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smael Chiziane\Downloads\"/>
    </mc:Choice>
  </mc:AlternateContent>
  <xr:revisionPtr revIDLastSave="0" documentId="13_ncr:1_{60D9211F-7258-46CB-B9B5-3E6FD20C91B8}" xr6:coauthVersionLast="47" xr6:coauthVersionMax="47" xr10:uidLastSave="{00000000-0000-0000-0000-000000000000}"/>
  <bookViews>
    <workbookView xWindow="28680" yWindow="-120" windowWidth="29040" windowHeight="15720" tabRatio="500" activeTab="2" xr2:uid="{00000000-000D-0000-FFFF-FFFF00000000}"/>
  </bookViews>
  <sheets>
    <sheet name="Sheet1" sheetId="1" r:id="rId1"/>
    <sheet name="Sheet3" sheetId="2" r:id="rId2"/>
    <sheet name="Planeamento Adicional" sheetId="3" r:id="rId3"/>
    <sheet name="Sheet4" sheetId="4" r:id="rId4"/>
    <sheet name="Totais por Província" sheetId="5" r:id="rId5"/>
    <sheet name="Necessidades por Província" sheetId="6" r:id="rId6"/>
    <sheet name="Novos Beneficiários" sheetId="7" r:id="rId7"/>
    <sheet name="Composição dos Kits" sheetId="8" r:id="rId8"/>
  </sheets>
  <definedNames>
    <definedName name="_xlnm._FilterDatabase" localSheetId="2" hidden="1">'Planeamento Adicional'!$A$1:$AM$6868</definedName>
  </definedNames>
  <calcPr calcId="191029"/>
  <pivotCaches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3" l="1"/>
  <c r="T26" i="6"/>
  <c r="S26" i="6"/>
  <c r="R26" i="6"/>
  <c r="Q26" i="6"/>
  <c r="P26" i="6"/>
  <c r="O26" i="6"/>
  <c r="N26" i="6"/>
  <c r="M26" i="6"/>
  <c r="L26" i="6"/>
  <c r="J26" i="6"/>
  <c r="V26" i="6" s="1"/>
  <c r="I26" i="6"/>
  <c r="K26" i="6" s="1"/>
  <c r="F26" i="6"/>
  <c r="C26" i="6"/>
  <c r="T25" i="6"/>
  <c r="S25" i="6"/>
  <c r="R25" i="6"/>
  <c r="P25" i="6"/>
  <c r="Q25" i="6" s="1"/>
  <c r="O25" i="6"/>
  <c r="N25" i="6"/>
  <c r="M25" i="6"/>
  <c r="L25" i="6"/>
  <c r="J25" i="6"/>
  <c r="K25" i="6" s="1"/>
  <c r="I25" i="6"/>
  <c r="U25" i="6" s="1"/>
  <c r="F25" i="6"/>
  <c r="C25" i="6"/>
  <c r="S24" i="6"/>
  <c r="T24" i="6" s="1"/>
  <c r="R24" i="6"/>
  <c r="P24" i="6"/>
  <c r="O24" i="6"/>
  <c r="Q24" i="6" s="1"/>
  <c r="N24" i="6"/>
  <c r="M24" i="6"/>
  <c r="L24" i="6"/>
  <c r="J24" i="6"/>
  <c r="K24" i="6" s="1"/>
  <c r="I24" i="6"/>
  <c r="F24" i="6"/>
  <c r="C24" i="6"/>
  <c r="U24" i="6" s="1"/>
  <c r="T23" i="6"/>
  <c r="S23" i="6"/>
  <c r="R23" i="6"/>
  <c r="Q23" i="6"/>
  <c r="P23" i="6"/>
  <c r="O23" i="6"/>
  <c r="M23" i="6"/>
  <c r="L23" i="6"/>
  <c r="N23" i="6" s="1"/>
  <c r="K23" i="6"/>
  <c r="J23" i="6"/>
  <c r="V23" i="6" s="1"/>
  <c r="W23" i="6" s="1"/>
  <c r="I23" i="6"/>
  <c r="F23" i="6"/>
  <c r="U23" i="6" s="1"/>
  <c r="C23" i="6"/>
  <c r="S22" i="6"/>
  <c r="T22" i="6" s="1"/>
  <c r="R22" i="6"/>
  <c r="Q22" i="6"/>
  <c r="P22" i="6"/>
  <c r="O22" i="6"/>
  <c r="M22" i="6"/>
  <c r="N22" i="6" s="1"/>
  <c r="L22" i="6"/>
  <c r="K22" i="6"/>
  <c r="J22" i="6"/>
  <c r="V22" i="6" s="1"/>
  <c r="W22" i="6" s="1"/>
  <c r="I22" i="6"/>
  <c r="F22" i="6"/>
  <c r="C22" i="6"/>
  <c r="U22" i="6" s="1"/>
  <c r="S21" i="6"/>
  <c r="R21" i="6"/>
  <c r="T21" i="6" s="1"/>
  <c r="Q21" i="6"/>
  <c r="P21" i="6"/>
  <c r="O21" i="6"/>
  <c r="M21" i="6"/>
  <c r="N21" i="6" s="1"/>
  <c r="L21" i="6"/>
  <c r="J21" i="6"/>
  <c r="K21" i="6" s="1"/>
  <c r="I21" i="6"/>
  <c r="U21" i="6" s="1"/>
  <c r="F21" i="6"/>
  <c r="C21" i="6"/>
  <c r="T20" i="6"/>
  <c r="S20" i="6"/>
  <c r="R20" i="6"/>
  <c r="P20" i="6"/>
  <c r="O20" i="6"/>
  <c r="Q20" i="6" s="1"/>
  <c r="N20" i="6"/>
  <c r="M20" i="6"/>
  <c r="L20" i="6"/>
  <c r="K20" i="6"/>
  <c r="J20" i="6"/>
  <c r="V20" i="6" s="1"/>
  <c r="I20" i="6"/>
  <c r="U20" i="6" s="1"/>
  <c r="F20" i="6"/>
  <c r="C20" i="6"/>
  <c r="T19" i="6"/>
  <c r="S19" i="6"/>
  <c r="R19" i="6"/>
  <c r="P19" i="6"/>
  <c r="Q19" i="6" s="1"/>
  <c r="O19" i="6"/>
  <c r="N19" i="6"/>
  <c r="M19" i="6"/>
  <c r="L19" i="6"/>
  <c r="J19" i="6"/>
  <c r="V19" i="6" s="1"/>
  <c r="W19" i="6" s="1"/>
  <c r="I19" i="6"/>
  <c r="F19" i="6"/>
  <c r="C19" i="6"/>
  <c r="U19" i="6" s="1"/>
  <c r="T18" i="6"/>
  <c r="S18" i="6"/>
  <c r="R18" i="6"/>
  <c r="P18" i="6"/>
  <c r="O18" i="6"/>
  <c r="Q18" i="6" s="1"/>
  <c r="M18" i="6"/>
  <c r="N18" i="6" s="1"/>
  <c r="L18" i="6"/>
  <c r="J18" i="6"/>
  <c r="V18" i="6" s="1"/>
  <c r="I18" i="6"/>
  <c r="K18" i="6" s="1"/>
  <c r="F18" i="6"/>
  <c r="C18" i="6"/>
  <c r="S17" i="6"/>
  <c r="R17" i="6"/>
  <c r="T17" i="6" s="1"/>
  <c r="Q17" i="6"/>
  <c r="P17" i="6"/>
  <c r="O17" i="6"/>
  <c r="N17" i="6"/>
  <c r="M17" i="6"/>
  <c r="L17" i="6"/>
  <c r="K17" i="6"/>
  <c r="J17" i="6"/>
  <c r="V17" i="6" s="1"/>
  <c r="W17" i="6" s="1"/>
  <c r="I17" i="6"/>
  <c r="F17" i="6"/>
  <c r="C17" i="6"/>
  <c r="U17" i="6" s="1"/>
  <c r="F11" i="6"/>
  <c r="E11" i="6"/>
  <c r="C11" i="6"/>
  <c r="B11" i="6"/>
  <c r="G10" i="6"/>
  <c r="D10" i="6"/>
  <c r="G9" i="6"/>
  <c r="D9" i="6"/>
  <c r="G8" i="6"/>
  <c r="D8" i="6"/>
  <c r="G7" i="6"/>
  <c r="G11" i="6" s="1"/>
  <c r="D7" i="6"/>
  <c r="D6" i="6"/>
  <c r="D5" i="6"/>
  <c r="D11" i="6" s="1"/>
  <c r="F9" i="5"/>
  <c r="E9" i="5"/>
  <c r="C9" i="5"/>
  <c r="B9" i="5"/>
  <c r="J8" i="5"/>
  <c r="I8" i="5"/>
  <c r="H8" i="5"/>
  <c r="G8" i="5"/>
  <c r="D8" i="5"/>
  <c r="I7" i="5"/>
  <c r="H7" i="5"/>
  <c r="G7" i="5"/>
  <c r="D7" i="5"/>
  <c r="J7" i="5" s="1"/>
  <c r="J6" i="5"/>
  <c r="I6" i="5"/>
  <c r="H6" i="5"/>
  <c r="G6" i="5"/>
  <c r="D6" i="5"/>
  <c r="J5" i="5"/>
  <c r="I5" i="5"/>
  <c r="I9" i="5" s="1"/>
  <c r="H5" i="5"/>
  <c r="H9" i="5" s="1"/>
  <c r="G5" i="5"/>
  <c r="G9" i="5" s="1"/>
  <c r="D5" i="5"/>
  <c r="D4" i="5"/>
  <c r="D3" i="5"/>
  <c r="D9" i="5" s="1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E1" i="2"/>
  <c r="BM6567" i="3"/>
  <c r="BH6567" i="3"/>
  <c r="BE6567" i="3"/>
  <c r="BF6567" i="3" s="1"/>
  <c r="J6567" i="3"/>
  <c r="I6567" i="3"/>
  <c r="BM6566" i="3"/>
  <c r="BH6566" i="3"/>
  <c r="BE6566" i="3"/>
  <c r="BF6566" i="3" s="1"/>
  <c r="I6566" i="3"/>
  <c r="BM6565" i="3"/>
  <c r="BH6565" i="3"/>
  <c r="BE6565" i="3"/>
  <c r="BF6565" i="3" s="1"/>
  <c r="J6565" i="3"/>
  <c r="I6565" i="3"/>
  <c r="BM6564" i="3"/>
  <c r="BH6564" i="3"/>
  <c r="BE6564" i="3"/>
  <c r="BF6564" i="3" s="1"/>
  <c r="I6564" i="3"/>
  <c r="BM6563" i="3"/>
  <c r="BH6563" i="3"/>
  <c r="BE6563" i="3"/>
  <c r="BF6563" i="3" s="1"/>
  <c r="J6563" i="3"/>
  <c r="I6563" i="3"/>
  <c r="BM6562" i="3"/>
  <c r="BH6562" i="3"/>
  <c r="BE6562" i="3"/>
  <c r="BF6562" i="3" s="1"/>
  <c r="I6562" i="3"/>
  <c r="BM6561" i="3"/>
  <c r="BH6561" i="3"/>
  <c r="BE6561" i="3"/>
  <c r="BF6561" i="3" s="1"/>
  <c r="J6561" i="3"/>
  <c r="I6561" i="3"/>
  <c r="BM6560" i="3"/>
  <c r="BH6560" i="3"/>
  <c r="BE6560" i="3"/>
  <c r="BF6560" i="3" s="1"/>
  <c r="I6560" i="3"/>
  <c r="BM6559" i="3"/>
  <c r="BH6559" i="3"/>
  <c r="BE6559" i="3"/>
  <c r="BF6559" i="3" s="1"/>
  <c r="J6559" i="3"/>
  <c r="I6559" i="3"/>
  <c r="BM6558" i="3"/>
  <c r="BH6558" i="3"/>
  <c r="BE6558" i="3"/>
  <c r="BF6558" i="3" s="1"/>
  <c r="I6558" i="3"/>
  <c r="BM6557" i="3"/>
  <c r="BH6557" i="3"/>
  <c r="BE6557" i="3"/>
  <c r="BF6557" i="3" s="1"/>
  <c r="J6557" i="3"/>
  <c r="I6557" i="3"/>
  <c r="BM6556" i="3"/>
  <c r="BH6556" i="3"/>
  <c r="BE6556" i="3"/>
  <c r="BF6556" i="3" s="1"/>
  <c r="I6556" i="3"/>
  <c r="BM6555" i="3"/>
  <c r="BH6555" i="3"/>
  <c r="BE6555" i="3"/>
  <c r="BF6555" i="3" s="1"/>
  <c r="J6555" i="3"/>
  <c r="I6555" i="3"/>
  <c r="BM6554" i="3"/>
  <c r="BH6554" i="3"/>
  <c r="BE6554" i="3"/>
  <c r="BF6554" i="3" s="1"/>
  <c r="I6554" i="3"/>
  <c r="BM6553" i="3"/>
  <c r="BH6553" i="3"/>
  <c r="BE6553" i="3"/>
  <c r="BF6553" i="3" s="1"/>
  <c r="I6553" i="3"/>
  <c r="BM6552" i="3"/>
  <c r="BH6552" i="3"/>
  <c r="BE6552" i="3"/>
  <c r="BF6552" i="3" s="1"/>
  <c r="J6552" i="3"/>
  <c r="I6552" i="3"/>
  <c r="BM6551" i="3"/>
  <c r="BH6551" i="3"/>
  <c r="BE6551" i="3"/>
  <c r="BF6551" i="3" s="1"/>
  <c r="I6551" i="3"/>
  <c r="BM6550" i="3"/>
  <c r="BH6550" i="3"/>
  <c r="BE6550" i="3"/>
  <c r="BF6550" i="3" s="1"/>
  <c r="I6550" i="3"/>
  <c r="BM6549" i="3"/>
  <c r="BH6549" i="3"/>
  <c r="BE6549" i="3"/>
  <c r="BF6549" i="3" s="1"/>
  <c r="I6549" i="3"/>
  <c r="BM6548" i="3"/>
  <c r="BH6548" i="3"/>
  <c r="BE6548" i="3"/>
  <c r="BF6548" i="3" s="1"/>
  <c r="I6548" i="3"/>
  <c r="BM6547" i="3"/>
  <c r="BH6547" i="3"/>
  <c r="BE6547" i="3"/>
  <c r="BF6547" i="3" s="1"/>
  <c r="K6547" i="3"/>
  <c r="I6547" i="3"/>
  <c r="BM6546" i="3"/>
  <c r="BH6546" i="3"/>
  <c r="BE6546" i="3"/>
  <c r="BF6546" i="3" s="1"/>
  <c r="I6546" i="3"/>
  <c r="BM6545" i="3"/>
  <c r="BH6545" i="3"/>
  <c r="BE6545" i="3"/>
  <c r="BF6545" i="3" s="1"/>
  <c r="J6545" i="3"/>
  <c r="I6545" i="3"/>
  <c r="BM6544" i="3"/>
  <c r="BH6544" i="3"/>
  <c r="BE6544" i="3"/>
  <c r="BF6544" i="3" s="1"/>
  <c r="I6544" i="3"/>
  <c r="BM6543" i="3"/>
  <c r="BH6543" i="3"/>
  <c r="BE6543" i="3"/>
  <c r="BF6543" i="3" s="1"/>
  <c r="I6543" i="3"/>
  <c r="BM6542" i="3"/>
  <c r="BH6542" i="3"/>
  <c r="BE6542" i="3"/>
  <c r="BF6542" i="3" s="1"/>
  <c r="I6542" i="3"/>
  <c r="BM6541" i="3"/>
  <c r="BH6541" i="3"/>
  <c r="BE6541" i="3"/>
  <c r="BF6541" i="3" s="1"/>
  <c r="I6541" i="3"/>
  <c r="BM6540" i="3"/>
  <c r="BH6540" i="3"/>
  <c r="BE6540" i="3"/>
  <c r="BF6540" i="3" s="1"/>
  <c r="K6540" i="3"/>
  <c r="I6540" i="3"/>
  <c r="BM6539" i="3"/>
  <c r="BH6539" i="3"/>
  <c r="BE6539" i="3"/>
  <c r="BF6539" i="3" s="1"/>
  <c r="I6539" i="3"/>
  <c r="BM6538" i="3"/>
  <c r="BH6538" i="3"/>
  <c r="BE6538" i="3"/>
  <c r="BF6538" i="3" s="1"/>
  <c r="J6538" i="3"/>
  <c r="I6538" i="3"/>
  <c r="BM6537" i="3"/>
  <c r="BH6537" i="3"/>
  <c r="BE6537" i="3"/>
  <c r="BF6537" i="3" s="1"/>
  <c r="I6537" i="3"/>
  <c r="BM6536" i="3"/>
  <c r="BH6536" i="3"/>
  <c r="BE6536" i="3"/>
  <c r="BF6536" i="3" s="1"/>
  <c r="I6536" i="3"/>
  <c r="BM6535" i="3"/>
  <c r="BH6535" i="3"/>
  <c r="BE6535" i="3"/>
  <c r="BF6535" i="3" s="1"/>
  <c r="I6535" i="3"/>
  <c r="BM6534" i="3"/>
  <c r="BH6534" i="3"/>
  <c r="BE6534" i="3"/>
  <c r="BF6534" i="3" s="1"/>
  <c r="I6534" i="3"/>
  <c r="BM6533" i="3"/>
  <c r="BH6533" i="3"/>
  <c r="BE6533" i="3"/>
  <c r="BF6533" i="3" s="1"/>
  <c r="K6533" i="3"/>
  <c r="I6533" i="3"/>
  <c r="BM6532" i="3"/>
  <c r="BH6532" i="3"/>
  <c r="BE6532" i="3"/>
  <c r="BF6532" i="3" s="1"/>
  <c r="I6532" i="3"/>
  <c r="BM6531" i="3"/>
  <c r="BH6531" i="3"/>
  <c r="BE6531" i="3"/>
  <c r="BF6531" i="3" s="1"/>
  <c r="J6531" i="3"/>
  <c r="I6531" i="3"/>
  <c r="BM6530" i="3"/>
  <c r="BH6530" i="3"/>
  <c r="BE6530" i="3"/>
  <c r="BF6530" i="3" s="1"/>
  <c r="I6530" i="3"/>
  <c r="BM6529" i="3"/>
  <c r="BH6529" i="3"/>
  <c r="BE6529" i="3"/>
  <c r="BF6529" i="3" s="1"/>
  <c r="I6529" i="3"/>
  <c r="BM6528" i="3"/>
  <c r="BH6528" i="3"/>
  <c r="BE6528" i="3"/>
  <c r="BF6528" i="3" s="1"/>
  <c r="I6528" i="3"/>
  <c r="BM6527" i="3"/>
  <c r="BH6527" i="3"/>
  <c r="BE6527" i="3"/>
  <c r="BF6527" i="3" s="1"/>
  <c r="I6527" i="3"/>
  <c r="BM6526" i="3"/>
  <c r="BH6526" i="3"/>
  <c r="BE6526" i="3"/>
  <c r="BF6526" i="3" s="1"/>
  <c r="K6526" i="3"/>
  <c r="I6526" i="3"/>
  <c r="BM6525" i="3"/>
  <c r="BH6525" i="3"/>
  <c r="BE6525" i="3"/>
  <c r="BF6525" i="3" s="1"/>
  <c r="I6525" i="3"/>
  <c r="BM6524" i="3"/>
  <c r="BH6524" i="3"/>
  <c r="BE6524" i="3"/>
  <c r="BF6524" i="3" s="1"/>
  <c r="J6524" i="3"/>
  <c r="I6524" i="3"/>
  <c r="BM6523" i="3"/>
  <c r="BH6523" i="3"/>
  <c r="BE6523" i="3"/>
  <c r="BF6523" i="3" s="1"/>
  <c r="I6523" i="3"/>
  <c r="BM6522" i="3"/>
  <c r="BH6522" i="3"/>
  <c r="BE6522" i="3"/>
  <c r="BF6522" i="3" s="1"/>
  <c r="I6522" i="3"/>
  <c r="BM6521" i="3"/>
  <c r="BH6521" i="3"/>
  <c r="BE6521" i="3"/>
  <c r="BF6521" i="3" s="1"/>
  <c r="I6521" i="3"/>
  <c r="BM6520" i="3"/>
  <c r="BH6520" i="3"/>
  <c r="BE6520" i="3"/>
  <c r="BF6520" i="3" s="1"/>
  <c r="I6520" i="3"/>
  <c r="BM6519" i="3"/>
  <c r="BH6519" i="3"/>
  <c r="BE6519" i="3"/>
  <c r="BF6519" i="3" s="1"/>
  <c r="K6519" i="3"/>
  <c r="I6519" i="3"/>
  <c r="BM6518" i="3"/>
  <c r="BH6518" i="3"/>
  <c r="BE6518" i="3"/>
  <c r="BF6518" i="3" s="1"/>
  <c r="I6518" i="3"/>
  <c r="BM6517" i="3"/>
  <c r="BH6517" i="3"/>
  <c r="BE6517" i="3"/>
  <c r="BF6517" i="3" s="1"/>
  <c r="J6517" i="3"/>
  <c r="I6517" i="3"/>
  <c r="BM6516" i="3"/>
  <c r="BH6516" i="3"/>
  <c r="BE6516" i="3"/>
  <c r="BF6516" i="3" s="1"/>
  <c r="I6516" i="3"/>
  <c r="BM6515" i="3"/>
  <c r="BH6515" i="3"/>
  <c r="BE6515" i="3"/>
  <c r="BF6515" i="3" s="1"/>
  <c r="I6515" i="3"/>
  <c r="BM6514" i="3"/>
  <c r="BH6514" i="3"/>
  <c r="BE6514" i="3"/>
  <c r="BF6514" i="3" s="1"/>
  <c r="I6514" i="3"/>
  <c r="BM6513" i="3"/>
  <c r="BH6513" i="3"/>
  <c r="BE6513" i="3"/>
  <c r="BF6513" i="3" s="1"/>
  <c r="I6513" i="3"/>
  <c r="BM6512" i="3"/>
  <c r="BH6512" i="3"/>
  <c r="BE6512" i="3"/>
  <c r="BF6512" i="3" s="1"/>
  <c r="K6512" i="3"/>
  <c r="I6512" i="3"/>
  <c r="BM6511" i="3"/>
  <c r="BH6511" i="3"/>
  <c r="BE6511" i="3"/>
  <c r="BF6511" i="3" s="1"/>
  <c r="I6511" i="3"/>
  <c r="BM6510" i="3"/>
  <c r="BH6510" i="3"/>
  <c r="BE6510" i="3"/>
  <c r="BF6510" i="3" s="1"/>
  <c r="J6510" i="3"/>
  <c r="I6510" i="3"/>
  <c r="BM6509" i="3"/>
  <c r="BH6509" i="3"/>
  <c r="BE6509" i="3"/>
  <c r="BF6509" i="3" s="1"/>
  <c r="I6509" i="3"/>
  <c r="BM6508" i="3"/>
  <c r="BH6508" i="3"/>
  <c r="BE6508" i="3"/>
  <c r="BF6508" i="3" s="1"/>
  <c r="I6508" i="3"/>
  <c r="BM6507" i="3"/>
  <c r="BH6507" i="3"/>
  <c r="BE6507" i="3"/>
  <c r="BF6507" i="3" s="1"/>
  <c r="I6507" i="3"/>
  <c r="BM6506" i="3"/>
  <c r="BH6506" i="3"/>
  <c r="BE6506" i="3"/>
  <c r="BF6506" i="3" s="1"/>
  <c r="I6506" i="3"/>
  <c r="BM6505" i="3"/>
  <c r="BH6505" i="3"/>
  <c r="BE6505" i="3"/>
  <c r="BF6505" i="3" s="1"/>
  <c r="K6505" i="3"/>
  <c r="I6505" i="3"/>
  <c r="BM6504" i="3"/>
  <c r="BH6504" i="3"/>
  <c r="BE6504" i="3"/>
  <c r="BF6504" i="3" s="1"/>
  <c r="I6504" i="3"/>
  <c r="BM6503" i="3"/>
  <c r="BH6503" i="3"/>
  <c r="BE6503" i="3"/>
  <c r="BF6503" i="3" s="1"/>
  <c r="J6503" i="3"/>
  <c r="I6503" i="3"/>
  <c r="BM6502" i="3"/>
  <c r="BH6502" i="3"/>
  <c r="BE6502" i="3"/>
  <c r="BF6502" i="3" s="1"/>
  <c r="I6502" i="3"/>
  <c r="BM6501" i="3"/>
  <c r="BH6501" i="3"/>
  <c r="BE6501" i="3"/>
  <c r="BF6501" i="3" s="1"/>
  <c r="I6501" i="3"/>
  <c r="BM6500" i="3"/>
  <c r="BH6500" i="3"/>
  <c r="BE6500" i="3"/>
  <c r="BF6500" i="3" s="1"/>
  <c r="I6500" i="3"/>
  <c r="BM6499" i="3"/>
  <c r="BH6499" i="3"/>
  <c r="BE6499" i="3"/>
  <c r="BF6499" i="3" s="1"/>
  <c r="I6499" i="3"/>
  <c r="BM6498" i="3"/>
  <c r="BH6498" i="3"/>
  <c r="BE6498" i="3"/>
  <c r="BF6498" i="3" s="1"/>
  <c r="K6498" i="3"/>
  <c r="I6498" i="3"/>
  <c r="BM6497" i="3"/>
  <c r="BH6497" i="3"/>
  <c r="BE6497" i="3"/>
  <c r="BF6497" i="3" s="1"/>
  <c r="I6497" i="3"/>
  <c r="BM6496" i="3"/>
  <c r="BH6496" i="3"/>
  <c r="BE6496" i="3"/>
  <c r="BF6496" i="3" s="1"/>
  <c r="J6496" i="3"/>
  <c r="I6496" i="3"/>
  <c r="BM6495" i="3"/>
  <c r="BH6495" i="3"/>
  <c r="BE6495" i="3"/>
  <c r="BF6495" i="3" s="1"/>
  <c r="I6495" i="3"/>
  <c r="BM6494" i="3"/>
  <c r="BH6494" i="3"/>
  <c r="BE6494" i="3"/>
  <c r="BF6494" i="3" s="1"/>
  <c r="I6494" i="3"/>
  <c r="BM6493" i="3"/>
  <c r="BH6493" i="3"/>
  <c r="BE6493" i="3"/>
  <c r="BF6493" i="3" s="1"/>
  <c r="I6493" i="3"/>
  <c r="BM6492" i="3"/>
  <c r="BH6492" i="3"/>
  <c r="BE6492" i="3"/>
  <c r="BF6492" i="3" s="1"/>
  <c r="I6492" i="3"/>
  <c r="BM6491" i="3"/>
  <c r="BH6491" i="3"/>
  <c r="BE6491" i="3"/>
  <c r="BF6491" i="3" s="1"/>
  <c r="K6491" i="3"/>
  <c r="I6491" i="3"/>
  <c r="BM6490" i="3"/>
  <c r="BH6490" i="3"/>
  <c r="BE6490" i="3"/>
  <c r="BF6490" i="3" s="1"/>
  <c r="I6490" i="3"/>
  <c r="BM6489" i="3"/>
  <c r="BH6489" i="3"/>
  <c r="BE6489" i="3"/>
  <c r="BF6489" i="3" s="1"/>
  <c r="J6489" i="3"/>
  <c r="I6489" i="3"/>
  <c r="BM6488" i="3"/>
  <c r="BH6488" i="3"/>
  <c r="BE6488" i="3"/>
  <c r="BF6488" i="3" s="1"/>
  <c r="I6488" i="3"/>
  <c r="BM6487" i="3"/>
  <c r="BH6487" i="3"/>
  <c r="BE6487" i="3"/>
  <c r="BF6487" i="3" s="1"/>
  <c r="I6487" i="3"/>
  <c r="BM6486" i="3"/>
  <c r="BH6486" i="3"/>
  <c r="BE6486" i="3"/>
  <c r="BF6486" i="3" s="1"/>
  <c r="I6486" i="3"/>
  <c r="BM6485" i="3"/>
  <c r="BH6485" i="3"/>
  <c r="BE6485" i="3"/>
  <c r="BF6485" i="3" s="1"/>
  <c r="I6485" i="3"/>
  <c r="BM6484" i="3"/>
  <c r="BH6484" i="3"/>
  <c r="BE6484" i="3"/>
  <c r="BF6484" i="3" s="1"/>
  <c r="K6484" i="3"/>
  <c r="I6484" i="3"/>
  <c r="BM6483" i="3"/>
  <c r="BH6483" i="3"/>
  <c r="BE6483" i="3"/>
  <c r="BF6483" i="3" s="1"/>
  <c r="I6483" i="3"/>
  <c r="BM6482" i="3"/>
  <c r="BH6482" i="3"/>
  <c r="BE6482" i="3"/>
  <c r="BF6482" i="3" s="1"/>
  <c r="J6482" i="3"/>
  <c r="I6482" i="3"/>
  <c r="BM6481" i="3"/>
  <c r="BH6481" i="3"/>
  <c r="BE6481" i="3"/>
  <c r="BF6481" i="3" s="1"/>
  <c r="I6481" i="3"/>
  <c r="BM6480" i="3"/>
  <c r="BH6480" i="3"/>
  <c r="BE6480" i="3"/>
  <c r="BF6480" i="3" s="1"/>
  <c r="I6480" i="3"/>
  <c r="BM6479" i="3"/>
  <c r="BH6479" i="3"/>
  <c r="BE6479" i="3"/>
  <c r="BF6479" i="3" s="1"/>
  <c r="I6479" i="3"/>
  <c r="BM6478" i="3"/>
  <c r="BH6478" i="3"/>
  <c r="BE6478" i="3"/>
  <c r="BF6478" i="3" s="1"/>
  <c r="I6478" i="3"/>
  <c r="BM6477" i="3"/>
  <c r="BH6477" i="3"/>
  <c r="BE6477" i="3"/>
  <c r="BF6477" i="3" s="1"/>
  <c r="K6477" i="3"/>
  <c r="I6477" i="3"/>
  <c r="BM6476" i="3"/>
  <c r="BH6476" i="3"/>
  <c r="BE6476" i="3"/>
  <c r="BF6476" i="3" s="1"/>
  <c r="I6476" i="3"/>
  <c r="BM6475" i="3"/>
  <c r="BH6475" i="3"/>
  <c r="BE6475" i="3"/>
  <c r="BF6475" i="3" s="1"/>
  <c r="J6475" i="3"/>
  <c r="I6475" i="3"/>
  <c r="BM6474" i="3"/>
  <c r="BH6474" i="3"/>
  <c r="BE6474" i="3"/>
  <c r="BF6474" i="3" s="1"/>
  <c r="I6474" i="3"/>
  <c r="BM6473" i="3"/>
  <c r="BH6473" i="3"/>
  <c r="BE6473" i="3"/>
  <c r="BF6473" i="3" s="1"/>
  <c r="I6473" i="3"/>
  <c r="BM6472" i="3"/>
  <c r="BH6472" i="3"/>
  <c r="BE6472" i="3"/>
  <c r="BF6472" i="3" s="1"/>
  <c r="I6472" i="3"/>
  <c r="BM6471" i="3"/>
  <c r="BH6471" i="3"/>
  <c r="BE6471" i="3"/>
  <c r="BF6471" i="3" s="1"/>
  <c r="I6471" i="3"/>
  <c r="BM6470" i="3"/>
  <c r="BH6470" i="3"/>
  <c r="BE6470" i="3"/>
  <c r="BF6470" i="3" s="1"/>
  <c r="K6470" i="3"/>
  <c r="I6470" i="3"/>
  <c r="BM6469" i="3"/>
  <c r="BH6469" i="3"/>
  <c r="BE6469" i="3"/>
  <c r="BF6469" i="3" s="1"/>
  <c r="I6469" i="3"/>
  <c r="BM6468" i="3"/>
  <c r="BH6468" i="3"/>
  <c r="BE6468" i="3"/>
  <c r="BF6468" i="3" s="1"/>
  <c r="J6468" i="3"/>
  <c r="I6468" i="3"/>
  <c r="BM6467" i="3"/>
  <c r="BH6467" i="3"/>
  <c r="BE6467" i="3"/>
  <c r="BF6467" i="3" s="1"/>
  <c r="I6467" i="3"/>
  <c r="BM6466" i="3"/>
  <c r="BH6466" i="3"/>
  <c r="BE6466" i="3"/>
  <c r="BF6466" i="3" s="1"/>
  <c r="I6466" i="3"/>
  <c r="BM6465" i="3"/>
  <c r="BH6465" i="3"/>
  <c r="BE6465" i="3"/>
  <c r="BF6465" i="3" s="1"/>
  <c r="I6465" i="3"/>
  <c r="BM6464" i="3"/>
  <c r="BH6464" i="3"/>
  <c r="BE6464" i="3"/>
  <c r="BF6464" i="3" s="1"/>
  <c r="I6464" i="3"/>
  <c r="BM6463" i="3"/>
  <c r="BH6463" i="3"/>
  <c r="BE6463" i="3"/>
  <c r="BF6463" i="3" s="1"/>
  <c r="K6463" i="3"/>
  <c r="I6463" i="3"/>
  <c r="BM6462" i="3"/>
  <c r="BH6462" i="3"/>
  <c r="BE6462" i="3"/>
  <c r="BF6462" i="3" s="1"/>
  <c r="I6462" i="3"/>
  <c r="BM6461" i="3"/>
  <c r="BH6461" i="3"/>
  <c r="BE6461" i="3"/>
  <c r="BF6461" i="3" s="1"/>
  <c r="J6461" i="3"/>
  <c r="I6461" i="3"/>
  <c r="BM6460" i="3"/>
  <c r="BH6460" i="3"/>
  <c r="BE6460" i="3"/>
  <c r="BF6460" i="3" s="1"/>
  <c r="I6460" i="3"/>
  <c r="BM6459" i="3"/>
  <c r="BH6459" i="3"/>
  <c r="BE6459" i="3"/>
  <c r="BF6459" i="3" s="1"/>
  <c r="I6459" i="3"/>
  <c r="BM6458" i="3"/>
  <c r="BH6458" i="3"/>
  <c r="BE6458" i="3"/>
  <c r="BF6458" i="3" s="1"/>
  <c r="I6458" i="3"/>
  <c r="BM6457" i="3"/>
  <c r="BH6457" i="3"/>
  <c r="BE6457" i="3"/>
  <c r="BF6457" i="3" s="1"/>
  <c r="I6457" i="3"/>
  <c r="BM6456" i="3"/>
  <c r="BH6456" i="3"/>
  <c r="BE6456" i="3"/>
  <c r="BF6456" i="3" s="1"/>
  <c r="K6456" i="3"/>
  <c r="I6456" i="3"/>
  <c r="BM6455" i="3"/>
  <c r="BH6455" i="3"/>
  <c r="BE6455" i="3"/>
  <c r="BF6455" i="3" s="1"/>
  <c r="I6455" i="3"/>
  <c r="BM6454" i="3"/>
  <c r="BH6454" i="3"/>
  <c r="BE6454" i="3"/>
  <c r="BF6454" i="3" s="1"/>
  <c r="J6454" i="3"/>
  <c r="I6454" i="3"/>
  <c r="BM6453" i="3"/>
  <c r="BH6453" i="3"/>
  <c r="BE6453" i="3"/>
  <c r="BF6453" i="3" s="1"/>
  <c r="I6453" i="3"/>
  <c r="BM6452" i="3"/>
  <c r="BH6452" i="3"/>
  <c r="BE6452" i="3"/>
  <c r="BF6452" i="3" s="1"/>
  <c r="I6452" i="3"/>
  <c r="BM6451" i="3"/>
  <c r="BH6451" i="3"/>
  <c r="BE6451" i="3"/>
  <c r="BF6451" i="3" s="1"/>
  <c r="I6451" i="3"/>
  <c r="BM6450" i="3"/>
  <c r="BH6450" i="3"/>
  <c r="BE6450" i="3"/>
  <c r="BF6450" i="3" s="1"/>
  <c r="I6450" i="3"/>
  <c r="BM6449" i="3"/>
  <c r="BH6449" i="3"/>
  <c r="BE6449" i="3"/>
  <c r="BF6449" i="3" s="1"/>
  <c r="K6449" i="3"/>
  <c r="I6449" i="3"/>
  <c r="BM6448" i="3"/>
  <c r="BH6448" i="3"/>
  <c r="BE6448" i="3"/>
  <c r="BF6448" i="3" s="1"/>
  <c r="I6448" i="3"/>
  <c r="BM6447" i="3"/>
  <c r="BH6447" i="3"/>
  <c r="BE6447" i="3"/>
  <c r="BF6447" i="3" s="1"/>
  <c r="J6447" i="3"/>
  <c r="I6447" i="3"/>
  <c r="BM6446" i="3"/>
  <c r="BH6446" i="3"/>
  <c r="BE6446" i="3"/>
  <c r="BF6446" i="3" s="1"/>
  <c r="I6446" i="3"/>
  <c r="BM6445" i="3"/>
  <c r="BH6445" i="3"/>
  <c r="BE6445" i="3"/>
  <c r="BF6445" i="3" s="1"/>
  <c r="I6445" i="3"/>
  <c r="BM6444" i="3"/>
  <c r="BH6444" i="3"/>
  <c r="BE6444" i="3"/>
  <c r="BF6444" i="3" s="1"/>
  <c r="I6444" i="3"/>
  <c r="BM6443" i="3"/>
  <c r="BH6443" i="3"/>
  <c r="BE6443" i="3"/>
  <c r="BF6443" i="3" s="1"/>
  <c r="I6443" i="3"/>
  <c r="BM6442" i="3"/>
  <c r="BH6442" i="3"/>
  <c r="BE6442" i="3"/>
  <c r="BF6442" i="3" s="1"/>
  <c r="K6442" i="3"/>
  <c r="I6442" i="3"/>
  <c r="BM6441" i="3"/>
  <c r="BH6441" i="3"/>
  <c r="BE6441" i="3"/>
  <c r="BF6441" i="3" s="1"/>
  <c r="I6441" i="3"/>
  <c r="BM6440" i="3"/>
  <c r="BH6440" i="3"/>
  <c r="BE6440" i="3"/>
  <c r="BF6440" i="3" s="1"/>
  <c r="J6440" i="3"/>
  <c r="I6440" i="3"/>
  <c r="BM6439" i="3"/>
  <c r="BH6439" i="3"/>
  <c r="BE6439" i="3"/>
  <c r="BF6439" i="3" s="1"/>
  <c r="I6439" i="3"/>
  <c r="BM6438" i="3"/>
  <c r="BH6438" i="3"/>
  <c r="BE6438" i="3"/>
  <c r="BF6438" i="3" s="1"/>
  <c r="I6438" i="3"/>
  <c r="BM6437" i="3"/>
  <c r="BH6437" i="3"/>
  <c r="BE6437" i="3"/>
  <c r="BF6437" i="3" s="1"/>
  <c r="I6437" i="3"/>
  <c r="BM6436" i="3"/>
  <c r="BH6436" i="3"/>
  <c r="BE6436" i="3"/>
  <c r="BF6436" i="3" s="1"/>
  <c r="I6436" i="3"/>
  <c r="BM6435" i="3"/>
  <c r="BH6435" i="3"/>
  <c r="BE6435" i="3"/>
  <c r="BF6435" i="3" s="1"/>
  <c r="K6435" i="3"/>
  <c r="I6435" i="3"/>
  <c r="BM6434" i="3"/>
  <c r="BH6434" i="3"/>
  <c r="BE6434" i="3"/>
  <c r="BF6434" i="3" s="1"/>
  <c r="I6434" i="3"/>
  <c r="BM6433" i="3"/>
  <c r="BH6433" i="3"/>
  <c r="BE6433" i="3"/>
  <c r="BF6433" i="3" s="1"/>
  <c r="J6433" i="3"/>
  <c r="I6433" i="3"/>
  <c r="BM6432" i="3"/>
  <c r="BH6432" i="3"/>
  <c r="BE6432" i="3"/>
  <c r="BF6432" i="3" s="1"/>
  <c r="I6432" i="3"/>
  <c r="BM6431" i="3"/>
  <c r="BH6431" i="3"/>
  <c r="BE6431" i="3"/>
  <c r="BF6431" i="3" s="1"/>
  <c r="I6431" i="3"/>
  <c r="BM6430" i="3"/>
  <c r="BH6430" i="3"/>
  <c r="BE6430" i="3"/>
  <c r="BF6430" i="3" s="1"/>
  <c r="I6430" i="3"/>
  <c r="BM6429" i="3"/>
  <c r="BH6429" i="3"/>
  <c r="BE6429" i="3"/>
  <c r="BF6429" i="3" s="1"/>
  <c r="I6429" i="3"/>
  <c r="BM6428" i="3"/>
  <c r="BH6428" i="3"/>
  <c r="BE6428" i="3"/>
  <c r="BF6428" i="3" s="1"/>
  <c r="K6428" i="3"/>
  <c r="I6428" i="3"/>
  <c r="BM6427" i="3"/>
  <c r="BH6427" i="3"/>
  <c r="BE6427" i="3"/>
  <c r="BF6427" i="3" s="1"/>
  <c r="J6427" i="3"/>
  <c r="I6427" i="3"/>
  <c r="BM6426" i="3"/>
  <c r="BH6426" i="3"/>
  <c r="BE6426" i="3"/>
  <c r="BF6426" i="3" s="1"/>
  <c r="I6426" i="3"/>
  <c r="BM6425" i="3"/>
  <c r="BH6425" i="3"/>
  <c r="BE6425" i="3"/>
  <c r="BF6425" i="3" s="1"/>
  <c r="J6425" i="3"/>
  <c r="I6425" i="3"/>
  <c r="BM6424" i="3"/>
  <c r="BH6424" i="3"/>
  <c r="BE6424" i="3"/>
  <c r="BF6424" i="3" s="1"/>
  <c r="I6424" i="3"/>
  <c r="BM6423" i="3"/>
  <c r="BH6423" i="3"/>
  <c r="BE6423" i="3"/>
  <c r="BF6423" i="3" s="1"/>
  <c r="J6423" i="3"/>
  <c r="I6423" i="3"/>
  <c r="BM6422" i="3"/>
  <c r="BH6422" i="3"/>
  <c r="BE6422" i="3"/>
  <c r="BF6422" i="3" s="1"/>
  <c r="I6422" i="3"/>
  <c r="BM6421" i="3"/>
  <c r="BH6421" i="3"/>
  <c r="BE6421" i="3"/>
  <c r="BF6421" i="3" s="1"/>
  <c r="J6421" i="3"/>
  <c r="I6421" i="3"/>
  <c r="BM6420" i="3"/>
  <c r="BH6420" i="3"/>
  <c r="BE6420" i="3"/>
  <c r="BF6420" i="3" s="1"/>
  <c r="I6420" i="3"/>
  <c r="BM6419" i="3"/>
  <c r="BH6419" i="3"/>
  <c r="BE6419" i="3"/>
  <c r="BF6419" i="3" s="1"/>
  <c r="J6419" i="3"/>
  <c r="I6419" i="3"/>
  <c r="BM6418" i="3"/>
  <c r="BH6418" i="3"/>
  <c r="BE6418" i="3"/>
  <c r="BF6418" i="3" s="1"/>
  <c r="I6418" i="3"/>
  <c r="BM6417" i="3"/>
  <c r="BH6417" i="3"/>
  <c r="BE6417" i="3"/>
  <c r="BF6417" i="3" s="1"/>
  <c r="J6417" i="3"/>
  <c r="I6417" i="3"/>
  <c r="BM6416" i="3"/>
  <c r="BH6416" i="3"/>
  <c r="BE6416" i="3"/>
  <c r="BF6416" i="3" s="1"/>
  <c r="I6416" i="3"/>
  <c r="BM6415" i="3"/>
  <c r="BH6415" i="3"/>
  <c r="BE6415" i="3"/>
  <c r="BF6415" i="3" s="1"/>
  <c r="J6415" i="3"/>
  <c r="I6415" i="3"/>
  <c r="BM6414" i="3"/>
  <c r="BH6414" i="3"/>
  <c r="BE6414" i="3"/>
  <c r="BF6414" i="3" s="1"/>
  <c r="I6414" i="3"/>
  <c r="BM6413" i="3"/>
  <c r="BH6413" i="3"/>
  <c r="BE6413" i="3"/>
  <c r="BF6413" i="3" s="1"/>
  <c r="J6413" i="3"/>
  <c r="I6413" i="3"/>
  <c r="BM6412" i="3"/>
  <c r="BH6412" i="3"/>
  <c r="BE6412" i="3"/>
  <c r="BF6412" i="3" s="1"/>
  <c r="I6412" i="3"/>
  <c r="BM6411" i="3"/>
  <c r="BH6411" i="3"/>
  <c r="BE6411" i="3"/>
  <c r="BF6411" i="3" s="1"/>
  <c r="I6411" i="3"/>
  <c r="BM6410" i="3"/>
  <c r="BH6410" i="3"/>
  <c r="BE6410" i="3"/>
  <c r="BF6410" i="3" s="1"/>
  <c r="J6410" i="3"/>
  <c r="I6410" i="3"/>
  <c r="BM6409" i="3"/>
  <c r="BH6409" i="3"/>
  <c r="BE6409" i="3"/>
  <c r="BF6409" i="3" s="1"/>
  <c r="I6409" i="3"/>
  <c r="BM6408" i="3"/>
  <c r="BH6408" i="3"/>
  <c r="BE6408" i="3"/>
  <c r="BF6408" i="3" s="1"/>
  <c r="I6408" i="3"/>
  <c r="BM6407" i="3"/>
  <c r="BH6407" i="3"/>
  <c r="BE6407" i="3"/>
  <c r="BF6407" i="3" s="1"/>
  <c r="I6407" i="3"/>
  <c r="BM6406" i="3"/>
  <c r="BH6406" i="3"/>
  <c r="BE6406" i="3"/>
  <c r="BF6406" i="3" s="1"/>
  <c r="I6406" i="3"/>
  <c r="BM6405" i="3"/>
  <c r="BH6405" i="3"/>
  <c r="BE6405" i="3"/>
  <c r="BF6405" i="3" s="1"/>
  <c r="K6405" i="3"/>
  <c r="I6405" i="3"/>
  <c r="BM6404" i="3"/>
  <c r="BH6404" i="3"/>
  <c r="BE6404" i="3"/>
  <c r="BF6404" i="3" s="1"/>
  <c r="J6404" i="3"/>
  <c r="I6404" i="3"/>
  <c r="BM6403" i="3"/>
  <c r="BH6403" i="3"/>
  <c r="BE6403" i="3"/>
  <c r="BF6403" i="3" s="1"/>
  <c r="I6403" i="3"/>
  <c r="BM6402" i="3"/>
  <c r="BH6402" i="3"/>
  <c r="BE6402" i="3"/>
  <c r="BF6402" i="3" s="1"/>
  <c r="I6402" i="3"/>
  <c r="BM6401" i="3"/>
  <c r="BH6401" i="3"/>
  <c r="BE6401" i="3"/>
  <c r="BF6401" i="3" s="1"/>
  <c r="J6401" i="3"/>
  <c r="I6401" i="3"/>
  <c r="BM6400" i="3"/>
  <c r="BH6400" i="3"/>
  <c r="BE6400" i="3"/>
  <c r="BF6400" i="3" s="1"/>
  <c r="I6400" i="3"/>
  <c r="BM6399" i="3"/>
  <c r="BH6399" i="3"/>
  <c r="BE6399" i="3"/>
  <c r="BF6399" i="3" s="1"/>
  <c r="I6399" i="3"/>
  <c r="BM6398" i="3"/>
  <c r="BH6398" i="3"/>
  <c r="BF6398" i="3"/>
  <c r="BE6398" i="3"/>
  <c r="I6398" i="3"/>
  <c r="BM6397" i="3"/>
  <c r="BH6397" i="3"/>
  <c r="BE6397" i="3"/>
  <c r="BF6397" i="3" s="1"/>
  <c r="I6397" i="3"/>
  <c r="BM6396" i="3"/>
  <c r="BH6396" i="3"/>
  <c r="BE6396" i="3"/>
  <c r="BF6396" i="3" s="1"/>
  <c r="K6396" i="3"/>
  <c r="I6396" i="3"/>
  <c r="BM6395" i="3"/>
  <c r="BH6395" i="3"/>
  <c r="BE6395" i="3"/>
  <c r="BF6395" i="3" s="1"/>
  <c r="I6395" i="3"/>
  <c r="BM6394" i="3"/>
  <c r="BH6394" i="3"/>
  <c r="BE6394" i="3"/>
  <c r="BF6394" i="3" s="1"/>
  <c r="J6394" i="3"/>
  <c r="I6394" i="3"/>
  <c r="BM6393" i="3"/>
  <c r="BH6393" i="3"/>
  <c r="BE6393" i="3"/>
  <c r="BF6393" i="3" s="1"/>
  <c r="I6393" i="3"/>
  <c r="BM6392" i="3"/>
  <c r="BH6392" i="3"/>
  <c r="BE6392" i="3"/>
  <c r="BF6392" i="3" s="1"/>
  <c r="I6392" i="3"/>
  <c r="BM6391" i="3"/>
  <c r="BH6391" i="3"/>
  <c r="BE6391" i="3"/>
  <c r="BF6391" i="3" s="1"/>
  <c r="I6391" i="3"/>
  <c r="BM6390" i="3"/>
  <c r="BH6390" i="3"/>
  <c r="BE6390" i="3"/>
  <c r="BF6390" i="3" s="1"/>
  <c r="I6390" i="3"/>
  <c r="BM6389" i="3"/>
  <c r="BH6389" i="3"/>
  <c r="BE6389" i="3"/>
  <c r="BF6389" i="3" s="1"/>
  <c r="K6389" i="3"/>
  <c r="I6389" i="3"/>
  <c r="BM6388" i="3"/>
  <c r="BH6388" i="3"/>
  <c r="BE6388" i="3"/>
  <c r="BF6388" i="3" s="1"/>
  <c r="I6388" i="3"/>
  <c r="BM6387" i="3"/>
  <c r="BH6387" i="3"/>
  <c r="BE6387" i="3"/>
  <c r="BF6387" i="3" s="1"/>
  <c r="J6387" i="3"/>
  <c r="I6387" i="3"/>
  <c r="BM6386" i="3"/>
  <c r="BH6386" i="3"/>
  <c r="BE6386" i="3"/>
  <c r="BF6386" i="3" s="1"/>
  <c r="I6386" i="3"/>
  <c r="BM6385" i="3"/>
  <c r="BH6385" i="3"/>
  <c r="BE6385" i="3"/>
  <c r="BF6385" i="3" s="1"/>
  <c r="I6385" i="3"/>
  <c r="BM6384" i="3"/>
  <c r="BH6384" i="3"/>
  <c r="BE6384" i="3"/>
  <c r="BF6384" i="3" s="1"/>
  <c r="I6384" i="3"/>
  <c r="BM6383" i="3"/>
  <c r="BH6383" i="3"/>
  <c r="BE6383" i="3"/>
  <c r="BF6383" i="3" s="1"/>
  <c r="I6383" i="3"/>
  <c r="BM6382" i="3"/>
  <c r="BH6382" i="3"/>
  <c r="BE6382" i="3"/>
  <c r="BF6382" i="3" s="1"/>
  <c r="K6382" i="3"/>
  <c r="I6382" i="3"/>
  <c r="BM6381" i="3"/>
  <c r="BH6381" i="3"/>
  <c r="BE6381" i="3"/>
  <c r="BF6381" i="3" s="1"/>
  <c r="I6381" i="3"/>
  <c r="BM6380" i="3"/>
  <c r="BH6380" i="3"/>
  <c r="BE6380" i="3"/>
  <c r="BF6380" i="3" s="1"/>
  <c r="J6380" i="3"/>
  <c r="I6380" i="3"/>
  <c r="BM6379" i="3"/>
  <c r="BH6379" i="3"/>
  <c r="BE6379" i="3"/>
  <c r="BF6379" i="3" s="1"/>
  <c r="I6379" i="3"/>
  <c r="BM6378" i="3"/>
  <c r="BH6378" i="3"/>
  <c r="BE6378" i="3"/>
  <c r="BF6378" i="3" s="1"/>
  <c r="I6378" i="3"/>
  <c r="BM6377" i="3"/>
  <c r="BH6377" i="3"/>
  <c r="BE6377" i="3"/>
  <c r="BF6377" i="3" s="1"/>
  <c r="I6377" i="3"/>
  <c r="BM6376" i="3"/>
  <c r="BH6376" i="3"/>
  <c r="BE6376" i="3"/>
  <c r="BF6376" i="3" s="1"/>
  <c r="I6376" i="3"/>
  <c r="BM6375" i="3"/>
  <c r="BH6375" i="3"/>
  <c r="BE6375" i="3"/>
  <c r="BF6375" i="3" s="1"/>
  <c r="K6375" i="3"/>
  <c r="I6375" i="3"/>
  <c r="BM6374" i="3"/>
  <c r="BH6374" i="3"/>
  <c r="BE6374" i="3"/>
  <c r="BF6374" i="3" s="1"/>
  <c r="I6374" i="3"/>
  <c r="BM6373" i="3"/>
  <c r="BH6373" i="3"/>
  <c r="BE6373" i="3"/>
  <c r="BF6373" i="3" s="1"/>
  <c r="J6373" i="3"/>
  <c r="I6373" i="3"/>
  <c r="BM6372" i="3"/>
  <c r="BH6372" i="3"/>
  <c r="BE6372" i="3"/>
  <c r="BF6372" i="3" s="1"/>
  <c r="I6372" i="3"/>
  <c r="BM6371" i="3"/>
  <c r="BH6371" i="3"/>
  <c r="BE6371" i="3"/>
  <c r="BF6371" i="3" s="1"/>
  <c r="I6371" i="3"/>
  <c r="BM6370" i="3"/>
  <c r="BH6370" i="3"/>
  <c r="BE6370" i="3"/>
  <c r="BF6370" i="3" s="1"/>
  <c r="I6370" i="3"/>
  <c r="BM6369" i="3"/>
  <c r="BH6369" i="3"/>
  <c r="BE6369" i="3"/>
  <c r="BF6369" i="3" s="1"/>
  <c r="I6369" i="3"/>
  <c r="BM6368" i="3"/>
  <c r="BH6368" i="3"/>
  <c r="BE6368" i="3"/>
  <c r="BF6368" i="3" s="1"/>
  <c r="K6368" i="3"/>
  <c r="I6368" i="3"/>
  <c r="BM6367" i="3"/>
  <c r="BH6367" i="3"/>
  <c r="BE6367" i="3"/>
  <c r="BF6367" i="3" s="1"/>
  <c r="I6367" i="3"/>
  <c r="BM6366" i="3"/>
  <c r="BH6366" i="3"/>
  <c r="BE6366" i="3"/>
  <c r="BF6366" i="3" s="1"/>
  <c r="J6366" i="3"/>
  <c r="I6366" i="3"/>
  <c r="BM6365" i="3"/>
  <c r="BH6365" i="3"/>
  <c r="BE6365" i="3"/>
  <c r="BF6365" i="3" s="1"/>
  <c r="I6365" i="3"/>
  <c r="BM6364" i="3"/>
  <c r="BH6364" i="3"/>
  <c r="BE6364" i="3"/>
  <c r="BF6364" i="3" s="1"/>
  <c r="I6364" i="3"/>
  <c r="BM6363" i="3"/>
  <c r="BH6363" i="3"/>
  <c r="BE6363" i="3"/>
  <c r="BF6363" i="3" s="1"/>
  <c r="I6363" i="3"/>
  <c r="BM6362" i="3"/>
  <c r="BH6362" i="3"/>
  <c r="BE6362" i="3"/>
  <c r="BF6362" i="3" s="1"/>
  <c r="I6362" i="3"/>
  <c r="BM6361" i="3"/>
  <c r="BH6361" i="3"/>
  <c r="BE6361" i="3"/>
  <c r="BF6361" i="3" s="1"/>
  <c r="K6361" i="3"/>
  <c r="I6361" i="3"/>
  <c r="BM6360" i="3"/>
  <c r="BH6360" i="3"/>
  <c r="BE6360" i="3"/>
  <c r="BF6360" i="3" s="1"/>
  <c r="I6360" i="3"/>
  <c r="BM6359" i="3"/>
  <c r="BH6359" i="3"/>
  <c r="BE6359" i="3"/>
  <c r="BF6359" i="3" s="1"/>
  <c r="J6359" i="3"/>
  <c r="I6359" i="3"/>
  <c r="BM6358" i="3"/>
  <c r="BH6358" i="3"/>
  <c r="BE6358" i="3"/>
  <c r="BF6358" i="3" s="1"/>
  <c r="I6358" i="3"/>
  <c r="BM6357" i="3"/>
  <c r="BH6357" i="3"/>
  <c r="BE6357" i="3"/>
  <c r="BF6357" i="3" s="1"/>
  <c r="I6357" i="3"/>
  <c r="BM6356" i="3"/>
  <c r="BH6356" i="3"/>
  <c r="BE6356" i="3"/>
  <c r="BF6356" i="3" s="1"/>
  <c r="I6356" i="3"/>
  <c r="BM6355" i="3"/>
  <c r="BH6355" i="3"/>
  <c r="BE6355" i="3"/>
  <c r="BF6355" i="3" s="1"/>
  <c r="I6355" i="3"/>
  <c r="BM6354" i="3"/>
  <c r="BH6354" i="3"/>
  <c r="BE6354" i="3"/>
  <c r="BF6354" i="3" s="1"/>
  <c r="K6354" i="3"/>
  <c r="I6354" i="3"/>
  <c r="BM6353" i="3"/>
  <c r="BH6353" i="3"/>
  <c r="BE6353" i="3"/>
  <c r="BF6353" i="3" s="1"/>
  <c r="I6353" i="3"/>
  <c r="BM6352" i="3"/>
  <c r="BH6352" i="3"/>
  <c r="BE6352" i="3"/>
  <c r="BF6352" i="3" s="1"/>
  <c r="J6352" i="3"/>
  <c r="I6352" i="3"/>
  <c r="BM6351" i="3"/>
  <c r="BH6351" i="3"/>
  <c r="BE6351" i="3"/>
  <c r="BF6351" i="3" s="1"/>
  <c r="I6351" i="3"/>
  <c r="BM6350" i="3"/>
  <c r="BH6350" i="3"/>
  <c r="BE6350" i="3"/>
  <c r="BF6350" i="3" s="1"/>
  <c r="I6350" i="3"/>
  <c r="BM6349" i="3"/>
  <c r="BH6349" i="3"/>
  <c r="BE6349" i="3"/>
  <c r="BF6349" i="3" s="1"/>
  <c r="I6349" i="3"/>
  <c r="BM6348" i="3"/>
  <c r="BH6348" i="3"/>
  <c r="BE6348" i="3"/>
  <c r="BF6348" i="3" s="1"/>
  <c r="I6348" i="3"/>
  <c r="BM6347" i="3"/>
  <c r="BH6347" i="3"/>
  <c r="BE6347" i="3"/>
  <c r="BF6347" i="3" s="1"/>
  <c r="K6347" i="3"/>
  <c r="I6347" i="3"/>
  <c r="BM6346" i="3"/>
  <c r="BH6346" i="3"/>
  <c r="BE6346" i="3"/>
  <c r="BF6346" i="3" s="1"/>
  <c r="I6346" i="3"/>
  <c r="BM6345" i="3"/>
  <c r="BH6345" i="3"/>
  <c r="BF6345" i="3"/>
  <c r="BE6345" i="3"/>
  <c r="J6345" i="3"/>
  <c r="I6345" i="3"/>
  <c r="BM6344" i="3"/>
  <c r="BH6344" i="3"/>
  <c r="BE6344" i="3"/>
  <c r="BF6344" i="3" s="1"/>
  <c r="I6344" i="3"/>
  <c r="BM6343" i="3"/>
  <c r="BH6343" i="3"/>
  <c r="BE6343" i="3"/>
  <c r="BF6343" i="3" s="1"/>
  <c r="I6343" i="3"/>
  <c r="BM6342" i="3"/>
  <c r="BH6342" i="3"/>
  <c r="BE6342" i="3"/>
  <c r="BF6342" i="3" s="1"/>
  <c r="I6342" i="3"/>
  <c r="BM6341" i="3"/>
  <c r="BH6341" i="3"/>
  <c r="BE6341" i="3"/>
  <c r="BF6341" i="3" s="1"/>
  <c r="I6341" i="3"/>
  <c r="BM6340" i="3"/>
  <c r="BH6340" i="3"/>
  <c r="BE6340" i="3"/>
  <c r="BF6340" i="3" s="1"/>
  <c r="K6340" i="3"/>
  <c r="I6340" i="3"/>
  <c r="BM6339" i="3"/>
  <c r="BH6339" i="3"/>
  <c r="BE6339" i="3"/>
  <c r="BF6339" i="3" s="1"/>
  <c r="I6339" i="3"/>
  <c r="BM6338" i="3"/>
  <c r="BH6338" i="3"/>
  <c r="BE6338" i="3"/>
  <c r="BF6338" i="3" s="1"/>
  <c r="J6338" i="3"/>
  <c r="I6338" i="3"/>
  <c r="BM6337" i="3"/>
  <c r="BH6337" i="3"/>
  <c r="BE6337" i="3"/>
  <c r="BF6337" i="3" s="1"/>
  <c r="I6337" i="3"/>
  <c r="BM6336" i="3"/>
  <c r="BH6336" i="3"/>
  <c r="BE6336" i="3"/>
  <c r="BF6336" i="3" s="1"/>
  <c r="I6336" i="3"/>
  <c r="BM6335" i="3"/>
  <c r="BH6335" i="3"/>
  <c r="BE6335" i="3"/>
  <c r="BF6335" i="3" s="1"/>
  <c r="I6335" i="3"/>
  <c r="BM6334" i="3"/>
  <c r="BH6334" i="3"/>
  <c r="BF6334" i="3"/>
  <c r="BE6334" i="3"/>
  <c r="I6334" i="3"/>
  <c r="BM6333" i="3"/>
  <c r="BH6333" i="3"/>
  <c r="BE6333" i="3"/>
  <c r="BF6333" i="3" s="1"/>
  <c r="K6333" i="3"/>
  <c r="I6333" i="3"/>
  <c r="BM6332" i="3"/>
  <c r="BH6332" i="3"/>
  <c r="BE6332" i="3"/>
  <c r="BF6332" i="3" s="1"/>
  <c r="I6332" i="3"/>
  <c r="BM6331" i="3"/>
  <c r="BH6331" i="3"/>
  <c r="BE6331" i="3"/>
  <c r="BF6331" i="3" s="1"/>
  <c r="I6331" i="3"/>
  <c r="BM6330" i="3"/>
  <c r="BH6330" i="3"/>
  <c r="BE6330" i="3"/>
  <c r="BF6330" i="3" s="1"/>
  <c r="I6330" i="3"/>
  <c r="BM6329" i="3"/>
  <c r="BH6329" i="3"/>
  <c r="BE6329" i="3"/>
  <c r="BF6329" i="3" s="1"/>
  <c r="I6329" i="3"/>
  <c r="BM6328" i="3"/>
  <c r="BH6328" i="3"/>
  <c r="BE6328" i="3"/>
  <c r="BF6328" i="3" s="1"/>
  <c r="I6328" i="3"/>
  <c r="BM6327" i="3"/>
  <c r="BH6327" i="3"/>
  <c r="BE6327" i="3"/>
  <c r="BF6327" i="3" s="1"/>
  <c r="I6327" i="3"/>
  <c r="BM6326" i="3"/>
  <c r="BH6326" i="3"/>
  <c r="BE6326" i="3"/>
  <c r="BF6326" i="3" s="1"/>
  <c r="I6326" i="3"/>
  <c r="BM6325" i="3"/>
  <c r="BH6325" i="3"/>
  <c r="BE6325" i="3"/>
  <c r="BF6325" i="3" s="1"/>
  <c r="I6325" i="3"/>
  <c r="BM6324" i="3"/>
  <c r="BH6324" i="3"/>
  <c r="BE6324" i="3"/>
  <c r="BF6324" i="3" s="1"/>
  <c r="I6324" i="3"/>
  <c r="BM6323" i="3"/>
  <c r="BH6323" i="3"/>
  <c r="BE6323" i="3"/>
  <c r="BF6323" i="3" s="1"/>
  <c r="I6323" i="3"/>
  <c r="BM6322" i="3"/>
  <c r="BH6322" i="3"/>
  <c r="BE6322" i="3"/>
  <c r="BF6322" i="3" s="1"/>
  <c r="I6322" i="3"/>
  <c r="BM6321" i="3"/>
  <c r="BH6321" i="3"/>
  <c r="BE6321" i="3"/>
  <c r="BF6321" i="3" s="1"/>
  <c r="I6321" i="3"/>
  <c r="BM6320" i="3"/>
  <c r="BH6320" i="3"/>
  <c r="BE6320" i="3"/>
  <c r="BF6320" i="3" s="1"/>
  <c r="I6320" i="3"/>
  <c r="BM6319" i="3"/>
  <c r="BH6319" i="3"/>
  <c r="BE6319" i="3"/>
  <c r="BF6319" i="3" s="1"/>
  <c r="I6319" i="3"/>
  <c r="BM6318" i="3"/>
  <c r="BH6318" i="3"/>
  <c r="BE6318" i="3"/>
  <c r="BF6318" i="3" s="1"/>
  <c r="I6318" i="3"/>
  <c r="BM6317" i="3"/>
  <c r="BH6317" i="3"/>
  <c r="BE6317" i="3"/>
  <c r="BF6317" i="3" s="1"/>
  <c r="I6317" i="3"/>
  <c r="BM6316" i="3"/>
  <c r="BH6316" i="3"/>
  <c r="BE6316" i="3"/>
  <c r="BF6316" i="3" s="1"/>
  <c r="I6316" i="3"/>
  <c r="BM6315" i="3"/>
  <c r="BH6315" i="3"/>
  <c r="BE6315" i="3"/>
  <c r="BF6315" i="3" s="1"/>
  <c r="I6315" i="3"/>
  <c r="BM6314" i="3"/>
  <c r="BH6314" i="3"/>
  <c r="BE6314" i="3"/>
  <c r="BF6314" i="3" s="1"/>
  <c r="I6314" i="3"/>
  <c r="BM6313" i="3"/>
  <c r="BH6313" i="3"/>
  <c r="BE6313" i="3"/>
  <c r="BF6313" i="3" s="1"/>
  <c r="I6313" i="3"/>
  <c r="BM6312" i="3"/>
  <c r="BH6312" i="3"/>
  <c r="BE6312" i="3"/>
  <c r="BF6312" i="3" s="1"/>
  <c r="I6312" i="3"/>
  <c r="BM6311" i="3"/>
  <c r="BH6311" i="3"/>
  <c r="BE6311" i="3"/>
  <c r="BF6311" i="3" s="1"/>
  <c r="I6311" i="3"/>
  <c r="BM6310" i="3"/>
  <c r="BH6310" i="3"/>
  <c r="BE6310" i="3"/>
  <c r="BF6310" i="3" s="1"/>
  <c r="I6310" i="3"/>
  <c r="BM6309" i="3"/>
  <c r="BH6309" i="3"/>
  <c r="BE6309" i="3"/>
  <c r="BF6309" i="3" s="1"/>
  <c r="I6309" i="3"/>
  <c r="BM6308" i="3"/>
  <c r="BH6308" i="3"/>
  <c r="BE6308" i="3"/>
  <c r="BF6308" i="3" s="1"/>
  <c r="I6308" i="3"/>
  <c r="BM6307" i="3"/>
  <c r="BH6307" i="3"/>
  <c r="BE6307" i="3"/>
  <c r="BF6307" i="3" s="1"/>
  <c r="I6307" i="3"/>
  <c r="BM6306" i="3"/>
  <c r="BH6306" i="3"/>
  <c r="BE6306" i="3"/>
  <c r="BF6306" i="3" s="1"/>
  <c r="I6306" i="3"/>
  <c r="BM6305" i="3"/>
  <c r="BH6305" i="3"/>
  <c r="BE6305" i="3"/>
  <c r="BF6305" i="3" s="1"/>
  <c r="I6305" i="3"/>
  <c r="BM6304" i="3"/>
  <c r="BH6304" i="3"/>
  <c r="BE6304" i="3"/>
  <c r="BF6304" i="3" s="1"/>
  <c r="I6304" i="3"/>
  <c r="BM6303" i="3"/>
  <c r="BH6303" i="3"/>
  <c r="BE6303" i="3"/>
  <c r="BF6303" i="3" s="1"/>
  <c r="I6303" i="3"/>
  <c r="BM6302" i="3"/>
  <c r="BH6302" i="3"/>
  <c r="BE6302" i="3"/>
  <c r="BF6302" i="3" s="1"/>
  <c r="I6302" i="3"/>
  <c r="BM6301" i="3"/>
  <c r="BH6301" i="3"/>
  <c r="BE6301" i="3"/>
  <c r="BF6301" i="3" s="1"/>
  <c r="I6301" i="3"/>
  <c r="BM6300" i="3"/>
  <c r="BH6300" i="3"/>
  <c r="BE6300" i="3"/>
  <c r="BF6300" i="3" s="1"/>
  <c r="I6300" i="3"/>
  <c r="BM6299" i="3"/>
  <c r="BH6299" i="3"/>
  <c r="BE6299" i="3"/>
  <c r="BF6299" i="3" s="1"/>
  <c r="I6299" i="3"/>
  <c r="BM6298" i="3"/>
  <c r="BH6298" i="3"/>
  <c r="BE6298" i="3"/>
  <c r="BF6298" i="3" s="1"/>
  <c r="I6298" i="3"/>
  <c r="BM6297" i="3"/>
  <c r="BH6297" i="3"/>
  <c r="BE6297" i="3"/>
  <c r="BF6297" i="3" s="1"/>
  <c r="I6297" i="3"/>
  <c r="BM6296" i="3"/>
  <c r="BH6296" i="3"/>
  <c r="BE6296" i="3"/>
  <c r="BF6296" i="3" s="1"/>
  <c r="I6296" i="3"/>
  <c r="BM6295" i="3"/>
  <c r="BH6295" i="3"/>
  <c r="BE6295" i="3"/>
  <c r="BF6295" i="3" s="1"/>
  <c r="I6295" i="3"/>
  <c r="BM6294" i="3"/>
  <c r="BH6294" i="3"/>
  <c r="BE6294" i="3"/>
  <c r="BF6294" i="3" s="1"/>
  <c r="I6294" i="3"/>
  <c r="BM6293" i="3"/>
  <c r="BH6293" i="3"/>
  <c r="BE6293" i="3"/>
  <c r="BF6293" i="3" s="1"/>
  <c r="I6293" i="3"/>
  <c r="BM6292" i="3"/>
  <c r="BH6292" i="3"/>
  <c r="BE6292" i="3"/>
  <c r="BF6292" i="3" s="1"/>
  <c r="I6292" i="3"/>
  <c r="BM6291" i="3"/>
  <c r="BH6291" i="3"/>
  <c r="BE6291" i="3"/>
  <c r="BF6291" i="3" s="1"/>
  <c r="I6291" i="3"/>
  <c r="BM6290" i="3"/>
  <c r="BH6290" i="3"/>
  <c r="BE6290" i="3"/>
  <c r="BF6290" i="3" s="1"/>
  <c r="I6290" i="3"/>
  <c r="BM6289" i="3"/>
  <c r="BH6289" i="3"/>
  <c r="BE6289" i="3"/>
  <c r="BF6289" i="3" s="1"/>
  <c r="I6289" i="3"/>
  <c r="BM6288" i="3"/>
  <c r="BH6288" i="3"/>
  <c r="BE6288" i="3"/>
  <c r="BF6288" i="3" s="1"/>
  <c r="I6288" i="3"/>
  <c r="BM6287" i="3"/>
  <c r="BH6287" i="3"/>
  <c r="BE6287" i="3"/>
  <c r="BF6287" i="3" s="1"/>
  <c r="I6287" i="3"/>
  <c r="BM6286" i="3"/>
  <c r="BH6286" i="3"/>
  <c r="BE6286" i="3"/>
  <c r="BF6286" i="3" s="1"/>
  <c r="I6286" i="3"/>
  <c r="BM6285" i="3"/>
  <c r="BH6285" i="3"/>
  <c r="BE6285" i="3"/>
  <c r="BF6285" i="3" s="1"/>
  <c r="I6285" i="3"/>
  <c r="BM6284" i="3"/>
  <c r="BH6284" i="3"/>
  <c r="BE6284" i="3"/>
  <c r="BF6284" i="3" s="1"/>
  <c r="I6284" i="3"/>
  <c r="BM6283" i="3"/>
  <c r="BH6283" i="3"/>
  <c r="BE6283" i="3"/>
  <c r="BF6283" i="3" s="1"/>
  <c r="I6283" i="3"/>
  <c r="BM6282" i="3"/>
  <c r="BH6282" i="3"/>
  <c r="BE6282" i="3"/>
  <c r="BF6282" i="3" s="1"/>
  <c r="I6282" i="3"/>
  <c r="BM6281" i="3"/>
  <c r="BH6281" i="3"/>
  <c r="BE6281" i="3"/>
  <c r="BF6281" i="3" s="1"/>
  <c r="I6281" i="3"/>
  <c r="BM6280" i="3"/>
  <c r="BH6280" i="3"/>
  <c r="BE6280" i="3"/>
  <c r="BF6280" i="3" s="1"/>
  <c r="I6280" i="3"/>
  <c r="BM6279" i="3"/>
  <c r="BH6279" i="3"/>
  <c r="BE6279" i="3"/>
  <c r="BF6279" i="3" s="1"/>
  <c r="I6279" i="3"/>
  <c r="BM6278" i="3"/>
  <c r="BH6278" i="3"/>
  <c r="BE6278" i="3"/>
  <c r="BF6278" i="3" s="1"/>
  <c r="I6278" i="3"/>
  <c r="BM6277" i="3"/>
  <c r="BH6277" i="3"/>
  <c r="BE6277" i="3"/>
  <c r="BF6277" i="3" s="1"/>
  <c r="I6277" i="3"/>
  <c r="BM6276" i="3"/>
  <c r="BH6276" i="3"/>
  <c r="BE6276" i="3"/>
  <c r="BF6276" i="3" s="1"/>
  <c r="I6276" i="3"/>
  <c r="BM6275" i="3"/>
  <c r="BH6275" i="3"/>
  <c r="BE6275" i="3"/>
  <c r="BF6275" i="3" s="1"/>
  <c r="I6275" i="3"/>
  <c r="BM6274" i="3"/>
  <c r="BH6274" i="3"/>
  <c r="BE6274" i="3"/>
  <c r="BF6274" i="3" s="1"/>
  <c r="I6274" i="3"/>
  <c r="BM6273" i="3"/>
  <c r="BH6273" i="3"/>
  <c r="BE6273" i="3"/>
  <c r="BF6273" i="3" s="1"/>
  <c r="I6273" i="3"/>
  <c r="BM6272" i="3"/>
  <c r="BH6272" i="3"/>
  <c r="BE6272" i="3"/>
  <c r="BF6272" i="3" s="1"/>
  <c r="I6272" i="3"/>
  <c r="BM6271" i="3"/>
  <c r="BH6271" i="3"/>
  <c r="BE6271" i="3"/>
  <c r="BF6271" i="3" s="1"/>
  <c r="I6271" i="3"/>
  <c r="BM6270" i="3"/>
  <c r="BH6270" i="3"/>
  <c r="BE6270" i="3"/>
  <c r="BF6270" i="3" s="1"/>
  <c r="I6270" i="3"/>
  <c r="BM6269" i="3"/>
  <c r="BH6269" i="3"/>
  <c r="BE6269" i="3"/>
  <c r="BF6269" i="3" s="1"/>
  <c r="I6269" i="3"/>
  <c r="BM6268" i="3"/>
  <c r="BH6268" i="3"/>
  <c r="BE6268" i="3"/>
  <c r="BF6268" i="3" s="1"/>
  <c r="I6268" i="3"/>
  <c r="BM6267" i="3"/>
  <c r="BH6267" i="3"/>
  <c r="BE6267" i="3"/>
  <c r="BF6267" i="3" s="1"/>
  <c r="I6267" i="3"/>
  <c r="BM6266" i="3"/>
  <c r="BH6266" i="3"/>
  <c r="BE6266" i="3"/>
  <c r="BF6266" i="3" s="1"/>
  <c r="I6266" i="3"/>
  <c r="BM6265" i="3"/>
  <c r="BH6265" i="3"/>
  <c r="BE6265" i="3"/>
  <c r="BF6265" i="3" s="1"/>
  <c r="I6265" i="3"/>
  <c r="BM6264" i="3"/>
  <c r="BH6264" i="3"/>
  <c r="BE6264" i="3"/>
  <c r="BF6264" i="3" s="1"/>
  <c r="I6264" i="3"/>
  <c r="BM6263" i="3"/>
  <c r="BH6263" i="3"/>
  <c r="BE6263" i="3"/>
  <c r="BF6263" i="3" s="1"/>
  <c r="I6263" i="3"/>
  <c r="BM6262" i="3"/>
  <c r="BH6262" i="3"/>
  <c r="BE6262" i="3"/>
  <c r="BF6262" i="3" s="1"/>
  <c r="I6262" i="3"/>
  <c r="BM6261" i="3"/>
  <c r="BH6261" i="3"/>
  <c r="BE6261" i="3"/>
  <c r="BF6261" i="3" s="1"/>
  <c r="I6261" i="3"/>
  <c r="BM6260" i="3"/>
  <c r="BH6260" i="3"/>
  <c r="BE6260" i="3"/>
  <c r="BF6260" i="3" s="1"/>
  <c r="I6260" i="3"/>
  <c r="BM6259" i="3"/>
  <c r="BH6259" i="3"/>
  <c r="BE6259" i="3"/>
  <c r="BF6259" i="3" s="1"/>
  <c r="I6259" i="3"/>
  <c r="BM6258" i="3"/>
  <c r="BH6258" i="3"/>
  <c r="BE6258" i="3"/>
  <c r="BF6258" i="3" s="1"/>
  <c r="I6258" i="3"/>
  <c r="BM6257" i="3"/>
  <c r="BH6257" i="3"/>
  <c r="BE6257" i="3"/>
  <c r="BF6257" i="3" s="1"/>
  <c r="I6257" i="3"/>
  <c r="BM6256" i="3"/>
  <c r="BH6256" i="3"/>
  <c r="BE6256" i="3"/>
  <c r="BF6256" i="3" s="1"/>
  <c r="I6256" i="3"/>
  <c r="BM6255" i="3"/>
  <c r="BH6255" i="3"/>
  <c r="BE6255" i="3"/>
  <c r="BF6255" i="3" s="1"/>
  <c r="I6255" i="3"/>
  <c r="BM6254" i="3"/>
  <c r="BH6254" i="3"/>
  <c r="BE6254" i="3"/>
  <c r="BF6254" i="3" s="1"/>
  <c r="I6254" i="3"/>
  <c r="BM6253" i="3"/>
  <c r="BH6253" i="3"/>
  <c r="BE6253" i="3"/>
  <c r="BF6253" i="3" s="1"/>
  <c r="I6253" i="3"/>
  <c r="BM6252" i="3"/>
  <c r="BH6252" i="3"/>
  <c r="BE6252" i="3"/>
  <c r="BF6252" i="3" s="1"/>
  <c r="I6252" i="3"/>
  <c r="BM6251" i="3"/>
  <c r="BH6251" i="3"/>
  <c r="BE6251" i="3"/>
  <c r="BF6251" i="3" s="1"/>
  <c r="I6251" i="3"/>
  <c r="BM6250" i="3"/>
  <c r="BH6250" i="3"/>
  <c r="BE6250" i="3"/>
  <c r="BF6250" i="3" s="1"/>
  <c r="I6250" i="3"/>
  <c r="BM6249" i="3"/>
  <c r="BH6249" i="3"/>
  <c r="BE6249" i="3"/>
  <c r="BF6249" i="3" s="1"/>
  <c r="I6249" i="3"/>
  <c r="BM6248" i="3"/>
  <c r="BH6248" i="3"/>
  <c r="BE6248" i="3"/>
  <c r="BF6248" i="3" s="1"/>
  <c r="I6248" i="3"/>
  <c r="BM6247" i="3"/>
  <c r="BH6247" i="3"/>
  <c r="BE6247" i="3"/>
  <c r="BF6247" i="3" s="1"/>
  <c r="I6247" i="3"/>
  <c r="BM6246" i="3"/>
  <c r="BH6246" i="3"/>
  <c r="BE6246" i="3"/>
  <c r="BF6246" i="3" s="1"/>
  <c r="I6246" i="3"/>
  <c r="BM6245" i="3"/>
  <c r="BH6245" i="3"/>
  <c r="BE6245" i="3"/>
  <c r="BF6245" i="3" s="1"/>
  <c r="I6245" i="3"/>
  <c r="BM6244" i="3"/>
  <c r="BH6244" i="3"/>
  <c r="BE6244" i="3"/>
  <c r="BF6244" i="3" s="1"/>
  <c r="I6244" i="3"/>
  <c r="BM6243" i="3"/>
  <c r="BH6243" i="3"/>
  <c r="BE6243" i="3"/>
  <c r="BF6243" i="3" s="1"/>
  <c r="I6243" i="3"/>
  <c r="BM6242" i="3"/>
  <c r="BH6242" i="3"/>
  <c r="BE6242" i="3"/>
  <c r="BF6242" i="3" s="1"/>
  <c r="I6242" i="3"/>
  <c r="BM6241" i="3"/>
  <c r="BH6241" i="3"/>
  <c r="BE6241" i="3"/>
  <c r="BF6241" i="3" s="1"/>
  <c r="I6241" i="3"/>
  <c r="BM6240" i="3"/>
  <c r="BH6240" i="3"/>
  <c r="BE6240" i="3"/>
  <c r="BF6240" i="3" s="1"/>
  <c r="I6240" i="3"/>
  <c r="BM6239" i="3"/>
  <c r="BH6239" i="3"/>
  <c r="BE6239" i="3"/>
  <c r="BF6239" i="3" s="1"/>
  <c r="I6239" i="3"/>
  <c r="BM6238" i="3"/>
  <c r="BH6238" i="3"/>
  <c r="BE6238" i="3"/>
  <c r="BF6238" i="3" s="1"/>
  <c r="I6238" i="3"/>
  <c r="BM6237" i="3"/>
  <c r="BH6237" i="3"/>
  <c r="BE6237" i="3"/>
  <c r="BF6237" i="3" s="1"/>
  <c r="I6237" i="3"/>
  <c r="BM6236" i="3"/>
  <c r="BH6236" i="3"/>
  <c r="BE6236" i="3"/>
  <c r="BF6236" i="3" s="1"/>
  <c r="I6236" i="3"/>
  <c r="BM6235" i="3"/>
  <c r="BH6235" i="3"/>
  <c r="BE6235" i="3"/>
  <c r="BF6235" i="3" s="1"/>
  <c r="I6235" i="3"/>
  <c r="BM6234" i="3"/>
  <c r="BH6234" i="3"/>
  <c r="BE6234" i="3"/>
  <c r="BF6234" i="3" s="1"/>
  <c r="I6234" i="3"/>
  <c r="BM6233" i="3"/>
  <c r="BH6233" i="3"/>
  <c r="BE6233" i="3"/>
  <c r="BF6233" i="3" s="1"/>
  <c r="I6233" i="3"/>
  <c r="BM6232" i="3"/>
  <c r="BH6232" i="3"/>
  <c r="BE6232" i="3"/>
  <c r="BF6232" i="3" s="1"/>
  <c r="I6232" i="3"/>
  <c r="BM6231" i="3"/>
  <c r="BH6231" i="3"/>
  <c r="BE6231" i="3"/>
  <c r="BF6231" i="3" s="1"/>
  <c r="I6231" i="3"/>
  <c r="BM6230" i="3"/>
  <c r="BH6230" i="3"/>
  <c r="BE6230" i="3"/>
  <c r="BF6230" i="3" s="1"/>
  <c r="I6230" i="3"/>
  <c r="BM6229" i="3"/>
  <c r="BH6229" i="3"/>
  <c r="BE6229" i="3"/>
  <c r="BF6229" i="3" s="1"/>
  <c r="I6229" i="3"/>
  <c r="BM6228" i="3"/>
  <c r="BH6228" i="3"/>
  <c r="BE6228" i="3"/>
  <c r="BF6228" i="3" s="1"/>
  <c r="I6228" i="3"/>
  <c r="BM6227" i="3"/>
  <c r="BH6227" i="3"/>
  <c r="BE6227" i="3"/>
  <c r="BF6227" i="3" s="1"/>
  <c r="I6227" i="3"/>
  <c r="BM6226" i="3"/>
  <c r="BH6226" i="3"/>
  <c r="BE6226" i="3"/>
  <c r="BF6226" i="3" s="1"/>
  <c r="I6226" i="3"/>
  <c r="BM6225" i="3"/>
  <c r="BH6225" i="3"/>
  <c r="BE6225" i="3"/>
  <c r="BF6225" i="3" s="1"/>
  <c r="I6225" i="3"/>
  <c r="BM6224" i="3"/>
  <c r="BH6224" i="3"/>
  <c r="BE6224" i="3"/>
  <c r="BF6224" i="3" s="1"/>
  <c r="I6224" i="3"/>
  <c r="BM6223" i="3"/>
  <c r="BH6223" i="3"/>
  <c r="BE6223" i="3"/>
  <c r="BF6223" i="3" s="1"/>
  <c r="I6223" i="3"/>
  <c r="BM6222" i="3"/>
  <c r="BH6222" i="3"/>
  <c r="BE6222" i="3"/>
  <c r="BF6222" i="3" s="1"/>
  <c r="I6222" i="3"/>
  <c r="BM6221" i="3"/>
  <c r="BH6221" i="3"/>
  <c r="BE6221" i="3"/>
  <c r="BF6221" i="3" s="1"/>
  <c r="I6221" i="3"/>
  <c r="BM6220" i="3"/>
  <c r="BH6220" i="3"/>
  <c r="BE6220" i="3"/>
  <c r="BF6220" i="3" s="1"/>
  <c r="I6220" i="3"/>
  <c r="BM6219" i="3"/>
  <c r="BH6219" i="3"/>
  <c r="BE6219" i="3"/>
  <c r="BF6219" i="3" s="1"/>
  <c r="I6219" i="3"/>
  <c r="BM6218" i="3"/>
  <c r="BH6218" i="3"/>
  <c r="BE6218" i="3"/>
  <c r="BF6218" i="3" s="1"/>
  <c r="I6218" i="3"/>
  <c r="BM6217" i="3"/>
  <c r="BH6217" i="3"/>
  <c r="BE6217" i="3"/>
  <c r="BF6217" i="3" s="1"/>
  <c r="I6217" i="3"/>
  <c r="BM6216" i="3"/>
  <c r="BH6216" i="3"/>
  <c r="BE6216" i="3"/>
  <c r="BF6216" i="3" s="1"/>
  <c r="I6216" i="3"/>
  <c r="BM6215" i="3"/>
  <c r="BH6215" i="3"/>
  <c r="BE6215" i="3"/>
  <c r="BF6215" i="3" s="1"/>
  <c r="I6215" i="3"/>
  <c r="BM6214" i="3"/>
  <c r="BH6214" i="3"/>
  <c r="BE6214" i="3"/>
  <c r="BF6214" i="3" s="1"/>
  <c r="I6214" i="3"/>
  <c r="BM6213" i="3"/>
  <c r="BH6213" i="3"/>
  <c r="BE6213" i="3"/>
  <c r="BF6213" i="3" s="1"/>
  <c r="I6213" i="3"/>
  <c r="BM6212" i="3"/>
  <c r="BH6212" i="3"/>
  <c r="BE6212" i="3"/>
  <c r="BF6212" i="3" s="1"/>
  <c r="I6212" i="3"/>
  <c r="BM6211" i="3"/>
  <c r="BH6211" i="3"/>
  <c r="BE6211" i="3"/>
  <c r="BF6211" i="3" s="1"/>
  <c r="I6211" i="3"/>
  <c r="BM6210" i="3"/>
  <c r="BH6210" i="3"/>
  <c r="BE6210" i="3"/>
  <c r="BF6210" i="3" s="1"/>
  <c r="I6210" i="3"/>
  <c r="BM6209" i="3"/>
  <c r="BH6209" i="3"/>
  <c r="BE6209" i="3"/>
  <c r="BF6209" i="3" s="1"/>
  <c r="I6209" i="3"/>
  <c r="BM6208" i="3"/>
  <c r="BH6208" i="3"/>
  <c r="BE6208" i="3"/>
  <c r="BF6208" i="3" s="1"/>
  <c r="I6208" i="3"/>
  <c r="BM6207" i="3"/>
  <c r="BH6207" i="3"/>
  <c r="BE6207" i="3"/>
  <c r="BF6207" i="3" s="1"/>
  <c r="I6207" i="3"/>
  <c r="BM6206" i="3"/>
  <c r="BH6206" i="3"/>
  <c r="BE6206" i="3"/>
  <c r="BF6206" i="3" s="1"/>
  <c r="I6206" i="3"/>
  <c r="BM6205" i="3"/>
  <c r="BH6205" i="3"/>
  <c r="BE6205" i="3"/>
  <c r="BF6205" i="3" s="1"/>
  <c r="I6205" i="3"/>
  <c r="BM6204" i="3"/>
  <c r="BH6204" i="3"/>
  <c r="BE6204" i="3"/>
  <c r="BF6204" i="3" s="1"/>
  <c r="I6204" i="3"/>
  <c r="BM6203" i="3"/>
  <c r="BH6203" i="3"/>
  <c r="BE6203" i="3"/>
  <c r="BF6203" i="3" s="1"/>
  <c r="I6203" i="3"/>
  <c r="BM6202" i="3"/>
  <c r="BH6202" i="3"/>
  <c r="BE6202" i="3"/>
  <c r="BF6202" i="3" s="1"/>
  <c r="I6202" i="3"/>
  <c r="BM6201" i="3"/>
  <c r="BH6201" i="3"/>
  <c r="BE6201" i="3"/>
  <c r="BF6201" i="3" s="1"/>
  <c r="I6201" i="3"/>
  <c r="BM6200" i="3"/>
  <c r="BH6200" i="3"/>
  <c r="BE6200" i="3"/>
  <c r="BF6200" i="3" s="1"/>
  <c r="I6200" i="3"/>
  <c r="BM6199" i="3"/>
  <c r="BH6199" i="3"/>
  <c r="BE6199" i="3"/>
  <c r="BF6199" i="3" s="1"/>
  <c r="I6199" i="3"/>
  <c r="BM6198" i="3"/>
  <c r="BH6198" i="3"/>
  <c r="BE6198" i="3"/>
  <c r="BF6198" i="3" s="1"/>
  <c r="I6198" i="3"/>
  <c r="BM6197" i="3"/>
  <c r="BH6197" i="3"/>
  <c r="BE6197" i="3"/>
  <c r="BF6197" i="3" s="1"/>
  <c r="I6197" i="3"/>
  <c r="BM6196" i="3"/>
  <c r="BH6196" i="3"/>
  <c r="BE6196" i="3"/>
  <c r="BF6196" i="3" s="1"/>
  <c r="I6196" i="3"/>
  <c r="BM6195" i="3"/>
  <c r="BH6195" i="3"/>
  <c r="BE6195" i="3"/>
  <c r="BF6195" i="3" s="1"/>
  <c r="I6195" i="3"/>
  <c r="BM6194" i="3"/>
  <c r="BH6194" i="3"/>
  <c r="BE6194" i="3"/>
  <c r="BF6194" i="3" s="1"/>
  <c r="I6194" i="3"/>
  <c r="BM6193" i="3"/>
  <c r="BH6193" i="3"/>
  <c r="BE6193" i="3"/>
  <c r="BF6193" i="3" s="1"/>
  <c r="I6193" i="3"/>
  <c r="BM6192" i="3"/>
  <c r="BH6192" i="3"/>
  <c r="BE6192" i="3"/>
  <c r="BF6192" i="3" s="1"/>
  <c r="I6192" i="3"/>
  <c r="BM6191" i="3"/>
  <c r="BH6191" i="3"/>
  <c r="BE6191" i="3"/>
  <c r="BF6191" i="3" s="1"/>
  <c r="I6191" i="3"/>
  <c r="BM6190" i="3"/>
  <c r="BH6190" i="3"/>
  <c r="BE6190" i="3"/>
  <c r="BF6190" i="3" s="1"/>
  <c r="I6190" i="3"/>
  <c r="BM6189" i="3"/>
  <c r="BH6189" i="3"/>
  <c r="BE6189" i="3"/>
  <c r="BF6189" i="3" s="1"/>
  <c r="I6189" i="3"/>
  <c r="BM6188" i="3"/>
  <c r="BH6188" i="3"/>
  <c r="BE6188" i="3"/>
  <c r="BF6188" i="3" s="1"/>
  <c r="I6188" i="3"/>
  <c r="BM6187" i="3"/>
  <c r="BH6187" i="3"/>
  <c r="BE6187" i="3"/>
  <c r="BF6187" i="3" s="1"/>
  <c r="I6187" i="3"/>
  <c r="BM6186" i="3"/>
  <c r="BH6186" i="3"/>
  <c r="BE6186" i="3"/>
  <c r="BF6186" i="3" s="1"/>
  <c r="I6186" i="3"/>
  <c r="BM6185" i="3"/>
  <c r="BH6185" i="3"/>
  <c r="BE6185" i="3"/>
  <c r="BF6185" i="3" s="1"/>
  <c r="I6185" i="3"/>
  <c r="BM6184" i="3"/>
  <c r="BH6184" i="3"/>
  <c r="BE6184" i="3"/>
  <c r="BF6184" i="3" s="1"/>
  <c r="I6184" i="3"/>
  <c r="BM6183" i="3"/>
  <c r="BH6183" i="3"/>
  <c r="BE6183" i="3"/>
  <c r="BF6183" i="3" s="1"/>
  <c r="I6183" i="3"/>
  <c r="BM6182" i="3"/>
  <c r="BH6182" i="3"/>
  <c r="BE6182" i="3"/>
  <c r="BF6182" i="3" s="1"/>
  <c r="I6182" i="3"/>
  <c r="BM6181" i="3"/>
  <c r="BH6181" i="3"/>
  <c r="BE6181" i="3"/>
  <c r="BF6181" i="3" s="1"/>
  <c r="I6181" i="3"/>
  <c r="BM6180" i="3"/>
  <c r="BH6180" i="3"/>
  <c r="BE6180" i="3"/>
  <c r="BF6180" i="3" s="1"/>
  <c r="I6180" i="3"/>
  <c r="BM6179" i="3"/>
  <c r="BH6179" i="3"/>
  <c r="BE6179" i="3"/>
  <c r="BF6179" i="3" s="1"/>
  <c r="I6179" i="3"/>
  <c r="BM6178" i="3"/>
  <c r="BH6178" i="3"/>
  <c r="BE6178" i="3"/>
  <c r="BF6178" i="3" s="1"/>
  <c r="I6178" i="3"/>
  <c r="BM6177" i="3"/>
  <c r="BH6177" i="3"/>
  <c r="BE6177" i="3"/>
  <c r="BF6177" i="3" s="1"/>
  <c r="I6177" i="3"/>
  <c r="BM6176" i="3"/>
  <c r="BH6176" i="3"/>
  <c r="BE6176" i="3"/>
  <c r="BF6176" i="3" s="1"/>
  <c r="I6176" i="3"/>
  <c r="BM6175" i="3"/>
  <c r="BH6175" i="3"/>
  <c r="BE6175" i="3"/>
  <c r="BF6175" i="3" s="1"/>
  <c r="I6175" i="3"/>
  <c r="BM6174" i="3"/>
  <c r="BH6174" i="3"/>
  <c r="BE6174" i="3"/>
  <c r="BF6174" i="3" s="1"/>
  <c r="I6174" i="3"/>
  <c r="BM6173" i="3"/>
  <c r="BH6173" i="3"/>
  <c r="BE6173" i="3"/>
  <c r="BF6173" i="3" s="1"/>
  <c r="I6173" i="3"/>
  <c r="BM6172" i="3"/>
  <c r="BH6172" i="3"/>
  <c r="BE6172" i="3"/>
  <c r="BF6172" i="3" s="1"/>
  <c r="I6172" i="3"/>
  <c r="BM6171" i="3"/>
  <c r="BH6171" i="3"/>
  <c r="BE6171" i="3"/>
  <c r="BF6171" i="3" s="1"/>
  <c r="I6171" i="3"/>
  <c r="BM6170" i="3"/>
  <c r="BH6170" i="3"/>
  <c r="BE6170" i="3"/>
  <c r="BF6170" i="3" s="1"/>
  <c r="I6170" i="3"/>
  <c r="BM6169" i="3"/>
  <c r="BH6169" i="3"/>
  <c r="BE6169" i="3"/>
  <c r="BF6169" i="3" s="1"/>
  <c r="I6169" i="3"/>
  <c r="BM6168" i="3"/>
  <c r="BH6168" i="3"/>
  <c r="BE6168" i="3"/>
  <c r="BF6168" i="3" s="1"/>
  <c r="I6168" i="3"/>
  <c r="BM6167" i="3"/>
  <c r="BH6167" i="3"/>
  <c r="BE6167" i="3"/>
  <c r="BF6167" i="3" s="1"/>
  <c r="I6167" i="3"/>
  <c r="BM6166" i="3"/>
  <c r="BH6166" i="3"/>
  <c r="BE6166" i="3"/>
  <c r="BF6166" i="3" s="1"/>
  <c r="I6166" i="3"/>
  <c r="BM6165" i="3"/>
  <c r="BH6165" i="3"/>
  <c r="BE6165" i="3"/>
  <c r="BF6165" i="3" s="1"/>
  <c r="I6165" i="3"/>
  <c r="BM6164" i="3"/>
  <c r="BH6164" i="3"/>
  <c r="BE6164" i="3"/>
  <c r="BF6164" i="3" s="1"/>
  <c r="I6164" i="3"/>
  <c r="BM6163" i="3"/>
  <c r="BH6163" i="3"/>
  <c r="BE6163" i="3"/>
  <c r="BF6163" i="3" s="1"/>
  <c r="I6163" i="3"/>
  <c r="BM6162" i="3"/>
  <c r="BH6162" i="3"/>
  <c r="BE6162" i="3"/>
  <c r="BF6162" i="3" s="1"/>
  <c r="I6162" i="3"/>
  <c r="BM6161" i="3"/>
  <c r="BH6161" i="3"/>
  <c r="BE6161" i="3"/>
  <c r="BF6161" i="3" s="1"/>
  <c r="I6161" i="3"/>
  <c r="BM6160" i="3"/>
  <c r="BH6160" i="3"/>
  <c r="BE6160" i="3"/>
  <c r="BF6160" i="3" s="1"/>
  <c r="I6160" i="3"/>
  <c r="BM6159" i="3"/>
  <c r="BH6159" i="3"/>
  <c r="BE6159" i="3"/>
  <c r="BF6159" i="3" s="1"/>
  <c r="I6159" i="3"/>
  <c r="BM6158" i="3"/>
  <c r="BH6158" i="3"/>
  <c r="BE6158" i="3"/>
  <c r="BF6158" i="3" s="1"/>
  <c r="I6158" i="3"/>
  <c r="BM6157" i="3"/>
  <c r="BH6157" i="3"/>
  <c r="BE6157" i="3"/>
  <c r="BF6157" i="3" s="1"/>
  <c r="I6157" i="3"/>
  <c r="BM6156" i="3"/>
  <c r="BH6156" i="3"/>
  <c r="BE6156" i="3"/>
  <c r="BF6156" i="3" s="1"/>
  <c r="I6156" i="3"/>
  <c r="BM6155" i="3"/>
  <c r="BH6155" i="3"/>
  <c r="BE6155" i="3"/>
  <c r="BF6155" i="3" s="1"/>
  <c r="I6155" i="3"/>
  <c r="BM6154" i="3"/>
  <c r="BH6154" i="3"/>
  <c r="BE6154" i="3"/>
  <c r="BF6154" i="3" s="1"/>
  <c r="I6154" i="3"/>
  <c r="BM6153" i="3"/>
  <c r="BH6153" i="3"/>
  <c r="BE6153" i="3"/>
  <c r="BF6153" i="3" s="1"/>
  <c r="I6153" i="3"/>
  <c r="BM6152" i="3"/>
  <c r="BH6152" i="3"/>
  <c r="BE6152" i="3"/>
  <c r="BF6152" i="3" s="1"/>
  <c r="I6152" i="3"/>
  <c r="BM6151" i="3"/>
  <c r="BH6151" i="3"/>
  <c r="BE6151" i="3"/>
  <c r="BF6151" i="3" s="1"/>
  <c r="I6151" i="3"/>
  <c r="BM6150" i="3"/>
  <c r="BH6150" i="3"/>
  <c r="BE6150" i="3"/>
  <c r="BF6150" i="3" s="1"/>
  <c r="I6150" i="3"/>
  <c r="BM6149" i="3"/>
  <c r="BH6149" i="3"/>
  <c r="BE6149" i="3"/>
  <c r="BF6149" i="3" s="1"/>
  <c r="I6149" i="3"/>
  <c r="BM6148" i="3"/>
  <c r="BH6148" i="3"/>
  <c r="BE6148" i="3"/>
  <c r="BF6148" i="3" s="1"/>
  <c r="I6148" i="3"/>
  <c r="BM6147" i="3"/>
  <c r="BH6147" i="3"/>
  <c r="BE6147" i="3"/>
  <c r="BF6147" i="3" s="1"/>
  <c r="I6147" i="3"/>
  <c r="BM6146" i="3"/>
  <c r="BH6146" i="3"/>
  <c r="BE6146" i="3"/>
  <c r="BF6146" i="3" s="1"/>
  <c r="I6146" i="3"/>
  <c r="BM6145" i="3"/>
  <c r="BH6145" i="3"/>
  <c r="BE6145" i="3"/>
  <c r="BF6145" i="3" s="1"/>
  <c r="I6145" i="3"/>
  <c r="BM6144" i="3"/>
  <c r="BH6144" i="3"/>
  <c r="BE6144" i="3"/>
  <c r="BF6144" i="3" s="1"/>
  <c r="I6144" i="3"/>
  <c r="BM6143" i="3"/>
  <c r="BH6143" i="3"/>
  <c r="BE6143" i="3"/>
  <c r="BF6143" i="3" s="1"/>
  <c r="I6143" i="3"/>
  <c r="BM6142" i="3"/>
  <c r="BH6142" i="3"/>
  <c r="BE6142" i="3"/>
  <c r="BF6142" i="3" s="1"/>
  <c r="I6142" i="3"/>
  <c r="BM6141" i="3"/>
  <c r="BH6141" i="3"/>
  <c r="BE6141" i="3"/>
  <c r="BF6141" i="3" s="1"/>
  <c r="I6141" i="3"/>
  <c r="BM6140" i="3"/>
  <c r="BH6140" i="3"/>
  <c r="BE6140" i="3"/>
  <c r="BF6140" i="3" s="1"/>
  <c r="I6140" i="3"/>
  <c r="BM6139" i="3"/>
  <c r="BH6139" i="3"/>
  <c r="BE6139" i="3"/>
  <c r="BF6139" i="3" s="1"/>
  <c r="I6139" i="3"/>
  <c r="BM6138" i="3"/>
  <c r="BH6138" i="3"/>
  <c r="BE6138" i="3"/>
  <c r="BF6138" i="3" s="1"/>
  <c r="I6138" i="3"/>
  <c r="BM6137" i="3"/>
  <c r="BH6137" i="3"/>
  <c r="BE6137" i="3"/>
  <c r="BF6137" i="3" s="1"/>
  <c r="I6137" i="3"/>
  <c r="BM6136" i="3"/>
  <c r="BH6136" i="3"/>
  <c r="BE6136" i="3"/>
  <c r="BF6136" i="3" s="1"/>
  <c r="I6136" i="3"/>
  <c r="BM6135" i="3"/>
  <c r="BH6135" i="3"/>
  <c r="BE6135" i="3"/>
  <c r="BF6135" i="3" s="1"/>
  <c r="I6135" i="3"/>
  <c r="BM6134" i="3"/>
  <c r="BH6134" i="3"/>
  <c r="BE6134" i="3"/>
  <c r="BF6134" i="3" s="1"/>
  <c r="I6134" i="3"/>
  <c r="BM6133" i="3"/>
  <c r="BH6133" i="3"/>
  <c r="BE6133" i="3"/>
  <c r="BF6133" i="3" s="1"/>
  <c r="I6133" i="3"/>
  <c r="BM6132" i="3"/>
  <c r="BH6132" i="3"/>
  <c r="BE6132" i="3"/>
  <c r="BF6132" i="3" s="1"/>
  <c r="I6132" i="3"/>
  <c r="BM6131" i="3"/>
  <c r="BH6131" i="3"/>
  <c r="BE6131" i="3"/>
  <c r="BF6131" i="3" s="1"/>
  <c r="I6131" i="3"/>
  <c r="BM6130" i="3"/>
  <c r="BH6130" i="3"/>
  <c r="BE6130" i="3"/>
  <c r="BF6130" i="3" s="1"/>
  <c r="I6130" i="3"/>
  <c r="BM6129" i="3"/>
  <c r="BH6129" i="3"/>
  <c r="BE6129" i="3"/>
  <c r="BF6129" i="3" s="1"/>
  <c r="I6129" i="3"/>
  <c r="BM6128" i="3"/>
  <c r="BH6128" i="3"/>
  <c r="BE6128" i="3"/>
  <c r="BF6128" i="3" s="1"/>
  <c r="I6128" i="3"/>
  <c r="BM6127" i="3"/>
  <c r="BH6127" i="3"/>
  <c r="BE6127" i="3"/>
  <c r="BF6127" i="3" s="1"/>
  <c r="I6127" i="3"/>
  <c r="BM6126" i="3"/>
  <c r="BH6126" i="3"/>
  <c r="BE6126" i="3"/>
  <c r="BF6126" i="3" s="1"/>
  <c r="I6126" i="3"/>
  <c r="BM6125" i="3"/>
  <c r="BH6125" i="3"/>
  <c r="BE6125" i="3"/>
  <c r="BF6125" i="3" s="1"/>
  <c r="I6125" i="3"/>
  <c r="BM6124" i="3"/>
  <c r="BH6124" i="3"/>
  <c r="BE6124" i="3"/>
  <c r="BF6124" i="3" s="1"/>
  <c r="I6124" i="3"/>
  <c r="BM6123" i="3"/>
  <c r="BH6123" i="3"/>
  <c r="BE6123" i="3"/>
  <c r="BF6123" i="3" s="1"/>
  <c r="I6123" i="3"/>
  <c r="BM6122" i="3"/>
  <c r="BH6122" i="3"/>
  <c r="BE6122" i="3"/>
  <c r="BF6122" i="3" s="1"/>
  <c r="I6122" i="3"/>
  <c r="BM6121" i="3"/>
  <c r="BH6121" i="3"/>
  <c r="BE6121" i="3"/>
  <c r="BF6121" i="3" s="1"/>
  <c r="I6121" i="3"/>
  <c r="BM6120" i="3"/>
  <c r="BH6120" i="3"/>
  <c r="BE6120" i="3"/>
  <c r="BF6120" i="3" s="1"/>
  <c r="I6120" i="3"/>
  <c r="BM6119" i="3"/>
  <c r="BH6119" i="3"/>
  <c r="BE6119" i="3"/>
  <c r="BF6119" i="3" s="1"/>
  <c r="I6119" i="3"/>
  <c r="BM6118" i="3"/>
  <c r="BH6118" i="3"/>
  <c r="BE6118" i="3"/>
  <c r="BF6118" i="3" s="1"/>
  <c r="I6118" i="3"/>
  <c r="BM6117" i="3"/>
  <c r="BH6117" i="3"/>
  <c r="BE6117" i="3"/>
  <c r="BF6117" i="3" s="1"/>
  <c r="I6117" i="3"/>
  <c r="BM6116" i="3"/>
  <c r="BH6116" i="3"/>
  <c r="BE6116" i="3"/>
  <c r="BF6116" i="3" s="1"/>
  <c r="I6116" i="3"/>
  <c r="BM6115" i="3"/>
  <c r="BH6115" i="3"/>
  <c r="BE6115" i="3"/>
  <c r="BF6115" i="3" s="1"/>
  <c r="I6115" i="3"/>
  <c r="BM6114" i="3"/>
  <c r="BH6114" i="3"/>
  <c r="BE6114" i="3"/>
  <c r="BF6114" i="3" s="1"/>
  <c r="I6114" i="3"/>
  <c r="BM6113" i="3"/>
  <c r="BH6113" i="3"/>
  <c r="BE6113" i="3"/>
  <c r="BF6113" i="3" s="1"/>
  <c r="I6113" i="3"/>
  <c r="BM6112" i="3"/>
  <c r="BH6112" i="3"/>
  <c r="BE6112" i="3"/>
  <c r="BF6112" i="3" s="1"/>
  <c r="I6112" i="3"/>
  <c r="BM6111" i="3"/>
  <c r="BH6111" i="3"/>
  <c r="BE6111" i="3"/>
  <c r="BF6111" i="3" s="1"/>
  <c r="I6111" i="3"/>
  <c r="BM6110" i="3"/>
  <c r="BH6110" i="3"/>
  <c r="BE6110" i="3"/>
  <c r="BF6110" i="3" s="1"/>
  <c r="I6110" i="3"/>
  <c r="BM6109" i="3"/>
  <c r="BH6109" i="3"/>
  <c r="BE6109" i="3"/>
  <c r="BF6109" i="3" s="1"/>
  <c r="I6109" i="3"/>
  <c r="BM6108" i="3"/>
  <c r="BH6108" i="3"/>
  <c r="BE6108" i="3"/>
  <c r="BF6108" i="3" s="1"/>
  <c r="I6108" i="3"/>
  <c r="BM6107" i="3"/>
  <c r="BH6107" i="3"/>
  <c r="BE6107" i="3"/>
  <c r="BF6107" i="3" s="1"/>
  <c r="I6107" i="3"/>
  <c r="BM6106" i="3"/>
  <c r="BH6106" i="3"/>
  <c r="BE6106" i="3"/>
  <c r="BF6106" i="3" s="1"/>
  <c r="I6106" i="3"/>
  <c r="BM6105" i="3"/>
  <c r="BH6105" i="3"/>
  <c r="BE6105" i="3"/>
  <c r="BF6105" i="3" s="1"/>
  <c r="I6105" i="3"/>
  <c r="BM6104" i="3"/>
  <c r="BH6104" i="3"/>
  <c r="BE6104" i="3"/>
  <c r="BF6104" i="3" s="1"/>
  <c r="I6104" i="3"/>
  <c r="BM6103" i="3"/>
  <c r="BH6103" i="3"/>
  <c r="BE6103" i="3"/>
  <c r="BF6103" i="3" s="1"/>
  <c r="I6103" i="3"/>
  <c r="BM6102" i="3"/>
  <c r="BH6102" i="3"/>
  <c r="BE6102" i="3"/>
  <c r="BF6102" i="3" s="1"/>
  <c r="I6102" i="3"/>
  <c r="BM6101" i="3"/>
  <c r="BH6101" i="3"/>
  <c r="BE6101" i="3"/>
  <c r="BF6101" i="3" s="1"/>
  <c r="I6101" i="3"/>
  <c r="BM6100" i="3"/>
  <c r="BH6100" i="3"/>
  <c r="BE6100" i="3"/>
  <c r="BF6100" i="3" s="1"/>
  <c r="I6100" i="3"/>
  <c r="BM6099" i="3"/>
  <c r="BH6099" i="3"/>
  <c r="BE6099" i="3"/>
  <c r="BF6099" i="3" s="1"/>
  <c r="I6099" i="3"/>
  <c r="BM6098" i="3"/>
  <c r="BH6098" i="3"/>
  <c r="BE6098" i="3"/>
  <c r="BF6098" i="3" s="1"/>
  <c r="I6098" i="3"/>
  <c r="BM6097" i="3"/>
  <c r="BH6097" i="3"/>
  <c r="BE6097" i="3"/>
  <c r="BF6097" i="3" s="1"/>
  <c r="I6097" i="3"/>
  <c r="BM6096" i="3"/>
  <c r="BH6096" i="3"/>
  <c r="BE6096" i="3"/>
  <c r="BF6096" i="3" s="1"/>
  <c r="I6096" i="3"/>
  <c r="BM6095" i="3"/>
  <c r="BH6095" i="3"/>
  <c r="BE6095" i="3"/>
  <c r="BF6095" i="3" s="1"/>
  <c r="I6095" i="3"/>
  <c r="BM6094" i="3"/>
  <c r="BH6094" i="3"/>
  <c r="BE6094" i="3"/>
  <c r="BF6094" i="3" s="1"/>
  <c r="I6094" i="3"/>
  <c r="BM6093" i="3"/>
  <c r="BH6093" i="3"/>
  <c r="BE6093" i="3"/>
  <c r="BF6093" i="3" s="1"/>
  <c r="I6093" i="3"/>
  <c r="BM6092" i="3"/>
  <c r="BH6092" i="3"/>
  <c r="BE6092" i="3"/>
  <c r="BF6092" i="3" s="1"/>
  <c r="I6092" i="3"/>
  <c r="BM6091" i="3"/>
  <c r="BH6091" i="3"/>
  <c r="BE6091" i="3"/>
  <c r="BF6091" i="3" s="1"/>
  <c r="I6091" i="3"/>
  <c r="BM6090" i="3"/>
  <c r="BH6090" i="3"/>
  <c r="BE6090" i="3"/>
  <c r="BF6090" i="3" s="1"/>
  <c r="I6090" i="3"/>
  <c r="BM6089" i="3"/>
  <c r="BH6089" i="3"/>
  <c r="BE6089" i="3"/>
  <c r="BF6089" i="3" s="1"/>
  <c r="I6089" i="3"/>
  <c r="BM6088" i="3"/>
  <c r="BH6088" i="3"/>
  <c r="BE6088" i="3"/>
  <c r="BF6088" i="3" s="1"/>
  <c r="I6088" i="3"/>
  <c r="BM6087" i="3"/>
  <c r="BH6087" i="3"/>
  <c r="BE6087" i="3"/>
  <c r="BF6087" i="3" s="1"/>
  <c r="I6087" i="3"/>
  <c r="BM6086" i="3"/>
  <c r="BH6086" i="3"/>
  <c r="BE6086" i="3"/>
  <c r="BF6086" i="3" s="1"/>
  <c r="I6086" i="3"/>
  <c r="BM6085" i="3"/>
  <c r="BH6085" i="3"/>
  <c r="BE6085" i="3"/>
  <c r="BF6085" i="3" s="1"/>
  <c r="I6085" i="3"/>
  <c r="BM6084" i="3"/>
  <c r="BH6084" i="3"/>
  <c r="BE6084" i="3"/>
  <c r="BF6084" i="3" s="1"/>
  <c r="I6084" i="3"/>
  <c r="BM6083" i="3"/>
  <c r="BH6083" i="3"/>
  <c r="BE6083" i="3"/>
  <c r="BF6083" i="3" s="1"/>
  <c r="I6083" i="3"/>
  <c r="BM6082" i="3"/>
  <c r="BH6082" i="3"/>
  <c r="BE6082" i="3"/>
  <c r="BF6082" i="3" s="1"/>
  <c r="I6082" i="3"/>
  <c r="BM6081" i="3"/>
  <c r="BH6081" i="3"/>
  <c r="BE6081" i="3"/>
  <c r="BF6081" i="3" s="1"/>
  <c r="I6081" i="3"/>
  <c r="BM6080" i="3"/>
  <c r="BH6080" i="3"/>
  <c r="BE6080" i="3"/>
  <c r="BF6080" i="3" s="1"/>
  <c r="I6080" i="3"/>
  <c r="BM6079" i="3"/>
  <c r="BH6079" i="3"/>
  <c r="BE6079" i="3"/>
  <c r="BF6079" i="3" s="1"/>
  <c r="I6079" i="3"/>
  <c r="BM6078" i="3"/>
  <c r="BH6078" i="3"/>
  <c r="BE6078" i="3"/>
  <c r="BF6078" i="3" s="1"/>
  <c r="I6078" i="3"/>
  <c r="BM6077" i="3"/>
  <c r="BH6077" i="3"/>
  <c r="BE6077" i="3"/>
  <c r="BF6077" i="3" s="1"/>
  <c r="I6077" i="3"/>
  <c r="BM6076" i="3"/>
  <c r="BH6076" i="3"/>
  <c r="BE6076" i="3"/>
  <c r="BF6076" i="3" s="1"/>
  <c r="I6076" i="3"/>
  <c r="BM6075" i="3"/>
  <c r="BH6075" i="3"/>
  <c r="BE6075" i="3"/>
  <c r="BF6075" i="3" s="1"/>
  <c r="I6075" i="3"/>
  <c r="BM6074" i="3"/>
  <c r="BH6074" i="3"/>
  <c r="BE6074" i="3"/>
  <c r="BF6074" i="3" s="1"/>
  <c r="I6074" i="3"/>
  <c r="BM6073" i="3"/>
  <c r="BH6073" i="3"/>
  <c r="BE6073" i="3"/>
  <c r="BF6073" i="3" s="1"/>
  <c r="I6073" i="3"/>
  <c r="BM6072" i="3"/>
  <c r="BH6072" i="3"/>
  <c r="BE6072" i="3"/>
  <c r="BF6072" i="3" s="1"/>
  <c r="I6072" i="3"/>
  <c r="BM6071" i="3"/>
  <c r="BH6071" i="3"/>
  <c r="BE6071" i="3"/>
  <c r="BF6071" i="3" s="1"/>
  <c r="I6071" i="3"/>
  <c r="BM6070" i="3"/>
  <c r="BH6070" i="3"/>
  <c r="BE6070" i="3"/>
  <c r="BF6070" i="3" s="1"/>
  <c r="I6070" i="3"/>
  <c r="BM6069" i="3"/>
  <c r="BH6069" i="3"/>
  <c r="BE6069" i="3"/>
  <c r="BF6069" i="3" s="1"/>
  <c r="I6069" i="3"/>
  <c r="BM6068" i="3"/>
  <c r="BH6068" i="3"/>
  <c r="BE6068" i="3"/>
  <c r="BF6068" i="3" s="1"/>
  <c r="I6068" i="3"/>
  <c r="BM6067" i="3"/>
  <c r="BH6067" i="3"/>
  <c r="BE6067" i="3"/>
  <c r="BF6067" i="3" s="1"/>
  <c r="I6067" i="3"/>
  <c r="BM6066" i="3"/>
  <c r="BH6066" i="3"/>
  <c r="BE6066" i="3"/>
  <c r="BF6066" i="3" s="1"/>
  <c r="I6066" i="3"/>
  <c r="BM6065" i="3"/>
  <c r="BH6065" i="3"/>
  <c r="BE6065" i="3"/>
  <c r="BF6065" i="3" s="1"/>
  <c r="I6065" i="3"/>
  <c r="BM6064" i="3"/>
  <c r="BH6064" i="3"/>
  <c r="BE6064" i="3"/>
  <c r="BF6064" i="3" s="1"/>
  <c r="I6064" i="3"/>
  <c r="BM6063" i="3"/>
  <c r="BH6063" i="3"/>
  <c r="BE6063" i="3"/>
  <c r="BF6063" i="3" s="1"/>
  <c r="I6063" i="3"/>
  <c r="BM6062" i="3"/>
  <c r="BH6062" i="3"/>
  <c r="BE6062" i="3"/>
  <c r="BF6062" i="3" s="1"/>
  <c r="I6062" i="3"/>
  <c r="BM6061" i="3"/>
  <c r="BH6061" i="3"/>
  <c r="BE6061" i="3"/>
  <c r="BF6061" i="3" s="1"/>
  <c r="I6061" i="3"/>
  <c r="BM6060" i="3"/>
  <c r="BH6060" i="3"/>
  <c r="BE6060" i="3"/>
  <c r="BF6060" i="3" s="1"/>
  <c r="I6060" i="3"/>
  <c r="BM6059" i="3"/>
  <c r="BH6059" i="3"/>
  <c r="BE6059" i="3"/>
  <c r="BF6059" i="3" s="1"/>
  <c r="I6059" i="3"/>
  <c r="BM6058" i="3"/>
  <c r="BH6058" i="3"/>
  <c r="BE6058" i="3"/>
  <c r="BF6058" i="3" s="1"/>
  <c r="I6058" i="3"/>
  <c r="BM6057" i="3"/>
  <c r="BH6057" i="3"/>
  <c r="BE6057" i="3"/>
  <c r="BF6057" i="3" s="1"/>
  <c r="I6057" i="3"/>
  <c r="BM6056" i="3"/>
  <c r="BH6056" i="3"/>
  <c r="BE6056" i="3"/>
  <c r="BF6056" i="3" s="1"/>
  <c r="I6056" i="3"/>
  <c r="BM6055" i="3"/>
  <c r="BH6055" i="3"/>
  <c r="BE6055" i="3"/>
  <c r="BF6055" i="3" s="1"/>
  <c r="I6055" i="3"/>
  <c r="BM6054" i="3"/>
  <c r="BH6054" i="3"/>
  <c r="BE6054" i="3"/>
  <c r="BF6054" i="3" s="1"/>
  <c r="I6054" i="3"/>
  <c r="BM6053" i="3"/>
  <c r="BH6053" i="3"/>
  <c r="BE6053" i="3"/>
  <c r="BF6053" i="3" s="1"/>
  <c r="I6053" i="3"/>
  <c r="BM6052" i="3"/>
  <c r="BH6052" i="3"/>
  <c r="BE6052" i="3"/>
  <c r="BF6052" i="3" s="1"/>
  <c r="I6052" i="3"/>
  <c r="BM6051" i="3"/>
  <c r="BH6051" i="3"/>
  <c r="BE6051" i="3"/>
  <c r="BF6051" i="3" s="1"/>
  <c r="I6051" i="3"/>
  <c r="BM6050" i="3"/>
  <c r="BH6050" i="3"/>
  <c r="BE6050" i="3"/>
  <c r="BF6050" i="3" s="1"/>
  <c r="I6050" i="3"/>
  <c r="BM6049" i="3"/>
  <c r="BH6049" i="3"/>
  <c r="BE6049" i="3"/>
  <c r="BF6049" i="3" s="1"/>
  <c r="I6049" i="3"/>
  <c r="BM6048" i="3"/>
  <c r="BH6048" i="3"/>
  <c r="BE6048" i="3"/>
  <c r="BF6048" i="3" s="1"/>
  <c r="I6048" i="3"/>
  <c r="BM6047" i="3"/>
  <c r="BH6047" i="3"/>
  <c r="BE6047" i="3"/>
  <c r="BF6047" i="3" s="1"/>
  <c r="I6047" i="3"/>
  <c r="BM6046" i="3"/>
  <c r="BH6046" i="3"/>
  <c r="BE6046" i="3"/>
  <c r="BF6046" i="3" s="1"/>
  <c r="I6046" i="3"/>
  <c r="BM6045" i="3"/>
  <c r="BH6045" i="3"/>
  <c r="BE6045" i="3"/>
  <c r="BF6045" i="3" s="1"/>
  <c r="I6045" i="3"/>
  <c r="BM6044" i="3"/>
  <c r="BH6044" i="3"/>
  <c r="BE6044" i="3"/>
  <c r="BF6044" i="3" s="1"/>
  <c r="I6044" i="3"/>
  <c r="BM6043" i="3"/>
  <c r="BH6043" i="3"/>
  <c r="BE6043" i="3"/>
  <c r="BF6043" i="3" s="1"/>
  <c r="I6043" i="3"/>
  <c r="BM6042" i="3"/>
  <c r="BH6042" i="3"/>
  <c r="BF6042" i="3"/>
  <c r="BE6042" i="3"/>
  <c r="I6042" i="3"/>
  <c r="BM6041" i="3"/>
  <c r="BH6041" i="3"/>
  <c r="BE6041" i="3"/>
  <c r="BF6041" i="3" s="1"/>
  <c r="I6041" i="3"/>
  <c r="BM6040" i="3"/>
  <c r="BH6040" i="3"/>
  <c r="BE6040" i="3"/>
  <c r="BF6040" i="3" s="1"/>
  <c r="I6040" i="3"/>
  <c r="BM6039" i="3"/>
  <c r="BH6039" i="3"/>
  <c r="BE6039" i="3"/>
  <c r="BF6039" i="3" s="1"/>
  <c r="I6039" i="3"/>
  <c r="BM6038" i="3"/>
  <c r="BH6038" i="3"/>
  <c r="BE6038" i="3"/>
  <c r="BF6038" i="3" s="1"/>
  <c r="I6038" i="3"/>
  <c r="BM6037" i="3"/>
  <c r="BH6037" i="3"/>
  <c r="BE6037" i="3"/>
  <c r="BF6037" i="3" s="1"/>
  <c r="I6037" i="3"/>
  <c r="BM6036" i="3"/>
  <c r="BH6036" i="3"/>
  <c r="BE6036" i="3"/>
  <c r="BF6036" i="3" s="1"/>
  <c r="I6036" i="3"/>
  <c r="BM6035" i="3"/>
  <c r="BH6035" i="3"/>
  <c r="BE6035" i="3"/>
  <c r="BF6035" i="3" s="1"/>
  <c r="I6035" i="3"/>
  <c r="BM6034" i="3"/>
  <c r="BH6034" i="3"/>
  <c r="BE6034" i="3"/>
  <c r="BF6034" i="3" s="1"/>
  <c r="I6034" i="3"/>
  <c r="BM6033" i="3"/>
  <c r="BH6033" i="3"/>
  <c r="BE6033" i="3"/>
  <c r="BF6033" i="3" s="1"/>
  <c r="I6033" i="3"/>
  <c r="BM6032" i="3"/>
  <c r="BH6032" i="3"/>
  <c r="BE6032" i="3"/>
  <c r="BF6032" i="3" s="1"/>
  <c r="I6032" i="3"/>
  <c r="BM6031" i="3"/>
  <c r="BH6031" i="3"/>
  <c r="BE6031" i="3"/>
  <c r="BF6031" i="3" s="1"/>
  <c r="I6031" i="3"/>
  <c r="BM6030" i="3"/>
  <c r="BH6030" i="3"/>
  <c r="BE6030" i="3"/>
  <c r="BF6030" i="3" s="1"/>
  <c r="I6030" i="3"/>
  <c r="BM6029" i="3"/>
  <c r="BH6029" i="3"/>
  <c r="BE6029" i="3"/>
  <c r="BF6029" i="3" s="1"/>
  <c r="I6029" i="3"/>
  <c r="BM6028" i="3"/>
  <c r="BH6028" i="3"/>
  <c r="BE6028" i="3"/>
  <c r="BF6028" i="3" s="1"/>
  <c r="I6028" i="3"/>
  <c r="BM6027" i="3"/>
  <c r="BH6027" i="3"/>
  <c r="BE6027" i="3"/>
  <c r="BF6027" i="3" s="1"/>
  <c r="I6027" i="3"/>
  <c r="BM6026" i="3"/>
  <c r="BH6026" i="3"/>
  <c r="BE6026" i="3"/>
  <c r="BF6026" i="3" s="1"/>
  <c r="I6026" i="3"/>
  <c r="BM6025" i="3"/>
  <c r="BH6025" i="3"/>
  <c r="BE6025" i="3"/>
  <c r="BF6025" i="3" s="1"/>
  <c r="I6025" i="3"/>
  <c r="BM6024" i="3"/>
  <c r="BH6024" i="3"/>
  <c r="BE6024" i="3"/>
  <c r="BF6024" i="3" s="1"/>
  <c r="I6024" i="3"/>
  <c r="BM6023" i="3"/>
  <c r="BH6023" i="3"/>
  <c r="BE6023" i="3"/>
  <c r="BF6023" i="3" s="1"/>
  <c r="I6023" i="3"/>
  <c r="BM6022" i="3"/>
  <c r="BH6022" i="3"/>
  <c r="BE6022" i="3"/>
  <c r="BF6022" i="3" s="1"/>
  <c r="I6022" i="3"/>
  <c r="BM6021" i="3"/>
  <c r="BH6021" i="3"/>
  <c r="BE6021" i="3"/>
  <c r="BF6021" i="3" s="1"/>
  <c r="I6021" i="3"/>
  <c r="BM6020" i="3"/>
  <c r="BH6020" i="3"/>
  <c r="BE6020" i="3"/>
  <c r="BF6020" i="3" s="1"/>
  <c r="I6020" i="3"/>
  <c r="BM6019" i="3"/>
  <c r="BH6019" i="3"/>
  <c r="BE6019" i="3"/>
  <c r="BF6019" i="3" s="1"/>
  <c r="I6019" i="3"/>
  <c r="BM6018" i="3"/>
  <c r="BH6018" i="3"/>
  <c r="BE6018" i="3"/>
  <c r="BF6018" i="3" s="1"/>
  <c r="I6018" i="3"/>
  <c r="BM6017" i="3"/>
  <c r="BH6017" i="3"/>
  <c r="BE6017" i="3"/>
  <c r="BF6017" i="3" s="1"/>
  <c r="I6017" i="3"/>
  <c r="BM6016" i="3"/>
  <c r="BH6016" i="3"/>
  <c r="BE6016" i="3"/>
  <c r="BF6016" i="3" s="1"/>
  <c r="I6016" i="3"/>
  <c r="BM6015" i="3"/>
  <c r="BH6015" i="3"/>
  <c r="BE6015" i="3"/>
  <c r="BF6015" i="3" s="1"/>
  <c r="I6015" i="3"/>
  <c r="BM6014" i="3"/>
  <c r="BH6014" i="3"/>
  <c r="BE6014" i="3"/>
  <c r="BF6014" i="3" s="1"/>
  <c r="I6014" i="3"/>
  <c r="BM6013" i="3"/>
  <c r="BH6013" i="3"/>
  <c r="BE6013" i="3"/>
  <c r="BF6013" i="3" s="1"/>
  <c r="I6013" i="3"/>
  <c r="BM6012" i="3"/>
  <c r="BH6012" i="3"/>
  <c r="BE6012" i="3"/>
  <c r="BF6012" i="3" s="1"/>
  <c r="I6012" i="3"/>
  <c r="BM6011" i="3"/>
  <c r="BH6011" i="3"/>
  <c r="BE6011" i="3"/>
  <c r="BF6011" i="3" s="1"/>
  <c r="I6011" i="3"/>
  <c r="BM6010" i="3"/>
  <c r="BH6010" i="3"/>
  <c r="BE6010" i="3"/>
  <c r="BF6010" i="3" s="1"/>
  <c r="I6010" i="3"/>
  <c r="BM6009" i="3"/>
  <c r="BH6009" i="3"/>
  <c r="BE6009" i="3"/>
  <c r="BF6009" i="3" s="1"/>
  <c r="I6009" i="3"/>
  <c r="BM6008" i="3"/>
  <c r="BH6008" i="3"/>
  <c r="BE6008" i="3"/>
  <c r="BF6008" i="3" s="1"/>
  <c r="I6008" i="3"/>
  <c r="BM6007" i="3"/>
  <c r="BH6007" i="3"/>
  <c r="BE6007" i="3"/>
  <c r="BF6007" i="3" s="1"/>
  <c r="I6007" i="3"/>
  <c r="BM6006" i="3"/>
  <c r="BH6006" i="3"/>
  <c r="BE6006" i="3"/>
  <c r="BF6006" i="3" s="1"/>
  <c r="I6006" i="3"/>
  <c r="BM6005" i="3"/>
  <c r="BH6005" i="3"/>
  <c r="BE6005" i="3"/>
  <c r="BF6005" i="3" s="1"/>
  <c r="I6005" i="3"/>
  <c r="BM6004" i="3"/>
  <c r="BH6004" i="3"/>
  <c r="BE6004" i="3"/>
  <c r="BF6004" i="3" s="1"/>
  <c r="I6004" i="3"/>
  <c r="BM6003" i="3"/>
  <c r="BH6003" i="3"/>
  <c r="BE6003" i="3"/>
  <c r="BF6003" i="3" s="1"/>
  <c r="I6003" i="3"/>
  <c r="BM6002" i="3"/>
  <c r="BH6002" i="3"/>
  <c r="BE6002" i="3"/>
  <c r="BF6002" i="3" s="1"/>
  <c r="I6002" i="3"/>
  <c r="BM6001" i="3"/>
  <c r="BH6001" i="3"/>
  <c r="BE6001" i="3"/>
  <c r="BF6001" i="3" s="1"/>
  <c r="I6001" i="3"/>
  <c r="BM6000" i="3"/>
  <c r="BH6000" i="3"/>
  <c r="BE6000" i="3"/>
  <c r="BF6000" i="3" s="1"/>
  <c r="I6000" i="3"/>
  <c r="BM5999" i="3"/>
  <c r="BH5999" i="3"/>
  <c r="BE5999" i="3"/>
  <c r="BF5999" i="3" s="1"/>
  <c r="I5999" i="3"/>
  <c r="BM5998" i="3"/>
  <c r="BH5998" i="3"/>
  <c r="BE5998" i="3"/>
  <c r="BF5998" i="3" s="1"/>
  <c r="I5998" i="3"/>
  <c r="BM5997" i="3"/>
  <c r="BH5997" i="3"/>
  <c r="BE5997" i="3"/>
  <c r="BF5997" i="3" s="1"/>
  <c r="I5997" i="3"/>
  <c r="BM5996" i="3"/>
  <c r="BH5996" i="3"/>
  <c r="BE5996" i="3"/>
  <c r="BF5996" i="3" s="1"/>
  <c r="I5996" i="3"/>
  <c r="BM5995" i="3"/>
  <c r="BH5995" i="3"/>
  <c r="BE5995" i="3"/>
  <c r="BF5995" i="3" s="1"/>
  <c r="I5995" i="3"/>
  <c r="BM5994" i="3"/>
  <c r="BH5994" i="3"/>
  <c r="BE5994" i="3"/>
  <c r="BF5994" i="3" s="1"/>
  <c r="I5994" i="3"/>
  <c r="BM5993" i="3"/>
  <c r="BH5993" i="3"/>
  <c r="BE5993" i="3"/>
  <c r="BF5993" i="3" s="1"/>
  <c r="I5993" i="3"/>
  <c r="BM5992" i="3"/>
  <c r="BH5992" i="3"/>
  <c r="BE5992" i="3"/>
  <c r="BF5992" i="3" s="1"/>
  <c r="I5992" i="3"/>
  <c r="BM5991" i="3"/>
  <c r="BH5991" i="3"/>
  <c r="BE5991" i="3"/>
  <c r="BF5991" i="3" s="1"/>
  <c r="I5991" i="3"/>
  <c r="BM5990" i="3"/>
  <c r="BH5990" i="3"/>
  <c r="BE5990" i="3"/>
  <c r="BF5990" i="3" s="1"/>
  <c r="I5990" i="3"/>
  <c r="BM5989" i="3"/>
  <c r="BH5989" i="3"/>
  <c r="BE5989" i="3"/>
  <c r="BF5989" i="3" s="1"/>
  <c r="I5989" i="3"/>
  <c r="BM5988" i="3"/>
  <c r="BH5988" i="3"/>
  <c r="BE5988" i="3"/>
  <c r="BF5988" i="3" s="1"/>
  <c r="I5988" i="3"/>
  <c r="BM5987" i="3"/>
  <c r="BH5987" i="3"/>
  <c r="BE5987" i="3"/>
  <c r="BF5987" i="3" s="1"/>
  <c r="I5987" i="3"/>
  <c r="BM5986" i="3"/>
  <c r="BH5986" i="3"/>
  <c r="BE5986" i="3"/>
  <c r="BF5986" i="3" s="1"/>
  <c r="I5986" i="3"/>
  <c r="BM5985" i="3"/>
  <c r="BH5985" i="3"/>
  <c r="BE5985" i="3"/>
  <c r="BF5985" i="3" s="1"/>
  <c r="I5985" i="3"/>
  <c r="BM5984" i="3"/>
  <c r="BH5984" i="3"/>
  <c r="BE5984" i="3"/>
  <c r="BF5984" i="3" s="1"/>
  <c r="I5984" i="3"/>
  <c r="BM5983" i="3"/>
  <c r="BH5983" i="3"/>
  <c r="BE5983" i="3"/>
  <c r="BF5983" i="3" s="1"/>
  <c r="I5983" i="3"/>
  <c r="BM5982" i="3"/>
  <c r="BH5982" i="3"/>
  <c r="BE5982" i="3"/>
  <c r="BF5982" i="3" s="1"/>
  <c r="I5982" i="3"/>
  <c r="BM5981" i="3"/>
  <c r="BH5981" i="3"/>
  <c r="BE5981" i="3"/>
  <c r="BF5981" i="3" s="1"/>
  <c r="I5981" i="3"/>
  <c r="BM5980" i="3"/>
  <c r="BH5980" i="3"/>
  <c r="BE5980" i="3"/>
  <c r="BF5980" i="3" s="1"/>
  <c r="I5980" i="3"/>
  <c r="BM5979" i="3"/>
  <c r="BH5979" i="3"/>
  <c r="BE5979" i="3"/>
  <c r="BF5979" i="3" s="1"/>
  <c r="I5979" i="3"/>
  <c r="BM5978" i="3"/>
  <c r="BH5978" i="3"/>
  <c r="BE5978" i="3"/>
  <c r="BF5978" i="3" s="1"/>
  <c r="I5978" i="3"/>
  <c r="BM5977" i="3"/>
  <c r="BH5977" i="3"/>
  <c r="BE5977" i="3"/>
  <c r="BF5977" i="3" s="1"/>
  <c r="I5977" i="3"/>
  <c r="BM5976" i="3"/>
  <c r="BH5976" i="3"/>
  <c r="BE5976" i="3"/>
  <c r="BF5976" i="3" s="1"/>
  <c r="I5976" i="3"/>
  <c r="BM5975" i="3"/>
  <c r="BH5975" i="3"/>
  <c r="BE5975" i="3"/>
  <c r="BF5975" i="3" s="1"/>
  <c r="I5975" i="3"/>
  <c r="BM5974" i="3"/>
  <c r="BH5974" i="3"/>
  <c r="BE5974" i="3"/>
  <c r="BF5974" i="3" s="1"/>
  <c r="I5974" i="3"/>
  <c r="BM5973" i="3"/>
  <c r="BH5973" i="3"/>
  <c r="BE5973" i="3"/>
  <c r="BF5973" i="3" s="1"/>
  <c r="I5973" i="3"/>
  <c r="BM5972" i="3"/>
  <c r="BH5972" i="3"/>
  <c r="BE5972" i="3"/>
  <c r="BF5972" i="3" s="1"/>
  <c r="I5972" i="3"/>
  <c r="BM5971" i="3"/>
  <c r="BH5971" i="3"/>
  <c r="BE5971" i="3"/>
  <c r="BF5971" i="3" s="1"/>
  <c r="I5971" i="3"/>
  <c r="BM5970" i="3"/>
  <c r="BH5970" i="3"/>
  <c r="BE5970" i="3"/>
  <c r="BF5970" i="3" s="1"/>
  <c r="I5970" i="3"/>
  <c r="BM5969" i="3"/>
  <c r="BH5969" i="3"/>
  <c r="BE5969" i="3"/>
  <c r="BF5969" i="3" s="1"/>
  <c r="I5969" i="3"/>
  <c r="BM5968" i="3"/>
  <c r="BH5968" i="3"/>
  <c r="BE5968" i="3"/>
  <c r="BF5968" i="3" s="1"/>
  <c r="I5968" i="3"/>
  <c r="BM5967" i="3"/>
  <c r="BH5967" i="3"/>
  <c r="BE5967" i="3"/>
  <c r="BF5967" i="3" s="1"/>
  <c r="I5967" i="3"/>
  <c r="BM5966" i="3"/>
  <c r="BH5966" i="3"/>
  <c r="BE5966" i="3"/>
  <c r="BF5966" i="3" s="1"/>
  <c r="I5966" i="3"/>
  <c r="BM5965" i="3"/>
  <c r="BH5965" i="3"/>
  <c r="BE5965" i="3"/>
  <c r="BF5965" i="3" s="1"/>
  <c r="I5965" i="3"/>
  <c r="BM5964" i="3"/>
  <c r="BH5964" i="3"/>
  <c r="BE5964" i="3"/>
  <c r="BF5964" i="3" s="1"/>
  <c r="I5964" i="3"/>
  <c r="BM5963" i="3"/>
  <c r="BH5963" i="3"/>
  <c r="BE5963" i="3"/>
  <c r="BF5963" i="3" s="1"/>
  <c r="I5963" i="3"/>
  <c r="BM5962" i="3"/>
  <c r="BH5962" i="3"/>
  <c r="BE5962" i="3"/>
  <c r="BF5962" i="3" s="1"/>
  <c r="I5962" i="3"/>
  <c r="BM5961" i="3"/>
  <c r="BH5961" i="3"/>
  <c r="BE5961" i="3"/>
  <c r="BF5961" i="3" s="1"/>
  <c r="I5961" i="3"/>
  <c r="BM5960" i="3"/>
  <c r="BH5960" i="3"/>
  <c r="BE5960" i="3"/>
  <c r="BF5960" i="3" s="1"/>
  <c r="I5960" i="3"/>
  <c r="BM5959" i="3"/>
  <c r="BH5959" i="3"/>
  <c r="BE5959" i="3"/>
  <c r="BF5959" i="3" s="1"/>
  <c r="I5959" i="3"/>
  <c r="BM5958" i="3"/>
  <c r="BH5958" i="3"/>
  <c r="BE5958" i="3"/>
  <c r="BF5958" i="3" s="1"/>
  <c r="I5958" i="3"/>
  <c r="BM5957" i="3"/>
  <c r="BH5957" i="3"/>
  <c r="BE5957" i="3"/>
  <c r="BF5957" i="3" s="1"/>
  <c r="I5957" i="3"/>
  <c r="BM5956" i="3"/>
  <c r="BH5956" i="3"/>
  <c r="BE5956" i="3"/>
  <c r="BF5956" i="3" s="1"/>
  <c r="I5956" i="3"/>
  <c r="BM5955" i="3"/>
  <c r="BH5955" i="3"/>
  <c r="BE5955" i="3"/>
  <c r="BF5955" i="3" s="1"/>
  <c r="I5955" i="3"/>
  <c r="BM5954" i="3"/>
  <c r="BH5954" i="3"/>
  <c r="BE5954" i="3"/>
  <c r="BF5954" i="3" s="1"/>
  <c r="I5954" i="3"/>
  <c r="BM5953" i="3"/>
  <c r="BH5953" i="3"/>
  <c r="BE5953" i="3"/>
  <c r="BF5953" i="3" s="1"/>
  <c r="I5953" i="3"/>
  <c r="BM5952" i="3"/>
  <c r="BH5952" i="3"/>
  <c r="BE5952" i="3"/>
  <c r="BF5952" i="3" s="1"/>
  <c r="I5952" i="3"/>
  <c r="BM5951" i="3"/>
  <c r="BH5951" i="3"/>
  <c r="BE5951" i="3"/>
  <c r="BF5951" i="3" s="1"/>
  <c r="I5951" i="3"/>
  <c r="BM5950" i="3"/>
  <c r="BH5950" i="3"/>
  <c r="BE5950" i="3"/>
  <c r="BF5950" i="3" s="1"/>
  <c r="I5950" i="3"/>
  <c r="BM5949" i="3"/>
  <c r="BH5949" i="3"/>
  <c r="BE5949" i="3"/>
  <c r="BF5949" i="3" s="1"/>
  <c r="I5949" i="3"/>
  <c r="BM5948" i="3"/>
  <c r="BH5948" i="3"/>
  <c r="BE5948" i="3"/>
  <c r="BF5948" i="3" s="1"/>
  <c r="I5948" i="3"/>
  <c r="BM5947" i="3"/>
  <c r="BH5947" i="3"/>
  <c r="BE5947" i="3"/>
  <c r="BF5947" i="3" s="1"/>
  <c r="I5947" i="3"/>
  <c r="BM5946" i="3"/>
  <c r="BH5946" i="3"/>
  <c r="BE5946" i="3"/>
  <c r="BF5946" i="3" s="1"/>
  <c r="I5946" i="3"/>
  <c r="BM5945" i="3"/>
  <c r="BH5945" i="3"/>
  <c r="BE5945" i="3"/>
  <c r="BF5945" i="3" s="1"/>
  <c r="I5945" i="3"/>
  <c r="BM5944" i="3"/>
  <c r="BH5944" i="3"/>
  <c r="BE5944" i="3"/>
  <c r="BF5944" i="3" s="1"/>
  <c r="I5944" i="3"/>
  <c r="BM5943" i="3"/>
  <c r="BH5943" i="3"/>
  <c r="BE5943" i="3"/>
  <c r="BF5943" i="3" s="1"/>
  <c r="I5943" i="3"/>
  <c r="BM5942" i="3"/>
  <c r="BH5942" i="3"/>
  <c r="BE5942" i="3"/>
  <c r="BF5942" i="3" s="1"/>
  <c r="I5942" i="3"/>
  <c r="BM5941" i="3"/>
  <c r="BH5941" i="3"/>
  <c r="BE5941" i="3"/>
  <c r="BF5941" i="3" s="1"/>
  <c r="I5941" i="3"/>
  <c r="BM5940" i="3"/>
  <c r="BH5940" i="3"/>
  <c r="BE5940" i="3"/>
  <c r="BF5940" i="3" s="1"/>
  <c r="I5940" i="3"/>
  <c r="BM5939" i="3"/>
  <c r="BH5939" i="3"/>
  <c r="BE5939" i="3"/>
  <c r="BF5939" i="3" s="1"/>
  <c r="I5939" i="3"/>
  <c r="BM5938" i="3"/>
  <c r="BH5938" i="3"/>
  <c r="BE5938" i="3"/>
  <c r="BF5938" i="3" s="1"/>
  <c r="I5938" i="3"/>
  <c r="BM5937" i="3"/>
  <c r="BH5937" i="3"/>
  <c r="BE5937" i="3"/>
  <c r="BF5937" i="3" s="1"/>
  <c r="I5937" i="3"/>
  <c r="BM5936" i="3"/>
  <c r="BH5936" i="3"/>
  <c r="BE5936" i="3"/>
  <c r="BF5936" i="3" s="1"/>
  <c r="I5936" i="3"/>
  <c r="BM5935" i="3"/>
  <c r="BH5935" i="3"/>
  <c r="BE5935" i="3"/>
  <c r="BF5935" i="3" s="1"/>
  <c r="I5935" i="3"/>
  <c r="BM5934" i="3"/>
  <c r="BH5934" i="3"/>
  <c r="BE5934" i="3"/>
  <c r="BF5934" i="3" s="1"/>
  <c r="I5934" i="3"/>
  <c r="BM5933" i="3"/>
  <c r="BH5933" i="3"/>
  <c r="BE5933" i="3"/>
  <c r="BF5933" i="3" s="1"/>
  <c r="I5933" i="3"/>
  <c r="BM5932" i="3"/>
  <c r="BH5932" i="3"/>
  <c r="BE5932" i="3"/>
  <c r="BF5932" i="3" s="1"/>
  <c r="I5932" i="3"/>
  <c r="BM5931" i="3"/>
  <c r="BH5931" i="3"/>
  <c r="BE5931" i="3"/>
  <c r="BF5931" i="3" s="1"/>
  <c r="I5931" i="3"/>
  <c r="BM5930" i="3"/>
  <c r="BH5930" i="3"/>
  <c r="BE5930" i="3"/>
  <c r="BF5930" i="3" s="1"/>
  <c r="I5930" i="3"/>
  <c r="BM5929" i="3"/>
  <c r="BH5929" i="3"/>
  <c r="BE5929" i="3"/>
  <c r="BF5929" i="3" s="1"/>
  <c r="I5929" i="3"/>
  <c r="BM5928" i="3"/>
  <c r="BH5928" i="3"/>
  <c r="BE5928" i="3"/>
  <c r="BF5928" i="3" s="1"/>
  <c r="I5928" i="3"/>
  <c r="BM5927" i="3"/>
  <c r="BH5927" i="3"/>
  <c r="BE5927" i="3"/>
  <c r="BF5927" i="3" s="1"/>
  <c r="I5927" i="3"/>
  <c r="BM5926" i="3"/>
  <c r="BH5926" i="3"/>
  <c r="BE5926" i="3"/>
  <c r="BF5926" i="3" s="1"/>
  <c r="I5926" i="3"/>
  <c r="BM5925" i="3"/>
  <c r="BH5925" i="3"/>
  <c r="BE5925" i="3"/>
  <c r="BF5925" i="3" s="1"/>
  <c r="I5925" i="3"/>
  <c r="BM5924" i="3"/>
  <c r="BH5924" i="3"/>
  <c r="BE5924" i="3"/>
  <c r="BF5924" i="3" s="1"/>
  <c r="I5924" i="3"/>
  <c r="BM5923" i="3"/>
  <c r="BH5923" i="3"/>
  <c r="BE5923" i="3"/>
  <c r="BF5923" i="3" s="1"/>
  <c r="I5923" i="3"/>
  <c r="BM5922" i="3"/>
  <c r="BH5922" i="3"/>
  <c r="BE5922" i="3"/>
  <c r="BF5922" i="3" s="1"/>
  <c r="I5922" i="3"/>
  <c r="BM5921" i="3"/>
  <c r="BH5921" i="3"/>
  <c r="BE5921" i="3"/>
  <c r="BF5921" i="3" s="1"/>
  <c r="I5921" i="3"/>
  <c r="BM5920" i="3"/>
  <c r="BH5920" i="3"/>
  <c r="BE5920" i="3"/>
  <c r="BF5920" i="3" s="1"/>
  <c r="I5920" i="3"/>
  <c r="BM5919" i="3"/>
  <c r="BH5919" i="3"/>
  <c r="BE5919" i="3"/>
  <c r="BF5919" i="3" s="1"/>
  <c r="I5919" i="3"/>
  <c r="BM5918" i="3"/>
  <c r="BH5918" i="3"/>
  <c r="BE5918" i="3"/>
  <c r="BF5918" i="3" s="1"/>
  <c r="I5918" i="3"/>
  <c r="BM5917" i="3"/>
  <c r="BH5917" i="3"/>
  <c r="BE5917" i="3"/>
  <c r="BF5917" i="3" s="1"/>
  <c r="I5917" i="3"/>
  <c r="BM5916" i="3"/>
  <c r="BH5916" i="3"/>
  <c r="BE5916" i="3"/>
  <c r="BF5916" i="3" s="1"/>
  <c r="I5916" i="3"/>
  <c r="BM5915" i="3"/>
  <c r="BH5915" i="3"/>
  <c r="BE5915" i="3"/>
  <c r="BF5915" i="3" s="1"/>
  <c r="I5915" i="3"/>
  <c r="BM5914" i="3"/>
  <c r="BH5914" i="3"/>
  <c r="BE5914" i="3"/>
  <c r="BF5914" i="3" s="1"/>
  <c r="I5914" i="3"/>
  <c r="BM5913" i="3"/>
  <c r="BH5913" i="3"/>
  <c r="BE5913" i="3"/>
  <c r="BF5913" i="3" s="1"/>
  <c r="I5913" i="3"/>
  <c r="BM5912" i="3"/>
  <c r="BH5912" i="3"/>
  <c r="BE5912" i="3"/>
  <c r="BF5912" i="3" s="1"/>
  <c r="I5912" i="3"/>
  <c r="BM5911" i="3"/>
  <c r="BH5911" i="3"/>
  <c r="BE5911" i="3"/>
  <c r="BF5911" i="3" s="1"/>
  <c r="I5911" i="3"/>
  <c r="BM5910" i="3"/>
  <c r="BH5910" i="3"/>
  <c r="BE5910" i="3"/>
  <c r="BF5910" i="3" s="1"/>
  <c r="I5910" i="3"/>
  <c r="BM5909" i="3"/>
  <c r="BH5909" i="3"/>
  <c r="BE5909" i="3"/>
  <c r="BF5909" i="3" s="1"/>
  <c r="I5909" i="3"/>
  <c r="BM5908" i="3"/>
  <c r="BH5908" i="3"/>
  <c r="BE5908" i="3"/>
  <c r="BF5908" i="3" s="1"/>
  <c r="I5908" i="3"/>
  <c r="BM5907" i="3"/>
  <c r="BH5907" i="3"/>
  <c r="BE5907" i="3"/>
  <c r="BF5907" i="3" s="1"/>
  <c r="I5907" i="3"/>
  <c r="BM5906" i="3"/>
  <c r="BH5906" i="3"/>
  <c r="BE5906" i="3"/>
  <c r="BF5906" i="3" s="1"/>
  <c r="I5906" i="3"/>
  <c r="BM5905" i="3"/>
  <c r="BH5905" i="3"/>
  <c r="BE5905" i="3"/>
  <c r="BF5905" i="3" s="1"/>
  <c r="I5905" i="3"/>
  <c r="BM5904" i="3"/>
  <c r="BH5904" i="3"/>
  <c r="BE5904" i="3"/>
  <c r="BF5904" i="3" s="1"/>
  <c r="I5904" i="3"/>
  <c r="BM5903" i="3"/>
  <c r="BH5903" i="3"/>
  <c r="BE5903" i="3"/>
  <c r="BF5903" i="3" s="1"/>
  <c r="I5903" i="3"/>
  <c r="BM5902" i="3"/>
  <c r="BH5902" i="3"/>
  <c r="BE5902" i="3"/>
  <c r="BF5902" i="3" s="1"/>
  <c r="I5902" i="3"/>
  <c r="BM5901" i="3"/>
  <c r="BH5901" i="3"/>
  <c r="BE5901" i="3"/>
  <c r="BF5901" i="3" s="1"/>
  <c r="I5901" i="3"/>
  <c r="BM5900" i="3"/>
  <c r="BH5900" i="3"/>
  <c r="BE5900" i="3"/>
  <c r="BF5900" i="3" s="1"/>
  <c r="I5900" i="3"/>
  <c r="BM5899" i="3"/>
  <c r="BH5899" i="3"/>
  <c r="BE5899" i="3"/>
  <c r="BF5899" i="3" s="1"/>
  <c r="I5899" i="3"/>
  <c r="BM5898" i="3"/>
  <c r="BH5898" i="3"/>
  <c r="BE5898" i="3"/>
  <c r="BF5898" i="3" s="1"/>
  <c r="I5898" i="3"/>
  <c r="BM5897" i="3"/>
  <c r="BH5897" i="3"/>
  <c r="BE5897" i="3"/>
  <c r="BF5897" i="3" s="1"/>
  <c r="I5897" i="3"/>
  <c r="BM5896" i="3"/>
  <c r="BH5896" i="3"/>
  <c r="BE5896" i="3"/>
  <c r="BF5896" i="3" s="1"/>
  <c r="I5896" i="3"/>
  <c r="BM5895" i="3"/>
  <c r="BH5895" i="3"/>
  <c r="BE5895" i="3"/>
  <c r="BF5895" i="3" s="1"/>
  <c r="I5895" i="3"/>
  <c r="BM5894" i="3"/>
  <c r="BH5894" i="3"/>
  <c r="BE5894" i="3"/>
  <c r="BF5894" i="3" s="1"/>
  <c r="I5894" i="3"/>
  <c r="BM5893" i="3"/>
  <c r="BH5893" i="3"/>
  <c r="BE5893" i="3"/>
  <c r="BF5893" i="3" s="1"/>
  <c r="I5893" i="3"/>
  <c r="BM5892" i="3"/>
  <c r="BH5892" i="3"/>
  <c r="BE5892" i="3"/>
  <c r="BF5892" i="3" s="1"/>
  <c r="I5892" i="3"/>
  <c r="BM5891" i="3"/>
  <c r="BH5891" i="3"/>
  <c r="BE5891" i="3"/>
  <c r="BF5891" i="3" s="1"/>
  <c r="I5891" i="3"/>
  <c r="BM5890" i="3"/>
  <c r="BH5890" i="3"/>
  <c r="BE5890" i="3"/>
  <c r="BF5890" i="3" s="1"/>
  <c r="I5890" i="3"/>
  <c r="BM5889" i="3"/>
  <c r="BH5889" i="3"/>
  <c r="BE5889" i="3"/>
  <c r="BF5889" i="3" s="1"/>
  <c r="I5889" i="3"/>
  <c r="BM5888" i="3"/>
  <c r="BH5888" i="3"/>
  <c r="BE5888" i="3"/>
  <c r="BF5888" i="3" s="1"/>
  <c r="I5888" i="3"/>
  <c r="BM5887" i="3"/>
  <c r="BH5887" i="3"/>
  <c r="BE5887" i="3"/>
  <c r="BF5887" i="3" s="1"/>
  <c r="I5887" i="3"/>
  <c r="BM5886" i="3"/>
  <c r="BH5886" i="3"/>
  <c r="BE5886" i="3"/>
  <c r="BF5886" i="3" s="1"/>
  <c r="I5886" i="3"/>
  <c r="BM5885" i="3"/>
  <c r="BH5885" i="3"/>
  <c r="BE5885" i="3"/>
  <c r="BF5885" i="3" s="1"/>
  <c r="I5885" i="3"/>
  <c r="BM5884" i="3"/>
  <c r="BH5884" i="3"/>
  <c r="BE5884" i="3"/>
  <c r="BF5884" i="3" s="1"/>
  <c r="I5884" i="3"/>
  <c r="BM5883" i="3"/>
  <c r="BH5883" i="3"/>
  <c r="BE5883" i="3"/>
  <c r="BF5883" i="3" s="1"/>
  <c r="I5883" i="3"/>
  <c r="BM5882" i="3"/>
  <c r="BH5882" i="3"/>
  <c r="BE5882" i="3"/>
  <c r="BF5882" i="3" s="1"/>
  <c r="I5882" i="3"/>
  <c r="BM5881" i="3"/>
  <c r="BH5881" i="3"/>
  <c r="BE5881" i="3"/>
  <c r="BF5881" i="3" s="1"/>
  <c r="I5881" i="3"/>
  <c r="BM5880" i="3"/>
  <c r="BH5880" i="3"/>
  <c r="BE5880" i="3"/>
  <c r="BF5880" i="3" s="1"/>
  <c r="I5880" i="3"/>
  <c r="BM5879" i="3"/>
  <c r="BH5879" i="3"/>
  <c r="BE5879" i="3"/>
  <c r="BF5879" i="3" s="1"/>
  <c r="I5879" i="3"/>
  <c r="BM5878" i="3"/>
  <c r="BH5878" i="3"/>
  <c r="BE5878" i="3"/>
  <c r="BF5878" i="3" s="1"/>
  <c r="I5878" i="3"/>
  <c r="BM5877" i="3"/>
  <c r="BH5877" i="3"/>
  <c r="BE5877" i="3"/>
  <c r="BF5877" i="3" s="1"/>
  <c r="I5877" i="3"/>
  <c r="BM5876" i="3"/>
  <c r="BH5876" i="3"/>
  <c r="BE5876" i="3"/>
  <c r="BF5876" i="3" s="1"/>
  <c r="I5876" i="3"/>
  <c r="BM5875" i="3"/>
  <c r="BH5875" i="3"/>
  <c r="BE5875" i="3"/>
  <c r="BF5875" i="3" s="1"/>
  <c r="I5875" i="3"/>
  <c r="BM5874" i="3"/>
  <c r="BH5874" i="3"/>
  <c r="BE5874" i="3"/>
  <c r="BF5874" i="3" s="1"/>
  <c r="I5874" i="3"/>
  <c r="BM5873" i="3"/>
  <c r="BH5873" i="3"/>
  <c r="BE5873" i="3"/>
  <c r="BF5873" i="3" s="1"/>
  <c r="I5873" i="3"/>
  <c r="BM5872" i="3"/>
  <c r="BH5872" i="3"/>
  <c r="BE5872" i="3"/>
  <c r="BF5872" i="3" s="1"/>
  <c r="I5872" i="3"/>
  <c r="BM5871" i="3"/>
  <c r="BH5871" i="3"/>
  <c r="BE5871" i="3"/>
  <c r="BF5871" i="3" s="1"/>
  <c r="I5871" i="3"/>
  <c r="BM5870" i="3"/>
  <c r="BH5870" i="3"/>
  <c r="BE5870" i="3"/>
  <c r="BF5870" i="3" s="1"/>
  <c r="I5870" i="3"/>
  <c r="BM5869" i="3"/>
  <c r="BH5869" i="3"/>
  <c r="BE5869" i="3"/>
  <c r="BF5869" i="3" s="1"/>
  <c r="I5869" i="3"/>
  <c r="BM5868" i="3"/>
  <c r="BH5868" i="3"/>
  <c r="BE5868" i="3"/>
  <c r="BF5868" i="3" s="1"/>
  <c r="I5868" i="3"/>
  <c r="BM5867" i="3"/>
  <c r="BH5867" i="3"/>
  <c r="BE5867" i="3"/>
  <c r="BF5867" i="3" s="1"/>
  <c r="I5867" i="3"/>
  <c r="BM5866" i="3"/>
  <c r="BH5866" i="3"/>
  <c r="BE5866" i="3"/>
  <c r="BF5866" i="3" s="1"/>
  <c r="I5866" i="3"/>
  <c r="BM5865" i="3"/>
  <c r="BH5865" i="3"/>
  <c r="BE5865" i="3"/>
  <c r="BF5865" i="3" s="1"/>
  <c r="I5865" i="3"/>
  <c r="BM5864" i="3"/>
  <c r="BH5864" i="3"/>
  <c r="BE5864" i="3"/>
  <c r="BF5864" i="3" s="1"/>
  <c r="I5864" i="3"/>
  <c r="BM5863" i="3"/>
  <c r="BH5863" i="3"/>
  <c r="BE5863" i="3"/>
  <c r="BF5863" i="3" s="1"/>
  <c r="I5863" i="3"/>
  <c r="BM5862" i="3"/>
  <c r="BH5862" i="3"/>
  <c r="BE5862" i="3"/>
  <c r="BF5862" i="3" s="1"/>
  <c r="I5862" i="3"/>
  <c r="BM5861" i="3"/>
  <c r="BH5861" i="3"/>
  <c r="BE5861" i="3"/>
  <c r="BF5861" i="3" s="1"/>
  <c r="I5861" i="3"/>
  <c r="BM5860" i="3"/>
  <c r="BH5860" i="3"/>
  <c r="BE5860" i="3"/>
  <c r="BF5860" i="3" s="1"/>
  <c r="I5860" i="3"/>
  <c r="BM5859" i="3"/>
  <c r="BH5859" i="3"/>
  <c r="BE5859" i="3"/>
  <c r="BF5859" i="3" s="1"/>
  <c r="I5859" i="3"/>
  <c r="BM5858" i="3"/>
  <c r="BH5858" i="3"/>
  <c r="BE5858" i="3"/>
  <c r="BF5858" i="3" s="1"/>
  <c r="I5858" i="3"/>
  <c r="BM5857" i="3"/>
  <c r="BH5857" i="3"/>
  <c r="BE5857" i="3"/>
  <c r="BF5857" i="3" s="1"/>
  <c r="I5857" i="3"/>
  <c r="BM5856" i="3"/>
  <c r="BH5856" i="3"/>
  <c r="BE5856" i="3"/>
  <c r="BF5856" i="3" s="1"/>
  <c r="I5856" i="3"/>
  <c r="BM5855" i="3"/>
  <c r="BH5855" i="3"/>
  <c r="BE5855" i="3"/>
  <c r="BF5855" i="3" s="1"/>
  <c r="I5855" i="3"/>
  <c r="BM5854" i="3"/>
  <c r="BH5854" i="3"/>
  <c r="BE5854" i="3"/>
  <c r="BF5854" i="3" s="1"/>
  <c r="I5854" i="3"/>
  <c r="BM5853" i="3"/>
  <c r="BH5853" i="3"/>
  <c r="BE5853" i="3"/>
  <c r="BF5853" i="3" s="1"/>
  <c r="I5853" i="3"/>
  <c r="BM5852" i="3"/>
  <c r="BH5852" i="3"/>
  <c r="BE5852" i="3"/>
  <c r="BF5852" i="3" s="1"/>
  <c r="I5852" i="3"/>
  <c r="BM5851" i="3"/>
  <c r="BH5851" i="3"/>
  <c r="BE5851" i="3"/>
  <c r="BF5851" i="3" s="1"/>
  <c r="I5851" i="3"/>
  <c r="BM5850" i="3"/>
  <c r="BH5850" i="3"/>
  <c r="BE5850" i="3"/>
  <c r="BF5850" i="3" s="1"/>
  <c r="I5850" i="3"/>
  <c r="BM5849" i="3"/>
  <c r="BH5849" i="3"/>
  <c r="BE5849" i="3"/>
  <c r="BF5849" i="3" s="1"/>
  <c r="I5849" i="3"/>
  <c r="BM5848" i="3"/>
  <c r="BH5848" i="3"/>
  <c r="BE5848" i="3"/>
  <c r="BF5848" i="3" s="1"/>
  <c r="I5848" i="3"/>
  <c r="BM5847" i="3"/>
  <c r="BH5847" i="3"/>
  <c r="BE5847" i="3"/>
  <c r="BF5847" i="3" s="1"/>
  <c r="I5847" i="3"/>
  <c r="BM5846" i="3"/>
  <c r="BH5846" i="3"/>
  <c r="BE5846" i="3"/>
  <c r="BF5846" i="3" s="1"/>
  <c r="I5846" i="3"/>
  <c r="BM5845" i="3"/>
  <c r="BH5845" i="3"/>
  <c r="BE5845" i="3"/>
  <c r="BF5845" i="3" s="1"/>
  <c r="I5845" i="3"/>
  <c r="BM5844" i="3"/>
  <c r="BH5844" i="3"/>
  <c r="BE5844" i="3"/>
  <c r="BF5844" i="3" s="1"/>
  <c r="I5844" i="3"/>
  <c r="BM5843" i="3"/>
  <c r="BH5843" i="3"/>
  <c r="BE5843" i="3"/>
  <c r="BF5843" i="3" s="1"/>
  <c r="I5843" i="3"/>
  <c r="BM5842" i="3"/>
  <c r="BH5842" i="3"/>
  <c r="BE5842" i="3"/>
  <c r="BF5842" i="3" s="1"/>
  <c r="I5842" i="3"/>
  <c r="BM5841" i="3"/>
  <c r="BH5841" i="3"/>
  <c r="BE5841" i="3"/>
  <c r="BF5841" i="3" s="1"/>
  <c r="I5841" i="3"/>
  <c r="BM5840" i="3"/>
  <c r="BH5840" i="3"/>
  <c r="BE5840" i="3"/>
  <c r="BF5840" i="3" s="1"/>
  <c r="I5840" i="3"/>
  <c r="BM5839" i="3"/>
  <c r="BH5839" i="3"/>
  <c r="BE5839" i="3"/>
  <c r="BF5839" i="3" s="1"/>
  <c r="I5839" i="3"/>
  <c r="BM5838" i="3"/>
  <c r="BH5838" i="3"/>
  <c r="BE5838" i="3"/>
  <c r="BF5838" i="3" s="1"/>
  <c r="I5838" i="3"/>
  <c r="BM5837" i="3"/>
  <c r="BH5837" i="3"/>
  <c r="BE5837" i="3"/>
  <c r="BF5837" i="3" s="1"/>
  <c r="I5837" i="3"/>
  <c r="BM5836" i="3"/>
  <c r="BH5836" i="3"/>
  <c r="BE5836" i="3"/>
  <c r="BF5836" i="3" s="1"/>
  <c r="I5836" i="3"/>
  <c r="BM5835" i="3"/>
  <c r="BH5835" i="3"/>
  <c r="BE5835" i="3"/>
  <c r="BF5835" i="3" s="1"/>
  <c r="I5835" i="3"/>
  <c r="BM5834" i="3"/>
  <c r="BH5834" i="3"/>
  <c r="BE5834" i="3"/>
  <c r="BF5834" i="3" s="1"/>
  <c r="I5834" i="3"/>
  <c r="BM5833" i="3"/>
  <c r="BH5833" i="3"/>
  <c r="BE5833" i="3"/>
  <c r="BF5833" i="3" s="1"/>
  <c r="I5833" i="3"/>
  <c r="BM5832" i="3"/>
  <c r="BH5832" i="3"/>
  <c r="BE5832" i="3"/>
  <c r="BF5832" i="3" s="1"/>
  <c r="I5832" i="3"/>
  <c r="BM5831" i="3"/>
  <c r="BH5831" i="3"/>
  <c r="BE5831" i="3"/>
  <c r="BF5831" i="3" s="1"/>
  <c r="I5831" i="3"/>
  <c r="BM5830" i="3"/>
  <c r="BH5830" i="3"/>
  <c r="BE5830" i="3"/>
  <c r="BF5830" i="3" s="1"/>
  <c r="I5830" i="3"/>
  <c r="BM5829" i="3"/>
  <c r="BH5829" i="3"/>
  <c r="BE5829" i="3"/>
  <c r="BF5829" i="3" s="1"/>
  <c r="I5829" i="3"/>
  <c r="BM5828" i="3"/>
  <c r="BH5828" i="3"/>
  <c r="BE5828" i="3"/>
  <c r="BF5828" i="3" s="1"/>
  <c r="I5828" i="3"/>
  <c r="BM5827" i="3"/>
  <c r="BH5827" i="3"/>
  <c r="BE5827" i="3"/>
  <c r="BF5827" i="3" s="1"/>
  <c r="I5827" i="3"/>
  <c r="BM5826" i="3"/>
  <c r="BH5826" i="3"/>
  <c r="BE5826" i="3"/>
  <c r="BF5826" i="3" s="1"/>
  <c r="I5826" i="3"/>
  <c r="BM5825" i="3"/>
  <c r="BH5825" i="3"/>
  <c r="BE5825" i="3"/>
  <c r="BF5825" i="3" s="1"/>
  <c r="I5825" i="3"/>
  <c r="BM5824" i="3"/>
  <c r="BH5824" i="3"/>
  <c r="BE5824" i="3"/>
  <c r="BF5824" i="3" s="1"/>
  <c r="I5824" i="3"/>
  <c r="BM5823" i="3"/>
  <c r="BH5823" i="3"/>
  <c r="BE5823" i="3"/>
  <c r="BF5823" i="3" s="1"/>
  <c r="I5823" i="3"/>
  <c r="BM5822" i="3"/>
  <c r="BH5822" i="3"/>
  <c r="BE5822" i="3"/>
  <c r="BF5822" i="3" s="1"/>
  <c r="I5822" i="3"/>
  <c r="BM5821" i="3"/>
  <c r="BH5821" i="3"/>
  <c r="BE5821" i="3"/>
  <c r="BF5821" i="3" s="1"/>
  <c r="I5821" i="3"/>
  <c r="BM5820" i="3"/>
  <c r="BH5820" i="3"/>
  <c r="BE5820" i="3"/>
  <c r="BF5820" i="3" s="1"/>
  <c r="I5820" i="3"/>
  <c r="BM5819" i="3"/>
  <c r="BH5819" i="3"/>
  <c r="BE5819" i="3"/>
  <c r="BF5819" i="3" s="1"/>
  <c r="I5819" i="3"/>
  <c r="BM5818" i="3"/>
  <c r="BH5818" i="3"/>
  <c r="BE5818" i="3"/>
  <c r="BF5818" i="3" s="1"/>
  <c r="I5818" i="3"/>
  <c r="BM5817" i="3"/>
  <c r="BH5817" i="3"/>
  <c r="BE5817" i="3"/>
  <c r="BF5817" i="3" s="1"/>
  <c r="I5817" i="3"/>
  <c r="BM5816" i="3"/>
  <c r="BH5816" i="3"/>
  <c r="BE5816" i="3"/>
  <c r="BF5816" i="3" s="1"/>
  <c r="I5816" i="3"/>
  <c r="BM5815" i="3"/>
  <c r="BH5815" i="3"/>
  <c r="BE5815" i="3"/>
  <c r="BF5815" i="3" s="1"/>
  <c r="I5815" i="3"/>
  <c r="BM5814" i="3"/>
  <c r="BH5814" i="3"/>
  <c r="BE5814" i="3"/>
  <c r="BF5814" i="3" s="1"/>
  <c r="I5814" i="3"/>
  <c r="BM5813" i="3"/>
  <c r="BH5813" i="3"/>
  <c r="BE5813" i="3"/>
  <c r="BF5813" i="3" s="1"/>
  <c r="I5813" i="3"/>
  <c r="BM5812" i="3"/>
  <c r="BH5812" i="3"/>
  <c r="BE5812" i="3"/>
  <c r="BF5812" i="3" s="1"/>
  <c r="I5812" i="3"/>
  <c r="BM5811" i="3"/>
  <c r="BH5811" i="3"/>
  <c r="BE5811" i="3"/>
  <c r="BF5811" i="3" s="1"/>
  <c r="I5811" i="3"/>
  <c r="BM5810" i="3"/>
  <c r="BH5810" i="3"/>
  <c r="BE5810" i="3"/>
  <c r="BF5810" i="3" s="1"/>
  <c r="I5810" i="3"/>
  <c r="BM5809" i="3"/>
  <c r="BH5809" i="3"/>
  <c r="BE5809" i="3"/>
  <c r="BF5809" i="3" s="1"/>
  <c r="I5809" i="3"/>
  <c r="BM5808" i="3"/>
  <c r="BH5808" i="3"/>
  <c r="BE5808" i="3"/>
  <c r="BF5808" i="3" s="1"/>
  <c r="I5808" i="3"/>
  <c r="BM5807" i="3"/>
  <c r="BH5807" i="3"/>
  <c r="BE5807" i="3"/>
  <c r="BF5807" i="3" s="1"/>
  <c r="I5807" i="3"/>
  <c r="BM5806" i="3"/>
  <c r="BH5806" i="3"/>
  <c r="BE5806" i="3"/>
  <c r="BF5806" i="3" s="1"/>
  <c r="I5806" i="3"/>
  <c r="BM5805" i="3"/>
  <c r="BH5805" i="3"/>
  <c r="BE5805" i="3"/>
  <c r="BF5805" i="3" s="1"/>
  <c r="I5805" i="3"/>
  <c r="BM5804" i="3"/>
  <c r="BH5804" i="3"/>
  <c r="BE5804" i="3"/>
  <c r="BF5804" i="3" s="1"/>
  <c r="I5804" i="3"/>
  <c r="BM5803" i="3"/>
  <c r="BH5803" i="3"/>
  <c r="BE5803" i="3"/>
  <c r="BF5803" i="3" s="1"/>
  <c r="I5803" i="3"/>
  <c r="BM5802" i="3"/>
  <c r="BH5802" i="3"/>
  <c r="BE5802" i="3"/>
  <c r="BF5802" i="3" s="1"/>
  <c r="I5802" i="3"/>
  <c r="BM5801" i="3"/>
  <c r="BH5801" i="3"/>
  <c r="BE5801" i="3"/>
  <c r="BF5801" i="3" s="1"/>
  <c r="I5801" i="3"/>
  <c r="BM5800" i="3"/>
  <c r="BH5800" i="3"/>
  <c r="BE5800" i="3"/>
  <c r="BF5800" i="3" s="1"/>
  <c r="I5800" i="3"/>
  <c r="BM5799" i="3"/>
  <c r="BH5799" i="3"/>
  <c r="BE5799" i="3"/>
  <c r="BF5799" i="3" s="1"/>
  <c r="I5799" i="3"/>
  <c r="BM5798" i="3"/>
  <c r="BH5798" i="3"/>
  <c r="BE5798" i="3"/>
  <c r="BF5798" i="3" s="1"/>
  <c r="I5798" i="3"/>
  <c r="BM5797" i="3"/>
  <c r="BH5797" i="3"/>
  <c r="BE5797" i="3"/>
  <c r="BF5797" i="3" s="1"/>
  <c r="I5797" i="3"/>
  <c r="BM5796" i="3"/>
  <c r="BH5796" i="3"/>
  <c r="BE5796" i="3"/>
  <c r="BF5796" i="3" s="1"/>
  <c r="I5796" i="3"/>
  <c r="BM5795" i="3"/>
  <c r="BH5795" i="3"/>
  <c r="BE5795" i="3"/>
  <c r="BF5795" i="3" s="1"/>
  <c r="I5795" i="3"/>
  <c r="BM5794" i="3"/>
  <c r="BH5794" i="3"/>
  <c r="BE5794" i="3"/>
  <c r="BF5794" i="3" s="1"/>
  <c r="I5794" i="3"/>
  <c r="BM5793" i="3"/>
  <c r="BH5793" i="3"/>
  <c r="BE5793" i="3"/>
  <c r="BF5793" i="3" s="1"/>
  <c r="I5793" i="3"/>
  <c r="BM5792" i="3"/>
  <c r="BH5792" i="3"/>
  <c r="BE5792" i="3"/>
  <c r="BF5792" i="3" s="1"/>
  <c r="I5792" i="3"/>
  <c r="BM5791" i="3"/>
  <c r="BH5791" i="3"/>
  <c r="BE5791" i="3"/>
  <c r="BF5791" i="3" s="1"/>
  <c r="I5791" i="3"/>
  <c r="BM5790" i="3"/>
  <c r="BH5790" i="3"/>
  <c r="BE5790" i="3"/>
  <c r="BF5790" i="3" s="1"/>
  <c r="I5790" i="3"/>
  <c r="BM5789" i="3"/>
  <c r="BH5789" i="3"/>
  <c r="BE5789" i="3"/>
  <c r="BF5789" i="3" s="1"/>
  <c r="I5789" i="3"/>
  <c r="BM5788" i="3"/>
  <c r="BH5788" i="3"/>
  <c r="BE5788" i="3"/>
  <c r="BF5788" i="3" s="1"/>
  <c r="I5788" i="3"/>
  <c r="BM5787" i="3"/>
  <c r="BH5787" i="3"/>
  <c r="BE5787" i="3"/>
  <c r="BF5787" i="3" s="1"/>
  <c r="I5787" i="3"/>
  <c r="BM5786" i="3"/>
  <c r="BH5786" i="3"/>
  <c r="BE5786" i="3"/>
  <c r="BF5786" i="3" s="1"/>
  <c r="I5786" i="3"/>
  <c r="BM5785" i="3"/>
  <c r="BH5785" i="3"/>
  <c r="BE5785" i="3"/>
  <c r="BF5785" i="3" s="1"/>
  <c r="I5785" i="3"/>
  <c r="BM5784" i="3"/>
  <c r="BH5784" i="3"/>
  <c r="BE5784" i="3"/>
  <c r="BF5784" i="3" s="1"/>
  <c r="I5784" i="3"/>
  <c r="BM5783" i="3"/>
  <c r="BH5783" i="3"/>
  <c r="BE5783" i="3"/>
  <c r="BF5783" i="3" s="1"/>
  <c r="I5783" i="3"/>
  <c r="BM5782" i="3"/>
  <c r="BH5782" i="3"/>
  <c r="BE5782" i="3"/>
  <c r="BF5782" i="3" s="1"/>
  <c r="I5782" i="3"/>
  <c r="BM5781" i="3"/>
  <c r="BH5781" i="3"/>
  <c r="BE5781" i="3"/>
  <c r="BF5781" i="3" s="1"/>
  <c r="I5781" i="3"/>
  <c r="BM5780" i="3"/>
  <c r="BH5780" i="3"/>
  <c r="BE5780" i="3"/>
  <c r="BF5780" i="3" s="1"/>
  <c r="I5780" i="3"/>
  <c r="BM5779" i="3"/>
  <c r="BH5779" i="3"/>
  <c r="BE5779" i="3"/>
  <c r="BF5779" i="3" s="1"/>
  <c r="I5779" i="3"/>
  <c r="BM5778" i="3"/>
  <c r="BH5778" i="3"/>
  <c r="BE5778" i="3"/>
  <c r="BF5778" i="3" s="1"/>
  <c r="I5778" i="3"/>
  <c r="BM5777" i="3"/>
  <c r="BH5777" i="3"/>
  <c r="BE5777" i="3"/>
  <c r="BF5777" i="3" s="1"/>
  <c r="I5777" i="3"/>
  <c r="BM5776" i="3"/>
  <c r="BH5776" i="3"/>
  <c r="BE5776" i="3"/>
  <c r="BF5776" i="3" s="1"/>
  <c r="I5776" i="3"/>
  <c r="BM5775" i="3"/>
  <c r="BH5775" i="3"/>
  <c r="BE5775" i="3"/>
  <c r="BF5775" i="3" s="1"/>
  <c r="I5775" i="3"/>
  <c r="BM5774" i="3"/>
  <c r="BH5774" i="3"/>
  <c r="BE5774" i="3"/>
  <c r="BF5774" i="3" s="1"/>
  <c r="I5774" i="3"/>
  <c r="BM5773" i="3"/>
  <c r="BH5773" i="3"/>
  <c r="BE5773" i="3"/>
  <c r="BF5773" i="3" s="1"/>
  <c r="I5773" i="3"/>
  <c r="BM5772" i="3"/>
  <c r="BH5772" i="3"/>
  <c r="BE5772" i="3"/>
  <c r="BF5772" i="3" s="1"/>
  <c r="I5772" i="3"/>
  <c r="BM5771" i="3"/>
  <c r="BH5771" i="3"/>
  <c r="BE5771" i="3"/>
  <c r="BF5771" i="3" s="1"/>
  <c r="I5771" i="3"/>
  <c r="BM5770" i="3"/>
  <c r="BH5770" i="3"/>
  <c r="BE5770" i="3"/>
  <c r="BF5770" i="3" s="1"/>
  <c r="I5770" i="3"/>
  <c r="BM5769" i="3"/>
  <c r="BH5769" i="3"/>
  <c r="BE5769" i="3"/>
  <c r="BF5769" i="3" s="1"/>
  <c r="I5769" i="3"/>
  <c r="BM5768" i="3"/>
  <c r="BH5768" i="3"/>
  <c r="BE5768" i="3"/>
  <c r="BF5768" i="3" s="1"/>
  <c r="I5768" i="3"/>
  <c r="BM5767" i="3"/>
  <c r="BH5767" i="3"/>
  <c r="BE5767" i="3"/>
  <c r="BF5767" i="3" s="1"/>
  <c r="I5767" i="3"/>
  <c r="BM5766" i="3"/>
  <c r="BH5766" i="3"/>
  <c r="BE5766" i="3"/>
  <c r="BF5766" i="3" s="1"/>
  <c r="I5766" i="3"/>
  <c r="BM5765" i="3"/>
  <c r="BH5765" i="3"/>
  <c r="BE5765" i="3"/>
  <c r="BF5765" i="3" s="1"/>
  <c r="I5765" i="3"/>
  <c r="BM5764" i="3"/>
  <c r="BH5764" i="3"/>
  <c r="BE5764" i="3"/>
  <c r="BF5764" i="3" s="1"/>
  <c r="I5764" i="3"/>
  <c r="BM5763" i="3"/>
  <c r="BH5763" i="3"/>
  <c r="BE5763" i="3"/>
  <c r="BF5763" i="3" s="1"/>
  <c r="I5763" i="3"/>
  <c r="BM5762" i="3"/>
  <c r="BH5762" i="3"/>
  <c r="BE5762" i="3"/>
  <c r="BF5762" i="3" s="1"/>
  <c r="I5762" i="3"/>
  <c r="BM5761" i="3"/>
  <c r="BH5761" i="3"/>
  <c r="BE5761" i="3"/>
  <c r="BF5761" i="3" s="1"/>
  <c r="I5761" i="3"/>
  <c r="BM5760" i="3"/>
  <c r="BH5760" i="3"/>
  <c r="BE5760" i="3"/>
  <c r="BF5760" i="3" s="1"/>
  <c r="I5760" i="3"/>
  <c r="BM5759" i="3"/>
  <c r="BH5759" i="3"/>
  <c r="BE5759" i="3"/>
  <c r="BF5759" i="3" s="1"/>
  <c r="I5759" i="3"/>
  <c r="BM5758" i="3"/>
  <c r="BH5758" i="3"/>
  <c r="BE5758" i="3"/>
  <c r="BF5758" i="3" s="1"/>
  <c r="I5758" i="3"/>
  <c r="BM5757" i="3"/>
  <c r="BH5757" i="3"/>
  <c r="BE5757" i="3"/>
  <c r="BF5757" i="3" s="1"/>
  <c r="I5757" i="3"/>
  <c r="BM5756" i="3"/>
  <c r="BH5756" i="3"/>
  <c r="BE5756" i="3"/>
  <c r="BF5756" i="3" s="1"/>
  <c r="I5756" i="3"/>
  <c r="BM5755" i="3"/>
  <c r="BH5755" i="3"/>
  <c r="BE5755" i="3"/>
  <c r="BF5755" i="3" s="1"/>
  <c r="I5755" i="3"/>
  <c r="BM5754" i="3"/>
  <c r="BH5754" i="3"/>
  <c r="BE5754" i="3"/>
  <c r="BF5754" i="3" s="1"/>
  <c r="I5754" i="3"/>
  <c r="BM5753" i="3"/>
  <c r="BH5753" i="3"/>
  <c r="BE5753" i="3"/>
  <c r="BF5753" i="3" s="1"/>
  <c r="I5753" i="3"/>
  <c r="BM5752" i="3"/>
  <c r="BH5752" i="3"/>
  <c r="BE5752" i="3"/>
  <c r="BF5752" i="3" s="1"/>
  <c r="I5752" i="3"/>
  <c r="BM5751" i="3"/>
  <c r="BH5751" i="3"/>
  <c r="BE5751" i="3"/>
  <c r="BF5751" i="3" s="1"/>
  <c r="I5751" i="3"/>
  <c r="BM5750" i="3"/>
  <c r="BH5750" i="3"/>
  <c r="BE5750" i="3"/>
  <c r="BF5750" i="3" s="1"/>
  <c r="I5750" i="3"/>
  <c r="BM5749" i="3"/>
  <c r="BH5749" i="3"/>
  <c r="BE5749" i="3"/>
  <c r="BF5749" i="3" s="1"/>
  <c r="I5749" i="3"/>
  <c r="BM5748" i="3"/>
  <c r="BH5748" i="3"/>
  <c r="BE5748" i="3"/>
  <c r="BF5748" i="3" s="1"/>
  <c r="I5748" i="3"/>
  <c r="BM5747" i="3"/>
  <c r="BH5747" i="3"/>
  <c r="BE5747" i="3"/>
  <c r="BF5747" i="3" s="1"/>
  <c r="I5747" i="3"/>
  <c r="BM5746" i="3"/>
  <c r="BH5746" i="3"/>
  <c r="BE5746" i="3"/>
  <c r="BF5746" i="3" s="1"/>
  <c r="I5746" i="3"/>
  <c r="BM5745" i="3"/>
  <c r="BH5745" i="3"/>
  <c r="BE5745" i="3"/>
  <c r="BF5745" i="3" s="1"/>
  <c r="I5745" i="3"/>
  <c r="BM5744" i="3"/>
  <c r="BH5744" i="3"/>
  <c r="BE5744" i="3"/>
  <c r="BF5744" i="3" s="1"/>
  <c r="I5744" i="3"/>
  <c r="BM5743" i="3"/>
  <c r="BH5743" i="3"/>
  <c r="BE5743" i="3"/>
  <c r="BF5743" i="3" s="1"/>
  <c r="I5743" i="3"/>
  <c r="BM5742" i="3"/>
  <c r="BH5742" i="3"/>
  <c r="BE5742" i="3"/>
  <c r="BF5742" i="3" s="1"/>
  <c r="I5742" i="3"/>
  <c r="BM5741" i="3"/>
  <c r="BH5741" i="3"/>
  <c r="BE5741" i="3"/>
  <c r="BF5741" i="3" s="1"/>
  <c r="I5741" i="3"/>
  <c r="BM5740" i="3"/>
  <c r="BH5740" i="3"/>
  <c r="BE5740" i="3"/>
  <c r="BF5740" i="3" s="1"/>
  <c r="I5740" i="3"/>
  <c r="BM5739" i="3"/>
  <c r="BH5739" i="3"/>
  <c r="BE5739" i="3"/>
  <c r="BF5739" i="3" s="1"/>
  <c r="I5739" i="3"/>
  <c r="BM5738" i="3"/>
  <c r="BH5738" i="3"/>
  <c r="BE5738" i="3"/>
  <c r="BF5738" i="3" s="1"/>
  <c r="I5738" i="3"/>
  <c r="BM5737" i="3"/>
  <c r="BH5737" i="3"/>
  <c r="BE5737" i="3"/>
  <c r="BF5737" i="3" s="1"/>
  <c r="I5737" i="3"/>
  <c r="BM5736" i="3"/>
  <c r="BH5736" i="3"/>
  <c r="BE5736" i="3"/>
  <c r="BF5736" i="3" s="1"/>
  <c r="I5736" i="3"/>
  <c r="BM5735" i="3"/>
  <c r="BH5735" i="3"/>
  <c r="BE5735" i="3"/>
  <c r="BF5735" i="3" s="1"/>
  <c r="I5735" i="3"/>
  <c r="BM5734" i="3"/>
  <c r="BH5734" i="3"/>
  <c r="BE5734" i="3"/>
  <c r="BF5734" i="3" s="1"/>
  <c r="I5734" i="3"/>
  <c r="BM5733" i="3"/>
  <c r="BH5733" i="3"/>
  <c r="BE5733" i="3"/>
  <c r="BF5733" i="3" s="1"/>
  <c r="I5733" i="3"/>
  <c r="BM5732" i="3"/>
  <c r="BH5732" i="3"/>
  <c r="BE5732" i="3"/>
  <c r="BF5732" i="3" s="1"/>
  <c r="I5732" i="3"/>
  <c r="BM5731" i="3"/>
  <c r="BH5731" i="3"/>
  <c r="BE5731" i="3"/>
  <c r="BF5731" i="3" s="1"/>
  <c r="I5731" i="3"/>
  <c r="BM5730" i="3"/>
  <c r="BH5730" i="3"/>
  <c r="BE5730" i="3"/>
  <c r="BF5730" i="3" s="1"/>
  <c r="I5730" i="3"/>
  <c r="BM5729" i="3"/>
  <c r="BH5729" i="3"/>
  <c r="BE5729" i="3"/>
  <c r="BF5729" i="3" s="1"/>
  <c r="I5729" i="3"/>
  <c r="BM5728" i="3"/>
  <c r="BH5728" i="3"/>
  <c r="BE5728" i="3"/>
  <c r="BF5728" i="3" s="1"/>
  <c r="I5728" i="3"/>
  <c r="BM5727" i="3"/>
  <c r="BH5727" i="3"/>
  <c r="BE5727" i="3"/>
  <c r="BF5727" i="3" s="1"/>
  <c r="I5727" i="3"/>
  <c r="BM5726" i="3"/>
  <c r="BH5726" i="3"/>
  <c r="BE5726" i="3"/>
  <c r="BF5726" i="3" s="1"/>
  <c r="I5726" i="3"/>
  <c r="BM5725" i="3"/>
  <c r="BH5725" i="3"/>
  <c r="BE5725" i="3"/>
  <c r="BF5725" i="3" s="1"/>
  <c r="I5725" i="3"/>
  <c r="BM5724" i="3"/>
  <c r="BH5724" i="3"/>
  <c r="BE5724" i="3"/>
  <c r="BF5724" i="3" s="1"/>
  <c r="I5724" i="3"/>
  <c r="BM5723" i="3"/>
  <c r="BH5723" i="3"/>
  <c r="BE5723" i="3"/>
  <c r="BF5723" i="3" s="1"/>
  <c r="I5723" i="3"/>
  <c r="BM5722" i="3"/>
  <c r="BH5722" i="3"/>
  <c r="BE5722" i="3"/>
  <c r="BF5722" i="3" s="1"/>
  <c r="I5722" i="3"/>
  <c r="BM5721" i="3"/>
  <c r="BH5721" i="3"/>
  <c r="BE5721" i="3"/>
  <c r="BF5721" i="3" s="1"/>
  <c r="I5721" i="3"/>
  <c r="BM5720" i="3"/>
  <c r="BH5720" i="3"/>
  <c r="BE5720" i="3"/>
  <c r="BF5720" i="3" s="1"/>
  <c r="I5720" i="3"/>
  <c r="BM5719" i="3"/>
  <c r="BH5719" i="3"/>
  <c r="BE5719" i="3"/>
  <c r="BF5719" i="3" s="1"/>
  <c r="I5719" i="3"/>
  <c r="BM5718" i="3"/>
  <c r="BH5718" i="3"/>
  <c r="BE5718" i="3"/>
  <c r="BF5718" i="3" s="1"/>
  <c r="I5718" i="3"/>
  <c r="BM5717" i="3"/>
  <c r="BH5717" i="3"/>
  <c r="BE5717" i="3"/>
  <c r="BF5717" i="3" s="1"/>
  <c r="I5717" i="3"/>
  <c r="BM5716" i="3"/>
  <c r="BH5716" i="3"/>
  <c r="BE5716" i="3"/>
  <c r="BF5716" i="3" s="1"/>
  <c r="I5716" i="3"/>
  <c r="BM5715" i="3"/>
  <c r="BH5715" i="3"/>
  <c r="BE5715" i="3"/>
  <c r="BF5715" i="3" s="1"/>
  <c r="I5715" i="3"/>
  <c r="BM5714" i="3"/>
  <c r="BH5714" i="3"/>
  <c r="BE5714" i="3"/>
  <c r="BF5714" i="3" s="1"/>
  <c r="I5714" i="3"/>
  <c r="BM5713" i="3"/>
  <c r="BH5713" i="3"/>
  <c r="BE5713" i="3"/>
  <c r="BF5713" i="3" s="1"/>
  <c r="I5713" i="3"/>
  <c r="BM5712" i="3"/>
  <c r="BH5712" i="3"/>
  <c r="BE5712" i="3"/>
  <c r="BF5712" i="3" s="1"/>
  <c r="I5712" i="3"/>
  <c r="BM5711" i="3"/>
  <c r="BH5711" i="3"/>
  <c r="BE5711" i="3"/>
  <c r="BF5711" i="3" s="1"/>
  <c r="I5711" i="3"/>
  <c r="BM5710" i="3"/>
  <c r="BH5710" i="3"/>
  <c r="BE5710" i="3"/>
  <c r="BF5710" i="3" s="1"/>
  <c r="I5710" i="3"/>
  <c r="BM5709" i="3"/>
  <c r="BH5709" i="3"/>
  <c r="BE5709" i="3"/>
  <c r="BF5709" i="3" s="1"/>
  <c r="I5709" i="3"/>
  <c r="BM5708" i="3"/>
  <c r="BH5708" i="3"/>
  <c r="BE5708" i="3"/>
  <c r="BF5708" i="3" s="1"/>
  <c r="I5708" i="3"/>
  <c r="BM5707" i="3"/>
  <c r="BH5707" i="3"/>
  <c r="BE5707" i="3"/>
  <c r="BF5707" i="3" s="1"/>
  <c r="I5707" i="3"/>
  <c r="BM5706" i="3"/>
  <c r="BH5706" i="3"/>
  <c r="BE5706" i="3"/>
  <c r="BF5706" i="3" s="1"/>
  <c r="I5706" i="3"/>
  <c r="BM5705" i="3"/>
  <c r="BH5705" i="3"/>
  <c r="BE5705" i="3"/>
  <c r="BF5705" i="3" s="1"/>
  <c r="I5705" i="3"/>
  <c r="BM5704" i="3"/>
  <c r="BH5704" i="3"/>
  <c r="BE5704" i="3"/>
  <c r="BF5704" i="3" s="1"/>
  <c r="I5704" i="3"/>
  <c r="BM5703" i="3"/>
  <c r="BH5703" i="3"/>
  <c r="BE5703" i="3"/>
  <c r="BF5703" i="3" s="1"/>
  <c r="I5703" i="3"/>
  <c r="BM5702" i="3"/>
  <c r="BH5702" i="3"/>
  <c r="BE5702" i="3"/>
  <c r="BF5702" i="3" s="1"/>
  <c r="I5702" i="3"/>
  <c r="BM5701" i="3"/>
  <c r="BH5701" i="3"/>
  <c r="BE5701" i="3"/>
  <c r="BF5701" i="3" s="1"/>
  <c r="I5701" i="3"/>
  <c r="BM5700" i="3"/>
  <c r="BH5700" i="3"/>
  <c r="BE5700" i="3"/>
  <c r="BF5700" i="3" s="1"/>
  <c r="I5700" i="3"/>
  <c r="BM5699" i="3"/>
  <c r="BH5699" i="3"/>
  <c r="BE5699" i="3"/>
  <c r="BF5699" i="3" s="1"/>
  <c r="I5699" i="3"/>
  <c r="BM5698" i="3"/>
  <c r="BH5698" i="3"/>
  <c r="BE5698" i="3"/>
  <c r="BF5698" i="3" s="1"/>
  <c r="I5698" i="3"/>
  <c r="BM5697" i="3"/>
  <c r="BH5697" i="3"/>
  <c r="BE5697" i="3"/>
  <c r="BF5697" i="3" s="1"/>
  <c r="I5697" i="3"/>
  <c r="BM5696" i="3"/>
  <c r="BH5696" i="3"/>
  <c r="BE5696" i="3"/>
  <c r="BF5696" i="3" s="1"/>
  <c r="I5696" i="3"/>
  <c r="BM5695" i="3"/>
  <c r="BH5695" i="3"/>
  <c r="BE5695" i="3"/>
  <c r="BF5695" i="3" s="1"/>
  <c r="I5695" i="3"/>
  <c r="BM5694" i="3"/>
  <c r="BH5694" i="3"/>
  <c r="BE5694" i="3"/>
  <c r="BF5694" i="3" s="1"/>
  <c r="I5694" i="3"/>
  <c r="BM5693" i="3"/>
  <c r="BH5693" i="3"/>
  <c r="BE5693" i="3"/>
  <c r="BF5693" i="3" s="1"/>
  <c r="I5693" i="3"/>
  <c r="BM5692" i="3"/>
  <c r="BH5692" i="3"/>
  <c r="BE5692" i="3"/>
  <c r="BF5692" i="3" s="1"/>
  <c r="I5692" i="3"/>
  <c r="BM5691" i="3"/>
  <c r="BH5691" i="3"/>
  <c r="BE5691" i="3"/>
  <c r="BF5691" i="3" s="1"/>
  <c r="I5691" i="3"/>
  <c r="BM5690" i="3"/>
  <c r="BH5690" i="3"/>
  <c r="BE5690" i="3"/>
  <c r="BF5690" i="3" s="1"/>
  <c r="I5690" i="3"/>
  <c r="BM5689" i="3"/>
  <c r="BH5689" i="3"/>
  <c r="BE5689" i="3"/>
  <c r="BF5689" i="3" s="1"/>
  <c r="I5689" i="3"/>
  <c r="BM5688" i="3"/>
  <c r="BH5688" i="3"/>
  <c r="BE5688" i="3"/>
  <c r="BF5688" i="3" s="1"/>
  <c r="I5688" i="3"/>
  <c r="BM5687" i="3"/>
  <c r="BH5687" i="3"/>
  <c r="BE5687" i="3"/>
  <c r="BF5687" i="3" s="1"/>
  <c r="I5687" i="3"/>
  <c r="BM5686" i="3"/>
  <c r="BH5686" i="3"/>
  <c r="BE5686" i="3"/>
  <c r="BF5686" i="3" s="1"/>
  <c r="I5686" i="3"/>
  <c r="BM5685" i="3"/>
  <c r="BH5685" i="3"/>
  <c r="BE5685" i="3"/>
  <c r="BF5685" i="3" s="1"/>
  <c r="I5685" i="3"/>
  <c r="BM5684" i="3"/>
  <c r="BH5684" i="3"/>
  <c r="BE5684" i="3"/>
  <c r="BF5684" i="3" s="1"/>
  <c r="I5684" i="3"/>
  <c r="BM5683" i="3"/>
  <c r="BH5683" i="3"/>
  <c r="BE5683" i="3"/>
  <c r="BF5683" i="3" s="1"/>
  <c r="I5683" i="3"/>
  <c r="BM5682" i="3"/>
  <c r="BH5682" i="3"/>
  <c r="BE5682" i="3"/>
  <c r="BF5682" i="3" s="1"/>
  <c r="I5682" i="3"/>
  <c r="BM5681" i="3"/>
  <c r="BH5681" i="3"/>
  <c r="BE5681" i="3"/>
  <c r="BF5681" i="3" s="1"/>
  <c r="I5681" i="3"/>
  <c r="BM5680" i="3"/>
  <c r="BH5680" i="3"/>
  <c r="BE5680" i="3"/>
  <c r="BF5680" i="3" s="1"/>
  <c r="I5680" i="3"/>
  <c r="BM5679" i="3"/>
  <c r="BH5679" i="3"/>
  <c r="BE5679" i="3"/>
  <c r="BF5679" i="3" s="1"/>
  <c r="I5679" i="3"/>
  <c r="BM5678" i="3"/>
  <c r="BH5678" i="3"/>
  <c r="BE5678" i="3"/>
  <c r="BF5678" i="3" s="1"/>
  <c r="I5678" i="3"/>
  <c r="BM5677" i="3"/>
  <c r="BH5677" i="3"/>
  <c r="BE5677" i="3"/>
  <c r="BF5677" i="3" s="1"/>
  <c r="I5677" i="3"/>
  <c r="BM5676" i="3"/>
  <c r="BH5676" i="3"/>
  <c r="BE5676" i="3"/>
  <c r="BF5676" i="3" s="1"/>
  <c r="I5676" i="3"/>
  <c r="BM5675" i="3"/>
  <c r="BH5675" i="3"/>
  <c r="BE5675" i="3"/>
  <c r="BF5675" i="3" s="1"/>
  <c r="I5675" i="3"/>
  <c r="BM5674" i="3"/>
  <c r="BH5674" i="3"/>
  <c r="BE5674" i="3"/>
  <c r="BF5674" i="3" s="1"/>
  <c r="I5674" i="3"/>
  <c r="BM5673" i="3"/>
  <c r="BH5673" i="3"/>
  <c r="BE5673" i="3"/>
  <c r="BF5673" i="3" s="1"/>
  <c r="I5673" i="3"/>
  <c r="BM5672" i="3"/>
  <c r="BH5672" i="3"/>
  <c r="BE5672" i="3"/>
  <c r="BF5672" i="3" s="1"/>
  <c r="I5672" i="3"/>
  <c r="BM5671" i="3"/>
  <c r="BH5671" i="3"/>
  <c r="BE5671" i="3"/>
  <c r="BF5671" i="3" s="1"/>
  <c r="I5671" i="3"/>
  <c r="BM5670" i="3"/>
  <c r="BH5670" i="3"/>
  <c r="BE5670" i="3"/>
  <c r="BF5670" i="3" s="1"/>
  <c r="I5670" i="3"/>
  <c r="BM5669" i="3"/>
  <c r="BH5669" i="3"/>
  <c r="BE5669" i="3"/>
  <c r="BF5669" i="3" s="1"/>
  <c r="I5669" i="3"/>
  <c r="BM5668" i="3"/>
  <c r="BH5668" i="3"/>
  <c r="BE5668" i="3"/>
  <c r="BF5668" i="3" s="1"/>
  <c r="I5668" i="3"/>
  <c r="BM5667" i="3"/>
  <c r="BH5667" i="3"/>
  <c r="BE5667" i="3"/>
  <c r="BF5667" i="3" s="1"/>
  <c r="I5667" i="3"/>
  <c r="BM5666" i="3"/>
  <c r="BH5666" i="3"/>
  <c r="BE5666" i="3"/>
  <c r="BF5666" i="3" s="1"/>
  <c r="I5666" i="3"/>
  <c r="BM5665" i="3"/>
  <c r="BH5665" i="3"/>
  <c r="BE5665" i="3"/>
  <c r="BF5665" i="3" s="1"/>
  <c r="I5665" i="3"/>
  <c r="BM5664" i="3"/>
  <c r="BH5664" i="3"/>
  <c r="BE5664" i="3"/>
  <c r="BF5664" i="3" s="1"/>
  <c r="I5664" i="3"/>
  <c r="BM5663" i="3"/>
  <c r="BH5663" i="3"/>
  <c r="BE5663" i="3"/>
  <c r="BF5663" i="3" s="1"/>
  <c r="I5663" i="3"/>
  <c r="BM5662" i="3"/>
  <c r="BH5662" i="3"/>
  <c r="BE5662" i="3"/>
  <c r="BF5662" i="3" s="1"/>
  <c r="I5662" i="3"/>
  <c r="BM5661" i="3"/>
  <c r="BH5661" i="3"/>
  <c r="BE5661" i="3"/>
  <c r="BF5661" i="3" s="1"/>
  <c r="I5661" i="3"/>
  <c r="BM5660" i="3"/>
  <c r="BH5660" i="3"/>
  <c r="BE5660" i="3"/>
  <c r="BF5660" i="3" s="1"/>
  <c r="I5660" i="3"/>
  <c r="BM5659" i="3"/>
  <c r="BH5659" i="3"/>
  <c r="BE5659" i="3"/>
  <c r="BF5659" i="3" s="1"/>
  <c r="I5659" i="3"/>
  <c r="BM5658" i="3"/>
  <c r="BH5658" i="3"/>
  <c r="BE5658" i="3"/>
  <c r="BF5658" i="3" s="1"/>
  <c r="I5658" i="3"/>
  <c r="BM5657" i="3"/>
  <c r="BH5657" i="3"/>
  <c r="BE5657" i="3"/>
  <c r="BF5657" i="3" s="1"/>
  <c r="I5657" i="3"/>
  <c r="BM5656" i="3"/>
  <c r="BH5656" i="3"/>
  <c r="BE5656" i="3"/>
  <c r="BF5656" i="3" s="1"/>
  <c r="I5656" i="3"/>
  <c r="BM5655" i="3"/>
  <c r="BH5655" i="3"/>
  <c r="BE5655" i="3"/>
  <c r="BF5655" i="3" s="1"/>
  <c r="I5655" i="3"/>
  <c r="BM5654" i="3"/>
  <c r="BH5654" i="3"/>
  <c r="BE5654" i="3"/>
  <c r="BF5654" i="3" s="1"/>
  <c r="I5654" i="3"/>
  <c r="BM5653" i="3"/>
  <c r="BH5653" i="3"/>
  <c r="BE5653" i="3"/>
  <c r="BF5653" i="3" s="1"/>
  <c r="I5653" i="3"/>
  <c r="BM5652" i="3"/>
  <c r="BH5652" i="3"/>
  <c r="BE5652" i="3"/>
  <c r="BF5652" i="3" s="1"/>
  <c r="I5652" i="3"/>
  <c r="BM5651" i="3"/>
  <c r="BH5651" i="3"/>
  <c r="BE5651" i="3"/>
  <c r="BF5651" i="3" s="1"/>
  <c r="I5651" i="3"/>
  <c r="BM5650" i="3"/>
  <c r="BH5650" i="3"/>
  <c r="BE5650" i="3"/>
  <c r="BF5650" i="3" s="1"/>
  <c r="I5650" i="3"/>
  <c r="BM5649" i="3"/>
  <c r="BH5649" i="3"/>
  <c r="BE5649" i="3"/>
  <c r="BF5649" i="3" s="1"/>
  <c r="I5649" i="3"/>
  <c r="BM5648" i="3"/>
  <c r="BH5648" i="3"/>
  <c r="BE5648" i="3"/>
  <c r="BF5648" i="3" s="1"/>
  <c r="I5648" i="3"/>
  <c r="BM5647" i="3"/>
  <c r="BH5647" i="3"/>
  <c r="BE5647" i="3"/>
  <c r="BF5647" i="3" s="1"/>
  <c r="I5647" i="3"/>
  <c r="BM5646" i="3"/>
  <c r="BH5646" i="3"/>
  <c r="BE5646" i="3"/>
  <c r="BF5646" i="3" s="1"/>
  <c r="I5646" i="3"/>
  <c r="BM5645" i="3"/>
  <c r="BH5645" i="3"/>
  <c r="BE5645" i="3"/>
  <c r="BF5645" i="3" s="1"/>
  <c r="I5645" i="3"/>
  <c r="BM5644" i="3"/>
  <c r="BH5644" i="3"/>
  <c r="BE5644" i="3"/>
  <c r="BF5644" i="3" s="1"/>
  <c r="I5644" i="3"/>
  <c r="BM5643" i="3"/>
  <c r="BH5643" i="3"/>
  <c r="BE5643" i="3"/>
  <c r="BF5643" i="3" s="1"/>
  <c r="I5643" i="3"/>
  <c r="BM5642" i="3"/>
  <c r="BH5642" i="3"/>
  <c r="BE5642" i="3"/>
  <c r="BF5642" i="3" s="1"/>
  <c r="I5642" i="3"/>
  <c r="BM5641" i="3"/>
  <c r="BH5641" i="3"/>
  <c r="BE5641" i="3"/>
  <c r="BF5641" i="3" s="1"/>
  <c r="I5641" i="3"/>
  <c r="BM5640" i="3"/>
  <c r="BH5640" i="3"/>
  <c r="BE5640" i="3"/>
  <c r="BF5640" i="3" s="1"/>
  <c r="I5640" i="3"/>
  <c r="BM5639" i="3"/>
  <c r="BH5639" i="3"/>
  <c r="BE5639" i="3"/>
  <c r="BF5639" i="3" s="1"/>
  <c r="I5639" i="3"/>
  <c r="BM5638" i="3"/>
  <c r="BH5638" i="3"/>
  <c r="BE5638" i="3"/>
  <c r="BF5638" i="3" s="1"/>
  <c r="I5638" i="3"/>
  <c r="BM5637" i="3"/>
  <c r="BH5637" i="3"/>
  <c r="BE5637" i="3"/>
  <c r="BF5637" i="3" s="1"/>
  <c r="I5637" i="3"/>
  <c r="BM5636" i="3"/>
  <c r="BH5636" i="3"/>
  <c r="BE5636" i="3"/>
  <c r="BF5636" i="3" s="1"/>
  <c r="I5636" i="3"/>
  <c r="BM5635" i="3"/>
  <c r="BH5635" i="3"/>
  <c r="BE5635" i="3"/>
  <c r="BF5635" i="3" s="1"/>
  <c r="I5635" i="3"/>
  <c r="BM5634" i="3"/>
  <c r="BH5634" i="3"/>
  <c r="BE5634" i="3"/>
  <c r="BF5634" i="3" s="1"/>
  <c r="I5634" i="3"/>
  <c r="BM5633" i="3"/>
  <c r="BH5633" i="3"/>
  <c r="BE5633" i="3"/>
  <c r="BF5633" i="3" s="1"/>
  <c r="I5633" i="3"/>
  <c r="BM5632" i="3"/>
  <c r="BH5632" i="3"/>
  <c r="BE5632" i="3"/>
  <c r="BF5632" i="3" s="1"/>
  <c r="I5632" i="3"/>
  <c r="BM5631" i="3"/>
  <c r="BH5631" i="3"/>
  <c r="BE5631" i="3"/>
  <c r="BF5631" i="3" s="1"/>
  <c r="I5631" i="3"/>
  <c r="BM5630" i="3"/>
  <c r="BH5630" i="3"/>
  <c r="BE5630" i="3"/>
  <c r="BF5630" i="3" s="1"/>
  <c r="I5630" i="3"/>
  <c r="BM5629" i="3"/>
  <c r="BH5629" i="3"/>
  <c r="BE5629" i="3"/>
  <c r="BF5629" i="3" s="1"/>
  <c r="I5629" i="3"/>
  <c r="BM5628" i="3"/>
  <c r="BH5628" i="3"/>
  <c r="BE5628" i="3"/>
  <c r="BF5628" i="3" s="1"/>
  <c r="I5628" i="3"/>
  <c r="BM5627" i="3"/>
  <c r="BH5627" i="3"/>
  <c r="BE5627" i="3"/>
  <c r="BF5627" i="3" s="1"/>
  <c r="I5627" i="3"/>
  <c r="BM5626" i="3"/>
  <c r="BH5626" i="3"/>
  <c r="BE5626" i="3"/>
  <c r="BF5626" i="3" s="1"/>
  <c r="I5626" i="3"/>
  <c r="BM5625" i="3"/>
  <c r="BH5625" i="3"/>
  <c r="BE5625" i="3"/>
  <c r="BF5625" i="3" s="1"/>
  <c r="I5625" i="3"/>
  <c r="BM5624" i="3"/>
  <c r="BH5624" i="3"/>
  <c r="BE5624" i="3"/>
  <c r="BF5624" i="3" s="1"/>
  <c r="I5624" i="3"/>
  <c r="BM5623" i="3"/>
  <c r="BH5623" i="3"/>
  <c r="BE5623" i="3"/>
  <c r="BF5623" i="3" s="1"/>
  <c r="I5623" i="3"/>
  <c r="BM5622" i="3"/>
  <c r="BH5622" i="3"/>
  <c r="BE5622" i="3"/>
  <c r="BF5622" i="3" s="1"/>
  <c r="I5622" i="3"/>
  <c r="BM5621" i="3"/>
  <c r="BH5621" i="3"/>
  <c r="BE5621" i="3"/>
  <c r="BF5621" i="3" s="1"/>
  <c r="I5621" i="3"/>
  <c r="BM5620" i="3"/>
  <c r="BH5620" i="3"/>
  <c r="BE5620" i="3"/>
  <c r="BF5620" i="3" s="1"/>
  <c r="I5620" i="3"/>
  <c r="BM5619" i="3"/>
  <c r="BH5619" i="3"/>
  <c r="BE5619" i="3"/>
  <c r="BF5619" i="3" s="1"/>
  <c r="I5619" i="3"/>
  <c r="BM5618" i="3"/>
  <c r="BH5618" i="3"/>
  <c r="BE5618" i="3"/>
  <c r="BF5618" i="3" s="1"/>
  <c r="I5618" i="3"/>
  <c r="BM5617" i="3"/>
  <c r="BH5617" i="3"/>
  <c r="BE5617" i="3"/>
  <c r="BF5617" i="3" s="1"/>
  <c r="I5617" i="3"/>
  <c r="BM5616" i="3"/>
  <c r="BH5616" i="3"/>
  <c r="BE5616" i="3"/>
  <c r="BF5616" i="3" s="1"/>
  <c r="I5616" i="3"/>
  <c r="BM5615" i="3"/>
  <c r="BH5615" i="3"/>
  <c r="BE5615" i="3"/>
  <c r="BF5615" i="3" s="1"/>
  <c r="I5615" i="3"/>
  <c r="BM5614" i="3"/>
  <c r="BH5614" i="3"/>
  <c r="BE5614" i="3"/>
  <c r="BF5614" i="3" s="1"/>
  <c r="I5614" i="3"/>
  <c r="BM5613" i="3"/>
  <c r="BH5613" i="3"/>
  <c r="BE5613" i="3"/>
  <c r="BF5613" i="3" s="1"/>
  <c r="I5613" i="3"/>
  <c r="BM5612" i="3"/>
  <c r="BH5612" i="3"/>
  <c r="BE5612" i="3"/>
  <c r="BF5612" i="3" s="1"/>
  <c r="I5612" i="3"/>
  <c r="BM5611" i="3"/>
  <c r="BH5611" i="3"/>
  <c r="BE5611" i="3"/>
  <c r="BF5611" i="3" s="1"/>
  <c r="I5611" i="3"/>
  <c r="BM5610" i="3"/>
  <c r="BH5610" i="3"/>
  <c r="BE5610" i="3"/>
  <c r="BF5610" i="3" s="1"/>
  <c r="I5610" i="3"/>
  <c r="BM5609" i="3"/>
  <c r="BH5609" i="3"/>
  <c r="BE5609" i="3"/>
  <c r="BF5609" i="3" s="1"/>
  <c r="I5609" i="3"/>
  <c r="BM5608" i="3"/>
  <c r="BH5608" i="3"/>
  <c r="BE5608" i="3"/>
  <c r="BF5608" i="3" s="1"/>
  <c r="I5608" i="3"/>
  <c r="BM5607" i="3"/>
  <c r="BH5607" i="3"/>
  <c r="BE5607" i="3"/>
  <c r="BF5607" i="3" s="1"/>
  <c r="I5607" i="3"/>
  <c r="BM5606" i="3"/>
  <c r="BH5606" i="3"/>
  <c r="BE5606" i="3"/>
  <c r="BF5606" i="3" s="1"/>
  <c r="I5606" i="3"/>
  <c r="BM5605" i="3"/>
  <c r="BH5605" i="3"/>
  <c r="BE5605" i="3"/>
  <c r="BF5605" i="3" s="1"/>
  <c r="I5605" i="3"/>
  <c r="BM5604" i="3"/>
  <c r="BH5604" i="3"/>
  <c r="BE5604" i="3"/>
  <c r="BF5604" i="3" s="1"/>
  <c r="I5604" i="3"/>
  <c r="BM5603" i="3"/>
  <c r="BH5603" i="3"/>
  <c r="BE5603" i="3"/>
  <c r="BF5603" i="3" s="1"/>
  <c r="I5603" i="3"/>
  <c r="BM5602" i="3"/>
  <c r="BH5602" i="3"/>
  <c r="BE5602" i="3"/>
  <c r="BF5602" i="3" s="1"/>
  <c r="I5602" i="3"/>
  <c r="BM5601" i="3"/>
  <c r="BH5601" i="3"/>
  <c r="BE5601" i="3"/>
  <c r="BF5601" i="3" s="1"/>
  <c r="I5601" i="3"/>
  <c r="BM5600" i="3"/>
  <c r="BH5600" i="3"/>
  <c r="BE5600" i="3"/>
  <c r="BF5600" i="3" s="1"/>
  <c r="I5600" i="3"/>
  <c r="BM5599" i="3"/>
  <c r="BH5599" i="3"/>
  <c r="BE5599" i="3"/>
  <c r="BF5599" i="3" s="1"/>
  <c r="I5599" i="3"/>
  <c r="BM5598" i="3"/>
  <c r="BH5598" i="3"/>
  <c r="BE5598" i="3"/>
  <c r="BF5598" i="3" s="1"/>
  <c r="I5598" i="3"/>
  <c r="BM5597" i="3"/>
  <c r="BH5597" i="3"/>
  <c r="BE5597" i="3"/>
  <c r="BF5597" i="3" s="1"/>
  <c r="I5597" i="3"/>
  <c r="BM5596" i="3"/>
  <c r="BH5596" i="3"/>
  <c r="BE5596" i="3"/>
  <c r="BF5596" i="3" s="1"/>
  <c r="I5596" i="3"/>
  <c r="BM5595" i="3"/>
  <c r="BH5595" i="3"/>
  <c r="BE5595" i="3"/>
  <c r="BF5595" i="3" s="1"/>
  <c r="I5595" i="3"/>
  <c r="BM5594" i="3"/>
  <c r="BH5594" i="3"/>
  <c r="BE5594" i="3"/>
  <c r="BF5594" i="3" s="1"/>
  <c r="I5594" i="3"/>
  <c r="BM5593" i="3"/>
  <c r="BH5593" i="3"/>
  <c r="BE5593" i="3"/>
  <c r="BF5593" i="3" s="1"/>
  <c r="I5593" i="3"/>
  <c r="BM5592" i="3"/>
  <c r="BH5592" i="3"/>
  <c r="BE5592" i="3"/>
  <c r="BF5592" i="3" s="1"/>
  <c r="I5592" i="3"/>
  <c r="BM5591" i="3"/>
  <c r="BH5591" i="3"/>
  <c r="BE5591" i="3"/>
  <c r="BF5591" i="3" s="1"/>
  <c r="I5591" i="3"/>
  <c r="BM5590" i="3"/>
  <c r="BH5590" i="3"/>
  <c r="BE5590" i="3"/>
  <c r="BF5590" i="3" s="1"/>
  <c r="I5590" i="3"/>
  <c r="BM5589" i="3"/>
  <c r="BH5589" i="3"/>
  <c r="BE5589" i="3"/>
  <c r="BF5589" i="3" s="1"/>
  <c r="I5589" i="3"/>
  <c r="BM5588" i="3"/>
  <c r="BH5588" i="3"/>
  <c r="BE5588" i="3"/>
  <c r="BF5588" i="3" s="1"/>
  <c r="I5588" i="3"/>
  <c r="BM5587" i="3"/>
  <c r="BH5587" i="3"/>
  <c r="BE5587" i="3"/>
  <c r="BF5587" i="3" s="1"/>
  <c r="I5587" i="3"/>
  <c r="BM5586" i="3"/>
  <c r="BH5586" i="3"/>
  <c r="BE5586" i="3"/>
  <c r="BF5586" i="3" s="1"/>
  <c r="I5586" i="3"/>
  <c r="BM5585" i="3"/>
  <c r="BH5585" i="3"/>
  <c r="BE5585" i="3"/>
  <c r="BF5585" i="3" s="1"/>
  <c r="I5585" i="3"/>
  <c r="BM5584" i="3"/>
  <c r="BH5584" i="3"/>
  <c r="BE5584" i="3"/>
  <c r="BF5584" i="3" s="1"/>
  <c r="I5584" i="3"/>
  <c r="BM5583" i="3"/>
  <c r="BH5583" i="3"/>
  <c r="BE5583" i="3"/>
  <c r="BF5583" i="3" s="1"/>
  <c r="I5583" i="3"/>
  <c r="BM5582" i="3"/>
  <c r="BH5582" i="3"/>
  <c r="BE5582" i="3"/>
  <c r="BF5582" i="3" s="1"/>
  <c r="I5582" i="3"/>
  <c r="BM5581" i="3"/>
  <c r="BH5581" i="3"/>
  <c r="BE5581" i="3"/>
  <c r="BF5581" i="3" s="1"/>
  <c r="I5581" i="3"/>
  <c r="BM5580" i="3"/>
  <c r="BH5580" i="3"/>
  <c r="BE5580" i="3"/>
  <c r="BF5580" i="3" s="1"/>
  <c r="I5580" i="3"/>
  <c r="BM5579" i="3"/>
  <c r="BH5579" i="3"/>
  <c r="BE5579" i="3"/>
  <c r="BF5579" i="3" s="1"/>
  <c r="I5579" i="3"/>
  <c r="BM5578" i="3"/>
  <c r="BH5578" i="3"/>
  <c r="BE5578" i="3"/>
  <c r="BF5578" i="3" s="1"/>
  <c r="I5578" i="3"/>
  <c r="BM5577" i="3"/>
  <c r="BH5577" i="3"/>
  <c r="BE5577" i="3"/>
  <c r="BF5577" i="3" s="1"/>
  <c r="I5577" i="3"/>
  <c r="BM5576" i="3"/>
  <c r="BH5576" i="3"/>
  <c r="BE5576" i="3"/>
  <c r="BF5576" i="3" s="1"/>
  <c r="I5576" i="3"/>
  <c r="BM5575" i="3"/>
  <c r="BH5575" i="3"/>
  <c r="BE5575" i="3"/>
  <c r="BF5575" i="3" s="1"/>
  <c r="I5575" i="3"/>
  <c r="BM5574" i="3"/>
  <c r="BH5574" i="3"/>
  <c r="BE5574" i="3"/>
  <c r="BF5574" i="3" s="1"/>
  <c r="I5574" i="3"/>
  <c r="BM5573" i="3"/>
  <c r="BH5573" i="3"/>
  <c r="BE5573" i="3"/>
  <c r="BF5573" i="3" s="1"/>
  <c r="I5573" i="3"/>
  <c r="BM5572" i="3"/>
  <c r="BH5572" i="3"/>
  <c r="BE5572" i="3"/>
  <c r="BF5572" i="3" s="1"/>
  <c r="I5572" i="3"/>
  <c r="BM5571" i="3"/>
  <c r="BH5571" i="3"/>
  <c r="BE5571" i="3"/>
  <c r="BF5571" i="3" s="1"/>
  <c r="I5571" i="3"/>
  <c r="BM5570" i="3"/>
  <c r="BH5570" i="3"/>
  <c r="BE5570" i="3"/>
  <c r="BF5570" i="3" s="1"/>
  <c r="I5570" i="3"/>
  <c r="BM5569" i="3"/>
  <c r="BH5569" i="3"/>
  <c r="BE5569" i="3"/>
  <c r="BF5569" i="3" s="1"/>
  <c r="I5569" i="3"/>
  <c r="BM5568" i="3"/>
  <c r="BH5568" i="3"/>
  <c r="BE5568" i="3"/>
  <c r="BF5568" i="3" s="1"/>
  <c r="I5568" i="3"/>
  <c r="BM5567" i="3"/>
  <c r="BH5567" i="3"/>
  <c r="BE5567" i="3"/>
  <c r="BF5567" i="3" s="1"/>
  <c r="I5567" i="3"/>
  <c r="BM5566" i="3"/>
  <c r="BH5566" i="3"/>
  <c r="BE5566" i="3"/>
  <c r="BF5566" i="3" s="1"/>
  <c r="I5566" i="3"/>
  <c r="BM5565" i="3"/>
  <c r="BH5565" i="3"/>
  <c r="BE5565" i="3"/>
  <c r="BF5565" i="3" s="1"/>
  <c r="I5565" i="3"/>
  <c r="BM5564" i="3"/>
  <c r="BH5564" i="3"/>
  <c r="BE5564" i="3"/>
  <c r="BF5564" i="3" s="1"/>
  <c r="I5564" i="3"/>
  <c r="BM5563" i="3"/>
  <c r="BH5563" i="3"/>
  <c r="BE5563" i="3"/>
  <c r="BF5563" i="3" s="1"/>
  <c r="I5563" i="3"/>
  <c r="BM5562" i="3"/>
  <c r="BH5562" i="3"/>
  <c r="BE5562" i="3"/>
  <c r="BF5562" i="3" s="1"/>
  <c r="I5562" i="3"/>
  <c r="BM5561" i="3"/>
  <c r="BH5561" i="3"/>
  <c r="BE5561" i="3"/>
  <c r="BF5561" i="3" s="1"/>
  <c r="I5561" i="3"/>
  <c r="BM5560" i="3"/>
  <c r="BH5560" i="3"/>
  <c r="BE5560" i="3"/>
  <c r="BF5560" i="3" s="1"/>
  <c r="I5560" i="3"/>
  <c r="BM5559" i="3"/>
  <c r="BH5559" i="3"/>
  <c r="BE5559" i="3"/>
  <c r="BF5559" i="3" s="1"/>
  <c r="I5559" i="3"/>
  <c r="BM5558" i="3"/>
  <c r="BH5558" i="3"/>
  <c r="BE5558" i="3"/>
  <c r="BF5558" i="3" s="1"/>
  <c r="I5558" i="3"/>
  <c r="BM5557" i="3"/>
  <c r="BH5557" i="3"/>
  <c r="BE5557" i="3"/>
  <c r="BF5557" i="3" s="1"/>
  <c r="I5557" i="3"/>
  <c r="BM5556" i="3"/>
  <c r="BH5556" i="3"/>
  <c r="BE5556" i="3"/>
  <c r="BF5556" i="3" s="1"/>
  <c r="I5556" i="3"/>
  <c r="BM5555" i="3"/>
  <c r="BH5555" i="3"/>
  <c r="BE5555" i="3"/>
  <c r="BF5555" i="3" s="1"/>
  <c r="I5555" i="3"/>
  <c r="BM5554" i="3"/>
  <c r="BH5554" i="3"/>
  <c r="BE5554" i="3"/>
  <c r="BF5554" i="3" s="1"/>
  <c r="I5554" i="3"/>
  <c r="BM5553" i="3"/>
  <c r="BH5553" i="3"/>
  <c r="BE5553" i="3"/>
  <c r="BF5553" i="3" s="1"/>
  <c r="I5553" i="3"/>
  <c r="BM5552" i="3"/>
  <c r="BH5552" i="3"/>
  <c r="BE5552" i="3"/>
  <c r="BF5552" i="3" s="1"/>
  <c r="I5552" i="3"/>
  <c r="BM5551" i="3"/>
  <c r="BH5551" i="3"/>
  <c r="BE5551" i="3"/>
  <c r="BF5551" i="3" s="1"/>
  <c r="I5551" i="3"/>
  <c r="BM5550" i="3"/>
  <c r="BH5550" i="3"/>
  <c r="BE5550" i="3"/>
  <c r="BF5550" i="3" s="1"/>
  <c r="I5550" i="3"/>
  <c r="BM5549" i="3"/>
  <c r="BH5549" i="3"/>
  <c r="BE5549" i="3"/>
  <c r="BF5549" i="3" s="1"/>
  <c r="I5549" i="3"/>
  <c r="BM5548" i="3"/>
  <c r="BH5548" i="3"/>
  <c r="BE5548" i="3"/>
  <c r="BF5548" i="3" s="1"/>
  <c r="I5548" i="3"/>
  <c r="BM5547" i="3"/>
  <c r="BH5547" i="3"/>
  <c r="BE5547" i="3"/>
  <c r="BF5547" i="3" s="1"/>
  <c r="I5547" i="3"/>
  <c r="BM5546" i="3"/>
  <c r="BH5546" i="3"/>
  <c r="BE5546" i="3"/>
  <c r="BF5546" i="3" s="1"/>
  <c r="I5546" i="3"/>
  <c r="BM5545" i="3"/>
  <c r="BH5545" i="3"/>
  <c r="BE5545" i="3"/>
  <c r="BF5545" i="3" s="1"/>
  <c r="I5545" i="3"/>
  <c r="BM5544" i="3"/>
  <c r="BH5544" i="3"/>
  <c r="BE5544" i="3"/>
  <c r="BF5544" i="3" s="1"/>
  <c r="I5544" i="3"/>
  <c r="BM5543" i="3"/>
  <c r="BH5543" i="3"/>
  <c r="BE5543" i="3"/>
  <c r="BF5543" i="3" s="1"/>
  <c r="I5543" i="3"/>
  <c r="BM5542" i="3"/>
  <c r="BH5542" i="3"/>
  <c r="BE5542" i="3"/>
  <c r="BF5542" i="3" s="1"/>
  <c r="I5542" i="3"/>
  <c r="BM5541" i="3"/>
  <c r="BH5541" i="3"/>
  <c r="BE5541" i="3"/>
  <c r="BF5541" i="3" s="1"/>
  <c r="I5541" i="3"/>
  <c r="BM5540" i="3"/>
  <c r="BH5540" i="3"/>
  <c r="BE5540" i="3"/>
  <c r="BF5540" i="3" s="1"/>
  <c r="I5540" i="3"/>
  <c r="BM5539" i="3"/>
  <c r="BH5539" i="3"/>
  <c r="BE5539" i="3"/>
  <c r="BF5539" i="3" s="1"/>
  <c r="I5539" i="3"/>
  <c r="BM5538" i="3"/>
  <c r="BH5538" i="3"/>
  <c r="BE5538" i="3"/>
  <c r="BF5538" i="3" s="1"/>
  <c r="I5538" i="3"/>
  <c r="BM5537" i="3"/>
  <c r="BH5537" i="3"/>
  <c r="BE5537" i="3"/>
  <c r="BF5537" i="3" s="1"/>
  <c r="I5537" i="3"/>
  <c r="BM5536" i="3"/>
  <c r="BH5536" i="3"/>
  <c r="BE5536" i="3"/>
  <c r="BF5536" i="3" s="1"/>
  <c r="I5536" i="3"/>
  <c r="BM5535" i="3"/>
  <c r="BH5535" i="3"/>
  <c r="BE5535" i="3"/>
  <c r="BF5535" i="3" s="1"/>
  <c r="I5535" i="3"/>
  <c r="BM5534" i="3"/>
  <c r="BH5534" i="3"/>
  <c r="BE5534" i="3"/>
  <c r="BF5534" i="3" s="1"/>
  <c r="I5534" i="3"/>
  <c r="BM5533" i="3"/>
  <c r="BH5533" i="3"/>
  <c r="BE5533" i="3"/>
  <c r="BF5533" i="3" s="1"/>
  <c r="I5533" i="3"/>
  <c r="BM5532" i="3"/>
  <c r="BH5532" i="3"/>
  <c r="BE5532" i="3"/>
  <c r="BF5532" i="3" s="1"/>
  <c r="I5532" i="3"/>
  <c r="BM5531" i="3"/>
  <c r="BH5531" i="3"/>
  <c r="BE5531" i="3"/>
  <c r="BF5531" i="3" s="1"/>
  <c r="I5531" i="3"/>
  <c r="BM5530" i="3"/>
  <c r="BH5530" i="3"/>
  <c r="BE5530" i="3"/>
  <c r="BF5530" i="3" s="1"/>
  <c r="I5530" i="3"/>
  <c r="BM5529" i="3"/>
  <c r="BH5529" i="3"/>
  <c r="BE5529" i="3"/>
  <c r="BF5529" i="3" s="1"/>
  <c r="I5529" i="3"/>
  <c r="BM5528" i="3"/>
  <c r="BH5528" i="3"/>
  <c r="BE5528" i="3"/>
  <c r="BF5528" i="3" s="1"/>
  <c r="I5528" i="3"/>
  <c r="BM5527" i="3"/>
  <c r="BH5527" i="3"/>
  <c r="BE5527" i="3"/>
  <c r="BF5527" i="3" s="1"/>
  <c r="I5527" i="3"/>
  <c r="BM5526" i="3"/>
  <c r="BH5526" i="3"/>
  <c r="BE5526" i="3"/>
  <c r="BF5526" i="3" s="1"/>
  <c r="I5526" i="3"/>
  <c r="BM5525" i="3"/>
  <c r="BH5525" i="3"/>
  <c r="BE5525" i="3"/>
  <c r="BF5525" i="3" s="1"/>
  <c r="I5525" i="3"/>
  <c r="BM5524" i="3"/>
  <c r="BH5524" i="3"/>
  <c r="BE5524" i="3"/>
  <c r="BF5524" i="3" s="1"/>
  <c r="I5524" i="3"/>
  <c r="BM5523" i="3"/>
  <c r="BH5523" i="3"/>
  <c r="BE5523" i="3"/>
  <c r="BF5523" i="3" s="1"/>
  <c r="I5523" i="3"/>
  <c r="BM5522" i="3"/>
  <c r="BH5522" i="3"/>
  <c r="BE5522" i="3"/>
  <c r="BF5522" i="3" s="1"/>
  <c r="I5522" i="3"/>
  <c r="BM5521" i="3"/>
  <c r="BH5521" i="3"/>
  <c r="BE5521" i="3"/>
  <c r="BF5521" i="3" s="1"/>
  <c r="I5521" i="3"/>
  <c r="BM5520" i="3"/>
  <c r="BH5520" i="3"/>
  <c r="BE5520" i="3"/>
  <c r="BF5520" i="3" s="1"/>
  <c r="I5520" i="3"/>
  <c r="BM5519" i="3"/>
  <c r="BH5519" i="3"/>
  <c r="BE5519" i="3"/>
  <c r="BF5519" i="3" s="1"/>
  <c r="I5519" i="3"/>
  <c r="BM5518" i="3"/>
  <c r="BH5518" i="3"/>
  <c r="BE5518" i="3"/>
  <c r="BF5518" i="3" s="1"/>
  <c r="I5518" i="3"/>
  <c r="BM5517" i="3"/>
  <c r="BH5517" i="3"/>
  <c r="BE5517" i="3"/>
  <c r="BF5517" i="3" s="1"/>
  <c r="I5517" i="3"/>
  <c r="BM5516" i="3"/>
  <c r="BH5516" i="3"/>
  <c r="BE5516" i="3"/>
  <c r="BF5516" i="3" s="1"/>
  <c r="I5516" i="3"/>
  <c r="BM5515" i="3"/>
  <c r="BH5515" i="3"/>
  <c r="BE5515" i="3"/>
  <c r="BF5515" i="3" s="1"/>
  <c r="I5515" i="3"/>
  <c r="BM5514" i="3"/>
  <c r="BH5514" i="3"/>
  <c r="BE5514" i="3"/>
  <c r="BF5514" i="3" s="1"/>
  <c r="I5514" i="3"/>
  <c r="BM5513" i="3"/>
  <c r="BH5513" i="3"/>
  <c r="BE5513" i="3"/>
  <c r="BF5513" i="3" s="1"/>
  <c r="I5513" i="3"/>
  <c r="BM5512" i="3"/>
  <c r="BH5512" i="3"/>
  <c r="BE5512" i="3"/>
  <c r="BF5512" i="3" s="1"/>
  <c r="I5512" i="3"/>
  <c r="BM5511" i="3"/>
  <c r="BH5511" i="3"/>
  <c r="BE5511" i="3"/>
  <c r="BF5511" i="3" s="1"/>
  <c r="I5511" i="3"/>
  <c r="BM5510" i="3"/>
  <c r="BH5510" i="3"/>
  <c r="BE5510" i="3"/>
  <c r="BF5510" i="3" s="1"/>
  <c r="I5510" i="3"/>
  <c r="BM5509" i="3"/>
  <c r="BH5509" i="3"/>
  <c r="BE5509" i="3"/>
  <c r="BF5509" i="3" s="1"/>
  <c r="I5509" i="3"/>
  <c r="BM5508" i="3"/>
  <c r="BH5508" i="3"/>
  <c r="BE5508" i="3"/>
  <c r="BF5508" i="3" s="1"/>
  <c r="I5508" i="3"/>
  <c r="BM5507" i="3"/>
  <c r="BH5507" i="3"/>
  <c r="BE5507" i="3"/>
  <c r="BF5507" i="3" s="1"/>
  <c r="I5507" i="3"/>
  <c r="BM5506" i="3"/>
  <c r="BH5506" i="3"/>
  <c r="BE5506" i="3"/>
  <c r="BF5506" i="3" s="1"/>
  <c r="I5506" i="3"/>
  <c r="BM5505" i="3"/>
  <c r="BH5505" i="3"/>
  <c r="BE5505" i="3"/>
  <c r="BF5505" i="3" s="1"/>
  <c r="I5505" i="3"/>
  <c r="BM5504" i="3"/>
  <c r="BH5504" i="3"/>
  <c r="BE5504" i="3"/>
  <c r="BF5504" i="3" s="1"/>
  <c r="I5504" i="3"/>
  <c r="BM5503" i="3"/>
  <c r="BH5503" i="3"/>
  <c r="BE5503" i="3"/>
  <c r="BF5503" i="3" s="1"/>
  <c r="I5503" i="3"/>
  <c r="BM5502" i="3"/>
  <c r="BH5502" i="3"/>
  <c r="BE5502" i="3"/>
  <c r="BF5502" i="3" s="1"/>
  <c r="I5502" i="3"/>
  <c r="BM5501" i="3"/>
  <c r="BH5501" i="3"/>
  <c r="BE5501" i="3"/>
  <c r="BF5501" i="3" s="1"/>
  <c r="I5501" i="3"/>
  <c r="BM5500" i="3"/>
  <c r="BH5500" i="3"/>
  <c r="BE5500" i="3"/>
  <c r="BF5500" i="3" s="1"/>
  <c r="I5500" i="3"/>
  <c r="BM5499" i="3"/>
  <c r="BH5499" i="3"/>
  <c r="BE5499" i="3"/>
  <c r="BF5499" i="3" s="1"/>
  <c r="I5499" i="3"/>
  <c r="BM5498" i="3"/>
  <c r="BH5498" i="3"/>
  <c r="BE5498" i="3"/>
  <c r="BF5498" i="3" s="1"/>
  <c r="I5498" i="3"/>
  <c r="BM5497" i="3"/>
  <c r="BH5497" i="3"/>
  <c r="BE5497" i="3"/>
  <c r="BF5497" i="3" s="1"/>
  <c r="I5497" i="3"/>
  <c r="BM5496" i="3"/>
  <c r="BH5496" i="3"/>
  <c r="BE5496" i="3"/>
  <c r="BF5496" i="3" s="1"/>
  <c r="I5496" i="3"/>
  <c r="BM5495" i="3"/>
  <c r="BH5495" i="3"/>
  <c r="BE5495" i="3"/>
  <c r="BF5495" i="3" s="1"/>
  <c r="I5495" i="3"/>
  <c r="BM5494" i="3"/>
  <c r="BH5494" i="3"/>
  <c r="BE5494" i="3"/>
  <c r="BF5494" i="3" s="1"/>
  <c r="I5494" i="3"/>
  <c r="BM5493" i="3"/>
  <c r="BH5493" i="3"/>
  <c r="BE5493" i="3"/>
  <c r="BF5493" i="3" s="1"/>
  <c r="I5493" i="3"/>
  <c r="BM5492" i="3"/>
  <c r="BH5492" i="3"/>
  <c r="BE5492" i="3"/>
  <c r="BF5492" i="3" s="1"/>
  <c r="I5492" i="3"/>
  <c r="BM5491" i="3"/>
  <c r="BH5491" i="3"/>
  <c r="BE5491" i="3"/>
  <c r="BF5491" i="3" s="1"/>
  <c r="I5491" i="3"/>
  <c r="BM5490" i="3"/>
  <c r="BH5490" i="3"/>
  <c r="BE5490" i="3"/>
  <c r="BF5490" i="3" s="1"/>
  <c r="I5490" i="3"/>
  <c r="BM5489" i="3"/>
  <c r="BH5489" i="3"/>
  <c r="BE5489" i="3"/>
  <c r="BF5489" i="3" s="1"/>
  <c r="I5489" i="3"/>
  <c r="BM5488" i="3"/>
  <c r="BH5488" i="3"/>
  <c r="BE5488" i="3"/>
  <c r="BF5488" i="3" s="1"/>
  <c r="I5488" i="3"/>
  <c r="BM5487" i="3"/>
  <c r="BH5487" i="3"/>
  <c r="BE5487" i="3"/>
  <c r="BF5487" i="3" s="1"/>
  <c r="I5487" i="3"/>
  <c r="BM5486" i="3"/>
  <c r="BH5486" i="3"/>
  <c r="BE5486" i="3"/>
  <c r="BF5486" i="3" s="1"/>
  <c r="I5486" i="3"/>
  <c r="BM5485" i="3"/>
  <c r="BH5485" i="3"/>
  <c r="BE5485" i="3"/>
  <c r="BF5485" i="3" s="1"/>
  <c r="I5485" i="3"/>
  <c r="BM5484" i="3"/>
  <c r="BH5484" i="3"/>
  <c r="BE5484" i="3"/>
  <c r="BF5484" i="3" s="1"/>
  <c r="I5484" i="3"/>
  <c r="BM5483" i="3"/>
  <c r="BH5483" i="3"/>
  <c r="BE5483" i="3"/>
  <c r="BF5483" i="3" s="1"/>
  <c r="I5483" i="3"/>
  <c r="BM5482" i="3"/>
  <c r="BH5482" i="3"/>
  <c r="BE5482" i="3"/>
  <c r="BF5482" i="3" s="1"/>
  <c r="I5482" i="3"/>
  <c r="BM5481" i="3"/>
  <c r="BH5481" i="3"/>
  <c r="BE5481" i="3"/>
  <c r="BF5481" i="3" s="1"/>
  <c r="I5481" i="3"/>
  <c r="BM5480" i="3"/>
  <c r="BH5480" i="3"/>
  <c r="BE5480" i="3"/>
  <c r="BF5480" i="3" s="1"/>
  <c r="I5480" i="3"/>
  <c r="BM5479" i="3"/>
  <c r="BH5479" i="3"/>
  <c r="BE5479" i="3"/>
  <c r="BF5479" i="3" s="1"/>
  <c r="I5479" i="3"/>
  <c r="BM5478" i="3"/>
  <c r="BH5478" i="3"/>
  <c r="BE5478" i="3"/>
  <c r="BF5478" i="3" s="1"/>
  <c r="I5478" i="3"/>
  <c r="BM5477" i="3"/>
  <c r="BH5477" i="3"/>
  <c r="BE5477" i="3"/>
  <c r="BF5477" i="3" s="1"/>
  <c r="I5477" i="3"/>
  <c r="BM5476" i="3"/>
  <c r="BH5476" i="3"/>
  <c r="BE5476" i="3"/>
  <c r="BF5476" i="3" s="1"/>
  <c r="I5476" i="3"/>
  <c r="BM5475" i="3"/>
  <c r="BH5475" i="3"/>
  <c r="BE5475" i="3"/>
  <c r="BF5475" i="3" s="1"/>
  <c r="I5475" i="3"/>
  <c r="BM5474" i="3"/>
  <c r="BH5474" i="3"/>
  <c r="BE5474" i="3"/>
  <c r="BF5474" i="3" s="1"/>
  <c r="I5474" i="3"/>
  <c r="BM5473" i="3"/>
  <c r="BH5473" i="3"/>
  <c r="BE5473" i="3"/>
  <c r="BF5473" i="3" s="1"/>
  <c r="I5473" i="3"/>
  <c r="BM5472" i="3"/>
  <c r="BH5472" i="3"/>
  <c r="BE5472" i="3"/>
  <c r="BF5472" i="3" s="1"/>
  <c r="I5472" i="3"/>
  <c r="BM5471" i="3"/>
  <c r="BH5471" i="3"/>
  <c r="BE5471" i="3"/>
  <c r="BF5471" i="3" s="1"/>
  <c r="I5471" i="3"/>
  <c r="BM5470" i="3"/>
  <c r="BH5470" i="3"/>
  <c r="BE5470" i="3"/>
  <c r="BF5470" i="3" s="1"/>
  <c r="I5470" i="3"/>
  <c r="BM5469" i="3"/>
  <c r="BH5469" i="3"/>
  <c r="BE5469" i="3"/>
  <c r="BF5469" i="3" s="1"/>
  <c r="I5469" i="3"/>
  <c r="BM5468" i="3"/>
  <c r="BH5468" i="3"/>
  <c r="BE5468" i="3"/>
  <c r="BF5468" i="3" s="1"/>
  <c r="I5468" i="3"/>
  <c r="BM5467" i="3"/>
  <c r="BH5467" i="3"/>
  <c r="BE5467" i="3"/>
  <c r="BF5467" i="3" s="1"/>
  <c r="I5467" i="3"/>
  <c r="BM5466" i="3"/>
  <c r="BH5466" i="3"/>
  <c r="BE5466" i="3"/>
  <c r="BF5466" i="3" s="1"/>
  <c r="I5466" i="3"/>
  <c r="BM5465" i="3"/>
  <c r="BH5465" i="3"/>
  <c r="BE5465" i="3"/>
  <c r="BF5465" i="3" s="1"/>
  <c r="I5465" i="3"/>
  <c r="BM5464" i="3"/>
  <c r="BH5464" i="3"/>
  <c r="BE5464" i="3"/>
  <c r="BF5464" i="3" s="1"/>
  <c r="I5464" i="3"/>
  <c r="BM5463" i="3"/>
  <c r="BH5463" i="3"/>
  <c r="BE5463" i="3"/>
  <c r="BF5463" i="3" s="1"/>
  <c r="I5463" i="3"/>
  <c r="BM5462" i="3"/>
  <c r="BH5462" i="3"/>
  <c r="BE5462" i="3"/>
  <c r="BF5462" i="3" s="1"/>
  <c r="I5462" i="3"/>
  <c r="BM5461" i="3"/>
  <c r="BH5461" i="3"/>
  <c r="BE5461" i="3"/>
  <c r="BF5461" i="3" s="1"/>
  <c r="I5461" i="3"/>
  <c r="BM5460" i="3"/>
  <c r="BH5460" i="3"/>
  <c r="BE5460" i="3"/>
  <c r="BF5460" i="3" s="1"/>
  <c r="I5460" i="3"/>
  <c r="BM5459" i="3"/>
  <c r="BH5459" i="3"/>
  <c r="BE5459" i="3"/>
  <c r="BF5459" i="3" s="1"/>
  <c r="I5459" i="3"/>
  <c r="BM5458" i="3"/>
  <c r="BH5458" i="3"/>
  <c r="BE5458" i="3"/>
  <c r="BF5458" i="3" s="1"/>
  <c r="I5458" i="3"/>
  <c r="BM5457" i="3"/>
  <c r="BH5457" i="3"/>
  <c r="BE5457" i="3"/>
  <c r="BF5457" i="3" s="1"/>
  <c r="I5457" i="3"/>
  <c r="BM5456" i="3"/>
  <c r="BH5456" i="3"/>
  <c r="BE5456" i="3"/>
  <c r="BF5456" i="3" s="1"/>
  <c r="I5456" i="3"/>
  <c r="BM5455" i="3"/>
  <c r="BH5455" i="3"/>
  <c r="BE5455" i="3"/>
  <c r="BF5455" i="3" s="1"/>
  <c r="I5455" i="3"/>
  <c r="BM5454" i="3"/>
  <c r="BH5454" i="3"/>
  <c r="BE5454" i="3"/>
  <c r="BF5454" i="3" s="1"/>
  <c r="I5454" i="3"/>
  <c r="BM5453" i="3"/>
  <c r="BH5453" i="3"/>
  <c r="BE5453" i="3"/>
  <c r="BF5453" i="3" s="1"/>
  <c r="I5453" i="3"/>
  <c r="BM5452" i="3"/>
  <c r="BH5452" i="3"/>
  <c r="BE5452" i="3"/>
  <c r="BF5452" i="3" s="1"/>
  <c r="I5452" i="3"/>
  <c r="BM5451" i="3"/>
  <c r="BH5451" i="3"/>
  <c r="BE5451" i="3"/>
  <c r="BF5451" i="3" s="1"/>
  <c r="I5451" i="3"/>
  <c r="BM5450" i="3"/>
  <c r="BH5450" i="3"/>
  <c r="BE5450" i="3"/>
  <c r="BF5450" i="3" s="1"/>
  <c r="I5450" i="3"/>
  <c r="BM5449" i="3"/>
  <c r="BH5449" i="3"/>
  <c r="BE5449" i="3"/>
  <c r="BF5449" i="3" s="1"/>
  <c r="I5449" i="3"/>
  <c r="BM5448" i="3"/>
  <c r="BH5448" i="3"/>
  <c r="BE5448" i="3"/>
  <c r="BF5448" i="3" s="1"/>
  <c r="I5448" i="3"/>
  <c r="BM5447" i="3"/>
  <c r="BH5447" i="3"/>
  <c r="BE5447" i="3"/>
  <c r="BF5447" i="3" s="1"/>
  <c r="I5447" i="3"/>
  <c r="BM5446" i="3"/>
  <c r="BH5446" i="3"/>
  <c r="BE5446" i="3"/>
  <c r="BF5446" i="3" s="1"/>
  <c r="I5446" i="3"/>
  <c r="BM5445" i="3"/>
  <c r="BH5445" i="3"/>
  <c r="BE5445" i="3"/>
  <c r="BF5445" i="3" s="1"/>
  <c r="I5445" i="3"/>
  <c r="BM5444" i="3"/>
  <c r="BH5444" i="3"/>
  <c r="BE5444" i="3"/>
  <c r="BF5444" i="3" s="1"/>
  <c r="I5444" i="3"/>
  <c r="BM5443" i="3"/>
  <c r="BH5443" i="3"/>
  <c r="BE5443" i="3"/>
  <c r="BF5443" i="3" s="1"/>
  <c r="I5443" i="3"/>
  <c r="BM5442" i="3"/>
  <c r="BH5442" i="3"/>
  <c r="BE5442" i="3"/>
  <c r="BF5442" i="3" s="1"/>
  <c r="I5442" i="3"/>
  <c r="BM5441" i="3"/>
  <c r="BH5441" i="3"/>
  <c r="BE5441" i="3"/>
  <c r="BF5441" i="3" s="1"/>
  <c r="I5441" i="3"/>
  <c r="BM5440" i="3"/>
  <c r="BH5440" i="3"/>
  <c r="BE5440" i="3"/>
  <c r="BF5440" i="3" s="1"/>
  <c r="I5440" i="3"/>
  <c r="BM5439" i="3"/>
  <c r="BH5439" i="3"/>
  <c r="BE5439" i="3"/>
  <c r="BF5439" i="3" s="1"/>
  <c r="I5439" i="3"/>
  <c r="BM5438" i="3"/>
  <c r="BH5438" i="3"/>
  <c r="BE5438" i="3"/>
  <c r="BF5438" i="3" s="1"/>
  <c r="I5438" i="3"/>
  <c r="BM5437" i="3"/>
  <c r="BH5437" i="3"/>
  <c r="BE5437" i="3"/>
  <c r="BF5437" i="3" s="1"/>
  <c r="I5437" i="3"/>
  <c r="BM5436" i="3"/>
  <c r="BH5436" i="3"/>
  <c r="BE5436" i="3"/>
  <c r="BF5436" i="3" s="1"/>
  <c r="I5436" i="3"/>
  <c r="BM5435" i="3"/>
  <c r="BH5435" i="3"/>
  <c r="BE5435" i="3"/>
  <c r="BF5435" i="3" s="1"/>
  <c r="I5435" i="3"/>
  <c r="BM5434" i="3"/>
  <c r="BH5434" i="3"/>
  <c r="BE5434" i="3"/>
  <c r="BF5434" i="3" s="1"/>
  <c r="I5434" i="3"/>
  <c r="BM5433" i="3"/>
  <c r="BH5433" i="3"/>
  <c r="BE5433" i="3"/>
  <c r="BF5433" i="3" s="1"/>
  <c r="I5433" i="3"/>
  <c r="BM5432" i="3"/>
  <c r="BH5432" i="3"/>
  <c r="BE5432" i="3"/>
  <c r="BF5432" i="3" s="1"/>
  <c r="I5432" i="3"/>
  <c r="BM5431" i="3"/>
  <c r="BH5431" i="3"/>
  <c r="BE5431" i="3"/>
  <c r="BF5431" i="3" s="1"/>
  <c r="I5431" i="3"/>
  <c r="BM5430" i="3"/>
  <c r="BH5430" i="3"/>
  <c r="BE5430" i="3"/>
  <c r="BF5430" i="3" s="1"/>
  <c r="I5430" i="3"/>
  <c r="BM5429" i="3"/>
  <c r="BH5429" i="3"/>
  <c r="BE5429" i="3"/>
  <c r="BF5429" i="3" s="1"/>
  <c r="I5429" i="3"/>
  <c r="BM5428" i="3"/>
  <c r="BH5428" i="3"/>
  <c r="BE5428" i="3"/>
  <c r="BF5428" i="3" s="1"/>
  <c r="I5428" i="3"/>
  <c r="BM5427" i="3"/>
  <c r="BH5427" i="3"/>
  <c r="BE5427" i="3"/>
  <c r="BF5427" i="3" s="1"/>
  <c r="I5427" i="3"/>
  <c r="BM5426" i="3"/>
  <c r="BH5426" i="3"/>
  <c r="BE5426" i="3"/>
  <c r="BF5426" i="3" s="1"/>
  <c r="I5426" i="3"/>
  <c r="BM5425" i="3"/>
  <c r="BH5425" i="3"/>
  <c r="BE5425" i="3"/>
  <c r="BF5425" i="3" s="1"/>
  <c r="I5425" i="3"/>
  <c r="BM5424" i="3"/>
  <c r="BH5424" i="3"/>
  <c r="BE5424" i="3"/>
  <c r="BF5424" i="3" s="1"/>
  <c r="I5424" i="3"/>
  <c r="BM5423" i="3"/>
  <c r="BH5423" i="3"/>
  <c r="BE5423" i="3"/>
  <c r="BF5423" i="3" s="1"/>
  <c r="I5423" i="3"/>
  <c r="BM5422" i="3"/>
  <c r="BH5422" i="3"/>
  <c r="BE5422" i="3"/>
  <c r="BF5422" i="3" s="1"/>
  <c r="I5422" i="3"/>
  <c r="BM5421" i="3"/>
  <c r="BH5421" i="3"/>
  <c r="BE5421" i="3"/>
  <c r="BF5421" i="3" s="1"/>
  <c r="I5421" i="3"/>
  <c r="BM5420" i="3"/>
  <c r="BH5420" i="3"/>
  <c r="BE5420" i="3"/>
  <c r="BF5420" i="3" s="1"/>
  <c r="I5420" i="3"/>
  <c r="BM5419" i="3"/>
  <c r="BH5419" i="3"/>
  <c r="BE5419" i="3"/>
  <c r="BF5419" i="3" s="1"/>
  <c r="I5419" i="3"/>
  <c r="BM5418" i="3"/>
  <c r="BH5418" i="3"/>
  <c r="BE5418" i="3"/>
  <c r="BF5418" i="3" s="1"/>
  <c r="I5418" i="3"/>
  <c r="BM5417" i="3"/>
  <c r="BH5417" i="3"/>
  <c r="BE5417" i="3"/>
  <c r="BF5417" i="3" s="1"/>
  <c r="I5417" i="3"/>
  <c r="BM5416" i="3"/>
  <c r="BH5416" i="3"/>
  <c r="BE5416" i="3"/>
  <c r="BF5416" i="3" s="1"/>
  <c r="I5416" i="3"/>
  <c r="BM5415" i="3"/>
  <c r="BH5415" i="3"/>
  <c r="BE5415" i="3"/>
  <c r="BF5415" i="3" s="1"/>
  <c r="I5415" i="3"/>
  <c r="BM5414" i="3"/>
  <c r="BH5414" i="3"/>
  <c r="BE5414" i="3"/>
  <c r="BF5414" i="3" s="1"/>
  <c r="I5414" i="3"/>
  <c r="BM5413" i="3"/>
  <c r="BH5413" i="3"/>
  <c r="BE5413" i="3"/>
  <c r="BF5413" i="3" s="1"/>
  <c r="I5413" i="3"/>
  <c r="BM5412" i="3"/>
  <c r="BH5412" i="3"/>
  <c r="BE5412" i="3"/>
  <c r="BF5412" i="3" s="1"/>
  <c r="I5412" i="3"/>
  <c r="BM5411" i="3"/>
  <c r="BH5411" i="3"/>
  <c r="BE5411" i="3"/>
  <c r="BF5411" i="3" s="1"/>
  <c r="I5411" i="3"/>
  <c r="BM5410" i="3"/>
  <c r="BH5410" i="3"/>
  <c r="BE5410" i="3"/>
  <c r="BF5410" i="3" s="1"/>
  <c r="I5410" i="3"/>
  <c r="BM5409" i="3"/>
  <c r="BH5409" i="3"/>
  <c r="BE5409" i="3"/>
  <c r="BF5409" i="3" s="1"/>
  <c r="I5409" i="3"/>
  <c r="BM5408" i="3"/>
  <c r="BH5408" i="3"/>
  <c r="BE5408" i="3"/>
  <c r="BF5408" i="3" s="1"/>
  <c r="I5408" i="3"/>
  <c r="BM5407" i="3"/>
  <c r="BH5407" i="3"/>
  <c r="BE5407" i="3"/>
  <c r="BF5407" i="3" s="1"/>
  <c r="I5407" i="3"/>
  <c r="BM5406" i="3"/>
  <c r="BH5406" i="3"/>
  <c r="BE5406" i="3"/>
  <c r="BF5406" i="3" s="1"/>
  <c r="I5406" i="3"/>
  <c r="BM5405" i="3"/>
  <c r="BH5405" i="3"/>
  <c r="BE5405" i="3"/>
  <c r="BF5405" i="3" s="1"/>
  <c r="I5405" i="3"/>
  <c r="BM5404" i="3"/>
  <c r="BH5404" i="3"/>
  <c r="BF5404" i="3"/>
  <c r="BE5404" i="3"/>
  <c r="I5404" i="3"/>
  <c r="BM5403" i="3"/>
  <c r="BH5403" i="3"/>
  <c r="BE5403" i="3"/>
  <c r="BF5403" i="3" s="1"/>
  <c r="I5403" i="3"/>
  <c r="BM5402" i="3"/>
  <c r="BH5402" i="3"/>
  <c r="BE5402" i="3"/>
  <c r="BF5402" i="3" s="1"/>
  <c r="I5402" i="3"/>
  <c r="BM5401" i="3"/>
  <c r="BH5401" i="3"/>
  <c r="BE5401" i="3"/>
  <c r="BF5401" i="3" s="1"/>
  <c r="I5401" i="3"/>
  <c r="BM5400" i="3"/>
  <c r="BH5400" i="3"/>
  <c r="BE5400" i="3"/>
  <c r="BF5400" i="3" s="1"/>
  <c r="I5400" i="3"/>
  <c r="BM5399" i="3"/>
  <c r="BH5399" i="3"/>
  <c r="BE5399" i="3"/>
  <c r="BF5399" i="3" s="1"/>
  <c r="I5399" i="3"/>
  <c r="BM5398" i="3"/>
  <c r="BH5398" i="3"/>
  <c r="BE5398" i="3"/>
  <c r="BF5398" i="3" s="1"/>
  <c r="I5398" i="3"/>
  <c r="BM5397" i="3"/>
  <c r="BH5397" i="3"/>
  <c r="BE5397" i="3"/>
  <c r="BF5397" i="3" s="1"/>
  <c r="I5397" i="3"/>
  <c r="BM5396" i="3"/>
  <c r="BH5396" i="3"/>
  <c r="BE5396" i="3"/>
  <c r="BF5396" i="3" s="1"/>
  <c r="I5396" i="3"/>
  <c r="BM5395" i="3"/>
  <c r="BH5395" i="3"/>
  <c r="BE5395" i="3"/>
  <c r="BF5395" i="3" s="1"/>
  <c r="I5395" i="3"/>
  <c r="BM5394" i="3"/>
  <c r="BH5394" i="3"/>
  <c r="BE5394" i="3"/>
  <c r="BF5394" i="3" s="1"/>
  <c r="I5394" i="3"/>
  <c r="BM5393" i="3"/>
  <c r="BH5393" i="3"/>
  <c r="BE5393" i="3"/>
  <c r="BF5393" i="3" s="1"/>
  <c r="I5393" i="3"/>
  <c r="BM5392" i="3"/>
  <c r="BH5392" i="3"/>
  <c r="BE5392" i="3"/>
  <c r="BF5392" i="3" s="1"/>
  <c r="I5392" i="3"/>
  <c r="BM5391" i="3"/>
  <c r="BH5391" i="3"/>
  <c r="BE5391" i="3"/>
  <c r="BF5391" i="3" s="1"/>
  <c r="I5391" i="3"/>
  <c r="BM5390" i="3"/>
  <c r="BH5390" i="3"/>
  <c r="BE5390" i="3"/>
  <c r="BF5390" i="3" s="1"/>
  <c r="I5390" i="3"/>
  <c r="BM5389" i="3"/>
  <c r="BH5389" i="3"/>
  <c r="BE5389" i="3"/>
  <c r="BF5389" i="3" s="1"/>
  <c r="I5389" i="3"/>
  <c r="BM5388" i="3"/>
  <c r="BH5388" i="3"/>
  <c r="BE5388" i="3"/>
  <c r="BF5388" i="3" s="1"/>
  <c r="I5388" i="3"/>
  <c r="BM5387" i="3"/>
  <c r="BH5387" i="3"/>
  <c r="BE5387" i="3"/>
  <c r="BF5387" i="3" s="1"/>
  <c r="I5387" i="3"/>
  <c r="BM5386" i="3"/>
  <c r="BH5386" i="3"/>
  <c r="BE5386" i="3"/>
  <c r="BF5386" i="3" s="1"/>
  <c r="I5386" i="3"/>
  <c r="BM5385" i="3"/>
  <c r="BH5385" i="3"/>
  <c r="BE5385" i="3"/>
  <c r="BF5385" i="3" s="1"/>
  <c r="I5385" i="3"/>
  <c r="BM5384" i="3"/>
  <c r="BH5384" i="3"/>
  <c r="BE5384" i="3"/>
  <c r="BF5384" i="3" s="1"/>
  <c r="I5384" i="3"/>
  <c r="BM5383" i="3"/>
  <c r="BH5383" i="3"/>
  <c r="BE5383" i="3"/>
  <c r="BF5383" i="3" s="1"/>
  <c r="I5383" i="3"/>
  <c r="BM5382" i="3"/>
  <c r="BH5382" i="3"/>
  <c r="BE5382" i="3"/>
  <c r="BF5382" i="3" s="1"/>
  <c r="I5382" i="3"/>
  <c r="BM5381" i="3"/>
  <c r="BH5381" i="3"/>
  <c r="BE5381" i="3"/>
  <c r="BF5381" i="3" s="1"/>
  <c r="I5381" i="3"/>
  <c r="BM5380" i="3"/>
  <c r="BH5380" i="3"/>
  <c r="BE5380" i="3"/>
  <c r="BF5380" i="3" s="1"/>
  <c r="I5380" i="3"/>
  <c r="BM5379" i="3"/>
  <c r="BH5379" i="3"/>
  <c r="BE5379" i="3"/>
  <c r="BF5379" i="3" s="1"/>
  <c r="I5379" i="3"/>
  <c r="BM5378" i="3"/>
  <c r="BH5378" i="3"/>
  <c r="BE5378" i="3"/>
  <c r="BF5378" i="3" s="1"/>
  <c r="I5378" i="3"/>
  <c r="BM5377" i="3"/>
  <c r="BH5377" i="3"/>
  <c r="BE5377" i="3"/>
  <c r="BF5377" i="3" s="1"/>
  <c r="I5377" i="3"/>
  <c r="BM5376" i="3"/>
  <c r="BH5376" i="3"/>
  <c r="BE5376" i="3"/>
  <c r="BF5376" i="3" s="1"/>
  <c r="I5376" i="3"/>
  <c r="BM5375" i="3"/>
  <c r="BH5375" i="3"/>
  <c r="BE5375" i="3"/>
  <c r="BF5375" i="3" s="1"/>
  <c r="I5375" i="3"/>
  <c r="BM5374" i="3"/>
  <c r="BH5374" i="3"/>
  <c r="BE5374" i="3"/>
  <c r="BF5374" i="3" s="1"/>
  <c r="I5374" i="3"/>
  <c r="BM5373" i="3"/>
  <c r="BH5373" i="3"/>
  <c r="BE5373" i="3"/>
  <c r="BF5373" i="3" s="1"/>
  <c r="I5373" i="3"/>
  <c r="BM5372" i="3"/>
  <c r="BH5372" i="3"/>
  <c r="BE5372" i="3"/>
  <c r="BF5372" i="3" s="1"/>
  <c r="I5372" i="3"/>
  <c r="BM5371" i="3"/>
  <c r="BH5371" i="3"/>
  <c r="BE5371" i="3"/>
  <c r="BF5371" i="3" s="1"/>
  <c r="I5371" i="3"/>
  <c r="BM5370" i="3"/>
  <c r="BH5370" i="3"/>
  <c r="BE5370" i="3"/>
  <c r="BF5370" i="3" s="1"/>
  <c r="I5370" i="3"/>
  <c r="BM5369" i="3"/>
  <c r="BH5369" i="3"/>
  <c r="BE5369" i="3"/>
  <c r="BF5369" i="3" s="1"/>
  <c r="I5369" i="3"/>
  <c r="BM5368" i="3"/>
  <c r="BH5368" i="3"/>
  <c r="BE5368" i="3"/>
  <c r="BF5368" i="3" s="1"/>
  <c r="I5368" i="3"/>
  <c r="BM5367" i="3"/>
  <c r="BH5367" i="3"/>
  <c r="BE5367" i="3"/>
  <c r="BF5367" i="3" s="1"/>
  <c r="I5367" i="3"/>
  <c r="BM5366" i="3"/>
  <c r="BH5366" i="3"/>
  <c r="BE5366" i="3"/>
  <c r="BF5366" i="3" s="1"/>
  <c r="I5366" i="3"/>
  <c r="BM5365" i="3"/>
  <c r="BH5365" i="3"/>
  <c r="BE5365" i="3"/>
  <c r="BF5365" i="3" s="1"/>
  <c r="I5365" i="3"/>
  <c r="BM5364" i="3"/>
  <c r="BH5364" i="3"/>
  <c r="BE5364" i="3"/>
  <c r="BF5364" i="3" s="1"/>
  <c r="I5364" i="3"/>
  <c r="BM5363" i="3"/>
  <c r="BH5363" i="3"/>
  <c r="BE5363" i="3"/>
  <c r="BF5363" i="3" s="1"/>
  <c r="I5363" i="3"/>
  <c r="BM5362" i="3"/>
  <c r="BH5362" i="3"/>
  <c r="BE5362" i="3"/>
  <c r="BF5362" i="3" s="1"/>
  <c r="I5362" i="3"/>
  <c r="BM5361" i="3"/>
  <c r="BH5361" i="3"/>
  <c r="BE5361" i="3"/>
  <c r="BF5361" i="3" s="1"/>
  <c r="I5361" i="3"/>
  <c r="BM5360" i="3"/>
  <c r="BH5360" i="3"/>
  <c r="BE5360" i="3"/>
  <c r="BF5360" i="3" s="1"/>
  <c r="I5360" i="3"/>
  <c r="BM5359" i="3"/>
  <c r="BH5359" i="3"/>
  <c r="BE5359" i="3"/>
  <c r="BF5359" i="3" s="1"/>
  <c r="I5359" i="3"/>
  <c r="BM5358" i="3"/>
  <c r="BH5358" i="3"/>
  <c r="BE5358" i="3"/>
  <c r="BF5358" i="3" s="1"/>
  <c r="I5358" i="3"/>
  <c r="BM5357" i="3"/>
  <c r="BH5357" i="3"/>
  <c r="BE5357" i="3"/>
  <c r="BF5357" i="3" s="1"/>
  <c r="I5357" i="3"/>
  <c r="BM5356" i="3"/>
  <c r="BH5356" i="3"/>
  <c r="BE5356" i="3"/>
  <c r="BF5356" i="3" s="1"/>
  <c r="I5356" i="3"/>
  <c r="BM5355" i="3"/>
  <c r="BH5355" i="3"/>
  <c r="BE5355" i="3"/>
  <c r="BF5355" i="3" s="1"/>
  <c r="I5355" i="3"/>
  <c r="BM5354" i="3"/>
  <c r="BH5354" i="3"/>
  <c r="BE5354" i="3"/>
  <c r="BF5354" i="3" s="1"/>
  <c r="I5354" i="3"/>
  <c r="BM5353" i="3"/>
  <c r="BH5353" i="3"/>
  <c r="BE5353" i="3"/>
  <c r="BF5353" i="3" s="1"/>
  <c r="I5353" i="3"/>
  <c r="BM5352" i="3"/>
  <c r="BH5352" i="3"/>
  <c r="BE5352" i="3"/>
  <c r="BF5352" i="3" s="1"/>
  <c r="I5352" i="3"/>
  <c r="BM5351" i="3"/>
  <c r="BH5351" i="3"/>
  <c r="BE5351" i="3"/>
  <c r="BF5351" i="3" s="1"/>
  <c r="I5351" i="3"/>
  <c r="BM5350" i="3"/>
  <c r="BH5350" i="3"/>
  <c r="BE5350" i="3"/>
  <c r="BF5350" i="3" s="1"/>
  <c r="I5350" i="3"/>
  <c r="BM5349" i="3"/>
  <c r="BH5349" i="3"/>
  <c r="BE5349" i="3"/>
  <c r="BF5349" i="3" s="1"/>
  <c r="I5349" i="3"/>
  <c r="BM5348" i="3"/>
  <c r="BH5348" i="3"/>
  <c r="BE5348" i="3"/>
  <c r="BF5348" i="3" s="1"/>
  <c r="I5348" i="3"/>
  <c r="BM5347" i="3"/>
  <c r="BH5347" i="3"/>
  <c r="BE5347" i="3"/>
  <c r="BF5347" i="3" s="1"/>
  <c r="I5347" i="3"/>
  <c r="BM5346" i="3"/>
  <c r="BH5346" i="3"/>
  <c r="BE5346" i="3"/>
  <c r="BF5346" i="3" s="1"/>
  <c r="I5346" i="3"/>
  <c r="BM5345" i="3"/>
  <c r="BH5345" i="3"/>
  <c r="BE5345" i="3"/>
  <c r="BF5345" i="3" s="1"/>
  <c r="I5345" i="3"/>
  <c r="BM5344" i="3"/>
  <c r="BH5344" i="3"/>
  <c r="BE5344" i="3"/>
  <c r="BF5344" i="3" s="1"/>
  <c r="I5344" i="3"/>
  <c r="BM5343" i="3"/>
  <c r="BH5343" i="3"/>
  <c r="BE5343" i="3"/>
  <c r="BF5343" i="3" s="1"/>
  <c r="I5343" i="3"/>
  <c r="BM5342" i="3"/>
  <c r="BH5342" i="3"/>
  <c r="BE5342" i="3"/>
  <c r="BF5342" i="3" s="1"/>
  <c r="I5342" i="3"/>
  <c r="BM5341" i="3"/>
  <c r="BH5341" i="3"/>
  <c r="BE5341" i="3"/>
  <c r="BF5341" i="3" s="1"/>
  <c r="I5341" i="3"/>
  <c r="BM5340" i="3"/>
  <c r="BH5340" i="3"/>
  <c r="BE5340" i="3"/>
  <c r="BF5340" i="3" s="1"/>
  <c r="I5340" i="3"/>
  <c r="BM5339" i="3"/>
  <c r="BH5339" i="3"/>
  <c r="BE5339" i="3"/>
  <c r="BF5339" i="3" s="1"/>
  <c r="I5339" i="3"/>
  <c r="BM5338" i="3"/>
  <c r="BH5338" i="3"/>
  <c r="BE5338" i="3"/>
  <c r="BF5338" i="3" s="1"/>
  <c r="I5338" i="3"/>
  <c r="BM5337" i="3"/>
  <c r="BH5337" i="3"/>
  <c r="BE5337" i="3"/>
  <c r="BF5337" i="3" s="1"/>
  <c r="I5337" i="3"/>
  <c r="BM5336" i="3"/>
  <c r="BH5336" i="3"/>
  <c r="BE5336" i="3"/>
  <c r="BF5336" i="3" s="1"/>
  <c r="I5336" i="3"/>
  <c r="BM5335" i="3"/>
  <c r="BH5335" i="3"/>
  <c r="BE5335" i="3"/>
  <c r="BF5335" i="3" s="1"/>
  <c r="I5335" i="3"/>
  <c r="BM5334" i="3"/>
  <c r="BH5334" i="3"/>
  <c r="BE5334" i="3"/>
  <c r="BF5334" i="3" s="1"/>
  <c r="I5334" i="3"/>
  <c r="BM5333" i="3"/>
  <c r="BH5333" i="3"/>
  <c r="BE5333" i="3"/>
  <c r="BF5333" i="3" s="1"/>
  <c r="I5333" i="3"/>
  <c r="BM5332" i="3"/>
  <c r="BH5332" i="3"/>
  <c r="BE5332" i="3"/>
  <c r="BF5332" i="3" s="1"/>
  <c r="I5332" i="3"/>
  <c r="BM5331" i="3"/>
  <c r="BH5331" i="3"/>
  <c r="BE5331" i="3"/>
  <c r="BF5331" i="3" s="1"/>
  <c r="I5331" i="3"/>
  <c r="BM5330" i="3"/>
  <c r="BH5330" i="3"/>
  <c r="BE5330" i="3"/>
  <c r="BF5330" i="3" s="1"/>
  <c r="I5330" i="3"/>
  <c r="BM5329" i="3"/>
  <c r="BH5329" i="3"/>
  <c r="BE5329" i="3"/>
  <c r="BF5329" i="3" s="1"/>
  <c r="I5329" i="3"/>
  <c r="BM5328" i="3"/>
  <c r="BH5328" i="3"/>
  <c r="BE5328" i="3"/>
  <c r="BF5328" i="3" s="1"/>
  <c r="I5328" i="3"/>
  <c r="BM5327" i="3"/>
  <c r="BH5327" i="3"/>
  <c r="BE5327" i="3"/>
  <c r="BF5327" i="3" s="1"/>
  <c r="I5327" i="3"/>
  <c r="BM5326" i="3"/>
  <c r="BH5326" i="3"/>
  <c r="BE5326" i="3"/>
  <c r="BF5326" i="3" s="1"/>
  <c r="I5326" i="3"/>
  <c r="BM5325" i="3"/>
  <c r="BH5325" i="3"/>
  <c r="BE5325" i="3"/>
  <c r="BF5325" i="3" s="1"/>
  <c r="I5325" i="3"/>
  <c r="BM5324" i="3"/>
  <c r="BH5324" i="3"/>
  <c r="BE5324" i="3"/>
  <c r="BF5324" i="3" s="1"/>
  <c r="I5324" i="3"/>
  <c r="BM5323" i="3"/>
  <c r="BH5323" i="3"/>
  <c r="BE5323" i="3"/>
  <c r="BF5323" i="3" s="1"/>
  <c r="I5323" i="3"/>
  <c r="BM5322" i="3"/>
  <c r="BH5322" i="3"/>
  <c r="BE5322" i="3"/>
  <c r="BF5322" i="3" s="1"/>
  <c r="I5322" i="3"/>
  <c r="BM5321" i="3"/>
  <c r="BH5321" i="3"/>
  <c r="BE5321" i="3"/>
  <c r="BF5321" i="3" s="1"/>
  <c r="I5321" i="3"/>
  <c r="BM5320" i="3"/>
  <c r="BH5320" i="3"/>
  <c r="BE5320" i="3"/>
  <c r="BF5320" i="3" s="1"/>
  <c r="I5320" i="3"/>
  <c r="BM5319" i="3"/>
  <c r="BH5319" i="3"/>
  <c r="BE5319" i="3"/>
  <c r="BF5319" i="3" s="1"/>
  <c r="I5319" i="3"/>
  <c r="BM5318" i="3"/>
  <c r="BH5318" i="3"/>
  <c r="BE5318" i="3"/>
  <c r="BF5318" i="3" s="1"/>
  <c r="I5318" i="3"/>
  <c r="BM5317" i="3"/>
  <c r="BH5317" i="3"/>
  <c r="BE5317" i="3"/>
  <c r="BF5317" i="3" s="1"/>
  <c r="I5317" i="3"/>
  <c r="BM5316" i="3"/>
  <c r="BH5316" i="3"/>
  <c r="BE5316" i="3"/>
  <c r="BF5316" i="3" s="1"/>
  <c r="I5316" i="3"/>
  <c r="BM5315" i="3"/>
  <c r="BH5315" i="3"/>
  <c r="BE5315" i="3"/>
  <c r="BF5315" i="3" s="1"/>
  <c r="I5315" i="3"/>
  <c r="BM5314" i="3"/>
  <c r="BH5314" i="3"/>
  <c r="BE5314" i="3"/>
  <c r="BF5314" i="3" s="1"/>
  <c r="I5314" i="3"/>
  <c r="BM5313" i="3"/>
  <c r="BH5313" i="3"/>
  <c r="BE5313" i="3"/>
  <c r="BF5313" i="3" s="1"/>
  <c r="I5313" i="3"/>
  <c r="BM5312" i="3"/>
  <c r="BH5312" i="3"/>
  <c r="BE5312" i="3"/>
  <c r="BF5312" i="3" s="1"/>
  <c r="I5312" i="3"/>
  <c r="BM5311" i="3"/>
  <c r="BH5311" i="3"/>
  <c r="BE5311" i="3"/>
  <c r="BF5311" i="3" s="1"/>
  <c r="I5311" i="3"/>
  <c r="BM5310" i="3"/>
  <c r="BH5310" i="3"/>
  <c r="BE5310" i="3"/>
  <c r="BF5310" i="3" s="1"/>
  <c r="I5310" i="3"/>
  <c r="BM5309" i="3"/>
  <c r="BH5309" i="3"/>
  <c r="BE5309" i="3"/>
  <c r="BF5309" i="3" s="1"/>
  <c r="I5309" i="3"/>
  <c r="BM5308" i="3"/>
  <c r="BH5308" i="3"/>
  <c r="BE5308" i="3"/>
  <c r="BF5308" i="3" s="1"/>
  <c r="I5308" i="3"/>
  <c r="BM5307" i="3"/>
  <c r="BH5307" i="3"/>
  <c r="BE5307" i="3"/>
  <c r="BF5307" i="3" s="1"/>
  <c r="I5307" i="3"/>
  <c r="BM5306" i="3"/>
  <c r="BH5306" i="3"/>
  <c r="BE5306" i="3"/>
  <c r="BF5306" i="3" s="1"/>
  <c r="I5306" i="3"/>
  <c r="BM5305" i="3"/>
  <c r="BH5305" i="3"/>
  <c r="BE5305" i="3"/>
  <c r="BF5305" i="3" s="1"/>
  <c r="I5305" i="3"/>
  <c r="BM5304" i="3"/>
  <c r="BH5304" i="3"/>
  <c r="BE5304" i="3"/>
  <c r="BF5304" i="3" s="1"/>
  <c r="I5304" i="3"/>
  <c r="BM5303" i="3"/>
  <c r="BH5303" i="3"/>
  <c r="BE5303" i="3"/>
  <c r="BF5303" i="3" s="1"/>
  <c r="I5303" i="3"/>
  <c r="BM5302" i="3"/>
  <c r="BH5302" i="3"/>
  <c r="BE5302" i="3"/>
  <c r="BF5302" i="3" s="1"/>
  <c r="I5302" i="3"/>
  <c r="BM5301" i="3"/>
  <c r="BH5301" i="3"/>
  <c r="BE5301" i="3"/>
  <c r="BF5301" i="3" s="1"/>
  <c r="I5301" i="3"/>
  <c r="BM5300" i="3"/>
  <c r="BH5300" i="3"/>
  <c r="BE5300" i="3"/>
  <c r="BF5300" i="3" s="1"/>
  <c r="I5300" i="3"/>
  <c r="BM5299" i="3"/>
  <c r="BH5299" i="3"/>
  <c r="BE5299" i="3"/>
  <c r="BF5299" i="3" s="1"/>
  <c r="I5299" i="3"/>
  <c r="BM5298" i="3"/>
  <c r="BH5298" i="3"/>
  <c r="BE5298" i="3"/>
  <c r="BF5298" i="3" s="1"/>
  <c r="I5298" i="3"/>
  <c r="BM5297" i="3"/>
  <c r="BH5297" i="3"/>
  <c r="BE5297" i="3"/>
  <c r="BF5297" i="3" s="1"/>
  <c r="I5297" i="3"/>
  <c r="BM5296" i="3"/>
  <c r="BH5296" i="3"/>
  <c r="BE5296" i="3"/>
  <c r="BF5296" i="3" s="1"/>
  <c r="I5296" i="3"/>
  <c r="BM5295" i="3"/>
  <c r="BH5295" i="3"/>
  <c r="BE5295" i="3"/>
  <c r="BF5295" i="3" s="1"/>
  <c r="I5295" i="3"/>
  <c r="BM5294" i="3"/>
  <c r="BH5294" i="3"/>
  <c r="BE5294" i="3"/>
  <c r="BF5294" i="3" s="1"/>
  <c r="I5294" i="3"/>
  <c r="BM5293" i="3"/>
  <c r="BH5293" i="3"/>
  <c r="BE5293" i="3"/>
  <c r="BF5293" i="3" s="1"/>
  <c r="I5293" i="3"/>
  <c r="BM5292" i="3"/>
  <c r="BH5292" i="3"/>
  <c r="BE5292" i="3"/>
  <c r="BF5292" i="3" s="1"/>
  <c r="I5292" i="3"/>
  <c r="BM5291" i="3"/>
  <c r="BH5291" i="3"/>
  <c r="BE5291" i="3"/>
  <c r="BF5291" i="3" s="1"/>
  <c r="I5291" i="3"/>
  <c r="BM5290" i="3"/>
  <c r="BH5290" i="3"/>
  <c r="BE5290" i="3"/>
  <c r="BF5290" i="3" s="1"/>
  <c r="I5290" i="3"/>
  <c r="BM5289" i="3"/>
  <c r="BH5289" i="3"/>
  <c r="BE5289" i="3"/>
  <c r="BF5289" i="3" s="1"/>
  <c r="I5289" i="3"/>
  <c r="BM5288" i="3"/>
  <c r="BH5288" i="3"/>
  <c r="BE5288" i="3"/>
  <c r="BF5288" i="3" s="1"/>
  <c r="I5288" i="3"/>
  <c r="BM5287" i="3"/>
  <c r="BH5287" i="3"/>
  <c r="BE5287" i="3"/>
  <c r="BF5287" i="3" s="1"/>
  <c r="I5287" i="3"/>
  <c r="BM5286" i="3"/>
  <c r="BH5286" i="3"/>
  <c r="BE5286" i="3"/>
  <c r="BF5286" i="3" s="1"/>
  <c r="I5286" i="3"/>
  <c r="BM5285" i="3"/>
  <c r="BH5285" i="3"/>
  <c r="BE5285" i="3"/>
  <c r="BF5285" i="3" s="1"/>
  <c r="I5285" i="3"/>
  <c r="BM5284" i="3"/>
  <c r="BH5284" i="3"/>
  <c r="BE5284" i="3"/>
  <c r="BF5284" i="3" s="1"/>
  <c r="I5284" i="3"/>
  <c r="BM5283" i="3"/>
  <c r="BH5283" i="3"/>
  <c r="BE5283" i="3"/>
  <c r="BF5283" i="3" s="1"/>
  <c r="I5283" i="3"/>
  <c r="BM5282" i="3"/>
  <c r="BH5282" i="3"/>
  <c r="BE5282" i="3"/>
  <c r="BF5282" i="3" s="1"/>
  <c r="I5282" i="3"/>
  <c r="BM5281" i="3"/>
  <c r="BH5281" i="3"/>
  <c r="BE5281" i="3"/>
  <c r="BF5281" i="3" s="1"/>
  <c r="I5281" i="3"/>
  <c r="BM5280" i="3"/>
  <c r="BH5280" i="3"/>
  <c r="BE5280" i="3"/>
  <c r="BF5280" i="3" s="1"/>
  <c r="I5280" i="3"/>
  <c r="BM5279" i="3"/>
  <c r="BH5279" i="3"/>
  <c r="BE5279" i="3"/>
  <c r="BF5279" i="3" s="1"/>
  <c r="I5279" i="3"/>
  <c r="BM5278" i="3"/>
  <c r="BH5278" i="3"/>
  <c r="BE5278" i="3"/>
  <c r="BF5278" i="3" s="1"/>
  <c r="I5278" i="3"/>
  <c r="BM5277" i="3"/>
  <c r="BH5277" i="3"/>
  <c r="BE5277" i="3"/>
  <c r="BF5277" i="3" s="1"/>
  <c r="I5277" i="3"/>
  <c r="BM5276" i="3"/>
  <c r="BH5276" i="3"/>
  <c r="BE5276" i="3"/>
  <c r="BF5276" i="3" s="1"/>
  <c r="I5276" i="3"/>
  <c r="BM5275" i="3"/>
  <c r="BH5275" i="3"/>
  <c r="BE5275" i="3"/>
  <c r="BF5275" i="3" s="1"/>
  <c r="I5275" i="3"/>
  <c r="BM5274" i="3"/>
  <c r="BH5274" i="3"/>
  <c r="BE5274" i="3"/>
  <c r="BF5274" i="3" s="1"/>
  <c r="I5274" i="3"/>
  <c r="BM5273" i="3"/>
  <c r="BH5273" i="3"/>
  <c r="BE5273" i="3"/>
  <c r="BF5273" i="3" s="1"/>
  <c r="I5273" i="3"/>
  <c r="BM5272" i="3"/>
  <c r="BH5272" i="3"/>
  <c r="BE5272" i="3"/>
  <c r="BF5272" i="3" s="1"/>
  <c r="I5272" i="3"/>
  <c r="BM5271" i="3"/>
  <c r="BH5271" i="3"/>
  <c r="BE5271" i="3"/>
  <c r="BF5271" i="3" s="1"/>
  <c r="I5271" i="3"/>
  <c r="BM5270" i="3"/>
  <c r="BH5270" i="3"/>
  <c r="BE5270" i="3"/>
  <c r="BF5270" i="3" s="1"/>
  <c r="I5270" i="3"/>
  <c r="BM5269" i="3"/>
  <c r="BH5269" i="3"/>
  <c r="BE5269" i="3"/>
  <c r="BF5269" i="3" s="1"/>
  <c r="I5269" i="3"/>
  <c r="BH5268" i="3"/>
  <c r="BE5268" i="3"/>
  <c r="H5268" i="3"/>
  <c r="BM5268" i="3" s="1"/>
  <c r="BH5267" i="3"/>
  <c r="BE5267" i="3"/>
  <c r="BJ5267" i="3" s="1"/>
  <c r="H5267" i="3"/>
  <c r="BM5267" i="3" s="1"/>
  <c r="BH5266" i="3"/>
  <c r="BE5266" i="3"/>
  <c r="H5266" i="3"/>
  <c r="BM5266" i="3" s="1"/>
  <c r="BH5265" i="3"/>
  <c r="BE5265" i="3"/>
  <c r="BJ5265" i="3" s="1"/>
  <c r="I5265" i="3"/>
  <c r="H5265" i="3"/>
  <c r="BM5265" i="3" s="1"/>
  <c r="BH5264" i="3"/>
  <c r="BE5264" i="3"/>
  <c r="BJ5264" i="3" s="1"/>
  <c r="H5264" i="3"/>
  <c r="I5264" i="3" s="1"/>
  <c r="BH5263" i="3"/>
  <c r="BE5263" i="3"/>
  <c r="BJ5263" i="3" s="1"/>
  <c r="H5263" i="3"/>
  <c r="BH5262" i="3"/>
  <c r="BE5262" i="3"/>
  <c r="H5262" i="3"/>
  <c r="BM5262" i="3" s="1"/>
  <c r="BH5261" i="3"/>
  <c r="BE5261" i="3"/>
  <c r="BJ5261" i="3" s="1"/>
  <c r="H5261" i="3"/>
  <c r="I5261" i="3" s="1"/>
  <c r="BH5260" i="3"/>
  <c r="BE5260" i="3"/>
  <c r="BJ5260" i="3" s="1"/>
  <c r="H5260" i="3"/>
  <c r="BH5259" i="3"/>
  <c r="BE5259" i="3"/>
  <c r="BJ5259" i="3" s="1"/>
  <c r="H5259" i="3"/>
  <c r="BM5259" i="3" s="1"/>
  <c r="BH5258" i="3"/>
  <c r="BE5258" i="3"/>
  <c r="BJ5258" i="3" s="1"/>
  <c r="H5258" i="3"/>
  <c r="BM5258" i="3" s="1"/>
  <c r="BH5257" i="3"/>
  <c r="BE5257" i="3"/>
  <c r="H5257" i="3"/>
  <c r="I5257" i="3" s="1"/>
  <c r="BM5256" i="3"/>
  <c r="BH5256" i="3"/>
  <c r="BE5256" i="3"/>
  <c r="BF5256" i="3" s="1"/>
  <c r="BM5255" i="3"/>
  <c r="BH5255" i="3"/>
  <c r="BE5255" i="3"/>
  <c r="BF5255" i="3" s="1"/>
  <c r="BM5254" i="3"/>
  <c r="BH5254" i="3"/>
  <c r="BE5254" i="3"/>
  <c r="BF5254" i="3" s="1"/>
  <c r="BM5253" i="3"/>
  <c r="BH5253" i="3"/>
  <c r="BE5253" i="3"/>
  <c r="BF5253" i="3" s="1"/>
  <c r="BM5252" i="3"/>
  <c r="BH5252" i="3"/>
  <c r="BE5252" i="3"/>
  <c r="BF5252" i="3" s="1"/>
  <c r="BM5251" i="3"/>
  <c r="BH5251" i="3"/>
  <c r="BE5251" i="3"/>
  <c r="BF5251" i="3" s="1"/>
  <c r="BM5250" i="3"/>
  <c r="BH5250" i="3"/>
  <c r="BE5250" i="3"/>
  <c r="BF5250" i="3" s="1"/>
  <c r="BM5249" i="3"/>
  <c r="BH5249" i="3"/>
  <c r="BE5249" i="3"/>
  <c r="BF5249" i="3" s="1"/>
  <c r="BM5248" i="3"/>
  <c r="BH5248" i="3"/>
  <c r="BE5248" i="3"/>
  <c r="BF5248" i="3" s="1"/>
  <c r="BM5247" i="3"/>
  <c r="BH5247" i="3"/>
  <c r="BE5247" i="3"/>
  <c r="BF5247" i="3" s="1"/>
  <c r="BM5246" i="3"/>
  <c r="BH5246" i="3"/>
  <c r="BE5246" i="3"/>
  <c r="BF5246" i="3" s="1"/>
  <c r="BM5245" i="3"/>
  <c r="BH5245" i="3"/>
  <c r="BE5245" i="3"/>
  <c r="BF5245" i="3" s="1"/>
  <c r="BM5244" i="3"/>
  <c r="BH5244" i="3"/>
  <c r="BE5244" i="3"/>
  <c r="BF5244" i="3" s="1"/>
  <c r="BM5243" i="3"/>
  <c r="BH5243" i="3"/>
  <c r="BE5243" i="3"/>
  <c r="BF5243" i="3" s="1"/>
  <c r="BM5242" i="3"/>
  <c r="BH5242" i="3"/>
  <c r="BE5242" i="3"/>
  <c r="BF5242" i="3" s="1"/>
  <c r="BM5241" i="3"/>
  <c r="BH5241" i="3"/>
  <c r="BE5241" i="3"/>
  <c r="BF5241" i="3" s="1"/>
  <c r="BM5240" i="3"/>
  <c r="BH5240" i="3"/>
  <c r="BE5240" i="3"/>
  <c r="BF5240" i="3" s="1"/>
  <c r="BM5239" i="3"/>
  <c r="BH5239" i="3"/>
  <c r="BE5239" i="3"/>
  <c r="BF5239" i="3" s="1"/>
  <c r="BM5238" i="3"/>
  <c r="BH5238" i="3"/>
  <c r="BE5238" i="3"/>
  <c r="BF5238" i="3" s="1"/>
  <c r="BM5237" i="3"/>
  <c r="BH5237" i="3"/>
  <c r="BE5237" i="3"/>
  <c r="BF5237" i="3" s="1"/>
  <c r="BM5236" i="3"/>
  <c r="BH5236" i="3"/>
  <c r="BE5236" i="3"/>
  <c r="BF5236" i="3" s="1"/>
  <c r="BM5235" i="3"/>
  <c r="BH5235" i="3"/>
  <c r="BE5235" i="3"/>
  <c r="BF5235" i="3" s="1"/>
  <c r="BM5234" i="3"/>
  <c r="BH5234" i="3"/>
  <c r="BE5234" i="3"/>
  <c r="BF5234" i="3" s="1"/>
  <c r="BM5233" i="3"/>
  <c r="BH5233" i="3"/>
  <c r="BE5233" i="3"/>
  <c r="BF5233" i="3" s="1"/>
  <c r="BM5232" i="3"/>
  <c r="BH5232" i="3"/>
  <c r="BE5232" i="3"/>
  <c r="BF5232" i="3" s="1"/>
  <c r="BM5231" i="3"/>
  <c r="BH5231" i="3"/>
  <c r="BE5231" i="3"/>
  <c r="BF5231" i="3" s="1"/>
  <c r="BM5230" i="3"/>
  <c r="BH5230" i="3"/>
  <c r="BE5230" i="3"/>
  <c r="BF5230" i="3" s="1"/>
  <c r="BM5229" i="3"/>
  <c r="BH5229" i="3"/>
  <c r="BE5229" i="3"/>
  <c r="BF5229" i="3" s="1"/>
  <c r="BM5228" i="3"/>
  <c r="BH5228" i="3"/>
  <c r="BE5228" i="3"/>
  <c r="BF5228" i="3" s="1"/>
  <c r="BM5227" i="3"/>
  <c r="BH5227" i="3"/>
  <c r="BF5227" i="3"/>
  <c r="BE5227" i="3"/>
  <c r="BM5226" i="3"/>
  <c r="BH5226" i="3"/>
  <c r="BE5226" i="3"/>
  <c r="BF5226" i="3" s="1"/>
  <c r="BM5225" i="3"/>
  <c r="BH5225" i="3"/>
  <c r="BE5225" i="3"/>
  <c r="BF5225" i="3" s="1"/>
  <c r="BM5224" i="3"/>
  <c r="BH5224" i="3"/>
  <c r="BE5224" i="3"/>
  <c r="BF5224" i="3" s="1"/>
  <c r="BM5223" i="3"/>
  <c r="BH5223" i="3"/>
  <c r="BE5223" i="3"/>
  <c r="BF5223" i="3" s="1"/>
  <c r="BM5222" i="3"/>
  <c r="BH5222" i="3"/>
  <c r="BE5222" i="3"/>
  <c r="BF5222" i="3" s="1"/>
  <c r="BM5221" i="3"/>
  <c r="BH5221" i="3"/>
  <c r="BE5221" i="3"/>
  <c r="BF5221" i="3" s="1"/>
  <c r="BM5220" i="3"/>
  <c r="BH5220" i="3"/>
  <c r="BE5220" i="3"/>
  <c r="BF5220" i="3" s="1"/>
  <c r="BM5219" i="3"/>
  <c r="BH5219" i="3"/>
  <c r="BE5219" i="3"/>
  <c r="BF5219" i="3" s="1"/>
  <c r="BM5218" i="3"/>
  <c r="BH5218" i="3"/>
  <c r="BE5218" i="3"/>
  <c r="BF5218" i="3" s="1"/>
  <c r="BM5217" i="3"/>
  <c r="BH5217" i="3"/>
  <c r="BE5217" i="3"/>
  <c r="BF5217" i="3" s="1"/>
  <c r="BM5216" i="3"/>
  <c r="BH5216" i="3"/>
  <c r="BE5216" i="3"/>
  <c r="BF5216" i="3" s="1"/>
  <c r="BM5215" i="3"/>
  <c r="BH5215" i="3"/>
  <c r="BE5215" i="3"/>
  <c r="BF5215" i="3" s="1"/>
  <c r="BM5214" i="3"/>
  <c r="BH5214" i="3"/>
  <c r="BE5214" i="3"/>
  <c r="BF5214" i="3" s="1"/>
  <c r="BM5213" i="3"/>
  <c r="BH5213" i="3"/>
  <c r="BE5213" i="3"/>
  <c r="BF5213" i="3" s="1"/>
  <c r="BM5212" i="3"/>
  <c r="BH5212" i="3"/>
  <c r="BE5212" i="3"/>
  <c r="BF5212" i="3" s="1"/>
  <c r="BM5211" i="3"/>
  <c r="BH5211" i="3"/>
  <c r="BE5211" i="3"/>
  <c r="BF5211" i="3" s="1"/>
  <c r="BM5210" i="3"/>
  <c r="BH5210" i="3"/>
  <c r="BE5210" i="3"/>
  <c r="BF5210" i="3" s="1"/>
  <c r="BM5209" i="3"/>
  <c r="BH5209" i="3"/>
  <c r="BE5209" i="3"/>
  <c r="BF5209" i="3" s="1"/>
  <c r="BM5208" i="3"/>
  <c r="BH5208" i="3"/>
  <c r="BE5208" i="3"/>
  <c r="BF5208" i="3" s="1"/>
  <c r="BM5207" i="3"/>
  <c r="BH5207" i="3"/>
  <c r="BE5207" i="3"/>
  <c r="BF5207" i="3" s="1"/>
  <c r="BM5206" i="3"/>
  <c r="BH5206" i="3"/>
  <c r="BE5206" i="3"/>
  <c r="BF5206" i="3" s="1"/>
  <c r="BM5205" i="3"/>
  <c r="BH5205" i="3"/>
  <c r="BE5205" i="3"/>
  <c r="BF5205" i="3" s="1"/>
  <c r="BM5204" i="3"/>
  <c r="BH5204" i="3"/>
  <c r="BE5204" i="3"/>
  <c r="BF5204" i="3" s="1"/>
  <c r="BM5203" i="3"/>
  <c r="BH5203" i="3"/>
  <c r="BE5203" i="3"/>
  <c r="BF5203" i="3" s="1"/>
  <c r="BM5202" i="3"/>
  <c r="BH5202" i="3"/>
  <c r="BE5202" i="3"/>
  <c r="BF5202" i="3" s="1"/>
  <c r="BM5201" i="3"/>
  <c r="BH5201" i="3"/>
  <c r="BE5201" i="3"/>
  <c r="BF5201" i="3" s="1"/>
  <c r="BM5200" i="3"/>
  <c r="BH5200" i="3"/>
  <c r="BE5200" i="3"/>
  <c r="BF5200" i="3" s="1"/>
  <c r="BM5199" i="3"/>
  <c r="BH5199" i="3"/>
  <c r="BE5199" i="3"/>
  <c r="BF5199" i="3" s="1"/>
  <c r="BM5198" i="3"/>
  <c r="BH5198" i="3"/>
  <c r="BE5198" i="3"/>
  <c r="BF5198" i="3" s="1"/>
  <c r="BM5197" i="3"/>
  <c r="BH5197" i="3"/>
  <c r="BE5197" i="3"/>
  <c r="BF5197" i="3" s="1"/>
  <c r="BM5196" i="3"/>
  <c r="BH5196" i="3"/>
  <c r="BE5196" i="3"/>
  <c r="BF5196" i="3" s="1"/>
  <c r="BM5195" i="3"/>
  <c r="BH5195" i="3"/>
  <c r="BE5195" i="3"/>
  <c r="BF5195" i="3" s="1"/>
  <c r="BM5194" i="3"/>
  <c r="BH5194" i="3"/>
  <c r="BE5194" i="3"/>
  <c r="BF5194" i="3" s="1"/>
  <c r="BM5193" i="3"/>
  <c r="BH5193" i="3"/>
  <c r="BE5193" i="3"/>
  <c r="BF5193" i="3" s="1"/>
  <c r="BM5192" i="3"/>
  <c r="BH5192" i="3"/>
  <c r="BE5192" i="3"/>
  <c r="BF5192" i="3" s="1"/>
  <c r="BM5191" i="3"/>
  <c r="BH5191" i="3"/>
  <c r="BE5191" i="3"/>
  <c r="BF5191" i="3" s="1"/>
  <c r="BM5190" i="3"/>
  <c r="BH5190" i="3"/>
  <c r="BE5190" i="3"/>
  <c r="BF5190" i="3" s="1"/>
  <c r="BM5189" i="3"/>
  <c r="BH5189" i="3"/>
  <c r="BE5189" i="3"/>
  <c r="BF5189" i="3" s="1"/>
  <c r="BM5188" i="3"/>
  <c r="BH5188" i="3"/>
  <c r="BE5188" i="3"/>
  <c r="BF5188" i="3" s="1"/>
  <c r="BM5187" i="3"/>
  <c r="BH5187" i="3"/>
  <c r="BE5187" i="3"/>
  <c r="BF5187" i="3" s="1"/>
  <c r="BM5186" i="3"/>
  <c r="BH5186" i="3"/>
  <c r="BE5186" i="3"/>
  <c r="BF5186" i="3" s="1"/>
  <c r="BM5185" i="3"/>
  <c r="BH5185" i="3"/>
  <c r="BE5185" i="3"/>
  <c r="BF5185" i="3" s="1"/>
  <c r="BM5184" i="3"/>
  <c r="BH5184" i="3"/>
  <c r="BE5184" i="3"/>
  <c r="BF5184" i="3" s="1"/>
  <c r="BM5183" i="3"/>
  <c r="BH5183" i="3"/>
  <c r="BE5183" i="3"/>
  <c r="BF5183" i="3" s="1"/>
  <c r="BM5182" i="3"/>
  <c r="BH5182" i="3"/>
  <c r="BE5182" i="3"/>
  <c r="BF5182" i="3" s="1"/>
  <c r="BM5181" i="3"/>
  <c r="BH5181" i="3"/>
  <c r="BE5181" i="3"/>
  <c r="BF5181" i="3" s="1"/>
  <c r="BM5180" i="3"/>
  <c r="BH5180" i="3"/>
  <c r="BE5180" i="3"/>
  <c r="BF5180" i="3" s="1"/>
  <c r="BM5179" i="3"/>
  <c r="BH5179" i="3"/>
  <c r="BE5179" i="3"/>
  <c r="BF5179" i="3" s="1"/>
  <c r="BM5178" i="3"/>
  <c r="BH5178" i="3"/>
  <c r="BE5178" i="3"/>
  <c r="BF5178" i="3" s="1"/>
  <c r="BM5177" i="3"/>
  <c r="BH5177" i="3"/>
  <c r="BE5177" i="3"/>
  <c r="BF5177" i="3" s="1"/>
  <c r="BM5176" i="3"/>
  <c r="BH5176" i="3"/>
  <c r="BE5176" i="3"/>
  <c r="BF5176" i="3" s="1"/>
  <c r="BM5175" i="3"/>
  <c r="BH5175" i="3"/>
  <c r="BE5175" i="3"/>
  <c r="BF5175" i="3" s="1"/>
  <c r="BM5174" i="3"/>
  <c r="BH5174" i="3"/>
  <c r="BE5174" i="3"/>
  <c r="BF5174" i="3" s="1"/>
  <c r="BM5173" i="3"/>
  <c r="BH5173" i="3"/>
  <c r="BE5173" i="3"/>
  <c r="BF5173" i="3" s="1"/>
  <c r="BM5172" i="3"/>
  <c r="BH5172" i="3"/>
  <c r="BE5172" i="3"/>
  <c r="BF5172" i="3" s="1"/>
  <c r="BM5171" i="3"/>
  <c r="BH5171" i="3"/>
  <c r="BE5171" i="3"/>
  <c r="BF5171" i="3" s="1"/>
  <c r="BM5170" i="3"/>
  <c r="BH5170" i="3"/>
  <c r="BE5170" i="3"/>
  <c r="BF5170" i="3" s="1"/>
  <c r="BM5169" i="3"/>
  <c r="BH5169" i="3"/>
  <c r="BE5169" i="3"/>
  <c r="BF5169" i="3" s="1"/>
  <c r="BM5168" i="3"/>
  <c r="BH5168" i="3"/>
  <c r="BE5168" i="3"/>
  <c r="BF5168" i="3" s="1"/>
  <c r="BM5167" i="3"/>
  <c r="BH5167" i="3"/>
  <c r="BE5167" i="3"/>
  <c r="BF5167" i="3" s="1"/>
  <c r="BM5166" i="3"/>
  <c r="BH5166" i="3"/>
  <c r="BE5166" i="3"/>
  <c r="BF5166" i="3" s="1"/>
  <c r="BM5165" i="3"/>
  <c r="BH5165" i="3"/>
  <c r="BE5165" i="3"/>
  <c r="BF5165" i="3" s="1"/>
  <c r="BM5164" i="3"/>
  <c r="BH5164" i="3"/>
  <c r="BE5164" i="3"/>
  <c r="BF5164" i="3" s="1"/>
  <c r="BM5163" i="3"/>
  <c r="BH5163" i="3"/>
  <c r="BE5163" i="3"/>
  <c r="BF5163" i="3" s="1"/>
  <c r="BM5162" i="3"/>
  <c r="BH5162" i="3"/>
  <c r="BE5162" i="3"/>
  <c r="BF5162" i="3" s="1"/>
  <c r="BM5161" i="3"/>
  <c r="BH5161" i="3"/>
  <c r="BE5161" i="3"/>
  <c r="BF5161" i="3" s="1"/>
  <c r="BM5160" i="3"/>
  <c r="BH5160" i="3"/>
  <c r="BE5160" i="3"/>
  <c r="BF5160" i="3" s="1"/>
  <c r="BM5159" i="3"/>
  <c r="BH5159" i="3"/>
  <c r="BE5159" i="3"/>
  <c r="BF5159" i="3" s="1"/>
  <c r="BM5158" i="3"/>
  <c r="BH5158" i="3"/>
  <c r="BE5158" i="3"/>
  <c r="BF5158" i="3" s="1"/>
  <c r="BM5157" i="3"/>
  <c r="BH5157" i="3"/>
  <c r="BE5157" i="3"/>
  <c r="BF5157" i="3" s="1"/>
  <c r="BM5156" i="3"/>
  <c r="BH5156" i="3"/>
  <c r="BE5156" i="3"/>
  <c r="BF5156" i="3" s="1"/>
  <c r="BM5155" i="3"/>
  <c r="BH5155" i="3"/>
  <c r="BE5155" i="3"/>
  <c r="BF5155" i="3" s="1"/>
  <c r="BM5154" i="3"/>
  <c r="BH5154" i="3"/>
  <c r="BE5154" i="3"/>
  <c r="BF5154" i="3" s="1"/>
  <c r="BM5153" i="3"/>
  <c r="BH5153" i="3"/>
  <c r="BE5153" i="3"/>
  <c r="BF5153" i="3" s="1"/>
  <c r="BM5152" i="3"/>
  <c r="BH5152" i="3"/>
  <c r="BE5152" i="3"/>
  <c r="BF5152" i="3" s="1"/>
  <c r="BM5151" i="3"/>
  <c r="BH5151" i="3"/>
  <c r="BE5151" i="3"/>
  <c r="BF5151" i="3" s="1"/>
  <c r="BM5150" i="3"/>
  <c r="BH5150" i="3"/>
  <c r="BE5150" i="3"/>
  <c r="BF5150" i="3" s="1"/>
  <c r="BM5149" i="3"/>
  <c r="BH5149" i="3"/>
  <c r="BE5149" i="3"/>
  <c r="BF5149" i="3" s="1"/>
  <c r="BM5148" i="3"/>
  <c r="BH5148" i="3"/>
  <c r="BE5148" i="3"/>
  <c r="BF5148" i="3" s="1"/>
  <c r="BM5147" i="3"/>
  <c r="BH5147" i="3"/>
  <c r="BE5147" i="3"/>
  <c r="BF5147" i="3" s="1"/>
  <c r="BM5146" i="3"/>
  <c r="BH5146" i="3"/>
  <c r="BE5146" i="3"/>
  <c r="BF5146" i="3" s="1"/>
  <c r="BM5145" i="3"/>
  <c r="BH5145" i="3"/>
  <c r="BE5145" i="3"/>
  <c r="BF5145" i="3" s="1"/>
  <c r="BM5144" i="3"/>
  <c r="BH5144" i="3"/>
  <c r="BE5144" i="3"/>
  <c r="BF5144" i="3" s="1"/>
  <c r="BM5143" i="3"/>
  <c r="BH5143" i="3"/>
  <c r="BE5143" i="3"/>
  <c r="BF5143" i="3" s="1"/>
  <c r="BM5142" i="3"/>
  <c r="BH5142" i="3"/>
  <c r="BE5142" i="3"/>
  <c r="BF5142" i="3" s="1"/>
  <c r="BM5141" i="3"/>
  <c r="BH5141" i="3"/>
  <c r="BE5141" i="3"/>
  <c r="BF5141" i="3" s="1"/>
  <c r="BM5140" i="3"/>
  <c r="BH5140" i="3"/>
  <c r="BE5140" i="3"/>
  <c r="BF5140" i="3" s="1"/>
  <c r="BM5139" i="3"/>
  <c r="BH5139" i="3"/>
  <c r="BE5139" i="3"/>
  <c r="BF5139" i="3" s="1"/>
  <c r="BM5138" i="3"/>
  <c r="BH5138" i="3"/>
  <c r="BE5138" i="3"/>
  <c r="BF5138" i="3" s="1"/>
  <c r="BM5137" i="3"/>
  <c r="BH5137" i="3"/>
  <c r="BE5137" i="3"/>
  <c r="BF5137" i="3" s="1"/>
  <c r="BM5136" i="3"/>
  <c r="BH5136" i="3"/>
  <c r="BE5136" i="3"/>
  <c r="BF5136" i="3" s="1"/>
  <c r="BM5135" i="3"/>
  <c r="BH5135" i="3"/>
  <c r="BE5135" i="3"/>
  <c r="BF5135" i="3" s="1"/>
  <c r="BM5134" i="3"/>
  <c r="BH5134" i="3"/>
  <c r="BE5134" i="3"/>
  <c r="BF5134" i="3" s="1"/>
  <c r="BM5133" i="3"/>
  <c r="BH5133" i="3"/>
  <c r="BE5133" i="3"/>
  <c r="BF5133" i="3" s="1"/>
  <c r="BM5132" i="3"/>
  <c r="BH5132" i="3"/>
  <c r="BE5132" i="3"/>
  <c r="BF5132" i="3" s="1"/>
  <c r="BM5131" i="3"/>
  <c r="BH5131" i="3"/>
  <c r="BE5131" i="3"/>
  <c r="BF5131" i="3" s="1"/>
  <c r="K5131" i="3"/>
  <c r="I5131" i="3"/>
  <c r="BM5130" i="3"/>
  <c r="BH5130" i="3"/>
  <c r="BE5130" i="3"/>
  <c r="BF5130" i="3" s="1"/>
  <c r="I5130" i="3"/>
  <c r="BM5129" i="3"/>
  <c r="BH5129" i="3"/>
  <c r="BE5129" i="3"/>
  <c r="BF5129" i="3" s="1"/>
  <c r="J5129" i="3"/>
  <c r="I5129" i="3"/>
  <c r="BM5128" i="3"/>
  <c r="BH5128" i="3"/>
  <c r="BE5128" i="3"/>
  <c r="BF5128" i="3" s="1"/>
  <c r="I5128" i="3"/>
  <c r="BM5127" i="3"/>
  <c r="BH5127" i="3"/>
  <c r="BE5127" i="3"/>
  <c r="BF5127" i="3" s="1"/>
  <c r="I5127" i="3"/>
  <c r="BM5126" i="3"/>
  <c r="BH5126" i="3"/>
  <c r="BE5126" i="3"/>
  <c r="BF5126" i="3" s="1"/>
  <c r="I5126" i="3"/>
  <c r="BM5125" i="3"/>
  <c r="BH5125" i="3"/>
  <c r="BE5125" i="3"/>
  <c r="BF5125" i="3" s="1"/>
  <c r="I5125" i="3"/>
  <c r="BM5124" i="3"/>
  <c r="BH5124" i="3"/>
  <c r="BE5124" i="3"/>
  <c r="BF5124" i="3" s="1"/>
  <c r="BM5123" i="3"/>
  <c r="BH5123" i="3"/>
  <c r="BE5123" i="3"/>
  <c r="BF5123" i="3" s="1"/>
  <c r="BM5122" i="3"/>
  <c r="BH5122" i="3"/>
  <c r="BE5122" i="3"/>
  <c r="BF5122" i="3" s="1"/>
  <c r="BM5121" i="3"/>
  <c r="BH5121" i="3"/>
  <c r="BE5121" i="3"/>
  <c r="BF5121" i="3" s="1"/>
  <c r="BM5120" i="3"/>
  <c r="BH5120" i="3"/>
  <c r="BE5120" i="3"/>
  <c r="BF5120" i="3" s="1"/>
  <c r="BM5119" i="3"/>
  <c r="BH5119" i="3"/>
  <c r="BE5119" i="3"/>
  <c r="BF5119" i="3" s="1"/>
  <c r="BM5118" i="3"/>
  <c r="BH5118" i="3"/>
  <c r="BE5118" i="3"/>
  <c r="BF5118" i="3" s="1"/>
  <c r="BM5117" i="3"/>
  <c r="BH5117" i="3"/>
  <c r="BE5117" i="3"/>
  <c r="BF5117" i="3" s="1"/>
  <c r="BM5116" i="3"/>
  <c r="BH5116" i="3"/>
  <c r="BE5116" i="3"/>
  <c r="BF5116" i="3" s="1"/>
  <c r="BM5115" i="3"/>
  <c r="BH5115" i="3"/>
  <c r="BE5115" i="3"/>
  <c r="BF5115" i="3" s="1"/>
  <c r="BM5114" i="3"/>
  <c r="BH5114" i="3"/>
  <c r="BE5114" i="3"/>
  <c r="BF5114" i="3" s="1"/>
  <c r="BM5113" i="3"/>
  <c r="BH5113" i="3"/>
  <c r="BE5113" i="3"/>
  <c r="BF5113" i="3" s="1"/>
  <c r="BM5112" i="3"/>
  <c r="BH5112" i="3"/>
  <c r="BE5112" i="3"/>
  <c r="BF5112" i="3" s="1"/>
  <c r="BM5111" i="3"/>
  <c r="BH5111" i="3"/>
  <c r="BE5111" i="3"/>
  <c r="BF5111" i="3" s="1"/>
  <c r="BM5110" i="3"/>
  <c r="BH5110" i="3"/>
  <c r="BE5110" i="3"/>
  <c r="BF5110" i="3" s="1"/>
  <c r="BM5109" i="3"/>
  <c r="BH5109" i="3"/>
  <c r="BE5109" i="3"/>
  <c r="BF5109" i="3" s="1"/>
  <c r="BM5108" i="3"/>
  <c r="BH5108" i="3"/>
  <c r="BE5108" i="3"/>
  <c r="BF5108" i="3" s="1"/>
  <c r="BM5107" i="3"/>
  <c r="BH5107" i="3"/>
  <c r="BE5107" i="3"/>
  <c r="BF5107" i="3" s="1"/>
  <c r="BM5106" i="3"/>
  <c r="BH5106" i="3"/>
  <c r="BE5106" i="3"/>
  <c r="BF5106" i="3" s="1"/>
  <c r="BM5105" i="3"/>
  <c r="BH5105" i="3"/>
  <c r="BE5105" i="3"/>
  <c r="BF5105" i="3" s="1"/>
  <c r="BM5104" i="3"/>
  <c r="BH5104" i="3"/>
  <c r="BE5104" i="3"/>
  <c r="BF5104" i="3" s="1"/>
  <c r="BM5103" i="3"/>
  <c r="BH5103" i="3"/>
  <c r="BE5103" i="3"/>
  <c r="BF5103" i="3" s="1"/>
  <c r="BM5102" i="3"/>
  <c r="BH5102" i="3"/>
  <c r="BE5102" i="3"/>
  <c r="BF5102" i="3" s="1"/>
  <c r="BM5101" i="3"/>
  <c r="BH5101" i="3"/>
  <c r="BE5101" i="3"/>
  <c r="BF5101" i="3" s="1"/>
  <c r="BM5100" i="3"/>
  <c r="BH5100" i="3"/>
  <c r="BE5100" i="3"/>
  <c r="BF5100" i="3" s="1"/>
  <c r="BM5099" i="3"/>
  <c r="BH5099" i="3"/>
  <c r="BE5099" i="3"/>
  <c r="BF5099" i="3" s="1"/>
  <c r="BM5098" i="3"/>
  <c r="BH5098" i="3"/>
  <c r="BE5098" i="3"/>
  <c r="BF5098" i="3" s="1"/>
  <c r="BM5097" i="3"/>
  <c r="BH5097" i="3"/>
  <c r="BF5097" i="3"/>
  <c r="BE5097" i="3"/>
  <c r="BM5096" i="3"/>
  <c r="BH5096" i="3"/>
  <c r="BE5096" i="3"/>
  <c r="BF5096" i="3" s="1"/>
  <c r="BM5095" i="3"/>
  <c r="BH5095" i="3"/>
  <c r="BE5095" i="3"/>
  <c r="BF5095" i="3" s="1"/>
  <c r="BM5094" i="3"/>
  <c r="BH5094" i="3"/>
  <c r="BE5094" i="3"/>
  <c r="BF5094" i="3" s="1"/>
  <c r="I5094" i="3"/>
  <c r="BM5093" i="3"/>
  <c r="BH5093" i="3"/>
  <c r="BE5093" i="3"/>
  <c r="BF5093" i="3" s="1"/>
  <c r="I5093" i="3"/>
  <c r="BM5092" i="3"/>
  <c r="BH5092" i="3"/>
  <c r="BE5092" i="3"/>
  <c r="BF5092" i="3" s="1"/>
  <c r="I5092" i="3"/>
  <c r="BM5091" i="3"/>
  <c r="BH5091" i="3"/>
  <c r="BE5091" i="3"/>
  <c r="BF5091" i="3" s="1"/>
  <c r="I5091" i="3"/>
  <c r="BM5090" i="3"/>
  <c r="BH5090" i="3"/>
  <c r="BE5090" i="3"/>
  <c r="BF5090" i="3" s="1"/>
  <c r="I5090" i="3"/>
  <c r="BM5089" i="3"/>
  <c r="BH5089" i="3"/>
  <c r="BE5089" i="3"/>
  <c r="BF5089" i="3" s="1"/>
  <c r="I5089" i="3"/>
  <c r="BM5088" i="3"/>
  <c r="BH5088" i="3"/>
  <c r="BE5088" i="3"/>
  <c r="BF5088" i="3" s="1"/>
  <c r="I5088" i="3"/>
  <c r="BM5087" i="3"/>
  <c r="BH5087" i="3"/>
  <c r="BE5087" i="3"/>
  <c r="BF5087" i="3" s="1"/>
  <c r="I5087" i="3"/>
  <c r="BM5086" i="3"/>
  <c r="BH5086" i="3"/>
  <c r="BE5086" i="3"/>
  <c r="BF5086" i="3" s="1"/>
  <c r="I5086" i="3"/>
  <c r="BM5085" i="3"/>
  <c r="BH5085" i="3"/>
  <c r="BE5085" i="3"/>
  <c r="BF5085" i="3" s="1"/>
  <c r="I5085" i="3"/>
  <c r="BM5084" i="3"/>
  <c r="BH5084" i="3"/>
  <c r="BE5084" i="3"/>
  <c r="BF5084" i="3" s="1"/>
  <c r="K5084" i="3"/>
  <c r="I5084" i="3"/>
  <c r="BM5083" i="3"/>
  <c r="BH5083" i="3"/>
  <c r="BE5083" i="3"/>
  <c r="BF5083" i="3" s="1"/>
  <c r="I5083" i="3"/>
  <c r="BM5082" i="3"/>
  <c r="BH5082" i="3"/>
  <c r="BE5082" i="3"/>
  <c r="BF5082" i="3" s="1"/>
  <c r="J5082" i="3"/>
  <c r="I5082" i="3"/>
  <c r="BM5081" i="3"/>
  <c r="BH5081" i="3"/>
  <c r="BE5081" i="3"/>
  <c r="BF5081" i="3" s="1"/>
  <c r="I5081" i="3"/>
  <c r="BM5080" i="3"/>
  <c r="BH5080" i="3"/>
  <c r="BE5080" i="3"/>
  <c r="BF5080" i="3" s="1"/>
  <c r="I5080" i="3"/>
  <c r="BM5079" i="3"/>
  <c r="BH5079" i="3"/>
  <c r="BE5079" i="3"/>
  <c r="BF5079" i="3" s="1"/>
  <c r="I5079" i="3"/>
  <c r="BM5078" i="3"/>
  <c r="BH5078" i="3"/>
  <c r="BE5078" i="3"/>
  <c r="BF5078" i="3" s="1"/>
  <c r="I5078" i="3"/>
  <c r="BM5077" i="3"/>
  <c r="BH5077" i="3"/>
  <c r="BE5077" i="3"/>
  <c r="BF5077" i="3" s="1"/>
  <c r="BM5076" i="3"/>
  <c r="BH5076" i="3"/>
  <c r="BE5076" i="3"/>
  <c r="BF5076" i="3" s="1"/>
  <c r="BM5075" i="3"/>
  <c r="BH5075" i="3"/>
  <c r="BE5075" i="3"/>
  <c r="BF5075" i="3" s="1"/>
  <c r="BM5074" i="3"/>
  <c r="BH5074" i="3"/>
  <c r="BE5074" i="3"/>
  <c r="BF5074" i="3" s="1"/>
  <c r="BM5073" i="3"/>
  <c r="BH5073" i="3"/>
  <c r="BE5073" i="3"/>
  <c r="BF5073" i="3" s="1"/>
  <c r="BH5072" i="3"/>
  <c r="BE5072" i="3"/>
  <c r="BJ5072" i="3" s="1"/>
  <c r="H5072" i="3"/>
  <c r="BM5072" i="3" s="1"/>
  <c r="BH5071" i="3"/>
  <c r="BE5071" i="3"/>
  <c r="BJ5071" i="3" s="1"/>
  <c r="H5071" i="3"/>
  <c r="BM5071" i="3" s="1"/>
  <c r="BH5070" i="3"/>
  <c r="BE5070" i="3"/>
  <c r="BJ5070" i="3" s="1"/>
  <c r="H5070" i="3"/>
  <c r="BM5070" i="3" s="1"/>
  <c r="BH5069" i="3"/>
  <c r="BE5069" i="3"/>
  <c r="H5069" i="3"/>
  <c r="BH5068" i="3"/>
  <c r="BE5068" i="3"/>
  <c r="BJ5068" i="3" s="1"/>
  <c r="H5068" i="3"/>
  <c r="BM5068" i="3" s="1"/>
  <c r="BM5067" i="3"/>
  <c r="BH5067" i="3"/>
  <c r="BE5067" i="3"/>
  <c r="BF5067" i="3" s="1"/>
  <c r="I5067" i="3"/>
  <c r="BM5066" i="3"/>
  <c r="BH5066" i="3"/>
  <c r="BE5066" i="3"/>
  <c r="BF5066" i="3" s="1"/>
  <c r="I5066" i="3"/>
  <c r="BM5065" i="3"/>
  <c r="BH5065" i="3"/>
  <c r="BE5065" i="3"/>
  <c r="BF5065" i="3" s="1"/>
  <c r="I5065" i="3"/>
  <c r="BM5064" i="3"/>
  <c r="BH5064" i="3"/>
  <c r="BE5064" i="3"/>
  <c r="BF5064" i="3" s="1"/>
  <c r="I5064" i="3"/>
  <c r="BM5063" i="3"/>
  <c r="BH5063" i="3"/>
  <c r="BE5063" i="3"/>
  <c r="BF5063" i="3" s="1"/>
  <c r="I5063" i="3"/>
  <c r="BM5062" i="3"/>
  <c r="BH5062" i="3"/>
  <c r="BE5062" i="3"/>
  <c r="BF5062" i="3" s="1"/>
  <c r="I5062" i="3"/>
  <c r="BM5061" i="3"/>
  <c r="BH5061" i="3"/>
  <c r="BE5061" i="3"/>
  <c r="BF5061" i="3" s="1"/>
  <c r="I5061" i="3"/>
  <c r="BM5060" i="3"/>
  <c r="BH5060" i="3"/>
  <c r="BE5060" i="3"/>
  <c r="BF5060" i="3" s="1"/>
  <c r="I5060" i="3"/>
  <c r="BM5059" i="3"/>
  <c r="BH5059" i="3"/>
  <c r="BE5059" i="3"/>
  <c r="BF5059" i="3" s="1"/>
  <c r="I5059" i="3"/>
  <c r="BM5058" i="3"/>
  <c r="BH5058" i="3"/>
  <c r="BE5058" i="3"/>
  <c r="BF5058" i="3" s="1"/>
  <c r="I5058" i="3"/>
  <c r="BM5057" i="3"/>
  <c r="BH5057" i="3"/>
  <c r="BE5057" i="3"/>
  <c r="BF5057" i="3" s="1"/>
  <c r="K5057" i="3"/>
  <c r="I5057" i="3"/>
  <c r="BM5056" i="3"/>
  <c r="BH5056" i="3"/>
  <c r="BE5056" i="3"/>
  <c r="BF5056" i="3" s="1"/>
  <c r="I5056" i="3"/>
  <c r="BM5055" i="3"/>
  <c r="BH5055" i="3"/>
  <c r="BE5055" i="3"/>
  <c r="BF5055" i="3" s="1"/>
  <c r="I5055" i="3"/>
  <c r="BM5054" i="3"/>
  <c r="BH5054" i="3"/>
  <c r="BE5054" i="3"/>
  <c r="BF5054" i="3" s="1"/>
  <c r="I5054" i="3"/>
  <c r="BM5053" i="3"/>
  <c r="BH5053" i="3"/>
  <c r="BE5053" i="3"/>
  <c r="BF5053" i="3" s="1"/>
  <c r="I5053" i="3"/>
  <c r="BH5052" i="3"/>
  <c r="BE5052" i="3"/>
  <c r="BJ5052" i="3" s="1"/>
  <c r="H5052" i="3"/>
  <c r="BM5052" i="3" s="1"/>
  <c r="BH5051" i="3"/>
  <c r="BE5051" i="3"/>
  <c r="BJ5051" i="3" s="1"/>
  <c r="H5051" i="3"/>
  <c r="BM5051" i="3" s="1"/>
  <c r="BH5050" i="3"/>
  <c r="BE5050" i="3"/>
  <c r="BJ5050" i="3" s="1"/>
  <c r="H5050" i="3"/>
  <c r="BM5050" i="3" s="1"/>
  <c r="BH5049" i="3"/>
  <c r="BE5049" i="3"/>
  <c r="BJ5049" i="3" s="1"/>
  <c r="H5049" i="3"/>
  <c r="BH5048" i="3"/>
  <c r="BE5048" i="3"/>
  <c r="BJ5048" i="3" s="1"/>
  <c r="H5048" i="3"/>
  <c r="BM5048" i="3" s="1"/>
  <c r="BM5047" i="3"/>
  <c r="BH5047" i="3"/>
  <c r="BE5047" i="3"/>
  <c r="BF5047" i="3" s="1"/>
  <c r="K5047" i="3"/>
  <c r="I5047" i="3"/>
  <c r="BM5046" i="3"/>
  <c r="BH5046" i="3"/>
  <c r="BE5046" i="3"/>
  <c r="BF5046" i="3" s="1"/>
  <c r="I5046" i="3"/>
  <c r="BM5045" i="3"/>
  <c r="BH5045" i="3"/>
  <c r="BE5045" i="3"/>
  <c r="BF5045" i="3" s="1"/>
  <c r="J5045" i="3"/>
  <c r="I5045" i="3"/>
  <c r="BM5044" i="3"/>
  <c r="BH5044" i="3"/>
  <c r="BE5044" i="3"/>
  <c r="BF5044" i="3" s="1"/>
  <c r="I5044" i="3"/>
  <c r="BM5043" i="3"/>
  <c r="BH5043" i="3"/>
  <c r="BE5043" i="3"/>
  <c r="BF5043" i="3" s="1"/>
  <c r="I5043" i="3"/>
  <c r="BM5042" i="3"/>
  <c r="BH5042" i="3"/>
  <c r="BE5042" i="3"/>
  <c r="BF5042" i="3" s="1"/>
  <c r="I5042" i="3"/>
  <c r="BM5041" i="3"/>
  <c r="BH5041" i="3"/>
  <c r="BE5041" i="3"/>
  <c r="BF5041" i="3" s="1"/>
  <c r="I5041" i="3"/>
  <c r="BM5040" i="3"/>
  <c r="BH5040" i="3"/>
  <c r="BE5040" i="3"/>
  <c r="BF5040" i="3" s="1"/>
  <c r="I5040" i="3"/>
  <c r="BM5039" i="3"/>
  <c r="BH5039" i="3"/>
  <c r="BE5039" i="3"/>
  <c r="BF5039" i="3" s="1"/>
  <c r="I5039" i="3"/>
  <c r="BM5038" i="3"/>
  <c r="BH5038" i="3"/>
  <c r="BE5038" i="3"/>
  <c r="BF5038" i="3" s="1"/>
  <c r="I5038" i="3"/>
  <c r="BM5037" i="3"/>
  <c r="BH5037" i="3"/>
  <c r="BE5037" i="3"/>
  <c r="BF5037" i="3" s="1"/>
  <c r="I5037" i="3"/>
  <c r="BM5036" i="3"/>
  <c r="BH5036" i="3"/>
  <c r="BE5036" i="3"/>
  <c r="BF5036" i="3" s="1"/>
  <c r="I5036" i="3"/>
  <c r="BM5035" i="3"/>
  <c r="BH5035" i="3"/>
  <c r="BE5035" i="3"/>
  <c r="BF5035" i="3" s="1"/>
  <c r="K5035" i="3"/>
  <c r="I5035" i="3"/>
  <c r="BM5034" i="3"/>
  <c r="BH5034" i="3"/>
  <c r="BE5034" i="3"/>
  <c r="BF5034" i="3" s="1"/>
  <c r="I5034" i="3"/>
  <c r="BM5033" i="3"/>
  <c r="BH5033" i="3"/>
  <c r="BE5033" i="3"/>
  <c r="BF5033" i="3" s="1"/>
  <c r="J5033" i="3"/>
  <c r="I5033" i="3"/>
  <c r="BM5032" i="3"/>
  <c r="BH5032" i="3"/>
  <c r="BE5032" i="3"/>
  <c r="BF5032" i="3" s="1"/>
  <c r="I5032" i="3"/>
  <c r="BM5031" i="3"/>
  <c r="BH5031" i="3"/>
  <c r="BE5031" i="3"/>
  <c r="BF5031" i="3" s="1"/>
  <c r="I5031" i="3"/>
  <c r="BM5030" i="3"/>
  <c r="BH5030" i="3"/>
  <c r="BE5030" i="3"/>
  <c r="BF5030" i="3" s="1"/>
  <c r="I5030" i="3"/>
  <c r="BM5029" i="3"/>
  <c r="BH5029" i="3"/>
  <c r="BE5029" i="3"/>
  <c r="BF5029" i="3" s="1"/>
  <c r="I5029" i="3"/>
  <c r="BH5028" i="3"/>
  <c r="BE5028" i="3"/>
  <c r="H5028" i="3"/>
  <c r="BH5027" i="3"/>
  <c r="BE5027" i="3"/>
  <c r="H5027" i="3"/>
  <c r="BH5026" i="3"/>
  <c r="BE5026" i="3"/>
  <c r="H5026" i="3"/>
  <c r="BH5025" i="3"/>
  <c r="BE5025" i="3"/>
  <c r="H5025" i="3"/>
  <c r="I5025" i="3" s="1"/>
  <c r="BH5024" i="3"/>
  <c r="BE5024" i="3"/>
  <c r="H5024" i="3"/>
  <c r="BM5023" i="3"/>
  <c r="BH5023" i="3"/>
  <c r="BE5023" i="3"/>
  <c r="BF5023" i="3" s="1"/>
  <c r="BM5022" i="3"/>
  <c r="BH5022" i="3"/>
  <c r="BE5022" i="3"/>
  <c r="BF5022" i="3" s="1"/>
  <c r="BM5021" i="3"/>
  <c r="BH5021" i="3"/>
  <c r="BE5021" i="3"/>
  <c r="BF5021" i="3" s="1"/>
  <c r="BM5020" i="3"/>
  <c r="BH5020" i="3"/>
  <c r="BE5020" i="3"/>
  <c r="BF5020" i="3" s="1"/>
  <c r="BM5019" i="3"/>
  <c r="BH5019" i="3"/>
  <c r="BE5019" i="3"/>
  <c r="BF5019" i="3" s="1"/>
  <c r="BM5018" i="3"/>
  <c r="BH5018" i="3"/>
  <c r="BE5018" i="3"/>
  <c r="BF5018" i="3" s="1"/>
  <c r="BM5017" i="3"/>
  <c r="BH5017" i="3"/>
  <c r="BE5017" i="3"/>
  <c r="BF5017" i="3" s="1"/>
  <c r="BM5016" i="3"/>
  <c r="BH5016" i="3"/>
  <c r="BE5016" i="3"/>
  <c r="BF5016" i="3" s="1"/>
  <c r="BM5015" i="3"/>
  <c r="BH5015" i="3"/>
  <c r="BE5015" i="3"/>
  <c r="BF5015" i="3" s="1"/>
  <c r="BM5014" i="3"/>
  <c r="BH5014" i="3"/>
  <c r="BE5014" i="3"/>
  <c r="BF5014" i="3" s="1"/>
  <c r="BM5013" i="3"/>
  <c r="BH5013" i="3"/>
  <c r="BE5013" i="3"/>
  <c r="BF5013" i="3" s="1"/>
  <c r="BM5012" i="3"/>
  <c r="BH5012" i="3"/>
  <c r="BE5012" i="3"/>
  <c r="BF5012" i="3" s="1"/>
  <c r="BM5011" i="3"/>
  <c r="BH5011" i="3"/>
  <c r="BE5011" i="3"/>
  <c r="BF5011" i="3" s="1"/>
  <c r="K5011" i="3"/>
  <c r="I5011" i="3"/>
  <c r="BM5010" i="3"/>
  <c r="BH5010" i="3"/>
  <c r="BE5010" i="3"/>
  <c r="BF5010" i="3" s="1"/>
  <c r="I5010" i="3"/>
  <c r="BM5009" i="3"/>
  <c r="BH5009" i="3"/>
  <c r="BE5009" i="3"/>
  <c r="BF5009" i="3" s="1"/>
  <c r="J5009" i="3"/>
  <c r="I5009" i="3"/>
  <c r="BM5008" i="3"/>
  <c r="BH5008" i="3"/>
  <c r="BE5008" i="3"/>
  <c r="BF5008" i="3" s="1"/>
  <c r="I5008" i="3"/>
  <c r="BM5007" i="3"/>
  <c r="BH5007" i="3"/>
  <c r="BE5007" i="3"/>
  <c r="BF5007" i="3" s="1"/>
  <c r="I5007" i="3"/>
  <c r="BM5006" i="3"/>
  <c r="BH5006" i="3"/>
  <c r="BE5006" i="3"/>
  <c r="BF5006" i="3" s="1"/>
  <c r="I5006" i="3"/>
  <c r="BM5005" i="3"/>
  <c r="BH5005" i="3"/>
  <c r="BE5005" i="3"/>
  <c r="BF5005" i="3" s="1"/>
  <c r="I5005" i="3"/>
  <c r="BM5004" i="3"/>
  <c r="BH5004" i="3"/>
  <c r="BE5004" i="3"/>
  <c r="BF5004" i="3" s="1"/>
  <c r="K5004" i="3"/>
  <c r="I5004" i="3"/>
  <c r="BM5003" i="3"/>
  <c r="BH5003" i="3"/>
  <c r="BE5003" i="3"/>
  <c r="BF5003" i="3" s="1"/>
  <c r="I5003" i="3"/>
  <c r="BM5002" i="3"/>
  <c r="BH5002" i="3"/>
  <c r="BE5002" i="3"/>
  <c r="BF5002" i="3" s="1"/>
  <c r="I5002" i="3"/>
  <c r="BM5001" i="3"/>
  <c r="BH5001" i="3"/>
  <c r="BE5001" i="3"/>
  <c r="BF5001" i="3" s="1"/>
  <c r="I5001" i="3"/>
  <c r="BM5000" i="3"/>
  <c r="BH5000" i="3"/>
  <c r="BE5000" i="3"/>
  <c r="BF5000" i="3" s="1"/>
  <c r="I5000" i="3"/>
  <c r="BM4999" i="3"/>
  <c r="BH4999" i="3"/>
  <c r="BE4999" i="3"/>
  <c r="BF4999" i="3" s="1"/>
  <c r="I4999" i="3"/>
  <c r="BM4998" i="3"/>
  <c r="BH4998" i="3"/>
  <c r="BE4998" i="3"/>
  <c r="BF4998" i="3" s="1"/>
  <c r="I4998" i="3"/>
  <c r="BM4997" i="3"/>
  <c r="BH4997" i="3"/>
  <c r="BE4997" i="3"/>
  <c r="BF4997" i="3" s="1"/>
  <c r="I4997" i="3"/>
  <c r="BM4996" i="3"/>
  <c r="BH4996" i="3"/>
  <c r="BE4996" i="3"/>
  <c r="BF4996" i="3" s="1"/>
  <c r="I4996" i="3"/>
  <c r="BM4995" i="3"/>
  <c r="BH4995" i="3"/>
  <c r="BE4995" i="3"/>
  <c r="BF4995" i="3" s="1"/>
  <c r="I4995" i="3"/>
  <c r="BM4994" i="3"/>
  <c r="BH4994" i="3"/>
  <c r="BE4994" i="3"/>
  <c r="BF4994" i="3" s="1"/>
  <c r="BM4993" i="3"/>
  <c r="BH4993" i="3"/>
  <c r="BE4993" i="3"/>
  <c r="BF4993" i="3" s="1"/>
  <c r="BM4992" i="3"/>
  <c r="BH4992" i="3"/>
  <c r="BE4992" i="3"/>
  <c r="BF4992" i="3" s="1"/>
  <c r="BM4991" i="3"/>
  <c r="BH4991" i="3"/>
  <c r="BE4991" i="3"/>
  <c r="BF4991" i="3" s="1"/>
  <c r="BM4990" i="3"/>
  <c r="BH4990" i="3"/>
  <c r="BE4990" i="3"/>
  <c r="BF4990" i="3" s="1"/>
  <c r="BM4989" i="3"/>
  <c r="BH4989" i="3"/>
  <c r="BE4989" i="3"/>
  <c r="BF4989" i="3" s="1"/>
  <c r="BM4988" i="3"/>
  <c r="BH4988" i="3"/>
  <c r="BE4988" i="3"/>
  <c r="BF4988" i="3" s="1"/>
  <c r="BM4987" i="3"/>
  <c r="BH4987" i="3"/>
  <c r="BE4987" i="3"/>
  <c r="BF4987" i="3" s="1"/>
  <c r="BM4986" i="3"/>
  <c r="BH4986" i="3"/>
  <c r="BE4986" i="3"/>
  <c r="BF4986" i="3" s="1"/>
  <c r="BM4985" i="3"/>
  <c r="BH4985" i="3"/>
  <c r="BE4985" i="3"/>
  <c r="BF4985" i="3" s="1"/>
  <c r="BM4984" i="3"/>
  <c r="BH4984" i="3"/>
  <c r="BE4984" i="3"/>
  <c r="BF4984" i="3" s="1"/>
  <c r="BM4983" i="3"/>
  <c r="BH4983" i="3"/>
  <c r="BE4983" i="3"/>
  <c r="BF4983" i="3" s="1"/>
  <c r="BM4982" i="3"/>
  <c r="BH4982" i="3"/>
  <c r="BE4982" i="3"/>
  <c r="BF4982" i="3" s="1"/>
  <c r="BM4981" i="3"/>
  <c r="BH4981" i="3"/>
  <c r="BE4981" i="3"/>
  <c r="BF4981" i="3" s="1"/>
  <c r="BM4980" i="3"/>
  <c r="BH4980" i="3"/>
  <c r="BE4980" i="3"/>
  <c r="BF4980" i="3" s="1"/>
  <c r="BM4979" i="3"/>
  <c r="BH4979" i="3"/>
  <c r="BE4979" i="3"/>
  <c r="BF4979" i="3" s="1"/>
  <c r="BM4978" i="3"/>
  <c r="BH4978" i="3"/>
  <c r="BE4978" i="3"/>
  <c r="BF4978" i="3" s="1"/>
  <c r="BM4977" i="3"/>
  <c r="BH4977" i="3"/>
  <c r="BE4977" i="3"/>
  <c r="BF4977" i="3" s="1"/>
  <c r="BM4976" i="3"/>
  <c r="BH4976" i="3"/>
  <c r="BE4976" i="3"/>
  <c r="BF4976" i="3" s="1"/>
  <c r="BM4975" i="3"/>
  <c r="BH4975" i="3"/>
  <c r="BE4975" i="3"/>
  <c r="BF4975" i="3" s="1"/>
  <c r="BM4974" i="3"/>
  <c r="BH4974" i="3"/>
  <c r="BE4974" i="3"/>
  <c r="BF4974" i="3" s="1"/>
  <c r="BM4973" i="3"/>
  <c r="BH4973" i="3"/>
  <c r="BE4973" i="3"/>
  <c r="BF4973" i="3" s="1"/>
  <c r="K4973" i="3"/>
  <c r="I4973" i="3"/>
  <c r="BM4972" i="3"/>
  <c r="BH4972" i="3"/>
  <c r="BE4972" i="3"/>
  <c r="BF4972" i="3" s="1"/>
  <c r="I4972" i="3"/>
  <c r="BM4971" i="3"/>
  <c r="BH4971" i="3"/>
  <c r="BE4971" i="3"/>
  <c r="BF4971" i="3" s="1"/>
  <c r="I4971" i="3"/>
  <c r="BM4970" i="3"/>
  <c r="BH4970" i="3"/>
  <c r="BE4970" i="3"/>
  <c r="BF4970" i="3" s="1"/>
  <c r="I4970" i="3"/>
  <c r="BM4969" i="3"/>
  <c r="BH4969" i="3"/>
  <c r="BE4969" i="3"/>
  <c r="BF4969" i="3" s="1"/>
  <c r="I4969" i="3"/>
  <c r="BM4968" i="3"/>
  <c r="BH4968" i="3"/>
  <c r="BE4968" i="3"/>
  <c r="BF4968" i="3" s="1"/>
  <c r="BM4967" i="3"/>
  <c r="BH4967" i="3"/>
  <c r="BE4967" i="3"/>
  <c r="BF4967" i="3" s="1"/>
  <c r="BM4966" i="3"/>
  <c r="BH4966" i="3"/>
  <c r="BE4966" i="3"/>
  <c r="BF4966" i="3" s="1"/>
  <c r="BM4965" i="3"/>
  <c r="BH4965" i="3"/>
  <c r="BE4965" i="3"/>
  <c r="BF4965" i="3" s="1"/>
  <c r="BM4964" i="3"/>
  <c r="BH4964" i="3"/>
  <c r="BE4964" i="3"/>
  <c r="BF4964" i="3" s="1"/>
  <c r="BM4963" i="3"/>
  <c r="BH4963" i="3"/>
  <c r="BE4963" i="3"/>
  <c r="BF4963" i="3" s="1"/>
  <c r="I4963" i="3"/>
  <c r="BM4962" i="3"/>
  <c r="BH4962" i="3"/>
  <c r="BE4962" i="3"/>
  <c r="BF4962" i="3" s="1"/>
  <c r="I4962" i="3"/>
  <c r="BM4961" i="3"/>
  <c r="BH4961" i="3"/>
  <c r="BE4961" i="3"/>
  <c r="BF4961" i="3" s="1"/>
  <c r="I4961" i="3"/>
  <c r="BM4960" i="3"/>
  <c r="BH4960" i="3"/>
  <c r="BE4960" i="3"/>
  <c r="BF4960" i="3" s="1"/>
  <c r="I4960" i="3"/>
  <c r="BM4959" i="3"/>
  <c r="BH4959" i="3"/>
  <c r="BE4959" i="3"/>
  <c r="BF4959" i="3" s="1"/>
  <c r="I4959" i="3"/>
  <c r="BM4958" i="3"/>
  <c r="BH4958" i="3"/>
  <c r="BE4958" i="3"/>
  <c r="BF4958" i="3" s="1"/>
  <c r="I4958" i="3"/>
  <c r="BM4957" i="3"/>
  <c r="BH4957" i="3"/>
  <c r="BE4957" i="3"/>
  <c r="BF4957" i="3" s="1"/>
  <c r="I4957" i="3"/>
  <c r="BM4956" i="3"/>
  <c r="BH4956" i="3"/>
  <c r="BE4956" i="3"/>
  <c r="BF4956" i="3" s="1"/>
  <c r="K4956" i="3"/>
  <c r="I4956" i="3"/>
  <c r="BM4955" i="3"/>
  <c r="BH4955" i="3"/>
  <c r="BE4955" i="3"/>
  <c r="BF4955" i="3" s="1"/>
  <c r="I4955" i="3"/>
  <c r="BM4954" i="3"/>
  <c r="BH4954" i="3"/>
  <c r="BE4954" i="3"/>
  <c r="BF4954" i="3" s="1"/>
  <c r="J4954" i="3"/>
  <c r="I4954" i="3"/>
  <c r="BM4953" i="3"/>
  <c r="BH4953" i="3"/>
  <c r="BE4953" i="3"/>
  <c r="BF4953" i="3" s="1"/>
  <c r="I4953" i="3"/>
  <c r="BM4952" i="3"/>
  <c r="BH4952" i="3"/>
  <c r="BE4952" i="3"/>
  <c r="BF4952" i="3" s="1"/>
  <c r="I4952" i="3"/>
  <c r="BM4951" i="3"/>
  <c r="BH4951" i="3"/>
  <c r="BE4951" i="3"/>
  <c r="BF4951" i="3" s="1"/>
  <c r="I4951" i="3"/>
  <c r="BM4950" i="3"/>
  <c r="BH4950" i="3"/>
  <c r="BE4950" i="3"/>
  <c r="BF4950" i="3" s="1"/>
  <c r="I4950" i="3"/>
  <c r="BM4949" i="3"/>
  <c r="BH4949" i="3"/>
  <c r="BE4949" i="3"/>
  <c r="BF4949" i="3" s="1"/>
  <c r="BM4948" i="3"/>
  <c r="BH4948" i="3"/>
  <c r="BE4948" i="3"/>
  <c r="BF4948" i="3" s="1"/>
  <c r="BM4947" i="3"/>
  <c r="BH4947" i="3"/>
  <c r="BE4947" i="3"/>
  <c r="BF4947" i="3" s="1"/>
  <c r="BM4946" i="3"/>
  <c r="BH4946" i="3"/>
  <c r="BE4946" i="3"/>
  <c r="BF4946" i="3" s="1"/>
  <c r="BM4945" i="3"/>
  <c r="BH4945" i="3"/>
  <c r="BE4945" i="3"/>
  <c r="BF4945" i="3" s="1"/>
  <c r="BM4944" i="3"/>
  <c r="BH4944" i="3"/>
  <c r="BE4944" i="3"/>
  <c r="BF4944" i="3" s="1"/>
  <c r="BM4943" i="3"/>
  <c r="BH4943" i="3"/>
  <c r="BE4943" i="3"/>
  <c r="BF4943" i="3" s="1"/>
  <c r="BM4942" i="3"/>
  <c r="BH4942" i="3"/>
  <c r="BE4942" i="3"/>
  <c r="BF4942" i="3" s="1"/>
  <c r="BM4941" i="3"/>
  <c r="BH4941" i="3"/>
  <c r="BE4941" i="3"/>
  <c r="BF4941" i="3" s="1"/>
  <c r="BM4940" i="3"/>
  <c r="BH4940" i="3"/>
  <c r="BE4940" i="3"/>
  <c r="BF4940" i="3" s="1"/>
  <c r="BM4939" i="3"/>
  <c r="BH4939" i="3"/>
  <c r="BE4939" i="3"/>
  <c r="BF4939" i="3" s="1"/>
  <c r="BM4938" i="3"/>
  <c r="BH4938" i="3"/>
  <c r="BE4938" i="3"/>
  <c r="BF4938" i="3" s="1"/>
  <c r="BM4937" i="3"/>
  <c r="BH4937" i="3"/>
  <c r="BE4937" i="3"/>
  <c r="BF4937" i="3" s="1"/>
  <c r="BM4936" i="3"/>
  <c r="BH4936" i="3"/>
  <c r="BE4936" i="3"/>
  <c r="BF4936" i="3" s="1"/>
  <c r="BM4935" i="3"/>
  <c r="BH4935" i="3"/>
  <c r="BE4935" i="3"/>
  <c r="BF4935" i="3" s="1"/>
  <c r="BM4934" i="3"/>
  <c r="BH4934" i="3"/>
  <c r="BE4934" i="3"/>
  <c r="BF4934" i="3" s="1"/>
  <c r="BM4933" i="3"/>
  <c r="BH4933" i="3"/>
  <c r="BE4933" i="3"/>
  <c r="BF4933" i="3" s="1"/>
  <c r="BM4932" i="3"/>
  <c r="BH4932" i="3"/>
  <c r="BE4932" i="3"/>
  <c r="BF4932" i="3" s="1"/>
  <c r="BM4931" i="3"/>
  <c r="BH4931" i="3"/>
  <c r="BE4931" i="3"/>
  <c r="BF4931" i="3" s="1"/>
  <c r="BM4930" i="3"/>
  <c r="BH4930" i="3"/>
  <c r="BE4930" i="3"/>
  <c r="BF4930" i="3" s="1"/>
  <c r="BM4929" i="3"/>
  <c r="BH4929" i="3"/>
  <c r="BE4929" i="3"/>
  <c r="BF4929" i="3" s="1"/>
  <c r="BM4928" i="3"/>
  <c r="BH4928" i="3"/>
  <c r="BE4928" i="3"/>
  <c r="BF4928" i="3" s="1"/>
  <c r="BM4927" i="3"/>
  <c r="BH4927" i="3"/>
  <c r="BE4927" i="3"/>
  <c r="BF4927" i="3" s="1"/>
  <c r="BM4926" i="3"/>
  <c r="BH4926" i="3"/>
  <c r="BE4926" i="3"/>
  <c r="BF4926" i="3" s="1"/>
  <c r="BM4925" i="3"/>
  <c r="BH4925" i="3"/>
  <c r="BE4925" i="3"/>
  <c r="BF4925" i="3" s="1"/>
  <c r="BM4924" i="3"/>
  <c r="BH4924" i="3"/>
  <c r="BE4924" i="3"/>
  <c r="BF4924" i="3" s="1"/>
  <c r="BM4923" i="3"/>
  <c r="BH4923" i="3"/>
  <c r="BE4923" i="3"/>
  <c r="BF4923" i="3" s="1"/>
  <c r="BM4922" i="3"/>
  <c r="BH4922" i="3"/>
  <c r="BE4922" i="3"/>
  <c r="BF4922" i="3" s="1"/>
  <c r="BM4921" i="3"/>
  <c r="BH4921" i="3"/>
  <c r="BE4921" i="3"/>
  <c r="BF4921" i="3" s="1"/>
  <c r="BM4920" i="3"/>
  <c r="BH4920" i="3"/>
  <c r="BE4920" i="3"/>
  <c r="BF4920" i="3" s="1"/>
  <c r="BM4919" i="3"/>
  <c r="BH4919" i="3"/>
  <c r="BE4919" i="3"/>
  <c r="BF4919" i="3" s="1"/>
  <c r="BM4918" i="3"/>
  <c r="BH4918" i="3"/>
  <c r="BE4918" i="3"/>
  <c r="BF4918" i="3" s="1"/>
  <c r="BM4917" i="3"/>
  <c r="BH4917" i="3"/>
  <c r="BE4917" i="3"/>
  <c r="BF4917" i="3" s="1"/>
  <c r="BM4916" i="3"/>
  <c r="BH4916" i="3"/>
  <c r="BE4916" i="3"/>
  <c r="BF4916" i="3" s="1"/>
  <c r="BM4915" i="3"/>
  <c r="BH4915" i="3"/>
  <c r="BE4915" i="3"/>
  <c r="BF4915" i="3" s="1"/>
  <c r="BM4914" i="3"/>
  <c r="BH4914" i="3"/>
  <c r="BE4914" i="3"/>
  <c r="BF4914" i="3" s="1"/>
  <c r="BM4913" i="3"/>
  <c r="BH4913" i="3"/>
  <c r="BF4913" i="3"/>
  <c r="BE4913" i="3"/>
  <c r="BM4912" i="3"/>
  <c r="BH4912" i="3"/>
  <c r="BE4912" i="3"/>
  <c r="BF4912" i="3" s="1"/>
  <c r="BM4911" i="3"/>
  <c r="BH4911" i="3"/>
  <c r="BE4911" i="3"/>
  <c r="BF4911" i="3" s="1"/>
  <c r="BM4910" i="3"/>
  <c r="BH4910" i="3"/>
  <c r="BE4910" i="3"/>
  <c r="BF4910" i="3" s="1"/>
  <c r="BM4909" i="3"/>
  <c r="BH4909" i="3"/>
  <c r="BE4909" i="3"/>
  <c r="BF4909" i="3" s="1"/>
  <c r="BM4908" i="3"/>
  <c r="BH4908" i="3"/>
  <c r="BE4908" i="3"/>
  <c r="BF4908" i="3" s="1"/>
  <c r="BM4907" i="3"/>
  <c r="BH4907" i="3"/>
  <c r="BE4907" i="3"/>
  <c r="BF4907" i="3" s="1"/>
  <c r="BM4906" i="3"/>
  <c r="BH4906" i="3"/>
  <c r="BE4906" i="3"/>
  <c r="BF4906" i="3" s="1"/>
  <c r="BM4905" i="3"/>
  <c r="BH4905" i="3"/>
  <c r="BE4905" i="3"/>
  <c r="BF4905" i="3" s="1"/>
  <c r="BM4904" i="3"/>
  <c r="BH4904" i="3"/>
  <c r="BE4904" i="3"/>
  <c r="BF4904" i="3" s="1"/>
  <c r="I4904" i="3"/>
  <c r="BM4903" i="3"/>
  <c r="BH4903" i="3"/>
  <c r="BE4903" i="3"/>
  <c r="BF4903" i="3" s="1"/>
  <c r="I4903" i="3"/>
  <c r="BM4902" i="3"/>
  <c r="BH4902" i="3"/>
  <c r="BE4902" i="3"/>
  <c r="BF4902" i="3" s="1"/>
  <c r="I4902" i="3"/>
  <c r="BM4901" i="3"/>
  <c r="BH4901" i="3"/>
  <c r="BE4901" i="3"/>
  <c r="BF4901" i="3" s="1"/>
  <c r="I4901" i="3"/>
  <c r="BM4900" i="3"/>
  <c r="BH4900" i="3"/>
  <c r="BE4900" i="3"/>
  <c r="BF4900" i="3" s="1"/>
  <c r="I4900" i="3"/>
  <c r="BM4899" i="3"/>
  <c r="BH4899" i="3"/>
  <c r="BE4899" i="3"/>
  <c r="BF4899" i="3" s="1"/>
  <c r="K4899" i="3"/>
  <c r="I4899" i="3"/>
  <c r="BM4898" i="3"/>
  <c r="BH4898" i="3"/>
  <c r="BE4898" i="3"/>
  <c r="BF4898" i="3" s="1"/>
  <c r="I4898" i="3"/>
  <c r="BM4897" i="3"/>
  <c r="BH4897" i="3"/>
  <c r="BE4897" i="3"/>
  <c r="BF4897" i="3" s="1"/>
  <c r="I4897" i="3"/>
  <c r="BM4896" i="3"/>
  <c r="BH4896" i="3"/>
  <c r="BE4896" i="3"/>
  <c r="BF4896" i="3" s="1"/>
  <c r="I4896" i="3"/>
  <c r="BM4895" i="3"/>
  <c r="BH4895" i="3"/>
  <c r="BE4895" i="3"/>
  <c r="BF4895" i="3" s="1"/>
  <c r="I4895" i="3"/>
  <c r="BM4894" i="3"/>
  <c r="BH4894" i="3"/>
  <c r="BE4894" i="3"/>
  <c r="BF4894" i="3" s="1"/>
  <c r="K4894" i="3"/>
  <c r="I4894" i="3"/>
  <c r="BM4893" i="3"/>
  <c r="BH4893" i="3"/>
  <c r="BE4893" i="3"/>
  <c r="BF4893" i="3" s="1"/>
  <c r="I4893" i="3"/>
  <c r="BM4892" i="3"/>
  <c r="BH4892" i="3"/>
  <c r="BE4892" i="3"/>
  <c r="BF4892" i="3" s="1"/>
  <c r="I4892" i="3"/>
  <c r="BM4891" i="3"/>
  <c r="BH4891" i="3"/>
  <c r="BE4891" i="3"/>
  <c r="BF4891" i="3" s="1"/>
  <c r="I4891" i="3"/>
  <c r="BM4890" i="3"/>
  <c r="BH4890" i="3"/>
  <c r="BE4890" i="3"/>
  <c r="BF4890" i="3" s="1"/>
  <c r="I4890" i="3"/>
  <c r="BM4889" i="3"/>
  <c r="BH4889" i="3"/>
  <c r="BE4889" i="3"/>
  <c r="BF4889" i="3" s="1"/>
  <c r="K4889" i="3"/>
  <c r="I4889" i="3"/>
  <c r="BM4888" i="3"/>
  <c r="BH4888" i="3"/>
  <c r="BE4888" i="3"/>
  <c r="BF4888" i="3" s="1"/>
  <c r="I4888" i="3"/>
  <c r="BM4887" i="3"/>
  <c r="BH4887" i="3"/>
  <c r="BE4887" i="3"/>
  <c r="BF4887" i="3" s="1"/>
  <c r="J4887" i="3"/>
  <c r="I4887" i="3"/>
  <c r="BM4886" i="3"/>
  <c r="BH4886" i="3"/>
  <c r="BE4886" i="3"/>
  <c r="BF4886" i="3" s="1"/>
  <c r="I4886" i="3"/>
  <c r="BM4885" i="3"/>
  <c r="BH4885" i="3"/>
  <c r="BE4885" i="3"/>
  <c r="BF4885" i="3" s="1"/>
  <c r="I4885" i="3"/>
  <c r="BM4884" i="3"/>
  <c r="BH4884" i="3"/>
  <c r="BE4884" i="3"/>
  <c r="BF4884" i="3" s="1"/>
  <c r="I4884" i="3"/>
  <c r="BM4883" i="3"/>
  <c r="BH4883" i="3"/>
  <c r="BE4883" i="3"/>
  <c r="BF4883" i="3" s="1"/>
  <c r="I4883" i="3"/>
  <c r="BM4882" i="3"/>
  <c r="BH4882" i="3"/>
  <c r="BE4882" i="3"/>
  <c r="BF4882" i="3" s="1"/>
  <c r="BM4881" i="3"/>
  <c r="BH4881" i="3"/>
  <c r="BE4881" i="3"/>
  <c r="BF4881" i="3" s="1"/>
  <c r="BM4880" i="3"/>
  <c r="BH4880" i="3"/>
  <c r="BE4880" i="3"/>
  <c r="BF4880" i="3" s="1"/>
  <c r="BM4879" i="3"/>
  <c r="BH4879" i="3"/>
  <c r="BE4879" i="3"/>
  <c r="BF4879" i="3" s="1"/>
  <c r="BM4878" i="3"/>
  <c r="BH4878" i="3"/>
  <c r="BE4878" i="3"/>
  <c r="BF4878" i="3" s="1"/>
  <c r="BM4877" i="3"/>
  <c r="BH4877" i="3"/>
  <c r="BE4877" i="3"/>
  <c r="BF4877" i="3" s="1"/>
  <c r="BM4876" i="3"/>
  <c r="BH4876" i="3"/>
  <c r="BE4876" i="3"/>
  <c r="BF4876" i="3" s="1"/>
  <c r="BM4875" i="3"/>
  <c r="BH4875" i="3"/>
  <c r="BE4875" i="3"/>
  <c r="BF4875" i="3" s="1"/>
  <c r="BM4874" i="3"/>
  <c r="BH4874" i="3"/>
  <c r="BE4874" i="3"/>
  <c r="BF4874" i="3" s="1"/>
  <c r="BM4873" i="3"/>
  <c r="BH4873" i="3"/>
  <c r="BE4873" i="3"/>
  <c r="BF4873" i="3" s="1"/>
  <c r="BM4872" i="3"/>
  <c r="BH4872" i="3"/>
  <c r="BE4872" i="3"/>
  <c r="BF4872" i="3" s="1"/>
  <c r="I4872" i="3"/>
  <c r="BM4871" i="3"/>
  <c r="BH4871" i="3"/>
  <c r="BE4871" i="3"/>
  <c r="BF4871" i="3" s="1"/>
  <c r="I4871" i="3"/>
  <c r="BM4870" i="3"/>
  <c r="BH4870" i="3"/>
  <c r="BE4870" i="3"/>
  <c r="BF4870" i="3" s="1"/>
  <c r="I4870" i="3"/>
  <c r="BM4869" i="3"/>
  <c r="BH4869" i="3"/>
  <c r="BE4869" i="3"/>
  <c r="BF4869" i="3" s="1"/>
  <c r="I4869" i="3"/>
  <c r="BM4868" i="3"/>
  <c r="BH4868" i="3"/>
  <c r="BE4868" i="3"/>
  <c r="BF4868" i="3" s="1"/>
  <c r="I4868" i="3"/>
  <c r="BM4867" i="3"/>
  <c r="BH4867" i="3"/>
  <c r="BE4867" i="3"/>
  <c r="BF4867" i="3" s="1"/>
  <c r="I4867" i="3"/>
  <c r="BM4866" i="3"/>
  <c r="BH4866" i="3"/>
  <c r="BE4866" i="3"/>
  <c r="BF4866" i="3" s="1"/>
  <c r="I4866" i="3"/>
  <c r="BM4865" i="3"/>
  <c r="BH4865" i="3"/>
  <c r="BE4865" i="3"/>
  <c r="BF4865" i="3" s="1"/>
  <c r="I4865" i="3"/>
  <c r="BM4864" i="3"/>
  <c r="BH4864" i="3"/>
  <c r="BE4864" i="3"/>
  <c r="BF4864" i="3" s="1"/>
  <c r="I4864" i="3"/>
  <c r="BM4863" i="3"/>
  <c r="BH4863" i="3"/>
  <c r="BE4863" i="3"/>
  <c r="BF4863" i="3" s="1"/>
  <c r="I4863" i="3"/>
  <c r="BM4862" i="3"/>
  <c r="BH4862" i="3"/>
  <c r="BE4862" i="3"/>
  <c r="BF4862" i="3" s="1"/>
  <c r="I4862" i="3"/>
  <c r="BM4861" i="3"/>
  <c r="BH4861" i="3"/>
  <c r="BE4861" i="3"/>
  <c r="BF4861" i="3" s="1"/>
  <c r="I4861" i="3"/>
  <c r="BM4860" i="3"/>
  <c r="BH4860" i="3"/>
  <c r="BE4860" i="3"/>
  <c r="BF4860" i="3" s="1"/>
  <c r="I4860" i="3"/>
  <c r="BM4859" i="3"/>
  <c r="BH4859" i="3"/>
  <c r="BE4859" i="3"/>
  <c r="BF4859" i="3" s="1"/>
  <c r="I4859" i="3"/>
  <c r="BM4858" i="3"/>
  <c r="BH4858" i="3"/>
  <c r="BE4858" i="3"/>
  <c r="BF4858" i="3" s="1"/>
  <c r="I4858" i="3"/>
  <c r="BM4857" i="3"/>
  <c r="BH4857" i="3"/>
  <c r="BE4857" i="3"/>
  <c r="BF4857" i="3" s="1"/>
  <c r="I4857" i="3"/>
  <c r="BM4856" i="3"/>
  <c r="BH4856" i="3"/>
  <c r="BE4856" i="3"/>
  <c r="BF4856" i="3" s="1"/>
  <c r="I4856" i="3"/>
  <c r="BM4855" i="3"/>
  <c r="BH4855" i="3"/>
  <c r="BE4855" i="3"/>
  <c r="BF4855" i="3" s="1"/>
  <c r="I4855" i="3"/>
  <c r="BM4854" i="3"/>
  <c r="BH4854" i="3"/>
  <c r="BE4854" i="3"/>
  <c r="BF4854" i="3" s="1"/>
  <c r="I4854" i="3"/>
  <c r="BM4853" i="3"/>
  <c r="BH4853" i="3"/>
  <c r="BE4853" i="3"/>
  <c r="BF4853" i="3" s="1"/>
  <c r="I4853" i="3"/>
  <c r="BM4852" i="3"/>
  <c r="BH4852" i="3"/>
  <c r="BE4852" i="3"/>
  <c r="BF4852" i="3" s="1"/>
  <c r="K4852" i="3"/>
  <c r="I4852" i="3"/>
  <c r="BM4851" i="3"/>
  <c r="BH4851" i="3"/>
  <c r="BE4851" i="3"/>
  <c r="BF4851" i="3" s="1"/>
  <c r="I4851" i="3"/>
  <c r="BM4850" i="3"/>
  <c r="BH4850" i="3"/>
  <c r="BE4850" i="3"/>
  <c r="BF4850" i="3" s="1"/>
  <c r="J4850" i="3"/>
  <c r="I4850" i="3"/>
  <c r="BM4849" i="3"/>
  <c r="BH4849" i="3"/>
  <c r="BE4849" i="3"/>
  <c r="BF4849" i="3" s="1"/>
  <c r="I4849" i="3"/>
  <c r="BM4848" i="3"/>
  <c r="BH4848" i="3"/>
  <c r="BE4848" i="3"/>
  <c r="BF4848" i="3" s="1"/>
  <c r="I4848" i="3"/>
  <c r="BM4847" i="3"/>
  <c r="BH4847" i="3"/>
  <c r="BE4847" i="3"/>
  <c r="BF4847" i="3" s="1"/>
  <c r="I4847" i="3"/>
  <c r="BM4846" i="3"/>
  <c r="BH4846" i="3"/>
  <c r="BE4846" i="3"/>
  <c r="BF4846" i="3" s="1"/>
  <c r="I4846" i="3"/>
  <c r="BM4845" i="3"/>
  <c r="BH4845" i="3"/>
  <c r="BE4845" i="3"/>
  <c r="BF4845" i="3" s="1"/>
  <c r="K4845" i="3"/>
  <c r="I4845" i="3"/>
  <c r="BM4844" i="3"/>
  <c r="BH4844" i="3"/>
  <c r="BE4844" i="3"/>
  <c r="BF4844" i="3" s="1"/>
  <c r="I4844" i="3"/>
  <c r="BM4843" i="3"/>
  <c r="BH4843" i="3"/>
  <c r="BE4843" i="3"/>
  <c r="BF4843" i="3" s="1"/>
  <c r="J4843" i="3"/>
  <c r="I4843" i="3"/>
  <c r="BM4842" i="3"/>
  <c r="BH4842" i="3"/>
  <c r="BE4842" i="3"/>
  <c r="BF4842" i="3" s="1"/>
  <c r="I4842" i="3"/>
  <c r="BM4841" i="3"/>
  <c r="BH4841" i="3"/>
  <c r="BE4841" i="3"/>
  <c r="BF4841" i="3" s="1"/>
  <c r="I4841" i="3"/>
  <c r="BM4840" i="3"/>
  <c r="BH4840" i="3"/>
  <c r="BE4840" i="3"/>
  <c r="BF4840" i="3" s="1"/>
  <c r="I4840" i="3"/>
  <c r="BM4839" i="3"/>
  <c r="BH4839" i="3"/>
  <c r="BE4839" i="3"/>
  <c r="BF4839" i="3" s="1"/>
  <c r="I4839" i="3"/>
  <c r="BM4838" i="3"/>
  <c r="BH4838" i="3"/>
  <c r="BE4838" i="3"/>
  <c r="BF4838" i="3" s="1"/>
  <c r="BM4837" i="3"/>
  <c r="BH4837" i="3"/>
  <c r="BE4837" i="3"/>
  <c r="BF4837" i="3" s="1"/>
  <c r="BM4836" i="3"/>
  <c r="BH4836" i="3"/>
  <c r="BE4836" i="3"/>
  <c r="BF4836" i="3" s="1"/>
  <c r="BM4835" i="3"/>
  <c r="BH4835" i="3"/>
  <c r="BE4835" i="3"/>
  <c r="BF4835" i="3" s="1"/>
  <c r="BM4834" i="3"/>
  <c r="BH4834" i="3"/>
  <c r="BE4834" i="3"/>
  <c r="BF4834" i="3" s="1"/>
  <c r="BM4833" i="3"/>
  <c r="BH4833" i="3"/>
  <c r="BE4833" i="3"/>
  <c r="BF4833" i="3" s="1"/>
  <c r="BM4832" i="3"/>
  <c r="BH4832" i="3"/>
  <c r="BE4832" i="3"/>
  <c r="BF4832" i="3" s="1"/>
  <c r="BH4831" i="3"/>
  <c r="BE4831" i="3"/>
  <c r="H4831" i="3"/>
  <c r="BH4830" i="3"/>
  <c r="BE4830" i="3"/>
  <c r="BJ4830" i="3" s="1"/>
  <c r="H4830" i="3"/>
  <c r="BM4830" i="3" s="1"/>
  <c r="BH4829" i="3"/>
  <c r="BE4829" i="3"/>
  <c r="BJ4829" i="3" s="1"/>
  <c r="H4829" i="3"/>
  <c r="BH4828" i="3"/>
  <c r="BE4828" i="3"/>
  <c r="H4828" i="3"/>
  <c r="BM4828" i="3" s="1"/>
  <c r="BH4827" i="3"/>
  <c r="BE4827" i="3"/>
  <c r="BJ4827" i="3" s="1"/>
  <c r="H4827" i="3"/>
  <c r="I4827" i="3" s="1"/>
  <c r="BH4826" i="3"/>
  <c r="BE4826" i="3"/>
  <c r="H4826" i="3"/>
  <c r="BH4825" i="3"/>
  <c r="BE4825" i="3"/>
  <c r="BJ4825" i="3" s="1"/>
  <c r="H4825" i="3"/>
  <c r="BM4824" i="3"/>
  <c r="BH4824" i="3"/>
  <c r="BE4824" i="3"/>
  <c r="BF4824" i="3" s="1"/>
  <c r="I4824" i="3"/>
  <c r="BM4823" i="3"/>
  <c r="BH4823" i="3"/>
  <c r="BE4823" i="3"/>
  <c r="BF4823" i="3" s="1"/>
  <c r="I4823" i="3"/>
  <c r="BM4822" i="3"/>
  <c r="BH4822" i="3"/>
  <c r="BE4822" i="3"/>
  <c r="BF4822" i="3" s="1"/>
  <c r="I4822" i="3"/>
  <c r="BM4821" i="3"/>
  <c r="BH4821" i="3"/>
  <c r="BE4821" i="3"/>
  <c r="BF4821" i="3" s="1"/>
  <c r="I4821" i="3"/>
  <c r="BM4820" i="3"/>
  <c r="BH4820" i="3"/>
  <c r="BE4820" i="3"/>
  <c r="BF4820" i="3" s="1"/>
  <c r="I4820" i="3"/>
  <c r="BM4819" i="3"/>
  <c r="BH4819" i="3"/>
  <c r="BE4819" i="3"/>
  <c r="BF4819" i="3" s="1"/>
  <c r="K4819" i="3"/>
  <c r="I4819" i="3"/>
  <c r="BM4818" i="3"/>
  <c r="BH4818" i="3"/>
  <c r="BE4818" i="3"/>
  <c r="BF4818" i="3" s="1"/>
  <c r="I4818" i="3"/>
  <c r="BM4817" i="3"/>
  <c r="BH4817" i="3"/>
  <c r="BE4817" i="3"/>
  <c r="BF4817" i="3" s="1"/>
  <c r="J4817" i="3"/>
  <c r="I4817" i="3"/>
  <c r="BM4816" i="3"/>
  <c r="BH4816" i="3"/>
  <c r="BE4816" i="3"/>
  <c r="BF4816" i="3" s="1"/>
  <c r="I4816" i="3"/>
  <c r="BM4815" i="3"/>
  <c r="BH4815" i="3"/>
  <c r="BE4815" i="3"/>
  <c r="BF4815" i="3" s="1"/>
  <c r="I4815" i="3"/>
  <c r="BM4814" i="3"/>
  <c r="BH4814" i="3"/>
  <c r="BE4814" i="3"/>
  <c r="BF4814" i="3" s="1"/>
  <c r="I4814" i="3"/>
  <c r="BM4813" i="3"/>
  <c r="BH4813" i="3"/>
  <c r="BE4813" i="3"/>
  <c r="BF4813" i="3" s="1"/>
  <c r="I4813" i="3"/>
  <c r="BM4812" i="3"/>
  <c r="BH4812" i="3"/>
  <c r="BE4812" i="3"/>
  <c r="BF4812" i="3" s="1"/>
  <c r="BM4811" i="3"/>
  <c r="BH4811" i="3"/>
  <c r="BE4811" i="3"/>
  <c r="BF4811" i="3" s="1"/>
  <c r="BM4810" i="3"/>
  <c r="BH4810" i="3"/>
  <c r="BE4810" i="3"/>
  <c r="BF4810" i="3" s="1"/>
  <c r="BM4809" i="3"/>
  <c r="BH4809" i="3"/>
  <c r="BE4809" i="3"/>
  <c r="BF4809" i="3" s="1"/>
  <c r="BM4808" i="3"/>
  <c r="BH4808" i="3"/>
  <c r="BE4808" i="3"/>
  <c r="BF4808" i="3" s="1"/>
  <c r="BM4807" i="3"/>
  <c r="BH4807" i="3"/>
  <c r="BE4807" i="3"/>
  <c r="BF4807" i="3" s="1"/>
  <c r="BM4806" i="3"/>
  <c r="BH4806" i="3"/>
  <c r="BE4806" i="3"/>
  <c r="BF4806" i="3" s="1"/>
  <c r="BM4805" i="3"/>
  <c r="BH4805" i="3"/>
  <c r="BE4805" i="3"/>
  <c r="BF4805" i="3" s="1"/>
  <c r="BM4804" i="3"/>
  <c r="BH4804" i="3"/>
  <c r="BE4804" i="3"/>
  <c r="BF4804" i="3" s="1"/>
  <c r="BM4803" i="3"/>
  <c r="BH4803" i="3"/>
  <c r="BE4803" i="3"/>
  <c r="BF4803" i="3" s="1"/>
  <c r="BM4802" i="3"/>
  <c r="BH4802" i="3"/>
  <c r="BE4802" i="3"/>
  <c r="BF4802" i="3" s="1"/>
  <c r="BM4801" i="3"/>
  <c r="BH4801" i="3"/>
  <c r="BE4801" i="3"/>
  <c r="BF4801" i="3" s="1"/>
  <c r="BM4800" i="3"/>
  <c r="BH4800" i="3"/>
  <c r="BE4800" i="3"/>
  <c r="BF4800" i="3" s="1"/>
  <c r="BM4799" i="3"/>
  <c r="BH4799" i="3"/>
  <c r="BE4799" i="3"/>
  <c r="BF4799" i="3" s="1"/>
  <c r="BM4798" i="3"/>
  <c r="BH4798" i="3"/>
  <c r="BE4798" i="3"/>
  <c r="BF4798" i="3" s="1"/>
  <c r="BM4797" i="3"/>
  <c r="BH4797" i="3"/>
  <c r="BE4797" i="3"/>
  <c r="BF4797" i="3" s="1"/>
  <c r="BM4796" i="3"/>
  <c r="BH4796" i="3"/>
  <c r="BE4796" i="3"/>
  <c r="BF4796" i="3" s="1"/>
  <c r="BM4795" i="3"/>
  <c r="BH4795" i="3"/>
  <c r="BE4795" i="3"/>
  <c r="BF4795" i="3" s="1"/>
  <c r="BM4794" i="3"/>
  <c r="BH4794" i="3"/>
  <c r="BE4794" i="3"/>
  <c r="BF4794" i="3" s="1"/>
  <c r="BM4793" i="3"/>
  <c r="BH4793" i="3"/>
  <c r="BE4793" i="3"/>
  <c r="BF4793" i="3" s="1"/>
  <c r="BM4792" i="3"/>
  <c r="BH4792" i="3"/>
  <c r="BE4792" i="3"/>
  <c r="BF4792" i="3" s="1"/>
  <c r="BM4791" i="3"/>
  <c r="BH4791" i="3"/>
  <c r="BE4791" i="3"/>
  <c r="BF4791" i="3" s="1"/>
  <c r="BM4790" i="3"/>
  <c r="BH4790" i="3"/>
  <c r="BE4790" i="3"/>
  <c r="BF4790" i="3" s="1"/>
  <c r="BM4789" i="3"/>
  <c r="BH4789" i="3"/>
  <c r="BE4789" i="3"/>
  <c r="BF4789" i="3" s="1"/>
  <c r="BM4788" i="3"/>
  <c r="BH4788" i="3"/>
  <c r="BE4788" i="3"/>
  <c r="BF4788" i="3" s="1"/>
  <c r="BM4787" i="3"/>
  <c r="BH4787" i="3"/>
  <c r="BE4787" i="3"/>
  <c r="BF4787" i="3" s="1"/>
  <c r="BM4786" i="3"/>
  <c r="BH4786" i="3"/>
  <c r="BE4786" i="3"/>
  <c r="BF4786" i="3" s="1"/>
  <c r="BM4785" i="3"/>
  <c r="BH4785" i="3"/>
  <c r="BE4785" i="3"/>
  <c r="BF4785" i="3" s="1"/>
  <c r="BM4784" i="3"/>
  <c r="BH4784" i="3"/>
  <c r="BE4784" i="3"/>
  <c r="BF4784" i="3" s="1"/>
  <c r="BM4783" i="3"/>
  <c r="BH4783" i="3"/>
  <c r="BE4783" i="3"/>
  <c r="BF4783" i="3" s="1"/>
  <c r="BM4782" i="3"/>
  <c r="BH4782" i="3"/>
  <c r="BE4782" i="3"/>
  <c r="BF4782" i="3" s="1"/>
  <c r="BM4781" i="3"/>
  <c r="BH4781" i="3"/>
  <c r="BE4781" i="3"/>
  <c r="BF4781" i="3" s="1"/>
  <c r="BM4780" i="3"/>
  <c r="BH4780" i="3"/>
  <c r="BE4780" i="3"/>
  <c r="BF4780" i="3" s="1"/>
  <c r="BM4779" i="3"/>
  <c r="BH4779" i="3"/>
  <c r="BE4779" i="3"/>
  <c r="BF4779" i="3" s="1"/>
  <c r="BM4778" i="3"/>
  <c r="BH4778" i="3"/>
  <c r="BE4778" i="3"/>
  <c r="BF4778" i="3" s="1"/>
  <c r="BM4777" i="3"/>
  <c r="BH4777" i="3"/>
  <c r="BE4777" i="3"/>
  <c r="BF4777" i="3" s="1"/>
  <c r="BM4776" i="3"/>
  <c r="BH4776" i="3"/>
  <c r="BE4776" i="3"/>
  <c r="BF4776" i="3" s="1"/>
  <c r="BM4775" i="3"/>
  <c r="BH4775" i="3"/>
  <c r="BE4775" i="3"/>
  <c r="BF4775" i="3" s="1"/>
  <c r="BM4774" i="3"/>
  <c r="BH4774" i="3"/>
  <c r="BE4774" i="3"/>
  <c r="BF4774" i="3" s="1"/>
  <c r="BM4773" i="3"/>
  <c r="BH4773" i="3"/>
  <c r="BE4773" i="3"/>
  <c r="BF4773" i="3" s="1"/>
  <c r="BM4772" i="3"/>
  <c r="BH4772" i="3"/>
  <c r="BE4772" i="3"/>
  <c r="BF4772" i="3" s="1"/>
  <c r="BM4771" i="3"/>
  <c r="BH4771" i="3"/>
  <c r="BE4771" i="3"/>
  <c r="BF4771" i="3" s="1"/>
  <c r="BM4770" i="3"/>
  <c r="BH4770" i="3"/>
  <c r="BE4770" i="3"/>
  <c r="BF4770" i="3" s="1"/>
  <c r="BM4769" i="3"/>
  <c r="BH4769" i="3"/>
  <c r="BE4769" i="3"/>
  <c r="BF4769" i="3" s="1"/>
  <c r="BM4768" i="3"/>
  <c r="BH4768" i="3"/>
  <c r="BE4768" i="3"/>
  <c r="BF4768" i="3" s="1"/>
  <c r="BM4767" i="3"/>
  <c r="BH4767" i="3"/>
  <c r="BE4767" i="3"/>
  <c r="BF4767" i="3" s="1"/>
  <c r="BM4766" i="3"/>
  <c r="BH4766" i="3"/>
  <c r="BE4766" i="3"/>
  <c r="BF4766" i="3" s="1"/>
  <c r="BM4765" i="3"/>
  <c r="BH4765" i="3"/>
  <c r="BE4765" i="3"/>
  <c r="BF4765" i="3" s="1"/>
  <c r="BM4764" i="3"/>
  <c r="BH4764" i="3"/>
  <c r="BE4764" i="3"/>
  <c r="BF4764" i="3" s="1"/>
  <c r="BM4763" i="3"/>
  <c r="BH4763" i="3"/>
  <c r="BE4763" i="3"/>
  <c r="BF4763" i="3" s="1"/>
  <c r="BM4762" i="3"/>
  <c r="BH4762" i="3"/>
  <c r="BE4762" i="3"/>
  <c r="BF4762" i="3" s="1"/>
  <c r="K4762" i="3"/>
  <c r="I4762" i="3"/>
  <c r="BM4761" i="3"/>
  <c r="BH4761" i="3"/>
  <c r="BE4761" i="3"/>
  <c r="BF4761" i="3" s="1"/>
  <c r="I4761" i="3"/>
  <c r="BM4760" i="3"/>
  <c r="BH4760" i="3"/>
  <c r="BE4760" i="3"/>
  <c r="BF4760" i="3" s="1"/>
  <c r="J4760" i="3"/>
  <c r="I4760" i="3"/>
  <c r="BM4759" i="3"/>
  <c r="BH4759" i="3"/>
  <c r="BE4759" i="3"/>
  <c r="BF4759" i="3" s="1"/>
  <c r="I4759" i="3"/>
  <c r="BM4758" i="3"/>
  <c r="BH4758" i="3"/>
  <c r="BE4758" i="3"/>
  <c r="BF4758" i="3" s="1"/>
  <c r="I4758" i="3"/>
  <c r="BM4757" i="3"/>
  <c r="BH4757" i="3"/>
  <c r="BE4757" i="3"/>
  <c r="BF4757" i="3" s="1"/>
  <c r="I4757" i="3"/>
  <c r="BM4756" i="3"/>
  <c r="BH4756" i="3"/>
  <c r="BE4756" i="3"/>
  <c r="BF4756" i="3" s="1"/>
  <c r="I4756" i="3"/>
  <c r="BM4755" i="3"/>
  <c r="BH4755" i="3"/>
  <c r="BE4755" i="3"/>
  <c r="BF4755" i="3" s="1"/>
  <c r="K4755" i="3"/>
  <c r="I4755" i="3"/>
  <c r="BM4754" i="3"/>
  <c r="BH4754" i="3"/>
  <c r="BE4754" i="3"/>
  <c r="BF4754" i="3" s="1"/>
  <c r="I4754" i="3"/>
  <c r="BM4753" i="3"/>
  <c r="BH4753" i="3"/>
  <c r="BE4753" i="3"/>
  <c r="BF4753" i="3" s="1"/>
  <c r="J4753" i="3"/>
  <c r="I4753" i="3"/>
  <c r="BM4752" i="3"/>
  <c r="BH4752" i="3"/>
  <c r="BE4752" i="3"/>
  <c r="BF4752" i="3" s="1"/>
  <c r="I4752" i="3"/>
  <c r="BM4751" i="3"/>
  <c r="BH4751" i="3"/>
  <c r="BE4751" i="3"/>
  <c r="BF4751" i="3" s="1"/>
  <c r="I4751" i="3"/>
  <c r="BM4750" i="3"/>
  <c r="BH4750" i="3"/>
  <c r="BE4750" i="3"/>
  <c r="BF4750" i="3" s="1"/>
  <c r="I4750" i="3"/>
  <c r="BM4749" i="3"/>
  <c r="BH4749" i="3"/>
  <c r="BE4749" i="3"/>
  <c r="BF4749" i="3" s="1"/>
  <c r="I4749" i="3"/>
  <c r="BH4748" i="3"/>
  <c r="BE4748" i="3"/>
  <c r="H4748" i="3"/>
  <c r="BH4747" i="3"/>
  <c r="BE4747" i="3"/>
  <c r="H4747" i="3"/>
  <c r="BM4747" i="3" s="1"/>
  <c r="BM4746" i="3"/>
  <c r="BH4746" i="3"/>
  <c r="BE4746" i="3"/>
  <c r="I4746" i="3"/>
  <c r="BM4745" i="3"/>
  <c r="BH4745" i="3"/>
  <c r="BE4745" i="3"/>
  <c r="I4745" i="3"/>
  <c r="BM4744" i="3"/>
  <c r="BH4744" i="3"/>
  <c r="BE4744" i="3"/>
  <c r="BJ4744" i="3" s="1"/>
  <c r="I4744" i="3"/>
  <c r="BM4743" i="3"/>
  <c r="BH4743" i="3"/>
  <c r="BE4743" i="3"/>
  <c r="BF4743" i="3" s="1"/>
  <c r="I4743" i="3"/>
  <c r="BM4742" i="3"/>
  <c r="BH4742" i="3"/>
  <c r="BE4742" i="3"/>
  <c r="BF4742" i="3" s="1"/>
  <c r="I4742" i="3"/>
  <c r="BM4741" i="3"/>
  <c r="BH4741" i="3"/>
  <c r="BE4741" i="3"/>
  <c r="BF4741" i="3" s="1"/>
  <c r="I4741" i="3"/>
  <c r="BM4740" i="3"/>
  <c r="BH4740" i="3"/>
  <c r="BE4740" i="3"/>
  <c r="BF4740" i="3" s="1"/>
  <c r="I4740" i="3"/>
  <c r="BM4739" i="3"/>
  <c r="BH4739" i="3"/>
  <c r="BE4739" i="3"/>
  <c r="BF4739" i="3" s="1"/>
  <c r="I4739" i="3"/>
  <c r="BM4738" i="3"/>
  <c r="BH4738" i="3"/>
  <c r="BE4738" i="3"/>
  <c r="BF4738" i="3" s="1"/>
  <c r="BM4737" i="3"/>
  <c r="BH4737" i="3"/>
  <c r="BE4737" i="3"/>
  <c r="BF4737" i="3" s="1"/>
  <c r="BM4736" i="3"/>
  <c r="BH4736" i="3"/>
  <c r="BE4736" i="3"/>
  <c r="BF4736" i="3" s="1"/>
  <c r="BM4735" i="3"/>
  <c r="BH4735" i="3"/>
  <c r="BE4735" i="3"/>
  <c r="BF4735" i="3" s="1"/>
  <c r="BM4734" i="3"/>
  <c r="BH4734" i="3"/>
  <c r="BE4734" i="3"/>
  <c r="BF4734" i="3" s="1"/>
  <c r="BM4733" i="3"/>
  <c r="BH4733" i="3"/>
  <c r="BE4733" i="3"/>
  <c r="BF4733" i="3" s="1"/>
  <c r="BM4732" i="3"/>
  <c r="BH4732" i="3"/>
  <c r="BE4732" i="3"/>
  <c r="BF4732" i="3" s="1"/>
  <c r="BM4731" i="3"/>
  <c r="BH4731" i="3"/>
  <c r="BE4731" i="3"/>
  <c r="BF4731" i="3" s="1"/>
  <c r="BM4730" i="3"/>
  <c r="BH4730" i="3"/>
  <c r="BE4730" i="3"/>
  <c r="BF4730" i="3" s="1"/>
  <c r="BM4729" i="3"/>
  <c r="BH4729" i="3"/>
  <c r="BE4729" i="3"/>
  <c r="BF4729" i="3" s="1"/>
  <c r="BM4728" i="3"/>
  <c r="BH4728" i="3"/>
  <c r="BE4728" i="3"/>
  <c r="BF4728" i="3" s="1"/>
  <c r="BM4727" i="3"/>
  <c r="BH4727" i="3"/>
  <c r="BE4727" i="3"/>
  <c r="BF4727" i="3" s="1"/>
  <c r="BM4726" i="3"/>
  <c r="BH4726" i="3"/>
  <c r="BE4726" i="3"/>
  <c r="BF4726" i="3" s="1"/>
  <c r="BM4725" i="3"/>
  <c r="BH4725" i="3"/>
  <c r="BE4725" i="3"/>
  <c r="BF4725" i="3" s="1"/>
  <c r="BM4724" i="3"/>
  <c r="BH4724" i="3"/>
  <c r="BE4724" i="3"/>
  <c r="BF4724" i="3" s="1"/>
  <c r="BM4723" i="3"/>
  <c r="BH4723" i="3"/>
  <c r="BE4723" i="3"/>
  <c r="BF4723" i="3" s="1"/>
  <c r="BM4722" i="3"/>
  <c r="BH4722" i="3"/>
  <c r="BE4722" i="3"/>
  <c r="BF4722" i="3" s="1"/>
  <c r="BM4721" i="3"/>
  <c r="BH4721" i="3"/>
  <c r="BE4721" i="3"/>
  <c r="BF4721" i="3" s="1"/>
  <c r="J4721" i="3"/>
  <c r="I4721" i="3"/>
  <c r="BM4720" i="3"/>
  <c r="BH4720" i="3"/>
  <c r="BE4720" i="3"/>
  <c r="BF4720" i="3" s="1"/>
  <c r="I4720" i="3"/>
  <c r="BM4719" i="3"/>
  <c r="BH4719" i="3"/>
  <c r="BE4719" i="3"/>
  <c r="BF4719" i="3" s="1"/>
  <c r="I4719" i="3"/>
  <c r="BM4718" i="3"/>
  <c r="BH4718" i="3"/>
  <c r="BE4718" i="3"/>
  <c r="BF4718" i="3" s="1"/>
  <c r="I4718" i="3"/>
  <c r="BM4717" i="3"/>
  <c r="BH4717" i="3"/>
  <c r="BE4717" i="3"/>
  <c r="BF4717" i="3" s="1"/>
  <c r="I4717" i="3"/>
  <c r="BM4716" i="3"/>
  <c r="BH4716" i="3"/>
  <c r="BE4716" i="3"/>
  <c r="BF4716" i="3" s="1"/>
  <c r="I4716" i="3"/>
  <c r="BM4715" i="3"/>
  <c r="BH4715" i="3"/>
  <c r="BE4715" i="3"/>
  <c r="BF4715" i="3" s="1"/>
  <c r="I4715" i="3"/>
  <c r="BM4714" i="3"/>
  <c r="BH4714" i="3"/>
  <c r="BE4714" i="3"/>
  <c r="BF4714" i="3" s="1"/>
  <c r="I4714" i="3"/>
  <c r="BM4713" i="3"/>
  <c r="BH4713" i="3"/>
  <c r="BE4713" i="3"/>
  <c r="BF4713" i="3" s="1"/>
  <c r="I4713" i="3"/>
  <c r="BM4712" i="3"/>
  <c r="BH4712" i="3"/>
  <c r="BE4712" i="3"/>
  <c r="BF4712" i="3" s="1"/>
  <c r="I4712" i="3"/>
  <c r="BH4711" i="3"/>
  <c r="BE4711" i="3"/>
  <c r="BJ4711" i="3" s="1"/>
  <c r="H4711" i="3"/>
  <c r="BM4711" i="3" s="1"/>
  <c r="BH4710" i="3"/>
  <c r="BE4710" i="3"/>
  <c r="BJ4710" i="3" s="1"/>
  <c r="H4710" i="3"/>
  <c r="I4710" i="3" s="1"/>
  <c r="BH4709" i="3"/>
  <c r="BE4709" i="3"/>
  <c r="BJ4709" i="3" s="1"/>
  <c r="H4709" i="3"/>
  <c r="I4709" i="3" s="1"/>
  <c r="BH4708" i="3"/>
  <c r="BE4708" i="3"/>
  <c r="BJ4708" i="3" s="1"/>
  <c r="H4708" i="3"/>
  <c r="I4708" i="3" s="1"/>
  <c r="BH4707" i="3"/>
  <c r="BE4707" i="3"/>
  <c r="BJ4707" i="3" s="1"/>
  <c r="H4707" i="3"/>
  <c r="BM4707" i="3" s="1"/>
  <c r="BH4706" i="3"/>
  <c r="BE4706" i="3"/>
  <c r="BJ4706" i="3" s="1"/>
  <c r="H4706" i="3"/>
  <c r="BH4705" i="3"/>
  <c r="BE4705" i="3"/>
  <c r="BJ4705" i="3" s="1"/>
  <c r="H4705" i="3"/>
  <c r="BM4704" i="3"/>
  <c r="BH4704" i="3"/>
  <c r="BE4704" i="3"/>
  <c r="BF4704" i="3" s="1"/>
  <c r="K4704" i="3"/>
  <c r="I4704" i="3"/>
  <c r="BM4703" i="3"/>
  <c r="BH4703" i="3"/>
  <c r="BE4703" i="3"/>
  <c r="BF4703" i="3" s="1"/>
  <c r="I4703" i="3"/>
  <c r="BM4702" i="3"/>
  <c r="BH4702" i="3"/>
  <c r="BE4702" i="3"/>
  <c r="BF4702" i="3" s="1"/>
  <c r="J4702" i="3"/>
  <c r="I4702" i="3"/>
  <c r="BM4701" i="3"/>
  <c r="BH4701" i="3"/>
  <c r="BE4701" i="3"/>
  <c r="BF4701" i="3" s="1"/>
  <c r="I4701" i="3"/>
  <c r="BM4700" i="3"/>
  <c r="BH4700" i="3"/>
  <c r="BE4700" i="3"/>
  <c r="BF4700" i="3" s="1"/>
  <c r="I4700" i="3"/>
  <c r="BM4699" i="3"/>
  <c r="BH4699" i="3"/>
  <c r="BE4699" i="3"/>
  <c r="BF4699" i="3" s="1"/>
  <c r="I4699" i="3"/>
  <c r="BM4698" i="3"/>
  <c r="BH4698" i="3"/>
  <c r="BE4698" i="3"/>
  <c r="BF4698" i="3" s="1"/>
  <c r="I4698" i="3"/>
  <c r="BM4697" i="3"/>
  <c r="BH4697" i="3"/>
  <c r="BE4697" i="3"/>
  <c r="BF4697" i="3" s="1"/>
  <c r="BM4696" i="3"/>
  <c r="BH4696" i="3"/>
  <c r="BE4696" i="3"/>
  <c r="BF4696" i="3" s="1"/>
  <c r="BM4695" i="3"/>
  <c r="BH4695" i="3"/>
  <c r="BE4695" i="3"/>
  <c r="BF4695" i="3" s="1"/>
  <c r="BM4694" i="3"/>
  <c r="BH4694" i="3"/>
  <c r="BE4694" i="3"/>
  <c r="BF4694" i="3" s="1"/>
  <c r="BM4693" i="3"/>
  <c r="BH4693" i="3"/>
  <c r="BE4693" i="3"/>
  <c r="BF4693" i="3" s="1"/>
  <c r="BM4692" i="3"/>
  <c r="BH4692" i="3"/>
  <c r="BE4692" i="3"/>
  <c r="BF4692" i="3" s="1"/>
  <c r="BM4691" i="3"/>
  <c r="BH4691" i="3"/>
  <c r="BE4691" i="3"/>
  <c r="BF4691" i="3" s="1"/>
  <c r="BM4690" i="3"/>
  <c r="BH4690" i="3"/>
  <c r="BE4690" i="3"/>
  <c r="BF4690" i="3" s="1"/>
  <c r="BM4689" i="3"/>
  <c r="BH4689" i="3"/>
  <c r="BE4689" i="3"/>
  <c r="BF4689" i="3" s="1"/>
  <c r="BM4688" i="3"/>
  <c r="BH4688" i="3"/>
  <c r="BE4688" i="3"/>
  <c r="BF4688" i="3" s="1"/>
  <c r="BM4687" i="3"/>
  <c r="BH4687" i="3"/>
  <c r="BE4687" i="3"/>
  <c r="BF4687" i="3" s="1"/>
  <c r="BM4686" i="3"/>
  <c r="BH4686" i="3"/>
  <c r="BE4686" i="3"/>
  <c r="BF4686" i="3" s="1"/>
  <c r="BM4685" i="3"/>
  <c r="BH4685" i="3"/>
  <c r="BE4685" i="3"/>
  <c r="BF4685" i="3" s="1"/>
  <c r="BM4684" i="3"/>
  <c r="BH4684" i="3"/>
  <c r="BE4684" i="3"/>
  <c r="BF4684" i="3" s="1"/>
  <c r="BM4683" i="3"/>
  <c r="BH4683" i="3"/>
  <c r="BE4683" i="3"/>
  <c r="BF4683" i="3" s="1"/>
  <c r="BM4682" i="3"/>
  <c r="BH4682" i="3"/>
  <c r="BE4682" i="3"/>
  <c r="BF4682" i="3" s="1"/>
  <c r="BM4681" i="3"/>
  <c r="BH4681" i="3"/>
  <c r="BE4681" i="3"/>
  <c r="BF4681" i="3" s="1"/>
  <c r="BM4680" i="3"/>
  <c r="BH4680" i="3"/>
  <c r="BE4680" i="3"/>
  <c r="BF4680" i="3" s="1"/>
  <c r="BM4679" i="3"/>
  <c r="BH4679" i="3"/>
  <c r="BE4679" i="3"/>
  <c r="BF4679" i="3" s="1"/>
  <c r="BM4678" i="3"/>
  <c r="BH4678" i="3"/>
  <c r="BE4678" i="3"/>
  <c r="BF4678" i="3" s="1"/>
  <c r="BM4677" i="3"/>
  <c r="BH4677" i="3"/>
  <c r="BE4677" i="3"/>
  <c r="BF4677" i="3" s="1"/>
  <c r="BM4676" i="3"/>
  <c r="BH4676" i="3"/>
  <c r="BE4676" i="3"/>
  <c r="BF4676" i="3" s="1"/>
  <c r="BM4675" i="3"/>
  <c r="BH4675" i="3"/>
  <c r="BE4675" i="3"/>
  <c r="BF4675" i="3" s="1"/>
  <c r="BM4674" i="3"/>
  <c r="BH4674" i="3"/>
  <c r="BE4674" i="3"/>
  <c r="BF4674" i="3" s="1"/>
  <c r="BM4673" i="3"/>
  <c r="BH4673" i="3"/>
  <c r="BE4673" i="3"/>
  <c r="BF4673" i="3" s="1"/>
  <c r="BM4672" i="3"/>
  <c r="BH4672" i="3"/>
  <c r="BE4672" i="3"/>
  <c r="BF4672" i="3" s="1"/>
  <c r="BM4671" i="3"/>
  <c r="BH4671" i="3"/>
  <c r="BE4671" i="3"/>
  <c r="BF4671" i="3" s="1"/>
  <c r="BM4670" i="3"/>
  <c r="BH4670" i="3"/>
  <c r="BE4670" i="3"/>
  <c r="BF4670" i="3" s="1"/>
  <c r="BM4669" i="3"/>
  <c r="BH4669" i="3"/>
  <c r="BE4669" i="3"/>
  <c r="BF4669" i="3" s="1"/>
  <c r="BM4668" i="3"/>
  <c r="BH4668" i="3"/>
  <c r="BE4668" i="3"/>
  <c r="BF4668" i="3" s="1"/>
  <c r="BM4667" i="3"/>
  <c r="BH4667" i="3"/>
  <c r="BE4667" i="3"/>
  <c r="BF4667" i="3" s="1"/>
  <c r="BM4666" i="3"/>
  <c r="BH4666" i="3"/>
  <c r="BE4666" i="3"/>
  <c r="BF4666" i="3" s="1"/>
  <c r="BM4665" i="3"/>
  <c r="BH4665" i="3"/>
  <c r="BE4665" i="3"/>
  <c r="BF4665" i="3" s="1"/>
  <c r="BM4664" i="3"/>
  <c r="BH4664" i="3"/>
  <c r="BE4664" i="3"/>
  <c r="BF4664" i="3" s="1"/>
  <c r="BM4663" i="3"/>
  <c r="BH4663" i="3"/>
  <c r="BE4663" i="3"/>
  <c r="BF4663" i="3" s="1"/>
  <c r="BM4662" i="3"/>
  <c r="BH4662" i="3"/>
  <c r="BE4662" i="3"/>
  <c r="BF4662" i="3" s="1"/>
  <c r="BM4661" i="3"/>
  <c r="BH4661" i="3"/>
  <c r="BE4661" i="3"/>
  <c r="BF4661" i="3" s="1"/>
  <c r="BM4660" i="3"/>
  <c r="BH4660" i="3"/>
  <c r="BE4660" i="3"/>
  <c r="BF4660" i="3" s="1"/>
  <c r="BM4659" i="3"/>
  <c r="BH4659" i="3"/>
  <c r="BE4659" i="3"/>
  <c r="BF4659" i="3" s="1"/>
  <c r="BM4658" i="3"/>
  <c r="BH4658" i="3"/>
  <c r="BE4658" i="3"/>
  <c r="BF4658" i="3" s="1"/>
  <c r="BM4657" i="3"/>
  <c r="BH4657" i="3"/>
  <c r="BE4657" i="3"/>
  <c r="BF4657" i="3" s="1"/>
  <c r="BM4656" i="3"/>
  <c r="BH4656" i="3"/>
  <c r="BE4656" i="3"/>
  <c r="BF4656" i="3" s="1"/>
  <c r="BM4655" i="3"/>
  <c r="BH4655" i="3"/>
  <c r="BE4655" i="3"/>
  <c r="BF4655" i="3" s="1"/>
  <c r="BM4654" i="3"/>
  <c r="BH4654" i="3"/>
  <c r="BE4654" i="3"/>
  <c r="BF4654" i="3" s="1"/>
  <c r="BM4653" i="3"/>
  <c r="BH4653" i="3"/>
  <c r="BE4653" i="3"/>
  <c r="BF4653" i="3" s="1"/>
  <c r="BM4652" i="3"/>
  <c r="BH4652" i="3"/>
  <c r="BE4652" i="3"/>
  <c r="BF4652" i="3" s="1"/>
  <c r="BM4651" i="3"/>
  <c r="BH4651" i="3"/>
  <c r="BE4651" i="3"/>
  <c r="BF4651" i="3" s="1"/>
  <c r="BM4650" i="3"/>
  <c r="BH4650" i="3"/>
  <c r="BE4650" i="3"/>
  <c r="BF4650" i="3" s="1"/>
  <c r="I4650" i="3"/>
  <c r="BM4649" i="3"/>
  <c r="BH4649" i="3"/>
  <c r="BE4649" i="3"/>
  <c r="BF4649" i="3" s="1"/>
  <c r="I4649" i="3"/>
  <c r="BM4648" i="3"/>
  <c r="BH4648" i="3"/>
  <c r="BE4648" i="3"/>
  <c r="BF4648" i="3" s="1"/>
  <c r="I4648" i="3"/>
  <c r="BM4647" i="3"/>
  <c r="BH4647" i="3"/>
  <c r="BE4647" i="3"/>
  <c r="BF4647" i="3" s="1"/>
  <c r="I4647" i="3"/>
  <c r="BM4646" i="3"/>
  <c r="BH4646" i="3"/>
  <c r="BE4646" i="3"/>
  <c r="BF4646" i="3" s="1"/>
  <c r="I4646" i="3"/>
  <c r="BM4645" i="3"/>
  <c r="BH4645" i="3"/>
  <c r="BE4645" i="3"/>
  <c r="BF4645" i="3" s="1"/>
  <c r="K4645" i="3"/>
  <c r="I4645" i="3"/>
  <c r="BM4644" i="3"/>
  <c r="BH4644" i="3"/>
  <c r="BE4644" i="3"/>
  <c r="BF4644" i="3" s="1"/>
  <c r="I4644" i="3"/>
  <c r="BM4643" i="3"/>
  <c r="BH4643" i="3"/>
  <c r="BE4643" i="3"/>
  <c r="BF4643" i="3" s="1"/>
  <c r="J4643" i="3"/>
  <c r="I4643" i="3"/>
  <c r="BM4642" i="3"/>
  <c r="BH4642" i="3"/>
  <c r="BE4642" i="3"/>
  <c r="BF4642" i="3" s="1"/>
  <c r="I4642" i="3"/>
  <c r="BM4641" i="3"/>
  <c r="BH4641" i="3"/>
  <c r="BE4641" i="3"/>
  <c r="BF4641" i="3" s="1"/>
  <c r="I4641" i="3"/>
  <c r="BM4640" i="3"/>
  <c r="BH4640" i="3"/>
  <c r="BE4640" i="3"/>
  <c r="BF4640" i="3" s="1"/>
  <c r="I4640" i="3"/>
  <c r="BM4639" i="3"/>
  <c r="BH4639" i="3"/>
  <c r="BE4639" i="3"/>
  <c r="BF4639" i="3" s="1"/>
  <c r="I4639" i="3"/>
  <c r="BM4638" i="3"/>
  <c r="BH4638" i="3"/>
  <c r="BE4638" i="3"/>
  <c r="BF4638" i="3" s="1"/>
  <c r="I4638" i="3"/>
  <c r="BM4637" i="3"/>
  <c r="BH4637" i="3"/>
  <c r="BE4637" i="3"/>
  <c r="BF4637" i="3" s="1"/>
  <c r="I4637" i="3"/>
  <c r="BM4636" i="3"/>
  <c r="BH4636" i="3"/>
  <c r="BE4636" i="3"/>
  <c r="BF4636" i="3" s="1"/>
  <c r="I4636" i="3"/>
  <c r="BM4635" i="3"/>
  <c r="BH4635" i="3"/>
  <c r="BE4635" i="3"/>
  <c r="BF4635" i="3" s="1"/>
  <c r="I4635" i="3"/>
  <c r="BM4634" i="3"/>
  <c r="BH4634" i="3"/>
  <c r="BE4634" i="3"/>
  <c r="BF4634" i="3" s="1"/>
  <c r="I4634" i="3"/>
  <c r="BM4633" i="3"/>
  <c r="BH4633" i="3"/>
  <c r="BE4633" i="3"/>
  <c r="BF4633" i="3" s="1"/>
  <c r="BM4632" i="3"/>
  <c r="BH4632" i="3"/>
  <c r="BE4632" i="3"/>
  <c r="BF4632" i="3" s="1"/>
  <c r="BM4631" i="3"/>
  <c r="BH4631" i="3"/>
  <c r="BE4631" i="3"/>
  <c r="BF4631" i="3" s="1"/>
  <c r="BM4630" i="3"/>
  <c r="BH4630" i="3"/>
  <c r="BE4630" i="3"/>
  <c r="BF4630" i="3" s="1"/>
  <c r="BM4629" i="3"/>
  <c r="BH4629" i="3"/>
  <c r="BE4629" i="3"/>
  <c r="BF4629" i="3" s="1"/>
  <c r="BM4628" i="3"/>
  <c r="BH4628" i="3"/>
  <c r="BE4628" i="3"/>
  <c r="BF4628" i="3" s="1"/>
  <c r="BM4627" i="3"/>
  <c r="BH4627" i="3"/>
  <c r="BE4627" i="3"/>
  <c r="BF4627" i="3" s="1"/>
  <c r="BM4626" i="3"/>
  <c r="BH4626" i="3"/>
  <c r="BE4626" i="3"/>
  <c r="BF4626" i="3" s="1"/>
  <c r="BM4625" i="3"/>
  <c r="BH4625" i="3"/>
  <c r="BE4625" i="3"/>
  <c r="BF4625" i="3" s="1"/>
  <c r="BM4624" i="3"/>
  <c r="BH4624" i="3"/>
  <c r="BE4624" i="3"/>
  <c r="BF4624" i="3" s="1"/>
  <c r="BM4623" i="3"/>
  <c r="BH4623" i="3"/>
  <c r="BE4623" i="3"/>
  <c r="BF4623" i="3" s="1"/>
  <c r="BM4622" i="3"/>
  <c r="BH4622" i="3"/>
  <c r="BE4622" i="3"/>
  <c r="BF4622" i="3" s="1"/>
  <c r="BM4621" i="3"/>
  <c r="BH4621" i="3"/>
  <c r="BE4621" i="3"/>
  <c r="BF4621" i="3" s="1"/>
  <c r="BM4620" i="3"/>
  <c r="BH4620" i="3"/>
  <c r="BE4620" i="3"/>
  <c r="BF4620" i="3" s="1"/>
  <c r="BM4619" i="3"/>
  <c r="BH4619" i="3"/>
  <c r="BE4619" i="3"/>
  <c r="BF4619" i="3" s="1"/>
  <c r="BM4618" i="3"/>
  <c r="BH4618" i="3"/>
  <c r="BE4618" i="3"/>
  <c r="BF4618" i="3" s="1"/>
  <c r="BM4617" i="3"/>
  <c r="BH4617" i="3"/>
  <c r="BE4617" i="3"/>
  <c r="BF4617" i="3" s="1"/>
  <c r="BM4616" i="3"/>
  <c r="BH4616" i="3"/>
  <c r="BE4616" i="3"/>
  <c r="BF4616" i="3" s="1"/>
  <c r="BM4615" i="3"/>
  <c r="BH4615" i="3"/>
  <c r="BE4615" i="3"/>
  <c r="BF4615" i="3" s="1"/>
  <c r="BM4614" i="3"/>
  <c r="BH4614" i="3"/>
  <c r="BE4614" i="3"/>
  <c r="BF4614" i="3" s="1"/>
  <c r="BM4613" i="3"/>
  <c r="BH4613" i="3"/>
  <c r="BE4613" i="3"/>
  <c r="BF4613" i="3" s="1"/>
  <c r="BM4612" i="3"/>
  <c r="BH4612" i="3"/>
  <c r="BE4612" i="3"/>
  <c r="BF4612" i="3" s="1"/>
  <c r="BM4611" i="3"/>
  <c r="BH4611" i="3"/>
  <c r="BE4611" i="3"/>
  <c r="BF4611" i="3" s="1"/>
  <c r="BM4610" i="3"/>
  <c r="BH4610" i="3"/>
  <c r="BE4610" i="3"/>
  <c r="BF4610" i="3" s="1"/>
  <c r="BM4609" i="3"/>
  <c r="BH4609" i="3"/>
  <c r="BE4609" i="3"/>
  <c r="BF4609" i="3" s="1"/>
  <c r="BM4608" i="3"/>
  <c r="BH4608" i="3"/>
  <c r="BE4608" i="3"/>
  <c r="BF4608" i="3" s="1"/>
  <c r="BM4607" i="3"/>
  <c r="BH4607" i="3"/>
  <c r="BE4607" i="3"/>
  <c r="BF4607" i="3" s="1"/>
  <c r="BM4606" i="3"/>
  <c r="BH4606" i="3"/>
  <c r="BE4606" i="3"/>
  <c r="BF4606" i="3" s="1"/>
  <c r="BM4605" i="3"/>
  <c r="BH4605" i="3"/>
  <c r="BE4605" i="3"/>
  <c r="BF4605" i="3" s="1"/>
  <c r="BM4604" i="3"/>
  <c r="BH4604" i="3"/>
  <c r="BE4604" i="3"/>
  <c r="BF4604" i="3" s="1"/>
  <c r="BM4603" i="3"/>
  <c r="BH4603" i="3"/>
  <c r="BE4603" i="3"/>
  <c r="BF4603" i="3" s="1"/>
  <c r="BM4602" i="3"/>
  <c r="BH4602" i="3"/>
  <c r="BE4602" i="3"/>
  <c r="BF4602" i="3" s="1"/>
  <c r="BM4601" i="3"/>
  <c r="BH4601" i="3"/>
  <c r="BE4601" i="3"/>
  <c r="BF4601" i="3" s="1"/>
  <c r="BM4600" i="3"/>
  <c r="BH4600" i="3"/>
  <c r="BE4600" i="3"/>
  <c r="BF4600" i="3" s="1"/>
  <c r="BM4599" i="3"/>
  <c r="BH4599" i="3"/>
  <c r="BE4599" i="3"/>
  <c r="BF4599" i="3" s="1"/>
  <c r="BM4598" i="3"/>
  <c r="BH4598" i="3"/>
  <c r="BE4598" i="3"/>
  <c r="BF4598" i="3" s="1"/>
  <c r="BM4597" i="3"/>
  <c r="BH4597" i="3"/>
  <c r="BE4597" i="3"/>
  <c r="BF4597" i="3" s="1"/>
  <c r="BM4596" i="3"/>
  <c r="BH4596" i="3"/>
  <c r="BE4596" i="3"/>
  <c r="BF4596" i="3" s="1"/>
  <c r="BM4595" i="3"/>
  <c r="BH4595" i="3"/>
  <c r="BE4595" i="3"/>
  <c r="BF4595" i="3" s="1"/>
  <c r="BM4594" i="3"/>
  <c r="BH4594" i="3"/>
  <c r="BE4594" i="3"/>
  <c r="BF4594" i="3" s="1"/>
  <c r="BM4593" i="3"/>
  <c r="BH4593" i="3"/>
  <c r="BE4593" i="3"/>
  <c r="BF4593" i="3" s="1"/>
  <c r="BM4592" i="3"/>
  <c r="BH4592" i="3"/>
  <c r="BE4592" i="3"/>
  <c r="BF4592" i="3" s="1"/>
  <c r="BM4591" i="3"/>
  <c r="BH4591" i="3"/>
  <c r="BE4591" i="3"/>
  <c r="BF4591" i="3" s="1"/>
  <c r="BM4590" i="3"/>
  <c r="BH4590" i="3"/>
  <c r="BE4590" i="3"/>
  <c r="BF4590" i="3" s="1"/>
  <c r="BM4589" i="3"/>
  <c r="BH4589" i="3"/>
  <c r="BE4589" i="3"/>
  <c r="BF4589" i="3" s="1"/>
  <c r="BM4588" i="3"/>
  <c r="BH4588" i="3"/>
  <c r="BE4588" i="3"/>
  <c r="BF4588" i="3" s="1"/>
  <c r="BM4587" i="3"/>
  <c r="BH4587" i="3"/>
  <c r="BE4587" i="3"/>
  <c r="BF4587" i="3" s="1"/>
  <c r="BM4586" i="3"/>
  <c r="BH4586" i="3"/>
  <c r="BE4586" i="3"/>
  <c r="BF4586" i="3" s="1"/>
  <c r="BM4585" i="3"/>
  <c r="BH4585" i="3"/>
  <c r="BE4585" i="3"/>
  <c r="BF4585" i="3" s="1"/>
  <c r="BM4584" i="3"/>
  <c r="BH4584" i="3"/>
  <c r="BE4584" i="3"/>
  <c r="BF4584" i="3" s="1"/>
  <c r="BM4583" i="3"/>
  <c r="BH4583" i="3"/>
  <c r="BE4583" i="3"/>
  <c r="BF4583" i="3" s="1"/>
  <c r="I4583" i="3"/>
  <c r="BM4582" i="3"/>
  <c r="BH4582" i="3"/>
  <c r="BE4582" i="3"/>
  <c r="BF4582" i="3" s="1"/>
  <c r="I4582" i="3"/>
  <c r="BM4581" i="3"/>
  <c r="BH4581" i="3"/>
  <c r="BE4581" i="3"/>
  <c r="BF4581" i="3" s="1"/>
  <c r="I4581" i="3"/>
  <c r="BM4580" i="3"/>
  <c r="BH4580" i="3"/>
  <c r="BE4580" i="3"/>
  <c r="BF4580" i="3" s="1"/>
  <c r="I4580" i="3"/>
  <c r="BM4579" i="3"/>
  <c r="BH4579" i="3"/>
  <c r="BE4579" i="3"/>
  <c r="BF4579" i="3" s="1"/>
  <c r="I4579" i="3"/>
  <c r="BM4578" i="3"/>
  <c r="BH4578" i="3"/>
  <c r="BE4578" i="3"/>
  <c r="BF4578" i="3" s="1"/>
  <c r="BM4577" i="3"/>
  <c r="BH4577" i="3"/>
  <c r="BE4577" i="3"/>
  <c r="BF4577" i="3" s="1"/>
  <c r="BM4576" i="3"/>
  <c r="BH4576" i="3"/>
  <c r="BE4576" i="3"/>
  <c r="BF4576" i="3" s="1"/>
  <c r="BM4575" i="3"/>
  <c r="BH4575" i="3"/>
  <c r="BE4575" i="3"/>
  <c r="BF4575" i="3" s="1"/>
  <c r="BM4574" i="3"/>
  <c r="BH4574" i="3"/>
  <c r="BE4574" i="3"/>
  <c r="BF4574" i="3" s="1"/>
  <c r="BM4573" i="3"/>
  <c r="BH4573" i="3"/>
  <c r="BE4573" i="3"/>
  <c r="BF4573" i="3" s="1"/>
  <c r="BM4572" i="3"/>
  <c r="BH4572" i="3"/>
  <c r="BE4572" i="3"/>
  <c r="BF4572" i="3" s="1"/>
  <c r="BM4571" i="3"/>
  <c r="BH4571" i="3"/>
  <c r="BE4571" i="3"/>
  <c r="BF4571" i="3" s="1"/>
  <c r="BM4570" i="3"/>
  <c r="BH4570" i="3"/>
  <c r="BE4570" i="3"/>
  <c r="BF4570" i="3" s="1"/>
  <c r="BM4569" i="3"/>
  <c r="BH4569" i="3"/>
  <c r="BE4569" i="3"/>
  <c r="BF4569" i="3" s="1"/>
  <c r="BM4568" i="3"/>
  <c r="BH4568" i="3"/>
  <c r="BE4568" i="3"/>
  <c r="BF4568" i="3" s="1"/>
  <c r="BM4567" i="3"/>
  <c r="BH4567" i="3"/>
  <c r="BE4567" i="3"/>
  <c r="BF4567" i="3" s="1"/>
  <c r="BM4566" i="3"/>
  <c r="BH4566" i="3"/>
  <c r="BE4566" i="3"/>
  <c r="BF4566" i="3" s="1"/>
  <c r="BM4565" i="3"/>
  <c r="BH4565" i="3"/>
  <c r="BE4565" i="3"/>
  <c r="BF4565" i="3" s="1"/>
  <c r="BM4564" i="3"/>
  <c r="BH4564" i="3"/>
  <c r="BE4564" i="3"/>
  <c r="BF4564" i="3" s="1"/>
  <c r="BM4563" i="3"/>
  <c r="BH4563" i="3"/>
  <c r="BE4563" i="3"/>
  <c r="BF4563" i="3" s="1"/>
  <c r="BM4562" i="3"/>
  <c r="BH4562" i="3"/>
  <c r="BE4562" i="3"/>
  <c r="BF4562" i="3" s="1"/>
  <c r="BM4561" i="3"/>
  <c r="BH4561" i="3"/>
  <c r="BE4561" i="3"/>
  <c r="BF4561" i="3" s="1"/>
  <c r="BM4560" i="3"/>
  <c r="BH4560" i="3"/>
  <c r="BE4560" i="3"/>
  <c r="BF4560" i="3" s="1"/>
  <c r="BM4559" i="3"/>
  <c r="BH4559" i="3"/>
  <c r="BE4559" i="3"/>
  <c r="BF4559" i="3" s="1"/>
  <c r="BM4558" i="3"/>
  <c r="BH4558" i="3"/>
  <c r="BE4558" i="3"/>
  <c r="BF4558" i="3" s="1"/>
  <c r="BM4557" i="3"/>
  <c r="BH4557" i="3"/>
  <c r="BE4557" i="3"/>
  <c r="BF4557" i="3" s="1"/>
  <c r="BM4556" i="3"/>
  <c r="BH4556" i="3"/>
  <c r="BE4556" i="3"/>
  <c r="BF4556" i="3" s="1"/>
  <c r="BM4555" i="3"/>
  <c r="BH4555" i="3"/>
  <c r="BE4555" i="3"/>
  <c r="BF4555" i="3" s="1"/>
  <c r="BM4554" i="3"/>
  <c r="BH4554" i="3"/>
  <c r="BE4554" i="3"/>
  <c r="BF4554" i="3" s="1"/>
  <c r="BM4553" i="3"/>
  <c r="BH4553" i="3"/>
  <c r="BE4553" i="3"/>
  <c r="BF4553" i="3" s="1"/>
  <c r="BM4552" i="3"/>
  <c r="BH4552" i="3"/>
  <c r="BE4552" i="3"/>
  <c r="BF4552" i="3" s="1"/>
  <c r="BM4551" i="3"/>
  <c r="BH4551" i="3"/>
  <c r="BE4551" i="3"/>
  <c r="BF4551" i="3" s="1"/>
  <c r="BM4550" i="3"/>
  <c r="BH4550" i="3"/>
  <c r="BE4550" i="3"/>
  <c r="BF4550" i="3" s="1"/>
  <c r="BM4549" i="3"/>
  <c r="BH4549" i="3"/>
  <c r="BE4549" i="3"/>
  <c r="BF4549" i="3" s="1"/>
  <c r="BM4548" i="3"/>
  <c r="BH4548" i="3"/>
  <c r="BE4548" i="3"/>
  <c r="BF4548" i="3" s="1"/>
  <c r="BM4547" i="3"/>
  <c r="BH4547" i="3"/>
  <c r="BE4547" i="3"/>
  <c r="BF4547" i="3" s="1"/>
  <c r="BM4546" i="3"/>
  <c r="BH4546" i="3"/>
  <c r="BE4546" i="3"/>
  <c r="BF4546" i="3" s="1"/>
  <c r="BM4545" i="3"/>
  <c r="BH4545" i="3"/>
  <c r="BE4545" i="3"/>
  <c r="BF4545" i="3" s="1"/>
  <c r="BM4544" i="3"/>
  <c r="BH4544" i="3"/>
  <c r="BE4544" i="3"/>
  <c r="BF4544" i="3" s="1"/>
  <c r="BM4543" i="3"/>
  <c r="BH4543" i="3"/>
  <c r="BE4543" i="3"/>
  <c r="BF4543" i="3" s="1"/>
  <c r="BM4542" i="3"/>
  <c r="BH4542" i="3"/>
  <c r="BE4542" i="3"/>
  <c r="BF4542" i="3" s="1"/>
  <c r="BM4541" i="3"/>
  <c r="BH4541" i="3"/>
  <c r="BE4541" i="3"/>
  <c r="BF4541" i="3" s="1"/>
  <c r="BM4540" i="3"/>
  <c r="BH4540" i="3"/>
  <c r="BE4540" i="3"/>
  <c r="BF4540" i="3" s="1"/>
  <c r="BM4539" i="3"/>
  <c r="BH4539" i="3"/>
  <c r="BE4539" i="3"/>
  <c r="BF4539" i="3" s="1"/>
  <c r="BM4538" i="3"/>
  <c r="BH4538" i="3"/>
  <c r="BF4538" i="3"/>
  <c r="BE4538" i="3"/>
  <c r="K4538" i="3"/>
  <c r="I4538" i="3"/>
  <c r="BM4537" i="3"/>
  <c r="BH4537" i="3"/>
  <c r="BE4537" i="3"/>
  <c r="BF4537" i="3" s="1"/>
  <c r="I4537" i="3"/>
  <c r="BM4536" i="3"/>
  <c r="BH4536" i="3"/>
  <c r="BE4536" i="3"/>
  <c r="BF4536" i="3" s="1"/>
  <c r="J4536" i="3"/>
  <c r="I4536" i="3"/>
  <c r="BM4535" i="3"/>
  <c r="BH4535" i="3"/>
  <c r="BE4535" i="3"/>
  <c r="BF4535" i="3" s="1"/>
  <c r="I4535" i="3"/>
  <c r="BM4534" i="3"/>
  <c r="BH4534" i="3"/>
  <c r="BE4534" i="3"/>
  <c r="BF4534" i="3" s="1"/>
  <c r="I4534" i="3"/>
  <c r="BM4533" i="3"/>
  <c r="BH4533" i="3"/>
  <c r="BE4533" i="3"/>
  <c r="BF4533" i="3" s="1"/>
  <c r="I4533" i="3"/>
  <c r="BM4532" i="3"/>
  <c r="BH4532" i="3"/>
  <c r="BE4532" i="3"/>
  <c r="BF4532" i="3" s="1"/>
  <c r="I4532" i="3"/>
  <c r="BM4531" i="3"/>
  <c r="BH4531" i="3"/>
  <c r="BE4531" i="3"/>
  <c r="BF4531" i="3" s="1"/>
  <c r="I4531" i="3"/>
  <c r="BM4530" i="3"/>
  <c r="BH4530" i="3"/>
  <c r="BE4530" i="3"/>
  <c r="BF4530" i="3" s="1"/>
  <c r="I4530" i="3"/>
  <c r="BM4529" i="3"/>
  <c r="BH4529" i="3"/>
  <c r="BE4529" i="3"/>
  <c r="BF4529" i="3" s="1"/>
  <c r="I4529" i="3"/>
  <c r="BM4528" i="3"/>
  <c r="BH4528" i="3"/>
  <c r="BE4528" i="3"/>
  <c r="BF4528" i="3" s="1"/>
  <c r="I4528" i="3"/>
  <c r="BM4527" i="3"/>
  <c r="BH4527" i="3"/>
  <c r="BE4527" i="3"/>
  <c r="BF4527" i="3" s="1"/>
  <c r="I4527" i="3"/>
  <c r="BM4526" i="3"/>
  <c r="BH4526" i="3"/>
  <c r="BE4526" i="3"/>
  <c r="BF4526" i="3" s="1"/>
  <c r="I4526" i="3"/>
  <c r="BM4525" i="3"/>
  <c r="BH4525" i="3"/>
  <c r="BE4525" i="3"/>
  <c r="BF4525" i="3" s="1"/>
  <c r="I4525" i="3"/>
  <c r="BM4524" i="3"/>
  <c r="BH4524" i="3"/>
  <c r="BE4524" i="3"/>
  <c r="BF4524" i="3" s="1"/>
  <c r="BM4523" i="3"/>
  <c r="BH4523" i="3"/>
  <c r="BE4523" i="3"/>
  <c r="BF4523" i="3" s="1"/>
  <c r="BM4522" i="3"/>
  <c r="BH4522" i="3"/>
  <c r="BE4522" i="3"/>
  <c r="BF4522" i="3" s="1"/>
  <c r="BM4521" i="3"/>
  <c r="BH4521" i="3"/>
  <c r="BE4521" i="3"/>
  <c r="BF4521" i="3" s="1"/>
  <c r="BM4520" i="3"/>
  <c r="BH4520" i="3"/>
  <c r="BE4520" i="3"/>
  <c r="BF4520" i="3" s="1"/>
  <c r="BM4519" i="3"/>
  <c r="BH4519" i="3"/>
  <c r="BE4519" i="3"/>
  <c r="BF4519" i="3" s="1"/>
  <c r="BM4518" i="3"/>
  <c r="BH4518" i="3"/>
  <c r="BE4518" i="3"/>
  <c r="BF4518" i="3" s="1"/>
  <c r="BM4517" i="3"/>
  <c r="BH4517" i="3"/>
  <c r="BE4517" i="3"/>
  <c r="BF4517" i="3" s="1"/>
  <c r="BM4516" i="3"/>
  <c r="BH4516" i="3"/>
  <c r="BE4516" i="3"/>
  <c r="BF4516" i="3" s="1"/>
  <c r="BM4515" i="3"/>
  <c r="BH4515" i="3"/>
  <c r="BE4515" i="3"/>
  <c r="BF4515" i="3" s="1"/>
  <c r="BM4514" i="3"/>
  <c r="BH4514" i="3"/>
  <c r="BE4514" i="3"/>
  <c r="BF4514" i="3" s="1"/>
  <c r="BM4513" i="3"/>
  <c r="BH4513" i="3"/>
  <c r="BE4513" i="3"/>
  <c r="BF4513" i="3" s="1"/>
  <c r="BM4512" i="3"/>
  <c r="BH4512" i="3"/>
  <c r="BE4512" i="3"/>
  <c r="BF4512" i="3" s="1"/>
  <c r="BM4511" i="3"/>
  <c r="BH4511" i="3"/>
  <c r="BE4511" i="3"/>
  <c r="BF4511" i="3" s="1"/>
  <c r="BM4510" i="3"/>
  <c r="BH4510" i="3"/>
  <c r="BE4510" i="3"/>
  <c r="BF4510" i="3" s="1"/>
  <c r="BM4509" i="3"/>
  <c r="BH4509" i="3"/>
  <c r="BE4509" i="3"/>
  <c r="BF4509" i="3" s="1"/>
  <c r="BM4508" i="3"/>
  <c r="BH4508" i="3"/>
  <c r="BE4508" i="3"/>
  <c r="BF4508" i="3" s="1"/>
  <c r="BM4507" i="3"/>
  <c r="BH4507" i="3"/>
  <c r="BE4507" i="3"/>
  <c r="BF4507" i="3" s="1"/>
  <c r="BM4506" i="3"/>
  <c r="BH4506" i="3"/>
  <c r="BE4506" i="3"/>
  <c r="BF4506" i="3" s="1"/>
  <c r="BM4505" i="3"/>
  <c r="BH4505" i="3"/>
  <c r="BE4505" i="3"/>
  <c r="BF4505" i="3" s="1"/>
  <c r="BM4504" i="3"/>
  <c r="BH4504" i="3"/>
  <c r="BE4504" i="3"/>
  <c r="BF4504" i="3" s="1"/>
  <c r="BM4503" i="3"/>
  <c r="BH4503" i="3"/>
  <c r="BE4503" i="3"/>
  <c r="BF4503" i="3" s="1"/>
  <c r="BM4502" i="3"/>
  <c r="BH4502" i="3"/>
  <c r="BE4502" i="3"/>
  <c r="BF4502" i="3" s="1"/>
  <c r="BM4501" i="3"/>
  <c r="BH4501" i="3"/>
  <c r="BE4501" i="3"/>
  <c r="BF4501" i="3" s="1"/>
  <c r="BM4500" i="3"/>
  <c r="BH4500" i="3"/>
  <c r="BE4500" i="3"/>
  <c r="BF4500" i="3" s="1"/>
  <c r="BM4499" i="3"/>
  <c r="BH4499" i="3"/>
  <c r="BE4499" i="3"/>
  <c r="BF4499" i="3" s="1"/>
  <c r="BM4498" i="3"/>
  <c r="BH4498" i="3"/>
  <c r="BE4498" i="3"/>
  <c r="BF4498" i="3" s="1"/>
  <c r="BM4497" i="3"/>
  <c r="BH4497" i="3"/>
  <c r="BE4497" i="3"/>
  <c r="BF4497" i="3" s="1"/>
  <c r="BM4496" i="3"/>
  <c r="BH4496" i="3"/>
  <c r="BE4496" i="3"/>
  <c r="BF4496" i="3" s="1"/>
  <c r="BM4495" i="3"/>
  <c r="BH4495" i="3"/>
  <c r="BE4495" i="3"/>
  <c r="BF4495" i="3" s="1"/>
  <c r="BM4494" i="3"/>
  <c r="BH4494" i="3"/>
  <c r="BE4494" i="3"/>
  <c r="BF4494" i="3" s="1"/>
  <c r="BM4493" i="3"/>
  <c r="BH4493" i="3"/>
  <c r="BE4493" i="3"/>
  <c r="BF4493" i="3" s="1"/>
  <c r="BM4492" i="3"/>
  <c r="BH4492" i="3"/>
  <c r="BE4492" i="3"/>
  <c r="BF4492" i="3" s="1"/>
  <c r="BM4491" i="3"/>
  <c r="BH4491" i="3"/>
  <c r="BE4491" i="3"/>
  <c r="BF4491" i="3" s="1"/>
  <c r="BM4490" i="3"/>
  <c r="BH4490" i="3"/>
  <c r="BE4490" i="3"/>
  <c r="BF4490" i="3" s="1"/>
  <c r="BM4489" i="3"/>
  <c r="BH4489" i="3"/>
  <c r="BE4489" i="3"/>
  <c r="BF4489" i="3" s="1"/>
  <c r="BM4488" i="3"/>
  <c r="BH4488" i="3"/>
  <c r="BE4488" i="3"/>
  <c r="BF4488" i="3" s="1"/>
  <c r="BM4487" i="3"/>
  <c r="BH4487" i="3"/>
  <c r="BE4487" i="3"/>
  <c r="BF4487" i="3" s="1"/>
  <c r="BM4486" i="3"/>
  <c r="BH4486" i="3"/>
  <c r="BE4486" i="3"/>
  <c r="BF4486" i="3" s="1"/>
  <c r="BM4485" i="3"/>
  <c r="BH4485" i="3"/>
  <c r="BE4485" i="3"/>
  <c r="BF4485" i="3" s="1"/>
  <c r="BM4484" i="3"/>
  <c r="BH4484" i="3"/>
  <c r="BE4484" i="3"/>
  <c r="BF4484" i="3" s="1"/>
  <c r="BM4483" i="3"/>
  <c r="BH4483" i="3"/>
  <c r="BE4483" i="3"/>
  <c r="BF4483" i="3" s="1"/>
  <c r="BM4482" i="3"/>
  <c r="BH4482" i="3"/>
  <c r="BE4482" i="3"/>
  <c r="BF4482" i="3" s="1"/>
  <c r="BM4481" i="3"/>
  <c r="BH4481" i="3"/>
  <c r="BE4481" i="3"/>
  <c r="BF4481" i="3" s="1"/>
  <c r="BM4480" i="3"/>
  <c r="BH4480" i="3"/>
  <c r="BE4480" i="3"/>
  <c r="BF4480" i="3" s="1"/>
  <c r="BM4479" i="3"/>
  <c r="BH4479" i="3"/>
  <c r="BE4479" i="3"/>
  <c r="BF4479" i="3" s="1"/>
  <c r="BM4478" i="3"/>
  <c r="BH4478" i="3"/>
  <c r="BE4478" i="3"/>
  <c r="BF4478" i="3" s="1"/>
  <c r="BM4477" i="3"/>
  <c r="BH4477" i="3"/>
  <c r="BE4477" i="3"/>
  <c r="BF4477" i="3" s="1"/>
  <c r="BM4476" i="3"/>
  <c r="BH4476" i="3"/>
  <c r="BE4476" i="3"/>
  <c r="BF4476" i="3" s="1"/>
  <c r="BM4475" i="3"/>
  <c r="BH4475" i="3"/>
  <c r="BE4475" i="3"/>
  <c r="BF4475" i="3" s="1"/>
  <c r="BM4474" i="3"/>
  <c r="BH4474" i="3"/>
  <c r="BE4474" i="3"/>
  <c r="BF4474" i="3" s="1"/>
  <c r="BM4473" i="3"/>
  <c r="BH4473" i="3"/>
  <c r="BE4473" i="3"/>
  <c r="BF4473" i="3" s="1"/>
  <c r="BM4472" i="3"/>
  <c r="BH4472" i="3"/>
  <c r="BE4472" i="3"/>
  <c r="BF4472" i="3" s="1"/>
  <c r="BM4471" i="3"/>
  <c r="BH4471" i="3"/>
  <c r="BE4471" i="3"/>
  <c r="BF4471" i="3" s="1"/>
  <c r="BM4470" i="3"/>
  <c r="BH4470" i="3"/>
  <c r="BE4470" i="3"/>
  <c r="BF4470" i="3" s="1"/>
  <c r="BM4469" i="3"/>
  <c r="BH4469" i="3"/>
  <c r="BE4469" i="3"/>
  <c r="BF4469" i="3" s="1"/>
  <c r="BM4468" i="3"/>
  <c r="BH4468" i="3"/>
  <c r="BE4468" i="3"/>
  <c r="BF4468" i="3" s="1"/>
  <c r="BM4467" i="3"/>
  <c r="BH4467" i="3"/>
  <c r="BE4467" i="3"/>
  <c r="BF4467" i="3" s="1"/>
  <c r="BM4466" i="3"/>
  <c r="BH4466" i="3"/>
  <c r="BE4466" i="3"/>
  <c r="BF4466" i="3" s="1"/>
  <c r="BM4465" i="3"/>
  <c r="BH4465" i="3"/>
  <c r="BE4465" i="3"/>
  <c r="BF4465" i="3" s="1"/>
  <c r="BM4464" i="3"/>
  <c r="BH4464" i="3"/>
  <c r="BE4464" i="3"/>
  <c r="BF4464" i="3" s="1"/>
  <c r="BM4463" i="3"/>
  <c r="BH4463" i="3"/>
  <c r="BE4463" i="3"/>
  <c r="BF4463" i="3" s="1"/>
  <c r="BM4462" i="3"/>
  <c r="BH4462" i="3"/>
  <c r="BE4462" i="3"/>
  <c r="BF4462" i="3" s="1"/>
  <c r="BM4461" i="3"/>
  <c r="BH4461" i="3"/>
  <c r="BE4461" i="3"/>
  <c r="BF4461" i="3" s="1"/>
  <c r="BM4460" i="3"/>
  <c r="BH4460" i="3"/>
  <c r="BE4460" i="3"/>
  <c r="BF4460" i="3" s="1"/>
  <c r="BM4459" i="3"/>
  <c r="BH4459" i="3"/>
  <c r="BE4459" i="3"/>
  <c r="BF4459" i="3" s="1"/>
  <c r="BM4458" i="3"/>
  <c r="BH4458" i="3"/>
  <c r="BE4458" i="3"/>
  <c r="BF4458" i="3" s="1"/>
  <c r="BM4457" i="3"/>
  <c r="BH4457" i="3"/>
  <c r="BE4457" i="3"/>
  <c r="BF4457" i="3" s="1"/>
  <c r="BM4456" i="3"/>
  <c r="BH4456" i="3"/>
  <c r="BE4456" i="3"/>
  <c r="BF4456" i="3" s="1"/>
  <c r="BM4455" i="3"/>
  <c r="BH4455" i="3"/>
  <c r="BE4455" i="3"/>
  <c r="BF4455" i="3" s="1"/>
  <c r="BM4454" i="3"/>
  <c r="BH4454" i="3"/>
  <c r="BE4454" i="3"/>
  <c r="BF4454" i="3" s="1"/>
  <c r="BM4453" i="3"/>
  <c r="BH4453" i="3"/>
  <c r="BE4453" i="3"/>
  <c r="BF4453" i="3" s="1"/>
  <c r="BM4452" i="3"/>
  <c r="BH4452" i="3"/>
  <c r="BE4452" i="3"/>
  <c r="BF4452" i="3" s="1"/>
  <c r="BM4451" i="3"/>
  <c r="BH4451" i="3"/>
  <c r="BE4451" i="3"/>
  <c r="BF4451" i="3" s="1"/>
  <c r="BM4450" i="3"/>
  <c r="BH4450" i="3"/>
  <c r="BE4450" i="3"/>
  <c r="BF4450" i="3" s="1"/>
  <c r="BM4449" i="3"/>
  <c r="BH4449" i="3"/>
  <c r="BE4449" i="3"/>
  <c r="BF4449" i="3" s="1"/>
  <c r="BM4448" i="3"/>
  <c r="BH4448" i="3"/>
  <c r="BE4448" i="3"/>
  <c r="BF4448" i="3" s="1"/>
  <c r="BM4447" i="3"/>
  <c r="BH4447" i="3"/>
  <c r="BE4447" i="3"/>
  <c r="BF4447" i="3" s="1"/>
  <c r="BM4446" i="3"/>
  <c r="BH4446" i="3"/>
  <c r="BE4446" i="3"/>
  <c r="BF4446" i="3" s="1"/>
  <c r="BM4445" i="3"/>
  <c r="BH4445" i="3"/>
  <c r="BE4445" i="3"/>
  <c r="BF4445" i="3" s="1"/>
  <c r="BM4444" i="3"/>
  <c r="BH4444" i="3"/>
  <c r="BE4444" i="3"/>
  <c r="BF4444" i="3" s="1"/>
  <c r="BM4443" i="3"/>
  <c r="BH4443" i="3"/>
  <c r="BE4443" i="3"/>
  <c r="BF4443" i="3" s="1"/>
  <c r="BM4442" i="3"/>
  <c r="BH4442" i="3"/>
  <c r="BE4442" i="3"/>
  <c r="BF4442" i="3" s="1"/>
  <c r="BM4441" i="3"/>
  <c r="BH4441" i="3"/>
  <c r="BE4441" i="3"/>
  <c r="BF4441" i="3" s="1"/>
  <c r="BM4440" i="3"/>
  <c r="BH4440" i="3"/>
  <c r="BE4440" i="3"/>
  <c r="BF4440" i="3" s="1"/>
  <c r="BM4439" i="3"/>
  <c r="BH4439" i="3"/>
  <c r="BE4439" i="3"/>
  <c r="BF4439" i="3" s="1"/>
  <c r="K4439" i="3"/>
  <c r="I4439" i="3"/>
  <c r="BM4438" i="3"/>
  <c r="BH4438" i="3"/>
  <c r="BE4438" i="3"/>
  <c r="BF4438" i="3" s="1"/>
  <c r="I4438" i="3"/>
  <c r="BM4437" i="3"/>
  <c r="BH4437" i="3"/>
  <c r="BE4437" i="3"/>
  <c r="BF4437" i="3" s="1"/>
  <c r="I4437" i="3"/>
  <c r="BM4436" i="3"/>
  <c r="BH4436" i="3"/>
  <c r="BE4436" i="3"/>
  <c r="BF4436" i="3" s="1"/>
  <c r="I4436" i="3"/>
  <c r="BM4435" i="3"/>
  <c r="BH4435" i="3"/>
  <c r="BE4435" i="3"/>
  <c r="BF4435" i="3" s="1"/>
  <c r="I4435" i="3"/>
  <c r="BM4434" i="3"/>
  <c r="BH4434" i="3"/>
  <c r="BE4434" i="3"/>
  <c r="BF4434" i="3" s="1"/>
  <c r="I4434" i="3"/>
  <c r="BM4433" i="3"/>
  <c r="BH4433" i="3"/>
  <c r="BE4433" i="3"/>
  <c r="BF4433" i="3" s="1"/>
  <c r="I4433" i="3"/>
  <c r="BM4432" i="3"/>
  <c r="BH4432" i="3"/>
  <c r="BE4432" i="3"/>
  <c r="BF4432" i="3" s="1"/>
  <c r="I4432" i="3"/>
  <c r="BM4431" i="3"/>
  <c r="BH4431" i="3"/>
  <c r="BE4431" i="3"/>
  <c r="BF4431" i="3" s="1"/>
  <c r="I4431" i="3"/>
  <c r="BM4430" i="3"/>
  <c r="BH4430" i="3"/>
  <c r="BE4430" i="3"/>
  <c r="BF4430" i="3" s="1"/>
  <c r="I4430" i="3"/>
  <c r="BH4429" i="3"/>
  <c r="BE4429" i="3"/>
  <c r="BJ4429" i="3" s="1"/>
  <c r="H4429" i="3"/>
  <c r="BH4428" i="3"/>
  <c r="BE4428" i="3"/>
  <c r="BJ4428" i="3" s="1"/>
  <c r="H4428" i="3"/>
  <c r="BH4427" i="3"/>
  <c r="BE4427" i="3"/>
  <c r="BJ4427" i="3" s="1"/>
  <c r="H4427" i="3"/>
  <c r="BM4427" i="3" s="1"/>
  <c r="BH4426" i="3"/>
  <c r="BE4426" i="3"/>
  <c r="BJ4426" i="3" s="1"/>
  <c r="H4426" i="3"/>
  <c r="BH4425" i="3"/>
  <c r="BE4425" i="3"/>
  <c r="BJ4425" i="3" s="1"/>
  <c r="H4425" i="3"/>
  <c r="I4425" i="3" s="1"/>
  <c r="BM4424" i="3"/>
  <c r="BH4424" i="3"/>
  <c r="BE4424" i="3"/>
  <c r="BF4424" i="3" s="1"/>
  <c r="K4424" i="3"/>
  <c r="I4424" i="3"/>
  <c r="BM4423" i="3"/>
  <c r="BH4423" i="3"/>
  <c r="BE4423" i="3"/>
  <c r="BF4423" i="3" s="1"/>
  <c r="I4423" i="3"/>
  <c r="BM4422" i="3"/>
  <c r="BH4422" i="3"/>
  <c r="BE4422" i="3"/>
  <c r="BF4422" i="3" s="1"/>
  <c r="J4422" i="3"/>
  <c r="I4422" i="3"/>
  <c r="BM4421" i="3"/>
  <c r="BH4421" i="3"/>
  <c r="BE4421" i="3"/>
  <c r="BF4421" i="3" s="1"/>
  <c r="I4421" i="3"/>
  <c r="BM4420" i="3"/>
  <c r="BH4420" i="3"/>
  <c r="BE4420" i="3"/>
  <c r="BF4420" i="3" s="1"/>
  <c r="I4420" i="3"/>
  <c r="BM4419" i="3"/>
  <c r="BH4419" i="3"/>
  <c r="BE4419" i="3"/>
  <c r="BF4419" i="3" s="1"/>
  <c r="I4419" i="3"/>
  <c r="BM4418" i="3"/>
  <c r="BH4418" i="3"/>
  <c r="BE4418" i="3"/>
  <c r="BF4418" i="3" s="1"/>
  <c r="I4418" i="3"/>
  <c r="BM4417" i="3"/>
  <c r="BH4417" i="3"/>
  <c r="BE4417" i="3"/>
  <c r="BF4417" i="3" s="1"/>
  <c r="I4417" i="3"/>
  <c r="BM4416" i="3"/>
  <c r="BH4416" i="3"/>
  <c r="BE4416" i="3"/>
  <c r="BF4416" i="3" s="1"/>
  <c r="I4416" i="3"/>
  <c r="BM4415" i="3"/>
  <c r="BH4415" i="3"/>
  <c r="BE4415" i="3"/>
  <c r="BF4415" i="3" s="1"/>
  <c r="I4415" i="3"/>
  <c r="BM4414" i="3"/>
  <c r="BH4414" i="3"/>
  <c r="BE4414" i="3"/>
  <c r="BF4414" i="3" s="1"/>
  <c r="I4414" i="3"/>
  <c r="BM4413" i="3"/>
  <c r="BH4413" i="3"/>
  <c r="BE4413" i="3"/>
  <c r="BF4413" i="3" s="1"/>
  <c r="I4413" i="3"/>
  <c r="BM4412" i="3"/>
  <c r="BH4412" i="3"/>
  <c r="BE4412" i="3"/>
  <c r="BF4412" i="3" s="1"/>
  <c r="K4412" i="3"/>
  <c r="I4412" i="3"/>
  <c r="BM4411" i="3"/>
  <c r="BH4411" i="3"/>
  <c r="BE4411" i="3"/>
  <c r="BF4411" i="3" s="1"/>
  <c r="I4411" i="3"/>
  <c r="BM4410" i="3"/>
  <c r="BH4410" i="3"/>
  <c r="BE4410" i="3"/>
  <c r="BF4410" i="3" s="1"/>
  <c r="I4410" i="3"/>
  <c r="BM4409" i="3"/>
  <c r="BH4409" i="3"/>
  <c r="BE4409" i="3"/>
  <c r="BF4409" i="3" s="1"/>
  <c r="I4409" i="3"/>
  <c r="BM4408" i="3"/>
  <c r="BH4408" i="3"/>
  <c r="BE4408" i="3"/>
  <c r="BF4408" i="3" s="1"/>
  <c r="I4408" i="3"/>
  <c r="BM4407" i="3"/>
  <c r="BH4407" i="3"/>
  <c r="BE4407" i="3"/>
  <c r="BF4407" i="3" s="1"/>
  <c r="I4407" i="3"/>
  <c r="BM4406" i="3"/>
  <c r="BH4406" i="3"/>
  <c r="BE4406" i="3"/>
  <c r="BF4406" i="3" s="1"/>
  <c r="I4406" i="3"/>
  <c r="BM4405" i="3"/>
  <c r="BH4405" i="3"/>
  <c r="BE4405" i="3"/>
  <c r="BF4405" i="3" s="1"/>
  <c r="I4405" i="3"/>
  <c r="BM4404" i="3"/>
  <c r="BH4404" i="3"/>
  <c r="BE4404" i="3"/>
  <c r="BF4404" i="3" s="1"/>
  <c r="I4404" i="3"/>
  <c r="BM4403" i="3"/>
  <c r="BH4403" i="3"/>
  <c r="BE4403" i="3"/>
  <c r="BF4403" i="3" s="1"/>
  <c r="I4403" i="3"/>
  <c r="BM4402" i="3"/>
  <c r="BH4402" i="3"/>
  <c r="BE4402" i="3"/>
  <c r="BF4402" i="3" s="1"/>
  <c r="I4402" i="3"/>
  <c r="BM4401" i="3"/>
  <c r="BH4401" i="3"/>
  <c r="BE4401" i="3"/>
  <c r="BF4401" i="3" s="1"/>
  <c r="I4401" i="3"/>
  <c r="BM4400" i="3"/>
  <c r="BH4400" i="3"/>
  <c r="BE4400" i="3"/>
  <c r="BF4400" i="3" s="1"/>
  <c r="I4400" i="3"/>
  <c r="BM4399" i="3"/>
  <c r="BH4399" i="3"/>
  <c r="BE4399" i="3"/>
  <c r="BF4399" i="3" s="1"/>
  <c r="I4399" i="3"/>
  <c r="BM4398" i="3"/>
  <c r="BH4398" i="3"/>
  <c r="BE4398" i="3"/>
  <c r="BF4398" i="3" s="1"/>
  <c r="I4398" i="3"/>
  <c r="BM4397" i="3"/>
  <c r="BH4397" i="3"/>
  <c r="BE4397" i="3"/>
  <c r="BF4397" i="3" s="1"/>
  <c r="I4397" i="3"/>
  <c r="BM4396" i="3"/>
  <c r="BH4396" i="3"/>
  <c r="BE4396" i="3"/>
  <c r="BF4396" i="3" s="1"/>
  <c r="I4396" i="3"/>
  <c r="BM4395" i="3"/>
  <c r="BH4395" i="3"/>
  <c r="BE4395" i="3"/>
  <c r="BF4395" i="3" s="1"/>
  <c r="I4395" i="3"/>
  <c r="BM4394" i="3"/>
  <c r="BH4394" i="3"/>
  <c r="BE4394" i="3"/>
  <c r="BF4394" i="3" s="1"/>
  <c r="I4394" i="3"/>
  <c r="BM4393" i="3"/>
  <c r="BH4393" i="3"/>
  <c r="BE4393" i="3"/>
  <c r="BF4393" i="3" s="1"/>
  <c r="I4393" i="3"/>
  <c r="BM4392" i="3"/>
  <c r="BH4392" i="3"/>
  <c r="BE4392" i="3"/>
  <c r="BF4392" i="3" s="1"/>
  <c r="I4392" i="3"/>
  <c r="BM4391" i="3"/>
  <c r="BH4391" i="3"/>
  <c r="BE4391" i="3"/>
  <c r="BF4391" i="3" s="1"/>
  <c r="I4391" i="3"/>
  <c r="BM4390" i="3"/>
  <c r="BH4390" i="3"/>
  <c r="BE4390" i="3"/>
  <c r="BF4390" i="3" s="1"/>
  <c r="BM4389" i="3"/>
  <c r="BH4389" i="3"/>
  <c r="BE4389" i="3"/>
  <c r="BF4389" i="3" s="1"/>
  <c r="BM4388" i="3"/>
  <c r="BH4388" i="3"/>
  <c r="BE4388" i="3"/>
  <c r="BF4388" i="3" s="1"/>
  <c r="BM4387" i="3"/>
  <c r="BH4387" i="3"/>
  <c r="BE4387" i="3"/>
  <c r="BF4387" i="3" s="1"/>
  <c r="BM4386" i="3"/>
  <c r="BH4386" i="3"/>
  <c r="BE4386" i="3"/>
  <c r="BF4386" i="3" s="1"/>
  <c r="BM4385" i="3"/>
  <c r="BH4385" i="3"/>
  <c r="BE4385" i="3"/>
  <c r="BF4385" i="3" s="1"/>
  <c r="BM4384" i="3"/>
  <c r="BH4384" i="3"/>
  <c r="BE4384" i="3"/>
  <c r="BF4384" i="3" s="1"/>
  <c r="BM4383" i="3"/>
  <c r="BH4383" i="3"/>
  <c r="BE4383" i="3"/>
  <c r="BF4383" i="3" s="1"/>
  <c r="BM4382" i="3"/>
  <c r="BH4382" i="3"/>
  <c r="BE4382" i="3"/>
  <c r="BF4382" i="3" s="1"/>
  <c r="BM4381" i="3"/>
  <c r="BH4381" i="3"/>
  <c r="BE4381" i="3"/>
  <c r="BF4381" i="3" s="1"/>
  <c r="BM4380" i="3"/>
  <c r="BH4380" i="3"/>
  <c r="BE4380" i="3"/>
  <c r="BF4380" i="3" s="1"/>
  <c r="I4380" i="3"/>
  <c r="BM4379" i="3"/>
  <c r="BH4379" i="3"/>
  <c r="BE4379" i="3"/>
  <c r="BF4379" i="3" s="1"/>
  <c r="I4379" i="3"/>
  <c r="BM4378" i="3"/>
  <c r="BH4378" i="3"/>
  <c r="BE4378" i="3"/>
  <c r="BF4378" i="3" s="1"/>
  <c r="I4378" i="3"/>
  <c r="BM4377" i="3"/>
  <c r="BH4377" i="3"/>
  <c r="BE4377" i="3"/>
  <c r="BF4377" i="3" s="1"/>
  <c r="I4377" i="3"/>
  <c r="BM4376" i="3"/>
  <c r="BH4376" i="3"/>
  <c r="BE4376" i="3"/>
  <c r="BF4376" i="3" s="1"/>
  <c r="I4376" i="3"/>
  <c r="BM4375" i="3"/>
  <c r="BH4375" i="3"/>
  <c r="BE4375" i="3"/>
  <c r="BF4375" i="3" s="1"/>
  <c r="I4375" i="3"/>
  <c r="BM4374" i="3"/>
  <c r="BH4374" i="3"/>
  <c r="BE4374" i="3"/>
  <c r="BF4374" i="3" s="1"/>
  <c r="I4374" i="3"/>
  <c r="BM4373" i="3"/>
  <c r="BH4373" i="3"/>
  <c r="BE4373" i="3"/>
  <c r="BF4373" i="3" s="1"/>
  <c r="I4373" i="3"/>
  <c r="BM4372" i="3"/>
  <c r="BH4372" i="3"/>
  <c r="BE4372" i="3"/>
  <c r="BF4372" i="3" s="1"/>
  <c r="I4372" i="3"/>
  <c r="BM4371" i="3"/>
  <c r="BH4371" i="3"/>
  <c r="BE4371" i="3"/>
  <c r="BF4371" i="3" s="1"/>
  <c r="I4371" i="3"/>
  <c r="BM4370" i="3"/>
  <c r="BH4370" i="3"/>
  <c r="BE4370" i="3"/>
  <c r="BF4370" i="3" s="1"/>
  <c r="BM4369" i="3"/>
  <c r="BH4369" i="3"/>
  <c r="BE4369" i="3"/>
  <c r="BF4369" i="3" s="1"/>
  <c r="BM4368" i="3"/>
  <c r="BH4368" i="3"/>
  <c r="BE4368" i="3"/>
  <c r="BF4368" i="3" s="1"/>
  <c r="BM4367" i="3"/>
  <c r="BH4367" i="3"/>
  <c r="BE4367" i="3"/>
  <c r="BF4367" i="3" s="1"/>
  <c r="BM4366" i="3"/>
  <c r="BH4366" i="3"/>
  <c r="BE4366" i="3"/>
  <c r="BF4366" i="3" s="1"/>
  <c r="BM4365" i="3"/>
  <c r="BH4365" i="3"/>
  <c r="BE4365" i="3"/>
  <c r="BF4365" i="3" s="1"/>
  <c r="BM4364" i="3"/>
  <c r="BH4364" i="3"/>
  <c r="BE4364" i="3"/>
  <c r="BF4364" i="3" s="1"/>
  <c r="BM4363" i="3"/>
  <c r="BH4363" i="3"/>
  <c r="BE4363" i="3"/>
  <c r="BF4363" i="3" s="1"/>
  <c r="BM4362" i="3"/>
  <c r="BH4362" i="3"/>
  <c r="BE4362" i="3"/>
  <c r="BF4362" i="3" s="1"/>
  <c r="BM4361" i="3"/>
  <c r="BH4361" i="3"/>
  <c r="BE4361" i="3"/>
  <c r="BF4361" i="3" s="1"/>
  <c r="BM4360" i="3"/>
  <c r="BH4360" i="3"/>
  <c r="BE4360" i="3"/>
  <c r="BF4360" i="3" s="1"/>
  <c r="K4360" i="3"/>
  <c r="I4360" i="3"/>
  <c r="BM4359" i="3"/>
  <c r="BH4359" i="3"/>
  <c r="BE4359" i="3"/>
  <c r="BF4359" i="3" s="1"/>
  <c r="I4359" i="3"/>
  <c r="BM4358" i="3"/>
  <c r="BH4358" i="3"/>
  <c r="BE4358" i="3"/>
  <c r="BF4358" i="3" s="1"/>
  <c r="J4358" i="3"/>
  <c r="I4358" i="3"/>
  <c r="BM4357" i="3"/>
  <c r="BH4357" i="3"/>
  <c r="BE4357" i="3"/>
  <c r="BF4357" i="3" s="1"/>
  <c r="I4357" i="3"/>
  <c r="BM4356" i="3"/>
  <c r="BH4356" i="3"/>
  <c r="BE4356" i="3"/>
  <c r="BF4356" i="3" s="1"/>
  <c r="I4356" i="3"/>
  <c r="BM4355" i="3"/>
  <c r="BH4355" i="3"/>
  <c r="BE4355" i="3"/>
  <c r="BF4355" i="3" s="1"/>
  <c r="I4355" i="3"/>
  <c r="BM4354" i="3"/>
  <c r="BH4354" i="3"/>
  <c r="BE4354" i="3"/>
  <c r="BF4354" i="3" s="1"/>
  <c r="I4354" i="3"/>
  <c r="BM4353" i="3"/>
  <c r="BH4353" i="3"/>
  <c r="BE4353" i="3"/>
  <c r="BF4353" i="3" s="1"/>
  <c r="BM4352" i="3"/>
  <c r="BH4352" i="3"/>
  <c r="BE4352" i="3"/>
  <c r="BF4352" i="3" s="1"/>
  <c r="BM4351" i="3"/>
  <c r="BH4351" i="3"/>
  <c r="BE4351" i="3"/>
  <c r="BF4351" i="3" s="1"/>
  <c r="BM4350" i="3"/>
  <c r="BH4350" i="3"/>
  <c r="BE4350" i="3"/>
  <c r="BF4350" i="3" s="1"/>
  <c r="BM4349" i="3"/>
  <c r="BH4349" i="3"/>
  <c r="BE4349" i="3"/>
  <c r="BF4349" i="3" s="1"/>
  <c r="BM4348" i="3"/>
  <c r="BH4348" i="3"/>
  <c r="BE4348" i="3"/>
  <c r="BF4348" i="3" s="1"/>
  <c r="BM4347" i="3"/>
  <c r="BH4347" i="3"/>
  <c r="BE4347" i="3"/>
  <c r="BF4347" i="3" s="1"/>
  <c r="BM4346" i="3"/>
  <c r="BH4346" i="3"/>
  <c r="BE4346" i="3"/>
  <c r="BF4346" i="3" s="1"/>
  <c r="BM4345" i="3"/>
  <c r="BH4345" i="3"/>
  <c r="BE4345" i="3"/>
  <c r="BF4345" i="3" s="1"/>
  <c r="BM4344" i="3"/>
  <c r="BH4344" i="3"/>
  <c r="BE4344" i="3"/>
  <c r="BF4344" i="3" s="1"/>
  <c r="BM4343" i="3"/>
  <c r="BH4343" i="3"/>
  <c r="BE4343" i="3"/>
  <c r="BF4343" i="3" s="1"/>
  <c r="BM4342" i="3"/>
  <c r="BH4342" i="3"/>
  <c r="BE4342" i="3"/>
  <c r="BF4342" i="3" s="1"/>
  <c r="BM4341" i="3"/>
  <c r="BH4341" i="3"/>
  <c r="BE4341" i="3"/>
  <c r="BF4341" i="3" s="1"/>
  <c r="BM4340" i="3"/>
  <c r="BH4340" i="3"/>
  <c r="BE4340" i="3"/>
  <c r="BF4340" i="3" s="1"/>
  <c r="BM4339" i="3"/>
  <c r="BH4339" i="3"/>
  <c r="BE4339" i="3"/>
  <c r="BF4339" i="3" s="1"/>
  <c r="BM4338" i="3"/>
  <c r="BH4338" i="3"/>
  <c r="BE4338" i="3"/>
  <c r="BF4338" i="3" s="1"/>
  <c r="K4338" i="3"/>
  <c r="I4338" i="3"/>
  <c r="BM4337" i="3"/>
  <c r="BH4337" i="3"/>
  <c r="BE4337" i="3"/>
  <c r="BF4337" i="3" s="1"/>
  <c r="I4337" i="3"/>
  <c r="BM4336" i="3"/>
  <c r="BH4336" i="3"/>
  <c r="BE4336" i="3"/>
  <c r="BF4336" i="3" s="1"/>
  <c r="J4336" i="3"/>
  <c r="I4336" i="3"/>
  <c r="BM4335" i="3"/>
  <c r="BH4335" i="3"/>
  <c r="BE4335" i="3"/>
  <c r="BF4335" i="3" s="1"/>
  <c r="I4335" i="3"/>
  <c r="BM4334" i="3"/>
  <c r="BH4334" i="3"/>
  <c r="BE4334" i="3"/>
  <c r="BF4334" i="3" s="1"/>
  <c r="I4334" i="3"/>
  <c r="BM4333" i="3"/>
  <c r="BH4333" i="3"/>
  <c r="BE4333" i="3"/>
  <c r="BF4333" i="3" s="1"/>
  <c r="I4333" i="3"/>
  <c r="BM4332" i="3"/>
  <c r="BH4332" i="3"/>
  <c r="BE4332" i="3"/>
  <c r="BF4332" i="3" s="1"/>
  <c r="I4332" i="3"/>
  <c r="BM4331" i="3"/>
  <c r="BH4331" i="3"/>
  <c r="BE4331" i="3"/>
  <c r="BF4331" i="3" s="1"/>
  <c r="I4331" i="3"/>
  <c r="BM4330" i="3"/>
  <c r="BH4330" i="3"/>
  <c r="BE4330" i="3"/>
  <c r="BF4330" i="3" s="1"/>
  <c r="I4330" i="3"/>
  <c r="BM4329" i="3"/>
  <c r="BH4329" i="3"/>
  <c r="BE4329" i="3"/>
  <c r="BF4329" i="3" s="1"/>
  <c r="I4329" i="3"/>
  <c r="BM4328" i="3"/>
  <c r="BH4328" i="3"/>
  <c r="BE4328" i="3"/>
  <c r="BF4328" i="3" s="1"/>
  <c r="I4328" i="3"/>
  <c r="BM4327" i="3"/>
  <c r="BH4327" i="3"/>
  <c r="BE4327" i="3"/>
  <c r="BF4327" i="3" s="1"/>
  <c r="I4327" i="3"/>
  <c r="BM4326" i="3"/>
  <c r="BH4326" i="3"/>
  <c r="BE4326" i="3"/>
  <c r="BF4326" i="3" s="1"/>
  <c r="BM4325" i="3"/>
  <c r="BH4325" i="3"/>
  <c r="BE4325" i="3"/>
  <c r="BF4325" i="3" s="1"/>
  <c r="BM4324" i="3"/>
  <c r="BH4324" i="3"/>
  <c r="BE4324" i="3"/>
  <c r="BF4324" i="3" s="1"/>
  <c r="BM4323" i="3"/>
  <c r="BH4323" i="3"/>
  <c r="BE4323" i="3"/>
  <c r="BF4323" i="3" s="1"/>
  <c r="BM4322" i="3"/>
  <c r="BH4322" i="3"/>
  <c r="BE4322" i="3"/>
  <c r="BF4322" i="3" s="1"/>
  <c r="BM4321" i="3"/>
  <c r="BH4321" i="3"/>
  <c r="BE4321" i="3"/>
  <c r="BF4321" i="3" s="1"/>
  <c r="BM4320" i="3"/>
  <c r="BH4320" i="3"/>
  <c r="BE4320" i="3"/>
  <c r="BF4320" i="3" s="1"/>
  <c r="BM4319" i="3"/>
  <c r="BH4319" i="3"/>
  <c r="BE4319" i="3"/>
  <c r="BF4319" i="3" s="1"/>
  <c r="BM4318" i="3"/>
  <c r="BH4318" i="3"/>
  <c r="BE4318" i="3"/>
  <c r="BF4318" i="3" s="1"/>
  <c r="BM4317" i="3"/>
  <c r="BH4317" i="3"/>
  <c r="BE4317" i="3"/>
  <c r="BF4317" i="3" s="1"/>
  <c r="BM4316" i="3"/>
  <c r="BH4316" i="3"/>
  <c r="BE4316" i="3"/>
  <c r="BF4316" i="3" s="1"/>
  <c r="BM4315" i="3"/>
  <c r="BH4315" i="3"/>
  <c r="BE4315" i="3"/>
  <c r="BF4315" i="3" s="1"/>
  <c r="BM4314" i="3"/>
  <c r="BH4314" i="3"/>
  <c r="BE4314" i="3"/>
  <c r="BF4314" i="3" s="1"/>
  <c r="BM4313" i="3"/>
  <c r="BH4313" i="3"/>
  <c r="BE4313" i="3"/>
  <c r="BF4313" i="3" s="1"/>
  <c r="BM4312" i="3"/>
  <c r="BH4312" i="3"/>
  <c r="BE4312" i="3"/>
  <c r="BF4312" i="3" s="1"/>
  <c r="BM4311" i="3"/>
  <c r="BH4311" i="3"/>
  <c r="BE4311" i="3"/>
  <c r="BF4311" i="3" s="1"/>
  <c r="BM4310" i="3"/>
  <c r="BH4310" i="3"/>
  <c r="BE4310" i="3"/>
  <c r="BF4310" i="3" s="1"/>
  <c r="BM4309" i="3"/>
  <c r="BH4309" i="3"/>
  <c r="BE4309" i="3"/>
  <c r="BF4309" i="3" s="1"/>
  <c r="BM4308" i="3"/>
  <c r="BH4308" i="3"/>
  <c r="BE4308" i="3"/>
  <c r="BF4308" i="3" s="1"/>
  <c r="BM4307" i="3"/>
  <c r="BH4307" i="3"/>
  <c r="BE4307" i="3"/>
  <c r="BF4307" i="3" s="1"/>
  <c r="BM4306" i="3"/>
  <c r="BH4306" i="3"/>
  <c r="BE4306" i="3"/>
  <c r="BF4306" i="3" s="1"/>
  <c r="K4306" i="3"/>
  <c r="I4306" i="3"/>
  <c r="BM4305" i="3"/>
  <c r="BH4305" i="3"/>
  <c r="BE4305" i="3"/>
  <c r="BF4305" i="3" s="1"/>
  <c r="I4305" i="3"/>
  <c r="BM4304" i="3"/>
  <c r="BH4304" i="3"/>
  <c r="BE4304" i="3"/>
  <c r="BF4304" i="3" s="1"/>
  <c r="J4304" i="3"/>
  <c r="I4304" i="3"/>
  <c r="BM4303" i="3"/>
  <c r="BH4303" i="3"/>
  <c r="BE4303" i="3"/>
  <c r="BF4303" i="3" s="1"/>
  <c r="I4303" i="3"/>
  <c r="BM4302" i="3"/>
  <c r="BH4302" i="3"/>
  <c r="BE4302" i="3"/>
  <c r="BF4302" i="3" s="1"/>
  <c r="I4302" i="3"/>
  <c r="BM4301" i="3"/>
  <c r="BH4301" i="3"/>
  <c r="BE4301" i="3"/>
  <c r="BF4301" i="3" s="1"/>
  <c r="I4301" i="3"/>
  <c r="BM4300" i="3"/>
  <c r="BH4300" i="3"/>
  <c r="BE4300" i="3"/>
  <c r="BF4300" i="3" s="1"/>
  <c r="I4300" i="3"/>
  <c r="BM4299" i="3"/>
  <c r="BH4299" i="3"/>
  <c r="BE4299" i="3"/>
  <c r="BF4299" i="3" s="1"/>
  <c r="BM4298" i="3"/>
  <c r="BH4298" i="3"/>
  <c r="BE4298" i="3"/>
  <c r="BF4298" i="3" s="1"/>
  <c r="BM4297" i="3"/>
  <c r="BH4297" i="3"/>
  <c r="BE4297" i="3"/>
  <c r="BF4297" i="3" s="1"/>
  <c r="BM4296" i="3"/>
  <c r="BH4296" i="3"/>
  <c r="BE4296" i="3"/>
  <c r="BF4296" i="3" s="1"/>
  <c r="BM4295" i="3"/>
  <c r="BH4295" i="3"/>
  <c r="BE4295" i="3"/>
  <c r="BF4295" i="3" s="1"/>
  <c r="BM4294" i="3"/>
  <c r="BH4294" i="3"/>
  <c r="BE4294" i="3"/>
  <c r="BF4294" i="3" s="1"/>
  <c r="BM4293" i="3"/>
  <c r="BH4293" i="3"/>
  <c r="BE4293" i="3"/>
  <c r="BF4293" i="3" s="1"/>
  <c r="BM4292" i="3"/>
  <c r="BH4292" i="3"/>
  <c r="BE4292" i="3"/>
  <c r="BF4292" i="3" s="1"/>
  <c r="BM4291" i="3"/>
  <c r="BH4291" i="3"/>
  <c r="BE4291" i="3"/>
  <c r="BF4291" i="3" s="1"/>
  <c r="BM4290" i="3"/>
  <c r="BH4290" i="3"/>
  <c r="BE4290" i="3"/>
  <c r="BF4290" i="3" s="1"/>
  <c r="BM4289" i="3"/>
  <c r="BH4289" i="3"/>
  <c r="BE4289" i="3"/>
  <c r="BF4289" i="3" s="1"/>
  <c r="BM4288" i="3"/>
  <c r="BH4288" i="3"/>
  <c r="BE4288" i="3"/>
  <c r="BF4288" i="3" s="1"/>
  <c r="BM4287" i="3"/>
  <c r="BH4287" i="3"/>
  <c r="BE4287" i="3"/>
  <c r="BF4287" i="3" s="1"/>
  <c r="BM4286" i="3"/>
  <c r="BH4286" i="3"/>
  <c r="BE4286" i="3"/>
  <c r="BF4286" i="3" s="1"/>
  <c r="BM4285" i="3"/>
  <c r="BH4285" i="3"/>
  <c r="BE4285" i="3"/>
  <c r="BF4285" i="3" s="1"/>
  <c r="BM4284" i="3"/>
  <c r="BH4284" i="3"/>
  <c r="BE4284" i="3"/>
  <c r="BF4284" i="3" s="1"/>
  <c r="BM4283" i="3"/>
  <c r="BH4283" i="3"/>
  <c r="BE4283" i="3"/>
  <c r="BF4283" i="3" s="1"/>
  <c r="BM4282" i="3"/>
  <c r="BH4282" i="3"/>
  <c r="BE4282" i="3"/>
  <c r="BF4282" i="3" s="1"/>
  <c r="BM4281" i="3"/>
  <c r="BH4281" i="3"/>
  <c r="BE4281" i="3"/>
  <c r="BF4281" i="3" s="1"/>
  <c r="BM4280" i="3"/>
  <c r="BH4280" i="3"/>
  <c r="BE4280" i="3"/>
  <c r="BF4280" i="3" s="1"/>
  <c r="BM4279" i="3"/>
  <c r="BH4279" i="3"/>
  <c r="BE4279" i="3"/>
  <c r="BF4279" i="3" s="1"/>
  <c r="BM4278" i="3"/>
  <c r="BH4278" i="3"/>
  <c r="BE4278" i="3"/>
  <c r="BF4278" i="3" s="1"/>
  <c r="BM4277" i="3"/>
  <c r="BH4277" i="3"/>
  <c r="BE4277" i="3"/>
  <c r="BF4277" i="3" s="1"/>
  <c r="BM4276" i="3"/>
  <c r="BH4276" i="3"/>
  <c r="BE4276" i="3"/>
  <c r="BF4276" i="3" s="1"/>
  <c r="BM4275" i="3"/>
  <c r="BH4275" i="3"/>
  <c r="BE4275" i="3"/>
  <c r="BF4275" i="3" s="1"/>
  <c r="BM4274" i="3"/>
  <c r="BH4274" i="3"/>
  <c r="BE4274" i="3"/>
  <c r="BF4274" i="3" s="1"/>
  <c r="BM4273" i="3"/>
  <c r="BH4273" i="3"/>
  <c r="BE4273" i="3"/>
  <c r="BF4273" i="3" s="1"/>
  <c r="BM4272" i="3"/>
  <c r="BH4272" i="3"/>
  <c r="BE4272" i="3"/>
  <c r="BF4272" i="3" s="1"/>
  <c r="BM4271" i="3"/>
  <c r="BH4271" i="3"/>
  <c r="BE4271" i="3"/>
  <c r="BF4271" i="3" s="1"/>
  <c r="BM4270" i="3"/>
  <c r="BH4270" i="3"/>
  <c r="BE4270" i="3"/>
  <c r="BF4270" i="3" s="1"/>
  <c r="BM4269" i="3"/>
  <c r="BH4269" i="3"/>
  <c r="BE4269" i="3"/>
  <c r="BF4269" i="3" s="1"/>
  <c r="BM4268" i="3"/>
  <c r="BH4268" i="3"/>
  <c r="BE4268" i="3"/>
  <c r="BF4268" i="3" s="1"/>
  <c r="BM4267" i="3"/>
  <c r="BH4267" i="3"/>
  <c r="BE4267" i="3"/>
  <c r="BF4267" i="3" s="1"/>
  <c r="BM4266" i="3"/>
  <c r="BH4266" i="3"/>
  <c r="BE4266" i="3"/>
  <c r="BF4266" i="3" s="1"/>
  <c r="BM4265" i="3"/>
  <c r="BH4265" i="3"/>
  <c r="BE4265" i="3"/>
  <c r="BF4265" i="3" s="1"/>
  <c r="BM4264" i="3"/>
  <c r="BH4264" i="3"/>
  <c r="BE4264" i="3"/>
  <c r="BF4264" i="3" s="1"/>
  <c r="BM4263" i="3"/>
  <c r="BH4263" i="3"/>
  <c r="BE4263" i="3"/>
  <c r="BF4263" i="3" s="1"/>
  <c r="BM4262" i="3"/>
  <c r="BH4262" i="3"/>
  <c r="BE4262" i="3"/>
  <c r="BF4262" i="3" s="1"/>
  <c r="BM4261" i="3"/>
  <c r="BH4261" i="3"/>
  <c r="BE4261" i="3"/>
  <c r="BF4261" i="3" s="1"/>
  <c r="BM4260" i="3"/>
  <c r="BH4260" i="3"/>
  <c r="BE4260" i="3"/>
  <c r="BF4260" i="3" s="1"/>
  <c r="BM4259" i="3"/>
  <c r="BH4259" i="3"/>
  <c r="BE4259" i="3"/>
  <c r="BF4259" i="3" s="1"/>
  <c r="BM4258" i="3"/>
  <c r="BH4258" i="3"/>
  <c r="BE4258" i="3"/>
  <c r="BF4258" i="3" s="1"/>
  <c r="BM4257" i="3"/>
  <c r="BH4257" i="3"/>
  <c r="BE4257" i="3"/>
  <c r="BF4257" i="3" s="1"/>
  <c r="BM4256" i="3"/>
  <c r="BH4256" i="3"/>
  <c r="BE4256" i="3"/>
  <c r="BF4256" i="3" s="1"/>
  <c r="BM4255" i="3"/>
  <c r="BH4255" i="3"/>
  <c r="BE4255" i="3"/>
  <c r="BF4255" i="3" s="1"/>
  <c r="BM4254" i="3"/>
  <c r="BH4254" i="3"/>
  <c r="BE4254" i="3"/>
  <c r="BF4254" i="3" s="1"/>
  <c r="BM4253" i="3"/>
  <c r="BH4253" i="3"/>
  <c r="BE4253" i="3"/>
  <c r="BF4253" i="3" s="1"/>
  <c r="BM4252" i="3"/>
  <c r="BH4252" i="3"/>
  <c r="BE4252" i="3"/>
  <c r="BF4252" i="3" s="1"/>
  <c r="BM4251" i="3"/>
  <c r="BH4251" i="3"/>
  <c r="BE4251" i="3"/>
  <c r="BF4251" i="3" s="1"/>
  <c r="BM4250" i="3"/>
  <c r="BH4250" i="3"/>
  <c r="BE4250" i="3"/>
  <c r="BF4250" i="3" s="1"/>
  <c r="BM4249" i="3"/>
  <c r="BH4249" i="3"/>
  <c r="BE4249" i="3"/>
  <c r="BF4249" i="3" s="1"/>
  <c r="BM4248" i="3"/>
  <c r="BH4248" i="3"/>
  <c r="BE4248" i="3"/>
  <c r="BF4248" i="3" s="1"/>
  <c r="BM4247" i="3"/>
  <c r="BH4247" i="3"/>
  <c r="BE4247" i="3"/>
  <c r="BF4247" i="3" s="1"/>
  <c r="BM4246" i="3"/>
  <c r="BH4246" i="3"/>
  <c r="BE4246" i="3"/>
  <c r="BF4246" i="3" s="1"/>
  <c r="BM4245" i="3"/>
  <c r="BH4245" i="3"/>
  <c r="BE4245" i="3"/>
  <c r="BF4245" i="3" s="1"/>
  <c r="BM4244" i="3"/>
  <c r="BH4244" i="3"/>
  <c r="BE4244" i="3"/>
  <c r="BF4244" i="3" s="1"/>
  <c r="BM4243" i="3"/>
  <c r="BH4243" i="3"/>
  <c r="BE4243" i="3"/>
  <c r="BF4243" i="3" s="1"/>
  <c r="BM4242" i="3"/>
  <c r="BH4242" i="3"/>
  <c r="BE4242" i="3"/>
  <c r="BF4242" i="3" s="1"/>
  <c r="BM4241" i="3"/>
  <c r="BH4241" i="3"/>
  <c r="BE4241" i="3"/>
  <c r="BF4241" i="3" s="1"/>
  <c r="BM4240" i="3"/>
  <c r="BH4240" i="3"/>
  <c r="BE4240" i="3"/>
  <c r="BF4240" i="3" s="1"/>
  <c r="BM4239" i="3"/>
  <c r="BH4239" i="3"/>
  <c r="BE4239" i="3"/>
  <c r="BF4239" i="3" s="1"/>
  <c r="BM4238" i="3"/>
  <c r="BH4238" i="3"/>
  <c r="BE4238" i="3"/>
  <c r="BF4238" i="3" s="1"/>
  <c r="BM4237" i="3"/>
  <c r="BH4237" i="3"/>
  <c r="BE4237" i="3"/>
  <c r="BF4237" i="3" s="1"/>
  <c r="BM4236" i="3"/>
  <c r="BH4236" i="3"/>
  <c r="BE4236" i="3"/>
  <c r="BF4236" i="3" s="1"/>
  <c r="BM4235" i="3"/>
  <c r="BH4235" i="3"/>
  <c r="BE4235" i="3"/>
  <c r="BF4235" i="3" s="1"/>
  <c r="BM4234" i="3"/>
  <c r="BH4234" i="3"/>
  <c r="BE4234" i="3"/>
  <c r="BF4234" i="3" s="1"/>
  <c r="BM4233" i="3"/>
  <c r="BH4233" i="3"/>
  <c r="BE4233" i="3"/>
  <c r="BF4233" i="3" s="1"/>
  <c r="BM4232" i="3"/>
  <c r="BH4232" i="3"/>
  <c r="BE4232" i="3"/>
  <c r="BF4232" i="3" s="1"/>
  <c r="BM4231" i="3"/>
  <c r="BH4231" i="3"/>
  <c r="BE4231" i="3"/>
  <c r="BF4231" i="3" s="1"/>
  <c r="BM4230" i="3"/>
  <c r="BH4230" i="3"/>
  <c r="BE4230" i="3"/>
  <c r="BF4230" i="3" s="1"/>
  <c r="BM4229" i="3"/>
  <c r="BH4229" i="3"/>
  <c r="BE4229" i="3"/>
  <c r="BF4229" i="3" s="1"/>
  <c r="BM4228" i="3"/>
  <c r="BH4228" i="3"/>
  <c r="BE4228" i="3"/>
  <c r="BF4228" i="3" s="1"/>
  <c r="BM4227" i="3"/>
  <c r="BH4227" i="3"/>
  <c r="BE4227" i="3"/>
  <c r="BF4227" i="3" s="1"/>
  <c r="BM4226" i="3"/>
  <c r="BH4226" i="3"/>
  <c r="BE4226" i="3"/>
  <c r="BF4226" i="3" s="1"/>
  <c r="BM4225" i="3"/>
  <c r="BH4225" i="3"/>
  <c r="BE4225" i="3"/>
  <c r="BF4225" i="3" s="1"/>
  <c r="BM4224" i="3"/>
  <c r="BH4224" i="3"/>
  <c r="BE4224" i="3"/>
  <c r="BF4224" i="3" s="1"/>
  <c r="BM4223" i="3"/>
  <c r="BH4223" i="3"/>
  <c r="BE4223" i="3"/>
  <c r="BF4223" i="3" s="1"/>
  <c r="BM4222" i="3"/>
  <c r="BH4222" i="3"/>
  <c r="BE4222" i="3"/>
  <c r="BF4222" i="3" s="1"/>
  <c r="BM4221" i="3"/>
  <c r="BH4221" i="3"/>
  <c r="BE4221" i="3"/>
  <c r="BF4221" i="3" s="1"/>
  <c r="BM4220" i="3"/>
  <c r="BH4220" i="3"/>
  <c r="BE4220" i="3"/>
  <c r="BF4220" i="3" s="1"/>
  <c r="BM4219" i="3"/>
  <c r="BH4219" i="3"/>
  <c r="BE4219" i="3"/>
  <c r="BF4219" i="3" s="1"/>
  <c r="BM4218" i="3"/>
  <c r="BH4218" i="3"/>
  <c r="BE4218" i="3"/>
  <c r="BF4218" i="3" s="1"/>
  <c r="BM4217" i="3"/>
  <c r="BH4217" i="3"/>
  <c r="BE4217" i="3"/>
  <c r="BF4217" i="3" s="1"/>
  <c r="BM4216" i="3"/>
  <c r="BH4216" i="3"/>
  <c r="BE4216" i="3"/>
  <c r="BF4216" i="3" s="1"/>
  <c r="BM4215" i="3"/>
  <c r="BH4215" i="3"/>
  <c r="BE4215" i="3"/>
  <c r="BF4215" i="3" s="1"/>
  <c r="BM4214" i="3"/>
  <c r="BH4214" i="3"/>
  <c r="BE4214" i="3"/>
  <c r="BF4214" i="3" s="1"/>
  <c r="BM4213" i="3"/>
  <c r="BH4213" i="3"/>
  <c r="BE4213" i="3"/>
  <c r="BF4213" i="3" s="1"/>
  <c r="BM4212" i="3"/>
  <c r="BH4212" i="3"/>
  <c r="BE4212" i="3"/>
  <c r="BF4212" i="3" s="1"/>
  <c r="BM4211" i="3"/>
  <c r="BH4211" i="3"/>
  <c r="BE4211" i="3"/>
  <c r="BF4211" i="3" s="1"/>
  <c r="BM4210" i="3"/>
  <c r="BH4210" i="3"/>
  <c r="BE4210" i="3"/>
  <c r="BF4210" i="3" s="1"/>
  <c r="BM4209" i="3"/>
  <c r="BH4209" i="3"/>
  <c r="BE4209" i="3"/>
  <c r="BF4209" i="3" s="1"/>
  <c r="BM4208" i="3"/>
  <c r="BH4208" i="3"/>
  <c r="BE4208" i="3"/>
  <c r="BF4208" i="3" s="1"/>
  <c r="BM4207" i="3"/>
  <c r="BH4207" i="3"/>
  <c r="BE4207" i="3"/>
  <c r="BF4207" i="3" s="1"/>
  <c r="BM4206" i="3"/>
  <c r="BH4206" i="3"/>
  <c r="BE4206" i="3"/>
  <c r="BF4206" i="3" s="1"/>
  <c r="BM4205" i="3"/>
  <c r="BH4205" i="3"/>
  <c r="BE4205" i="3"/>
  <c r="BF4205" i="3" s="1"/>
  <c r="BM4204" i="3"/>
  <c r="BH4204" i="3"/>
  <c r="BE4204" i="3"/>
  <c r="BF4204" i="3" s="1"/>
  <c r="K4204" i="3"/>
  <c r="I4204" i="3"/>
  <c r="BM4203" i="3"/>
  <c r="BH4203" i="3"/>
  <c r="BE4203" i="3"/>
  <c r="BF4203" i="3" s="1"/>
  <c r="I4203" i="3"/>
  <c r="BM4202" i="3"/>
  <c r="BH4202" i="3"/>
  <c r="BE4202" i="3"/>
  <c r="BF4202" i="3" s="1"/>
  <c r="J4202" i="3"/>
  <c r="I4202" i="3"/>
  <c r="BM4201" i="3"/>
  <c r="BH4201" i="3"/>
  <c r="BE4201" i="3"/>
  <c r="BF4201" i="3" s="1"/>
  <c r="I4201" i="3"/>
  <c r="BM4200" i="3"/>
  <c r="BH4200" i="3"/>
  <c r="BE4200" i="3"/>
  <c r="BF4200" i="3" s="1"/>
  <c r="I4200" i="3"/>
  <c r="BM4199" i="3"/>
  <c r="BH4199" i="3"/>
  <c r="BE4199" i="3"/>
  <c r="BF4199" i="3" s="1"/>
  <c r="I4199" i="3"/>
  <c r="BM4198" i="3"/>
  <c r="BH4198" i="3"/>
  <c r="BE4198" i="3"/>
  <c r="BF4198" i="3" s="1"/>
  <c r="I4198" i="3"/>
  <c r="BM4197" i="3"/>
  <c r="BH4197" i="3"/>
  <c r="BE4197" i="3"/>
  <c r="BF4197" i="3" s="1"/>
  <c r="BM4196" i="3"/>
  <c r="BH4196" i="3"/>
  <c r="BE4196" i="3"/>
  <c r="BF4196" i="3" s="1"/>
  <c r="BM4195" i="3"/>
  <c r="BH4195" i="3"/>
  <c r="BE4195" i="3"/>
  <c r="BF4195" i="3" s="1"/>
  <c r="BM4194" i="3"/>
  <c r="BH4194" i="3"/>
  <c r="BE4194" i="3"/>
  <c r="BF4194" i="3" s="1"/>
  <c r="BM4193" i="3"/>
  <c r="BH4193" i="3"/>
  <c r="BE4193" i="3"/>
  <c r="BF4193" i="3" s="1"/>
  <c r="BM4192" i="3"/>
  <c r="BH4192" i="3"/>
  <c r="BE4192" i="3"/>
  <c r="BF4192" i="3" s="1"/>
  <c r="BM4191" i="3"/>
  <c r="BH4191" i="3"/>
  <c r="BE4191" i="3"/>
  <c r="BF4191" i="3" s="1"/>
  <c r="BM4190" i="3"/>
  <c r="BH4190" i="3"/>
  <c r="BE4190" i="3"/>
  <c r="BF4190" i="3" s="1"/>
  <c r="BM4189" i="3"/>
  <c r="BH4189" i="3"/>
  <c r="BE4189" i="3"/>
  <c r="BF4189" i="3" s="1"/>
  <c r="BM4188" i="3"/>
  <c r="BH4188" i="3"/>
  <c r="BE4188" i="3"/>
  <c r="BF4188" i="3" s="1"/>
  <c r="BM4187" i="3"/>
  <c r="BH4187" i="3"/>
  <c r="BE4187" i="3"/>
  <c r="BF4187" i="3" s="1"/>
  <c r="BM4186" i="3"/>
  <c r="BH4186" i="3"/>
  <c r="BE4186" i="3"/>
  <c r="BF4186" i="3" s="1"/>
  <c r="BM4185" i="3"/>
  <c r="BH4185" i="3"/>
  <c r="BE4185" i="3"/>
  <c r="BF4185" i="3" s="1"/>
  <c r="BM4184" i="3"/>
  <c r="BH4184" i="3"/>
  <c r="BE4184" i="3"/>
  <c r="BF4184" i="3" s="1"/>
  <c r="BM4183" i="3"/>
  <c r="BH4183" i="3"/>
  <c r="BE4183" i="3"/>
  <c r="BF4183" i="3" s="1"/>
  <c r="BM4182" i="3"/>
  <c r="BH4182" i="3"/>
  <c r="BE4182" i="3"/>
  <c r="BF4182" i="3" s="1"/>
  <c r="BM4181" i="3"/>
  <c r="BH4181" i="3"/>
  <c r="BE4181" i="3"/>
  <c r="BF4181" i="3" s="1"/>
  <c r="BM4180" i="3"/>
  <c r="BH4180" i="3"/>
  <c r="BE4180" i="3"/>
  <c r="BF4180" i="3" s="1"/>
  <c r="BM4179" i="3"/>
  <c r="BH4179" i="3"/>
  <c r="BE4179" i="3"/>
  <c r="BF4179" i="3" s="1"/>
  <c r="BM4178" i="3"/>
  <c r="BH4178" i="3"/>
  <c r="BE4178" i="3"/>
  <c r="BF4178" i="3" s="1"/>
  <c r="BH4177" i="3"/>
  <c r="BE4177" i="3"/>
  <c r="H4177" i="3"/>
  <c r="BM4177" i="3" s="1"/>
  <c r="BH4176" i="3"/>
  <c r="BE4176" i="3"/>
  <c r="H4176" i="3"/>
  <c r="BM4176" i="3" s="1"/>
  <c r="BH4175" i="3"/>
  <c r="BE4175" i="3"/>
  <c r="H4175" i="3"/>
  <c r="BH4174" i="3"/>
  <c r="BE4174" i="3"/>
  <c r="H4174" i="3"/>
  <c r="I4174" i="3" s="1"/>
  <c r="BH4173" i="3"/>
  <c r="BE4173" i="3"/>
  <c r="H4173" i="3"/>
  <c r="BM4172" i="3"/>
  <c r="BH4172" i="3"/>
  <c r="BE4172" i="3"/>
  <c r="BF4172" i="3" s="1"/>
  <c r="BM4171" i="3"/>
  <c r="BH4171" i="3"/>
  <c r="BE4171" i="3"/>
  <c r="BF4171" i="3" s="1"/>
  <c r="BM4170" i="3"/>
  <c r="BH4170" i="3"/>
  <c r="BE4170" i="3"/>
  <c r="BF4170" i="3" s="1"/>
  <c r="BM4169" i="3"/>
  <c r="BH4169" i="3"/>
  <c r="BE4169" i="3"/>
  <c r="BF4169" i="3" s="1"/>
  <c r="BM4168" i="3"/>
  <c r="BH4168" i="3"/>
  <c r="BE4168" i="3"/>
  <c r="BF4168" i="3" s="1"/>
  <c r="BM4167" i="3"/>
  <c r="BH4167" i="3"/>
  <c r="BE4167" i="3"/>
  <c r="BF4167" i="3" s="1"/>
  <c r="BM4166" i="3"/>
  <c r="BH4166" i="3"/>
  <c r="BE4166" i="3"/>
  <c r="BF4166" i="3" s="1"/>
  <c r="BM4165" i="3"/>
  <c r="BH4165" i="3"/>
  <c r="BE4165" i="3"/>
  <c r="BF4165" i="3" s="1"/>
  <c r="BM4164" i="3"/>
  <c r="BH4164" i="3"/>
  <c r="BE4164" i="3"/>
  <c r="BF4164" i="3" s="1"/>
  <c r="BM4163" i="3"/>
  <c r="BH4163" i="3"/>
  <c r="BE4163" i="3"/>
  <c r="BF4163" i="3" s="1"/>
  <c r="BM4162" i="3"/>
  <c r="BH4162" i="3"/>
  <c r="BE4162" i="3"/>
  <c r="BF4162" i="3" s="1"/>
  <c r="BM4161" i="3"/>
  <c r="BH4161" i="3"/>
  <c r="BE4161" i="3"/>
  <c r="BF4161" i="3" s="1"/>
  <c r="BM4160" i="3"/>
  <c r="BH4160" i="3"/>
  <c r="BE4160" i="3"/>
  <c r="BF4160" i="3" s="1"/>
  <c r="BM4159" i="3"/>
  <c r="BH4159" i="3"/>
  <c r="BE4159" i="3"/>
  <c r="BF4159" i="3" s="1"/>
  <c r="BM4158" i="3"/>
  <c r="BH4158" i="3"/>
  <c r="BE4158" i="3"/>
  <c r="BF4158" i="3" s="1"/>
  <c r="BM4157" i="3"/>
  <c r="BH4157" i="3"/>
  <c r="BE4157" i="3"/>
  <c r="BF4157" i="3" s="1"/>
  <c r="BM4156" i="3"/>
  <c r="BH4156" i="3"/>
  <c r="BE4156" i="3"/>
  <c r="BF4156" i="3" s="1"/>
  <c r="BM4155" i="3"/>
  <c r="BH4155" i="3"/>
  <c r="BE4155" i="3"/>
  <c r="BF4155" i="3" s="1"/>
  <c r="BM4154" i="3"/>
  <c r="BH4154" i="3"/>
  <c r="BE4154" i="3"/>
  <c r="BF4154" i="3" s="1"/>
  <c r="BM4153" i="3"/>
  <c r="BH4153" i="3"/>
  <c r="BE4153" i="3"/>
  <c r="BF4153" i="3" s="1"/>
  <c r="BM4152" i="3"/>
  <c r="BH4152" i="3"/>
  <c r="BE4152" i="3"/>
  <c r="BF4152" i="3" s="1"/>
  <c r="BM4151" i="3"/>
  <c r="BH4151" i="3"/>
  <c r="BE4151" i="3"/>
  <c r="BF4151" i="3" s="1"/>
  <c r="BM4150" i="3"/>
  <c r="BH4150" i="3"/>
  <c r="BE4150" i="3"/>
  <c r="BF4150" i="3" s="1"/>
  <c r="BM4149" i="3"/>
  <c r="BH4149" i="3"/>
  <c r="BE4149" i="3"/>
  <c r="BF4149" i="3" s="1"/>
  <c r="BM4148" i="3"/>
  <c r="BH4148" i="3"/>
  <c r="BE4148" i="3"/>
  <c r="BF4148" i="3" s="1"/>
  <c r="BM4147" i="3"/>
  <c r="BH4147" i="3"/>
  <c r="BE4147" i="3"/>
  <c r="BF4147" i="3" s="1"/>
  <c r="BM4146" i="3"/>
  <c r="BH4146" i="3"/>
  <c r="BE4146" i="3"/>
  <c r="BF4146" i="3" s="1"/>
  <c r="BM4145" i="3"/>
  <c r="BH4145" i="3"/>
  <c r="BE4145" i="3"/>
  <c r="BF4145" i="3" s="1"/>
  <c r="BM4144" i="3"/>
  <c r="BH4144" i="3"/>
  <c r="BE4144" i="3"/>
  <c r="BF4144" i="3" s="1"/>
  <c r="BM4143" i="3"/>
  <c r="BH4143" i="3"/>
  <c r="BE4143" i="3"/>
  <c r="BF4143" i="3" s="1"/>
  <c r="BM4142" i="3"/>
  <c r="BH4142" i="3"/>
  <c r="BE4142" i="3"/>
  <c r="BF4142" i="3" s="1"/>
  <c r="BM4141" i="3"/>
  <c r="BH4141" i="3"/>
  <c r="BE4141" i="3"/>
  <c r="BF4141" i="3" s="1"/>
  <c r="BM4140" i="3"/>
  <c r="BH4140" i="3"/>
  <c r="BE4140" i="3"/>
  <c r="BF4140" i="3" s="1"/>
  <c r="BM4139" i="3"/>
  <c r="BH4139" i="3"/>
  <c r="BE4139" i="3"/>
  <c r="BF4139" i="3" s="1"/>
  <c r="BM4138" i="3"/>
  <c r="BH4138" i="3"/>
  <c r="BE4138" i="3"/>
  <c r="BF4138" i="3" s="1"/>
  <c r="BM4137" i="3"/>
  <c r="BH4137" i="3"/>
  <c r="BE4137" i="3"/>
  <c r="BF4137" i="3" s="1"/>
  <c r="BM4136" i="3"/>
  <c r="BH4136" i="3"/>
  <c r="BE4136" i="3"/>
  <c r="BF4136" i="3" s="1"/>
  <c r="BM4135" i="3"/>
  <c r="BH4135" i="3"/>
  <c r="BE4135" i="3"/>
  <c r="BF4135" i="3" s="1"/>
  <c r="BM4134" i="3"/>
  <c r="BH4134" i="3"/>
  <c r="BE4134" i="3"/>
  <c r="BF4134" i="3" s="1"/>
  <c r="BM4133" i="3"/>
  <c r="BH4133" i="3"/>
  <c r="BE4133" i="3"/>
  <c r="BF4133" i="3" s="1"/>
  <c r="BM4132" i="3"/>
  <c r="BH4132" i="3"/>
  <c r="BE4132" i="3"/>
  <c r="BF4132" i="3" s="1"/>
  <c r="BM4131" i="3"/>
  <c r="BH4131" i="3"/>
  <c r="BE4131" i="3"/>
  <c r="BF4131" i="3" s="1"/>
  <c r="BM4130" i="3"/>
  <c r="BH4130" i="3"/>
  <c r="BE4130" i="3"/>
  <c r="BF4130" i="3" s="1"/>
  <c r="BM4129" i="3"/>
  <c r="BH4129" i="3"/>
  <c r="BE4129" i="3"/>
  <c r="BF4129" i="3" s="1"/>
  <c r="BM4128" i="3"/>
  <c r="BH4128" i="3"/>
  <c r="BE4128" i="3"/>
  <c r="BF4128" i="3" s="1"/>
  <c r="BM4127" i="3"/>
  <c r="BH4127" i="3"/>
  <c r="BE4127" i="3"/>
  <c r="BF4127" i="3" s="1"/>
  <c r="BM4126" i="3"/>
  <c r="BH4126" i="3"/>
  <c r="BE4126" i="3"/>
  <c r="BF4126" i="3" s="1"/>
  <c r="BM4125" i="3"/>
  <c r="BH4125" i="3"/>
  <c r="BE4125" i="3"/>
  <c r="BF4125" i="3" s="1"/>
  <c r="BM4124" i="3"/>
  <c r="BH4124" i="3"/>
  <c r="BE4124" i="3"/>
  <c r="BF4124" i="3" s="1"/>
  <c r="BM4123" i="3"/>
  <c r="BH4123" i="3"/>
  <c r="BE4123" i="3"/>
  <c r="BF4123" i="3" s="1"/>
  <c r="BM4122" i="3"/>
  <c r="BH4122" i="3"/>
  <c r="BE4122" i="3"/>
  <c r="BF4122" i="3" s="1"/>
  <c r="BM4121" i="3"/>
  <c r="BH4121" i="3"/>
  <c r="BE4121" i="3"/>
  <c r="BF4121" i="3" s="1"/>
  <c r="BM4120" i="3"/>
  <c r="BH4120" i="3"/>
  <c r="BE4120" i="3"/>
  <c r="BF4120" i="3" s="1"/>
  <c r="BM4119" i="3"/>
  <c r="BH4119" i="3"/>
  <c r="BE4119" i="3"/>
  <c r="BF4119" i="3" s="1"/>
  <c r="BM4118" i="3"/>
  <c r="BH4118" i="3"/>
  <c r="BE4118" i="3"/>
  <c r="BF4118" i="3" s="1"/>
  <c r="BM4117" i="3"/>
  <c r="BH4117" i="3"/>
  <c r="BE4117" i="3"/>
  <c r="BF4117" i="3" s="1"/>
  <c r="BM4116" i="3"/>
  <c r="BH4116" i="3"/>
  <c r="BE4116" i="3"/>
  <c r="BF4116" i="3" s="1"/>
  <c r="BM4115" i="3"/>
  <c r="BH4115" i="3"/>
  <c r="BE4115" i="3"/>
  <c r="BF4115" i="3" s="1"/>
  <c r="BM4114" i="3"/>
  <c r="BH4114" i="3"/>
  <c r="BE4114" i="3"/>
  <c r="BF4114" i="3" s="1"/>
  <c r="BM4113" i="3"/>
  <c r="BH4113" i="3"/>
  <c r="BE4113" i="3"/>
  <c r="BF4113" i="3" s="1"/>
  <c r="BM4112" i="3"/>
  <c r="BH4112" i="3"/>
  <c r="BE4112" i="3"/>
  <c r="BF4112" i="3" s="1"/>
  <c r="BM4111" i="3"/>
  <c r="BH4111" i="3"/>
  <c r="BE4111" i="3"/>
  <c r="BF4111" i="3" s="1"/>
  <c r="BM4110" i="3"/>
  <c r="BH4110" i="3"/>
  <c r="BE4110" i="3"/>
  <c r="BF4110" i="3" s="1"/>
  <c r="BM4109" i="3"/>
  <c r="BH4109" i="3"/>
  <c r="BE4109" i="3"/>
  <c r="BF4109" i="3" s="1"/>
  <c r="BM4108" i="3"/>
  <c r="BH4108" i="3"/>
  <c r="BE4108" i="3"/>
  <c r="BF4108" i="3" s="1"/>
  <c r="BM4107" i="3"/>
  <c r="BH4107" i="3"/>
  <c r="BE4107" i="3"/>
  <c r="BF4107" i="3" s="1"/>
  <c r="BM4106" i="3"/>
  <c r="BH4106" i="3"/>
  <c r="BE4106" i="3"/>
  <c r="BF4106" i="3" s="1"/>
  <c r="BM4105" i="3"/>
  <c r="BH4105" i="3"/>
  <c r="BE4105" i="3"/>
  <c r="BF4105" i="3" s="1"/>
  <c r="BM4104" i="3"/>
  <c r="BH4104" i="3"/>
  <c r="BE4104" i="3"/>
  <c r="BF4104" i="3" s="1"/>
  <c r="BM4103" i="3"/>
  <c r="BH4103" i="3"/>
  <c r="BE4103" i="3"/>
  <c r="BF4103" i="3" s="1"/>
  <c r="BM4102" i="3"/>
  <c r="BH4102" i="3"/>
  <c r="BE4102" i="3"/>
  <c r="BF4102" i="3" s="1"/>
  <c r="BM4101" i="3"/>
  <c r="BH4101" i="3"/>
  <c r="BE4101" i="3"/>
  <c r="BF4101" i="3" s="1"/>
  <c r="BM4100" i="3"/>
  <c r="BH4100" i="3"/>
  <c r="BE4100" i="3"/>
  <c r="BF4100" i="3" s="1"/>
  <c r="BM4099" i="3"/>
  <c r="BH4099" i="3"/>
  <c r="BE4099" i="3"/>
  <c r="BF4099" i="3" s="1"/>
  <c r="BM4098" i="3"/>
  <c r="BH4098" i="3"/>
  <c r="BE4098" i="3"/>
  <c r="BF4098" i="3" s="1"/>
  <c r="BM4097" i="3"/>
  <c r="BH4097" i="3"/>
  <c r="BE4097" i="3"/>
  <c r="BF4097" i="3" s="1"/>
  <c r="I4097" i="3"/>
  <c r="BM4096" i="3"/>
  <c r="BH4096" i="3"/>
  <c r="BE4096" i="3"/>
  <c r="BF4096" i="3" s="1"/>
  <c r="I4096" i="3"/>
  <c r="BM4095" i="3"/>
  <c r="BH4095" i="3"/>
  <c r="BE4095" i="3"/>
  <c r="BF4095" i="3" s="1"/>
  <c r="I4095" i="3"/>
  <c r="BM4094" i="3"/>
  <c r="BH4094" i="3"/>
  <c r="BE4094" i="3"/>
  <c r="BF4094" i="3" s="1"/>
  <c r="I4094" i="3"/>
  <c r="BM4093" i="3"/>
  <c r="BH4093" i="3"/>
  <c r="BE4093" i="3"/>
  <c r="BF4093" i="3" s="1"/>
  <c r="I4093" i="3"/>
  <c r="BM4092" i="3"/>
  <c r="BH4092" i="3"/>
  <c r="BE4092" i="3"/>
  <c r="BF4092" i="3" s="1"/>
  <c r="BM4091" i="3"/>
  <c r="BH4091" i="3"/>
  <c r="BE4091" i="3"/>
  <c r="BF4091" i="3" s="1"/>
  <c r="BM4090" i="3"/>
  <c r="BH4090" i="3"/>
  <c r="BE4090" i="3"/>
  <c r="BF4090" i="3" s="1"/>
  <c r="BM4089" i="3"/>
  <c r="BH4089" i="3"/>
  <c r="BE4089" i="3"/>
  <c r="BF4089" i="3" s="1"/>
  <c r="BM4088" i="3"/>
  <c r="BH4088" i="3"/>
  <c r="BE4088" i="3"/>
  <c r="BF4088" i="3" s="1"/>
  <c r="BM4087" i="3"/>
  <c r="BH4087" i="3"/>
  <c r="BE4087" i="3"/>
  <c r="BF4087" i="3" s="1"/>
  <c r="BM4086" i="3"/>
  <c r="BH4086" i="3"/>
  <c r="BE4086" i="3"/>
  <c r="BF4086" i="3" s="1"/>
  <c r="BM4085" i="3"/>
  <c r="BH4085" i="3"/>
  <c r="BE4085" i="3"/>
  <c r="BF4085" i="3" s="1"/>
  <c r="BM4084" i="3"/>
  <c r="BH4084" i="3"/>
  <c r="BE4084" i="3"/>
  <c r="BF4084" i="3" s="1"/>
  <c r="BM4083" i="3"/>
  <c r="BH4083" i="3"/>
  <c r="BE4083" i="3"/>
  <c r="BF4083" i="3" s="1"/>
  <c r="BM4082" i="3"/>
  <c r="BH4082" i="3"/>
  <c r="BE4082" i="3"/>
  <c r="BF4082" i="3" s="1"/>
  <c r="BM4081" i="3"/>
  <c r="BH4081" i="3"/>
  <c r="BE4081" i="3"/>
  <c r="BF4081" i="3" s="1"/>
  <c r="BM4080" i="3"/>
  <c r="BH4080" i="3"/>
  <c r="BE4080" i="3"/>
  <c r="BF4080" i="3" s="1"/>
  <c r="BM4079" i="3"/>
  <c r="BH4079" i="3"/>
  <c r="BE4079" i="3"/>
  <c r="BF4079" i="3" s="1"/>
  <c r="BM4078" i="3"/>
  <c r="BH4078" i="3"/>
  <c r="BE4078" i="3"/>
  <c r="BF4078" i="3" s="1"/>
  <c r="BM4077" i="3"/>
  <c r="BH4077" i="3"/>
  <c r="BE4077" i="3"/>
  <c r="BF4077" i="3" s="1"/>
  <c r="BM4076" i="3"/>
  <c r="BH4076" i="3"/>
  <c r="BE4076" i="3"/>
  <c r="BF4076" i="3" s="1"/>
  <c r="BM4075" i="3"/>
  <c r="BH4075" i="3"/>
  <c r="BE4075" i="3"/>
  <c r="BF4075" i="3" s="1"/>
  <c r="BM4074" i="3"/>
  <c r="BH4074" i="3"/>
  <c r="BE4074" i="3"/>
  <c r="BF4074" i="3" s="1"/>
  <c r="BM4073" i="3"/>
  <c r="BH4073" i="3"/>
  <c r="BE4073" i="3"/>
  <c r="BF4073" i="3" s="1"/>
  <c r="BM4072" i="3"/>
  <c r="BH4072" i="3"/>
  <c r="BE4072" i="3"/>
  <c r="BF4072" i="3" s="1"/>
  <c r="BM4071" i="3"/>
  <c r="BH4071" i="3"/>
  <c r="BE4071" i="3"/>
  <c r="BF4071" i="3" s="1"/>
  <c r="BM4070" i="3"/>
  <c r="BH4070" i="3"/>
  <c r="BE4070" i="3"/>
  <c r="BF4070" i="3" s="1"/>
  <c r="BM4069" i="3"/>
  <c r="BH4069" i="3"/>
  <c r="BE4069" i="3"/>
  <c r="BF4069" i="3" s="1"/>
  <c r="BM4068" i="3"/>
  <c r="BH4068" i="3"/>
  <c r="BE4068" i="3"/>
  <c r="BF4068" i="3" s="1"/>
  <c r="BM4067" i="3"/>
  <c r="BH4067" i="3"/>
  <c r="BE4067" i="3"/>
  <c r="BF4067" i="3" s="1"/>
  <c r="BM4066" i="3"/>
  <c r="BH4066" i="3"/>
  <c r="BE4066" i="3"/>
  <c r="BF4066" i="3" s="1"/>
  <c r="BM4065" i="3"/>
  <c r="BH4065" i="3"/>
  <c r="BE4065" i="3"/>
  <c r="BF4065" i="3" s="1"/>
  <c r="BM4064" i="3"/>
  <c r="BH4064" i="3"/>
  <c r="BE4064" i="3"/>
  <c r="BF4064" i="3" s="1"/>
  <c r="BM4063" i="3"/>
  <c r="BH4063" i="3"/>
  <c r="BE4063" i="3"/>
  <c r="BF4063" i="3" s="1"/>
  <c r="BM4062" i="3"/>
  <c r="BH4062" i="3"/>
  <c r="BE4062" i="3"/>
  <c r="BF4062" i="3" s="1"/>
  <c r="BM4061" i="3"/>
  <c r="BH4061" i="3"/>
  <c r="BE4061" i="3"/>
  <c r="BF4061" i="3" s="1"/>
  <c r="BM4060" i="3"/>
  <c r="BH4060" i="3"/>
  <c r="BE4060" i="3"/>
  <c r="BF4060" i="3" s="1"/>
  <c r="BM4059" i="3"/>
  <c r="BH4059" i="3"/>
  <c r="BE4059" i="3"/>
  <c r="BF4059" i="3" s="1"/>
  <c r="BM4058" i="3"/>
  <c r="BH4058" i="3"/>
  <c r="BE4058" i="3"/>
  <c r="BF4058" i="3" s="1"/>
  <c r="BM4057" i="3"/>
  <c r="BH4057" i="3"/>
  <c r="BE4057" i="3"/>
  <c r="BF4057" i="3" s="1"/>
  <c r="BM4056" i="3"/>
  <c r="BH4056" i="3"/>
  <c r="BE4056" i="3"/>
  <c r="BF4056" i="3" s="1"/>
  <c r="BM4055" i="3"/>
  <c r="BH4055" i="3"/>
  <c r="BE4055" i="3"/>
  <c r="BF4055" i="3" s="1"/>
  <c r="BM4054" i="3"/>
  <c r="BH4054" i="3"/>
  <c r="BE4054" i="3"/>
  <c r="BF4054" i="3" s="1"/>
  <c r="BM4053" i="3"/>
  <c r="BH4053" i="3"/>
  <c r="BE4053" i="3"/>
  <c r="BF4053" i="3" s="1"/>
  <c r="BM4052" i="3"/>
  <c r="BH4052" i="3"/>
  <c r="BE4052" i="3"/>
  <c r="BF4052" i="3" s="1"/>
  <c r="BM4051" i="3"/>
  <c r="BH4051" i="3"/>
  <c r="BE4051" i="3"/>
  <c r="BF4051" i="3" s="1"/>
  <c r="BM4050" i="3"/>
  <c r="BH4050" i="3"/>
  <c r="BE4050" i="3"/>
  <c r="BF4050" i="3" s="1"/>
  <c r="BM4049" i="3"/>
  <c r="BH4049" i="3"/>
  <c r="BE4049" i="3"/>
  <c r="BF4049" i="3" s="1"/>
  <c r="BM4048" i="3"/>
  <c r="BH4048" i="3"/>
  <c r="BE4048" i="3"/>
  <c r="BF4048" i="3" s="1"/>
  <c r="BM4047" i="3"/>
  <c r="BH4047" i="3"/>
  <c r="BE4047" i="3"/>
  <c r="BF4047" i="3" s="1"/>
  <c r="I4047" i="3"/>
  <c r="BM4046" i="3"/>
  <c r="BH4046" i="3"/>
  <c r="BE4046" i="3"/>
  <c r="BF4046" i="3" s="1"/>
  <c r="I4046" i="3"/>
  <c r="BM4045" i="3"/>
  <c r="BH4045" i="3"/>
  <c r="BE4045" i="3"/>
  <c r="BF4045" i="3" s="1"/>
  <c r="I4045" i="3"/>
  <c r="BM4044" i="3"/>
  <c r="BH4044" i="3"/>
  <c r="BE4044" i="3"/>
  <c r="BF4044" i="3" s="1"/>
  <c r="I4044" i="3"/>
  <c r="BM4043" i="3"/>
  <c r="BH4043" i="3"/>
  <c r="BE4043" i="3"/>
  <c r="BF4043" i="3" s="1"/>
  <c r="I4043" i="3"/>
  <c r="BM4042" i="3"/>
  <c r="BH4042" i="3"/>
  <c r="BF4042" i="3"/>
  <c r="BE4042" i="3"/>
  <c r="I4042" i="3"/>
  <c r="BM4041" i="3"/>
  <c r="BH4041" i="3"/>
  <c r="BE4041" i="3"/>
  <c r="BF4041" i="3" s="1"/>
  <c r="I4041" i="3"/>
  <c r="BM4040" i="3"/>
  <c r="BH4040" i="3"/>
  <c r="BE4040" i="3"/>
  <c r="BF4040" i="3" s="1"/>
  <c r="I4040" i="3"/>
  <c r="BM4039" i="3"/>
  <c r="BH4039" i="3"/>
  <c r="BE4039" i="3"/>
  <c r="BF4039" i="3" s="1"/>
  <c r="I4039" i="3"/>
  <c r="BM4038" i="3"/>
  <c r="BH4038" i="3"/>
  <c r="BE4038" i="3"/>
  <c r="BF4038" i="3" s="1"/>
  <c r="I4038" i="3"/>
  <c r="BM4037" i="3"/>
  <c r="BH4037" i="3"/>
  <c r="BE4037" i="3"/>
  <c r="BF4037" i="3" s="1"/>
  <c r="BM4036" i="3"/>
  <c r="BH4036" i="3"/>
  <c r="BE4036" i="3"/>
  <c r="BF4036" i="3" s="1"/>
  <c r="BM4035" i="3"/>
  <c r="BH4035" i="3"/>
  <c r="BE4035" i="3"/>
  <c r="BF4035" i="3" s="1"/>
  <c r="BM4034" i="3"/>
  <c r="BH4034" i="3"/>
  <c r="BE4034" i="3"/>
  <c r="BF4034" i="3" s="1"/>
  <c r="BM4033" i="3"/>
  <c r="BH4033" i="3"/>
  <c r="BE4033" i="3"/>
  <c r="BF4033" i="3" s="1"/>
  <c r="BM4032" i="3"/>
  <c r="BH4032" i="3"/>
  <c r="BE4032" i="3"/>
  <c r="BF4032" i="3" s="1"/>
  <c r="BM4031" i="3"/>
  <c r="BH4031" i="3"/>
  <c r="BE4031" i="3"/>
  <c r="BF4031" i="3" s="1"/>
  <c r="BM4030" i="3"/>
  <c r="BH4030" i="3"/>
  <c r="BE4030" i="3"/>
  <c r="BF4030" i="3" s="1"/>
  <c r="BM4029" i="3"/>
  <c r="BH4029" i="3"/>
  <c r="BE4029" i="3"/>
  <c r="BF4029" i="3" s="1"/>
  <c r="BM4028" i="3"/>
  <c r="BH4028" i="3"/>
  <c r="BE4028" i="3"/>
  <c r="BF4028" i="3" s="1"/>
  <c r="BM4027" i="3"/>
  <c r="BH4027" i="3"/>
  <c r="BE4027" i="3"/>
  <c r="BF4027" i="3" s="1"/>
  <c r="BM4026" i="3"/>
  <c r="BH4026" i="3"/>
  <c r="BE4026" i="3"/>
  <c r="BF4026" i="3" s="1"/>
  <c r="BM4025" i="3"/>
  <c r="BH4025" i="3"/>
  <c r="BE4025" i="3"/>
  <c r="BF4025" i="3" s="1"/>
  <c r="BM4024" i="3"/>
  <c r="BH4024" i="3"/>
  <c r="BE4024" i="3"/>
  <c r="BF4024" i="3" s="1"/>
  <c r="BM4023" i="3"/>
  <c r="BH4023" i="3"/>
  <c r="BE4023" i="3"/>
  <c r="BF4023" i="3" s="1"/>
  <c r="BM4022" i="3"/>
  <c r="BH4022" i="3"/>
  <c r="BE4022" i="3"/>
  <c r="BF4022" i="3" s="1"/>
  <c r="BM4021" i="3"/>
  <c r="BH4021" i="3"/>
  <c r="BE4021" i="3"/>
  <c r="BF4021" i="3" s="1"/>
  <c r="BM4020" i="3"/>
  <c r="BH4020" i="3"/>
  <c r="BE4020" i="3"/>
  <c r="BF4020" i="3" s="1"/>
  <c r="BM4019" i="3"/>
  <c r="BH4019" i="3"/>
  <c r="BE4019" i="3"/>
  <c r="BF4019" i="3" s="1"/>
  <c r="BM4018" i="3"/>
  <c r="BH4018" i="3"/>
  <c r="BE4018" i="3"/>
  <c r="BF4018" i="3" s="1"/>
  <c r="BM4017" i="3"/>
  <c r="BH4017" i="3"/>
  <c r="BE4017" i="3"/>
  <c r="BF4017" i="3" s="1"/>
  <c r="BM4016" i="3"/>
  <c r="BH4016" i="3"/>
  <c r="BE4016" i="3"/>
  <c r="BF4016" i="3" s="1"/>
  <c r="BM4015" i="3"/>
  <c r="BH4015" i="3"/>
  <c r="BE4015" i="3"/>
  <c r="BF4015" i="3" s="1"/>
  <c r="BM4014" i="3"/>
  <c r="BH4014" i="3"/>
  <c r="BE4014" i="3"/>
  <c r="BF4014" i="3" s="1"/>
  <c r="BM4013" i="3"/>
  <c r="BH4013" i="3"/>
  <c r="BE4013" i="3"/>
  <c r="BF4013" i="3" s="1"/>
  <c r="BM4012" i="3"/>
  <c r="BH4012" i="3"/>
  <c r="BE4012" i="3"/>
  <c r="BF4012" i="3" s="1"/>
  <c r="BM4011" i="3"/>
  <c r="BH4011" i="3"/>
  <c r="BE4011" i="3"/>
  <c r="BF4011" i="3" s="1"/>
  <c r="BM4010" i="3"/>
  <c r="BH4010" i="3"/>
  <c r="BE4010" i="3"/>
  <c r="BF4010" i="3" s="1"/>
  <c r="BM4009" i="3"/>
  <c r="BH4009" i="3"/>
  <c r="BE4009" i="3"/>
  <c r="BF4009" i="3" s="1"/>
  <c r="BM4008" i="3"/>
  <c r="BH4008" i="3"/>
  <c r="BE4008" i="3"/>
  <c r="BF4008" i="3" s="1"/>
  <c r="BM4007" i="3"/>
  <c r="BH4007" i="3"/>
  <c r="BE4007" i="3"/>
  <c r="BF4007" i="3" s="1"/>
  <c r="BM4006" i="3"/>
  <c r="BH4006" i="3"/>
  <c r="BE4006" i="3"/>
  <c r="BF4006" i="3" s="1"/>
  <c r="BM4005" i="3"/>
  <c r="BH4005" i="3"/>
  <c r="BE4005" i="3"/>
  <c r="BF4005" i="3" s="1"/>
  <c r="BM4004" i="3"/>
  <c r="BH4004" i="3"/>
  <c r="BE4004" i="3"/>
  <c r="BF4004" i="3" s="1"/>
  <c r="BM4003" i="3"/>
  <c r="BH4003" i="3"/>
  <c r="BE4003" i="3"/>
  <c r="BF4003" i="3" s="1"/>
  <c r="BM4002" i="3"/>
  <c r="BH4002" i="3"/>
  <c r="BE4002" i="3"/>
  <c r="BF4002" i="3" s="1"/>
  <c r="BM4001" i="3"/>
  <c r="BH4001" i="3"/>
  <c r="BE4001" i="3"/>
  <c r="BF4001" i="3" s="1"/>
  <c r="BM4000" i="3"/>
  <c r="BH4000" i="3"/>
  <c r="BE4000" i="3"/>
  <c r="BF4000" i="3" s="1"/>
  <c r="BM3999" i="3"/>
  <c r="BH3999" i="3"/>
  <c r="BE3999" i="3"/>
  <c r="BF3999" i="3" s="1"/>
  <c r="BM3998" i="3"/>
  <c r="BH3998" i="3"/>
  <c r="BE3998" i="3"/>
  <c r="BF3998" i="3" s="1"/>
  <c r="BM3997" i="3"/>
  <c r="BH3997" i="3"/>
  <c r="BE3997" i="3"/>
  <c r="BF3997" i="3" s="1"/>
  <c r="BM3996" i="3"/>
  <c r="BH3996" i="3"/>
  <c r="BE3996" i="3"/>
  <c r="BF3996" i="3" s="1"/>
  <c r="BM3995" i="3"/>
  <c r="BH3995" i="3"/>
  <c r="BE3995" i="3"/>
  <c r="BF3995" i="3" s="1"/>
  <c r="BM3994" i="3"/>
  <c r="BH3994" i="3"/>
  <c r="BE3994" i="3"/>
  <c r="BF3994" i="3" s="1"/>
  <c r="BM3993" i="3"/>
  <c r="BH3993" i="3"/>
  <c r="BE3993" i="3"/>
  <c r="BF3993" i="3" s="1"/>
  <c r="BM3992" i="3"/>
  <c r="BH3992" i="3"/>
  <c r="BE3992" i="3"/>
  <c r="BF3992" i="3" s="1"/>
  <c r="BM3991" i="3"/>
  <c r="BH3991" i="3"/>
  <c r="BE3991" i="3"/>
  <c r="BF3991" i="3" s="1"/>
  <c r="BM3990" i="3"/>
  <c r="BH3990" i="3"/>
  <c r="BE3990" i="3"/>
  <c r="BF3990" i="3" s="1"/>
  <c r="BM3989" i="3"/>
  <c r="BH3989" i="3"/>
  <c r="BE3989" i="3"/>
  <c r="BF3989" i="3" s="1"/>
  <c r="BM3988" i="3"/>
  <c r="BH3988" i="3"/>
  <c r="BE3988" i="3"/>
  <c r="BF3988" i="3" s="1"/>
  <c r="BM3987" i="3"/>
  <c r="BH3987" i="3"/>
  <c r="BE3987" i="3"/>
  <c r="BF3987" i="3" s="1"/>
  <c r="BM3986" i="3"/>
  <c r="BH3986" i="3"/>
  <c r="BE3986" i="3"/>
  <c r="BF3986" i="3" s="1"/>
  <c r="BM3985" i="3"/>
  <c r="BH3985" i="3"/>
  <c r="BE3985" i="3"/>
  <c r="BF3985" i="3" s="1"/>
  <c r="BM3984" i="3"/>
  <c r="BH3984" i="3"/>
  <c r="BE3984" i="3"/>
  <c r="BF3984" i="3" s="1"/>
  <c r="BM3983" i="3"/>
  <c r="BH3983" i="3"/>
  <c r="BE3983" i="3"/>
  <c r="BF3983" i="3" s="1"/>
  <c r="BM3982" i="3"/>
  <c r="BH3982" i="3"/>
  <c r="BE3982" i="3"/>
  <c r="BF3982" i="3" s="1"/>
  <c r="BM3981" i="3"/>
  <c r="BH3981" i="3"/>
  <c r="BE3981" i="3"/>
  <c r="BF3981" i="3" s="1"/>
  <c r="BM3980" i="3"/>
  <c r="BH3980" i="3"/>
  <c r="BE3980" i="3"/>
  <c r="BF3980" i="3" s="1"/>
  <c r="BM3979" i="3"/>
  <c r="BH3979" i="3"/>
  <c r="BE3979" i="3"/>
  <c r="BF3979" i="3" s="1"/>
  <c r="BM3978" i="3"/>
  <c r="BH3978" i="3"/>
  <c r="BE3978" i="3"/>
  <c r="BF3978" i="3" s="1"/>
  <c r="BM3977" i="3"/>
  <c r="BH3977" i="3"/>
  <c r="BE3977" i="3"/>
  <c r="BF3977" i="3" s="1"/>
  <c r="BM3976" i="3"/>
  <c r="BH3976" i="3"/>
  <c r="BE3976" i="3"/>
  <c r="BF3976" i="3" s="1"/>
  <c r="BM3975" i="3"/>
  <c r="BH3975" i="3"/>
  <c r="BE3975" i="3"/>
  <c r="BF3975" i="3" s="1"/>
  <c r="BM3974" i="3"/>
  <c r="BH3974" i="3"/>
  <c r="BE3974" i="3"/>
  <c r="BF3974" i="3" s="1"/>
  <c r="BM3973" i="3"/>
  <c r="BH3973" i="3"/>
  <c r="BE3973" i="3"/>
  <c r="BF3973" i="3" s="1"/>
  <c r="BM3972" i="3"/>
  <c r="BH3972" i="3"/>
  <c r="BE3972" i="3"/>
  <c r="BF3972" i="3" s="1"/>
  <c r="BM3971" i="3"/>
  <c r="BH3971" i="3"/>
  <c r="BE3971" i="3"/>
  <c r="BF3971" i="3" s="1"/>
  <c r="BM3970" i="3"/>
  <c r="BH3970" i="3"/>
  <c r="BE3970" i="3"/>
  <c r="BF3970" i="3" s="1"/>
  <c r="BM3969" i="3"/>
  <c r="BH3969" i="3"/>
  <c r="BE3969" i="3"/>
  <c r="BF3969" i="3" s="1"/>
  <c r="BM3968" i="3"/>
  <c r="BH3968" i="3"/>
  <c r="BE3968" i="3"/>
  <c r="BF3968" i="3" s="1"/>
  <c r="BM3967" i="3"/>
  <c r="BH3967" i="3"/>
  <c r="BE3967" i="3"/>
  <c r="BF3967" i="3" s="1"/>
  <c r="BM3966" i="3"/>
  <c r="BH3966" i="3"/>
  <c r="BE3966" i="3"/>
  <c r="BF3966" i="3" s="1"/>
  <c r="BM3965" i="3"/>
  <c r="BH3965" i="3"/>
  <c r="BE3965" i="3"/>
  <c r="BF3965" i="3" s="1"/>
  <c r="BM3964" i="3"/>
  <c r="BH3964" i="3"/>
  <c r="BE3964" i="3"/>
  <c r="BF3964" i="3" s="1"/>
  <c r="BM3963" i="3"/>
  <c r="BH3963" i="3"/>
  <c r="BE3963" i="3"/>
  <c r="BF3963" i="3" s="1"/>
  <c r="BM3962" i="3"/>
  <c r="BH3962" i="3"/>
  <c r="BE3962" i="3"/>
  <c r="BF3962" i="3" s="1"/>
  <c r="BM3961" i="3"/>
  <c r="BH3961" i="3"/>
  <c r="BE3961" i="3"/>
  <c r="BF3961" i="3" s="1"/>
  <c r="BM3960" i="3"/>
  <c r="BH3960" i="3"/>
  <c r="BE3960" i="3"/>
  <c r="BF3960" i="3" s="1"/>
  <c r="BM3959" i="3"/>
  <c r="BH3959" i="3"/>
  <c r="BE3959" i="3"/>
  <c r="BF3959" i="3" s="1"/>
  <c r="BM3958" i="3"/>
  <c r="BH3958" i="3"/>
  <c r="BE3958" i="3"/>
  <c r="BF3958" i="3" s="1"/>
  <c r="BM3957" i="3"/>
  <c r="BH3957" i="3"/>
  <c r="BE3957" i="3"/>
  <c r="BF3957" i="3" s="1"/>
  <c r="BM3956" i="3"/>
  <c r="BH3956" i="3"/>
  <c r="BE3956" i="3"/>
  <c r="BF3956" i="3" s="1"/>
  <c r="BM3955" i="3"/>
  <c r="BH3955" i="3"/>
  <c r="BE3955" i="3"/>
  <c r="BF3955" i="3" s="1"/>
  <c r="BM3954" i="3"/>
  <c r="BH3954" i="3"/>
  <c r="BE3954" i="3"/>
  <c r="BF3954" i="3" s="1"/>
  <c r="BM3953" i="3"/>
  <c r="BH3953" i="3"/>
  <c r="BE3953" i="3"/>
  <c r="BF3953" i="3" s="1"/>
  <c r="BM3952" i="3"/>
  <c r="BH3952" i="3"/>
  <c r="BE3952" i="3"/>
  <c r="BF3952" i="3" s="1"/>
  <c r="BM3951" i="3"/>
  <c r="BH3951" i="3"/>
  <c r="BE3951" i="3"/>
  <c r="BF3951" i="3" s="1"/>
  <c r="BM3950" i="3"/>
  <c r="BH3950" i="3"/>
  <c r="BE3950" i="3"/>
  <c r="BF3950" i="3" s="1"/>
  <c r="BM3949" i="3"/>
  <c r="BH3949" i="3"/>
  <c r="BE3949" i="3"/>
  <c r="BF3949" i="3" s="1"/>
  <c r="BM3948" i="3"/>
  <c r="BH3948" i="3"/>
  <c r="BE3948" i="3"/>
  <c r="BF3948" i="3" s="1"/>
  <c r="BM3947" i="3"/>
  <c r="BH3947" i="3"/>
  <c r="BE3947" i="3"/>
  <c r="BF3947" i="3" s="1"/>
  <c r="BM3946" i="3"/>
  <c r="BH3946" i="3"/>
  <c r="BE3946" i="3"/>
  <c r="BF3946" i="3" s="1"/>
  <c r="BM3945" i="3"/>
  <c r="BH3945" i="3"/>
  <c r="BE3945" i="3"/>
  <c r="BF3945" i="3" s="1"/>
  <c r="BM3944" i="3"/>
  <c r="BH3944" i="3"/>
  <c r="BE3944" i="3"/>
  <c r="BF3944" i="3" s="1"/>
  <c r="BM3943" i="3"/>
  <c r="BH3943" i="3"/>
  <c r="BE3943" i="3"/>
  <c r="BF3943" i="3" s="1"/>
  <c r="BM3942" i="3"/>
  <c r="BH3942" i="3"/>
  <c r="BE3942" i="3"/>
  <c r="BF3942" i="3" s="1"/>
  <c r="BM3941" i="3"/>
  <c r="BH3941" i="3"/>
  <c r="BE3941" i="3"/>
  <c r="BF3941" i="3" s="1"/>
  <c r="BM3940" i="3"/>
  <c r="BH3940" i="3"/>
  <c r="BE3940" i="3"/>
  <c r="BF3940" i="3" s="1"/>
  <c r="BM3939" i="3"/>
  <c r="BH3939" i="3"/>
  <c r="BE3939" i="3"/>
  <c r="BF3939" i="3" s="1"/>
  <c r="BM3938" i="3"/>
  <c r="BH3938" i="3"/>
  <c r="BE3938" i="3"/>
  <c r="BF3938" i="3" s="1"/>
  <c r="BM3937" i="3"/>
  <c r="BH3937" i="3"/>
  <c r="BE3937" i="3"/>
  <c r="BF3937" i="3" s="1"/>
  <c r="BM3936" i="3"/>
  <c r="BH3936" i="3"/>
  <c r="BE3936" i="3"/>
  <c r="BF3936" i="3" s="1"/>
  <c r="BM3935" i="3"/>
  <c r="BH3935" i="3"/>
  <c r="BE3935" i="3"/>
  <c r="BF3935" i="3" s="1"/>
  <c r="BM3934" i="3"/>
  <c r="BH3934" i="3"/>
  <c r="BE3934" i="3"/>
  <c r="BF3934" i="3" s="1"/>
  <c r="BM3933" i="3"/>
  <c r="BH3933" i="3"/>
  <c r="BE3933" i="3"/>
  <c r="BF3933" i="3" s="1"/>
  <c r="BM3932" i="3"/>
  <c r="BH3932" i="3"/>
  <c r="BE3932" i="3"/>
  <c r="BF3932" i="3" s="1"/>
  <c r="BM3931" i="3"/>
  <c r="BH3931" i="3"/>
  <c r="BE3931" i="3"/>
  <c r="BF3931" i="3" s="1"/>
  <c r="BM3930" i="3"/>
  <c r="BH3930" i="3"/>
  <c r="BE3930" i="3"/>
  <c r="BF3930" i="3" s="1"/>
  <c r="BM3929" i="3"/>
  <c r="BH3929" i="3"/>
  <c r="BE3929" i="3"/>
  <c r="BF3929" i="3" s="1"/>
  <c r="BM3928" i="3"/>
  <c r="BH3928" i="3"/>
  <c r="BE3928" i="3"/>
  <c r="BF3928" i="3" s="1"/>
  <c r="BM3927" i="3"/>
  <c r="BH3927" i="3"/>
  <c r="BE3927" i="3"/>
  <c r="BF3927" i="3" s="1"/>
  <c r="BM3926" i="3"/>
  <c r="BH3926" i="3"/>
  <c r="BE3926" i="3"/>
  <c r="BF3926" i="3" s="1"/>
  <c r="BM3925" i="3"/>
  <c r="BH3925" i="3"/>
  <c r="BE3925" i="3"/>
  <c r="BF3925" i="3" s="1"/>
  <c r="BM3924" i="3"/>
  <c r="BH3924" i="3"/>
  <c r="BE3924" i="3"/>
  <c r="BF3924" i="3" s="1"/>
  <c r="BM3923" i="3"/>
  <c r="BH3923" i="3"/>
  <c r="BE3923" i="3"/>
  <c r="BF3923" i="3" s="1"/>
  <c r="BM3922" i="3"/>
  <c r="BH3922" i="3"/>
  <c r="BE3922" i="3"/>
  <c r="BF3922" i="3" s="1"/>
  <c r="BM3921" i="3"/>
  <c r="BH3921" i="3"/>
  <c r="BE3921" i="3"/>
  <c r="BF3921" i="3" s="1"/>
  <c r="BM3920" i="3"/>
  <c r="BH3920" i="3"/>
  <c r="BE3920" i="3"/>
  <c r="BF3920" i="3" s="1"/>
  <c r="BM3919" i="3"/>
  <c r="BH3919" i="3"/>
  <c r="BE3919" i="3"/>
  <c r="BF3919" i="3" s="1"/>
  <c r="BM3918" i="3"/>
  <c r="BH3918" i="3"/>
  <c r="BE3918" i="3"/>
  <c r="BF3918" i="3" s="1"/>
  <c r="BM3917" i="3"/>
  <c r="BH3917" i="3"/>
  <c r="BE3917" i="3"/>
  <c r="BF3917" i="3" s="1"/>
  <c r="BM3916" i="3"/>
  <c r="BH3916" i="3"/>
  <c r="BE3916" i="3"/>
  <c r="BF3916" i="3" s="1"/>
  <c r="BM3915" i="3"/>
  <c r="BH3915" i="3"/>
  <c r="BE3915" i="3"/>
  <c r="BF3915" i="3" s="1"/>
  <c r="BM3914" i="3"/>
  <c r="BH3914" i="3"/>
  <c r="BE3914" i="3"/>
  <c r="BF3914" i="3" s="1"/>
  <c r="BM3913" i="3"/>
  <c r="BH3913" i="3"/>
  <c r="BE3913" i="3"/>
  <c r="BF3913" i="3" s="1"/>
  <c r="BM3912" i="3"/>
  <c r="BH3912" i="3"/>
  <c r="BE3912" i="3"/>
  <c r="BF3912" i="3" s="1"/>
  <c r="BM3911" i="3"/>
  <c r="BH3911" i="3"/>
  <c r="BE3911" i="3"/>
  <c r="BF3911" i="3" s="1"/>
  <c r="BM3910" i="3"/>
  <c r="BH3910" i="3"/>
  <c r="BE3910" i="3"/>
  <c r="BF3910" i="3" s="1"/>
  <c r="BM3909" i="3"/>
  <c r="BH3909" i="3"/>
  <c r="BE3909" i="3"/>
  <c r="BF3909" i="3" s="1"/>
  <c r="BM3908" i="3"/>
  <c r="BH3908" i="3"/>
  <c r="BE3908" i="3"/>
  <c r="BF3908" i="3" s="1"/>
  <c r="BM3907" i="3"/>
  <c r="BH3907" i="3"/>
  <c r="BE3907" i="3"/>
  <c r="BF3907" i="3" s="1"/>
  <c r="BM3906" i="3"/>
  <c r="BH3906" i="3"/>
  <c r="BE3906" i="3"/>
  <c r="BF3906" i="3" s="1"/>
  <c r="BM3905" i="3"/>
  <c r="BH3905" i="3"/>
  <c r="BE3905" i="3"/>
  <c r="BF3905" i="3" s="1"/>
  <c r="BM3904" i="3"/>
  <c r="BH3904" i="3"/>
  <c r="BE3904" i="3"/>
  <c r="BF3904" i="3" s="1"/>
  <c r="BM3903" i="3"/>
  <c r="BH3903" i="3"/>
  <c r="BE3903" i="3"/>
  <c r="BF3903" i="3" s="1"/>
  <c r="BM3902" i="3"/>
  <c r="BH3902" i="3"/>
  <c r="BE3902" i="3"/>
  <c r="BF3902" i="3" s="1"/>
  <c r="BM3901" i="3"/>
  <c r="BH3901" i="3"/>
  <c r="BE3901" i="3"/>
  <c r="BF3901" i="3" s="1"/>
  <c r="BM3900" i="3"/>
  <c r="BH3900" i="3"/>
  <c r="BE3900" i="3"/>
  <c r="BF3900" i="3" s="1"/>
  <c r="BM3899" i="3"/>
  <c r="BH3899" i="3"/>
  <c r="BE3899" i="3"/>
  <c r="BF3899" i="3" s="1"/>
  <c r="BM3898" i="3"/>
  <c r="BH3898" i="3"/>
  <c r="BE3898" i="3"/>
  <c r="BF3898" i="3" s="1"/>
  <c r="BM3897" i="3"/>
  <c r="BH3897" i="3"/>
  <c r="BE3897" i="3"/>
  <c r="BF3897" i="3" s="1"/>
  <c r="BM3896" i="3"/>
  <c r="BH3896" i="3"/>
  <c r="BE3896" i="3"/>
  <c r="BF3896" i="3" s="1"/>
  <c r="BM3895" i="3"/>
  <c r="BH3895" i="3"/>
  <c r="BE3895" i="3"/>
  <c r="BF3895" i="3" s="1"/>
  <c r="BM3894" i="3"/>
  <c r="BH3894" i="3"/>
  <c r="BE3894" i="3"/>
  <c r="BF3894" i="3" s="1"/>
  <c r="BM3893" i="3"/>
  <c r="BH3893" i="3"/>
  <c r="BE3893" i="3"/>
  <c r="BF3893" i="3" s="1"/>
  <c r="BM3892" i="3"/>
  <c r="BH3892" i="3"/>
  <c r="BE3892" i="3"/>
  <c r="BF3892" i="3" s="1"/>
  <c r="BM3891" i="3"/>
  <c r="BH3891" i="3"/>
  <c r="BE3891" i="3"/>
  <c r="BF3891" i="3" s="1"/>
  <c r="BM3890" i="3"/>
  <c r="BH3890" i="3"/>
  <c r="BE3890" i="3"/>
  <c r="BF3890" i="3" s="1"/>
  <c r="BM3889" i="3"/>
  <c r="BH3889" i="3"/>
  <c r="BE3889" i="3"/>
  <c r="BF3889" i="3" s="1"/>
  <c r="BM3888" i="3"/>
  <c r="BH3888" i="3"/>
  <c r="BE3888" i="3"/>
  <c r="BF3888" i="3" s="1"/>
  <c r="BM3887" i="3"/>
  <c r="BH3887" i="3"/>
  <c r="BE3887" i="3"/>
  <c r="BF3887" i="3" s="1"/>
  <c r="BM3886" i="3"/>
  <c r="BH3886" i="3"/>
  <c r="BE3886" i="3"/>
  <c r="BF3886" i="3" s="1"/>
  <c r="BM3885" i="3"/>
  <c r="BH3885" i="3"/>
  <c r="BE3885" i="3"/>
  <c r="BF3885" i="3" s="1"/>
  <c r="BM3884" i="3"/>
  <c r="BH3884" i="3"/>
  <c r="BE3884" i="3"/>
  <c r="BF3884" i="3" s="1"/>
  <c r="BM3883" i="3"/>
  <c r="BH3883" i="3"/>
  <c r="BE3883" i="3"/>
  <c r="BF3883" i="3" s="1"/>
  <c r="BM3882" i="3"/>
  <c r="BH3882" i="3"/>
  <c r="BE3882" i="3"/>
  <c r="BF3882" i="3" s="1"/>
  <c r="BM3881" i="3"/>
  <c r="BH3881" i="3"/>
  <c r="BE3881" i="3"/>
  <c r="BF3881" i="3" s="1"/>
  <c r="BM3880" i="3"/>
  <c r="BH3880" i="3"/>
  <c r="BE3880" i="3"/>
  <c r="BF3880" i="3" s="1"/>
  <c r="BM3879" i="3"/>
  <c r="BH3879" i="3"/>
  <c r="BE3879" i="3"/>
  <c r="BF3879" i="3" s="1"/>
  <c r="BM3878" i="3"/>
  <c r="BH3878" i="3"/>
  <c r="BE3878" i="3"/>
  <c r="BF3878" i="3" s="1"/>
  <c r="BM3877" i="3"/>
  <c r="BH3877" i="3"/>
  <c r="BE3877" i="3"/>
  <c r="BF3877" i="3" s="1"/>
  <c r="BM3876" i="3"/>
  <c r="BH3876" i="3"/>
  <c r="BE3876" i="3"/>
  <c r="BF3876" i="3" s="1"/>
  <c r="BM3875" i="3"/>
  <c r="BH3875" i="3"/>
  <c r="BE3875" i="3"/>
  <c r="BF3875" i="3" s="1"/>
  <c r="BM3874" i="3"/>
  <c r="BH3874" i="3"/>
  <c r="BE3874" i="3"/>
  <c r="BF3874" i="3" s="1"/>
  <c r="BM3873" i="3"/>
  <c r="BH3873" i="3"/>
  <c r="BE3873" i="3"/>
  <c r="BF3873" i="3" s="1"/>
  <c r="BM3872" i="3"/>
  <c r="BH3872" i="3"/>
  <c r="BE3872" i="3"/>
  <c r="BF3872" i="3" s="1"/>
  <c r="BM3871" i="3"/>
  <c r="BH3871" i="3"/>
  <c r="BE3871" i="3"/>
  <c r="BF3871" i="3" s="1"/>
  <c r="BM3870" i="3"/>
  <c r="BH3870" i="3"/>
  <c r="BE3870" i="3"/>
  <c r="BF3870" i="3" s="1"/>
  <c r="BM3869" i="3"/>
  <c r="BH3869" i="3"/>
  <c r="BE3869" i="3"/>
  <c r="BF3869" i="3" s="1"/>
  <c r="BM3868" i="3"/>
  <c r="BH3868" i="3"/>
  <c r="BE3868" i="3"/>
  <c r="BF3868" i="3" s="1"/>
  <c r="BM3867" i="3"/>
  <c r="BH3867" i="3"/>
  <c r="BE3867" i="3"/>
  <c r="BF3867" i="3" s="1"/>
  <c r="BM3866" i="3"/>
  <c r="BH3866" i="3"/>
  <c r="BE3866" i="3"/>
  <c r="BF3866" i="3" s="1"/>
  <c r="BM3865" i="3"/>
  <c r="BH3865" i="3"/>
  <c r="BE3865" i="3"/>
  <c r="BF3865" i="3" s="1"/>
  <c r="BM3864" i="3"/>
  <c r="BH3864" i="3"/>
  <c r="BE3864" i="3"/>
  <c r="BF3864" i="3" s="1"/>
  <c r="BM3863" i="3"/>
  <c r="BH3863" i="3"/>
  <c r="BE3863" i="3"/>
  <c r="BF3863" i="3" s="1"/>
  <c r="BM3862" i="3"/>
  <c r="BH3862" i="3"/>
  <c r="BE3862" i="3"/>
  <c r="BF3862" i="3" s="1"/>
  <c r="BM3861" i="3"/>
  <c r="BH3861" i="3"/>
  <c r="BE3861" i="3"/>
  <c r="BF3861" i="3" s="1"/>
  <c r="BM3860" i="3"/>
  <c r="BH3860" i="3"/>
  <c r="BE3860" i="3"/>
  <c r="BF3860" i="3" s="1"/>
  <c r="BM3859" i="3"/>
  <c r="BH3859" i="3"/>
  <c r="BE3859" i="3"/>
  <c r="BF3859" i="3" s="1"/>
  <c r="BM3858" i="3"/>
  <c r="BH3858" i="3"/>
  <c r="BE3858" i="3"/>
  <c r="BF3858" i="3" s="1"/>
  <c r="BM3857" i="3"/>
  <c r="BH3857" i="3"/>
  <c r="BE3857" i="3"/>
  <c r="BF3857" i="3" s="1"/>
  <c r="K3857" i="3"/>
  <c r="I3857" i="3"/>
  <c r="BM3856" i="3"/>
  <c r="BH3856" i="3"/>
  <c r="BE3856" i="3"/>
  <c r="BF3856" i="3" s="1"/>
  <c r="I3856" i="3"/>
  <c r="BM3855" i="3"/>
  <c r="BH3855" i="3"/>
  <c r="BE3855" i="3"/>
  <c r="BF3855" i="3" s="1"/>
  <c r="I3855" i="3"/>
  <c r="BM3854" i="3"/>
  <c r="BH3854" i="3"/>
  <c r="BE3854" i="3"/>
  <c r="BF3854" i="3" s="1"/>
  <c r="I3854" i="3"/>
  <c r="BM3853" i="3"/>
  <c r="BH3853" i="3"/>
  <c r="BE3853" i="3"/>
  <c r="BF3853" i="3" s="1"/>
  <c r="I3853" i="3"/>
  <c r="BM3852" i="3"/>
  <c r="BH3852" i="3"/>
  <c r="BE3852" i="3"/>
  <c r="BF3852" i="3" s="1"/>
  <c r="BM3851" i="3"/>
  <c r="BH3851" i="3"/>
  <c r="BE3851" i="3"/>
  <c r="BF3851" i="3" s="1"/>
  <c r="BM3850" i="3"/>
  <c r="BH3850" i="3"/>
  <c r="BE3850" i="3"/>
  <c r="BF3850" i="3" s="1"/>
  <c r="BM3849" i="3"/>
  <c r="BH3849" i="3"/>
  <c r="BE3849" i="3"/>
  <c r="BF3849" i="3" s="1"/>
  <c r="BM3848" i="3"/>
  <c r="BH3848" i="3"/>
  <c r="BE3848" i="3"/>
  <c r="BF3848" i="3" s="1"/>
  <c r="BM3847" i="3"/>
  <c r="BH3847" i="3"/>
  <c r="BE3847" i="3"/>
  <c r="BF3847" i="3" s="1"/>
  <c r="BM3846" i="3"/>
  <c r="BH3846" i="3"/>
  <c r="BE3846" i="3"/>
  <c r="BF3846" i="3" s="1"/>
  <c r="BM3845" i="3"/>
  <c r="BH3845" i="3"/>
  <c r="BE3845" i="3"/>
  <c r="BF3845" i="3" s="1"/>
  <c r="BM3844" i="3"/>
  <c r="BH3844" i="3"/>
  <c r="BE3844" i="3"/>
  <c r="BF3844" i="3" s="1"/>
  <c r="BM3843" i="3"/>
  <c r="BH3843" i="3"/>
  <c r="BE3843" i="3"/>
  <c r="BF3843" i="3" s="1"/>
  <c r="BM3842" i="3"/>
  <c r="BH3842" i="3"/>
  <c r="BE3842" i="3"/>
  <c r="BF3842" i="3" s="1"/>
  <c r="BM3841" i="3"/>
  <c r="BH3841" i="3"/>
  <c r="BE3841" i="3"/>
  <c r="BF3841" i="3" s="1"/>
  <c r="BM3840" i="3"/>
  <c r="BH3840" i="3"/>
  <c r="BE3840" i="3"/>
  <c r="BF3840" i="3" s="1"/>
  <c r="BM3839" i="3"/>
  <c r="BH3839" i="3"/>
  <c r="BE3839" i="3"/>
  <c r="BF3839" i="3" s="1"/>
  <c r="BM3838" i="3"/>
  <c r="BH3838" i="3"/>
  <c r="BE3838" i="3"/>
  <c r="BF3838" i="3" s="1"/>
  <c r="BM3837" i="3"/>
  <c r="BH3837" i="3"/>
  <c r="BE3837" i="3"/>
  <c r="BF3837" i="3" s="1"/>
  <c r="BM3836" i="3"/>
  <c r="BH3836" i="3"/>
  <c r="BE3836" i="3"/>
  <c r="BF3836" i="3" s="1"/>
  <c r="BM3835" i="3"/>
  <c r="BH3835" i="3"/>
  <c r="BE3835" i="3"/>
  <c r="BF3835" i="3" s="1"/>
  <c r="BM3834" i="3"/>
  <c r="BH3834" i="3"/>
  <c r="BE3834" i="3"/>
  <c r="BF3834" i="3" s="1"/>
  <c r="BM3833" i="3"/>
  <c r="BH3833" i="3"/>
  <c r="BE3833" i="3"/>
  <c r="BF3833" i="3" s="1"/>
  <c r="BM3832" i="3"/>
  <c r="BH3832" i="3"/>
  <c r="BE3832" i="3"/>
  <c r="BF3832" i="3" s="1"/>
  <c r="BM3831" i="3"/>
  <c r="BH3831" i="3"/>
  <c r="BE3831" i="3"/>
  <c r="BF3831" i="3" s="1"/>
  <c r="BM3830" i="3"/>
  <c r="BH3830" i="3"/>
  <c r="BE3830" i="3"/>
  <c r="BF3830" i="3" s="1"/>
  <c r="BM3829" i="3"/>
  <c r="BH3829" i="3"/>
  <c r="BE3829" i="3"/>
  <c r="BF3829" i="3" s="1"/>
  <c r="BM3828" i="3"/>
  <c r="BH3828" i="3"/>
  <c r="BE3828" i="3"/>
  <c r="BF3828" i="3" s="1"/>
  <c r="BM3827" i="3"/>
  <c r="BH3827" i="3"/>
  <c r="BE3827" i="3"/>
  <c r="BF3827" i="3" s="1"/>
  <c r="BM3826" i="3"/>
  <c r="BH3826" i="3"/>
  <c r="BE3826" i="3"/>
  <c r="BF3826" i="3" s="1"/>
  <c r="BH3825" i="3"/>
  <c r="BE3825" i="3"/>
  <c r="BJ3825" i="3" s="1"/>
  <c r="H3825" i="3"/>
  <c r="BM3825" i="3" s="1"/>
  <c r="BH3824" i="3"/>
  <c r="BE3824" i="3"/>
  <c r="H3824" i="3"/>
  <c r="I3824" i="3" s="1"/>
  <c r="BM3823" i="3"/>
  <c r="BH3823" i="3"/>
  <c r="BE3823" i="3"/>
  <c r="BJ3823" i="3" s="1"/>
  <c r="I3823" i="3"/>
  <c r="BM3822" i="3"/>
  <c r="BH3822" i="3"/>
  <c r="BE3822" i="3"/>
  <c r="I3822" i="3"/>
  <c r="BM3821" i="3"/>
  <c r="BH3821" i="3"/>
  <c r="BE3821" i="3"/>
  <c r="BJ3821" i="3" s="1"/>
  <c r="I3821" i="3"/>
  <c r="BM3820" i="3"/>
  <c r="BH3820" i="3"/>
  <c r="BE3820" i="3"/>
  <c r="BF3820" i="3" s="1"/>
  <c r="BM3819" i="3"/>
  <c r="BH3819" i="3"/>
  <c r="BE3819" i="3"/>
  <c r="BF3819" i="3" s="1"/>
  <c r="BM3818" i="3"/>
  <c r="BH3818" i="3"/>
  <c r="BE3818" i="3"/>
  <c r="BF3818" i="3" s="1"/>
  <c r="BM3817" i="3"/>
  <c r="BH3817" i="3"/>
  <c r="BE3817" i="3"/>
  <c r="BF3817" i="3" s="1"/>
  <c r="BM3816" i="3"/>
  <c r="BH3816" i="3"/>
  <c r="BE3816" i="3"/>
  <c r="BF3816" i="3" s="1"/>
  <c r="BM3815" i="3"/>
  <c r="BH3815" i="3"/>
  <c r="BE3815" i="3"/>
  <c r="BF3815" i="3" s="1"/>
  <c r="BM3814" i="3"/>
  <c r="BH3814" i="3"/>
  <c r="BE3814" i="3"/>
  <c r="BF3814" i="3" s="1"/>
  <c r="BM3813" i="3"/>
  <c r="BH3813" i="3"/>
  <c r="BE3813" i="3"/>
  <c r="BF3813" i="3" s="1"/>
  <c r="BM3812" i="3"/>
  <c r="BH3812" i="3"/>
  <c r="BE3812" i="3"/>
  <c r="BF3812" i="3" s="1"/>
  <c r="BM3811" i="3"/>
  <c r="BH3811" i="3"/>
  <c r="BE3811" i="3"/>
  <c r="BF3811" i="3" s="1"/>
  <c r="BH3810" i="3"/>
  <c r="BE3810" i="3"/>
  <c r="H3810" i="3"/>
  <c r="I3810" i="3" s="1"/>
  <c r="BH3809" i="3"/>
  <c r="BE3809" i="3"/>
  <c r="H3809" i="3"/>
  <c r="I3809" i="3" s="1"/>
  <c r="BH3808" i="3"/>
  <c r="BE3808" i="3"/>
  <c r="H3808" i="3"/>
  <c r="BH3807" i="3"/>
  <c r="BE3807" i="3"/>
  <c r="H3807" i="3"/>
  <c r="I3807" i="3" s="1"/>
  <c r="BH3806" i="3"/>
  <c r="BE3806" i="3"/>
  <c r="H3806" i="3"/>
  <c r="I3806" i="3" s="1"/>
  <c r="BM3805" i="3"/>
  <c r="BH3805" i="3"/>
  <c r="BE3805" i="3"/>
  <c r="BF3805" i="3" s="1"/>
  <c r="BM3804" i="3"/>
  <c r="BH3804" i="3"/>
  <c r="BE3804" i="3"/>
  <c r="BF3804" i="3" s="1"/>
  <c r="BM3803" i="3"/>
  <c r="BH3803" i="3"/>
  <c r="BE3803" i="3"/>
  <c r="BF3803" i="3" s="1"/>
  <c r="BM3802" i="3"/>
  <c r="BH3802" i="3"/>
  <c r="BE3802" i="3"/>
  <c r="BF3802" i="3" s="1"/>
  <c r="BM3801" i="3"/>
  <c r="BH3801" i="3"/>
  <c r="BE3801" i="3"/>
  <c r="BF3801" i="3" s="1"/>
  <c r="BM3800" i="3"/>
  <c r="BH3800" i="3"/>
  <c r="BE3800" i="3"/>
  <c r="BF3800" i="3" s="1"/>
  <c r="J3800" i="3"/>
  <c r="I3800" i="3"/>
  <c r="BM3799" i="3"/>
  <c r="BH3799" i="3"/>
  <c r="BE3799" i="3"/>
  <c r="BF3799" i="3" s="1"/>
  <c r="I3799" i="3"/>
  <c r="BM3798" i="3"/>
  <c r="BH3798" i="3"/>
  <c r="BE3798" i="3"/>
  <c r="BF3798" i="3" s="1"/>
  <c r="I3798" i="3"/>
  <c r="BM3797" i="3"/>
  <c r="BH3797" i="3"/>
  <c r="BE3797" i="3"/>
  <c r="BF3797" i="3" s="1"/>
  <c r="I3797" i="3"/>
  <c r="BM3796" i="3"/>
  <c r="BH3796" i="3"/>
  <c r="BF3796" i="3"/>
  <c r="BE3796" i="3"/>
  <c r="I3796" i="3"/>
  <c r="BM3795" i="3"/>
  <c r="BH3795" i="3"/>
  <c r="BE3795" i="3"/>
  <c r="BF3795" i="3" s="1"/>
  <c r="BM3794" i="3"/>
  <c r="BH3794" i="3"/>
  <c r="BE3794" i="3"/>
  <c r="BF3794" i="3" s="1"/>
  <c r="BM3793" i="3"/>
  <c r="BH3793" i="3"/>
  <c r="BE3793" i="3"/>
  <c r="BF3793" i="3" s="1"/>
  <c r="BM3792" i="3"/>
  <c r="BH3792" i="3"/>
  <c r="BE3792" i="3"/>
  <c r="BF3792" i="3" s="1"/>
  <c r="BM3791" i="3"/>
  <c r="BH3791" i="3"/>
  <c r="BE3791" i="3"/>
  <c r="BF3791" i="3" s="1"/>
  <c r="BM3790" i="3"/>
  <c r="BH3790" i="3"/>
  <c r="BE3790" i="3"/>
  <c r="BF3790" i="3" s="1"/>
  <c r="I3790" i="3"/>
  <c r="BM3789" i="3"/>
  <c r="BH3789" i="3"/>
  <c r="BE3789" i="3"/>
  <c r="BF3789" i="3" s="1"/>
  <c r="I3789" i="3"/>
  <c r="BM3788" i="3"/>
  <c r="BH3788" i="3"/>
  <c r="BE3788" i="3"/>
  <c r="BF3788" i="3" s="1"/>
  <c r="I3788" i="3"/>
  <c r="BM3787" i="3"/>
  <c r="BH3787" i="3"/>
  <c r="BE3787" i="3"/>
  <c r="BF3787" i="3" s="1"/>
  <c r="I3787" i="3"/>
  <c r="BM3786" i="3"/>
  <c r="BH3786" i="3"/>
  <c r="BE3786" i="3"/>
  <c r="BF3786" i="3" s="1"/>
  <c r="I3786" i="3"/>
  <c r="BM3785" i="3"/>
  <c r="BH3785" i="3"/>
  <c r="BE3785" i="3"/>
  <c r="BF3785" i="3" s="1"/>
  <c r="I3785" i="3"/>
  <c r="BM3784" i="3"/>
  <c r="BH3784" i="3"/>
  <c r="BE3784" i="3"/>
  <c r="BF3784" i="3" s="1"/>
  <c r="I3784" i="3"/>
  <c r="BM3783" i="3"/>
  <c r="BH3783" i="3"/>
  <c r="BE3783" i="3"/>
  <c r="BF3783" i="3" s="1"/>
  <c r="I3783" i="3"/>
  <c r="BM3782" i="3"/>
  <c r="BH3782" i="3"/>
  <c r="BE3782" i="3"/>
  <c r="BF3782" i="3" s="1"/>
  <c r="I3782" i="3"/>
  <c r="BM3781" i="3"/>
  <c r="BH3781" i="3"/>
  <c r="BE3781" i="3"/>
  <c r="BF3781" i="3" s="1"/>
  <c r="I3781" i="3"/>
  <c r="BM3780" i="3"/>
  <c r="BH3780" i="3"/>
  <c r="BE3780" i="3"/>
  <c r="BF3780" i="3" s="1"/>
  <c r="BM3779" i="3"/>
  <c r="BH3779" i="3"/>
  <c r="BE3779" i="3"/>
  <c r="BF3779" i="3" s="1"/>
  <c r="BM3778" i="3"/>
  <c r="BH3778" i="3"/>
  <c r="BE3778" i="3"/>
  <c r="BF3778" i="3" s="1"/>
  <c r="BM3777" i="3"/>
  <c r="BH3777" i="3"/>
  <c r="BE3777" i="3"/>
  <c r="BF3777" i="3" s="1"/>
  <c r="BM3776" i="3"/>
  <c r="BH3776" i="3"/>
  <c r="BE3776" i="3"/>
  <c r="BF3776" i="3" s="1"/>
  <c r="BM3775" i="3"/>
  <c r="BH3775" i="3"/>
  <c r="BE3775" i="3"/>
  <c r="BF3775" i="3" s="1"/>
  <c r="BM3774" i="3"/>
  <c r="BH3774" i="3"/>
  <c r="BE3774" i="3"/>
  <c r="BF3774" i="3" s="1"/>
  <c r="BM3773" i="3"/>
  <c r="BH3773" i="3"/>
  <c r="BE3773" i="3"/>
  <c r="BF3773" i="3" s="1"/>
  <c r="BM3772" i="3"/>
  <c r="BH3772" i="3"/>
  <c r="BE3772" i="3"/>
  <c r="BF3772" i="3" s="1"/>
  <c r="BM3771" i="3"/>
  <c r="BH3771" i="3"/>
  <c r="BE3771" i="3"/>
  <c r="BF3771" i="3" s="1"/>
  <c r="BM3770" i="3"/>
  <c r="BH3770" i="3"/>
  <c r="BE3770" i="3"/>
  <c r="BF3770" i="3" s="1"/>
  <c r="BM3769" i="3"/>
  <c r="BH3769" i="3"/>
  <c r="BE3769" i="3"/>
  <c r="BF3769" i="3" s="1"/>
  <c r="BM3768" i="3"/>
  <c r="BH3768" i="3"/>
  <c r="BE3768" i="3"/>
  <c r="BF3768" i="3" s="1"/>
  <c r="BM3767" i="3"/>
  <c r="BH3767" i="3"/>
  <c r="BE3767" i="3"/>
  <c r="BF3767" i="3" s="1"/>
  <c r="BM3766" i="3"/>
  <c r="BH3766" i="3"/>
  <c r="BE3766" i="3"/>
  <c r="BF3766" i="3" s="1"/>
  <c r="BM3765" i="3"/>
  <c r="BH3765" i="3"/>
  <c r="BE3765" i="3"/>
  <c r="BF3765" i="3" s="1"/>
  <c r="I3765" i="3"/>
  <c r="BM3764" i="3"/>
  <c r="BH3764" i="3"/>
  <c r="BE3764" i="3"/>
  <c r="BF3764" i="3" s="1"/>
  <c r="I3764" i="3"/>
  <c r="BM3763" i="3"/>
  <c r="BH3763" i="3"/>
  <c r="BE3763" i="3"/>
  <c r="BF3763" i="3" s="1"/>
  <c r="I3763" i="3"/>
  <c r="BM3762" i="3"/>
  <c r="BH3762" i="3"/>
  <c r="BE3762" i="3"/>
  <c r="BF3762" i="3" s="1"/>
  <c r="I3762" i="3"/>
  <c r="BM3761" i="3"/>
  <c r="BH3761" i="3"/>
  <c r="BE3761" i="3"/>
  <c r="BF3761" i="3" s="1"/>
  <c r="I3761" i="3"/>
  <c r="BM3760" i="3"/>
  <c r="BH3760" i="3"/>
  <c r="BE3760" i="3"/>
  <c r="BF3760" i="3" s="1"/>
  <c r="I3760" i="3"/>
  <c r="BM3759" i="3"/>
  <c r="BH3759" i="3"/>
  <c r="BE3759" i="3"/>
  <c r="BF3759" i="3" s="1"/>
  <c r="I3759" i="3"/>
  <c r="BM3758" i="3"/>
  <c r="BH3758" i="3"/>
  <c r="BE3758" i="3"/>
  <c r="BF3758" i="3" s="1"/>
  <c r="I3758" i="3"/>
  <c r="BM3757" i="3"/>
  <c r="BH3757" i="3"/>
  <c r="BE3757" i="3"/>
  <c r="BF3757" i="3" s="1"/>
  <c r="I3757" i="3"/>
  <c r="BM3756" i="3"/>
  <c r="BH3756" i="3"/>
  <c r="BE3756" i="3"/>
  <c r="BF3756" i="3" s="1"/>
  <c r="I3756" i="3"/>
  <c r="BM3755" i="3"/>
  <c r="BH3755" i="3"/>
  <c r="BE3755" i="3"/>
  <c r="BF3755" i="3" s="1"/>
  <c r="BM3754" i="3"/>
  <c r="BH3754" i="3"/>
  <c r="BE3754" i="3"/>
  <c r="BF3754" i="3" s="1"/>
  <c r="BM3753" i="3"/>
  <c r="BH3753" i="3"/>
  <c r="BE3753" i="3"/>
  <c r="BF3753" i="3" s="1"/>
  <c r="BM3752" i="3"/>
  <c r="BH3752" i="3"/>
  <c r="BE3752" i="3"/>
  <c r="BF3752" i="3" s="1"/>
  <c r="BM3751" i="3"/>
  <c r="BH3751" i="3"/>
  <c r="BE3751" i="3"/>
  <c r="BF3751" i="3" s="1"/>
  <c r="BM3750" i="3"/>
  <c r="BH3750" i="3"/>
  <c r="BE3750" i="3"/>
  <c r="BF3750" i="3" s="1"/>
  <c r="K3750" i="3"/>
  <c r="I3750" i="3"/>
  <c r="BM3749" i="3"/>
  <c r="BH3749" i="3"/>
  <c r="BE3749" i="3"/>
  <c r="BF3749" i="3" s="1"/>
  <c r="I3749" i="3"/>
  <c r="BM3748" i="3"/>
  <c r="BH3748" i="3"/>
  <c r="BE3748" i="3"/>
  <c r="BF3748" i="3" s="1"/>
  <c r="J3748" i="3"/>
  <c r="I3748" i="3"/>
  <c r="BM3747" i="3"/>
  <c r="BH3747" i="3"/>
  <c r="BE3747" i="3"/>
  <c r="BF3747" i="3" s="1"/>
  <c r="I3747" i="3"/>
  <c r="BM3746" i="3"/>
  <c r="BH3746" i="3"/>
  <c r="BE3746" i="3"/>
  <c r="BF3746" i="3" s="1"/>
  <c r="I3746" i="3"/>
  <c r="BM3745" i="3"/>
  <c r="BH3745" i="3"/>
  <c r="BE3745" i="3"/>
  <c r="BF3745" i="3" s="1"/>
  <c r="I3745" i="3"/>
  <c r="BM3744" i="3"/>
  <c r="BH3744" i="3"/>
  <c r="BE3744" i="3"/>
  <c r="BF3744" i="3" s="1"/>
  <c r="I3744" i="3"/>
  <c r="BM3743" i="3"/>
  <c r="BH3743" i="3"/>
  <c r="BE3743" i="3"/>
  <c r="BF3743" i="3" s="1"/>
  <c r="BM3742" i="3"/>
  <c r="BH3742" i="3"/>
  <c r="BE3742" i="3"/>
  <c r="BF3742" i="3" s="1"/>
  <c r="BM3741" i="3"/>
  <c r="BH3741" i="3"/>
  <c r="BE3741" i="3"/>
  <c r="BF3741" i="3" s="1"/>
  <c r="BM3740" i="3"/>
  <c r="BH3740" i="3"/>
  <c r="BE3740" i="3"/>
  <c r="BF3740" i="3" s="1"/>
  <c r="BM3739" i="3"/>
  <c r="BH3739" i="3"/>
  <c r="BE3739" i="3"/>
  <c r="BF3739" i="3" s="1"/>
  <c r="BM3738" i="3"/>
  <c r="BH3738" i="3"/>
  <c r="BE3738" i="3"/>
  <c r="BF3738" i="3" s="1"/>
  <c r="BM3737" i="3"/>
  <c r="BH3737" i="3"/>
  <c r="BE3737" i="3"/>
  <c r="BF3737" i="3" s="1"/>
  <c r="BM3736" i="3"/>
  <c r="BH3736" i="3"/>
  <c r="BE3736" i="3"/>
  <c r="BF3736" i="3" s="1"/>
  <c r="BM3735" i="3"/>
  <c r="BH3735" i="3"/>
  <c r="BE3735" i="3"/>
  <c r="BF3735" i="3" s="1"/>
  <c r="BM3734" i="3"/>
  <c r="BH3734" i="3"/>
  <c r="BE3734" i="3"/>
  <c r="BF3734" i="3" s="1"/>
  <c r="BM3733" i="3"/>
  <c r="BH3733" i="3"/>
  <c r="BE3733" i="3"/>
  <c r="BF3733" i="3" s="1"/>
  <c r="BM3732" i="3"/>
  <c r="BH3732" i="3"/>
  <c r="BE3732" i="3"/>
  <c r="BF3732" i="3" s="1"/>
  <c r="BM3731" i="3"/>
  <c r="BH3731" i="3"/>
  <c r="BE3731" i="3"/>
  <c r="BF3731" i="3" s="1"/>
  <c r="BM3730" i="3"/>
  <c r="BH3730" i="3"/>
  <c r="BE3730" i="3"/>
  <c r="BF3730" i="3" s="1"/>
  <c r="BM3729" i="3"/>
  <c r="BH3729" i="3"/>
  <c r="BE3729" i="3"/>
  <c r="BF3729" i="3" s="1"/>
  <c r="BM3728" i="3"/>
  <c r="BH3728" i="3"/>
  <c r="BE3728" i="3"/>
  <c r="BF3728" i="3" s="1"/>
  <c r="BM3727" i="3"/>
  <c r="BH3727" i="3"/>
  <c r="BF3727" i="3"/>
  <c r="BE3727" i="3"/>
  <c r="BM3726" i="3"/>
  <c r="BH3726" i="3"/>
  <c r="BE3726" i="3"/>
  <c r="BF3726" i="3" s="1"/>
  <c r="BM3725" i="3"/>
  <c r="BH3725" i="3"/>
  <c r="BE3725" i="3"/>
  <c r="BF3725" i="3" s="1"/>
  <c r="BM3724" i="3"/>
  <c r="BH3724" i="3"/>
  <c r="BE3724" i="3"/>
  <c r="BF3724" i="3" s="1"/>
  <c r="BM3723" i="3"/>
  <c r="BH3723" i="3"/>
  <c r="BE3723" i="3"/>
  <c r="BF3723" i="3" s="1"/>
  <c r="BM3722" i="3"/>
  <c r="BH3722" i="3"/>
  <c r="BE3722" i="3"/>
  <c r="BF3722" i="3" s="1"/>
  <c r="BM3721" i="3"/>
  <c r="BH3721" i="3"/>
  <c r="BE3721" i="3"/>
  <c r="BF3721" i="3" s="1"/>
  <c r="BM3720" i="3"/>
  <c r="BH3720" i="3"/>
  <c r="BE3720" i="3"/>
  <c r="BF3720" i="3" s="1"/>
  <c r="BM3719" i="3"/>
  <c r="BH3719" i="3"/>
  <c r="BE3719" i="3"/>
  <c r="BF3719" i="3" s="1"/>
  <c r="BM3718" i="3"/>
  <c r="BH3718" i="3"/>
  <c r="BE3718" i="3"/>
  <c r="BF3718" i="3" s="1"/>
  <c r="BM3717" i="3"/>
  <c r="BH3717" i="3"/>
  <c r="BE3717" i="3"/>
  <c r="BF3717" i="3" s="1"/>
  <c r="BM3716" i="3"/>
  <c r="BH3716" i="3"/>
  <c r="BE3716" i="3"/>
  <c r="BF3716" i="3" s="1"/>
  <c r="BM3715" i="3"/>
  <c r="BH3715" i="3"/>
  <c r="BE3715" i="3"/>
  <c r="BF3715" i="3" s="1"/>
  <c r="BM3714" i="3"/>
  <c r="BH3714" i="3"/>
  <c r="BE3714" i="3"/>
  <c r="BF3714" i="3" s="1"/>
  <c r="BM3713" i="3"/>
  <c r="BH3713" i="3"/>
  <c r="BE3713" i="3"/>
  <c r="BF3713" i="3" s="1"/>
  <c r="BM3712" i="3"/>
  <c r="BH3712" i="3"/>
  <c r="BE3712" i="3"/>
  <c r="BF3712" i="3" s="1"/>
  <c r="BM3711" i="3"/>
  <c r="BH3711" i="3"/>
  <c r="BE3711" i="3"/>
  <c r="BF3711" i="3" s="1"/>
  <c r="BM3710" i="3"/>
  <c r="BH3710" i="3"/>
  <c r="BE3710" i="3"/>
  <c r="BF3710" i="3" s="1"/>
  <c r="BM3709" i="3"/>
  <c r="BH3709" i="3"/>
  <c r="BE3709" i="3"/>
  <c r="BF3709" i="3" s="1"/>
  <c r="BM3708" i="3"/>
  <c r="BH3708" i="3"/>
  <c r="BE3708" i="3"/>
  <c r="BF3708" i="3" s="1"/>
  <c r="BM3707" i="3"/>
  <c r="BH3707" i="3"/>
  <c r="BE3707" i="3"/>
  <c r="BF3707" i="3" s="1"/>
  <c r="BM3706" i="3"/>
  <c r="BH3706" i="3"/>
  <c r="BE3706" i="3"/>
  <c r="BF3706" i="3" s="1"/>
  <c r="BM3705" i="3"/>
  <c r="BH3705" i="3"/>
  <c r="BE3705" i="3"/>
  <c r="BF3705" i="3" s="1"/>
  <c r="BM3704" i="3"/>
  <c r="BH3704" i="3"/>
  <c r="BE3704" i="3"/>
  <c r="BF3704" i="3" s="1"/>
  <c r="BM3703" i="3"/>
  <c r="BH3703" i="3"/>
  <c r="BE3703" i="3"/>
  <c r="BF3703" i="3" s="1"/>
  <c r="BM3702" i="3"/>
  <c r="BH3702" i="3"/>
  <c r="BE3702" i="3"/>
  <c r="BF3702" i="3" s="1"/>
  <c r="BM3701" i="3"/>
  <c r="BH3701" i="3"/>
  <c r="BE3701" i="3"/>
  <c r="BF3701" i="3" s="1"/>
  <c r="BM3700" i="3"/>
  <c r="BH3700" i="3"/>
  <c r="BE3700" i="3"/>
  <c r="BF3700" i="3" s="1"/>
  <c r="BM3699" i="3"/>
  <c r="BH3699" i="3"/>
  <c r="BE3699" i="3"/>
  <c r="BF3699" i="3" s="1"/>
  <c r="BM3698" i="3"/>
  <c r="BH3698" i="3"/>
  <c r="BE3698" i="3"/>
  <c r="BF3698" i="3" s="1"/>
  <c r="BM3697" i="3"/>
  <c r="BH3697" i="3"/>
  <c r="BE3697" i="3"/>
  <c r="BF3697" i="3" s="1"/>
  <c r="BM3696" i="3"/>
  <c r="BH3696" i="3"/>
  <c r="BE3696" i="3"/>
  <c r="BF3696" i="3" s="1"/>
  <c r="BM3695" i="3"/>
  <c r="BH3695" i="3"/>
  <c r="BE3695" i="3"/>
  <c r="BF3695" i="3" s="1"/>
  <c r="BM3694" i="3"/>
  <c r="BH3694" i="3"/>
  <c r="BE3694" i="3"/>
  <c r="BF3694" i="3" s="1"/>
  <c r="BM3693" i="3"/>
  <c r="BH3693" i="3"/>
  <c r="BE3693" i="3"/>
  <c r="BF3693" i="3" s="1"/>
  <c r="BM3692" i="3"/>
  <c r="BH3692" i="3"/>
  <c r="BE3692" i="3"/>
  <c r="BF3692" i="3" s="1"/>
  <c r="BM3691" i="3"/>
  <c r="BH3691" i="3"/>
  <c r="BE3691" i="3"/>
  <c r="BF3691" i="3" s="1"/>
  <c r="BM3690" i="3"/>
  <c r="BH3690" i="3"/>
  <c r="BE3690" i="3"/>
  <c r="BF3690" i="3" s="1"/>
  <c r="BM3689" i="3"/>
  <c r="BH3689" i="3"/>
  <c r="BE3689" i="3"/>
  <c r="BF3689" i="3" s="1"/>
  <c r="BM3688" i="3"/>
  <c r="BH3688" i="3"/>
  <c r="BE3688" i="3"/>
  <c r="BF3688" i="3" s="1"/>
  <c r="BM3687" i="3"/>
  <c r="BH3687" i="3"/>
  <c r="BE3687" i="3"/>
  <c r="BF3687" i="3" s="1"/>
  <c r="BM3686" i="3"/>
  <c r="BH3686" i="3"/>
  <c r="BE3686" i="3"/>
  <c r="BF3686" i="3" s="1"/>
  <c r="BM3685" i="3"/>
  <c r="BH3685" i="3"/>
  <c r="BE3685" i="3"/>
  <c r="BF3685" i="3" s="1"/>
  <c r="BM3684" i="3"/>
  <c r="BH3684" i="3"/>
  <c r="BE3684" i="3"/>
  <c r="BF3684" i="3" s="1"/>
  <c r="BM3683" i="3"/>
  <c r="BH3683" i="3"/>
  <c r="BE3683" i="3"/>
  <c r="BF3683" i="3" s="1"/>
  <c r="BM3682" i="3"/>
  <c r="BH3682" i="3"/>
  <c r="BE3682" i="3"/>
  <c r="BF3682" i="3" s="1"/>
  <c r="BM3681" i="3"/>
  <c r="BH3681" i="3"/>
  <c r="BE3681" i="3"/>
  <c r="BF3681" i="3" s="1"/>
  <c r="BM3680" i="3"/>
  <c r="BH3680" i="3"/>
  <c r="BE3680" i="3"/>
  <c r="BF3680" i="3" s="1"/>
  <c r="BM3679" i="3"/>
  <c r="BH3679" i="3"/>
  <c r="BE3679" i="3"/>
  <c r="BF3679" i="3" s="1"/>
  <c r="BM3678" i="3"/>
  <c r="BH3678" i="3"/>
  <c r="BE3678" i="3"/>
  <c r="BF3678" i="3" s="1"/>
  <c r="BM3677" i="3"/>
  <c r="BH3677" i="3"/>
  <c r="BE3677" i="3"/>
  <c r="BF3677" i="3" s="1"/>
  <c r="BM3676" i="3"/>
  <c r="BH3676" i="3"/>
  <c r="BE3676" i="3"/>
  <c r="BF3676" i="3" s="1"/>
  <c r="BM3675" i="3"/>
  <c r="BH3675" i="3"/>
  <c r="BE3675" i="3"/>
  <c r="BF3675" i="3" s="1"/>
  <c r="BM3674" i="3"/>
  <c r="BH3674" i="3"/>
  <c r="BE3674" i="3"/>
  <c r="BF3674" i="3" s="1"/>
  <c r="BM3673" i="3"/>
  <c r="BH3673" i="3"/>
  <c r="BE3673" i="3"/>
  <c r="BF3673" i="3" s="1"/>
  <c r="BM3672" i="3"/>
  <c r="BH3672" i="3"/>
  <c r="BE3672" i="3"/>
  <c r="BF3672" i="3" s="1"/>
  <c r="BM3671" i="3"/>
  <c r="BH3671" i="3"/>
  <c r="BE3671" i="3"/>
  <c r="BF3671" i="3" s="1"/>
  <c r="BM3670" i="3"/>
  <c r="BH3670" i="3"/>
  <c r="BE3670" i="3"/>
  <c r="BF3670" i="3" s="1"/>
  <c r="BM3669" i="3"/>
  <c r="BH3669" i="3"/>
  <c r="BE3669" i="3"/>
  <c r="BF3669" i="3" s="1"/>
  <c r="BM3668" i="3"/>
  <c r="BH3668" i="3"/>
  <c r="BE3668" i="3"/>
  <c r="BF3668" i="3" s="1"/>
  <c r="BM3667" i="3"/>
  <c r="BH3667" i="3"/>
  <c r="BE3667" i="3"/>
  <c r="BF3667" i="3" s="1"/>
  <c r="BM3666" i="3"/>
  <c r="BH3666" i="3"/>
  <c r="BE3666" i="3"/>
  <c r="BF3666" i="3" s="1"/>
  <c r="BM3665" i="3"/>
  <c r="BH3665" i="3"/>
  <c r="BE3665" i="3"/>
  <c r="BF3665" i="3" s="1"/>
  <c r="BM3664" i="3"/>
  <c r="BH3664" i="3"/>
  <c r="BE3664" i="3"/>
  <c r="BF3664" i="3" s="1"/>
  <c r="BM3663" i="3"/>
  <c r="BH3663" i="3"/>
  <c r="BE3663" i="3"/>
  <c r="BF3663" i="3" s="1"/>
  <c r="BM3662" i="3"/>
  <c r="BH3662" i="3"/>
  <c r="BE3662" i="3"/>
  <c r="BF3662" i="3" s="1"/>
  <c r="BM3661" i="3"/>
  <c r="BH3661" i="3"/>
  <c r="BE3661" i="3"/>
  <c r="BF3661" i="3" s="1"/>
  <c r="BM3660" i="3"/>
  <c r="BH3660" i="3"/>
  <c r="BE3660" i="3"/>
  <c r="BF3660" i="3" s="1"/>
  <c r="BM3659" i="3"/>
  <c r="BH3659" i="3"/>
  <c r="BE3659" i="3"/>
  <c r="BF3659" i="3" s="1"/>
  <c r="BM3658" i="3"/>
  <c r="BH3658" i="3"/>
  <c r="BE3658" i="3"/>
  <c r="BF3658" i="3" s="1"/>
  <c r="BM3657" i="3"/>
  <c r="BH3657" i="3"/>
  <c r="BE3657" i="3"/>
  <c r="BF3657" i="3" s="1"/>
  <c r="BM3656" i="3"/>
  <c r="BH3656" i="3"/>
  <c r="BE3656" i="3"/>
  <c r="BF3656" i="3" s="1"/>
  <c r="BM3655" i="3"/>
  <c r="BH3655" i="3"/>
  <c r="BE3655" i="3"/>
  <c r="BF3655" i="3" s="1"/>
  <c r="BM3654" i="3"/>
  <c r="BH3654" i="3"/>
  <c r="BE3654" i="3"/>
  <c r="BF3654" i="3" s="1"/>
  <c r="BM3653" i="3"/>
  <c r="BH3653" i="3"/>
  <c r="BE3653" i="3"/>
  <c r="BF3653" i="3" s="1"/>
  <c r="I3653" i="3"/>
  <c r="BM3652" i="3"/>
  <c r="BH3652" i="3"/>
  <c r="BE3652" i="3"/>
  <c r="BF3652" i="3" s="1"/>
  <c r="I3652" i="3"/>
  <c r="BM3651" i="3"/>
  <c r="BH3651" i="3"/>
  <c r="BE3651" i="3"/>
  <c r="BF3651" i="3" s="1"/>
  <c r="I3651" i="3"/>
  <c r="BM3650" i="3"/>
  <c r="BH3650" i="3"/>
  <c r="BE3650" i="3"/>
  <c r="BF3650" i="3" s="1"/>
  <c r="I3650" i="3"/>
  <c r="BM3649" i="3"/>
  <c r="BH3649" i="3"/>
  <c r="BE3649" i="3"/>
  <c r="BF3649" i="3" s="1"/>
  <c r="I3649" i="3"/>
  <c r="BM3648" i="3"/>
  <c r="BH3648" i="3"/>
  <c r="BE3648" i="3"/>
  <c r="BF3648" i="3" s="1"/>
  <c r="I3648" i="3"/>
  <c r="BM3647" i="3"/>
  <c r="BH3647" i="3"/>
  <c r="BE3647" i="3"/>
  <c r="BF3647" i="3" s="1"/>
  <c r="I3647" i="3"/>
  <c r="BM3646" i="3"/>
  <c r="BH3646" i="3"/>
  <c r="BE3646" i="3"/>
  <c r="BF3646" i="3" s="1"/>
  <c r="I3646" i="3"/>
  <c r="BM3645" i="3"/>
  <c r="BH3645" i="3"/>
  <c r="BE3645" i="3"/>
  <c r="BF3645" i="3" s="1"/>
  <c r="I3645" i="3"/>
  <c r="BM3644" i="3"/>
  <c r="BH3644" i="3"/>
  <c r="BE3644" i="3"/>
  <c r="BF3644" i="3" s="1"/>
  <c r="I3644" i="3"/>
  <c r="BM3643" i="3"/>
  <c r="BH3643" i="3"/>
  <c r="BE3643" i="3"/>
  <c r="BF3643" i="3" s="1"/>
  <c r="I3643" i="3"/>
  <c r="BM3642" i="3"/>
  <c r="BH3642" i="3"/>
  <c r="BE3642" i="3"/>
  <c r="BF3642" i="3" s="1"/>
  <c r="I3642" i="3"/>
  <c r="BM3641" i="3"/>
  <c r="BH3641" i="3"/>
  <c r="BE3641" i="3"/>
  <c r="BF3641" i="3" s="1"/>
  <c r="BM3640" i="3"/>
  <c r="BH3640" i="3"/>
  <c r="BE3640" i="3"/>
  <c r="BF3640" i="3" s="1"/>
  <c r="BM3639" i="3"/>
  <c r="BH3639" i="3"/>
  <c r="BE3639" i="3"/>
  <c r="BF3639" i="3" s="1"/>
  <c r="BM3638" i="3"/>
  <c r="BH3638" i="3"/>
  <c r="BE3638" i="3"/>
  <c r="BF3638" i="3" s="1"/>
  <c r="BM3637" i="3"/>
  <c r="BH3637" i="3"/>
  <c r="BE3637" i="3"/>
  <c r="BF3637" i="3" s="1"/>
  <c r="BM3636" i="3"/>
  <c r="BH3636" i="3"/>
  <c r="BE3636" i="3"/>
  <c r="BF3636" i="3" s="1"/>
  <c r="I3636" i="3"/>
  <c r="BM3635" i="3"/>
  <c r="BH3635" i="3"/>
  <c r="BE3635" i="3"/>
  <c r="BF3635" i="3" s="1"/>
  <c r="I3635" i="3"/>
  <c r="BM3634" i="3"/>
  <c r="BH3634" i="3"/>
  <c r="BE3634" i="3"/>
  <c r="BF3634" i="3" s="1"/>
  <c r="I3634" i="3"/>
  <c r="BM3633" i="3"/>
  <c r="BH3633" i="3"/>
  <c r="BE3633" i="3"/>
  <c r="BF3633" i="3" s="1"/>
  <c r="I3633" i="3"/>
  <c r="BM3632" i="3"/>
  <c r="BH3632" i="3"/>
  <c r="BE3632" i="3"/>
  <c r="BF3632" i="3" s="1"/>
  <c r="I3632" i="3"/>
  <c r="BM3631" i="3"/>
  <c r="BH3631" i="3"/>
  <c r="BE3631" i="3"/>
  <c r="BF3631" i="3" s="1"/>
  <c r="I3631" i="3"/>
  <c r="BM3630" i="3"/>
  <c r="BH3630" i="3"/>
  <c r="BE3630" i="3"/>
  <c r="BF3630" i="3" s="1"/>
  <c r="I3630" i="3"/>
  <c r="BM3629" i="3"/>
  <c r="BH3629" i="3"/>
  <c r="BE3629" i="3"/>
  <c r="BF3629" i="3" s="1"/>
  <c r="I3629" i="3"/>
  <c r="BM3628" i="3"/>
  <c r="BH3628" i="3"/>
  <c r="BE3628" i="3"/>
  <c r="BF3628" i="3" s="1"/>
  <c r="I3628" i="3"/>
  <c r="BM3627" i="3"/>
  <c r="BH3627" i="3"/>
  <c r="BE3627" i="3"/>
  <c r="BF3627" i="3" s="1"/>
  <c r="I3627" i="3"/>
  <c r="BM3626" i="3"/>
  <c r="BH3626" i="3"/>
  <c r="BE3626" i="3"/>
  <c r="BF3626" i="3" s="1"/>
  <c r="BM3625" i="3"/>
  <c r="BH3625" i="3"/>
  <c r="BE3625" i="3"/>
  <c r="BF3625" i="3" s="1"/>
  <c r="BM3624" i="3"/>
  <c r="BH3624" i="3"/>
  <c r="BE3624" i="3"/>
  <c r="BF3624" i="3" s="1"/>
  <c r="BM3623" i="3"/>
  <c r="BH3623" i="3"/>
  <c r="BE3623" i="3"/>
  <c r="BF3623" i="3" s="1"/>
  <c r="BM3622" i="3"/>
  <c r="BH3622" i="3"/>
  <c r="BE3622" i="3"/>
  <c r="BF3622" i="3" s="1"/>
  <c r="BM3621" i="3"/>
  <c r="BH3621" i="3"/>
  <c r="BE3621" i="3"/>
  <c r="BF3621" i="3" s="1"/>
  <c r="BM3620" i="3"/>
  <c r="BH3620" i="3"/>
  <c r="BE3620" i="3"/>
  <c r="BF3620" i="3" s="1"/>
  <c r="BM3619" i="3"/>
  <c r="BH3619" i="3"/>
  <c r="BE3619" i="3"/>
  <c r="BF3619" i="3" s="1"/>
  <c r="BM3618" i="3"/>
  <c r="BH3618" i="3"/>
  <c r="BE3618" i="3"/>
  <c r="BF3618" i="3" s="1"/>
  <c r="BM3617" i="3"/>
  <c r="BH3617" i="3"/>
  <c r="BE3617" i="3"/>
  <c r="BF3617" i="3" s="1"/>
  <c r="BM3616" i="3"/>
  <c r="BH3616" i="3"/>
  <c r="BE3616" i="3"/>
  <c r="BF3616" i="3" s="1"/>
  <c r="BM3615" i="3"/>
  <c r="BH3615" i="3"/>
  <c r="BE3615" i="3"/>
  <c r="BF3615" i="3" s="1"/>
  <c r="BM3614" i="3"/>
  <c r="BH3614" i="3"/>
  <c r="BE3614" i="3"/>
  <c r="BF3614" i="3" s="1"/>
  <c r="BM3613" i="3"/>
  <c r="BH3613" i="3"/>
  <c r="BE3613" i="3"/>
  <c r="BF3613" i="3" s="1"/>
  <c r="BM3612" i="3"/>
  <c r="BH3612" i="3"/>
  <c r="BE3612" i="3"/>
  <c r="BF3612" i="3" s="1"/>
  <c r="BM3611" i="3"/>
  <c r="BH3611" i="3"/>
  <c r="BE3611" i="3"/>
  <c r="BF3611" i="3" s="1"/>
  <c r="BM3610" i="3"/>
  <c r="BH3610" i="3"/>
  <c r="BE3610" i="3"/>
  <c r="BF3610" i="3" s="1"/>
  <c r="BM3609" i="3"/>
  <c r="BH3609" i="3"/>
  <c r="BE3609" i="3"/>
  <c r="BF3609" i="3" s="1"/>
  <c r="BM3608" i="3"/>
  <c r="BH3608" i="3"/>
  <c r="BE3608" i="3"/>
  <c r="BF3608" i="3" s="1"/>
  <c r="BM3607" i="3"/>
  <c r="BH3607" i="3"/>
  <c r="BE3607" i="3"/>
  <c r="BF3607" i="3" s="1"/>
  <c r="BM3606" i="3"/>
  <c r="BH3606" i="3"/>
  <c r="BE3606" i="3"/>
  <c r="BF3606" i="3" s="1"/>
  <c r="BM3605" i="3"/>
  <c r="BH3605" i="3"/>
  <c r="BE3605" i="3"/>
  <c r="BF3605" i="3" s="1"/>
  <c r="BM3604" i="3"/>
  <c r="BH3604" i="3"/>
  <c r="BE3604" i="3"/>
  <c r="BF3604" i="3" s="1"/>
  <c r="BM3603" i="3"/>
  <c r="BH3603" i="3"/>
  <c r="BE3603" i="3"/>
  <c r="BF3603" i="3" s="1"/>
  <c r="BM3602" i="3"/>
  <c r="BH3602" i="3"/>
  <c r="BE3602" i="3"/>
  <c r="BF3602" i="3" s="1"/>
  <c r="BM3601" i="3"/>
  <c r="BH3601" i="3"/>
  <c r="BE3601" i="3"/>
  <c r="BF3601" i="3" s="1"/>
  <c r="BM3600" i="3"/>
  <c r="BH3600" i="3"/>
  <c r="BE3600" i="3"/>
  <c r="BF3600" i="3" s="1"/>
  <c r="BM3599" i="3"/>
  <c r="BH3599" i="3"/>
  <c r="BE3599" i="3"/>
  <c r="BF3599" i="3" s="1"/>
  <c r="BM3598" i="3"/>
  <c r="BH3598" i="3"/>
  <c r="BE3598" i="3"/>
  <c r="BF3598" i="3" s="1"/>
  <c r="BM3597" i="3"/>
  <c r="BH3597" i="3"/>
  <c r="BE3597" i="3"/>
  <c r="BF3597" i="3" s="1"/>
  <c r="BM3596" i="3"/>
  <c r="BH3596" i="3"/>
  <c r="BE3596" i="3"/>
  <c r="BF3596" i="3" s="1"/>
  <c r="BM3595" i="3"/>
  <c r="BH3595" i="3"/>
  <c r="BE3595" i="3"/>
  <c r="BF3595" i="3" s="1"/>
  <c r="BM3594" i="3"/>
  <c r="BH3594" i="3"/>
  <c r="BE3594" i="3"/>
  <c r="BF3594" i="3" s="1"/>
  <c r="I3594" i="3"/>
  <c r="BM3593" i="3"/>
  <c r="BH3593" i="3"/>
  <c r="BE3593" i="3"/>
  <c r="BF3593" i="3" s="1"/>
  <c r="I3593" i="3"/>
  <c r="BM3592" i="3"/>
  <c r="BH3592" i="3"/>
  <c r="BE3592" i="3"/>
  <c r="BF3592" i="3" s="1"/>
  <c r="I3592" i="3"/>
  <c r="BM3591" i="3"/>
  <c r="BH3591" i="3"/>
  <c r="BE3591" i="3"/>
  <c r="BF3591" i="3" s="1"/>
  <c r="I3591" i="3"/>
  <c r="BM3590" i="3"/>
  <c r="BH3590" i="3"/>
  <c r="BE3590" i="3"/>
  <c r="BF3590" i="3" s="1"/>
  <c r="I3590" i="3"/>
  <c r="BM3589" i="3"/>
  <c r="BH3589" i="3"/>
  <c r="BE3589" i="3"/>
  <c r="BF3589" i="3" s="1"/>
  <c r="I3589" i="3"/>
  <c r="BM3588" i="3"/>
  <c r="BH3588" i="3"/>
  <c r="BE3588" i="3"/>
  <c r="BF3588" i="3" s="1"/>
  <c r="I3588" i="3"/>
  <c r="BM3587" i="3"/>
  <c r="BH3587" i="3"/>
  <c r="BE3587" i="3"/>
  <c r="BF3587" i="3" s="1"/>
  <c r="I3587" i="3"/>
  <c r="BM3586" i="3"/>
  <c r="BH3586" i="3"/>
  <c r="BE3586" i="3"/>
  <c r="BF3586" i="3" s="1"/>
  <c r="I3586" i="3"/>
  <c r="BM3585" i="3"/>
  <c r="BH3585" i="3"/>
  <c r="BE3585" i="3"/>
  <c r="BF3585" i="3" s="1"/>
  <c r="I3585" i="3"/>
  <c r="BM3584" i="3"/>
  <c r="BH3584" i="3"/>
  <c r="BE3584" i="3"/>
  <c r="BF3584" i="3" s="1"/>
  <c r="I3584" i="3"/>
  <c r="BM3583" i="3"/>
  <c r="BH3583" i="3"/>
  <c r="BE3583" i="3"/>
  <c r="BF3583" i="3" s="1"/>
  <c r="I3583" i="3"/>
  <c r="BM3582" i="3"/>
  <c r="BH3582" i="3"/>
  <c r="BE3582" i="3"/>
  <c r="BF3582" i="3" s="1"/>
  <c r="I3582" i="3"/>
  <c r="BM3581" i="3"/>
  <c r="BH3581" i="3"/>
  <c r="BE3581" i="3"/>
  <c r="BF3581" i="3" s="1"/>
  <c r="I3581" i="3"/>
  <c r="BM3580" i="3"/>
  <c r="BH3580" i="3"/>
  <c r="BE3580" i="3"/>
  <c r="BF3580" i="3" s="1"/>
  <c r="I3580" i="3"/>
  <c r="BM3579" i="3"/>
  <c r="BH3579" i="3"/>
  <c r="BE3579" i="3"/>
  <c r="BF3579" i="3" s="1"/>
  <c r="I3579" i="3"/>
  <c r="BM3578" i="3"/>
  <c r="BH3578" i="3"/>
  <c r="BE3578" i="3"/>
  <c r="BF3578" i="3" s="1"/>
  <c r="I3578" i="3"/>
  <c r="BM3577" i="3"/>
  <c r="BH3577" i="3"/>
  <c r="BE3577" i="3"/>
  <c r="BF3577" i="3" s="1"/>
  <c r="I3577" i="3"/>
  <c r="BM3576" i="3"/>
  <c r="BH3576" i="3"/>
  <c r="BE3576" i="3"/>
  <c r="BF3576" i="3" s="1"/>
  <c r="I3576" i="3"/>
  <c r="BM3575" i="3"/>
  <c r="BH3575" i="3"/>
  <c r="BE3575" i="3"/>
  <c r="BF3575" i="3" s="1"/>
  <c r="I3575" i="3"/>
  <c r="BM3574" i="3"/>
  <c r="BH3574" i="3"/>
  <c r="BE3574" i="3"/>
  <c r="BF3574" i="3" s="1"/>
  <c r="I3574" i="3"/>
  <c r="BM3573" i="3"/>
  <c r="BH3573" i="3"/>
  <c r="BE3573" i="3"/>
  <c r="BF3573" i="3" s="1"/>
  <c r="I3573" i="3"/>
  <c r="BM3572" i="3"/>
  <c r="BH3572" i="3"/>
  <c r="BE3572" i="3"/>
  <c r="BF3572" i="3" s="1"/>
  <c r="BM3571" i="3"/>
  <c r="BH3571" i="3"/>
  <c r="BE3571" i="3"/>
  <c r="BF3571" i="3" s="1"/>
  <c r="BM3570" i="3"/>
  <c r="BH3570" i="3"/>
  <c r="BE3570" i="3"/>
  <c r="BF3570" i="3" s="1"/>
  <c r="BM3569" i="3"/>
  <c r="BH3569" i="3"/>
  <c r="BE3569" i="3"/>
  <c r="BF3569" i="3" s="1"/>
  <c r="BM3568" i="3"/>
  <c r="BH3568" i="3"/>
  <c r="BE3568" i="3"/>
  <c r="BF3568" i="3" s="1"/>
  <c r="BM3567" i="3"/>
  <c r="BH3567" i="3"/>
  <c r="BE3567" i="3"/>
  <c r="BF3567" i="3" s="1"/>
  <c r="BM3566" i="3"/>
  <c r="BH3566" i="3"/>
  <c r="BE3566" i="3"/>
  <c r="BF3566" i="3" s="1"/>
  <c r="BM3565" i="3"/>
  <c r="BH3565" i="3"/>
  <c r="BE3565" i="3"/>
  <c r="BF3565" i="3" s="1"/>
  <c r="BM3564" i="3"/>
  <c r="BH3564" i="3"/>
  <c r="BE3564" i="3"/>
  <c r="BF3564" i="3" s="1"/>
  <c r="BM3563" i="3"/>
  <c r="BH3563" i="3"/>
  <c r="BE3563" i="3"/>
  <c r="BF3563" i="3" s="1"/>
  <c r="BM3562" i="3"/>
  <c r="BH3562" i="3"/>
  <c r="BE3562" i="3"/>
  <c r="BF3562" i="3" s="1"/>
  <c r="I3562" i="3"/>
  <c r="BM3561" i="3"/>
  <c r="BH3561" i="3"/>
  <c r="BE3561" i="3"/>
  <c r="BF3561" i="3" s="1"/>
  <c r="I3561" i="3"/>
  <c r="BM3560" i="3"/>
  <c r="BH3560" i="3"/>
  <c r="BE3560" i="3"/>
  <c r="BF3560" i="3" s="1"/>
  <c r="I3560" i="3"/>
  <c r="BM3559" i="3"/>
  <c r="BH3559" i="3"/>
  <c r="BE3559" i="3"/>
  <c r="BF3559" i="3" s="1"/>
  <c r="I3559" i="3"/>
  <c r="BM3558" i="3"/>
  <c r="BH3558" i="3"/>
  <c r="BE3558" i="3"/>
  <c r="BF3558" i="3" s="1"/>
  <c r="I3558" i="3"/>
  <c r="BM3557" i="3"/>
  <c r="BH3557" i="3"/>
  <c r="BE3557" i="3"/>
  <c r="BF3557" i="3" s="1"/>
  <c r="I3557" i="3"/>
  <c r="BM3556" i="3"/>
  <c r="BH3556" i="3"/>
  <c r="BE3556" i="3"/>
  <c r="BF3556" i="3" s="1"/>
  <c r="I3556" i="3"/>
  <c r="BM3555" i="3"/>
  <c r="BH3555" i="3"/>
  <c r="BE3555" i="3"/>
  <c r="BF3555" i="3" s="1"/>
  <c r="I3555" i="3"/>
  <c r="BM3554" i="3"/>
  <c r="BH3554" i="3"/>
  <c r="BE3554" i="3"/>
  <c r="BF3554" i="3" s="1"/>
  <c r="I3554" i="3"/>
  <c r="BM3553" i="3"/>
  <c r="BH3553" i="3"/>
  <c r="BE3553" i="3"/>
  <c r="BF3553" i="3" s="1"/>
  <c r="I3553" i="3"/>
  <c r="BH3552" i="3"/>
  <c r="BE3552" i="3"/>
  <c r="BJ3552" i="3" s="1"/>
  <c r="H3552" i="3"/>
  <c r="BH3551" i="3"/>
  <c r="BE3551" i="3"/>
  <c r="H3551" i="3"/>
  <c r="BM3551" i="3" s="1"/>
  <c r="BH3550" i="3"/>
  <c r="BE3550" i="3"/>
  <c r="H3550" i="3"/>
  <c r="BM3550" i="3" s="1"/>
  <c r="BH3549" i="3"/>
  <c r="BE3549" i="3"/>
  <c r="BJ3549" i="3" s="1"/>
  <c r="H3549" i="3"/>
  <c r="BH3548" i="3"/>
  <c r="BE3548" i="3"/>
  <c r="BJ3548" i="3" s="1"/>
  <c r="H3548" i="3"/>
  <c r="BM3547" i="3"/>
  <c r="BH3547" i="3"/>
  <c r="BE3547" i="3"/>
  <c r="BF3547" i="3" s="1"/>
  <c r="I3547" i="3"/>
  <c r="BM3546" i="3"/>
  <c r="BH3546" i="3"/>
  <c r="BE3546" i="3"/>
  <c r="BF3546" i="3" s="1"/>
  <c r="I3546" i="3"/>
  <c r="BM3545" i="3"/>
  <c r="BH3545" i="3"/>
  <c r="BE3545" i="3"/>
  <c r="BF3545" i="3" s="1"/>
  <c r="I3545" i="3"/>
  <c r="BM3544" i="3"/>
  <c r="BH3544" i="3"/>
  <c r="BE3544" i="3"/>
  <c r="BF3544" i="3" s="1"/>
  <c r="I3544" i="3"/>
  <c r="BM3543" i="3"/>
  <c r="BH3543" i="3"/>
  <c r="BE3543" i="3"/>
  <c r="BF3543" i="3" s="1"/>
  <c r="I3543" i="3"/>
  <c r="BM3542" i="3"/>
  <c r="BH3542" i="3"/>
  <c r="BE3542" i="3"/>
  <c r="BF3542" i="3" s="1"/>
  <c r="I3542" i="3"/>
  <c r="BM3541" i="3"/>
  <c r="BH3541" i="3"/>
  <c r="BE3541" i="3"/>
  <c r="BF3541" i="3" s="1"/>
  <c r="I3541" i="3"/>
  <c r="BM3540" i="3"/>
  <c r="BH3540" i="3"/>
  <c r="BE3540" i="3"/>
  <c r="BF3540" i="3" s="1"/>
  <c r="I3540" i="3"/>
  <c r="BM3539" i="3"/>
  <c r="BH3539" i="3"/>
  <c r="BE3539" i="3"/>
  <c r="BF3539" i="3" s="1"/>
  <c r="I3539" i="3"/>
  <c r="BM3538" i="3"/>
  <c r="BH3538" i="3"/>
  <c r="BE3538" i="3"/>
  <c r="BF3538" i="3" s="1"/>
  <c r="I3538" i="3"/>
  <c r="BM3537" i="3"/>
  <c r="BH3537" i="3"/>
  <c r="BE3537" i="3"/>
  <c r="BF3537" i="3" s="1"/>
  <c r="I3537" i="3"/>
  <c r="BM3536" i="3"/>
  <c r="BH3536" i="3"/>
  <c r="BE3536" i="3"/>
  <c r="BF3536" i="3" s="1"/>
  <c r="I3536" i="3"/>
  <c r="BM3535" i="3"/>
  <c r="BH3535" i="3"/>
  <c r="BE3535" i="3"/>
  <c r="BF3535" i="3" s="1"/>
  <c r="I3535" i="3"/>
  <c r="BM3534" i="3"/>
  <c r="BH3534" i="3"/>
  <c r="BE3534" i="3"/>
  <c r="BF3534" i="3" s="1"/>
  <c r="I3534" i="3"/>
  <c r="BM3533" i="3"/>
  <c r="BH3533" i="3"/>
  <c r="BE3533" i="3"/>
  <c r="BF3533" i="3" s="1"/>
  <c r="I3533" i="3"/>
  <c r="BM3532" i="3"/>
  <c r="BH3532" i="3"/>
  <c r="BE3532" i="3"/>
  <c r="BF3532" i="3" s="1"/>
  <c r="I3532" i="3"/>
  <c r="BM3531" i="3"/>
  <c r="BH3531" i="3"/>
  <c r="BE3531" i="3"/>
  <c r="BF3531" i="3" s="1"/>
  <c r="I3531" i="3"/>
  <c r="BM3530" i="3"/>
  <c r="BH3530" i="3"/>
  <c r="BE3530" i="3"/>
  <c r="BF3530" i="3" s="1"/>
  <c r="I3530" i="3"/>
  <c r="BM3529" i="3"/>
  <c r="BH3529" i="3"/>
  <c r="BE3529" i="3"/>
  <c r="BF3529" i="3" s="1"/>
  <c r="I3529" i="3"/>
  <c r="BM3528" i="3"/>
  <c r="BH3528" i="3"/>
  <c r="BE3528" i="3"/>
  <c r="BF3528" i="3" s="1"/>
  <c r="I3528" i="3"/>
  <c r="BM3527" i="3"/>
  <c r="BH3527" i="3"/>
  <c r="BE3527" i="3"/>
  <c r="BF3527" i="3" s="1"/>
  <c r="BM3526" i="3"/>
  <c r="BH3526" i="3"/>
  <c r="BE3526" i="3"/>
  <c r="BF3526" i="3" s="1"/>
  <c r="BM3525" i="3"/>
  <c r="BH3525" i="3"/>
  <c r="BE3525" i="3"/>
  <c r="BF3525" i="3" s="1"/>
  <c r="BM3524" i="3"/>
  <c r="BH3524" i="3"/>
  <c r="BE3524" i="3"/>
  <c r="BF3524" i="3" s="1"/>
  <c r="BM3523" i="3"/>
  <c r="BH3523" i="3"/>
  <c r="BE3523" i="3"/>
  <c r="BF3523" i="3" s="1"/>
  <c r="BM3522" i="3"/>
  <c r="BH3522" i="3"/>
  <c r="BE3522" i="3"/>
  <c r="BF3522" i="3" s="1"/>
  <c r="I3522" i="3"/>
  <c r="BM3521" i="3"/>
  <c r="BH3521" i="3"/>
  <c r="BE3521" i="3"/>
  <c r="BF3521" i="3" s="1"/>
  <c r="I3521" i="3"/>
  <c r="BM3520" i="3"/>
  <c r="BH3520" i="3"/>
  <c r="BE3520" i="3"/>
  <c r="BF3520" i="3" s="1"/>
  <c r="I3520" i="3"/>
  <c r="BM3519" i="3"/>
  <c r="BH3519" i="3"/>
  <c r="BE3519" i="3"/>
  <c r="BF3519" i="3" s="1"/>
  <c r="I3519" i="3"/>
  <c r="BM3518" i="3"/>
  <c r="BH3518" i="3"/>
  <c r="BE3518" i="3"/>
  <c r="BF3518" i="3" s="1"/>
  <c r="I3518" i="3"/>
  <c r="BM3517" i="3"/>
  <c r="BH3517" i="3"/>
  <c r="BE3517" i="3"/>
  <c r="BF3517" i="3" s="1"/>
  <c r="I3517" i="3"/>
  <c r="BM3516" i="3"/>
  <c r="BH3516" i="3"/>
  <c r="BE3516" i="3"/>
  <c r="BF3516" i="3" s="1"/>
  <c r="I3516" i="3"/>
  <c r="BM3515" i="3"/>
  <c r="BH3515" i="3"/>
  <c r="BE3515" i="3"/>
  <c r="BF3515" i="3" s="1"/>
  <c r="I3515" i="3"/>
  <c r="BM3514" i="3"/>
  <c r="BH3514" i="3"/>
  <c r="BE3514" i="3"/>
  <c r="BF3514" i="3" s="1"/>
  <c r="I3514" i="3"/>
  <c r="BM3513" i="3"/>
  <c r="BH3513" i="3"/>
  <c r="BE3513" i="3"/>
  <c r="BF3513" i="3" s="1"/>
  <c r="I3513" i="3"/>
  <c r="BM3512" i="3"/>
  <c r="BH3512" i="3"/>
  <c r="BE3512" i="3"/>
  <c r="BF3512" i="3" s="1"/>
  <c r="I3512" i="3"/>
  <c r="BM3511" i="3"/>
  <c r="BH3511" i="3"/>
  <c r="BE3511" i="3"/>
  <c r="BF3511" i="3" s="1"/>
  <c r="I3511" i="3"/>
  <c r="BM3510" i="3"/>
  <c r="BH3510" i="3"/>
  <c r="BE3510" i="3"/>
  <c r="BF3510" i="3" s="1"/>
  <c r="I3510" i="3"/>
  <c r="BM3509" i="3"/>
  <c r="BH3509" i="3"/>
  <c r="BE3509" i="3"/>
  <c r="BF3509" i="3" s="1"/>
  <c r="I3509" i="3"/>
  <c r="BM3508" i="3"/>
  <c r="BH3508" i="3"/>
  <c r="BE3508" i="3"/>
  <c r="BF3508" i="3" s="1"/>
  <c r="I3508" i="3"/>
  <c r="BM3507" i="3"/>
  <c r="BH3507" i="3"/>
  <c r="BE3507" i="3"/>
  <c r="BF3507" i="3" s="1"/>
  <c r="I3507" i="3"/>
  <c r="BM3506" i="3"/>
  <c r="BH3506" i="3"/>
  <c r="BE3506" i="3"/>
  <c r="BF3506" i="3" s="1"/>
  <c r="I3506" i="3"/>
  <c r="BM3505" i="3"/>
  <c r="BH3505" i="3"/>
  <c r="BE3505" i="3"/>
  <c r="BF3505" i="3" s="1"/>
  <c r="I3505" i="3"/>
  <c r="BM3504" i="3"/>
  <c r="BH3504" i="3"/>
  <c r="BE3504" i="3"/>
  <c r="BF3504" i="3" s="1"/>
  <c r="I3504" i="3"/>
  <c r="BM3503" i="3"/>
  <c r="BH3503" i="3"/>
  <c r="BE3503" i="3"/>
  <c r="BF3503" i="3" s="1"/>
  <c r="I3503" i="3"/>
  <c r="BM3502" i="3"/>
  <c r="BH3502" i="3"/>
  <c r="BE3502" i="3"/>
  <c r="BF3502" i="3" s="1"/>
  <c r="BM3501" i="3"/>
  <c r="BH3501" i="3"/>
  <c r="BE3501" i="3"/>
  <c r="BF3501" i="3" s="1"/>
  <c r="BM3500" i="3"/>
  <c r="BH3500" i="3"/>
  <c r="BE3500" i="3"/>
  <c r="BF3500" i="3" s="1"/>
  <c r="BM3499" i="3"/>
  <c r="BH3499" i="3"/>
  <c r="BE3499" i="3"/>
  <c r="BF3499" i="3" s="1"/>
  <c r="BM3498" i="3"/>
  <c r="BH3498" i="3"/>
  <c r="BE3498" i="3"/>
  <c r="BF3498" i="3" s="1"/>
  <c r="BM3497" i="3"/>
  <c r="BH3497" i="3"/>
  <c r="BE3497" i="3"/>
  <c r="BF3497" i="3" s="1"/>
  <c r="BM3496" i="3"/>
  <c r="BH3496" i="3"/>
  <c r="BE3496" i="3"/>
  <c r="BF3496" i="3" s="1"/>
  <c r="BM3495" i="3"/>
  <c r="BH3495" i="3"/>
  <c r="BE3495" i="3"/>
  <c r="BF3495" i="3" s="1"/>
  <c r="BM3494" i="3"/>
  <c r="BH3494" i="3"/>
  <c r="BE3494" i="3"/>
  <c r="BF3494" i="3" s="1"/>
  <c r="BM3493" i="3"/>
  <c r="BH3493" i="3"/>
  <c r="BE3493" i="3"/>
  <c r="BF3493" i="3" s="1"/>
  <c r="BM3492" i="3"/>
  <c r="BH3492" i="3"/>
  <c r="BE3492" i="3"/>
  <c r="BF3492" i="3" s="1"/>
  <c r="BM3491" i="3"/>
  <c r="BH3491" i="3"/>
  <c r="BE3491" i="3"/>
  <c r="BF3491" i="3" s="1"/>
  <c r="BM3490" i="3"/>
  <c r="BH3490" i="3"/>
  <c r="BE3490" i="3"/>
  <c r="BF3490" i="3" s="1"/>
  <c r="BM3489" i="3"/>
  <c r="BH3489" i="3"/>
  <c r="BE3489" i="3"/>
  <c r="BF3489" i="3" s="1"/>
  <c r="BM3488" i="3"/>
  <c r="BH3488" i="3"/>
  <c r="BE3488" i="3"/>
  <c r="BF3488" i="3" s="1"/>
  <c r="BM3487" i="3"/>
  <c r="BH3487" i="3"/>
  <c r="BE3487" i="3"/>
  <c r="BF3487" i="3" s="1"/>
  <c r="BM3486" i="3"/>
  <c r="BH3486" i="3"/>
  <c r="BE3486" i="3"/>
  <c r="BF3486" i="3" s="1"/>
  <c r="BM3485" i="3"/>
  <c r="BH3485" i="3"/>
  <c r="BE3485" i="3"/>
  <c r="BF3485" i="3" s="1"/>
  <c r="BM3484" i="3"/>
  <c r="BH3484" i="3"/>
  <c r="BE3484" i="3"/>
  <c r="BF3484" i="3" s="1"/>
  <c r="BM3483" i="3"/>
  <c r="BH3483" i="3"/>
  <c r="BE3483" i="3"/>
  <c r="BF3483" i="3" s="1"/>
  <c r="BM3482" i="3"/>
  <c r="BH3482" i="3"/>
  <c r="BE3482" i="3"/>
  <c r="BF3482" i="3" s="1"/>
  <c r="BM3481" i="3"/>
  <c r="BH3481" i="3"/>
  <c r="BE3481" i="3"/>
  <c r="BF3481" i="3" s="1"/>
  <c r="BM3480" i="3"/>
  <c r="BH3480" i="3"/>
  <c r="BE3480" i="3"/>
  <c r="BF3480" i="3" s="1"/>
  <c r="BM3479" i="3"/>
  <c r="BH3479" i="3"/>
  <c r="BE3479" i="3"/>
  <c r="BF3479" i="3" s="1"/>
  <c r="BM3478" i="3"/>
  <c r="BH3478" i="3"/>
  <c r="BE3478" i="3"/>
  <c r="BF3478" i="3" s="1"/>
  <c r="BM3477" i="3"/>
  <c r="BH3477" i="3"/>
  <c r="BE3477" i="3"/>
  <c r="BF3477" i="3" s="1"/>
  <c r="BM3476" i="3"/>
  <c r="BH3476" i="3"/>
  <c r="BE3476" i="3"/>
  <c r="BF3476" i="3" s="1"/>
  <c r="BM3475" i="3"/>
  <c r="BH3475" i="3"/>
  <c r="BE3475" i="3"/>
  <c r="BF3475" i="3" s="1"/>
  <c r="BM3474" i="3"/>
  <c r="BH3474" i="3"/>
  <c r="BE3474" i="3"/>
  <c r="BF3474" i="3" s="1"/>
  <c r="BM3473" i="3"/>
  <c r="BH3473" i="3"/>
  <c r="BE3473" i="3"/>
  <c r="BF3473" i="3" s="1"/>
  <c r="BM3472" i="3"/>
  <c r="BH3472" i="3"/>
  <c r="BE3472" i="3"/>
  <c r="BF3472" i="3" s="1"/>
  <c r="I3472" i="3"/>
  <c r="BM3471" i="3"/>
  <c r="BH3471" i="3"/>
  <c r="BE3471" i="3"/>
  <c r="BF3471" i="3" s="1"/>
  <c r="I3471" i="3"/>
  <c r="BM3470" i="3"/>
  <c r="BH3470" i="3"/>
  <c r="BE3470" i="3"/>
  <c r="BF3470" i="3" s="1"/>
  <c r="I3470" i="3"/>
  <c r="BM3469" i="3"/>
  <c r="BH3469" i="3"/>
  <c r="BE3469" i="3"/>
  <c r="BF3469" i="3" s="1"/>
  <c r="I3469" i="3"/>
  <c r="BM3468" i="3"/>
  <c r="BH3468" i="3"/>
  <c r="BE3468" i="3"/>
  <c r="BF3468" i="3" s="1"/>
  <c r="I3468" i="3"/>
  <c r="BM3467" i="3"/>
  <c r="BH3467" i="3"/>
  <c r="BE3467" i="3"/>
  <c r="BF3467" i="3" s="1"/>
  <c r="I3467" i="3"/>
  <c r="BM3466" i="3"/>
  <c r="BH3466" i="3"/>
  <c r="BE3466" i="3"/>
  <c r="BF3466" i="3" s="1"/>
  <c r="I3466" i="3"/>
  <c r="BM3465" i="3"/>
  <c r="BH3465" i="3"/>
  <c r="BE3465" i="3"/>
  <c r="BF3465" i="3" s="1"/>
  <c r="I3465" i="3"/>
  <c r="BM3464" i="3"/>
  <c r="BH3464" i="3"/>
  <c r="BE3464" i="3"/>
  <c r="BF3464" i="3" s="1"/>
  <c r="I3464" i="3"/>
  <c r="BM3463" i="3"/>
  <c r="BH3463" i="3"/>
  <c r="BE3463" i="3"/>
  <c r="BF3463" i="3" s="1"/>
  <c r="I3463" i="3"/>
  <c r="BH3462" i="3"/>
  <c r="BE3462" i="3"/>
  <c r="H3462" i="3"/>
  <c r="BM3462" i="3" s="1"/>
  <c r="BH3461" i="3"/>
  <c r="BE3461" i="3"/>
  <c r="BJ3461" i="3" s="1"/>
  <c r="H3461" i="3"/>
  <c r="I3461" i="3" s="1"/>
  <c r="BH3460" i="3"/>
  <c r="BE3460" i="3"/>
  <c r="BJ3460" i="3" s="1"/>
  <c r="H3460" i="3"/>
  <c r="BM3460" i="3" s="1"/>
  <c r="BH3459" i="3"/>
  <c r="BE3459" i="3"/>
  <c r="H3459" i="3"/>
  <c r="BM3459" i="3" s="1"/>
  <c r="BH3458" i="3"/>
  <c r="BE3458" i="3"/>
  <c r="H3458" i="3"/>
  <c r="BM3457" i="3"/>
  <c r="BH3457" i="3"/>
  <c r="BE3457" i="3"/>
  <c r="BF3457" i="3" s="1"/>
  <c r="BM3456" i="3"/>
  <c r="BH3456" i="3"/>
  <c r="BE3456" i="3"/>
  <c r="BF3456" i="3" s="1"/>
  <c r="BM3455" i="3"/>
  <c r="BH3455" i="3"/>
  <c r="BE3455" i="3"/>
  <c r="BF3455" i="3" s="1"/>
  <c r="BM3454" i="3"/>
  <c r="BH3454" i="3"/>
  <c r="BE3454" i="3"/>
  <c r="BF3454" i="3" s="1"/>
  <c r="BM3453" i="3"/>
  <c r="BH3453" i="3"/>
  <c r="BE3453" i="3"/>
  <c r="BF3453" i="3" s="1"/>
  <c r="BM3452" i="3"/>
  <c r="BH3452" i="3"/>
  <c r="BE3452" i="3"/>
  <c r="BF3452" i="3" s="1"/>
  <c r="BM3451" i="3"/>
  <c r="BH3451" i="3"/>
  <c r="BE3451" i="3"/>
  <c r="BF3451" i="3" s="1"/>
  <c r="BM3450" i="3"/>
  <c r="BH3450" i="3"/>
  <c r="BE3450" i="3"/>
  <c r="BF3450" i="3" s="1"/>
  <c r="BM3449" i="3"/>
  <c r="BH3449" i="3"/>
  <c r="BE3449" i="3"/>
  <c r="BF3449" i="3" s="1"/>
  <c r="BM3448" i="3"/>
  <c r="BH3448" i="3"/>
  <c r="BE3448" i="3"/>
  <c r="BF3448" i="3" s="1"/>
  <c r="BM3447" i="3"/>
  <c r="BH3447" i="3"/>
  <c r="BE3447" i="3"/>
  <c r="BF3447" i="3" s="1"/>
  <c r="BM3446" i="3"/>
  <c r="BH3446" i="3"/>
  <c r="BE3446" i="3"/>
  <c r="BF3446" i="3" s="1"/>
  <c r="BM3445" i="3"/>
  <c r="BH3445" i="3"/>
  <c r="BE3445" i="3"/>
  <c r="BF3445" i="3" s="1"/>
  <c r="BM3444" i="3"/>
  <c r="BH3444" i="3"/>
  <c r="BE3444" i="3"/>
  <c r="BF3444" i="3" s="1"/>
  <c r="BM3443" i="3"/>
  <c r="BH3443" i="3"/>
  <c r="BE3443" i="3"/>
  <c r="BF3443" i="3" s="1"/>
  <c r="BM3442" i="3"/>
  <c r="BH3442" i="3"/>
  <c r="BE3442" i="3"/>
  <c r="BF3442" i="3" s="1"/>
  <c r="BM3441" i="3"/>
  <c r="BH3441" i="3"/>
  <c r="BE3441" i="3"/>
  <c r="BF3441" i="3" s="1"/>
  <c r="BM3440" i="3"/>
  <c r="BH3440" i="3"/>
  <c r="BE3440" i="3"/>
  <c r="BF3440" i="3" s="1"/>
  <c r="I3440" i="3"/>
  <c r="BM3439" i="3"/>
  <c r="BH3439" i="3"/>
  <c r="BE3439" i="3"/>
  <c r="BF3439" i="3" s="1"/>
  <c r="I3439" i="3"/>
  <c r="BM3438" i="3"/>
  <c r="BH3438" i="3"/>
  <c r="BE3438" i="3"/>
  <c r="BF3438" i="3" s="1"/>
  <c r="I3438" i="3"/>
  <c r="BM3437" i="3"/>
  <c r="BH3437" i="3"/>
  <c r="BE3437" i="3"/>
  <c r="BF3437" i="3" s="1"/>
  <c r="I3437" i="3"/>
  <c r="BM3436" i="3"/>
  <c r="BH3436" i="3"/>
  <c r="BE3436" i="3"/>
  <c r="BF3436" i="3" s="1"/>
  <c r="I3436" i="3"/>
  <c r="BM3435" i="3"/>
  <c r="BH3435" i="3"/>
  <c r="BE3435" i="3"/>
  <c r="BF3435" i="3" s="1"/>
  <c r="I3435" i="3"/>
  <c r="BM3434" i="3"/>
  <c r="BH3434" i="3"/>
  <c r="BE3434" i="3"/>
  <c r="BF3434" i="3" s="1"/>
  <c r="I3434" i="3"/>
  <c r="BM3433" i="3"/>
  <c r="BH3433" i="3"/>
  <c r="BE3433" i="3"/>
  <c r="BF3433" i="3" s="1"/>
  <c r="I3433" i="3"/>
  <c r="BM3432" i="3"/>
  <c r="BH3432" i="3"/>
  <c r="BE3432" i="3"/>
  <c r="BF3432" i="3" s="1"/>
  <c r="I3432" i="3"/>
  <c r="BM3431" i="3"/>
  <c r="BH3431" i="3"/>
  <c r="BE3431" i="3"/>
  <c r="BF3431" i="3" s="1"/>
  <c r="I3431" i="3"/>
  <c r="BM3430" i="3"/>
  <c r="BH3430" i="3"/>
  <c r="BE3430" i="3"/>
  <c r="BF3430" i="3" s="1"/>
  <c r="BM3429" i="3"/>
  <c r="BH3429" i="3"/>
  <c r="BE3429" i="3"/>
  <c r="BF3429" i="3" s="1"/>
  <c r="BM3428" i="3"/>
  <c r="BH3428" i="3"/>
  <c r="BE3428" i="3"/>
  <c r="BF3428" i="3" s="1"/>
  <c r="BM3427" i="3"/>
  <c r="BH3427" i="3"/>
  <c r="BE3427" i="3"/>
  <c r="BF3427" i="3" s="1"/>
  <c r="BM3426" i="3"/>
  <c r="BH3426" i="3"/>
  <c r="BE3426" i="3"/>
  <c r="BF3426" i="3" s="1"/>
  <c r="BM3425" i="3"/>
  <c r="BH3425" i="3"/>
  <c r="BE3425" i="3"/>
  <c r="BF3425" i="3" s="1"/>
  <c r="K3425" i="3"/>
  <c r="I3425" i="3"/>
  <c r="BM3424" i="3"/>
  <c r="BH3424" i="3"/>
  <c r="BE3424" i="3"/>
  <c r="BF3424" i="3" s="1"/>
  <c r="I3424" i="3"/>
  <c r="BM3423" i="3"/>
  <c r="BH3423" i="3"/>
  <c r="BE3423" i="3"/>
  <c r="BF3423" i="3" s="1"/>
  <c r="I3423" i="3"/>
  <c r="BM3422" i="3"/>
  <c r="BH3422" i="3"/>
  <c r="BE3422" i="3"/>
  <c r="BF3422" i="3" s="1"/>
  <c r="I3422" i="3"/>
  <c r="BM3421" i="3"/>
  <c r="BH3421" i="3"/>
  <c r="BE3421" i="3"/>
  <c r="BF3421" i="3" s="1"/>
  <c r="I3421" i="3"/>
  <c r="BM3420" i="3"/>
  <c r="BH3420" i="3"/>
  <c r="BE3420" i="3"/>
  <c r="BF3420" i="3" s="1"/>
  <c r="I3420" i="3"/>
  <c r="BM3419" i="3"/>
  <c r="BH3419" i="3"/>
  <c r="BE3419" i="3"/>
  <c r="BF3419" i="3" s="1"/>
  <c r="I3419" i="3"/>
  <c r="BM3418" i="3"/>
  <c r="BH3418" i="3"/>
  <c r="BE3418" i="3"/>
  <c r="BF3418" i="3" s="1"/>
  <c r="I3418" i="3"/>
  <c r="BM3417" i="3"/>
  <c r="BH3417" i="3"/>
  <c r="BE3417" i="3"/>
  <c r="BF3417" i="3" s="1"/>
  <c r="I3417" i="3"/>
  <c r="BM3416" i="3"/>
  <c r="BH3416" i="3"/>
  <c r="BE3416" i="3"/>
  <c r="BF3416" i="3" s="1"/>
  <c r="I3416" i="3"/>
  <c r="BM3415" i="3"/>
  <c r="BH3415" i="3"/>
  <c r="BE3415" i="3"/>
  <c r="BF3415" i="3" s="1"/>
  <c r="I3415" i="3"/>
  <c r="BM3414" i="3"/>
  <c r="BH3414" i="3"/>
  <c r="BE3414" i="3"/>
  <c r="BF3414" i="3" s="1"/>
  <c r="I3414" i="3"/>
  <c r="BM3413" i="3"/>
  <c r="BH3413" i="3"/>
  <c r="BE3413" i="3"/>
  <c r="BF3413" i="3" s="1"/>
  <c r="I3413" i="3"/>
  <c r="BM3412" i="3"/>
  <c r="BH3412" i="3"/>
  <c r="BE3412" i="3"/>
  <c r="BF3412" i="3" s="1"/>
  <c r="I3412" i="3"/>
  <c r="BM3411" i="3"/>
  <c r="BH3411" i="3"/>
  <c r="BE3411" i="3"/>
  <c r="BF3411" i="3" s="1"/>
  <c r="I3411" i="3"/>
  <c r="BM3410" i="3"/>
  <c r="BH3410" i="3"/>
  <c r="BE3410" i="3"/>
  <c r="BF3410" i="3" s="1"/>
  <c r="I3410" i="3"/>
  <c r="BM3409" i="3"/>
  <c r="BH3409" i="3"/>
  <c r="BE3409" i="3"/>
  <c r="BF3409" i="3" s="1"/>
  <c r="I3409" i="3"/>
  <c r="BM3408" i="3"/>
  <c r="BH3408" i="3"/>
  <c r="BE3408" i="3"/>
  <c r="BF3408" i="3" s="1"/>
  <c r="I3408" i="3"/>
  <c r="BM3407" i="3"/>
  <c r="BH3407" i="3"/>
  <c r="BE3407" i="3"/>
  <c r="BF3407" i="3" s="1"/>
  <c r="I3407" i="3"/>
  <c r="BM3406" i="3"/>
  <c r="BH3406" i="3"/>
  <c r="BE3406" i="3"/>
  <c r="BF3406" i="3" s="1"/>
  <c r="BM3405" i="3"/>
  <c r="BH3405" i="3"/>
  <c r="BE3405" i="3"/>
  <c r="BF3405" i="3" s="1"/>
  <c r="BM3404" i="3"/>
  <c r="BH3404" i="3"/>
  <c r="BE3404" i="3"/>
  <c r="BF3404" i="3" s="1"/>
  <c r="BM3403" i="3"/>
  <c r="BH3403" i="3"/>
  <c r="BE3403" i="3"/>
  <c r="BF3403" i="3" s="1"/>
  <c r="BM3402" i="3"/>
  <c r="BH3402" i="3"/>
  <c r="BE3402" i="3"/>
  <c r="BF3402" i="3" s="1"/>
  <c r="BM3401" i="3"/>
  <c r="BH3401" i="3"/>
  <c r="BE3401" i="3"/>
  <c r="BF3401" i="3" s="1"/>
  <c r="BM3400" i="3"/>
  <c r="BH3400" i="3"/>
  <c r="BE3400" i="3"/>
  <c r="BF3400" i="3" s="1"/>
  <c r="BM3399" i="3"/>
  <c r="BH3399" i="3"/>
  <c r="BE3399" i="3"/>
  <c r="BF3399" i="3" s="1"/>
  <c r="BM3398" i="3"/>
  <c r="BH3398" i="3"/>
  <c r="BE3398" i="3"/>
  <c r="BF3398" i="3" s="1"/>
  <c r="BM3397" i="3"/>
  <c r="BH3397" i="3"/>
  <c r="BE3397" i="3"/>
  <c r="BF3397" i="3" s="1"/>
  <c r="BM3396" i="3"/>
  <c r="BH3396" i="3"/>
  <c r="BE3396" i="3"/>
  <c r="BF3396" i="3" s="1"/>
  <c r="BM3395" i="3"/>
  <c r="BH3395" i="3"/>
  <c r="BE3395" i="3"/>
  <c r="BF3395" i="3" s="1"/>
  <c r="BM3394" i="3"/>
  <c r="BH3394" i="3"/>
  <c r="BE3394" i="3"/>
  <c r="BF3394" i="3" s="1"/>
  <c r="BM3393" i="3"/>
  <c r="BH3393" i="3"/>
  <c r="BE3393" i="3"/>
  <c r="BF3393" i="3" s="1"/>
  <c r="BM3392" i="3"/>
  <c r="BH3392" i="3"/>
  <c r="BE3392" i="3"/>
  <c r="BF3392" i="3" s="1"/>
  <c r="BM3391" i="3"/>
  <c r="BH3391" i="3"/>
  <c r="BE3391" i="3"/>
  <c r="BF3391" i="3" s="1"/>
  <c r="BM3390" i="3"/>
  <c r="BH3390" i="3"/>
  <c r="BE3390" i="3"/>
  <c r="BF3390" i="3" s="1"/>
  <c r="BM3389" i="3"/>
  <c r="BH3389" i="3"/>
  <c r="BE3389" i="3"/>
  <c r="BF3389" i="3" s="1"/>
  <c r="BM3388" i="3"/>
  <c r="BH3388" i="3"/>
  <c r="BE3388" i="3"/>
  <c r="BF3388" i="3" s="1"/>
  <c r="BM3387" i="3"/>
  <c r="BH3387" i="3"/>
  <c r="BE3387" i="3"/>
  <c r="BF3387" i="3" s="1"/>
  <c r="BM3386" i="3"/>
  <c r="BH3386" i="3"/>
  <c r="BE3386" i="3"/>
  <c r="BF3386" i="3" s="1"/>
  <c r="BM3385" i="3"/>
  <c r="BH3385" i="3"/>
  <c r="BE3385" i="3"/>
  <c r="BF3385" i="3" s="1"/>
  <c r="BM3384" i="3"/>
  <c r="BH3384" i="3"/>
  <c r="BE3384" i="3"/>
  <c r="BF3384" i="3" s="1"/>
  <c r="BM3383" i="3"/>
  <c r="BH3383" i="3"/>
  <c r="BE3383" i="3"/>
  <c r="BF3383" i="3" s="1"/>
  <c r="BM3382" i="3"/>
  <c r="BH3382" i="3"/>
  <c r="BE3382" i="3"/>
  <c r="BF3382" i="3" s="1"/>
  <c r="BM3381" i="3"/>
  <c r="BH3381" i="3"/>
  <c r="BE3381" i="3"/>
  <c r="BF3381" i="3" s="1"/>
  <c r="BM3380" i="3"/>
  <c r="BH3380" i="3"/>
  <c r="BE3380" i="3"/>
  <c r="BF3380" i="3" s="1"/>
  <c r="BM3379" i="3"/>
  <c r="BH3379" i="3"/>
  <c r="BE3379" i="3"/>
  <c r="BF3379" i="3" s="1"/>
  <c r="BM3378" i="3"/>
  <c r="BH3378" i="3"/>
  <c r="BE3378" i="3"/>
  <c r="BF3378" i="3" s="1"/>
  <c r="BM3377" i="3"/>
  <c r="BH3377" i="3"/>
  <c r="BE3377" i="3"/>
  <c r="BF3377" i="3" s="1"/>
  <c r="BM3376" i="3"/>
  <c r="BH3376" i="3"/>
  <c r="BE3376" i="3"/>
  <c r="BF3376" i="3" s="1"/>
  <c r="BM3375" i="3"/>
  <c r="BH3375" i="3"/>
  <c r="BE3375" i="3"/>
  <c r="BF3375" i="3" s="1"/>
  <c r="BM3374" i="3"/>
  <c r="BH3374" i="3"/>
  <c r="BE3374" i="3"/>
  <c r="BF3374" i="3" s="1"/>
  <c r="BM3373" i="3"/>
  <c r="BH3373" i="3"/>
  <c r="BE3373" i="3"/>
  <c r="BF3373" i="3" s="1"/>
  <c r="BM3372" i="3"/>
  <c r="BH3372" i="3"/>
  <c r="BE3372" i="3"/>
  <c r="BF3372" i="3" s="1"/>
  <c r="BM3371" i="3"/>
  <c r="BH3371" i="3"/>
  <c r="BE3371" i="3"/>
  <c r="BF3371" i="3" s="1"/>
  <c r="BM3370" i="3"/>
  <c r="BH3370" i="3"/>
  <c r="BE3370" i="3"/>
  <c r="BF3370" i="3" s="1"/>
  <c r="BM3369" i="3"/>
  <c r="BH3369" i="3"/>
  <c r="BE3369" i="3"/>
  <c r="BF3369" i="3" s="1"/>
  <c r="BM3368" i="3"/>
  <c r="BH3368" i="3"/>
  <c r="BE3368" i="3"/>
  <c r="BF3368" i="3" s="1"/>
  <c r="BM3367" i="3"/>
  <c r="BH3367" i="3"/>
  <c r="BE3367" i="3"/>
  <c r="BF3367" i="3" s="1"/>
  <c r="BM3366" i="3"/>
  <c r="BH3366" i="3"/>
  <c r="BE3366" i="3"/>
  <c r="BF3366" i="3" s="1"/>
  <c r="BM3365" i="3"/>
  <c r="BH3365" i="3"/>
  <c r="BE3365" i="3"/>
  <c r="BF3365" i="3" s="1"/>
  <c r="BM3364" i="3"/>
  <c r="BH3364" i="3"/>
  <c r="BE3364" i="3"/>
  <c r="BF3364" i="3" s="1"/>
  <c r="BM3363" i="3"/>
  <c r="BH3363" i="3"/>
  <c r="BE3363" i="3"/>
  <c r="BF3363" i="3" s="1"/>
  <c r="BM3362" i="3"/>
  <c r="BH3362" i="3"/>
  <c r="BE3362" i="3"/>
  <c r="BF3362" i="3" s="1"/>
  <c r="BM3361" i="3"/>
  <c r="BH3361" i="3"/>
  <c r="BE3361" i="3"/>
  <c r="BF3361" i="3" s="1"/>
  <c r="BM3360" i="3"/>
  <c r="BH3360" i="3"/>
  <c r="BE3360" i="3"/>
  <c r="BF3360" i="3" s="1"/>
  <c r="BM3359" i="3"/>
  <c r="BH3359" i="3"/>
  <c r="BE3359" i="3"/>
  <c r="BF3359" i="3" s="1"/>
  <c r="BM3358" i="3"/>
  <c r="BH3358" i="3"/>
  <c r="BE3358" i="3"/>
  <c r="BF3358" i="3" s="1"/>
  <c r="BM3357" i="3"/>
  <c r="BH3357" i="3"/>
  <c r="BE3357" i="3"/>
  <c r="BF3357" i="3" s="1"/>
  <c r="BM3356" i="3"/>
  <c r="BH3356" i="3"/>
  <c r="BE3356" i="3"/>
  <c r="BF3356" i="3" s="1"/>
  <c r="BM3355" i="3"/>
  <c r="BH3355" i="3"/>
  <c r="BE3355" i="3"/>
  <c r="BF3355" i="3" s="1"/>
  <c r="BM3354" i="3"/>
  <c r="BH3354" i="3"/>
  <c r="BE3354" i="3"/>
  <c r="BF3354" i="3" s="1"/>
  <c r="BM3353" i="3"/>
  <c r="BH3353" i="3"/>
  <c r="BE3353" i="3"/>
  <c r="BF3353" i="3" s="1"/>
  <c r="BM3352" i="3"/>
  <c r="BH3352" i="3"/>
  <c r="BE3352" i="3"/>
  <c r="BF3352" i="3" s="1"/>
  <c r="BM3351" i="3"/>
  <c r="BH3351" i="3"/>
  <c r="BE3351" i="3"/>
  <c r="BF3351" i="3" s="1"/>
  <c r="BM3350" i="3"/>
  <c r="BH3350" i="3"/>
  <c r="BE3350" i="3"/>
  <c r="BF3350" i="3" s="1"/>
  <c r="BM3349" i="3"/>
  <c r="BH3349" i="3"/>
  <c r="BE3349" i="3"/>
  <c r="BF3349" i="3" s="1"/>
  <c r="BM3348" i="3"/>
  <c r="BH3348" i="3"/>
  <c r="BE3348" i="3"/>
  <c r="BF3348" i="3" s="1"/>
  <c r="BM3347" i="3"/>
  <c r="BH3347" i="3"/>
  <c r="BE3347" i="3"/>
  <c r="BF3347" i="3" s="1"/>
  <c r="BM3346" i="3"/>
  <c r="BH3346" i="3"/>
  <c r="BE3346" i="3"/>
  <c r="BF3346" i="3" s="1"/>
  <c r="BM3345" i="3"/>
  <c r="BH3345" i="3"/>
  <c r="BE3345" i="3"/>
  <c r="BF3345" i="3" s="1"/>
  <c r="BM3344" i="3"/>
  <c r="BH3344" i="3"/>
  <c r="BE3344" i="3"/>
  <c r="BF3344" i="3" s="1"/>
  <c r="BM3343" i="3"/>
  <c r="BH3343" i="3"/>
  <c r="BE3343" i="3"/>
  <c r="BF3343" i="3" s="1"/>
  <c r="BM3342" i="3"/>
  <c r="BH3342" i="3"/>
  <c r="BE3342" i="3"/>
  <c r="BF3342" i="3" s="1"/>
  <c r="BM3341" i="3"/>
  <c r="BH3341" i="3"/>
  <c r="BE3341" i="3"/>
  <c r="BF3341" i="3" s="1"/>
  <c r="BM3340" i="3"/>
  <c r="BH3340" i="3"/>
  <c r="BE3340" i="3"/>
  <c r="BF3340" i="3" s="1"/>
  <c r="BM3339" i="3"/>
  <c r="BH3339" i="3"/>
  <c r="BE3339" i="3"/>
  <c r="BF3339" i="3" s="1"/>
  <c r="BM3338" i="3"/>
  <c r="BH3338" i="3"/>
  <c r="BE3338" i="3"/>
  <c r="BF3338" i="3" s="1"/>
  <c r="BM3337" i="3"/>
  <c r="BH3337" i="3"/>
  <c r="BE3337" i="3"/>
  <c r="BF3337" i="3" s="1"/>
  <c r="BM3336" i="3"/>
  <c r="BH3336" i="3"/>
  <c r="BE3336" i="3"/>
  <c r="BF3336" i="3" s="1"/>
  <c r="BM3335" i="3"/>
  <c r="BH3335" i="3"/>
  <c r="BE3335" i="3"/>
  <c r="BF3335" i="3" s="1"/>
  <c r="BM3334" i="3"/>
  <c r="BH3334" i="3"/>
  <c r="BE3334" i="3"/>
  <c r="BF3334" i="3" s="1"/>
  <c r="BM3333" i="3"/>
  <c r="BH3333" i="3"/>
  <c r="BE3333" i="3"/>
  <c r="BF3333" i="3" s="1"/>
  <c r="BM3332" i="3"/>
  <c r="BH3332" i="3"/>
  <c r="BE3332" i="3"/>
  <c r="BF3332" i="3" s="1"/>
  <c r="BM3331" i="3"/>
  <c r="BH3331" i="3"/>
  <c r="BE3331" i="3"/>
  <c r="BF3331" i="3" s="1"/>
  <c r="BM3330" i="3"/>
  <c r="BH3330" i="3"/>
  <c r="BE3330" i="3"/>
  <c r="BF3330" i="3" s="1"/>
  <c r="BM3329" i="3"/>
  <c r="BH3329" i="3"/>
  <c r="BE3329" i="3"/>
  <c r="BF3329" i="3" s="1"/>
  <c r="BM3328" i="3"/>
  <c r="BH3328" i="3"/>
  <c r="BE3328" i="3"/>
  <c r="BF3328" i="3" s="1"/>
  <c r="BM3327" i="3"/>
  <c r="BH3327" i="3"/>
  <c r="BE3327" i="3"/>
  <c r="BF3327" i="3" s="1"/>
  <c r="BM3326" i="3"/>
  <c r="BH3326" i="3"/>
  <c r="BE3326" i="3"/>
  <c r="BF3326" i="3" s="1"/>
  <c r="BM3325" i="3"/>
  <c r="BH3325" i="3"/>
  <c r="BE3325" i="3"/>
  <c r="BF3325" i="3" s="1"/>
  <c r="BM3324" i="3"/>
  <c r="BH3324" i="3"/>
  <c r="BE3324" i="3"/>
  <c r="BF3324" i="3" s="1"/>
  <c r="BM3323" i="3"/>
  <c r="BH3323" i="3"/>
  <c r="BE3323" i="3"/>
  <c r="BF3323" i="3" s="1"/>
  <c r="BM3322" i="3"/>
  <c r="BH3322" i="3"/>
  <c r="BE3322" i="3"/>
  <c r="BF3322" i="3" s="1"/>
  <c r="BM3321" i="3"/>
  <c r="BH3321" i="3"/>
  <c r="BE3321" i="3"/>
  <c r="BF3321" i="3" s="1"/>
  <c r="BM3320" i="3"/>
  <c r="BH3320" i="3"/>
  <c r="BE3320" i="3"/>
  <c r="BF3320" i="3" s="1"/>
  <c r="BM3319" i="3"/>
  <c r="BH3319" i="3"/>
  <c r="BE3319" i="3"/>
  <c r="BF3319" i="3" s="1"/>
  <c r="BM3318" i="3"/>
  <c r="BH3318" i="3"/>
  <c r="BE3318" i="3"/>
  <c r="BF3318" i="3" s="1"/>
  <c r="BM3317" i="3"/>
  <c r="BH3317" i="3"/>
  <c r="BE3317" i="3"/>
  <c r="BF3317" i="3" s="1"/>
  <c r="BM3316" i="3"/>
  <c r="BH3316" i="3"/>
  <c r="BE3316" i="3"/>
  <c r="BF3316" i="3" s="1"/>
  <c r="BM3315" i="3"/>
  <c r="BH3315" i="3"/>
  <c r="BE3315" i="3"/>
  <c r="BF3315" i="3" s="1"/>
  <c r="BM3314" i="3"/>
  <c r="BH3314" i="3"/>
  <c r="BE3314" i="3"/>
  <c r="BF3314" i="3" s="1"/>
  <c r="BM3313" i="3"/>
  <c r="BH3313" i="3"/>
  <c r="BE3313" i="3"/>
  <c r="BF3313" i="3" s="1"/>
  <c r="BM3312" i="3"/>
  <c r="BH3312" i="3"/>
  <c r="BE3312" i="3"/>
  <c r="BF3312" i="3" s="1"/>
  <c r="BM3311" i="3"/>
  <c r="BH3311" i="3"/>
  <c r="BE3311" i="3"/>
  <c r="BF3311" i="3" s="1"/>
  <c r="I3311" i="3"/>
  <c r="BM3310" i="3"/>
  <c r="BH3310" i="3"/>
  <c r="BE3310" i="3"/>
  <c r="BF3310" i="3" s="1"/>
  <c r="I3310" i="3"/>
  <c r="BM3309" i="3"/>
  <c r="BH3309" i="3"/>
  <c r="BE3309" i="3"/>
  <c r="BF3309" i="3" s="1"/>
  <c r="I3309" i="3"/>
  <c r="BM3308" i="3"/>
  <c r="BH3308" i="3"/>
  <c r="BE3308" i="3"/>
  <c r="BF3308" i="3" s="1"/>
  <c r="I3308" i="3"/>
  <c r="BM3307" i="3"/>
  <c r="BH3307" i="3"/>
  <c r="BE3307" i="3"/>
  <c r="BF3307" i="3" s="1"/>
  <c r="I3307" i="3"/>
  <c r="BM3306" i="3"/>
  <c r="BH3306" i="3"/>
  <c r="BE3306" i="3"/>
  <c r="BF3306" i="3" s="1"/>
  <c r="BM3305" i="3"/>
  <c r="BH3305" i="3"/>
  <c r="BE3305" i="3"/>
  <c r="BF3305" i="3" s="1"/>
  <c r="BM3304" i="3"/>
  <c r="BH3304" i="3"/>
  <c r="BE3304" i="3"/>
  <c r="BF3304" i="3" s="1"/>
  <c r="BM3303" i="3"/>
  <c r="BH3303" i="3"/>
  <c r="BE3303" i="3"/>
  <c r="BF3303" i="3" s="1"/>
  <c r="BM3302" i="3"/>
  <c r="BH3302" i="3"/>
  <c r="BE3302" i="3"/>
  <c r="BF3302" i="3" s="1"/>
  <c r="BM3301" i="3"/>
  <c r="BH3301" i="3"/>
  <c r="BE3301" i="3"/>
  <c r="BF3301" i="3" s="1"/>
  <c r="BM3300" i="3"/>
  <c r="BH3300" i="3"/>
  <c r="BE3300" i="3"/>
  <c r="BF3300" i="3" s="1"/>
  <c r="BM3299" i="3"/>
  <c r="BH3299" i="3"/>
  <c r="BE3299" i="3"/>
  <c r="BF3299" i="3" s="1"/>
  <c r="BM3298" i="3"/>
  <c r="BH3298" i="3"/>
  <c r="BE3298" i="3"/>
  <c r="BF3298" i="3" s="1"/>
  <c r="BM3297" i="3"/>
  <c r="BH3297" i="3"/>
  <c r="BE3297" i="3"/>
  <c r="BF3297" i="3" s="1"/>
  <c r="BM3296" i="3"/>
  <c r="BH3296" i="3"/>
  <c r="BE3296" i="3"/>
  <c r="BF3296" i="3" s="1"/>
  <c r="BM3295" i="3"/>
  <c r="BH3295" i="3"/>
  <c r="BE3295" i="3"/>
  <c r="BF3295" i="3" s="1"/>
  <c r="BM3294" i="3"/>
  <c r="BH3294" i="3"/>
  <c r="BE3294" i="3"/>
  <c r="BF3294" i="3" s="1"/>
  <c r="BM3293" i="3"/>
  <c r="BH3293" i="3"/>
  <c r="BE3293" i="3"/>
  <c r="BF3293" i="3" s="1"/>
  <c r="BM3292" i="3"/>
  <c r="BH3292" i="3"/>
  <c r="BE3292" i="3"/>
  <c r="BF3292" i="3" s="1"/>
  <c r="BM3291" i="3"/>
  <c r="BH3291" i="3"/>
  <c r="BE3291" i="3"/>
  <c r="BF3291" i="3" s="1"/>
  <c r="BM3290" i="3"/>
  <c r="BH3290" i="3"/>
  <c r="BE3290" i="3"/>
  <c r="BF3290" i="3" s="1"/>
  <c r="BM3289" i="3"/>
  <c r="BH3289" i="3"/>
  <c r="BE3289" i="3"/>
  <c r="BF3289" i="3" s="1"/>
  <c r="BM3288" i="3"/>
  <c r="BH3288" i="3"/>
  <c r="BE3288" i="3"/>
  <c r="BF3288" i="3" s="1"/>
  <c r="BM3287" i="3"/>
  <c r="BH3287" i="3"/>
  <c r="BE3287" i="3"/>
  <c r="BF3287" i="3" s="1"/>
  <c r="BM3286" i="3"/>
  <c r="BH3286" i="3"/>
  <c r="BE3286" i="3"/>
  <c r="BF3286" i="3" s="1"/>
  <c r="BM3285" i="3"/>
  <c r="BH3285" i="3"/>
  <c r="BE3285" i="3"/>
  <c r="BF3285" i="3" s="1"/>
  <c r="BM3284" i="3"/>
  <c r="BH3284" i="3"/>
  <c r="BE3284" i="3"/>
  <c r="BF3284" i="3" s="1"/>
  <c r="BM3283" i="3"/>
  <c r="BH3283" i="3"/>
  <c r="BE3283" i="3"/>
  <c r="BF3283" i="3" s="1"/>
  <c r="BM3282" i="3"/>
  <c r="BH3282" i="3"/>
  <c r="BE3282" i="3"/>
  <c r="BF3282" i="3" s="1"/>
  <c r="BM3281" i="3"/>
  <c r="BH3281" i="3"/>
  <c r="BE3281" i="3"/>
  <c r="BF3281" i="3" s="1"/>
  <c r="I3281" i="3"/>
  <c r="BM3280" i="3"/>
  <c r="BH3280" i="3"/>
  <c r="BE3280" i="3"/>
  <c r="BF3280" i="3" s="1"/>
  <c r="I3280" i="3"/>
  <c r="BM3279" i="3"/>
  <c r="BH3279" i="3"/>
  <c r="BE3279" i="3"/>
  <c r="BF3279" i="3" s="1"/>
  <c r="I3279" i="3"/>
  <c r="BM3278" i="3"/>
  <c r="BH3278" i="3"/>
  <c r="BE3278" i="3"/>
  <c r="BF3278" i="3" s="1"/>
  <c r="I3278" i="3"/>
  <c r="BM3277" i="3"/>
  <c r="BH3277" i="3"/>
  <c r="BE3277" i="3"/>
  <c r="BF3277" i="3" s="1"/>
  <c r="I3277" i="3"/>
  <c r="BM3276" i="3"/>
  <c r="BH3276" i="3"/>
  <c r="BE3276" i="3"/>
  <c r="BF3276" i="3" s="1"/>
  <c r="I3276" i="3"/>
  <c r="BM3275" i="3"/>
  <c r="BH3275" i="3"/>
  <c r="BE3275" i="3"/>
  <c r="BF3275" i="3" s="1"/>
  <c r="I3275" i="3"/>
  <c r="BM3274" i="3"/>
  <c r="BH3274" i="3"/>
  <c r="BE3274" i="3"/>
  <c r="BF3274" i="3" s="1"/>
  <c r="I3274" i="3"/>
  <c r="BM3273" i="3"/>
  <c r="BH3273" i="3"/>
  <c r="BE3273" i="3"/>
  <c r="BF3273" i="3" s="1"/>
  <c r="I3273" i="3"/>
  <c r="BM3272" i="3"/>
  <c r="BH3272" i="3"/>
  <c r="BE3272" i="3"/>
  <c r="BF3272" i="3" s="1"/>
  <c r="I3272" i="3"/>
  <c r="BM3271" i="3"/>
  <c r="BH3271" i="3"/>
  <c r="BE3271" i="3"/>
  <c r="BF3271" i="3" s="1"/>
  <c r="I3271" i="3"/>
  <c r="BM3270" i="3"/>
  <c r="BH3270" i="3"/>
  <c r="BE3270" i="3"/>
  <c r="BF3270" i="3" s="1"/>
  <c r="I3270" i="3"/>
  <c r="BH3269" i="3"/>
  <c r="BE3269" i="3"/>
  <c r="BJ3269" i="3" s="1"/>
  <c r="H3269" i="3"/>
  <c r="BM3269" i="3" s="1"/>
  <c r="BH3268" i="3"/>
  <c r="BE3268" i="3"/>
  <c r="H3268" i="3"/>
  <c r="BM3268" i="3" s="1"/>
  <c r="BH3267" i="3"/>
  <c r="BE3267" i="3"/>
  <c r="BJ3267" i="3" s="1"/>
  <c r="H3267" i="3"/>
  <c r="BH3266" i="3"/>
  <c r="BE3266" i="3"/>
  <c r="H3266" i="3"/>
  <c r="I3266" i="3" s="1"/>
  <c r="BH3265" i="3"/>
  <c r="BE3265" i="3"/>
  <c r="BJ3265" i="3" s="1"/>
  <c r="H3265" i="3"/>
  <c r="BM3265" i="3" s="1"/>
  <c r="BM3264" i="3"/>
  <c r="BH3264" i="3"/>
  <c r="BE3264" i="3"/>
  <c r="BF3264" i="3" s="1"/>
  <c r="J3264" i="3"/>
  <c r="I3264" i="3"/>
  <c r="BM3263" i="3"/>
  <c r="BH3263" i="3"/>
  <c r="BE3263" i="3"/>
  <c r="BF3263" i="3" s="1"/>
  <c r="I3263" i="3"/>
  <c r="BM3262" i="3"/>
  <c r="BH3262" i="3"/>
  <c r="BE3262" i="3"/>
  <c r="BF3262" i="3" s="1"/>
  <c r="I3262" i="3"/>
  <c r="BM3261" i="3"/>
  <c r="BH3261" i="3"/>
  <c r="BE3261" i="3"/>
  <c r="BF3261" i="3" s="1"/>
  <c r="I3261" i="3"/>
  <c r="BM3260" i="3"/>
  <c r="BH3260" i="3"/>
  <c r="BE3260" i="3"/>
  <c r="BF3260" i="3" s="1"/>
  <c r="I3260" i="3"/>
  <c r="BH3259" i="3"/>
  <c r="BE3259" i="3"/>
  <c r="H3259" i="3"/>
  <c r="BM3259" i="3" s="1"/>
  <c r="BH3258" i="3"/>
  <c r="BE3258" i="3"/>
  <c r="H3258" i="3"/>
  <c r="BH3257" i="3"/>
  <c r="BE3257" i="3"/>
  <c r="BJ3257" i="3" s="1"/>
  <c r="H3257" i="3"/>
  <c r="BM3257" i="3" s="1"/>
  <c r="BH3256" i="3"/>
  <c r="BE3256" i="3"/>
  <c r="H3256" i="3"/>
  <c r="I3256" i="3" s="1"/>
  <c r="BH3255" i="3"/>
  <c r="BE3255" i="3"/>
  <c r="BJ3255" i="3" s="1"/>
  <c r="H3255" i="3"/>
  <c r="BM3255" i="3" s="1"/>
  <c r="BM3254" i="3"/>
  <c r="BH3254" i="3"/>
  <c r="BE3254" i="3"/>
  <c r="BF3254" i="3" s="1"/>
  <c r="BM3253" i="3"/>
  <c r="BH3253" i="3"/>
  <c r="BE3253" i="3"/>
  <c r="BF3253" i="3" s="1"/>
  <c r="BM3252" i="3"/>
  <c r="BH3252" i="3"/>
  <c r="BE3252" i="3"/>
  <c r="BF3252" i="3" s="1"/>
  <c r="BM3251" i="3"/>
  <c r="BH3251" i="3"/>
  <c r="BE3251" i="3"/>
  <c r="BF3251" i="3" s="1"/>
  <c r="BM3250" i="3"/>
  <c r="BH3250" i="3"/>
  <c r="BE3250" i="3"/>
  <c r="BF3250" i="3" s="1"/>
  <c r="BM3249" i="3"/>
  <c r="BH3249" i="3"/>
  <c r="BE3249" i="3"/>
  <c r="BF3249" i="3" s="1"/>
  <c r="BM3248" i="3"/>
  <c r="BH3248" i="3"/>
  <c r="BE3248" i="3"/>
  <c r="BF3248" i="3" s="1"/>
  <c r="BM3247" i="3"/>
  <c r="BH3247" i="3"/>
  <c r="BE3247" i="3"/>
  <c r="BF3247" i="3" s="1"/>
  <c r="BM3246" i="3"/>
  <c r="BH3246" i="3"/>
  <c r="BE3246" i="3"/>
  <c r="BF3246" i="3" s="1"/>
  <c r="BM3245" i="3"/>
  <c r="BH3245" i="3"/>
  <c r="BE3245" i="3"/>
  <c r="BF3245" i="3" s="1"/>
  <c r="BM3244" i="3"/>
  <c r="BH3244" i="3"/>
  <c r="BE3244" i="3"/>
  <c r="BF3244" i="3" s="1"/>
  <c r="BM3243" i="3"/>
  <c r="BH3243" i="3"/>
  <c r="BE3243" i="3"/>
  <c r="BF3243" i="3" s="1"/>
  <c r="BM3242" i="3"/>
  <c r="BH3242" i="3"/>
  <c r="BE3242" i="3"/>
  <c r="BF3242" i="3" s="1"/>
  <c r="BM3241" i="3"/>
  <c r="BH3241" i="3"/>
  <c r="BE3241" i="3"/>
  <c r="BF3241" i="3" s="1"/>
  <c r="BM3240" i="3"/>
  <c r="BH3240" i="3"/>
  <c r="BE3240" i="3"/>
  <c r="BF3240" i="3" s="1"/>
  <c r="BM3239" i="3"/>
  <c r="BH3239" i="3"/>
  <c r="BE3239" i="3"/>
  <c r="BF3239" i="3" s="1"/>
  <c r="J3239" i="3"/>
  <c r="I3239" i="3"/>
  <c r="BM3238" i="3"/>
  <c r="BH3238" i="3"/>
  <c r="BE3238" i="3"/>
  <c r="BF3238" i="3" s="1"/>
  <c r="I3238" i="3"/>
  <c r="BM3237" i="3"/>
  <c r="BH3237" i="3"/>
  <c r="BE3237" i="3"/>
  <c r="BF3237" i="3" s="1"/>
  <c r="I3237" i="3"/>
  <c r="BM3236" i="3"/>
  <c r="BH3236" i="3"/>
  <c r="BE3236" i="3"/>
  <c r="BF3236" i="3" s="1"/>
  <c r="I3236" i="3"/>
  <c r="BM3235" i="3"/>
  <c r="BH3235" i="3"/>
  <c r="BE3235" i="3"/>
  <c r="BF3235" i="3" s="1"/>
  <c r="I3235" i="3"/>
  <c r="BM3234" i="3"/>
  <c r="BH3234" i="3"/>
  <c r="BE3234" i="3"/>
  <c r="BF3234" i="3" s="1"/>
  <c r="BM3233" i="3"/>
  <c r="BH3233" i="3"/>
  <c r="BE3233" i="3"/>
  <c r="BF3233" i="3" s="1"/>
  <c r="BM3232" i="3"/>
  <c r="BH3232" i="3"/>
  <c r="BE3232" i="3"/>
  <c r="BF3232" i="3" s="1"/>
  <c r="BM3231" i="3"/>
  <c r="BH3231" i="3"/>
  <c r="BE3231" i="3"/>
  <c r="BF3231" i="3" s="1"/>
  <c r="BM3230" i="3"/>
  <c r="BH3230" i="3"/>
  <c r="BE3230" i="3"/>
  <c r="BF3230" i="3" s="1"/>
  <c r="BM3229" i="3"/>
  <c r="BH3229" i="3"/>
  <c r="BE3229" i="3"/>
  <c r="BF3229" i="3" s="1"/>
  <c r="BM3228" i="3"/>
  <c r="BH3228" i="3"/>
  <c r="BE3228" i="3"/>
  <c r="BF3228" i="3" s="1"/>
  <c r="BM3227" i="3"/>
  <c r="BH3227" i="3"/>
  <c r="BE3227" i="3"/>
  <c r="BF3227" i="3" s="1"/>
  <c r="BM3226" i="3"/>
  <c r="BH3226" i="3"/>
  <c r="BE3226" i="3"/>
  <c r="BF3226" i="3" s="1"/>
  <c r="BM3225" i="3"/>
  <c r="BH3225" i="3"/>
  <c r="BE3225" i="3"/>
  <c r="BF3225" i="3" s="1"/>
  <c r="BM3224" i="3"/>
  <c r="BH3224" i="3"/>
  <c r="BE3224" i="3"/>
  <c r="BF3224" i="3" s="1"/>
  <c r="BM3223" i="3"/>
  <c r="BH3223" i="3"/>
  <c r="BE3223" i="3"/>
  <c r="BF3223" i="3" s="1"/>
  <c r="BM3222" i="3"/>
  <c r="BH3222" i="3"/>
  <c r="BE3222" i="3"/>
  <c r="BF3222" i="3" s="1"/>
  <c r="BM3221" i="3"/>
  <c r="BH3221" i="3"/>
  <c r="BE3221" i="3"/>
  <c r="BF3221" i="3" s="1"/>
  <c r="BM3220" i="3"/>
  <c r="BH3220" i="3"/>
  <c r="BE3220" i="3"/>
  <c r="BF3220" i="3" s="1"/>
  <c r="BM3219" i="3"/>
  <c r="BH3219" i="3"/>
  <c r="BE3219" i="3"/>
  <c r="BF3219" i="3" s="1"/>
  <c r="BM3218" i="3"/>
  <c r="BH3218" i="3"/>
  <c r="BE3218" i="3"/>
  <c r="BF3218" i="3" s="1"/>
  <c r="BM3217" i="3"/>
  <c r="BH3217" i="3"/>
  <c r="BE3217" i="3"/>
  <c r="BF3217" i="3" s="1"/>
  <c r="BM3216" i="3"/>
  <c r="BH3216" i="3"/>
  <c r="BE3216" i="3"/>
  <c r="BF3216" i="3" s="1"/>
  <c r="BM3215" i="3"/>
  <c r="BH3215" i="3"/>
  <c r="BE3215" i="3"/>
  <c r="BF3215" i="3" s="1"/>
  <c r="BH3214" i="3"/>
  <c r="BE3214" i="3"/>
  <c r="BJ3214" i="3" s="1"/>
  <c r="H3214" i="3"/>
  <c r="BH3213" i="3"/>
  <c r="BE3213" i="3"/>
  <c r="H3213" i="3"/>
  <c r="BM3213" i="3" s="1"/>
  <c r="BH3212" i="3"/>
  <c r="BE3212" i="3"/>
  <c r="H3212" i="3"/>
  <c r="BH3211" i="3"/>
  <c r="BE3211" i="3"/>
  <c r="BJ3211" i="3" s="1"/>
  <c r="H3211" i="3"/>
  <c r="BH3210" i="3"/>
  <c r="BE3210" i="3"/>
  <c r="H3210" i="3"/>
  <c r="I3210" i="3" s="1"/>
  <c r="BH3209" i="3"/>
  <c r="BE3209" i="3"/>
  <c r="BJ3209" i="3" s="1"/>
  <c r="H3209" i="3"/>
  <c r="BH3208" i="3"/>
  <c r="BE3208" i="3"/>
  <c r="BJ3208" i="3" s="1"/>
  <c r="H3208" i="3"/>
  <c r="BM3207" i="3"/>
  <c r="BH3207" i="3"/>
  <c r="BE3207" i="3"/>
  <c r="BF3207" i="3" s="1"/>
  <c r="K3207" i="3"/>
  <c r="I3207" i="3"/>
  <c r="BM3206" i="3"/>
  <c r="BH3206" i="3"/>
  <c r="BE3206" i="3"/>
  <c r="BF3206" i="3" s="1"/>
  <c r="I3206" i="3"/>
  <c r="BM3205" i="3"/>
  <c r="BH3205" i="3"/>
  <c r="BE3205" i="3"/>
  <c r="BF3205" i="3" s="1"/>
  <c r="J3205" i="3"/>
  <c r="I3205" i="3"/>
  <c r="BM3204" i="3"/>
  <c r="BH3204" i="3"/>
  <c r="BE3204" i="3"/>
  <c r="BF3204" i="3" s="1"/>
  <c r="I3204" i="3"/>
  <c r="BM3203" i="3"/>
  <c r="BH3203" i="3"/>
  <c r="BE3203" i="3"/>
  <c r="BF3203" i="3" s="1"/>
  <c r="I3203" i="3"/>
  <c r="BM3202" i="3"/>
  <c r="BH3202" i="3"/>
  <c r="BE3202" i="3"/>
  <c r="BF3202" i="3" s="1"/>
  <c r="I3202" i="3"/>
  <c r="BM3201" i="3"/>
  <c r="BH3201" i="3"/>
  <c r="BE3201" i="3"/>
  <c r="BF3201" i="3" s="1"/>
  <c r="I3201" i="3"/>
  <c r="BM3200" i="3"/>
  <c r="BH3200" i="3"/>
  <c r="BE3200" i="3"/>
  <c r="BF3200" i="3" s="1"/>
  <c r="I3200" i="3"/>
  <c r="BM3199" i="3"/>
  <c r="BH3199" i="3"/>
  <c r="BE3199" i="3"/>
  <c r="BF3199" i="3" s="1"/>
  <c r="I3199" i="3"/>
  <c r="BM3198" i="3"/>
  <c r="BH3198" i="3"/>
  <c r="BE3198" i="3"/>
  <c r="BF3198" i="3" s="1"/>
  <c r="I3198" i="3"/>
  <c r="BM3197" i="3"/>
  <c r="BH3197" i="3"/>
  <c r="BE3197" i="3"/>
  <c r="BF3197" i="3" s="1"/>
  <c r="I3197" i="3"/>
  <c r="BM3196" i="3"/>
  <c r="BH3196" i="3"/>
  <c r="BE3196" i="3"/>
  <c r="BF3196" i="3" s="1"/>
  <c r="I3196" i="3"/>
  <c r="BM3195" i="3"/>
  <c r="BH3195" i="3"/>
  <c r="BE3195" i="3"/>
  <c r="BF3195" i="3" s="1"/>
  <c r="I3195" i="3"/>
  <c r="BM3194" i="3"/>
  <c r="BH3194" i="3"/>
  <c r="BE3194" i="3"/>
  <c r="BF3194" i="3" s="1"/>
  <c r="I3194" i="3"/>
  <c r="BM3193" i="3"/>
  <c r="BH3193" i="3"/>
  <c r="BE3193" i="3"/>
  <c r="BF3193" i="3" s="1"/>
  <c r="I3193" i="3"/>
  <c r="BM3192" i="3"/>
  <c r="BH3192" i="3"/>
  <c r="BE3192" i="3"/>
  <c r="BF3192" i="3" s="1"/>
  <c r="I3192" i="3"/>
  <c r="BM3191" i="3"/>
  <c r="BH3191" i="3"/>
  <c r="BE3191" i="3"/>
  <c r="BF3191" i="3" s="1"/>
  <c r="I3191" i="3"/>
  <c r="BM3190" i="3"/>
  <c r="BH3190" i="3"/>
  <c r="BE3190" i="3"/>
  <c r="BF3190" i="3" s="1"/>
  <c r="I3190" i="3"/>
  <c r="BM3189" i="3"/>
  <c r="BH3189" i="3"/>
  <c r="BE3189" i="3"/>
  <c r="BF3189" i="3" s="1"/>
  <c r="I3189" i="3"/>
  <c r="BM3188" i="3"/>
  <c r="BH3188" i="3"/>
  <c r="BE3188" i="3"/>
  <c r="BF3188" i="3" s="1"/>
  <c r="I3188" i="3"/>
  <c r="BM3187" i="3"/>
  <c r="BH3187" i="3"/>
  <c r="BE3187" i="3"/>
  <c r="BF3187" i="3" s="1"/>
  <c r="I3187" i="3"/>
  <c r="BM3186" i="3"/>
  <c r="BH3186" i="3"/>
  <c r="BE3186" i="3"/>
  <c r="BF3186" i="3" s="1"/>
  <c r="I3186" i="3"/>
  <c r="BM3185" i="3"/>
  <c r="BH3185" i="3"/>
  <c r="BE3185" i="3"/>
  <c r="BF3185" i="3" s="1"/>
  <c r="I3185" i="3"/>
  <c r="BM3184" i="3"/>
  <c r="BH3184" i="3"/>
  <c r="BE3184" i="3"/>
  <c r="BF3184" i="3" s="1"/>
  <c r="I3184" i="3"/>
  <c r="BM3183" i="3"/>
  <c r="BH3183" i="3"/>
  <c r="BE3183" i="3"/>
  <c r="BF3183" i="3" s="1"/>
  <c r="I3183" i="3"/>
  <c r="BM3182" i="3"/>
  <c r="BH3182" i="3"/>
  <c r="BE3182" i="3"/>
  <c r="BF3182" i="3" s="1"/>
  <c r="I3182" i="3"/>
  <c r="BM3181" i="3"/>
  <c r="BH3181" i="3"/>
  <c r="BE3181" i="3"/>
  <c r="BF3181" i="3" s="1"/>
  <c r="I3181" i="3"/>
  <c r="BM3180" i="3"/>
  <c r="BH3180" i="3"/>
  <c r="BE3180" i="3"/>
  <c r="BF3180" i="3" s="1"/>
  <c r="K3180" i="3"/>
  <c r="I3180" i="3"/>
  <c r="BM3179" i="3"/>
  <c r="BH3179" i="3"/>
  <c r="BE3179" i="3"/>
  <c r="BF3179" i="3" s="1"/>
  <c r="I3179" i="3"/>
  <c r="BM3178" i="3"/>
  <c r="BH3178" i="3"/>
  <c r="BE3178" i="3"/>
  <c r="BF3178" i="3" s="1"/>
  <c r="J3178" i="3"/>
  <c r="I3178" i="3"/>
  <c r="BM3177" i="3"/>
  <c r="BH3177" i="3"/>
  <c r="BE3177" i="3"/>
  <c r="BF3177" i="3" s="1"/>
  <c r="I3177" i="3"/>
  <c r="BM3176" i="3"/>
  <c r="BH3176" i="3"/>
  <c r="BE3176" i="3"/>
  <c r="BF3176" i="3" s="1"/>
  <c r="I3176" i="3"/>
  <c r="BM3175" i="3"/>
  <c r="BH3175" i="3"/>
  <c r="BE3175" i="3"/>
  <c r="BF3175" i="3" s="1"/>
  <c r="I3175" i="3"/>
  <c r="BM3174" i="3"/>
  <c r="BH3174" i="3"/>
  <c r="BE3174" i="3"/>
  <c r="BF3174" i="3" s="1"/>
  <c r="I3174" i="3"/>
  <c r="BM3173" i="3"/>
  <c r="BH3173" i="3"/>
  <c r="BE3173" i="3"/>
  <c r="BF3173" i="3" s="1"/>
  <c r="BM3172" i="3"/>
  <c r="BH3172" i="3"/>
  <c r="BE3172" i="3"/>
  <c r="BF3172" i="3" s="1"/>
  <c r="BM3171" i="3"/>
  <c r="BH3171" i="3"/>
  <c r="BE3171" i="3"/>
  <c r="BF3171" i="3" s="1"/>
  <c r="BM3170" i="3"/>
  <c r="BH3170" i="3"/>
  <c r="BE3170" i="3"/>
  <c r="BF3170" i="3" s="1"/>
  <c r="BM3169" i="3"/>
  <c r="BH3169" i="3"/>
  <c r="BE3169" i="3"/>
  <c r="BF3169" i="3" s="1"/>
  <c r="BM3168" i="3"/>
  <c r="BH3168" i="3"/>
  <c r="BE3168" i="3"/>
  <c r="BF3168" i="3" s="1"/>
  <c r="BM3167" i="3"/>
  <c r="BH3167" i="3"/>
  <c r="BE3167" i="3"/>
  <c r="BF3167" i="3" s="1"/>
  <c r="BM3166" i="3"/>
  <c r="BH3166" i="3"/>
  <c r="BE3166" i="3"/>
  <c r="BF3166" i="3" s="1"/>
  <c r="BM3165" i="3"/>
  <c r="BH3165" i="3"/>
  <c r="BE3165" i="3"/>
  <c r="BF3165" i="3" s="1"/>
  <c r="BM3164" i="3"/>
  <c r="BH3164" i="3"/>
  <c r="BE3164" i="3"/>
  <c r="BF3164" i="3" s="1"/>
  <c r="BM3163" i="3"/>
  <c r="BH3163" i="3"/>
  <c r="BE3163" i="3"/>
  <c r="BF3163" i="3" s="1"/>
  <c r="BM3162" i="3"/>
  <c r="BH3162" i="3"/>
  <c r="BE3162" i="3"/>
  <c r="BF3162" i="3" s="1"/>
  <c r="BM3161" i="3"/>
  <c r="BH3161" i="3"/>
  <c r="BE3161" i="3"/>
  <c r="BF3161" i="3" s="1"/>
  <c r="BM3160" i="3"/>
  <c r="BH3160" i="3"/>
  <c r="BE3160" i="3"/>
  <c r="BF3160" i="3" s="1"/>
  <c r="BM3159" i="3"/>
  <c r="BH3159" i="3"/>
  <c r="BE3159" i="3"/>
  <c r="BF3159" i="3" s="1"/>
  <c r="BM3158" i="3"/>
  <c r="BH3158" i="3"/>
  <c r="BE3158" i="3"/>
  <c r="BF3158" i="3" s="1"/>
  <c r="BM3157" i="3"/>
  <c r="BH3157" i="3"/>
  <c r="BE3157" i="3"/>
  <c r="BF3157" i="3" s="1"/>
  <c r="BM3156" i="3"/>
  <c r="BH3156" i="3"/>
  <c r="BE3156" i="3"/>
  <c r="BF3156" i="3" s="1"/>
  <c r="BM3155" i="3"/>
  <c r="BH3155" i="3"/>
  <c r="BE3155" i="3"/>
  <c r="BF3155" i="3" s="1"/>
  <c r="BM3154" i="3"/>
  <c r="BH3154" i="3"/>
  <c r="BE3154" i="3"/>
  <c r="BF3154" i="3" s="1"/>
  <c r="BM3153" i="3"/>
  <c r="BH3153" i="3"/>
  <c r="BE3153" i="3"/>
  <c r="BF3153" i="3" s="1"/>
  <c r="BM3152" i="3"/>
  <c r="BH3152" i="3"/>
  <c r="BE3152" i="3"/>
  <c r="BF3152" i="3" s="1"/>
  <c r="BM3151" i="3"/>
  <c r="BH3151" i="3"/>
  <c r="BE3151" i="3"/>
  <c r="BF3151" i="3" s="1"/>
  <c r="BM3150" i="3"/>
  <c r="BH3150" i="3"/>
  <c r="BE3150" i="3"/>
  <c r="BF3150" i="3" s="1"/>
  <c r="BM3149" i="3"/>
  <c r="BH3149" i="3"/>
  <c r="BE3149" i="3"/>
  <c r="BF3149" i="3" s="1"/>
  <c r="BM3148" i="3"/>
  <c r="BH3148" i="3"/>
  <c r="BE3148" i="3"/>
  <c r="BF3148" i="3" s="1"/>
  <c r="I3148" i="3"/>
  <c r="BM3147" i="3"/>
  <c r="BH3147" i="3"/>
  <c r="BE3147" i="3"/>
  <c r="BF3147" i="3" s="1"/>
  <c r="I3147" i="3"/>
  <c r="BM3146" i="3"/>
  <c r="BH3146" i="3"/>
  <c r="BE3146" i="3"/>
  <c r="BF3146" i="3" s="1"/>
  <c r="I3146" i="3"/>
  <c r="BM3145" i="3"/>
  <c r="BH3145" i="3"/>
  <c r="BE3145" i="3"/>
  <c r="BF3145" i="3" s="1"/>
  <c r="I3145" i="3"/>
  <c r="BM3144" i="3"/>
  <c r="BH3144" i="3"/>
  <c r="BE3144" i="3"/>
  <c r="BF3144" i="3" s="1"/>
  <c r="I3144" i="3"/>
  <c r="BM3143" i="3"/>
  <c r="BH3143" i="3"/>
  <c r="BE3143" i="3"/>
  <c r="BF3143" i="3" s="1"/>
  <c r="I3143" i="3"/>
  <c r="BM3142" i="3"/>
  <c r="BH3142" i="3"/>
  <c r="BE3142" i="3"/>
  <c r="BF3142" i="3" s="1"/>
  <c r="I3142" i="3"/>
  <c r="BM3141" i="3"/>
  <c r="BH3141" i="3"/>
  <c r="BE3141" i="3"/>
  <c r="BF3141" i="3" s="1"/>
  <c r="I3141" i="3"/>
  <c r="BM3140" i="3"/>
  <c r="BH3140" i="3"/>
  <c r="BE3140" i="3"/>
  <c r="BF3140" i="3" s="1"/>
  <c r="I3140" i="3"/>
  <c r="BM3139" i="3"/>
  <c r="BH3139" i="3"/>
  <c r="BE3139" i="3"/>
  <c r="BF3139" i="3" s="1"/>
  <c r="I3139" i="3"/>
  <c r="BM3138" i="3"/>
  <c r="BH3138" i="3"/>
  <c r="BE3138" i="3"/>
  <c r="BF3138" i="3" s="1"/>
  <c r="I3138" i="3"/>
  <c r="BM3137" i="3"/>
  <c r="BH3137" i="3"/>
  <c r="BE3137" i="3"/>
  <c r="BF3137" i="3" s="1"/>
  <c r="I3137" i="3"/>
  <c r="BM3136" i="3"/>
  <c r="BH3136" i="3"/>
  <c r="BE3136" i="3"/>
  <c r="BF3136" i="3" s="1"/>
  <c r="I3136" i="3"/>
  <c r="BM3135" i="3"/>
  <c r="BH3135" i="3"/>
  <c r="BE3135" i="3"/>
  <c r="BF3135" i="3" s="1"/>
  <c r="I3135" i="3"/>
  <c r="BM3134" i="3"/>
  <c r="BH3134" i="3"/>
  <c r="BE3134" i="3"/>
  <c r="BF3134" i="3" s="1"/>
  <c r="I3134" i="3"/>
  <c r="BM3133" i="3"/>
  <c r="BH3133" i="3"/>
  <c r="BE3133" i="3"/>
  <c r="BF3133" i="3" s="1"/>
  <c r="I3133" i="3"/>
  <c r="BM3132" i="3"/>
  <c r="BH3132" i="3"/>
  <c r="BE3132" i="3"/>
  <c r="BF3132" i="3" s="1"/>
  <c r="I3132" i="3"/>
  <c r="BH3131" i="3"/>
  <c r="BE3131" i="3"/>
  <c r="H3131" i="3"/>
  <c r="I3131" i="3" s="1"/>
  <c r="BH3130" i="3"/>
  <c r="BE3130" i="3"/>
  <c r="H3130" i="3"/>
  <c r="BM3130" i="3" s="1"/>
  <c r="BH3129" i="3"/>
  <c r="BE3129" i="3"/>
  <c r="H3129" i="3"/>
  <c r="BH3128" i="3"/>
  <c r="BE3128" i="3"/>
  <c r="H3128" i="3"/>
  <c r="BM3128" i="3" s="1"/>
  <c r="BH3127" i="3"/>
  <c r="BE3127" i="3"/>
  <c r="H3127" i="3"/>
  <c r="I3127" i="3" s="1"/>
  <c r="BH3126" i="3"/>
  <c r="BE3126" i="3"/>
  <c r="H3126" i="3"/>
  <c r="BM3126" i="3" s="1"/>
  <c r="BH3125" i="3"/>
  <c r="BE3125" i="3"/>
  <c r="H3125" i="3"/>
  <c r="I3125" i="3" s="1"/>
  <c r="BH3124" i="3"/>
  <c r="BE3124" i="3"/>
  <c r="H3124" i="3"/>
  <c r="BM3124" i="3" s="1"/>
  <c r="BH3123" i="3"/>
  <c r="BE3123" i="3"/>
  <c r="H3123" i="3"/>
  <c r="BH3122" i="3"/>
  <c r="BE3122" i="3"/>
  <c r="H3122" i="3"/>
  <c r="BM3122" i="3" s="1"/>
  <c r="BH3121" i="3"/>
  <c r="BE3121" i="3"/>
  <c r="H3121" i="3"/>
  <c r="BH3120" i="3"/>
  <c r="BE3120" i="3"/>
  <c r="H3120" i="3"/>
  <c r="BH3119" i="3"/>
  <c r="BE3119" i="3"/>
  <c r="H3119" i="3"/>
  <c r="I3119" i="3" s="1"/>
  <c r="BH3118" i="3"/>
  <c r="BE3118" i="3"/>
  <c r="H3118" i="3"/>
  <c r="BM3118" i="3" s="1"/>
  <c r="BH3117" i="3"/>
  <c r="BE3117" i="3"/>
  <c r="H3117" i="3"/>
  <c r="I3117" i="3" s="1"/>
  <c r="BH3116" i="3"/>
  <c r="BE3116" i="3"/>
  <c r="H3116" i="3"/>
  <c r="BM3116" i="3" s="1"/>
  <c r="BH3115" i="3"/>
  <c r="BE3115" i="3"/>
  <c r="H3115" i="3"/>
  <c r="I3115" i="3" s="1"/>
  <c r="BH3114" i="3"/>
  <c r="BE3114" i="3"/>
  <c r="H3114" i="3"/>
  <c r="BM3114" i="3" s="1"/>
  <c r="BH3113" i="3"/>
  <c r="BE3113" i="3"/>
  <c r="H3113" i="3"/>
  <c r="I3113" i="3" s="1"/>
  <c r="BH3112" i="3"/>
  <c r="BE3112" i="3"/>
  <c r="H3112" i="3"/>
  <c r="BM3112" i="3" s="1"/>
  <c r="BH3111" i="3"/>
  <c r="BE3111" i="3"/>
  <c r="H3111" i="3"/>
  <c r="I3111" i="3" s="1"/>
  <c r="BH3110" i="3"/>
  <c r="BE3110" i="3"/>
  <c r="H3110" i="3"/>
  <c r="BH3109" i="3"/>
  <c r="BE3109" i="3"/>
  <c r="H3109" i="3"/>
  <c r="BH3108" i="3"/>
  <c r="BE3108" i="3"/>
  <c r="H3108" i="3"/>
  <c r="BM3108" i="3" s="1"/>
  <c r="BH3107" i="3"/>
  <c r="BE3107" i="3"/>
  <c r="H3107" i="3"/>
  <c r="BM3107" i="3" s="1"/>
  <c r="BH3106" i="3"/>
  <c r="BE3106" i="3"/>
  <c r="H3106" i="3"/>
  <c r="BM3106" i="3" s="1"/>
  <c r="BH3105" i="3"/>
  <c r="BE3105" i="3"/>
  <c r="H3105" i="3"/>
  <c r="BH3104" i="3"/>
  <c r="BE3104" i="3"/>
  <c r="H3104" i="3"/>
  <c r="BM3104" i="3" s="1"/>
  <c r="BH3103" i="3"/>
  <c r="BE3103" i="3"/>
  <c r="H3103" i="3"/>
  <c r="I3103" i="3" s="1"/>
  <c r="BH3102" i="3"/>
  <c r="BE3102" i="3"/>
  <c r="H3102" i="3"/>
  <c r="BM3102" i="3" s="1"/>
  <c r="BH3101" i="3"/>
  <c r="BE3101" i="3"/>
  <c r="H3101" i="3"/>
  <c r="BH3100" i="3"/>
  <c r="BE3100" i="3"/>
  <c r="H3100" i="3"/>
  <c r="BM3100" i="3" s="1"/>
  <c r="BH3099" i="3"/>
  <c r="BE3099" i="3"/>
  <c r="H3099" i="3"/>
  <c r="I3099" i="3" s="1"/>
  <c r="BH3098" i="3"/>
  <c r="BE3098" i="3"/>
  <c r="H3098" i="3"/>
  <c r="BM3098" i="3" s="1"/>
  <c r="BH3097" i="3"/>
  <c r="BE3097" i="3"/>
  <c r="H3097" i="3"/>
  <c r="BM3097" i="3" s="1"/>
  <c r="BH3096" i="3"/>
  <c r="BE3096" i="3"/>
  <c r="H3096" i="3"/>
  <c r="BM3096" i="3" s="1"/>
  <c r="BH3095" i="3"/>
  <c r="BE3095" i="3"/>
  <c r="H3095" i="3"/>
  <c r="I3095" i="3" s="1"/>
  <c r="BH3094" i="3"/>
  <c r="BE3094" i="3"/>
  <c r="H3094" i="3"/>
  <c r="BM3094" i="3" s="1"/>
  <c r="BH3093" i="3"/>
  <c r="BE3093" i="3"/>
  <c r="H3093" i="3"/>
  <c r="I3093" i="3" s="1"/>
  <c r="BH3092" i="3"/>
  <c r="BE3092" i="3"/>
  <c r="H3092" i="3"/>
  <c r="BM3092" i="3" s="1"/>
  <c r="BH3091" i="3"/>
  <c r="BE3091" i="3"/>
  <c r="H3091" i="3"/>
  <c r="I3091" i="3" s="1"/>
  <c r="BH3090" i="3"/>
  <c r="BE3090" i="3"/>
  <c r="H3090" i="3"/>
  <c r="BM3090" i="3" s="1"/>
  <c r="BH3089" i="3"/>
  <c r="BE3089" i="3"/>
  <c r="H3089" i="3"/>
  <c r="I3089" i="3" s="1"/>
  <c r="BH3088" i="3"/>
  <c r="BE3088" i="3"/>
  <c r="H3088" i="3"/>
  <c r="BM3088" i="3" s="1"/>
  <c r="BH3087" i="3"/>
  <c r="BE3087" i="3"/>
  <c r="H3087" i="3"/>
  <c r="BH3086" i="3"/>
  <c r="BE3086" i="3"/>
  <c r="H3086" i="3"/>
  <c r="BM3086" i="3" s="1"/>
  <c r="BH3085" i="3"/>
  <c r="BE3085" i="3"/>
  <c r="H3085" i="3"/>
  <c r="BM3085" i="3" s="1"/>
  <c r="BH3084" i="3"/>
  <c r="BE3084" i="3"/>
  <c r="H3084" i="3"/>
  <c r="BM3084" i="3" s="1"/>
  <c r="BH3083" i="3"/>
  <c r="BE3083" i="3"/>
  <c r="H3083" i="3"/>
  <c r="BH3082" i="3"/>
  <c r="BE3082" i="3"/>
  <c r="H3082" i="3"/>
  <c r="BM3082" i="3" s="1"/>
  <c r="BH3081" i="3"/>
  <c r="BE3081" i="3"/>
  <c r="H3081" i="3"/>
  <c r="I3081" i="3" s="1"/>
  <c r="BH3080" i="3"/>
  <c r="BE3080" i="3"/>
  <c r="H3080" i="3"/>
  <c r="BM3080" i="3" s="1"/>
  <c r="BH3079" i="3"/>
  <c r="BE3079" i="3"/>
  <c r="H3079" i="3"/>
  <c r="BH3078" i="3"/>
  <c r="BE3078" i="3"/>
  <c r="H3078" i="3"/>
  <c r="BM3078" i="3" s="1"/>
  <c r="BH3077" i="3"/>
  <c r="BE3077" i="3"/>
  <c r="H3077" i="3"/>
  <c r="I3077" i="3" s="1"/>
  <c r="BH3076" i="3"/>
  <c r="BE3076" i="3"/>
  <c r="H3076" i="3"/>
  <c r="BM3076" i="3" s="1"/>
  <c r="BH3075" i="3"/>
  <c r="BE3075" i="3"/>
  <c r="H3075" i="3"/>
  <c r="BH3074" i="3"/>
  <c r="BE3074" i="3"/>
  <c r="H3074" i="3"/>
  <c r="BM3074" i="3" s="1"/>
  <c r="BH3073" i="3"/>
  <c r="BE3073" i="3"/>
  <c r="H3073" i="3"/>
  <c r="BM3073" i="3" s="1"/>
  <c r="BH3072" i="3"/>
  <c r="BE3072" i="3"/>
  <c r="H3072" i="3"/>
  <c r="BM3072" i="3" s="1"/>
  <c r="BH3071" i="3"/>
  <c r="BE3071" i="3"/>
  <c r="H3071" i="3"/>
  <c r="I3071" i="3" s="1"/>
  <c r="BH3070" i="3"/>
  <c r="BE3070" i="3"/>
  <c r="H3070" i="3"/>
  <c r="BM3070" i="3" s="1"/>
  <c r="BH3069" i="3"/>
  <c r="BE3069" i="3"/>
  <c r="H3069" i="3"/>
  <c r="I3069" i="3" s="1"/>
  <c r="BH3068" i="3"/>
  <c r="BE3068" i="3"/>
  <c r="H3068" i="3"/>
  <c r="BH3067" i="3"/>
  <c r="BE3067" i="3"/>
  <c r="H3067" i="3"/>
  <c r="I3067" i="3" s="1"/>
  <c r="BH3066" i="3"/>
  <c r="BE3066" i="3"/>
  <c r="H3066" i="3"/>
  <c r="BH3065" i="3"/>
  <c r="BE3065" i="3"/>
  <c r="H3065" i="3"/>
  <c r="I3065" i="3" s="1"/>
  <c r="BH3064" i="3"/>
  <c r="BE3064" i="3"/>
  <c r="H3064" i="3"/>
  <c r="BM3064" i="3" s="1"/>
  <c r="BH3063" i="3"/>
  <c r="BE3063" i="3"/>
  <c r="H3063" i="3"/>
  <c r="BH3062" i="3"/>
  <c r="BE3062" i="3"/>
  <c r="H3062" i="3"/>
  <c r="BM3062" i="3" s="1"/>
  <c r="BH3061" i="3"/>
  <c r="BE3061" i="3"/>
  <c r="H3061" i="3"/>
  <c r="BM3061" i="3" s="1"/>
  <c r="BH3060" i="3"/>
  <c r="BE3060" i="3"/>
  <c r="H3060" i="3"/>
  <c r="BM3060" i="3" s="1"/>
  <c r="BH3059" i="3"/>
  <c r="BE3059" i="3"/>
  <c r="H3059" i="3"/>
  <c r="I3059" i="3" s="1"/>
  <c r="BH3058" i="3"/>
  <c r="BE3058" i="3"/>
  <c r="H3058" i="3"/>
  <c r="BM3058" i="3" s="1"/>
  <c r="BH3057" i="3"/>
  <c r="BE3057" i="3"/>
  <c r="H3057" i="3"/>
  <c r="BM3056" i="3"/>
  <c r="BH3056" i="3"/>
  <c r="BE3056" i="3"/>
  <c r="BF3056" i="3" s="1"/>
  <c r="BM3055" i="3"/>
  <c r="BH3055" i="3"/>
  <c r="BE3055" i="3"/>
  <c r="BF3055" i="3" s="1"/>
  <c r="BM3054" i="3"/>
  <c r="BH3054" i="3"/>
  <c r="BE3054" i="3"/>
  <c r="BF3054" i="3" s="1"/>
  <c r="BM3053" i="3"/>
  <c r="BH3053" i="3"/>
  <c r="BE3053" i="3"/>
  <c r="BF3053" i="3" s="1"/>
  <c r="BM3052" i="3"/>
  <c r="BH3052" i="3"/>
  <c r="BE3052" i="3"/>
  <c r="BF3052" i="3" s="1"/>
  <c r="BM3051" i="3"/>
  <c r="BH3051" i="3"/>
  <c r="BE3051" i="3"/>
  <c r="BF3051" i="3" s="1"/>
  <c r="K3051" i="3"/>
  <c r="I3051" i="3"/>
  <c r="BM3050" i="3"/>
  <c r="BH3050" i="3"/>
  <c r="BE3050" i="3"/>
  <c r="BF3050" i="3" s="1"/>
  <c r="I3050" i="3"/>
  <c r="BM3049" i="3"/>
  <c r="BH3049" i="3"/>
  <c r="BE3049" i="3"/>
  <c r="BF3049" i="3" s="1"/>
  <c r="I3049" i="3"/>
  <c r="BM3048" i="3"/>
  <c r="BH3048" i="3"/>
  <c r="BE3048" i="3"/>
  <c r="BF3048" i="3" s="1"/>
  <c r="I3048" i="3"/>
  <c r="BM3047" i="3"/>
  <c r="BH3047" i="3"/>
  <c r="BE3047" i="3"/>
  <c r="BF3047" i="3" s="1"/>
  <c r="I3047" i="3"/>
  <c r="BM3046" i="3"/>
  <c r="BH3046" i="3"/>
  <c r="BE3046" i="3"/>
  <c r="BF3046" i="3" s="1"/>
  <c r="I3046" i="3"/>
  <c r="BM3045" i="3"/>
  <c r="BH3045" i="3"/>
  <c r="BE3045" i="3"/>
  <c r="BF3045" i="3" s="1"/>
  <c r="I3045" i="3"/>
  <c r="BM3044" i="3"/>
  <c r="BH3044" i="3"/>
  <c r="BE3044" i="3"/>
  <c r="BF3044" i="3" s="1"/>
  <c r="I3044" i="3"/>
  <c r="BM3043" i="3"/>
  <c r="BH3043" i="3"/>
  <c r="BE3043" i="3"/>
  <c r="BF3043" i="3" s="1"/>
  <c r="I3043" i="3"/>
  <c r="BM3042" i="3"/>
  <c r="BH3042" i="3"/>
  <c r="BE3042" i="3"/>
  <c r="BF3042" i="3" s="1"/>
  <c r="I3042" i="3"/>
  <c r="BM3041" i="3"/>
  <c r="BH3041" i="3"/>
  <c r="BE3041" i="3"/>
  <c r="BF3041" i="3" s="1"/>
  <c r="I3041" i="3"/>
  <c r="BM3040" i="3"/>
  <c r="BH3040" i="3"/>
  <c r="BE3040" i="3"/>
  <c r="BF3040" i="3" s="1"/>
  <c r="I3040" i="3"/>
  <c r="BM3039" i="3"/>
  <c r="BH3039" i="3"/>
  <c r="BE3039" i="3"/>
  <c r="BF3039" i="3" s="1"/>
  <c r="I3039" i="3"/>
  <c r="BM3038" i="3"/>
  <c r="BH3038" i="3"/>
  <c r="BE3038" i="3"/>
  <c r="BF3038" i="3" s="1"/>
  <c r="I3038" i="3"/>
  <c r="BM3037" i="3"/>
  <c r="BH3037" i="3"/>
  <c r="BE3037" i="3"/>
  <c r="BF3037" i="3" s="1"/>
  <c r="I3037" i="3"/>
  <c r="BM3036" i="3"/>
  <c r="BH3036" i="3"/>
  <c r="BE3036" i="3"/>
  <c r="BF3036" i="3" s="1"/>
  <c r="BM3035" i="3"/>
  <c r="BH3035" i="3"/>
  <c r="BE3035" i="3"/>
  <c r="BF3035" i="3" s="1"/>
  <c r="BM3034" i="3"/>
  <c r="BH3034" i="3"/>
  <c r="BE3034" i="3"/>
  <c r="BF3034" i="3" s="1"/>
  <c r="BM3033" i="3"/>
  <c r="BH3033" i="3"/>
  <c r="BE3033" i="3"/>
  <c r="BF3033" i="3" s="1"/>
  <c r="BM3032" i="3"/>
  <c r="BH3032" i="3"/>
  <c r="BE3032" i="3"/>
  <c r="BF3032" i="3" s="1"/>
  <c r="BM3031" i="3"/>
  <c r="BH3031" i="3"/>
  <c r="BE3031" i="3"/>
  <c r="BF3031" i="3" s="1"/>
  <c r="BM3030" i="3"/>
  <c r="BH3030" i="3"/>
  <c r="BE3030" i="3"/>
  <c r="BF3030" i="3" s="1"/>
  <c r="BM3029" i="3"/>
  <c r="BH3029" i="3"/>
  <c r="BE3029" i="3"/>
  <c r="BF3029" i="3" s="1"/>
  <c r="BM3028" i="3"/>
  <c r="BH3028" i="3"/>
  <c r="BE3028" i="3"/>
  <c r="BF3028" i="3" s="1"/>
  <c r="BM3027" i="3"/>
  <c r="BH3027" i="3"/>
  <c r="BE3027" i="3"/>
  <c r="BF3027" i="3" s="1"/>
  <c r="BM3026" i="3"/>
  <c r="BH3026" i="3"/>
  <c r="BE3026" i="3"/>
  <c r="BF3026" i="3" s="1"/>
  <c r="BM3025" i="3"/>
  <c r="BH3025" i="3"/>
  <c r="BE3025" i="3"/>
  <c r="BF3025" i="3" s="1"/>
  <c r="BM3024" i="3"/>
  <c r="BH3024" i="3"/>
  <c r="BE3024" i="3"/>
  <c r="BF3024" i="3" s="1"/>
  <c r="BM3023" i="3"/>
  <c r="BH3023" i="3"/>
  <c r="BE3023" i="3"/>
  <c r="BF3023" i="3" s="1"/>
  <c r="BM3022" i="3"/>
  <c r="BH3022" i="3"/>
  <c r="BE3022" i="3"/>
  <c r="BF3022" i="3" s="1"/>
  <c r="BM3021" i="3"/>
  <c r="BH3021" i="3"/>
  <c r="BE3021" i="3"/>
  <c r="BF3021" i="3" s="1"/>
  <c r="BM3020" i="3"/>
  <c r="BH3020" i="3"/>
  <c r="BE3020" i="3"/>
  <c r="BF3020" i="3" s="1"/>
  <c r="BM3019" i="3"/>
  <c r="BH3019" i="3"/>
  <c r="BE3019" i="3"/>
  <c r="BF3019" i="3" s="1"/>
  <c r="BM3018" i="3"/>
  <c r="BH3018" i="3"/>
  <c r="BE3018" i="3"/>
  <c r="BF3018" i="3" s="1"/>
  <c r="BM3017" i="3"/>
  <c r="BH3017" i="3"/>
  <c r="BE3017" i="3"/>
  <c r="BF3017" i="3" s="1"/>
  <c r="BM3016" i="3"/>
  <c r="BH3016" i="3"/>
  <c r="BE3016" i="3"/>
  <c r="BF3016" i="3" s="1"/>
  <c r="BM3015" i="3"/>
  <c r="BH3015" i="3"/>
  <c r="BE3015" i="3"/>
  <c r="BF3015" i="3" s="1"/>
  <c r="BM3014" i="3"/>
  <c r="BH3014" i="3"/>
  <c r="BE3014" i="3"/>
  <c r="BF3014" i="3" s="1"/>
  <c r="BM3013" i="3"/>
  <c r="BH3013" i="3"/>
  <c r="BE3013" i="3"/>
  <c r="BF3013" i="3" s="1"/>
  <c r="BM3012" i="3"/>
  <c r="BH3012" i="3"/>
  <c r="BE3012" i="3"/>
  <c r="BF3012" i="3" s="1"/>
  <c r="BM3011" i="3"/>
  <c r="BH3011" i="3"/>
  <c r="BE3011" i="3"/>
  <c r="BF3011" i="3" s="1"/>
  <c r="BM3010" i="3"/>
  <c r="BH3010" i="3"/>
  <c r="BE3010" i="3"/>
  <c r="BF3010" i="3" s="1"/>
  <c r="BM3009" i="3"/>
  <c r="BH3009" i="3"/>
  <c r="BE3009" i="3"/>
  <c r="BF3009" i="3" s="1"/>
  <c r="BM3008" i="3"/>
  <c r="BH3008" i="3"/>
  <c r="BE3008" i="3"/>
  <c r="BF3008" i="3" s="1"/>
  <c r="BM3007" i="3"/>
  <c r="BH3007" i="3"/>
  <c r="BE3007" i="3"/>
  <c r="BF3007" i="3" s="1"/>
  <c r="BM3006" i="3"/>
  <c r="BH3006" i="3"/>
  <c r="BE3006" i="3"/>
  <c r="BF3006" i="3" s="1"/>
  <c r="I3006" i="3"/>
  <c r="BM3005" i="3"/>
  <c r="BH3005" i="3"/>
  <c r="BE3005" i="3"/>
  <c r="BF3005" i="3" s="1"/>
  <c r="I3005" i="3"/>
  <c r="BM3004" i="3"/>
  <c r="BH3004" i="3"/>
  <c r="BE3004" i="3"/>
  <c r="BF3004" i="3" s="1"/>
  <c r="I3004" i="3"/>
  <c r="BM3003" i="3"/>
  <c r="BH3003" i="3"/>
  <c r="BE3003" i="3"/>
  <c r="BF3003" i="3" s="1"/>
  <c r="I3003" i="3"/>
  <c r="BM3002" i="3"/>
  <c r="BH3002" i="3"/>
  <c r="BE3002" i="3"/>
  <c r="BF3002" i="3" s="1"/>
  <c r="I3002" i="3"/>
  <c r="BM3001" i="3"/>
  <c r="BH3001" i="3"/>
  <c r="BE3001" i="3"/>
  <c r="BF3001" i="3" s="1"/>
  <c r="I3001" i="3"/>
  <c r="BM3000" i="3"/>
  <c r="BH3000" i="3"/>
  <c r="BE3000" i="3"/>
  <c r="BF3000" i="3" s="1"/>
  <c r="I3000" i="3"/>
  <c r="BM2999" i="3"/>
  <c r="BH2999" i="3"/>
  <c r="BE2999" i="3"/>
  <c r="BF2999" i="3" s="1"/>
  <c r="I2999" i="3"/>
  <c r="BM2998" i="3"/>
  <c r="BH2998" i="3"/>
  <c r="BE2998" i="3"/>
  <c r="BF2998" i="3" s="1"/>
  <c r="I2998" i="3"/>
  <c r="BM2997" i="3"/>
  <c r="BH2997" i="3"/>
  <c r="BE2997" i="3"/>
  <c r="BF2997" i="3" s="1"/>
  <c r="I2997" i="3"/>
  <c r="BM2996" i="3"/>
  <c r="BH2996" i="3"/>
  <c r="BE2996" i="3"/>
  <c r="BF2996" i="3" s="1"/>
  <c r="BM2995" i="3"/>
  <c r="BH2995" i="3"/>
  <c r="BE2995" i="3"/>
  <c r="BF2995" i="3" s="1"/>
  <c r="BM2994" i="3"/>
  <c r="BH2994" i="3"/>
  <c r="BE2994" i="3"/>
  <c r="BF2994" i="3" s="1"/>
  <c r="BM2993" i="3"/>
  <c r="BH2993" i="3"/>
  <c r="BE2993" i="3"/>
  <c r="BF2993" i="3" s="1"/>
  <c r="BM2992" i="3"/>
  <c r="BH2992" i="3"/>
  <c r="BE2992" i="3"/>
  <c r="BF2992" i="3" s="1"/>
  <c r="BM2991" i="3"/>
  <c r="BH2991" i="3"/>
  <c r="BE2991" i="3"/>
  <c r="BF2991" i="3" s="1"/>
  <c r="BM2990" i="3"/>
  <c r="BH2990" i="3"/>
  <c r="BE2990" i="3"/>
  <c r="BF2990" i="3" s="1"/>
  <c r="BM2989" i="3"/>
  <c r="BH2989" i="3"/>
  <c r="BE2989" i="3"/>
  <c r="BF2989" i="3" s="1"/>
  <c r="BM2988" i="3"/>
  <c r="BH2988" i="3"/>
  <c r="BE2988" i="3"/>
  <c r="BF2988" i="3" s="1"/>
  <c r="BM2987" i="3"/>
  <c r="BH2987" i="3"/>
  <c r="BE2987" i="3"/>
  <c r="BF2987" i="3" s="1"/>
  <c r="BM2986" i="3"/>
  <c r="BH2986" i="3"/>
  <c r="BE2986" i="3"/>
  <c r="BF2986" i="3" s="1"/>
  <c r="BM2985" i="3"/>
  <c r="BH2985" i="3"/>
  <c r="BE2985" i="3"/>
  <c r="BF2985" i="3" s="1"/>
  <c r="BM2984" i="3"/>
  <c r="BH2984" i="3"/>
  <c r="BE2984" i="3"/>
  <c r="BF2984" i="3" s="1"/>
  <c r="BM2983" i="3"/>
  <c r="BH2983" i="3"/>
  <c r="BE2983" i="3"/>
  <c r="BF2983" i="3" s="1"/>
  <c r="BM2982" i="3"/>
  <c r="BH2982" i="3"/>
  <c r="BE2982" i="3"/>
  <c r="BF2982" i="3" s="1"/>
  <c r="BM2981" i="3"/>
  <c r="BH2981" i="3"/>
  <c r="BE2981" i="3"/>
  <c r="BF2981" i="3" s="1"/>
  <c r="BM2980" i="3"/>
  <c r="BH2980" i="3"/>
  <c r="BE2980" i="3"/>
  <c r="BF2980" i="3" s="1"/>
  <c r="BM2979" i="3"/>
  <c r="BH2979" i="3"/>
  <c r="BE2979" i="3"/>
  <c r="BF2979" i="3" s="1"/>
  <c r="BM2978" i="3"/>
  <c r="BH2978" i="3"/>
  <c r="BE2978" i="3"/>
  <c r="BF2978" i="3" s="1"/>
  <c r="BM2977" i="3"/>
  <c r="BH2977" i="3"/>
  <c r="BE2977" i="3"/>
  <c r="BF2977" i="3" s="1"/>
  <c r="BM2976" i="3"/>
  <c r="BH2976" i="3"/>
  <c r="BE2976" i="3"/>
  <c r="BF2976" i="3" s="1"/>
  <c r="BM2975" i="3"/>
  <c r="BH2975" i="3"/>
  <c r="BE2975" i="3"/>
  <c r="BF2975" i="3" s="1"/>
  <c r="BM2974" i="3"/>
  <c r="BH2974" i="3"/>
  <c r="BE2974" i="3"/>
  <c r="BF2974" i="3" s="1"/>
  <c r="K2974" i="3"/>
  <c r="I2974" i="3"/>
  <c r="BM2973" i="3"/>
  <c r="BH2973" i="3"/>
  <c r="BE2973" i="3"/>
  <c r="BF2973" i="3" s="1"/>
  <c r="I2973" i="3"/>
  <c r="BM2972" i="3"/>
  <c r="BH2972" i="3"/>
  <c r="BE2972" i="3"/>
  <c r="BF2972" i="3" s="1"/>
  <c r="I2972" i="3"/>
  <c r="BM2971" i="3"/>
  <c r="BH2971" i="3"/>
  <c r="BE2971" i="3"/>
  <c r="BF2971" i="3" s="1"/>
  <c r="I2971" i="3"/>
  <c r="BM2970" i="3"/>
  <c r="BH2970" i="3"/>
  <c r="BE2970" i="3"/>
  <c r="BF2970" i="3" s="1"/>
  <c r="I2970" i="3"/>
  <c r="BM2969" i="3"/>
  <c r="BH2969" i="3"/>
  <c r="BE2969" i="3"/>
  <c r="BF2969" i="3" s="1"/>
  <c r="I2969" i="3"/>
  <c r="BM2968" i="3"/>
  <c r="BH2968" i="3"/>
  <c r="BE2968" i="3"/>
  <c r="BF2968" i="3" s="1"/>
  <c r="I2968" i="3"/>
  <c r="BM2967" i="3"/>
  <c r="BH2967" i="3"/>
  <c r="BE2967" i="3"/>
  <c r="BF2967" i="3" s="1"/>
  <c r="I2967" i="3"/>
  <c r="BM2966" i="3"/>
  <c r="BH2966" i="3"/>
  <c r="BE2966" i="3"/>
  <c r="BF2966" i="3" s="1"/>
  <c r="I2966" i="3"/>
  <c r="BM2965" i="3"/>
  <c r="BH2965" i="3"/>
  <c r="BE2965" i="3"/>
  <c r="BF2965" i="3" s="1"/>
  <c r="I2965" i="3"/>
  <c r="BM2964" i="3"/>
  <c r="BH2964" i="3"/>
  <c r="BE2964" i="3"/>
  <c r="BF2964" i="3" s="1"/>
  <c r="K2964" i="3"/>
  <c r="I2964" i="3"/>
  <c r="BM2963" i="3"/>
  <c r="BH2963" i="3"/>
  <c r="BE2963" i="3"/>
  <c r="BF2963" i="3" s="1"/>
  <c r="I2963" i="3"/>
  <c r="BM2962" i="3"/>
  <c r="BH2962" i="3"/>
  <c r="BE2962" i="3"/>
  <c r="BF2962" i="3" s="1"/>
  <c r="I2962" i="3"/>
  <c r="BM2961" i="3"/>
  <c r="BH2961" i="3"/>
  <c r="BE2961" i="3"/>
  <c r="BF2961" i="3" s="1"/>
  <c r="I2961" i="3"/>
  <c r="BM2960" i="3"/>
  <c r="BH2960" i="3"/>
  <c r="BE2960" i="3"/>
  <c r="BF2960" i="3" s="1"/>
  <c r="I2960" i="3"/>
  <c r="BM2959" i="3"/>
  <c r="BH2959" i="3"/>
  <c r="BE2959" i="3"/>
  <c r="BF2959" i="3" s="1"/>
  <c r="I2959" i="3"/>
  <c r="BM2958" i="3"/>
  <c r="BH2958" i="3"/>
  <c r="BE2958" i="3"/>
  <c r="BF2958" i="3" s="1"/>
  <c r="I2958" i="3"/>
  <c r="BM2957" i="3"/>
  <c r="BH2957" i="3"/>
  <c r="BE2957" i="3"/>
  <c r="BF2957" i="3" s="1"/>
  <c r="I2957" i="3"/>
  <c r="BM2956" i="3"/>
  <c r="BH2956" i="3"/>
  <c r="BE2956" i="3"/>
  <c r="BF2956" i="3" s="1"/>
  <c r="I2956" i="3"/>
  <c r="BM2955" i="3"/>
  <c r="BH2955" i="3"/>
  <c r="BE2955" i="3"/>
  <c r="BF2955" i="3" s="1"/>
  <c r="I2955" i="3"/>
  <c r="BM2954" i="3"/>
  <c r="BH2954" i="3"/>
  <c r="BE2954" i="3"/>
  <c r="BF2954" i="3" s="1"/>
  <c r="I2954" i="3"/>
  <c r="BM2953" i="3"/>
  <c r="BH2953" i="3"/>
  <c r="BE2953" i="3"/>
  <c r="BF2953" i="3" s="1"/>
  <c r="I2953" i="3"/>
  <c r="BM2952" i="3"/>
  <c r="BH2952" i="3"/>
  <c r="BE2952" i="3"/>
  <c r="BF2952" i="3" s="1"/>
  <c r="I2952" i="3"/>
  <c r="BM2951" i="3"/>
  <c r="BH2951" i="3"/>
  <c r="BE2951" i="3"/>
  <c r="BF2951" i="3" s="1"/>
  <c r="I2951" i="3"/>
  <c r="BM2950" i="3"/>
  <c r="BH2950" i="3"/>
  <c r="BE2950" i="3"/>
  <c r="BF2950" i="3" s="1"/>
  <c r="I2950" i="3"/>
  <c r="BM2949" i="3"/>
  <c r="BH2949" i="3"/>
  <c r="BE2949" i="3"/>
  <c r="BF2949" i="3" s="1"/>
  <c r="I2949" i="3"/>
  <c r="BM2948" i="3"/>
  <c r="BH2948" i="3"/>
  <c r="BE2948" i="3"/>
  <c r="BF2948" i="3" s="1"/>
  <c r="I2948" i="3"/>
  <c r="BM2947" i="3"/>
  <c r="BH2947" i="3"/>
  <c r="BE2947" i="3"/>
  <c r="BF2947" i="3" s="1"/>
  <c r="I2947" i="3"/>
  <c r="BM2946" i="3"/>
  <c r="BH2946" i="3"/>
  <c r="BE2946" i="3"/>
  <c r="BF2946" i="3" s="1"/>
  <c r="I2946" i="3"/>
  <c r="BM2945" i="3"/>
  <c r="BH2945" i="3"/>
  <c r="BE2945" i="3"/>
  <c r="BF2945" i="3" s="1"/>
  <c r="I2945" i="3"/>
  <c r="BM2944" i="3"/>
  <c r="BH2944" i="3"/>
  <c r="BE2944" i="3"/>
  <c r="BF2944" i="3" s="1"/>
  <c r="I2944" i="3"/>
  <c r="BM2943" i="3"/>
  <c r="BH2943" i="3"/>
  <c r="BE2943" i="3"/>
  <c r="BF2943" i="3" s="1"/>
  <c r="I2943" i="3"/>
  <c r="BM2942" i="3"/>
  <c r="BH2942" i="3"/>
  <c r="BE2942" i="3"/>
  <c r="BF2942" i="3" s="1"/>
  <c r="I2942" i="3"/>
  <c r="BM2941" i="3"/>
  <c r="BH2941" i="3"/>
  <c r="BE2941" i="3"/>
  <c r="BF2941" i="3" s="1"/>
  <c r="I2941" i="3"/>
  <c r="BM2940" i="3"/>
  <c r="BH2940" i="3"/>
  <c r="BE2940" i="3"/>
  <c r="BF2940" i="3" s="1"/>
  <c r="I2940" i="3"/>
  <c r="BM2939" i="3"/>
  <c r="BH2939" i="3"/>
  <c r="BE2939" i="3"/>
  <c r="BF2939" i="3" s="1"/>
  <c r="I2939" i="3"/>
  <c r="BM2938" i="3"/>
  <c r="BH2938" i="3"/>
  <c r="BE2938" i="3"/>
  <c r="BF2938" i="3" s="1"/>
  <c r="I2938" i="3"/>
  <c r="BM2937" i="3"/>
  <c r="BH2937" i="3"/>
  <c r="BE2937" i="3"/>
  <c r="BF2937" i="3" s="1"/>
  <c r="K2937" i="3"/>
  <c r="I2937" i="3"/>
  <c r="BM2936" i="3"/>
  <c r="BH2936" i="3"/>
  <c r="BE2936" i="3"/>
  <c r="BF2936" i="3" s="1"/>
  <c r="K2936" i="3"/>
  <c r="I2936" i="3"/>
  <c r="BM2935" i="3"/>
  <c r="BH2935" i="3"/>
  <c r="BE2935" i="3"/>
  <c r="BF2935" i="3" s="1"/>
  <c r="I2935" i="3"/>
  <c r="BM2934" i="3"/>
  <c r="BH2934" i="3"/>
  <c r="BE2934" i="3"/>
  <c r="BF2934" i="3" s="1"/>
  <c r="I2934" i="3"/>
  <c r="BM2933" i="3"/>
  <c r="BH2933" i="3"/>
  <c r="BE2933" i="3"/>
  <c r="BF2933" i="3" s="1"/>
  <c r="I2933" i="3"/>
  <c r="BM2932" i="3"/>
  <c r="BH2932" i="3"/>
  <c r="BE2932" i="3"/>
  <c r="BF2932" i="3" s="1"/>
  <c r="I2932" i="3"/>
  <c r="BM2931" i="3"/>
  <c r="BH2931" i="3"/>
  <c r="BE2931" i="3"/>
  <c r="BF2931" i="3" s="1"/>
  <c r="I2931" i="3"/>
  <c r="BM2930" i="3"/>
  <c r="BH2930" i="3"/>
  <c r="BE2930" i="3"/>
  <c r="BF2930" i="3" s="1"/>
  <c r="I2930" i="3"/>
  <c r="BM2929" i="3"/>
  <c r="BH2929" i="3"/>
  <c r="BE2929" i="3"/>
  <c r="BF2929" i="3" s="1"/>
  <c r="I2929" i="3"/>
  <c r="BM2928" i="3"/>
  <c r="BH2928" i="3"/>
  <c r="BE2928" i="3"/>
  <c r="BF2928" i="3" s="1"/>
  <c r="I2928" i="3"/>
  <c r="BM2927" i="3"/>
  <c r="BH2927" i="3"/>
  <c r="BE2927" i="3"/>
  <c r="BF2927" i="3" s="1"/>
  <c r="BM2926" i="3"/>
  <c r="BH2926" i="3"/>
  <c r="BE2926" i="3"/>
  <c r="BF2926" i="3" s="1"/>
  <c r="BM2925" i="3"/>
  <c r="BH2925" i="3"/>
  <c r="BE2925" i="3"/>
  <c r="BF2925" i="3" s="1"/>
  <c r="BM2924" i="3"/>
  <c r="BH2924" i="3"/>
  <c r="BE2924" i="3"/>
  <c r="BF2924" i="3" s="1"/>
  <c r="BM2923" i="3"/>
  <c r="BH2923" i="3"/>
  <c r="BE2923" i="3"/>
  <c r="BF2923" i="3" s="1"/>
  <c r="BM2922" i="3"/>
  <c r="BH2922" i="3"/>
  <c r="BE2922" i="3"/>
  <c r="BF2922" i="3" s="1"/>
  <c r="BM2921" i="3"/>
  <c r="BH2921" i="3"/>
  <c r="BE2921" i="3"/>
  <c r="BF2921" i="3" s="1"/>
  <c r="BM2920" i="3"/>
  <c r="BH2920" i="3"/>
  <c r="BE2920" i="3"/>
  <c r="BF2920" i="3" s="1"/>
  <c r="BM2919" i="3"/>
  <c r="BH2919" i="3"/>
  <c r="BE2919" i="3"/>
  <c r="BF2919" i="3" s="1"/>
  <c r="BM2918" i="3"/>
  <c r="BH2918" i="3"/>
  <c r="BE2918" i="3"/>
  <c r="BF2918" i="3" s="1"/>
  <c r="BM2917" i="3"/>
  <c r="BH2917" i="3"/>
  <c r="BE2917" i="3"/>
  <c r="BF2917" i="3" s="1"/>
  <c r="BM2916" i="3"/>
  <c r="BH2916" i="3"/>
  <c r="BE2916" i="3"/>
  <c r="BF2916" i="3" s="1"/>
  <c r="BM2915" i="3"/>
  <c r="BH2915" i="3"/>
  <c r="BE2915" i="3"/>
  <c r="BF2915" i="3" s="1"/>
  <c r="BM2914" i="3"/>
  <c r="BH2914" i="3"/>
  <c r="BE2914" i="3"/>
  <c r="BF2914" i="3" s="1"/>
  <c r="BM2913" i="3"/>
  <c r="BH2913" i="3"/>
  <c r="BE2913" i="3"/>
  <c r="BF2913" i="3" s="1"/>
  <c r="BM2912" i="3"/>
  <c r="BH2912" i="3"/>
  <c r="BE2912" i="3"/>
  <c r="BF2912" i="3" s="1"/>
  <c r="BM2911" i="3"/>
  <c r="BH2911" i="3"/>
  <c r="BE2911" i="3"/>
  <c r="BF2911" i="3" s="1"/>
  <c r="BM2910" i="3"/>
  <c r="BH2910" i="3"/>
  <c r="BE2910" i="3"/>
  <c r="BF2910" i="3" s="1"/>
  <c r="BM2909" i="3"/>
  <c r="BH2909" i="3"/>
  <c r="BE2909" i="3"/>
  <c r="BF2909" i="3" s="1"/>
  <c r="BM2908" i="3"/>
  <c r="BH2908" i="3"/>
  <c r="BE2908" i="3"/>
  <c r="BF2908" i="3" s="1"/>
  <c r="BH2907" i="3"/>
  <c r="BE2907" i="3"/>
  <c r="BJ2907" i="3" s="1"/>
  <c r="H2907" i="3"/>
  <c r="BM2907" i="3" s="1"/>
  <c r="BH2906" i="3"/>
  <c r="BE2906" i="3"/>
  <c r="H2906" i="3"/>
  <c r="I2906" i="3" s="1"/>
  <c r="BH2905" i="3"/>
  <c r="BE2905" i="3"/>
  <c r="H2905" i="3"/>
  <c r="I2905" i="3" s="1"/>
  <c r="BH2904" i="3"/>
  <c r="BE2904" i="3"/>
  <c r="BJ2904" i="3" s="1"/>
  <c r="H2904" i="3"/>
  <c r="BH2903" i="3"/>
  <c r="BE2903" i="3"/>
  <c r="BJ2903" i="3" s="1"/>
  <c r="H2903" i="3"/>
  <c r="BM2903" i="3" s="1"/>
  <c r="BM2902" i="3"/>
  <c r="BH2902" i="3"/>
  <c r="BE2902" i="3"/>
  <c r="BF2902" i="3" s="1"/>
  <c r="K2902" i="3"/>
  <c r="I2902" i="3"/>
  <c r="BM2901" i="3"/>
  <c r="BH2901" i="3"/>
  <c r="BE2901" i="3"/>
  <c r="BF2901" i="3" s="1"/>
  <c r="I2901" i="3"/>
  <c r="BM2900" i="3"/>
  <c r="BH2900" i="3"/>
  <c r="BE2900" i="3"/>
  <c r="BF2900" i="3" s="1"/>
  <c r="J2900" i="3"/>
  <c r="I2900" i="3"/>
  <c r="BM2899" i="3"/>
  <c r="BH2899" i="3"/>
  <c r="BE2899" i="3"/>
  <c r="BF2899" i="3" s="1"/>
  <c r="I2899" i="3"/>
  <c r="BM2898" i="3"/>
  <c r="BH2898" i="3"/>
  <c r="BE2898" i="3"/>
  <c r="BF2898" i="3" s="1"/>
  <c r="I2898" i="3"/>
  <c r="BM2897" i="3"/>
  <c r="BH2897" i="3"/>
  <c r="BE2897" i="3"/>
  <c r="BF2897" i="3" s="1"/>
  <c r="I2897" i="3"/>
  <c r="BM2896" i="3"/>
  <c r="BH2896" i="3"/>
  <c r="BE2896" i="3"/>
  <c r="BF2896" i="3" s="1"/>
  <c r="I2896" i="3"/>
  <c r="BM2895" i="3"/>
  <c r="BH2895" i="3"/>
  <c r="BE2895" i="3"/>
  <c r="BF2895" i="3" s="1"/>
  <c r="I2895" i="3"/>
  <c r="BM2894" i="3"/>
  <c r="BH2894" i="3"/>
  <c r="BE2894" i="3"/>
  <c r="BF2894" i="3" s="1"/>
  <c r="I2894" i="3"/>
  <c r="BM2893" i="3"/>
  <c r="BH2893" i="3"/>
  <c r="BE2893" i="3"/>
  <c r="BF2893" i="3" s="1"/>
  <c r="I2893" i="3"/>
  <c r="BM2892" i="3"/>
  <c r="BH2892" i="3"/>
  <c r="BE2892" i="3"/>
  <c r="BF2892" i="3" s="1"/>
  <c r="I2892" i="3"/>
  <c r="BM2891" i="3"/>
  <c r="BH2891" i="3"/>
  <c r="BE2891" i="3"/>
  <c r="BF2891" i="3" s="1"/>
  <c r="I2891" i="3"/>
  <c r="BM2890" i="3"/>
  <c r="BH2890" i="3"/>
  <c r="BE2890" i="3"/>
  <c r="BF2890" i="3" s="1"/>
  <c r="I2890" i="3"/>
  <c r="BM2889" i="3"/>
  <c r="BH2889" i="3"/>
  <c r="BE2889" i="3"/>
  <c r="BF2889" i="3" s="1"/>
  <c r="I2889" i="3"/>
  <c r="BM2888" i="3"/>
  <c r="BH2888" i="3"/>
  <c r="BE2888" i="3"/>
  <c r="BF2888" i="3" s="1"/>
  <c r="I2888" i="3"/>
  <c r="BM2887" i="3"/>
  <c r="BH2887" i="3"/>
  <c r="BE2887" i="3"/>
  <c r="BF2887" i="3" s="1"/>
  <c r="I2887" i="3"/>
  <c r="BM2886" i="3"/>
  <c r="BH2886" i="3"/>
  <c r="BE2886" i="3"/>
  <c r="BF2886" i="3" s="1"/>
  <c r="I2886" i="3"/>
  <c r="BM2885" i="3"/>
  <c r="BH2885" i="3"/>
  <c r="BE2885" i="3"/>
  <c r="BF2885" i="3" s="1"/>
  <c r="K2885" i="3"/>
  <c r="I2885" i="3"/>
  <c r="BM2884" i="3"/>
  <c r="BH2884" i="3"/>
  <c r="BE2884" i="3"/>
  <c r="BF2884" i="3" s="1"/>
  <c r="I2884" i="3"/>
  <c r="BM2883" i="3"/>
  <c r="BH2883" i="3"/>
  <c r="BE2883" i="3"/>
  <c r="BF2883" i="3" s="1"/>
  <c r="J2883" i="3"/>
  <c r="I2883" i="3"/>
  <c r="BM2882" i="3"/>
  <c r="BH2882" i="3"/>
  <c r="BE2882" i="3"/>
  <c r="BF2882" i="3" s="1"/>
  <c r="I2882" i="3"/>
  <c r="BM2881" i="3"/>
  <c r="BH2881" i="3"/>
  <c r="BE2881" i="3"/>
  <c r="BF2881" i="3" s="1"/>
  <c r="I2881" i="3"/>
  <c r="BM2880" i="3"/>
  <c r="BH2880" i="3"/>
  <c r="BE2880" i="3"/>
  <c r="BF2880" i="3" s="1"/>
  <c r="I2880" i="3"/>
  <c r="BM2879" i="3"/>
  <c r="BH2879" i="3"/>
  <c r="BE2879" i="3"/>
  <c r="BF2879" i="3" s="1"/>
  <c r="I2879" i="3"/>
  <c r="BM2878" i="3"/>
  <c r="BH2878" i="3"/>
  <c r="BE2878" i="3"/>
  <c r="BF2878" i="3" s="1"/>
  <c r="K2878" i="3"/>
  <c r="I2878" i="3"/>
  <c r="BM2877" i="3"/>
  <c r="BH2877" i="3"/>
  <c r="BE2877" i="3"/>
  <c r="BF2877" i="3" s="1"/>
  <c r="K2877" i="3"/>
  <c r="I2877" i="3"/>
  <c r="BM2876" i="3"/>
  <c r="BH2876" i="3"/>
  <c r="BE2876" i="3"/>
  <c r="BF2876" i="3" s="1"/>
  <c r="K2876" i="3"/>
  <c r="I2876" i="3"/>
  <c r="BM2875" i="3"/>
  <c r="BH2875" i="3"/>
  <c r="BE2875" i="3"/>
  <c r="BF2875" i="3" s="1"/>
  <c r="I2875" i="3"/>
  <c r="BM2874" i="3"/>
  <c r="BH2874" i="3"/>
  <c r="BE2874" i="3"/>
  <c r="BF2874" i="3" s="1"/>
  <c r="I2874" i="3"/>
  <c r="BM2873" i="3"/>
  <c r="BH2873" i="3"/>
  <c r="BE2873" i="3"/>
  <c r="BF2873" i="3" s="1"/>
  <c r="I2873" i="3"/>
  <c r="BM2872" i="3"/>
  <c r="BH2872" i="3"/>
  <c r="BE2872" i="3"/>
  <c r="BF2872" i="3" s="1"/>
  <c r="J2872" i="3"/>
  <c r="I2872" i="3"/>
  <c r="BM2871" i="3"/>
  <c r="BH2871" i="3"/>
  <c r="BE2871" i="3"/>
  <c r="BF2871" i="3" s="1"/>
  <c r="J2871" i="3"/>
  <c r="I2871" i="3"/>
  <c r="BM2870" i="3"/>
  <c r="BH2870" i="3"/>
  <c r="BE2870" i="3"/>
  <c r="BF2870" i="3" s="1"/>
  <c r="J2870" i="3"/>
  <c r="I2870" i="3"/>
  <c r="BM2869" i="3"/>
  <c r="BH2869" i="3"/>
  <c r="BE2869" i="3"/>
  <c r="BF2869" i="3" s="1"/>
  <c r="I2869" i="3"/>
  <c r="BM2868" i="3"/>
  <c r="BH2868" i="3"/>
  <c r="BE2868" i="3"/>
  <c r="BF2868" i="3" s="1"/>
  <c r="I2868" i="3"/>
  <c r="BM2867" i="3"/>
  <c r="BH2867" i="3"/>
  <c r="BE2867" i="3"/>
  <c r="BF2867" i="3" s="1"/>
  <c r="I2867" i="3"/>
  <c r="BM2866" i="3"/>
  <c r="BH2866" i="3"/>
  <c r="BE2866" i="3"/>
  <c r="BF2866" i="3" s="1"/>
  <c r="I2866" i="3"/>
  <c r="BM2865" i="3"/>
  <c r="BH2865" i="3"/>
  <c r="BE2865" i="3"/>
  <c r="BF2865" i="3" s="1"/>
  <c r="I2865" i="3"/>
  <c r="BM2864" i="3"/>
  <c r="BH2864" i="3"/>
  <c r="BE2864" i="3"/>
  <c r="BF2864" i="3" s="1"/>
  <c r="I2864" i="3"/>
  <c r="BM2863" i="3"/>
  <c r="BH2863" i="3"/>
  <c r="BE2863" i="3"/>
  <c r="BF2863" i="3" s="1"/>
  <c r="I2863" i="3"/>
  <c r="BM2862" i="3"/>
  <c r="BH2862" i="3"/>
  <c r="BE2862" i="3"/>
  <c r="BF2862" i="3" s="1"/>
  <c r="I2862" i="3"/>
  <c r="BM2861" i="3"/>
  <c r="BH2861" i="3"/>
  <c r="BE2861" i="3"/>
  <c r="BF2861" i="3" s="1"/>
  <c r="I2861" i="3"/>
  <c r="BM2860" i="3"/>
  <c r="BH2860" i="3"/>
  <c r="BE2860" i="3"/>
  <c r="BF2860" i="3" s="1"/>
  <c r="I2860" i="3"/>
  <c r="BM2859" i="3"/>
  <c r="BH2859" i="3"/>
  <c r="BE2859" i="3"/>
  <c r="BF2859" i="3" s="1"/>
  <c r="I2859" i="3"/>
  <c r="BM2858" i="3"/>
  <c r="BH2858" i="3"/>
  <c r="BE2858" i="3"/>
  <c r="BF2858" i="3" s="1"/>
  <c r="I2858" i="3"/>
  <c r="BM2857" i="3"/>
  <c r="BH2857" i="3"/>
  <c r="BE2857" i="3"/>
  <c r="BF2857" i="3" s="1"/>
  <c r="BM2856" i="3"/>
  <c r="BH2856" i="3"/>
  <c r="BE2856" i="3"/>
  <c r="BF2856" i="3" s="1"/>
  <c r="BM2855" i="3"/>
  <c r="BH2855" i="3"/>
  <c r="BE2855" i="3"/>
  <c r="BF2855" i="3" s="1"/>
  <c r="BM2854" i="3"/>
  <c r="BH2854" i="3"/>
  <c r="BE2854" i="3"/>
  <c r="BF2854" i="3" s="1"/>
  <c r="BM2853" i="3"/>
  <c r="BH2853" i="3"/>
  <c r="BE2853" i="3"/>
  <c r="BF2853" i="3" s="1"/>
  <c r="BM2852" i="3"/>
  <c r="BH2852" i="3"/>
  <c r="BE2852" i="3"/>
  <c r="BF2852" i="3" s="1"/>
  <c r="BM2851" i="3"/>
  <c r="BH2851" i="3"/>
  <c r="BE2851" i="3"/>
  <c r="BF2851" i="3" s="1"/>
  <c r="BM2850" i="3"/>
  <c r="BH2850" i="3"/>
  <c r="BE2850" i="3"/>
  <c r="BF2850" i="3" s="1"/>
  <c r="BM2849" i="3"/>
  <c r="BH2849" i="3"/>
  <c r="BE2849" i="3"/>
  <c r="BF2849" i="3" s="1"/>
  <c r="BM2848" i="3"/>
  <c r="BH2848" i="3"/>
  <c r="BE2848" i="3"/>
  <c r="BF2848" i="3" s="1"/>
  <c r="BM2847" i="3"/>
  <c r="BH2847" i="3"/>
  <c r="BE2847" i="3"/>
  <c r="BF2847" i="3" s="1"/>
  <c r="BM2846" i="3"/>
  <c r="BH2846" i="3"/>
  <c r="BE2846" i="3"/>
  <c r="BF2846" i="3" s="1"/>
  <c r="BM2845" i="3"/>
  <c r="BH2845" i="3"/>
  <c r="BE2845" i="3"/>
  <c r="BF2845" i="3" s="1"/>
  <c r="BM2844" i="3"/>
  <c r="BH2844" i="3"/>
  <c r="BE2844" i="3"/>
  <c r="BF2844" i="3" s="1"/>
  <c r="BM2843" i="3"/>
  <c r="BH2843" i="3"/>
  <c r="BE2843" i="3"/>
  <c r="BF2843" i="3" s="1"/>
  <c r="BM2842" i="3"/>
  <c r="BH2842" i="3"/>
  <c r="BE2842" i="3"/>
  <c r="BF2842" i="3" s="1"/>
  <c r="BM2841" i="3"/>
  <c r="BH2841" i="3"/>
  <c r="BE2841" i="3"/>
  <c r="BF2841" i="3" s="1"/>
  <c r="BM2840" i="3"/>
  <c r="BH2840" i="3"/>
  <c r="BE2840" i="3"/>
  <c r="BF2840" i="3" s="1"/>
  <c r="BM2839" i="3"/>
  <c r="BH2839" i="3"/>
  <c r="BE2839" i="3"/>
  <c r="BF2839" i="3" s="1"/>
  <c r="BM2838" i="3"/>
  <c r="BH2838" i="3"/>
  <c r="BE2838" i="3"/>
  <c r="BF2838" i="3" s="1"/>
  <c r="BM2837" i="3"/>
  <c r="BH2837" i="3"/>
  <c r="BE2837" i="3"/>
  <c r="BF2837" i="3" s="1"/>
  <c r="BM2836" i="3"/>
  <c r="BH2836" i="3"/>
  <c r="BE2836" i="3"/>
  <c r="BF2836" i="3" s="1"/>
  <c r="BM2835" i="3"/>
  <c r="BH2835" i="3"/>
  <c r="BE2835" i="3"/>
  <c r="BF2835" i="3" s="1"/>
  <c r="BM2834" i="3"/>
  <c r="BH2834" i="3"/>
  <c r="BE2834" i="3"/>
  <c r="BF2834" i="3" s="1"/>
  <c r="BM2833" i="3"/>
  <c r="BH2833" i="3"/>
  <c r="BE2833" i="3"/>
  <c r="BF2833" i="3" s="1"/>
  <c r="BM2832" i="3"/>
  <c r="BH2832" i="3"/>
  <c r="BE2832" i="3"/>
  <c r="BF2832" i="3" s="1"/>
  <c r="BM2831" i="3"/>
  <c r="BH2831" i="3"/>
  <c r="BE2831" i="3"/>
  <c r="BF2831" i="3" s="1"/>
  <c r="BM2830" i="3"/>
  <c r="BH2830" i="3"/>
  <c r="BE2830" i="3"/>
  <c r="BF2830" i="3" s="1"/>
  <c r="BM2829" i="3"/>
  <c r="BH2829" i="3"/>
  <c r="BE2829" i="3"/>
  <c r="BF2829" i="3" s="1"/>
  <c r="BM2828" i="3"/>
  <c r="BH2828" i="3"/>
  <c r="BE2828" i="3"/>
  <c r="BF2828" i="3" s="1"/>
  <c r="BM2827" i="3"/>
  <c r="BH2827" i="3"/>
  <c r="BE2827" i="3"/>
  <c r="BF2827" i="3" s="1"/>
  <c r="BM2826" i="3"/>
  <c r="BH2826" i="3"/>
  <c r="BE2826" i="3"/>
  <c r="BF2826" i="3" s="1"/>
  <c r="BM2825" i="3"/>
  <c r="BH2825" i="3"/>
  <c r="BE2825" i="3"/>
  <c r="BF2825" i="3" s="1"/>
  <c r="BM2824" i="3"/>
  <c r="BH2824" i="3"/>
  <c r="BE2824" i="3"/>
  <c r="BF2824" i="3" s="1"/>
  <c r="BM2823" i="3"/>
  <c r="BH2823" i="3"/>
  <c r="BE2823" i="3"/>
  <c r="BF2823" i="3" s="1"/>
  <c r="BM2822" i="3"/>
  <c r="BH2822" i="3"/>
  <c r="BE2822" i="3"/>
  <c r="BF2822" i="3" s="1"/>
  <c r="BM2821" i="3"/>
  <c r="BH2821" i="3"/>
  <c r="BE2821" i="3"/>
  <c r="BF2821" i="3" s="1"/>
  <c r="BM2820" i="3"/>
  <c r="BH2820" i="3"/>
  <c r="BE2820" i="3"/>
  <c r="BF2820" i="3" s="1"/>
  <c r="BM2819" i="3"/>
  <c r="BH2819" i="3"/>
  <c r="BE2819" i="3"/>
  <c r="BF2819" i="3" s="1"/>
  <c r="BM2818" i="3"/>
  <c r="BH2818" i="3"/>
  <c r="BE2818" i="3"/>
  <c r="BF2818" i="3" s="1"/>
  <c r="BM2817" i="3"/>
  <c r="BH2817" i="3"/>
  <c r="BE2817" i="3"/>
  <c r="BF2817" i="3" s="1"/>
  <c r="K2817" i="3"/>
  <c r="I2817" i="3"/>
  <c r="BM2816" i="3"/>
  <c r="BH2816" i="3"/>
  <c r="BE2816" i="3"/>
  <c r="BF2816" i="3" s="1"/>
  <c r="K2816" i="3"/>
  <c r="I2816" i="3"/>
  <c r="BM2815" i="3"/>
  <c r="BH2815" i="3"/>
  <c r="BE2815" i="3"/>
  <c r="BF2815" i="3" s="1"/>
  <c r="I2815" i="3"/>
  <c r="BM2814" i="3"/>
  <c r="BH2814" i="3"/>
  <c r="BE2814" i="3"/>
  <c r="BF2814" i="3" s="1"/>
  <c r="I2814" i="3"/>
  <c r="BM2813" i="3"/>
  <c r="BH2813" i="3"/>
  <c r="BE2813" i="3"/>
  <c r="BF2813" i="3" s="1"/>
  <c r="J2813" i="3"/>
  <c r="I2813" i="3"/>
  <c r="BM2812" i="3"/>
  <c r="BH2812" i="3"/>
  <c r="BE2812" i="3"/>
  <c r="BF2812" i="3" s="1"/>
  <c r="J2812" i="3"/>
  <c r="I2812" i="3"/>
  <c r="BM2811" i="3"/>
  <c r="BH2811" i="3"/>
  <c r="BE2811" i="3"/>
  <c r="BF2811" i="3" s="1"/>
  <c r="I2811" i="3"/>
  <c r="BM2810" i="3"/>
  <c r="BH2810" i="3"/>
  <c r="BE2810" i="3"/>
  <c r="BF2810" i="3" s="1"/>
  <c r="I2810" i="3"/>
  <c r="BM2809" i="3"/>
  <c r="BH2809" i="3"/>
  <c r="BE2809" i="3"/>
  <c r="BF2809" i="3" s="1"/>
  <c r="I2809" i="3"/>
  <c r="BM2808" i="3"/>
  <c r="BH2808" i="3"/>
  <c r="BE2808" i="3"/>
  <c r="BF2808" i="3" s="1"/>
  <c r="I2808" i="3"/>
  <c r="BM2807" i="3"/>
  <c r="BH2807" i="3"/>
  <c r="BE2807" i="3"/>
  <c r="BF2807" i="3" s="1"/>
  <c r="I2807" i="3"/>
  <c r="BM2806" i="3"/>
  <c r="BH2806" i="3"/>
  <c r="BE2806" i="3"/>
  <c r="BF2806" i="3" s="1"/>
  <c r="I2806" i="3"/>
  <c r="BM2805" i="3"/>
  <c r="BH2805" i="3"/>
  <c r="BE2805" i="3"/>
  <c r="BF2805" i="3" s="1"/>
  <c r="I2805" i="3"/>
  <c r="BM2804" i="3"/>
  <c r="BH2804" i="3"/>
  <c r="BE2804" i="3"/>
  <c r="BF2804" i="3" s="1"/>
  <c r="I2804" i="3"/>
  <c r="BM2803" i="3"/>
  <c r="BH2803" i="3"/>
  <c r="BE2803" i="3"/>
  <c r="BF2803" i="3" s="1"/>
  <c r="BM2802" i="3"/>
  <c r="BH2802" i="3"/>
  <c r="BE2802" i="3"/>
  <c r="BF2802" i="3" s="1"/>
  <c r="BM2801" i="3"/>
  <c r="BH2801" i="3"/>
  <c r="BE2801" i="3"/>
  <c r="BF2801" i="3" s="1"/>
  <c r="BM2800" i="3"/>
  <c r="BH2800" i="3"/>
  <c r="BE2800" i="3"/>
  <c r="BF2800" i="3" s="1"/>
  <c r="BM2799" i="3"/>
  <c r="BH2799" i="3"/>
  <c r="BE2799" i="3"/>
  <c r="BF2799" i="3" s="1"/>
  <c r="BM2798" i="3"/>
  <c r="BH2798" i="3"/>
  <c r="BE2798" i="3"/>
  <c r="BF2798" i="3" s="1"/>
  <c r="BM2797" i="3"/>
  <c r="BH2797" i="3"/>
  <c r="BE2797" i="3"/>
  <c r="BF2797" i="3" s="1"/>
  <c r="BM2796" i="3"/>
  <c r="BH2796" i="3"/>
  <c r="BE2796" i="3"/>
  <c r="BF2796" i="3" s="1"/>
  <c r="BM2795" i="3"/>
  <c r="BH2795" i="3"/>
  <c r="BE2795" i="3"/>
  <c r="BF2795" i="3" s="1"/>
  <c r="BM2794" i="3"/>
  <c r="BH2794" i="3"/>
  <c r="BE2794" i="3"/>
  <c r="BF2794" i="3" s="1"/>
  <c r="BM2793" i="3"/>
  <c r="BH2793" i="3"/>
  <c r="BE2793" i="3"/>
  <c r="BF2793" i="3" s="1"/>
  <c r="BM2792" i="3"/>
  <c r="BH2792" i="3"/>
  <c r="BE2792" i="3"/>
  <c r="BF2792" i="3" s="1"/>
  <c r="BM2791" i="3"/>
  <c r="BH2791" i="3"/>
  <c r="BE2791" i="3"/>
  <c r="BF2791" i="3" s="1"/>
  <c r="BM2790" i="3"/>
  <c r="BH2790" i="3"/>
  <c r="BE2790" i="3"/>
  <c r="BF2790" i="3" s="1"/>
  <c r="BM2789" i="3"/>
  <c r="BH2789" i="3"/>
  <c r="BE2789" i="3"/>
  <c r="BF2789" i="3" s="1"/>
  <c r="BM2788" i="3"/>
  <c r="BH2788" i="3"/>
  <c r="BE2788" i="3"/>
  <c r="BF2788" i="3" s="1"/>
  <c r="BM2787" i="3"/>
  <c r="BH2787" i="3"/>
  <c r="BE2787" i="3"/>
  <c r="BF2787" i="3" s="1"/>
  <c r="BM2786" i="3"/>
  <c r="BH2786" i="3"/>
  <c r="BE2786" i="3"/>
  <c r="BF2786" i="3" s="1"/>
  <c r="BM2785" i="3"/>
  <c r="BH2785" i="3"/>
  <c r="BE2785" i="3"/>
  <c r="BF2785" i="3" s="1"/>
  <c r="BM2784" i="3"/>
  <c r="BH2784" i="3"/>
  <c r="BE2784" i="3"/>
  <c r="BF2784" i="3" s="1"/>
  <c r="BM2783" i="3"/>
  <c r="BH2783" i="3"/>
  <c r="BE2783" i="3"/>
  <c r="BF2783" i="3" s="1"/>
  <c r="BM2782" i="3"/>
  <c r="BH2782" i="3"/>
  <c r="BE2782" i="3"/>
  <c r="BF2782" i="3" s="1"/>
  <c r="BM2781" i="3"/>
  <c r="BH2781" i="3"/>
  <c r="BE2781" i="3"/>
  <c r="BF2781" i="3" s="1"/>
  <c r="BM2780" i="3"/>
  <c r="BH2780" i="3"/>
  <c r="BE2780" i="3"/>
  <c r="BF2780" i="3" s="1"/>
  <c r="BM2779" i="3"/>
  <c r="BH2779" i="3"/>
  <c r="BE2779" i="3"/>
  <c r="BF2779" i="3" s="1"/>
  <c r="BM2778" i="3"/>
  <c r="BH2778" i="3"/>
  <c r="BE2778" i="3"/>
  <c r="BF2778" i="3" s="1"/>
  <c r="BM2777" i="3"/>
  <c r="BH2777" i="3"/>
  <c r="BE2777" i="3"/>
  <c r="BF2777" i="3" s="1"/>
  <c r="BM2776" i="3"/>
  <c r="BH2776" i="3"/>
  <c r="BE2776" i="3"/>
  <c r="BF2776" i="3" s="1"/>
  <c r="BM2775" i="3"/>
  <c r="BH2775" i="3"/>
  <c r="BE2775" i="3"/>
  <c r="BF2775" i="3" s="1"/>
  <c r="BM2774" i="3"/>
  <c r="BH2774" i="3"/>
  <c r="BE2774" i="3"/>
  <c r="BF2774" i="3" s="1"/>
  <c r="BM2773" i="3"/>
  <c r="BH2773" i="3"/>
  <c r="BE2773" i="3"/>
  <c r="BF2773" i="3" s="1"/>
  <c r="BM2772" i="3"/>
  <c r="BH2772" i="3"/>
  <c r="BE2772" i="3"/>
  <c r="BF2772" i="3" s="1"/>
  <c r="BM2771" i="3"/>
  <c r="BH2771" i="3"/>
  <c r="BE2771" i="3"/>
  <c r="BF2771" i="3" s="1"/>
  <c r="BM2770" i="3"/>
  <c r="BH2770" i="3"/>
  <c r="BE2770" i="3"/>
  <c r="BF2770" i="3" s="1"/>
  <c r="BM2769" i="3"/>
  <c r="BH2769" i="3"/>
  <c r="BE2769" i="3"/>
  <c r="BF2769" i="3" s="1"/>
  <c r="BM2768" i="3"/>
  <c r="BH2768" i="3"/>
  <c r="BE2768" i="3"/>
  <c r="BF2768" i="3" s="1"/>
  <c r="BM2767" i="3"/>
  <c r="BH2767" i="3"/>
  <c r="BE2767" i="3"/>
  <c r="BF2767" i="3" s="1"/>
  <c r="BM2766" i="3"/>
  <c r="BH2766" i="3"/>
  <c r="BE2766" i="3"/>
  <c r="BF2766" i="3" s="1"/>
  <c r="BM2765" i="3"/>
  <c r="BH2765" i="3"/>
  <c r="BE2765" i="3"/>
  <c r="BF2765" i="3" s="1"/>
  <c r="BM2764" i="3"/>
  <c r="BH2764" i="3"/>
  <c r="BE2764" i="3"/>
  <c r="BF2764" i="3" s="1"/>
  <c r="BM2763" i="3"/>
  <c r="BH2763" i="3"/>
  <c r="BE2763" i="3"/>
  <c r="BF2763" i="3" s="1"/>
  <c r="BM2762" i="3"/>
  <c r="BH2762" i="3"/>
  <c r="BE2762" i="3"/>
  <c r="BF2762" i="3" s="1"/>
  <c r="BM2761" i="3"/>
  <c r="BH2761" i="3"/>
  <c r="BE2761" i="3"/>
  <c r="BF2761" i="3" s="1"/>
  <c r="BM2760" i="3"/>
  <c r="BH2760" i="3"/>
  <c r="BE2760" i="3"/>
  <c r="BF2760" i="3" s="1"/>
  <c r="BM2759" i="3"/>
  <c r="BH2759" i="3"/>
  <c r="BE2759" i="3"/>
  <c r="BF2759" i="3" s="1"/>
  <c r="BM2758" i="3"/>
  <c r="BH2758" i="3"/>
  <c r="BE2758" i="3"/>
  <c r="BF2758" i="3" s="1"/>
  <c r="BM2757" i="3"/>
  <c r="BH2757" i="3"/>
  <c r="BE2757" i="3"/>
  <c r="BF2757" i="3" s="1"/>
  <c r="BM2756" i="3"/>
  <c r="BH2756" i="3"/>
  <c r="BE2756" i="3"/>
  <c r="BF2756" i="3" s="1"/>
  <c r="BM2755" i="3"/>
  <c r="BH2755" i="3"/>
  <c r="BE2755" i="3"/>
  <c r="BF2755" i="3" s="1"/>
  <c r="BM2754" i="3"/>
  <c r="BH2754" i="3"/>
  <c r="BE2754" i="3"/>
  <c r="BF2754" i="3" s="1"/>
  <c r="BM2753" i="3"/>
  <c r="BH2753" i="3"/>
  <c r="BE2753" i="3"/>
  <c r="BF2753" i="3" s="1"/>
  <c r="BM2752" i="3"/>
  <c r="BH2752" i="3"/>
  <c r="BE2752" i="3"/>
  <c r="BF2752" i="3" s="1"/>
  <c r="BM2751" i="3"/>
  <c r="BH2751" i="3"/>
  <c r="BE2751" i="3"/>
  <c r="BF2751" i="3" s="1"/>
  <c r="BM2750" i="3"/>
  <c r="BH2750" i="3"/>
  <c r="BE2750" i="3"/>
  <c r="BF2750" i="3" s="1"/>
  <c r="BM2749" i="3"/>
  <c r="BH2749" i="3"/>
  <c r="BE2749" i="3"/>
  <c r="BF2749" i="3" s="1"/>
  <c r="BM2748" i="3"/>
  <c r="BH2748" i="3"/>
  <c r="BE2748" i="3"/>
  <c r="BF2748" i="3" s="1"/>
  <c r="BM2747" i="3"/>
  <c r="BH2747" i="3"/>
  <c r="BE2747" i="3"/>
  <c r="BF2747" i="3" s="1"/>
  <c r="BM2746" i="3"/>
  <c r="BH2746" i="3"/>
  <c r="BE2746" i="3"/>
  <c r="BF2746" i="3" s="1"/>
  <c r="BM2745" i="3"/>
  <c r="BH2745" i="3"/>
  <c r="BE2745" i="3"/>
  <c r="BF2745" i="3" s="1"/>
  <c r="BM2744" i="3"/>
  <c r="BH2744" i="3"/>
  <c r="BE2744" i="3"/>
  <c r="BF2744" i="3" s="1"/>
  <c r="BM2743" i="3"/>
  <c r="BH2743" i="3"/>
  <c r="BE2743" i="3"/>
  <c r="BF2743" i="3" s="1"/>
  <c r="BM2742" i="3"/>
  <c r="BH2742" i="3"/>
  <c r="BE2742" i="3"/>
  <c r="BF2742" i="3" s="1"/>
  <c r="BM2741" i="3"/>
  <c r="BH2741" i="3"/>
  <c r="BE2741" i="3"/>
  <c r="BF2741" i="3" s="1"/>
  <c r="BM2740" i="3"/>
  <c r="BH2740" i="3"/>
  <c r="BE2740" i="3"/>
  <c r="BF2740" i="3" s="1"/>
  <c r="BM2739" i="3"/>
  <c r="BH2739" i="3"/>
  <c r="BE2739" i="3"/>
  <c r="BF2739" i="3" s="1"/>
  <c r="BM2738" i="3"/>
  <c r="BH2738" i="3"/>
  <c r="BE2738" i="3"/>
  <c r="BF2738" i="3" s="1"/>
  <c r="BM2737" i="3"/>
  <c r="BH2737" i="3"/>
  <c r="BE2737" i="3"/>
  <c r="BF2737" i="3" s="1"/>
  <c r="BM2736" i="3"/>
  <c r="BH2736" i="3"/>
  <c r="BE2736" i="3"/>
  <c r="BF2736" i="3" s="1"/>
  <c r="BM2735" i="3"/>
  <c r="BH2735" i="3"/>
  <c r="BE2735" i="3"/>
  <c r="BF2735" i="3" s="1"/>
  <c r="BM2734" i="3"/>
  <c r="BH2734" i="3"/>
  <c r="BE2734" i="3"/>
  <c r="BF2734" i="3" s="1"/>
  <c r="BM2733" i="3"/>
  <c r="BH2733" i="3"/>
  <c r="BE2733" i="3"/>
  <c r="BF2733" i="3" s="1"/>
  <c r="BM2732" i="3"/>
  <c r="BH2732" i="3"/>
  <c r="BE2732" i="3"/>
  <c r="BF2732" i="3" s="1"/>
  <c r="BM2731" i="3"/>
  <c r="BH2731" i="3"/>
  <c r="BE2731" i="3"/>
  <c r="BF2731" i="3" s="1"/>
  <c r="BM2730" i="3"/>
  <c r="BH2730" i="3"/>
  <c r="BE2730" i="3"/>
  <c r="BF2730" i="3" s="1"/>
  <c r="BM2729" i="3"/>
  <c r="BH2729" i="3"/>
  <c r="BE2729" i="3"/>
  <c r="BF2729" i="3" s="1"/>
  <c r="BM2728" i="3"/>
  <c r="BH2728" i="3"/>
  <c r="BE2728" i="3"/>
  <c r="BF2728" i="3" s="1"/>
  <c r="BM2727" i="3"/>
  <c r="BH2727" i="3"/>
  <c r="BE2727" i="3"/>
  <c r="BF2727" i="3" s="1"/>
  <c r="BM2726" i="3"/>
  <c r="BH2726" i="3"/>
  <c r="BE2726" i="3"/>
  <c r="BF2726" i="3" s="1"/>
  <c r="BM2725" i="3"/>
  <c r="BH2725" i="3"/>
  <c r="BE2725" i="3"/>
  <c r="BF2725" i="3" s="1"/>
  <c r="BM2724" i="3"/>
  <c r="BH2724" i="3"/>
  <c r="BE2724" i="3"/>
  <c r="BF2724" i="3" s="1"/>
  <c r="BM2723" i="3"/>
  <c r="BH2723" i="3"/>
  <c r="BE2723" i="3"/>
  <c r="BF2723" i="3" s="1"/>
  <c r="BM2722" i="3"/>
  <c r="BH2722" i="3"/>
  <c r="BE2722" i="3"/>
  <c r="BF2722" i="3" s="1"/>
  <c r="BM2721" i="3"/>
  <c r="BH2721" i="3"/>
  <c r="BE2721" i="3"/>
  <c r="BF2721" i="3" s="1"/>
  <c r="BM2720" i="3"/>
  <c r="BH2720" i="3"/>
  <c r="BE2720" i="3"/>
  <c r="BF2720" i="3" s="1"/>
  <c r="BM2719" i="3"/>
  <c r="BH2719" i="3"/>
  <c r="BE2719" i="3"/>
  <c r="BF2719" i="3" s="1"/>
  <c r="BM2718" i="3"/>
  <c r="BH2718" i="3"/>
  <c r="BE2718" i="3"/>
  <c r="BF2718" i="3" s="1"/>
  <c r="BM2717" i="3"/>
  <c r="BH2717" i="3"/>
  <c r="BE2717" i="3"/>
  <c r="BF2717" i="3" s="1"/>
  <c r="BM2716" i="3"/>
  <c r="BH2716" i="3"/>
  <c r="BE2716" i="3"/>
  <c r="BF2716" i="3" s="1"/>
  <c r="BM2715" i="3"/>
  <c r="BH2715" i="3"/>
  <c r="BE2715" i="3"/>
  <c r="BF2715" i="3" s="1"/>
  <c r="BM2714" i="3"/>
  <c r="BH2714" i="3"/>
  <c r="BE2714" i="3"/>
  <c r="BF2714" i="3" s="1"/>
  <c r="BM2713" i="3"/>
  <c r="BH2713" i="3"/>
  <c r="BE2713" i="3"/>
  <c r="BF2713" i="3" s="1"/>
  <c r="BM2712" i="3"/>
  <c r="BH2712" i="3"/>
  <c r="BE2712" i="3"/>
  <c r="BF2712" i="3" s="1"/>
  <c r="BM2711" i="3"/>
  <c r="BH2711" i="3"/>
  <c r="BE2711" i="3"/>
  <c r="BF2711" i="3" s="1"/>
  <c r="BM2710" i="3"/>
  <c r="BH2710" i="3"/>
  <c r="BE2710" i="3"/>
  <c r="BF2710" i="3" s="1"/>
  <c r="BM2709" i="3"/>
  <c r="BH2709" i="3"/>
  <c r="BE2709" i="3"/>
  <c r="BF2709" i="3" s="1"/>
  <c r="BM2708" i="3"/>
  <c r="BH2708" i="3"/>
  <c r="BE2708" i="3"/>
  <c r="BF2708" i="3" s="1"/>
  <c r="BM2707" i="3"/>
  <c r="BH2707" i="3"/>
  <c r="BE2707" i="3"/>
  <c r="BF2707" i="3" s="1"/>
  <c r="BM2706" i="3"/>
  <c r="BH2706" i="3"/>
  <c r="BE2706" i="3"/>
  <c r="BF2706" i="3" s="1"/>
  <c r="BM2705" i="3"/>
  <c r="BH2705" i="3"/>
  <c r="BE2705" i="3"/>
  <c r="BF2705" i="3" s="1"/>
  <c r="BM2704" i="3"/>
  <c r="BH2704" i="3"/>
  <c r="BE2704" i="3"/>
  <c r="BF2704" i="3" s="1"/>
  <c r="BM2703" i="3"/>
  <c r="BH2703" i="3"/>
  <c r="BE2703" i="3"/>
  <c r="BF2703" i="3" s="1"/>
  <c r="BM2702" i="3"/>
  <c r="BH2702" i="3"/>
  <c r="BE2702" i="3"/>
  <c r="BF2702" i="3" s="1"/>
  <c r="BM2701" i="3"/>
  <c r="BH2701" i="3"/>
  <c r="BE2701" i="3"/>
  <c r="BF2701" i="3" s="1"/>
  <c r="BM2700" i="3"/>
  <c r="BH2700" i="3"/>
  <c r="BE2700" i="3"/>
  <c r="BF2700" i="3" s="1"/>
  <c r="BM2699" i="3"/>
  <c r="BH2699" i="3"/>
  <c r="BE2699" i="3"/>
  <c r="BF2699" i="3" s="1"/>
  <c r="BM2698" i="3"/>
  <c r="BH2698" i="3"/>
  <c r="BE2698" i="3"/>
  <c r="BF2698" i="3" s="1"/>
  <c r="BM2697" i="3"/>
  <c r="BH2697" i="3"/>
  <c r="BE2697" i="3"/>
  <c r="BF2697" i="3" s="1"/>
  <c r="BM2696" i="3"/>
  <c r="BH2696" i="3"/>
  <c r="BE2696" i="3"/>
  <c r="BF2696" i="3" s="1"/>
  <c r="BM2695" i="3"/>
  <c r="BH2695" i="3"/>
  <c r="BE2695" i="3"/>
  <c r="BF2695" i="3" s="1"/>
  <c r="BM2694" i="3"/>
  <c r="BH2694" i="3"/>
  <c r="BE2694" i="3"/>
  <c r="BF2694" i="3" s="1"/>
  <c r="BM2693" i="3"/>
  <c r="BH2693" i="3"/>
  <c r="BE2693" i="3"/>
  <c r="BF2693" i="3" s="1"/>
  <c r="BM2692" i="3"/>
  <c r="BH2692" i="3"/>
  <c r="BE2692" i="3"/>
  <c r="BF2692" i="3" s="1"/>
  <c r="BM2691" i="3"/>
  <c r="BH2691" i="3"/>
  <c r="BE2691" i="3"/>
  <c r="BF2691" i="3" s="1"/>
  <c r="BM2690" i="3"/>
  <c r="BH2690" i="3"/>
  <c r="BE2690" i="3"/>
  <c r="BF2690" i="3" s="1"/>
  <c r="BM2689" i="3"/>
  <c r="BH2689" i="3"/>
  <c r="BE2689" i="3"/>
  <c r="BF2689" i="3" s="1"/>
  <c r="BM2688" i="3"/>
  <c r="BH2688" i="3"/>
  <c r="BE2688" i="3"/>
  <c r="BF2688" i="3" s="1"/>
  <c r="BM2687" i="3"/>
  <c r="BH2687" i="3"/>
  <c r="BE2687" i="3"/>
  <c r="BF2687" i="3" s="1"/>
  <c r="BM2686" i="3"/>
  <c r="BH2686" i="3"/>
  <c r="BE2686" i="3"/>
  <c r="BF2686" i="3" s="1"/>
  <c r="BM2685" i="3"/>
  <c r="BH2685" i="3"/>
  <c r="BE2685" i="3"/>
  <c r="BF2685" i="3" s="1"/>
  <c r="BM2684" i="3"/>
  <c r="BH2684" i="3"/>
  <c r="BE2684" i="3"/>
  <c r="BF2684" i="3" s="1"/>
  <c r="BM2683" i="3"/>
  <c r="BH2683" i="3"/>
  <c r="BE2683" i="3"/>
  <c r="BF2683" i="3" s="1"/>
  <c r="BM2682" i="3"/>
  <c r="BH2682" i="3"/>
  <c r="BE2682" i="3"/>
  <c r="BF2682" i="3" s="1"/>
  <c r="BM2681" i="3"/>
  <c r="BH2681" i="3"/>
  <c r="BE2681" i="3"/>
  <c r="BF2681" i="3" s="1"/>
  <c r="BM2680" i="3"/>
  <c r="BH2680" i="3"/>
  <c r="BE2680" i="3"/>
  <c r="BF2680" i="3" s="1"/>
  <c r="BM2679" i="3"/>
  <c r="BH2679" i="3"/>
  <c r="BE2679" i="3"/>
  <c r="BF2679" i="3" s="1"/>
  <c r="BM2678" i="3"/>
  <c r="BH2678" i="3"/>
  <c r="BE2678" i="3"/>
  <c r="BF2678" i="3" s="1"/>
  <c r="BM2677" i="3"/>
  <c r="BH2677" i="3"/>
  <c r="BE2677" i="3"/>
  <c r="BF2677" i="3" s="1"/>
  <c r="BM2676" i="3"/>
  <c r="BH2676" i="3"/>
  <c r="BE2676" i="3"/>
  <c r="BF2676" i="3" s="1"/>
  <c r="BM2675" i="3"/>
  <c r="BH2675" i="3"/>
  <c r="BE2675" i="3"/>
  <c r="BF2675" i="3" s="1"/>
  <c r="BM2674" i="3"/>
  <c r="BH2674" i="3"/>
  <c r="BE2674" i="3"/>
  <c r="BF2674" i="3" s="1"/>
  <c r="BM2673" i="3"/>
  <c r="BH2673" i="3"/>
  <c r="BE2673" i="3"/>
  <c r="BF2673" i="3" s="1"/>
  <c r="BM2672" i="3"/>
  <c r="BH2672" i="3"/>
  <c r="BE2672" i="3"/>
  <c r="BF2672" i="3" s="1"/>
  <c r="BM2671" i="3"/>
  <c r="BH2671" i="3"/>
  <c r="BE2671" i="3"/>
  <c r="BF2671" i="3" s="1"/>
  <c r="BM2670" i="3"/>
  <c r="BH2670" i="3"/>
  <c r="BE2670" i="3"/>
  <c r="BF2670" i="3" s="1"/>
  <c r="BM2669" i="3"/>
  <c r="BH2669" i="3"/>
  <c r="BE2669" i="3"/>
  <c r="BF2669" i="3" s="1"/>
  <c r="BM2668" i="3"/>
  <c r="BH2668" i="3"/>
  <c r="BE2668" i="3"/>
  <c r="BF2668" i="3" s="1"/>
  <c r="BM2667" i="3"/>
  <c r="BH2667" i="3"/>
  <c r="BE2667" i="3"/>
  <c r="BF2667" i="3" s="1"/>
  <c r="BM2666" i="3"/>
  <c r="BH2666" i="3"/>
  <c r="BE2666" i="3"/>
  <c r="BF2666" i="3" s="1"/>
  <c r="BM2665" i="3"/>
  <c r="BH2665" i="3"/>
  <c r="BE2665" i="3"/>
  <c r="BF2665" i="3" s="1"/>
  <c r="BM2664" i="3"/>
  <c r="BH2664" i="3"/>
  <c r="BE2664" i="3"/>
  <c r="BF2664" i="3" s="1"/>
  <c r="BM2663" i="3"/>
  <c r="BH2663" i="3"/>
  <c r="BE2663" i="3"/>
  <c r="BF2663" i="3" s="1"/>
  <c r="BM2662" i="3"/>
  <c r="BH2662" i="3"/>
  <c r="BE2662" i="3"/>
  <c r="BF2662" i="3" s="1"/>
  <c r="BM2661" i="3"/>
  <c r="BH2661" i="3"/>
  <c r="BE2661" i="3"/>
  <c r="BF2661" i="3" s="1"/>
  <c r="BM2660" i="3"/>
  <c r="BH2660" i="3"/>
  <c r="BE2660" i="3"/>
  <c r="BF2660" i="3" s="1"/>
  <c r="BM2659" i="3"/>
  <c r="BH2659" i="3"/>
  <c r="BE2659" i="3"/>
  <c r="BF2659" i="3" s="1"/>
  <c r="BM2658" i="3"/>
  <c r="BH2658" i="3"/>
  <c r="BE2658" i="3"/>
  <c r="BF2658" i="3" s="1"/>
  <c r="BM2657" i="3"/>
  <c r="BH2657" i="3"/>
  <c r="BE2657" i="3"/>
  <c r="BF2657" i="3" s="1"/>
  <c r="BM2656" i="3"/>
  <c r="BH2656" i="3"/>
  <c r="BE2656" i="3"/>
  <c r="BF2656" i="3" s="1"/>
  <c r="BM2655" i="3"/>
  <c r="BH2655" i="3"/>
  <c r="BE2655" i="3"/>
  <c r="BF2655" i="3" s="1"/>
  <c r="BM2654" i="3"/>
  <c r="BH2654" i="3"/>
  <c r="BE2654" i="3"/>
  <c r="BF2654" i="3" s="1"/>
  <c r="BM2653" i="3"/>
  <c r="BH2653" i="3"/>
  <c r="BE2653" i="3"/>
  <c r="BF2653" i="3" s="1"/>
  <c r="BM2652" i="3"/>
  <c r="BH2652" i="3"/>
  <c r="BE2652" i="3"/>
  <c r="BF2652" i="3" s="1"/>
  <c r="BM2651" i="3"/>
  <c r="BH2651" i="3"/>
  <c r="BE2651" i="3"/>
  <c r="BF2651" i="3" s="1"/>
  <c r="BM2650" i="3"/>
  <c r="BH2650" i="3"/>
  <c r="BE2650" i="3"/>
  <c r="BF2650" i="3" s="1"/>
  <c r="BM2649" i="3"/>
  <c r="BH2649" i="3"/>
  <c r="BE2649" i="3"/>
  <c r="BF2649" i="3" s="1"/>
  <c r="BM2648" i="3"/>
  <c r="BH2648" i="3"/>
  <c r="BE2648" i="3"/>
  <c r="BF2648" i="3" s="1"/>
  <c r="I2648" i="3"/>
  <c r="BM2647" i="3"/>
  <c r="BH2647" i="3"/>
  <c r="BE2647" i="3"/>
  <c r="BF2647" i="3" s="1"/>
  <c r="I2647" i="3"/>
  <c r="BM2646" i="3"/>
  <c r="BH2646" i="3"/>
  <c r="BE2646" i="3"/>
  <c r="BF2646" i="3" s="1"/>
  <c r="I2646" i="3"/>
  <c r="BM2645" i="3"/>
  <c r="BH2645" i="3"/>
  <c r="BE2645" i="3"/>
  <c r="BF2645" i="3" s="1"/>
  <c r="I2645" i="3"/>
  <c r="BM2644" i="3"/>
  <c r="BH2644" i="3"/>
  <c r="BE2644" i="3"/>
  <c r="BF2644" i="3" s="1"/>
  <c r="I2644" i="3"/>
  <c r="BM2643" i="3"/>
  <c r="BH2643" i="3"/>
  <c r="BE2643" i="3"/>
  <c r="BF2643" i="3" s="1"/>
  <c r="I2643" i="3"/>
  <c r="BM2642" i="3"/>
  <c r="BH2642" i="3"/>
  <c r="BE2642" i="3"/>
  <c r="BF2642" i="3" s="1"/>
  <c r="I2642" i="3"/>
  <c r="BM2641" i="3"/>
  <c r="BH2641" i="3"/>
  <c r="BE2641" i="3"/>
  <c r="BF2641" i="3" s="1"/>
  <c r="I2641" i="3"/>
  <c r="BM2640" i="3"/>
  <c r="BH2640" i="3"/>
  <c r="BE2640" i="3"/>
  <c r="BF2640" i="3" s="1"/>
  <c r="I2640" i="3"/>
  <c r="BM2639" i="3"/>
  <c r="BH2639" i="3"/>
  <c r="BE2639" i="3"/>
  <c r="BF2639" i="3" s="1"/>
  <c r="I2639" i="3"/>
  <c r="BM2638" i="3"/>
  <c r="BH2638" i="3"/>
  <c r="BE2638" i="3"/>
  <c r="BF2638" i="3" s="1"/>
  <c r="I2638" i="3"/>
  <c r="BM2637" i="3"/>
  <c r="BH2637" i="3"/>
  <c r="BE2637" i="3"/>
  <c r="BF2637" i="3" s="1"/>
  <c r="I2637" i="3"/>
  <c r="BM2636" i="3"/>
  <c r="BH2636" i="3"/>
  <c r="BE2636" i="3"/>
  <c r="BF2636" i="3" s="1"/>
  <c r="I2636" i="3"/>
  <c r="BM2635" i="3"/>
  <c r="BH2635" i="3"/>
  <c r="BE2635" i="3"/>
  <c r="BF2635" i="3" s="1"/>
  <c r="I2635" i="3"/>
  <c r="BM2634" i="3"/>
  <c r="BH2634" i="3"/>
  <c r="BE2634" i="3"/>
  <c r="BF2634" i="3" s="1"/>
  <c r="I2634" i="3"/>
  <c r="BM2633" i="3"/>
  <c r="BH2633" i="3"/>
  <c r="BE2633" i="3"/>
  <c r="BF2633" i="3" s="1"/>
  <c r="I2633" i="3"/>
  <c r="BM2632" i="3"/>
  <c r="BH2632" i="3"/>
  <c r="BE2632" i="3"/>
  <c r="BF2632" i="3" s="1"/>
  <c r="I2632" i="3"/>
  <c r="BM2631" i="3"/>
  <c r="BH2631" i="3"/>
  <c r="BE2631" i="3"/>
  <c r="BF2631" i="3" s="1"/>
  <c r="I2631" i="3"/>
  <c r="BM2630" i="3"/>
  <c r="BH2630" i="3"/>
  <c r="BE2630" i="3"/>
  <c r="BF2630" i="3" s="1"/>
  <c r="I2630" i="3"/>
  <c r="BM2629" i="3"/>
  <c r="BH2629" i="3"/>
  <c r="BE2629" i="3"/>
  <c r="BF2629" i="3" s="1"/>
  <c r="I2629" i="3"/>
  <c r="BM2628" i="3"/>
  <c r="BH2628" i="3"/>
  <c r="BE2628" i="3"/>
  <c r="BF2628" i="3" s="1"/>
  <c r="I2628" i="3"/>
  <c r="BM2627" i="3"/>
  <c r="BH2627" i="3"/>
  <c r="BE2627" i="3"/>
  <c r="BF2627" i="3" s="1"/>
  <c r="I2627" i="3"/>
  <c r="BM2626" i="3"/>
  <c r="BH2626" i="3"/>
  <c r="BE2626" i="3"/>
  <c r="BF2626" i="3" s="1"/>
  <c r="I2626" i="3"/>
  <c r="BM2625" i="3"/>
  <c r="BH2625" i="3"/>
  <c r="BE2625" i="3"/>
  <c r="BF2625" i="3" s="1"/>
  <c r="I2625" i="3"/>
  <c r="BM2624" i="3"/>
  <c r="BH2624" i="3"/>
  <c r="BE2624" i="3"/>
  <c r="BF2624" i="3" s="1"/>
  <c r="BM2623" i="3"/>
  <c r="BH2623" i="3"/>
  <c r="BE2623" i="3"/>
  <c r="BF2623" i="3" s="1"/>
  <c r="BM2622" i="3"/>
  <c r="BH2622" i="3"/>
  <c r="BE2622" i="3"/>
  <c r="BF2622" i="3" s="1"/>
  <c r="BM2621" i="3"/>
  <c r="BH2621" i="3"/>
  <c r="BE2621" i="3"/>
  <c r="BF2621" i="3" s="1"/>
  <c r="BM2620" i="3"/>
  <c r="BH2620" i="3"/>
  <c r="BE2620" i="3"/>
  <c r="BF2620" i="3" s="1"/>
  <c r="BM2619" i="3"/>
  <c r="BH2619" i="3"/>
  <c r="BE2619" i="3"/>
  <c r="BF2619" i="3" s="1"/>
  <c r="I2619" i="3"/>
  <c r="BM2618" i="3"/>
  <c r="BH2618" i="3"/>
  <c r="BE2618" i="3"/>
  <c r="BF2618" i="3" s="1"/>
  <c r="I2618" i="3"/>
  <c r="BM2617" i="3"/>
  <c r="BH2617" i="3"/>
  <c r="BE2617" i="3"/>
  <c r="BF2617" i="3" s="1"/>
  <c r="I2617" i="3"/>
  <c r="BM2616" i="3"/>
  <c r="BH2616" i="3"/>
  <c r="BE2616" i="3"/>
  <c r="BF2616" i="3" s="1"/>
  <c r="I2616" i="3"/>
  <c r="BM2615" i="3"/>
  <c r="BH2615" i="3"/>
  <c r="BE2615" i="3"/>
  <c r="BF2615" i="3" s="1"/>
  <c r="I2615" i="3"/>
  <c r="BM2614" i="3"/>
  <c r="BH2614" i="3"/>
  <c r="BE2614" i="3"/>
  <c r="I2614" i="3"/>
  <c r="BM2613" i="3"/>
  <c r="BH2613" i="3"/>
  <c r="BE2613" i="3"/>
  <c r="BJ2613" i="3" s="1"/>
  <c r="I2613" i="3"/>
  <c r="BH2612" i="3"/>
  <c r="BE2612" i="3"/>
  <c r="BJ2612" i="3" s="1"/>
  <c r="H2612" i="3"/>
  <c r="I2612" i="3" s="1"/>
  <c r="BH2611" i="3"/>
  <c r="BE2611" i="3"/>
  <c r="H2611" i="3"/>
  <c r="BM2611" i="3" s="1"/>
  <c r="BM2610" i="3"/>
  <c r="BH2610" i="3"/>
  <c r="BE2610" i="3"/>
  <c r="BF2610" i="3" s="1"/>
  <c r="I2610" i="3"/>
  <c r="BM2609" i="3"/>
  <c r="BH2609" i="3"/>
  <c r="BE2609" i="3"/>
  <c r="BF2609" i="3" s="1"/>
  <c r="I2609" i="3"/>
  <c r="BM2608" i="3"/>
  <c r="BH2608" i="3"/>
  <c r="BE2608" i="3"/>
  <c r="BF2608" i="3" s="1"/>
  <c r="I2608" i="3"/>
  <c r="BM2607" i="3"/>
  <c r="BH2607" i="3"/>
  <c r="BE2607" i="3"/>
  <c r="BF2607" i="3" s="1"/>
  <c r="K2607" i="3"/>
  <c r="I2607" i="3"/>
  <c r="BM2606" i="3"/>
  <c r="BH2606" i="3"/>
  <c r="BE2606" i="3"/>
  <c r="BF2606" i="3" s="1"/>
  <c r="I2606" i="3"/>
  <c r="BM2605" i="3"/>
  <c r="BH2605" i="3"/>
  <c r="BE2605" i="3"/>
  <c r="BF2605" i="3" s="1"/>
  <c r="I2605" i="3"/>
  <c r="BM2604" i="3"/>
  <c r="BH2604" i="3"/>
  <c r="BE2604" i="3"/>
  <c r="BF2604" i="3" s="1"/>
  <c r="I2604" i="3"/>
  <c r="BM2603" i="3"/>
  <c r="BH2603" i="3"/>
  <c r="BE2603" i="3"/>
  <c r="BF2603" i="3" s="1"/>
  <c r="I2603" i="3"/>
  <c r="BH2602" i="3"/>
  <c r="BE2602" i="3"/>
  <c r="BJ2602" i="3" s="1"/>
  <c r="H2602" i="3"/>
  <c r="I2602" i="3" s="1"/>
  <c r="BH2601" i="3"/>
  <c r="BE2601" i="3"/>
  <c r="BJ2601" i="3" s="1"/>
  <c r="H2601" i="3"/>
  <c r="BM2601" i="3" s="1"/>
  <c r="BH2600" i="3"/>
  <c r="BE2600" i="3"/>
  <c r="BJ2600" i="3" s="1"/>
  <c r="H2600" i="3"/>
  <c r="I2600" i="3" s="1"/>
  <c r="BH2599" i="3"/>
  <c r="BE2599" i="3"/>
  <c r="BJ2599" i="3" s="1"/>
  <c r="H2599" i="3"/>
  <c r="BM2599" i="3" s="1"/>
  <c r="BH2598" i="3"/>
  <c r="BE2598" i="3"/>
  <c r="H2598" i="3"/>
  <c r="BM2597" i="3"/>
  <c r="BH2597" i="3"/>
  <c r="BE2597" i="3"/>
  <c r="BF2597" i="3" s="1"/>
  <c r="I2597" i="3"/>
  <c r="BM2596" i="3"/>
  <c r="BH2596" i="3"/>
  <c r="BE2596" i="3"/>
  <c r="BF2596" i="3" s="1"/>
  <c r="I2596" i="3"/>
  <c r="BM2595" i="3"/>
  <c r="BH2595" i="3"/>
  <c r="BE2595" i="3"/>
  <c r="BF2595" i="3" s="1"/>
  <c r="I2595" i="3"/>
  <c r="BM2594" i="3"/>
  <c r="BH2594" i="3"/>
  <c r="BE2594" i="3"/>
  <c r="BF2594" i="3" s="1"/>
  <c r="I2594" i="3"/>
  <c r="BM2593" i="3"/>
  <c r="BH2593" i="3"/>
  <c r="BE2593" i="3"/>
  <c r="BF2593" i="3" s="1"/>
  <c r="I2593" i="3"/>
  <c r="BM2592" i="3"/>
  <c r="BH2592" i="3"/>
  <c r="BE2592" i="3"/>
  <c r="BF2592" i="3" s="1"/>
  <c r="K2592" i="3"/>
  <c r="I2592" i="3"/>
  <c r="BM2591" i="3"/>
  <c r="BH2591" i="3"/>
  <c r="BE2591" i="3"/>
  <c r="BF2591" i="3" s="1"/>
  <c r="I2591" i="3"/>
  <c r="BM2590" i="3"/>
  <c r="BH2590" i="3"/>
  <c r="BE2590" i="3"/>
  <c r="BF2590" i="3" s="1"/>
  <c r="J2590" i="3"/>
  <c r="I2590" i="3"/>
  <c r="BM2589" i="3"/>
  <c r="BH2589" i="3"/>
  <c r="BE2589" i="3"/>
  <c r="BF2589" i="3" s="1"/>
  <c r="I2589" i="3"/>
  <c r="BM2588" i="3"/>
  <c r="BH2588" i="3"/>
  <c r="BE2588" i="3"/>
  <c r="BF2588" i="3" s="1"/>
  <c r="I2588" i="3"/>
  <c r="BM2587" i="3"/>
  <c r="BH2587" i="3"/>
  <c r="BE2587" i="3"/>
  <c r="BF2587" i="3" s="1"/>
  <c r="I2587" i="3"/>
  <c r="BM2586" i="3"/>
  <c r="BH2586" i="3"/>
  <c r="BE2586" i="3"/>
  <c r="BF2586" i="3" s="1"/>
  <c r="I2586" i="3"/>
  <c r="BM2585" i="3"/>
  <c r="BH2585" i="3"/>
  <c r="BE2585" i="3"/>
  <c r="BF2585" i="3" s="1"/>
  <c r="K2585" i="3"/>
  <c r="I2585" i="3"/>
  <c r="BM2584" i="3"/>
  <c r="BH2584" i="3"/>
  <c r="BE2584" i="3"/>
  <c r="BF2584" i="3" s="1"/>
  <c r="I2584" i="3"/>
  <c r="BM2583" i="3"/>
  <c r="BH2583" i="3"/>
  <c r="BE2583" i="3"/>
  <c r="BF2583" i="3" s="1"/>
  <c r="J2583" i="3"/>
  <c r="I2583" i="3"/>
  <c r="BM2582" i="3"/>
  <c r="BH2582" i="3"/>
  <c r="BE2582" i="3"/>
  <c r="BF2582" i="3" s="1"/>
  <c r="J2582" i="3"/>
  <c r="I2582" i="3"/>
  <c r="BM2581" i="3"/>
  <c r="BH2581" i="3"/>
  <c r="BE2581" i="3"/>
  <c r="BF2581" i="3" s="1"/>
  <c r="I2581" i="3"/>
  <c r="BM2580" i="3"/>
  <c r="BH2580" i="3"/>
  <c r="BE2580" i="3"/>
  <c r="BF2580" i="3" s="1"/>
  <c r="I2580" i="3"/>
  <c r="BM2579" i="3"/>
  <c r="BH2579" i="3"/>
  <c r="BE2579" i="3"/>
  <c r="BF2579" i="3" s="1"/>
  <c r="I2579" i="3"/>
  <c r="BM2578" i="3"/>
  <c r="BH2578" i="3"/>
  <c r="BE2578" i="3"/>
  <c r="BF2578" i="3" s="1"/>
  <c r="I2578" i="3"/>
  <c r="BM2577" i="3"/>
  <c r="BH2577" i="3"/>
  <c r="BE2577" i="3"/>
  <c r="BF2577" i="3" s="1"/>
  <c r="I2577" i="3"/>
  <c r="BM2576" i="3"/>
  <c r="BH2576" i="3"/>
  <c r="BE2576" i="3"/>
  <c r="BF2576" i="3" s="1"/>
  <c r="I2576" i="3"/>
  <c r="BM2575" i="3"/>
  <c r="BH2575" i="3"/>
  <c r="BE2575" i="3"/>
  <c r="BF2575" i="3" s="1"/>
  <c r="I2575" i="3"/>
  <c r="BM2574" i="3"/>
  <c r="BH2574" i="3"/>
  <c r="BE2574" i="3"/>
  <c r="BF2574" i="3" s="1"/>
  <c r="I2574" i="3"/>
  <c r="BM2573" i="3"/>
  <c r="BH2573" i="3"/>
  <c r="BE2573" i="3"/>
  <c r="BF2573" i="3" s="1"/>
  <c r="I2573" i="3"/>
  <c r="BM2572" i="3"/>
  <c r="BH2572" i="3"/>
  <c r="BE2572" i="3"/>
  <c r="BF2572" i="3" s="1"/>
  <c r="I2572" i="3"/>
  <c r="BM2571" i="3"/>
  <c r="BH2571" i="3"/>
  <c r="BE2571" i="3"/>
  <c r="BF2571" i="3" s="1"/>
  <c r="I2571" i="3"/>
  <c r="BM2570" i="3"/>
  <c r="BH2570" i="3"/>
  <c r="BE2570" i="3"/>
  <c r="BF2570" i="3" s="1"/>
  <c r="I2570" i="3"/>
  <c r="BM2569" i="3"/>
  <c r="BH2569" i="3"/>
  <c r="BE2569" i="3"/>
  <c r="BF2569" i="3" s="1"/>
  <c r="I2569" i="3"/>
  <c r="BM2568" i="3"/>
  <c r="BH2568" i="3"/>
  <c r="BE2568" i="3"/>
  <c r="BF2568" i="3" s="1"/>
  <c r="K2568" i="3"/>
  <c r="I2568" i="3"/>
  <c r="BM2567" i="3"/>
  <c r="BH2567" i="3"/>
  <c r="BE2567" i="3"/>
  <c r="BF2567" i="3" s="1"/>
  <c r="I2567" i="3"/>
  <c r="BM2566" i="3"/>
  <c r="BH2566" i="3"/>
  <c r="BE2566" i="3"/>
  <c r="BF2566" i="3" s="1"/>
  <c r="J2566" i="3"/>
  <c r="I2566" i="3"/>
  <c r="BM2565" i="3"/>
  <c r="BH2565" i="3"/>
  <c r="BE2565" i="3"/>
  <c r="BF2565" i="3" s="1"/>
  <c r="I2565" i="3"/>
  <c r="BM2564" i="3"/>
  <c r="BH2564" i="3"/>
  <c r="BE2564" i="3"/>
  <c r="BF2564" i="3" s="1"/>
  <c r="I2564" i="3"/>
  <c r="BM2563" i="3"/>
  <c r="BH2563" i="3"/>
  <c r="BE2563" i="3"/>
  <c r="BF2563" i="3" s="1"/>
  <c r="I2563" i="3"/>
  <c r="BM2562" i="3"/>
  <c r="BH2562" i="3"/>
  <c r="BE2562" i="3"/>
  <c r="BF2562" i="3" s="1"/>
  <c r="I2562" i="3"/>
  <c r="BH2561" i="3"/>
  <c r="BE2561" i="3"/>
  <c r="H2561" i="3"/>
  <c r="BM2561" i="3" s="1"/>
  <c r="BH2560" i="3"/>
  <c r="BE2560" i="3"/>
  <c r="H2560" i="3"/>
  <c r="BM2560" i="3" s="1"/>
  <c r="BH2559" i="3"/>
  <c r="BE2559" i="3"/>
  <c r="H2559" i="3"/>
  <c r="I2559" i="3" s="1"/>
  <c r="BH2558" i="3"/>
  <c r="BE2558" i="3"/>
  <c r="BJ2558" i="3" s="1"/>
  <c r="H2558" i="3"/>
  <c r="BH2557" i="3"/>
  <c r="BE2557" i="3"/>
  <c r="H2557" i="3"/>
  <c r="BM2556" i="3"/>
  <c r="BH2556" i="3"/>
  <c r="BE2556" i="3"/>
  <c r="BF2556" i="3" s="1"/>
  <c r="BM2555" i="3"/>
  <c r="BH2555" i="3"/>
  <c r="BE2555" i="3"/>
  <c r="BF2555" i="3" s="1"/>
  <c r="BM2554" i="3"/>
  <c r="BH2554" i="3"/>
  <c r="BE2554" i="3"/>
  <c r="BF2554" i="3" s="1"/>
  <c r="BM2553" i="3"/>
  <c r="BH2553" i="3"/>
  <c r="BE2553" i="3"/>
  <c r="BF2553" i="3" s="1"/>
  <c r="BM2552" i="3"/>
  <c r="BH2552" i="3"/>
  <c r="BE2552" i="3"/>
  <c r="BF2552" i="3" s="1"/>
  <c r="BM2551" i="3"/>
  <c r="BH2551" i="3"/>
  <c r="BE2551" i="3"/>
  <c r="BF2551" i="3" s="1"/>
  <c r="BM2550" i="3"/>
  <c r="BH2550" i="3"/>
  <c r="BE2550" i="3"/>
  <c r="BF2550" i="3" s="1"/>
  <c r="BM2549" i="3"/>
  <c r="BH2549" i="3"/>
  <c r="BE2549" i="3"/>
  <c r="BF2549" i="3" s="1"/>
  <c r="BM2548" i="3"/>
  <c r="BH2548" i="3"/>
  <c r="BE2548" i="3"/>
  <c r="BF2548" i="3" s="1"/>
  <c r="BM2547" i="3"/>
  <c r="BH2547" i="3"/>
  <c r="BE2547" i="3"/>
  <c r="BF2547" i="3" s="1"/>
  <c r="BM2546" i="3"/>
  <c r="BH2546" i="3"/>
  <c r="BE2546" i="3"/>
  <c r="BF2546" i="3" s="1"/>
  <c r="BM2545" i="3"/>
  <c r="BH2545" i="3"/>
  <c r="BE2545" i="3"/>
  <c r="BF2545" i="3" s="1"/>
  <c r="BM2544" i="3"/>
  <c r="BH2544" i="3"/>
  <c r="BE2544" i="3"/>
  <c r="BF2544" i="3" s="1"/>
  <c r="BM2543" i="3"/>
  <c r="BH2543" i="3"/>
  <c r="BE2543" i="3"/>
  <c r="BF2543" i="3" s="1"/>
  <c r="BM2542" i="3"/>
  <c r="BH2542" i="3"/>
  <c r="BE2542" i="3"/>
  <c r="BF2542" i="3" s="1"/>
  <c r="BM2541" i="3"/>
  <c r="BH2541" i="3"/>
  <c r="BE2541" i="3"/>
  <c r="BF2541" i="3" s="1"/>
  <c r="BM2540" i="3"/>
  <c r="BH2540" i="3"/>
  <c r="BE2540" i="3"/>
  <c r="BF2540" i="3" s="1"/>
  <c r="BM2539" i="3"/>
  <c r="BH2539" i="3"/>
  <c r="BE2539" i="3"/>
  <c r="BF2539" i="3" s="1"/>
  <c r="BM2538" i="3"/>
  <c r="BH2538" i="3"/>
  <c r="BE2538" i="3"/>
  <c r="BF2538" i="3" s="1"/>
  <c r="BM2537" i="3"/>
  <c r="BH2537" i="3"/>
  <c r="BE2537" i="3"/>
  <c r="BF2537" i="3" s="1"/>
  <c r="BM2536" i="3"/>
  <c r="BH2536" i="3"/>
  <c r="BE2536" i="3"/>
  <c r="BF2536" i="3" s="1"/>
  <c r="BM2535" i="3"/>
  <c r="BH2535" i="3"/>
  <c r="BE2535" i="3"/>
  <c r="BF2535" i="3" s="1"/>
  <c r="BM2534" i="3"/>
  <c r="BH2534" i="3"/>
  <c r="BE2534" i="3"/>
  <c r="BF2534" i="3" s="1"/>
  <c r="BM2533" i="3"/>
  <c r="BH2533" i="3"/>
  <c r="BE2533" i="3"/>
  <c r="BF2533" i="3" s="1"/>
  <c r="BM2532" i="3"/>
  <c r="BH2532" i="3"/>
  <c r="BE2532" i="3"/>
  <c r="BF2532" i="3" s="1"/>
  <c r="BM2531" i="3"/>
  <c r="BH2531" i="3"/>
  <c r="BE2531" i="3"/>
  <c r="BF2531" i="3" s="1"/>
  <c r="BM2530" i="3"/>
  <c r="BH2530" i="3"/>
  <c r="BE2530" i="3"/>
  <c r="BF2530" i="3" s="1"/>
  <c r="BM2529" i="3"/>
  <c r="BH2529" i="3"/>
  <c r="BE2529" i="3"/>
  <c r="BF2529" i="3" s="1"/>
  <c r="BM2528" i="3"/>
  <c r="BH2528" i="3"/>
  <c r="BE2528" i="3"/>
  <c r="BF2528" i="3" s="1"/>
  <c r="BM2527" i="3"/>
  <c r="BH2527" i="3"/>
  <c r="BE2527" i="3"/>
  <c r="BF2527" i="3" s="1"/>
  <c r="BM2526" i="3"/>
  <c r="BH2526" i="3"/>
  <c r="BE2526" i="3"/>
  <c r="BF2526" i="3" s="1"/>
  <c r="I2526" i="3"/>
  <c r="BM2525" i="3"/>
  <c r="BH2525" i="3"/>
  <c r="BE2525" i="3"/>
  <c r="BF2525" i="3" s="1"/>
  <c r="I2525" i="3"/>
  <c r="BM2524" i="3"/>
  <c r="BH2524" i="3"/>
  <c r="BE2524" i="3"/>
  <c r="BF2524" i="3" s="1"/>
  <c r="I2524" i="3"/>
  <c r="BM2523" i="3"/>
  <c r="BH2523" i="3"/>
  <c r="BE2523" i="3"/>
  <c r="BF2523" i="3" s="1"/>
  <c r="I2523" i="3"/>
  <c r="BM2522" i="3"/>
  <c r="BH2522" i="3"/>
  <c r="BE2522" i="3"/>
  <c r="BF2522" i="3" s="1"/>
  <c r="I2522" i="3"/>
  <c r="BM2521" i="3"/>
  <c r="BH2521" i="3"/>
  <c r="BE2521" i="3"/>
  <c r="BF2521" i="3" s="1"/>
  <c r="BM2520" i="3"/>
  <c r="BH2520" i="3"/>
  <c r="BE2520" i="3"/>
  <c r="BF2520" i="3" s="1"/>
  <c r="BM2519" i="3"/>
  <c r="BH2519" i="3"/>
  <c r="BE2519" i="3"/>
  <c r="BF2519" i="3" s="1"/>
  <c r="BM2518" i="3"/>
  <c r="BH2518" i="3"/>
  <c r="BE2518" i="3"/>
  <c r="BF2518" i="3" s="1"/>
  <c r="BM2517" i="3"/>
  <c r="BH2517" i="3"/>
  <c r="BE2517" i="3"/>
  <c r="BF2517" i="3" s="1"/>
  <c r="BM2516" i="3"/>
  <c r="BH2516" i="3"/>
  <c r="BE2516" i="3"/>
  <c r="BF2516" i="3" s="1"/>
  <c r="BM2515" i="3"/>
  <c r="BH2515" i="3"/>
  <c r="BE2515" i="3"/>
  <c r="BF2515" i="3" s="1"/>
  <c r="BM2514" i="3"/>
  <c r="BH2514" i="3"/>
  <c r="BE2514" i="3"/>
  <c r="BF2514" i="3" s="1"/>
  <c r="BM2513" i="3"/>
  <c r="BH2513" i="3"/>
  <c r="BE2513" i="3"/>
  <c r="BF2513" i="3" s="1"/>
  <c r="BM2512" i="3"/>
  <c r="BH2512" i="3"/>
  <c r="BE2512" i="3"/>
  <c r="BF2512" i="3" s="1"/>
  <c r="BM2511" i="3"/>
  <c r="BH2511" i="3"/>
  <c r="BE2511" i="3"/>
  <c r="BF2511" i="3" s="1"/>
  <c r="BM2510" i="3"/>
  <c r="BH2510" i="3"/>
  <c r="BE2510" i="3"/>
  <c r="BF2510" i="3" s="1"/>
  <c r="BM2509" i="3"/>
  <c r="BH2509" i="3"/>
  <c r="BE2509" i="3"/>
  <c r="BF2509" i="3" s="1"/>
  <c r="BM2508" i="3"/>
  <c r="BH2508" i="3"/>
  <c r="BE2508" i="3"/>
  <c r="BF2508" i="3" s="1"/>
  <c r="BM2507" i="3"/>
  <c r="BH2507" i="3"/>
  <c r="BE2507" i="3"/>
  <c r="BF2507" i="3" s="1"/>
  <c r="BM2506" i="3"/>
  <c r="BH2506" i="3"/>
  <c r="BE2506" i="3"/>
  <c r="BF2506" i="3" s="1"/>
  <c r="BM2505" i="3"/>
  <c r="BH2505" i="3"/>
  <c r="BE2505" i="3"/>
  <c r="BF2505" i="3" s="1"/>
  <c r="BM2504" i="3"/>
  <c r="BH2504" i="3"/>
  <c r="BE2504" i="3"/>
  <c r="BF2504" i="3" s="1"/>
  <c r="BM2503" i="3"/>
  <c r="BH2503" i="3"/>
  <c r="BE2503" i="3"/>
  <c r="BF2503" i="3" s="1"/>
  <c r="BM2502" i="3"/>
  <c r="BH2502" i="3"/>
  <c r="BE2502" i="3"/>
  <c r="BF2502" i="3" s="1"/>
  <c r="BM2501" i="3"/>
  <c r="BH2501" i="3"/>
  <c r="BE2501" i="3"/>
  <c r="BF2501" i="3" s="1"/>
  <c r="BM2500" i="3"/>
  <c r="BH2500" i="3"/>
  <c r="BE2500" i="3"/>
  <c r="BF2500" i="3" s="1"/>
  <c r="BM2499" i="3"/>
  <c r="BH2499" i="3"/>
  <c r="BE2499" i="3"/>
  <c r="BF2499" i="3" s="1"/>
  <c r="BM2498" i="3"/>
  <c r="BH2498" i="3"/>
  <c r="BE2498" i="3"/>
  <c r="BF2498" i="3" s="1"/>
  <c r="BM2497" i="3"/>
  <c r="BH2497" i="3"/>
  <c r="BE2497" i="3"/>
  <c r="BF2497" i="3" s="1"/>
  <c r="BM2496" i="3"/>
  <c r="BH2496" i="3"/>
  <c r="BE2496" i="3"/>
  <c r="BF2496" i="3" s="1"/>
  <c r="BM2495" i="3"/>
  <c r="BH2495" i="3"/>
  <c r="BE2495" i="3"/>
  <c r="BF2495" i="3" s="1"/>
  <c r="BM2494" i="3"/>
  <c r="BH2494" i="3"/>
  <c r="BE2494" i="3"/>
  <c r="BF2494" i="3" s="1"/>
  <c r="BM2493" i="3"/>
  <c r="BH2493" i="3"/>
  <c r="BE2493" i="3"/>
  <c r="BF2493" i="3" s="1"/>
  <c r="BM2492" i="3"/>
  <c r="BH2492" i="3"/>
  <c r="BE2492" i="3"/>
  <c r="BF2492" i="3" s="1"/>
  <c r="BM2491" i="3"/>
  <c r="BH2491" i="3"/>
  <c r="BE2491" i="3"/>
  <c r="BF2491" i="3" s="1"/>
  <c r="BM2490" i="3"/>
  <c r="BH2490" i="3"/>
  <c r="BE2490" i="3"/>
  <c r="BF2490" i="3" s="1"/>
  <c r="BM2489" i="3"/>
  <c r="BH2489" i="3"/>
  <c r="BE2489" i="3"/>
  <c r="BF2489" i="3" s="1"/>
  <c r="BM2488" i="3"/>
  <c r="BH2488" i="3"/>
  <c r="BE2488" i="3"/>
  <c r="BF2488" i="3" s="1"/>
  <c r="BM2487" i="3"/>
  <c r="BH2487" i="3"/>
  <c r="BE2487" i="3"/>
  <c r="BF2487" i="3" s="1"/>
  <c r="BM2486" i="3"/>
  <c r="BH2486" i="3"/>
  <c r="BE2486" i="3"/>
  <c r="BF2486" i="3" s="1"/>
  <c r="BM2485" i="3"/>
  <c r="BH2485" i="3"/>
  <c r="BE2485" i="3"/>
  <c r="BF2485" i="3" s="1"/>
  <c r="BM2484" i="3"/>
  <c r="BH2484" i="3"/>
  <c r="BE2484" i="3"/>
  <c r="BF2484" i="3" s="1"/>
  <c r="BM2483" i="3"/>
  <c r="BH2483" i="3"/>
  <c r="BE2483" i="3"/>
  <c r="BF2483" i="3" s="1"/>
  <c r="BM2482" i="3"/>
  <c r="BH2482" i="3"/>
  <c r="BE2482" i="3"/>
  <c r="BF2482" i="3" s="1"/>
  <c r="BM2481" i="3"/>
  <c r="BH2481" i="3"/>
  <c r="BE2481" i="3"/>
  <c r="BF2481" i="3" s="1"/>
  <c r="BM2480" i="3"/>
  <c r="BH2480" i="3"/>
  <c r="BE2480" i="3"/>
  <c r="BF2480" i="3" s="1"/>
  <c r="BM2479" i="3"/>
  <c r="BH2479" i="3"/>
  <c r="BE2479" i="3"/>
  <c r="BF2479" i="3" s="1"/>
  <c r="BM2478" i="3"/>
  <c r="BH2478" i="3"/>
  <c r="BE2478" i="3"/>
  <c r="BF2478" i="3" s="1"/>
  <c r="BM2477" i="3"/>
  <c r="BH2477" i="3"/>
  <c r="BE2477" i="3"/>
  <c r="BF2477" i="3" s="1"/>
  <c r="BM2476" i="3"/>
  <c r="BH2476" i="3"/>
  <c r="BE2476" i="3"/>
  <c r="BF2476" i="3" s="1"/>
  <c r="K2476" i="3"/>
  <c r="I2476" i="3"/>
  <c r="BM2475" i="3"/>
  <c r="BH2475" i="3"/>
  <c r="BE2475" i="3"/>
  <c r="BF2475" i="3" s="1"/>
  <c r="K2475" i="3"/>
  <c r="I2475" i="3"/>
  <c r="BM2474" i="3"/>
  <c r="BH2474" i="3"/>
  <c r="BE2474" i="3"/>
  <c r="BF2474" i="3" s="1"/>
  <c r="I2474" i="3"/>
  <c r="BM2473" i="3"/>
  <c r="BH2473" i="3"/>
  <c r="BE2473" i="3"/>
  <c r="BF2473" i="3" s="1"/>
  <c r="I2473" i="3"/>
  <c r="BM2472" i="3"/>
  <c r="BH2472" i="3"/>
  <c r="BE2472" i="3"/>
  <c r="BF2472" i="3" s="1"/>
  <c r="J2472" i="3"/>
  <c r="I2472" i="3"/>
  <c r="BM2471" i="3"/>
  <c r="BH2471" i="3"/>
  <c r="BE2471" i="3"/>
  <c r="BF2471" i="3" s="1"/>
  <c r="J2471" i="3"/>
  <c r="I2471" i="3"/>
  <c r="BM2470" i="3"/>
  <c r="BH2470" i="3"/>
  <c r="BE2470" i="3"/>
  <c r="BF2470" i="3" s="1"/>
  <c r="I2470" i="3"/>
  <c r="BM2469" i="3"/>
  <c r="BH2469" i="3"/>
  <c r="BE2469" i="3"/>
  <c r="BF2469" i="3" s="1"/>
  <c r="I2469" i="3"/>
  <c r="BM2468" i="3"/>
  <c r="BH2468" i="3"/>
  <c r="BE2468" i="3"/>
  <c r="BF2468" i="3" s="1"/>
  <c r="I2468" i="3"/>
  <c r="BM2467" i="3"/>
  <c r="BH2467" i="3"/>
  <c r="BE2467" i="3"/>
  <c r="BF2467" i="3" s="1"/>
  <c r="I2467" i="3"/>
  <c r="BM2466" i="3"/>
  <c r="BH2466" i="3"/>
  <c r="BE2466" i="3"/>
  <c r="BF2466" i="3" s="1"/>
  <c r="I2466" i="3"/>
  <c r="BM2465" i="3"/>
  <c r="BH2465" i="3"/>
  <c r="BE2465" i="3"/>
  <c r="BF2465" i="3" s="1"/>
  <c r="I2465" i="3"/>
  <c r="BM2464" i="3"/>
  <c r="BH2464" i="3"/>
  <c r="BE2464" i="3"/>
  <c r="BF2464" i="3" s="1"/>
  <c r="I2464" i="3"/>
  <c r="BM2463" i="3"/>
  <c r="BH2463" i="3"/>
  <c r="BE2463" i="3"/>
  <c r="BF2463" i="3" s="1"/>
  <c r="I2463" i="3"/>
  <c r="BM2462" i="3"/>
  <c r="BH2462" i="3"/>
  <c r="BE2462" i="3"/>
  <c r="BF2462" i="3" s="1"/>
  <c r="K2462" i="3"/>
  <c r="I2462" i="3"/>
  <c r="BM2461" i="3"/>
  <c r="BH2461" i="3"/>
  <c r="BE2461" i="3"/>
  <c r="BF2461" i="3" s="1"/>
  <c r="I2461" i="3"/>
  <c r="BM2460" i="3"/>
  <c r="BH2460" i="3"/>
  <c r="BE2460" i="3"/>
  <c r="BF2460" i="3" s="1"/>
  <c r="J2460" i="3"/>
  <c r="I2460" i="3"/>
  <c r="BM2459" i="3"/>
  <c r="BH2459" i="3"/>
  <c r="BE2459" i="3"/>
  <c r="BF2459" i="3" s="1"/>
  <c r="I2459" i="3"/>
  <c r="BM2458" i="3"/>
  <c r="BH2458" i="3"/>
  <c r="BE2458" i="3"/>
  <c r="BF2458" i="3" s="1"/>
  <c r="I2458" i="3"/>
  <c r="BM2457" i="3"/>
  <c r="BH2457" i="3"/>
  <c r="BE2457" i="3"/>
  <c r="BF2457" i="3" s="1"/>
  <c r="I2457" i="3"/>
  <c r="BM2456" i="3"/>
  <c r="BH2456" i="3"/>
  <c r="BE2456" i="3"/>
  <c r="BF2456" i="3" s="1"/>
  <c r="I2456" i="3"/>
  <c r="BM2455" i="3"/>
  <c r="BH2455" i="3"/>
  <c r="BE2455" i="3"/>
  <c r="BF2455" i="3" s="1"/>
  <c r="I2455" i="3"/>
  <c r="BM2454" i="3"/>
  <c r="BH2454" i="3"/>
  <c r="BE2454" i="3"/>
  <c r="BF2454" i="3" s="1"/>
  <c r="I2454" i="3"/>
  <c r="BM2453" i="3"/>
  <c r="BH2453" i="3"/>
  <c r="BE2453" i="3"/>
  <c r="BF2453" i="3" s="1"/>
  <c r="I2453" i="3"/>
  <c r="BM2452" i="3"/>
  <c r="BH2452" i="3"/>
  <c r="BE2452" i="3"/>
  <c r="BF2452" i="3" s="1"/>
  <c r="I2452" i="3"/>
  <c r="BM2451" i="3"/>
  <c r="BH2451" i="3"/>
  <c r="BE2451" i="3"/>
  <c r="BF2451" i="3" s="1"/>
  <c r="I2451" i="3"/>
  <c r="BM2450" i="3"/>
  <c r="BH2450" i="3"/>
  <c r="BE2450" i="3"/>
  <c r="BF2450" i="3" s="1"/>
  <c r="I2450" i="3"/>
  <c r="BM2449" i="3"/>
  <c r="BH2449" i="3"/>
  <c r="BE2449" i="3"/>
  <c r="BF2449" i="3" s="1"/>
  <c r="I2449" i="3"/>
  <c r="BM2448" i="3"/>
  <c r="BH2448" i="3"/>
  <c r="BE2448" i="3"/>
  <c r="BF2448" i="3" s="1"/>
  <c r="I2448" i="3"/>
  <c r="BM2447" i="3"/>
  <c r="BH2447" i="3"/>
  <c r="BE2447" i="3"/>
  <c r="BF2447" i="3" s="1"/>
  <c r="I2447" i="3"/>
  <c r="BM2446" i="3"/>
  <c r="BH2446" i="3"/>
  <c r="BE2446" i="3"/>
  <c r="BF2446" i="3" s="1"/>
  <c r="I2446" i="3"/>
  <c r="BM2445" i="3"/>
  <c r="BH2445" i="3"/>
  <c r="BE2445" i="3"/>
  <c r="BF2445" i="3" s="1"/>
  <c r="I2445" i="3"/>
  <c r="BM2444" i="3"/>
  <c r="BH2444" i="3"/>
  <c r="BE2444" i="3"/>
  <c r="BF2444" i="3" s="1"/>
  <c r="I2444" i="3"/>
  <c r="BM2443" i="3"/>
  <c r="BH2443" i="3"/>
  <c r="BE2443" i="3"/>
  <c r="BF2443" i="3" s="1"/>
  <c r="I2443" i="3"/>
  <c r="BM2442" i="3"/>
  <c r="BH2442" i="3"/>
  <c r="BE2442" i="3"/>
  <c r="BF2442" i="3" s="1"/>
  <c r="I2442" i="3"/>
  <c r="BM2441" i="3"/>
  <c r="BH2441" i="3"/>
  <c r="BE2441" i="3"/>
  <c r="BF2441" i="3" s="1"/>
  <c r="I2441" i="3"/>
  <c r="BM2440" i="3"/>
  <c r="BH2440" i="3"/>
  <c r="BE2440" i="3"/>
  <c r="BF2440" i="3" s="1"/>
  <c r="BM2439" i="3"/>
  <c r="BH2439" i="3"/>
  <c r="BE2439" i="3"/>
  <c r="BF2439" i="3" s="1"/>
  <c r="BM2438" i="3"/>
  <c r="BH2438" i="3"/>
  <c r="BE2438" i="3"/>
  <c r="BF2438" i="3" s="1"/>
  <c r="BM2437" i="3"/>
  <c r="BH2437" i="3"/>
  <c r="BE2437" i="3"/>
  <c r="BF2437" i="3" s="1"/>
  <c r="BM2436" i="3"/>
  <c r="BH2436" i="3"/>
  <c r="BE2436" i="3"/>
  <c r="BF2436" i="3" s="1"/>
  <c r="BM2435" i="3"/>
  <c r="BH2435" i="3"/>
  <c r="BE2435" i="3"/>
  <c r="BF2435" i="3" s="1"/>
  <c r="BM2434" i="3"/>
  <c r="BH2434" i="3"/>
  <c r="BE2434" i="3"/>
  <c r="BF2434" i="3" s="1"/>
  <c r="BM2433" i="3"/>
  <c r="BH2433" i="3"/>
  <c r="BE2433" i="3"/>
  <c r="BF2433" i="3" s="1"/>
  <c r="BM2432" i="3"/>
  <c r="BH2432" i="3"/>
  <c r="BE2432" i="3"/>
  <c r="BF2432" i="3" s="1"/>
  <c r="BM2431" i="3"/>
  <c r="BH2431" i="3"/>
  <c r="BE2431" i="3"/>
  <c r="BF2431" i="3" s="1"/>
  <c r="BM2430" i="3"/>
  <c r="BH2430" i="3"/>
  <c r="BE2430" i="3"/>
  <c r="BF2430" i="3" s="1"/>
  <c r="BM2429" i="3"/>
  <c r="BH2429" i="3"/>
  <c r="BE2429" i="3"/>
  <c r="BF2429" i="3" s="1"/>
  <c r="BM2428" i="3"/>
  <c r="BH2428" i="3"/>
  <c r="BE2428" i="3"/>
  <c r="BF2428" i="3" s="1"/>
  <c r="BM2427" i="3"/>
  <c r="BH2427" i="3"/>
  <c r="BE2427" i="3"/>
  <c r="BF2427" i="3" s="1"/>
  <c r="BM2426" i="3"/>
  <c r="BH2426" i="3"/>
  <c r="BE2426" i="3"/>
  <c r="BF2426" i="3" s="1"/>
  <c r="BM2425" i="3"/>
  <c r="BH2425" i="3"/>
  <c r="BE2425" i="3"/>
  <c r="BF2425" i="3" s="1"/>
  <c r="BM2424" i="3"/>
  <c r="BH2424" i="3"/>
  <c r="BE2424" i="3"/>
  <c r="BF2424" i="3" s="1"/>
  <c r="BM2423" i="3"/>
  <c r="BH2423" i="3"/>
  <c r="BE2423" i="3"/>
  <c r="BF2423" i="3" s="1"/>
  <c r="BM2422" i="3"/>
  <c r="BH2422" i="3"/>
  <c r="BE2422" i="3"/>
  <c r="BF2422" i="3" s="1"/>
  <c r="BM2421" i="3"/>
  <c r="BH2421" i="3"/>
  <c r="BE2421" i="3"/>
  <c r="BF2421" i="3" s="1"/>
  <c r="BM2420" i="3"/>
  <c r="BH2420" i="3"/>
  <c r="BE2420" i="3"/>
  <c r="BF2420" i="3" s="1"/>
  <c r="BM2419" i="3"/>
  <c r="BH2419" i="3"/>
  <c r="BE2419" i="3"/>
  <c r="BF2419" i="3" s="1"/>
  <c r="BM2418" i="3"/>
  <c r="BH2418" i="3"/>
  <c r="BE2418" i="3"/>
  <c r="BF2418" i="3" s="1"/>
  <c r="BM2417" i="3"/>
  <c r="BH2417" i="3"/>
  <c r="BE2417" i="3"/>
  <c r="BF2417" i="3" s="1"/>
  <c r="BM2416" i="3"/>
  <c r="BH2416" i="3"/>
  <c r="BE2416" i="3"/>
  <c r="BF2416" i="3" s="1"/>
  <c r="BM2415" i="3"/>
  <c r="BH2415" i="3"/>
  <c r="BE2415" i="3"/>
  <c r="BF2415" i="3" s="1"/>
  <c r="BM2414" i="3"/>
  <c r="BH2414" i="3"/>
  <c r="BE2414" i="3"/>
  <c r="BF2414" i="3" s="1"/>
  <c r="BM2413" i="3"/>
  <c r="BH2413" i="3"/>
  <c r="BE2413" i="3"/>
  <c r="BF2413" i="3" s="1"/>
  <c r="BM2412" i="3"/>
  <c r="BH2412" i="3"/>
  <c r="BE2412" i="3"/>
  <c r="BF2412" i="3" s="1"/>
  <c r="BM2411" i="3"/>
  <c r="BH2411" i="3"/>
  <c r="BE2411" i="3"/>
  <c r="BF2411" i="3" s="1"/>
  <c r="BM2410" i="3"/>
  <c r="BH2410" i="3"/>
  <c r="BE2410" i="3"/>
  <c r="BF2410" i="3" s="1"/>
  <c r="BM2409" i="3"/>
  <c r="BH2409" i="3"/>
  <c r="BE2409" i="3"/>
  <c r="BF2409" i="3" s="1"/>
  <c r="BM2408" i="3"/>
  <c r="BH2408" i="3"/>
  <c r="BE2408" i="3"/>
  <c r="BF2408" i="3" s="1"/>
  <c r="BM2407" i="3"/>
  <c r="BH2407" i="3"/>
  <c r="BE2407" i="3"/>
  <c r="BF2407" i="3" s="1"/>
  <c r="BM2406" i="3"/>
  <c r="BH2406" i="3"/>
  <c r="BE2406" i="3"/>
  <c r="BF2406" i="3" s="1"/>
  <c r="BM2405" i="3"/>
  <c r="BH2405" i="3"/>
  <c r="BE2405" i="3"/>
  <c r="BF2405" i="3" s="1"/>
  <c r="BM2404" i="3"/>
  <c r="BH2404" i="3"/>
  <c r="BE2404" i="3"/>
  <c r="BF2404" i="3" s="1"/>
  <c r="BM2403" i="3"/>
  <c r="BH2403" i="3"/>
  <c r="BE2403" i="3"/>
  <c r="BF2403" i="3" s="1"/>
  <c r="BM2402" i="3"/>
  <c r="BH2402" i="3"/>
  <c r="BE2402" i="3"/>
  <c r="BF2402" i="3" s="1"/>
  <c r="BM2401" i="3"/>
  <c r="BH2401" i="3"/>
  <c r="BE2401" i="3"/>
  <c r="BF2401" i="3" s="1"/>
  <c r="BM2400" i="3"/>
  <c r="BH2400" i="3"/>
  <c r="BE2400" i="3"/>
  <c r="BF2400" i="3" s="1"/>
  <c r="BM2399" i="3"/>
  <c r="BH2399" i="3"/>
  <c r="BE2399" i="3"/>
  <c r="BF2399" i="3" s="1"/>
  <c r="BM2398" i="3"/>
  <c r="BH2398" i="3"/>
  <c r="BE2398" i="3"/>
  <c r="BF2398" i="3" s="1"/>
  <c r="BM2397" i="3"/>
  <c r="BH2397" i="3"/>
  <c r="BE2397" i="3"/>
  <c r="BF2397" i="3" s="1"/>
  <c r="BM2396" i="3"/>
  <c r="BH2396" i="3"/>
  <c r="BE2396" i="3"/>
  <c r="BF2396" i="3" s="1"/>
  <c r="BM2395" i="3"/>
  <c r="BH2395" i="3"/>
  <c r="BE2395" i="3"/>
  <c r="BF2395" i="3" s="1"/>
  <c r="BM2394" i="3"/>
  <c r="BH2394" i="3"/>
  <c r="BE2394" i="3"/>
  <c r="BF2394" i="3" s="1"/>
  <c r="BM2393" i="3"/>
  <c r="BH2393" i="3"/>
  <c r="BE2393" i="3"/>
  <c r="BF2393" i="3" s="1"/>
  <c r="BM2392" i="3"/>
  <c r="BH2392" i="3"/>
  <c r="BE2392" i="3"/>
  <c r="BF2392" i="3" s="1"/>
  <c r="BM2391" i="3"/>
  <c r="BH2391" i="3"/>
  <c r="BE2391" i="3"/>
  <c r="BF2391" i="3" s="1"/>
  <c r="BM2390" i="3"/>
  <c r="BH2390" i="3"/>
  <c r="BE2390" i="3"/>
  <c r="BF2390" i="3" s="1"/>
  <c r="BM2389" i="3"/>
  <c r="BH2389" i="3"/>
  <c r="BE2389" i="3"/>
  <c r="BF2389" i="3" s="1"/>
  <c r="BM2388" i="3"/>
  <c r="BH2388" i="3"/>
  <c r="BE2388" i="3"/>
  <c r="BF2388" i="3" s="1"/>
  <c r="BM2387" i="3"/>
  <c r="BH2387" i="3"/>
  <c r="BE2387" i="3"/>
  <c r="BF2387" i="3" s="1"/>
  <c r="BM2386" i="3"/>
  <c r="BH2386" i="3"/>
  <c r="BE2386" i="3"/>
  <c r="BF2386" i="3" s="1"/>
  <c r="BM2385" i="3"/>
  <c r="BH2385" i="3"/>
  <c r="BE2385" i="3"/>
  <c r="BF2385" i="3" s="1"/>
  <c r="K2385" i="3"/>
  <c r="I2385" i="3"/>
  <c r="BM2384" i="3"/>
  <c r="BH2384" i="3"/>
  <c r="BE2384" i="3"/>
  <c r="BF2384" i="3" s="1"/>
  <c r="I2384" i="3"/>
  <c r="BM2383" i="3"/>
  <c r="BH2383" i="3"/>
  <c r="BE2383" i="3"/>
  <c r="BF2383" i="3" s="1"/>
  <c r="J2383" i="3"/>
  <c r="I2383" i="3"/>
  <c r="BM2382" i="3"/>
  <c r="BH2382" i="3"/>
  <c r="BE2382" i="3"/>
  <c r="BF2382" i="3" s="1"/>
  <c r="I2382" i="3"/>
  <c r="BM2381" i="3"/>
  <c r="BH2381" i="3"/>
  <c r="BE2381" i="3"/>
  <c r="BF2381" i="3" s="1"/>
  <c r="I2381" i="3"/>
  <c r="BM2380" i="3"/>
  <c r="BH2380" i="3"/>
  <c r="BE2380" i="3"/>
  <c r="BF2380" i="3" s="1"/>
  <c r="I2380" i="3"/>
  <c r="BM2379" i="3"/>
  <c r="BH2379" i="3"/>
  <c r="BE2379" i="3"/>
  <c r="BF2379" i="3" s="1"/>
  <c r="I2379" i="3"/>
  <c r="BM2378" i="3"/>
  <c r="BH2378" i="3"/>
  <c r="BE2378" i="3"/>
  <c r="BF2378" i="3" s="1"/>
  <c r="BM2377" i="3"/>
  <c r="BH2377" i="3"/>
  <c r="BE2377" i="3"/>
  <c r="BF2377" i="3" s="1"/>
  <c r="BM2376" i="3"/>
  <c r="BH2376" i="3"/>
  <c r="BE2376" i="3"/>
  <c r="BF2376" i="3" s="1"/>
  <c r="BM2375" i="3"/>
  <c r="BH2375" i="3"/>
  <c r="BE2375" i="3"/>
  <c r="BF2375" i="3" s="1"/>
  <c r="BM2374" i="3"/>
  <c r="BH2374" i="3"/>
  <c r="BE2374" i="3"/>
  <c r="BF2374" i="3" s="1"/>
  <c r="BM2373" i="3"/>
  <c r="BH2373" i="3"/>
  <c r="BE2373" i="3"/>
  <c r="BF2373" i="3" s="1"/>
  <c r="BM2372" i="3"/>
  <c r="BH2372" i="3"/>
  <c r="BE2372" i="3"/>
  <c r="BF2372" i="3" s="1"/>
  <c r="BM2371" i="3"/>
  <c r="BH2371" i="3"/>
  <c r="BE2371" i="3"/>
  <c r="BF2371" i="3" s="1"/>
  <c r="BM2370" i="3"/>
  <c r="BH2370" i="3"/>
  <c r="BE2370" i="3"/>
  <c r="BF2370" i="3" s="1"/>
  <c r="BM2369" i="3"/>
  <c r="BH2369" i="3"/>
  <c r="BE2369" i="3"/>
  <c r="BF2369" i="3" s="1"/>
  <c r="BH2368" i="3"/>
  <c r="BE2368" i="3"/>
  <c r="BJ2368" i="3" s="1"/>
  <c r="I2368" i="3"/>
  <c r="H2368" i="3"/>
  <c r="BM2368" i="3" s="1"/>
  <c r="BH2367" i="3"/>
  <c r="BE2367" i="3"/>
  <c r="H2367" i="3"/>
  <c r="BH2366" i="3"/>
  <c r="BE2366" i="3"/>
  <c r="BJ2366" i="3" s="1"/>
  <c r="H2366" i="3"/>
  <c r="BM2366" i="3" s="1"/>
  <c r="BH2365" i="3"/>
  <c r="BE2365" i="3"/>
  <c r="H2365" i="3"/>
  <c r="BH2364" i="3"/>
  <c r="BE2364" i="3"/>
  <c r="H2364" i="3"/>
  <c r="BH2363" i="3"/>
  <c r="BE2363" i="3"/>
  <c r="BJ2363" i="3" s="1"/>
  <c r="H2363" i="3"/>
  <c r="I2363" i="3" s="1"/>
  <c r="BH2362" i="3"/>
  <c r="BE2362" i="3"/>
  <c r="BJ2362" i="3" s="1"/>
  <c r="H2362" i="3"/>
  <c r="I2362" i="3" s="1"/>
  <c r="BH2361" i="3"/>
  <c r="BE2361" i="3"/>
  <c r="BJ2361" i="3" s="1"/>
  <c r="H2361" i="3"/>
  <c r="I2361" i="3" s="1"/>
  <c r="BH2360" i="3"/>
  <c r="BE2360" i="3"/>
  <c r="H2360" i="3"/>
  <c r="BH2359" i="3"/>
  <c r="BE2359" i="3"/>
  <c r="BJ2359" i="3" s="1"/>
  <c r="H2359" i="3"/>
  <c r="I2359" i="3" s="1"/>
  <c r="BH2358" i="3"/>
  <c r="BE2358" i="3"/>
  <c r="BJ2358" i="3" s="1"/>
  <c r="H2358" i="3"/>
  <c r="BH2357" i="3"/>
  <c r="BE2357" i="3"/>
  <c r="BJ2357" i="3" s="1"/>
  <c r="H2357" i="3"/>
  <c r="BH2356" i="3"/>
  <c r="BE2356" i="3"/>
  <c r="H2356" i="3"/>
  <c r="BH2355" i="3"/>
  <c r="BE2355" i="3"/>
  <c r="H2355" i="3"/>
  <c r="I2355" i="3" s="1"/>
  <c r="BM2354" i="3"/>
  <c r="BH2354" i="3"/>
  <c r="BE2354" i="3"/>
  <c r="BF2354" i="3" s="1"/>
  <c r="BM2353" i="3"/>
  <c r="BH2353" i="3"/>
  <c r="BE2353" i="3"/>
  <c r="BF2353" i="3" s="1"/>
  <c r="BM2352" i="3"/>
  <c r="BH2352" i="3"/>
  <c r="BE2352" i="3"/>
  <c r="BF2352" i="3" s="1"/>
  <c r="BM2351" i="3"/>
  <c r="BH2351" i="3"/>
  <c r="BE2351" i="3"/>
  <c r="BF2351" i="3" s="1"/>
  <c r="BM2350" i="3"/>
  <c r="BH2350" i="3"/>
  <c r="BE2350" i="3"/>
  <c r="BF2350" i="3" s="1"/>
  <c r="BM2349" i="3"/>
  <c r="BH2349" i="3"/>
  <c r="BE2349" i="3"/>
  <c r="BF2349" i="3" s="1"/>
  <c r="BM2348" i="3"/>
  <c r="BH2348" i="3"/>
  <c r="BE2348" i="3"/>
  <c r="BF2348" i="3" s="1"/>
  <c r="BM2347" i="3"/>
  <c r="BH2347" i="3"/>
  <c r="BE2347" i="3"/>
  <c r="BF2347" i="3" s="1"/>
  <c r="BM2346" i="3"/>
  <c r="BH2346" i="3"/>
  <c r="BE2346" i="3"/>
  <c r="BF2346" i="3" s="1"/>
  <c r="BM2345" i="3"/>
  <c r="BH2345" i="3"/>
  <c r="BE2345" i="3"/>
  <c r="BF2345" i="3" s="1"/>
  <c r="BM2344" i="3"/>
  <c r="BH2344" i="3"/>
  <c r="BE2344" i="3"/>
  <c r="BF2344" i="3" s="1"/>
  <c r="BM2343" i="3"/>
  <c r="BH2343" i="3"/>
  <c r="BE2343" i="3"/>
  <c r="BF2343" i="3" s="1"/>
  <c r="BM2342" i="3"/>
  <c r="BH2342" i="3"/>
  <c r="BE2342" i="3"/>
  <c r="BF2342" i="3" s="1"/>
  <c r="BM2341" i="3"/>
  <c r="BH2341" i="3"/>
  <c r="BE2341" i="3"/>
  <c r="BF2341" i="3" s="1"/>
  <c r="BM2340" i="3"/>
  <c r="BH2340" i="3"/>
  <c r="BE2340" i="3"/>
  <c r="BF2340" i="3" s="1"/>
  <c r="BM2339" i="3"/>
  <c r="BH2339" i="3"/>
  <c r="BE2339" i="3"/>
  <c r="BF2339" i="3" s="1"/>
  <c r="BM2338" i="3"/>
  <c r="BH2338" i="3"/>
  <c r="BE2338" i="3"/>
  <c r="BF2338" i="3" s="1"/>
  <c r="BM2337" i="3"/>
  <c r="BH2337" i="3"/>
  <c r="BE2337" i="3"/>
  <c r="BF2337" i="3" s="1"/>
  <c r="BM2336" i="3"/>
  <c r="BH2336" i="3"/>
  <c r="BE2336" i="3"/>
  <c r="BF2336" i="3" s="1"/>
  <c r="BM2335" i="3"/>
  <c r="BH2335" i="3"/>
  <c r="BE2335" i="3"/>
  <c r="BF2335" i="3" s="1"/>
  <c r="BM2334" i="3"/>
  <c r="BH2334" i="3"/>
  <c r="BE2334" i="3"/>
  <c r="BF2334" i="3" s="1"/>
  <c r="BM2333" i="3"/>
  <c r="BH2333" i="3"/>
  <c r="BE2333" i="3"/>
  <c r="BF2333" i="3" s="1"/>
  <c r="BM2332" i="3"/>
  <c r="BH2332" i="3"/>
  <c r="BE2332" i="3"/>
  <c r="BF2332" i="3" s="1"/>
  <c r="BM2331" i="3"/>
  <c r="BH2331" i="3"/>
  <c r="BE2331" i="3"/>
  <c r="BF2331" i="3" s="1"/>
  <c r="BM2330" i="3"/>
  <c r="BH2330" i="3"/>
  <c r="BE2330" i="3"/>
  <c r="BF2330" i="3" s="1"/>
  <c r="BM2329" i="3"/>
  <c r="BH2329" i="3"/>
  <c r="BE2329" i="3"/>
  <c r="BF2329" i="3" s="1"/>
  <c r="BM2328" i="3"/>
  <c r="BH2328" i="3"/>
  <c r="BE2328" i="3"/>
  <c r="BF2328" i="3" s="1"/>
  <c r="BM2327" i="3"/>
  <c r="BH2327" i="3"/>
  <c r="BE2327" i="3"/>
  <c r="BF2327" i="3" s="1"/>
  <c r="BM2326" i="3"/>
  <c r="BH2326" i="3"/>
  <c r="BE2326" i="3"/>
  <c r="BF2326" i="3" s="1"/>
  <c r="BM2325" i="3"/>
  <c r="BH2325" i="3"/>
  <c r="BE2325" i="3"/>
  <c r="BF2325" i="3" s="1"/>
  <c r="BM2324" i="3"/>
  <c r="BH2324" i="3"/>
  <c r="BE2324" i="3"/>
  <c r="BF2324" i="3" s="1"/>
  <c r="BM2323" i="3"/>
  <c r="BH2323" i="3"/>
  <c r="BE2323" i="3"/>
  <c r="BF2323" i="3" s="1"/>
  <c r="BM2322" i="3"/>
  <c r="BH2322" i="3"/>
  <c r="BE2322" i="3"/>
  <c r="BF2322" i="3" s="1"/>
  <c r="BM2321" i="3"/>
  <c r="BH2321" i="3"/>
  <c r="BE2321" i="3"/>
  <c r="BF2321" i="3" s="1"/>
  <c r="BM2320" i="3"/>
  <c r="BH2320" i="3"/>
  <c r="BE2320" i="3"/>
  <c r="BF2320" i="3" s="1"/>
  <c r="BM2319" i="3"/>
  <c r="BH2319" i="3"/>
  <c r="BE2319" i="3"/>
  <c r="BF2319" i="3" s="1"/>
  <c r="BM2318" i="3"/>
  <c r="BH2318" i="3"/>
  <c r="BE2318" i="3"/>
  <c r="BF2318" i="3" s="1"/>
  <c r="BM2317" i="3"/>
  <c r="BH2317" i="3"/>
  <c r="BE2317" i="3"/>
  <c r="BF2317" i="3" s="1"/>
  <c r="BM2316" i="3"/>
  <c r="BH2316" i="3"/>
  <c r="BE2316" i="3"/>
  <c r="BF2316" i="3" s="1"/>
  <c r="BM2315" i="3"/>
  <c r="BH2315" i="3"/>
  <c r="BE2315" i="3"/>
  <c r="BF2315" i="3" s="1"/>
  <c r="BM2314" i="3"/>
  <c r="BH2314" i="3"/>
  <c r="BE2314" i="3"/>
  <c r="BF2314" i="3" s="1"/>
  <c r="BM2313" i="3"/>
  <c r="BH2313" i="3"/>
  <c r="BE2313" i="3"/>
  <c r="BF2313" i="3" s="1"/>
  <c r="BM2312" i="3"/>
  <c r="BH2312" i="3"/>
  <c r="BE2312" i="3"/>
  <c r="BF2312" i="3" s="1"/>
  <c r="BM2311" i="3"/>
  <c r="BH2311" i="3"/>
  <c r="BE2311" i="3"/>
  <c r="BF2311" i="3" s="1"/>
  <c r="BM2310" i="3"/>
  <c r="BH2310" i="3"/>
  <c r="BE2310" i="3"/>
  <c r="BF2310" i="3" s="1"/>
  <c r="BM2309" i="3"/>
  <c r="BH2309" i="3"/>
  <c r="BE2309" i="3"/>
  <c r="BF2309" i="3" s="1"/>
  <c r="BM2308" i="3"/>
  <c r="BH2308" i="3"/>
  <c r="BE2308" i="3"/>
  <c r="BF2308" i="3" s="1"/>
  <c r="BM2307" i="3"/>
  <c r="BH2307" i="3"/>
  <c r="BE2307" i="3"/>
  <c r="BF2307" i="3" s="1"/>
  <c r="BM2306" i="3"/>
  <c r="BH2306" i="3"/>
  <c r="BE2306" i="3"/>
  <c r="BF2306" i="3" s="1"/>
  <c r="BM2305" i="3"/>
  <c r="BH2305" i="3"/>
  <c r="BE2305" i="3"/>
  <c r="BF2305" i="3" s="1"/>
  <c r="BM2304" i="3"/>
  <c r="BH2304" i="3"/>
  <c r="BE2304" i="3"/>
  <c r="BF2304" i="3" s="1"/>
  <c r="BM2303" i="3"/>
  <c r="BH2303" i="3"/>
  <c r="BE2303" i="3"/>
  <c r="BF2303" i="3" s="1"/>
  <c r="BM2302" i="3"/>
  <c r="BH2302" i="3"/>
  <c r="BE2302" i="3"/>
  <c r="BF2302" i="3" s="1"/>
  <c r="BM2301" i="3"/>
  <c r="BH2301" i="3"/>
  <c r="BE2301" i="3"/>
  <c r="BF2301" i="3" s="1"/>
  <c r="BM2300" i="3"/>
  <c r="BH2300" i="3"/>
  <c r="BE2300" i="3"/>
  <c r="BF2300" i="3" s="1"/>
  <c r="BM2299" i="3"/>
  <c r="BH2299" i="3"/>
  <c r="BE2299" i="3"/>
  <c r="BF2299" i="3" s="1"/>
  <c r="BM2298" i="3"/>
  <c r="BH2298" i="3"/>
  <c r="BE2298" i="3"/>
  <c r="BF2298" i="3" s="1"/>
  <c r="BM2297" i="3"/>
  <c r="BH2297" i="3"/>
  <c r="BE2297" i="3"/>
  <c r="BF2297" i="3" s="1"/>
  <c r="BM2296" i="3"/>
  <c r="BH2296" i="3"/>
  <c r="BE2296" i="3"/>
  <c r="BF2296" i="3" s="1"/>
  <c r="BM2295" i="3"/>
  <c r="BH2295" i="3"/>
  <c r="BE2295" i="3"/>
  <c r="BF2295" i="3" s="1"/>
  <c r="BM2294" i="3"/>
  <c r="BH2294" i="3"/>
  <c r="BE2294" i="3"/>
  <c r="BF2294" i="3" s="1"/>
  <c r="BM2293" i="3"/>
  <c r="BH2293" i="3"/>
  <c r="BE2293" i="3"/>
  <c r="BF2293" i="3" s="1"/>
  <c r="BM2292" i="3"/>
  <c r="BH2292" i="3"/>
  <c r="BE2292" i="3"/>
  <c r="BF2292" i="3" s="1"/>
  <c r="BM2291" i="3"/>
  <c r="BH2291" i="3"/>
  <c r="BE2291" i="3"/>
  <c r="BF2291" i="3" s="1"/>
  <c r="BM2290" i="3"/>
  <c r="BH2290" i="3"/>
  <c r="BE2290" i="3"/>
  <c r="BF2290" i="3" s="1"/>
  <c r="BM2289" i="3"/>
  <c r="BH2289" i="3"/>
  <c r="BE2289" i="3"/>
  <c r="BF2289" i="3" s="1"/>
  <c r="BM2288" i="3"/>
  <c r="BH2288" i="3"/>
  <c r="BE2288" i="3"/>
  <c r="BF2288" i="3" s="1"/>
  <c r="BM2287" i="3"/>
  <c r="BH2287" i="3"/>
  <c r="BE2287" i="3"/>
  <c r="BF2287" i="3" s="1"/>
  <c r="BM2286" i="3"/>
  <c r="BH2286" i="3"/>
  <c r="BE2286" i="3"/>
  <c r="BF2286" i="3" s="1"/>
  <c r="BM2285" i="3"/>
  <c r="BH2285" i="3"/>
  <c r="BE2285" i="3"/>
  <c r="BF2285" i="3" s="1"/>
  <c r="BM2284" i="3"/>
  <c r="BH2284" i="3"/>
  <c r="BE2284" i="3"/>
  <c r="BF2284" i="3" s="1"/>
  <c r="I2284" i="3"/>
  <c r="BM2283" i="3"/>
  <c r="BH2283" i="3"/>
  <c r="BE2283" i="3"/>
  <c r="BF2283" i="3" s="1"/>
  <c r="I2283" i="3"/>
  <c r="BM2282" i="3"/>
  <c r="BH2282" i="3"/>
  <c r="BE2282" i="3"/>
  <c r="BF2282" i="3" s="1"/>
  <c r="I2282" i="3"/>
  <c r="BM2281" i="3"/>
  <c r="BH2281" i="3"/>
  <c r="BE2281" i="3"/>
  <c r="BF2281" i="3" s="1"/>
  <c r="I2281" i="3"/>
  <c r="BM2280" i="3"/>
  <c r="BH2280" i="3"/>
  <c r="BE2280" i="3"/>
  <c r="BF2280" i="3" s="1"/>
  <c r="I2280" i="3"/>
  <c r="BM2279" i="3"/>
  <c r="BH2279" i="3"/>
  <c r="BE2279" i="3"/>
  <c r="BF2279" i="3" s="1"/>
  <c r="I2279" i="3"/>
  <c r="BM2278" i="3"/>
  <c r="BH2278" i="3"/>
  <c r="BE2278" i="3"/>
  <c r="BF2278" i="3" s="1"/>
  <c r="I2278" i="3"/>
  <c r="BM2277" i="3"/>
  <c r="BH2277" i="3"/>
  <c r="BE2277" i="3"/>
  <c r="BF2277" i="3" s="1"/>
  <c r="I2277" i="3"/>
  <c r="BM2276" i="3"/>
  <c r="BH2276" i="3"/>
  <c r="BE2276" i="3"/>
  <c r="BF2276" i="3" s="1"/>
  <c r="I2276" i="3"/>
  <c r="BM2275" i="3"/>
  <c r="BH2275" i="3"/>
  <c r="BE2275" i="3"/>
  <c r="BF2275" i="3" s="1"/>
  <c r="I2275" i="3"/>
  <c r="BM2274" i="3"/>
  <c r="BH2274" i="3"/>
  <c r="BE2274" i="3"/>
  <c r="BF2274" i="3" s="1"/>
  <c r="I2274" i="3"/>
  <c r="BM2273" i="3"/>
  <c r="BH2273" i="3"/>
  <c r="BE2273" i="3"/>
  <c r="BF2273" i="3" s="1"/>
  <c r="I2273" i="3"/>
  <c r="BM2272" i="3"/>
  <c r="BH2272" i="3"/>
  <c r="BE2272" i="3"/>
  <c r="BF2272" i="3" s="1"/>
  <c r="I2272" i="3"/>
  <c r="BM2271" i="3"/>
  <c r="BH2271" i="3"/>
  <c r="BE2271" i="3"/>
  <c r="BF2271" i="3" s="1"/>
  <c r="I2271" i="3"/>
  <c r="BM2270" i="3"/>
  <c r="BH2270" i="3"/>
  <c r="BE2270" i="3"/>
  <c r="BF2270" i="3" s="1"/>
  <c r="I2270" i="3"/>
  <c r="BM2269" i="3"/>
  <c r="BH2269" i="3"/>
  <c r="BE2269" i="3"/>
  <c r="BF2269" i="3" s="1"/>
  <c r="I2269" i="3"/>
  <c r="BM2268" i="3"/>
  <c r="BH2268" i="3"/>
  <c r="BE2268" i="3"/>
  <c r="BF2268" i="3" s="1"/>
  <c r="I2268" i="3"/>
  <c r="BM2267" i="3"/>
  <c r="BH2267" i="3"/>
  <c r="BE2267" i="3"/>
  <c r="BF2267" i="3" s="1"/>
  <c r="I2267" i="3"/>
  <c r="BM2266" i="3"/>
  <c r="BH2266" i="3"/>
  <c r="BE2266" i="3"/>
  <c r="BF2266" i="3" s="1"/>
  <c r="I2266" i="3"/>
  <c r="BM2265" i="3"/>
  <c r="BH2265" i="3"/>
  <c r="BE2265" i="3"/>
  <c r="BF2265" i="3" s="1"/>
  <c r="I2265" i="3"/>
  <c r="BM2264" i="3"/>
  <c r="BH2264" i="3"/>
  <c r="BE2264" i="3"/>
  <c r="BF2264" i="3" s="1"/>
  <c r="I2264" i="3"/>
  <c r="BM2263" i="3"/>
  <c r="BH2263" i="3"/>
  <c r="BE2263" i="3"/>
  <c r="BF2263" i="3" s="1"/>
  <c r="I2263" i="3"/>
  <c r="BM2262" i="3"/>
  <c r="BH2262" i="3"/>
  <c r="BE2262" i="3"/>
  <c r="BF2262" i="3" s="1"/>
  <c r="I2262" i="3"/>
  <c r="BM2261" i="3"/>
  <c r="BH2261" i="3"/>
  <c r="BE2261" i="3"/>
  <c r="BF2261" i="3" s="1"/>
  <c r="I2261" i="3"/>
  <c r="BM2260" i="3"/>
  <c r="BH2260" i="3"/>
  <c r="BE2260" i="3"/>
  <c r="BF2260" i="3" s="1"/>
  <c r="I2260" i="3"/>
  <c r="BM2259" i="3"/>
  <c r="BH2259" i="3"/>
  <c r="BE2259" i="3"/>
  <c r="BF2259" i="3" s="1"/>
  <c r="I2259" i="3"/>
  <c r="BM2258" i="3"/>
  <c r="BH2258" i="3"/>
  <c r="BE2258" i="3"/>
  <c r="BF2258" i="3" s="1"/>
  <c r="I2258" i="3"/>
  <c r="BM2257" i="3"/>
  <c r="BH2257" i="3"/>
  <c r="BE2257" i="3"/>
  <c r="BF2257" i="3" s="1"/>
  <c r="I2257" i="3"/>
  <c r="BM2256" i="3"/>
  <c r="BH2256" i="3"/>
  <c r="BE2256" i="3"/>
  <c r="BF2256" i="3" s="1"/>
  <c r="I2256" i="3"/>
  <c r="BM2255" i="3"/>
  <c r="BH2255" i="3"/>
  <c r="BE2255" i="3"/>
  <c r="BF2255" i="3" s="1"/>
  <c r="I2255" i="3"/>
  <c r="BM2254" i="3"/>
  <c r="BH2254" i="3"/>
  <c r="BE2254" i="3"/>
  <c r="BF2254" i="3" s="1"/>
  <c r="I2254" i="3"/>
  <c r="BM2253" i="3"/>
  <c r="BH2253" i="3"/>
  <c r="BF2253" i="3"/>
  <c r="BE2253" i="3"/>
  <c r="I2253" i="3"/>
  <c r="BM2252" i="3"/>
  <c r="BH2252" i="3"/>
  <c r="BE2252" i="3"/>
  <c r="BF2252" i="3" s="1"/>
  <c r="BM2251" i="3"/>
  <c r="BH2251" i="3"/>
  <c r="BE2251" i="3"/>
  <c r="BF2251" i="3" s="1"/>
  <c r="BM2250" i="3"/>
  <c r="BH2250" i="3"/>
  <c r="BE2250" i="3"/>
  <c r="BF2250" i="3" s="1"/>
  <c r="BM2249" i="3"/>
  <c r="BH2249" i="3"/>
  <c r="BE2249" i="3"/>
  <c r="BF2249" i="3" s="1"/>
  <c r="BM2248" i="3"/>
  <c r="BH2248" i="3"/>
  <c r="BE2248" i="3"/>
  <c r="BF2248" i="3" s="1"/>
  <c r="BM2247" i="3"/>
  <c r="BH2247" i="3"/>
  <c r="BE2247" i="3"/>
  <c r="BF2247" i="3" s="1"/>
  <c r="BM2246" i="3"/>
  <c r="BH2246" i="3"/>
  <c r="BE2246" i="3"/>
  <c r="BF2246" i="3" s="1"/>
  <c r="BM2245" i="3"/>
  <c r="BH2245" i="3"/>
  <c r="BE2245" i="3"/>
  <c r="BF2245" i="3" s="1"/>
  <c r="BM2244" i="3"/>
  <c r="BH2244" i="3"/>
  <c r="BE2244" i="3"/>
  <c r="BF2244" i="3" s="1"/>
  <c r="BM2243" i="3"/>
  <c r="BH2243" i="3"/>
  <c r="BE2243" i="3"/>
  <c r="BF2243" i="3" s="1"/>
  <c r="BM2242" i="3"/>
  <c r="BH2242" i="3"/>
  <c r="BE2242" i="3"/>
  <c r="BF2242" i="3" s="1"/>
  <c r="BM2241" i="3"/>
  <c r="BH2241" i="3"/>
  <c r="BE2241" i="3"/>
  <c r="BF2241" i="3" s="1"/>
  <c r="BM2240" i="3"/>
  <c r="BH2240" i="3"/>
  <c r="BE2240" i="3"/>
  <c r="BF2240" i="3" s="1"/>
  <c r="BM2239" i="3"/>
  <c r="BH2239" i="3"/>
  <c r="BE2239" i="3"/>
  <c r="BF2239" i="3" s="1"/>
  <c r="BM2238" i="3"/>
  <c r="BH2238" i="3"/>
  <c r="BE2238" i="3"/>
  <c r="BF2238" i="3" s="1"/>
  <c r="BM2237" i="3"/>
  <c r="BH2237" i="3"/>
  <c r="BE2237" i="3"/>
  <c r="BF2237" i="3" s="1"/>
  <c r="I2237" i="3"/>
  <c r="BM2236" i="3"/>
  <c r="BH2236" i="3"/>
  <c r="BE2236" i="3"/>
  <c r="BF2236" i="3" s="1"/>
  <c r="I2236" i="3"/>
  <c r="BM2235" i="3"/>
  <c r="BH2235" i="3"/>
  <c r="BE2235" i="3"/>
  <c r="BF2235" i="3" s="1"/>
  <c r="I2235" i="3"/>
  <c r="BM2234" i="3"/>
  <c r="BH2234" i="3"/>
  <c r="BE2234" i="3"/>
  <c r="BF2234" i="3" s="1"/>
  <c r="I2234" i="3"/>
  <c r="BM2233" i="3"/>
  <c r="BH2233" i="3"/>
  <c r="BE2233" i="3"/>
  <c r="BF2233" i="3" s="1"/>
  <c r="I2233" i="3"/>
  <c r="BM2232" i="3"/>
  <c r="BH2232" i="3"/>
  <c r="BE2232" i="3"/>
  <c r="BF2232" i="3" s="1"/>
  <c r="I2232" i="3"/>
  <c r="BM2231" i="3"/>
  <c r="BH2231" i="3"/>
  <c r="BE2231" i="3"/>
  <c r="BF2231" i="3" s="1"/>
  <c r="I2231" i="3"/>
  <c r="BM2230" i="3"/>
  <c r="BH2230" i="3"/>
  <c r="BE2230" i="3"/>
  <c r="BF2230" i="3" s="1"/>
  <c r="I2230" i="3"/>
  <c r="BM2229" i="3"/>
  <c r="BH2229" i="3"/>
  <c r="BE2229" i="3"/>
  <c r="BF2229" i="3" s="1"/>
  <c r="I2229" i="3"/>
  <c r="BM2228" i="3"/>
  <c r="BH2228" i="3"/>
  <c r="BE2228" i="3"/>
  <c r="BF2228" i="3" s="1"/>
  <c r="I2228" i="3"/>
  <c r="BM2227" i="3"/>
  <c r="BH2227" i="3"/>
  <c r="BE2227" i="3"/>
  <c r="BF2227" i="3" s="1"/>
  <c r="BM2226" i="3"/>
  <c r="BH2226" i="3"/>
  <c r="BE2226" i="3"/>
  <c r="BF2226" i="3" s="1"/>
  <c r="BM2225" i="3"/>
  <c r="BH2225" i="3"/>
  <c r="BE2225" i="3"/>
  <c r="BF2225" i="3" s="1"/>
  <c r="BM2224" i="3"/>
  <c r="BH2224" i="3"/>
  <c r="BE2224" i="3"/>
  <c r="BF2224" i="3" s="1"/>
  <c r="BM2223" i="3"/>
  <c r="BH2223" i="3"/>
  <c r="BE2223" i="3"/>
  <c r="BF2223" i="3" s="1"/>
  <c r="BM2222" i="3"/>
  <c r="BH2222" i="3"/>
  <c r="BE2222" i="3"/>
  <c r="BF2222" i="3" s="1"/>
  <c r="I2222" i="3"/>
  <c r="BM2221" i="3"/>
  <c r="BH2221" i="3"/>
  <c r="BE2221" i="3"/>
  <c r="BF2221" i="3" s="1"/>
  <c r="I2221" i="3"/>
  <c r="BM2220" i="3"/>
  <c r="BH2220" i="3"/>
  <c r="BE2220" i="3"/>
  <c r="BF2220" i="3" s="1"/>
  <c r="I2220" i="3"/>
  <c r="BM2219" i="3"/>
  <c r="BH2219" i="3"/>
  <c r="BE2219" i="3"/>
  <c r="BF2219" i="3" s="1"/>
  <c r="I2219" i="3"/>
  <c r="BM2218" i="3"/>
  <c r="BH2218" i="3"/>
  <c r="BE2218" i="3"/>
  <c r="BF2218" i="3" s="1"/>
  <c r="I2218" i="3"/>
  <c r="BM2217" i="3"/>
  <c r="BH2217" i="3"/>
  <c r="BE2217" i="3"/>
  <c r="BF2217" i="3" s="1"/>
  <c r="BM2216" i="3"/>
  <c r="BH2216" i="3"/>
  <c r="BE2216" i="3"/>
  <c r="BF2216" i="3" s="1"/>
  <c r="BM2215" i="3"/>
  <c r="BH2215" i="3"/>
  <c r="BE2215" i="3"/>
  <c r="BF2215" i="3" s="1"/>
  <c r="BM2214" i="3"/>
  <c r="BH2214" i="3"/>
  <c r="BE2214" i="3"/>
  <c r="BF2214" i="3" s="1"/>
  <c r="BM2213" i="3"/>
  <c r="BH2213" i="3"/>
  <c r="BE2213" i="3"/>
  <c r="BF2213" i="3" s="1"/>
  <c r="BM2212" i="3"/>
  <c r="BH2212" i="3"/>
  <c r="BE2212" i="3"/>
  <c r="BF2212" i="3" s="1"/>
  <c r="BM2211" i="3"/>
  <c r="BH2211" i="3"/>
  <c r="BE2211" i="3"/>
  <c r="BF2211" i="3" s="1"/>
  <c r="BM2210" i="3"/>
  <c r="BH2210" i="3"/>
  <c r="BE2210" i="3"/>
  <c r="BF2210" i="3" s="1"/>
  <c r="BM2209" i="3"/>
  <c r="BH2209" i="3"/>
  <c r="BE2209" i="3"/>
  <c r="BF2209" i="3" s="1"/>
  <c r="BM2208" i="3"/>
  <c r="BH2208" i="3"/>
  <c r="BE2208" i="3"/>
  <c r="BF2208" i="3" s="1"/>
  <c r="BM2207" i="3"/>
  <c r="BH2207" i="3"/>
  <c r="BE2207" i="3"/>
  <c r="BF2207" i="3" s="1"/>
  <c r="BM2206" i="3"/>
  <c r="BH2206" i="3"/>
  <c r="BE2206" i="3"/>
  <c r="BF2206" i="3" s="1"/>
  <c r="BM2205" i="3"/>
  <c r="BH2205" i="3"/>
  <c r="BE2205" i="3"/>
  <c r="BF2205" i="3" s="1"/>
  <c r="BM2204" i="3"/>
  <c r="BH2204" i="3"/>
  <c r="BE2204" i="3"/>
  <c r="BF2204" i="3" s="1"/>
  <c r="BM2203" i="3"/>
  <c r="BH2203" i="3"/>
  <c r="BE2203" i="3"/>
  <c r="BF2203" i="3" s="1"/>
  <c r="BM2202" i="3"/>
  <c r="BH2202" i="3"/>
  <c r="BE2202" i="3"/>
  <c r="BF2202" i="3" s="1"/>
  <c r="BM2201" i="3"/>
  <c r="BH2201" i="3"/>
  <c r="BE2201" i="3"/>
  <c r="BF2201" i="3" s="1"/>
  <c r="BM2200" i="3"/>
  <c r="BH2200" i="3"/>
  <c r="BE2200" i="3"/>
  <c r="BF2200" i="3" s="1"/>
  <c r="BM2199" i="3"/>
  <c r="BH2199" i="3"/>
  <c r="BE2199" i="3"/>
  <c r="BF2199" i="3" s="1"/>
  <c r="BM2198" i="3"/>
  <c r="BH2198" i="3"/>
  <c r="BE2198" i="3"/>
  <c r="BF2198" i="3" s="1"/>
  <c r="BM2197" i="3"/>
  <c r="BH2197" i="3"/>
  <c r="BE2197" i="3"/>
  <c r="BF2197" i="3" s="1"/>
  <c r="BM2196" i="3"/>
  <c r="BH2196" i="3"/>
  <c r="BE2196" i="3"/>
  <c r="BF2196" i="3" s="1"/>
  <c r="BM2195" i="3"/>
  <c r="BH2195" i="3"/>
  <c r="BE2195" i="3"/>
  <c r="BF2195" i="3" s="1"/>
  <c r="BM2194" i="3"/>
  <c r="BH2194" i="3"/>
  <c r="BE2194" i="3"/>
  <c r="BF2194" i="3" s="1"/>
  <c r="BM2193" i="3"/>
  <c r="BH2193" i="3"/>
  <c r="BE2193" i="3"/>
  <c r="BF2193" i="3" s="1"/>
  <c r="BM2192" i="3"/>
  <c r="BH2192" i="3"/>
  <c r="BE2192" i="3"/>
  <c r="BF2192" i="3" s="1"/>
  <c r="BM2191" i="3"/>
  <c r="BH2191" i="3"/>
  <c r="BE2191" i="3"/>
  <c r="BF2191" i="3" s="1"/>
  <c r="BM2190" i="3"/>
  <c r="BH2190" i="3"/>
  <c r="BE2190" i="3"/>
  <c r="BF2190" i="3" s="1"/>
  <c r="BM2189" i="3"/>
  <c r="BH2189" i="3"/>
  <c r="BE2189" i="3"/>
  <c r="BF2189" i="3" s="1"/>
  <c r="BM2188" i="3"/>
  <c r="BH2188" i="3"/>
  <c r="BE2188" i="3"/>
  <c r="BF2188" i="3" s="1"/>
  <c r="BM2187" i="3"/>
  <c r="BH2187" i="3"/>
  <c r="BE2187" i="3"/>
  <c r="BF2187" i="3" s="1"/>
  <c r="BM2186" i="3"/>
  <c r="BH2186" i="3"/>
  <c r="BE2186" i="3"/>
  <c r="BF2186" i="3" s="1"/>
  <c r="BM2185" i="3"/>
  <c r="BH2185" i="3"/>
  <c r="BE2185" i="3"/>
  <c r="BF2185" i="3" s="1"/>
  <c r="BM2184" i="3"/>
  <c r="BH2184" i="3"/>
  <c r="BE2184" i="3"/>
  <c r="BF2184" i="3" s="1"/>
  <c r="BM2183" i="3"/>
  <c r="BH2183" i="3"/>
  <c r="BE2183" i="3"/>
  <c r="BF2183" i="3" s="1"/>
  <c r="BM2182" i="3"/>
  <c r="BH2182" i="3"/>
  <c r="BE2182" i="3"/>
  <c r="BF2182" i="3" s="1"/>
  <c r="BM2181" i="3"/>
  <c r="BH2181" i="3"/>
  <c r="BE2181" i="3"/>
  <c r="BF2181" i="3" s="1"/>
  <c r="BM2180" i="3"/>
  <c r="BH2180" i="3"/>
  <c r="BE2180" i="3"/>
  <c r="BF2180" i="3" s="1"/>
  <c r="BM2179" i="3"/>
  <c r="BH2179" i="3"/>
  <c r="BE2179" i="3"/>
  <c r="BF2179" i="3" s="1"/>
  <c r="BM2178" i="3"/>
  <c r="BH2178" i="3"/>
  <c r="BE2178" i="3"/>
  <c r="BF2178" i="3" s="1"/>
  <c r="BM2177" i="3"/>
  <c r="BH2177" i="3"/>
  <c r="BE2177" i="3"/>
  <c r="BF2177" i="3" s="1"/>
  <c r="BM2176" i="3"/>
  <c r="BH2176" i="3"/>
  <c r="BE2176" i="3"/>
  <c r="BF2176" i="3" s="1"/>
  <c r="BM2175" i="3"/>
  <c r="BH2175" i="3"/>
  <c r="BE2175" i="3"/>
  <c r="BF2175" i="3" s="1"/>
  <c r="BM2174" i="3"/>
  <c r="BH2174" i="3"/>
  <c r="BE2174" i="3"/>
  <c r="BF2174" i="3" s="1"/>
  <c r="BM2173" i="3"/>
  <c r="BH2173" i="3"/>
  <c r="BE2173" i="3"/>
  <c r="BF2173" i="3" s="1"/>
  <c r="BM2172" i="3"/>
  <c r="BH2172" i="3"/>
  <c r="BE2172" i="3"/>
  <c r="BF2172" i="3" s="1"/>
  <c r="BM2171" i="3"/>
  <c r="BH2171" i="3"/>
  <c r="BE2171" i="3"/>
  <c r="BF2171" i="3" s="1"/>
  <c r="BM2170" i="3"/>
  <c r="BH2170" i="3"/>
  <c r="BE2170" i="3"/>
  <c r="BF2170" i="3" s="1"/>
  <c r="J2170" i="3"/>
  <c r="I2170" i="3"/>
  <c r="BM2169" i="3"/>
  <c r="BH2169" i="3"/>
  <c r="BE2169" i="3"/>
  <c r="BF2169" i="3" s="1"/>
  <c r="I2169" i="3"/>
  <c r="BM2168" i="3"/>
  <c r="BH2168" i="3"/>
  <c r="BE2168" i="3"/>
  <c r="BF2168" i="3" s="1"/>
  <c r="I2168" i="3"/>
  <c r="BM2167" i="3"/>
  <c r="BH2167" i="3"/>
  <c r="BE2167" i="3"/>
  <c r="BF2167" i="3" s="1"/>
  <c r="I2167" i="3"/>
  <c r="BM2166" i="3"/>
  <c r="BH2166" i="3"/>
  <c r="BE2166" i="3"/>
  <c r="BF2166" i="3" s="1"/>
  <c r="I2166" i="3"/>
  <c r="BM2165" i="3"/>
  <c r="BH2165" i="3"/>
  <c r="BE2165" i="3"/>
  <c r="BF2165" i="3" s="1"/>
  <c r="K2165" i="3"/>
  <c r="I2165" i="3"/>
  <c r="BM2164" i="3"/>
  <c r="BH2164" i="3"/>
  <c r="BE2164" i="3"/>
  <c r="BF2164" i="3" s="1"/>
  <c r="I2164" i="3"/>
  <c r="BM2163" i="3"/>
  <c r="BH2163" i="3"/>
  <c r="BE2163" i="3"/>
  <c r="BF2163" i="3" s="1"/>
  <c r="J2163" i="3"/>
  <c r="I2163" i="3"/>
  <c r="BM2162" i="3"/>
  <c r="BH2162" i="3"/>
  <c r="BE2162" i="3"/>
  <c r="BF2162" i="3" s="1"/>
  <c r="I2162" i="3"/>
  <c r="BM2161" i="3"/>
  <c r="BH2161" i="3"/>
  <c r="BE2161" i="3"/>
  <c r="BF2161" i="3" s="1"/>
  <c r="I2161" i="3"/>
  <c r="BM2160" i="3"/>
  <c r="BH2160" i="3"/>
  <c r="BE2160" i="3"/>
  <c r="BF2160" i="3" s="1"/>
  <c r="I2160" i="3"/>
  <c r="BM2159" i="3"/>
  <c r="BH2159" i="3"/>
  <c r="BE2159" i="3"/>
  <c r="BF2159" i="3" s="1"/>
  <c r="I2159" i="3"/>
  <c r="BM2158" i="3"/>
  <c r="BH2158" i="3"/>
  <c r="BE2158" i="3"/>
  <c r="BF2158" i="3" s="1"/>
  <c r="BM2157" i="3"/>
  <c r="BH2157" i="3"/>
  <c r="BE2157" i="3"/>
  <c r="BF2157" i="3" s="1"/>
  <c r="BM2156" i="3"/>
  <c r="BH2156" i="3"/>
  <c r="BE2156" i="3"/>
  <c r="BF2156" i="3" s="1"/>
  <c r="BM2155" i="3"/>
  <c r="BH2155" i="3"/>
  <c r="BE2155" i="3"/>
  <c r="BF2155" i="3" s="1"/>
  <c r="BM2154" i="3"/>
  <c r="BH2154" i="3"/>
  <c r="BE2154" i="3"/>
  <c r="BF2154" i="3" s="1"/>
  <c r="BM2153" i="3"/>
  <c r="BH2153" i="3"/>
  <c r="BE2153" i="3"/>
  <c r="BF2153" i="3" s="1"/>
  <c r="BM2152" i="3"/>
  <c r="BH2152" i="3"/>
  <c r="BE2152" i="3"/>
  <c r="BF2152" i="3" s="1"/>
  <c r="BM2151" i="3"/>
  <c r="BH2151" i="3"/>
  <c r="BE2151" i="3"/>
  <c r="BF2151" i="3" s="1"/>
  <c r="BM2150" i="3"/>
  <c r="BH2150" i="3"/>
  <c r="BE2150" i="3"/>
  <c r="BF2150" i="3" s="1"/>
  <c r="BM2149" i="3"/>
  <c r="BH2149" i="3"/>
  <c r="BE2149" i="3"/>
  <c r="BF2149" i="3" s="1"/>
  <c r="BM2148" i="3"/>
  <c r="BH2148" i="3"/>
  <c r="BE2148" i="3"/>
  <c r="BF2148" i="3" s="1"/>
  <c r="BM2147" i="3"/>
  <c r="BH2147" i="3"/>
  <c r="BE2147" i="3"/>
  <c r="BF2147" i="3" s="1"/>
  <c r="BM2146" i="3"/>
  <c r="BH2146" i="3"/>
  <c r="BE2146" i="3"/>
  <c r="BF2146" i="3" s="1"/>
  <c r="BM2145" i="3"/>
  <c r="BH2145" i="3"/>
  <c r="BE2145" i="3"/>
  <c r="BF2145" i="3" s="1"/>
  <c r="BM2144" i="3"/>
  <c r="BH2144" i="3"/>
  <c r="BE2144" i="3"/>
  <c r="BF2144" i="3" s="1"/>
  <c r="BM2143" i="3"/>
  <c r="BH2143" i="3"/>
  <c r="BE2143" i="3"/>
  <c r="BF2143" i="3" s="1"/>
  <c r="BM2142" i="3"/>
  <c r="BH2142" i="3"/>
  <c r="BE2142" i="3"/>
  <c r="BF2142" i="3" s="1"/>
  <c r="BM2141" i="3"/>
  <c r="BH2141" i="3"/>
  <c r="BE2141" i="3"/>
  <c r="BF2141" i="3" s="1"/>
  <c r="BM2140" i="3"/>
  <c r="BH2140" i="3"/>
  <c r="BE2140" i="3"/>
  <c r="BF2140" i="3" s="1"/>
  <c r="BM2139" i="3"/>
  <c r="BH2139" i="3"/>
  <c r="BE2139" i="3"/>
  <c r="BF2139" i="3" s="1"/>
  <c r="BM2138" i="3"/>
  <c r="BH2138" i="3"/>
  <c r="BE2138" i="3"/>
  <c r="BF2138" i="3" s="1"/>
  <c r="BM2137" i="3"/>
  <c r="BH2137" i="3"/>
  <c r="BE2137" i="3"/>
  <c r="BF2137" i="3" s="1"/>
  <c r="BM2136" i="3"/>
  <c r="BH2136" i="3"/>
  <c r="BE2136" i="3"/>
  <c r="BF2136" i="3" s="1"/>
  <c r="BM2135" i="3"/>
  <c r="BH2135" i="3"/>
  <c r="BE2135" i="3"/>
  <c r="BF2135" i="3" s="1"/>
  <c r="BM2134" i="3"/>
  <c r="BH2134" i="3"/>
  <c r="BE2134" i="3"/>
  <c r="BF2134" i="3" s="1"/>
  <c r="BM2133" i="3"/>
  <c r="BH2133" i="3"/>
  <c r="BE2133" i="3"/>
  <c r="BF2133" i="3" s="1"/>
  <c r="BM2132" i="3"/>
  <c r="BH2132" i="3"/>
  <c r="BE2132" i="3"/>
  <c r="BF2132" i="3" s="1"/>
  <c r="BM2131" i="3"/>
  <c r="BH2131" i="3"/>
  <c r="BE2131" i="3"/>
  <c r="BF2131" i="3" s="1"/>
  <c r="BM2130" i="3"/>
  <c r="BH2130" i="3"/>
  <c r="BE2130" i="3"/>
  <c r="BF2130" i="3" s="1"/>
  <c r="BM2129" i="3"/>
  <c r="BH2129" i="3"/>
  <c r="BE2129" i="3"/>
  <c r="BF2129" i="3" s="1"/>
  <c r="BM2128" i="3"/>
  <c r="BH2128" i="3"/>
  <c r="BE2128" i="3"/>
  <c r="BF2128" i="3" s="1"/>
  <c r="BM2127" i="3"/>
  <c r="BH2127" i="3"/>
  <c r="BE2127" i="3"/>
  <c r="BF2127" i="3" s="1"/>
  <c r="BM2126" i="3"/>
  <c r="BH2126" i="3"/>
  <c r="BE2126" i="3"/>
  <c r="BF2126" i="3" s="1"/>
  <c r="BM2125" i="3"/>
  <c r="BH2125" i="3"/>
  <c r="BE2125" i="3"/>
  <c r="BF2125" i="3" s="1"/>
  <c r="BM2124" i="3"/>
  <c r="BH2124" i="3"/>
  <c r="BE2124" i="3"/>
  <c r="BF2124" i="3" s="1"/>
  <c r="BM2123" i="3"/>
  <c r="BH2123" i="3"/>
  <c r="BE2123" i="3"/>
  <c r="BF2123" i="3" s="1"/>
  <c r="BM2122" i="3"/>
  <c r="BH2122" i="3"/>
  <c r="BE2122" i="3"/>
  <c r="BF2122" i="3" s="1"/>
  <c r="BM2121" i="3"/>
  <c r="BH2121" i="3"/>
  <c r="BE2121" i="3"/>
  <c r="BF2121" i="3" s="1"/>
  <c r="BM2120" i="3"/>
  <c r="BH2120" i="3"/>
  <c r="BE2120" i="3"/>
  <c r="BF2120" i="3" s="1"/>
  <c r="BM2119" i="3"/>
  <c r="BH2119" i="3"/>
  <c r="BE2119" i="3"/>
  <c r="BF2119" i="3" s="1"/>
  <c r="BM2118" i="3"/>
  <c r="BH2118" i="3"/>
  <c r="BE2118" i="3"/>
  <c r="BF2118" i="3" s="1"/>
  <c r="BM2117" i="3"/>
  <c r="BH2117" i="3"/>
  <c r="BE2117" i="3"/>
  <c r="BF2117" i="3" s="1"/>
  <c r="BM2116" i="3"/>
  <c r="BH2116" i="3"/>
  <c r="BE2116" i="3"/>
  <c r="BF2116" i="3" s="1"/>
  <c r="BM2115" i="3"/>
  <c r="BH2115" i="3"/>
  <c r="BE2115" i="3"/>
  <c r="BF2115" i="3" s="1"/>
  <c r="BM2114" i="3"/>
  <c r="BH2114" i="3"/>
  <c r="BE2114" i="3"/>
  <c r="BF2114" i="3" s="1"/>
  <c r="BM2113" i="3"/>
  <c r="BH2113" i="3"/>
  <c r="BE2113" i="3"/>
  <c r="BF2113" i="3" s="1"/>
  <c r="BM2112" i="3"/>
  <c r="BH2112" i="3"/>
  <c r="BE2112" i="3"/>
  <c r="BF2112" i="3" s="1"/>
  <c r="BM2111" i="3"/>
  <c r="BH2111" i="3"/>
  <c r="BE2111" i="3"/>
  <c r="BF2111" i="3" s="1"/>
  <c r="BM2110" i="3"/>
  <c r="BH2110" i="3"/>
  <c r="BE2110" i="3"/>
  <c r="BF2110" i="3" s="1"/>
  <c r="I2110" i="3"/>
  <c r="BM2109" i="3"/>
  <c r="BH2109" i="3"/>
  <c r="BE2109" i="3"/>
  <c r="BF2109" i="3" s="1"/>
  <c r="I2109" i="3"/>
  <c r="BM2108" i="3"/>
  <c r="BH2108" i="3"/>
  <c r="BE2108" i="3"/>
  <c r="BF2108" i="3" s="1"/>
  <c r="I2108" i="3"/>
  <c r="BM2107" i="3"/>
  <c r="BH2107" i="3"/>
  <c r="BE2107" i="3"/>
  <c r="BF2107" i="3" s="1"/>
  <c r="I2107" i="3"/>
  <c r="BM2106" i="3"/>
  <c r="BH2106" i="3"/>
  <c r="BE2106" i="3"/>
  <c r="BF2106" i="3" s="1"/>
  <c r="I2106" i="3"/>
  <c r="BM2105" i="3"/>
  <c r="BH2105" i="3"/>
  <c r="BE2105" i="3"/>
  <c r="BF2105" i="3" s="1"/>
  <c r="BM2104" i="3"/>
  <c r="BH2104" i="3"/>
  <c r="BE2104" i="3"/>
  <c r="BF2104" i="3" s="1"/>
  <c r="BM2103" i="3"/>
  <c r="BH2103" i="3"/>
  <c r="BE2103" i="3"/>
  <c r="BF2103" i="3" s="1"/>
  <c r="BM2102" i="3"/>
  <c r="BH2102" i="3"/>
  <c r="BE2102" i="3"/>
  <c r="BF2102" i="3" s="1"/>
  <c r="BM2101" i="3"/>
  <c r="BH2101" i="3"/>
  <c r="BE2101" i="3"/>
  <c r="BF2101" i="3" s="1"/>
  <c r="BM2100" i="3"/>
  <c r="BH2100" i="3"/>
  <c r="BE2100" i="3"/>
  <c r="BF2100" i="3" s="1"/>
  <c r="BM2099" i="3"/>
  <c r="BH2099" i="3"/>
  <c r="BE2099" i="3"/>
  <c r="BF2099" i="3" s="1"/>
  <c r="BM2098" i="3"/>
  <c r="BH2098" i="3"/>
  <c r="BE2098" i="3"/>
  <c r="BF2098" i="3" s="1"/>
  <c r="BM2097" i="3"/>
  <c r="BH2097" i="3"/>
  <c r="BE2097" i="3"/>
  <c r="BF2097" i="3" s="1"/>
  <c r="BM2096" i="3"/>
  <c r="BH2096" i="3"/>
  <c r="BE2096" i="3"/>
  <c r="BF2096" i="3" s="1"/>
  <c r="BM2095" i="3"/>
  <c r="BH2095" i="3"/>
  <c r="BE2095" i="3"/>
  <c r="BF2095" i="3" s="1"/>
  <c r="K2095" i="3"/>
  <c r="I2095" i="3"/>
  <c r="BM2094" i="3"/>
  <c r="BH2094" i="3"/>
  <c r="BE2094" i="3"/>
  <c r="BF2094" i="3" s="1"/>
  <c r="K2094" i="3"/>
  <c r="I2094" i="3"/>
  <c r="BM2093" i="3"/>
  <c r="BH2093" i="3"/>
  <c r="BE2093" i="3"/>
  <c r="BF2093" i="3" s="1"/>
  <c r="K2093" i="3"/>
  <c r="I2093" i="3"/>
  <c r="BM2092" i="3"/>
  <c r="BH2092" i="3"/>
  <c r="BE2092" i="3"/>
  <c r="BF2092" i="3" s="1"/>
  <c r="K2092" i="3"/>
  <c r="I2092" i="3"/>
  <c r="BM2091" i="3"/>
  <c r="BH2091" i="3"/>
  <c r="BE2091" i="3"/>
  <c r="BF2091" i="3" s="1"/>
  <c r="K2091" i="3"/>
  <c r="I2091" i="3"/>
  <c r="BM2090" i="3"/>
  <c r="BH2090" i="3"/>
  <c r="BE2090" i="3"/>
  <c r="BF2090" i="3" s="1"/>
  <c r="I2090" i="3"/>
  <c r="BM2089" i="3"/>
  <c r="BH2089" i="3"/>
  <c r="BE2089" i="3"/>
  <c r="BF2089" i="3" s="1"/>
  <c r="I2089" i="3"/>
  <c r="BM2088" i="3"/>
  <c r="BH2088" i="3"/>
  <c r="BE2088" i="3"/>
  <c r="BF2088" i="3" s="1"/>
  <c r="I2088" i="3"/>
  <c r="BM2087" i="3"/>
  <c r="BH2087" i="3"/>
  <c r="BE2087" i="3"/>
  <c r="BF2087" i="3" s="1"/>
  <c r="I2087" i="3"/>
  <c r="BM2086" i="3"/>
  <c r="BH2086" i="3"/>
  <c r="BE2086" i="3"/>
  <c r="BF2086" i="3" s="1"/>
  <c r="I2086" i="3"/>
  <c r="BM2085" i="3"/>
  <c r="BH2085" i="3"/>
  <c r="BE2085" i="3"/>
  <c r="BF2085" i="3" s="1"/>
  <c r="J2085" i="3"/>
  <c r="I2085" i="3"/>
  <c r="BM2084" i="3"/>
  <c r="BH2084" i="3"/>
  <c r="BE2084" i="3"/>
  <c r="BF2084" i="3" s="1"/>
  <c r="J2084" i="3"/>
  <c r="I2084" i="3"/>
  <c r="BM2083" i="3"/>
  <c r="BH2083" i="3"/>
  <c r="BE2083" i="3"/>
  <c r="BF2083" i="3" s="1"/>
  <c r="J2083" i="3"/>
  <c r="I2083" i="3"/>
  <c r="BM2082" i="3"/>
  <c r="BH2082" i="3"/>
  <c r="BE2082" i="3"/>
  <c r="BF2082" i="3" s="1"/>
  <c r="J2082" i="3"/>
  <c r="I2082" i="3"/>
  <c r="BM2081" i="3"/>
  <c r="BH2081" i="3"/>
  <c r="BE2081" i="3"/>
  <c r="BF2081" i="3" s="1"/>
  <c r="J2081" i="3"/>
  <c r="I2081" i="3"/>
  <c r="BM2080" i="3"/>
  <c r="BH2080" i="3"/>
  <c r="BE2080" i="3"/>
  <c r="BF2080" i="3" s="1"/>
  <c r="J2080" i="3"/>
  <c r="I2080" i="3"/>
  <c r="BM2079" i="3"/>
  <c r="BH2079" i="3"/>
  <c r="BE2079" i="3"/>
  <c r="BF2079" i="3" s="1"/>
  <c r="J2079" i="3"/>
  <c r="I2079" i="3"/>
  <c r="BM2078" i="3"/>
  <c r="BH2078" i="3"/>
  <c r="BE2078" i="3"/>
  <c r="BF2078" i="3" s="1"/>
  <c r="J2078" i="3"/>
  <c r="I2078" i="3"/>
  <c r="BM2077" i="3"/>
  <c r="BH2077" i="3"/>
  <c r="BE2077" i="3"/>
  <c r="BF2077" i="3" s="1"/>
  <c r="J2077" i="3"/>
  <c r="I2077" i="3"/>
  <c r="BM2076" i="3"/>
  <c r="BH2076" i="3"/>
  <c r="BE2076" i="3"/>
  <c r="BF2076" i="3" s="1"/>
  <c r="I2076" i="3"/>
  <c r="BM2075" i="3"/>
  <c r="BH2075" i="3"/>
  <c r="BE2075" i="3"/>
  <c r="BF2075" i="3" s="1"/>
  <c r="I2075" i="3"/>
  <c r="BM2074" i="3"/>
  <c r="BH2074" i="3"/>
  <c r="BE2074" i="3"/>
  <c r="BF2074" i="3" s="1"/>
  <c r="I2074" i="3"/>
  <c r="BM2073" i="3"/>
  <c r="BH2073" i="3"/>
  <c r="BE2073" i="3"/>
  <c r="BF2073" i="3" s="1"/>
  <c r="I2073" i="3"/>
  <c r="BM2072" i="3"/>
  <c r="BH2072" i="3"/>
  <c r="BE2072" i="3"/>
  <c r="BF2072" i="3" s="1"/>
  <c r="I2072" i="3"/>
  <c r="BM2071" i="3"/>
  <c r="BH2071" i="3"/>
  <c r="BE2071" i="3"/>
  <c r="BF2071" i="3" s="1"/>
  <c r="I2071" i="3"/>
  <c r="BM2070" i="3"/>
  <c r="BH2070" i="3"/>
  <c r="BE2070" i="3"/>
  <c r="BF2070" i="3" s="1"/>
  <c r="I2070" i="3"/>
  <c r="BM2069" i="3"/>
  <c r="BH2069" i="3"/>
  <c r="BE2069" i="3"/>
  <c r="BF2069" i="3" s="1"/>
  <c r="I2069" i="3"/>
  <c r="BM2068" i="3"/>
  <c r="BH2068" i="3"/>
  <c r="BE2068" i="3"/>
  <c r="BF2068" i="3" s="1"/>
  <c r="I2068" i="3"/>
  <c r="BM2067" i="3"/>
  <c r="BH2067" i="3"/>
  <c r="BE2067" i="3"/>
  <c r="BF2067" i="3" s="1"/>
  <c r="I2067" i="3"/>
  <c r="BM2066" i="3"/>
  <c r="BH2066" i="3"/>
  <c r="BE2066" i="3"/>
  <c r="BF2066" i="3" s="1"/>
  <c r="I2066" i="3"/>
  <c r="BM2065" i="3"/>
  <c r="BH2065" i="3"/>
  <c r="BE2065" i="3"/>
  <c r="BF2065" i="3" s="1"/>
  <c r="I2065" i="3"/>
  <c r="BM2064" i="3"/>
  <c r="BH2064" i="3"/>
  <c r="BE2064" i="3"/>
  <c r="BF2064" i="3" s="1"/>
  <c r="I2064" i="3"/>
  <c r="BM2063" i="3"/>
  <c r="BH2063" i="3"/>
  <c r="BE2063" i="3"/>
  <c r="BF2063" i="3" s="1"/>
  <c r="I2063" i="3"/>
  <c r="BM2062" i="3"/>
  <c r="BH2062" i="3"/>
  <c r="BE2062" i="3"/>
  <c r="BF2062" i="3" s="1"/>
  <c r="I2062" i="3"/>
  <c r="BM2061" i="3"/>
  <c r="BH2061" i="3"/>
  <c r="BE2061" i="3"/>
  <c r="BF2061" i="3" s="1"/>
  <c r="I2061" i="3"/>
  <c r="BM2060" i="3"/>
  <c r="BH2060" i="3"/>
  <c r="BE2060" i="3"/>
  <c r="BF2060" i="3" s="1"/>
  <c r="I2060" i="3"/>
  <c r="BM2059" i="3"/>
  <c r="BH2059" i="3"/>
  <c r="BE2059" i="3"/>
  <c r="BF2059" i="3" s="1"/>
  <c r="I2059" i="3"/>
  <c r="BM2058" i="3"/>
  <c r="BH2058" i="3"/>
  <c r="BE2058" i="3"/>
  <c r="BF2058" i="3" s="1"/>
  <c r="I2058" i="3"/>
  <c r="BM2057" i="3"/>
  <c r="BH2057" i="3"/>
  <c r="BE2057" i="3"/>
  <c r="BF2057" i="3" s="1"/>
  <c r="I2057" i="3"/>
  <c r="BM2056" i="3"/>
  <c r="BH2056" i="3"/>
  <c r="BE2056" i="3"/>
  <c r="BF2056" i="3" s="1"/>
  <c r="I2056" i="3"/>
  <c r="BM2055" i="3"/>
  <c r="BH2055" i="3"/>
  <c r="BE2055" i="3"/>
  <c r="BF2055" i="3" s="1"/>
  <c r="I2055" i="3"/>
  <c r="BM2054" i="3"/>
  <c r="BH2054" i="3"/>
  <c r="BE2054" i="3"/>
  <c r="BF2054" i="3" s="1"/>
  <c r="I2054" i="3"/>
  <c r="BM2053" i="3"/>
  <c r="BH2053" i="3"/>
  <c r="BE2053" i="3"/>
  <c r="BF2053" i="3" s="1"/>
  <c r="I2053" i="3"/>
  <c r="BM2052" i="3"/>
  <c r="BH2052" i="3"/>
  <c r="BE2052" i="3"/>
  <c r="BF2052" i="3" s="1"/>
  <c r="I2052" i="3"/>
  <c r="BM2051" i="3"/>
  <c r="BH2051" i="3"/>
  <c r="BE2051" i="3"/>
  <c r="BF2051" i="3" s="1"/>
  <c r="I2051" i="3"/>
  <c r="BM2050" i="3"/>
  <c r="BH2050" i="3"/>
  <c r="BE2050" i="3"/>
  <c r="BF2050" i="3" s="1"/>
  <c r="I2050" i="3"/>
  <c r="BM2049" i="3"/>
  <c r="BH2049" i="3"/>
  <c r="BE2049" i="3"/>
  <c r="BF2049" i="3" s="1"/>
  <c r="I2049" i="3"/>
  <c r="BM2048" i="3"/>
  <c r="BH2048" i="3"/>
  <c r="BE2048" i="3"/>
  <c r="BF2048" i="3" s="1"/>
  <c r="I2048" i="3"/>
  <c r="BM2047" i="3"/>
  <c r="BH2047" i="3"/>
  <c r="BE2047" i="3"/>
  <c r="BF2047" i="3" s="1"/>
  <c r="I2047" i="3"/>
  <c r="BM2046" i="3"/>
  <c r="BH2046" i="3"/>
  <c r="BE2046" i="3"/>
  <c r="BF2046" i="3" s="1"/>
  <c r="I2046" i="3"/>
  <c r="BM2045" i="3"/>
  <c r="BH2045" i="3"/>
  <c r="BE2045" i="3"/>
  <c r="BF2045" i="3" s="1"/>
  <c r="I2045" i="3"/>
  <c r="BM2044" i="3"/>
  <c r="BH2044" i="3"/>
  <c r="BE2044" i="3"/>
  <c r="BF2044" i="3" s="1"/>
  <c r="I2044" i="3"/>
  <c r="BM2043" i="3"/>
  <c r="BH2043" i="3"/>
  <c r="BE2043" i="3"/>
  <c r="BF2043" i="3" s="1"/>
  <c r="I2043" i="3"/>
  <c r="BM2042" i="3"/>
  <c r="BH2042" i="3"/>
  <c r="BE2042" i="3"/>
  <c r="BF2042" i="3" s="1"/>
  <c r="I2042" i="3"/>
  <c r="BM2041" i="3"/>
  <c r="BH2041" i="3"/>
  <c r="BE2041" i="3"/>
  <c r="BF2041" i="3" s="1"/>
  <c r="I2041" i="3"/>
  <c r="BM2040" i="3"/>
  <c r="BH2040" i="3"/>
  <c r="BE2040" i="3"/>
  <c r="BF2040" i="3" s="1"/>
  <c r="K2040" i="3"/>
  <c r="I2040" i="3"/>
  <c r="BM2039" i="3"/>
  <c r="BH2039" i="3"/>
  <c r="BE2039" i="3"/>
  <c r="BF2039" i="3" s="1"/>
  <c r="I2039" i="3"/>
  <c r="BM2038" i="3"/>
  <c r="BH2038" i="3"/>
  <c r="BE2038" i="3"/>
  <c r="BF2038" i="3" s="1"/>
  <c r="J2038" i="3"/>
  <c r="I2038" i="3"/>
  <c r="BM2037" i="3"/>
  <c r="BH2037" i="3"/>
  <c r="BE2037" i="3"/>
  <c r="BF2037" i="3" s="1"/>
  <c r="I2037" i="3"/>
  <c r="BM2036" i="3"/>
  <c r="BH2036" i="3"/>
  <c r="BE2036" i="3"/>
  <c r="BF2036" i="3" s="1"/>
  <c r="I2036" i="3"/>
  <c r="BM2035" i="3"/>
  <c r="BH2035" i="3"/>
  <c r="BE2035" i="3"/>
  <c r="BF2035" i="3" s="1"/>
  <c r="I2035" i="3"/>
  <c r="BM2034" i="3"/>
  <c r="BH2034" i="3"/>
  <c r="BE2034" i="3"/>
  <c r="BF2034" i="3" s="1"/>
  <c r="I2034" i="3"/>
  <c r="BM2033" i="3"/>
  <c r="BH2033" i="3"/>
  <c r="BE2033" i="3"/>
  <c r="BF2033" i="3" s="1"/>
  <c r="BM2032" i="3"/>
  <c r="BH2032" i="3"/>
  <c r="BE2032" i="3"/>
  <c r="BF2032" i="3" s="1"/>
  <c r="BM2031" i="3"/>
  <c r="BH2031" i="3"/>
  <c r="BE2031" i="3"/>
  <c r="BF2031" i="3" s="1"/>
  <c r="BM2030" i="3"/>
  <c r="BH2030" i="3"/>
  <c r="BE2030" i="3"/>
  <c r="BF2030" i="3" s="1"/>
  <c r="BM2029" i="3"/>
  <c r="BH2029" i="3"/>
  <c r="BE2029" i="3"/>
  <c r="BF2029" i="3" s="1"/>
  <c r="BM2028" i="3"/>
  <c r="BH2028" i="3"/>
  <c r="BE2028" i="3"/>
  <c r="BF2028" i="3" s="1"/>
  <c r="BM2027" i="3"/>
  <c r="BH2027" i="3"/>
  <c r="BE2027" i="3"/>
  <c r="BF2027" i="3" s="1"/>
  <c r="BM2026" i="3"/>
  <c r="BH2026" i="3"/>
  <c r="BE2026" i="3"/>
  <c r="BF2026" i="3" s="1"/>
  <c r="BM2025" i="3"/>
  <c r="BH2025" i="3"/>
  <c r="BE2025" i="3"/>
  <c r="BF2025" i="3" s="1"/>
  <c r="BM2024" i="3"/>
  <c r="BH2024" i="3"/>
  <c r="BE2024" i="3"/>
  <c r="BF2024" i="3" s="1"/>
  <c r="BM2023" i="3"/>
  <c r="BH2023" i="3"/>
  <c r="BE2023" i="3"/>
  <c r="BF2023" i="3" s="1"/>
  <c r="BM2022" i="3"/>
  <c r="BH2022" i="3"/>
  <c r="BE2022" i="3"/>
  <c r="BF2022" i="3" s="1"/>
  <c r="BM2021" i="3"/>
  <c r="BH2021" i="3"/>
  <c r="BE2021" i="3"/>
  <c r="BF2021" i="3" s="1"/>
  <c r="BM2020" i="3"/>
  <c r="BH2020" i="3"/>
  <c r="BE2020" i="3"/>
  <c r="BF2020" i="3" s="1"/>
  <c r="BM2019" i="3"/>
  <c r="BH2019" i="3"/>
  <c r="BE2019" i="3"/>
  <c r="BF2019" i="3" s="1"/>
  <c r="BM2018" i="3"/>
  <c r="BH2018" i="3"/>
  <c r="BE2018" i="3"/>
  <c r="BF2018" i="3" s="1"/>
  <c r="BM2017" i="3"/>
  <c r="BH2017" i="3"/>
  <c r="BE2017" i="3"/>
  <c r="BF2017" i="3" s="1"/>
  <c r="BM2016" i="3"/>
  <c r="BH2016" i="3"/>
  <c r="BE2016" i="3"/>
  <c r="BF2016" i="3" s="1"/>
  <c r="BM2015" i="3"/>
  <c r="BH2015" i="3"/>
  <c r="BE2015" i="3"/>
  <c r="BF2015" i="3" s="1"/>
  <c r="BM2014" i="3"/>
  <c r="BH2014" i="3"/>
  <c r="BE2014" i="3"/>
  <c r="BF2014" i="3" s="1"/>
  <c r="BM2013" i="3"/>
  <c r="BH2013" i="3"/>
  <c r="BE2013" i="3"/>
  <c r="BF2013" i="3" s="1"/>
  <c r="BM2012" i="3"/>
  <c r="BH2012" i="3"/>
  <c r="BE2012" i="3"/>
  <c r="BF2012" i="3" s="1"/>
  <c r="BM2011" i="3"/>
  <c r="BH2011" i="3"/>
  <c r="BE2011" i="3"/>
  <c r="BF2011" i="3" s="1"/>
  <c r="BM2010" i="3"/>
  <c r="BH2010" i="3"/>
  <c r="BE2010" i="3"/>
  <c r="BF2010" i="3" s="1"/>
  <c r="BM2009" i="3"/>
  <c r="BH2009" i="3"/>
  <c r="BE2009" i="3"/>
  <c r="BF2009" i="3" s="1"/>
  <c r="BM2008" i="3"/>
  <c r="BH2008" i="3"/>
  <c r="BE2008" i="3"/>
  <c r="BF2008" i="3" s="1"/>
  <c r="BM2007" i="3"/>
  <c r="BH2007" i="3"/>
  <c r="BE2007" i="3"/>
  <c r="BF2007" i="3" s="1"/>
  <c r="BM2006" i="3"/>
  <c r="BH2006" i="3"/>
  <c r="BE2006" i="3"/>
  <c r="BF2006" i="3" s="1"/>
  <c r="BM2005" i="3"/>
  <c r="BH2005" i="3"/>
  <c r="BE2005" i="3"/>
  <c r="BF2005" i="3" s="1"/>
  <c r="BM2004" i="3"/>
  <c r="BH2004" i="3"/>
  <c r="BE2004" i="3"/>
  <c r="BF2004" i="3" s="1"/>
  <c r="BM2003" i="3"/>
  <c r="BH2003" i="3"/>
  <c r="BE2003" i="3"/>
  <c r="BF2003" i="3" s="1"/>
  <c r="BM2002" i="3"/>
  <c r="BH2002" i="3"/>
  <c r="BE2002" i="3"/>
  <c r="BF2002" i="3" s="1"/>
  <c r="BM2001" i="3"/>
  <c r="BH2001" i="3"/>
  <c r="BE2001" i="3"/>
  <c r="BF2001" i="3" s="1"/>
  <c r="BM2000" i="3"/>
  <c r="BH2000" i="3"/>
  <c r="BE2000" i="3"/>
  <c r="BF2000" i="3" s="1"/>
  <c r="BM1999" i="3"/>
  <c r="BH1999" i="3"/>
  <c r="BE1999" i="3"/>
  <c r="BF1999" i="3" s="1"/>
  <c r="BM1998" i="3"/>
  <c r="BH1998" i="3"/>
  <c r="BE1998" i="3"/>
  <c r="BF1998" i="3" s="1"/>
  <c r="BM1997" i="3"/>
  <c r="BH1997" i="3"/>
  <c r="BE1997" i="3"/>
  <c r="BF1997" i="3" s="1"/>
  <c r="BM1996" i="3"/>
  <c r="BH1996" i="3"/>
  <c r="BE1996" i="3"/>
  <c r="BF1996" i="3" s="1"/>
  <c r="BM1995" i="3"/>
  <c r="BH1995" i="3"/>
  <c r="BE1995" i="3"/>
  <c r="BF1995" i="3" s="1"/>
  <c r="BM1994" i="3"/>
  <c r="BH1994" i="3"/>
  <c r="BE1994" i="3"/>
  <c r="BF1994" i="3" s="1"/>
  <c r="BM1993" i="3"/>
  <c r="BH1993" i="3"/>
  <c r="BE1993" i="3"/>
  <c r="BF1993" i="3" s="1"/>
  <c r="BM1992" i="3"/>
  <c r="BH1992" i="3"/>
  <c r="BE1992" i="3"/>
  <c r="BF1992" i="3" s="1"/>
  <c r="BM1991" i="3"/>
  <c r="BH1991" i="3"/>
  <c r="BE1991" i="3"/>
  <c r="BF1991" i="3" s="1"/>
  <c r="BM1990" i="3"/>
  <c r="BH1990" i="3"/>
  <c r="BE1990" i="3"/>
  <c r="BF1990" i="3" s="1"/>
  <c r="BM1989" i="3"/>
  <c r="BH1989" i="3"/>
  <c r="BE1989" i="3"/>
  <c r="BF1989" i="3" s="1"/>
  <c r="BM1988" i="3"/>
  <c r="BH1988" i="3"/>
  <c r="BE1988" i="3"/>
  <c r="BF1988" i="3" s="1"/>
  <c r="BM1987" i="3"/>
  <c r="BH1987" i="3"/>
  <c r="BE1987" i="3"/>
  <c r="BF1987" i="3" s="1"/>
  <c r="BM1986" i="3"/>
  <c r="BH1986" i="3"/>
  <c r="BE1986" i="3"/>
  <c r="BF1986" i="3" s="1"/>
  <c r="BM1985" i="3"/>
  <c r="BH1985" i="3"/>
  <c r="BE1985" i="3"/>
  <c r="BF1985" i="3" s="1"/>
  <c r="BM1984" i="3"/>
  <c r="BH1984" i="3"/>
  <c r="BE1984" i="3"/>
  <c r="BF1984" i="3" s="1"/>
  <c r="BM1983" i="3"/>
  <c r="BH1983" i="3"/>
  <c r="BE1983" i="3"/>
  <c r="BF1983" i="3" s="1"/>
  <c r="I1983" i="3"/>
  <c r="BM1982" i="3"/>
  <c r="BH1982" i="3"/>
  <c r="BE1982" i="3"/>
  <c r="BF1982" i="3" s="1"/>
  <c r="I1982" i="3"/>
  <c r="BM1981" i="3"/>
  <c r="BH1981" i="3"/>
  <c r="BE1981" i="3"/>
  <c r="BF1981" i="3" s="1"/>
  <c r="I1981" i="3"/>
  <c r="BM1980" i="3"/>
  <c r="BH1980" i="3"/>
  <c r="BE1980" i="3"/>
  <c r="BF1980" i="3" s="1"/>
  <c r="I1980" i="3"/>
  <c r="BM1979" i="3"/>
  <c r="BH1979" i="3"/>
  <c r="BE1979" i="3"/>
  <c r="BF1979" i="3" s="1"/>
  <c r="I1979" i="3"/>
  <c r="BM1978" i="3"/>
  <c r="BH1978" i="3"/>
  <c r="BE1978" i="3"/>
  <c r="BF1978" i="3" s="1"/>
  <c r="I1978" i="3"/>
  <c r="BM1977" i="3"/>
  <c r="BH1977" i="3"/>
  <c r="BE1977" i="3"/>
  <c r="BF1977" i="3" s="1"/>
  <c r="I1977" i="3"/>
  <c r="BM1976" i="3"/>
  <c r="BH1976" i="3"/>
  <c r="BE1976" i="3"/>
  <c r="BF1976" i="3" s="1"/>
  <c r="BM1975" i="3"/>
  <c r="BH1975" i="3"/>
  <c r="BE1975" i="3"/>
  <c r="BF1975" i="3" s="1"/>
  <c r="BM1974" i="3"/>
  <c r="BH1974" i="3"/>
  <c r="BE1974" i="3"/>
  <c r="BF1974" i="3" s="1"/>
  <c r="BM1973" i="3"/>
  <c r="BH1973" i="3"/>
  <c r="BE1973" i="3"/>
  <c r="BF1973" i="3" s="1"/>
  <c r="BM1972" i="3"/>
  <c r="BH1972" i="3"/>
  <c r="BE1972" i="3"/>
  <c r="BF1972" i="3" s="1"/>
  <c r="BM1971" i="3"/>
  <c r="BH1971" i="3"/>
  <c r="BE1971" i="3"/>
  <c r="BF1971" i="3" s="1"/>
  <c r="BM1970" i="3"/>
  <c r="BH1970" i="3"/>
  <c r="BE1970" i="3"/>
  <c r="BF1970" i="3" s="1"/>
  <c r="BM1969" i="3"/>
  <c r="BH1969" i="3"/>
  <c r="BE1969" i="3"/>
  <c r="BF1969" i="3" s="1"/>
  <c r="BM1968" i="3"/>
  <c r="BH1968" i="3"/>
  <c r="BE1968" i="3"/>
  <c r="BF1968" i="3" s="1"/>
  <c r="BM1967" i="3"/>
  <c r="BH1967" i="3"/>
  <c r="BE1967" i="3"/>
  <c r="BF1967" i="3" s="1"/>
  <c r="BM1966" i="3"/>
  <c r="BH1966" i="3"/>
  <c r="BE1966" i="3"/>
  <c r="BF1966" i="3" s="1"/>
  <c r="BM1965" i="3"/>
  <c r="BH1965" i="3"/>
  <c r="BE1965" i="3"/>
  <c r="BF1965" i="3" s="1"/>
  <c r="BM1964" i="3"/>
  <c r="BH1964" i="3"/>
  <c r="BE1964" i="3"/>
  <c r="BF1964" i="3" s="1"/>
  <c r="BM1963" i="3"/>
  <c r="BH1963" i="3"/>
  <c r="BE1963" i="3"/>
  <c r="BF1963" i="3" s="1"/>
  <c r="BM1962" i="3"/>
  <c r="BH1962" i="3"/>
  <c r="BE1962" i="3"/>
  <c r="BF1962" i="3" s="1"/>
  <c r="BM1961" i="3"/>
  <c r="BH1961" i="3"/>
  <c r="BE1961" i="3"/>
  <c r="BF1961" i="3" s="1"/>
  <c r="BM1960" i="3"/>
  <c r="BH1960" i="3"/>
  <c r="BE1960" i="3"/>
  <c r="BF1960" i="3" s="1"/>
  <c r="BM1959" i="3"/>
  <c r="BH1959" i="3"/>
  <c r="BE1959" i="3"/>
  <c r="BF1959" i="3" s="1"/>
  <c r="BM1958" i="3"/>
  <c r="BH1958" i="3"/>
  <c r="BE1958" i="3"/>
  <c r="BF1958" i="3" s="1"/>
  <c r="BM1957" i="3"/>
  <c r="BH1957" i="3"/>
  <c r="BE1957" i="3"/>
  <c r="BF1957" i="3" s="1"/>
  <c r="BM1956" i="3"/>
  <c r="BH1956" i="3"/>
  <c r="BE1956" i="3"/>
  <c r="BF1956" i="3" s="1"/>
  <c r="BM1955" i="3"/>
  <c r="BH1955" i="3"/>
  <c r="BE1955" i="3"/>
  <c r="BF1955" i="3" s="1"/>
  <c r="BM1954" i="3"/>
  <c r="BH1954" i="3"/>
  <c r="BE1954" i="3"/>
  <c r="BF1954" i="3" s="1"/>
  <c r="BM1953" i="3"/>
  <c r="BH1953" i="3"/>
  <c r="BE1953" i="3"/>
  <c r="BF1953" i="3" s="1"/>
  <c r="BM1952" i="3"/>
  <c r="BH1952" i="3"/>
  <c r="BE1952" i="3"/>
  <c r="BF1952" i="3" s="1"/>
  <c r="BM1951" i="3"/>
  <c r="BH1951" i="3"/>
  <c r="BE1951" i="3"/>
  <c r="BF1951" i="3" s="1"/>
  <c r="BM1950" i="3"/>
  <c r="BH1950" i="3"/>
  <c r="BE1950" i="3"/>
  <c r="BF1950" i="3" s="1"/>
  <c r="BM1949" i="3"/>
  <c r="BH1949" i="3"/>
  <c r="BE1949" i="3"/>
  <c r="BF1949" i="3" s="1"/>
  <c r="BM1948" i="3"/>
  <c r="BH1948" i="3"/>
  <c r="BE1948" i="3"/>
  <c r="BF1948" i="3" s="1"/>
  <c r="BM1947" i="3"/>
  <c r="BH1947" i="3"/>
  <c r="BE1947" i="3"/>
  <c r="BF1947" i="3" s="1"/>
  <c r="BM1946" i="3"/>
  <c r="BH1946" i="3"/>
  <c r="BE1946" i="3"/>
  <c r="BF1946" i="3" s="1"/>
  <c r="BM1945" i="3"/>
  <c r="BH1945" i="3"/>
  <c r="BE1945" i="3"/>
  <c r="BF1945" i="3" s="1"/>
  <c r="BM1944" i="3"/>
  <c r="BH1944" i="3"/>
  <c r="BE1944" i="3"/>
  <c r="BF1944" i="3" s="1"/>
  <c r="BM1943" i="3"/>
  <c r="BH1943" i="3"/>
  <c r="BE1943" i="3"/>
  <c r="BF1943" i="3" s="1"/>
  <c r="BM1942" i="3"/>
  <c r="BH1942" i="3"/>
  <c r="BE1942" i="3"/>
  <c r="BF1942" i="3" s="1"/>
  <c r="BM1941" i="3"/>
  <c r="BH1941" i="3"/>
  <c r="BE1941" i="3"/>
  <c r="BF1941" i="3" s="1"/>
  <c r="BM1940" i="3"/>
  <c r="BH1940" i="3"/>
  <c r="BE1940" i="3"/>
  <c r="BF1940" i="3" s="1"/>
  <c r="BM1939" i="3"/>
  <c r="BH1939" i="3"/>
  <c r="BE1939" i="3"/>
  <c r="BF1939" i="3" s="1"/>
  <c r="BM1938" i="3"/>
  <c r="BH1938" i="3"/>
  <c r="BE1938" i="3"/>
  <c r="BF1938" i="3" s="1"/>
  <c r="BM1937" i="3"/>
  <c r="BH1937" i="3"/>
  <c r="BE1937" i="3"/>
  <c r="BF1937" i="3" s="1"/>
  <c r="BM1936" i="3"/>
  <c r="BH1936" i="3"/>
  <c r="BE1936" i="3"/>
  <c r="BF1936" i="3" s="1"/>
  <c r="BM1935" i="3"/>
  <c r="BH1935" i="3"/>
  <c r="BE1935" i="3"/>
  <c r="BF1935" i="3" s="1"/>
  <c r="BM1934" i="3"/>
  <c r="BH1934" i="3"/>
  <c r="BE1934" i="3"/>
  <c r="BF1934" i="3" s="1"/>
  <c r="BM1933" i="3"/>
  <c r="BH1933" i="3"/>
  <c r="BE1933" i="3"/>
  <c r="BF1933" i="3" s="1"/>
  <c r="BM1932" i="3"/>
  <c r="BH1932" i="3"/>
  <c r="BE1932" i="3"/>
  <c r="BF1932" i="3" s="1"/>
  <c r="BM1931" i="3"/>
  <c r="BH1931" i="3"/>
  <c r="BE1931" i="3"/>
  <c r="BF1931" i="3" s="1"/>
  <c r="BM1930" i="3"/>
  <c r="BH1930" i="3"/>
  <c r="BE1930" i="3"/>
  <c r="BF1930" i="3" s="1"/>
  <c r="BM1929" i="3"/>
  <c r="BH1929" i="3"/>
  <c r="BE1929" i="3"/>
  <c r="BF1929" i="3" s="1"/>
  <c r="BM1928" i="3"/>
  <c r="BH1928" i="3"/>
  <c r="BE1928" i="3"/>
  <c r="BF1928" i="3" s="1"/>
  <c r="BM1927" i="3"/>
  <c r="BH1927" i="3"/>
  <c r="BE1927" i="3"/>
  <c r="BF1927" i="3" s="1"/>
  <c r="BM1926" i="3"/>
  <c r="BH1926" i="3"/>
  <c r="BE1926" i="3"/>
  <c r="BF1926" i="3" s="1"/>
  <c r="BM1925" i="3"/>
  <c r="BH1925" i="3"/>
  <c r="BE1925" i="3"/>
  <c r="BF1925" i="3" s="1"/>
  <c r="BM1924" i="3"/>
  <c r="BH1924" i="3"/>
  <c r="BE1924" i="3"/>
  <c r="BF1924" i="3" s="1"/>
  <c r="BM1923" i="3"/>
  <c r="BH1923" i="3"/>
  <c r="BE1923" i="3"/>
  <c r="BF1923" i="3" s="1"/>
  <c r="BM1922" i="3"/>
  <c r="BH1922" i="3"/>
  <c r="BE1922" i="3"/>
  <c r="BF1922" i="3" s="1"/>
  <c r="BM1921" i="3"/>
  <c r="BH1921" i="3"/>
  <c r="BE1921" i="3"/>
  <c r="BF1921" i="3" s="1"/>
  <c r="BM1920" i="3"/>
  <c r="BH1920" i="3"/>
  <c r="BE1920" i="3"/>
  <c r="BF1920" i="3" s="1"/>
  <c r="BM1919" i="3"/>
  <c r="BH1919" i="3"/>
  <c r="BE1919" i="3"/>
  <c r="BF1919" i="3" s="1"/>
  <c r="BM1918" i="3"/>
  <c r="BH1918" i="3"/>
  <c r="BE1918" i="3"/>
  <c r="BF1918" i="3" s="1"/>
  <c r="BM1917" i="3"/>
  <c r="BH1917" i="3"/>
  <c r="BE1917" i="3"/>
  <c r="BF1917" i="3" s="1"/>
  <c r="BM1916" i="3"/>
  <c r="BH1916" i="3"/>
  <c r="BE1916" i="3"/>
  <c r="BF1916" i="3" s="1"/>
  <c r="BM1915" i="3"/>
  <c r="BH1915" i="3"/>
  <c r="BE1915" i="3"/>
  <c r="BF1915" i="3" s="1"/>
  <c r="BM1914" i="3"/>
  <c r="BH1914" i="3"/>
  <c r="BE1914" i="3"/>
  <c r="BF1914" i="3" s="1"/>
  <c r="BM1913" i="3"/>
  <c r="BH1913" i="3"/>
  <c r="BE1913" i="3"/>
  <c r="BF1913" i="3" s="1"/>
  <c r="BM1912" i="3"/>
  <c r="BH1912" i="3"/>
  <c r="BE1912" i="3"/>
  <c r="BF1912" i="3" s="1"/>
  <c r="BM1911" i="3"/>
  <c r="BH1911" i="3"/>
  <c r="BE1911" i="3"/>
  <c r="BF1911" i="3" s="1"/>
  <c r="BM1910" i="3"/>
  <c r="BH1910" i="3"/>
  <c r="BE1910" i="3"/>
  <c r="BF1910" i="3" s="1"/>
  <c r="BM1909" i="3"/>
  <c r="BH1909" i="3"/>
  <c r="BE1909" i="3"/>
  <c r="BF1909" i="3" s="1"/>
  <c r="BM1908" i="3"/>
  <c r="BH1908" i="3"/>
  <c r="BE1908" i="3"/>
  <c r="BF1908" i="3" s="1"/>
  <c r="BM1907" i="3"/>
  <c r="BH1907" i="3"/>
  <c r="BE1907" i="3"/>
  <c r="BF1907" i="3" s="1"/>
  <c r="BM1906" i="3"/>
  <c r="BH1906" i="3"/>
  <c r="BE1906" i="3"/>
  <c r="BF1906" i="3" s="1"/>
  <c r="BM1905" i="3"/>
  <c r="BH1905" i="3"/>
  <c r="BE1905" i="3"/>
  <c r="BF1905" i="3" s="1"/>
  <c r="BM1904" i="3"/>
  <c r="BH1904" i="3"/>
  <c r="BE1904" i="3"/>
  <c r="BF1904" i="3" s="1"/>
  <c r="BM1903" i="3"/>
  <c r="BH1903" i="3"/>
  <c r="BE1903" i="3"/>
  <c r="BF1903" i="3" s="1"/>
  <c r="BM1902" i="3"/>
  <c r="BH1902" i="3"/>
  <c r="BE1902" i="3"/>
  <c r="BF1902" i="3" s="1"/>
  <c r="BM1901" i="3"/>
  <c r="BH1901" i="3"/>
  <c r="BE1901" i="3"/>
  <c r="BF1901" i="3" s="1"/>
  <c r="BM1900" i="3"/>
  <c r="BH1900" i="3"/>
  <c r="BE1900" i="3"/>
  <c r="BF1900" i="3" s="1"/>
  <c r="BH1899" i="3"/>
  <c r="BE1899" i="3"/>
  <c r="H1899" i="3"/>
  <c r="BM1899" i="3" s="1"/>
  <c r="BH1898" i="3"/>
  <c r="BE1898" i="3"/>
  <c r="BJ1898" i="3" s="1"/>
  <c r="H1898" i="3"/>
  <c r="I1898" i="3" s="1"/>
  <c r="BH1897" i="3"/>
  <c r="BE1897" i="3"/>
  <c r="BJ1897" i="3" s="1"/>
  <c r="H1897" i="3"/>
  <c r="BM1897" i="3" s="1"/>
  <c r="BH1896" i="3"/>
  <c r="BE1896" i="3"/>
  <c r="H1896" i="3"/>
  <c r="BM1896" i="3" s="1"/>
  <c r="BH1895" i="3"/>
  <c r="BE1895" i="3"/>
  <c r="BJ1895" i="3" s="1"/>
  <c r="H1895" i="3"/>
  <c r="BM1895" i="3" s="1"/>
  <c r="BH1894" i="3"/>
  <c r="BE1894" i="3"/>
  <c r="BJ1894" i="3" s="1"/>
  <c r="H1894" i="3"/>
  <c r="BM1894" i="3" s="1"/>
  <c r="BH1893" i="3"/>
  <c r="BE1893" i="3"/>
  <c r="H1893" i="3"/>
  <c r="BM1892" i="3"/>
  <c r="BH1892" i="3"/>
  <c r="BE1892" i="3"/>
  <c r="BF1892" i="3" s="1"/>
  <c r="BM1891" i="3"/>
  <c r="BH1891" i="3"/>
  <c r="BE1891" i="3"/>
  <c r="BF1891" i="3" s="1"/>
  <c r="BM1890" i="3"/>
  <c r="BH1890" i="3"/>
  <c r="BE1890" i="3"/>
  <c r="BF1890" i="3" s="1"/>
  <c r="BM1889" i="3"/>
  <c r="BH1889" i="3"/>
  <c r="BE1889" i="3"/>
  <c r="BF1889" i="3" s="1"/>
  <c r="BM1888" i="3"/>
  <c r="BH1888" i="3"/>
  <c r="BE1888" i="3"/>
  <c r="BF1888" i="3" s="1"/>
  <c r="BM1887" i="3"/>
  <c r="BH1887" i="3"/>
  <c r="BE1887" i="3"/>
  <c r="BF1887" i="3" s="1"/>
  <c r="BM1886" i="3"/>
  <c r="BH1886" i="3"/>
  <c r="BE1886" i="3"/>
  <c r="BF1886" i="3" s="1"/>
  <c r="BM1885" i="3"/>
  <c r="BH1885" i="3"/>
  <c r="BE1885" i="3"/>
  <c r="BF1885" i="3" s="1"/>
  <c r="BM1884" i="3"/>
  <c r="BH1884" i="3"/>
  <c r="BE1884" i="3"/>
  <c r="BF1884" i="3" s="1"/>
  <c r="BM1883" i="3"/>
  <c r="BH1883" i="3"/>
  <c r="BE1883" i="3"/>
  <c r="BF1883" i="3" s="1"/>
  <c r="BM1882" i="3"/>
  <c r="BH1882" i="3"/>
  <c r="BE1882" i="3"/>
  <c r="BF1882" i="3" s="1"/>
  <c r="BM1881" i="3"/>
  <c r="BH1881" i="3"/>
  <c r="BE1881" i="3"/>
  <c r="BF1881" i="3" s="1"/>
  <c r="BM1880" i="3"/>
  <c r="BH1880" i="3"/>
  <c r="BE1880" i="3"/>
  <c r="BF1880" i="3" s="1"/>
  <c r="BM1879" i="3"/>
  <c r="BH1879" i="3"/>
  <c r="BE1879" i="3"/>
  <c r="BF1879" i="3" s="1"/>
  <c r="BM1878" i="3"/>
  <c r="BH1878" i="3"/>
  <c r="BE1878" i="3"/>
  <c r="BF1878" i="3" s="1"/>
  <c r="BM1877" i="3"/>
  <c r="BH1877" i="3"/>
  <c r="BE1877" i="3"/>
  <c r="BF1877" i="3" s="1"/>
  <c r="BM1876" i="3"/>
  <c r="BH1876" i="3"/>
  <c r="BE1876" i="3"/>
  <c r="BF1876" i="3" s="1"/>
  <c r="BM1875" i="3"/>
  <c r="BH1875" i="3"/>
  <c r="BE1875" i="3"/>
  <c r="BF1875" i="3" s="1"/>
  <c r="BM1874" i="3"/>
  <c r="BH1874" i="3"/>
  <c r="BE1874" i="3"/>
  <c r="BF1874" i="3" s="1"/>
  <c r="BM1873" i="3"/>
  <c r="BH1873" i="3"/>
  <c r="BE1873" i="3"/>
  <c r="BF1873" i="3" s="1"/>
  <c r="BM1872" i="3"/>
  <c r="BH1872" i="3"/>
  <c r="BE1872" i="3"/>
  <c r="BF1872" i="3" s="1"/>
  <c r="BM1871" i="3"/>
  <c r="BH1871" i="3"/>
  <c r="BE1871" i="3"/>
  <c r="BF1871" i="3" s="1"/>
  <c r="BM1870" i="3"/>
  <c r="BH1870" i="3"/>
  <c r="BE1870" i="3"/>
  <c r="BF1870" i="3" s="1"/>
  <c r="BM1869" i="3"/>
  <c r="BH1869" i="3"/>
  <c r="BE1869" i="3"/>
  <c r="BF1869" i="3" s="1"/>
  <c r="BM1868" i="3"/>
  <c r="BH1868" i="3"/>
  <c r="BE1868" i="3"/>
  <c r="BF1868" i="3" s="1"/>
  <c r="BM1867" i="3"/>
  <c r="BH1867" i="3"/>
  <c r="BE1867" i="3"/>
  <c r="BF1867" i="3" s="1"/>
  <c r="BM1866" i="3"/>
  <c r="BH1866" i="3"/>
  <c r="BE1866" i="3"/>
  <c r="BF1866" i="3" s="1"/>
  <c r="BM1865" i="3"/>
  <c r="BH1865" i="3"/>
  <c r="BE1865" i="3"/>
  <c r="BF1865" i="3" s="1"/>
  <c r="BM1864" i="3"/>
  <c r="BH1864" i="3"/>
  <c r="BE1864" i="3"/>
  <c r="BF1864" i="3" s="1"/>
  <c r="BM1863" i="3"/>
  <c r="BH1863" i="3"/>
  <c r="BE1863" i="3"/>
  <c r="BF1863" i="3" s="1"/>
  <c r="BM1862" i="3"/>
  <c r="BH1862" i="3"/>
  <c r="BE1862" i="3"/>
  <c r="BF1862" i="3" s="1"/>
  <c r="K1862" i="3"/>
  <c r="I1862" i="3"/>
  <c r="BM1861" i="3"/>
  <c r="BH1861" i="3"/>
  <c r="BE1861" i="3"/>
  <c r="BF1861" i="3" s="1"/>
  <c r="K1861" i="3"/>
  <c r="I1861" i="3"/>
  <c r="BM1860" i="3"/>
  <c r="BH1860" i="3"/>
  <c r="BE1860" i="3"/>
  <c r="BF1860" i="3" s="1"/>
  <c r="I1860" i="3"/>
  <c r="BM1859" i="3"/>
  <c r="BH1859" i="3"/>
  <c r="BE1859" i="3"/>
  <c r="BF1859" i="3" s="1"/>
  <c r="I1859" i="3"/>
  <c r="BM1858" i="3"/>
  <c r="BH1858" i="3"/>
  <c r="BE1858" i="3"/>
  <c r="BF1858" i="3" s="1"/>
  <c r="J1858" i="3"/>
  <c r="I1858" i="3"/>
  <c r="BM1857" i="3"/>
  <c r="BH1857" i="3"/>
  <c r="BE1857" i="3"/>
  <c r="BF1857" i="3" s="1"/>
  <c r="J1857" i="3"/>
  <c r="I1857" i="3"/>
  <c r="BM1856" i="3"/>
  <c r="BH1856" i="3"/>
  <c r="BE1856" i="3"/>
  <c r="BF1856" i="3" s="1"/>
  <c r="I1856" i="3"/>
  <c r="BM1855" i="3"/>
  <c r="BH1855" i="3"/>
  <c r="BE1855" i="3"/>
  <c r="BF1855" i="3" s="1"/>
  <c r="I1855" i="3"/>
  <c r="BM1854" i="3"/>
  <c r="BH1854" i="3"/>
  <c r="BE1854" i="3"/>
  <c r="BF1854" i="3" s="1"/>
  <c r="I1854" i="3"/>
  <c r="BM1853" i="3"/>
  <c r="BH1853" i="3"/>
  <c r="BE1853" i="3"/>
  <c r="BF1853" i="3" s="1"/>
  <c r="I1853" i="3"/>
  <c r="BM1852" i="3"/>
  <c r="BH1852" i="3"/>
  <c r="BE1852" i="3"/>
  <c r="BF1852" i="3" s="1"/>
  <c r="I1852" i="3"/>
  <c r="BM1851" i="3"/>
  <c r="BH1851" i="3"/>
  <c r="BE1851" i="3"/>
  <c r="BF1851" i="3" s="1"/>
  <c r="I1851" i="3"/>
  <c r="BM1850" i="3"/>
  <c r="BH1850" i="3"/>
  <c r="BE1850" i="3"/>
  <c r="BF1850" i="3" s="1"/>
  <c r="I1850" i="3"/>
  <c r="BM1849" i="3"/>
  <c r="BH1849" i="3"/>
  <c r="BE1849" i="3"/>
  <c r="BF1849" i="3" s="1"/>
  <c r="I1849" i="3"/>
  <c r="BM1848" i="3"/>
  <c r="BH1848" i="3"/>
  <c r="BE1848" i="3"/>
  <c r="BF1848" i="3" s="1"/>
  <c r="I1848" i="3"/>
  <c r="BM1847" i="3"/>
  <c r="BH1847" i="3"/>
  <c r="BE1847" i="3"/>
  <c r="BF1847" i="3" s="1"/>
  <c r="I1847" i="3"/>
  <c r="BM1846" i="3"/>
  <c r="BH1846" i="3"/>
  <c r="BE1846" i="3"/>
  <c r="BF1846" i="3" s="1"/>
  <c r="I1846" i="3"/>
  <c r="BM1845" i="3"/>
  <c r="BH1845" i="3"/>
  <c r="BE1845" i="3"/>
  <c r="BF1845" i="3" s="1"/>
  <c r="I1845" i="3"/>
  <c r="BM1844" i="3"/>
  <c r="BH1844" i="3"/>
  <c r="BE1844" i="3"/>
  <c r="BF1844" i="3" s="1"/>
  <c r="I1844" i="3"/>
  <c r="BM1843" i="3"/>
  <c r="BH1843" i="3"/>
  <c r="BE1843" i="3"/>
  <c r="BF1843" i="3" s="1"/>
  <c r="I1843" i="3"/>
  <c r="BM1842" i="3"/>
  <c r="BH1842" i="3"/>
  <c r="BE1842" i="3"/>
  <c r="BF1842" i="3" s="1"/>
  <c r="I1842" i="3"/>
  <c r="BM1841" i="3"/>
  <c r="BH1841" i="3"/>
  <c r="BE1841" i="3"/>
  <c r="BF1841" i="3" s="1"/>
  <c r="BM1840" i="3"/>
  <c r="BH1840" i="3"/>
  <c r="BE1840" i="3"/>
  <c r="BF1840" i="3" s="1"/>
  <c r="BM1839" i="3"/>
  <c r="BH1839" i="3"/>
  <c r="BE1839" i="3"/>
  <c r="BF1839" i="3" s="1"/>
  <c r="BM1838" i="3"/>
  <c r="BH1838" i="3"/>
  <c r="BE1838" i="3"/>
  <c r="BF1838" i="3" s="1"/>
  <c r="BM1837" i="3"/>
  <c r="BH1837" i="3"/>
  <c r="BE1837" i="3"/>
  <c r="BF1837" i="3" s="1"/>
  <c r="BM1836" i="3"/>
  <c r="BH1836" i="3"/>
  <c r="BE1836" i="3"/>
  <c r="BF1836" i="3" s="1"/>
  <c r="BM1835" i="3"/>
  <c r="BH1835" i="3"/>
  <c r="BE1835" i="3"/>
  <c r="BF1835" i="3" s="1"/>
  <c r="BM1834" i="3"/>
  <c r="BH1834" i="3"/>
  <c r="BE1834" i="3"/>
  <c r="BF1834" i="3" s="1"/>
  <c r="BM1833" i="3"/>
  <c r="BH1833" i="3"/>
  <c r="BE1833" i="3"/>
  <c r="BF1833" i="3" s="1"/>
  <c r="BM1832" i="3"/>
  <c r="BH1832" i="3"/>
  <c r="BE1832" i="3"/>
  <c r="BF1832" i="3" s="1"/>
  <c r="BM1831" i="3"/>
  <c r="BH1831" i="3"/>
  <c r="BE1831" i="3"/>
  <c r="BF1831" i="3" s="1"/>
  <c r="BM1830" i="3"/>
  <c r="BH1830" i="3"/>
  <c r="BE1830" i="3"/>
  <c r="BF1830" i="3" s="1"/>
  <c r="BM1829" i="3"/>
  <c r="BH1829" i="3"/>
  <c r="BE1829" i="3"/>
  <c r="BF1829" i="3" s="1"/>
  <c r="BM1828" i="3"/>
  <c r="BH1828" i="3"/>
  <c r="BE1828" i="3"/>
  <c r="BF1828" i="3" s="1"/>
  <c r="BM1827" i="3"/>
  <c r="BH1827" i="3"/>
  <c r="BE1827" i="3"/>
  <c r="BF1827" i="3" s="1"/>
  <c r="BM1826" i="3"/>
  <c r="BH1826" i="3"/>
  <c r="BE1826" i="3"/>
  <c r="BF1826" i="3" s="1"/>
  <c r="BM1825" i="3"/>
  <c r="BH1825" i="3"/>
  <c r="BE1825" i="3"/>
  <c r="BF1825" i="3" s="1"/>
  <c r="BM1824" i="3"/>
  <c r="BH1824" i="3"/>
  <c r="BE1824" i="3"/>
  <c r="BF1824" i="3" s="1"/>
  <c r="BM1823" i="3"/>
  <c r="BH1823" i="3"/>
  <c r="BE1823" i="3"/>
  <c r="BF1823" i="3" s="1"/>
  <c r="BM1822" i="3"/>
  <c r="BH1822" i="3"/>
  <c r="BE1822" i="3"/>
  <c r="BF1822" i="3" s="1"/>
  <c r="BM1821" i="3"/>
  <c r="BH1821" i="3"/>
  <c r="BE1821" i="3"/>
  <c r="BF1821" i="3" s="1"/>
  <c r="BM1820" i="3"/>
  <c r="BH1820" i="3"/>
  <c r="BE1820" i="3"/>
  <c r="BF1820" i="3" s="1"/>
  <c r="BM1819" i="3"/>
  <c r="BH1819" i="3"/>
  <c r="BE1819" i="3"/>
  <c r="BF1819" i="3" s="1"/>
  <c r="BM1818" i="3"/>
  <c r="BH1818" i="3"/>
  <c r="BE1818" i="3"/>
  <c r="BF1818" i="3" s="1"/>
  <c r="BM1817" i="3"/>
  <c r="BH1817" i="3"/>
  <c r="BE1817" i="3"/>
  <c r="BF1817" i="3" s="1"/>
  <c r="BM1816" i="3"/>
  <c r="BH1816" i="3"/>
  <c r="BE1816" i="3"/>
  <c r="BF1816" i="3" s="1"/>
  <c r="K1816" i="3"/>
  <c r="I1816" i="3"/>
  <c r="BM1815" i="3"/>
  <c r="BH1815" i="3"/>
  <c r="BE1815" i="3"/>
  <c r="BF1815" i="3" s="1"/>
  <c r="I1815" i="3"/>
  <c r="BM1814" i="3"/>
  <c r="BH1814" i="3"/>
  <c r="BE1814" i="3"/>
  <c r="BF1814" i="3" s="1"/>
  <c r="J1814" i="3"/>
  <c r="I1814" i="3"/>
  <c r="BM1813" i="3"/>
  <c r="BH1813" i="3"/>
  <c r="BE1813" i="3"/>
  <c r="BF1813" i="3" s="1"/>
  <c r="I1813" i="3"/>
  <c r="BM1812" i="3"/>
  <c r="BH1812" i="3"/>
  <c r="BE1812" i="3"/>
  <c r="BF1812" i="3" s="1"/>
  <c r="I1812" i="3"/>
  <c r="BM1811" i="3"/>
  <c r="BH1811" i="3"/>
  <c r="BE1811" i="3"/>
  <c r="BF1811" i="3" s="1"/>
  <c r="I1811" i="3"/>
  <c r="BM1810" i="3"/>
  <c r="BH1810" i="3"/>
  <c r="BE1810" i="3"/>
  <c r="BF1810" i="3" s="1"/>
  <c r="I1810" i="3"/>
  <c r="BM1809" i="3"/>
  <c r="BH1809" i="3"/>
  <c r="BE1809" i="3"/>
  <c r="BF1809" i="3" s="1"/>
  <c r="I1809" i="3"/>
  <c r="BM1808" i="3"/>
  <c r="BH1808" i="3"/>
  <c r="BE1808" i="3"/>
  <c r="BF1808" i="3" s="1"/>
  <c r="I1808" i="3"/>
  <c r="BM1807" i="3"/>
  <c r="BH1807" i="3"/>
  <c r="BE1807" i="3"/>
  <c r="BF1807" i="3" s="1"/>
  <c r="I1807" i="3"/>
  <c r="BM1806" i="3"/>
  <c r="BH1806" i="3"/>
  <c r="BE1806" i="3"/>
  <c r="BF1806" i="3" s="1"/>
  <c r="I1806" i="3"/>
  <c r="BM1805" i="3"/>
  <c r="BH1805" i="3"/>
  <c r="BE1805" i="3"/>
  <c r="BF1805" i="3" s="1"/>
  <c r="I1805" i="3"/>
  <c r="BM1804" i="3"/>
  <c r="BH1804" i="3"/>
  <c r="BE1804" i="3"/>
  <c r="BF1804" i="3" s="1"/>
  <c r="I1804" i="3"/>
  <c r="BM1803" i="3"/>
  <c r="BH1803" i="3"/>
  <c r="BE1803" i="3"/>
  <c r="BF1803" i="3" s="1"/>
  <c r="I1803" i="3"/>
  <c r="BM1802" i="3"/>
  <c r="BH1802" i="3"/>
  <c r="BE1802" i="3"/>
  <c r="BF1802" i="3" s="1"/>
  <c r="I1802" i="3"/>
  <c r="BM1801" i="3"/>
  <c r="BH1801" i="3"/>
  <c r="BE1801" i="3"/>
  <c r="BF1801" i="3" s="1"/>
  <c r="I1801" i="3"/>
  <c r="BM1800" i="3"/>
  <c r="BH1800" i="3"/>
  <c r="BE1800" i="3"/>
  <c r="BF1800" i="3" s="1"/>
  <c r="I1800" i="3"/>
  <c r="BM1799" i="3"/>
  <c r="BH1799" i="3"/>
  <c r="BE1799" i="3"/>
  <c r="BF1799" i="3" s="1"/>
  <c r="I1799" i="3"/>
  <c r="BM1798" i="3"/>
  <c r="BH1798" i="3"/>
  <c r="BE1798" i="3"/>
  <c r="BF1798" i="3" s="1"/>
  <c r="I1798" i="3"/>
  <c r="BM1797" i="3"/>
  <c r="BH1797" i="3"/>
  <c r="BE1797" i="3"/>
  <c r="BF1797" i="3" s="1"/>
  <c r="I1797" i="3"/>
  <c r="BM1796" i="3"/>
  <c r="BH1796" i="3"/>
  <c r="BE1796" i="3"/>
  <c r="BF1796" i="3" s="1"/>
  <c r="I1796" i="3"/>
  <c r="BM1795" i="3"/>
  <c r="BH1795" i="3"/>
  <c r="BE1795" i="3"/>
  <c r="BF1795" i="3" s="1"/>
  <c r="K1795" i="3"/>
  <c r="I1795" i="3"/>
  <c r="BM1794" i="3"/>
  <c r="BH1794" i="3"/>
  <c r="BE1794" i="3"/>
  <c r="BF1794" i="3" s="1"/>
  <c r="I1794" i="3"/>
  <c r="BM1793" i="3"/>
  <c r="BH1793" i="3"/>
  <c r="BE1793" i="3"/>
  <c r="BF1793" i="3" s="1"/>
  <c r="J1793" i="3"/>
  <c r="I1793" i="3"/>
  <c r="BM1792" i="3"/>
  <c r="BH1792" i="3"/>
  <c r="BE1792" i="3"/>
  <c r="BF1792" i="3" s="1"/>
  <c r="I1792" i="3"/>
  <c r="BM1791" i="3"/>
  <c r="BH1791" i="3"/>
  <c r="BE1791" i="3"/>
  <c r="BF1791" i="3" s="1"/>
  <c r="I1791" i="3"/>
  <c r="BM1790" i="3"/>
  <c r="BH1790" i="3"/>
  <c r="BE1790" i="3"/>
  <c r="BF1790" i="3" s="1"/>
  <c r="I1790" i="3"/>
  <c r="BM1789" i="3"/>
  <c r="BH1789" i="3"/>
  <c r="BE1789" i="3"/>
  <c r="BF1789" i="3" s="1"/>
  <c r="I1789" i="3"/>
  <c r="BM1788" i="3"/>
  <c r="BH1788" i="3"/>
  <c r="BE1788" i="3"/>
  <c r="BF1788" i="3" s="1"/>
  <c r="BM1787" i="3"/>
  <c r="BH1787" i="3"/>
  <c r="BE1787" i="3"/>
  <c r="BF1787" i="3" s="1"/>
  <c r="BM1786" i="3"/>
  <c r="BH1786" i="3"/>
  <c r="BE1786" i="3"/>
  <c r="BF1786" i="3" s="1"/>
  <c r="BM1785" i="3"/>
  <c r="BH1785" i="3"/>
  <c r="BE1785" i="3"/>
  <c r="BF1785" i="3" s="1"/>
  <c r="BM1784" i="3"/>
  <c r="BH1784" i="3"/>
  <c r="BE1784" i="3"/>
  <c r="BF1784" i="3" s="1"/>
  <c r="BM1783" i="3"/>
  <c r="BH1783" i="3"/>
  <c r="BE1783" i="3"/>
  <c r="BF1783" i="3" s="1"/>
  <c r="H1783" i="3"/>
  <c r="I1783" i="3" s="1"/>
  <c r="BH1782" i="3"/>
  <c r="BE1782" i="3"/>
  <c r="H1782" i="3"/>
  <c r="I1782" i="3" s="1"/>
  <c r="BH1781" i="3"/>
  <c r="BE1781" i="3"/>
  <c r="H1781" i="3"/>
  <c r="I1781" i="3" s="1"/>
  <c r="BH1780" i="3"/>
  <c r="BE1780" i="3"/>
  <c r="H1780" i="3"/>
  <c r="I1780" i="3" s="1"/>
  <c r="BH1779" i="3"/>
  <c r="BE1779" i="3"/>
  <c r="BF1779" i="3" s="1"/>
  <c r="H1779" i="3"/>
  <c r="I1779" i="3" s="1"/>
  <c r="BM1778" i="3"/>
  <c r="BH1778" i="3"/>
  <c r="BE1778" i="3"/>
  <c r="BF1778" i="3" s="1"/>
  <c r="I1778" i="3"/>
  <c r="BM1777" i="3"/>
  <c r="BH1777" i="3"/>
  <c r="BE1777" i="3"/>
  <c r="BF1777" i="3" s="1"/>
  <c r="I1777" i="3"/>
  <c r="BM1776" i="3"/>
  <c r="BH1776" i="3"/>
  <c r="BE1776" i="3"/>
  <c r="BF1776" i="3" s="1"/>
  <c r="I1776" i="3"/>
  <c r="BM1775" i="3"/>
  <c r="BH1775" i="3"/>
  <c r="BE1775" i="3"/>
  <c r="BF1775" i="3" s="1"/>
  <c r="I1775" i="3"/>
  <c r="BM1774" i="3"/>
  <c r="BH1774" i="3"/>
  <c r="BE1774" i="3"/>
  <c r="BF1774" i="3" s="1"/>
  <c r="I1774" i="3"/>
  <c r="BM1773" i="3"/>
  <c r="BH1773" i="3"/>
  <c r="BE1773" i="3"/>
  <c r="BF1773" i="3" s="1"/>
  <c r="I1773" i="3"/>
  <c r="BM1772" i="3"/>
  <c r="BH1772" i="3"/>
  <c r="BE1772" i="3"/>
  <c r="BF1772" i="3" s="1"/>
  <c r="I1772" i="3"/>
  <c r="BM1771" i="3"/>
  <c r="BH1771" i="3"/>
  <c r="BE1771" i="3"/>
  <c r="BF1771" i="3" s="1"/>
  <c r="I1771" i="3"/>
  <c r="BM1770" i="3"/>
  <c r="BH1770" i="3"/>
  <c r="BE1770" i="3"/>
  <c r="BF1770" i="3" s="1"/>
  <c r="I1770" i="3"/>
  <c r="BM1769" i="3"/>
  <c r="BH1769" i="3"/>
  <c r="BE1769" i="3"/>
  <c r="BF1769" i="3" s="1"/>
  <c r="I1769" i="3"/>
  <c r="BM1768" i="3"/>
  <c r="BH1768" i="3"/>
  <c r="BE1768" i="3"/>
  <c r="BF1768" i="3" s="1"/>
  <c r="I1768" i="3"/>
  <c r="BM1767" i="3"/>
  <c r="BH1767" i="3"/>
  <c r="BE1767" i="3"/>
  <c r="BF1767" i="3" s="1"/>
  <c r="I1767" i="3"/>
  <c r="BM1766" i="3"/>
  <c r="BH1766" i="3"/>
  <c r="BE1766" i="3"/>
  <c r="BF1766" i="3" s="1"/>
  <c r="I1766" i="3"/>
  <c r="BM1765" i="3"/>
  <c r="BH1765" i="3"/>
  <c r="BE1765" i="3"/>
  <c r="BF1765" i="3" s="1"/>
  <c r="I1765" i="3"/>
  <c r="BM1764" i="3"/>
  <c r="BH1764" i="3"/>
  <c r="BE1764" i="3"/>
  <c r="BF1764" i="3" s="1"/>
  <c r="I1764" i="3"/>
  <c r="BM1763" i="3"/>
  <c r="BH1763" i="3"/>
  <c r="BE1763" i="3"/>
  <c r="BF1763" i="3" s="1"/>
  <c r="I1763" i="3"/>
  <c r="BM1762" i="3"/>
  <c r="BH1762" i="3"/>
  <c r="BE1762" i="3"/>
  <c r="BF1762" i="3" s="1"/>
  <c r="I1762" i="3"/>
  <c r="BM1761" i="3"/>
  <c r="BH1761" i="3"/>
  <c r="BE1761" i="3"/>
  <c r="BF1761" i="3" s="1"/>
  <c r="I1761" i="3"/>
  <c r="BM1760" i="3"/>
  <c r="BH1760" i="3"/>
  <c r="BE1760" i="3"/>
  <c r="BF1760" i="3" s="1"/>
  <c r="I1760" i="3"/>
  <c r="BM1759" i="3"/>
  <c r="BH1759" i="3"/>
  <c r="BE1759" i="3"/>
  <c r="BF1759" i="3" s="1"/>
  <c r="I1759" i="3"/>
  <c r="BM1758" i="3"/>
  <c r="BH1758" i="3"/>
  <c r="BE1758" i="3"/>
  <c r="BF1758" i="3" s="1"/>
  <c r="K1758" i="3"/>
  <c r="I1758" i="3"/>
  <c r="BM1757" i="3"/>
  <c r="BH1757" i="3"/>
  <c r="BE1757" i="3"/>
  <c r="BF1757" i="3" s="1"/>
  <c r="I1757" i="3"/>
  <c r="BM1756" i="3"/>
  <c r="BH1756" i="3"/>
  <c r="BE1756" i="3"/>
  <c r="BF1756" i="3" s="1"/>
  <c r="J1756" i="3"/>
  <c r="I1756" i="3"/>
  <c r="BM1755" i="3"/>
  <c r="BH1755" i="3"/>
  <c r="BE1755" i="3"/>
  <c r="BF1755" i="3" s="1"/>
  <c r="I1755" i="3"/>
  <c r="BM1754" i="3"/>
  <c r="BH1754" i="3"/>
  <c r="BE1754" i="3"/>
  <c r="BF1754" i="3" s="1"/>
  <c r="I1754" i="3"/>
  <c r="BM1753" i="3"/>
  <c r="BH1753" i="3"/>
  <c r="BE1753" i="3"/>
  <c r="BF1753" i="3" s="1"/>
  <c r="I1753" i="3"/>
  <c r="BM1752" i="3"/>
  <c r="BH1752" i="3"/>
  <c r="BE1752" i="3"/>
  <c r="BF1752" i="3" s="1"/>
  <c r="I1752" i="3"/>
  <c r="BM1751" i="3"/>
  <c r="BH1751" i="3"/>
  <c r="BE1751" i="3"/>
  <c r="BF1751" i="3" s="1"/>
  <c r="I1751" i="3"/>
  <c r="BM1750" i="3"/>
  <c r="BH1750" i="3"/>
  <c r="BE1750" i="3"/>
  <c r="BF1750" i="3" s="1"/>
  <c r="I1750" i="3"/>
  <c r="BM1749" i="3"/>
  <c r="BH1749" i="3"/>
  <c r="BE1749" i="3"/>
  <c r="BF1749" i="3" s="1"/>
  <c r="I1749" i="3"/>
  <c r="BM1748" i="3"/>
  <c r="BH1748" i="3"/>
  <c r="BE1748" i="3"/>
  <c r="BF1748" i="3" s="1"/>
  <c r="I1748" i="3"/>
  <c r="BM1747" i="3"/>
  <c r="BH1747" i="3"/>
  <c r="BE1747" i="3"/>
  <c r="BF1747" i="3" s="1"/>
  <c r="I1747" i="3"/>
  <c r="BM1746" i="3"/>
  <c r="BH1746" i="3"/>
  <c r="BE1746" i="3"/>
  <c r="BF1746" i="3" s="1"/>
  <c r="BM1745" i="3"/>
  <c r="BH1745" i="3"/>
  <c r="BE1745" i="3"/>
  <c r="BF1745" i="3" s="1"/>
  <c r="BM1744" i="3"/>
  <c r="BH1744" i="3"/>
  <c r="BE1744" i="3"/>
  <c r="BF1744" i="3" s="1"/>
  <c r="BM1743" i="3"/>
  <c r="BH1743" i="3"/>
  <c r="BE1743" i="3"/>
  <c r="BF1743" i="3" s="1"/>
  <c r="BM1742" i="3"/>
  <c r="BH1742" i="3"/>
  <c r="BE1742" i="3"/>
  <c r="BF1742" i="3" s="1"/>
  <c r="BM1741" i="3"/>
  <c r="BH1741" i="3"/>
  <c r="BE1741" i="3"/>
  <c r="BF1741" i="3" s="1"/>
  <c r="BM1740" i="3"/>
  <c r="BH1740" i="3"/>
  <c r="BE1740" i="3"/>
  <c r="BF1740" i="3" s="1"/>
  <c r="BM1739" i="3"/>
  <c r="BH1739" i="3"/>
  <c r="BE1739" i="3"/>
  <c r="BF1739" i="3" s="1"/>
  <c r="BM1738" i="3"/>
  <c r="BH1738" i="3"/>
  <c r="BE1738" i="3"/>
  <c r="BF1738" i="3" s="1"/>
  <c r="BM1737" i="3"/>
  <c r="BH1737" i="3"/>
  <c r="BE1737" i="3"/>
  <c r="BF1737" i="3" s="1"/>
  <c r="BM1736" i="3"/>
  <c r="BH1736" i="3"/>
  <c r="BE1736" i="3"/>
  <c r="BF1736" i="3" s="1"/>
  <c r="BM1735" i="3"/>
  <c r="BH1735" i="3"/>
  <c r="BE1735" i="3"/>
  <c r="BF1735" i="3" s="1"/>
  <c r="BM1734" i="3"/>
  <c r="BH1734" i="3"/>
  <c r="BE1734" i="3"/>
  <c r="BF1734" i="3" s="1"/>
  <c r="BM1733" i="3"/>
  <c r="BH1733" i="3"/>
  <c r="BE1733" i="3"/>
  <c r="BF1733" i="3" s="1"/>
  <c r="BM1732" i="3"/>
  <c r="BH1732" i="3"/>
  <c r="BE1732" i="3"/>
  <c r="BF1732" i="3" s="1"/>
  <c r="BM1731" i="3"/>
  <c r="BH1731" i="3"/>
  <c r="BE1731" i="3"/>
  <c r="BF1731" i="3" s="1"/>
  <c r="K1731" i="3"/>
  <c r="I1731" i="3"/>
  <c r="BM1730" i="3"/>
  <c r="BH1730" i="3"/>
  <c r="BE1730" i="3"/>
  <c r="BF1730" i="3" s="1"/>
  <c r="I1730" i="3"/>
  <c r="BM1729" i="3"/>
  <c r="BH1729" i="3"/>
  <c r="BE1729" i="3"/>
  <c r="BF1729" i="3" s="1"/>
  <c r="J1729" i="3"/>
  <c r="I1729" i="3"/>
  <c r="BM1728" i="3"/>
  <c r="BH1728" i="3"/>
  <c r="BE1728" i="3"/>
  <c r="BF1728" i="3" s="1"/>
  <c r="I1728" i="3"/>
  <c r="BM1727" i="3"/>
  <c r="BH1727" i="3"/>
  <c r="BE1727" i="3"/>
  <c r="BF1727" i="3" s="1"/>
  <c r="I1727" i="3"/>
  <c r="BM1726" i="3"/>
  <c r="BH1726" i="3"/>
  <c r="BE1726" i="3"/>
  <c r="BF1726" i="3" s="1"/>
  <c r="I1726" i="3"/>
  <c r="BM1725" i="3"/>
  <c r="BH1725" i="3"/>
  <c r="BE1725" i="3"/>
  <c r="BF1725" i="3" s="1"/>
  <c r="I1725" i="3"/>
  <c r="BM1724" i="3"/>
  <c r="BH1724" i="3"/>
  <c r="BE1724" i="3"/>
  <c r="BF1724" i="3" s="1"/>
  <c r="BM1723" i="3"/>
  <c r="BH1723" i="3"/>
  <c r="BE1723" i="3"/>
  <c r="BF1723" i="3" s="1"/>
  <c r="BM1722" i="3"/>
  <c r="BH1722" i="3"/>
  <c r="BE1722" i="3"/>
  <c r="BF1722" i="3" s="1"/>
  <c r="BM1721" i="3"/>
  <c r="BH1721" i="3"/>
  <c r="BE1721" i="3"/>
  <c r="BF1721" i="3" s="1"/>
  <c r="BM1720" i="3"/>
  <c r="BH1720" i="3"/>
  <c r="BE1720" i="3"/>
  <c r="BF1720" i="3" s="1"/>
  <c r="BM1719" i="3"/>
  <c r="BH1719" i="3"/>
  <c r="BE1719" i="3"/>
  <c r="BF1719" i="3" s="1"/>
  <c r="K1719" i="3"/>
  <c r="I1719" i="3"/>
  <c r="BM1718" i="3"/>
  <c r="BH1718" i="3"/>
  <c r="BE1718" i="3"/>
  <c r="BF1718" i="3" s="1"/>
  <c r="I1718" i="3"/>
  <c r="BM1717" i="3"/>
  <c r="BH1717" i="3"/>
  <c r="BE1717" i="3"/>
  <c r="BF1717" i="3" s="1"/>
  <c r="I1717" i="3"/>
  <c r="BM1716" i="3"/>
  <c r="BH1716" i="3"/>
  <c r="BE1716" i="3"/>
  <c r="BF1716" i="3" s="1"/>
  <c r="I1716" i="3"/>
  <c r="BM1715" i="3"/>
  <c r="BH1715" i="3"/>
  <c r="BE1715" i="3"/>
  <c r="BF1715" i="3" s="1"/>
  <c r="I1715" i="3"/>
  <c r="BM1714" i="3"/>
  <c r="BH1714" i="3"/>
  <c r="BE1714" i="3"/>
  <c r="BF1714" i="3" s="1"/>
  <c r="I1714" i="3"/>
  <c r="BM1713" i="3"/>
  <c r="BH1713" i="3"/>
  <c r="BE1713" i="3"/>
  <c r="BF1713" i="3" s="1"/>
  <c r="I1713" i="3"/>
  <c r="BM1712" i="3"/>
  <c r="BH1712" i="3"/>
  <c r="BE1712" i="3"/>
  <c r="BF1712" i="3" s="1"/>
  <c r="I1712" i="3"/>
  <c r="BM1711" i="3"/>
  <c r="BH1711" i="3"/>
  <c r="BE1711" i="3"/>
  <c r="BF1711" i="3" s="1"/>
  <c r="I1711" i="3"/>
  <c r="BM1710" i="3"/>
  <c r="BH1710" i="3"/>
  <c r="BE1710" i="3"/>
  <c r="BF1710" i="3" s="1"/>
  <c r="I1710" i="3"/>
  <c r="BM1709" i="3"/>
  <c r="BH1709" i="3"/>
  <c r="BE1709" i="3"/>
  <c r="BF1709" i="3" s="1"/>
  <c r="BM1708" i="3"/>
  <c r="BH1708" i="3"/>
  <c r="BE1708" i="3"/>
  <c r="BF1708" i="3" s="1"/>
  <c r="BM1707" i="3"/>
  <c r="BH1707" i="3"/>
  <c r="BE1707" i="3"/>
  <c r="BF1707" i="3" s="1"/>
  <c r="BM1706" i="3"/>
  <c r="BH1706" i="3"/>
  <c r="BE1706" i="3"/>
  <c r="BF1706" i="3" s="1"/>
  <c r="BM1705" i="3"/>
  <c r="BH1705" i="3"/>
  <c r="BE1705" i="3"/>
  <c r="BF1705" i="3" s="1"/>
  <c r="BM1704" i="3"/>
  <c r="BH1704" i="3"/>
  <c r="BE1704" i="3"/>
  <c r="BF1704" i="3" s="1"/>
  <c r="BM1703" i="3"/>
  <c r="BH1703" i="3"/>
  <c r="BE1703" i="3"/>
  <c r="BF1703" i="3" s="1"/>
  <c r="BM1702" i="3"/>
  <c r="BH1702" i="3"/>
  <c r="BE1702" i="3"/>
  <c r="BF1702" i="3" s="1"/>
  <c r="BM1701" i="3"/>
  <c r="BH1701" i="3"/>
  <c r="BE1701" i="3"/>
  <c r="BF1701" i="3" s="1"/>
  <c r="BM1700" i="3"/>
  <c r="BH1700" i="3"/>
  <c r="BE1700" i="3"/>
  <c r="BF1700" i="3" s="1"/>
  <c r="BM1699" i="3"/>
  <c r="BH1699" i="3"/>
  <c r="BE1699" i="3"/>
  <c r="BF1699" i="3" s="1"/>
  <c r="BM1698" i="3"/>
  <c r="BH1698" i="3"/>
  <c r="BE1698" i="3"/>
  <c r="BF1698" i="3" s="1"/>
  <c r="BM1697" i="3"/>
  <c r="BH1697" i="3"/>
  <c r="BE1697" i="3"/>
  <c r="BF1697" i="3" s="1"/>
  <c r="BM1696" i="3"/>
  <c r="BH1696" i="3"/>
  <c r="BE1696" i="3"/>
  <c r="BF1696" i="3" s="1"/>
  <c r="BM1695" i="3"/>
  <c r="BH1695" i="3"/>
  <c r="BE1695" i="3"/>
  <c r="BF1695" i="3" s="1"/>
  <c r="BM1694" i="3"/>
  <c r="BH1694" i="3"/>
  <c r="BE1694" i="3"/>
  <c r="BF1694" i="3" s="1"/>
  <c r="BM1693" i="3"/>
  <c r="BH1693" i="3"/>
  <c r="BE1693" i="3"/>
  <c r="BF1693" i="3" s="1"/>
  <c r="BM1692" i="3"/>
  <c r="BH1692" i="3"/>
  <c r="BE1692" i="3"/>
  <c r="BF1692" i="3" s="1"/>
  <c r="BM1691" i="3"/>
  <c r="BH1691" i="3"/>
  <c r="BE1691" i="3"/>
  <c r="BF1691" i="3" s="1"/>
  <c r="BM1690" i="3"/>
  <c r="BH1690" i="3"/>
  <c r="BE1690" i="3"/>
  <c r="BF1690" i="3" s="1"/>
  <c r="BM1689" i="3"/>
  <c r="BH1689" i="3"/>
  <c r="BE1689" i="3"/>
  <c r="BF1689" i="3" s="1"/>
  <c r="BM1688" i="3"/>
  <c r="BH1688" i="3"/>
  <c r="BE1688" i="3"/>
  <c r="BF1688" i="3" s="1"/>
  <c r="BM1687" i="3"/>
  <c r="BH1687" i="3"/>
  <c r="BE1687" i="3"/>
  <c r="BF1687" i="3" s="1"/>
  <c r="BM1686" i="3"/>
  <c r="BH1686" i="3"/>
  <c r="BE1686" i="3"/>
  <c r="BF1686" i="3" s="1"/>
  <c r="BM1685" i="3"/>
  <c r="BH1685" i="3"/>
  <c r="BE1685" i="3"/>
  <c r="BF1685" i="3" s="1"/>
  <c r="BM1684" i="3"/>
  <c r="BH1684" i="3"/>
  <c r="BE1684" i="3"/>
  <c r="BF1684" i="3" s="1"/>
  <c r="BM1683" i="3"/>
  <c r="BH1683" i="3"/>
  <c r="BE1683" i="3"/>
  <c r="BF1683" i="3" s="1"/>
  <c r="BM1682" i="3"/>
  <c r="BH1682" i="3"/>
  <c r="BE1682" i="3"/>
  <c r="BF1682" i="3" s="1"/>
  <c r="BM1681" i="3"/>
  <c r="BH1681" i="3"/>
  <c r="BE1681" i="3"/>
  <c r="BF1681" i="3" s="1"/>
  <c r="BM1680" i="3"/>
  <c r="BH1680" i="3"/>
  <c r="BE1680" i="3"/>
  <c r="BF1680" i="3" s="1"/>
  <c r="BM1679" i="3"/>
  <c r="BH1679" i="3"/>
  <c r="BF1679" i="3"/>
  <c r="BE1679" i="3"/>
  <c r="BM1678" i="3"/>
  <c r="BH1678" i="3"/>
  <c r="BE1678" i="3"/>
  <c r="BF1678" i="3" s="1"/>
  <c r="BM1677" i="3"/>
  <c r="BH1677" i="3"/>
  <c r="BE1677" i="3"/>
  <c r="BF1677" i="3" s="1"/>
  <c r="BM1676" i="3"/>
  <c r="BH1676" i="3"/>
  <c r="BE1676" i="3"/>
  <c r="BF1676" i="3" s="1"/>
  <c r="BM1675" i="3"/>
  <c r="BH1675" i="3"/>
  <c r="BE1675" i="3"/>
  <c r="BF1675" i="3" s="1"/>
  <c r="BM1674" i="3"/>
  <c r="BH1674" i="3"/>
  <c r="BE1674" i="3"/>
  <c r="BF1674" i="3" s="1"/>
  <c r="BM1673" i="3"/>
  <c r="BH1673" i="3"/>
  <c r="BE1673" i="3"/>
  <c r="BF1673" i="3" s="1"/>
  <c r="BM1672" i="3"/>
  <c r="BH1672" i="3"/>
  <c r="BE1672" i="3"/>
  <c r="BF1672" i="3" s="1"/>
  <c r="BM1671" i="3"/>
  <c r="BH1671" i="3"/>
  <c r="BE1671" i="3"/>
  <c r="BF1671" i="3" s="1"/>
  <c r="BM1670" i="3"/>
  <c r="BH1670" i="3"/>
  <c r="BE1670" i="3"/>
  <c r="BF1670" i="3" s="1"/>
  <c r="BM1669" i="3"/>
  <c r="BH1669" i="3"/>
  <c r="BE1669" i="3"/>
  <c r="BF1669" i="3" s="1"/>
  <c r="BM1668" i="3"/>
  <c r="BH1668" i="3"/>
  <c r="BE1668" i="3"/>
  <c r="BF1668" i="3" s="1"/>
  <c r="BM1667" i="3"/>
  <c r="BH1667" i="3"/>
  <c r="BE1667" i="3"/>
  <c r="BF1667" i="3" s="1"/>
  <c r="BM1666" i="3"/>
  <c r="BH1666" i="3"/>
  <c r="BE1666" i="3"/>
  <c r="BF1666" i="3" s="1"/>
  <c r="BM1665" i="3"/>
  <c r="BH1665" i="3"/>
  <c r="BE1665" i="3"/>
  <c r="BF1665" i="3" s="1"/>
  <c r="BM1664" i="3"/>
  <c r="BH1664" i="3"/>
  <c r="BE1664" i="3"/>
  <c r="BF1664" i="3" s="1"/>
  <c r="BM1663" i="3"/>
  <c r="BH1663" i="3"/>
  <c r="BE1663" i="3"/>
  <c r="BF1663" i="3" s="1"/>
  <c r="BM1662" i="3"/>
  <c r="BH1662" i="3"/>
  <c r="BE1662" i="3"/>
  <c r="BF1662" i="3" s="1"/>
  <c r="BM1661" i="3"/>
  <c r="BH1661" i="3"/>
  <c r="BE1661" i="3"/>
  <c r="BF1661" i="3" s="1"/>
  <c r="BM1660" i="3"/>
  <c r="BH1660" i="3"/>
  <c r="BE1660" i="3"/>
  <c r="BF1660" i="3" s="1"/>
  <c r="BM1659" i="3"/>
  <c r="BH1659" i="3"/>
  <c r="BE1659" i="3"/>
  <c r="BF1659" i="3" s="1"/>
  <c r="BM1658" i="3"/>
  <c r="BH1658" i="3"/>
  <c r="BE1658" i="3"/>
  <c r="BF1658" i="3" s="1"/>
  <c r="BM1657" i="3"/>
  <c r="BH1657" i="3"/>
  <c r="BE1657" i="3"/>
  <c r="BF1657" i="3" s="1"/>
  <c r="BM1656" i="3"/>
  <c r="BH1656" i="3"/>
  <c r="BE1656" i="3"/>
  <c r="BF1656" i="3" s="1"/>
  <c r="BM1655" i="3"/>
  <c r="BH1655" i="3"/>
  <c r="BE1655" i="3"/>
  <c r="BF1655" i="3" s="1"/>
  <c r="BM1654" i="3"/>
  <c r="BH1654" i="3"/>
  <c r="BE1654" i="3"/>
  <c r="BF1654" i="3" s="1"/>
  <c r="BM1653" i="3"/>
  <c r="BH1653" i="3"/>
  <c r="BE1653" i="3"/>
  <c r="BF1653" i="3" s="1"/>
  <c r="BM1652" i="3"/>
  <c r="BH1652" i="3"/>
  <c r="BE1652" i="3"/>
  <c r="BF1652" i="3" s="1"/>
  <c r="K1652" i="3"/>
  <c r="I1652" i="3"/>
  <c r="BM1651" i="3"/>
  <c r="BH1651" i="3"/>
  <c r="BE1651" i="3"/>
  <c r="BF1651" i="3" s="1"/>
  <c r="I1651" i="3"/>
  <c r="BM1650" i="3"/>
  <c r="BH1650" i="3"/>
  <c r="BE1650" i="3"/>
  <c r="BF1650" i="3" s="1"/>
  <c r="J1650" i="3"/>
  <c r="I1650" i="3"/>
  <c r="BM1649" i="3"/>
  <c r="BH1649" i="3"/>
  <c r="BE1649" i="3"/>
  <c r="BF1649" i="3" s="1"/>
  <c r="I1649" i="3"/>
  <c r="BM1648" i="3"/>
  <c r="BH1648" i="3"/>
  <c r="BE1648" i="3"/>
  <c r="BF1648" i="3" s="1"/>
  <c r="I1648" i="3"/>
  <c r="BM1647" i="3"/>
  <c r="BH1647" i="3"/>
  <c r="BE1647" i="3"/>
  <c r="BF1647" i="3" s="1"/>
  <c r="I1647" i="3"/>
  <c r="BM1646" i="3"/>
  <c r="BH1646" i="3"/>
  <c r="BE1646" i="3"/>
  <c r="BF1646" i="3" s="1"/>
  <c r="I1646" i="3"/>
  <c r="BM1645" i="3"/>
  <c r="BH1645" i="3"/>
  <c r="BE1645" i="3"/>
  <c r="BF1645" i="3" s="1"/>
  <c r="K1645" i="3"/>
  <c r="I1645" i="3"/>
  <c r="BM1644" i="3"/>
  <c r="BH1644" i="3"/>
  <c r="BE1644" i="3"/>
  <c r="BF1644" i="3" s="1"/>
  <c r="I1644" i="3"/>
  <c r="BM1643" i="3"/>
  <c r="BH1643" i="3"/>
  <c r="BE1643" i="3"/>
  <c r="BF1643" i="3" s="1"/>
  <c r="J1643" i="3"/>
  <c r="I1643" i="3"/>
  <c r="BM1642" i="3"/>
  <c r="BH1642" i="3"/>
  <c r="BE1642" i="3"/>
  <c r="BF1642" i="3" s="1"/>
  <c r="I1642" i="3"/>
  <c r="BM1641" i="3"/>
  <c r="BH1641" i="3"/>
  <c r="BE1641" i="3"/>
  <c r="BF1641" i="3" s="1"/>
  <c r="I1641" i="3"/>
  <c r="BM1640" i="3"/>
  <c r="BH1640" i="3"/>
  <c r="BE1640" i="3"/>
  <c r="BF1640" i="3" s="1"/>
  <c r="I1640" i="3"/>
  <c r="BM1639" i="3"/>
  <c r="BH1639" i="3"/>
  <c r="BE1639" i="3"/>
  <c r="BF1639" i="3" s="1"/>
  <c r="I1639" i="3"/>
  <c r="BM1638" i="3"/>
  <c r="BH1638" i="3"/>
  <c r="BE1638" i="3"/>
  <c r="BF1638" i="3" s="1"/>
  <c r="K1638" i="3"/>
  <c r="I1638" i="3"/>
  <c r="BM1637" i="3"/>
  <c r="BH1637" i="3"/>
  <c r="BE1637" i="3"/>
  <c r="BF1637" i="3" s="1"/>
  <c r="I1637" i="3"/>
  <c r="BM1636" i="3"/>
  <c r="BH1636" i="3"/>
  <c r="BE1636" i="3"/>
  <c r="BF1636" i="3" s="1"/>
  <c r="I1636" i="3"/>
  <c r="BM1635" i="3"/>
  <c r="BH1635" i="3"/>
  <c r="BE1635" i="3"/>
  <c r="BF1635" i="3" s="1"/>
  <c r="I1635" i="3"/>
  <c r="BM1634" i="3"/>
  <c r="BH1634" i="3"/>
  <c r="BE1634" i="3"/>
  <c r="BF1634" i="3" s="1"/>
  <c r="I1634" i="3"/>
  <c r="BM1633" i="3"/>
  <c r="BH1633" i="3"/>
  <c r="BE1633" i="3"/>
  <c r="BF1633" i="3" s="1"/>
  <c r="BM1632" i="3"/>
  <c r="BH1632" i="3"/>
  <c r="BE1632" i="3"/>
  <c r="BF1632" i="3" s="1"/>
  <c r="BM1631" i="3"/>
  <c r="BH1631" i="3"/>
  <c r="BE1631" i="3"/>
  <c r="BF1631" i="3" s="1"/>
  <c r="BM1630" i="3"/>
  <c r="BH1630" i="3"/>
  <c r="BE1630" i="3"/>
  <c r="BF1630" i="3" s="1"/>
  <c r="BM1629" i="3"/>
  <c r="BH1629" i="3"/>
  <c r="BE1629" i="3"/>
  <c r="BF1629" i="3" s="1"/>
  <c r="BM1628" i="3"/>
  <c r="BH1628" i="3"/>
  <c r="BE1628" i="3"/>
  <c r="BF1628" i="3" s="1"/>
  <c r="BM1627" i="3"/>
  <c r="BH1627" i="3"/>
  <c r="BE1627" i="3"/>
  <c r="BF1627" i="3" s="1"/>
  <c r="BM1626" i="3"/>
  <c r="BH1626" i="3"/>
  <c r="BE1626" i="3"/>
  <c r="BF1626" i="3" s="1"/>
  <c r="BM1625" i="3"/>
  <c r="BH1625" i="3"/>
  <c r="BE1625" i="3"/>
  <c r="BF1625" i="3" s="1"/>
  <c r="BM1624" i="3"/>
  <c r="BH1624" i="3"/>
  <c r="BE1624" i="3"/>
  <c r="BF1624" i="3" s="1"/>
  <c r="BM1623" i="3"/>
  <c r="BH1623" i="3"/>
  <c r="BE1623" i="3"/>
  <c r="BF1623" i="3" s="1"/>
  <c r="BM1622" i="3"/>
  <c r="BH1622" i="3"/>
  <c r="BE1622" i="3"/>
  <c r="BF1622" i="3" s="1"/>
  <c r="BM1621" i="3"/>
  <c r="BH1621" i="3"/>
  <c r="BE1621" i="3"/>
  <c r="BF1621" i="3" s="1"/>
  <c r="BM1620" i="3"/>
  <c r="BH1620" i="3"/>
  <c r="BE1620" i="3"/>
  <c r="BF1620" i="3" s="1"/>
  <c r="BM1619" i="3"/>
  <c r="BH1619" i="3"/>
  <c r="BE1619" i="3"/>
  <c r="BF1619" i="3" s="1"/>
  <c r="BM1618" i="3"/>
  <c r="BH1618" i="3"/>
  <c r="BE1618" i="3"/>
  <c r="BF1618" i="3" s="1"/>
  <c r="BM1617" i="3"/>
  <c r="BH1617" i="3"/>
  <c r="BE1617" i="3"/>
  <c r="BF1617" i="3" s="1"/>
  <c r="BM1616" i="3"/>
  <c r="BH1616" i="3"/>
  <c r="BE1616" i="3"/>
  <c r="BF1616" i="3" s="1"/>
  <c r="BM1615" i="3"/>
  <c r="BH1615" i="3"/>
  <c r="BE1615" i="3"/>
  <c r="BF1615" i="3" s="1"/>
  <c r="BM1614" i="3"/>
  <c r="BH1614" i="3"/>
  <c r="BE1614" i="3"/>
  <c r="BF1614" i="3" s="1"/>
  <c r="BM1613" i="3"/>
  <c r="BH1613" i="3"/>
  <c r="BE1613" i="3"/>
  <c r="BF1613" i="3" s="1"/>
  <c r="BM1612" i="3"/>
  <c r="BH1612" i="3"/>
  <c r="BE1612" i="3"/>
  <c r="BF1612" i="3" s="1"/>
  <c r="BM1611" i="3"/>
  <c r="BH1611" i="3"/>
  <c r="BE1611" i="3"/>
  <c r="BF1611" i="3" s="1"/>
  <c r="BM1610" i="3"/>
  <c r="BH1610" i="3"/>
  <c r="BE1610" i="3"/>
  <c r="BF1610" i="3" s="1"/>
  <c r="BM1609" i="3"/>
  <c r="BH1609" i="3"/>
  <c r="BE1609" i="3"/>
  <c r="BF1609" i="3" s="1"/>
  <c r="BM1608" i="3"/>
  <c r="BH1608" i="3"/>
  <c r="BE1608" i="3"/>
  <c r="BF1608" i="3" s="1"/>
  <c r="BM1607" i="3"/>
  <c r="BH1607" i="3"/>
  <c r="BE1607" i="3"/>
  <c r="BF1607" i="3" s="1"/>
  <c r="BM1606" i="3"/>
  <c r="BH1606" i="3"/>
  <c r="BE1606" i="3"/>
  <c r="BF1606" i="3" s="1"/>
  <c r="BM1605" i="3"/>
  <c r="BH1605" i="3"/>
  <c r="BE1605" i="3"/>
  <c r="BF1605" i="3" s="1"/>
  <c r="BM1604" i="3"/>
  <c r="BH1604" i="3"/>
  <c r="BE1604" i="3"/>
  <c r="BF1604" i="3" s="1"/>
  <c r="BM1603" i="3"/>
  <c r="BH1603" i="3"/>
  <c r="BE1603" i="3"/>
  <c r="BF1603" i="3" s="1"/>
  <c r="BM1602" i="3"/>
  <c r="BH1602" i="3"/>
  <c r="BE1602" i="3"/>
  <c r="BF1602" i="3" s="1"/>
  <c r="BM1601" i="3"/>
  <c r="BH1601" i="3"/>
  <c r="BE1601" i="3"/>
  <c r="BF1601" i="3" s="1"/>
  <c r="BM1600" i="3"/>
  <c r="BH1600" i="3"/>
  <c r="BE1600" i="3"/>
  <c r="BF1600" i="3" s="1"/>
  <c r="BM1599" i="3"/>
  <c r="BH1599" i="3"/>
  <c r="BE1599" i="3"/>
  <c r="BF1599" i="3" s="1"/>
  <c r="BM1598" i="3"/>
  <c r="BH1598" i="3"/>
  <c r="BE1598" i="3"/>
  <c r="BF1598" i="3" s="1"/>
  <c r="BM1597" i="3"/>
  <c r="BH1597" i="3"/>
  <c r="BE1597" i="3"/>
  <c r="BF1597" i="3" s="1"/>
  <c r="BM1596" i="3"/>
  <c r="BH1596" i="3"/>
  <c r="BE1596" i="3"/>
  <c r="BF1596" i="3" s="1"/>
  <c r="BM1595" i="3"/>
  <c r="BH1595" i="3"/>
  <c r="BE1595" i="3"/>
  <c r="BF1595" i="3" s="1"/>
  <c r="BM1594" i="3"/>
  <c r="BH1594" i="3"/>
  <c r="BE1594" i="3"/>
  <c r="BF1594" i="3" s="1"/>
  <c r="BM1593" i="3"/>
  <c r="BH1593" i="3"/>
  <c r="BE1593" i="3"/>
  <c r="BF1593" i="3" s="1"/>
  <c r="BM1592" i="3"/>
  <c r="BH1592" i="3"/>
  <c r="BE1592" i="3"/>
  <c r="BF1592" i="3" s="1"/>
  <c r="BM1591" i="3"/>
  <c r="BH1591" i="3"/>
  <c r="BE1591" i="3"/>
  <c r="BF1591" i="3" s="1"/>
  <c r="BM1590" i="3"/>
  <c r="BH1590" i="3"/>
  <c r="BE1590" i="3"/>
  <c r="BF1590" i="3" s="1"/>
  <c r="BM1589" i="3"/>
  <c r="BH1589" i="3"/>
  <c r="BE1589" i="3"/>
  <c r="BF1589" i="3" s="1"/>
  <c r="BM1588" i="3"/>
  <c r="BH1588" i="3"/>
  <c r="BE1588" i="3"/>
  <c r="BF1588" i="3" s="1"/>
  <c r="BM1587" i="3"/>
  <c r="BH1587" i="3"/>
  <c r="BE1587" i="3"/>
  <c r="BF1587" i="3" s="1"/>
  <c r="BM1586" i="3"/>
  <c r="BH1586" i="3"/>
  <c r="BE1586" i="3"/>
  <c r="BF1586" i="3" s="1"/>
  <c r="BM1585" i="3"/>
  <c r="BH1585" i="3"/>
  <c r="BE1585" i="3"/>
  <c r="BF1585" i="3" s="1"/>
  <c r="BM1584" i="3"/>
  <c r="BH1584" i="3"/>
  <c r="BE1584" i="3"/>
  <c r="BF1584" i="3" s="1"/>
  <c r="BM1583" i="3"/>
  <c r="BH1583" i="3"/>
  <c r="BE1583" i="3"/>
  <c r="BF1583" i="3" s="1"/>
  <c r="BM1582" i="3"/>
  <c r="BH1582" i="3"/>
  <c r="BE1582" i="3"/>
  <c r="BF1582" i="3" s="1"/>
  <c r="BM1581" i="3"/>
  <c r="BH1581" i="3"/>
  <c r="BE1581" i="3"/>
  <c r="BF1581" i="3" s="1"/>
  <c r="BM1580" i="3"/>
  <c r="BH1580" i="3"/>
  <c r="BE1580" i="3"/>
  <c r="BF1580" i="3" s="1"/>
  <c r="BM1579" i="3"/>
  <c r="BH1579" i="3"/>
  <c r="BE1579" i="3"/>
  <c r="BF1579" i="3" s="1"/>
  <c r="BM1578" i="3"/>
  <c r="BH1578" i="3"/>
  <c r="BE1578" i="3"/>
  <c r="BF1578" i="3" s="1"/>
  <c r="BM1577" i="3"/>
  <c r="BH1577" i="3"/>
  <c r="BE1577" i="3"/>
  <c r="BF1577" i="3" s="1"/>
  <c r="BM1576" i="3"/>
  <c r="BH1576" i="3"/>
  <c r="BE1576" i="3"/>
  <c r="BF1576" i="3" s="1"/>
  <c r="BM1575" i="3"/>
  <c r="BH1575" i="3"/>
  <c r="BE1575" i="3"/>
  <c r="BF1575" i="3" s="1"/>
  <c r="BM1574" i="3"/>
  <c r="BH1574" i="3"/>
  <c r="BE1574" i="3"/>
  <c r="BF1574" i="3" s="1"/>
  <c r="BM1573" i="3"/>
  <c r="BH1573" i="3"/>
  <c r="BE1573" i="3"/>
  <c r="BF1573" i="3" s="1"/>
  <c r="BM1572" i="3"/>
  <c r="BH1572" i="3"/>
  <c r="BE1572" i="3"/>
  <c r="BF1572" i="3" s="1"/>
  <c r="BM1571" i="3"/>
  <c r="BH1571" i="3"/>
  <c r="BE1571" i="3"/>
  <c r="BF1571" i="3" s="1"/>
  <c r="BM1570" i="3"/>
  <c r="BH1570" i="3"/>
  <c r="BE1570" i="3"/>
  <c r="BF1570" i="3" s="1"/>
  <c r="BM1569" i="3"/>
  <c r="BH1569" i="3"/>
  <c r="BE1569" i="3"/>
  <c r="BF1569" i="3" s="1"/>
  <c r="BM1568" i="3"/>
  <c r="BH1568" i="3"/>
  <c r="BE1568" i="3"/>
  <c r="BF1568" i="3" s="1"/>
  <c r="BM1567" i="3"/>
  <c r="BH1567" i="3"/>
  <c r="BE1567" i="3"/>
  <c r="BF1567" i="3" s="1"/>
  <c r="BM1566" i="3"/>
  <c r="BH1566" i="3"/>
  <c r="BE1566" i="3"/>
  <c r="BF1566" i="3" s="1"/>
  <c r="BM1565" i="3"/>
  <c r="BH1565" i="3"/>
  <c r="BE1565" i="3"/>
  <c r="BF1565" i="3" s="1"/>
  <c r="BM1564" i="3"/>
  <c r="BH1564" i="3"/>
  <c r="BE1564" i="3"/>
  <c r="BF1564" i="3" s="1"/>
  <c r="BM1563" i="3"/>
  <c r="BH1563" i="3"/>
  <c r="BE1563" i="3"/>
  <c r="BF1563" i="3" s="1"/>
  <c r="BM1562" i="3"/>
  <c r="BH1562" i="3"/>
  <c r="BE1562" i="3"/>
  <c r="BF1562" i="3" s="1"/>
  <c r="BM1561" i="3"/>
  <c r="BH1561" i="3"/>
  <c r="BE1561" i="3"/>
  <c r="BF1561" i="3" s="1"/>
  <c r="BM1560" i="3"/>
  <c r="BH1560" i="3"/>
  <c r="BE1560" i="3"/>
  <c r="BF1560" i="3" s="1"/>
  <c r="BM1559" i="3"/>
  <c r="BH1559" i="3"/>
  <c r="BE1559" i="3"/>
  <c r="BF1559" i="3" s="1"/>
  <c r="BM1558" i="3"/>
  <c r="BH1558" i="3"/>
  <c r="BE1558" i="3"/>
  <c r="BF1558" i="3" s="1"/>
  <c r="BM1557" i="3"/>
  <c r="BH1557" i="3"/>
  <c r="BE1557" i="3"/>
  <c r="BF1557" i="3" s="1"/>
  <c r="BM1556" i="3"/>
  <c r="BH1556" i="3"/>
  <c r="BE1556" i="3"/>
  <c r="BF1556" i="3" s="1"/>
  <c r="BM1555" i="3"/>
  <c r="BH1555" i="3"/>
  <c r="BE1555" i="3"/>
  <c r="BF1555" i="3" s="1"/>
  <c r="BM1554" i="3"/>
  <c r="BH1554" i="3"/>
  <c r="BE1554" i="3"/>
  <c r="BF1554" i="3" s="1"/>
  <c r="BM1553" i="3"/>
  <c r="BH1553" i="3"/>
  <c r="BE1553" i="3"/>
  <c r="BF1553" i="3" s="1"/>
  <c r="BM1552" i="3"/>
  <c r="BH1552" i="3"/>
  <c r="BE1552" i="3"/>
  <c r="BF1552" i="3" s="1"/>
  <c r="BM1551" i="3"/>
  <c r="BH1551" i="3"/>
  <c r="BE1551" i="3"/>
  <c r="BF1551" i="3" s="1"/>
  <c r="BM1550" i="3"/>
  <c r="BH1550" i="3"/>
  <c r="BE1550" i="3"/>
  <c r="BF1550" i="3" s="1"/>
  <c r="BM1549" i="3"/>
  <c r="BH1549" i="3"/>
  <c r="BE1549" i="3"/>
  <c r="BF1549" i="3" s="1"/>
  <c r="BM1548" i="3"/>
  <c r="BH1548" i="3"/>
  <c r="BE1548" i="3"/>
  <c r="BF1548" i="3" s="1"/>
  <c r="BM1547" i="3"/>
  <c r="BH1547" i="3"/>
  <c r="BE1547" i="3"/>
  <c r="BF1547" i="3" s="1"/>
  <c r="BM1546" i="3"/>
  <c r="BH1546" i="3"/>
  <c r="BE1546" i="3"/>
  <c r="BF1546" i="3" s="1"/>
  <c r="BM1545" i="3"/>
  <c r="BH1545" i="3"/>
  <c r="BE1545" i="3"/>
  <c r="BF1545" i="3" s="1"/>
  <c r="BM1544" i="3"/>
  <c r="BH1544" i="3"/>
  <c r="BE1544" i="3"/>
  <c r="BF1544" i="3" s="1"/>
  <c r="BM1543" i="3"/>
  <c r="BH1543" i="3"/>
  <c r="BE1543" i="3"/>
  <c r="BF1543" i="3" s="1"/>
  <c r="BM1542" i="3"/>
  <c r="BH1542" i="3"/>
  <c r="BE1542" i="3"/>
  <c r="BF1542" i="3" s="1"/>
  <c r="BM1541" i="3"/>
  <c r="BH1541" i="3"/>
  <c r="BE1541" i="3"/>
  <c r="BF1541" i="3" s="1"/>
  <c r="BM1540" i="3"/>
  <c r="BH1540" i="3"/>
  <c r="BE1540" i="3"/>
  <c r="BF1540" i="3" s="1"/>
  <c r="BM1539" i="3"/>
  <c r="BH1539" i="3"/>
  <c r="BE1539" i="3"/>
  <c r="BF1539" i="3" s="1"/>
  <c r="BM1538" i="3"/>
  <c r="BH1538" i="3"/>
  <c r="BE1538" i="3"/>
  <c r="BF1538" i="3" s="1"/>
  <c r="BM1537" i="3"/>
  <c r="BH1537" i="3"/>
  <c r="BE1537" i="3"/>
  <c r="BF1537" i="3" s="1"/>
  <c r="BM1536" i="3"/>
  <c r="BH1536" i="3"/>
  <c r="BE1536" i="3"/>
  <c r="BF1536" i="3" s="1"/>
  <c r="BM1535" i="3"/>
  <c r="BH1535" i="3"/>
  <c r="BE1535" i="3"/>
  <c r="BF1535" i="3" s="1"/>
  <c r="BM1534" i="3"/>
  <c r="BH1534" i="3"/>
  <c r="BE1534" i="3"/>
  <c r="BF1534" i="3" s="1"/>
  <c r="BM1533" i="3"/>
  <c r="BH1533" i="3"/>
  <c r="BE1533" i="3"/>
  <c r="BF1533" i="3" s="1"/>
  <c r="BM1532" i="3"/>
  <c r="BH1532" i="3"/>
  <c r="BE1532" i="3"/>
  <c r="BF1532" i="3" s="1"/>
  <c r="BM1531" i="3"/>
  <c r="BH1531" i="3"/>
  <c r="BE1531" i="3"/>
  <c r="BF1531" i="3" s="1"/>
  <c r="BM1530" i="3"/>
  <c r="BH1530" i="3"/>
  <c r="BE1530" i="3"/>
  <c r="BF1530" i="3" s="1"/>
  <c r="BM1529" i="3"/>
  <c r="BH1529" i="3"/>
  <c r="BE1529" i="3"/>
  <c r="BF1529" i="3" s="1"/>
  <c r="I1529" i="3"/>
  <c r="BM1528" i="3"/>
  <c r="BH1528" i="3"/>
  <c r="BE1528" i="3"/>
  <c r="BF1528" i="3" s="1"/>
  <c r="I1528" i="3"/>
  <c r="BM1527" i="3"/>
  <c r="BH1527" i="3"/>
  <c r="BE1527" i="3"/>
  <c r="BF1527" i="3" s="1"/>
  <c r="I1527" i="3"/>
  <c r="BM1526" i="3"/>
  <c r="BH1526" i="3"/>
  <c r="BE1526" i="3"/>
  <c r="BF1526" i="3" s="1"/>
  <c r="I1526" i="3"/>
  <c r="BM1525" i="3"/>
  <c r="BH1525" i="3"/>
  <c r="BE1525" i="3"/>
  <c r="BF1525" i="3" s="1"/>
  <c r="I1525" i="3"/>
  <c r="BM1524" i="3"/>
  <c r="BH1524" i="3"/>
  <c r="BE1524" i="3"/>
  <c r="BF1524" i="3" s="1"/>
  <c r="BM1523" i="3"/>
  <c r="BH1523" i="3"/>
  <c r="BE1523" i="3"/>
  <c r="BF1523" i="3" s="1"/>
  <c r="BM1522" i="3"/>
  <c r="BH1522" i="3"/>
  <c r="BE1522" i="3"/>
  <c r="BF1522" i="3" s="1"/>
  <c r="BM1521" i="3"/>
  <c r="BH1521" i="3"/>
  <c r="BE1521" i="3"/>
  <c r="BF1521" i="3" s="1"/>
  <c r="BM1520" i="3"/>
  <c r="BH1520" i="3"/>
  <c r="BE1520" i="3"/>
  <c r="BF1520" i="3" s="1"/>
  <c r="BM1519" i="3"/>
  <c r="BH1519" i="3"/>
  <c r="BE1519" i="3"/>
  <c r="BF1519" i="3" s="1"/>
  <c r="BM1518" i="3"/>
  <c r="BH1518" i="3"/>
  <c r="BE1518" i="3"/>
  <c r="BF1518" i="3" s="1"/>
  <c r="BM1517" i="3"/>
  <c r="BH1517" i="3"/>
  <c r="BE1517" i="3"/>
  <c r="BF1517" i="3" s="1"/>
  <c r="BM1516" i="3"/>
  <c r="BH1516" i="3"/>
  <c r="BE1516" i="3"/>
  <c r="BF1516" i="3" s="1"/>
  <c r="BM1515" i="3"/>
  <c r="BH1515" i="3"/>
  <c r="BE1515" i="3"/>
  <c r="BF1515" i="3" s="1"/>
  <c r="BM1514" i="3"/>
  <c r="BH1514" i="3"/>
  <c r="BE1514" i="3"/>
  <c r="BF1514" i="3" s="1"/>
  <c r="BM1513" i="3"/>
  <c r="BH1513" i="3"/>
  <c r="BE1513" i="3"/>
  <c r="BF1513" i="3" s="1"/>
  <c r="BM1512" i="3"/>
  <c r="BH1512" i="3"/>
  <c r="BE1512" i="3"/>
  <c r="BF1512" i="3" s="1"/>
  <c r="BM1511" i="3"/>
  <c r="BH1511" i="3"/>
  <c r="BE1511" i="3"/>
  <c r="BF1511" i="3" s="1"/>
  <c r="BM1510" i="3"/>
  <c r="BH1510" i="3"/>
  <c r="BE1510" i="3"/>
  <c r="BF1510" i="3" s="1"/>
  <c r="BH1509" i="3"/>
  <c r="BE1509" i="3"/>
  <c r="H1509" i="3"/>
  <c r="BM1509" i="3" s="1"/>
  <c r="BH1508" i="3"/>
  <c r="BE1508" i="3"/>
  <c r="H1508" i="3"/>
  <c r="BH1507" i="3"/>
  <c r="BE1507" i="3"/>
  <c r="BJ1507" i="3" s="1"/>
  <c r="H1507" i="3"/>
  <c r="BM1507" i="3" s="1"/>
  <c r="BH1506" i="3"/>
  <c r="BE1506" i="3"/>
  <c r="BJ1506" i="3" s="1"/>
  <c r="H1506" i="3"/>
  <c r="BM1506" i="3" s="1"/>
  <c r="BH1505" i="3"/>
  <c r="BE1505" i="3"/>
  <c r="BJ1505" i="3" s="1"/>
  <c r="H1505" i="3"/>
  <c r="I1505" i="3" s="1"/>
  <c r="BM1504" i="3"/>
  <c r="BH1504" i="3"/>
  <c r="BE1504" i="3"/>
  <c r="BF1504" i="3" s="1"/>
  <c r="I1504" i="3"/>
  <c r="BM1503" i="3"/>
  <c r="BH1503" i="3"/>
  <c r="BE1503" i="3"/>
  <c r="BF1503" i="3" s="1"/>
  <c r="I1503" i="3"/>
  <c r="BM1502" i="3"/>
  <c r="BH1502" i="3"/>
  <c r="BE1502" i="3"/>
  <c r="BF1502" i="3" s="1"/>
  <c r="I1502" i="3"/>
  <c r="BM1501" i="3"/>
  <c r="BH1501" i="3"/>
  <c r="BE1501" i="3"/>
  <c r="BF1501" i="3" s="1"/>
  <c r="I1501" i="3"/>
  <c r="BM1500" i="3"/>
  <c r="BH1500" i="3"/>
  <c r="BE1500" i="3"/>
  <c r="BF1500" i="3" s="1"/>
  <c r="I1500" i="3"/>
  <c r="BM1499" i="3"/>
  <c r="BH1499" i="3"/>
  <c r="BE1499" i="3"/>
  <c r="BF1499" i="3" s="1"/>
  <c r="K1499" i="3"/>
  <c r="I1499" i="3"/>
  <c r="BM1498" i="3"/>
  <c r="BH1498" i="3"/>
  <c r="BE1498" i="3"/>
  <c r="BF1498" i="3" s="1"/>
  <c r="I1498" i="3"/>
  <c r="BM1497" i="3"/>
  <c r="BH1497" i="3"/>
  <c r="BE1497" i="3"/>
  <c r="BF1497" i="3" s="1"/>
  <c r="J1497" i="3"/>
  <c r="I1497" i="3"/>
  <c r="BM1496" i="3"/>
  <c r="BH1496" i="3"/>
  <c r="BE1496" i="3"/>
  <c r="BF1496" i="3" s="1"/>
  <c r="I1496" i="3"/>
  <c r="BM1495" i="3"/>
  <c r="BH1495" i="3"/>
  <c r="BE1495" i="3"/>
  <c r="BF1495" i="3" s="1"/>
  <c r="I1495" i="3"/>
  <c r="BM1494" i="3"/>
  <c r="BH1494" i="3"/>
  <c r="BE1494" i="3"/>
  <c r="BF1494" i="3" s="1"/>
  <c r="I1494" i="3"/>
  <c r="BM1493" i="3"/>
  <c r="BH1493" i="3"/>
  <c r="BE1493" i="3"/>
  <c r="BF1493" i="3" s="1"/>
  <c r="I1493" i="3"/>
  <c r="BM1492" i="3"/>
  <c r="BH1492" i="3"/>
  <c r="BE1492" i="3"/>
  <c r="BF1492" i="3" s="1"/>
  <c r="BM1491" i="3"/>
  <c r="BH1491" i="3"/>
  <c r="BE1491" i="3"/>
  <c r="BF1491" i="3" s="1"/>
  <c r="BM1490" i="3"/>
  <c r="BH1490" i="3"/>
  <c r="BE1490" i="3"/>
  <c r="BF1490" i="3" s="1"/>
  <c r="BM1489" i="3"/>
  <c r="BH1489" i="3"/>
  <c r="BE1489" i="3"/>
  <c r="BF1489" i="3" s="1"/>
  <c r="BM1488" i="3"/>
  <c r="BH1488" i="3"/>
  <c r="BE1488" i="3"/>
  <c r="BF1488" i="3" s="1"/>
  <c r="BM1487" i="3"/>
  <c r="BH1487" i="3"/>
  <c r="BE1487" i="3"/>
  <c r="BF1487" i="3" s="1"/>
  <c r="BM1486" i="3"/>
  <c r="BH1486" i="3"/>
  <c r="BE1486" i="3"/>
  <c r="BF1486" i="3" s="1"/>
  <c r="BM1485" i="3"/>
  <c r="BH1485" i="3"/>
  <c r="BE1485" i="3"/>
  <c r="BF1485" i="3" s="1"/>
  <c r="BM1484" i="3"/>
  <c r="BH1484" i="3"/>
  <c r="BE1484" i="3"/>
  <c r="BF1484" i="3" s="1"/>
  <c r="BM1483" i="3"/>
  <c r="BH1483" i="3"/>
  <c r="BE1483" i="3"/>
  <c r="BF1483" i="3" s="1"/>
  <c r="BM1482" i="3"/>
  <c r="BH1482" i="3"/>
  <c r="BE1482" i="3"/>
  <c r="BF1482" i="3" s="1"/>
  <c r="BM1481" i="3"/>
  <c r="BH1481" i="3"/>
  <c r="BE1481" i="3"/>
  <c r="BF1481" i="3" s="1"/>
  <c r="BM1480" i="3"/>
  <c r="BH1480" i="3"/>
  <c r="BE1480" i="3"/>
  <c r="BF1480" i="3" s="1"/>
  <c r="BM1479" i="3"/>
  <c r="BH1479" i="3"/>
  <c r="BE1479" i="3"/>
  <c r="BF1479" i="3" s="1"/>
  <c r="BM1478" i="3"/>
  <c r="BH1478" i="3"/>
  <c r="BE1478" i="3"/>
  <c r="BF1478" i="3" s="1"/>
  <c r="BM1477" i="3"/>
  <c r="BH1477" i="3"/>
  <c r="BE1477" i="3"/>
  <c r="BF1477" i="3" s="1"/>
  <c r="BM1476" i="3"/>
  <c r="BH1476" i="3"/>
  <c r="BE1476" i="3"/>
  <c r="BF1476" i="3" s="1"/>
  <c r="BM1475" i="3"/>
  <c r="BH1475" i="3"/>
  <c r="BE1475" i="3"/>
  <c r="BF1475" i="3" s="1"/>
  <c r="BM1474" i="3"/>
  <c r="BH1474" i="3"/>
  <c r="BE1474" i="3"/>
  <c r="BF1474" i="3" s="1"/>
  <c r="BM1473" i="3"/>
  <c r="BH1473" i="3"/>
  <c r="BE1473" i="3"/>
  <c r="BF1473" i="3" s="1"/>
  <c r="BH1472" i="3"/>
  <c r="BE1472" i="3"/>
  <c r="BJ1472" i="3" s="1"/>
  <c r="H1472" i="3"/>
  <c r="BM1472" i="3" s="1"/>
  <c r="BH1471" i="3"/>
  <c r="BE1471" i="3"/>
  <c r="BJ1471" i="3" s="1"/>
  <c r="H1471" i="3"/>
  <c r="I1471" i="3" s="1"/>
  <c r="BH1470" i="3"/>
  <c r="BE1470" i="3"/>
  <c r="H1470" i="3"/>
  <c r="BM1470" i="3" s="1"/>
  <c r="BM1469" i="3"/>
  <c r="BH1469" i="3"/>
  <c r="BE1469" i="3"/>
  <c r="H1469" i="3"/>
  <c r="I1469" i="3" s="1"/>
  <c r="BH1468" i="3"/>
  <c r="BE1468" i="3"/>
  <c r="H1468" i="3"/>
  <c r="BM1468" i="3" s="1"/>
  <c r="BH1467" i="3"/>
  <c r="BE1467" i="3"/>
  <c r="BJ1467" i="3" s="1"/>
  <c r="H1467" i="3"/>
  <c r="BM1467" i="3" s="1"/>
  <c r="BH1466" i="3"/>
  <c r="BE1466" i="3"/>
  <c r="H1466" i="3"/>
  <c r="BM1466" i="3" s="1"/>
  <c r="BM1465" i="3"/>
  <c r="BH1465" i="3"/>
  <c r="BE1465" i="3"/>
  <c r="BF1465" i="3" s="1"/>
  <c r="I1465" i="3"/>
  <c r="BM1464" i="3"/>
  <c r="BH1464" i="3"/>
  <c r="BE1464" i="3"/>
  <c r="BF1464" i="3" s="1"/>
  <c r="I1464" i="3"/>
  <c r="BM1463" i="3"/>
  <c r="BH1463" i="3"/>
  <c r="BE1463" i="3"/>
  <c r="BF1463" i="3" s="1"/>
  <c r="I1463" i="3"/>
  <c r="BM1462" i="3"/>
  <c r="BH1462" i="3"/>
  <c r="BE1462" i="3"/>
  <c r="BF1462" i="3" s="1"/>
  <c r="I1462" i="3"/>
  <c r="BM1461" i="3"/>
  <c r="BH1461" i="3"/>
  <c r="BE1461" i="3"/>
  <c r="BF1461" i="3" s="1"/>
  <c r="I1461" i="3"/>
  <c r="BM1460" i="3"/>
  <c r="BH1460" i="3"/>
  <c r="BE1460" i="3"/>
  <c r="BF1460" i="3" s="1"/>
  <c r="K1460" i="3"/>
  <c r="I1460" i="3"/>
  <c r="BM1459" i="3"/>
  <c r="BH1459" i="3"/>
  <c r="BE1459" i="3"/>
  <c r="BF1459" i="3" s="1"/>
  <c r="I1459" i="3"/>
  <c r="BM1458" i="3"/>
  <c r="BH1458" i="3"/>
  <c r="BE1458" i="3"/>
  <c r="BF1458" i="3" s="1"/>
  <c r="I1458" i="3"/>
  <c r="BM1457" i="3"/>
  <c r="BH1457" i="3"/>
  <c r="BE1457" i="3"/>
  <c r="BF1457" i="3" s="1"/>
  <c r="I1457" i="3"/>
  <c r="BM1456" i="3"/>
  <c r="BH1456" i="3"/>
  <c r="BE1456" i="3"/>
  <c r="BF1456" i="3" s="1"/>
  <c r="I1456" i="3"/>
  <c r="BM1455" i="3"/>
  <c r="BH1455" i="3"/>
  <c r="BE1455" i="3"/>
  <c r="BF1455" i="3" s="1"/>
  <c r="BM1454" i="3"/>
  <c r="BH1454" i="3"/>
  <c r="BE1454" i="3"/>
  <c r="BF1454" i="3" s="1"/>
  <c r="BM1453" i="3"/>
  <c r="BH1453" i="3"/>
  <c r="BE1453" i="3"/>
  <c r="BF1453" i="3" s="1"/>
  <c r="BM1452" i="3"/>
  <c r="BH1452" i="3"/>
  <c r="BE1452" i="3"/>
  <c r="BF1452" i="3" s="1"/>
  <c r="BM1451" i="3"/>
  <c r="BH1451" i="3"/>
  <c r="BE1451" i="3"/>
  <c r="BF1451" i="3" s="1"/>
  <c r="BM1450" i="3"/>
  <c r="BH1450" i="3"/>
  <c r="BE1450" i="3"/>
  <c r="BF1450" i="3" s="1"/>
  <c r="BM1449" i="3"/>
  <c r="BH1449" i="3"/>
  <c r="BE1449" i="3"/>
  <c r="BF1449" i="3" s="1"/>
  <c r="BM1448" i="3"/>
  <c r="BH1448" i="3"/>
  <c r="BE1448" i="3"/>
  <c r="BF1448" i="3" s="1"/>
  <c r="BM1447" i="3"/>
  <c r="BH1447" i="3"/>
  <c r="BE1447" i="3"/>
  <c r="BF1447" i="3" s="1"/>
  <c r="BM1446" i="3"/>
  <c r="BH1446" i="3"/>
  <c r="BE1446" i="3"/>
  <c r="BF1446" i="3" s="1"/>
  <c r="BM1445" i="3"/>
  <c r="BH1445" i="3"/>
  <c r="BE1445" i="3"/>
  <c r="BF1445" i="3" s="1"/>
  <c r="BM1444" i="3"/>
  <c r="BH1444" i="3"/>
  <c r="BE1444" i="3"/>
  <c r="BF1444" i="3" s="1"/>
  <c r="BM1443" i="3"/>
  <c r="BH1443" i="3"/>
  <c r="BE1443" i="3"/>
  <c r="BF1443" i="3" s="1"/>
  <c r="BM1442" i="3"/>
  <c r="BH1442" i="3"/>
  <c r="BE1442" i="3"/>
  <c r="BF1442" i="3" s="1"/>
  <c r="BM1441" i="3"/>
  <c r="BH1441" i="3"/>
  <c r="BE1441" i="3"/>
  <c r="BF1441" i="3" s="1"/>
  <c r="BM1440" i="3"/>
  <c r="BH1440" i="3"/>
  <c r="BE1440" i="3"/>
  <c r="BF1440" i="3" s="1"/>
  <c r="BM1439" i="3"/>
  <c r="BH1439" i="3"/>
  <c r="BE1439" i="3"/>
  <c r="BF1439" i="3" s="1"/>
  <c r="BM1438" i="3"/>
  <c r="BH1438" i="3"/>
  <c r="BE1438" i="3"/>
  <c r="BF1438" i="3" s="1"/>
  <c r="BM1437" i="3"/>
  <c r="BH1437" i="3"/>
  <c r="BE1437" i="3"/>
  <c r="BF1437" i="3" s="1"/>
  <c r="BM1436" i="3"/>
  <c r="BH1436" i="3"/>
  <c r="BE1436" i="3"/>
  <c r="BF1436" i="3" s="1"/>
  <c r="BM1435" i="3"/>
  <c r="BH1435" i="3"/>
  <c r="BE1435" i="3"/>
  <c r="BF1435" i="3" s="1"/>
  <c r="BM1434" i="3"/>
  <c r="BH1434" i="3"/>
  <c r="BE1434" i="3"/>
  <c r="BF1434" i="3" s="1"/>
  <c r="BM1433" i="3"/>
  <c r="BH1433" i="3"/>
  <c r="BE1433" i="3"/>
  <c r="BF1433" i="3" s="1"/>
  <c r="BM1432" i="3"/>
  <c r="BH1432" i="3"/>
  <c r="BE1432" i="3"/>
  <c r="BF1432" i="3" s="1"/>
  <c r="BM1431" i="3"/>
  <c r="BH1431" i="3"/>
  <c r="BE1431" i="3"/>
  <c r="BF1431" i="3" s="1"/>
  <c r="BM1430" i="3"/>
  <c r="BH1430" i="3"/>
  <c r="BE1430" i="3"/>
  <c r="BF1430" i="3" s="1"/>
  <c r="BM1429" i="3"/>
  <c r="BH1429" i="3"/>
  <c r="BE1429" i="3"/>
  <c r="BF1429" i="3" s="1"/>
  <c r="BM1428" i="3"/>
  <c r="BH1428" i="3"/>
  <c r="BE1428" i="3"/>
  <c r="BF1428" i="3" s="1"/>
  <c r="BM1427" i="3"/>
  <c r="BH1427" i="3"/>
  <c r="BE1427" i="3"/>
  <c r="BF1427" i="3" s="1"/>
  <c r="BM1426" i="3"/>
  <c r="BH1426" i="3"/>
  <c r="BE1426" i="3"/>
  <c r="BF1426" i="3" s="1"/>
  <c r="BM1425" i="3"/>
  <c r="BH1425" i="3"/>
  <c r="BE1425" i="3"/>
  <c r="BF1425" i="3" s="1"/>
  <c r="BM1424" i="3"/>
  <c r="BH1424" i="3"/>
  <c r="BE1424" i="3"/>
  <c r="BF1424" i="3" s="1"/>
  <c r="BM1423" i="3"/>
  <c r="BH1423" i="3"/>
  <c r="BE1423" i="3"/>
  <c r="BF1423" i="3" s="1"/>
  <c r="BM1422" i="3"/>
  <c r="BH1422" i="3"/>
  <c r="BE1422" i="3"/>
  <c r="BF1422" i="3" s="1"/>
  <c r="BM1421" i="3"/>
  <c r="BH1421" i="3"/>
  <c r="BE1421" i="3"/>
  <c r="BF1421" i="3" s="1"/>
  <c r="BM1420" i="3"/>
  <c r="BH1420" i="3"/>
  <c r="BE1420" i="3"/>
  <c r="BF1420" i="3" s="1"/>
  <c r="BM1419" i="3"/>
  <c r="BH1419" i="3"/>
  <c r="BE1419" i="3"/>
  <c r="BF1419" i="3" s="1"/>
  <c r="BM1418" i="3"/>
  <c r="BH1418" i="3"/>
  <c r="BE1418" i="3"/>
  <c r="BF1418" i="3" s="1"/>
  <c r="BM1417" i="3"/>
  <c r="BH1417" i="3"/>
  <c r="BE1417" i="3"/>
  <c r="BF1417" i="3" s="1"/>
  <c r="BM1416" i="3"/>
  <c r="BH1416" i="3"/>
  <c r="BE1416" i="3"/>
  <c r="BF1416" i="3" s="1"/>
  <c r="BM1415" i="3"/>
  <c r="BH1415" i="3"/>
  <c r="BE1415" i="3"/>
  <c r="BF1415" i="3" s="1"/>
  <c r="BM1414" i="3"/>
  <c r="BH1414" i="3"/>
  <c r="BE1414" i="3"/>
  <c r="BF1414" i="3" s="1"/>
  <c r="BM1413" i="3"/>
  <c r="BH1413" i="3"/>
  <c r="BE1413" i="3"/>
  <c r="BF1413" i="3" s="1"/>
  <c r="BM1412" i="3"/>
  <c r="BH1412" i="3"/>
  <c r="BE1412" i="3"/>
  <c r="BF1412" i="3" s="1"/>
  <c r="BM1411" i="3"/>
  <c r="BH1411" i="3"/>
  <c r="BE1411" i="3"/>
  <c r="BF1411" i="3" s="1"/>
  <c r="BM1410" i="3"/>
  <c r="BH1410" i="3"/>
  <c r="BE1410" i="3"/>
  <c r="BF1410" i="3" s="1"/>
  <c r="BM1409" i="3"/>
  <c r="BH1409" i="3"/>
  <c r="BE1409" i="3"/>
  <c r="BF1409" i="3" s="1"/>
  <c r="BM1408" i="3"/>
  <c r="BH1408" i="3"/>
  <c r="BE1408" i="3"/>
  <c r="BF1408" i="3" s="1"/>
  <c r="BM1407" i="3"/>
  <c r="BH1407" i="3"/>
  <c r="BE1407" i="3"/>
  <c r="BF1407" i="3" s="1"/>
  <c r="BM1406" i="3"/>
  <c r="BH1406" i="3"/>
  <c r="BE1406" i="3"/>
  <c r="BF1406" i="3" s="1"/>
  <c r="BM1405" i="3"/>
  <c r="BH1405" i="3"/>
  <c r="BE1405" i="3"/>
  <c r="BF1405" i="3" s="1"/>
  <c r="BM1404" i="3"/>
  <c r="BH1404" i="3"/>
  <c r="BE1404" i="3"/>
  <c r="BF1404" i="3" s="1"/>
  <c r="BM1403" i="3"/>
  <c r="BH1403" i="3"/>
  <c r="BE1403" i="3"/>
  <c r="BF1403" i="3" s="1"/>
  <c r="BM1402" i="3"/>
  <c r="BH1402" i="3"/>
  <c r="BE1402" i="3"/>
  <c r="BF1402" i="3" s="1"/>
  <c r="BM1401" i="3"/>
  <c r="BH1401" i="3"/>
  <c r="BE1401" i="3"/>
  <c r="BF1401" i="3" s="1"/>
  <c r="BM1400" i="3"/>
  <c r="BH1400" i="3"/>
  <c r="BE1400" i="3"/>
  <c r="BF1400" i="3" s="1"/>
  <c r="BM1399" i="3"/>
  <c r="BH1399" i="3"/>
  <c r="BE1399" i="3"/>
  <c r="BF1399" i="3" s="1"/>
  <c r="BM1398" i="3"/>
  <c r="BH1398" i="3"/>
  <c r="BE1398" i="3"/>
  <c r="BF1398" i="3" s="1"/>
  <c r="BM1397" i="3"/>
  <c r="BH1397" i="3"/>
  <c r="BE1397" i="3"/>
  <c r="BF1397" i="3" s="1"/>
  <c r="BM1396" i="3"/>
  <c r="BH1396" i="3"/>
  <c r="BE1396" i="3"/>
  <c r="BF1396" i="3" s="1"/>
  <c r="BM1395" i="3"/>
  <c r="BH1395" i="3"/>
  <c r="BE1395" i="3"/>
  <c r="BF1395" i="3" s="1"/>
  <c r="BM1394" i="3"/>
  <c r="BH1394" i="3"/>
  <c r="BE1394" i="3"/>
  <c r="BF1394" i="3" s="1"/>
  <c r="BM1393" i="3"/>
  <c r="BH1393" i="3"/>
  <c r="BE1393" i="3"/>
  <c r="BF1393" i="3" s="1"/>
  <c r="BM1392" i="3"/>
  <c r="BH1392" i="3"/>
  <c r="BE1392" i="3"/>
  <c r="BF1392" i="3" s="1"/>
  <c r="BM1391" i="3"/>
  <c r="BH1391" i="3"/>
  <c r="BE1391" i="3"/>
  <c r="BF1391" i="3" s="1"/>
  <c r="BM1390" i="3"/>
  <c r="BH1390" i="3"/>
  <c r="BE1390" i="3"/>
  <c r="BF1390" i="3" s="1"/>
  <c r="BM1389" i="3"/>
  <c r="BH1389" i="3"/>
  <c r="BE1389" i="3"/>
  <c r="BF1389" i="3" s="1"/>
  <c r="BM1388" i="3"/>
  <c r="BH1388" i="3"/>
  <c r="BE1388" i="3"/>
  <c r="BF1388" i="3" s="1"/>
  <c r="BM1387" i="3"/>
  <c r="BH1387" i="3"/>
  <c r="BE1387" i="3"/>
  <c r="BF1387" i="3" s="1"/>
  <c r="BM1386" i="3"/>
  <c r="BH1386" i="3"/>
  <c r="BE1386" i="3"/>
  <c r="BF1386" i="3" s="1"/>
  <c r="BM1385" i="3"/>
  <c r="BH1385" i="3"/>
  <c r="BE1385" i="3"/>
  <c r="BF1385" i="3" s="1"/>
  <c r="BM1384" i="3"/>
  <c r="BH1384" i="3"/>
  <c r="BE1384" i="3"/>
  <c r="BF1384" i="3" s="1"/>
  <c r="BM1383" i="3"/>
  <c r="BH1383" i="3"/>
  <c r="BE1383" i="3"/>
  <c r="BF1383" i="3" s="1"/>
  <c r="BM1382" i="3"/>
  <c r="BH1382" i="3"/>
  <c r="BE1382" i="3"/>
  <c r="BF1382" i="3" s="1"/>
  <c r="BM1381" i="3"/>
  <c r="BH1381" i="3"/>
  <c r="BE1381" i="3"/>
  <c r="BF1381" i="3" s="1"/>
  <c r="BM1380" i="3"/>
  <c r="BH1380" i="3"/>
  <c r="BE1380" i="3"/>
  <c r="BF1380" i="3" s="1"/>
  <c r="BM1379" i="3"/>
  <c r="BH1379" i="3"/>
  <c r="BE1379" i="3"/>
  <c r="BF1379" i="3" s="1"/>
  <c r="BM1378" i="3"/>
  <c r="BH1378" i="3"/>
  <c r="BE1378" i="3"/>
  <c r="BF1378" i="3" s="1"/>
  <c r="BM1377" i="3"/>
  <c r="BH1377" i="3"/>
  <c r="BE1377" i="3"/>
  <c r="BF1377" i="3" s="1"/>
  <c r="BM1376" i="3"/>
  <c r="BH1376" i="3"/>
  <c r="BE1376" i="3"/>
  <c r="BF1376" i="3" s="1"/>
  <c r="BM1375" i="3"/>
  <c r="BH1375" i="3"/>
  <c r="BE1375" i="3"/>
  <c r="BF1375" i="3" s="1"/>
  <c r="BM1374" i="3"/>
  <c r="BH1374" i="3"/>
  <c r="BE1374" i="3"/>
  <c r="BF1374" i="3" s="1"/>
  <c r="BM1373" i="3"/>
  <c r="BH1373" i="3"/>
  <c r="BE1373" i="3"/>
  <c r="BF1373" i="3" s="1"/>
  <c r="BM1372" i="3"/>
  <c r="BH1372" i="3"/>
  <c r="BE1372" i="3"/>
  <c r="BF1372" i="3" s="1"/>
  <c r="BM1371" i="3"/>
  <c r="BH1371" i="3"/>
  <c r="BE1371" i="3"/>
  <c r="BF1371" i="3" s="1"/>
  <c r="BM1370" i="3"/>
  <c r="BH1370" i="3"/>
  <c r="BE1370" i="3"/>
  <c r="BF1370" i="3" s="1"/>
  <c r="BM1369" i="3"/>
  <c r="BH1369" i="3"/>
  <c r="BE1369" i="3"/>
  <c r="BF1369" i="3" s="1"/>
  <c r="BM1368" i="3"/>
  <c r="BH1368" i="3"/>
  <c r="BE1368" i="3"/>
  <c r="BF1368" i="3" s="1"/>
  <c r="BM1367" i="3"/>
  <c r="BH1367" i="3"/>
  <c r="BE1367" i="3"/>
  <c r="BF1367" i="3" s="1"/>
  <c r="BM1366" i="3"/>
  <c r="BH1366" i="3"/>
  <c r="BE1366" i="3"/>
  <c r="BF1366" i="3" s="1"/>
  <c r="BM1365" i="3"/>
  <c r="BH1365" i="3"/>
  <c r="BE1365" i="3"/>
  <c r="BF1365" i="3" s="1"/>
  <c r="BM1364" i="3"/>
  <c r="BH1364" i="3"/>
  <c r="BE1364" i="3"/>
  <c r="BF1364" i="3" s="1"/>
  <c r="BM1363" i="3"/>
  <c r="BH1363" i="3"/>
  <c r="BE1363" i="3"/>
  <c r="BF1363" i="3" s="1"/>
  <c r="BM1362" i="3"/>
  <c r="BH1362" i="3"/>
  <c r="BE1362" i="3"/>
  <c r="BF1362" i="3" s="1"/>
  <c r="BM1361" i="3"/>
  <c r="BH1361" i="3"/>
  <c r="BE1361" i="3"/>
  <c r="BF1361" i="3" s="1"/>
  <c r="BM1360" i="3"/>
  <c r="BH1360" i="3"/>
  <c r="BE1360" i="3"/>
  <c r="BF1360" i="3" s="1"/>
  <c r="BM1359" i="3"/>
  <c r="BH1359" i="3"/>
  <c r="BE1359" i="3"/>
  <c r="BF1359" i="3" s="1"/>
  <c r="BM1358" i="3"/>
  <c r="BH1358" i="3"/>
  <c r="BE1358" i="3"/>
  <c r="BF1358" i="3" s="1"/>
  <c r="BM1357" i="3"/>
  <c r="BH1357" i="3"/>
  <c r="BE1357" i="3"/>
  <c r="BF1357" i="3" s="1"/>
  <c r="BM1356" i="3"/>
  <c r="BH1356" i="3"/>
  <c r="BE1356" i="3"/>
  <c r="BF1356" i="3" s="1"/>
  <c r="BM1355" i="3"/>
  <c r="BH1355" i="3"/>
  <c r="BE1355" i="3"/>
  <c r="BF1355" i="3" s="1"/>
  <c r="BM1354" i="3"/>
  <c r="BH1354" i="3"/>
  <c r="BE1354" i="3"/>
  <c r="BF1354" i="3" s="1"/>
  <c r="BM1353" i="3"/>
  <c r="BH1353" i="3"/>
  <c r="BE1353" i="3"/>
  <c r="BF1353" i="3" s="1"/>
  <c r="BM1352" i="3"/>
  <c r="BH1352" i="3"/>
  <c r="BE1352" i="3"/>
  <c r="BF1352" i="3" s="1"/>
  <c r="BM1351" i="3"/>
  <c r="BH1351" i="3"/>
  <c r="BE1351" i="3"/>
  <c r="BF1351" i="3" s="1"/>
  <c r="BM1350" i="3"/>
  <c r="BH1350" i="3"/>
  <c r="BE1350" i="3"/>
  <c r="BF1350" i="3" s="1"/>
  <c r="BM1349" i="3"/>
  <c r="BH1349" i="3"/>
  <c r="BE1349" i="3"/>
  <c r="BF1349" i="3" s="1"/>
  <c r="BM1348" i="3"/>
  <c r="BH1348" i="3"/>
  <c r="BE1348" i="3"/>
  <c r="BF1348" i="3" s="1"/>
  <c r="BM1347" i="3"/>
  <c r="BH1347" i="3"/>
  <c r="BE1347" i="3"/>
  <c r="BF1347" i="3" s="1"/>
  <c r="BM1346" i="3"/>
  <c r="BH1346" i="3"/>
  <c r="BE1346" i="3"/>
  <c r="BF1346" i="3" s="1"/>
  <c r="BM1345" i="3"/>
  <c r="BH1345" i="3"/>
  <c r="BE1345" i="3"/>
  <c r="BF1345" i="3" s="1"/>
  <c r="BM1344" i="3"/>
  <c r="BH1344" i="3"/>
  <c r="BE1344" i="3"/>
  <c r="BF1344" i="3" s="1"/>
  <c r="BM1343" i="3"/>
  <c r="BH1343" i="3"/>
  <c r="BE1343" i="3"/>
  <c r="BF1343" i="3" s="1"/>
  <c r="BM1342" i="3"/>
  <c r="BH1342" i="3"/>
  <c r="BE1342" i="3"/>
  <c r="BF1342" i="3" s="1"/>
  <c r="BM1341" i="3"/>
  <c r="BH1341" i="3"/>
  <c r="BE1341" i="3"/>
  <c r="BF1341" i="3" s="1"/>
  <c r="BM1340" i="3"/>
  <c r="BH1340" i="3"/>
  <c r="BE1340" i="3"/>
  <c r="BF1340" i="3" s="1"/>
  <c r="BM1339" i="3"/>
  <c r="BH1339" i="3"/>
  <c r="BE1339" i="3"/>
  <c r="BF1339" i="3" s="1"/>
  <c r="BM1338" i="3"/>
  <c r="BH1338" i="3"/>
  <c r="BE1338" i="3"/>
  <c r="BF1338" i="3" s="1"/>
  <c r="BM1337" i="3"/>
  <c r="BH1337" i="3"/>
  <c r="BE1337" i="3"/>
  <c r="BF1337" i="3" s="1"/>
  <c r="BM1336" i="3"/>
  <c r="BH1336" i="3"/>
  <c r="BE1336" i="3"/>
  <c r="BF1336" i="3" s="1"/>
  <c r="BM1335" i="3"/>
  <c r="BH1335" i="3"/>
  <c r="BE1335" i="3"/>
  <c r="BF1335" i="3" s="1"/>
  <c r="BM1334" i="3"/>
  <c r="BH1334" i="3"/>
  <c r="BE1334" i="3"/>
  <c r="BF1334" i="3" s="1"/>
  <c r="BM1333" i="3"/>
  <c r="BH1333" i="3"/>
  <c r="BE1333" i="3"/>
  <c r="BF1333" i="3" s="1"/>
  <c r="BM1332" i="3"/>
  <c r="BH1332" i="3"/>
  <c r="BE1332" i="3"/>
  <c r="BF1332" i="3" s="1"/>
  <c r="BM1331" i="3"/>
  <c r="BH1331" i="3"/>
  <c r="BE1331" i="3"/>
  <c r="BF1331" i="3" s="1"/>
  <c r="BM1330" i="3"/>
  <c r="BH1330" i="3"/>
  <c r="BE1330" i="3"/>
  <c r="BF1330" i="3" s="1"/>
  <c r="BM1329" i="3"/>
  <c r="BH1329" i="3"/>
  <c r="BE1329" i="3"/>
  <c r="BF1329" i="3" s="1"/>
  <c r="BM1328" i="3"/>
  <c r="BH1328" i="3"/>
  <c r="BE1328" i="3"/>
  <c r="BF1328" i="3" s="1"/>
  <c r="BM1327" i="3"/>
  <c r="BH1327" i="3"/>
  <c r="BE1327" i="3"/>
  <c r="BF1327" i="3" s="1"/>
  <c r="BM1326" i="3"/>
  <c r="BH1326" i="3"/>
  <c r="BE1326" i="3"/>
  <c r="BF1326" i="3" s="1"/>
  <c r="BM1325" i="3"/>
  <c r="BH1325" i="3"/>
  <c r="BE1325" i="3"/>
  <c r="BF1325" i="3" s="1"/>
  <c r="BM1324" i="3"/>
  <c r="BH1324" i="3"/>
  <c r="BE1324" i="3"/>
  <c r="BF1324" i="3" s="1"/>
  <c r="BM1323" i="3"/>
  <c r="BH1323" i="3"/>
  <c r="BE1323" i="3"/>
  <c r="BF1323" i="3" s="1"/>
  <c r="BM1322" i="3"/>
  <c r="BH1322" i="3"/>
  <c r="BE1322" i="3"/>
  <c r="BF1322" i="3" s="1"/>
  <c r="BM1321" i="3"/>
  <c r="BH1321" i="3"/>
  <c r="BE1321" i="3"/>
  <c r="BF1321" i="3" s="1"/>
  <c r="BM1320" i="3"/>
  <c r="BH1320" i="3"/>
  <c r="BE1320" i="3"/>
  <c r="BF1320" i="3" s="1"/>
  <c r="K1320" i="3"/>
  <c r="I1320" i="3"/>
  <c r="BM1319" i="3"/>
  <c r="BH1319" i="3"/>
  <c r="BE1319" i="3"/>
  <c r="BF1319" i="3" s="1"/>
  <c r="I1319" i="3"/>
  <c r="BM1318" i="3"/>
  <c r="BH1318" i="3"/>
  <c r="BE1318" i="3"/>
  <c r="BF1318" i="3" s="1"/>
  <c r="I1318" i="3"/>
  <c r="BM1317" i="3"/>
  <c r="BH1317" i="3"/>
  <c r="BE1317" i="3"/>
  <c r="BF1317" i="3" s="1"/>
  <c r="I1317" i="3"/>
  <c r="BM1316" i="3"/>
  <c r="BH1316" i="3"/>
  <c r="BE1316" i="3"/>
  <c r="BF1316" i="3" s="1"/>
  <c r="I1316" i="3"/>
  <c r="BM1315" i="3"/>
  <c r="BH1315" i="3"/>
  <c r="BE1315" i="3"/>
  <c r="BF1315" i="3" s="1"/>
  <c r="BM1314" i="3"/>
  <c r="BH1314" i="3"/>
  <c r="BE1314" i="3"/>
  <c r="BF1314" i="3" s="1"/>
  <c r="BM1313" i="3"/>
  <c r="BH1313" i="3"/>
  <c r="BE1313" i="3"/>
  <c r="BF1313" i="3" s="1"/>
  <c r="BM1312" i="3"/>
  <c r="BH1312" i="3"/>
  <c r="BE1312" i="3"/>
  <c r="BF1312" i="3" s="1"/>
  <c r="BM1311" i="3"/>
  <c r="BH1311" i="3"/>
  <c r="BE1311" i="3"/>
  <c r="BF1311" i="3" s="1"/>
  <c r="BM1310" i="3"/>
  <c r="BH1310" i="3"/>
  <c r="BE1310" i="3"/>
  <c r="BF1310" i="3" s="1"/>
  <c r="BM1309" i="3"/>
  <c r="BH1309" i="3"/>
  <c r="BE1309" i="3"/>
  <c r="BF1309" i="3" s="1"/>
  <c r="BM1308" i="3"/>
  <c r="BH1308" i="3"/>
  <c r="BE1308" i="3"/>
  <c r="BF1308" i="3" s="1"/>
  <c r="BM1307" i="3"/>
  <c r="BH1307" i="3"/>
  <c r="BE1307" i="3"/>
  <c r="BF1307" i="3" s="1"/>
  <c r="BM1306" i="3"/>
  <c r="BH1306" i="3"/>
  <c r="BE1306" i="3"/>
  <c r="BF1306" i="3" s="1"/>
  <c r="BM1305" i="3"/>
  <c r="BH1305" i="3"/>
  <c r="BE1305" i="3"/>
  <c r="BF1305" i="3" s="1"/>
  <c r="BM1304" i="3"/>
  <c r="BH1304" i="3"/>
  <c r="BE1304" i="3"/>
  <c r="BF1304" i="3" s="1"/>
  <c r="BM1303" i="3"/>
  <c r="BH1303" i="3"/>
  <c r="BE1303" i="3"/>
  <c r="BF1303" i="3" s="1"/>
  <c r="BM1302" i="3"/>
  <c r="BH1302" i="3"/>
  <c r="BE1302" i="3"/>
  <c r="BF1302" i="3" s="1"/>
  <c r="BM1301" i="3"/>
  <c r="BH1301" i="3"/>
  <c r="BE1301" i="3"/>
  <c r="BF1301" i="3" s="1"/>
  <c r="BM1300" i="3"/>
  <c r="BH1300" i="3"/>
  <c r="BE1300" i="3"/>
  <c r="BF1300" i="3" s="1"/>
  <c r="BM1299" i="3"/>
  <c r="BH1299" i="3"/>
  <c r="BE1299" i="3"/>
  <c r="BF1299" i="3" s="1"/>
  <c r="BM1298" i="3"/>
  <c r="BH1298" i="3"/>
  <c r="BE1298" i="3"/>
  <c r="BF1298" i="3" s="1"/>
  <c r="BM1297" i="3"/>
  <c r="BH1297" i="3"/>
  <c r="BE1297" i="3"/>
  <c r="BF1297" i="3" s="1"/>
  <c r="BM1296" i="3"/>
  <c r="BH1296" i="3"/>
  <c r="BE1296" i="3"/>
  <c r="BF1296" i="3" s="1"/>
  <c r="BM1295" i="3"/>
  <c r="BH1295" i="3"/>
  <c r="BE1295" i="3"/>
  <c r="BF1295" i="3" s="1"/>
  <c r="BM1294" i="3"/>
  <c r="BH1294" i="3"/>
  <c r="BE1294" i="3"/>
  <c r="BF1294" i="3" s="1"/>
  <c r="BM1293" i="3"/>
  <c r="BH1293" i="3"/>
  <c r="BE1293" i="3"/>
  <c r="BF1293" i="3" s="1"/>
  <c r="BM1292" i="3"/>
  <c r="BH1292" i="3"/>
  <c r="BE1292" i="3"/>
  <c r="BF1292" i="3" s="1"/>
  <c r="BM1291" i="3"/>
  <c r="BH1291" i="3"/>
  <c r="BE1291" i="3"/>
  <c r="BF1291" i="3" s="1"/>
  <c r="BM1290" i="3"/>
  <c r="BH1290" i="3"/>
  <c r="BE1290" i="3"/>
  <c r="BF1290" i="3" s="1"/>
  <c r="BM1289" i="3"/>
  <c r="BH1289" i="3"/>
  <c r="BE1289" i="3"/>
  <c r="BF1289" i="3" s="1"/>
  <c r="BM1288" i="3"/>
  <c r="BH1288" i="3"/>
  <c r="BE1288" i="3"/>
  <c r="BF1288" i="3" s="1"/>
  <c r="BM1287" i="3"/>
  <c r="BH1287" i="3"/>
  <c r="BE1287" i="3"/>
  <c r="BF1287" i="3" s="1"/>
  <c r="BM1286" i="3"/>
  <c r="BH1286" i="3"/>
  <c r="BE1286" i="3"/>
  <c r="BF1286" i="3" s="1"/>
  <c r="BM1285" i="3"/>
  <c r="BH1285" i="3"/>
  <c r="BE1285" i="3"/>
  <c r="BF1285" i="3" s="1"/>
  <c r="BM1284" i="3"/>
  <c r="BH1284" i="3"/>
  <c r="BE1284" i="3"/>
  <c r="BF1284" i="3" s="1"/>
  <c r="BM1283" i="3"/>
  <c r="BH1283" i="3"/>
  <c r="BE1283" i="3"/>
  <c r="BF1283" i="3" s="1"/>
  <c r="BM1282" i="3"/>
  <c r="BH1282" i="3"/>
  <c r="BE1282" i="3"/>
  <c r="BF1282" i="3" s="1"/>
  <c r="BM1281" i="3"/>
  <c r="BH1281" i="3"/>
  <c r="BE1281" i="3"/>
  <c r="BF1281" i="3" s="1"/>
  <c r="BM1280" i="3"/>
  <c r="BH1280" i="3"/>
  <c r="BE1280" i="3"/>
  <c r="BF1280" i="3" s="1"/>
  <c r="BM1279" i="3"/>
  <c r="BH1279" i="3"/>
  <c r="BE1279" i="3"/>
  <c r="BF1279" i="3" s="1"/>
  <c r="BM1278" i="3"/>
  <c r="BH1278" i="3"/>
  <c r="BE1278" i="3"/>
  <c r="BF1278" i="3" s="1"/>
  <c r="BM1277" i="3"/>
  <c r="BH1277" i="3"/>
  <c r="BE1277" i="3"/>
  <c r="BF1277" i="3" s="1"/>
  <c r="BM1276" i="3"/>
  <c r="BH1276" i="3"/>
  <c r="BE1276" i="3"/>
  <c r="BF1276" i="3" s="1"/>
  <c r="BM1275" i="3"/>
  <c r="BH1275" i="3"/>
  <c r="BE1275" i="3"/>
  <c r="BF1275" i="3" s="1"/>
  <c r="BM1274" i="3"/>
  <c r="BH1274" i="3"/>
  <c r="BE1274" i="3"/>
  <c r="BF1274" i="3" s="1"/>
  <c r="BM1273" i="3"/>
  <c r="BH1273" i="3"/>
  <c r="BE1273" i="3"/>
  <c r="BF1273" i="3" s="1"/>
  <c r="BM1272" i="3"/>
  <c r="BH1272" i="3"/>
  <c r="BE1272" i="3"/>
  <c r="BF1272" i="3" s="1"/>
  <c r="BM1271" i="3"/>
  <c r="BH1271" i="3"/>
  <c r="BE1271" i="3"/>
  <c r="BF1271" i="3" s="1"/>
  <c r="BM1270" i="3"/>
  <c r="BH1270" i="3"/>
  <c r="BE1270" i="3"/>
  <c r="BF1270" i="3" s="1"/>
  <c r="BM1269" i="3"/>
  <c r="BH1269" i="3"/>
  <c r="BE1269" i="3"/>
  <c r="BF1269" i="3" s="1"/>
  <c r="BM1268" i="3"/>
  <c r="BH1268" i="3"/>
  <c r="BE1268" i="3"/>
  <c r="BF1268" i="3" s="1"/>
  <c r="BM1267" i="3"/>
  <c r="BH1267" i="3"/>
  <c r="BE1267" i="3"/>
  <c r="BF1267" i="3" s="1"/>
  <c r="BM1266" i="3"/>
  <c r="BH1266" i="3"/>
  <c r="BE1266" i="3"/>
  <c r="BF1266" i="3" s="1"/>
  <c r="BM1265" i="3"/>
  <c r="BH1265" i="3"/>
  <c r="BE1265" i="3"/>
  <c r="BF1265" i="3" s="1"/>
  <c r="BM1264" i="3"/>
  <c r="BH1264" i="3"/>
  <c r="BE1264" i="3"/>
  <c r="BF1264" i="3" s="1"/>
  <c r="BM1263" i="3"/>
  <c r="BH1263" i="3"/>
  <c r="BE1263" i="3"/>
  <c r="BF1263" i="3" s="1"/>
  <c r="BM1262" i="3"/>
  <c r="BH1262" i="3"/>
  <c r="BE1262" i="3"/>
  <c r="BF1262" i="3" s="1"/>
  <c r="BM1261" i="3"/>
  <c r="BH1261" i="3"/>
  <c r="BE1261" i="3"/>
  <c r="BF1261" i="3" s="1"/>
  <c r="I1261" i="3"/>
  <c r="BM1260" i="3"/>
  <c r="BH1260" i="3"/>
  <c r="BE1260" i="3"/>
  <c r="BF1260" i="3" s="1"/>
  <c r="I1260" i="3"/>
  <c r="BM1259" i="3"/>
  <c r="BH1259" i="3"/>
  <c r="BE1259" i="3"/>
  <c r="BF1259" i="3" s="1"/>
  <c r="I1259" i="3"/>
  <c r="BM1258" i="3"/>
  <c r="BH1258" i="3"/>
  <c r="BE1258" i="3"/>
  <c r="BF1258" i="3" s="1"/>
  <c r="I1258" i="3"/>
  <c r="BM1257" i="3"/>
  <c r="BH1257" i="3"/>
  <c r="BE1257" i="3"/>
  <c r="BF1257" i="3" s="1"/>
  <c r="I1257" i="3"/>
  <c r="BM1256" i="3"/>
  <c r="BH1256" i="3"/>
  <c r="BE1256" i="3"/>
  <c r="BF1256" i="3" s="1"/>
  <c r="K1256" i="3"/>
  <c r="I1256" i="3"/>
  <c r="BM1255" i="3"/>
  <c r="BH1255" i="3"/>
  <c r="BE1255" i="3"/>
  <c r="BF1255" i="3" s="1"/>
  <c r="I1255" i="3"/>
  <c r="BM1254" i="3"/>
  <c r="BH1254" i="3"/>
  <c r="BE1254" i="3"/>
  <c r="BF1254" i="3" s="1"/>
  <c r="I1254" i="3"/>
  <c r="BM1253" i="3"/>
  <c r="BH1253" i="3"/>
  <c r="BE1253" i="3"/>
  <c r="BF1253" i="3" s="1"/>
  <c r="I1253" i="3"/>
  <c r="BM1252" i="3"/>
  <c r="BH1252" i="3"/>
  <c r="BE1252" i="3"/>
  <c r="BF1252" i="3" s="1"/>
  <c r="I1252" i="3"/>
  <c r="BM1251" i="3"/>
  <c r="BH1251" i="3"/>
  <c r="BE1251" i="3"/>
  <c r="BF1251" i="3" s="1"/>
  <c r="BM1250" i="3"/>
  <c r="BH1250" i="3"/>
  <c r="BE1250" i="3"/>
  <c r="BF1250" i="3" s="1"/>
  <c r="BM1249" i="3"/>
  <c r="BH1249" i="3"/>
  <c r="BE1249" i="3"/>
  <c r="BF1249" i="3" s="1"/>
  <c r="BM1248" i="3"/>
  <c r="BH1248" i="3"/>
  <c r="BE1248" i="3"/>
  <c r="BF1248" i="3" s="1"/>
  <c r="BM1247" i="3"/>
  <c r="BH1247" i="3"/>
  <c r="BE1247" i="3"/>
  <c r="BF1247" i="3" s="1"/>
  <c r="BM1246" i="3"/>
  <c r="BH1246" i="3"/>
  <c r="BE1246" i="3"/>
  <c r="BF1246" i="3" s="1"/>
  <c r="K1246" i="3"/>
  <c r="I1246" i="3"/>
  <c r="BM1245" i="3"/>
  <c r="BH1245" i="3"/>
  <c r="BE1245" i="3"/>
  <c r="BF1245" i="3" s="1"/>
  <c r="I1245" i="3"/>
  <c r="BM1244" i="3"/>
  <c r="BH1244" i="3"/>
  <c r="BE1244" i="3"/>
  <c r="BF1244" i="3" s="1"/>
  <c r="J1244" i="3"/>
  <c r="I1244" i="3"/>
  <c r="BM1243" i="3"/>
  <c r="BH1243" i="3"/>
  <c r="BE1243" i="3"/>
  <c r="BF1243" i="3" s="1"/>
  <c r="I1243" i="3"/>
  <c r="BM1242" i="3"/>
  <c r="BH1242" i="3"/>
  <c r="BE1242" i="3"/>
  <c r="BF1242" i="3" s="1"/>
  <c r="I1242" i="3"/>
  <c r="BM1241" i="3"/>
  <c r="BH1241" i="3"/>
  <c r="BE1241" i="3"/>
  <c r="BF1241" i="3" s="1"/>
  <c r="I1241" i="3"/>
  <c r="BM1240" i="3"/>
  <c r="BH1240" i="3"/>
  <c r="BE1240" i="3"/>
  <c r="BF1240" i="3" s="1"/>
  <c r="I1240" i="3"/>
  <c r="BM1239" i="3"/>
  <c r="BH1239" i="3"/>
  <c r="BE1239" i="3"/>
  <c r="BF1239" i="3" s="1"/>
  <c r="I1239" i="3"/>
  <c r="BM1238" i="3"/>
  <c r="BH1238" i="3"/>
  <c r="BE1238" i="3"/>
  <c r="BF1238" i="3" s="1"/>
  <c r="I1238" i="3"/>
  <c r="BM1237" i="3"/>
  <c r="BH1237" i="3"/>
  <c r="BE1237" i="3"/>
  <c r="BF1237" i="3" s="1"/>
  <c r="I1237" i="3"/>
  <c r="BM1236" i="3"/>
  <c r="BH1236" i="3"/>
  <c r="BE1236" i="3"/>
  <c r="BF1236" i="3" s="1"/>
  <c r="I1236" i="3"/>
  <c r="BM1235" i="3"/>
  <c r="BH1235" i="3"/>
  <c r="BE1235" i="3"/>
  <c r="BF1235" i="3" s="1"/>
  <c r="I1235" i="3"/>
  <c r="BM1234" i="3"/>
  <c r="BH1234" i="3"/>
  <c r="BE1234" i="3"/>
  <c r="BF1234" i="3" s="1"/>
  <c r="BM1233" i="3"/>
  <c r="BH1233" i="3"/>
  <c r="BE1233" i="3"/>
  <c r="BF1233" i="3" s="1"/>
  <c r="BM1232" i="3"/>
  <c r="BH1232" i="3"/>
  <c r="BE1232" i="3"/>
  <c r="BF1232" i="3" s="1"/>
  <c r="BM1231" i="3"/>
  <c r="BH1231" i="3"/>
  <c r="BE1231" i="3"/>
  <c r="BF1231" i="3" s="1"/>
  <c r="BM1230" i="3"/>
  <c r="BH1230" i="3"/>
  <c r="BE1230" i="3"/>
  <c r="BF1230" i="3" s="1"/>
  <c r="BM1229" i="3"/>
  <c r="BH1229" i="3"/>
  <c r="BE1229" i="3"/>
  <c r="BF1229" i="3" s="1"/>
  <c r="BM1228" i="3"/>
  <c r="BH1228" i="3"/>
  <c r="BE1228" i="3"/>
  <c r="BF1228" i="3" s="1"/>
  <c r="BM1227" i="3"/>
  <c r="BH1227" i="3"/>
  <c r="BE1227" i="3"/>
  <c r="BF1227" i="3" s="1"/>
  <c r="BM1226" i="3"/>
  <c r="BH1226" i="3"/>
  <c r="BE1226" i="3"/>
  <c r="BF1226" i="3" s="1"/>
  <c r="BM1225" i="3"/>
  <c r="BH1225" i="3"/>
  <c r="BE1225" i="3"/>
  <c r="BF1225" i="3" s="1"/>
  <c r="BM1224" i="3"/>
  <c r="BH1224" i="3"/>
  <c r="BE1224" i="3"/>
  <c r="BF1224" i="3" s="1"/>
  <c r="BM1223" i="3"/>
  <c r="BH1223" i="3"/>
  <c r="BE1223" i="3"/>
  <c r="BF1223" i="3" s="1"/>
  <c r="BM1222" i="3"/>
  <c r="BH1222" i="3"/>
  <c r="BE1222" i="3"/>
  <c r="BF1222" i="3" s="1"/>
  <c r="BM1221" i="3"/>
  <c r="BH1221" i="3"/>
  <c r="BE1221" i="3"/>
  <c r="BF1221" i="3" s="1"/>
  <c r="BM1220" i="3"/>
  <c r="BH1220" i="3"/>
  <c r="BE1220" i="3"/>
  <c r="BF1220" i="3" s="1"/>
  <c r="BM1219" i="3"/>
  <c r="BH1219" i="3"/>
  <c r="BE1219" i="3"/>
  <c r="BF1219" i="3" s="1"/>
  <c r="BM1218" i="3"/>
  <c r="BH1218" i="3"/>
  <c r="BE1218" i="3"/>
  <c r="BF1218" i="3" s="1"/>
  <c r="BM1217" i="3"/>
  <c r="BH1217" i="3"/>
  <c r="BE1217" i="3"/>
  <c r="BF1217" i="3" s="1"/>
  <c r="BM1216" i="3"/>
  <c r="BH1216" i="3"/>
  <c r="BE1216" i="3"/>
  <c r="BF1216" i="3" s="1"/>
  <c r="BM1215" i="3"/>
  <c r="BH1215" i="3"/>
  <c r="BE1215" i="3"/>
  <c r="BF1215" i="3" s="1"/>
  <c r="BM1214" i="3"/>
  <c r="BH1214" i="3"/>
  <c r="BE1214" i="3"/>
  <c r="BF1214" i="3" s="1"/>
  <c r="BM1213" i="3"/>
  <c r="BH1213" i="3"/>
  <c r="BE1213" i="3"/>
  <c r="BF1213" i="3" s="1"/>
  <c r="BM1212" i="3"/>
  <c r="BH1212" i="3"/>
  <c r="BE1212" i="3"/>
  <c r="BF1212" i="3" s="1"/>
  <c r="BM1211" i="3"/>
  <c r="BH1211" i="3"/>
  <c r="BE1211" i="3"/>
  <c r="BF1211" i="3" s="1"/>
  <c r="BM1210" i="3"/>
  <c r="BH1210" i="3"/>
  <c r="BE1210" i="3"/>
  <c r="BF1210" i="3" s="1"/>
  <c r="BM1209" i="3"/>
  <c r="BH1209" i="3"/>
  <c r="BE1209" i="3"/>
  <c r="BF1209" i="3" s="1"/>
  <c r="BM1208" i="3"/>
  <c r="BH1208" i="3"/>
  <c r="BE1208" i="3"/>
  <c r="BF1208" i="3" s="1"/>
  <c r="BM1207" i="3"/>
  <c r="BH1207" i="3"/>
  <c r="BE1207" i="3"/>
  <c r="BF1207" i="3" s="1"/>
  <c r="BM1206" i="3"/>
  <c r="BH1206" i="3"/>
  <c r="BE1206" i="3"/>
  <c r="BF1206" i="3" s="1"/>
  <c r="BM1205" i="3"/>
  <c r="BH1205" i="3"/>
  <c r="BE1205" i="3"/>
  <c r="BF1205" i="3" s="1"/>
  <c r="BM1204" i="3"/>
  <c r="BH1204" i="3"/>
  <c r="BE1204" i="3"/>
  <c r="BF1204" i="3" s="1"/>
  <c r="K1204" i="3"/>
  <c r="I1204" i="3"/>
  <c r="BM1203" i="3"/>
  <c r="BH1203" i="3"/>
  <c r="BE1203" i="3"/>
  <c r="BF1203" i="3" s="1"/>
  <c r="I1203" i="3"/>
  <c r="BM1202" i="3"/>
  <c r="BH1202" i="3"/>
  <c r="BE1202" i="3"/>
  <c r="BF1202" i="3" s="1"/>
  <c r="J1202" i="3"/>
  <c r="I1202" i="3"/>
  <c r="BM1201" i="3"/>
  <c r="BH1201" i="3"/>
  <c r="BE1201" i="3"/>
  <c r="BF1201" i="3" s="1"/>
  <c r="I1201" i="3"/>
  <c r="BM1200" i="3"/>
  <c r="BH1200" i="3"/>
  <c r="BE1200" i="3"/>
  <c r="BF1200" i="3" s="1"/>
  <c r="I1200" i="3"/>
  <c r="BM1199" i="3"/>
  <c r="BH1199" i="3"/>
  <c r="BE1199" i="3"/>
  <c r="BF1199" i="3" s="1"/>
  <c r="I1199" i="3"/>
  <c r="BM1198" i="3"/>
  <c r="BH1198" i="3"/>
  <c r="BE1198" i="3"/>
  <c r="BF1198" i="3" s="1"/>
  <c r="I1198" i="3"/>
  <c r="BM1197" i="3"/>
  <c r="BH1197" i="3"/>
  <c r="BE1197" i="3"/>
  <c r="BF1197" i="3" s="1"/>
  <c r="I1197" i="3"/>
  <c r="BM1196" i="3"/>
  <c r="BH1196" i="3"/>
  <c r="BE1196" i="3"/>
  <c r="BF1196" i="3" s="1"/>
  <c r="I1196" i="3"/>
  <c r="BM1195" i="3"/>
  <c r="BH1195" i="3"/>
  <c r="BE1195" i="3"/>
  <c r="BF1195" i="3" s="1"/>
  <c r="I1195" i="3"/>
  <c r="BM1194" i="3"/>
  <c r="BH1194" i="3"/>
  <c r="BE1194" i="3"/>
  <c r="BF1194" i="3" s="1"/>
  <c r="I1194" i="3"/>
  <c r="BM1193" i="3"/>
  <c r="BH1193" i="3"/>
  <c r="BE1193" i="3"/>
  <c r="BF1193" i="3" s="1"/>
  <c r="I1193" i="3"/>
  <c r="BM1192" i="3"/>
  <c r="BH1192" i="3"/>
  <c r="BE1192" i="3"/>
  <c r="BF1192" i="3" s="1"/>
  <c r="I1192" i="3"/>
  <c r="BM1191" i="3"/>
  <c r="BH1191" i="3"/>
  <c r="BE1191" i="3"/>
  <c r="BF1191" i="3" s="1"/>
  <c r="I1191" i="3"/>
  <c r="BM1190" i="3"/>
  <c r="BH1190" i="3"/>
  <c r="BE1190" i="3"/>
  <c r="BF1190" i="3" s="1"/>
  <c r="I1190" i="3"/>
  <c r="BM1189" i="3"/>
  <c r="BH1189" i="3"/>
  <c r="BE1189" i="3"/>
  <c r="BF1189" i="3" s="1"/>
  <c r="I1189" i="3"/>
  <c r="BM1188" i="3"/>
  <c r="BH1188" i="3"/>
  <c r="BE1188" i="3"/>
  <c r="BF1188" i="3" s="1"/>
  <c r="I1188" i="3"/>
  <c r="BM1187" i="3"/>
  <c r="BH1187" i="3"/>
  <c r="BE1187" i="3"/>
  <c r="BF1187" i="3" s="1"/>
  <c r="K1187" i="3"/>
  <c r="I1187" i="3"/>
  <c r="BM1186" i="3"/>
  <c r="BH1186" i="3"/>
  <c r="BE1186" i="3"/>
  <c r="BF1186" i="3" s="1"/>
  <c r="I1186" i="3"/>
  <c r="BM1185" i="3"/>
  <c r="BH1185" i="3"/>
  <c r="BE1185" i="3"/>
  <c r="BF1185" i="3" s="1"/>
  <c r="J1185" i="3"/>
  <c r="I1185" i="3"/>
  <c r="BM1184" i="3"/>
  <c r="BH1184" i="3"/>
  <c r="BE1184" i="3"/>
  <c r="BF1184" i="3" s="1"/>
  <c r="I1184" i="3"/>
  <c r="BM1183" i="3"/>
  <c r="BH1183" i="3"/>
  <c r="BE1183" i="3"/>
  <c r="BF1183" i="3" s="1"/>
  <c r="I1183" i="3"/>
  <c r="BM1182" i="3"/>
  <c r="BH1182" i="3"/>
  <c r="BE1182" i="3"/>
  <c r="BF1182" i="3" s="1"/>
  <c r="I1182" i="3"/>
  <c r="BM1181" i="3"/>
  <c r="BH1181" i="3"/>
  <c r="BE1181" i="3"/>
  <c r="BF1181" i="3" s="1"/>
  <c r="I1181" i="3"/>
  <c r="BH1180" i="3"/>
  <c r="BE1180" i="3"/>
  <c r="BJ1180" i="3" s="1"/>
  <c r="H1180" i="3"/>
  <c r="BH1179" i="3"/>
  <c r="BE1179" i="3"/>
  <c r="BJ1179" i="3" s="1"/>
  <c r="H1179" i="3"/>
  <c r="BM1179" i="3" s="1"/>
  <c r="BH1178" i="3"/>
  <c r="BE1178" i="3"/>
  <c r="H1178" i="3"/>
  <c r="I1178" i="3" s="1"/>
  <c r="BH1177" i="3"/>
  <c r="BE1177" i="3"/>
  <c r="BJ1177" i="3" s="1"/>
  <c r="H1177" i="3"/>
  <c r="BH1176" i="3"/>
  <c r="BE1176" i="3"/>
  <c r="H1176" i="3"/>
  <c r="I1176" i="3" s="1"/>
  <c r="BH1175" i="3"/>
  <c r="BE1175" i="3"/>
  <c r="BJ1175" i="3" s="1"/>
  <c r="H1175" i="3"/>
  <c r="BM1175" i="3" s="1"/>
  <c r="BH1174" i="3"/>
  <c r="BE1174" i="3"/>
  <c r="H1174" i="3"/>
  <c r="BM1174" i="3" s="1"/>
  <c r="BH1173" i="3"/>
  <c r="BE1173" i="3"/>
  <c r="H1173" i="3"/>
  <c r="BM1173" i="3" s="1"/>
  <c r="BH1172" i="3"/>
  <c r="BE1172" i="3"/>
  <c r="BJ1172" i="3" s="1"/>
  <c r="H1172" i="3"/>
  <c r="BM1172" i="3" s="1"/>
  <c r="BM1171" i="3"/>
  <c r="BH1171" i="3"/>
  <c r="BE1171" i="3"/>
  <c r="BJ1171" i="3" s="1"/>
  <c r="H1171" i="3"/>
  <c r="I1171" i="3" s="1"/>
  <c r="BM1170" i="3"/>
  <c r="BH1170" i="3"/>
  <c r="BE1170" i="3"/>
  <c r="BF1170" i="3" s="1"/>
  <c r="K1170" i="3"/>
  <c r="I1170" i="3"/>
  <c r="BM1169" i="3"/>
  <c r="BH1169" i="3"/>
  <c r="BE1169" i="3"/>
  <c r="BF1169" i="3" s="1"/>
  <c r="I1169" i="3"/>
  <c r="BM1168" i="3"/>
  <c r="BH1168" i="3"/>
  <c r="BE1168" i="3"/>
  <c r="BF1168" i="3" s="1"/>
  <c r="J1168" i="3"/>
  <c r="I1168" i="3"/>
  <c r="BM1167" i="3"/>
  <c r="BH1167" i="3"/>
  <c r="BE1167" i="3"/>
  <c r="BF1167" i="3" s="1"/>
  <c r="I1167" i="3"/>
  <c r="BM1166" i="3"/>
  <c r="BH1166" i="3"/>
  <c r="BE1166" i="3"/>
  <c r="BF1166" i="3" s="1"/>
  <c r="I1166" i="3"/>
  <c r="BM1165" i="3"/>
  <c r="BH1165" i="3"/>
  <c r="BE1165" i="3"/>
  <c r="BF1165" i="3" s="1"/>
  <c r="I1165" i="3"/>
  <c r="BM1164" i="3"/>
  <c r="BH1164" i="3"/>
  <c r="BE1164" i="3"/>
  <c r="BF1164" i="3" s="1"/>
  <c r="I1164" i="3"/>
  <c r="BM1163" i="3"/>
  <c r="BH1163" i="3"/>
  <c r="BE1163" i="3"/>
  <c r="BF1163" i="3" s="1"/>
  <c r="BM1162" i="3"/>
  <c r="BH1162" i="3"/>
  <c r="BE1162" i="3"/>
  <c r="BF1162" i="3" s="1"/>
  <c r="BM1161" i="3"/>
  <c r="BH1161" i="3"/>
  <c r="BE1161" i="3"/>
  <c r="BF1161" i="3" s="1"/>
  <c r="BM1160" i="3"/>
  <c r="BH1160" i="3"/>
  <c r="BE1160" i="3"/>
  <c r="BF1160" i="3" s="1"/>
  <c r="BM1159" i="3"/>
  <c r="BH1159" i="3"/>
  <c r="BE1159" i="3"/>
  <c r="BF1159" i="3" s="1"/>
  <c r="BM1158" i="3"/>
  <c r="BH1158" i="3"/>
  <c r="BE1158" i="3"/>
  <c r="BF1158" i="3" s="1"/>
  <c r="I1158" i="3"/>
  <c r="BM1157" i="3"/>
  <c r="BH1157" i="3"/>
  <c r="BE1157" i="3"/>
  <c r="BF1157" i="3" s="1"/>
  <c r="I1157" i="3"/>
  <c r="BM1156" i="3"/>
  <c r="BH1156" i="3"/>
  <c r="BE1156" i="3"/>
  <c r="BF1156" i="3" s="1"/>
  <c r="I1156" i="3"/>
  <c r="BM1155" i="3"/>
  <c r="BH1155" i="3"/>
  <c r="BE1155" i="3"/>
  <c r="BF1155" i="3" s="1"/>
  <c r="I1155" i="3"/>
  <c r="BM1154" i="3"/>
  <c r="BH1154" i="3"/>
  <c r="BE1154" i="3"/>
  <c r="BF1154" i="3" s="1"/>
  <c r="I1154" i="3"/>
  <c r="BM1153" i="3"/>
  <c r="BH1153" i="3"/>
  <c r="BE1153" i="3"/>
  <c r="BF1153" i="3" s="1"/>
  <c r="BM1152" i="3"/>
  <c r="BH1152" i="3"/>
  <c r="BE1152" i="3"/>
  <c r="BF1152" i="3" s="1"/>
  <c r="BM1151" i="3"/>
  <c r="BH1151" i="3"/>
  <c r="BE1151" i="3"/>
  <c r="BF1151" i="3" s="1"/>
  <c r="BM1150" i="3"/>
  <c r="BH1150" i="3"/>
  <c r="BE1150" i="3"/>
  <c r="BF1150" i="3" s="1"/>
  <c r="BM1149" i="3"/>
  <c r="BH1149" i="3"/>
  <c r="BE1149" i="3"/>
  <c r="BF1149" i="3" s="1"/>
  <c r="BM1148" i="3"/>
  <c r="BH1148" i="3"/>
  <c r="BE1148" i="3"/>
  <c r="BF1148" i="3" s="1"/>
  <c r="BM1147" i="3"/>
  <c r="BH1147" i="3"/>
  <c r="BE1147" i="3"/>
  <c r="BF1147" i="3" s="1"/>
  <c r="BM1146" i="3"/>
  <c r="BH1146" i="3"/>
  <c r="BE1146" i="3"/>
  <c r="BF1146" i="3" s="1"/>
  <c r="BM1145" i="3"/>
  <c r="BH1145" i="3"/>
  <c r="BE1145" i="3"/>
  <c r="BF1145" i="3" s="1"/>
  <c r="BM1144" i="3"/>
  <c r="BH1144" i="3"/>
  <c r="BE1144" i="3"/>
  <c r="BF1144" i="3" s="1"/>
  <c r="BM1143" i="3"/>
  <c r="BH1143" i="3"/>
  <c r="BE1143" i="3"/>
  <c r="BF1143" i="3" s="1"/>
  <c r="BM1142" i="3"/>
  <c r="BH1142" i="3"/>
  <c r="BE1142" i="3"/>
  <c r="BF1142" i="3" s="1"/>
  <c r="BM1141" i="3"/>
  <c r="BH1141" i="3"/>
  <c r="BE1141" i="3"/>
  <c r="BF1141" i="3" s="1"/>
  <c r="BM1140" i="3"/>
  <c r="BH1140" i="3"/>
  <c r="BE1140" i="3"/>
  <c r="BF1140" i="3" s="1"/>
  <c r="BM1139" i="3"/>
  <c r="BH1139" i="3"/>
  <c r="BE1139" i="3"/>
  <c r="BF1139" i="3" s="1"/>
  <c r="BM1138" i="3"/>
  <c r="BH1138" i="3"/>
  <c r="BE1138" i="3"/>
  <c r="BF1138" i="3" s="1"/>
  <c r="BM1137" i="3"/>
  <c r="BH1137" i="3"/>
  <c r="BE1137" i="3"/>
  <c r="BF1137" i="3" s="1"/>
  <c r="BM1136" i="3"/>
  <c r="BH1136" i="3"/>
  <c r="BE1136" i="3"/>
  <c r="BF1136" i="3" s="1"/>
  <c r="BM1135" i="3"/>
  <c r="BH1135" i="3"/>
  <c r="BE1135" i="3"/>
  <c r="BF1135" i="3" s="1"/>
  <c r="BM1134" i="3"/>
  <c r="BH1134" i="3"/>
  <c r="BE1134" i="3"/>
  <c r="BF1134" i="3" s="1"/>
  <c r="BM1133" i="3"/>
  <c r="BH1133" i="3"/>
  <c r="BE1133" i="3"/>
  <c r="BF1133" i="3" s="1"/>
  <c r="BM1132" i="3"/>
  <c r="BH1132" i="3"/>
  <c r="BE1132" i="3"/>
  <c r="BF1132" i="3" s="1"/>
  <c r="BM1131" i="3"/>
  <c r="BH1131" i="3"/>
  <c r="BE1131" i="3"/>
  <c r="BF1131" i="3" s="1"/>
  <c r="BM1130" i="3"/>
  <c r="BH1130" i="3"/>
  <c r="BE1130" i="3"/>
  <c r="BF1130" i="3" s="1"/>
  <c r="BM1129" i="3"/>
  <c r="BH1129" i="3"/>
  <c r="BE1129" i="3"/>
  <c r="BF1129" i="3" s="1"/>
  <c r="BM1128" i="3"/>
  <c r="BH1128" i="3"/>
  <c r="BE1128" i="3"/>
  <c r="BF1128" i="3" s="1"/>
  <c r="BM1127" i="3"/>
  <c r="BH1127" i="3"/>
  <c r="BE1127" i="3"/>
  <c r="BF1127" i="3" s="1"/>
  <c r="BM1126" i="3"/>
  <c r="BH1126" i="3"/>
  <c r="BE1126" i="3"/>
  <c r="BF1126" i="3" s="1"/>
  <c r="BM1125" i="3"/>
  <c r="BH1125" i="3"/>
  <c r="BE1125" i="3"/>
  <c r="BF1125" i="3" s="1"/>
  <c r="BM1124" i="3"/>
  <c r="BH1124" i="3"/>
  <c r="BE1124" i="3"/>
  <c r="BF1124" i="3" s="1"/>
  <c r="BM1123" i="3"/>
  <c r="BH1123" i="3"/>
  <c r="BE1123" i="3"/>
  <c r="BF1123" i="3" s="1"/>
  <c r="BM1122" i="3"/>
  <c r="BH1122" i="3"/>
  <c r="BE1122" i="3"/>
  <c r="BF1122" i="3" s="1"/>
  <c r="BM1121" i="3"/>
  <c r="BH1121" i="3"/>
  <c r="BE1121" i="3"/>
  <c r="BF1121" i="3" s="1"/>
  <c r="BM1120" i="3"/>
  <c r="BH1120" i="3"/>
  <c r="BE1120" i="3"/>
  <c r="BF1120" i="3" s="1"/>
  <c r="BM1119" i="3"/>
  <c r="BH1119" i="3"/>
  <c r="BE1119" i="3"/>
  <c r="BF1119" i="3" s="1"/>
  <c r="BM1118" i="3"/>
  <c r="BH1118" i="3"/>
  <c r="BE1118" i="3"/>
  <c r="BF1118" i="3" s="1"/>
  <c r="BM1117" i="3"/>
  <c r="BH1117" i="3"/>
  <c r="BE1117" i="3"/>
  <c r="BF1117" i="3" s="1"/>
  <c r="BM1116" i="3"/>
  <c r="BH1116" i="3"/>
  <c r="BE1116" i="3"/>
  <c r="BF1116" i="3" s="1"/>
  <c r="BM1115" i="3"/>
  <c r="BH1115" i="3"/>
  <c r="BE1115" i="3"/>
  <c r="BF1115" i="3" s="1"/>
  <c r="BM1114" i="3"/>
  <c r="BH1114" i="3"/>
  <c r="BE1114" i="3"/>
  <c r="BF1114" i="3" s="1"/>
  <c r="BM1113" i="3"/>
  <c r="BH1113" i="3"/>
  <c r="BE1113" i="3"/>
  <c r="BF1113" i="3" s="1"/>
  <c r="BM1112" i="3"/>
  <c r="BH1112" i="3"/>
  <c r="BE1112" i="3"/>
  <c r="BF1112" i="3" s="1"/>
  <c r="BM1111" i="3"/>
  <c r="BH1111" i="3"/>
  <c r="BE1111" i="3"/>
  <c r="BF1111" i="3" s="1"/>
  <c r="BM1110" i="3"/>
  <c r="BH1110" i="3"/>
  <c r="BE1110" i="3"/>
  <c r="BF1110" i="3" s="1"/>
  <c r="BM1109" i="3"/>
  <c r="BH1109" i="3"/>
  <c r="BE1109" i="3"/>
  <c r="BF1109" i="3" s="1"/>
  <c r="BM1108" i="3"/>
  <c r="BH1108" i="3"/>
  <c r="BE1108" i="3"/>
  <c r="BF1108" i="3" s="1"/>
  <c r="BM1107" i="3"/>
  <c r="BH1107" i="3"/>
  <c r="BE1107" i="3"/>
  <c r="BF1107" i="3" s="1"/>
  <c r="BM1106" i="3"/>
  <c r="BH1106" i="3"/>
  <c r="BE1106" i="3"/>
  <c r="BF1106" i="3" s="1"/>
  <c r="BM1105" i="3"/>
  <c r="BH1105" i="3"/>
  <c r="BE1105" i="3"/>
  <c r="BF1105" i="3" s="1"/>
  <c r="BM1104" i="3"/>
  <c r="BH1104" i="3"/>
  <c r="BE1104" i="3"/>
  <c r="BF1104" i="3" s="1"/>
  <c r="BM1103" i="3"/>
  <c r="BH1103" i="3"/>
  <c r="BE1103" i="3"/>
  <c r="BF1103" i="3" s="1"/>
  <c r="BM1102" i="3"/>
  <c r="BH1102" i="3"/>
  <c r="BE1102" i="3"/>
  <c r="BF1102" i="3" s="1"/>
  <c r="BM1101" i="3"/>
  <c r="BH1101" i="3"/>
  <c r="BE1101" i="3"/>
  <c r="BF1101" i="3" s="1"/>
  <c r="BM1100" i="3"/>
  <c r="BH1100" i="3"/>
  <c r="BE1100" i="3"/>
  <c r="BF1100" i="3" s="1"/>
  <c r="BM1099" i="3"/>
  <c r="BH1099" i="3"/>
  <c r="BE1099" i="3"/>
  <c r="BF1099" i="3" s="1"/>
  <c r="BM1098" i="3"/>
  <c r="BH1098" i="3"/>
  <c r="BE1098" i="3"/>
  <c r="BF1098" i="3" s="1"/>
  <c r="BM1097" i="3"/>
  <c r="BH1097" i="3"/>
  <c r="BE1097" i="3"/>
  <c r="BF1097" i="3" s="1"/>
  <c r="BM1096" i="3"/>
  <c r="BH1096" i="3"/>
  <c r="BE1096" i="3"/>
  <c r="BF1096" i="3" s="1"/>
  <c r="BM1095" i="3"/>
  <c r="BH1095" i="3"/>
  <c r="BE1095" i="3"/>
  <c r="BF1095" i="3" s="1"/>
  <c r="BM1094" i="3"/>
  <c r="BH1094" i="3"/>
  <c r="BE1094" i="3"/>
  <c r="BF1094" i="3" s="1"/>
  <c r="BM1093" i="3"/>
  <c r="BH1093" i="3"/>
  <c r="BE1093" i="3"/>
  <c r="BF1093" i="3" s="1"/>
  <c r="K1093" i="3"/>
  <c r="I1093" i="3"/>
  <c r="BM1092" i="3"/>
  <c r="BH1092" i="3"/>
  <c r="BE1092" i="3"/>
  <c r="BF1092" i="3" s="1"/>
  <c r="I1092" i="3"/>
  <c r="BM1091" i="3"/>
  <c r="BH1091" i="3"/>
  <c r="BE1091" i="3"/>
  <c r="BF1091" i="3" s="1"/>
  <c r="I1091" i="3"/>
  <c r="BM1090" i="3"/>
  <c r="BH1090" i="3"/>
  <c r="BE1090" i="3"/>
  <c r="BF1090" i="3" s="1"/>
  <c r="I1090" i="3"/>
  <c r="BM1089" i="3"/>
  <c r="BH1089" i="3"/>
  <c r="BE1089" i="3"/>
  <c r="BF1089" i="3" s="1"/>
  <c r="I1089" i="3"/>
  <c r="BM1088" i="3"/>
  <c r="BH1088" i="3"/>
  <c r="BE1088" i="3"/>
  <c r="BF1088" i="3" s="1"/>
  <c r="I1088" i="3"/>
  <c r="BM1087" i="3"/>
  <c r="BH1087" i="3"/>
  <c r="BE1087" i="3"/>
  <c r="BF1087" i="3" s="1"/>
  <c r="I1087" i="3"/>
  <c r="BM1086" i="3"/>
  <c r="BH1086" i="3"/>
  <c r="BE1086" i="3"/>
  <c r="BF1086" i="3" s="1"/>
  <c r="I1086" i="3"/>
  <c r="BM1085" i="3"/>
  <c r="BH1085" i="3"/>
  <c r="BE1085" i="3"/>
  <c r="BF1085" i="3" s="1"/>
  <c r="I1085" i="3"/>
  <c r="BM1084" i="3"/>
  <c r="BH1084" i="3"/>
  <c r="BE1084" i="3"/>
  <c r="BF1084" i="3" s="1"/>
  <c r="I1084" i="3"/>
  <c r="BM1083" i="3"/>
  <c r="BH1083" i="3"/>
  <c r="BE1083" i="3"/>
  <c r="BF1083" i="3" s="1"/>
  <c r="I1083" i="3"/>
  <c r="BM1082" i="3"/>
  <c r="BH1082" i="3"/>
  <c r="BE1082" i="3"/>
  <c r="BF1082" i="3" s="1"/>
  <c r="I1082" i="3"/>
  <c r="BM1081" i="3"/>
  <c r="BH1081" i="3"/>
  <c r="BE1081" i="3"/>
  <c r="BF1081" i="3" s="1"/>
  <c r="I1081" i="3"/>
  <c r="BM1080" i="3"/>
  <c r="BH1080" i="3"/>
  <c r="BE1080" i="3"/>
  <c r="BF1080" i="3" s="1"/>
  <c r="I1080" i="3"/>
  <c r="BM1079" i="3"/>
  <c r="BH1079" i="3"/>
  <c r="BE1079" i="3"/>
  <c r="BF1079" i="3" s="1"/>
  <c r="I1079" i="3"/>
  <c r="BM1078" i="3"/>
  <c r="BH1078" i="3"/>
  <c r="BE1078" i="3"/>
  <c r="BF1078" i="3" s="1"/>
  <c r="I1078" i="3"/>
  <c r="BM1077" i="3"/>
  <c r="BH1077" i="3"/>
  <c r="BE1077" i="3"/>
  <c r="BF1077" i="3" s="1"/>
  <c r="I1077" i="3"/>
  <c r="BM1076" i="3"/>
  <c r="BH1076" i="3"/>
  <c r="BE1076" i="3"/>
  <c r="BF1076" i="3" s="1"/>
  <c r="I1076" i="3"/>
  <c r="BM1075" i="3"/>
  <c r="BH1075" i="3"/>
  <c r="BE1075" i="3"/>
  <c r="BF1075" i="3" s="1"/>
  <c r="I1075" i="3"/>
  <c r="BM1074" i="3"/>
  <c r="BH1074" i="3"/>
  <c r="BE1074" i="3"/>
  <c r="BF1074" i="3" s="1"/>
  <c r="I1074" i="3"/>
  <c r="BM1073" i="3"/>
  <c r="BH1073" i="3"/>
  <c r="BE1073" i="3"/>
  <c r="BF1073" i="3" s="1"/>
  <c r="I1073" i="3"/>
  <c r="BM1072" i="3"/>
  <c r="BH1072" i="3"/>
  <c r="BE1072" i="3"/>
  <c r="BF1072" i="3" s="1"/>
  <c r="I1072" i="3"/>
  <c r="BM1071" i="3"/>
  <c r="BH1071" i="3"/>
  <c r="BE1071" i="3"/>
  <c r="BF1071" i="3" s="1"/>
  <c r="I1071" i="3"/>
  <c r="BM1070" i="3"/>
  <c r="BH1070" i="3"/>
  <c r="BE1070" i="3"/>
  <c r="BF1070" i="3" s="1"/>
  <c r="I1070" i="3"/>
  <c r="BM1069" i="3"/>
  <c r="BH1069" i="3"/>
  <c r="BE1069" i="3"/>
  <c r="BF1069" i="3" s="1"/>
  <c r="I1069" i="3"/>
  <c r="BM1068" i="3"/>
  <c r="BH1068" i="3"/>
  <c r="BE1068" i="3"/>
  <c r="BF1068" i="3" s="1"/>
  <c r="I1068" i="3"/>
  <c r="BM1067" i="3"/>
  <c r="BH1067" i="3"/>
  <c r="BE1067" i="3"/>
  <c r="BF1067" i="3" s="1"/>
  <c r="I1067" i="3"/>
  <c r="BM1066" i="3"/>
  <c r="BH1066" i="3"/>
  <c r="BE1066" i="3"/>
  <c r="BF1066" i="3" s="1"/>
  <c r="I1066" i="3"/>
  <c r="BM1065" i="3"/>
  <c r="BH1065" i="3"/>
  <c r="BE1065" i="3"/>
  <c r="BF1065" i="3" s="1"/>
  <c r="I1065" i="3"/>
  <c r="BM1064" i="3"/>
  <c r="BH1064" i="3"/>
  <c r="BE1064" i="3"/>
  <c r="BF1064" i="3" s="1"/>
  <c r="BM1063" i="3"/>
  <c r="BH1063" i="3"/>
  <c r="BE1063" i="3"/>
  <c r="BF1063" i="3" s="1"/>
  <c r="BM1062" i="3"/>
  <c r="BH1062" i="3"/>
  <c r="BE1062" i="3"/>
  <c r="BF1062" i="3" s="1"/>
  <c r="BM1061" i="3"/>
  <c r="BH1061" i="3"/>
  <c r="BE1061" i="3"/>
  <c r="BF1061" i="3" s="1"/>
  <c r="BM1060" i="3"/>
  <c r="BH1060" i="3"/>
  <c r="BE1060" i="3"/>
  <c r="BF1060" i="3" s="1"/>
  <c r="BM1059" i="3"/>
  <c r="BH1059" i="3"/>
  <c r="BE1059" i="3"/>
  <c r="BF1059" i="3" s="1"/>
  <c r="I1059" i="3"/>
  <c r="BM1058" i="3"/>
  <c r="BH1058" i="3"/>
  <c r="BE1058" i="3"/>
  <c r="BF1058" i="3" s="1"/>
  <c r="I1058" i="3"/>
  <c r="BM1057" i="3"/>
  <c r="BH1057" i="3"/>
  <c r="BE1057" i="3"/>
  <c r="BF1057" i="3" s="1"/>
  <c r="I1057" i="3"/>
  <c r="BM1056" i="3"/>
  <c r="BH1056" i="3"/>
  <c r="BE1056" i="3"/>
  <c r="BF1056" i="3" s="1"/>
  <c r="I1056" i="3"/>
  <c r="BM1055" i="3"/>
  <c r="BH1055" i="3"/>
  <c r="BE1055" i="3"/>
  <c r="BF1055" i="3" s="1"/>
  <c r="I1055" i="3"/>
  <c r="BM1054" i="3"/>
  <c r="BH1054" i="3"/>
  <c r="BE1054" i="3"/>
  <c r="BF1054" i="3" s="1"/>
  <c r="I1054" i="3"/>
  <c r="BM1053" i="3"/>
  <c r="BH1053" i="3"/>
  <c r="BF1053" i="3"/>
  <c r="BE1053" i="3"/>
  <c r="I1053" i="3"/>
  <c r="BM1052" i="3"/>
  <c r="BH1052" i="3"/>
  <c r="BE1052" i="3"/>
  <c r="BF1052" i="3" s="1"/>
  <c r="I1052" i="3"/>
  <c r="BM1051" i="3"/>
  <c r="BH1051" i="3"/>
  <c r="BE1051" i="3"/>
  <c r="BF1051" i="3" s="1"/>
  <c r="I1051" i="3"/>
  <c r="BM1050" i="3"/>
  <c r="BH1050" i="3"/>
  <c r="BE1050" i="3"/>
  <c r="BF1050" i="3" s="1"/>
  <c r="I1050" i="3"/>
  <c r="BM1049" i="3"/>
  <c r="BH1049" i="3"/>
  <c r="BE1049" i="3"/>
  <c r="BF1049" i="3" s="1"/>
  <c r="I1049" i="3"/>
  <c r="BM1048" i="3"/>
  <c r="BH1048" i="3"/>
  <c r="BE1048" i="3"/>
  <c r="BF1048" i="3" s="1"/>
  <c r="I1048" i="3"/>
  <c r="BM1047" i="3"/>
  <c r="BH1047" i="3"/>
  <c r="BE1047" i="3"/>
  <c r="BF1047" i="3" s="1"/>
  <c r="I1047" i="3"/>
  <c r="BM1046" i="3"/>
  <c r="BH1046" i="3"/>
  <c r="BE1046" i="3"/>
  <c r="BF1046" i="3" s="1"/>
  <c r="I1046" i="3"/>
  <c r="BM1045" i="3"/>
  <c r="BH1045" i="3"/>
  <c r="BE1045" i="3"/>
  <c r="BF1045" i="3" s="1"/>
  <c r="I1045" i="3"/>
  <c r="BM1044" i="3"/>
  <c r="BH1044" i="3"/>
  <c r="BE1044" i="3"/>
  <c r="BF1044" i="3" s="1"/>
  <c r="I1044" i="3"/>
  <c r="BM1043" i="3"/>
  <c r="BH1043" i="3"/>
  <c r="BE1043" i="3"/>
  <c r="BF1043" i="3" s="1"/>
  <c r="I1043" i="3"/>
  <c r="BM1042" i="3"/>
  <c r="BH1042" i="3"/>
  <c r="BE1042" i="3"/>
  <c r="BF1042" i="3" s="1"/>
  <c r="I1042" i="3"/>
  <c r="BM1041" i="3"/>
  <c r="BH1041" i="3"/>
  <c r="BE1041" i="3"/>
  <c r="BF1041" i="3" s="1"/>
  <c r="I1041" i="3"/>
  <c r="BM1040" i="3"/>
  <c r="BH1040" i="3"/>
  <c r="BE1040" i="3"/>
  <c r="BF1040" i="3" s="1"/>
  <c r="I1040" i="3"/>
  <c r="BM1039" i="3"/>
  <c r="BH1039" i="3"/>
  <c r="BE1039" i="3"/>
  <c r="BF1039" i="3" s="1"/>
  <c r="I1039" i="3"/>
  <c r="BM1038" i="3"/>
  <c r="BH1038" i="3"/>
  <c r="BE1038" i="3"/>
  <c r="BF1038" i="3" s="1"/>
  <c r="I1038" i="3"/>
  <c r="BM1037" i="3"/>
  <c r="BH1037" i="3"/>
  <c r="BE1037" i="3"/>
  <c r="BF1037" i="3" s="1"/>
  <c r="I1037" i="3"/>
  <c r="BM1036" i="3"/>
  <c r="BH1036" i="3"/>
  <c r="BE1036" i="3"/>
  <c r="BF1036" i="3" s="1"/>
  <c r="I1036" i="3"/>
  <c r="BM1035" i="3"/>
  <c r="BH1035" i="3"/>
  <c r="BE1035" i="3"/>
  <c r="BF1035" i="3" s="1"/>
  <c r="I1035" i="3"/>
  <c r="BM1034" i="3"/>
  <c r="BH1034" i="3"/>
  <c r="BE1034" i="3"/>
  <c r="BF1034" i="3" s="1"/>
  <c r="BM1033" i="3"/>
  <c r="BH1033" i="3"/>
  <c r="BE1033" i="3"/>
  <c r="BF1033" i="3" s="1"/>
  <c r="BM1032" i="3"/>
  <c r="BH1032" i="3"/>
  <c r="BE1032" i="3"/>
  <c r="BF1032" i="3" s="1"/>
  <c r="BM1031" i="3"/>
  <c r="BH1031" i="3"/>
  <c r="BE1031" i="3"/>
  <c r="BF1031" i="3" s="1"/>
  <c r="BM1030" i="3"/>
  <c r="BH1030" i="3"/>
  <c r="BE1030" i="3"/>
  <c r="BF1030" i="3" s="1"/>
  <c r="BM1029" i="3"/>
  <c r="BH1029" i="3"/>
  <c r="BE1029" i="3"/>
  <c r="BF1029" i="3" s="1"/>
  <c r="I1029" i="3"/>
  <c r="BM1028" i="3"/>
  <c r="BH1028" i="3"/>
  <c r="BE1028" i="3"/>
  <c r="BF1028" i="3" s="1"/>
  <c r="I1028" i="3"/>
  <c r="BM1027" i="3"/>
  <c r="BH1027" i="3"/>
  <c r="BE1027" i="3"/>
  <c r="BF1027" i="3" s="1"/>
  <c r="I1027" i="3"/>
  <c r="BM1026" i="3"/>
  <c r="BH1026" i="3"/>
  <c r="BE1026" i="3"/>
  <c r="BF1026" i="3" s="1"/>
  <c r="I1026" i="3"/>
  <c r="BM1025" i="3"/>
  <c r="BH1025" i="3"/>
  <c r="BE1025" i="3"/>
  <c r="BF1025" i="3" s="1"/>
  <c r="I1025" i="3"/>
  <c r="BM1024" i="3"/>
  <c r="BH1024" i="3"/>
  <c r="BE1024" i="3"/>
  <c r="BF1024" i="3" s="1"/>
  <c r="I1024" i="3"/>
  <c r="BM1023" i="3"/>
  <c r="BH1023" i="3"/>
  <c r="BE1023" i="3"/>
  <c r="BF1023" i="3" s="1"/>
  <c r="I1023" i="3"/>
  <c r="BM1022" i="3"/>
  <c r="BH1022" i="3"/>
  <c r="BE1022" i="3"/>
  <c r="BF1022" i="3" s="1"/>
  <c r="I1022" i="3"/>
  <c r="BM1021" i="3"/>
  <c r="BH1021" i="3"/>
  <c r="BE1021" i="3"/>
  <c r="BF1021" i="3" s="1"/>
  <c r="I1021" i="3"/>
  <c r="BM1020" i="3"/>
  <c r="BH1020" i="3"/>
  <c r="BE1020" i="3"/>
  <c r="BF1020" i="3" s="1"/>
  <c r="I1020" i="3"/>
  <c r="BM1019" i="3"/>
  <c r="BH1019" i="3"/>
  <c r="BE1019" i="3"/>
  <c r="BF1019" i="3" s="1"/>
  <c r="I1019" i="3"/>
  <c r="BM1018" i="3"/>
  <c r="BH1018" i="3"/>
  <c r="BE1018" i="3"/>
  <c r="BF1018" i="3" s="1"/>
  <c r="I1018" i="3"/>
  <c r="BM1017" i="3"/>
  <c r="BH1017" i="3"/>
  <c r="BE1017" i="3"/>
  <c r="BF1017" i="3" s="1"/>
  <c r="I1017" i="3"/>
  <c r="BM1016" i="3"/>
  <c r="BH1016" i="3"/>
  <c r="BE1016" i="3"/>
  <c r="BF1016" i="3" s="1"/>
  <c r="I1016" i="3"/>
  <c r="BM1015" i="3"/>
  <c r="BH1015" i="3"/>
  <c r="BE1015" i="3"/>
  <c r="BF1015" i="3" s="1"/>
  <c r="I1015" i="3"/>
  <c r="BM1014" i="3"/>
  <c r="BH1014" i="3"/>
  <c r="BE1014" i="3"/>
  <c r="BF1014" i="3" s="1"/>
  <c r="I1014" i="3"/>
  <c r="BM1013" i="3"/>
  <c r="BH1013" i="3"/>
  <c r="BE1013" i="3"/>
  <c r="BF1013" i="3" s="1"/>
  <c r="I1013" i="3"/>
  <c r="BM1012" i="3"/>
  <c r="BH1012" i="3"/>
  <c r="BE1012" i="3"/>
  <c r="BF1012" i="3" s="1"/>
  <c r="I1012" i="3"/>
  <c r="BM1011" i="3"/>
  <c r="BH1011" i="3"/>
  <c r="BE1011" i="3"/>
  <c r="BF1011" i="3" s="1"/>
  <c r="I1011" i="3"/>
  <c r="BM1010" i="3"/>
  <c r="BH1010" i="3"/>
  <c r="BE1010" i="3"/>
  <c r="BF1010" i="3" s="1"/>
  <c r="BM1009" i="3"/>
  <c r="BH1009" i="3"/>
  <c r="BE1009" i="3"/>
  <c r="BF1009" i="3" s="1"/>
  <c r="BM1008" i="3"/>
  <c r="BH1008" i="3"/>
  <c r="BE1008" i="3"/>
  <c r="BF1008" i="3" s="1"/>
  <c r="BM1007" i="3"/>
  <c r="BH1007" i="3"/>
  <c r="BE1007" i="3"/>
  <c r="BF1007" i="3" s="1"/>
  <c r="BM1006" i="3"/>
  <c r="BH1006" i="3"/>
  <c r="BE1006" i="3"/>
  <c r="BF1006" i="3" s="1"/>
  <c r="BM1005" i="3"/>
  <c r="BH1005" i="3"/>
  <c r="BE1005" i="3"/>
  <c r="BF1005" i="3" s="1"/>
  <c r="BM1004" i="3"/>
  <c r="BH1004" i="3"/>
  <c r="BE1004" i="3"/>
  <c r="BF1004" i="3" s="1"/>
  <c r="BM1003" i="3"/>
  <c r="BH1003" i="3"/>
  <c r="BE1003" i="3"/>
  <c r="BF1003" i="3" s="1"/>
  <c r="BM1002" i="3"/>
  <c r="BH1002" i="3"/>
  <c r="BE1002" i="3"/>
  <c r="BF1002" i="3" s="1"/>
  <c r="BM1001" i="3"/>
  <c r="BH1001" i="3"/>
  <c r="BE1001" i="3"/>
  <c r="BF1001" i="3" s="1"/>
  <c r="BM1000" i="3"/>
  <c r="BH1000" i="3"/>
  <c r="BE1000" i="3"/>
  <c r="BF1000" i="3" s="1"/>
  <c r="BM999" i="3"/>
  <c r="BH999" i="3"/>
  <c r="BE999" i="3"/>
  <c r="BF999" i="3" s="1"/>
  <c r="BM998" i="3"/>
  <c r="BH998" i="3"/>
  <c r="BE998" i="3"/>
  <c r="BF998" i="3" s="1"/>
  <c r="BM997" i="3"/>
  <c r="BH997" i="3"/>
  <c r="BE997" i="3"/>
  <c r="BF997" i="3" s="1"/>
  <c r="BM996" i="3"/>
  <c r="BH996" i="3"/>
  <c r="BE996" i="3"/>
  <c r="BF996" i="3" s="1"/>
  <c r="BM995" i="3"/>
  <c r="BH995" i="3"/>
  <c r="BE995" i="3"/>
  <c r="BF995" i="3" s="1"/>
  <c r="BM994" i="3"/>
  <c r="BH994" i="3"/>
  <c r="BE994" i="3"/>
  <c r="BF994" i="3" s="1"/>
  <c r="BM993" i="3"/>
  <c r="BH993" i="3"/>
  <c r="BE993" i="3"/>
  <c r="BF993" i="3" s="1"/>
  <c r="BM992" i="3"/>
  <c r="BH992" i="3"/>
  <c r="BE992" i="3"/>
  <c r="BF992" i="3" s="1"/>
  <c r="BM991" i="3"/>
  <c r="BH991" i="3"/>
  <c r="BE991" i="3"/>
  <c r="BF991" i="3" s="1"/>
  <c r="BM990" i="3"/>
  <c r="BH990" i="3"/>
  <c r="BE990" i="3"/>
  <c r="BF990" i="3" s="1"/>
  <c r="BM989" i="3"/>
  <c r="BH989" i="3"/>
  <c r="BE989" i="3"/>
  <c r="BF989" i="3" s="1"/>
  <c r="BM988" i="3"/>
  <c r="BH988" i="3"/>
  <c r="BE988" i="3"/>
  <c r="BF988" i="3" s="1"/>
  <c r="BM987" i="3"/>
  <c r="BH987" i="3"/>
  <c r="BE987" i="3"/>
  <c r="BF987" i="3" s="1"/>
  <c r="BM986" i="3"/>
  <c r="BH986" i="3"/>
  <c r="BE986" i="3"/>
  <c r="BF986" i="3" s="1"/>
  <c r="BM985" i="3"/>
  <c r="BH985" i="3"/>
  <c r="BE985" i="3"/>
  <c r="BF985" i="3" s="1"/>
  <c r="BM984" i="3"/>
  <c r="BH984" i="3"/>
  <c r="BE984" i="3"/>
  <c r="BF984" i="3" s="1"/>
  <c r="BM983" i="3"/>
  <c r="BH983" i="3"/>
  <c r="BE983" i="3"/>
  <c r="BF983" i="3" s="1"/>
  <c r="BM982" i="3"/>
  <c r="BH982" i="3"/>
  <c r="BE982" i="3"/>
  <c r="BF982" i="3" s="1"/>
  <c r="BM981" i="3"/>
  <c r="BH981" i="3"/>
  <c r="BE981" i="3"/>
  <c r="BF981" i="3" s="1"/>
  <c r="BM980" i="3"/>
  <c r="BH980" i="3"/>
  <c r="BE980" i="3"/>
  <c r="BF980" i="3" s="1"/>
  <c r="BM979" i="3"/>
  <c r="BH979" i="3"/>
  <c r="BE979" i="3"/>
  <c r="BF979" i="3" s="1"/>
  <c r="BM978" i="3"/>
  <c r="BH978" i="3"/>
  <c r="BE978" i="3"/>
  <c r="BF978" i="3" s="1"/>
  <c r="BM977" i="3"/>
  <c r="BH977" i="3"/>
  <c r="BE977" i="3"/>
  <c r="BF977" i="3" s="1"/>
  <c r="BM976" i="3"/>
  <c r="BH976" i="3"/>
  <c r="BE976" i="3"/>
  <c r="BF976" i="3" s="1"/>
  <c r="BM975" i="3"/>
  <c r="BH975" i="3"/>
  <c r="BE975" i="3"/>
  <c r="BF975" i="3" s="1"/>
  <c r="BM974" i="3"/>
  <c r="BH974" i="3"/>
  <c r="BE974" i="3"/>
  <c r="BF974" i="3" s="1"/>
  <c r="BM973" i="3"/>
  <c r="BH973" i="3"/>
  <c r="BE973" i="3"/>
  <c r="BF973" i="3" s="1"/>
  <c r="BM972" i="3"/>
  <c r="BH972" i="3"/>
  <c r="BE972" i="3"/>
  <c r="BF972" i="3" s="1"/>
  <c r="BM971" i="3"/>
  <c r="BH971" i="3"/>
  <c r="BE971" i="3"/>
  <c r="BF971" i="3" s="1"/>
  <c r="BM970" i="3"/>
  <c r="BH970" i="3"/>
  <c r="BE970" i="3"/>
  <c r="BF970" i="3" s="1"/>
  <c r="BM969" i="3"/>
  <c r="BH969" i="3"/>
  <c r="BE969" i="3"/>
  <c r="BF969" i="3" s="1"/>
  <c r="BM968" i="3"/>
  <c r="BH968" i="3"/>
  <c r="BE968" i="3"/>
  <c r="BF968" i="3" s="1"/>
  <c r="BM967" i="3"/>
  <c r="BH967" i="3"/>
  <c r="BE967" i="3"/>
  <c r="BF967" i="3" s="1"/>
  <c r="BM966" i="3"/>
  <c r="BH966" i="3"/>
  <c r="BE966" i="3"/>
  <c r="BF966" i="3" s="1"/>
  <c r="BM965" i="3"/>
  <c r="BH965" i="3"/>
  <c r="BE965" i="3"/>
  <c r="BF965" i="3" s="1"/>
  <c r="I965" i="3"/>
  <c r="BM964" i="3"/>
  <c r="BH964" i="3"/>
  <c r="BE964" i="3"/>
  <c r="BF964" i="3" s="1"/>
  <c r="I964" i="3"/>
  <c r="BM963" i="3"/>
  <c r="BH963" i="3"/>
  <c r="BE963" i="3"/>
  <c r="BF963" i="3" s="1"/>
  <c r="I963" i="3"/>
  <c r="BM962" i="3"/>
  <c r="BH962" i="3"/>
  <c r="BE962" i="3"/>
  <c r="BF962" i="3" s="1"/>
  <c r="I962" i="3"/>
  <c r="BM961" i="3"/>
  <c r="BH961" i="3"/>
  <c r="BE961" i="3"/>
  <c r="BF961" i="3" s="1"/>
  <c r="I961" i="3"/>
  <c r="BM960" i="3"/>
  <c r="BH960" i="3"/>
  <c r="BE960" i="3"/>
  <c r="BF960" i="3" s="1"/>
  <c r="BM959" i="3"/>
  <c r="BH959" i="3"/>
  <c r="BE959" i="3"/>
  <c r="BF959" i="3" s="1"/>
  <c r="BM958" i="3"/>
  <c r="BH958" i="3"/>
  <c r="BE958" i="3"/>
  <c r="BF958" i="3" s="1"/>
  <c r="BM957" i="3"/>
  <c r="BH957" i="3"/>
  <c r="BE957" i="3"/>
  <c r="BF957" i="3" s="1"/>
  <c r="BM956" i="3"/>
  <c r="BH956" i="3"/>
  <c r="BE956" i="3"/>
  <c r="BF956" i="3" s="1"/>
  <c r="BM955" i="3"/>
  <c r="BH955" i="3"/>
  <c r="BE955" i="3"/>
  <c r="BF955" i="3" s="1"/>
  <c r="I955" i="3"/>
  <c r="BM954" i="3"/>
  <c r="BH954" i="3"/>
  <c r="BE954" i="3"/>
  <c r="BF954" i="3" s="1"/>
  <c r="I954" i="3"/>
  <c r="BM953" i="3"/>
  <c r="BH953" i="3"/>
  <c r="BE953" i="3"/>
  <c r="BF953" i="3" s="1"/>
  <c r="I953" i="3"/>
  <c r="BM952" i="3"/>
  <c r="BH952" i="3"/>
  <c r="BE952" i="3"/>
  <c r="BF952" i="3" s="1"/>
  <c r="I952" i="3"/>
  <c r="BM951" i="3"/>
  <c r="BH951" i="3"/>
  <c r="BE951" i="3"/>
  <c r="BF951" i="3" s="1"/>
  <c r="I951" i="3"/>
  <c r="BM950" i="3"/>
  <c r="BH950" i="3"/>
  <c r="BE950" i="3"/>
  <c r="BF950" i="3" s="1"/>
  <c r="I950" i="3"/>
  <c r="BM949" i="3"/>
  <c r="BH949" i="3"/>
  <c r="BE949" i="3"/>
  <c r="BF949" i="3" s="1"/>
  <c r="I949" i="3"/>
  <c r="BM948" i="3"/>
  <c r="BH948" i="3"/>
  <c r="BE948" i="3"/>
  <c r="BF948" i="3" s="1"/>
  <c r="I948" i="3"/>
  <c r="BM947" i="3"/>
  <c r="BH947" i="3"/>
  <c r="BE947" i="3"/>
  <c r="BF947" i="3" s="1"/>
  <c r="I947" i="3"/>
  <c r="BM946" i="3"/>
  <c r="BH946" i="3"/>
  <c r="BE946" i="3"/>
  <c r="BF946" i="3" s="1"/>
  <c r="I946" i="3"/>
  <c r="BH945" i="3"/>
  <c r="BE945" i="3"/>
  <c r="BJ945" i="3" s="1"/>
  <c r="H945" i="3"/>
  <c r="BM945" i="3" s="1"/>
  <c r="BH944" i="3"/>
  <c r="BE944" i="3"/>
  <c r="BJ944" i="3" s="1"/>
  <c r="H944" i="3"/>
  <c r="BM944" i="3" s="1"/>
  <c r="BH943" i="3"/>
  <c r="BE943" i="3"/>
  <c r="BJ943" i="3" s="1"/>
  <c r="H943" i="3"/>
  <c r="BM943" i="3" s="1"/>
  <c r="BH942" i="3"/>
  <c r="BE942" i="3"/>
  <c r="BJ942" i="3" s="1"/>
  <c r="H942" i="3"/>
  <c r="I942" i="3" s="1"/>
  <c r="BH941" i="3"/>
  <c r="BE941" i="3"/>
  <c r="BJ941" i="3" s="1"/>
  <c r="H941" i="3"/>
  <c r="BM941" i="3" s="1"/>
  <c r="BM940" i="3"/>
  <c r="BH940" i="3"/>
  <c r="BE940" i="3"/>
  <c r="BF940" i="3" s="1"/>
  <c r="K940" i="3"/>
  <c r="I940" i="3"/>
  <c r="BM939" i="3"/>
  <c r="BH939" i="3"/>
  <c r="BE939" i="3"/>
  <c r="BF939" i="3" s="1"/>
  <c r="I939" i="3"/>
  <c r="BM938" i="3"/>
  <c r="BH938" i="3"/>
  <c r="BE938" i="3"/>
  <c r="BF938" i="3" s="1"/>
  <c r="J938" i="3"/>
  <c r="I938" i="3"/>
  <c r="BM937" i="3"/>
  <c r="BH937" i="3"/>
  <c r="BE937" i="3"/>
  <c r="BF937" i="3" s="1"/>
  <c r="I937" i="3"/>
  <c r="BM936" i="3"/>
  <c r="BH936" i="3"/>
  <c r="BE936" i="3"/>
  <c r="BF936" i="3" s="1"/>
  <c r="I936" i="3"/>
  <c r="BM935" i="3"/>
  <c r="BH935" i="3"/>
  <c r="BE935" i="3"/>
  <c r="BF935" i="3" s="1"/>
  <c r="I935" i="3"/>
  <c r="BM934" i="3"/>
  <c r="BH934" i="3"/>
  <c r="BE934" i="3"/>
  <c r="BF934" i="3" s="1"/>
  <c r="I934" i="3"/>
  <c r="BM933" i="3"/>
  <c r="BH933" i="3"/>
  <c r="BE933" i="3"/>
  <c r="BF933" i="3" s="1"/>
  <c r="I933" i="3"/>
  <c r="BM932" i="3"/>
  <c r="BH932" i="3"/>
  <c r="BE932" i="3"/>
  <c r="BF932" i="3" s="1"/>
  <c r="I932" i="3"/>
  <c r="BM931" i="3"/>
  <c r="BH931" i="3"/>
  <c r="BE931" i="3"/>
  <c r="BF931" i="3" s="1"/>
  <c r="I931" i="3"/>
  <c r="BM930" i="3"/>
  <c r="BH930" i="3"/>
  <c r="BE930" i="3"/>
  <c r="BF930" i="3" s="1"/>
  <c r="I930" i="3"/>
  <c r="BM929" i="3"/>
  <c r="BH929" i="3"/>
  <c r="BE929" i="3"/>
  <c r="BF929" i="3" s="1"/>
  <c r="I929" i="3"/>
  <c r="BM928" i="3"/>
  <c r="BH928" i="3"/>
  <c r="BE928" i="3"/>
  <c r="BF928" i="3" s="1"/>
  <c r="K928" i="3"/>
  <c r="I928" i="3"/>
  <c r="BM927" i="3"/>
  <c r="BH927" i="3"/>
  <c r="BE927" i="3"/>
  <c r="BF927" i="3" s="1"/>
  <c r="I927" i="3"/>
  <c r="BM926" i="3"/>
  <c r="BH926" i="3"/>
  <c r="BE926" i="3"/>
  <c r="BF926" i="3" s="1"/>
  <c r="J926" i="3"/>
  <c r="I926" i="3"/>
  <c r="BM925" i="3"/>
  <c r="BH925" i="3"/>
  <c r="BE925" i="3"/>
  <c r="BF925" i="3" s="1"/>
  <c r="I925" i="3"/>
  <c r="BM924" i="3"/>
  <c r="BH924" i="3"/>
  <c r="BE924" i="3"/>
  <c r="BF924" i="3" s="1"/>
  <c r="I924" i="3"/>
  <c r="BM923" i="3"/>
  <c r="BH923" i="3"/>
  <c r="BE923" i="3"/>
  <c r="BF923" i="3" s="1"/>
  <c r="I923" i="3"/>
  <c r="BM922" i="3"/>
  <c r="BH922" i="3"/>
  <c r="BE922" i="3"/>
  <c r="BF922" i="3" s="1"/>
  <c r="I922" i="3"/>
  <c r="BM921" i="3"/>
  <c r="BH921" i="3"/>
  <c r="BE921" i="3"/>
  <c r="BF921" i="3" s="1"/>
  <c r="BM920" i="3"/>
  <c r="BH920" i="3"/>
  <c r="BE920" i="3"/>
  <c r="BF920" i="3" s="1"/>
  <c r="BM919" i="3"/>
  <c r="BH919" i="3"/>
  <c r="BE919" i="3"/>
  <c r="BF919" i="3" s="1"/>
  <c r="BM918" i="3"/>
  <c r="BH918" i="3"/>
  <c r="BE918" i="3"/>
  <c r="BF918" i="3" s="1"/>
  <c r="BM917" i="3"/>
  <c r="BH917" i="3"/>
  <c r="BE917" i="3"/>
  <c r="BF917" i="3" s="1"/>
  <c r="BM916" i="3"/>
  <c r="BH916" i="3"/>
  <c r="BE916" i="3"/>
  <c r="BF916" i="3" s="1"/>
  <c r="BM915" i="3"/>
  <c r="BH915" i="3"/>
  <c r="BE915" i="3"/>
  <c r="BF915" i="3" s="1"/>
  <c r="BM914" i="3"/>
  <c r="BH914" i="3"/>
  <c r="BE914" i="3"/>
  <c r="BF914" i="3" s="1"/>
  <c r="BM913" i="3"/>
  <c r="BH913" i="3"/>
  <c r="BE913" i="3"/>
  <c r="BF913" i="3" s="1"/>
  <c r="BM912" i="3"/>
  <c r="BH912" i="3"/>
  <c r="BE912" i="3"/>
  <c r="BF912" i="3" s="1"/>
  <c r="BM911" i="3"/>
  <c r="BH911" i="3"/>
  <c r="BE911" i="3"/>
  <c r="BF911" i="3" s="1"/>
  <c r="BM910" i="3"/>
  <c r="BH910" i="3"/>
  <c r="BE910" i="3"/>
  <c r="BF910" i="3" s="1"/>
  <c r="BM909" i="3"/>
  <c r="BH909" i="3"/>
  <c r="BE909" i="3"/>
  <c r="BF909" i="3" s="1"/>
  <c r="BM908" i="3"/>
  <c r="BH908" i="3"/>
  <c r="BE908" i="3"/>
  <c r="BF908" i="3" s="1"/>
  <c r="BM907" i="3"/>
  <c r="BH907" i="3"/>
  <c r="BE907" i="3"/>
  <c r="BF907" i="3" s="1"/>
  <c r="BM906" i="3"/>
  <c r="BH906" i="3"/>
  <c r="BE906" i="3"/>
  <c r="BF906" i="3" s="1"/>
  <c r="BM905" i="3"/>
  <c r="BH905" i="3"/>
  <c r="BE905" i="3"/>
  <c r="BF905" i="3" s="1"/>
  <c r="BM904" i="3"/>
  <c r="BH904" i="3"/>
  <c r="BE904" i="3"/>
  <c r="BF904" i="3" s="1"/>
  <c r="BM903" i="3"/>
  <c r="BH903" i="3"/>
  <c r="BE903" i="3"/>
  <c r="BF903" i="3" s="1"/>
  <c r="BM902" i="3"/>
  <c r="BH902" i="3"/>
  <c r="BE902" i="3"/>
  <c r="BF902" i="3" s="1"/>
  <c r="BM901" i="3"/>
  <c r="BH901" i="3"/>
  <c r="BE901" i="3"/>
  <c r="BF901" i="3" s="1"/>
  <c r="BM900" i="3"/>
  <c r="BH900" i="3"/>
  <c r="BE900" i="3"/>
  <c r="BF900" i="3" s="1"/>
  <c r="BM899" i="3"/>
  <c r="BH899" i="3"/>
  <c r="BE899" i="3"/>
  <c r="BF899" i="3" s="1"/>
  <c r="BM898" i="3"/>
  <c r="BH898" i="3"/>
  <c r="BE898" i="3"/>
  <c r="BF898" i="3" s="1"/>
  <c r="BM897" i="3"/>
  <c r="BH897" i="3"/>
  <c r="BE897" i="3"/>
  <c r="BF897" i="3" s="1"/>
  <c r="BM896" i="3"/>
  <c r="BH896" i="3"/>
  <c r="BE896" i="3"/>
  <c r="BF896" i="3" s="1"/>
  <c r="BM895" i="3"/>
  <c r="BH895" i="3"/>
  <c r="BE895" i="3"/>
  <c r="BF895" i="3" s="1"/>
  <c r="BM894" i="3"/>
  <c r="BH894" i="3"/>
  <c r="BE894" i="3"/>
  <c r="BF894" i="3" s="1"/>
  <c r="BM893" i="3"/>
  <c r="BH893" i="3"/>
  <c r="BE893" i="3"/>
  <c r="BF893" i="3" s="1"/>
  <c r="BM892" i="3"/>
  <c r="BH892" i="3"/>
  <c r="BE892" i="3"/>
  <c r="BF892" i="3" s="1"/>
  <c r="BM891" i="3"/>
  <c r="BH891" i="3"/>
  <c r="BE891" i="3"/>
  <c r="BF891" i="3" s="1"/>
  <c r="BM890" i="3"/>
  <c r="BH890" i="3"/>
  <c r="BE890" i="3"/>
  <c r="BF890" i="3" s="1"/>
  <c r="BM889" i="3"/>
  <c r="BH889" i="3"/>
  <c r="BE889" i="3"/>
  <c r="BF889" i="3" s="1"/>
  <c r="BM888" i="3"/>
  <c r="BH888" i="3"/>
  <c r="BE888" i="3"/>
  <c r="BF888" i="3" s="1"/>
  <c r="BM887" i="3"/>
  <c r="BH887" i="3"/>
  <c r="BE887" i="3"/>
  <c r="BF887" i="3" s="1"/>
  <c r="BM886" i="3"/>
  <c r="BH886" i="3"/>
  <c r="BE886" i="3"/>
  <c r="BF886" i="3" s="1"/>
  <c r="BM885" i="3"/>
  <c r="BH885" i="3"/>
  <c r="BE885" i="3"/>
  <c r="BF885" i="3" s="1"/>
  <c r="BM884" i="3"/>
  <c r="BH884" i="3"/>
  <c r="BE884" i="3"/>
  <c r="BF884" i="3" s="1"/>
  <c r="BM883" i="3"/>
  <c r="BH883" i="3"/>
  <c r="BE883" i="3"/>
  <c r="BF883" i="3" s="1"/>
  <c r="BM882" i="3"/>
  <c r="BH882" i="3"/>
  <c r="BE882" i="3"/>
  <c r="BF882" i="3" s="1"/>
  <c r="BM881" i="3"/>
  <c r="BH881" i="3"/>
  <c r="BE881" i="3"/>
  <c r="BF881" i="3" s="1"/>
  <c r="I881" i="3"/>
  <c r="BM880" i="3"/>
  <c r="BH880" i="3"/>
  <c r="BE880" i="3"/>
  <c r="BF880" i="3" s="1"/>
  <c r="I880" i="3"/>
  <c r="BM879" i="3"/>
  <c r="BH879" i="3"/>
  <c r="BE879" i="3"/>
  <c r="BF879" i="3" s="1"/>
  <c r="I879" i="3"/>
  <c r="BM878" i="3"/>
  <c r="BH878" i="3"/>
  <c r="BE878" i="3"/>
  <c r="BF878" i="3" s="1"/>
  <c r="I878" i="3"/>
  <c r="BM877" i="3"/>
  <c r="BH877" i="3"/>
  <c r="BE877" i="3"/>
  <c r="BF877" i="3" s="1"/>
  <c r="I877" i="3"/>
  <c r="BM876" i="3"/>
  <c r="BH876" i="3"/>
  <c r="BE876" i="3"/>
  <c r="BF876" i="3" s="1"/>
  <c r="I876" i="3"/>
  <c r="BM875" i="3"/>
  <c r="BH875" i="3"/>
  <c r="BE875" i="3"/>
  <c r="BF875" i="3" s="1"/>
  <c r="I875" i="3"/>
  <c r="BM874" i="3"/>
  <c r="BH874" i="3"/>
  <c r="BE874" i="3"/>
  <c r="BF874" i="3" s="1"/>
  <c r="I874" i="3"/>
  <c r="BM873" i="3"/>
  <c r="BH873" i="3"/>
  <c r="BE873" i="3"/>
  <c r="BF873" i="3" s="1"/>
  <c r="I873" i="3"/>
  <c r="BM872" i="3"/>
  <c r="BH872" i="3"/>
  <c r="BE872" i="3"/>
  <c r="BF872" i="3" s="1"/>
  <c r="I872" i="3"/>
  <c r="BM871" i="3"/>
  <c r="BH871" i="3"/>
  <c r="BE871" i="3"/>
  <c r="BF871" i="3" s="1"/>
  <c r="I871" i="3"/>
  <c r="BM870" i="3"/>
  <c r="BH870" i="3"/>
  <c r="BE870" i="3"/>
  <c r="BF870" i="3" s="1"/>
  <c r="I870" i="3"/>
  <c r="BM869" i="3"/>
  <c r="BH869" i="3"/>
  <c r="BE869" i="3"/>
  <c r="BF869" i="3" s="1"/>
  <c r="BM868" i="3"/>
  <c r="BH868" i="3"/>
  <c r="BE868" i="3"/>
  <c r="BF868" i="3" s="1"/>
  <c r="BM867" i="3"/>
  <c r="BH867" i="3"/>
  <c r="BE867" i="3"/>
  <c r="BF867" i="3" s="1"/>
  <c r="BM866" i="3"/>
  <c r="BH866" i="3"/>
  <c r="BE866" i="3"/>
  <c r="BF866" i="3" s="1"/>
  <c r="BM865" i="3"/>
  <c r="BH865" i="3"/>
  <c r="BE865" i="3"/>
  <c r="BF865" i="3" s="1"/>
  <c r="BM864" i="3"/>
  <c r="BH864" i="3"/>
  <c r="BE864" i="3"/>
  <c r="BF864" i="3" s="1"/>
  <c r="BM863" i="3"/>
  <c r="BH863" i="3"/>
  <c r="BE863" i="3"/>
  <c r="BF863" i="3" s="1"/>
  <c r="BM862" i="3"/>
  <c r="BH862" i="3"/>
  <c r="BE862" i="3"/>
  <c r="BF862" i="3" s="1"/>
  <c r="BM861" i="3"/>
  <c r="BH861" i="3"/>
  <c r="BE861" i="3"/>
  <c r="BF861" i="3" s="1"/>
  <c r="BM860" i="3"/>
  <c r="BH860" i="3"/>
  <c r="BE860" i="3"/>
  <c r="BF860" i="3" s="1"/>
  <c r="BM859" i="3"/>
  <c r="BH859" i="3"/>
  <c r="BE859" i="3"/>
  <c r="BF859" i="3" s="1"/>
  <c r="BM858" i="3"/>
  <c r="BH858" i="3"/>
  <c r="BE858" i="3"/>
  <c r="BF858" i="3" s="1"/>
  <c r="BM857" i="3"/>
  <c r="BH857" i="3"/>
  <c r="BE857" i="3"/>
  <c r="BF857" i="3" s="1"/>
  <c r="BM856" i="3"/>
  <c r="BH856" i="3"/>
  <c r="BE856" i="3"/>
  <c r="BF856" i="3" s="1"/>
  <c r="BM855" i="3"/>
  <c r="BH855" i="3"/>
  <c r="BE855" i="3"/>
  <c r="BF855" i="3" s="1"/>
  <c r="BM854" i="3"/>
  <c r="BH854" i="3"/>
  <c r="BE854" i="3"/>
  <c r="BF854" i="3" s="1"/>
  <c r="BM853" i="3"/>
  <c r="BH853" i="3"/>
  <c r="BE853" i="3"/>
  <c r="BF853" i="3" s="1"/>
  <c r="BM852" i="3"/>
  <c r="BH852" i="3"/>
  <c r="BE852" i="3"/>
  <c r="BF852" i="3" s="1"/>
  <c r="BM851" i="3"/>
  <c r="BH851" i="3"/>
  <c r="BE851" i="3"/>
  <c r="BF851" i="3" s="1"/>
  <c r="BM850" i="3"/>
  <c r="BH850" i="3"/>
  <c r="BE850" i="3"/>
  <c r="BF850" i="3" s="1"/>
  <c r="BM849" i="3"/>
  <c r="BH849" i="3"/>
  <c r="BE849" i="3"/>
  <c r="BF849" i="3" s="1"/>
  <c r="BM848" i="3"/>
  <c r="BH848" i="3"/>
  <c r="BE848" i="3"/>
  <c r="BF848" i="3" s="1"/>
  <c r="BM847" i="3"/>
  <c r="BH847" i="3"/>
  <c r="BE847" i="3"/>
  <c r="BF847" i="3" s="1"/>
  <c r="BM846" i="3"/>
  <c r="BH846" i="3"/>
  <c r="BE846" i="3"/>
  <c r="BF846" i="3" s="1"/>
  <c r="BM845" i="3"/>
  <c r="BH845" i="3"/>
  <c r="BE845" i="3"/>
  <c r="BF845" i="3" s="1"/>
  <c r="BM844" i="3"/>
  <c r="BH844" i="3"/>
  <c r="BE844" i="3"/>
  <c r="BF844" i="3" s="1"/>
  <c r="BM843" i="3"/>
  <c r="BH843" i="3"/>
  <c r="BE843" i="3"/>
  <c r="BF843" i="3" s="1"/>
  <c r="BM842" i="3"/>
  <c r="BH842" i="3"/>
  <c r="BE842" i="3"/>
  <c r="BF842" i="3" s="1"/>
  <c r="BM841" i="3"/>
  <c r="BH841" i="3"/>
  <c r="BE841" i="3"/>
  <c r="BF841" i="3" s="1"/>
  <c r="BM840" i="3"/>
  <c r="BH840" i="3"/>
  <c r="BE840" i="3"/>
  <c r="BF840" i="3" s="1"/>
  <c r="BM839" i="3"/>
  <c r="BH839" i="3"/>
  <c r="BE839" i="3"/>
  <c r="BF839" i="3" s="1"/>
  <c r="BM838" i="3"/>
  <c r="BH838" i="3"/>
  <c r="BE838" i="3"/>
  <c r="BF838" i="3" s="1"/>
  <c r="BM837" i="3"/>
  <c r="BH837" i="3"/>
  <c r="BE837" i="3"/>
  <c r="BF837" i="3" s="1"/>
  <c r="BM836" i="3"/>
  <c r="BH836" i="3"/>
  <c r="BE836" i="3"/>
  <c r="BF836" i="3" s="1"/>
  <c r="BM835" i="3"/>
  <c r="BH835" i="3"/>
  <c r="BE835" i="3"/>
  <c r="BF835" i="3" s="1"/>
  <c r="BM834" i="3"/>
  <c r="BH834" i="3"/>
  <c r="BE834" i="3"/>
  <c r="BF834" i="3" s="1"/>
  <c r="BM833" i="3"/>
  <c r="BH833" i="3"/>
  <c r="BE833" i="3"/>
  <c r="BF833" i="3" s="1"/>
  <c r="BM832" i="3"/>
  <c r="BH832" i="3"/>
  <c r="BE832" i="3"/>
  <c r="BF832" i="3" s="1"/>
  <c r="BM831" i="3"/>
  <c r="BH831" i="3"/>
  <c r="BE831" i="3"/>
  <c r="BF831" i="3" s="1"/>
  <c r="BM830" i="3"/>
  <c r="BH830" i="3"/>
  <c r="BE830" i="3"/>
  <c r="BF830" i="3" s="1"/>
  <c r="BM829" i="3"/>
  <c r="BH829" i="3"/>
  <c r="BE829" i="3"/>
  <c r="BF829" i="3" s="1"/>
  <c r="BM828" i="3"/>
  <c r="BH828" i="3"/>
  <c r="BE828" i="3"/>
  <c r="BF828" i="3" s="1"/>
  <c r="BM827" i="3"/>
  <c r="BH827" i="3"/>
  <c r="BE827" i="3"/>
  <c r="BF827" i="3" s="1"/>
  <c r="BM826" i="3"/>
  <c r="BH826" i="3"/>
  <c r="BE826" i="3"/>
  <c r="BF826" i="3" s="1"/>
  <c r="BM825" i="3"/>
  <c r="BH825" i="3"/>
  <c r="BE825" i="3"/>
  <c r="BF825" i="3" s="1"/>
  <c r="BM824" i="3"/>
  <c r="BH824" i="3"/>
  <c r="BE824" i="3"/>
  <c r="BF824" i="3" s="1"/>
  <c r="BM823" i="3"/>
  <c r="BH823" i="3"/>
  <c r="BE823" i="3"/>
  <c r="BF823" i="3" s="1"/>
  <c r="BM822" i="3"/>
  <c r="BH822" i="3"/>
  <c r="BE822" i="3"/>
  <c r="BF822" i="3" s="1"/>
  <c r="BM821" i="3"/>
  <c r="BH821" i="3"/>
  <c r="BE821" i="3"/>
  <c r="BF821" i="3" s="1"/>
  <c r="BM820" i="3"/>
  <c r="BH820" i="3"/>
  <c r="BE820" i="3"/>
  <c r="BF820" i="3" s="1"/>
  <c r="BM819" i="3"/>
  <c r="BH819" i="3"/>
  <c r="BE819" i="3"/>
  <c r="BF819" i="3" s="1"/>
  <c r="I819" i="3"/>
  <c r="BM818" i="3"/>
  <c r="BH818" i="3"/>
  <c r="BE818" i="3"/>
  <c r="BF818" i="3" s="1"/>
  <c r="I818" i="3"/>
  <c r="BM817" i="3"/>
  <c r="BH817" i="3"/>
  <c r="BE817" i="3"/>
  <c r="BF817" i="3" s="1"/>
  <c r="I817" i="3"/>
  <c r="BM816" i="3"/>
  <c r="BH816" i="3"/>
  <c r="BE816" i="3"/>
  <c r="BF816" i="3" s="1"/>
  <c r="I816" i="3"/>
  <c r="BM815" i="3"/>
  <c r="BH815" i="3"/>
  <c r="BE815" i="3"/>
  <c r="BF815" i="3" s="1"/>
  <c r="I815" i="3"/>
  <c r="BH814" i="3"/>
  <c r="BE814" i="3"/>
  <c r="BJ814" i="3" s="1"/>
  <c r="H814" i="3"/>
  <c r="BH813" i="3"/>
  <c r="BE813" i="3"/>
  <c r="H813" i="3"/>
  <c r="I813" i="3" s="1"/>
  <c r="BH812" i="3"/>
  <c r="BE812" i="3"/>
  <c r="BJ812" i="3" s="1"/>
  <c r="H812" i="3"/>
  <c r="I812" i="3" s="1"/>
  <c r="BH811" i="3"/>
  <c r="BE811" i="3"/>
  <c r="BJ811" i="3" s="1"/>
  <c r="H811" i="3"/>
  <c r="BM811" i="3" s="1"/>
  <c r="BH810" i="3"/>
  <c r="BE810" i="3"/>
  <c r="BJ810" i="3" s="1"/>
  <c r="H810" i="3"/>
  <c r="BM810" i="3" s="1"/>
  <c r="BH809" i="3"/>
  <c r="BE809" i="3"/>
  <c r="H809" i="3"/>
  <c r="BH808" i="3"/>
  <c r="BE808" i="3"/>
  <c r="BJ808" i="3" s="1"/>
  <c r="H808" i="3"/>
  <c r="I808" i="3" s="1"/>
  <c r="BM807" i="3"/>
  <c r="BH807" i="3"/>
  <c r="BE807" i="3"/>
  <c r="BF807" i="3" s="1"/>
  <c r="K807" i="3"/>
  <c r="I807" i="3"/>
  <c r="BM806" i="3"/>
  <c r="BH806" i="3"/>
  <c r="BE806" i="3"/>
  <c r="BF806" i="3" s="1"/>
  <c r="K806" i="3"/>
  <c r="I806" i="3"/>
  <c r="BM805" i="3"/>
  <c r="BH805" i="3"/>
  <c r="BE805" i="3"/>
  <c r="BF805" i="3" s="1"/>
  <c r="I805" i="3"/>
  <c r="BM804" i="3"/>
  <c r="BH804" i="3"/>
  <c r="BE804" i="3"/>
  <c r="BF804" i="3" s="1"/>
  <c r="I804" i="3"/>
  <c r="BM803" i="3"/>
  <c r="BH803" i="3"/>
  <c r="BE803" i="3"/>
  <c r="BF803" i="3" s="1"/>
  <c r="J803" i="3"/>
  <c r="I803" i="3"/>
  <c r="BM802" i="3"/>
  <c r="BH802" i="3"/>
  <c r="BE802" i="3"/>
  <c r="BF802" i="3" s="1"/>
  <c r="J802" i="3"/>
  <c r="I802" i="3"/>
  <c r="BM801" i="3"/>
  <c r="BH801" i="3"/>
  <c r="BE801" i="3"/>
  <c r="BF801" i="3" s="1"/>
  <c r="I801" i="3"/>
  <c r="BM800" i="3"/>
  <c r="BH800" i="3"/>
  <c r="BE800" i="3"/>
  <c r="BF800" i="3" s="1"/>
  <c r="I800" i="3"/>
  <c r="BM799" i="3"/>
  <c r="BH799" i="3"/>
  <c r="BE799" i="3"/>
  <c r="BF799" i="3" s="1"/>
  <c r="I799" i="3"/>
  <c r="BM798" i="3"/>
  <c r="BH798" i="3"/>
  <c r="BE798" i="3"/>
  <c r="BF798" i="3" s="1"/>
  <c r="I798" i="3"/>
  <c r="BM797" i="3"/>
  <c r="BH797" i="3"/>
  <c r="BE797" i="3"/>
  <c r="BF797" i="3" s="1"/>
  <c r="I797" i="3"/>
  <c r="BM796" i="3"/>
  <c r="BH796" i="3"/>
  <c r="BE796" i="3"/>
  <c r="BF796" i="3" s="1"/>
  <c r="I796" i="3"/>
  <c r="BM795" i="3"/>
  <c r="BH795" i="3"/>
  <c r="BE795" i="3"/>
  <c r="BF795" i="3" s="1"/>
  <c r="I795" i="3"/>
  <c r="BM794" i="3"/>
  <c r="BH794" i="3"/>
  <c r="BE794" i="3"/>
  <c r="BF794" i="3" s="1"/>
  <c r="I794" i="3"/>
  <c r="BM793" i="3"/>
  <c r="BH793" i="3"/>
  <c r="BE793" i="3"/>
  <c r="BF793" i="3" s="1"/>
  <c r="K793" i="3"/>
  <c r="I793" i="3"/>
  <c r="BM792" i="3"/>
  <c r="BH792" i="3"/>
  <c r="BE792" i="3"/>
  <c r="BF792" i="3" s="1"/>
  <c r="I792" i="3"/>
  <c r="BM791" i="3"/>
  <c r="BH791" i="3"/>
  <c r="BE791" i="3"/>
  <c r="BF791" i="3" s="1"/>
  <c r="I791" i="3"/>
  <c r="BM790" i="3"/>
  <c r="BH790" i="3"/>
  <c r="BE790" i="3"/>
  <c r="BF790" i="3" s="1"/>
  <c r="I790" i="3"/>
  <c r="BM789" i="3"/>
  <c r="BH789" i="3"/>
  <c r="BE789" i="3"/>
  <c r="BF789" i="3" s="1"/>
  <c r="I789" i="3"/>
  <c r="BM788" i="3"/>
  <c r="BH788" i="3"/>
  <c r="BE788" i="3"/>
  <c r="BF788" i="3" s="1"/>
  <c r="BM787" i="3"/>
  <c r="BH787" i="3"/>
  <c r="BE787" i="3"/>
  <c r="BF787" i="3" s="1"/>
  <c r="BM786" i="3"/>
  <c r="BH786" i="3"/>
  <c r="BE786" i="3"/>
  <c r="BF786" i="3" s="1"/>
  <c r="BM785" i="3"/>
  <c r="BH785" i="3"/>
  <c r="BE785" i="3"/>
  <c r="BF785" i="3" s="1"/>
  <c r="BM784" i="3"/>
  <c r="BH784" i="3"/>
  <c r="BE784" i="3"/>
  <c r="BF784" i="3" s="1"/>
  <c r="BM783" i="3"/>
  <c r="BH783" i="3"/>
  <c r="BE783" i="3"/>
  <c r="BF783" i="3" s="1"/>
  <c r="K783" i="3"/>
  <c r="I783" i="3"/>
  <c r="BM782" i="3"/>
  <c r="BH782" i="3"/>
  <c r="BE782" i="3"/>
  <c r="BF782" i="3" s="1"/>
  <c r="I782" i="3"/>
  <c r="BM781" i="3"/>
  <c r="BH781" i="3"/>
  <c r="BE781" i="3"/>
  <c r="BF781" i="3" s="1"/>
  <c r="J781" i="3"/>
  <c r="I781" i="3"/>
  <c r="BM780" i="3"/>
  <c r="BH780" i="3"/>
  <c r="BE780" i="3"/>
  <c r="BF780" i="3" s="1"/>
  <c r="I780" i="3"/>
  <c r="BM779" i="3"/>
  <c r="BH779" i="3"/>
  <c r="BE779" i="3"/>
  <c r="BF779" i="3" s="1"/>
  <c r="I779" i="3"/>
  <c r="BM778" i="3"/>
  <c r="BH778" i="3"/>
  <c r="BE778" i="3"/>
  <c r="BF778" i="3" s="1"/>
  <c r="I778" i="3"/>
  <c r="BM777" i="3"/>
  <c r="BH777" i="3"/>
  <c r="BE777" i="3"/>
  <c r="BF777" i="3" s="1"/>
  <c r="I777" i="3"/>
  <c r="BM776" i="3"/>
  <c r="BH776" i="3"/>
  <c r="BE776" i="3"/>
  <c r="BF776" i="3" s="1"/>
  <c r="I776" i="3"/>
  <c r="BM775" i="3"/>
  <c r="BH775" i="3"/>
  <c r="BE775" i="3"/>
  <c r="BF775" i="3" s="1"/>
  <c r="I775" i="3"/>
  <c r="BM774" i="3"/>
  <c r="BH774" i="3"/>
  <c r="BE774" i="3"/>
  <c r="BF774" i="3" s="1"/>
  <c r="I774" i="3"/>
  <c r="BM773" i="3"/>
  <c r="BH773" i="3"/>
  <c r="BE773" i="3"/>
  <c r="BF773" i="3" s="1"/>
  <c r="I773" i="3"/>
  <c r="BM772" i="3"/>
  <c r="BH772" i="3"/>
  <c r="BE772" i="3"/>
  <c r="BF772" i="3" s="1"/>
  <c r="I772" i="3"/>
  <c r="BM771" i="3"/>
  <c r="BH771" i="3"/>
  <c r="BE771" i="3"/>
  <c r="BF771" i="3" s="1"/>
  <c r="BM770" i="3"/>
  <c r="BH770" i="3"/>
  <c r="BE770" i="3"/>
  <c r="BF770" i="3" s="1"/>
  <c r="BM769" i="3"/>
  <c r="BH769" i="3"/>
  <c r="BE769" i="3"/>
  <c r="BF769" i="3" s="1"/>
  <c r="BM768" i="3"/>
  <c r="BH768" i="3"/>
  <c r="BE768" i="3"/>
  <c r="BF768" i="3" s="1"/>
  <c r="BM767" i="3"/>
  <c r="BH767" i="3"/>
  <c r="BE767" i="3"/>
  <c r="BF767" i="3" s="1"/>
  <c r="BM766" i="3"/>
  <c r="BH766" i="3"/>
  <c r="BE766" i="3"/>
  <c r="BF766" i="3" s="1"/>
  <c r="K766" i="3"/>
  <c r="I766" i="3"/>
  <c r="BM765" i="3"/>
  <c r="BH765" i="3"/>
  <c r="BE765" i="3"/>
  <c r="BF765" i="3" s="1"/>
  <c r="K765" i="3"/>
  <c r="I765" i="3"/>
  <c r="BM764" i="3"/>
  <c r="BH764" i="3"/>
  <c r="BE764" i="3"/>
  <c r="BF764" i="3" s="1"/>
  <c r="I764" i="3"/>
  <c r="BM763" i="3"/>
  <c r="BH763" i="3"/>
  <c r="BE763" i="3"/>
  <c r="BF763" i="3" s="1"/>
  <c r="I763" i="3"/>
  <c r="BM762" i="3"/>
  <c r="BH762" i="3"/>
  <c r="BE762" i="3"/>
  <c r="BF762" i="3" s="1"/>
  <c r="I762" i="3"/>
  <c r="BM761" i="3"/>
  <c r="BH761" i="3"/>
  <c r="BE761" i="3"/>
  <c r="BF761" i="3" s="1"/>
  <c r="I761" i="3"/>
  <c r="BM760" i="3"/>
  <c r="BH760" i="3"/>
  <c r="BE760" i="3"/>
  <c r="BF760" i="3" s="1"/>
  <c r="I760" i="3"/>
  <c r="BM759" i="3"/>
  <c r="BH759" i="3"/>
  <c r="BE759" i="3"/>
  <c r="BF759" i="3" s="1"/>
  <c r="I759" i="3"/>
  <c r="BM758" i="3"/>
  <c r="BH758" i="3"/>
  <c r="BE758" i="3"/>
  <c r="BF758" i="3" s="1"/>
  <c r="I758" i="3"/>
  <c r="BM757" i="3"/>
  <c r="BH757" i="3"/>
  <c r="BE757" i="3"/>
  <c r="BF757" i="3" s="1"/>
  <c r="I757" i="3"/>
  <c r="BM756" i="3"/>
  <c r="BH756" i="3"/>
  <c r="BE756" i="3"/>
  <c r="BF756" i="3" s="1"/>
  <c r="I756" i="3"/>
  <c r="BM755" i="3"/>
  <c r="BH755" i="3"/>
  <c r="BE755" i="3"/>
  <c r="BF755" i="3" s="1"/>
  <c r="I755" i="3"/>
  <c r="BM754" i="3"/>
  <c r="BH754" i="3"/>
  <c r="BE754" i="3"/>
  <c r="BF754" i="3" s="1"/>
  <c r="I754" i="3"/>
  <c r="BM753" i="3"/>
  <c r="BH753" i="3"/>
  <c r="BE753" i="3"/>
  <c r="BF753" i="3" s="1"/>
  <c r="I753" i="3"/>
  <c r="BM752" i="3"/>
  <c r="BH752" i="3"/>
  <c r="BE752" i="3"/>
  <c r="BF752" i="3" s="1"/>
  <c r="I752" i="3"/>
  <c r="BM751" i="3"/>
  <c r="BH751" i="3"/>
  <c r="BE751" i="3"/>
  <c r="BF751" i="3" s="1"/>
  <c r="K751" i="3"/>
  <c r="I751" i="3"/>
  <c r="BM750" i="3"/>
  <c r="BH750" i="3"/>
  <c r="BE750" i="3"/>
  <c r="BF750" i="3" s="1"/>
  <c r="I750" i="3"/>
  <c r="BM749" i="3"/>
  <c r="BH749" i="3"/>
  <c r="BE749" i="3"/>
  <c r="BF749" i="3" s="1"/>
  <c r="I749" i="3"/>
  <c r="BM748" i="3"/>
  <c r="BH748" i="3"/>
  <c r="BE748" i="3"/>
  <c r="BF748" i="3" s="1"/>
  <c r="I748" i="3"/>
  <c r="BM747" i="3"/>
  <c r="BH747" i="3"/>
  <c r="BE747" i="3"/>
  <c r="BF747" i="3" s="1"/>
  <c r="I747" i="3"/>
  <c r="BM746" i="3"/>
  <c r="BH746" i="3"/>
  <c r="BE746" i="3"/>
  <c r="BF746" i="3" s="1"/>
  <c r="K746" i="3"/>
  <c r="I746" i="3"/>
  <c r="BM745" i="3"/>
  <c r="BH745" i="3"/>
  <c r="BE745" i="3"/>
  <c r="BF745" i="3" s="1"/>
  <c r="I745" i="3"/>
  <c r="BM744" i="3"/>
  <c r="BH744" i="3"/>
  <c r="BE744" i="3"/>
  <c r="BF744" i="3" s="1"/>
  <c r="J744" i="3"/>
  <c r="I744" i="3"/>
  <c r="BM743" i="3"/>
  <c r="BH743" i="3"/>
  <c r="BE743" i="3"/>
  <c r="BF743" i="3" s="1"/>
  <c r="J743" i="3"/>
  <c r="I743" i="3"/>
  <c r="BM742" i="3"/>
  <c r="BH742" i="3"/>
  <c r="BE742" i="3"/>
  <c r="BF742" i="3" s="1"/>
  <c r="I742" i="3"/>
  <c r="BM741" i="3"/>
  <c r="BH741" i="3"/>
  <c r="BE741" i="3"/>
  <c r="BF741" i="3" s="1"/>
  <c r="I741" i="3"/>
  <c r="BM740" i="3"/>
  <c r="BH740" i="3"/>
  <c r="BE740" i="3"/>
  <c r="BF740" i="3" s="1"/>
  <c r="I740" i="3"/>
  <c r="BM739" i="3"/>
  <c r="BH739" i="3"/>
  <c r="BE739" i="3"/>
  <c r="BF739" i="3" s="1"/>
  <c r="I739" i="3"/>
  <c r="BM738" i="3"/>
  <c r="BH738" i="3"/>
  <c r="BE738" i="3"/>
  <c r="BF738" i="3" s="1"/>
  <c r="I738" i="3"/>
  <c r="BM737" i="3"/>
  <c r="BH737" i="3"/>
  <c r="BE737" i="3"/>
  <c r="BF737" i="3" s="1"/>
  <c r="I737" i="3"/>
  <c r="BM736" i="3"/>
  <c r="BH736" i="3"/>
  <c r="BE736" i="3"/>
  <c r="BF736" i="3" s="1"/>
  <c r="I736" i="3"/>
  <c r="BM735" i="3"/>
  <c r="BH735" i="3"/>
  <c r="BF735" i="3"/>
  <c r="BE735" i="3"/>
  <c r="I735" i="3"/>
  <c r="BM734" i="3"/>
  <c r="BH734" i="3"/>
  <c r="BE734" i="3"/>
  <c r="BF734" i="3" s="1"/>
  <c r="I734" i="3"/>
  <c r="BM733" i="3"/>
  <c r="BH733" i="3"/>
  <c r="BE733" i="3"/>
  <c r="BF733" i="3" s="1"/>
  <c r="I733" i="3"/>
  <c r="BM732" i="3"/>
  <c r="BH732" i="3"/>
  <c r="BE732" i="3"/>
  <c r="BF732" i="3" s="1"/>
  <c r="I732" i="3"/>
  <c r="BM731" i="3"/>
  <c r="BH731" i="3"/>
  <c r="BE731" i="3"/>
  <c r="BF731" i="3" s="1"/>
  <c r="I731" i="3"/>
  <c r="BM730" i="3"/>
  <c r="BH730" i="3"/>
  <c r="BE730" i="3"/>
  <c r="BF730" i="3" s="1"/>
  <c r="I730" i="3"/>
  <c r="BM729" i="3"/>
  <c r="BH729" i="3"/>
  <c r="BE729" i="3"/>
  <c r="BF729" i="3" s="1"/>
  <c r="I729" i="3"/>
  <c r="BM728" i="3"/>
  <c r="BH728" i="3"/>
  <c r="BE728" i="3"/>
  <c r="BF728" i="3" s="1"/>
  <c r="I728" i="3"/>
  <c r="BM727" i="3"/>
  <c r="BH727" i="3"/>
  <c r="BE727" i="3"/>
  <c r="BF727" i="3" s="1"/>
  <c r="I727" i="3"/>
  <c r="BM726" i="3"/>
  <c r="BH726" i="3"/>
  <c r="BE726" i="3"/>
  <c r="BF726" i="3" s="1"/>
  <c r="I726" i="3"/>
  <c r="BM725" i="3"/>
  <c r="BH725" i="3"/>
  <c r="BE725" i="3"/>
  <c r="BF725" i="3" s="1"/>
  <c r="I725" i="3"/>
  <c r="BM724" i="3"/>
  <c r="BH724" i="3"/>
  <c r="BE724" i="3"/>
  <c r="BF724" i="3" s="1"/>
  <c r="I724" i="3"/>
  <c r="BM723" i="3"/>
  <c r="BH723" i="3"/>
  <c r="BE723" i="3"/>
  <c r="BF723" i="3" s="1"/>
  <c r="I723" i="3"/>
  <c r="BM722" i="3"/>
  <c r="BH722" i="3"/>
  <c r="BE722" i="3"/>
  <c r="BF722" i="3" s="1"/>
  <c r="I722" i="3"/>
  <c r="BM721" i="3"/>
  <c r="BH721" i="3"/>
  <c r="BE721" i="3"/>
  <c r="BF721" i="3" s="1"/>
  <c r="I721" i="3"/>
  <c r="BM720" i="3"/>
  <c r="BH720" i="3"/>
  <c r="BE720" i="3"/>
  <c r="BF720" i="3" s="1"/>
  <c r="I720" i="3"/>
  <c r="BM719" i="3"/>
  <c r="BH719" i="3"/>
  <c r="BE719" i="3"/>
  <c r="BF719" i="3" s="1"/>
  <c r="I719" i="3"/>
  <c r="BM718" i="3"/>
  <c r="BH718" i="3"/>
  <c r="BE718" i="3"/>
  <c r="BF718" i="3" s="1"/>
  <c r="I718" i="3"/>
  <c r="BM717" i="3"/>
  <c r="BH717" i="3"/>
  <c r="BE717" i="3"/>
  <c r="BF717" i="3" s="1"/>
  <c r="I717" i="3"/>
  <c r="BM716" i="3"/>
  <c r="BH716" i="3"/>
  <c r="BE716" i="3"/>
  <c r="BF716" i="3" s="1"/>
  <c r="I716" i="3"/>
  <c r="BM715" i="3"/>
  <c r="BH715" i="3"/>
  <c r="BE715" i="3"/>
  <c r="BF715" i="3" s="1"/>
  <c r="I715" i="3"/>
  <c r="BM714" i="3"/>
  <c r="BH714" i="3"/>
  <c r="BE714" i="3"/>
  <c r="BF714" i="3" s="1"/>
  <c r="I714" i="3"/>
  <c r="BM713" i="3"/>
  <c r="BH713" i="3"/>
  <c r="BE713" i="3"/>
  <c r="BF713" i="3" s="1"/>
  <c r="I713" i="3"/>
  <c r="BM712" i="3"/>
  <c r="BH712" i="3"/>
  <c r="BE712" i="3"/>
  <c r="BF712" i="3" s="1"/>
  <c r="I712" i="3"/>
  <c r="BM711" i="3"/>
  <c r="BH711" i="3"/>
  <c r="BE711" i="3"/>
  <c r="BF711" i="3" s="1"/>
  <c r="I711" i="3"/>
  <c r="BM710" i="3"/>
  <c r="BH710" i="3"/>
  <c r="BE710" i="3"/>
  <c r="BF710" i="3" s="1"/>
  <c r="I710" i="3"/>
  <c r="BM709" i="3"/>
  <c r="BH709" i="3"/>
  <c r="BE709" i="3"/>
  <c r="BF709" i="3" s="1"/>
  <c r="I709" i="3"/>
  <c r="BM708" i="3"/>
  <c r="BH708" i="3"/>
  <c r="BE708" i="3"/>
  <c r="BF708" i="3" s="1"/>
  <c r="I708" i="3"/>
  <c r="BM707" i="3"/>
  <c r="BH707" i="3"/>
  <c r="BE707" i="3"/>
  <c r="BF707" i="3" s="1"/>
  <c r="I707" i="3"/>
  <c r="BM706" i="3"/>
  <c r="BH706" i="3"/>
  <c r="BE706" i="3"/>
  <c r="BF706" i="3" s="1"/>
  <c r="I706" i="3"/>
  <c r="BM705" i="3"/>
  <c r="BH705" i="3"/>
  <c r="BE705" i="3"/>
  <c r="BF705" i="3" s="1"/>
  <c r="I705" i="3"/>
  <c r="BM704" i="3"/>
  <c r="BH704" i="3"/>
  <c r="BE704" i="3"/>
  <c r="BF704" i="3" s="1"/>
  <c r="I704" i="3"/>
  <c r="BM703" i="3"/>
  <c r="BH703" i="3"/>
  <c r="BE703" i="3"/>
  <c r="BF703" i="3" s="1"/>
  <c r="I703" i="3"/>
  <c r="BM702" i="3"/>
  <c r="BH702" i="3"/>
  <c r="BE702" i="3"/>
  <c r="BF702" i="3" s="1"/>
  <c r="BM701" i="3"/>
  <c r="BH701" i="3"/>
  <c r="BE701" i="3"/>
  <c r="BF701" i="3" s="1"/>
  <c r="BM700" i="3"/>
  <c r="BH700" i="3"/>
  <c r="BE700" i="3"/>
  <c r="BF700" i="3" s="1"/>
  <c r="BM699" i="3"/>
  <c r="BH699" i="3"/>
  <c r="BE699" i="3"/>
  <c r="BF699" i="3" s="1"/>
  <c r="BM698" i="3"/>
  <c r="BH698" i="3"/>
  <c r="BE698" i="3"/>
  <c r="BF698" i="3" s="1"/>
  <c r="BM697" i="3"/>
  <c r="BH697" i="3"/>
  <c r="BE697" i="3"/>
  <c r="BF697" i="3" s="1"/>
  <c r="BM696" i="3"/>
  <c r="BH696" i="3"/>
  <c r="BE696" i="3"/>
  <c r="BF696" i="3" s="1"/>
  <c r="BM695" i="3"/>
  <c r="BH695" i="3"/>
  <c r="BE695" i="3"/>
  <c r="BF695" i="3" s="1"/>
  <c r="BM694" i="3"/>
  <c r="BH694" i="3"/>
  <c r="BE694" i="3"/>
  <c r="BF694" i="3" s="1"/>
  <c r="BM693" i="3"/>
  <c r="BH693" i="3"/>
  <c r="BE693" i="3"/>
  <c r="BF693" i="3" s="1"/>
  <c r="BM692" i="3"/>
  <c r="BH692" i="3"/>
  <c r="BE692" i="3"/>
  <c r="BF692" i="3" s="1"/>
  <c r="BM691" i="3"/>
  <c r="BH691" i="3"/>
  <c r="BE691" i="3"/>
  <c r="BF691" i="3" s="1"/>
  <c r="BM690" i="3"/>
  <c r="BH690" i="3"/>
  <c r="BE690" i="3"/>
  <c r="BF690" i="3" s="1"/>
  <c r="BM689" i="3"/>
  <c r="BH689" i="3"/>
  <c r="BE689" i="3"/>
  <c r="BF689" i="3" s="1"/>
  <c r="BM688" i="3"/>
  <c r="BH688" i="3"/>
  <c r="BE688" i="3"/>
  <c r="BF688" i="3" s="1"/>
  <c r="BM687" i="3"/>
  <c r="BH687" i="3"/>
  <c r="BE687" i="3"/>
  <c r="BF687" i="3" s="1"/>
  <c r="BM686" i="3"/>
  <c r="BH686" i="3"/>
  <c r="BE686" i="3"/>
  <c r="BF686" i="3" s="1"/>
  <c r="BM685" i="3"/>
  <c r="BH685" i="3"/>
  <c r="BE685" i="3"/>
  <c r="BF685" i="3" s="1"/>
  <c r="BM684" i="3"/>
  <c r="BH684" i="3"/>
  <c r="BE684" i="3"/>
  <c r="BF684" i="3" s="1"/>
  <c r="BM683" i="3"/>
  <c r="BH683" i="3"/>
  <c r="BE683" i="3"/>
  <c r="BF683" i="3" s="1"/>
  <c r="BM682" i="3"/>
  <c r="BH682" i="3"/>
  <c r="BE682" i="3"/>
  <c r="BF682" i="3" s="1"/>
  <c r="BM681" i="3"/>
  <c r="BH681" i="3"/>
  <c r="BE681" i="3"/>
  <c r="BF681" i="3" s="1"/>
  <c r="BM680" i="3"/>
  <c r="BH680" i="3"/>
  <c r="BE680" i="3"/>
  <c r="BF680" i="3" s="1"/>
  <c r="BM679" i="3"/>
  <c r="BH679" i="3"/>
  <c r="BE679" i="3"/>
  <c r="BF679" i="3" s="1"/>
  <c r="BM678" i="3"/>
  <c r="BH678" i="3"/>
  <c r="BE678" i="3"/>
  <c r="BF678" i="3" s="1"/>
  <c r="BM677" i="3"/>
  <c r="BH677" i="3"/>
  <c r="BE677" i="3"/>
  <c r="BF677" i="3" s="1"/>
  <c r="I677" i="3"/>
  <c r="BM676" i="3"/>
  <c r="BH676" i="3"/>
  <c r="BE676" i="3"/>
  <c r="BF676" i="3" s="1"/>
  <c r="I676" i="3"/>
  <c r="BM675" i="3"/>
  <c r="BH675" i="3"/>
  <c r="BE675" i="3"/>
  <c r="BF675" i="3" s="1"/>
  <c r="I675" i="3"/>
  <c r="BM674" i="3"/>
  <c r="BH674" i="3"/>
  <c r="BE674" i="3"/>
  <c r="BF674" i="3" s="1"/>
  <c r="I674" i="3"/>
  <c r="BM673" i="3"/>
  <c r="BH673" i="3"/>
  <c r="BE673" i="3"/>
  <c r="BF673" i="3" s="1"/>
  <c r="I673" i="3"/>
  <c r="BM672" i="3"/>
  <c r="BH672" i="3"/>
  <c r="BE672" i="3"/>
  <c r="BF672" i="3" s="1"/>
  <c r="BM671" i="3"/>
  <c r="BH671" i="3"/>
  <c r="BE671" i="3"/>
  <c r="BF671" i="3" s="1"/>
  <c r="BM670" i="3"/>
  <c r="BH670" i="3"/>
  <c r="BE670" i="3"/>
  <c r="BF670" i="3" s="1"/>
  <c r="BM669" i="3"/>
  <c r="BH669" i="3"/>
  <c r="BE669" i="3"/>
  <c r="BF669" i="3" s="1"/>
  <c r="BM668" i="3"/>
  <c r="BH668" i="3"/>
  <c r="BE668" i="3"/>
  <c r="BF668" i="3" s="1"/>
  <c r="BM667" i="3"/>
  <c r="BH667" i="3"/>
  <c r="BE667" i="3"/>
  <c r="BF667" i="3" s="1"/>
  <c r="BM666" i="3"/>
  <c r="BH666" i="3"/>
  <c r="BE666" i="3"/>
  <c r="BF666" i="3" s="1"/>
  <c r="BM665" i="3"/>
  <c r="BH665" i="3"/>
  <c r="BE665" i="3"/>
  <c r="BF665" i="3" s="1"/>
  <c r="BM664" i="3"/>
  <c r="BH664" i="3"/>
  <c r="BE664" i="3"/>
  <c r="BF664" i="3" s="1"/>
  <c r="BM663" i="3"/>
  <c r="BH663" i="3"/>
  <c r="BE663" i="3"/>
  <c r="BF663" i="3" s="1"/>
  <c r="BM662" i="3"/>
  <c r="BH662" i="3"/>
  <c r="BE662" i="3"/>
  <c r="BF662" i="3" s="1"/>
  <c r="BM661" i="3"/>
  <c r="BH661" i="3"/>
  <c r="BE661" i="3"/>
  <c r="BF661" i="3" s="1"/>
  <c r="BM660" i="3"/>
  <c r="BH660" i="3"/>
  <c r="BE660" i="3"/>
  <c r="BF660" i="3" s="1"/>
  <c r="BM659" i="3"/>
  <c r="BH659" i="3"/>
  <c r="BE659" i="3"/>
  <c r="BF659" i="3" s="1"/>
  <c r="BM658" i="3"/>
  <c r="BH658" i="3"/>
  <c r="BE658" i="3"/>
  <c r="BF658" i="3" s="1"/>
  <c r="BM657" i="3"/>
  <c r="BH657" i="3"/>
  <c r="BE657" i="3"/>
  <c r="BF657" i="3" s="1"/>
  <c r="BM656" i="3"/>
  <c r="BH656" i="3"/>
  <c r="BE656" i="3"/>
  <c r="BF656" i="3" s="1"/>
  <c r="BM655" i="3"/>
  <c r="BH655" i="3"/>
  <c r="BE655" i="3"/>
  <c r="BF655" i="3" s="1"/>
  <c r="BM654" i="3"/>
  <c r="BH654" i="3"/>
  <c r="BE654" i="3"/>
  <c r="BF654" i="3" s="1"/>
  <c r="BM653" i="3"/>
  <c r="BH653" i="3"/>
  <c r="BE653" i="3"/>
  <c r="BF653" i="3" s="1"/>
  <c r="BM652" i="3"/>
  <c r="BH652" i="3"/>
  <c r="BE652" i="3"/>
  <c r="BF652" i="3" s="1"/>
  <c r="BM651" i="3"/>
  <c r="BH651" i="3"/>
  <c r="BE651" i="3"/>
  <c r="BF651" i="3" s="1"/>
  <c r="BM650" i="3"/>
  <c r="BH650" i="3"/>
  <c r="BE650" i="3"/>
  <c r="BF650" i="3" s="1"/>
  <c r="BM649" i="3"/>
  <c r="BH649" i="3"/>
  <c r="BE649" i="3"/>
  <c r="BF649" i="3" s="1"/>
  <c r="BM648" i="3"/>
  <c r="BH648" i="3"/>
  <c r="BE648" i="3"/>
  <c r="BF648" i="3" s="1"/>
  <c r="BM647" i="3"/>
  <c r="BH647" i="3"/>
  <c r="BE647" i="3"/>
  <c r="BF647" i="3" s="1"/>
  <c r="BM646" i="3"/>
  <c r="BH646" i="3"/>
  <c r="BE646" i="3"/>
  <c r="BF646" i="3" s="1"/>
  <c r="BM645" i="3"/>
  <c r="BH645" i="3"/>
  <c r="BE645" i="3"/>
  <c r="BF645" i="3" s="1"/>
  <c r="BM644" i="3"/>
  <c r="BH644" i="3"/>
  <c r="BE644" i="3"/>
  <c r="BF644" i="3" s="1"/>
  <c r="BM643" i="3"/>
  <c r="BH643" i="3"/>
  <c r="BE643" i="3"/>
  <c r="BF643" i="3" s="1"/>
  <c r="BM642" i="3"/>
  <c r="BH642" i="3"/>
  <c r="BE642" i="3"/>
  <c r="BF642" i="3" s="1"/>
  <c r="BM641" i="3"/>
  <c r="BH641" i="3"/>
  <c r="BE641" i="3"/>
  <c r="BF641" i="3" s="1"/>
  <c r="BM640" i="3"/>
  <c r="BH640" i="3"/>
  <c r="BE640" i="3"/>
  <c r="BF640" i="3" s="1"/>
  <c r="BM639" i="3"/>
  <c r="BH639" i="3"/>
  <c r="BE639" i="3"/>
  <c r="BF639" i="3" s="1"/>
  <c r="BM638" i="3"/>
  <c r="BH638" i="3"/>
  <c r="BE638" i="3"/>
  <c r="BF638" i="3" s="1"/>
  <c r="BM637" i="3"/>
  <c r="BH637" i="3"/>
  <c r="BE637" i="3"/>
  <c r="BF637" i="3" s="1"/>
  <c r="BM636" i="3"/>
  <c r="BH636" i="3"/>
  <c r="BE636" i="3"/>
  <c r="BF636" i="3" s="1"/>
  <c r="BM635" i="3"/>
  <c r="BH635" i="3"/>
  <c r="BE635" i="3"/>
  <c r="BF635" i="3" s="1"/>
  <c r="BM634" i="3"/>
  <c r="BH634" i="3"/>
  <c r="BE634" i="3"/>
  <c r="BF634" i="3" s="1"/>
  <c r="BM633" i="3"/>
  <c r="BH633" i="3"/>
  <c r="BE633" i="3"/>
  <c r="BF633" i="3" s="1"/>
  <c r="BM632" i="3"/>
  <c r="BH632" i="3"/>
  <c r="BE632" i="3"/>
  <c r="BF632" i="3" s="1"/>
  <c r="BM631" i="3"/>
  <c r="BH631" i="3"/>
  <c r="BE631" i="3"/>
  <c r="BF631" i="3" s="1"/>
  <c r="BM630" i="3"/>
  <c r="BH630" i="3"/>
  <c r="BE630" i="3"/>
  <c r="BF630" i="3" s="1"/>
  <c r="BM629" i="3"/>
  <c r="BH629" i="3"/>
  <c r="BE629" i="3"/>
  <c r="BF629" i="3" s="1"/>
  <c r="BM628" i="3"/>
  <c r="BH628" i="3"/>
  <c r="BE628" i="3"/>
  <c r="BF628" i="3" s="1"/>
  <c r="BM627" i="3"/>
  <c r="BH627" i="3"/>
  <c r="BE627" i="3"/>
  <c r="BF627" i="3" s="1"/>
  <c r="BM626" i="3"/>
  <c r="BH626" i="3"/>
  <c r="BE626" i="3"/>
  <c r="BF626" i="3" s="1"/>
  <c r="BM625" i="3"/>
  <c r="BH625" i="3"/>
  <c r="BE625" i="3"/>
  <c r="BF625" i="3" s="1"/>
  <c r="BM624" i="3"/>
  <c r="BH624" i="3"/>
  <c r="BE624" i="3"/>
  <c r="BF624" i="3" s="1"/>
  <c r="BM623" i="3"/>
  <c r="BH623" i="3"/>
  <c r="BE623" i="3"/>
  <c r="BF623" i="3" s="1"/>
  <c r="BM622" i="3"/>
  <c r="BH622" i="3"/>
  <c r="BE622" i="3"/>
  <c r="BF622" i="3" s="1"/>
  <c r="BM621" i="3"/>
  <c r="BH621" i="3"/>
  <c r="BE621" i="3"/>
  <c r="BF621" i="3" s="1"/>
  <c r="BM620" i="3"/>
  <c r="BH620" i="3"/>
  <c r="BE620" i="3"/>
  <c r="BF620" i="3" s="1"/>
  <c r="BM619" i="3"/>
  <c r="BH619" i="3"/>
  <c r="BE619" i="3"/>
  <c r="BF619" i="3" s="1"/>
  <c r="BM618" i="3"/>
  <c r="BH618" i="3"/>
  <c r="BE618" i="3"/>
  <c r="BF618" i="3" s="1"/>
  <c r="BM617" i="3"/>
  <c r="BH617" i="3"/>
  <c r="BE617" i="3"/>
  <c r="BF617" i="3" s="1"/>
  <c r="BM616" i="3"/>
  <c r="BH616" i="3"/>
  <c r="BE616" i="3"/>
  <c r="BF616" i="3" s="1"/>
  <c r="BM615" i="3"/>
  <c r="BH615" i="3"/>
  <c r="BE615" i="3"/>
  <c r="BF615" i="3" s="1"/>
  <c r="BM614" i="3"/>
  <c r="BH614" i="3"/>
  <c r="BE614" i="3"/>
  <c r="BF614" i="3" s="1"/>
  <c r="BM613" i="3"/>
  <c r="BH613" i="3"/>
  <c r="BE613" i="3"/>
  <c r="BF613" i="3" s="1"/>
  <c r="BM612" i="3"/>
  <c r="BH612" i="3"/>
  <c r="BE612" i="3"/>
  <c r="BF612" i="3" s="1"/>
  <c r="BM611" i="3"/>
  <c r="BH611" i="3"/>
  <c r="BE611" i="3"/>
  <c r="BF611" i="3" s="1"/>
  <c r="BM610" i="3"/>
  <c r="BH610" i="3"/>
  <c r="BE610" i="3"/>
  <c r="BF610" i="3" s="1"/>
  <c r="BM609" i="3"/>
  <c r="BH609" i="3"/>
  <c r="BE609" i="3"/>
  <c r="BF609" i="3" s="1"/>
  <c r="BM608" i="3"/>
  <c r="BH608" i="3"/>
  <c r="BE608" i="3"/>
  <c r="BF608" i="3" s="1"/>
  <c r="BM607" i="3"/>
  <c r="BH607" i="3"/>
  <c r="BE607" i="3"/>
  <c r="BF607" i="3" s="1"/>
  <c r="BM606" i="3"/>
  <c r="BH606" i="3"/>
  <c r="BE606" i="3"/>
  <c r="BF606" i="3" s="1"/>
  <c r="BM605" i="3"/>
  <c r="BH605" i="3"/>
  <c r="BE605" i="3"/>
  <c r="BF605" i="3" s="1"/>
  <c r="BM604" i="3"/>
  <c r="BH604" i="3"/>
  <c r="BE604" i="3"/>
  <c r="BF604" i="3" s="1"/>
  <c r="BM603" i="3"/>
  <c r="BH603" i="3"/>
  <c r="BE603" i="3"/>
  <c r="BF603" i="3" s="1"/>
  <c r="BM602" i="3"/>
  <c r="BH602" i="3"/>
  <c r="BE602" i="3"/>
  <c r="BF602" i="3" s="1"/>
  <c r="BM601" i="3"/>
  <c r="BH601" i="3"/>
  <c r="BE601" i="3"/>
  <c r="BF601" i="3" s="1"/>
  <c r="BM600" i="3"/>
  <c r="BH600" i="3"/>
  <c r="BE600" i="3"/>
  <c r="BF600" i="3" s="1"/>
  <c r="BM599" i="3"/>
  <c r="BH599" i="3"/>
  <c r="BE599" i="3"/>
  <c r="BF599" i="3" s="1"/>
  <c r="BM598" i="3"/>
  <c r="BH598" i="3"/>
  <c r="BE598" i="3"/>
  <c r="BF598" i="3" s="1"/>
  <c r="BM597" i="3"/>
  <c r="BH597" i="3"/>
  <c r="BE597" i="3"/>
  <c r="BF597" i="3" s="1"/>
  <c r="BM596" i="3"/>
  <c r="BH596" i="3"/>
  <c r="BE596" i="3"/>
  <c r="BF596" i="3" s="1"/>
  <c r="BM595" i="3"/>
  <c r="BH595" i="3"/>
  <c r="BE595" i="3"/>
  <c r="BF595" i="3" s="1"/>
  <c r="BM594" i="3"/>
  <c r="BH594" i="3"/>
  <c r="BE594" i="3"/>
  <c r="BF594" i="3" s="1"/>
  <c r="BM593" i="3"/>
  <c r="BH593" i="3"/>
  <c r="BE593" i="3"/>
  <c r="BF593" i="3" s="1"/>
  <c r="BM592" i="3"/>
  <c r="BH592" i="3"/>
  <c r="BE592" i="3"/>
  <c r="BF592" i="3" s="1"/>
  <c r="BM591" i="3"/>
  <c r="BH591" i="3"/>
  <c r="BE591" i="3"/>
  <c r="BF591" i="3" s="1"/>
  <c r="BM590" i="3"/>
  <c r="BH590" i="3"/>
  <c r="BE590" i="3"/>
  <c r="BF590" i="3" s="1"/>
  <c r="BM589" i="3"/>
  <c r="BH589" i="3"/>
  <c r="BE589" i="3"/>
  <c r="BF589" i="3" s="1"/>
  <c r="BM588" i="3"/>
  <c r="BH588" i="3"/>
  <c r="BE588" i="3"/>
  <c r="BF588" i="3" s="1"/>
  <c r="BM587" i="3"/>
  <c r="BH587" i="3"/>
  <c r="BE587" i="3"/>
  <c r="BF587" i="3" s="1"/>
  <c r="BM586" i="3"/>
  <c r="BH586" i="3"/>
  <c r="BE586" i="3"/>
  <c r="BF586" i="3" s="1"/>
  <c r="BM585" i="3"/>
  <c r="BH585" i="3"/>
  <c r="BE585" i="3"/>
  <c r="BF585" i="3" s="1"/>
  <c r="BM584" i="3"/>
  <c r="BH584" i="3"/>
  <c r="BE584" i="3"/>
  <c r="BF584" i="3" s="1"/>
  <c r="BM583" i="3"/>
  <c r="BH583" i="3"/>
  <c r="BE583" i="3"/>
  <c r="BF583" i="3" s="1"/>
  <c r="BM582" i="3"/>
  <c r="BH582" i="3"/>
  <c r="BE582" i="3"/>
  <c r="BF582" i="3" s="1"/>
  <c r="BM581" i="3"/>
  <c r="BH581" i="3"/>
  <c r="BE581" i="3"/>
  <c r="BF581" i="3" s="1"/>
  <c r="BM580" i="3"/>
  <c r="BH580" i="3"/>
  <c r="BE580" i="3"/>
  <c r="BF580" i="3" s="1"/>
  <c r="BM579" i="3"/>
  <c r="BH579" i="3"/>
  <c r="BE579" i="3"/>
  <c r="BF579" i="3" s="1"/>
  <c r="BM578" i="3"/>
  <c r="BH578" i="3"/>
  <c r="BE578" i="3"/>
  <c r="BF578" i="3" s="1"/>
  <c r="BM577" i="3"/>
  <c r="BH577" i="3"/>
  <c r="BE577" i="3"/>
  <c r="BF577" i="3" s="1"/>
  <c r="BM576" i="3"/>
  <c r="BH576" i="3"/>
  <c r="BE576" i="3"/>
  <c r="BF576" i="3" s="1"/>
  <c r="BM575" i="3"/>
  <c r="BH575" i="3"/>
  <c r="BE575" i="3"/>
  <c r="BF575" i="3" s="1"/>
  <c r="BM574" i="3"/>
  <c r="BH574" i="3"/>
  <c r="BE574" i="3"/>
  <c r="BF574" i="3" s="1"/>
  <c r="BM573" i="3"/>
  <c r="BH573" i="3"/>
  <c r="BE573" i="3"/>
  <c r="BF573" i="3" s="1"/>
  <c r="BM572" i="3"/>
  <c r="BH572" i="3"/>
  <c r="BE572" i="3"/>
  <c r="BF572" i="3" s="1"/>
  <c r="BM571" i="3"/>
  <c r="BH571" i="3"/>
  <c r="BE571" i="3"/>
  <c r="BF571" i="3" s="1"/>
  <c r="BM570" i="3"/>
  <c r="BH570" i="3"/>
  <c r="BE570" i="3"/>
  <c r="BF570" i="3" s="1"/>
  <c r="BM569" i="3"/>
  <c r="BH569" i="3"/>
  <c r="BE569" i="3"/>
  <c r="BF569" i="3" s="1"/>
  <c r="BM568" i="3"/>
  <c r="BH568" i="3"/>
  <c r="BE568" i="3"/>
  <c r="BF568" i="3" s="1"/>
  <c r="BM567" i="3"/>
  <c r="BH567" i="3"/>
  <c r="BE567" i="3"/>
  <c r="BF567" i="3" s="1"/>
  <c r="K567" i="3"/>
  <c r="I567" i="3"/>
  <c r="BM566" i="3"/>
  <c r="BH566" i="3"/>
  <c r="BE566" i="3"/>
  <c r="BF566" i="3" s="1"/>
  <c r="I566" i="3"/>
  <c r="BM565" i="3"/>
  <c r="BH565" i="3"/>
  <c r="BE565" i="3"/>
  <c r="BF565" i="3" s="1"/>
  <c r="J565" i="3"/>
  <c r="I565" i="3"/>
  <c r="BM564" i="3"/>
  <c r="BH564" i="3"/>
  <c r="BE564" i="3"/>
  <c r="BF564" i="3" s="1"/>
  <c r="I564" i="3"/>
  <c r="BM563" i="3"/>
  <c r="BH563" i="3"/>
  <c r="BE563" i="3"/>
  <c r="BF563" i="3" s="1"/>
  <c r="I563" i="3"/>
  <c r="BM562" i="3"/>
  <c r="BH562" i="3"/>
  <c r="BE562" i="3"/>
  <c r="BF562" i="3" s="1"/>
  <c r="I562" i="3"/>
  <c r="BM561" i="3"/>
  <c r="BH561" i="3"/>
  <c r="BE561" i="3"/>
  <c r="BF561" i="3" s="1"/>
  <c r="I561" i="3"/>
  <c r="BM560" i="3"/>
  <c r="BH560" i="3"/>
  <c r="BE560" i="3"/>
  <c r="BF560" i="3" s="1"/>
  <c r="BM559" i="3"/>
  <c r="BH559" i="3"/>
  <c r="BE559" i="3"/>
  <c r="BF559" i="3" s="1"/>
  <c r="BM558" i="3"/>
  <c r="BH558" i="3"/>
  <c r="BE558" i="3"/>
  <c r="BF558" i="3" s="1"/>
  <c r="BM557" i="3"/>
  <c r="BH557" i="3"/>
  <c r="BE557" i="3"/>
  <c r="BF557" i="3" s="1"/>
  <c r="BM556" i="3"/>
  <c r="BH556" i="3"/>
  <c r="BE556" i="3"/>
  <c r="BF556" i="3" s="1"/>
  <c r="BM555" i="3"/>
  <c r="BH555" i="3"/>
  <c r="BE555" i="3"/>
  <c r="BF555" i="3" s="1"/>
  <c r="I555" i="3"/>
  <c r="BM554" i="3"/>
  <c r="BH554" i="3"/>
  <c r="BE554" i="3"/>
  <c r="BF554" i="3" s="1"/>
  <c r="I554" i="3"/>
  <c r="BM553" i="3"/>
  <c r="BH553" i="3"/>
  <c r="BE553" i="3"/>
  <c r="BF553" i="3" s="1"/>
  <c r="I553" i="3"/>
  <c r="BM552" i="3"/>
  <c r="BH552" i="3"/>
  <c r="BE552" i="3"/>
  <c r="BF552" i="3" s="1"/>
  <c r="I552" i="3"/>
  <c r="BM551" i="3"/>
  <c r="BH551" i="3"/>
  <c r="BE551" i="3"/>
  <c r="BF551" i="3" s="1"/>
  <c r="I551" i="3"/>
  <c r="BM550" i="3"/>
  <c r="BH550" i="3"/>
  <c r="BE550" i="3"/>
  <c r="BF550" i="3" s="1"/>
  <c r="I550" i="3"/>
  <c r="BM549" i="3"/>
  <c r="BH549" i="3"/>
  <c r="BE549" i="3"/>
  <c r="BF549" i="3" s="1"/>
  <c r="I549" i="3"/>
  <c r="BM548" i="3"/>
  <c r="BH548" i="3"/>
  <c r="BE548" i="3"/>
  <c r="BF548" i="3" s="1"/>
  <c r="I548" i="3"/>
  <c r="BM547" i="3"/>
  <c r="BH547" i="3"/>
  <c r="BE547" i="3"/>
  <c r="BF547" i="3" s="1"/>
  <c r="I547" i="3"/>
  <c r="BM546" i="3"/>
  <c r="BH546" i="3"/>
  <c r="BE546" i="3"/>
  <c r="BF546" i="3" s="1"/>
  <c r="I546" i="3"/>
  <c r="BM545" i="3"/>
  <c r="BH545" i="3"/>
  <c r="BE545" i="3"/>
  <c r="BF545" i="3" s="1"/>
  <c r="I545" i="3"/>
  <c r="BM544" i="3"/>
  <c r="BH544" i="3"/>
  <c r="BE544" i="3"/>
  <c r="BF544" i="3" s="1"/>
  <c r="I544" i="3"/>
  <c r="BM543" i="3"/>
  <c r="BH543" i="3"/>
  <c r="BE543" i="3"/>
  <c r="BF543" i="3" s="1"/>
  <c r="I543" i="3"/>
  <c r="BM542" i="3"/>
  <c r="BH542" i="3"/>
  <c r="BE542" i="3"/>
  <c r="BF542" i="3" s="1"/>
  <c r="I542" i="3"/>
  <c r="BM541" i="3"/>
  <c r="BH541" i="3"/>
  <c r="BE541" i="3"/>
  <c r="BF541" i="3" s="1"/>
  <c r="I541" i="3"/>
  <c r="BM540" i="3"/>
  <c r="BH540" i="3"/>
  <c r="BE540" i="3"/>
  <c r="BF540" i="3" s="1"/>
  <c r="I540" i="3"/>
  <c r="BM539" i="3"/>
  <c r="BH539" i="3"/>
  <c r="BE539" i="3"/>
  <c r="BF539" i="3" s="1"/>
  <c r="I539" i="3"/>
  <c r="BM538" i="3"/>
  <c r="BH538" i="3"/>
  <c r="BE538" i="3"/>
  <c r="BF538" i="3" s="1"/>
  <c r="I538" i="3"/>
  <c r="BM537" i="3"/>
  <c r="BH537" i="3"/>
  <c r="BE537" i="3"/>
  <c r="BF537" i="3" s="1"/>
  <c r="I537" i="3"/>
  <c r="BM536" i="3"/>
  <c r="BH536" i="3"/>
  <c r="BE536" i="3"/>
  <c r="BF536" i="3" s="1"/>
  <c r="I536" i="3"/>
  <c r="BM535" i="3"/>
  <c r="BH535" i="3"/>
  <c r="BE535" i="3"/>
  <c r="BF535" i="3" s="1"/>
  <c r="K535" i="3"/>
  <c r="I535" i="3"/>
  <c r="BM534" i="3"/>
  <c r="BH534" i="3"/>
  <c r="BE534" i="3"/>
  <c r="BF534" i="3" s="1"/>
  <c r="I534" i="3"/>
  <c r="BM533" i="3"/>
  <c r="BH533" i="3"/>
  <c r="BE533" i="3"/>
  <c r="BF533" i="3" s="1"/>
  <c r="I533" i="3"/>
  <c r="BM532" i="3"/>
  <c r="BH532" i="3"/>
  <c r="BE532" i="3"/>
  <c r="BF532" i="3" s="1"/>
  <c r="I532" i="3"/>
  <c r="BM531" i="3"/>
  <c r="BH531" i="3"/>
  <c r="BE531" i="3"/>
  <c r="BF531" i="3" s="1"/>
  <c r="I531" i="3"/>
  <c r="BM530" i="3"/>
  <c r="BH530" i="3"/>
  <c r="BE530" i="3"/>
  <c r="BF530" i="3" s="1"/>
  <c r="I530" i="3"/>
  <c r="BM529" i="3"/>
  <c r="BH529" i="3"/>
  <c r="BE529" i="3"/>
  <c r="BF529" i="3" s="1"/>
  <c r="I529" i="3"/>
  <c r="BM528" i="3"/>
  <c r="BH528" i="3"/>
  <c r="BE528" i="3"/>
  <c r="BF528" i="3" s="1"/>
  <c r="I528" i="3"/>
  <c r="BM527" i="3"/>
  <c r="BH527" i="3"/>
  <c r="BE527" i="3"/>
  <c r="BF527" i="3" s="1"/>
  <c r="I527" i="3"/>
  <c r="BM526" i="3"/>
  <c r="BH526" i="3"/>
  <c r="BE526" i="3"/>
  <c r="BF526" i="3" s="1"/>
  <c r="I526" i="3"/>
  <c r="BM525" i="3"/>
  <c r="BH525" i="3"/>
  <c r="BE525" i="3"/>
  <c r="BF525" i="3" s="1"/>
  <c r="I525" i="3"/>
  <c r="BM524" i="3"/>
  <c r="BH524" i="3"/>
  <c r="BE524" i="3"/>
  <c r="BF524" i="3" s="1"/>
  <c r="I524" i="3"/>
  <c r="BM523" i="3"/>
  <c r="BH523" i="3"/>
  <c r="BE523" i="3"/>
  <c r="BF523" i="3" s="1"/>
  <c r="BM522" i="3"/>
  <c r="BH522" i="3"/>
  <c r="BE522" i="3"/>
  <c r="BF522" i="3" s="1"/>
  <c r="BM521" i="3"/>
  <c r="BH521" i="3"/>
  <c r="BE521" i="3"/>
  <c r="BF521" i="3" s="1"/>
  <c r="BM520" i="3"/>
  <c r="BH520" i="3"/>
  <c r="BE520" i="3"/>
  <c r="BF520" i="3" s="1"/>
  <c r="BM519" i="3"/>
  <c r="BH519" i="3"/>
  <c r="BE519" i="3"/>
  <c r="BF519" i="3" s="1"/>
  <c r="BM518" i="3"/>
  <c r="BH518" i="3"/>
  <c r="BE518" i="3"/>
  <c r="BF518" i="3" s="1"/>
  <c r="BM517" i="3"/>
  <c r="BH517" i="3"/>
  <c r="BE517" i="3"/>
  <c r="BF517" i="3" s="1"/>
  <c r="BM516" i="3"/>
  <c r="BH516" i="3"/>
  <c r="BE516" i="3"/>
  <c r="BF516" i="3" s="1"/>
  <c r="BM515" i="3"/>
  <c r="BH515" i="3"/>
  <c r="BE515" i="3"/>
  <c r="BF515" i="3" s="1"/>
  <c r="BM514" i="3"/>
  <c r="BH514" i="3"/>
  <c r="BE514" i="3"/>
  <c r="BF514" i="3" s="1"/>
  <c r="BM513" i="3"/>
  <c r="BH513" i="3"/>
  <c r="BE513" i="3"/>
  <c r="BF513" i="3" s="1"/>
  <c r="BM512" i="3"/>
  <c r="BH512" i="3"/>
  <c r="BE512" i="3"/>
  <c r="BF512" i="3" s="1"/>
  <c r="BM511" i="3"/>
  <c r="BH511" i="3"/>
  <c r="BE511" i="3"/>
  <c r="BF511" i="3" s="1"/>
  <c r="BM510" i="3"/>
  <c r="BH510" i="3"/>
  <c r="BE510" i="3"/>
  <c r="BF510" i="3" s="1"/>
  <c r="BM509" i="3"/>
  <c r="BH509" i="3"/>
  <c r="BE509" i="3"/>
  <c r="BF509" i="3" s="1"/>
  <c r="BM508" i="3"/>
  <c r="BH508" i="3"/>
  <c r="BE508" i="3"/>
  <c r="BF508" i="3" s="1"/>
  <c r="BM507" i="3"/>
  <c r="BH507" i="3"/>
  <c r="BE507" i="3"/>
  <c r="BF507" i="3" s="1"/>
  <c r="BM506" i="3"/>
  <c r="BH506" i="3"/>
  <c r="BE506" i="3"/>
  <c r="BF506" i="3" s="1"/>
  <c r="BM505" i="3"/>
  <c r="BH505" i="3"/>
  <c r="BE505" i="3"/>
  <c r="BF505" i="3" s="1"/>
  <c r="BM504" i="3"/>
  <c r="BH504" i="3"/>
  <c r="BE504" i="3"/>
  <c r="BF504" i="3" s="1"/>
  <c r="BM503" i="3"/>
  <c r="BH503" i="3"/>
  <c r="BE503" i="3"/>
  <c r="BF503" i="3" s="1"/>
  <c r="BM502" i="3"/>
  <c r="BH502" i="3"/>
  <c r="BE502" i="3"/>
  <c r="BF502" i="3" s="1"/>
  <c r="BM501" i="3"/>
  <c r="BH501" i="3"/>
  <c r="BE501" i="3"/>
  <c r="BF501" i="3" s="1"/>
  <c r="BM500" i="3"/>
  <c r="BH500" i="3"/>
  <c r="BE500" i="3"/>
  <c r="BF500" i="3" s="1"/>
  <c r="BM499" i="3"/>
  <c r="BH499" i="3"/>
  <c r="BE499" i="3"/>
  <c r="BF499" i="3" s="1"/>
  <c r="BM498" i="3"/>
  <c r="BH498" i="3"/>
  <c r="BE498" i="3"/>
  <c r="BF498" i="3" s="1"/>
  <c r="BM497" i="3"/>
  <c r="BH497" i="3"/>
  <c r="BE497" i="3"/>
  <c r="BF497" i="3" s="1"/>
  <c r="BM496" i="3"/>
  <c r="BH496" i="3"/>
  <c r="BE496" i="3"/>
  <c r="BF496" i="3" s="1"/>
  <c r="BM495" i="3"/>
  <c r="BH495" i="3"/>
  <c r="BE495" i="3"/>
  <c r="BF495" i="3" s="1"/>
  <c r="BM494" i="3"/>
  <c r="BH494" i="3"/>
  <c r="BE494" i="3"/>
  <c r="BF494" i="3" s="1"/>
  <c r="BM493" i="3"/>
  <c r="BH493" i="3"/>
  <c r="BE493" i="3"/>
  <c r="BF493" i="3" s="1"/>
  <c r="K493" i="3"/>
  <c r="I493" i="3"/>
  <c r="BM492" i="3"/>
  <c r="BH492" i="3"/>
  <c r="BE492" i="3"/>
  <c r="BF492" i="3" s="1"/>
  <c r="I492" i="3"/>
  <c r="BM491" i="3"/>
  <c r="BH491" i="3"/>
  <c r="BE491" i="3"/>
  <c r="BF491" i="3" s="1"/>
  <c r="J491" i="3"/>
  <c r="I491" i="3"/>
  <c r="BM490" i="3"/>
  <c r="BH490" i="3"/>
  <c r="BE490" i="3"/>
  <c r="BF490" i="3" s="1"/>
  <c r="I490" i="3"/>
  <c r="BM489" i="3"/>
  <c r="BH489" i="3"/>
  <c r="BE489" i="3"/>
  <c r="BF489" i="3" s="1"/>
  <c r="I489" i="3"/>
  <c r="BM488" i="3"/>
  <c r="BH488" i="3"/>
  <c r="BE488" i="3"/>
  <c r="BF488" i="3" s="1"/>
  <c r="I488" i="3"/>
  <c r="BM487" i="3"/>
  <c r="BH487" i="3"/>
  <c r="BE487" i="3"/>
  <c r="BF487" i="3" s="1"/>
  <c r="I487" i="3"/>
  <c r="BM486" i="3"/>
  <c r="BH486" i="3"/>
  <c r="BE486" i="3"/>
  <c r="BF486" i="3" s="1"/>
  <c r="BM485" i="3"/>
  <c r="BH485" i="3"/>
  <c r="BE485" i="3"/>
  <c r="BF485" i="3" s="1"/>
  <c r="BM484" i="3"/>
  <c r="BH484" i="3"/>
  <c r="BE484" i="3"/>
  <c r="BF484" i="3" s="1"/>
  <c r="BM483" i="3"/>
  <c r="BH483" i="3"/>
  <c r="BE483" i="3"/>
  <c r="BF483" i="3" s="1"/>
  <c r="BM482" i="3"/>
  <c r="BH482" i="3"/>
  <c r="BE482" i="3"/>
  <c r="BF482" i="3" s="1"/>
  <c r="BM481" i="3"/>
  <c r="BH481" i="3"/>
  <c r="BE481" i="3"/>
  <c r="BF481" i="3" s="1"/>
  <c r="BM480" i="3"/>
  <c r="BH480" i="3"/>
  <c r="BE480" i="3"/>
  <c r="BF480" i="3" s="1"/>
  <c r="BM479" i="3"/>
  <c r="BH479" i="3"/>
  <c r="BE479" i="3"/>
  <c r="BF479" i="3" s="1"/>
  <c r="BM478" i="3"/>
  <c r="BH478" i="3"/>
  <c r="BE478" i="3"/>
  <c r="BF478" i="3" s="1"/>
  <c r="BM477" i="3"/>
  <c r="BH477" i="3"/>
  <c r="BE477" i="3"/>
  <c r="BF477" i="3" s="1"/>
  <c r="BM476" i="3"/>
  <c r="BH476" i="3"/>
  <c r="BE476" i="3"/>
  <c r="BF476" i="3" s="1"/>
  <c r="BM475" i="3"/>
  <c r="BH475" i="3"/>
  <c r="BE475" i="3"/>
  <c r="BF475" i="3" s="1"/>
  <c r="BM474" i="3"/>
  <c r="BH474" i="3"/>
  <c r="BE474" i="3"/>
  <c r="BF474" i="3" s="1"/>
  <c r="BM473" i="3"/>
  <c r="BH473" i="3"/>
  <c r="BE473" i="3"/>
  <c r="BF473" i="3" s="1"/>
  <c r="BM472" i="3"/>
  <c r="BH472" i="3"/>
  <c r="BE472" i="3"/>
  <c r="BF472" i="3" s="1"/>
  <c r="BM471" i="3"/>
  <c r="BH471" i="3"/>
  <c r="BE471" i="3"/>
  <c r="BF471" i="3" s="1"/>
  <c r="BM470" i="3"/>
  <c r="BH470" i="3"/>
  <c r="BE470" i="3"/>
  <c r="BF470" i="3" s="1"/>
  <c r="BM469" i="3"/>
  <c r="BH469" i="3"/>
  <c r="BE469" i="3"/>
  <c r="BF469" i="3" s="1"/>
  <c r="BM468" i="3"/>
  <c r="BH468" i="3"/>
  <c r="BE468" i="3"/>
  <c r="BF468" i="3" s="1"/>
  <c r="BM467" i="3"/>
  <c r="BH467" i="3"/>
  <c r="BE467" i="3"/>
  <c r="BF467" i="3" s="1"/>
  <c r="BM466" i="3"/>
  <c r="BH466" i="3"/>
  <c r="BE466" i="3"/>
  <c r="BF466" i="3" s="1"/>
  <c r="BM465" i="3"/>
  <c r="BH465" i="3"/>
  <c r="BE465" i="3"/>
  <c r="BF465" i="3" s="1"/>
  <c r="BM464" i="3"/>
  <c r="BH464" i="3"/>
  <c r="BE464" i="3"/>
  <c r="BF464" i="3" s="1"/>
  <c r="BM463" i="3"/>
  <c r="BH463" i="3"/>
  <c r="BE463" i="3"/>
  <c r="BF463" i="3" s="1"/>
  <c r="BM462" i="3"/>
  <c r="BH462" i="3"/>
  <c r="BE462" i="3"/>
  <c r="BF462" i="3" s="1"/>
  <c r="BM461" i="3"/>
  <c r="BH461" i="3"/>
  <c r="BE461" i="3"/>
  <c r="BF461" i="3" s="1"/>
  <c r="BM460" i="3"/>
  <c r="BH460" i="3"/>
  <c r="BE460" i="3"/>
  <c r="BF460" i="3" s="1"/>
  <c r="BM459" i="3"/>
  <c r="BH459" i="3"/>
  <c r="BE459" i="3"/>
  <c r="BF459" i="3" s="1"/>
  <c r="BM458" i="3"/>
  <c r="BH458" i="3"/>
  <c r="BE458" i="3"/>
  <c r="BF458" i="3" s="1"/>
  <c r="BM457" i="3"/>
  <c r="BH457" i="3"/>
  <c r="BE457" i="3"/>
  <c r="BF457" i="3" s="1"/>
  <c r="BM456" i="3"/>
  <c r="BH456" i="3"/>
  <c r="BE456" i="3"/>
  <c r="BF456" i="3" s="1"/>
  <c r="BM455" i="3"/>
  <c r="BH455" i="3"/>
  <c r="BE455" i="3"/>
  <c r="BF455" i="3" s="1"/>
  <c r="BM454" i="3"/>
  <c r="BH454" i="3"/>
  <c r="BE454" i="3"/>
  <c r="BF454" i="3" s="1"/>
  <c r="K454" i="3"/>
  <c r="I454" i="3"/>
  <c r="BM453" i="3"/>
  <c r="BH453" i="3"/>
  <c r="BE453" i="3"/>
  <c r="BF453" i="3" s="1"/>
  <c r="I453" i="3"/>
  <c r="BM452" i="3"/>
  <c r="BH452" i="3"/>
  <c r="BE452" i="3"/>
  <c r="BF452" i="3" s="1"/>
  <c r="J452" i="3"/>
  <c r="I452" i="3"/>
  <c r="BM451" i="3"/>
  <c r="BH451" i="3"/>
  <c r="BE451" i="3"/>
  <c r="BF451" i="3" s="1"/>
  <c r="I451" i="3"/>
  <c r="BM450" i="3"/>
  <c r="BH450" i="3"/>
  <c r="BE450" i="3"/>
  <c r="BF450" i="3" s="1"/>
  <c r="I450" i="3"/>
  <c r="BM449" i="3"/>
  <c r="BH449" i="3"/>
  <c r="BE449" i="3"/>
  <c r="BF449" i="3" s="1"/>
  <c r="I449" i="3"/>
  <c r="BM448" i="3"/>
  <c r="BH448" i="3"/>
  <c r="BE448" i="3"/>
  <c r="BF448" i="3" s="1"/>
  <c r="I448" i="3"/>
  <c r="BM447" i="3"/>
  <c r="BH447" i="3"/>
  <c r="BE447" i="3"/>
  <c r="BF447" i="3" s="1"/>
  <c r="I447" i="3"/>
  <c r="BM446" i="3"/>
  <c r="BH446" i="3"/>
  <c r="BE446" i="3"/>
  <c r="BF446" i="3" s="1"/>
  <c r="I446" i="3"/>
  <c r="BM445" i="3"/>
  <c r="BH445" i="3"/>
  <c r="BE445" i="3"/>
  <c r="BF445" i="3" s="1"/>
  <c r="I445" i="3"/>
  <c r="BM444" i="3"/>
  <c r="BH444" i="3"/>
  <c r="BE444" i="3"/>
  <c r="BF444" i="3" s="1"/>
  <c r="I444" i="3"/>
  <c r="BM443" i="3"/>
  <c r="BH443" i="3"/>
  <c r="BE443" i="3"/>
  <c r="BF443" i="3" s="1"/>
  <c r="I443" i="3"/>
  <c r="BM442" i="3"/>
  <c r="BH442" i="3"/>
  <c r="BE442" i="3"/>
  <c r="BF442" i="3" s="1"/>
  <c r="K442" i="3"/>
  <c r="I442" i="3"/>
  <c r="BM441" i="3"/>
  <c r="BH441" i="3"/>
  <c r="BE441" i="3"/>
  <c r="BF441" i="3" s="1"/>
  <c r="I441" i="3"/>
  <c r="BM440" i="3"/>
  <c r="BH440" i="3"/>
  <c r="BE440" i="3"/>
  <c r="BF440" i="3" s="1"/>
  <c r="J440" i="3"/>
  <c r="I440" i="3"/>
  <c r="BM439" i="3"/>
  <c r="BH439" i="3"/>
  <c r="BE439" i="3"/>
  <c r="BF439" i="3" s="1"/>
  <c r="I439" i="3"/>
  <c r="BM438" i="3"/>
  <c r="BH438" i="3"/>
  <c r="BE438" i="3"/>
  <c r="BF438" i="3" s="1"/>
  <c r="I438" i="3"/>
  <c r="BM437" i="3"/>
  <c r="BH437" i="3"/>
  <c r="BE437" i="3"/>
  <c r="BF437" i="3" s="1"/>
  <c r="I437" i="3"/>
  <c r="BM436" i="3"/>
  <c r="BH436" i="3"/>
  <c r="BE436" i="3"/>
  <c r="BF436" i="3" s="1"/>
  <c r="I436" i="3"/>
  <c r="BM435" i="3"/>
  <c r="BH435" i="3"/>
  <c r="BE435" i="3"/>
  <c r="BF435" i="3" s="1"/>
  <c r="I435" i="3"/>
  <c r="BM434" i="3"/>
  <c r="BH434" i="3"/>
  <c r="BE434" i="3"/>
  <c r="BF434" i="3" s="1"/>
  <c r="I434" i="3"/>
  <c r="BM433" i="3"/>
  <c r="BH433" i="3"/>
  <c r="BE433" i="3"/>
  <c r="BF433" i="3" s="1"/>
  <c r="I433" i="3"/>
  <c r="BM432" i="3"/>
  <c r="BH432" i="3"/>
  <c r="BE432" i="3"/>
  <c r="BF432" i="3" s="1"/>
  <c r="I432" i="3"/>
  <c r="BM431" i="3"/>
  <c r="BH431" i="3"/>
  <c r="BE431" i="3"/>
  <c r="BF431" i="3" s="1"/>
  <c r="I431" i="3"/>
  <c r="BM430" i="3"/>
  <c r="BH430" i="3"/>
  <c r="BE430" i="3"/>
  <c r="BF430" i="3" s="1"/>
  <c r="I430" i="3"/>
  <c r="BM429" i="3"/>
  <c r="BH429" i="3"/>
  <c r="BE429" i="3"/>
  <c r="BF429" i="3" s="1"/>
  <c r="I429" i="3"/>
  <c r="BM428" i="3"/>
  <c r="BH428" i="3"/>
  <c r="BE428" i="3"/>
  <c r="BF428" i="3" s="1"/>
  <c r="I428" i="3"/>
  <c r="BM427" i="3"/>
  <c r="BH427" i="3"/>
  <c r="BE427" i="3"/>
  <c r="BF427" i="3" s="1"/>
  <c r="I427" i="3"/>
  <c r="BM426" i="3"/>
  <c r="BH426" i="3"/>
  <c r="BE426" i="3"/>
  <c r="BF426" i="3" s="1"/>
  <c r="I426" i="3"/>
  <c r="BM425" i="3"/>
  <c r="BH425" i="3"/>
  <c r="BE425" i="3"/>
  <c r="BF425" i="3" s="1"/>
  <c r="BM424" i="3"/>
  <c r="BH424" i="3"/>
  <c r="BE424" i="3"/>
  <c r="BF424" i="3" s="1"/>
  <c r="BM423" i="3"/>
  <c r="BH423" i="3"/>
  <c r="BE423" i="3"/>
  <c r="BF423" i="3" s="1"/>
  <c r="BM422" i="3"/>
  <c r="BH422" i="3"/>
  <c r="BE422" i="3"/>
  <c r="BF422" i="3" s="1"/>
  <c r="BM421" i="3"/>
  <c r="BH421" i="3"/>
  <c r="BE421" i="3"/>
  <c r="BF421" i="3" s="1"/>
  <c r="BM420" i="3"/>
  <c r="BH420" i="3"/>
  <c r="BE420" i="3"/>
  <c r="BF420" i="3" s="1"/>
  <c r="BM419" i="3"/>
  <c r="BH419" i="3"/>
  <c r="BE419" i="3"/>
  <c r="BF419" i="3" s="1"/>
  <c r="BM418" i="3"/>
  <c r="BH418" i="3"/>
  <c r="BE418" i="3"/>
  <c r="BF418" i="3" s="1"/>
  <c r="BM417" i="3"/>
  <c r="BH417" i="3"/>
  <c r="BE417" i="3"/>
  <c r="BF417" i="3" s="1"/>
  <c r="BM416" i="3"/>
  <c r="BH416" i="3"/>
  <c r="BE416" i="3"/>
  <c r="BF416" i="3" s="1"/>
  <c r="BM415" i="3"/>
  <c r="BH415" i="3"/>
  <c r="BE415" i="3"/>
  <c r="BF415" i="3" s="1"/>
  <c r="I415" i="3"/>
  <c r="BM414" i="3"/>
  <c r="BH414" i="3"/>
  <c r="BE414" i="3"/>
  <c r="BF414" i="3" s="1"/>
  <c r="I414" i="3"/>
  <c r="BM413" i="3"/>
  <c r="BH413" i="3"/>
  <c r="BE413" i="3"/>
  <c r="BF413" i="3" s="1"/>
  <c r="I413" i="3"/>
  <c r="BM412" i="3"/>
  <c r="BH412" i="3"/>
  <c r="BE412" i="3"/>
  <c r="BF412" i="3" s="1"/>
  <c r="I412" i="3"/>
  <c r="BM411" i="3"/>
  <c r="BH411" i="3"/>
  <c r="BE411" i="3"/>
  <c r="BF411" i="3" s="1"/>
  <c r="I411" i="3"/>
  <c r="BM410" i="3"/>
  <c r="BH410" i="3"/>
  <c r="BE410" i="3"/>
  <c r="BF410" i="3" s="1"/>
  <c r="I410" i="3"/>
  <c r="BM409" i="3"/>
  <c r="BH409" i="3"/>
  <c r="BE409" i="3"/>
  <c r="BF409" i="3" s="1"/>
  <c r="I409" i="3"/>
  <c r="BM408" i="3"/>
  <c r="BH408" i="3"/>
  <c r="BE408" i="3"/>
  <c r="BF408" i="3" s="1"/>
  <c r="I408" i="3"/>
  <c r="BM407" i="3"/>
  <c r="BH407" i="3"/>
  <c r="BE407" i="3"/>
  <c r="BF407" i="3" s="1"/>
  <c r="I407" i="3"/>
  <c r="BM406" i="3"/>
  <c r="BH406" i="3"/>
  <c r="BE406" i="3"/>
  <c r="BF406" i="3" s="1"/>
  <c r="I406" i="3"/>
  <c r="BM405" i="3"/>
  <c r="BH405" i="3"/>
  <c r="BE405" i="3"/>
  <c r="BF405" i="3" s="1"/>
  <c r="I405" i="3"/>
  <c r="BM404" i="3"/>
  <c r="BH404" i="3"/>
  <c r="BE404" i="3"/>
  <c r="BF404" i="3" s="1"/>
  <c r="I404" i="3"/>
  <c r="BM403" i="3"/>
  <c r="BH403" i="3"/>
  <c r="BE403" i="3"/>
  <c r="BF403" i="3" s="1"/>
  <c r="BM402" i="3"/>
  <c r="BH402" i="3"/>
  <c r="BE402" i="3"/>
  <c r="BF402" i="3" s="1"/>
  <c r="BM401" i="3"/>
  <c r="BH401" i="3"/>
  <c r="BE401" i="3"/>
  <c r="BF401" i="3" s="1"/>
  <c r="BM400" i="3"/>
  <c r="BH400" i="3"/>
  <c r="BE400" i="3"/>
  <c r="BF400" i="3" s="1"/>
  <c r="BM399" i="3"/>
  <c r="BH399" i="3"/>
  <c r="BE399" i="3"/>
  <c r="BF399" i="3" s="1"/>
  <c r="BM398" i="3"/>
  <c r="BH398" i="3"/>
  <c r="BE398" i="3"/>
  <c r="BF398" i="3" s="1"/>
  <c r="BM397" i="3"/>
  <c r="BH397" i="3"/>
  <c r="BE397" i="3"/>
  <c r="BF397" i="3" s="1"/>
  <c r="BM396" i="3"/>
  <c r="BH396" i="3"/>
  <c r="BE396" i="3"/>
  <c r="BF396" i="3" s="1"/>
  <c r="I396" i="3"/>
  <c r="BM395" i="3"/>
  <c r="BH395" i="3"/>
  <c r="BE395" i="3"/>
  <c r="BF395" i="3" s="1"/>
  <c r="I395" i="3"/>
  <c r="BM394" i="3"/>
  <c r="BH394" i="3"/>
  <c r="BE394" i="3"/>
  <c r="BF394" i="3" s="1"/>
  <c r="I394" i="3"/>
  <c r="BM393" i="3"/>
  <c r="BH393" i="3"/>
  <c r="BE393" i="3"/>
  <c r="BF393" i="3" s="1"/>
  <c r="I393" i="3"/>
  <c r="BM392" i="3"/>
  <c r="BH392" i="3"/>
  <c r="BE392" i="3"/>
  <c r="BF392" i="3" s="1"/>
  <c r="I392" i="3"/>
  <c r="BM391" i="3"/>
  <c r="BH391" i="3"/>
  <c r="BE391" i="3"/>
  <c r="BF391" i="3" s="1"/>
  <c r="I391" i="3"/>
  <c r="BM390" i="3"/>
  <c r="BH390" i="3"/>
  <c r="BE390" i="3"/>
  <c r="BF390" i="3" s="1"/>
  <c r="I390" i="3"/>
  <c r="BM389" i="3"/>
  <c r="BH389" i="3"/>
  <c r="BE389" i="3"/>
  <c r="BF389" i="3" s="1"/>
  <c r="I389" i="3"/>
  <c r="BM388" i="3"/>
  <c r="BH388" i="3"/>
  <c r="BE388" i="3"/>
  <c r="BF388" i="3" s="1"/>
  <c r="I388" i="3"/>
  <c r="BM387" i="3"/>
  <c r="BH387" i="3"/>
  <c r="BE387" i="3"/>
  <c r="BF387" i="3" s="1"/>
  <c r="I387" i="3"/>
  <c r="BM386" i="3"/>
  <c r="BH386" i="3"/>
  <c r="BE386" i="3"/>
  <c r="BF386" i="3" s="1"/>
  <c r="I386" i="3"/>
  <c r="BM385" i="3"/>
  <c r="BH385" i="3"/>
  <c r="BE385" i="3"/>
  <c r="BF385" i="3" s="1"/>
  <c r="I385" i="3"/>
  <c r="BM384" i="3"/>
  <c r="BH384" i="3"/>
  <c r="BE384" i="3"/>
  <c r="BF384" i="3" s="1"/>
  <c r="I384" i="3"/>
  <c r="BM383" i="3"/>
  <c r="BH383" i="3"/>
  <c r="BE383" i="3"/>
  <c r="BF383" i="3" s="1"/>
  <c r="I383" i="3"/>
  <c r="BM382" i="3"/>
  <c r="BH382" i="3"/>
  <c r="BE382" i="3"/>
  <c r="BF382" i="3" s="1"/>
  <c r="BM381" i="3"/>
  <c r="BH381" i="3"/>
  <c r="BE381" i="3"/>
  <c r="BF381" i="3" s="1"/>
  <c r="BM380" i="3"/>
  <c r="BH380" i="3"/>
  <c r="BE380" i="3"/>
  <c r="BF380" i="3" s="1"/>
  <c r="BM379" i="3"/>
  <c r="BH379" i="3"/>
  <c r="BE379" i="3"/>
  <c r="BF379" i="3" s="1"/>
  <c r="BM378" i="3"/>
  <c r="BH378" i="3"/>
  <c r="BE378" i="3"/>
  <c r="BF378" i="3" s="1"/>
  <c r="BM377" i="3"/>
  <c r="BH377" i="3"/>
  <c r="BE377" i="3"/>
  <c r="BF377" i="3" s="1"/>
  <c r="BM376" i="3"/>
  <c r="BH376" i="3"/>
  <c r="BE376" i="3"/>
  <c r="BF376" i="3" s="1"/>
  <c r="BM375" i="3"/>
  <c r="BH375" i="3"/>
  <c r="BE375" i="3"/>
  <c r="BF375" i="3" s="1"/>
  <c r="BM374" i="3"/>
  <c r="BH374" i="3"/>
  <c r="BE374" i="3"/>
  <c r="BF374" i="3" s="1"/>
  <c r="BM373" i="3"/>
  <c r="BH373" i="3"/>
  <c r="BE373" i="3"/>
  <c r="BF373" i="3" s="1"/>
  <c r="BM372" i="3"/>
  <c r="BH372" i="3"/>
  <c r="BE372" i="3"/>
  <c r="BF372" i="3" s="1"/>
  <c r="I372" i="3"/>
  <c r="BM371" i="3"/>
  <c r="BH371" i="3"/>
  <c r="BE371" i="3"/>
  <c r="BF371" i="3" s="1"/>
  <c r="I371" i="3"/>
  <c r="BM370" i="3"/>
  <c r="BH370" i="3"/>
  <c r="BE370" i="3"/>
  <c r="BF370" i="3" s="1"/>
  <c r="I370" i="3"/>
  <c r="BM369" i="3"/>
  <c r="BH369" i="3"/>
  <c r="BE369" i="3"/>
  <c r="BF369" i="3" s="1"/>
  <c r="I369" i="3"/>
  <c r="BM368" i="3"/>
  <c r="BH368" i="3"/>
  <c r="BE368" i="3"/>
  <c r="BF368" i="3" s="1"/>
  <c r="I368" i="3"/>
  <c r="BM367" i="3"/>
  <c r="BH367" i="3"/>
  <c r="BE367" i="3"/>
  <c r="BF367" i="3" s="1"/>
  <c r="BM366" i="3"/>
  <c r="BH366" i="3"/>
  <c r="BE366" i="3"/>
  <c r="BF366" i="3" s="1"/>
  <c r="BM365" i="3"/>
  <c r="BH365" i="3"/>
  <c r="BE365" i="3"/>
  <c r="BF365" i="3" s="1"/>
  <c r="BM364" i="3"/>
  <c r="BH364" i="3"/>
  <c r="BE364" i="3"/>
  <c r="BF364" i="3" s="1"/>
  <c r="BM363" i="3"/>
  <c r="BH363" i="3"/>
  <c r="BE363" i="3"/>
  <c r="BF363" i="3" s="1"/>
  <c r="BM362" i="3"/>
  <c r="BH362" i="3"/>
  <c r="BE362" i="3"/>
  <c r="BF362" i="3" s="1"/>
  <c r="BM361" i="3"/>
  <c r="BH361" i="3"/>
  <c r="BE361" i="3"/>
  <c r="BF361" i="3" s="1"/>
  <c r="BM360" i="3"/>
  <c r="BH360" i="3"/>
  <c r="BE360" i="3"/>
  <c r="BF360" i="3" s="1"/>
  <c r="BM359" i="3"/>
  <c r="BH359" i="3"/>
  <c r="BE359" i="3"/>
  <c r="BF359" i="3" s="1"/>
  <c r="BM358" i="3"/>
  <c r="BH358" i="3"/>
  <c r="BE358" i="3"/>
  <c r="BF358" i="3" s="1"/>
  <c r="BM357" i="3"/>
  <c r="BH357" i="3"/>
  <c r="BE357" i="3"/>
  <c r="BF357" i="3" s="1"/>
  <c r="BM356" i="3"/>
  <c r="BH356" i="3"/>
  <c r="BE356" i="3"/>
  <c r="BF356" i="3" s="1"/>
  <c r="BM355" i="3"/>
  <c r="BH355" i="3"/>
  <c r="BE355" i="3"/>
  <c r="BF355" i="3" s="1"/>
  <c r="BM354" i="3"/>
  <c r="BH354" i="3"/>
  <c r="BE354" i="3"/>
  <c r="BF354" i="3" s="1"/>
  <c r="BM353" i="3"/>
  <c r="BH353" i="3"/>
  <c r="BE353" i="3"/>
  <c r="BF353" i="3" s="1"/>
  <c r="BM352" i="3"/>
  <c r="BH352" i="3"/>
  <c r="BE352" i="3"/>
  <c r="BF352" i="3" s="1"/>
  <c r="BM351" i="3"/>
  <c r="BH351" i="3"/>
  <c r="BE351" i="3"/>
  <c r="BF351" i="3" s="1"/>
  <c r="BM350" i="3"/>
  <c r="BH350" i="3"/>
  <c r="BE350" i="3"/>
  <c r="BF350" i="3" s="1"/>
  <c r="BM349" i="3"/>
  <c r="BH349" i="3"/>
  <c r="BE349" i="3"/>
  <c r="BF349" i="3" s="1"/>
  <c r="BM348" i="3"/>
  <c r="BH348" i="3"/>
  <c r="BE348" i="3"/>
  <c r="BF348" i="3" s="1"/>
  <c r="BM347" i="3"/>
  <c r="BH347" i="3"/>
  <c r="BE347" i="3"/>
  <c r="BF347" i="3" s="1"/>
  <c r="I347" i="3"/>
  <c r="BM346" i="3"/>
  <c r="BH346" i="3"/>
  <c r="BE346" i="3"/>
  <c r="BF346" i="3" s="1"/>
  <c r="I346" i="3"/>
  <c r="BM345" i="3"/>
  <c r="BH345" i="3"/>
  <c r="BE345" i="3"/>
  <c r="BF345" i="3" s="1"/>
  <c r="I345" i="3"/>
  <c r="BM344" i="3"/>
  <c r="BH344" i="3"/>
  <c r="BE344" i="3"/>
  <c r="BF344" i="3" s="1"/>
  <c r="I344" i="3"/>
  <c r="BM343" i="3"/>
  <c r="BH343" i="3"/>
  <c r="BE343" i="3"/>
  <c r="BF343" i="3" s="1"/>
  <c r="I343" i="3"/>
  <c r="BM342" i="3"/>
  <c r="BH342" i="3"/>
  <c r="BE342" i="3"/>
  <c r="BF342" i="3" s="1"/>
  <c r="I342" i="3"/>
  <c r="BM341" i="3"/>
  <c r="BH341" i="3"/>
  <c r="BE341" i="3"/>
  <c r="BF341" i="3" s="1"/>
  <c r="I341" i="3"/>
  <c r="BM340" i="3"/>
  <c r="BH340" i="3"/>
  <c r="BE340" i="3"/>
  <c r="BF340" i="3" s="1"/>
  <c r="I340" i="3"/>
  <c r="BM339" i="3"/>
  <c r="BH339" i="3"/>
  <c r="BE339" i="3"/>
  <c r="BF339" i="3" s="1"/>
  <c r="I339" i="3"/>
  <c r="BM338" i="3"/>
  <c r="BH338" i="3"/>
  <c r="BE338" i="3"/>
  <c r="BF338" i="3" s="1"/>
  <c r="I338" i="3"/>
  <c r="BM337" i="3"/>
  <c r="BH337" i="3"/>
  <c r="BE337" i="3"/>
  <c r="BF337" i="3" s="1"/>
  <c r="I337" i="3"/>
  <c r="BM336" i="3"/>
  <c r="BH336" i="3"/>
  <c r="BE336" i="3"/>
  <c r="BF336" i="3" s="1"/>
  <c r="I336" i="3"/>
  <c r="BM335" i="3"/>
  <c r="BH335" i="3"/>
  <c r="BE335" i="3"/>
  <c r="BF335" i="3" s="1"/>
  <c r="I335" i="3"/>
  <c r="BM334" i="3"/>
  <c r="BH334" i="3"/>
  <c r="BE334" i="3"/>
  <c r="BF334" i="3" s="1"/>
  <c r="I334" i="3"/>
  <c r="BM333" i="3"/>
  <c r="BH333" i="3"/>
  <c r="BE333" i="3"/>
  <c r="BF333" i="3" s="1"/>
  <c r="I333" i="3"/>
  <c r="BM332" i="3"/>
  <c r="BH332" i="3"/>
  <c r="BE332" i="3"/>
  <c r="BF332" i="3" s="1"/>
  <c r="I332" i="3"/>
  <c r="BM331" i="3"/>
  <c r="BH331" i="3"/>
  <c r="BE331" i="3"/>
  <c r="BF331" i="3" s="1"/>
  <c r="I331" i="3"/>
  <c r="BM330" i="3"/>
  <c r="BH330" i="3"/>
  <c r="BE330" i="3"/>
  <c r="BF330" i="3" s="1"/>
  <c r="I330" i="3"/>
  <c r="BM329" i="3"/>
  <c r="BH329" i="3"/>
  <c r="BE329" i="3"/>
  <c r="BF329" i="3" s="1"/>
  <c r="I329" i="3"/>
  <c r="BM328" i="3"/>
  <c r="BH328" i="3"/>
  <c r="BE328" i="3"/>
  <c r="BF328" i="3" s="1"/>
  <c r="I328" i="3"/>
  <c r="BM327" i="3"/>
  <c r="BH327" i="3"/>
  <c r="BE327" i="3"/>
  <c r="BF327" i="3" s="1"/>
  <c r="I327" i="3"/>
  <c r="BM326" i="3"/>
  <c r="BH326" i="3"/>
  <c r="BE326" i="3"/>
  <c r="BF326" i="3" s="1"/>
  <c r="I326" i="3"/>
  <c r="BM325" i="3"/>
  <c r="BH325" i="3"/>
  <c r="BE325" i="3"/>
  <c r="BF325" i="3" s="1"/>
  <c r="I325" i="3"/>
  <c r="BM324" i="3"/>
  <c r="BH324" i="3"/>
  <c r="BE324" i="3"/>
  <c r="BF324" i="3" s="1"/>
  <c r="I324" i="3"/>
  <c r="BM323" i="3"/>
  <c r="BH323" i="3"/>
  <c r="BE323" i="3"/>
  <c r="BF323" i="3" s="1"/>
  <c r="I323" i="3"/>
  <c r="BM322" i="3"/>
  <c r="BH322" i="3"/>
  <c r="BE322" i="3"/>
  <c r="BF322" i="3" s="1"/>
  <c r="I322" i="3"/>
  <c r="BM321" i="3"/>
  <c r="BH321" i="3"/>
  <c r="BE321" i="3"/>
  <c r="BF321" i="3" s="1"/>
  <c r="I321" i="3"/>
  <c r="BM320" i="3"/>
  <c r="BH320" i="3"/>
  <c r="BE320" i="3"/>
  <c r="BF320" i="3" s="1"/>
  <c r="I320" i="3"/>
  <c r="BM319" i="3"/>
  <c r="BH319" i="3"/>
  <c r="BF319" i="3"/>
  <c r="BE319" i="3"/>
  <c r="I319" i="3"/>
  <c r="BM318" i="3"/>
  <c r="BH318" i="3"/>
  <c r="BE318" i="3"/>
  <c r="BF318" i="3" s="1"/>
  <c r="I318" i="3"/>
  <c r="BM317" i="3"/>
  <c r="BH317" i="3"/>
  <c r="BE317" i="3"/>
  <c r="BF317" i="3" s="1"/>
  <c r="I317" i="3"/>
  <c r="BM316" i="3"/>
  <c r="BH316" i="3"/>
  <c r="BE316" i="3"/>
  <c r="BF316" i="3" s="1"/>
  <c r="I316" i="3"/>
  <c r="BM315" i="3"/>
  <c r="BH315" i="3"/>
  <c r="BE315" i="3"/>
  <c r="BF315" i="3" s="1"/>
  <c r="BM314" i="3"/>
  <c r="BH314" i="3"/>
  <c r="BE314" i="3"/>
  <c r="BF314" i="3" s="1"/>
  <c r="BM313" i="3"/>
  <c r="BH313" i="3"/>
  <c r="BE313" i="3"/>
  <c r="BF313" i="3" s="1"/>
  <c r="BM312" i="3"/>
  <c r="BH312" i="3"/>
  <c r="BE312" i="3"/>
  <c r="BF312" i="3" s="1"/>
  <c r="BM311" i="3"/>
  <c r="BH311" i="3"/>
  <c r="BE311" i="3"/>
  <c r="BF311" i="3" s="1"/>
  <c r="BM310" i="3"/>
  <c r="BH310" i="3"/>
  <c r="BE310" i="3"/>
  <c r="BF310" i="3" s="1"/>
  <c r="BM309" i="3"/>
  <c r="BH309" i="3"/>
  <c r="BE309" i="3"/>
  <c r="BF309" i="3" s="1"/>
  <c r="BM308" i="3"/>
  <c r="BH308" i="3"/>
  <c r="BE308" i="3"/>
  <c r="BF308" i="3" s="1"/>
  <c r="BM307" i="3"/>
  <c r="BH307" i="3"/>
  <c r="BE307" i="3"/>
  <c r="BF307" i="3" s="1"/>
  <c r="BM306" i="3"/>
  <c r="BH306" i="3"/>
  <c r="BE306" i="3"/>
  <c r="BF306" i="3" s="1"/>
  <c r="BM305" i="3"/>
  <c r="BH305" i="3"/>
  <c r="BE305" i="3"/>
  <c r="BF305" i="3" s="1"/>
  <c r="BM304" i="3"/>
  <c r="BH304" i="3"/>
  <c r="BE304" i="3"/>
  <c r="BF304" i="3" s="1"/>
  <c r="BM303" i="3"/>
  <c r="BH303" i="3"/>
  <c r="BE303" i="3"/>
  <c r="BF303" i="3" s="1"/>
  <c r="BM302" i="3"/>
  <c r="BH302" i="3"/>
  <c r="BE302" i="3"/>
  <c r="BF302" i="3" s="1"/>
  <c r="BM301" i="3"/>
  <c r="BH301" i="3"/>
  <c r="BF301" i="3"/>
  <c r="BE301" i="3"/>
  <c r="BM300" i="3"/>
  <c r="BH300" i="3"/>
  <c r="BE300" i="3"/>
  <c r="BF300" i="3" s="1"/>
  <c r="BM299" i="3"/>
  <c r="BH299" i="3"/>
  <c r="BE299" i="3"/>
  <c r="BF299" i="3" s="1"/>
  <c r="BM298" i="3"/>
  <c r="BH298" i="3"/>
  <c r="BE298" i="3"/>
  <c r="BF298" i="3" s="1"/>
  <c r="BM297" i="3"/>
  <c r="BH297" i="3"/>
  <c r="BE297" i="3"/>
  <c r="BF297" i="3" s="1"/>
  <c r="BM296" i="3"/>
  <c r="BH296" i="3"/>
  <c r="BE296" i="3"/>
  <c r="BF296" i="3" s="1"/>
  <c r="BM295" i="3"/>
  <c r="BH295" i="3"/>
  <c r="BE295" i="3"/>
  <c r="BF295" i="3" s="1"/>
  <c r="BM294" i="3"/>
  <c r="BH294" i="3"/>
  <c r="BE294" i="3"/>
  <c r="BF294" i="3" s="1"/>
  <c r="BM293" i="3"/>
  <c r="BH293" i="3"/>
  <c r="BE293" i="3"/>
  <c r="BF293" i="3" s="1"/>
  <c r="BM292" i="3"/>
  <c r="BH292" i="3"/>
  <c r="BE292" i="3"/>
  <c r="BF292" i="3" s="1"/>
  <c r="BM291" i="3"/>
  <c r="BH291" i="3"/>
  <c r="BE291" i="3"/>
  <c r="BF291" i="3" s="1"/>
  <c r="BM290" i="3"/>
  <c r="BH290" i="3"/>
  <c r="BE290" i="3"/>
  <c r="BF290" i="3" s="1"/>
  <c r="BM289" i="3"/>
  <c r="BH289" i="3"/>
  <c r="BE289" i="3"/>
  <c r="BF289" i="3" s="1"/>
  <c r="BM288" i="3"/>
  <c r="BH288" i="3"/>
  <c r="BE288" i="3"/>
  <c r="BF288" i="3" s="1"/>
  <c r="BM287" i="3"/>
  <c r="BH287" i="3"/>
  <c r="BE287" i="3"/>
  <c r="BF287" i="3" s="1"/>
  <c r="BM286" i="3"/>
  <c r="BH286" i="3"/>
  <c r="BE286" i="3"/>
  <c r="BF286" i="3" s="1"/>
  <c r="BM285" i="3"/>
  <c r="BH285" i="3"/>
  <c r="BE285" i="3"/>
  <c r="BF285" i="3" s="1"/>
  <c r="BM284" i="3"/>
  <c r="BH284" i="3"/>
  <c r="BE284" i="3"/>
  <c r="BF284" i="3" s="1"/>
  <c r="BM283" i="3"/>
  <c r="BH283" i="3"/>
  <c r="BE283" i="3"/>
  <c r="BF283" i="3" s="1"/>
  <c r="BM282" i="3"/>
  <c r="BH282" i="3"/>
  <c r="BE282" i="3"/>
  <c r="BF282" i="3" s="1"/>
  <c r="BM281" i="3"/>
  <c r="BH281" i="3"/>
  <c r="BE281" i="3"/>
  <c r="BF281" i="3" s="1"/>
  <c r="BM280" i="3"/>
  <c r="BH280" i="3"/>
  <c r="BE280" i="3"/>
  <c r="BF280" i="3" s="1"/>
  <c r="K280" i="3"/>
  <c r="I280" i="3"/>
  <c r="BM279" i="3"/>
  <c r="BH279" i="3"/>
  <c r="BE279" i="3"/>
  <c r="BF279" i="3" s="1"/>
  <c r="I279" i="3"/>
  <c r="BM278" i="3"/>
  <c r="BH278" i="3"/>
  <c r="BE278" i="3"/>
  <c r="BF278" i="3" s="1"/>
  <c r="J278" i="3"/>
  <c r="I278" i="3"/>
  <c r="BM277" i="3"/>
  <c r="BH277" i="3"/>
  <c r="BE277" i="3"/>
  <c r="BF277" i="3" s="1"/>
  <c r="I277" i="3"/>
  <c r="BM276" i="3"/>
  <c r="BH276" i="3"/>
  <c r="BE276" i="3"/>
  <c r="BF276" i="3" s="1"/>
  <c r="I276" i="3"/>
  <c r="BM275" i="3"/>
  <c r="BH275" i="3"/>
  <c r="BE275" i="3"/>
  <c r="BF275" i="3" s="1"/>
  <c r="I275" i="3"/>
  <c r="BM274" i="3"/>
  <c r="BH274" i="3"/>
  <c r="BE274" i="3"/>
  <c r="BF274" i="3" s="1"/>
  <c r="I274" i="3"/>
  <c r="BM273" i="3"/>
  <c r="BH273" i="3"/>
  <c r="BE273" i="3"/>
  <c r="BF273" i="3" s="1"/>
  <c r="BM272" i="3"/>
  <c r="BH272" i="3"/>
  <c r="BE272" i="3"/>
  <c r="BF272" i="3" s="1"/>
  <c r="BM271" i="3"/>
  <c r="BH271" i="3"/>
  <c r="BE271" i="3"/>
  <c r="BF271" i="3" s="1"/>
  <c r="BM270" i="3"/>
  <c r="BH270" i="3"/>
  <c r="BE270" i="3"/>
  <c r="BF270" i="3" s="1"/>
  <c r="BM269" i="3"/>
  <c r="BH269" i="3"/>
  <c r="BE269" i="3"/>
  <c r="BF269" i="3" s="1"/>
  <c r="BM268" i="3"/>
  <c r="BH268" i="3"/>
  <c r="BE268" i="3"/>
  <c r="BF268" i="3" s="1"/>
  <c r="BM267" i="3"/>
  <c r="BH267" i="3"/>
  <c r="BE267" i="3"/>
  <c r="BF267" i="3" s="1"/>
  <c r="BM266" i="3"/>
  <c r="BH266" i="3"/>
  <c r="BE266" i="3"/>
  <c r="BF266" i="3" s="1"/>
  <c r="BM265" i="3"/>
  <c r="BH265" i="3"/>
  <c r="BE265" i="3"/>
  <c r="BF265" i="3" s="1"/>
  <c r="BM264" i="3"/>
  <c r="BH264" i="3"/>
  <c r="BE264" i="3"/>
  <c r="BF264" i="3" s="1"/>
  <c r="BM263" i="3"/>
  <c r="BH263" i="3"/>
  <c r="BE263" i="3"/>
  <c r="BF263" i="3" s="1"/>
  <c r="BM262" i="3"/>
  <c r="BH262" i="3"/>
  <c r="BE262" i="3"/>
  <c r="BF262" i="3" s="1"/>
  <c r="BM261" i="3"/>
  <c r="BH261" i="3"/>
  <c r="BE261" i="3"/>
  <c r="BF261" i="3" s="1"/>
  <c r="BM260" i="3"/>
  <c r="BH260" i="3"/>
  <c r="BE260" i="3"/>
  <c r="BF260" i="3" s="1"/>
  <c r="BM259" i="3"/>
  <c r="BH259" i="3"/>
  <c r="BE259" i="3"/>
  <c r="BF259" i="3" s="1"/>
  <c r="BM258" i="3"/>
  <c r="BH258" i="3"/>
  <c r="BE258" i="3"/>
  <c r="BF258" i="3" s="1"/>
  <c r="BM257" i="3"/>
  <c r="BH257" i="3"/>
  <c r="BE257" i="3"/>
  <c r="BF257" i="3" s="1"/>
  <c r="BM256" i="3"/>
  <c r="BH256" i="3"/>
  <c r="BE256" i="3"/>
  <c r="BF256" i="3" s="1"/>
  <c r="BM255" i="3"/>
  <c r="BH255" i="3"/>
  <c r="BE255" i="3"/>
  <c r="BF255" i="3" s="1"/>
  <c r="BM254" i="3"/>
  <c r="BH254" i="3"/>
  <c r="BE254" i="3"/>
  <c r="BF254" i="3" s="1"/>
  <c r="BM253" i="3"/>
  <c r="BH253" i="3"/>
  <c r="BE253" i="3"/>
  <c r="BF253" i="3" s="1"/>
  <c r="BM252" i="3"/>
  <c r="BH252" i="3"/>
  <c r="BE252" i="3"/>
  <c r="BF252" i="3" s="1"/>
  <c r="BM251" i="3"/>
  <c r="BH251" i="3"/>
  <c r="BE251" i="3"/>
  <c r="BF251" i="3" s="1"/>
  <c r="BM250" i="3"/>
  <c r="BH250" i="3"/>
  <c r="BE250" i="3"/>
  <c r="BF250" i="3" s="1"/>
  <c r="BM249" i="3"/>
  <c r="BH249" i="3"/>
  <c r="BE249" i="3"/>
  <c r="BF249" i="3" s="1"/>
  <c r="BM248" i="3"/>
  <c r="BH248" i="3"/>
  <c r="BE248" i="3"/>
  <c r="BF248" i="3" s="1"/>
  <c r="BM247" i="3"/>
  <c r="BH247" i="3"/>
  <c r="BE247" i="3"/>
  <c r="BF247" i="3" s="1"/>
  <c r="BM246" i="3"/>
  <c r="BH246" i="3"/>
  <c r="BE246" i="3"/>
  <c r="BF246" i="3" s="1"/>
  <c r="BM245" i="3"/>
  <c r="BH245" i="3"/>
  <c r="BE245" i="3"/>
  <c r="BF245" i="3" s="1"/>
  <c r="BM244" i="3"/>
  <c r="BH244" i="3"/>
  <c r="BE244" i="3"/>
  <c r="BF244" i="3" s="1"/>
  <c r="BM243" i="3"/>
  <c r="BH243" i="3"/>
  <c r="BE243" i="3"/>
  <c r="BF243" i="3" s="1"/>
  <c r="BM242" i="3"/>
  <c r="BH242" i="3"/>
  <c r="BE242" i="3"/>
  <c r="BF242" i="3" s="1"/>
  <c r="BM241" i="3"/>
  <c r="BH241" i="3"/>
  <c r="BE241" i="3"/>
  <c r="BF241" i="3" s="1"/>
  <c r="BM240" i="3"/>
  <c r="BH240" i="3"/>
  <c r="BE240" i="3"/>
  <c r="BF240" i="3" s="1"/>
  <c r="BM239" i="3"/>
  <c r="BH239" i="3"/>
  <c r="BE239" i="3"/>
  <c r="BF239" i="3" s="1"/>
  <c r="BM238" i="3"/>
  <c r="BH238" i="3"/>
  <c r="BE238" i="3"/>
  <c r="BF238" i="3" s="1"/>
  <c r="BM237" i="3"/>
  <c r="BH237" i="3"/>
  <c r="BE237" i="3"/>
  <c r="BF237" i="3" s="1"/>
  <c r="BM236" i="3"/>
  <c r="BH236" i="3"/>
  <c r="BE236" i="3"/>
  <c r="BF236" i="3" s="1"/>
  <c r="BM235" i="3"/>
  <c r="BH235" i="3"/>
  <c r="BE235" i="3"/>
  <c r="BF235" i="3" s="1"/>
  <c r="BM234" i="3"/>
  <c r="BH234" i="3"/>
  <c r="BE234" i="3"/>
  <c r="BF234" i="3" s="1"/>
  <c r="BM233" i="3"/>
  <c r="BH233" i="3"/>
  <c r="BE233" i="3"/>
  <c r="BF233" i="3" s="1"/>
  <c r="BM232" i="3"/>
  <c r="BH232" i="3"/>
  <c r="BE232" i="3"/>
  <c r="BF232" i="3" s="1"/>
  <c r="BM231" i="3"/>
  <c r="BH231" i="3"/>
  <c r="BE231" i="3"/>
  <c r="BF231" i="3" s="1"/>
  <c r="BM230" i="3"/>
  <c r="BH230" i="3"/>
  <c r="BE230" i="3"/>
  <c r="BF230" i="3" s="1"/>
  <c r="BM229" i="3"/>
  <c r="BH229" i="3"/>
  <c r="BE229" i="3"/>
  <c r="BF229" i="3" s="1"/>
  <c r="BM228" i="3"/>
  <c r="BH228" i="3"/>
  <c r="BE228" i="3"/>
  <c r="BF228" i="3" s="1"/>
  <c r="BM227" i="3"/>
  <c r="BH227" i="3"/>
  <c r="BE227" i="3"/>
  <c r="BF227" i="3" s="1"/>
  <c r="BM226" i="3"/>
  <c r="BH226" i="3"/>
  <c r="BE226" i="3"/>
  <c r="BF226" i="3" s="1"/>
  <c r="BM225" i="3"/>
  <c r="BH225" i="3"/>
  <c r="BE225" i="3"/>
  <c r="BF225" i="3" s="1"/>
  <c r="BM224" i="3"/>
  <c r="BH224" i="3"/>
  <c r="BE224" i="3"/>
  <c r="BF224" i="3" s="1"/>
  <c r="BM223" i="3"/>
  <c r="BH223" i="3"/>
  <c r="BE223" i="3"/>
  <c r="BF223" i="3" s="1"/>
  <c r="BM222" i="3"/>
  <c r="BH222" i="3"/>
  <c r="BE222" i="3"/>
  <c r="BF222" i="3" s="1"/>
  <c r="BM221" i="3"/>
  <c r="BH221" i="3"/>
  <c r="BE221" i="3"/>
  <c r="BF221" i="3" s="1"/>
  <c r="BM220" i="3"/>
  <c r="BH220" i="3"/>
  <c r="BE220" i="3"/>
  <c r="BF220" i="3" s="1"/>
  <c r="BM219" i="3"/>
  <c r="BH219" i="3"/>
  <c r="BE219" i="3"/>
  <c r="BF219" i="3" s="1"/>
  <c r="BM218" i="3"/>
  <c r="BH218" i="3"/>
  <c r="BE218" i="3"/>
  <c r="BF218" i="3" s="1"/>
  <c r="I218" i="3"/>
  <c r="BM217" i="3"/>
  <c r="BH217" i="3"/>
  <c r="BE217" i="3"/>
  <c r="BF217" i="3" s="1"/>
  <c r="I217" i="3"/>
  <c r="BM216" i="3"/>
  <c r="BH216" i="3"/>
  <c r="BE216" i="3"/>
  <c r="BF216" i="3" s="1"/>
  <c r="I216" i="3"/>
  <c r="BM215" i="3"/>
  <c r="BH215" i="3"/>
  <c r="BE215" i="3"/>
  <c r="BF215" i="3" s="1"/>
  <c r="I215" i="3"/>
  <c r="BM214" i="3"/>
  <c r="BH214" i="3"/>
  <c r="BE214" i="3"/>
  <c r="BF214" i="3" s="1"/>
  <c r="I214" i="3"/>
  <c r="BM213" i="3"/>
  <c r="BH213" i="3"/>
  <c r="BE213" i="3"/>
  <c r="BF213" i="3" s="1"/>
  <c r="BM212" i="3"/>
  <c r="BH212" i="3"/>
  <c r="BE212" i="3"/>
  <c r="BF212" i="3" s="1"/>
  <c r="BM211" i="3"/>
  <c r="BH211" i="3"/>
  <c r="BE211" i="3"/>
  <c r="BF211" i="3" s="1"/>
  <c r="BM210" i="3"/>
  <c r="BH210" i="3"/>
  <c r="BE210" i="3"/>
  <c r="BF210" i="3" s="1"/>
  <c r="BM209" i="3"/>
  <c r="BH209" i="3"/>
  <c r="BE209" i="3"/>
  <c r="BF209" i="3" s="1"/>
  <c r="BM208" i="3"/>
  <c r="BH208" i="3"/>
  <c r="BE208" i="3"/>
  <c r="BF208" i="3" s="1"/>
  <c r="K208" i="3"/>
  <c r="I208" i="3"/>
  <c r="BM207" i="3"/>
  <c r="BH207" i="3"/>
  <c r="BE207" i="3"/>
  <c r="BF207" i="3" s="1"/>
  <c r="I207" i="3"/>
  <c r="BM206" i="3"/>
  <c r="BH206" i="3"/>
  <c r="BE206" i="3"/>
  <c r="BF206" i="3" s="1"/>
  <c r="J206" i="3"/>
  <c r="I206" i="3"/>
  <c r="BM205" i="3"/>
  <c r="BH205" i="3"/>
  <c r="BE205" i="3"/>
  <c r="BF205" i="3" s="1"/>
  <c r="I205" i="3"/>
  <c r="BM204" i="3"/>
  <c r="BH204" i="3"/>
  <c r="BE204" i="3"/>
  <c r="BF204" i="3" s="1"/>
  <c r="I204" i="3"/>
  <c r="BM203" i="3"/>
  <c r="BH203" i="3"/>
  <c r="BE203" i="3"/>
  <c r="BF203" i="3" s="1"/>
  <c r="I203" i="3"/>
  <c r="BM202" i="3"/>
  <c r="BH202" i="3"/>
  <c r="BE202" i="3"/>
  <c r="BF202" i="3" s="1"/>
  <c r="I202" i="3"/>
  <c r="BM201" i="3"/>
  <c r="BH201" i="3"/>
  <c r="BE201" i="3"/>
  <c r="BF201" i="3" s="1"/>
  <c r="I201" i="3"/>
  <c r="BM200" i="3"/>
  <c r="BH200" i="3"/>
  <c r="BE200" i="3"/>
  <c r="BF200" i="3" s="1"/>
  <c r="I200" i="3"/>
  <c r="BM199" i="3"/>
  <c r="BH199" i="3"/>
  <c r="BE199" i="3"/>
  <c r="BF199" i="3" s="1"/>
  <c r="I199" i="3"/>
  <c r="BM198" i="3"/>
  <c r="BH198" i="3"/>
  <c r="BE198" i="3"/>
  <c r="BF198" i="3" s="1"/>
  <c r="I198" i="3"/>
  <c r="BM197" i="3"/>
  <c r="BH197" i="3"/>
  <c r="BE197" i="3"/>
  <c r="BF197" i="3" s="1"/>
  <c r="I197" i="3"/>
  <c r="BM196" i="3"/>
  <c r="BH196" i="3"/>
  <c r="BE196" i="3"/>
  <c r="BF196" i="3" s="1"/>
  <c r="I196" i="3"/>
  <c r="BM195" i="3"/>
  <c r="BH195" i="3"/>
  <c r="BE195" i="3"/>
  <c r="BF195" i="3" s="1"/>
  <c r="I195" i="3"/>
  <c r="BM194" i="3"/>
  <c r="BH194" i="3"/>
  <c r="BE194" i="3"/>
  <c r="BF194" i="3" s="1"/>
  <c r="I194" i="3"/>
  <c r="BM193" i="3"/>
  <c r="BH193" i="3"/>
  <c r="BE193" i="3"/>
  <c r="BF193" i="3" s="1"/>
  <c r="I193" i="3"/>
  <c r="BM192" i="3"/>
  <c r="BH192" i="3"/>
  <c r="BE192" i="3"/>
  <c r="BF192" i="3" s="1"/>
  <c r="I192" i="3"/>
  <c r="BM191" i="3"/>
  <c r="BH191" i="3"/>
  <c r="BE191" i="3"/>
  <c r="BF191" i="3" s="1"/>
  <c r="I191" i="3"/>
  <c r="BM190" i="3"/>
  <c r="BH190" i="3"/>
  <c r="BE190" i="3"/>
  <c r="BF190" i="3" s="1"/>
  <c r="I190" i="3"/>
  <c r="BM189" i="3"/>
  <c r="BH189" i="3"/>
  <c r="BE189" i="3"/>
  <c r="BF189" i="3" s="1"/>
  <c r="BM188" i="3"/>
  <c r="BH188" i="3"/>
  <c r="BE188" i="3"/>
  <c r="BF188" i="3" s="1"/>
  <c r="BM187" i="3"/>
  <c r="BH187" i="3"/>
  <c r="BE187" i="3"/>
  <c r="BF187" i="3" s="1"/>
  <c r="BM186" i="3"/>
  <c r="BH186" i="3"/>
  <c r="BE186" i="3"/>
  <c r="BF186" i="3" s="1"/>
  <c r="BM185" i="3"/>
  <c r="BH185" i="3"/>
  <c r="BE185" i="3"/>
  <c r="BF185" i="3" s="1"/>
  <c r="BM184" i="3"/>
  <c r="BH184" i="3"/>
  <c r="BE184" i="3"/>
  <c r="BF184" i="3" s="1"/>
  <c r="BM183" i="3"/>
  <c r="BH183" i="3"/>
  <c r="BE183" i="3"/>
  <c r="BF183" i="3" s="1"/>
  <c r="BM182" i="3"/>
  <c r="BH182" i="3"/>
  <c r="BE182" i="3"/>
  <c r="BF182" i="3" s="1"/>
  <c r="BM181" i="3"/>
  <c r="BH181" i="3"/>
  <c r="BE181" i="3"/>
  <c r="BF181" i="3" s="1"/>
  <c r="BM180" i="3"/>
  <c r="BH180" i="3"/>
  <c r="BE180" i="3"/>
  <c r="BF180" i="3" s="1"/>
  <c r="BM179" i="3"/>
  <c r="BH179" i="3"/>
  <c r="BE179" i="3"/>
  <c r="BF179" i="3" s="1"/>
  <c r="BM178" i="3"/>
  <c r="BH178" i="3"/>
  <c r="BE178" i="3"/>
  <c r="BF178" i="3" s="1"/>
  <c r="BM177" i="3"/>
  <c r="BH177" i="3"/>
  <c r="BE177" i="3"/>
  <c r="BF177" i="3" s="1"/>
  <c r="BM176" i="3"/>
  <c r="BH176" i="3"/>
  <c r="BE176" i="3"/>
  <c r="BF176" i="3" s="1"/>
  <c r="BM175" i="3"/>
  <c r="BH175" i="3"/>
  <c r="BE175" i="3"/>
  <c r="BF175" i="3" s="1"/>
  <c r="BM174" i="3"/>
  <c r="BH174" i="3"/>
  <c r="BE174" i="3"/>
  <c r="BF174" i="3" s="1"/>
  <c r="BM173" i="3"/>
  <c r="BH173" i="3"/>
  <c r="BE173" i="3"/>
  <c r="BF173" i="3" s="1"/>
  <c r="BM172" i="3"/>
  <c r="BH172" i="3"/>
  <c r="BE172" i="3"/>
  <c r="BF172" i="3" s="1"/>
  <c r="BM171" i="3"/>
  <c r="BH171" i="3"/>
  <c r="BE171" i="3"/>
  <c r="BF171" i="3" s="1"/>
  <c r="BM170" i="3"/>
  <c r="BH170" i="3"/>
  <c r="BE170" i="3"/>
  <c r="BF170" i="3" s="1"/>
  <c r="BM169" i="3"/>
  <c r="BH169" i="3"/>
  <c r="BE169" i="3"/>
  <c r="BF169" i="3" s="1"/>
  <c r="BM168" i="3"/>
  <c r="BH168" i="3"/>
  <c r="BE168" i="3"/>
  <c r="BF168" i="3" s="1"/>
  <c r="BM167" i="3"/>
  <c r="BH167" i="3"/>
  <c r="BE167" i="3"/>
  <c r="BF167" i="3" s="1"/>
  <c r="BM166" i="3"/>
  <c r="BH166" i="3"/>
  <c r="BE166" i="3"/>
  <c r="BF166" i="3" s="1"/>
  <c r="BM165" i="3"/>
  <c r="BH165" i="3"/>
  <c r="BE165" i="3"/>
  <c r="BF165" i="3" s="1"/>
  <c r="BM164" i="3"/>
  <c r="BH164" i="3"/>
  <c r="BE164" i="3"/>
  <c r="BF164" i="3" s="1"/>
  <c r="J164" i="3"/>
  <c r="I164" i="3"/>
  <c r="BM163" i="3"/>
  <c r="BH163" i="3"/>
  <c r="BE163" i="3"/>
  <c r="BF163" i="3" s="1"/>
  <c r="I163" i="3"/>
  <c r="BM162" i="3"/>
  <c r="BH162" i="3"/>
  <c r="BE162" i="3"/>
  <c r="BF162" i="3" s="1"/>
  <c r="I162" i="3"/>
  <c r="BM161" i="3"/>
  <c r="BH161" i="3"/>
  <c r="BE161" i="3"/>
  <c r="BF161" i="3" s="1"/>
  <c r="I161" i="3"/>
  <c r="BM160" i="3"/>
  <c r="BH160" i="3"/>
  <c r="BE160" i="3"/>
  <c r="BF160" i="3" s="1"/>
  <c r="I160" i="3"/>
  <c r="BM159" i="3"/>
  <c r="BH159" i="3"/>
  <c r="BE159" i="3"/>
  <c r="BF159" i="3" s="1"/>
  <c r="J159" i="3"/>
  <c r="I159" i="3"/>
  <c r="BM158" i="3"/>
  <c r="BH158" i="3"/>
  <c r="BE158" i="3"/>
  <c r="BF158" i="3" s="1"/>
  <c r="I158" i="3"/>
  <c r="BM157" i="3"/>
  <c r="BH157" i="3"/>
  <c r="BE157" i="3"/>
  <c r="BF157" i="3" s="1"/>
  <c r="I157" i="3"/>
  <c r="BM156" i="3"/>
  <c r="BH156" i="3"/>
  <c r="BE156" i="3"/>
  <c r="BF156" i="3" s="1"/>
  <c r="I156" i="3"/>
  <c r="BM155" i="3"/>
  <c r="BH155" i="3"/>
  <c r="BE155" i="3"/>
  <c r="BF155" i="3" s="1"/>
  <c r="I155" i="3"/>
  <c r="BM154" i="3"/>
  <c r="BH154" i="3"/>
  <c r="BE154" i="3"/>
  <c r="BF154" i="3" s="1"/>
  <c r="BM153" i="3"/>
  <c r="BH153" i="3"/>
  <c r="BE153" i="3"/>
  <c r="BF153" i="3" s="1"/>
  <c r="BM152" i="3"/>
  <c r="BH152" i="3"/>
  <c r="BE152" i="3"/>
  <c r="BF152" i="3" s="1"/>
  <c r="BM151" i="3"/>
  <c r="BH151" i="3"/>
  <c r="BE151" i="3"/>
  <c r="BF151" i="3" s="1"/>
  <c r="BM150" i="3"/>
  <c r="BH150" i="3"/>
  <c r="BE150" i="3"/>
  <c r="BF150" i="3" s="1"/>
  <c r="BM149" i="3"/>
  <c r="BH149" i="3"/>
  <c r="BE149" i="3"/>
  <c r="BF149" i="3" s="1"/>
  <c r="BM148" i="3"/>
  <c r="BH148" i="3"/>
  <c r="BE148" i="3"/>
  <c r="BF148" i="3" s="1"/>
  <c r="BM147" i="3"/>
  <c r="BH147" i="3"/>
  <c r="BE147" i="3"/>
  <c r="BF147" i="3" s="1"/>
  <c r="I147" i="3"/>
  <c r="BM146" i="3"/>
  <c r="BH146" i="3"/>
  <c r="BE146" i="3"/>
  <c r="BF146" i="3" s="1"/>
  <c r="I146" i="3"/>
  <c r="BM145" i="3"/>
  <c r="BH145" i="3"/>
  <c r="BE145" i="3"/>
  <c r="BF145" i="3" s="1"/>
  <c r="I145" i="3"/>
  <c r="BM144" i="3"/>
  <c r="BH144" i="3"/>
  <c r="BE144" i="3"/>
  <c r="BF144" i="3" s="1"/>
  <c r="I144" i="3"/>
  <c r="BM143" i="3"/>
  <c r="BH143" i="3"/>
  <c r="BE143" i="3"/>
  <c r="BF143" i="3" s="1"/>
  <c r="I143" i="3"/>
  <c r="BM142" i="3"/>
  <c r="BH142" i="3"/>
  <c r="BE142" i="3"/>
  <c r="BF142" i="3" s="1"/>
  <c r="I142" i="3"/>
  <c r="BM141" i="3"/>
  <c r="BH141" i="3"/>
  <c r="BE141" i="3"/>
  <c r="BF141" i="3" s="1"/>
  <c r="I141" i="3"/>
  <c r="BM140" i="3"/>
  <c r="BH140" i="3"/>
  <c r="BE140" i="3"/>
  <c r="BF140" i="3" s="1"/>
  <c r="BM139" i="3"/>
  <c r="BH139" i="3"/>
  <c r="BE139" i="3"/>
  <c r="BF139" i="3" s="1"/>
  <c r="BM138" i="3"/>
  <c r="BH138" i="3"/>
  <c r="BE138" i="3"/>
  <c r="BF138" i="3" s="1"/>
  <c r="BM137" i="3"/>
  <c r="BH137" i="3"/>
  <c r="BE137" i="3"/>
  <c r="BF137" i="3" s="1"/>
  <c r="BM136" i="3"/>
  <c r="BH136" i="3"/>
  <c r="BE136" i="3"/>
  <c r="BF136" i="3" s="1"/>
  <c r="BM135" i="3"/>
  <c r="BH135" i="3"/>
  <c r="BE135" i="3"/>
  <c r="BF135" i="3" s="1"/>
  <c r="BM134" i="3"/>
  <c r="BH134" i="3"/>
  <c r="BE134" i="3"/>
  <c r="BF134" i="3" s="1"/>
  <c r="BM133" i="3"/>
  <c r="BH133" i="3"/>
  <c r="BE133" i="3"/>
  <c r="BF133" i="3" s="1"/>
  <c r="BM132" i="3"/>
  <c r="BH132" i="3"/>
  <c r="BE132" i="3"/>
  <c r="BF132" i="3" s="1"/>
  <c r="BM131" i="3"/>
  <c r="BH131" i="3"/>
  <c r="BE131" i="3"/>
  <c r="BF131" i="3" s="1"/>
  <c r="BM130" i="3"/>
  <c r="BH130" i="3"/>
  <c r="BE130" i="3"/>
  <c r="BF130" i="3" s="1"/>
  <c r="BM129" i="3"/>
  <c r="BH129" i="3"/>
  <c r="BE129" i="3"/>
  <c r="BF129" i="3" s="1"/>
  <c r="BM128" i="3"/>
  <c r="BH128" i="3"/>
  <c r="BE128" i="3"/>
  <c r="BF128" i="3" s="1"/>
  <c r="BM127" i="3"/>
  <c r="BH127" i="3"/>
  <c r="BE127" i="3"/>
  <c r="BF127" i="3" s="1"/>
  <c r="BM126" i="3"/>
  <c r="BH126" i="3"/>
  <c r="BE126" i="3"/>
  <c r="BF126" i="3" s="1"/>
  <c r="BM125" i="3"/>
  <c r="BH125" i="3"/>
  <c r="BE125" i="3"/>
  <c r="BF125" i="3" s="1"/>
  <c r="BM124" i="3"/>
  <c r="BH124" i="3"/>
  <c r="BE124" i="3"/>
  <c r="BF124" i="3" s="1"/>
  <c r="BM123" i="3"/>
  <c r="BH123" i="3"/>
  <c r="BE123" i="3"/>
  <c r="BF123" i="3" s="1"/>
  <c r="BM122" i="3"/>
  <c r="BH122" i="3"/>
  <c r="BE122" i="3"/>
  <c r="BF122" i="3" s="1"/>
  <c r="BM121" i="3"/>
  <c r="BH121" i="3"/>
  <c r="BE121" i="3"/>
  <c r="BF121" i="3" s="1"/>
  <c r="BM120" i="3"/>
  <c r="BH120" i="3"/>
  <c r="BE120" i="3"/>
  <c r="BF120" i="3" s="1"/>
  <c r="BM119" i="3"/>
  <c r="BH119" i="3"/>
  <c r="BE119" i="3"/>
  <c r="BF119" i="3" s="1"/>
  <c r="BM118" i="3"/>
  <c r="BH118" i="3"/>
  <c r="BE118" i="3"/>
  <c r="BF118" i="3" s="1"/>
  <c r="BM117" i="3"/>
  <c r="BH117" i="3"/>
  <c r="BE117" i="3"/>
  <c r="BF117" i="3" s="1"/>
  <c r="BM116" i="3"/>
  <c r="BH116" i="3"/>
  <c r="BE116" i="3"/>
  <c r="BF116" i="3" s="1"/>
  <c r="BM115" i="3"/>
  <c r="BH115" i="3"/>
  <c r="BE115" i="3"/>
  <c r="BF115" i="3" s="1"/>
  <c r="BM114" i="3"/>
  <c r="BH114" i="3"/>
  <c r="BE114" i="3"/>
  <c r="BF114" i="3" s="1"/>
  <c r="BM113" i="3"/>
  <c r="BH113" i="3"/>
  <c r="BE113" i="3"/>
  <c r="BF113" i="3" s="1"/>
  <c r="BM112" i="3"/>
  <c r="BH112" i="3"/>
  <c r="BE112" i="3"/>
  <c r="BF112" i="3" s="1"/>
  <c r="BM111" i="3"/>
  <c r="BH111" i="3"/>
  <c r="BE111" i="3"/>
  <c r="BF111" i="3" s="1"/>
  <c r="BM110" i="3"/>
  <c r="BH110" i="3"/>
  <c r="BE110" i="3"/>
  <c r="BF110" i="3" s="1"/>
  <c r="BM109" i="3"/>
  <c r="BH109" i="3"/>
  <c r="BE109" i="3"/>
  <c r="BF109" i="3" s="1"/>
  <c r="BM108" i="3"/>
  <c r="BH108" i="3"/>
  <c r="BE108" i="3"/>
  <c r="BF108" i="3" s="1"/>
  <c r="BM107" i="3"/>
  <c r="BH107" i="3"/>
  <c r="BE107" i="3"/>
  <c r="BF107" i="3" s="1"/>
  <c r="BM106" i="3"/>
  <c r="BH106" i="3"/>
  <c r="BE106" i="3"/>
  <c r="BF106" i="3" s="1"/>
  <c r="BM105" i="3"/>
  <c r="BH105" i="3"/>
  <c r="BE105" i="3"/>
  <c r="BF105" i="3" s="1"/>
  <c r="BM104" i="3"/>
  <c r="BH104" i="3"/>
  <c r="BE104" i="3"/>
  <c r="BF104" i="3" s="1"/>
  <c r="BM103" i="3"/>
  <c r="BH103" i="3"/>
  <c r="BE103" i="3"/>
  <c r="BF103" i="3" s="1"/>
  <c r="BM102" i="3"/>
  <c r="BH102" i="3"/>
  <c r="BE102" i="3"/>
  <c r="BF102" i="3" s="1"/>
  <c r="BM101" i="3"/>
  <c r="BH101" i="3"/>
  <c r="BE101" i="3"/>
  <c r="BF101" i="3" s="1"/>
  <c r="BM100" i="3"/>
  <c r="BH100" i="3"/>
  <c r="BE100" i="3"/>
  <c r="BF100" i="3" s="1"/>
  <c r="BM99" i="3"/>
  <c r="BH99" i="3"/>
  <c r="BE99" i="3"/>
  <c r="BF99" i="3" s="1"/>
  <c r="BM98" i="3"/>
  <c r="BH98" i="3"/>
  <c r="BE98" i="3"/>
  <c r="BF98" i="3" s="1"/>
  <c r="BM97" i="3"/>
  <c r="BH97" i="3"/>
  <c r="BE97" i="3"/>
  <c r="BF97" i="3" s="1"/>
  <c r="BM96" i="3"/>
  <c r="BH96" i="3"/>
  <c r="BE96" i="3"/>
  <c r="BF96" i="3" s="1"/>
  <c r="BM95" i="3"/>
  <c r="BH95" i="3"/>
  <c r="BE95" i="3"/>
  <c r="BF95" i="3" s="1"/>
  <c r="K95" i="3"/>
  <c r="I95" i="3"/>
  <c r="BM94" i="3"/>
  <c r="BH94" i="3"/>
  <c r="BE94" i="3"/>
  <c r="BF94" i="3" s="1"/>
  <c r="I94" i="3"/>
  <c r="BM93" i="3"/>
  <c r="BH93" i="3"/>
  <c r="BE93" i="3"/>
  <c r="BF93" i="3" s="1"/>
  <c r="I93" i="3"/>
  <c r="BM92" i="3"/>
  <c r="BH92" i="3"/>
  <c r="BE92" i="3"/>
  <c r="BF92" i="3" s="1"/>
  <c r="I92" i="3"/>
  <c r="BM91" i="3"/>
  <c r="BH91" i="3"/>
  <c r="BE91" i="3"/>
  <c r="BF91" i="3" s="1"/>
  <c r="I91" i="3"/>
  <c r="BM90" i="3"/>
  <c r="BH90" i="3"/>
  <c r="BE90" i="3"/>
  <c r="BF90" i="3" s="1"/>
  <c r="I90" i="3"/>
  <c r="BM89" i="3"/>
  <c r="BH89" i="3"/>
  <c r="BE89" i="3"/>
  <c r="BF89" i="3" s="1"/>
  <c r="I89" i="3"/>
  <c r="BM88" i="3"/>
  <c r="BH88" i="3"/>
  <c r="BE88" i="3"/>
  <c r="BF88" i="3" s="1"/>
  <c r="I88" i="3"/>
  <c r="BM87" i="3"/>
  <c r="BH87" i="3"/>
  <c r="BE87" i="3"/>
  <c r="BF87" i="3" s="1"/>
  <c r="I87" i="3"/>
  <c r="BM86" i="3"/>
  <c r="BH86" i="3"/>
  <c r="BE86" i="3"/>
  <c r="BF86" i="3" s="1"/>
  <c r="I86" i="3"/>
  <c r="BM85" i="3"/>
  <c r="BH85" i="3"/>
  <c r="BE85" i="3"/>
  <c r="BF85" i="3" s="1"/>
  <c r="I85" i="3"/>
  <c r="BM84" i="3"/>
  <c r="BH84" i="3"/>
  <c r="BE84" i="3"/>
  <c r="BF84" i="3" s="1"/>
  <c r="I84" i="3"/>
  <c r="BM83" i="3"/>
  <c r="BH83" i="3"/>
  <c r="BE83" i="3"/>
  <c r="BF83" i="3" s="1"/>
  <c r="I83" i="3"/>
  <c r="BM82" i="3"/>
  <c r="BH82" i="3"/>
  <c r="BE82" i="3"/>
  <c r="BF82" i="3" s="1"/>
  <c r="I82" i="3"/>
  <c r="BM81" i="3"/>
  <c r="BH81" i="3"/>
  <c r="BE81" i="3"/>
  <c r="BF81" i="3" s="1"/>
  <c r="I81" i="3"/>
  <c r="BM80" i="3"/>
  <c r="BH80" i="3"/>
  <c r="BE80" i="3"/>
  <c r="BF80" i="3" s="1"/>
  <c r="I80" i="3"/>
  <c r="BM79" i="3"/>
  <c r="BH79" i="3"/>
  <c r="BE79" i="3"/>
  <c r="BF79" i="3" s="1"/>
  <c r="I79" i="3"/>
  <c r="BM78" i="3"/>
  <c r="BH78" i="3"/>
  <c r="BE78" i="3"/>
  <c r="BF78" i="3" s="1"/>
  <c r="I78" i="3"/>
  <c r="BM77" i="3"/>
  <c r="BH77" i="3"/>
  <c r="BE77" i="3"/>
  <c r="BF77" i="3" s="1"/>
  <c r="I77" i="3"/>
  <c r="BM76" i="3"/>
  <c r="BH76" i="3"/>
  <c r="BE76" i="3"/>
  <c r="BF76" i="3" s="1"/>
  <c r="I76" i="3"/>
  <c r="BM75" i="3"/>
  <c r="BH75" i="3"/>
  <c r="BE75" i="3"/>
  <c r="BF75" i="3" s="1"/>
  <c r="I75" i="3"/>
  <c r="BM74" i="3"/>
  <c r="BH74" i="3"/>
  <c r="BE74" i="3"/>
  <c r="BF74" i="3" s="1"/>
  <c r="I74" i="3"/>
  <c r="BM73" i="3"/>
  <c r="BH73" i="3"/>
  <c r="BE73" i="3"/>
  <c r="BF73" i="3" s="1"/>
  <c r="I73" i="3"/>
  <c r="BM72" i="3"/>
  <c r="BH72" i="3"/>
  <c r="BE72" i="3"/>
  <c r="BF72" i="3" s="1"/>
  <c r="I72" i="3"/>
  <c r="BM71" i="3"/>
  <c r="BH71" i="3"/>
  <c r="BE71" i="3"/>
  <c r="BF71" i="3" s="1"/>
  <c r="I71" i="3"/>
  <c r="BM70" i="3"/>
  <c r="BH70" i="3"/>
  <c r="BE70" i="3"/>
  <c r="BF70" i="3" s="1"/>
  <c r="I70" i="3"/>
  <c r="BM69" i="3"/>
  <c r="BH69" i="3"/>
  <c r="BE69" i="3"/>
  <c r="BF69" i="3" s="1"/>
  <c r="I69" i="3"/>
  <c r="BM68" i="3"/>
  <c r="BH68" i="3"/>
  <c r="BE68" i="3"/>
  <c r="BF68" i="3" s="1"/>
  <c r="I68" i="3"/>
  <c r="BM67" i="3"/>
  <c r="BH67" i="3"/>
  <c r="BE67" i="3"/>
  <c r="BF67" i="3" s="1"/>
  <c r="I67" i="3"/>
  <c r="BM66" i="3"/>
  <c r="BH66" i="3"/>
  <c r="BE66" i="3"/>
  <c r="BF66" i="3" s="1"/>
  <c r="I66" i="3"/>
  <c r="BM65" i="3"/>
  <c r="BH65" i="3"/>
  <c r="BE65" i="3"/>
  <c r="BF65" i="3" s="1"/>
  <c r="I65" i="3"/>
  <c r="BM64" i="3"/>
  <c r="BH64" i="3"/>
  <c r="BE64" i="3"/>
  <c r="BF64" i="3" s="1"/>
  <c r="I64" i="3"/>
  <c r="BM63" i="3"/>
  <c r="BH63" i="3"/>
  <c r="BE63" i="3"/>
  <c r="BF63" i="3" s="1"/>
  <c r="I63" i="3"/>
  <c r="BM62" i="3"/>
  <c r="BH62" i="3"/>
  <c r="BE62" i="3"/>
  <c r="BF62" i="3" s="1"/>
  <c r="I62" i="3"/>
  <c r="BM61" i="3"/>
  <c r="BH61" i="3"/>
  <c r="BE61" i="3"/>
  <c r="BF61" i="3" s="1"/>
  <c r="I61" i="3"/>
  <c r="BM60" i="3"/>
  <c r="BH60" i="3"/>
  <c r="BE60" i="3"/>
  <c r="BF60" i="3" s="1"/>
  <c r="I60" i="3"/>
  <c r="BM59" i="3"/>
  <c r="BH59" i="3"/>
  <c r="BE59" i="3"/>
  <c r="BF59" i="3" s="1"/>
  <c r="I59" i="3"/>
  <c r="BM58" i="3"/>
  <c r="BH58" i="3"/>
  <c r="BE58" i="3"/>
  <c r="BF58" i="3" s="1"/>
  <c r="I58" i="3"/>
  <c r="BM57" i="3"/>
  <c r="BH57" i="3"/>
  <c r="BE57" i="3"/>
  <c r="BF57" i="3" s="1"/>
  <c r="I57" i="3"/>
  <c r="BM56" i="3"/>
  <c r="BH56" i="3"/>
  <c r="BE56" i="3"/>
  <c r="BF56" i="3" s="1"/>
  <c r="I56" i="3"/>
  <c r="BM55" i="3"/>
  <c r="BH55" i="3"/>
  <c r="BE55" i="3"/>
  <c r="BF55" i="3" s="1"/>
  <c r="BM54" i="3"/>
  <c r="BH54" i="3"/>
  <c r="BE54" i="3"/>
  <c r="BF54" i="3" s="1"/>
  <c r="BM53" i="3"/>
  <c r="BH53" i="3"/>
  <c r="BE53" i="3"/>
  <c r="BF53" i="3" s="1"/>
  <c r="BM52" i="3"/>
  <c r="BH52" i="3"/>
  <c r="BE52" i="3"/>
  <c r="BF52" i="3" s="1"/>
  <c r="BM51" i="3"/>
  <c r="BH51" i="3"/>
  <c r="BE51" i="3"/>
  <c r="BF51" i="3" s="1"/>
  <c r="BM50" i="3"/>
  <c r="BH50" i="3"/>
  <c r="BE50" i="3"/>
  <c r="BF50" i="3" s="1"/>
  <c r="BM49" i="3"/>
  <c r="BH49" i="3"/>
  <c r="BE49" i="3"/>
  <c r="BF49" i="3" s="1"/>
  <c r="BM48" i="3"/>
  <c r="BH48" i="3"/>
  <c r="BE48" i="3"/>
  <c r="BF48" i="3" s="1"/>
  <c r="BM47" i="3"/>
  <c r="BH47" i="3"/>
  <c r="BE47" i="3"/>
  <c r="BF47" i="3" s="1"/>
  <c r="BM46" i="3"/>
  <c r="BH46" i="3"/>
  <c r="BE46" i="3"/>
  <c r="BF46" i="3" s="1"/>
  <c r="BM45" i="3"/>
  <c r="BH45" i="3"/>
  <c r="BE45" i="3"/>
  <c r="BF45" i="3" s="1"/>
  <c r="BM44" i="3"/>
  <c r="BH44" i="3"/>
  <c r="BE44" i="3"/>
  <c r="BF44" i="3" s="1"/>
  <c r="BM43" i="3"/>
  <c r="BH43" i="3"/>
  <c r="BE43" i="3"/>
  <c r="BF43" i="3" s="1"/>
  <c r="BM42" i="3"/>
  <c r="BH42" i="3"/>
  <c r="BE42" i="3"/>
  <c r="BF42" i="3" s="1"/>
  <c r="BM41" i="3"/>
  <c r="BH41" i="3"/>
  <c r="BE41" i="3"/>
  <c r="BF41" i="3" s="1"/>
  <c r="BM40" i="3"/>
  <c r="BH40" i="3"/>
  <c r="BE40" i="3"/>
  <c r="BF40" i="3" s="1"/>
  <c r="BM39" i="3"/>
  <c r="BH39" i="3"/>
  <c r="BE39" i="3"/>
  <c r="BF39" i="3" s="1"/>
  <c r="BM38" i="3"/>
  <c r="BH38" i="3"/>
  <c r="BE38" i="3"/>
  <c r="BF38" i="3" s="1"/>
  <c r="BM37" i="3"/>
  <c r="BH37" i="3"/>
  <c r="BE37" i="3"/>
  <c r="BF37" i="3" s="1"/>
  <c r="BM36" i="3"/>
  <c r="BH36" i="3"/>
  <c r="BE36" i="3"/>
  <c r="BF36" i="3" s="1"/>
  <c r="BM35" i="3"/>
  <c r="BH35" i="3"/>
  <c r="BE35" i="3"/>
  <c r="BF35" i="3" s="1"/>
  <c r="BM34" i="3"/>
  <c r="BH34" i="3"/>
  <c r="BE34" i="3"/>
  <c r="BF34" i="3" s="1"/>
  <c r="BM33" i="3"/>
  <c r="BH33" i="3"/>
  <c r="BE33" i="3"/>
  <c r="BF33" i="3" s="1"/>
  <c r="BM32" i="3"/>
  <c r="BH32" i="3"/>
  <c r="BE32" i="3"/>
  <c r="BF32" i="3" s="1"/>
  <c r="BM31" i="3"/>
  <c r="BH31" i="3"/>
  <c r="BE31" i="3"/>
  <c r="BF31" i="3" s="1"/>
  <c r="BM30" i="3"/>
  <c r="BH30" i="3"/>
  <c r="BE30" i="3"/>
  <c r="BF30" i="3" s="1"/>
  <c r="BM29" i="3"/>
  <c r="BH29" i="3"/>
  <c r="BE29" i="3"/>
  <c r="BF29" i="3" s="1"/>
  <c r="BM28" i="3"/>
  <c r="BH28" i="3"/>
  <c r="BE28" i="3"/>
  <c r="BF28" i="3" s="1"/>
  <c r="BM27" i="3"/>
  <c r="BH27" i="3"/>
  <c r="BE27" i="3"/>
  <c r="BF27" i="3" s="1"/>
  <c r="BM26" i="3"/>
  <c r="BH26" i="3"/>
  <c r="BE26" i="3"/>
  <c r="BF26" i="3" s="1"/>
  <c r="BM25" i="3"/>
  <c r="BH25" i="3"/>
  <c r="BE25" i="3"/>
  <c r="BF25" i="3" s="1"/>
  <c r="BM24" i="3"/>
  <c r="BH24" i="3"/>
  <c r="BE24" i="3"/>
  <c r="BF24" i="3" s="1"/>
  <c r="BM23" i="3"/>
  <c r="BH23" i="3"/>
  <c r="BE23" i="3"/>
  <c r="BF23" i="3" s="1"/>
  <c r="BM22" i="3"/>
  <c r="BH22" i="3"/>
  <c r="BE22" i="3"/>
  <c r="BF22" i="3" s="1"/>
  <c r="BM21" i="3"/>
  <c r="BH21" i="3"/>
  <c r="BE21" i="3"/>
  <c r="BF21" i="3" s="1"/>
  <c r="BM20" i="3"/>
  <c r="BH20" i="3"/>
  <c r="BE20" i="3"/>
  <c r="BF20" i="3" s="1"/>
  <c r="BM19" i="3"/>
  <c r="BH19" i="3"/>
  <c r="BE19" i="3"/>
  <c r="BF19" i="3" s="1"/>
  <c r="BM18" i="3"/>
  <c r="BH18" i="3"/>
  <c r="BE18" i="3"/>
  <c r="BF18" i="3" s="1"/>
  <c r="BM17" i="3"/>
  <c r="BH17" i="3"/>
  <c r="BE17" i="3"/>
  <c r="BF17" i="3" s="1"/>
  <c r="BM16" i="3"/>
  <c r="BH16" i="3"/>
  <c r="BE16" i="3"/>
  <c r="BF16" i="3" s="1"/>
  <c r="BM15" i="3"/>
  <c r="BH15" i="3"/>
  <c r="BE15" i="3"/>
  <c r="BF15" i="3" s="1"/>
  <c r="K15" i="3"/>
  <c r="I15" i="3"/>
  <c r="BM14" i="3"/>
  <c r="BH14" i="3"/>
  <c r="BF14" i="3"/>
  <c r="BE14" i="3"/>
  <c r="I14" i="3"/>
  <c r="BM13" i="3"/>
  <c r="BH13" i="3"/>
  <c r="BE13" i="3"/>
  <c r="BF13" i="3" s="1"/>
  <c r="J13" i="3"/>
  <c r="I13" i="3"/>
  <c r="BM12" i="3"/>
  <c r="BH12" i="3"/>
  <c r="BE12" i="3"/>
  <c r="BF12" i="3" s="1"/>
  <c r="I12" i="3"/>
  <c r="BM11" i="3"/>
  <c r="BH11" i="3"/>
  <c r="BE11" i="3"/>
  <c r="BF11" i="3" s="1"/>
  <c r="I11" i="3"/>
  <c r="BM10" i="3"/>
  <c r="BH10" i="3"/>
  <c r="BE10" i="3"/>
  <c r="BF10" i="3" s="1"/>
  <c r="I10" i="3"/>
  <c r="BM9" i="3"/>
  <c r="BH9" i="3"/>
  <c r="BE9" i="3"/>
  <c r="BF9" i="3" s="1"/>
  <c r="I9" i="3"/>
  <c r="BM8" i="3"/>
  <c r="BH8" i="3"/>
  <c r="BE8" i="3"/>
  <c r="BF8" i="3" s="1"/>
  <c r="K8" i="3"/>
  <c r="BM7" i="3"/>
  <c r="BH7" i="3"/>
  <c r="BE7" i="3"/>
  <c r="BF7" i="3" s="1"/>
  <c r="BM6" i="3"/>
  <c r="BH6" i="3"/>
  <c r="BE6" i="3"/>
  <c r="BF6" i="3" s="1"/>
  <c r="J6" i="3"/>
  <c r="BM5" i="3"/>
  <c r="BH5" i="3"/>
  <c r="BE5" i="3"/>
  <c r="BF5" i="3" s="1"/>
  <c r="BM4" i="3"/>
  <c r="BH4" i="3"/>
  <c r="BE4" i="3"/>
  <c r="BF4" i="3" s="1"/>
  <c r="BM3" i="3"/>
  <c r="BH3" i="3"/>
  <c r="BE3" i="3"/>
  <c r="BF3" i="3" s="1"/>
  <c r="BM2" i="3"/>
  <c r="BH2" i="3"/>
  <c r="BE2" i="3"/>
  <c r="BF2" i="3" s="1"/>
  <c r="BF4706" i="3" l="1"/>
  <c r="BF4174" i="3"/>
  <c r="BM3127" i="3"/>
  <c r="BF3092" i="3"/>
  <c r="BM3131" i="3"/>
  <c r="I3085" i="3"/>
  <c r="BF3213" i="3"/>
  <c r="I3551" i="3"/>
  <c r="BM3077" i="3"/>
  <c r="BM4174" i="3"/>
  <c r="BF3125" i="3"/>
  <c r="I4828" i="3"/>
  <c r="BF5268" i="3"/>
  <c r="BM5257" i="3"/>
  <c r="BF1469" i="3"/>
  <c r="BF3072" i="3"/>
  <c r="BF3823" i="3"/>
  <c r="BF5266" i="3"/>
  <c r="BM3210" i="3"/>
  <c r="BF5049" i="3"/>
  <c r="BM2559" i="3"/>
  <c r="BF3116" i="3"/>
  <c r="BF3120" i="3"/>
  <c r="BF1171" i="3"/>
  <c r="BF3097" i="3"/>
  <c r="BF3109" i="3"/>
  <c r="BF1179" i="3"/>
  <c r="BF3090" i="3"/>
  <c r="I3098" i="3"/>
  <c r="I5051" i="3"/>
  <c r="BF3114" i="3"/>
  <c r="BF3118" i="3"/>
  <c r="I3122" i="3"/>
  <c r="BM4708" i="3"/>
  <c r="I5258" i="3"/>
  <c r="I1894" i="3"/>
  <c r="I3072" i="3"/>
  <c r="BF3091" i="3"/>
  <c r="BF3095" i="3"/>
  <c r="BF5028" i="3"/>
  <c r="I1173" i="3"/>
  <c r="I2599" i="3"/>
  <c r="BM2602" i="3"/>
  <c r="BF3103" i="3"/>
  <c r="BM4425" i="3"/>
  <c r="BM5025" i="3"/>
  <c r="I5259" i="3"/>
  <c r="I5262" i="3"/>
  <c r="BM3099" i="3"/>
  <c r="BF5262" i="3"/>
  <c r="BM2359" i="3"/>
  <c r="BF3073" i="3"/>
  <c r="BF3077" i="3"/>
  <c r="BM3103" i="3"/>
  <c r="BF3127" i="3"/>
  <c r="BF4708" i="3"/>
  <c r="BF5259" i="3"/>
  <c r="BF813" i="3"/>
  <c r="BF2559" i="3"/>
  <c r="I3062" i="3"/>
  <c r="BF3131" i="3"/>
  <c r="I3255" i="3"/>
  <c r="I4177" i="3"/>
  <c r="I810" i="3"/>
  <c r="BF3101" i="3"/>
  <c r="BF3211" i="3"/>
  <c r="I4427" i="3"/>
  <c r="BF3549" i="3"/>
  <c r="BF3821" i="3"/>
  <c r="BF2905" i="3"/>
  <c r="BF3079" i="3"/>
  <c r="BM3256" i="3"/>
  <c r="I4707" i="3"/>
  <c r="BF5025" i="3"/>
  <c r="I1467" i="3"/>
  <c r="BF1895" i="3"/>
  <c r="I1893" i="3"/>
  <c r="BM1893" i="3"/>
  <c r="BM4175" i="3"/>
  <c r="I4175" i="3"/>
  <c r="BF1893" i="3"/>
  <c r="I2557" i="3"/>
  <c r="BM2557" i="3"/>
  <c r="I2601" i="3"/>
  <c r="BJ813" i="3"/>
  <c r="BF1173" i="3"/>
  <c r="BM1176" i="3"/>
  <c r="I1468" i="3"/>
  <c r="BF1781" i="3"/>
  <c r="I1896" i="3"/>
  <c r="BF3069" i="3"/>
  <c r="BM813" i="3"/>
  <c r="BJ1893" i="3"/>
  <c r="BM2904" i="3"/>
  <c r="I2904" i="3"/>
  <c r="BM3123" i="3"/>
  <c r="I3123" i="3"/>
  <c r="BM1781" i="3"/>
  <c r="BM3066" i="3"/>
  <c r="BF3066" i="3"/>
  <c r="BM3111" i="3"/>
  <c r="I4428" i="3"/>
  <c r="BM4428" i="3"/>
  <c r="BM4825" i="3"/>
  <c r="I4825" i="3"/>
  <c r="BM5027" i="3"/>
  <c r="I5027" i="3"/>
  <c r="BJ2614" i="3"/>
  <c r="BF2614" i="3"/>
  <c r="BM4173" i="3"/>
  <c r="I4173" i="3"/>
  <c r="I4829" i="3"/>
  <c r="BM4829" i="3"/>
  <c r="BJ5257" i="3"/>
  <c r="BF5257" i="3"/>
  <c r="BF1897" i="3"/>
  <c r="BM2365" i="3"/>
  <c r="I2365" i="3"/>
  <c r="BJ3213" i="3"/>
  <c r="BM4748" i="3"/>
  <c r="I4748" i="3"/>
  <c r="BF1178" i="3"/>
  <c r="BF1894" i="3"/>
  <c r="I3105" i="3"/>
  <c r="BM3105" i="3"/>
  <c r="BM3109" i="3"/>
  <c r="I3109" i="3"/>
  <c r="BF3124" i="3"/>
  <c r="K3214" i="3"/>
  <c r="BM3214" i="3"/>
  <c r="BM3075" i="3"/>
  <c r="I3075" i="3"/>
  <c r="BM3121" i="3"/>
  <c r="I3121" i="3"/>
  <c r="I5069" i="3"/>
  <c r="BM5069" i="3"/>
  <c r="BF809" i="3"/>
  <c r="BJ1178" i="3"/>
  <c r="I3083" i="3"/>
  <c r="BM3083" i="3"/>
  <c r="BJ2559" i="3"/>
  <c r="I3087" i="3"/>
  <c r="BM3087" i="3"/>
  <c r="BM3208" i="3"/>
  <c r="I3208" i="3"/>
  <c r="I1470" i="3"/>
  <c r="BF3822" i="3"/>
  <c r="BJ3822" i="3"/>
  <c r="BF5069" i="3"/>
  <c r="I4176" i="3"/>
  <c r="BF5027" i="3"/>
  <c r="BF1896" i="3"/>
  <c r="BM2367" i="3"/>
  <c r="I2367" i="3"/>
  <c r="I2560" i="3"/>
  <c r="BF3059" i="3"/>
  <c r="BF3121" i="3"/>
  <c r="BF4744" i="3"/>
  <c r="I4747" i="3"/>
  <c r="BF5024" i="3"/>
  <c r="BJ5069" i="3"/>
  <c r="BF2357" i="3"/>
  <c r="BM2364" i="3"/>
  <c r="I2364" i="3"/>
  <c r="BF4705" i="3"/>
  <c r="BM5049" i="3"/>
  <c r="BM3059" i="3"/>
  <c r="I3460" i="3"/>
  <c r="BF3060" i="3"/>
  <c r="BM3081" i="3"/>
  <c r="BF3111" i="3"/>
  <c r="BF3122" i="3"/>
  <c r="BF4177" i="3"/>
  <c r="BF4425" i="3"/>
  <c r="BM2361" i="3"/>
  <c r="BF3064" i="3"/>
  <c r="BF3075" i="3"/>
  <c r="I3097" i="3"/>
  <c r="BF3100" i="3"/>
  <c r="BF3115" i="3"/>
  <c r="I5071" i="3"/>
  <c r="BF5260" i="3"/>
  <c r="BM3120" i="3"/>
  <c r="I3120" i="3"/>
  <c r="BF3824" i="3"/>
  <c r="I5048" i="3"/>
  <c r="BF5071" i="3"/>
  <c r="BF3062" i="3"/>
  <c r="BF3080" i="3"/>
  <c r="BF3087" i="3"/>
  <c r="BF4175" i="3"/>
  <c r="BF4426" i="3"/>
  <c r="I811" i="3"/>
  <c r="BF1509" i="3"/>
  <c r="BJ1509" i="3"/>
  <c r="BF2613" i="3"/>
  <c r="BF814" i="3"/>
  <c r="I814" i="3"/>
  <c r="BF942" i="3"/>
  <c r="I945" i="3"/>
  <c r="BM1180" i="3"/>
  <c r="I1180" i="3"/>
  <c r="I1466" i="3"/>
  <c r="I1472" i="3"/>
  <c r="BF1506" i="3"/>
  <c r="I3063" i="3"/>
  <c r="BM3063" i="3"/>
  <c r="BF3063" i="3"/>
  <c r="BF945" i="3"/>
  <c r="BJ1466" i="3"/>
  <c r="BF1466" i="3"/>
  <c r="BJ2360" i="3"/>
  <c r="BF2360" i="3"/>
  <c r="I1174" i="3"/>
  <c r="BM3209" i="3"/>
  <c r="I3209" i="3"/>
  <c r="BM942" i="3"/>
  <c r="BF1472" i="3"/>
  <c r="I3088" i="3"/>
  <c r="BM3110" i="3"/>
  <c r="I3110" i="3"/>
  <c r="BJ2560" i="3"/>
  <c r="BF2560" i="3"/>
  <c r="BJ809" i="3"/>
  <c r="BM814" i="3"/>
  <c r="I3057" i="3"/>
  <c r="BM3057" i="3"/>
  <c r="BJ3458" i="3"/>
  <c r="BF3458" i="3"/>
  <c r="BF943" i="3"/>
  <c r="BF1176" i="3"/>
  <c r="I1179" i="3"/>
  <c r="BJ2365" i="3"/>
  <c r="BF2365" i="3"/>
  <c r="BF3057" i="3"/>
  <c r="BM3068" i="3"/>
  <c r="BF3068" i="3"/>
  <c r="BJ2356" i="3"/>
  <c r="BF2356" i="3"/>
  <c r="BJ1470" i="3"/>
  <c r="BF1470" i="3"/>
  <c r="BM1508" i="3"/>
  <c r="I1508" i="3"/>
  <c r="BJ1468" i="3"/>
  <c r="BF1468" i="3"/>
  <c r="I2360" i="3"/>
  <c r="BM2360" i="3"/>
  <c r="BF3085" i="3"/>
  <c r="BJ3258" i="3"/>
  <c r="BF3258" i="3"/>
  <c r="I1899" i="3"/>
  <c r="I2611" i="3"/>
  <c r="BF3082" i="3"/>
  <c r="I3107" i="3"/>
  <c r="BF3110" i="3"/>
  <c r="I1507" i="3"/>
  <c r="I1895" i="3"/>
  <c r="I1897" i="3"/>
  <c r="BF1899" i="3"/>
  <c r="I2358" i="3"/>
  <c r="BM2358" i="3"/>
  <c r="BJ2611" i="3"/>
  <c r="BF2611" i="3"/>
  <c r="I3079" i="3"/>
  <c r="BM3079" i="3"/>
  <c r="BF3107" i="3"/>
  <c r="BM2363" i="3"/>
  <c r="BJ2905" i="3"/>
  <c r="BF1180" i="3"/>
  <c r="BM1779" i="3"/>
  <c r="BJ1899" i="3"/>
  <c r="BF2358" i="3"/>
  <c r="BF2557" i="3"/>
  <c r="BJ2557" i="3"/>
  <c r="I3073" i="3"/>
  <c r="BF3076" i="3"/>
  <c r="I3101" i="3"/>
  <c r="BM3101" i="3"/>
  <c r="BM3461" i="3"/>
  <c r="BF3461" i="3"/>
  <c r="I2356" i="3"/>
  <c r="BM2356" i="3"/>
  <c r="BF3210" i="3"/>
  <c r="BJ3210" i="3"/>
  <c r="I3458" i="3"/>
  <c r="BM3458" i="3"/>
  <c r="BM3548" i="3"/>
  <c r="I3548" i="3"/>
  <c r="I2907" i="3"/>
  <c r="BF2907" i="3"/>
  <c r="BF3098" i="3"/>
  <c r="BF1467" i="3"/>
  <c r="I1506" i="3"/>
  <c r="BF1508" i="3"/>
  <c r="BM2905" i="3"/>
  <c r="BF3070" i="3"/>
  <c r="BF3088" i="3"/>
  <c r="BF3104" i="3"/>
  <c r="BF3130" i="3"/>
  <c r="BF3212" i="3"/>
  <c r="BF2363" i="3"/>
  <c r="BF2368" i="3"/>
  <c r="BF2599" i="3"/>
  <c r="BF2903" i="3"/>
  <c r="BF3117" i="3"/>
  <c r="I3269" i="3"/>
  <c r="BF2361" i="3"/>
  <c r="BF2906" i="3"/>
  <c r="I3061" i="3"/>
  <c r="BF3067" i="3"/>
  <c r="I3074" i="3"/>
  <c r="I3086" i="3"/>
  <c r="I3096" i="3"/>
  <c r="BJ3212" i="3"/>
  <c r="J3269" i="3"/>
  <c r="I3549" i="3"/>
  <c r="BM3549" i="3"/>
  <c r="BM3552" i="3"/>
  <c r="BF3552" i="3"/>
  <c r="BJ4746" i="3"/>
  <c r="BF4746" i="3"/>
  <c r="I2561" i="3"/>
  <c r="BJ2609" i="3"/>
  <c r="BF3058" i="3"/>
  <c r="BF3061" i="3"/>
  <c r="I3064" i="3"/>
  <c r="BF3071" i="3"/>
  <c r="BF3074" i="3"/>
  <c r="BF3083" i="3"/>
  <c r="BF3086" i="3"/>
  <c r="BF3096" i="3"/>
  <c r="BF3099" i="3"/>
  <c r="BF3105" i="3"/>
  <c r="BF3108" i="3"/>
  <c r="I3258" i="3"/>
  <c r="BM3258" i="3"/>
  <c r="BF3266" i="3"/>
  <c r="BF3269" i="3"/>
  <c r="BJ3459" i="3"/>
  <c r="BF3459" i="3"/>
  <c r="I3552" i="3"/>
  <c r="BF3093" i="3"/>
  <c r="BF3081" i="3"/>
  <c r="BF3084" i="3"/>
  <c r="BF3106" i="3"/>
  <c r="I3112" i="3"/>
  <c r="BF3119" i="3"/>
  <c r="BF2367" i="3"/>
  <c r="BF2598" i="3"/>
  <c r="BF3094" i="3"/>
  <c r="BF3112" i="3"/>
  <c r="BM3125" i="3"/>
  <c r="I3129" i="3"/>
  <c r="BM3129" i="3"/>
  <c r="BF3214" i="3"/>
  <c r="BJ3550" i="3"/>
  <c r="BF3550" i="3"/>
  <c r="BF3128" i="3"/>
  <c r="BF3256" i="3"/>
  <c r="I4831" i="3"/>
  <c r="BM4831" i="3"/>
  <c r="BF4176" i="3"/>
  <c r="BJ4831" i="3"/>
  <c r="BF4831" i="3"/>
  <c r="I5267" i="3"/>
  <c r="BF3123" i="3"/>
  <c r="BF3129" i="3"/>
  <c r="BF4707" i="3"/>
  <c r="BJ4747" i="3"/>
  <c r="BF4747" i="3"/>
  <c r="BF5048" i="3"/>
  <c r="BF5051" i="3"/>
  <c r="K5267" i="3"/>
  <c r="BF3257" i="3"/>
  <c r="BF3268" i="3"/>
  <c r="BF3548" i="3"/>
  <c r="I4705" i="3"/>
  <c r="BM4705" i="3"/>
  <c r="I4826" i="3"/>
  <c r="BM4826" i="3"/>
  <c r="BJ4745" i="3"/>
  <c r="BF4745" i="3"/>
  <c r="BF5265" i="3"/>
  <c r="BF5267" i="3"/>
  <c r="I4711" i="3"/>
  <c r="BF4428" i="3"/>
  <c r="BM4706" i="3"/>
  <c r="I4706" i="3"/>
  <c r="BF5072" i="3"/>
  <c r="K5268" i="3"/>
  <c r="I5268" i="3"/>
  <c r="BF4829" i="3"/>
  <c r="I5050" i="3"/>
  <c r="BF808" i="3"/>
  <c r="BF810" i="3"/>
  <c r="BF812" i="3"/>
  <c r="BF944" i="3"/>
  <c r="BJ1173" i="3"/>
  <c r="BM808" i="3"/>
  <c r="BM812" i="3"/>
  <c r="I1172" i="3"/>
  <c r="BF1172" i="3"/>
  <c r="BM809" i="3"/>
  <c r="I809" i="3"/>
  <c r="BJ1176" i="3"/>
  <c r="BM1178" i="3"/>
  <c r="BJ1174" i="3"/>
  <c r="BF1174" i="3"/>
  <c r="BF811" i="3"/>
  <c r="BM1177" i="3"/>
  <c r="BF1177" i="3"/>
  <c r="I941" i="3"/>
  <c r="I1177" i="3"/>
  <c r="BF941" i="3"/>
  <c r="I1175" i="3"/>
  <c r="I944" i="3"/>
  <c r="BF1175" i="3"/>
  <c r="I943" i="3"/>
  <c r="BJ1508" i="3"/>
  <c r="BM2355" i="3"/>
  <c r="BM2362" i="3"/>
  <c r="BF2362" i="3"/>
  <c r="BJ1469" i="3"/>
  <c r="BF1471" i="3"/>
  <c r="BF1505" i="3"/>
  <c r="BF1780" i="3"/>
  <c r="BF1782" i="3"/>
  <c r="BJ1896" i="3"/>
  <c r="BF1898" i="3"/>
  <c r="BJ2364" i="3"/>
  <c r="BF2364" i="3"/>
  <c r="BF1507" i="3"/>
  <c r="I1509" i="3"/>
  <c r="BM1780" i="3"/>
  <c r="BM1782" i="3"/>
  <c r="I2598" i="3"/>
  <c r="BM2598" i="3"/>
  <c r="BM1471" i="3"/>
  <c r="BM1505" i="3"/>
  <c r="BM1898" i="3"/>
  <c r="I2558" i="3"/>
  <c r="BM2558" i="3"/>
  <c r="BF2558" i="3"/>
  <c r="BJ2367" i="3"/>
  <c r="I2357" i="3"/>
  <c r="BM2357" i="3"/>
  <c r="BF2366" i="3"/>
  <c r="I2366" i="3"/>
  <c r="BF2601" i="3"/>
  <c r="BF2355" i="3"/>
  <c r="BJ2561" i="3"/>
  <c r="BF2561" i="3"/>
  <c r="BJ2355" i="3"/>
  <c r="I2903" i="3"/>
  <c r="BM3071" i="3"/>
  <c r="I3076" i="3"/>
  <c r="BM3095" i="3"/>
  <c r="I3100" i="3"/>
  <c r="BM3119" i="3"/>
  <c r="I3124" i="3"/>
  <c r="I3257" i="3"/>
  <c r="BJ3266" i="3"/>
  <c r="BJ3268" i="3"/>
  <c r="BJ3551" i="3"/>
  <c r="BF3551" i="3"/>
  <c r="BJ2598" i="3"/>
  <c r="BF2600" i="3"/>
  <c r="BJ2608" i="3"/>
  <c r="BJ2610" i="3"/>
  <c r="BF2612" i="3"/>
  <c r="BJ2906" i="3"/>
  <c r="BF3065" i="3"/>
  <c r="BM3069" i="3"/>
  <c r="BF3078" i="3"/>
  <c r="BF3089" i="3"/>
  <c r="BM3093" i="3"/>
  <c r="BF3102" i="3"/>
  <c r="BF3113" i="3"/>
  <c r="BM3117" i="3"/>
  <c r="BF3126" i="3"/>
  <c r="BM3266" i="3"/>
  <c r="BM2906" i="3"/>
  <c r="BM3067" i="3"/>
  <c r="BM3091" i="3"/>
  <c r="BM3115" i="3"/>
  <c r="BM3211" i="3"/>
  <c r="BM3267" i="3"/>
  <c r="I3267" i="3"/>
  <c r="BF2359" i="3"/>
  <c r="BF2602" i="3"/>
  <c r="BM3065" i="3"/>
  <c r="I3070" i="3"/>
  <c r="BM3089" i="3"/>
  <c r="I3094" i="3"/>
  <c r="BM3113" i="3"/>
  <c r="I3118" i="3"/>
  <c r="BF3208" i="3"/>
  <c r="BM3212" i="3"/>
  <c r="J3212" i="3"/>
  <c r="I3462" i="3"/>
  <c r="BM2600" i="3"/>
  <c r="BM2612" i="3"/>
  <c r="I3068" i="3"/>
  <c r="I3092" i="3"/>
  <c r="I3116" i="3"/>
  <c r="I3212" i="3"/>
  <c r="I3214" i="3"/>
  <c r="BF3255" i="3"/>
  <c r="I3265" i="3"/>
  <c r="BF3267" i="3"/>
  <c r="BF3462" i="3"/>
  <c r="BJ3462" i="3"/>
  <c r="I3066" i="3"/>
  <c r="I3090" i="3"/>
  <c r="I3114" i="3"/>
  <c r="BF3265" i="3"/>
  <c r="BF3460" i="3"/>
  <c r="I3060" i="3"/>
  <c r="I3084" i="3"/>
  <c r="I3108" i="3"/>
  <c r="I3268" i="3"/>
  <c r="BF2904" i="3"/>
  <c r="I3058" i="3"/>
  <c r="I3082" i="3"/>
  <c r="I3106" i="3"/>
  <c r="I3130" i="3"/>
  <c r="BF3209" i="3"/>
  <c r="I3211" i="3"/>
  <c r="BJ3256" i="3"/>
  <c r="I3080" i="3"/>
  <c r="I3104" i="3"/>
  <c r="I3128" i="3"/>
  <c r="I3213" i="3"/>
  <c r="J3259" i="3"/>
  <c r="I3259" i="3"/>
  <c r="I3078" i="3"/>
  <c r="I3102" i="3"/>
  <c r="I3126" i="3"/>
  <c r="BJ3259" i="3"/>
  <c r="BF3259" i="3"/>
  <c r="I3459" i="3"/>
  <c r="I3550" i="3"/>
  <c r="BM3809" i="3"/>
  <c r="BJ3824" i="3"/>
  <c r="BF3807" i="3"/>
  <c r="BM3810" i="3"/>
  <c r="BF3810" i="3"/>
  <c r="BM3824" i="3"/>
  <c r="BM4429" i="3"/>
  <c r="BF4429" i="3"/>
  <c r="BM3807" i="3"/>
  <c r="I3825" i="3"/>
  <c r="I4429" i="3"/>
  <c r="BM3808" i="3"/>
  <c r="BF3808" i="3"/>
  <c r="BF3825" i="3"/>
  <c r="I3808" i="3"/>
  <c r="BM3806" i="3"/>
  <c r="BF3806" i="3"/>
  <c r="BF3809" i="3"/>
  <c r="BF4173" i="3"/>
  <c r="BF4427" i="3"/>
  <c r="BF4709" i="3"/>
  <c r="BF4825" i="3"/>
  <c r="I4830" i="3"/>
  <c r="BF4748" i="3"/>
  <c r="BJ4748" i="3"/>
  <c r="BJ4828" i="3"/>
  <c r="BF4828" i="3"/>
  <c r="BF4830" i="3"/>
  <c r="BM4709" i="3"/>
  <c r="BM5026" i="3"/>
  <c r="I5026" i="3"/>
  <c r="BJ4826" i="3"/>
  <c r="BF4826" i="3"/>
  <c r="I4426" i="3"/>
  <c r="BM4426" i="3"/>
  <c r="BM4827" i="3"/>
  <c r="BF4827" i="3"/>
  <c r="BF4711" i="3"/>
  <c r="BF5026" i="3"/>
  <c r="BM5024" i="3"/>
  <c r="I5024" i="3"/>
  <c r="BM4710" i="3"/>
  <c r="BF4710" i="3"/>
  <c r="BM5028" i="3"/>
  <c r="I5028" i="3"/>
  <c r="BM5261" i="3"/>
  <c r="J5264" i="3"/>
  <c r="I5266" i="3"/>
  <c r="I5068" i="3"/>
  <c r="BF5050" i="3"/>
  <c r="I5052" i="3"/>
  <c r="I5260" i="3"/>
  <c r="BF5264" i="3"/>
  <c r="BF5068" i="3"/>
  <c r="I5070" i="3"/>
  <c r="BJ5266" i="3"/>
  <c r="BF5052" i="3"/>
  <c r="BF5258" i="3"/>
  <c r="BM5264" i="3"/>
  <c r="I5049" i="3"/>
  <c r="BF5070" i="3"/>
  <c r="I5072" i="3"/>
  <c r="BJ5262" i="3"/>
  <c r="BM5260" i="3"/>
  <c r="BJ5268" i="3"/>
  <c r="BM5263" i="3"/>
  <c r="I5263" i="3"/>
  <c r="BF5261" i="3"/>
  <c r="BF5263" i="3"/>
  <c r="J9" i="5"/>
  <c r="W20" i="6"/>
  <c r="K19" i="6"/>
  <c r="V24" i="6"/>
  <c r="W24" i="6" s="1"/>
  <c r="U18" i="6"/>
  <c r="W18" i="6" s="1"/>
  <c r="V25" i="6"/>
  <c r="W25" i="6" s="1"/>
  <c r="V21" i="6"/>
  <c r="W21" i="6" s="1"/>
  <c r="U26" i="6"/>
  <c r="W26" i="6" s="1"/>
</calcChain>
</file>

<file path=xl/sharedStrings.xml><?xml version="1.0" encoding="utf-8"?>
<sst xmlns="http://schemas.openxmlformats.org/spreadsheetml/2006/main" count="77911" uniqueCount="3021">
  <si>
    <t>Data</t>
  </si>
  <si>
    <t>Referencia</t>
  </si>
  <si>
    <t>codigo serviço</t>
  </si>
  <si>
    <t>Tipo</t>
  </si>
  <si>
    <t>Codigo Cliente</t>
  </si>
  <si>
    <t>Nº Volume novo</t>
  </si>
  <si>
    <t>Peso do Volume Kg</t>
  </si>
  <si>
    <t>NOVA QUANTIDADE A ENTREGAR</t>
  </si>
  <si>
    <t>VAR VS PLAN ANTERIOR</t>
  </si>
  <si>
    <t>Qtd kit1</t>
  </si>
  <si>
    <t>Qtd kit2</t>
  </si>
  <si>
    <t>Altura</t>
  </si>
  <si>
    <t>Largura</t>
  </si>
  <si>
    <t>Comprimento</t>
  </si>
  <si>
    <t>Nome Origem</t>
  </si>
  <si>
    <t>Morada Origem</t>
  </si>
  <si>
    <t>Artigo</t>
  </si>
  <si>
    <t>Nº Fornecedor</t>
  </si>
  <si>
    <t>Cod Origem ( NUIT)</t>
  </si>
  <si>
    <t>Código Postal Origem</t>
  </si>
  <si>
    <t>Cod Destino ( NUIT)</t>
  </si>
  <si>
    <t xml:space="preserve">Nome Destino </t>
  </si>
  <si>
    <t>Morada Destino (Provincia)</t>
  </si>
  <si>
    <t>Distrito</t>
  </si>
  <si>
    <t>Posto Administrativo</t>
  </si>
  <si>
    <t>Localidade</t>
  </si>
  <si>
    <t>Povoado</t>
  </si>
  <si>
    <t>Local de Treinamento</t>
  </si>
  <si>
    <t>Total de Kits por Povoado</t>
  </si>
  <si>
    <t>Localidade Destino Destino</t>
  </si>
  <si>
    <t>Código Postal Destino Destino</t>
  </si>
  <si>
    <t>Nome do Extensionista</t>
  </si>
  <si>
    <t>Num Contacto Destino (Contacto do extensionista)</t>
  </si>
  <si>
    <t>Nome do Supervisor</t>
  </si>
  <si>
    <t>Contacto do Supervisor</t>
  </si>
  <si>
    <t>Observações</t>
  </si>
  <si>
    <t>CDT</t>
  </si>
  <si>
    <t>Valor</t>
  </si>
  <si>
    <t>Plano Facturaçao</t>
  </si>
  <si>
    <t>Agregador</t>
  </si>
  <si>
    <t>Proforma</t>
  </si>
  <si>
    <t>SDAE</t>
  </si>
  <si>
    <t>Supervisor</t>
  </si>
  <si>
    <t>custo unitario</t>
  </si>
  <si>
    <t>Custo</t>
  </si>
  <si>
    <t>preco unitario</t>
  </si>
  <si>
    <t>Venda</t>
  </si>
  <si>
    <t>Data de Recebimento</t>
  </si>
  <si>
    <t>Data de Pagamento</t>
  </si>
  <si>
    <t>Garantias</t>
  </si>
  <si>
    <t>Stock p/fornecer</t>
  </si>
  <si>
    <t>Variação</t>
  </si>
  <si>
    <t>Qtd Entregue (Finalizado)</t>
  </si>
  <si>
    <t>Qtd Em Trânsito</t>
  </si>
  <si>
    <t>Qtd Criado (ajustável)</t>
  </si>
  <si>
    <t>QUANTIDADE ENTREGUE</t>
  </si>
  <si>
    <t>QUANTIDADE ENTREGUE +/-</t>
  </si>
  <si>
    <t>Estado Entrega</t>
  </si>
  <si>
    <t>Extensionista Count</t>
  </si>
  <si>
    <t>Qtd Actualizada</t>
  </si>
  <si>
    <t>VAR</t>
  </si>
  <si>
    <t>Extensionist_ID</t>
  </si>
  <si>
    <t>Tipo de Feijão</t>
  </si>
  <si>
    <t>Feijão</t>
  </si>
  <si>
    <t>MXIXFEIJAOKG</t>
  </si>
  <si>
    <t>Abdulcadre Antonio</t>
  </si>
  <si>
    <t>Zambezia</t>
  </si>
  <si>
    <t>A.Molocue</t>
  </si>
  <si>
    <t>Chapala</t>
  </si>
  <si>
    <t>873020203</t>
  </si>
  <si>
    <t>Jacob Manuel</t>
  </si>
  <si>
    <t>Sem registo</t>
  </si>
  <si>
    <t>0601-0001</t>
  </si>
  <si>
    <t>Vulgar</t>
  </si>
  <si>
    <t>Emamectin</t>
  </si>
  <si>
    <t>AGRIFEMMA01L</t>
  </si>
  <si>
    <t>Sacos Hermeticos</t>
  </si>
  <si>
    <t>SUSSACO</t>
  </si>
  <si>
    <t>Imadocloprid</t>
  </si>
  <si>
    <t>AGRIMIDACLORP1L</t>
  </si>
  <si>
    <t>Milho</t>
  </si>
  <si>
    <t>MXIXMILHOKG</t>
  </si>
  <si>
    <t>MCPA</t>
  </si>
  <si>
    <t>AGRIMHMCPA1L</t>
  </si>
  <si>
    <t>Arroz</t>
  </si>
  <si>
    <t>MXIXARROZKG</t>
  </si>
  <si>
    <t>Abiba Paiva Luís Lundo</t>
  </si>
  <si>
    <t>CHINDE</t>
  </si>
  <si>
    <t>MATILDE</t>
  </si>
  <si>
    <t>877471047/845258221</t>
  </si>
  <si>
    <t>Victor Carlos Duarte Soromenho</t>
  </si>
  <si>
    <t>848973362 / 874800380</t>
  </si>
  <si>
    <t>0602-0001</t>
  </si>
  <si>
    <t>Abílio Vilanculos</t>
  </si>
  <si>
    <t>Maputo</t>
  </si>
  <si>
    <t>MANHIÇA</t>
  </si>
  <si>
    <t>Associação agrícola de Malhalhana</t>
  </si>
  <si>
    <t>852314121</t>
  </si>
  <si>
    <t>Joaquim Arnaldo Muchanga</t>
  </si>
  <si>
    <t>Entregue</t>
  </si>
  <si>
    <t>0303-0001</t>
  </si>
  <si>
    <t>Nhemba</t>
  </si>
  <si>
    <t>Associação de Balucuene</t>
  </si>
  <si>
    <t>Associação de Chibucutso</t>
  </si>
  <si>
    <t>Associação DE Chirindzene</t>
  </si>
  <si>
    <t>Chirindzene</t>
  </si>
  <si>
    <t>Manhica-sede</t>
  </si>
  <si>
    <t>Zona 2</t>
  </si>
  <si>
    <t>Zona 8</t>
  </si>
  <si>
    <t>Acacio Emilio Policarpo</t>
  </si>
  <si>
    <t>Sofala</t>
  </si>
  <si>
    <t>Machanga</t>
  </si>
  <si>
    <t>Javane</t>
  </si>
  <si>
    <t>867197531</t>
  </si>
  <si>
    <t>Samuel R. M. Matate</t>
  </si>
  <si>
    <t>0408-0001</t>
  </si>
  <si>
    <t>Nhemba e Vulgar</t>
  </si>
  <si>
    <t>Zimuala</t>
  </si>
  <si>
    <t>Acson Ali Elobolobo</t>
  </si>
  <si>
    <t>Tete</t>
  </si>
  <si>
    <t>Cahora Bassa</t>
  </si>
  <si>
    <t>Chintholo</t>
  </si>
  <si>
    <t>845755258</t>
  </si>
  <si>
    <t>Manuel Noe Budo</t>
  </si>
  <si>
    <t>0502-0001</t>
  </si>
  <si>
    <t>Adelina Massora</t>
  </si>
  <si>
    <t>Buzi</t>
  </si>
  <si>
    <t>Inharongue</t>
  </si>
  <si>
    <t>867878815</t>
  </si>
  <si>
    <t>Ayrton Mael</t>
  </si>
  <si>
    <t>0402-0001</t>
  </si>
  <si>
    <t>Adelino Patrício Bitone Chuca</t>
  </si>
  <si>
    <t>Nhamatanda</t>
  </si>
  <si>
    <t>Metuchira</t>
  </si>
  <si>
    <t>842674056</t>
  </si>
  <si>
    <t>Anastacio Mauro Vasconcelos</t>
  </si>
  <si>
    <t>0411-0001</t>
  </si>
  <si>
    <t>Adia Manguengue</t>
  </si>
  <si>
    <t>Beira</t>
  </si>
  <si>
    <t>Soger</t>
  </si>
  <si>
    <t>845248854</t>
  </si>
  <si>
    <t>Anifa Manuel Ferreira Ramessane</t>
  </si>
  <si>
    <t>0401-0001</t>
  </si>
  <si>
    <t>Admiro Lourenço Aniva</t>
  </si>
  <si>
    <t>Manica</t>
  </si>
  <si>
    <t>Macate</t>
  </si>
  <si>
    <t>Trangapasso</t>
  </si>
  <si>
    <t>848160962 / 862692780</t>
  </si>
  <si>
    <t>Constantino João Fernando</t>
  </si>
  <si>
    <t>846867910 / 865989486</t>
  </si>
  <si>
    <t>0204-0001</t>
  </si>
  <si>
    <t>Adolfo Almeida</t>
  </si>
  <si>
    <t>Mulevala</t>
  </si>
  <si>
    <t>Chiraco sede</t>
  </si>
  <si>
    <t>840560264</t>
  </si>
  <si>
    <t>Forencio Antonio Uatelauene</t>
  </si>
  <si>
    <t>849370189 /861682</t>
  </si>
  <si>
    <t>0614-0001</t>
  </si>
  <si>
    <t>Adriano Balane</t>
  </si>
  <si>
    <t>MAGUDE</t>
  </si>
  <si>
    <t>Chichachanduco</t>
  </si>
  <si>
    <t>846035099</t>
  </si>
  <si>
    <t>Hércio Langa</t>
  </si>
  <si>
    <t>0302-0001</t>
  </si>
  <si>
    <t>Chichuco- Chichacha</t>
  </si>
  <si>
    <t>Herois Mocambicanos</t>
  </si>
  <si>
    <t>Mangolene</t>
  </si>
  <si>
    <t>Muchapo</t>
  </si>
  <si>
    <t>ADRIANO CAMBULA</t>
  </si>
  <si>
    <t>Gaza</t>
  </si>
  <si>
    <t>Mapai</t>
  </si>
  <si>
    <t>Machaila</t>
  </si>
  <si>
    <t>877018372</t>
  </si>
  <si>
    <t>DANUBIO LUIS SARMENTO NHAQUILA</t>
  </si>
  <si>
    <t>0111-0001</t>
  </si>
  <si>
    <t>MANDLALELO</t>
  </si>
  <si>
    <t>MAPUNGANE</t>
  </si>
  <si>
    <t>MATCHENDJELE</t>
  </si>
  <si>
    <t>Afonso Antonio Haua</t>
  </si>
  <si>
    <t>Lamego</t>
  </si>
  <si>
    <t>844002517</t>
  </si>
  <si>
    <t>0411-0002</t>
  </si>
  <si>
    <t>AFONSO JOTA</t>
  </si>
  <si>
    <t>Xai-Xai</t>
  </si>
  <si>
    <t>Nguluzane</t>
  </si>
  <si>
    <t>862206340</t>
  </si>
  <si>
    <t>PAULO CONJO</t>
  </si>
  <si>
    <t>848238444/ 862301257</t>
  </si>
  <si>
    <t>0114-0001</t>
  </si>
  <si>
    <t>Afonso Ventura</t>
  </si>
  <si>
    <t>Derre</t>
  </si>
  <si>
    <t>Guerissa-sede</t>
  </si>
  <si>
    <t>863331040</t>
  </si>
  <si>
    <t>Arcanjo Paulino Manuel</t>
  </si>
  <si>
    <t>0603-0001</t>
  </si>
  <si>
    <t>Aguinélia Elidio Mascarosa</t>
  </si>
  <si>
    <t>Mopeia</t>
  </si>
  <si>
    <t>Rovuma</t>
  </si>
  <si>
    <t>861485070/844466198</t>
  </si>
  <si>
    <t>Atanasio Freitas Pedro</t>
  </si>
  <si>
    <t>863417107/844417201</t>
  </si>
  <si>
    <t>0612-0001</t>
  </si>
  <si>
    <t>Aissa Boca</t>
  </si>
  <si>
    <t>Maluana -sede ( Pateque)</t>
  </si>
  <si>
    <t>849379891</t>
  </si>
  <si>
    <t>0303-0002</t>
  </si>
  <si>
    <t>Albertina Chauque</t>
  </si>
  <si>
    <t>Chókwè</t>
  </si>
  <si>
    <t>Conhane</t>
  </si>
  <si>
    <t>849532689</t>
  </si>
  <si>
    <t>Nelson David Novela</t>
  </si>
  <si>
    <t>0106-0001</t>
  </si>
  <si>
    <t>Lionde</t>
  </si>
  <si>
    <t>Massavasse</t>
  </si>
  <si>
    <t>Nwachicoluane</t>
  </si>
  <si>
    <t>Alberto Herculano Vernijo</t>
  </si>
  <si>
    <t>Moatize</t>
  </si>
  <si>
    <t>Samoa</t>
  </si>
  <si>
    <t>863870302/842426840</t>
  </si>
  <si>
    <t>Bernardo Xavier Jojo</t>
  </si>
  <si>
    <t>865438512/845438512</t>
  </si>
  <si>
    <t>0506-0001</t>
  </si>
  <si>
    <t>Alberto Marceta</t>
  </si>
  <si>
    <t>Guara</t>
  </si>
  <si>
    <t>862787540</t>
  </si>
  <si>
    <t>0402-0002</t>
  </si>
  <si>
    <t>Alcides Sebastiao Inacio</t>
  </si>
  <si>
    <t>Lua-lua</t>
  </si>
  <si>
    <t>867200756/848200756</t>
  </si>
  <si>
    <t>0612-0002</t>
  </si>
  <si>
    <t>Alcinda Alberto Nhantumbo</t>
  </si>
  <si>
    <t>BOANE</t>
  </si>
  <si>
    <t>Boane sede, Gueguegue, Picoco</t>
  </si>
  <si>
    <t>877765097</t>
  </si>
  <si>
    <t>Fabião José Machava</t>
  </si>
  <si>
    <t>0301-0001</t>
  </si>
  <si>
    <t>Aldo Pascoal Nhachungue</t>
  </si>
  <si>
    <t>Marera</t>
  </si>
  <si>
    <t>840753160 / 869016680</t>
  </si>
  <si>
    <t>0204-0002</t>
  </si>
  <si>
    <t>Alexandre Inacio Mate</t>
  </si>
  <si>
    <t>Mabalane</t>
  </si>
  <si>
    <t>Chirunwa</t>
  </si>
  <si>
    <t>874827630</t>
  </si>
  <si>
    <t>Jose Alberto Macaringue</t>
  </si>
  <si>
    <t>0109-0001</t>
  </si>
  <si>
    <t>Combomune rio</t>
  </si>
  <si>
    <t>Djasse</t>
  </si>
  <si>
    <t>Macarale</t>
  </si>
  <si>
    <t>Macuva</t>
  </si>
  <si>
    <t>Matsambo</t>
  </si>
  <si>
    <t>Nhone</t>
  </si>
  <si>
    <t>Zulu</t>
  </si>
  <si>
    <t>Alferes Herique Guema</t>
  </si>
  <si>
    <t>P.A-Mahel</t>
  </si>
  <si>
    <t>860089770</t>
  </si>
  <si>
    <t>0302-0002</t>
  </si>
  <si>
    <t>Alfo Paulino Awessa</t>
  </si>
  <si>
    <t>Boane sede, Gueguegue, 25 de Setembro</t>
  </si>
  <si>
    <t>849901711</t>
  </si>
  <si>
    <t>0301-0002</t>
  </si>
  <si>
    <t>Alice Mandlate</t>
  </si>
  <si>
    <t>Bilene</t>
  </si>
  <si>
    <t>Incaia Sede</t>
  </si>
  <si>
    <t>862245444</t>
  </si>
  <si>
    <t>Jordao Pedro</t>
  </si>
  <si>
    <t>0103-0001</t>
  </si>
  <si>
    <t>Alvaro Ernesto</t>
  </si>
  <si>
    <t>ILE</t>
  </si>
  <si>
    <t>Mualacamue</t>
  </si>
  <si>
    <t>861645117</t>
  </si>
  <si>
    <t>Amade Joᾶo Paulo Francisco</t>
  </si>
  <si>
    <t>879034679/849034675</t>
  </si>
  <si>
    <t>0606-0001</t>
  </si>
  <si>
    <t>ALVES CUINICA</t>
  </si>
  <si>
    <t>Massingir</t>
  </si>
  <si>
    <t>MAVOZE</t>
  </si>
  <si>
    <t>878464736</t>
  </si>
  <si>
    <t>FERDINANDO DIRCEU</t>
  </si>
  <si>
    <t>0113-0001</t>
  </si>
  <si>
    <t>Amade Dauto</t>
  </si>
  <si>
    <t>Chibuto</t>
  </si>
  <si>
    <t>Alto Changane Sede</t>
  </si>
  <si>
    <t>874457000</t>
  </si>
  <si>
    <t>Neisma Jotamo Chilaule</t>
  </si>
  <si>
    <t>0104-0001</t>
  </si>
  <si>
    <t>Amarildo Manhique</t>
  </si>
  <si>
    <t>Macuane</t>
  </si>
  <si>
    <t>846993173</t>
  </si>
  <si>
    <t>0103-0002</t>
  </si>
  <si>
    <t>Macuane (Tuane)</t>
  </si>
  <si>
    <t>Tuane</t>
  </si>
  <si>
    <t>Amélia Crimildo Armando</t>
  </si>
  <si>
    <t>Boane sede, Eduardo Mondlane, Círculo Gimo</t>
  </si>
  <si>
    <t>845148538</t>
  </si>
  <si>
    <t>0301-0003</t>
  </si>
  <si>
    <t>Boane sede, Eduardo Mondlane, Manguiza</t>
  </si>
  <si>
    <t>Amelia Fernando Mucheca</t>
  </si>
  <si>
    <t>Mágoè</t>
  </si>
  <si>
    <t>Mucumbura Sede</t>
  </si>
  <si>
    <t>845044500/862969384</t>
  </si>
  <si>
    <t>Feliciano Germias Nicolasse Muachissene</t>
  </si>
  <si>
    <t>870545187/840525187</t>
  </si>
  <si>
    <t>0505-0001</t>
  </si>
  <si>
    <t>Amelia Francisco Simango</t>
  </si>
  <si>
    <t>Muanza</t>
  </si>
  <si>
    <t>Mussapassua</t>
  </si>
  <si>
    <t>871095442 / 834162142</t>
  </si>
  <si>
    <t>Baptista Tome Armando</t>
  </si>
  <si>
    <t>877748861 / 848168523</t>
  </si>
  <si>
    <t>0410-0001</t>
  </si>
  <si>
    <t>Amelia Mateus</t>
  </si>
  <si>
    <t>Chibabava</t>
  </si>
  <si>
    <t>Buunhi</t>
  </si>
  <si>
    <t>877518163</t>
  </si>
  <si>
    <t>Chipo Jossefa Bassopo</t>
  </si>
  <si>
    <t>0405-0001</t>
  </si>
  <si>
    <t>Dongonda</t>
  </si>
  <si>
    <t>Maronde</t>
  </si>
  <si>
    <t>Amelia Maurai</t>
  </si>
  <si>
    <t>Buzi Sede</t>
  </si>
  <si>
    <t>843432086</t>
  </si>
  <si>
    <t>0402-0003</t>
  </si>
  <si>
    <t>Amelia Munguambe</t>
  </si>
  <si>
    <t>Messano (Bucuine)</t>
  </si>
  <si>
    <t>877171833</t>
  </si>
  <si>
    <t>0103-0003</t>
  </si>
  <si>
    <t>Messano (Veiape)</t>
  </si>
  <si>
    <t>Messano-sede Gove</t>
  </si>
  <si>
    <t>Amilton Victor James Nicols</t>
  </si>
  <si>
    <t>NAMAACHA</t>
  </si>
  <si>
    <t>Goba Estação</t>
  </si>
  <si>
    <t>877754968</t>
  </si>
  <si>
    <t>Cornélio José Nenengue</t>
  </si>
  <si>
    <t>0308-0001</t>
  </si>
  <si>
    <t>Ana Cleusia Filipe Mateus</t>
  </si>
  <si>
    <t>Chamba</t>
  </si>
  <si>
    <t>866463755</t>
  </si>
  <si>
    <t>0401-0002</t>
  </si>
  <si>
    <t>Ana Lourenco Vumela</t>
  </si>
  <si>
    <t>Mandlakazi</t>
  </si>
  <si>
    <t>CHALALA</t>
  </si>
  <si>
    <t>877583097</t>
  </si>
  <si>
    <t>Olimpio Bila</t>
  </si>
  <si>
    <t>0110-0001</t>
  </si>
  <si>
    <t>Mussengue</t>
  </si>
  <si>
    <t>Ana Lucas Jose Thomange</t>
  </si>
  <si>
    <t>Caia</t>
  </si>
  <si>
    <t>Sena Sede</t>
  </si>
  <si>
    <t>847230770</t>
  </si>
  <si>
    <t>Filipe Paulino Saute</t>
  </si>
  <si>
    <t>847254103/875454103</t>
  </si>
  <si>
    <t>0403-0001</t>
  </si>
  <si>
    <t>Sena-sede</t>
  </si>
  <si>
    <t>Ana Muando Rungo Tivane</t>
  </si>
  <si>
    <t>Chonguene</t>
  </si>
  <si>
    <t>Chongoene, Siaia/Nhocoene</t>
  </si>
  <si>
    <t>849420257</t>
  </si>
  <si>
    <t>Anselmo Rosita Mambo</t>
  </si>
  <si>
    <t>86/847575426</t>
  </si>
  <si>
    <t>0102-0001</t>
  </si>
  <si>
    <t>Ananias Zeca Airone</t>
  </si>
  <si>
    <t>861700861</t>
  </si>
  <si>
    <t>0403-0002</t>
  </si>
  <si>
    <t>Ananilódia António Nhampule</t>
  </si>
  <si>
    <t>Boane sede, Gueguegue, Mabanja</t>
  </si>
  <si>
    <t>847995887</t>
  </si>
  <si>
    <t>0301-0004</t>
  </si>
  <si>
    <t>Andre Langa</t>
  </si>
  <si>
    <t>Massangena</t>
  </si>
  <si>
    <t>Massangena sede</t>
  </si>
  <si>
    <t>877049177</t>
  </si>
  <si>
    <t>0112-0001</t>
  </si>
  <si>
    <t>Anifa Ussene Sualeh</t>
  </si>
  <si>
    <t>Chimoio</t>
  </si>
  <si>
    <t>Agostinho Neto</t>
  </si>
  <si>
    <t>866640202 /847016077</t>
  </si>
  <si>
    <t>Carmen João Américo</t>
  </si>
  <si>
    <t>844919393 /879550796</t>
  </si>
  <si>
    <t>0201-0001</t>
  </si>
  <si>
    <t>Tembwe</t>
  </si>
  <si>
    <t>Anita Angelo Matos</t>
  </si>
  <si>
    <t>Maganja da costa</t>
  </si>
  <si>
    <t>Muzo</t>
  </si>
  <si>
    <t>868287373/840474181</t>
  </si>
  <si>
    <t>Pedro Artur Vasco</t>
  </si>
  <si>
    <t>847661036/872686537</t>
  </si>
  <si>
    <t>0609-0001</t>
  </si>
  <si>
    <t>Anita Domingo Simbe</t>
  </si>
  <si>
    <t>Dôa</t>
  </si>
  <si>
    <t>Salima</t>
  </si>
  <si>
    <t>873449523</t>
  </si>
  <si>
    <t>Ester Domingos Reis</t>
  </si>
  <si>
    <t>0504-0004</t>
  </si>
  <si>
    <t>Anora Sebastiao da Costa</t>
  </si>
  <si>
    <t>Mbauane</t>
  </si>
  <si>
    <t>861980664</t>
  </si>
  <si>
    <t>0614-0002</t>
  </si>
  <si>
    <t>Anselmo Alfredo Lisave</t>
  </si>
  <si>
    <t>Marrule</t>
  </si>
  <si>
    <t>848658764</t>
  </si>
  <si>
    <t>0302-0003</t>
  </si>
  <si>
    <t>Motaze-Sede</t>
  </si>
  <si>
    <t>Motaze-Sede-Munhuana</t>
  </si>
  <si>
    <t>Nwambjana-Muguduine</t>
  </si>
  <si>
    <t>Nwambjana-Sede</t>
  </si>
  <si>
    <t>Nwambjana-Xitsotsoanine</t>
  </si>
  <si>
    <t>Anselmo do Castro Amadeu</t>
  </si>
  <si>
    <t>Nhamatamaga</t>
  </si>
  <si>
    <t>868611178/848071450</t>
  </si>
  <si>
    <t>0602-0002</t>
  </si>
  <si>
    <t>Antonio Chirrinzane</t>
  </si>
  <si>
    <t>Limpopo</t>
  </si>
  <si>
    <t>Chicumbane</t>
  </si>
  <si>
    <t>878778275</t>
  </si>
  <si>
    <t>Armando Manuel Ussivane</t>
  </si>
  <si>
    <t>0108-0001</t>
  </si>
  <si>
    <t>Chicumbane - sede</t>
  </si>
  <si>
    <t>Chicumbane Sede</t>
  </si>
  <si>
    <t>Chicumbane, Chicumbane Sede</t>
  </si>
  <si>
    <t>Jovucaze</t>
  </si>
  <si>
    <t>Macandene</t>
  </si>
  <si>
    <t>Antonio Felix Domingos Nsona</t>
  </si>
  <si>
    <t>Bebedo</t>
  </si>
  <si>
    <t>847370058</t>
  </si>
  <si>
    <t>0411-0003</t>
  </si>
  <si>
    <t>Antonio Francisco Figueredo</t>
  </si>
  <si>
    <t>Nicoadala</t>
  </si>
  <si>
    <t>Nhafuba</t>
  </si>
  <si>
    <t>867788881</t>
  </si>
  <si>
    <t>Anilda Eugenia Badru</t>
  </si>
  <si>
    <t>875359290/843733031</t>
  </si>
  <si>
    <t>0616-0001</t>
  </si>
  <si>
    <t>Arao Mofate</t>
  </si>
  <si>
    <t>Tambara</t>
  </si>
  <si>
    <t>Nhacafula</t>
  </si>
  <si>
    <t>865491034</t>
  </si>
  <si>
    <t>Manuel Quandune</t>
  </si>
  <si>
    <t>0208-0001</t>
  </si>
  <si>
    <t>Arcidio Goncalves Nhanrave</t>
  </si>
  <si>
    <t>Muanza Sede</t>
  </si>
  <si>
    <t>878495852</t>
  </si>
  <si>
    <t>0410-0002</t>
  </si>
  <si>
    <t>Argentina Sande</t>
  </si>
  <si>
    <t>Mbatue</t>
  </si>
  <si>
    <t>825371530</t>
  </si>
  <si>
    <t>0401-0003</t>
  </si>
  <si>
    <t>Mutondo</t>
  </si>
  <si>
    <t>Aristides Mendes</t>
  </si>
  <si>
    <t>MOAMBA</t>
  </si>
  <si>
    <t>Goane 2</t>
  </si>
  <si>
    <t>844444570</t>
  </si>
  <si>
    <t>Joaquim Abineiro Valoi</t>
  </si>
  <si>
    <t>0307-0001</t>
  </si>
  <si>
    <t>Arlete Aliante Muavussene</t>
  </si>
  <si>
    <t>Morrumbala</t>
  </si>
  <si>
    <t>Pinda</t>
  </si>
  <si>
    <t>862279153/848280840</t>
  </si>
  <si>
    <t>Ilton Nazaré Jozine</t>
  </si>
  <si>
    <t>861686860/845795601</t>
  </si>
  <si>
    <t>0613-0001</t>
  </si>
  <si>
    <t>Armando Cossa</t>
  </si>
  <si>
    <t>Calanga 3 Pondzene</t>
  </si>
  <si>
    <t>846622614</t>
  </si>
  <si>
    <t>0303-0003</t>
  </si>
  <si>
    <t>Calanga Bairro Chicavele</t>
  </si>
  <si>
    <t>Calanga Bairro de Massinue</t>
  </si>
  <si>
    <t>Calanga Bairro Halamana</t>
  </si>
  <si>
    <t>Calanga Bairro Lagoa Pate</t>
  </si>
  <si>
    <t>Calanga Bairro Mabui</t>
  </si>
  <si>
    <t>Calanga Bairro Mahavene</t>
  </si>
  <si>
    <t>Calanga Bairro Makawa</t>
  </si>
  <si>
    <t>Calanga Bairro Mathombe</t>
  </si>
  <si>
    <t>Calanga Bairro Mombana</t>
  </si>
  <si>
    <t>Calanga Bairro Nhacana</t>
  </si>
  <si>
    <t>Calanga Bairro Tchetcha</t>
  </si>
  <si>
    <t>Calanga Chimgule</t>
  </si>
  <si>
    <t>Calanga Kamumguine</t>
  </si>
  <si>
    <t>Calanga Lagoa Phati</t>
  </si>
  <si>
    <t>Calanga Mahila</t>
  </si>
  <si>
    <t>Calanga Marrumbana</t>
  </si>
  <si>
    <t>Calanga Ngovo 5</t>
  </si>
  <si>
    <t>Calanga Tinguelene</t>
  </si>
  <si>
    <t>Calanga Zona 4</t>
  </si>
  <si>
    <t>Calanga Zona 5</t>
  </si>
  <si>
    <t>Armando Joaquim Charua</t>
  </si>
  <si>
    <t>Chirassicua</t>
  </si>
  <si>
    <t>846505871</t>
  </si>
  <si>
    <t>0411-0004</t>
  </si>
  <si>
    <t>Armando Leonardo</t>
  </si>
  <si>
    <t>Moamba sede</t>
  </si>
  <si>
    <t>848270478</t>
  </si>
  <si>
    <t>0307-0002</t>
  </si>
  <si>
    <t>Armando Leonardo Ernesto</t>
  </si>
  <si>
    <t>Condene</t>
  </si>
  <si>
    <t>0307-0003</t>
  </si>
  <si>
    <t>Armando Paulo Da Rabeca Castro</t>
  </si>
  <si>
    <t>Chizumbane</t>
  </si>
  <si>
    <t>861231761</t>
  </si>
  <si>
    <t>0112-0002</t>
  </si>
  <si>
    <t>Mapanhe</t>
  </si>
  <si>
    <t>Muzamane</t>
  </si>
  <si>
    <t>Aucêncio Emilio Chaia</t>
  </si>
  <si>
    <t>Vanduzi</t>
  </si>
  <si>
    <t>Pungué</t>
  </si>
  <si>
    <t>844575380/877567351</t>
  </si>
  <si>
    <t>Salva Lizandra M. Nhalungo</t>
  </si>
  <si>
    <t>862373036/842381016</t>
  </si>
  <si>
    <t>0209-0001</t>
  </si>
  <si>
    <t>pungué Sul</t>
  </si>
  <si>
    <t>Augusto Nhama</t>
  </si>
  <si>
    <t>879843831</t>
  </si>
  <si>
    <t>0402-0004</t>
  </si>
  <si>
    <t>Auleria Amade Gimo Oliveira</t>
  </si>
  <si>
    <t>Macossa</t>
  </si>
  <si>
    <t>844426671</t>
  </si>
  <si>
    <t>Erginio Alberto Romao</t>
  </si>
  <si>
    <t>870012826/842431622</t>
  </si>
  <si>
    <t>0205-0001</t>
  </si>
  <si>
    <t>AURELIO HILARIO BATISTA</t>
  </si>
  <si>
    <t>ZUMBU</t>
  </si>
  <si>
    <t>CASSENGA</t>
  </si>
  <si>
    <t>866235795</t>
  </si>
  <si>
    <t>ABDUL JOAO</t>
  </si>
  <si>
    <t>0508-0001</t>
  </si>
  <si>
    <t>Azarias Cipriano Camassi</t>
  </si>
  <si>
    <t>Mutala sede</t>
  </si>
  <si>
    <t>849041959</t>
  </si>
  <si>
    <t>0601-0002</t>
  </si>
  <si>
    <t>Novanana</t>
  </si>
  <si>
    <t>Saguate/Mutala</t>
  </si>
  <si>
    <t>Baltazar Jose Carlos</t>
  </si>
  <si>
    <t>NAMARROI</t>
  </si>
  <si>
    <t>Regone</t>
  </si>
  <si>
    <t>878515528/848560172</t>
  </si>
  <si>
    <t>Belmiro Jose Pedro Manuel</t>
  </si>
  <si>
    <t>862679289/858588853</t>
  </si>
  <si>
    <t>0615-0001</t>
  </si>
  <si>
    <t>Beatriz Jaime Jose</t>
  </si>
  <si>
    <t>Honve</t>
  </si>
  <si>
    <t>872846290 / 843816712</t>
  </si>
  <si>
    <t>0410-0003</t>
  </si>
  <si>
    <t>Belito Mendonca Abade</t>
  </si>
  <si>
    <t>Pebane</t>
  </si>
  <si>
    <t>Naburi Sede</t>
  </si>
  <si>
    <t>866103140</t>
  </si>
  <si>
    <t>Meclina Sandra Rafael Vinjunju</t>
  </si>
  <si>
    <t>868845543/845639958</t>
  </si>
  <si>
    <t>0617-0001</t>
  </si>
  <si>
    <t>Txalalane</t>
  </si>
  <si>
    <t>Belmiro Sérgio Mulate</t>
  </si>
  <si>
    <t>Guija</t>
  </si>
  <si>
    <t>Chivongoene</t>
  </si>
  <si>
    <t>867070058/844519809</t>
  </si>
  <si>
    <t>Dercio Victor Tenda</t>
  </si>
  <si>
    <t>862259677/849271341</t>
  </si>
  <si>
    <t>0107-0001</t>
  </si>
  <si>
    <t>Benedito Chitsumba</t>
  </si>
  <si>
    <t>Matsinho-Sede</t>
  </si>
  <si>
    <t>875107297/843750563</t>
  </si>
  <si>
    <t>0209-0002</t>
  </si>
  <si>
    <t>Benedito Tomas Sousa</t>
  </si>
  <si>
    <t>Curruane</t>
  </si>
  <si>
    <t>878526674</t>
  </si>
  <si>
    <t>0606-0002</t>
  </si>
  <si>
    <t>Bento João Macitela</t>
  </si>
  <si>
    <t>MARRACUENE</t>
  </si>
  <si>
    <t>Faftine</t>
  </si>
  <si>
    <t>844061325</t>
  </si>
  <si>
    <t>Edson Soares Agostinho Bila</t>
  </si>
  <si>
    <t>0304-0001</t>
  </si>
  <si>
    <t>Bento Paulo Baptista</t>
  </si>
  <si>
    <t>Mudine</t>
  </si>
  <si>
    <t>862303657/846499284</t>
  </si>
  <si>
    <t>0615-0002</t>
  </si>
  <si>
    <t>Berta Hussene Assane</t>
  </si>
  <si>
    <t>Arjuane</t>
  </si>
  <si>
    <t>873597355/842065394</t>
  </si>
  <si>
    <t>0602-0003</t>
  </si>
  <si>
    <t>MICAUNE SEDE</t>
  </si>
  <si>
    <t>Berto Macino Chicico</t>
  </si>
  <si>
    <t>Murraça</t>
  </si>
  <si>
    <t>848348060</t>
  </si>
  <si>
    <t>0403-0003</t>
  </si>
  <si>
    <t>Beto Armando Vicente</t>
  </si>
  <si>
    <t>Chiúta</t>
  </si>
  <si>
    <t>Muchena</t>
  </si>
  <si>
    <t>869745773/841596474</t>
  </si>
  <si>
    <t>Ruben Candido Ross Charles</t>
  </si>
  <si>
    <t>848057172/873534863</t>
  </si>
  <si>
    <t>0503-0001</t>
  </si>
  <si>
    <t>Bijone Domingos Biza</t>
  </si>
  <si>
    <t>Chaves</t>
  </si>
  <si>
    <t>862121089</t>
  </si>
  <si>
    <t>0109-0002</t>
  </si>
  <si>
    <t>Combomune Estacao</t>
  </si>
  <si>
    <t>Gerez</t>
  </si>
  <si>
    <t>Hochane</t>
  </si>
  <si>
    <t>Mabuiapanse</t>
  </si>
  <si>
    <t>Matchel</t>
  </si>
  <si>
    <t>Mungaze</t>
  </si>
  <si>
    <t>Bonifácio Alexandre Cossa</t>
  </si>
  <si>
    <t>Matola-rio, Matola-rio sede, Mevanine</t>
  </si>
  <si>
    <t>826247286</t>
  </si>
  <si>
    <t>0301-0005</t>
  </si>
  <si>
    <t>Matola-rio, Mulotana, Mavoco</t>
  </si>
  <si>
    <t>Matola-rio, Mulotana, Vunguine</t>
  </si>
  <si>
    <t>Carla Chico Bene</t>
  </si>
  <si>
    <t>Chemba</t>
  </si>
  <si>
    <t>3 de Fevereiro</t>
  </si>
  <si>
    <t>840635649</t>
  </si>
  <si>
    <t>Castro Manuel Mendes</t>
  </si>
  <si>
    <t>0404-0001</t>
  </si>
  <si>
    <t>Chemba sede</t>
  </si>
  <si>
    <t>Carla Diaquino</t>
  </si>
  <si>
    <t>Chicualacuala</t>
  </si>
  <si>
    <t>Selsso Henriques Munguambe</t>
  </si>
  <si>
    <t>0105-0001</t>
  </si>
  <si>
    <t>Dingue</t>
  </si>
  <si>
    <t>870266233</t>
  </si>
  <si>
    <t>Mahatlane</t>
  </si>
  <si>
    <t>Malambane</t>
  </si>
  <si>
    <t>Malonguete</t>
  </si>
  <si>
    <t>Mauge</t>
  </si>
  <si>
    <t>Mugugugo</t>
  </si>
  <si>
    <t>Muphendule</t>
  </si>
  <si>
    <t>Carlitos Victor Mudubai</t>
  </si>
  <si>
    <t>Mitange</t>
  </si>
  <si>
    <t>875345148</t>
  </si>
  <si>
    <t>0602-0004</t>
  </si>
  <si>
    <t>Carlos Manuel Daimone</t>
  </si>
  <si>
    <t>Marromeu</t>
  </si>
  <si>
    <t>Malingapansi</t>
  </si>
  <si>
    <t>876213867/845004823</t>
  </si>
  <si>
    <t>Sérgio Manuel</t>
  </si>
  <si>
    <t>847055626/879020687</t>
  </si>
  <si>
    <t>0409-0001</t>
  </si>
  <si>
    <t>Carlos Pereira Bonde</t>
  </si>
  <si>
    <t>MUCUANDAIA</t>
  </si>
  <si>
    <t>866281636/843830850</t>
  </si>
  <si>
    <t>0602-0005</t>
  </si>
  <si>
    <t>Carlos Roque Quembo</t>
  </si>
  <si>
    <t>848542608</t>
  </si>
  <si>
    <t>0403-0004</t>
  </si>
  <si>
    <t>Carlota Pedro Matos</t>
  </si>
  <si>
    <t>871139995</t>
  </si>
  <si>
    <t>0408-0002</t>
  </si>
  <si>
    <t>Machanga Sede</t>
  </si>
  <si>
    <t>Carolina Novele Sitoi</t>
  </si>
  <si>
    <t>Boane sede, Eduardo Mondlane, PSK</t>
  </si>
  <si>
    <t>840406970</t>
  </si>
  <si>
    <t>0301-0006</t>
  </si>
  <si>
    <t>Catia da Silva André</t>
  </si>
  <si>
    <t>Hombwa</t>
  </si>
  <si>
    <t>865524847 /846147060</t>
  </si>
  <si>
    <t>0201-0002</t>
  </si>
  <si>
    <t>Celcio Chaguala</t>
  </si>
  <si>
    <t>BRAGANCA</t>
  </si>
  <si>
    <t>858360307</t>
  </si>
  <si>
    <t>0111-0002</t>
  </si>
  <si>
    <t>CHIPELUENE</t>
  </si>
  <si>
    <t>LIGOMO</t>
  </si>
  <si>
    <t>MEPUZI ESTACAO</t>
  </si>
  <si>
    <t>MEPUZI RIO</t>
  </si>
  <si>
    <t>MUCATCHANE</t>
  </si>
  <si>
    <t>MWAMAVIQUE</t>
  </si>
  <si>
    <t>MWAMITUA</t>
  </si>
  <si>
    <t>PANHAME</t>
  </si>
  <si>
    <t>CELSO JOSE DZIWANANE</t>
  </si>
  <si>
    <t>MUCANGAZE</t>
  </si>
  <si>
    <t>865955834</t>
  </si>
  <si>
    <t>0508-0002</t>
  </si>
  <si>
    <t>ZAMBUE SEDE</t>
  </si>
  <si>
    <t>ZUMBU SEDE</t>
  </si>
  <si>
    <t>Celso Pedro Matimbe</t>
  </si>
  <si>
    <t>Boane sede, Eduardo Mondlane, Massaca</t>
  </si>
  <si>
    <t>846890317</t>
  </si>
  <si>
    <t>0301-0007</t>
  </si>
  <si>
    <t>Cheila Carlos Pedro Maguza</t>
  </si>
  <si>
    <t>Dunda</t>
  </si>
  <si>
    <t>848197942</t>
  </si>
  <si>
    <t>0205-0002</t>
  </si>
  <si>
    <t>Chinaque Jaime Francisco Passos</t>
  </si>
  <si>
    <t>Massenguere</t>
  </si>
  <si>
    <t>848437267</t>
  </si>
  <si>
    <t>0205-0003</t>
  </si>
  <si>
    <t>Claudia Antonio Liasse</t>
  </si>
  <si>
    <t>848282649</t>
  </si>
  <si>
    <t>0205-0004</t>
  </si>
  <si>
    <t>Macossa-sede</t>
  </si>
  <si>
    <t>Clesio Sigauque</t>
  </si>
  <si>
    <t>Zembe Sede</t>
  </si>
  <si>
    <t>848298766 / 867322059</t>
  </si>
  <si>
    <t>0204-0003</t>
  </si>
  <si>
    <t>CORNELIO CHUNGUANE</t>
  </si>
  <si>
    <t>ZULO</t>
  </si>
  <si>
    <t>861168440</t>
  </si>
  <si>
    <t>0113-0002</t>
  </si>
  <si>
    <t>Cornelio Joao</t>
  </si>
  <si>
    <t>Angonia</t>
  </si>
  <si>
    <t>Naming'ona</t>
  </si>
  <si>
    <t>864454844</t>
  </si>
  <si>
    <t>Galileia Gimo</t>
  </si>
  <si>
    <t>0501-0001</t>
  </si>
  <si>
    <t>Cremilde da Odete Sande</t>
  </si>
  <si>
    <t>855179965</t>
  </si>
  <si>
    <t>0404-0002</t>
  </si>
  <si>
    <t>Cristina Cristiano Micrisse</t>
  </si>
  <si>
    <t>Guro</t>
  </si>
  <si>
    <t>Bunga</t>
  </si>
  <si>
    <t>863469596 e 848504153</t>
  </si>
  <si>
    <t>Prosperino Sepúlvida de Albérico Lino</t>
  </si>
  <si>
    <t>842915247 e 862446256</t>
  </si>
  <si>
    <t>0203-0001</t>
  </si>
  <si>
    <t>Dainilsa Savas Denje</t>
  </si>
  <si>
    <t>848230022 / 871719407</t>
  </si>
  <si>
    <t>0204-0004</t>
  </si>
  <si>
    <t>Daligtone Israel Farai Manjoe</t>
  </si>
  <si>
    <t>Mucocorro</t>
  </si>
  <si>
    <t>876470609</t>
  </si>
  <si>
    <t>0617-0002</t>
  </si>
  <si>
    <t>Dalio Milton V. N.</t>
  </si>
  <si>
    <t>Chibonzane</t>
  </si>
  <si>
    <t>842261343</t>
  </si>
  <si>
    <t>0110-0002</t>
  </si>
  <si>
    <t>Chibonzane Sede</t>
  </si>
  <si>
    <t>Machulane</t>
  </si>
  <si>
    <t>Malene</t>
  </si>
  <si>
    <t>Phonjuane</t>
  </si>
  <si>
    <t>Pojoane</t>
  </si>
  <si>
    <t>Daniel Jaime Miambo</t>
  </si>
  <si>
    <t>Chigubo</t>
  </si>
  <si>
    <t>Chipimbe</t>
  </si>
  <si>
    <t>867064649</t>
  </si>
  <si>
    <t>Dolver Jose Manuel</t>
  </si>
  <si>
    <t>0101-0001</t>
  </si>
  <si>
    <t>Mangual</t>
  </si>
  <si>
    <t>Mbabacane</t>
  </si>
  <si>
    <t>Mwaninguiningue</t>
  </si>
  <si>
    <t>Tchove</t>
  </si>
  <si>
    <t>Zinhane</t>
  </si>
  <si>
    <t>Daniel Simao Tomas Luis</t>
  </si>
  <si>
    <t>Chenapamimba</t>
  </si>
  <si>
    <t>868408364 / 845124071</t>
  </si>
  <si>
    <t>0410-0004</t>
  </si>
  <si>
    <t>David Rafael Muane</t>
  </si>
  <si>
    <t>Licilo</t>
  </si>
  <si>
    <t>876139520</t>
  </si>
  <si>
    <t>0108-0002</t>
  </si>
  <si>
    <t>Delfino Sebastião Ruben</t>
  </si>
  <si>
    <t>GURUE</t>
  </si>
  <si>
    <t>Nintulo</t>
  </si>
  <si>
    <t>866884974/845589465</t>
  </si>
  <si>
    <t>Hermenegildo Dó Manuel Niboia</t>
  </si>
  <si>
    <t>871217000/846707669</t>
  </si>
  <si>
    <t>0605-0001</t>
  </si>
  <si>
    <t>Denilson Manuel Couve</t>
  </si>
  <si>
    <t>Kazula-Sede</t>
  </si>
  <si>
    <t>862156713</t>
  </si>
  <si>
    <t>0503-0002</t>
  </si>
  <si>
    <t>Matenje</t>
  </si>
  <si>
    <t>Deocleciano Maria Cassimo</t>
  </si>
  <si>
    <t>Nivava</t>
  </si>
  <si>
    <t>866056276</t>
  </si>
  <si>
    <t>0601-0003</t>
  </si>
  <si>
    <t>Diamantino A. Magonhe</t>
  </si>
  <si>
    <t>Chitunga</t>
  </si>
  <si>
    <t>868700451</t>
  </si>
  <si>
    <t>Daniel Joaquim Manda</t>
  </si>
  <si>
    <t>864857532 / 843818492</t>
  </si>
  <si>
    <t>0206-0001</t>
  </si>
  <si>
    <t>Mavonde Sede</t>
  </si>
  <si>
    <t>Dilacio Filomeno Jano</t>
  </si>
  <si>
    <t>SEDE</t>
  </si>
  <si>
    <t>846726531</t>
  </si>
  <si>
    <t>0606-0003</t>
  </si>
  <si>
    <t>Diniz Malemia</t>
  </si>
  <si>
    <t>Vila da Macia (Chiguitine)</t>
  </si>
  <si>
    <t>857822068</t>
  </si>
  <si>
    <t>0103-0004</t>
  </si>
  <si>
    <t>Vila da Macia (Muchabje)</t>
  </si>
  <si>
    <t>Vila da Macia (Pessane)</t>
  </si>
  <si>
    <t>Dolencio Matavel</t>
  </si>
  <si>
    <t>847900295</t>
  </si>
  <si>
    <t>0106-0002</t>
  </si>
  <si>
    <t>Macarretane, Machua</t>
  </si>
  <si>
    <t>Macarretane, Soveia</t>
  </si>
  <si>
    <t>Dom Lopes Ernesto Jaime</t>
  </si>
  <si>
    <t>Macate Sede</t>
  </si>
  <si>
    <t>848569189 / 864646491</t>
  </si>
  <si>
    <t>0204-0005</t>
  </si>
  <si>
    <t>Domingos Ossufo</t>
  </si>
  <si>
    <t>Nzanza</t>
  </si>
  <si>
    <t>840255210</t>
  </si>
  <si>
    <t>0612-0003</t>
  </si>
  <si>
    <t>Donaldo Ernesto Guambe</t>
  </si>
  <si>
    <t>Matsequenha</t>
  </si>
  <si>
    <t>858600286</t>
  </si>
  <si>
    <t>0308-0002</t>
  </si>
  <si>
    <t>Donaldo Francisco Gomes</t>
  </si>
  <si>
    <t>878960446</t>
  </si>
  <si>
    <t>0614-0003</t>
  </si>
  <si>
    <t>Dora Domingos Rodrigues</t>
  </si>
  <si>
    <t>Vanduzi-Sede</t>
  </si>
  <si>
    <t>872452122/840124347</t>
  </si>
  <si>
    <t>0209-0003</t>
  </si>
  <si>
    <t>Duarte Macamo</t>
  </si>
  <si>
    <t>Chicumbane - Chiconela</t>
  </si>
  <si>
    <t>871982971</t>
  </si>
  <si>
    <t>0108-0003</t>
  </si>
  <si>
    <t>(blank)</t>
  </si>
  <si>
    <t>Dulce Bete Arlindo Mhancale Massango</t>
  </si>
  <si>
    <t>Chongoene, Siaia, Poiombo</t>
  </si>
  <si>
    <t>870359121</t>
  </si>
  <si>
    <t>0102-0002</t>
  </si>
  <si>
    <t>Chongoene, Siaia, Siaia Sede</t>
  </si>
  <si>
    <t>Ecineta Muchanga</t>
  </si>
  <si>
    <t>BUIELA</t>
  </si>
  <si>
    <t>874836625</t>
  </si>
  <si>
    <t>0111-0003</t>
  </si>
  <si>
    <t>CHILEMANE</t>
  </si>
  <si>
    <t>MAPAI Ngala</t>
  </si>
  <si>
    <t>ECLESIANA UAMUSSE</t>
  </si>
  <si>
    <t>Patrice Lumumba</t>
  </si>
  <si>
    <t>845447158</t>
  </si>
  <si>
    <t>0114-0002</t>
  </si>
  <si>
    <t>Edmundo Francisco Nhambau</t>
  </si>
  <si>
    <t>Macandza</t>
  </si>
  <si>
    <t>848704927</t>
  </si>
  <si>
    <t>0304-0002</t>
  </si>
  <si>
    <t>Edson Felizardo Dinis</t>
  </si>
  <si>
    <t>Nicoadala Sede</t>
  </si>
  <si>
    <t>877549501</t>
  </si>
  <si>
    <t>0616-0002</t>
  </si>
  <si>
    <t>Efigenia Zacarias</t>
  </si>
  <si>
    <t>Chibuto Sede- 25 de Junho</t>
  </si>
  <si>
    <t>872881467</t>
  </si>
  <si>
    <t>0104-0002</t>
  </si>
  <si>
    <t>Chibuto Sede- Bairro 1</t>
  </si>
  <si>
    <t>Chibuto Sede- Bairro Unidade</t>
  </si>
  <si>
    <t>Chibuto Sede- celula mussavene</t>
  </si>
  <si>
    <t>Chibuto Sede- Nhocane</t>
  </si>
  <si>
    <t>Chibuto Sede- Samora Machel</t>
  </si>
  <si>
    <t>Chibuto Sede- Vila do Milenio</t>
  </si>
  <si>
    <t>Chibuto Sede-25 de Junho</t>
  </si>
  <si>
    <t>Chibuto Sede-Bairro 3</t>
  </si>
  <si>
    <t>Chibuto Sede-Canhada</t>
  </si>
  <si>
    <t>Chibuto Sede-Celula mussavene</t>
  </si>
  <si>
    <t>Chibuto Sede-Mudumea Chalo</t>
  </si>
  <si>
    <t>Chibuto Sede-Samora Machel</t>
  </si>
  <si>
    <t>Chibuto Sede-Zona Machai</t>
  </si>
  <si>
    <t>Egnecia Zucula</t>
  </si>
  <si>
    <t>Chaimite-Macal. 1 de Jun B1</t>
  </si>
  <si>
    <t>871579287</t>
  </si>
  <si>
    <t>0104-0003</t>
  </si>
  <si>
    <t>Chaimite-Macal. 1 de Jun B2</t>
  </si>
  <si>
    <t>Chaimite-Macal. 1 de Jun B3</t>
  </si>
  <si>
    <t>Chaimite-Macal. 1 de Jun B4</t>
  </si>
  <si>
    <t>Chaimite-Macal. Acord B1</t>
  </si>
  <si>
    <t>Chaimite-Macal. Acord B2</t>
  </si>
  <si>
    <t>Chaimite-Macal. Acord B3</t>
  </si>
  <si>
    <t>Chaimite-Macal. Acord B4</t>
  </si>
  <si>
    <t>Chaimite-Mukot. Bairro 3</t>
  </si>
  <si>
    <t>Chaimite-Mukot. Bairro 4</t>
  </si>
  <si>
    <t>Chaimite-Sanguate</t>
  </si>
  <si>
    <t>Chimite-Mukot. Bairro 1</t>
  </si>
  <si>
    <t>Chimite-Mukot. Bairro 2</t>
  </si>
  <si>
    <t>Elidio H. Nanvuga</t>
  </si>
  <si>
    <t>Namigonha</t>
  </si>
  <si>
    <t>876253161</t>
  </si>
  <si>
    <t>0614-0004</t>
  </si>
  <si>
    <t>Elidja Samuel Campossi</t>
  </si>
  <si>
    <t>Cazindira</t>
  </si>
  <si>
    <t>870477400</t>
  </si>
  <si>
    <t>0505-0002</t>
  </si>
  <si>
    <t>Elisa Sarifo Sunzumua</t>
  </si>
  <si>
    <t>842873785</t>
  </si>
  <si>
    <t>0403-0005</t>
  </si>
  <si>
    <t>Elsa João Cuambe</t>
  </si>
  <si>
    <t>Macaneta Matsinane</t>
  </si>
  <si>
    <t>879896755</t>
  </si>
  <si>
    <t>0304-0003</t>
  </si>
  <si>
    <t>Macaneta, Hobjana</t>
  </si>
  <si>
    <t>Macaneta, Mbuva</t>
  </si>
  <si>
    <t>Elton Fausto Nhane</t>
  </si>
  <si>
    <t>MATOLA</t>
  </si>
  <si>
    <t>Infulene</t>
  </si>
  <si>
    <t>870042312</t>
  </si>
  <si>
    <t>Brista Horácio de Eugénia Coutinho Notisso</t>
  </si>
  <si>
    <t>0305-0001</t>
  </si>
  <si>
    <t>Elton Fernando Samuel</t>
  </si>
  <si>
    <t>Alto Mutola</t>
  </si>
  <si>
    <t>864112998/841301411</t>
  </si>
  <si>
    <t>0609-0002</t>
  </si>
  <si>
    <t>Elton Remigio Luis</t>
  </si>
  <si>
    <t>Nguawala sede</t>
  </si>
  <si>
    <t>840322117</t>
  </si>
  <si>
    <t>0205-0005</t>
  </si>
  <si>
    <t>Elton Vasco Luisse</t>
  </si>
  <si>
    <t>Nfigo</t>
  </si>
  <si>
    <t>845438798</t>
  </si>
  <si>
    <t>0503-0003</t>
  </si>
  <si>
    <t>Elvis Pedro Sousa</t>
  </si>
  <si>
    <t>Luziveve</t>
  </si>
  <si>
    <t>846962428</t>
  </si>
  <si>
    <t>0307-0004</t>
  </si>
  <si>
    <t>Muxia</t>
  </si>
  <si>
    <t>Ema Nelson</t>
  </si>
  <si>
    <t>849319550 / 868256874</t>
  </si>
  <si>
    <t>0204-0006</t>
  </si>
  <si>
    <t>Erasmo António Ngulela</t>
  </si>
  <si>
    <t>Ngalunde,Bobole</t>
  </si>
  <si>
    <t>845039170</t>
  </si>
  <si>
    <t>0304-0004</t>
  </si>
  <si>
    <t>Ngalunde,Cumbene</t>
  </si>
  <si>
    <t>Ernesto Nuvunga</t>
  </si>
  <si>
    <t>Duavaio</t>
  </si>
  <si>
    <t>862922908</t>
  </si>
  <si>
    <t>0106-0003</t>
  </si>
  <si>
    <t>Duvane</t>
  </si>
  <si>
    <t>Hokwe</t>
  </si>
  <si>
    <t>Hókwè</t>
  </si>
  <si>
    <t>Muianga</t>
  </si>
  <si>
    <t>Muianga e Xilembene</t>
  </si>
  <si>
    <t>Tlawene</t>
  </si>
  <si>
    <t>Xilembene</t>
  </si>
  <si>
    <t>Ernesto Zaqueu Muganiua</t>
  </si>
  <si>
    <t>Bairro 1, Goine</t>
  </si>
  <si>
    <t>847836623</t>
  </si>
  <si>
    <t>0108-0004</t>
  </si>
  <si>
    <t>Bairro 2, Sunguine</t>
  </si>
  <si>
    <t>Bairro 3, Macandzene</t>
  </si>
  <si>
    <t>Bairro 4, Maboia</t>
  </si>
  <si>
    <t>Gotsuine</t>
  </si>
  <si>
    <t>Maboia</t>
  </si>
  <si>
    <t>Zongoene, Bairro 1, Goine</t>
  </si>
  <si>
    <t>Zongoene, Bairro 5, Chigono</t>
  </si>
  <si>
    <t>Esaltina Estroleo Munerissa</t>
  </si>
  <si>
    <t>Nicadine</t>
  </si>
  <si>
    <t>869255765/849255765</t>
  </si>
  <si>
    <t>0617-0003</t>
  </si>
  <si>
    <t>Esperança Alberto Tambo</t>
  </si>
  <si>
    <t>Murrimo</t>
  </si>
  <si>
    <t>866384350/846560462</t>
  </si>
  <si>
    <t>0605-0002</t>
  </si>
  <si>
    <t>Esperanca Julio</t>
  </si>
  <si>
    <t>Lugela</t>
  </si>
  <si>
    <t>Mobede</t>
  </si>
  <si>
    <t>869033868</t>
  </si>
  <si>
    <t>Ernesto Carlos Retxua</t>
  </si>
  <si>
    <t>0608-0001</t>
  </si>
  <si>
    <t>Estácio Cutetembar</t>
  </si>
  <si>
    <t>MATUTUINE</t>
  </si>
  <si>
    <t>Bela Vista</t>
  </si>
  <si>
    <t>867690811</t>
  </si>
  <si>
    <t>Erasmo Fernando Cuco</t>
  </si>
  <si>
    <t>0306-0001</t>
  </si>
  <si>
    <t>Catuane</t>
  </si>
  <si>
    <t>Estermo Carvalho Assumate</t>
  </si>
  <si>
    <t>Chigubo/Saute Sede</t>
  </si>
  <si>
    <t>875454650</t>
  </si>
  <si>
    <t>0101-0002</t>
  </si>
  <si>
    <t>Nhamarandzala</t>
  </si>
  <si>
    <t>Nhanal/Chavel</t>
  </si>
  <si>
    <t>Saute 2 bairro</t>
  </si>
  <si>
    <t>Saute/Catine</t>
  </si>
  <si>
    <t>Saute/Khomane-Tchail</t>
  </si>
  <si>
    <t>Tchai-Tchai</t>
  </si>
  <si>
    <t>Estevao Estanislau Estevao</t>
  </si>
  <si>
    <t>848866921 / 870627073</t>
  </si>
  <si>
    <t>0204-0007</t>
  </si>
  <si>
    <t>Eugenio Figueredo Lia</t>
  </si>
  <si>
    <t>861642457</t>
  </si>
  <si>
    <t>0616-0003</t>
  </si>
  <si>
    <t>Eugenio Raul Ernesto</t>
  </si>
  <si>
    <t>Catembe Nsime</t>
  </si>
  <si>
    <t>845773347</t>
  </si>
  <si>
    <t>0306-0002</t>
  </si>
  <si>
    <t>Eulalia Martinho Pedro</t>
  </si>
  <si>
    <t>Ecole</t>
  </si>
  <si>
    <t>848322729</t>
  </si>
  <si>
    <t>0601-0004</t>
  </si>
  <si>
    <t>Eunice Amelia Mabelane</t>
  </si>
  <si>
    <t>Mavue</t>
  </si>
  <si>
    <t>861267445</t>
  </si>
  <si>
    <t>0112-0003</t>
  </si>
  <si>
    <t>Eunice Romão Bande</t>
  </si>
  <si>
    <t>Mahelane sede</t>
  </si>
  <si>
    <t>847885140</t>
  </si>
  <si>
    <t>0308-0003</t>
  </si>
  <si>
    <t>Eunisio Simbine</t>
  </si>
  <si>
    <t>Nuvunguene / languene</t>
  </si>
  <si>
    <t>878594769</t>
  </si>
  <si>
    <t>0108-0005</t>
  </si>
  <si>
    <t>Eusilio Joao da Silva</t>
  </si>
  <si>
    <t>871027410</t>
  </si>
  <si>
    <t>0403-0006</t>
  </si>
  <si>
    <t>Eutiquio Armenio</t>
  </si>
  <si>
    <t>Derre-Sede</t>
  </si>
  <si>
    <t>841030105</t>
  </si>
  <si>
    <t>0603-0002</t>
  </si>
  <si>
    <t>Fatima Alfredo Bulaque</t>
  </si>
  <si>
    <t>857019494</t>
  </si>
  <si>
    <t>0404-0003</t>
  </si>
  <si>
    <t>Fátima Helena Lobo</t>
  </si>
  <si>
    <t>Miquejo</t>
  </si>
  <si>
    <t>845396431</t>
  </si>
  <si>
    <t>0401-0004</t>
  </si>
  <si>
    <t>Njalane</t>
  </si>
  <si>
    <t>Fatima Zavala</t>
  </si>
  <si>
    <t>Muzingane Julius Nherere</t>
  </si>
  <si>
    <t>877129346</t>
  </si>
  <si>
    <t>0108-0006</t>
  </si>
  <si>
    <t>Felicidade Feleciano Muianga</t>
  </si>
  <si>
    <t>Siqueto</t>
  </si>
  <si>
    <t>845699629</t>
  </si>
  <si>
    <t>0112-0004</t>
  </si>
  <si>
    <t>Felisberto Antonio Nombro</t>
  </si>
  <si>
    <t>Nampevo</t>
  </si>
  <si>
    <t>879859594</t>
  </si>
  <si>
    <t>0606-0004</t>
  </si>
  <si>
    <t>FELISBERTO DANIEL</t>
  </si>
  <si>
    <t>MPANGULA</t>
  </si>
  <si>
    <t>875081383</t>
  </si>
  <si>
    <t>0508-0003</t>
  </si>
  <si>
    <t>Felisberto Lampiao Mutoloua</t>
  </si>
  <si>
    <t>876084769</t>
  </si>
  <si>
    <t>0606-0005</t>
  </si>
  <si>
    <t>Fenias Francisco Dias</t>
  </si>
  <si>
    <t>Inhongane</t>
  </si>
  <si>
    <t>878754510</t>
  </si>
  <si>
    <t>0302-0004</t>
  </si>
  <si>
    <t>Matchabe Chobela</t>
  </si>
  <si>
    <t>Moine</t>
  </si>
  <si>
    <t>Mulelemane Timaguene</t>
  </si>
  <si>
    <t>Mulelemane Xissanguane</t>
  </si>
  <si>
    <t>Fernando Rosário Dzidzi</t>
  </si>
  <si>
    <t>Doa</t>
  </si>
  <si>
    <t>Chueza-sede</t>
  </si>
  <si>
    <t>875611733</t>
  </si>
  <si>
    <t>0504-0001</t>
  </si>
  <si>
    <t>Fernando Sabonte</t>
  </si>
  <si>
    <t>Puthine</t>
  </si>
  <si>
    <t>867007385</t>
  </si>
  <si>
    <t>0608-0002</t>
  </si>
  <si>
    <t>Putine</t>
  </si>
  <si>
    <t>Filipe Chambal</t>
  </si>
  <si>
    <t>Baptine</t>
  </si>
  <si>
    <t>846043555</t>
  </si>
  <si>
    <t>0307-0005</t>
  </si>
  <si>
    <t>Chanculo-Sede</t>
  </si>
  <si>
    <t>Chiparango</t>
  </si>
  <si>
    <t>Incomat</t>
  </si>
  <si>
    <t>Incomati</t>
  </si>
  <si>
    <t>Sincogene</t>
  </si>
  <si>
    <t>Caia sede</t>
  </si>
  <si>
    <t>875454103</t>
  </si>
  <si>
    <t>0403-0007</t>
  </si>
  <si>
    <t>FINELIO BIA</t>
  </si>
  <si>
    <t>846437333</t>
  </si>
  <si>
    <t>0113-0003</t>
  </si>
  <si>
    <t>Fonseca Faquir</t>
  </si>
  <si>
    <t>Chalucuane</t>
  </si>
  <si>
    <t>842437080</t>
  </si>
  <si>
    <t>0106-0004</t>
  </si>
  <si>
    <t>Chiduachine</t>
  </si>
  <si>
    <t>Inchovane</t>
  </si>
  <si>
    <t>Matsolo</t>
  </si>
  <si>
    <t>Nhangal</t>
  </si>
  <si>
    <t>Sangena</t>
  </si>
  <si>
    <t>Francisco F. Mutimucuio</t>
  </si>
  <si>
    <t>Banze</t>
  </si>
  <si>
    <t>875219181</t>
  </si>
  <si>
    <t>0110-0003</t>
  </si>
  <si>
    <t>Betula</t>
  </si>
  <si>
    <t>Chicuangue</t>
  </si>
  <si>
    <t>Chidenguele</t>
  </si>
  <si>
    <t>Dengoine</t>
  </si>
  <si>
    <t>Denguine</t>
  </si>
  <si>
    <t>Francisco Manuel Zeca</t>
  </si>
  <si>
    <t>849110284</t>
  </si>
  <si>
    <t>0404-0004</t>
  </si>
  <si>
    <t>Fredonio Bernardo</t>
  </si>
  <si>
    <t>Malengane</t>
  </si>
  <si>
    <t>850163929</t>
  </si>
  <si>
    <t>0307-0007</t>
  </si>
  <si>
    <t>Fredónio Bernardo</t>
  </si>
  <si>
    <t>Chinhanguanine</t>
  </si>
  <si>
    <t>Coelela</t>
  </si>
  <si>
    <t>Malengane Sede</t>
  </si>
  <si>
    <t>Malengane Sede/25 de Junho</t>
  </si>
  <si>
    <t>Wamanhanga</t>
  </si>
  <si>
    <t>Wamungolombe</t>
  </si>
  <si>
    <t>Wamungolombe/Wamanhanga</t>
  </si>
  <si>
    <t>Xhivonanhelete</t>
  </si>
  <si>
    <t>Zenzela</t>
  </si>
  <si>
    <t>Gabriel Antonio Naparato</t>
  </si>
  <si>
    <t>Mopeia Sede</t>
  </si>
  <si>
    <t>876848726/844986449</t>
  </si>
  <si>
    <t>0612-0004</t>
  </si>
  <si>
    <t>Gabriel Iapedua</t>
  </si>
  <si>
    <t>Alto Lugela</t>
  </si>
  <si>
    <t>877773249</t>
  </si>
  <si>
    <t>0608-0003</t>
  </si>
  <si>
    <t>Cuba</t>
  </si>
  <si>
    <t>Ebide</t>
  </si>
  <si>
    <t>Iaba</t>
  </si>
  <si>
    <t>Munhamade</t>
  </si>
  <si>
    <t>Mussengane</t>
  </si>
  <si>
    <t>Nogobo</t>
  </si>
  <si>
    <t>Gaspar Ernesto Cumaio</t>
  </si>
  <si>
    <t>Matola-rio, Mulotana, Machauchau</t>
  </si>
  <si>
    <t>846218336</t>
  </si>
  <si>
    <t>0301-0008</t>
  </si>
  <si>
    <t>Matola-rio, Mulotana, Zilinga</t>
  </si>
  <si>
    <t>Gerito Gonçalves</t>
  </si>
  <si>
    <t>Catulene</t>
  </si>
  <si>
    <t>845611917</t>
  </si>
  <si>
    <t>0404-0005</t>
  </si>
  <si>
    <t>Gerson Auxilio Dengo</t>
  </si>
  <si>
    <t>24 de Julho (Baixa de Mahiri)</t>
  </si>
  <si>
    <t>845718706</t>
  </si>
  <si>
    <t>0108-0007</t>
  </si>
  <si>
    <t>24 de Julho (Baixa de Matane)</t>
  </si>
  <si>
    <t>24 de Julho (Baixa de Mbale)</t>
  </si>
  <si>
    <t>24 de Julho (Baixa de Nzogoene)</t>
  </si>
  <si>
    <t>24 de Julho (Baixa do Bairro 2)</t>
  </si>
  <si>
    <t>24 de Julho (Baixa do Chivumguane)</t>
  </si>
  <si>
    <t>GERVASIO TSIMUSSA</t>
  </si>
  <si>
    <t>868282733</t>
  </si>
  <si>
    <t>0113-0004</t>
  </si>
  <si>
    <t>GILBERTO COSSA</t>
  </si>
  <si>
    <t>Inhamissa</t>
  </si>
  <si>
    <t>868939976</t>
  </si>
  <si>
    <t>0114-0003</t>
  </si>
  <si>
    <t>Gildo Cristovao Andique</t>
  </si>
  <si>
    <t>Nante sede</t>
  </si>
  <si>
    <t>864606776/840508873</t>
  </si>
  <si>
    <t>0609-0003</t>
  </si>
  <si>
    <t>Gildo Enquilidio Mariano</t>
  </si>
  <si>
    <t>Catale</t>
  </si>
  <si>
    <t>861732020/842376511</t>
  </si>
  <si>
    <t>0612-0005</t>
  </si>
  <si>
    <t>Gina Chapo</t>
  </si>
  <si>
    <t>855027363</t>
  </si>
  <si>
    <t>0306-0003</t>
  </si>
  <si>
    <t>Ginarosa Paredes</t>
  </si>
  <si>
    <t>Asociacao dos Familiares da Vala de Mocambique Chinhaquene</t>
  </si>
  <si>
    <t>846095442</t>
  </si>
  <si>
    <t>0303-0004</t>
  </si>
  <si>
    <t>Associação Agrícola Massacre de Mueda</t>
  </si>
  <si>
    <t>Associação de Camponeses de Mitilene</t>
  </si>
  <si>
    <t>Associacao dos Camponeses de Maciana</t>
  </si>
  <si>
    <t>Cooperativa Agrícola Eduardo Mondlane</t>
  </si>
  <si>
    <t>Galana</t>
  </si>
  <si>
    <t>Maciana</t>
  </si>
  <si>
    <t>Godino Chico Armando Cumba</t>
  </si>
  <si>
    <t>Thanda</t>
  </si>
  <si>
    <t>868819590</t>
  </si>
  <si>
    <t>0203-0002</t>
  </si>
  <si>
    <t>Graça Sebastião Sitoe</t>
  </si>
  <si>
    <t>Mubangoene</t>
  </si>
  <si>
    <t>862114613</t>
  </si>
  <si>
    <t>0107-0002</t>
  </si>
  <si>
    <t>Guidione Paulino Coma</t>
  </si>
  <si>
    <t>Maridza</t>
  </si>
  <si>
    <t>869782029</t>
  </si>
  <si>
    <t>0206-0002</t>
  </si>
  <si>
    <t>Muzongo</t>
  </si>
  <si>
    <t>Guilherminio Fazenda Manhiça</t>
  </si>
  <si>
    <t>Bairro 3</t>
  </si>
  <si>
    <t>847156437</t>
  </si>
  <si>
    <t>0303-0005</t>
  </si>
  <si>
    <t>Dzonguene</t>
  </si>
  <si>
    <t>Ilha Bairro 1</t>
  </si>
  <si>
    <t>Gulamo Kapiki</t>
  </si>
  <si>
    <t>Monequera</t>
  </si>
  <si>
    <t>862023997</t>
  </si>
  <si>
    <t>0501-0002</t>
  </si>
  <si>
    <t>Gustamario Eduardo</t>
  </si>
  <si>
    <t>Mossurize</t>
  </si>
  <si>
    <t>Chirera</t>
  </si>
  <si>
    <t>868874098</t>
  </si>
  <si>
    <t>Joaquim Dimba</t>
  </si>
  <si>
    <t>0207-0001</t>
  </si>
  <si>
    <t>Hélder Carmona Muchanga</t>
  </si>
  <si>
    <t>Chissape</t>
  </si>
  <si>
    <t>841087400</t>
  </si>
  <si>
    <t>0401-0005</t>
  </si>
  <si>
    <t>Nhaduvo</t>
  </si>
  <si>
    <t>Tchanjamandiane</t>
  </si>
  <si>
    <t>Tchonja</t>
  </si>
  <si>
    <t>Helder Da Silva Neto</t>
  </si>
  <si>
    <t>872635274</t>
  </si>
  <si>
    <t>0107-0003</t>
  </si>
  <si>
    <t>Helder Mario Sambo</t>
  </si>
  <si>
    <t>873008044</t>
  </si>
  <si>
    <t>0101-0003</t>
  </si>
  <si>
    <t>Kenet-Khaunda</t>
  </si>
  <si>
    <t>Mabanguene</t>
  </si>
  <si>
    <t>Manguandzane</t>
  </si>
  <si>
    <t>Ndindiza</t>
  </si>
  <si>
    <t>Nhamacoia</t>
  </si>
  <si>
    <t>Nhanal</t>
  </si>
  <si>
    <t>Nhanal/Cubo</t>
  </si>
  <si>
    <t>Que-Que</t>
  </si>
  <si>
    <t>Riguene</t>
  </si>
  <si>
    <t>Titite</t>
  </si>
  <si>
    <t>Tsave</t>
  </si>
  <si>
    <t>Helder Zunguze</t>
  </si>
  <si>
    <t>Bandua</t>
  </si>
  <si>
    <t>871960498</t>
  </si>
  <si>
    <t>0402-0005</t>
  </si>
  <si>
    <t>Helio Joao Manidide Sigauque</t>
  </si>
  <si>
    <t>848641592</t>
  </si>
  <si>
    <t>0403-0008</t>
  </si>
  <si>
    <t>Helio Manhique</t>
  </si>
  <si>
    <t>Praia de Bilene (Chilengue)</t>
  </si>
  <si>
    <t>847364313</t>
  </si>
  <si>
    <t>0103-0005</t>
  </si>
  <si>
    <t>Praia de Bilene (Zimbene)</t>
  </si>
  <si>
    <t>Helton Armando Iarane</t>
  </si>
  <si>
    <t>Mugulama</t>
  </si>
  <si>
    <t>867361136</t>
  </si>
  <si>
    <t>0606-0006</t>
  </si>
  <si>
    <t>Hermegildo Titos Henho</t>
  </si>
  <si>
    <t>Macarretane, 25 de Setembro</t>
  </si>
  <si>
    <t>875050180</t>
  </si>
  <si>
    <t>0106-0005</t>
  </si>
  <si>
    <t>Macarretane, Barragem</t>
  </si>
  <si>
    <t>Macarretane, Candiza</t>
  </si>
  <si>
    <t>Macarretane, Chate</t>
  </si>
  <si>
    <t>Macarretane, Cumba</t>
  </si>
  <si>
    <t>Macarretane, Lhanganine</t>
  </si>
  <si>
    <t>Macarretane, Maloluane</t>
  </si>
  <si>
    <t>Macarretane, Manjangue</t>
  </si>
  <si>
    <t>Macarretane, Matuba</t>
  </si>
  <si>
    <t>Macarretane, Punguine</t>
  </si>
  <si>
    <t>Herminia Cau</t>
  </si>
  <si>
    <t>Vladimir</t>
  </si>
  <si>
    <t>840292832</t>
  </si>
  <si>
    <t>0108-0008</t>
  </si>
  <si>
    <t>Herminio da Cunha</t>
  </si>
  <si>
    <t>Dacata-sede</t>
  </si>
  <si>
    <t>874743744</t>
  </si>
  <si>
    <t>0207-0002</t>
  </si>
  <si>
    <t>Herminio Eusebio Roque</t>
  </si>
  <si>
    <t>Gondola</t>
  </si>
  <si>
    <t>Muda Serração</t>
  </si>
  <si>
    <t>846515574</t>
  </si>
  <si>
    <t>Adolfo Antonio</t>
  </si>
  <si>
    <t>0202-0001</t>
  </si>
  <si>
    <t>Hilario Arnando Cardoso</t>
  </si>
  <si>
    <t>Matenga</t>
  </si>
  <si>
    <t>870442101</t>
  </si>
  <si>
    <t>0411-0005</t>
  </si>
  <si>
    <t>Honoria Eugenia Perua</t>
  </si>
  <si>
    <t>Bala</t>
  </si>
  <si>
    <t>862318431/850294076</t>
  </si>
  <si>
    <t>0609-0004</t>
  </si>
  <si>
    <t>Horacio Nicoto</t>
  </si>
  <si>
    <t>Mulide</t>
  </si>
  <si>
    <t>867102599</t>
  </si>
  <si>
    <t>0608-0004</t>
  </si>
  <si>
    <t>Munhamade Sede</t>
  </si>
  <si>
    <t>Idilto Azarias</t>
  </si>
  <si>
    <t>Pessene Sede, (Associacao Telmina Pereira)zifuva</t>
  </si>
  <si>
    <t>845805890</t>
  </si>
  <si>
    <t>0307-0008</t>
  </si>
  <si>
    <t>Pessene Sede, Bairro A</t>
  </si>
  <si>
    <t>Pessene Sede, Bairro B</t>
  </si>
  <si>
    <t>Pessene Sede, Boanene</t>
  </si>
  <si>
    <t>Pessene Sede, Checua</t>
  </si>
  <si>
    <t>Pessene Sede, Damo</t>
  </si>
  <si>
    <t>Pessene Sede, Lhanguene</t>
  </si>
  <si>
    <t>Pessene Sede, Ngolhosa</t>
  </si>
  <si>
    <t>Pessene Sede, Waimbela</t>
  </si>
  <si>
    <t>Ines libaneo</t>
  </si>
  <si>
    <t>Gorongosa</t>
  </si>
  <si>
    <t>Púnguè</t>
  </si>
  <si>
    <t>874899072</t>
  </si>
  <si>
    <t>Diolinda Alberto</t>
  </si>
  <si>
    <t>0407-0002</t>
  </si>
  <si>
    <t>Inocêncio Madade</t>
  </si>
  <si>
    <t>Vundica, Kachane</t>
  </si>
  <si>
    <t>847048935</t>
  </si>
  <si>
    <t>0307-0009</t>
  </si>
  <si>
    <t>Vundica, Matxitxi</t>
  </si>
  <si>
    <t>Vundica, Mbeve</t>
  </si>
  <si>
    <t>Vundica, Skemelele</t>
  </si>
  <si>
    <t>Vundica, Vundica Sede</t>
  </si>
  <si>
    <t>Vundica, Xivangua</t>
  </si>
  <si>
    <t>Isaak Castrim Jossefa</t>
  </si>
  <si>
    <t>Nhampoca</t>
  </si>
  <si>
    <t>864318250</t>
  </si>
  <si>
    <t>0411-0006</t>
  </si>
  <si>
    <t>Isabel Uanheza</t>
  </si>
  <si>
    <t>Mocubela</t>
  </si>
  <si>
    <t>Missal</t>
  </si>
  <si>
    <t>861670565</t>
  </si>
  <si>
    <t>Dionisia Tamara J. Chambule</t>
  </si>
  <si>
    <t>0610-0001</t>
  </si>
  <si>
    <t>Isac Alberto Machamacha</t>
  </si>
  <si>
    <t>Amatongas Sede</t>
  </si>
  <si>
    <t>842266361</t>
  </si>
  <si>
    <t>0202-0002</t>
  </si>
  <si>
    <t>Isac Amade Quivala</t>
  </si>
  <si>
    <t>Gilé</t>
  </si>
  <si>
    <t>Miraly</t>
  </si>
  <si>
    <t>879052249</t>
  </si>
  <si>
    <t>Leonardo Julio Truzao</t>
  </si>
  <si>
    <t>0604-0001</t>
  </si>
  <si>
    <t>Namireco</t>
  </si>
  <si>
    <t>Isac Arlindo Francisco</t>
  </si>
  <si>
    <t>860607409</t>
  </si>
  <si>
    <t>0603-0003</t>
  </si>
  <si>
    <t>Isac M. Candieiro</t>
  </si>
  <si>
    <t>Chinhambuzi</t>
  </si>
  <si>
    <t>864765700</t>
  </si>
  <si>
    <t>0206-0003</t>
  </si>
  <si>
    <t>Isaquiel A. C. Meque</t>
  </si>
  <si>
    <t>878702427</t>
  </si>
  <si>
    <t>0408-0003</t>
  </si>
  <si>
    <t>Isdora da Silva Higino</t>
  </si>
  <si>
    <t>Sede Uetxe</t>
  </si>
  <si>
    <t>845754004/866441402</t>
  </si>
  <si>
    <t>0615-0003</t>
  </si>
  <si>
    <t>Issa Pedro Aguiar</t>
  </si>
  <si>
    <t>Grudja</t>
  </si>
  <si>
    <t>849214818</t>
  </si>
  <si>
    <t>0402-0006</t>
  </si>
  <si>
    <t>Issufo Gani</t>
  </si>
  <si>
    <t>Nova Sofala</t>
  </si>
  <si>
    <t>870402372</t>
  </si>
  <si>
    <t>0402-0007</t>
  </si>
  <si>
    <t>IVANDO TOVELA</t>
  </si>
  <si>
    <t>870091010</t>
  </si>
  <si>
    <t>0113-0005</t>
  </si>
  <si>
    <t>Ivone Afonso</t>
  </si>
  <si>
    <t>879154260</t>
  </si>
  <si>
    <t>0402-0008</t>
  </si>
  <si>
    <t>IVU NUNES PATRICIO</t>
  </si>
  <si>
    <t>CHAWALO</t>
  </si>
  <si>
    <t>0508-0004</t>
  </si>
  <si>
    <t>CHISAVO</t>
  </si>
  <si>
    <t>Izalde Remi Pereira</t>
  </si>
  <si>
    <t>Mussenguezi</t>
  </si>
  <si>
    <t>877541227</t>
  </si>
  <si>
    <t>0505-0003</t>
  </si>
  <si>
    <t>Jacinto Maximiano</t>
  </si>
  <si>
    <t>Chaimite Sede B1</t>
  </si>
  <si>
    <t>827988851</t>
  </si>
  <si>
    <t>0104-0004</t>
  </si>
  <si>
    <t>Chaimite sede B2</t>
  </si>
  <si>
    <t>Chaimite sede B3</t>
  </si>
  <si>
    <t>Chaimite sede B4</t>
  </si>
  <si>
    <t>Chaimite sede B5</t>
  </si>
  <si>
    <t>Chaimite sede B6</t>
  </si>
  <si>
    <t>Chaimite sede B7</t>
  </si>
  <si>
    <t>Chaimite sede B8</t>
  </si>
  <si>
    <t>Chaimite sede B9</t>
  </si>
  <si>
    <t>Chaimite-Bolho</t>
  </si>
  <si>
    <t>Chaimite-Chilalho</t>
  </si>
  <si>
    <t>Chaimite-Gogote B 2 Whuate</t>
  </si>
  <si>
    <t>Chaimite-Gogote B 3 Mubemo</t>
  </si>
  <si>
    <t>Chaimite-Gogote B 4 Ilha Kuhamba</t>
  </si>
  <si>
    <t>Chaimite-Gomba</t>
  </si>
  <si>
    <t>Chaimite-Magonhe 1</t>
  </si>
  <si>
    <t>Chaimite-Magonhe2</t>
  </si>
  <si>
    <t>Chaimite-Magonhe3</t>
  </si>
  <si>
    <t>Chaimite-Mucanhine</t>
  </si>
  <si>
    <t>Chaimite-Munheziwa Bairro 3</t>
  </si>
  <si>
    <t>Chaimite-tlhathene-Bairro Muzamane</t>
  </si>
  <si>
    <t>Chaimite-Tlhathene-Chilalho B</t>
  </si>
  <si>
    <t>Chaimite-Tlhathene-Magondzoene</t>
  </si>
  <si>
    <t>Chaimite-tlhathene-Zona Titosse</t>
  </si>
  <si>
    <t>Chaimite-Tlhatlhene</t>
  </si>
  <si>
    <t>Chaimite-Tlhatlhene Sede Matchutche</t>
  </si>
  <si>
    <t>Chaimite-tlhatlhene-Bairro Pulame</t>
  </si>
  <si>
    <t>Chaimite-tlhatlhene-Matsimbe</t>
  </si>
  <si>
    <t>Chaimite-tlhatlhene-Ngamangueze</t>
  </si>
  <si>
    <t>Chaimite-Tlhatlhene-Zona Zitha</t>
  </si>
  <si>
    <t>Chaimite-Tlhatlhene-Zona Zitha Q 3</t>
  </si>
  <si>
    <t>Jaime Namota</t>
  </si>
  <si>
    <t>863838105</t>
  </si>
  <si>
    <t>0608-0005</t>
  </si>
  <si>
    <t>Alto-Lugela</t>
  </si>
  <si>
    <t>Jamaldino Tivane</t>
  </si>
  <si>
    <t>Bombofo</t>
  </si>
  <si>
    <t>875981530</t>
  </si>
  <si>
    <t>0106-0006</t>
  </si>
  <si>
    <t>Cotsuane</t>
  </si>
  <si>
    <t>Mapapa</t>
  </si>
  <si>
    <t>Jamila Tayob</t>
  </si>
  <si>
    <t>Novunguene</t>
  </si>
  <si>
    <t>861159304</t>
  </si>
  <si>
    <t>0108-0009</t>
  </si>
  <si>
    <t>Jeconias Pedro Verde</t>
  </si>
  <si>
    <t>Incize</t>
  </si>
  <si>
    <t>860155066/840525413</t>
  </si>
  <si>
    <t>0605-0003</t>
  </si>
  <si>
    <t>Mepuagiua-sede</t>
  </si>
  <si>
    <t>Nicorropal</t>
  </si>
  <si>
    <t>Jeremias Alfredo</t>
  </si>
  <si>
    <t>Nacuaca</t>
  </si>
  <si>
    <t>873036406</t>
  </si>
  <si>
    <t>0601-0005</t>
  </si>
  <si>
    <t>Jeremias Felix Chinassassata</t>
  </si>
  <si>
    <t>Licoma</t>
  </si>
  <si>
    <t>0403-0009</t>
  </si>
  <si>
    <t>Jeremias Manuel Nhampinga</t>
  </si>
  <si>
    <t>Luabo</t>
  </si>
  <si>
    <t>Luabo Sede</t>
  </si>
  <si>
    <t>858551541</t>
  </si>
  <si>
    <t>Caetano Pedro Chiramua</t>
  </si>
  <si>
    <t>0607-0001</t>
  </si>
  <si>
    <t>João Antônio Massada</t>
  </si>
  <si>
    <t>Chiremera</t>
  </si>
  <si>
    <t>867511714/843649494</t>
  </si>
  <si>
    <t>0209-0004</t>
  </si>
  <si>
    <t>João Arnaldo Zunguze</t>
  </si>
  <si>
    <t>Impaputo, Macanda</t>
  </si>
  <si>
    <t>877668031</t>
  </si>
  <si>
    <t>0308-0004</t>
  </si>
  <si>
    <t>Impaputo, Mafafuca</t>
  </si>
  <si>
    <t>Impaputo, Mundavene</t>
  </si>
  <si>
    <t>Impaputo, Sede</t>
  </si>
  <si>
    <t>João Bartolomeu Singano</t>
  </si>
  <si>
    <t>Chilomo</t>
  </si>
  <si>
    <t>865594630/846628605</t>
  </si>
  <si>
    <t>0613-0002</t>
  </si>
  <si>
    <t>Chire Sede</t>
  </si>
  <si>
    <t>Joao Chimucuacua</t>
  </si>
  <si>
    <t>Ampara</t>
  </si>
  <si>
    <t>875568213</t>
  </si>
  <si>
    <t>0402-0009</t>
  </si>
  <si>
    <t>Joao Filipe</t>
  </si>
  <si>
    <t>861713909</t>
  </si>
  <si>
    <t>0408-0004</t>
  </si>
  <si>
    <t>Joao Jaime Machapata</t>
  </si>
  <si>
    <t>Nhamassindzira</t>
  </si>
  <si>
    <t>875754530 / 841000070</t>
  </si>
  <si>
    <t>0410-0005</t>
  </si>
  <si>
    <t>Joao Jose Bogue</t>
  </si>
  <si>
    <t>842970123</t>
  </si>
  <si>
    <t>0403-0010</t>
  </si>
  <si>
    <t>Joao Luis Mairoce</t>
  </si>
  <si>
    <t>Maneia</t>
  </si>
  <si>
    <t>861446364</t>
  </si>
  <si>
    <t>0610-0002</t>
  </si>
  <si>
    <t>Joao Manuel Bernardo</t>
  </si>
  <si>
    <t>Hamamba</t>
  </si>
  <si>
    <t>862098378</t>
  </si>
  <si>
    <t>0405-0002</t>
  </si>
  <si>
    <t>Joaquim Arcanjo Armazia</t>
  </si>
  <si>
    <t>Namacata</t>
  </si>
  <si>
    <t>873295426/847143878</t>
  </si>
  <si>
    <t>0616-0004</t>
  </si>
  <si>
    <t>Joaquim Herulano Ngove</t>
  </si>
  <si>
    <t>Chongoene, Chongoene sede</t>
  </si>
  <si>
    <t>862499281</t>
  </si>
  <si>
    <t>0102-0003</t>
  </si>
  <si>
    <t>Chongoene, Chongoene sede,</t>
  </si>
  <si>
    <t>Chongoene, Chongoene sede, Nhampondzoene</t>
  </si>
  <si>
    <t>JOICE NHATUVE</t>
  </si>
  <si>
    <t>846936551</t>
  </si>
  <si>
    <t>0114-0004</t>
  </si>
  <si>
    <t>Jone Alfredo Ranquene</t>
  </si>
  <si>
    <t>876165451</t>
  </si>
  <si>
    <t>0404-0006</t>
  </si>
  <si>
    <t>Chiramba sede</t>
  </si>
  <si>
    <t>Jorge De Almeida Junior</t>
  </si>
  <si>
    <t>873949231</t>
  </si>
  <si>
    <t>0106-0007</t>
  </si>
  <si>
    <t>Macarretane, Djodjo</t>
  </si>
  <si>
    <t>Macarretane, Machinho</t>
  </si>
  <si>
    <t>Jorge Feliciano Ngonhamo</t>
  </si>
  <si>
    <t>863972930</t>
  </si>
  <si>
    <t>0107-0004</t>
  </si>
  <si>
    <t>Jorge Francisco Bila</t>
  </si>
  <si>
    <t>875343395</t>
  </si>
  <si>
    <t>0108-0010</t>
  </si>
  <si>
    <t>Jorge Francisco Machava</t>
  </si>
  <si>
    <t>Goe</t>
  </si>
  <si>
    <t>849044895</t>
  </si>
  <si>
    <t>0404-0007</t>
  </si>
  <si>
    <t>Mulima sede</t>
  </si>
  <si>
    <t>Jorge Jose Divunane</t>
  </si>
  <si>
    <t>864353988</t>
  </si>
  <si>
    <t>0616-0005</t>
  </si>
  <si>
    <t>Jorge Mario Pascoal</t>
  </si>
  <si>
    <t>Malehice-Mangume</t>
  </si>
  <si>
    <t>864012425</t>
  </si>
  <si>
    <t>0104-0005</t>
  </si>
  <si>
    <t>Jorge Pascoal</t>
  </si>
  <si>
    <t>Malehice-coca missava</t>
  </si>
  <si>
    <t>0104-0006</t>
  </si>
  <si>
    <t>Malehice-Cocamissava</t>
  </si>
  <si>
    <t>Malehice-Cocamissava-guemulene</t>
  </si>
  <si>
    <t>Malehice-Eduardo Mondlane</t>
  </si>
  <si>
    <t>Malehice-Guemulene</t>
  </si>
  <si>
    <t>Malehice-Gwemulene</t>
  </si>
  <si>
    <t>Malehice-Liberdade</t>
  </si>
  <si>
    <t>Malehice-Mavonane</t>
  </si>
  <si>
    <t>Malehice-Mbambane</t>
  </si>
  <si>
    <t>Malehice-Mbanganhane</t>
  </si>
  <si>
    <t>Malehice-Mbembele</t>
  </si>
  <si>
    <t>Malehice-Ndavene</t>
  </si>
  <si>
    <t>Malehice-Nwahamuza</t>
  </si>
  <si>
    <t>Malehice-Nwavaquene</t>
  </si>
  <si>
    <t>Jose Jairosse</t>
  </si>
  <si>
    <t>Chiongo</t>
  </si>
  <si>
    <t>867213429</t>
  </si>
  <si>
    <t>0202-0003</t>
  </si>
  <si>
    <t>José Monteiro</t>
  </si>
  <si>
    <t>840322632/863447725</t>
  </si>
  <si>
    <t>0209-0005</t>
  </si>
  <si>
    <t>Jose Patrocinio Zeca Mureua</t>
  </si>
  <si>
    <t>847710566</t>
  </si>
  <si>
    <t>0404-0008</t>
  </si>
  <si>
    <t>Jose Pululo</t>
  </si>
  <si>
    <t>Moianine/Mahunhane</t>
  </si>
  <si>
    <t>862711023</t>
  </si>
  <si>
    <t>0103-0006</t>
  </si>
  <si>
    <t>Moianine/Manganhe</t>
  </si>
  <si>
    <t>Jossias Chavo</t>
  </si>
  <si>
    <t>875480129</t>
  </si>
  <si>
    <t>0103-0007</t>
  </si>
  <si>
    <t>Messano (Chingoe)</t>
  </si>
  <si>
    <t>Messano (Incoluane)</t>
  </si>
  <si>
    <t>Juberta Gonçalves Paiva</t>
  </si>
  <si>
    <t>0603-0004</t>
  </si>
  <si>
    <t>Jubia Fatima Aguiar</t>
  </si>
  <si>
    <t>846645586</t>
  </si>
  <si>
    <t>0403-0011</t>
  </si>
  <si>
    <t>Julia Joaquim C. Alberto</t>
  </si>
  <si>
    <t>Divinhe Sede</t>
  </si>
  <si>
    <t>848687168</t>
  </si>
  <si>
    <t>0408-0005</t>
  </si>
  <si>
    <t>Julio Sepa Salvador</t>
  </si>
  <si>
    <t>Mudima</t>
  </si>
  <si>
    <t>846468074</t>
  </si>
  <si>
    <t>0202-0004</t>
  </si>
  <si>
    <t>Juma Sualehe</t>
  </si>
  <si>
    <t>866485542</t>
  </si>
  <si>
    <t>0614-0005</t>
  </si>
  <si>
    <t>Junior Samuel Jose Juizo</t>
  </si>
  <si>
    <t>Cabuir</t>
  </si>
  <si>
    <t>875742634/846961232</t>
  </si>
  <si>
    <t>0609-0005</t>
  </si>
  <si>
    <t>Justino Moises Chongo</t>
  </si>
  <si>
    <t>Chimpsane</t>
  </si>
  <si>
    <t>867684863</t>
  </si>
  <si>
    <t>0109-0003</t>
  </si>
  <si>
    <t>Hoyo Hoyo</t>
  </si>
  <si>
    <t>Mabalane rio</t>
  </si>
  <si>
    <t>Mabomo</t>
  </si>
  <si>
    <t>Jute Mario Abudul Carimo</t>
  </si>
  <si>
    <t>Campo-Sede</t>
  </si>
  <si>
    <t>872872230/847570426</t>
  </si>
  <si>
    <t>0612-0006</t>
  </si>
  <si>
    <t>Juvenalia Balane Ubisse</t>
  </si>
  <si>
    <t>873171852</t>
  </si>
  <si>
    <t>0106-0008</t>
  </si>
  <si>
    <t>Macarretane, Muzumuia</t>
  </si>
  <si>
    <t>JUVENCIA MABUNDA</t>
  </si>
  <si>
    <t>865546320</t>
  </si>
  <si>
    <t>0114-0005</t>
  </si>
  <si>
    <t>Kabir Antonio Aboobacar</t>
  </si>
  <si>
    <t>Cariua</t>
  </si>
  <si>
    <t>846541166/877979254</t>
  </si>
  <si>
    <t>0609-0006</t>
  </si>
  <si>
    <t>Kelle Ossifo Amade</t>
  </si>
  <si>
    <t>Mungane</t>
  </si>
  <si>
    <t>870831065/840363282</t>
  </si>
  <si>
    <t>0612-0007</t>
  </si>
  <si>
    <t>Lacerdino Gregorio do Rosario</t>
  </si>
  <si>
    <t>Muoloa</t>
  </si>
  <si>
    <t>845438072/870797141</t>
  </si>
  <si>
    <t>0609-0007</t>
  </si>
  <si>
    <t>Lampiao Elias</t>
  </si>
  <si>
    <t>Liranga</t>
  </si>
  <si>
    <t>878989110</t>
  </si>
  <si>
    <t>0501-0003</t>
  </si>
  <si>
    <t>Laura Comatiporte</t>
  </si>
  <si>
    <t>Ceramica</t>
  </si>
  <si>
    <t>870256363</t>
  </si>
  <si>
    <t>0401-0006</t>
  </si>
  <si>
    <t>Laura David M. Sardinha</t>
  </si>
  <si>
    <t>870206086</t>
  </si>
  <si>
    <t>0107-0005</t>
  </si>
  <si>
    <t>Laurinda Elias Mula</t>
  </si>
  <si>
    <t>Matola-rio, Matola-rio sede, Beluluane A</t>
  </si>
  <si>
    <t>848836776</t>
  </si>
  <si>
    <t>0301-0009</t>
  </si>
  <si>
    <t>Matola-rio, Matola-rio sede, Beluluane B</t>
  </si>
  <si>
    <t>Matola-rio, Matola-rio sede, Beluluane C</t>
  </si>
  <si>
    <t>Matola-rio, Matola-rio sede, Djuba sede</t>
  </si>
  <si>
    <t>Lazaro Lemos A. Chalulo</t>
  </si>
  <si>
    <t>Mussangadzi</t>
  </si>
  <si>
    <t>848658165</t>
  </si>
  <si>
    <t>0205-0006</t>
  </si>
  <si>
    <t>Leia Eugenia Moisés Bambo</t>
  </si>
  <si>
    <t>842368327</t>
  </si>
  <si>
    <t>0304-0005</t>
  </si>
  <si>
    <t>Mutanhana</t>
  </si>
  <si>
    <t>Zinthava</t>
  </si>
  <si>
    <t>Lelio Ualane</t>
  </si>
  <si>
    <t>7ABRIL</t>
  </si>
  <si>
    <t>864041805</t>
  </si>
  <si>
    <t>0111-0004</t>
  </si>
  <si>
    <t>CHISSIVE</t>
  </si>
  <si>
    <t>MAFACITELA</t>
  </si>
  <si>
    <t>MAHOCHANE</t>
  </si>
  <si>
    <t>MASSONCTHUA</t>
  </si>
  <si>
    <t>MAVULAMEVE</t>
  </si>
  <si>
    <t>MUCHUATA</t>
  </si>
  <si>
    <t>NHANDJIDJE</t>
  </si>
  <si>
    <t>NHASSANO</t>
  </si>
  <si>
    <t>SOHANE</t>
  </si>
  <si>
    <t>SONGATCHECA</t>
  </si>
  <si>
    <t>Vila sede</t>
  </si>
  <si>
    <t>Leonilda Constancio Nhantumbo</t>
  </si>
  <si>
    <t>Matane</t>
  </si>
  <si>
    <t>879242432</t>
  </si>
  <si>
    <t>0101-0004</t>
  </si>
  <si>
    <t>Rulane</t>
  </si>
  <si>
    <t>Leonilde Nhancolo</t>
  </si>
  <si>
    <t>Michafutene,Mumemo</t>
  </si>
  <si>
    <t>849006862</t>
  </si>
  <si>
    <t>0304-0006</t>
  </si>
  <si>
    <t>Leonora Tequite</t>
  </si>
  <si>
    <t>861149990</t>
  </si>
  <si>
    <t>0402-0010</t>
  </si>
  <si>
    <t>Leugildo Sugar</t>
  </si>
  <si>
    <t>Ulongue</t>
  </si>
  <si>
    <t>875378024</t>
  </si>
  <si>
    <t>0501-0004</t>
  </si>
  <si>
    <t>Levino Baltazar</t>
  </si>
  <si>
    <t>870356585</t>
  </si>
  <si>
    <t>0616-0006</t>
  </si>
  <si>
    <t>Lídia José Cuna</t>
  </si>
  <si>
    <t>862540888</t>
  </si>
  <si>
    <t>0107-0006</t>
  </si>
  <si>
    <t>Liliana Antonio Deusse</t>
  </si>
  <si>
    <t>Galinha</t>
  </si>
  <si>
    <t>872000674</t>
  </si>
  <si>
    <t>0410-0006</t>
  </si>
  <si>
    <t>Linda Manuel Duarte Zinio</t>
  </si>
  <si>
    <t>Daque</t>
  </si>
  <si>
    <t>869201909/852416119</t>
  </si>
  <si>
    <t>0505-0004</t>
  </si>
  <si>
    <t>Linda Rodrigues Devesse</t>
  </si>
  <si>
    <t>Matalana, Nhongonhane</t>
  </si>
  <si>
    <t>855836171</t>
  </si>
  <si>
    <t>0304-0007</t>
  </si>
  <si>
    <t>Matalane, Eduardo Mondlane</t>
  </si>
  <si>
    <t>Matalane, Samora Machel</t>
  </si>
  <si>
    <t>Lindo Augusto Duarte</t>
  </si>
  <si>
    <t>Pungue Sul</t>
  </si>
  <si>
    <t>863872814/844989381</t>
  </si>
  <si>
    <t>0209-0006</t>
  </si>
  <si>
    <t>Lorenco Elias Ngandapanse</t>
  </si>
  <si>
    <t>Chipiri</t>
  </si>
  <si>
    <t>844982792/874495134</t>
  </si>
  <si>
    <t>0503-0004</t>
  </si>
  <si>
    <t>Lucas Mpois</t>
  </si>
  <si>
    <t>Nhacolo</t>
  </si>
  <si>
    <t>969652003</t>
  </si>
  <si>
    <t>0208-0002</t>
  </si>
  <si>
    <t>Lúcia Mahesse</t>
  </si>
  <si>
    <t>Pessene Sede, Mahoche</t>
  </si>
  <si>
    <t>844092790</t>
  </si>
  <si>
    <t>0307-0010</t>
  </si>
  <si>
    <t>Pessene Sede, Uabalambate</t>
  </si>
  <si>
    <t>Lucia Meque Chauque</t>
  </si>
  <si>
    <t>Kokwe</t>
  </si>
  <si>
    <t>864041595</t>
  </si>
  <si>
    <t>0109-0004</t>
  </si>
  <si>
    <t>Mabalane Sede</t>
  </si>
  <si>
    <t>Matidze</t>
  </si>
  <si>
    <t>Lucia Pedro Dzimba</t>
  </si>
  <si>
    <t>842275937</t>
  </si>
  <si>
    <t>0106-0009</t>
  </si>
  <si>
    <t>Lucio Juvvencio Estima</t>
  </si>
  <si>
    <t>Kaunda</t>
  </si>
  <si>
    <t>874831204</t>
  </si>
  <si>
    <t>0503-0005</t>
  </si>
  <si>
    <t>Lucio Zaqueu Seneta Huo Mucambane</t>
  </si>
  <si>
    <t>852826266</t>
  </si>
  <si>
    <t>0205-0007</t>
  </si>
  <si>
    <t>Nhamagua</t>
  </si>
  <si>
    <t>Nhamagua sede</t>
  </si>
  <si>
    <t>LUIS MACHELE</t>
  </si>
  <si>
    <t>0113-0006</t>
  </si>
  <si>
    <t>Luisa Zavala</t>
  </si>
  <si>
    <t>862221559</t>
  </si>
  <si>
    <t>0207-0003</t>
  </si>
  <si>
    <t>Mafalda Stela Barrata da Silva</t>
  </si>
  <si>
    <t>874704181</t>
  </si>
  <si>
    <t>0403-0012</t>
  </si>
  <si>
    <t>Malemia Geraldo Maugente</t>
  </si>
  <si>
    <t>848438043 / 861698773</t>
  </si>
  <si>
    <t>0204-0008</t>
  </si>
  <si>
    <t>Mamade Hanifo</t>
  </si>
  <si>
    <t>845135068</t>
  </si>
  <si>
    <t>0402-0011</t>
  </si>
  <si>
    <t>Manecas Labuquene</t>
  </si>
  <si>
    <t>Buzua-Sede</t>
  </si>
  <si>
    <t>861970074</t>
  </si>
  <si>
    <t>0208-0003</t>
  </si>
  <si>
    <t>Marimanau</t>
  </si>
  <si>
    <t>Manuel Acácio</t>
  </si>
  <si>
    <t>P A 3 de fevereiro Localidade Manchiana</t>
  </si>
  <si>
    <t>869422722</t>
  </si>
  <si>
    <t>0303-0006</t>
  </si>
  <si>
    <t>Povoado de Chicuembo</t>
  </si>
  <si>
    <t>Manuel Carlos Tomas Jofrice</t>
  </si>
  <si>
    <t>842715576</t>
  </si>
  <si>
    <t>0403-0013</t>
  </si>
  <si>
    <t>Manuel Davide Machava</t>
  </si>
  <si>
    <t>Dondo</t>
  </si>
  <si>
    <t>Mutua</t>
  </si>
  <si>
    <t>846114397</t>
  </si>
  <si>
    <t>Shirazi Faruk Jussub</t>
  </si>
  <si>
    <t>0406-0001</t>
  </si>
  <si>
    <t>Manuel Joao Chithlango</t>
  </si>
  <si>
    <t>Tsangano</t>
  </si>
  <si>
    <t>Chiandame</t>
  </si>
  <si>
    <t>867631797/846844256</t>
  </si>
  <si>
    <t>Geralde Jose Mafumba</t>
  </si>
  <si>
    <t>861343856/840587247</t>
  </si>
  <si>
    <t>0507-0001</t>
  </si>
  <si>
    <t>Chiandame/Linthazi</t>
  </si>
  <si>
    <t>Manuel John</t>
  </si>
  <si>
    <t>843653265</t>
  </si>
  <si>
    <t>0306-0004</t>
  </si>
  <si>
    <t>Manuel Langa</t>
  </si>
  <si>
    <t>Mahulane Sede</t>
  </si>
  <si>
    <t>844411430</t>
  </si>
  <si>
    <t>0307-0011</t>
  </si>
  <si>
    <t>Mahulane, Machubutane</t>
  </si>
  <si>
    <t>Mahulane, Muzele</t>
  </si>
  <si>
    <t>Manuel Manecas Sitoe</t>
  </si>
  <si>
    <t>Chicotane</t>
  </si>
  <si>
    <t>842131273</t>
  </si>
  <si>
    <t>0108-0011</t>
  </si>
  <si>
    <t>Manuel Mario Vasco</t>
  </si>
  <si>
    <t>Nhacassoro</t>
  </si>
  <si>
    <t>844157234</t>
  </si>
  <si>
    <t>0205-0008</t>
  </si>
  <si>
    <t>Manuel Mauja</t>
  </si>
  <si>
    <t>866574437</t>
  </si>
  <si>
    <t>0208-0004</t>
  </si>
  <si>
    <t>MANUELA MUIANGA</t>
  </si>
  <si>
    <t>873018552</t>
  </si>
  <si>
    <t>0114-0006</t>
  </si>
  <si>
    <t>Manuenca Zeca Chaima</t>
  </si>
  <si>
    <t>840534310</t>
  </si>
  <si>
    <t>0404-0009</t>
  </si>
  <si>
    <t>Marcelino Antonio Pedro</t>
  </si>
  <si>
    <t>848601088 / 864343615</t>
  </si>
  <si>
    <t>0204-0009</t>
  </si>
  <si>
    <t>Marcos Macana</t>
  </si>
  <si>
    <t>Changanine- Chitsuluine</t>
  </si>
  <si>
    <t>864587490</t>
  </si>
  <si>
    <t>0104-0007</t>
  </si>
  <si>
    <t>Changanine-Chihar</t>
  </si>
  <si>
    <t>Changanine-Hate-Hate</t>
  </si>
  <si>
    <t>Changanine-Hongonhe</t>
  </si>
  <si>
    <t>Changanine-Katlene</t>
  </si>
  <si>
    <t>Changanine-Mabameco</t>
  </si>
  <si>
    <t>Changanine-Macovene-Norte</t>
  </si>
  <si>
    <t>Changanine-Mahuhu</t>
  </si>
  <si>
    <t>Changanine-Mangoro 1</t>
  </si>
  <si>
    <t>Changanine-Mangoro 2</t>
  </si>
  <si>
    <t>Changanine-Mhalane</t>
  </si>
  <si>
    <t>Changanine-Mharila</t>
  </si>
  <si>
    <t>Changanine-Mundinpsane Mahehe</t>
  </si>
  <si>
    <t>Changanine-Mundinpsane-Matitimele</t>
  </si>
  <si>
    <t>Changanine-sede</t>
  </si>
  <si>
    <t>ChanganineTinwarine</t>
  </si>
  <si>
    <t>Chitsuluine</t>
  </si>
  <si>
    <t>Govanane</t>
  </si>
  <si>
    <t>Maria Augusta</t>
  </si>
  <si>
    <t>864509848</t>
  </si>
  <si>
    <t>0608-0006</t>
  </si>
  <si>
    <t>Maria de Fatima</t>
  </si>
  <si>
    <t>Chicumbane, Chicumbane Sede, OMM</t>
  </si>
  <si>
    <t>868142572</t>
  </si>
  <si>
    <t>0108-0012</t>
  </si>
  <si>
    <t>Maria Raposo</t>
  </si>
  <si>
    <t>862121080</t>
  </si>
  <si>
    <t>0402-0012</t>
  </si>
  <si>
    <t>Mariano Biriate Colete</t>
  </si>
  <si>
    <t>843797455</t>
  </si>
  <si>
    <t>0403-0014</t>
  </si>
  <si>
    <t>Marta Machiza</t>
  </si>
  <si>
    <t>Nwamatibjana</t>
  </si>
  <si>
    <t>843631483</t>
  </si>
  <si>
    <t>0303-0007</t>
  </si>
  <si>
    <t>Mércia da Lúcia Teixeira</t>
  </si>
  <si>
    <t>Boane sede, Eduardo Mondlane, Mahubo 14</t>
  </si>
  <si>
    <t>842983280</t>
  </si>
  <si>
    <t>0301-0010</t>
  </si>
  <si>
    <t>Boane sede, Eduardo Mondlane, Umpala</t>
  </si>
  <si>
    <t>Mercia Ramujane Cortiz</t>
  </si>
  <si>
    <t>Chinvano</t>
  </si>
  <si>
    <t>860268889/848856495</t>
  </si>
  <si>
    <t>0507-0002</t>
  </si>
  <si>
    <t>Miguel Jovencio Francisco</t>
  </si>
  <si>
    <t>844924405</t>
  </si>
  <si>
    <t>0404-0010</t>
  </si>
  <si>
    <t>MIGUEL QUIVE</t>
  </si>
  <si>
    <t>868348532</t>
  </si>
  <si>
    <t>0113-0007</t>
  </si>
  <si>
    <t>Milo Olimpio Emiliano</t>
  </si>
  <si>
    <t>843910643/878912967</t>
  </si>
  <si>
    <t>0612-0008</t>
  </si>
  <si>
    <t>MIRANDA DAMIAO NHATUMBO</t>
  </si>
  <si>
    <t>P.S Finicelene</t>
  </si>
  <si>
    <t>876871523</t>
  </si>
  <si>
    <t>0114-0007</t>
  </si>
  <si>
    <t>MIRANDA NHANTUMBO</t>
  </si>
  <si>
    <t>Fenicele</t>
  </si>
  <si>
    <t>0114-0008</t>
  </si>
  <si>
    <t>Moises Chirrunguze</t>
  </si>
  <si>
    <t>Messano (Fulane)</t>
  </si>
  <si>
    <t>845243130</t>
  </si>
  <si>
    <t>0103-0008</t>
  </si>
  <si>
    <t>Messano (Machenganhane)</t>
  </si>
  <si>
    <t>Moises Colele</t>
  </si>
  <si>
    <t>Estaquinha Sede</t>
  </si>
  <si>
    <t>861090750</t>
  </si>
  <si>
    <t>0402-0013</t>
  </si>
  <si>
    <t>Moises Ozias Cambaco</t>
  </si>
  <si>
    <t>Chongoene, Nhancutse</t>
  </si>
  <si>
    <t>862326244</t>
  </si>
  <si>
    <t>0102-0004</t>
  </si>
  <si>
    <t>Chongoene, Nhancutse, Bungane</t>
  </si>
  <si>
    <t>Moises Soiane</t>
  </si>
  <si>
    <t>CHISSAPA</t>
  </si>
  <si>
    <t>861232732</t>
  </si>
  <si>
    <t>0111-0005</t>
  </si>
  <si>
    <t>MAPHUVULE</t>
  </si>
  <si>
    <t>NDOMBE</t>
  </si>
  <si>
    <t>Mussagy Wilson Viega</t>
  </si>
  <si>
    <t>Molumbo</t>
  </si>
  <si>
    <t>Nangoma</t>
  </si>
  <si>
    <t>878330800/847830802</t>
  </si>
  <si>
    <t>Arsenio Jovenal Francisco Pilica</t>
  </si>
  <si>
    <t>0611-0001</t>
  </si>
  <si>
    <t>Nacer Saquina Mussagy Madhougy</t>
  </si>
  <si>
    <t>Macubulane - Movane</t>
  </si>
  <si>
    <t>850620550</t>
  </si>
  <si>
    <t>0302-0005</t>
  </si>
  <si>
    <t>Macubulane - Punguene</t>
  </si>
  <si>
    <t>Macubulane - Tlemo</t>
  </si>
  <si>
    <t>Macubulane - Zindonga</t>
  </si>
  <si>
    <t>Ungubana</t>
  </si>
  <si>
    <t>Naira Mateus Cossa</t>
  </si>
  <si>
    <t>Maphandane</t>
  </si>
  <si>
    <t>875290117</t>
  </si>
  <si>
    <t>0110-0004</t>
  </si>
  <si>
    <t>Narciso Amizade Arnaldo</t>
  </si>
  <si>
    <t>Cufamune</t>
  </si>
  <si>
    <t>865158592</t>
  </si>
  <si>
    <t>0112-0005</t>
  </si>
  <si>
    <t>Mabondzo</t>
  </si>
  <si>
    <t>Narciso Bande</t>
  </si>
  <si>
    <t>Chinhequete</t>
  </si>
  <si>
    <t>865355711</t>
  </si>
  <si>
    <t>0109-0005</t>
  </si>
  <si>
    <t>Covela</t>
  </si>
  <si>
    <t>KM40</t>
  </si>
  <si>
    <t>Mahunhane</t>
  </si>
  <si>
    <t>Niza</t>
  </si>
  <si>
    <t>Pfukwe</t>
  </si>
  <si>
    <t>Tsocate</t>
  </si>
  <si>
    <t>Narciso Manuel Chavana</t>
  </si>
  <si>
    <t>Baca baca</t>
  </si>
  <si>
    <t>840312562</t>
  </si>
  <si>
    <t>0308-0005</t>
  </si>
  <si>
    <t>Bombagem</t>
  </si>
  <si>
    <t>kulula</t>
  </si>
  <si>
    <t>M sede</t>
  </si>
  <si>
    <t>Mafuiane Sede</t>
  </si>
  <si>
    <t>Mafuiane, Baca Baca</t>
  </si>
  <si>
    <t>Zona D</t>
  </si>
  <si>
    <t>Narciso Mungoi</t>
  </si>
  <si>
    <t>861394823</t>
  </si>
  <si>
    <t>0112-0006</t>
  </si>
  <si>
    <t>Natercia Lucas Matavel</t>
  </si>
  <si>
    <t>845352445</t>
  </si>
  <si>
    <t>0108-0013</t>
  </si>
  <si>
    <t>Chirrindzane Mabawana`</t>
  </si>
  <si>
    <t>Ndassy Noe Fambai</t>
  </si>
  <si>
    <t>BAVANDINA</t>
  </si>
  <si>
    <t>855296450</t>
  </si>
  <si>
    <t>0111-0006</t>
  </si>
  <si>
    <t>CHICOPO</t>
  </si>
  <si>
    <t>CHIDULO A</t>
  </si>
  <si>
    <t>CHIDULO B</t>
  </si>
  <si>
    <t>CHIDULO RIO</t>
  </si>
  <si>
    <t>HARRIANE</t>
  </si>
  <si>
    <t>HOCUANHE</t>
  </si>
  <si>
    <t>LHECANE</t>
  </si>
  <si>
    <t>NHANFOLE</t>
  </si>
  <si>
    <t>PALHANE</t>
  </si>
  <si>
    <t>Nelinha Hibraimo</t>
  </si>
  <si>
    <t>Povoa</t>
  </si>
  <si>
    <t>871014865</t>
  </si>
  <si>
    <t>0401-0007</t>
  </si>
  <si>
    <t>Nelinha Ibraimo</t>
  </si>
  <si>
    <t>Mungassa</t>
  </si>
  <si>
    <t>0401-0008</t>
  </si>
  <si>
    <t>Nelson Timóteo Isaac</t>
  </si>
  <si>
    <t>Boane sede, Eduardo Mondlane, Mahubo 10</t>
  </si>
  <si>
    <t>848431789</t>
  </si>
  <si>
    <t>0301-0011</t>
  </si>
  <si>
    <t>Neuza Augusto Nhauche</t>
  </si>
  <si>
    <t>Mucise</t>
  </si>
  <si>
    <t>843854476</t>
  </si>
  <si>
    <t>0304-0008</t>
  </si>
  <si>
    <t>Neuza Rosa Zitha</t>
  </si>
  <si>
    <t>Nongote</t>
  </si>
  <si>
    <t>874257760</t>
  </si>
  <si>
    <t>0101-0005</t>
  </si>
  <si>
    <t>Undlopho</t>
  </si>
  <si>
    <t>Norberto Ernesto Chissano</t>
  </si>
  <si>
    <t>9 de Fevereiro</t>
  </si>
  <si>
    <t>874931874</t>
  </si>
  <si>
    <t>0303-0008</t>
  </si>
  <si>
    <t>Checua</t>
  </si>
  <si>
    <t>Gungufala</t>
  </si>
  <si>
    <t>Xinavana Mulombe</t>
  </si>
  <si>
    <t>Xinavane-Buna</t>
  </si>
  <si>
    <t>Norberto Joao Mulezi</t>
  </si>
  <si>
    <t>Buzua</t>
  </si>
  <si>
    <t>862527450</t>
  </si>
  <si>
    <t>0208-0005</t>
  </si>
  <si>
    <t>Nosqueço Chauque</t>
  </si>
  <si>
    <t>875342875</t>
  </si>
  <si>
    <t>0106-0010</t>
  </si>
  <si>
    <t>Changulene</t>
  </si>
  <si>
    <t>Chipapa</t>
  </si>
  <si>
    <t>Nunucha Florentino Nhanombe</t>
  </si>
  <si>
    <t>Chimangue</t>
  </si>
  <si>
    <t>862081254</t>
  </si>
  <si>
    <t>0109-0006</t>
  </si>
  <si>
    <t>Chinhezane</t>
  </si>
  <si>
    <t>Chintlavanine</t>
  </si>
  <si>
    <t>Chireta</t>
  </si>
  <si>
    <t>Cumba</t>
  </si>
  <si>
    <t>Muvamba</t>
  </si>
  <si>
    <t>Nhimba Yinwe A</t>
  </si>
  <si>
    <t>Nhimba Yinwe B</t>
  </si>
  <si>
    <t>Nwandzu</t>
  </si>
  <si>
    <t>Psitima</t>
  </si>
  <si>
    <t>Nunucha Nhanombe</t>
  </si>
  <si>
    <t>862081255</t>
  </si>
  <si>
    <t>0109-0007</t>
  </si>
  <si>
    <t>Nuro Cardoso Mucavele</t>
  </si>
  <si>
    <t>Movene</t>
  </si>
  <si>
    <t>844468057</t>
  </si>
  <si>
    <t>0307-0012</t>
  </si>
  <si>
    <t>Mubobo</t>
  </si>
  <si>
    <t>R, Garcia</t>
  </si>
  <si>
    <t>R. Garcia</t>
  </si>
  <si>
    <t>Odete Vreda Campo</t>
  </si>
  <si>
    <t>Megaza Sede</t>
  </si>
  <si>
    <t>877054751/846070606</t>
  </si>
  <si>
    <t>0613-0003</t>
  </si>
  <si>
    <t>Oladio Fenias Machaeie</t>
  </si>
  <si>
    <t>Chicorro</t>
  </si>
  <si>
    <t>860406113</t>
  </si>
  <si>
    <t>0105-0002</t>
  </si>
  <si>
    <t>Chitsutsuine</t>
  </si>
  <si>
    <t>Macandezulo</t>
  </si>
  <si>
    <t>Matsilele</t>
  </si>
  <si>
    <t>Mbete</t>
  </si>
  <si>
    <t>Muguambane</t>
  </si>
  <si>
    <t>Salane</t>
  </si>
  <si>
    <t>Sihogone</t>
  </si>
  <si>
    <t>Olimpio Afonso Bila</t>
  </si>
  <si>
    <t>Chilatanhane</t>
  </si>
  <si>
    <t>873910582</t>
  </si>
  <si>
    <t>0110-0005</t>
  </si>
  <si>
    <t>Macuácua Sede</t>
  </si>
  <si>
    <t>Olinda Antonio Mazive</t>
  </si>
  <si>
    <t>alto enchiza</t>
  </si>
  <si>
    <t>876547969</t>
  </si>
  <si>
    <t>0308-0006</t>
  </si>
  <si>
    <t>Cangalane sede</t>
  </si>
  <si>
    <t>changalane sede</t>
  </si>
  <si>
    <t>changalane sede changalane sede</t>
  </si>
  <si>
    <t>changalane sede=changalane sede</t>
  </si>
  <si>
    <t>changalane sede=changalane sede 0,75</t>
  </si>
  <si>
    <t>Nidivaduane</t>
  </si>
  <si>
    <t>Olinda Augusto Hamela</t>
  </si>
  <si>
    <t>ININTAKA BLOCO 4</t>
  </si>
  <si>
    <t>0305-0002</t>
  </si>
  <si>
    <t>INTAKA BLOCO 4</t>
  </si>
  <si>
    <t>Olivia Julio Neves</t>
  </si>
  <si>
    <t>Nimala</t>
  </si>
  <si>
    <t>861484850</t>
  </si>
  <si>
    <t>0601-0006</t>
  </si>
  <si>
    <t>Osvaldo Chissico</t>
  </si>
  <si>
    <t>Calanga Checua</t>
  </si>
  <si>
    <t>840302771</t>
  </si>
  <si>
    <t>0303-0009</t>
  </si>
  <si>
    <t>Calanga Chicongue</t>
  </si>
  <si>
    <t>Calanga Chipuco</t>
  </si>
  <si>
    <t>Chichongue</t>
  </si>
  <si>
    <t>Osvaldo Manuel Adriano</t>
  </si>
  <si>
    <t>Mphende</t>
  </si>
  <si>
    <t>867057390/840580873</t>
  </si>
  <si>
    <t>0505-0005</t>
  </si>
  <si>
    <t>Pascoal Dozelia Loguelove</t>
  </si>
  <si>
    <t>Nomiua</t>
  </si>
  <si>
    <t>842471566/864281973</t>
  </si>
  <si>
    <t>0609-0008</t>
  </si>
  <si>
    <t>Pascua Bejamim</t>
  </si>
  <si>
    <t>864042198</t>
  </si>
  <si>
    <t>0111-0007</t>
  </si>
  <si>
    <t>LISSENGA</t>
  </si>
  <si>
    <t>TCHOE</t>
  </si>
  <si>
    <t>Paulino Armando Muatiuala</t>
  </si>
  <si>
    <t>861728785</t>
  </si>
  <si>
    <t>0606-0007</t>
  </si>
  <si>
    <t>Paulino Foi</t>
  </si>
  <si>
    <t>Messano (Magul)</t>
  </si>
  <si>
    <t>878588994</t>
  </si>
  <si>
    <t>0103-0009</t>
  </si>
  <si>
    <t>Messano, Magul, Incoluane</t>
  </si>
  <si>
    <t>Paulo Emidio Francisco</t>
  </si>
  <si>
    <t>841056623</t>
  </si>
  <si>
    <t>0205-0009</t>
  </si>
  <si>
    <t>Paulo Mica Miquitaio</t>
  </si>
  <si>
    <t>861624339/846899660</t>
  </si>
  <si>
    <t>0209-0007</t>
  </si>
  <si>
    <t>Pedro Langa</t>
  </si>
  <si>
    <t>Malehice- Muxaxane</t>
  </si>
  <si>
    <t>877679968</t>
  </si>
  <si>
    <t>0104-0008</t>
  </si>
  <si>
    <t>Malehice-Maivene</t>
  </si>
  <si>
    <t>Pedro Saumel</t>
  </si>
  <si>
    <t>866143623/844940447</t>
  </si>
  <si>
    <t>0209-0008</t>
  </si>
  <si>
    <t>Pedzesai Ferro</t>
  </si>
  <si>
    <t>Rio dos Elefantes</t>
  </si>
  <si>
    <t>842806008</t>
  </si>
  <si>
    <t>0205-0010</t>
  </si>
  <si>
    <t>Pefaneo Manuel Baitone</t>
  </si>
  <si>
    <t>Dewetewe</t>
  </si>
  <si>
    <t>877200483/849216440</t>
  </si>
  <si>
    <t>0505-0006</t>
  </si>
  <si>
    <t>Perpetua Correia Mucamba</t>
  </si>
  <si>
    <t>Muemue</t>
  </si>
  <si>
    <t>846667552/868850008</t>
  </si>
  <si>
    <t>0615-0004</t>
  </si>
  <si>
    <t>Pires Alface Mangosalinha</t>
  </si>
  <si>
    <t>Doa Sede</t>
  </si>
  <si>
    <t>872487622</t>
  </si>
  <si>
    <t>0504-0002</t>
  </si>
  <si>
    <t>Pires Mendes Passangese</t>
  </si>
  <si>
    <t>Pambane</t>
  </si>
  <si>
    <t>864460533/849135599</t>
  </si>
  <si>
    <t>0602-0006</t>
  </si>
  <si>
    <t>Pricente Godinho R. Mentira</t>
  </si>
  <si>
    <t>878228944/848726551</t>
  </si>
  <si>
    <t>0209-0009</t>
  </si>
  <si>
    <t>Quisito Inacio Breu Novo</t>
  </si>
  <si>
    <t>NDORO</t>
  </si>
  <si>
    <t>879131998</t>
  </si>
  <si>
    <t>0403-0015</t>
  </si>
  <si>
    <t>Quiterio Paulo Mesa</t>
  </si>
  <si>
    <t>874188179</t>
  </si>
  <si>
    <t>0616-0007</t>
  </si>
  <si>
    <t>Rachide Muane</t>
  </si>
  <si>
    <t>Chibuto Sede-Maniquinique B</t>
  </si>
  <si>
    <t>861230528</t>
  </si>
  <si>
    <t>0104-0009</t>
  </si>
  <si>
    <t>Chibuto Sede-Maniquinique Sede Caidundja</t>
  </si>
  <si>
    <t>Chibuto Sede-Maniquinique Sede-Gudogudo</t>
  </si>
  <si>
    <t>Chibuto Sede-Maniquinique-A</t>
  </si>
  <si>
    <t>Chibuto Sede-Maniquinique-Caidundja</t>
  </si>
  <si>
    <t>Chibuto Sede-Maniquinique-Chidinuane</t>
  </si>
  <si>
    <t>Chibuto Sede-Maniquinique-Chipendzane</t>
  </si>
  <si>
    <t>Chibuto Sede-Maniquinique-Lheambe</t>
  </si>
  <si>
    <t>Chibuto Sede-Maniquinique-Maguigui</t>
  </si>
  <si>
    <t>Chibuto Sede-Maniquinique-Massuco</t>
  </si>
  <si>
    <t>Chibuto Sede-Maniquinique-Mondeane</t>
  </si>
  <si>
    <t>Chibuto Sede-Maniquinique-Munandine</t>
  </si>
  <si>
    <t>Rafael Macuacua</t>
  </si>
  <si>
    <t>863005514</t>
  </si>
  <si>
    <t>0109-0008</t>
  </si>
  <si>
    <t>Primeiro Bairro</t>
  </si>
  <si>
    <t>Rafael Zunguze</t>
  </si>
  <si>
    <t>Godide Cambanhane</t>
  </si>
  <si>
    <t>865688688</t>
  </si>
  <si>
    <t>0104-0010</t>
  </si>
  <si>
    <t>Godide Nhamene</t>
  </si>
  <si>
    <t>Rainha Levecene</t>
  </si>
  <si>
    <t>871163360</t>
  </si>
  <si>
    <t>0403-0016</t>
  </si>
  <si>
    <t>Ramiro Viegas Paulino</t>
  </si>
  <si>
    <t>Caiaia</t>
  </si>
  <si>
    <t>845110144</t>
  </si>
  <si>
    <t>0601-0007</t>
  </si>
  <si>
    <t>Ramos Chongo</t>
  </si>
  <si>
    <t>873358054</t>
  </si>
  <si>
    <t>0106-0011</t>
  </si>
  <si>
    <t>Chiguidela</t>
  </si>
  <si>
    <t>Malhazene</t>
  </si>
  <si>
    <t>Tingonhamene</t>
  </si>
  <si>
    <t>Rasmindo Rafael Zunguza</t>
  </si>
  <si>
    <t>Mutindiri</t>
  </si>
  <si>
    <t>876737953</t>
  </si>
  <si>
    <t>0405-0003</t>
  </si>
  <si>
    <t>Ratiba Hortência Cangy</t>
  </si>
  <si>
    <t>Mahelane/Cassimati</t>
  </si>
  <si>
    <t>848095837</t>
  </si>
  <si>
    <t>0308-0007</t>
  </si>
  <si>
    <t>Mahelane/Monucua</t>
  </si>
  <si>
    <t>Mahelane/Porto Henrique</t>
  </si>
  <si>
    <t>Mahelane/Xigubuta A</t>
  </si>
  <si>
    <t>Mahelane/Xilatine</t>
  </si>
  <si>
    <t>Regina Langa</t>
  </si>
  <si>
    <t>Chimondzo/Muzui</t>
  </si>
  <si>
    <t>842512810</t>
  </si>
  <si>
    <t>0103-0010</t>
  </si>
  <si>
    <t>Reginalda Cossa</t>
  </si>
  <si>
    <t>843883913</t>
  </si>
  <si>
    <t>0307-0013</t>
  </si>
  <si>
    <t>Goane 1</t>
  </si>
  <si>
    <t>Mbocoda</t>
  </si>
  <si>
    <t>Pondzela</t>
  </si>
  <si>
    <t>Ribeiro Figueira</t>
  </si>
  <si>
    <t>Doeroi</t>
  </si>
  <si>
    <t>852657820</t>
  </si>
  <si>
    <t>0202-0005</t>
  </si>
  <si>
    <t>Rito J. Ali Jafar</t>
  </si>
  <si>
    <t>869262876</t>
  </si>
  <si>
    <t>0603-0005</t>
  </si>
  <si>
    <t>Rodrigues Jose Manuel Bero</t>
  </si>
  <si>
    <t>872075134</t>
  </si>
  <si>
    <t>0403-0017</t>
  </si>
  <si>
    <t>Rogério Jaze</t>
  </si>
  <si>
    <t>845192210</t>
  </si>
  <si>
    <t>0306-0005</t>
  </si>
  <si>
    <t>Romana Tereza Miandica</t>
  </si>
  <si>
    <t>chicopitanine</t>
  </si>
  <si>
    <t>847346016</t>
  </si>
  <si>
    <t>0308-0008</t>
  </si>
  <si>
    <t>mafafuca</t>
  </si>
  <si>
    <t>mafavuca</t>
  </si>
  <si>
    <t>mafavuva</t>
  </si>
  <si>
    <t>michaguele</t>
  </si>
  <si>
    <t>michangulene</t>
  </si>
  <si>
    <t>michangulene cede</t>
  </si>
  <si>
    <t>Romilo Antonio Cebola</t>
  </si>
  <si>
    <t>Phalane</t>
  </si>
  <si>
    <t>849191539</t>
  </si>
  <si>
    <t>0606-0008</t>
  </si>
  <si>
    <t>Roquia Mario Fernando Valiz</t>
  </si>
  <si>
    <t>842537564</t>
  </si>
  <si>
    <t>0404-0011</t>
  </si>
  <si>
    <t>Rosario Nimosso</t>
  </si>
  <si>
    <t>Manje</t>
  </si>
  <si>
    <t>845851427/87585142</t>
  </si>
  <si>
    <t>0503-0006</t>
  </si>
  <si>
    <t>Rosário Rui Tomocene</t>
  </si>
  <si>
    <t>SAMBALENDO</t>
  </si>
  <si>
    <t>861699594/845743374</t>
  </si>
  <si>
    <t>0612-0009</t>
  </si>
  <si>
    <t>Rui Massava</t>
  </si>
  <si>
    <t>Macuane (Chichango)</t>
  </si>
  <si>
    <t>878520162</t>
  </si>
  <si>
    <t>0103-0011</t>
  </si>
  <si>
    <t>Macuane (Mangol)</t>
  </si>
  <si>
    <t>RUTE SITOE</t>
  </si>
  <si>
    <t>Coca Missava</t>
  </si>
  <si>
    <t>842475243</t>
  </si>
  <si>
    <t>0114-0009</t>
  </si>
  <si>
    <t>Ruth Mande Tacaizana</t>
  </si>
  <si>
    <t>842421251</t>
  </si>
  <si>
    <t>0408-0006</t>
  </si>
  <si>
    <t>Safare Limbecane Felisberto</t>
  </si>
  <si>
    <t>Tica Sede</t>
  </si>
  <si>
    <t>861569962</t>
  </si>
  <si>
    <t>0411-0007</t>
  </si>
  <si>
    <t>Salvador Rainde Fato</t>
  </si>
  <si>
    <t>Samora Machel</t>
  </si>
  <si>
    <t>862488014</t>
  </si>
  <si>
    <t>0607-0002</t>
  </si>
  <si>
    <t>Samida Manuel Domingos</t>
  </si>
  <si>
    <t>Moneia</t>
  </si>
  <si>
    <t>840111395/865307474</t>
  </si>
  <si>
    <t>0609-0009</t>
  </si>
  <si>
    <t>Samito Simbinde</t>
  </si>
  <si>
    <t>Alto Changane-Chivive</t>
  </si>
  <si>
    <t>878802858</t>
  </si>
  <si>
    <t>0104-0011</t>
  </si>
  <si>
    <t>Alto Changane-Funguane</t>
  </si>
  <si>
    <t>Alto Changane-Maqueze</t>
  </si>
  <si>
    <t>Alto Changane-Maqueze B1</t>
  </si>
  <si>
    <t>Alto Changane-Maqueze B2</t>
  </si>
  <si>
    <t>Alto Changane-Matxecuane</t>
  </si>
  <si>
    <t>Alto Changane-Maxiquewane</t>
  </si>
  <si>
    <t>Alto Changane-Wachimichua</t>
  </si>
  <si>
    <t>Alto Changane-Zialhe</t>
  </si>
  <si>
    <t>Samugi Antonio Golsalves</t>
  </si>
  <si>
    <t>Mohiua</t>
  </si>
  <si>
    <t>848907375</t>
  </si>
  <si>
    <t>0601-0008</t>
  </si>
  <si>
    <t>Santos Valegi Sona</t>
  </si>
  <si>
    <t>Toronga</t>
  </si>
  <si>
    <t>872013074</t>
  </si>
  <si>
    <t>0405-0004</t>
  </si>
  <si>
    <t>Sara Ernesto Adelino Portugal</t>
  </si>
  <si>
    <t>842558842</t>
  </si>
  <si>
    <t>0404-0012</t>
  </si>
  <si>
    <t>Sebastiao Joao Macie</t>
  </si>
  <si>
    <t>Mantimana</t>
  </si>
  <si>
    <t>847445261</t>
  </si>
  <si>
    <t>0304-0009</t>
  </si>
  <si>
    <t>Sérgio Caetano Rafael</t>
  </si>
  <si>
    <t>Magaza</t>
  </si>
  <si>
    <t>870032245/840354826</t>
  </si>
  <si>
    <t>0602-0007</t>
  </si>
  <si>
    <t>Sergio Ernesto Binze</t>
  </si>
  <si>
    <t>Namanda</t>
  </si>
  <si>
    <t>861535253</t>
  </si>
  <si>
    <t>0606-0009</t>
  </si>
  <si>
    <t>Sergio Manuel</t>
  </si>
  <si>
    <t>Inhamuchindo</t>
  </si>
  <si>
    <t>850317944</t>
  </si>
  <si>
    <t>0402-0014</t>
  </si>
  <si>
    <t>Serrano Lacerda J. Franqueza</t>
  </si>
  <si>
    <t>879091865</t>
  </si>
  <si>
    <t>0404-0013</t>
  </si>
  <si>
    <t>Severino Fernando Ernesto</t>
  </si>
  <si>
    <t>Demaufe</t>
  </si>
  <si>
    <t>862540317 e 843015493</t>
  </si>
  <si>
    <t>0203-0003</t>
  </si>
  <si>
    <t>Silva Jõao Cardoso</t>
  </si>
  <si>
    <t>Boane, Eduardo Mondlane, Mahanhane</t>
  </si>
  <si>
    <t>843962646</t>
  </si>
  <si>
    <t>0301-0012</t>
  </si>
  <si>
    <t>Sílvio Jaime Miambo</t>
  </si>
  <si>
    <t>Caniçado</t>
  </si>
  <si>
    <t>877997132</t>
  </si>
  <si>
    <t>0107-0007</t>
  </si>
  <si>
    <t>Suzana Manuel Pedro</t>
  </si>
  <si>
    <t>Nipiode</t>
  </si>
  <si>
    <t>846300296</t>
  </si>
  <si>
    <t>0606-0010</t>
  </si>
  <si>
    <t>Taveira A. Numiha</t>
  </si>
  <si>
    <t>Mocubela Sede</t>
  </si>
  <si>
    <t>862199372</t>
  </si>
  <si>
    <t>0610-0003</t>
  </si>
  <si>
    <t>Teodoro Joaquim Mbuela</t>
  </si>
  <si>
    <t>Munhonha</t>
  </si>
  <si>
    <t>864043313/843637889</t>
  </si>
  <si>
    <t>0616-0008</t>
  </si>
  <si>
    <t>Teresa Manuel Tefula</t>
  </si>
  <si>
    <t>Nhambonda</t>
  </si>
  <si>
    <t>865800883</t>
  </si>
  <si>
    <t>0202-0006</t>
  </si>
  <si>
    <t>Tobias Cleyton Matlhombe</t>
  </si>
  <si>
    <t>Chivonguene sede</t>
  </si>
  <si>
    <t>841661073</t>
  </si>
  <si>
    <t>0302-0006</t>
  </si>
  <si>
    <t>Chivonguene, Mucombo</t>
  </si>
  <si>
    <t>Chivonguene, Muginge</t>
  </si>
  <si>
    <t>Chivonguene, Pfunguine</t>
  </si>
  <si>
    <t>Panjane sede Nhiwana A</t>
  </si>
  <si>
    <t>Panjane sede Nhiwana B</t>
  </si>
  <si>
    <t>Panjane sede, Muchangana</t>
  </si>
  <si>
    <t>Panjane sede, Tlongane</t>
  </si>
  <si>
    <t>Panjane sede, Uacanhe</t>
  </si>
  <si>
    <t>Tobias Moises</t>
  </si>
  <si>
    <t>878129291</t>
  </si>
  <si>
    <t>0608-0007</t>
  </si>
  <si>
    <t>Tomasina Jose Francisco</t>
  </si>
  <si>
    <t>846042503</t>
  </si>
  <si>
    <t>0404-0014</t>
  </si>
  <si>
    <t>Trefina Da Conceicao Salvado Tivane</t>
  </si>
  <si>
    <t>Massinga</t>
  </si>
  <si>
    <t>845158118</t>
  </si>
  <si>
    <t>0304-0010</t>
  </si>
  <si>
    <t>Tualibo Juma</t>
  </si>
  <si>
    <t>870000347</t>
  </si>
  <si>
    <t>0616-0009</t>
  </si>
  <si>
    <t>VALDEMIRO DOHO</t>
  </si>
  <si>
    <t>847654165</t>
  </si>
  <si>
    <t>0114-0010</t>
  </si>
  <si>
    <t>Valdo Zivute</t>
  </si>
  <si>
    <t>Zitundo</t>
  </si>
  <si>
    <t>842009119</t>
  </si>
  <si>
    <t>0306-0006</t>
  </si>
  <si>
    <t>Valentim Piorino Francisco</t>
  </si>
  <si>
    <t>869017794</t>
  </si>
  <si>
    <t>0405-0005</t>
  </si>
  <si>
    <t>Valge Fiquir</t>
  </si>
  <si>
    <t>871548059</t>
  </si>
  <si>
    <t>0616-0010</t>
  </si>
  <si>
    <t>Valinho Azevedo</t>
  </si>
  <si>
    <t>Maneia - Sede</t>
  </si>
  <si>
    <t>862327476</t>
  </si>
  <si>
    <t>0610-0004</t>
  </si>
  <si>
    <t>Vania Dulce Macula</t>
  </si>
  <si>
    <t>865157047</t>
  </si>
  <si>
    <t>0106-0012</t>
  </si>
  <si>
    <t>Vania Macula</t>
  </si>
  <si>
    <t>0106-0013</t>
  </si>
  <si>
    <t>Veronica Angelo Joaquim</t>
  </si>
  <si>
    <t>CHINDE SEDE</t>
  </si>
  <si>
    <t>862044881/845901966</t>
  </si>
  <si>
    <t>0602-0008</t>
  </si>
  <si>
    <t>Viagevda Caonceicao</t>
  </si>
  <si>
    <t>877756071</t>
  </si>
  <si>
    <t>0208-0006</t>
  </si>
  <si>
    <t>Victorino Victor Milado</t>
  </si>
  <si>
    <t>864058961</t>
  </si>
  <si>
    <t>0603-0006</t>
  </si>
  <si>
    <t>Viegas Andre Robate</t>
  </si>
  <si>
    <t>879736774/844736774</t>
  </si>
  <si>
    <t>0209-0010</t>
  </si>
  <si>
    <t>Virginia Joaquim</t>
  </si>
  <si>
    <t>860456157/842620276</t>
  </si>
  <si>
    <t>0615-0005</t>
  </si>
  <si>
    <t>Vitoria Andre Chango</t>
  </si>
  <si>
    <t>Ngupa</t>
  </si>
  <si>
    <t>846281927</t>
  </si>
  <si>
    <t>0401-0009</t>
  </si>
  <si>
    <t>Vitorino Josse Vinho</t>
  </si>
  <si>
    <t>Wiriquize</t>
  </si>
  <si>
    <t>876090845</t>
  </si>
  <si>
    <t>0410-0007</t>
  </si>
  <si>
    <t>Wassone Jossitala Bemane</t>
  </si>
  <si>
    <t>Lumadzi</t>
  </si>
  <si>
    <t>847677816/861456351</t>
  </si>
  <si>
    <t>0503-0007</t>
  </si>
  <si>
    <t>Zacarias Fernando Mudumbe</t>
  </si>
  <si>
    <t>Mucambene</t>
  </si>
  <si>
    <t>877450544</t>
  </si>
  <si>
    <t>0112-0007</t>
  </si>
  <si>
    <t>Zaina J. F. Suburane</t>
  </si>
  <si>
    <t>862975510</t>
  </si>
  <si>
    <t>0603-0007</t>
  </si>
  <si>
    <t>Zaintuna Alberto</t>
  </si>
  <si>
    <t>Canda</t>
  </si>
  <si>
    <t>876428368</t>
  </si>
  <si>
    <t>Deolinda Alberto</t>
  </si>
  <si>
    <t>0407-0001</t>
  </si>
  <si>
    <t>Cudzo</t>
  </si>
  <si>
    <t>Zeca Francisco Peixe</t>
  </si>
  <si>
    <t>Mapulanguene</t>
  </si>
  <si>
    <t>878465772</t>
  </si>
  <si>
    <t>0302-0007</t>
  </si>
  <si>
    <t>Zefanias Vasco Cossa</t>
  </si>
  <si>
    <t>861224631</t>
  </si>
  <si>
    <t>0101-0006</t>
  </si>
  <si>
    <t>Swi-Swi</t>
  </si>
  <si>
    <t>Zeferino Elias</t>
  </si>
  <si>
    <t>846464399</t>
  </si>
  <si>
    <t>0303-0010</t>
  </si>
  <si>
    <t>Taninga</t>
  </si>
  <si>
    <t>Zito Alberto Agusto</t>
  </si>
  <si>
    <t>861431888</t>
  </si>
  <si>
    <t>0603-0008</t>
  </si>
  <si>
    <t>Zito Castigo Muchanga</t>
  </si>
  <si>
    <t>Chimunhuane</t>
  </si>
  <si>
    <t>874933892</t>
  </si>
  <si>
    <t>0109-0009</t>
  </si>
  <si>
    <t>Mandlatimbute</t>
  </si>
  <si>
    <t>Muginge</t>
  </si>
  <si>
    <t>Sangue</t>
  </si>
  <si>
    <t>Zito Domingos</t>
  </si>
  <si>
    <t>44HA</t>
  </si>
  <si>
    <t>843570136</t>
  </si>
  <si>
    <t>0307-0014</t>
  </si>
  <si>
    <t>B Matadouro</t>
  </si>
  <si>
    <t>B. Comercial</t>
  </si>
  <si>
    <t>B. Matadouro</t>
  </si>
  <si>
    <t>Bloco 5</t>
  </si>
  <si>
    <t>Chavane</t>
  </si>
  <si>
    <t>Corrumana</t>
  </si>
  <si>
    <t>Daimane</t>
  </si>
  <si>
    <t>Gavaza</t>
  </si>
  <si>
    <t>Godjua</t>
  </si>
  <si>
    <t>Langa</t>
  </si>
  <si>
    <t>Ligongolo</t>
  </si>
  <si>
    <t>Magawane</t>
  </si>
  <si>
    <t>Mahungo</t>
  </si>
  <si>
    <t>Mavunguane</t>
  </si>
  <si>
    <t>Missau</t>
  </si>
  <si>
    <t>Mukakaza</t>
  </si>
  <si>
    <t>Pfucani Varrime</t>
  </si>
  <si>
    <t>Valha</t>
  </si>
  <si>
    <t>Zito Mario Abage</t>
  </si>
  <si>
    <t>0609-0010</t>
  </si>
  <si>
    <t>Zulmira André Sitoi</t>
  </si>
  <si>
    <t>Doa - Sede</t>
  </si>
  <si>
    <t>878681595</t>
  </si>
  <si>
    <t>0504-0003</t>
  </si>
  <si>
    <t>0210-0002</t>
  </si>
  <si>
    <t>Chenguetai Quichine</t>
  </si>
  <si>
    <t>Barue</t>
  </si>
  <si>
    <t>Chuala</t>
  </si>
  <si>
    <t>Felizardo Constantino Chicoche</t>
  </si>
  <si>
    <t>0210-0003</t>
  </si>
  <si>
    <t>Daniel J.F.Paulo</t>
  </si>
  <si>
    <t>Nhabuto</t>
  </si>
  <si>
    <t>0210-0004</t>
  </si>
  <si>
    <t>Francisca C. Roia</t>
  </si>
  <si>
    <t>Nfudze</t>
  </si>
  <si>
    <t>0210-0005</t>
  </si>
  <si>
    <t>Gimmy Cliffy Narcisio</t>
  </si>
  <si>
    <t>Inhazonia</t>
  </si>
  <si>
    <t>0210-0006</t>
  </si>
  <si>
    <t>Isabel Luis Mario</t>
  </si>
  <si>
    <t>0210-0007</t>
  </si>
  <si>
    <t>Joaquim José Simão</t>
  </si>
  <si>
    <t>0210-0008</t>
  </si>
  <si>
    <t>Joelmo Francisco</t>
  </si>
  <si>
    <t>Catandica</t>
  </si>
  <si>
    <t>0210-0009</t>
  </si>
  <si>
    <t>Lucas Jose Mussosso</t>
  </si>
  <si>
    <t>Honde sede</t>
  </si>
  <si>
    <t>0210-0010</t>
  </si>
  <si>
    <t>Mugabe G. Monteiro</t>
  </si>
  <si>
    <t>0210-0011</t>
  </si>
  <si>
    <t>Rui Banqueiro</t>
  </si>
  <si>
    <t>0210-0012</t>
  </si>
  <si>
    <t>Tomas Samuel Lázaro</t>
  </si>
  <si>
    <t>Nhassacara</t>
  </si>
  <si>
    <t>0211-0002</t>
  </si>
  <si>
    <t>Aminosse Lucas licosso</t>
  </si>
  <si>
    <t>Machaze</t>
  </si>
  <si>
    <t>Sambassoca</t>
  </si>
  <si>
    <t>Esmael Gonsalvez Pinto</t>
  </si>
  <si>
    <t>0211-0003</t>
  </si>
  <si>
    <t>Amossi Zacarias</t>
  </si>
  <si>
    <t>0211-0004</t>
  </si>
  <si>
    <t>Atalia Jossai Chauque</t>
  </si>
  <si>
    <t>0211-0005</t>
  </si>
  <si>
    <t>Belito Simao Sithole</t>
  </si>
  <si>
    <t>0211-0006</t>
  </si>
  <si>
    <t>Benate Samuel</t>
  </si>
  <si>
    <t>Mavende</t>
  </si>
  <si>
    <t>Humberto Pedro Malacha</t>
  </si>
  <si>
    <t>0211-0007</t>
  </si>
  <si>
    <t>Bestao Samuel Manganhe</t>
  </si>
  <si>
    <t>0211-0008</t>
  </si>
  <si>
    <t>Cecilia Zacarias Miocha</t>
  </si>
  <si>
    <t>0211-0009</t>
  </si>
  <si>
    <t>Celina Julai</t>
  </si>
  <si>
    <t>0211-0010</t>
  </si>
  <si>
    <t>Chade Machavane</t>
  </si>
  <si>
    <t>0211-0011</t>
  </si>
  <si>
    <t>Chadreque Chauque</t>
  </si>
  <si>
    <t>0211-0012</t>
  </si>
  <si>
    <t>Chaless Chitlango</t>
  </si>
  <si>
    <t>0211-0013</t>
  </si>
  <si>
    <t>Deli Wilson Simango</t>
  </si>
  <si>
    <t>0211-0014</t>
  </si>
  <si>
    <t>Devi Zacarias</t>
  </si>
  <si>
    <t>0211-0015</t>
  </si>
  <si>
    <t>Edson Lucas Nhamunda</t>
  </si>
  <si>
    <t>0211-0016</t>
  </si>
  <si>
    <t>Elesse Joao Mutuque</t>
  </si>
  <si>
    <t>0211-0017</t>
  </si>
  <si>
    <t>Emanuel Jone Moyana</t>
  </si>
  <si>
    <t>Urima</t>
  </si>
  <si>
    <t>Lurdes Armando José</t>
  </si>
  <si>
    <t>0211-0018</t>
  </si>
  <si>
    <t>Feniasse Lunguane Chauque</t>
  </si>
  <si>
    <t>0211-0019</t>
  </si>
  <si>
    <t>Filipe Samuel Machuca</t>
  </si>
  <si>
    <t>0211-0020</t>
  </si>
  <si>
    <t>Gloria Arone Simango</t>
  </si>
  <si>
    <t>0211-0021</t>
  </si>
  <si>
    <t>Gloria Benjamim Chitlango</t>
  </si>
  <si>
    <t>0211-0022</t>
  </si>
  <si>
    <t>Helena Fernando Covane</t>
  </si>
  <si>
    <t>0211-0023</t>
  </si>
  <si>
    <t>Herculano Chimoio Nhamunda</t>
  </si>
  <si>
    <t>0211-0024</t>
  </si>
  <si>
    <t>Jacob Feniasse Nhamunda</t>
  </si>
  <si>
    <t>0211-0025</t>
  </si>
  <si>
    <t>Jemusse Mumero</t>
  </si>
  <si>
    <t>0211-0026</t>
  </si>
  <si>
    <t>Jenete Ofico Mapossa</t>
  </si>
  <si>
    <t>0211-0027</t>
  </si>
  <si>
    <t>Jessica Mirone Muiambo</t>
  </si>
  <si>
    <t>0211-0028</t>
  </si>
  <si>
    <t>Jimissene Sithole</t>
  </si>
  <si>
    <t>0211-0030</t>
  </si>
  <si>
    <t>Joao Meque Chauque</t>
  </si>
  <si>
    <t>0211-0031</t>
  </si>
  <si>
    <t>Joao Pedro</t>
  </si>
  <si>
    <t>0211-0032</t>
  </si>
  <si>
    <t>Jossias Muchanga</t>
  </si>
  <si>
    <t>0211-0029</t>
  </si>
  <si>
    <t>João Mario Namala</t>
  </si>
  <si>
    <t>0211-0033</t>
  </si>
  <si>
    <t>Lidia Simone Sibanda</t>
  </si>
  <si>
    <t>0211-0034</t>
  </si>
  <si>
    <t>Lucas Cunhangamwi Mathepsua</t>
  </si>
  <si>
    <t>0211-0035</t>
  </si>
  <si>
    <t>Madalena Chichonge</t>
  </si>
  <si>
    <t>0211-0036</t>
  </si>
  <si>
    <t>Manuel Aizeque Ndlovu</t>
  </si>
  <si>
    <t>0211-0037</t>
  </si>
  <si>
    <t>Maria Carlitos</t>
  </si>
  <si>
    <t>0211-0038</t>
  </si>
  <si>
    <t>Micheque Sithole</t>
  </si>
  <si>
    <t>0211-0039</t>
  </si>
  <si>
    <t>Moises Fenias Chauque</t>
  </si>
  <si>
    <t>0211-0040</t>
  </si>
  <si>
    <t>Nessi Inoque</t>
  </si>
  <si>
    <t>0211-0041</t>
  </si>
  <si>
    <t>Noria Pindanhe Nhamunda</t>
  </si>
  <si>
    <t>0211-0042</t>
  </si>
  <si>
    <t>Novete Arone Simango</t>
  </si>
  <si>
    <t>0211-0043</t>
  </si>
  <si>
    <t>Paulina Saize Sumbane</t>
  </si>
  <si>
    <t>0211-0044</t>
  </si>
  <si>
    <t>Paulina Wache Majoco</t>
  </si>
  <si>
    <t>0211-0045</t>
  </si>
  <si>
    <t>Paulo Fabiao Langa</t>
  </si>
  <si>
    <t>0211-0046</t>
  </si>
  <si>
    <t>Paulo Lucas chauque</t>
  </si>
  <si>
    <t>0211-0047</t>
  </si>
  <si>
    <t>Quefasse Milione Muiambo</t>
  </si>
  <si>
    <t>0211-0048</t>
  </si>
  <si>
    <t>Quetina Lucas Ndlovu</t>
  </si>
  <si>
    <t>0211-0049</t>
  </si>
  <si>
    <t>Raulina Artur Chichango</t>
  </si>
  <si>
    <t>0211-0050</t>
  </si>
  <si>
    <t>Roberto Lucas Chichango</t>
  </si>
  <si>
    <t>0211-0051</t>
  </si>
  <si>
    <t>Rossina Daniel Chitlango</t>
  </si>
  <si>
    <t>0211-0052</t>
  </si>
  <si>
    <t>Rossina Fabiao Simango</t>
  </si>
  <si>
    <t>0211-0053</t>
  </si>
  <si>
    <t>Rostalina Samissone Cossa</t>
  </si>
  <si>
    <t>0211-0054</t>
  </si>
  <si>
    <t>Salomao Julai Cossa</t>
  </si>
  <si>
    <t>0211-0055</t>
  </si>
  <si>
    <t>Samuel Eliasi</t>
  </si>
  <si>
    <t>0211-0056</t>
  </si>
  <si>
    <t>Sara Paulo</t>
  </si>
  <si>
    <t>0211-0057</t>
  </si>
  <si>
    <t>Saulina Nhamunda</t>
  </si>
  <si>
    <t>0211-0058</t>
  </si>
  <si>
    <t>Simon Joaquim</t>
  </si>
  <si>
    <t>0211-0059</t>
  </si>
  <si>
    <t>Simoni Filipe</t>
  </si>
  <si>
    <t>0211-0060</t>
  </si>
  <si>
    <t>Simoni Johane</t>
  </si>
  <si>
    <t>0211-0061</t>
  </si>
  <si>
    <t>Taurai Zacarias Sithole</t>
  </si>
  <si>
    <t>0211-0062</t>
  </si>
  <si>
    <t>Teresa Wiliamo Majica</t>
  </si>
  <si>
    <t>0211-0063</t>
  </si>
  <si>
    <t>Titosse Joao Mathepsua</t>
  </si>
  <si>
    <t>0211-0064</t>
  </si>
  <si>
    <t>Tomas Joni</t>
  </si>
  <si>
    <t>0211-0065</t>
  </si>
  <si>
    <t>Tomas Manguiza Sithole</t>
  </si>
  <si>
    <t>0211-0066</t>
  </si>
  <si>
    <t>Tomas Wiliamo Chauque</t>
  </si>
  <si>
    <t>0211-0067</t>
  </si>
  <si>
    <t>Vasco Jutasse Mabunda</t>
  </si>
  <si>
    <t>0211-0068</t>
  </si>
  <si>
    <t>Vasco Zacarias</t>
  </si>
  <si>
    <t>0211-0069</t>
  </si>
  <si>
    <t>Xadreque Queface Ndlovu</t>
  </si>
  <si>
    <t>0211-0070</t>
  </si>
  <si>
    <t>Zacarias Alexandre Muconge</t>
  </si>
  <si>
    <t>0211-0071</t>
  </si>
  <si>
    <t>Zacarias Tomas</t>
  </si>
  <si>
    <t>0211-0072</t>
  </si>
  <si>
    <t>Zito Yambane</t>
  </si>
  <si>
    <t>0210-0001</t>
  </si>
  <si>
    <t>Antonio J. Azeite</t>
  </si>
  <si>
    <t>Sussundenga</t>
  </si>
  <si>
    <t>Darue- Maquina</t>
  </si>
  <si>
    <t>Rosario Cabungaidze Filipe</t>
  </si>
  <si>
    <t>Guilherme Mardez</t>
  </si>
  <si>
    <t>0407-0003</t>
  </si>
  <si>
    <t>Abdul Mangassane</t>
  </si>
  <si>
    <t>Cavalo</t>
  </si>
  <si>
    <t>0407-0004</t>
  </si>
  <si>
    <t>Carlos Muchanga</t>
  </si>
  <si>
    <t>Tambarara</t>
  </si>
  <si>
    <t>0407-0005</t>
  </si>
  <si>
    <t>Jorge César</t>
  </si>
  <si>
    <t>Muziwangunguni</t>
  </si>
  <si>
    <t>0502-0002</t>
  </si>
  <si>
    <t>Bracionílio Atanásio Danisse</t>
  </si>
  <si>
    <t>0502-0003</t>
  </si>
  <si>
    <t>Robene Maurício Zondane Foia</t>
  </si>
  <si>
    <t>Nhacapiriri</t>
  </si>
  <si>
    <t>0502-0004</t>
  </si>
  <si>
    <t>Sigifridy Issa Macomola</t>
  </si>
  <si>
    <t>Chicoa nova</t>
  </si>
  <si>
    <t>0509-0001</t>
  </si>
  <si>
    <t>Corado Razao</t>
  </si>
  <si>
    <t>Changara</t>
  </si>
  <si>
    <t>Dzunga</t>
  </si>
  <si>
    <t>Gentil Afuala</t>
  </si>
  <si>
    <t>0509-0002</t>
  </si>
  <si>
    <t>Dinercia Armindo</t>
  </si>
  <si>
    <t>Ntemangau</t>
  </si>
  <si>
    <t>0509-0003</t>
  </si>
  <si>
    <t>Helder Hubre</t>
  </si>
  <si>
    <t>Chipembere</t>
  </si>
  <si>
    <t>0509-0004</t>
  </si>
  <si>
    <t>Hermenegildo Mulalua</t>
  </si>
  <si>
    <t>Changara-Sede</t>
  </si>
  <si>
    <t>0509-0005</t>
  </si>
  <si>
    <t>Loide Pacanate</t>
  </si>
  <si>
    <t>Muchenga</t>
  </si>
  <si>
    <t>0509-0006</t>
  </si>
  <si>
    <t>Mouza Galatia</t>
  </si>
  <si>
    <t>Mazoe</t>
  </si>
  <si>
    <t>Albertina Reis Martinho</t>
  </si>
  <si>
    <t>Chifunde</t>
  </si>
  <si>
    <t>Angombe</t>
  </si>
  <si>
    <t>Jerson Francisco Saguate</t>
  </si>
  <si>
    <t>0510-0001</t>
  </si>
  <si>
    <t>Elton Manuel Janota</t>
  </si>
  <si>
    <t>Chifunde Sede</t>
  </si>
  <si>
    <t>0510-0002</t>
  </si>
  <si>
    <t>Felizardo Maquina Sinoia</t>
  </si>
  <si>
    <t>Tsacale</t>
  </si>
  <si>
    <t>0510-0003</t>
  </si>
  <si>
    <t>Martinho Reis Fernando</t>
  </si>
  <si>
    <t>Khamande</t>
  </si>
  <si>
    <t>0510-0004</t>
  </si>
  <si>
    <t>Narciso Alberto Vacocavene</t>
  </si>
  <si>
    <t>Bolimo</t>
  </si>
  <si>
    <t>0510-0005</t>
  </si>
  <si>
    <t>Nelson Damião Caliate</t>
  </si>
  <si>
    <t>Camuenje</t>
  </si>
  <si>
    <t>0510-0006</t>
  </si>
  <si>
    <t>Nilton Da Costa Roia</t>
  </si>
  <si>
    <t>Mussalala</t>
  </si>
  <si>
    <t>0510-0007</t>
  </si>
  <si>
    <t>Terio Fevereiro Semente</t>
  </si>
  <si>
    <t>Nsadzu Sede</t>
  </si>
  <si>
    <t>0511-0001</t>
  </si>
  <si>
    <t>Bonifácio Frederico Maferano</t>
  </si>
  <si>
    <t>Cidade de Tete</t>
  </si>
  <si>
    <t>Rosa Chioi</t>
  </si>
  <si>
    <t>0511-0002</t>
  </si>
  <si>
    <t>Cláudio Francisco Presente</t>
  </si>
  <si>
    <t>0511-0003</t>
  </si>
  <si>
    <t>Dudú Januário Júlio</t>
  </si>
  <si>
    <t>0511-0004</t>
  </si>
  <si>
    <t>Inês Vasco Balanca</t>
  </si>
  <si>
    <t>0511-0005</t>
  </si>
  <si>
    <t>Lia Manuel Mapolissa</t>
  </si>
  <si>
    <t>0511-0006</t>
  </si>
  <si>
    <t>0504-0005</t>
  </si>
  <si>
    <t>Adelia Eduardo</t>
  </si>
  <si>
    <t>Chueza</t>
  </si>
  <si>
    <t>0504-0006</t>
  </si>
  <si>
    <t>Almirante Augusto</t>
  </si>
  <si>
    <t>0504-0007</t>
  </si>
  <si>
    <t>Anita Domingos</t>
  </si>
  <si>
    <t>0504-0008</t>
  </si>
  <si>
    <t>Gervasio Rodrigues</t>
  </si>
  <si>
    <t>Doa-Sede</t>
  </si>
  <si>
    <t>0512-0001</t>
  </si>
  <si>
    <t>Anita António Felisberto João</t>
  </si>
  <si>
    <t>Macanga</t>
  </si>
  <si>
    <t>Namadende</t>
  </si>
  <si>
    <t>Juma Pedro Simital</t>
  </si>
  <si>
    <t>0512-0002</t>
  </si>
  <si>
    <t>Elsa Stella António</t>
  </si>
  <si>
    <t>Furancungo</t>
  </si>
  <si>
    <t>0512-0003</t>
  </si>
  <si>
    <t>Faustino Inácio Almoço João</t>
  </si>
  <si>
    <t>0512-0004</t>
  </si>
  <si>
    <t>Quito Albino Sande</t>
  </si>
  <si>
    <t>Báuè</t>
  </si>
  <si>
    <t>0512-0005</t>
  </si>
  <si>
    <t>Tania Francisco</t>
  </si>
  <si>
    <t>Gandali</t>
  </si>
  <si>
    <t>0512-0006</t>
  </si>
  <si>
    <t>Titos Francisco Tomas</t>
  </si>
  <si>
    <t>0512-0007</t>
  </si>
  <si>
    <t>Verónica Geremias Mateus Ramucesse</t>
  </si>
  <si>
    <t>Campala</t>
  </si>
  <si>
    <t>0512-0008</t>
  </si>
  <si>
    <t>Wilson Lucas Petroce</t>
  </si>
  <si>
    <t>0513-0001</t>
  </si>
  <si>
    <t>Jose Augusto</t>
  </si>
  <si>
    <t>Marara</t>
  </si>
  <si>
    <t>Cachembe</t>
  </si>
  <si>
    <t>Isabel Xavier</t>
  </si>
  <si>
    <t>0513-0002</t>
  </si>
  <si>
    <t>Mariza Tsure</t>
  </si>
  <si>
    <t>Boroma</t>
  </si>
  <si>
    <t>0513-0003</t>
  </si>
  <si>
    <t>Paiva Abilio</t>
  </si>
  <si>
    <t>0513-0004</t>
  </si>
  <si>
    <t>Side Cumbuio</t>
  </si>
  <si>
    <t>Mufa</t>
  </si>
  <si>
    <t>0513-0005</t>
  </si>
  <si>
    <t>Victoria Alface</t>
  </si>
  <si>
    <t>0514-0001</t>
  </si>
  <si>
    <t>Almiro António Aleque</t>
  </si>
  <si>
    <t>Maravia</t>
  </si>
  <si>
    <t>Malowera</t>
  </si>
  <si>
    <t>Endro P.A Vicente</t>
  </si>
  <si>
    <t>0514-0002</t>
  </si>
  <si>
    <t>Chone Matias Chacumalane</t>
  </si>
  <si>
    <t>Chipumgu</t>
  </si>
  <si>
    <t>0514-0003</t>
  </si>
  <si>
    <t>Flora Atiana Manteiga</t>
  </si>
  <si>
    <t>Fingoe</t>
  </si>
  <si>
    <t>0514-0004</t>
  </si>
  <si>
    <t>Neto Narcisa Jacinto António</t>
  </si>
  <si>
    <t>0514-0005</t>
  </si>
  <si>
    <t>Timotio Clementino Daniel</t>
  </si>
  <si>
    <t>Uncanha</t>
  </si>
  <si>
    <t>0506-0004</t>
  </si>
  <si>
    <t>Alberto Herculano</t>
  </si>
  <si>
    <t>0506-0005</t>
  </si>
  <si>
    <t>Herminio Vasco</t>
  </si>
  <si>
    <t>Mpandzu</t>
  </si>
  <si>
    <t>Sem nome 1</t>
  </si>
  <si>
    <t>Ntsungo</t>
  </si>
  <si>
    <t>Sem nome 4</t>
  </si>
  <si>
    <t>Macuane Mangol</t>
  </si>
  <si>
    <t>0506-0002</t>
  </si>
  <si>
    <t>Tomás Jorge António Váz</t>
  </si>
  <si>
    <t>Antonio Osvaldo Ausse</t>
  </si>
  <si>
    <t>Mutarara</t>
  </si>
  <si>
    <t>Canhungue</t>
  </si>
  <si>
    <t>Toto Araujo Macajo</t>
  </si>
  <si>
    <t>Carlito Jose Angola</t>
  </si>
  <si>
    <t>Vila Nova da Fronteira</t>
  </si>
  <si>
    <t>Isaquel Amilcar Andate-Fanessi</t>
  </si>
  <si>
    <t>Inhangoma-Sede</t>
  </si>
  <si>
    <t>Julio Vasco Chimica</t>
  </si>
  <si>
    <t>Nhamayabwe-Sede</t>
  </si>
  <si>
    <t>Meque Nhamitambo</t>
  </si>
  <si>
    <t>Canámua</t>
  </si>
  <si>
    <t>0514-0007</t>
  </si>
  <si>
    <t>Pedro Benjamim Beba-Rafael</t>
  </si>
  <si>
    <t>Sinjal</t>
  </si>
  <si>
    <t>0514-0008</t>
  </si>
  <si>
    <t>Santo Soares-Miceres Continho</t>
  </si>
  <si>
    <t>Charre-Sede</t>
  </si>
  <si>
    <t>Sem nome 2</t>
  </si>
  <si>
    <t>Autarquia de Nhamayabue</t>
  </si>
  <si>
    <t>Sem nome 3</t>
  </si>
  <si>
    <t>0508-0005</t>
  </si>
  <si>
    <t>Oliveira Felizbeto Daniel</t>
  </si>
  <si>
    <t>Zumbu</t>
  </si>
  <si>
    <t>Mphangula</t>
  </si>
  <si>
    <t>Abdul João</t>
  </si>
  <si>
    <t>0508-0006</t>
  </si>
  <si>
    <t>Westen Gilberto Gimo</t>
  </si>
  <si>
    <t>Zunbu Sede</t>
  </si>
  <si>
    <t>0601-0009</t>
  </si>
  <si>
    <t>Anifo Daudo Aboo</t>
  </si>
  <si>
    <t>Alto-Molócue</t>
  </si>
  <si>
    <t>0603-0010</t>
  </si>
  <si>
    <t>Chalosse B. Guidion</t>
  </si>
  <si>
    <t>0603-0011</t>
  </si>
  <si>
    <t>Emilia Luciano</t>
  </si>
  <si>
    <t>0603-0012</t>
  </si>
  <si>
    <t>Frederico Custavo Soares</t>
  </si>
  <si>
    <t>0603-0013</t>
  </si>
  <si>
    <t>Nelita A. Alfândega</t>
  </si>
  <si>
    <t>0603-0014</t>
  </si>
  <si>
    <t>Seldon J. Fortunato</t>
  </si>
  <si>
    <t>0603-0015</t>
  </si>
  <si>
    <t>Suzana Mario Beirao</t>
  </si>
  <si>
    <t>0608-0008</t>
  </si>
  <si>
    <t>Fernando António Sabonete</t>
  </si>
  <si>
    <t>0608-0009</t>
  </si>
  <si>
    <t>Regina da Gloria Hortencilio</t>
  </si>
  <si>
    <t>0608-0010</t>
  </si>
  <si>
    <t>Will Arcanjo Aguiar</t>
  </si>
  <si>
    <t>0612-0010</t>
  </si>
  <si>
    <t>Zacarias Muaramussa</t>
  </si>
  <si>
    <t>0618-0001</t>
  </si>
  <si>
    <t>Adelina Manuel Antonio</t>
  </si>
  <si>
    <t>Namacurra</t>
  </si>
  <si>
    <t>Pida</t>
  </si>
  <si>
    <t>845403564/876217340</t>
  </si>
  <si>
    <t>Geraldo Tarcisio Emilio</t>
  </si>
  <si>
    <t>843635073/864043311</t>
  </si>
  <si>
    <t>0618-0002</t>
  </si>
  <si>
    <t>Alcina Manuel Mutamievo</t>
  </si>
  <si>
    <t>Namacurra Sede</t>
  </si>
  <si>
    <t>846103695/861663298</t>
  </si>
  <si>
    <t>0618-0003</t>
  </si>
  <si>
    <t>Alfredo Benjamim Lopes Fungulane</t>
  </si>
  <si>
    <t>Mutange</t>
  </si>
  <si>
    <t>850289289/876133791</t>
  </si>
  <si>
    <t>0618-0004</t>
  </si>
  <si>
    <t>Arune Hortencio Evague</t>
  </si>
  <si>
    <t>Mexixine</t>
  </si>
  <si>
    <t>842372823/870790299</t>
  </si>
  <si>
    <t>0618-0005</t>
  </si>
  <si>
    <t>Campaue Fernando Caxite</t>
  </si>
  <si>
    <t>Muebele</t>
  </si>
  <si>
    <t>849803924/869803924</t>
  </si>
  <si>
    <t>0618-0006</t>
  </si>
  <si>
    <t>Cereneu Pedro Lopes</t>
  </si>
  <si>
    <t>866000902/840592752</t>
  </si>
  <si>
    <t>0618-0007</t>
  </si>
  <si>
    <t>Dalmiro Armando Antonio Frasqueira</t>
  </si>
  <si>
    <t>Malei</t>
  </si>
  <si>
    <t>840475995/874225214</t>
  </si>
  <si>
    <t>0618-0008</t>
  </si>
  <si>
    <t>Esgiraque Junqueiro Mordade</t>
  </si>
  <si>
    <t>840544976/872949879</t>
  </si>
  <si>
    <t>0618-0009</t>
  </si>
  <si>
    <t>Esteves Arlindo Evirihe Saguate</t>
  </si>
  <si>
    <t>879085550/849085555</t>
  </si>
  <si>
    <t>0618-0010</t>
  </si>
  <si>
    <t>Francisco Rainde Csquinho</t>
  </si>
  <si>
    <t>868029600/845858445</t>
  </si>
  <si>
    <t>0618-0011</t>
  </si>
  <si>
    <t>Isolina Joao Mindiate</t>
  </si>
  <si>
    <t>840553574/864502201</t>
  </si>
  <si>
    <t>0618-0012</t>
  </si>
  <si>
    <t>Lorito Ramos Ribeiro</t>
  </si>
  <si>
    <t>Furquia</t>
  </si>
  <si>
    <t>0618-0013</t>
  </si>
  <si>
    <t>Melito Tomane José Mentiroso</t>
  </si>
  <si>
    <t>Mbaua</t>
  </si>
  <si>
    <t>842615848/864144416</t>
  </si>
  <si>
    <t>0618-0014</t>
  </si>
  <si>
    <t>Motijane Antonio Caetano</t>
  </si>
  <si>
    <t>Macuse Sede</t>
  </si>
  <si>
    <t>847498001/870971733</t>
  </si>
  <si>
    <t>0618-0015</t>
  </si>
  <si>
    <t>Nadir Joao Titos Simbine</t>
  </si>
  <si>
    <t>845568288/863012212</t>
  </si>
  <si>
    <t>0618-0016</t>
  </si>
  <si>
    <t>Paulino Paulo Abreu Latibo</t>
  </si>
  <si>
    <t>845222813/862403639</t>
  </si>
  <si>
    <t>0618-0017</t>
  </si>
  <si>
    <t>Remigio Veloso Sebastiao</t>
  </si>
  <si>
    <t>0618-0018</t>
  </si>
  <si>
    <t>Teresa Maria de Figueredo Cosmo</t>
  </si>
  <si>
    <t>844101011/874101011</t>
  </si>
  <si>
    <t>0103-0012</t>
  </si>
  <si>
    <t>Gércio Eduardo Cossa</t>
  </si>
  <si>
    <t>Mazivila (Olombe)</t>
  </si>
  <si>
    <t>0103-0018</t>
  </si>
  <si>
    <t>0103-0014</t>
  </si>
  <si>
    <t>Moisés Chirunguze</t>
  </si>
  <si>
    <t>0104-0012</t>
  </si>
  <si>
    <t>0105-0003</t>
  </si>
  <si>
    <t>0101-0007</t>
  </si>
  <si>
    <t>0102-0005</t>
  </si>
  <si>
    <t>Chongoene</t>
  </si>
  <si>
    <t>Nhancutse</t>
  </si>
  <si>
    <t>0106-0014</t>
  </si>
  <si>
    <t>Alfredo Mathe</t>
  </si>
  <si>
    <t>Posto Sede Chokwe</t>
  </si>
  <si>
    <t>0106-0015</t>
  </si>
  <si>
    <t>Todo o Dsitrito</t>
  </si>
  <si>
    <t>0107-0008</t>
  </si>
  <si>
    <t>0108-0016</t>
  </si>
  <si>
    <t>Fátima Tomás Zavala</t>
  </si>
  <si>
    <t>Julios Nherere</t>
  </si>
  <si>
    <t>0108-0015</t>
  </si>
  <si>
    <t>Jorge Tamele</t>
  </si>
  <si>
    <t>0109-0010</t>
  </si>
  <si>
    <t>0110-0006</t>
  </si>
  <si>
    <t>Almirante Joao Almirante</t>
  </si>
  <si>
    <t>Bandze</t>
  </si>
  <si>
    <t>0110-0008</t>
  </si>
  <si>
    <t>Celso Jose Mbalate</t>
  </si>
  <si>
    <t>0110-0010</t>
  </si>
  <si>
    <t>Ermelinda Bento Mugabe</t>
  </si>
  <si>
    <t>0110-0012</t>
  </si>
  <si>
    <t>Francisco Munguambe</t>
  </si>
  <si>
    <t>0110-0013</t>
  </si>
  <si>
    <t>Gerfenio Fenias</t>
  </si>
  <si>
    <t>Chibondzane</t>
  </si>
  <si>
    <t>0110-0016</t>
  </si>
  <si>
    <t>Lurdes Matsinhe</t>
  </si>
  <si>
    <t>0110-0018</t>
  </si>
  <si>
    <t>Mira Carlos A. Mastinhe</t>
  </si>
  <si>
    <t>Posto Sede</t>
  </si>
  <si>
    <t>0110-0019</t>
  </si>
  <si>
    <t>Nelda Augusto C. Baltazar</t>
  </si>
  <si>
    <t>0110-0021</t>
  </si>
  <si>
    <t>Nelda Ercilia Cau</t>
  </si>
  <si>
    <t>Chizavane</t>
  </si>
  <si>
    <t>0110-0022</t>
  </si>
  <si>
    <t>Queironissa neve</t>
  </si>
  <si>
    <t>Chibondzane Mhalene</t>
  </si>
  <si>
    <t>0110-0024</t>
  </si>
  <si>
    <t>Rute Antonio Tchamo</t>
  </si>
  <si>
    <t>0110-0026</t>
  </si>
  <si>
    <t>Yolanda Felizberto Cuna</t>
  </si>
  <si>
    <t>Chalala e Mussengue</t>
  </si>
  <si>
    <t>0111-0008</t>
  </si>
  <si>
    <t>CHICUMBANE</t>
  </si>
  <si>
    <t>0113-0008</t>
  </si>
  <si>
    <t>0114-0018</t>
  </si>
  <si>
    <t>Fatima Camilo Manusse</t>
  </si>
  <si>
    <t>sede-Sotoene</t>
  </si>
  <si>
    <t>848238444/ 862301279</t>
  </si>
  <si>
    <t>0114-0019</t>
  </si>
  <si>
    <t>0301-0013</t>
  </si>
  <si>
    <t>Beatriz Rogerio Maxaieie</t>
  </si>
  <si>
    <t>Boane sede, Gueguegue, Baixo Umbeluzi</t>
  </si>
  <si>
    <t>0303-0011</t>
  </si>
  <si>
    <t>Eden Macanja</t>
  </si>
  <si>
    <t>0303-0013</t>
  </si>
  <si>
    <t>Henrique Xerinda</t>
  </si>
  <si>
    <t>Cooperativa Agrícola 25 de Setembro</t>
  </si>
  <si>
    <t>0304-0011</t>
  </si>
  <si>
    <t>Lúcia Daniel Vilanculos</t>
  </si>
  <si>
    <t>Michafutene,Guava</t>
  </si>
  <si>
    <t>0305-0003</t>
  </si>
  <si>
    <t>Brista Horacio</t>
  </si>
  <si>
    <t>0305-0004</t>
  </si>
  <si>
    <t>Carmenia Salomao</t>
  </si>
  <si>
    <t>0305-0005</t>
  </si>
  <si>
    <t>Décio Dorival Nhanome</t>
  </si>
  <si>
    <t>0305-0006</t>
  </si>
  <si>
    <t>Telma Manuel Agostinho João Taimo</t>
  </si>
  <si>
    <t>Machava</t>
  </si>
  <si>
    <t>0305-0007</t>
  </si>
  <si>
    <t>Zeferino Pinto</t>
  </si>
  <si>
    <t>EXCESSO</t>
  </si>
  <si>
    <t>ARROZ</t>
  </si>
  <si>
    <t>FEIJAO</t>
  </si>
  <si>
    <t>MILHO</t>
  </si>
  <si>
    <t>TOTAL</t>
  </si>
  <si>
    <t>SOFALA</t>
  </si>
  <si>
    <t>Column Labels</t>
  </si>
  <si>
    <t>Total Sum of NOVA QUANTIDADE A ENTREGAR</t>
  </si>
  <si>
    <t>Total Sum of VAR VS PLAN ANTERIOR</t>
  </si>
  <si>
    <t>Total Sum of QUANTIDADE ENTREGUE</t>
  </si>
  <si>
    <t>Total Sum of QUANTIDADE ENTREGUE +/-</t>
  </si>
  <si>
    <t>Row Labels</t>
  </si>
  <si>
    <t>Sum of NOVA QUANTIDADE A ENTREGAR</t>
  </si>
  <si>
    <t>Sum of VAR VS PLAN ANTERIOR</t>
  </si>
  <si>
    <t>Sum of QUANTIDADE ENTREGUE</t>
  </si>
  <si>
    <t>Sum of QUANTIDADE ENTREGUE +/-</t>
  </si>
  <si>
    <t>Grand Total</t>
  </si>
  <si>
    <t>Província</t>
  </si>
  <si>
    <t>Antes (Planificado)</t>
  </si>
  <si>
    <t>Depois (Actualizado)</t>
  </si>
  <si>
    <t>Kit 1</t>
  </si>
  <si>
    <t>Kit 2</t>
  </si>
  <si>
    <t>Total</t>
  </si>
  <si>
    <t>sem dados</t>
  </si>
  <si>
    <t>TOTAL GERAL</t>
  </si>
  <si>
    <t>Notas:</t>
  </si>
  <si>
    <t>• 'Depois' inclui novos extensionistas inseridos pelas equipas provinciais (ver 'Novos Beneficiários').</t>
  </si>
  <si>
    <t>• Maputo e Gaza ainda sem listas actualizadas.</t>
  </si>
  <si>
    <t>Necessidades de Insumos por Província</t>
  </si>
  <si>
    <t>Antes</t>
  </si>
  <si>
    <t>Depois</t>
  </si>
  <si>
    <t>Necessidades totais de insumos</t>
  </si>
  <si>
    <t>Insumo</t>
  </si>
  <si>
    <t>Unidade</t>
  </si>
  <si>
    <t>Kg</t>
  </si>
  <si>
    <t>Feijão Vulgar</t>
  </si>
  <si>
    <t>Couve</t>
  </si>
  <si>
    <t>g</t>
  </si>
  <si>
    <t>Alface</t>
  </si>
  <si>
    <t>NPK 12.24.12</t>
  </si>
  <si>
    <t>Enxada</t>
  </si>
  <si>
    <t>un</t>
  </si>
  <si>
    <t>Emamectim Benzoato</t>
  </si>
  <si>
    <t>L</t>
  </si>
  <si>
    <t>Imidacloprid</t>
  </si>
  <si>
    <t>Extensionist ID</t>
  </si>
  <si>
    <t>Extensionista</t>
  </si>
  <si>
    <t>Contacto Extensionista</t>
  </si>
  <si>
    <t>Contacto Supervisor</t>
  </si>
  <si>
    <t>Kit</t>
  </si>
  <si>
    <t>Qtd Anterior</t>
  </si>
  <si>
    <t>0603-0009</t>
  </si>
  <si>
    <t>0103-0013</t>
  </si>
  <si>
    <t>0103-0015</t>
  </si>
  <si>
    <t>0110-0007</t>
  </si>
  <si>
    <t>0110-0009</t>
  </si>
  <si>
    <t>0110-0011</t>
  </si>
  <si>
    <t>0110-0014</t>
  </si>
  <si>
    <t>0110-0017</t>
  </si>
  <si>
    <t>0110-0020</t>
  </si>
  <si>
    <t>0110-0023</t>
  </si>
  <si>
    <t>0110-0025</t>
  </si>
  <si>
    <t>0303-0012</t>
  </si>
  <si>
    <t>0303-0014</t>
  </si>
  <si>
    <t>0304-0012</t>
  </si>
  <si>
    <t>Composição dos Kits de Emergência</t>
  </si>
  <si>
    <t>Kit 1 (por família)</t>
  </si>
  <si>
    <t>Kit 2 (por família)</t>
  </si>
  <si>
    <t>Observação</t>
  </si>
  <si>
    <t>Apenas no Kit 1</t>
  </si>
  <si>
    <t>Apenas no Kit 2</t>
  </si>
  <si>
    <t>Presente em ambos</t>
  </si>
  <si>
    <t>Sementes</t>
  </si>
  <si>
    <t>Fertilizante</t>
  </si>
  <si>
    <t>Ferramenta</t>
  </si>
  <si>
    <t>Insecticida (ambos)</t>
  </si>
  <si>
    <t>Apenas no Kit 2 (herbicida)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</si>
</sst>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##"/>
    <numFmt numFmtId="165" formatCode="_(* #,##0.00_);_(* \(#,##0.00\);_(* \-??_);_(@_)"/>
    <numFmt numFmtId="166" formatCode="yyyy\-mm\-dd"/>
    <numFmt numFmtId="167" formatCode="#,##0;\(#,##0\);\-"/>
    <numFmt numFmtId="168" formatCode="0.##;;\-"/>
    <numFmt numFmtId="169" formatCode="_(* #,##0_);_(* \(#,##0\);_(* \-??_);_(@_)"/>
  </numFmts>
  <fonts count="21" x14ac:knownFonts="1">
    <font>
      <sz val="10"/>
      <color rgb="FF000000"/>
      <name val="Arial"/>
      <family val="2"/>
      <charset val="1"/>
    </font>
    <font>
      <i/>
      <sz val="10"/>
      <color rgb="FF808080"/>
      <name val="Arial"/>
      <family val="2"/>
    </font>
    <font>
      <b/>
      <sz val="10"/>
      <color rgb="FF9C5700"/>
      <name val="Arial"/>
      <family val="2"/>
    </font>
    <font>
      <b/>
      <sz val="10"/>
      <color rgb="FF1F4E79"/>
      <name val="Arial"/>
      <family val="2"/>
    </font>
    <font>
      <b/>
      <sz val="10"/>
      <color rgb="FF006100"/>
      <name val="Arial"/>
      <family val="2"/>
    </font>
    <font>
      <i/>
      <sz val="10"/>
      <color rgb="FF1F4E79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9"/>
      <name val="Arial"/>
      <family val="2"/>
    </font>
    <font>
      <i/>
      <sz val="9"/>
      <color rgb="FF606060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b/>
      <sz val="9"/>
      <name val="Arial"/>
      <family val="2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</font>
    <font>
      <sz val="10"/>
      <name val="Arial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800000"/>
      </patternFill>
    </fill>
    <fill>
      <patternFill patternType="solid">
        <fgColor rgb="FFF2F2F2"/>
        <bgColor rgb="FFE8F1FB"/>
      </patternFill>
    </fill>
    <fill>
      <patternFill patternType="solid">
        <fgColor rgb="FFFFEB9C"/>
        <bgColor rgb="FFFFF2CC"/>
      </patternFill>
    </fill>
    <fill>
      <patternFill patternType="solid">
        <fgColor rgb="FFBDD7EE"/>
        <bgColor rgb="FFD9E1F2"/>
      </patternFill>
    </fill>
    <fill>
      <patternFill patternType="solid">
        <fgColor rgb="FFC6EFCE"/>
        <bgColor rgb="FFE2EFDA"/>
      </patternFill>
    </fill>
    <fill>
      <patternFill patternType="solid">
        <fgColor theme="0"/>
        <bgColor rgb="FFF2F2F2"/>
      </patternFill>
    </fill>
    <fill>
      <patternFill patternType="solid">
        <fgColor rgb="FFFFC000"/>
        <bgColor rgb="FFFBBC04"/>
      </patternFill>
    </fill>
    <fill>
      <patternFill patternType="solid">
        <fgColor theme="7"/>
        <bgColor rgb="FF008080"/>
      </patternFill>
    </fill>
    <fill>
      <patternFill patternType="solid">
        <fgColor theme="6"/>
        <bgColor rgb="FFFFC000"/>
      </patternFill>
    </fill>
    <fill>
      <patternFill patternType="solid">
        <fgColor rgb="FFE8F1FB"/>
        <bgColor rgb="FFF2F2F2"/>
      </patternFill>
    </fill>
    <fill>
      <patternFill patternType="solid">
        <fgColor rgb="FF305496"/>
        <bgColor rgb="FF1F4E79"/>
      </patternFill>
    </fill>
    <fill>
      <patternFill patternType="solid">
        <fgColor rgb="FFD9E1F2"/>
        <bgColor rgb="FFE7E6E6"/>
      </patternFill>
    </fill>
    <fill>
      <patternFill patternType="solid">
        <fgColor rgb="FF8EA9DB"/>
        <bgColor rgb="FF969696"/>
      </patternFill>
    </fill>
    <fill>
      <patternFill patternType="solid">
        <fgColor rgb="FFFFF2CC"/>
        <bgColor rgb="FFF2F2F2"/>
      </patternFill>
    </fill>
    <fill>
      <patternFill patternType="solid">
        <fgColor rgb="FFE7E6E6"/>
        <bgColor rgb="FFE2EFDA"/>
      </patternFill>
    </fill>
    <fill>
      <patternFill patternType="solid">
        <fgColor rgb="FFE2EFDA"/>
        <bgColor rgb="FFE7E6E6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7030A0"/>
        <bgColor rgb="FFFFC000"/>
      </patternFill>
    </fill>
    <fill>
      <patternFill patternType="solid">
        <fgColor rgb="FF7030A0"/>
        <bgColor rgb="FFFBBC04"/>
      </patternFill>
    </fill>
    <fill>
      <patternFill patternType="solid">
        <fgColor rgb="FFE8F1FB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5" fontId="18" fillId="0" borderId="0"/>
  </cellStyleXfs>
  <cellXfs count="71">
    <xf numFmtId="0" fontId="0" fillId="0" borderId="0" xfId="0"/>
    <xf numFmtId="0" fontId="14" fillId="13" borderId="0" xfId="0" applyFont="1" applyFill="1" applyAlignment="1">
      <alignment horizontal="center" vertical="center" wrapText="1"/>
    </xf>
    <xf numFmtId="0" fontId="6" fillId="13" borderId="0" xfId="0" applyFont="1" applyFill="1" applyAlignment="1">
      <alignment horizontal="center" vertical="center"/>
    </xf>
    <xf numFmtId="0" fontId="0" fillId="2" borderId="0" xfId="0" applyFill="1"/>
    <xf numFmtId="0" fontId="0" fillId="3" borderId="0" xfId="0" applyFill="1"/>
    <xf numFmtId="14" fontId="0" fillId="0" borderId="0" xfId="0" applyNumberFormat="1"/>
    <xf numFmtId="164" fontId="0" fillId="0" borderId="0" xfId="0" applyNumberFormat="1"/>
    <xf numFmtId="0" fontId="1" fillId="4" borderId="0" xfId="0" applyFont="1" applyFill="1"/>
    <xf numFmtId="165" fontId="18" fillId="0" borderId="0" xfId="1"/>
    <xf numFmtId="3" fontId="0" fillId="0" borderId="0" xfId="0" applyNumberFormat="1"/>
    <xf numFmtId="0" fontId="2" fillId="5" borderId="0" xfId="0" applyFont="1" applyFill="1"/>
    <xf numFmtId="0" fontId="3" fillId="6" borderId="0" xfId="0" applyFont="1" applyFill="1"/>
    <xf numFmtId="0" fontId="4" fillId="7" borderId="0" xfId="0" applyFont="1" applyFill="1"/>
    <xf numFmtId="0" fontId="0" fillId="8" borderId="0" xfId="0" applyFill="1"/>
    <xf numFmtId="14" fontId="0" fillId="8" borderId="0" xfId="0" applyNumberFormat="1" applyFill="1"/>
    <xf numFmtId="14" fontId="0" fillId="9" borderId="0" xfId="0" applyNumberFormat="1" applyFill="1"/>
    <xf numFmtId="0" fontId="0" fillId="9" borderId="0" xfId="0" applyFill="1"/>
    <xf numFmtId="14" fontId="0" fillId="10" borderId="0" xfId="0" applyNumberFormat="1" applyFill="1"/>
    <xf numFmtId="0" fontId="0" fillId="10" borderId="0" xfId="0" applyFill="1"/>
    <xf numFmtId="14" fontId="0" fillId="2" borderId="0" xfId="0" applyNumberFormat="1" applyFill="1"/>
    <xf numFmtId="14" fontId="0" fillId="11" borderId="0" xfId="0" applyNumberFormat="1" applyFill="1"/>
    <xf numFmtId="0" fontId="0" fillId="11" borderId="0" xfId="0" applyFill="1"/>
    <xf numFmtId="166" fontId="5" fillId="12" borderId="0" xfId="0" applyNumberFormat="1" applyFont="1" applyFill="1"/>
    <xf numFmtId="0" fontId="5" fillId="12" borderId="0" xfId="0" applyFont="1" applyFill="1"/>
    <xf numFmtId="164" fontId="5" fillId="12" borderId="0" xfId="0" applyNumberFormat="1" applyFont="1" applyFill="1"/>
    <xf numFmtId="0" fontId="7" fillId="0" borderId="0" xfId="0" applyFont="1"/>
    <xf numFmtId="167" fontId="8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0" fontId="7" fillId="14" borderId="0" xfId="0" applyFont="1" applyFill="1"/>
    <xf numFmtId="167" fontId="7" fillId="14" borderId="0" xfId="0" applyNumberFormat="1" applyFont="1" applyFill="1" applyAlignment="1">
      <alignment horizontal="right"/>
    </xf>
    <xf numFmtId="0" fontId="9" fillId="0" borderId="0" xfId="0" applyFont="1"/>
    <xf numFmtId="0" fontId="6" fillId="13" borderId="0" xfId="0" applyFont="1" applyFill="1" applyAlignment="1">
      <alignment horizontal="center"/>
    </xf>
    <xf numFmtId="3" fontId="8" fillId="0" borderId="0" xfId="0" applyNumberFormat="1" applyFont="1" applyAlignment="1">
      <alignment horizontal="right"/>
    </xf>
    <xf numFmtId="3" fontId="7" fillId="14" borderId="0" xfId="0" applyNumberFormat="1" applyFont="1" applyFill="1" applyAlignment="1">
      <alignment horizontal="right"/>
    </xf>
    <xf numFmtId="0" fontId="0" fillId="0" borderId="0" xfId="0" applyAlignment="1">
      <alignment horizontal="center"/>
    </xf>
    <xf numFmtId="167" fontId="15" fillId="0" borderId="0" xfId="0" applyNumberFormat="1" applyFont="1" applyAlignment="1">
      <alignment horizontal="right"/>
    </xf>
    <xf numFmtId="167" fontId="16" fillId="16" borderId="0" xfId="0" applyNumberFormat="1" applyFont="1" applyFill="1" applyAlignment="1">
      <alignment horizontal="right"/>
    </xf>
    <xf numFmtId="167" fontId="17" fillId="17" borderId="0" xfId="0" applyNumberFormat="1" applyFont="1" applyFill="1" applyAlignment="1">
      <alignment horizontal="right"/>
    </xf>
    <xf numFmtId="167" fontId="9" fillId="16" borderId="0" xfId="0" applyNumberFormat="1" applyFont="1" applyFill="1" applyAlignment="1">
      <alignment horizontal="right"/>
    </xf>
    <xf numFmtId="0" fontId="12" fillId="13" borderId="0" xfId="0" applyFont="1" applyFill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horizontal="center"/>
    </xf>
    <xf numFmtId="168" fontId="8" fillId="18" borderId="0" xfId="0" applyNumberFormat="1" applyFont="1" applyFill="1" applyAlignment="1">
      <alignment horizontal="right"/>
    </xf>
    <xf numFmtId="168" fontId="8" fillId="0" borderId="0" xfId="0" applyNumberFormat="1" applyFont="1" applyAlignment="1">
      <alignment horizontal="right"/>
    </xf>
    <xf numFmtId="168" fontId="8" fillId="16" borderId="0" xfId="0" applyNumberFormat="1" applyFont="1" applyFill="1" applyAlignment="1">
      <alignment horizontal="right"/>
    </xf>
    <xf numFmtId="169" fontId="0" fillId="19" borderId="0" xfId="0" applyNumberFormat="1" applyFill="1"/>
    <xf numFmtId="169" fontId="0" fillId="19" borderId="0" xfId="0" applyNumberFormat="1" applyFill="1" applyAlignment="1">
      <alignment vertical="center" wrapText="1"/>
    </xf>
    <xf numFmtId="169" fontId="0" fillId="0" borderId="0" xfId="0" applyNumberFormat="1" applyAlignment="1">
      <alignment vertical="center" wrapText="1"/>
    </xf>
    <xf numFmtId="169" fontId="18" fillId="0" borderId="0" xfId="1" applyNumberFormat="1" applyAlignment="1">
      <alignment vertical="center" wrapText="1"/>
    </xf>
    <xf numFmtId="169" fontId="0" fillId="0" borderId="0" xfId="0" applyNumberFormat="1" applyAlignment="1">
      <alignment horizontal="left" vertical="center" wrapText="1"/>
    </xf>
    <xf numFmtId="169" fontId="18" fillId="19" borderId="0" xfId="1" applyNumberFormat="1" applyFill="1" applyAlignment="1">
      <alignment vertical="center" wrapText="1"/>
    </xf>
    <xf numFmtId="169" fontId="0" fillId="0" borderId="0" xfId="0" applyNumberFormat="1"/>
    <xf numFmtId="169" fontId="18" fillId="19" borderId="0" xfId="1" applyNumberFormat="1" applyFill="1" applyAlignment="1">
      <alignment horizontal="center" vertical="center" wrapText="1"/>
    </xf>
    <xf numFmtId="169" fontId="19" fillId="19" borderId="0" xfId="1" applyNumberFormat="1" applyFont="1" applyFill="1" applyAlignment="1">
      <alignment horizontal="center" vertical="center" wrapText="1"/>
    </xf>
    <xf numFmtId="169" fontId="0" fillId="19" borderId="0" xfId="0" applyNumberFormat="1" applyFill="1" applyAlignment="1">
      <alignment horizontal="center" vertical="center" wrapText="1"/>
    </xf>
    <xf numFmtId="169" fontId="0" fillId="19" borderId="0" xfId="0" applyNumberFormat="1" applyFill="1" applyAlignment="1">
      <alignment horizontal="center"/>
    </xf>
    <xf numFmtId="0" fontId="0" fillId="20" borderId="0" xfId="0" applyFill="1"/>
    <xf numFmtId="0" fontId="0" fillId="21" borderId="0" xfId="0" applyFill="1"/>
    <xf numFmtId="0" fontId="0" fillId="22" borderId="0" xfId="0" applyFill="1"/>
    <xf numFmtId="4" fontId="0" fillId="0" borderId="0" xfId="0" applyNumberFormat="1"/>
    <xf numFmtId="169" fontId="19" fillId="0" borderId="0" xfId="0" applyNumberFormat="1" applyFont="1"/>
    <xf numFmtId="166" fontId="0" fillId="23" borderId="0" xfId="0" applyNumberFormat="1" applyFill="1"/>
    <xf numFmtId="0" fontId="0" fillId="23" borderId="0" xfId="0" applyFill="1"/>
    <xf numFmtId="164" fontId="0" fillId="23" borderId="0" xfId="0" applyNumberFormat="1" applyFill="1"/>
    <xf numFmtId="0" fontId="20" fillId="24" borderId="0" xfId="0" applyFont="1" applyFill="1"/>
    <xf numFmtId="0" fontId="6" fillId="13" borderId="0" xfId="0" applyFont="1" applyFill="1" applyAlignment="1">
      <alignment horizontal="center" vertical="center"/>
    </xf>
    <xf numFmtId="0" fontId="0" fillId="0" borderId="0" xfId="0"/>
    <xf numFmtId="0" fontId="10" fillId="0" borderId="0" xfId="0" applyFont="1"/>
    <xf numFmtId="0" fontId="13" fillId="15" borderId="0" xfId="0" applyFont="1" applyFill="1" applyAlignment="1">
      <alignment horizontal="center"/>
    </xf>
    <xf numFmtId="0" fontId="14" fillId="13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79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9" formatCode="_(* #,##0_);_(* \(#,##0\);_(* \-??_);_(@_)"/>
    </dxf>
    <dxf>
      <numFmt numFmtId="169" formatCode="_(* #,##0_);_(* \(#,##0\);_(* \-??_);_(@_)"/>
    </dxf>
    <dxf>
      <numFmt numFmtId="169" formatCode="_(* #,##0_);_(* \(#,##0\);_(* \-??_);_(@_)"/>
    </dxf>
    <dxf>
      <numFmt numFmtId="169" formatCode="_(* #,##0_);_(* \(#,##0\);_(* \-??_);_(@_)"/>
    </dxf>
    <dxf>
      <numFmt numFmtId="169" formatCode="_(* #,##0_);_(* \(#,##0\);_(* \-??_);_(@_)"/>
    </dxf>
    <dxf>
      <numFmt numFmtId="169" formatCode="_(* #,##0_);_(* \(#,##0\);_(* \-??_);_(@_)"/>
    </dxf>
    <dxf>
      <numFmt numFmtId="169" formatCode="_(* #,##0_);_(* \(#,##0\);_(* \-??_);_(@_)"/>
    </dxf>
    <dxf>
      <numFmt numFmtId="169" formatCode="_(* #,##0_);_(* \(#,##0\);_(* \-??_);_(@_)"/>
    </dxf>
    <dxf>
      <numFmt numFmtId="169" formatCode="_(* #,##0_);_(* \(#,##0\);_(* \-??_);_(@_)"/>
    </dxf>
    <dxf>
      <numFmt numFmtId="169" formatCode="_(* #,##0_);_(* \(#,##0\);_(* \-??_);_(@_)"/>
    </dxf>
    <dxf>
      <numFmt numFmtId="169" formatCode="_(* #,##0_);_(* \(#,##0\);_(* \-??_);_(@_)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D9E1F2"/>
      <rgbColor rgb="FF808080"/>
      <rgbColor rgb="FF8EA9DB"/>
      <rgbColor rgb="FF993366"/>
      <rgbColor rgb="FFFFF2CC"/>
      <rgbColor rgb="FFE8F1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F2F2F2"/>
      <rgbColor rgb="FFFF99CC"/>
      <rgbColor rgb="FFCC99FF"/>
      <rgbColor rgb="FFE7E6E6"/>
      <rgbColor rgb="FF3366FF"/>
      <rgbColor rgb="FF33CCCC"/>
      <rgbColor rgb="FF99CC00"/>
      <rgbColor rgb="FFFFC000"/>
      <rgbColor rgb="FFFBBC04"/>
      <rgbColor rgb="FFFF6600"/>
      <rgbColor rgb="FF606060"/>
      <rgbColor rgb="FF969696"/>
      <rgbColor rgb="FF1F4E79"/>
      <rgbColor rgb="FF34A853"/>
      <rgbColor rgb="FF003300"/>
      <rgbColor rgb="FF333300"/>
      <rgbColor rgb="FF9C57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31.510535879628" createdVersion="8" refreshedVersion="8" minRefreshableVersion="3" recordCount="6994" xr:uid="{00000000-000A-0000-FFFF-FFFF0A000000}">
  <cacheSource type="worksheet">
    <worksheetSource ref="A1:BG1048576" sheet="Planeamento Adicional"/>
  </cacheSource>
  <cacheFields count="59">
    <cacheField name="Data" numFmtId="0">
      <sharedItems containsNonDate="0" containsDate="1" containsString="0" containsBlank="1" minDate="2026-04-02T00:00:00" maxDate="2026-04-19T00:00:00"/>
    </cacheField>
    <cacheField name="Referencia" numFmtId="0">
      <sharedItems containsBlank="1" count="8">
        <s v="Feijão"/>
        <s v="Emamectin"/>
        <s v="Sacos Hermeticos"/>
        <s v="Imadocloprid"/>
        <s v="Milho"/>
        <s v="MCPA"/>
        <s v="Arroz"/>
        <m/>
      </sharedItems>
    </cacheField>
    <cacheField name="codigo serviço" numFmtId="0">
      <sharedItems containsNonDate="0" containsString="0" containsBlank="1"/>
    </cacheField>
    <cacheField name="Tipo" numFmtId="0">
      <sharedItems containsNonDate="0" containsString="0" containsBlank="1"/>
    </cacheField>
    <cacheField name="Codigo Cliente" numFmtId="0">
      <sharedItems containsNonDate="0" containsString="0" containsBlank="1"/>
    </cacheField>
    <cacheField name="Nº Volume novo" numFmtId="0">
      <sharedItems containsString="0" containsBlank="1" containsNumber="1" minValue="0" maxValue="99850"/>
    </cacheField>
    <cacheField name="Peso do Volume Kg" numFmtId="0">
      <sharedItems containsString="0" containsBlank="1" containsNumber="1" minValue="0" maxValue="99850"/>
    </cacheField>
    <cacheField name="NOVA QUANTIDADE A ENTREGAR" numFmtId="0">
      <sharedItems containsString="0" containsBlank="1" containsNumber="1" minValue="0" maxValue="48900"/>
    </cacheField>
    <cacheField name="VAR VS PLAN ANTERIOR" numFmtId="0">
      <sharedItems containsString="0" containsBlank="1" containsNumber="1" minValue="-95450" maxValue="26850"/>
    </cacheField>
    <cacheField name="Qtd kit1" numFmtId="0">
      <sharedItems containsString="0" containsBlank="1" containsNumber="1" minValue="0" maxValue="923"/>
    </cacheField>
    <cacheField name="Qtd kit2" numFmtId="0">
      <sharedItems containsString="0" containsBlank="1" containsNumber="1" minValue="0" maxValue="200"/>
    </cacheField>
    <cacheField name="Altura" numFmtId="0">
      <sharedItems containsNonDate="0" containsString="0" containsBlank="1"/>
    </cacheField>
    <cacheField name="Largura" numFmtId="0">
      <sharedItems containsNonDate="0" containsString="0" containsBlank="1"/>
    </cacheField>
    <cacheField name="Comprimento" numFmtId="0">
      <sharedItems containsNonDate="0" containsString="0" containsBlank="1"/>
    </cacheField>
    <cacheField name="Nome Origem" numFmtId="0">
      <sharedItems containsNonDate="0" containsString="0" containsBlank="1"/>
    </cacheField>
    <cacheField name="Morada Origem" numFmtId="0">
      <sharedItems containsNonDate="0" containsString="0" containsBlank="1"/>
    </cacheField>
    <cacheField name="Artigo" numFmtId="0">
      <sharedItems containsBlank="1"/>
    </cacheField>
    <cacheField name="Nº Fornecedor" numFmtId="0">
      <sharedItems containsNonDate="0" containsString="0" containsBlank="1"/>
    </cacheField>
    <cacheField name="Cod Origem ( NUIT)" numFmtId="0">
      <sharedItems containsNonDate="0" containsString="0" containsBlank="1"/>
    </cacheField>
    <cacheField name="Código Postal Origem" numFmtId="0">
      <sharedItems containsNonDate="0" containsString="0" containsBlank="1"/>
    </cacheField>
    <cacheField name="Cod Destino ( NUIT)" numFmtId="0">
      <sharedItems containsBlank="1" containsMixedTypes="1" containsNumber="1" containsInteger="1" minValue="2601050" maxValue="2601491"/>
    </cacheField>
    <cacheField name="Nome Destino " numFmtId="0">
      <sharedItems containsBlank="1"/>
    </cacheField>
    <cacheField name="Morada Destino (Provincia)" numFmtId="0">
      <sharedItems containsBlank="1" count="7">
        <s v="Zambezia"/>
        <s v="Maputo"/>
        <s v="Sofala"/>
        <s v="Tete"/>
        <s v="Manica"/>
        <s v="Gaza"/>
        <m/>
      </sharedItems>
    </cacheField>
    <cacheField name="Distrito" numFmtId="0">
      <sharedItems containsBlank="1" count="81">
        <s v="A.Molocue"/>
        <s v="CHINDE"/>
        <s v="MANHIÇA"/>
        <s v="Machanga"/>
        <s v="Cahora Bassa"/>
        <s v="Buzi"/>
        <s v="Nhamatanda"/>
        <s v="Beira"/>
        <s v="Macate"/>
        <s v="Mulevala"/>
        <s v="MAGUDE"/>
        <s v="Mapai"/>
        <s v="Xai-Xai"/>
        <s v="Derre"/>
        <s v="Mopeia"/>
        <s v="Chókwè"/>
        <s v="Moatize"/>
        <s v="BOANE"/>
        <s v="Mabalane"/>
        <s v="Bilene"/>
        <s v="ILE"/>
        <s v="Massingir"/>
        <s v="Chibuto"/>
        <s v="Mágoè"/>
        <s v="Muanza"/>
        <s v="Chibabava"/>
        <s v="NAMAACHA"/>
        <s v="Mandlakazi"/>
        <s v="Caia"/>
        <s v="Chonguene"/>
        <s v="Massangena"/>
        <s v="Chimoio"/>
        <s v="Maganja da costa"/>
        <s v="Dôa"/>
        <s v="Limpopo"/>
        <s v="Nicoadala"/>
        <s v="Tambara"/>
        <s v="MOAMBA"/>
        <s v="Morrumbala"/>
        <s v="Vanduzi"/>
        <s v="Macossa"/>
        <s v="ZUMBU"/>
        <s v="NAMARROI"/>
        <s v="Pebane"/>
        <s v="Guija"/>
        <s v="MARRACUENE"/>
        <s v="Chiúta"/>
        <s v="Chemba"/>
        <s v="Chicualacuala"/>
        <s v="Marromeu"/>
        <s v="Angonia"/>
        <s v="Guro"/>
        <s v="Chigubo"/>
        <s v="GURUE"/>
        <s v="Manica"/>
        <s v="MATOLA"/>
        <s v="Lugela"/>
        <s v="MATUTUINE"/>
        <s v="Doa"/>
        <s v="Mossurize"/>
        <s v="Gondola"/>
        <s v="Gorongosa"/>
        <s v="Mocubela"/>
        <s v="Gilé"/>
        <s v="Luabo"/>
        <s v="Dondo"/>
        <s v="Tsangano"/>
        <s v="Molumbo"/>
        <s v="Barue"/>
        <s v="Machaze"/>
        <s v="Sussundenga"/>
        <s v="Changara"/>
        <s v="Chifunde"/>
        <s v="Cidade de Tete"/>
        <s v="Macanga"/>
        <s v="Marara"/>
        <s v="Maravia"/>
        <s v="Mutarara"/>
        <s v="Alto-Molócue"/>
        <s v="Namacurra"/>
        <m/>
      </sharedItems>
    </cacheField>
    <cacheField name="Posto Administrativo" numFmtId="0">
      <sharedItems containsBlank="1"/>
    </cacheField>
    <cacheField name="Localidade" numFmtId="0">
      <sharedItems containsBlank="1"/>
    </cacheField>
    <cacheField name="Povoado" numFmtId="0">
      <sharedItems containsNonDate="0" containsString="0" containsBlank="1"/>
    </cacheField>
    <cacheField name="Local de Treinamento" numFmtId="0">
      <sharedItems containsNonDate="0" containsString="0" containsBlank="1"/>
    </cacheField>
    <cacheField name="Total de Kits por Povoado" numFmtId="0">
      <sharedItems containsNonDate="0" containsString="0" containsBlank="1"/>
    </cacheField>
    <cacheField name="Localidade Destino Destino" numFmtId="0">
      <sharedItems containsNonDate="0" containsString="0" containsBlank="1"/>
    </cacheField>
    <cacheField name="Código Postal Destino Destino" numFmtId="0">
      <sharedItems containsNonDate="0" containsString="0" containsBlank="1"/>
    </cacheField>
    <cacheField name="Nome do Extensionista" numFmtId="0">
      <sharedItems containsBlank="1"/>
    </cacheField>
    <cacheField name="Num Contacto Destino (Contacto do extensionista)" numFmtId="0">
      <sharedItems containsBlank="1" containsMixedTypes="1" containsNumber="1" containsInteger="1" minValue="822202505" maxValue="8634495223"/>
    </cacheField>
    <cacheField name="Nome do Supervisor" numFmtId="0">
      <sharedItems containsBlank="1"/>
    </cacheField>
    <cacheField name="Contacto do Supervisor" numFmtId="0">
      <sharedItems containsBlank="1" containsMixedTypes="1" containsNumber="1" containsInteger="1" minValue="822202505" maxValue="879095867"/>
    </cacheField>
    <cacheField name="Observações" numFmtId="0">
      <sharedItems containsNonDate="0" containsString="0" containsBlank="1"/>
    </cacheField>
    <cacheField name="CDT" numFmtId="0">
      <sharedItems containsNonDate="0" containsString="0" containsBlank="1"/>
    </cacheField>
    <cacheField name="Valor" numFmtId="0">
      <sharedItems containsNonDate="0" containsString="0" containsBlank="1"/>
    </cacheField>
    <cacheField name="Plano Facturaçao" numFmtId="0">
      <sharedItems containsString="0" containsBlank="1" containsNumber="1" containsInteger="1" minValue="260001" maxValue="260001"/>
    </cacheField>
    <cacheField name="Field40" caption="Field40" numFmtId="0">
      <sharedItems containsNonDate="0" containsString="0" containsBlank="1"/>
    </cacheField>
    <cacheField name="Agregador" numFmtId="0">
      <sharedItems containsNonDate="0" containsString="0" containsBlank="1"/>
    </cacheField>
    <cacheField name="Proforma" numFmtId="0">
      <sharedItems containsNonDate="0" containsString="0" containsBlank="1"/>
    </cacheField>
    <cacheField name="SDAE" numFmtId="0">
      <sharedItems containsNonDate="0" containsString="0" containsBlank="1"/>
    </cacheField>
    <cacheField name="Supervisor" numFmtId="0">
      <sharedItems containsNonDate="0" containsString="0" containsBlank="1"/>
    </cacheField>
    <cacheField name="custo unitario" numFmtId="0">
      <sharedItems containsNonDate="0" containsString="0" containsBlank="1"/>
    </cacheField>
    <cacheField name="Custo" numFmtId="0">
      <sharedItems containsNonDate="0" containsString="0" containsBlank="1"/>
    </cacheField>
    <cacheField name="preco unitario" numFmtId="0">
      <sharedItems containsNonDate="0" containsString="0" containsBlank="1"/>
    </cacheField>
    <cacheField name="Venda" numFmtId="0">
      <sharedItems containsNonDate="0" containsString="0" containsBlank="1"/>
    </cacheField>
    <cacheField name="Data de Recebimento" numFmtId="0">
      <sharedItems containsNonDate="0" containsString="0" containsBlank="1"/>
    </cacheField>
    <cacheField name="Data de Pagamento" numFmtId="0">
      <sharedItems containsNonDate="0" containsString="0" containsBlank="1"/>
    </cacheField>
    <cacheField name="Garantias" numFmtId="0">
      <sharedItems containsNonDate="0" containsString="0" containsBlank="1"/>
    </cacheField>
    <cacheField name="Stock p/fornecer" numFmtId="0">
      <sharedItems containsNonDate="0" containsString="0" containsBlank="1"/>
    </cacheField>
    <cacheField name="Variação" numFmtId="0">
      <sharedItems containsString="0" containsBlank="1" containsNumber="1" minValue="-95450" maxValue="26850"/>
    </cacheField>
    <cacheField name="Qtd Entregue (Finalizado)" numFmtId="0">
      <sharedItems containsString="0" containsBlank="1" containsNumber="1" containsInteger="1" minValue="12" maxValue="26650"/>
    </cacheField>
    <cacheField name="Qtd Em Trânsito" numFmtId="0">
      <sharedItems containsString="0" containsBlank="1" containsNumber="1" containsInteger="1" minValue="12" maxValue="34260"/>
    </cacheField>
    <cacheField name="Qtd Criado (ajustável)" numFmtId="0">
      <sharedItems containsString="0" containsBlank="1" containsNumber="1" containsInteger="1" minValue="12" maxValue="40500"/>
    </cacheField>
    <cacheField name="QUANTIDADE ENTREGUE" numFmtId="0">
      <sharedItems containsString="0" containsBlank="1" containsNumber="1" containsInteger="1" minValue="0" maxValue="34260"/>
    </cacheField>
    <cacheField name="QUANTIDADE ENTREGUE +/-" numFmtId="0">
      <sharedItems containsString="0" containsBlank="1" containsNumber="1" minValue="-48900" maxValue="26260"/>
    </cacheField>
    <cacheField name="Estado Entreg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6994">
  <r>
    <d v="2026-04-02T00:00:00"/>
    <x v="0"/>
    <m/>
    <m/>
    <m/>
    <n v="75"/>
    <n v="75"/>
    <n v="0"/>
    <m/>
    <m/>
    <m/>
    <m/>
    <m/>
    <m/>
    <m/>
    <m/>
    <s v="MXIXFEIJAOKG"/>
    <m/>
    <m/>
    <m/>
    <n v="2601050"/>
    <s v="Abdulcadre Antonio"/>
    <x v="0"/>
    <x v="0"/>
    <s v="Chapala"/>
    <m/>
    <m/>
    <m/>
    <m/>
    <m/>
    <m/>
    <s v="Abdulcadre Antonio"/>
    <s v="873020203"/>
    <s v="Jacob Manuel"/>
    <n v="865421928"/>
    <m/>
    <m/>
    <m/>
    <n v="260001"/>
    <m/>
    <m/>
    <m/>
    <m/>
    <m/>
    <m/>
    <m/>
    <m/>
    <m/>
    <m/>
    <m/>
    <m/>
    <m/>
    <n v="-75"/>
    <m/>
    <m/>
    <m/>
    <n v="0"/>
    <n v="0"/>
    <s v="Sem registo"/>
  </r>
  <r>
    <d v="2026-04-02T00:00:00"/>
    <x v="1"/>
    <m/>
    <m/>
    <m/>
    <n v="5"/>
    <n v="2.5"/>
    <n v="0"/>
    <m/>
    <m/>
    <m/>
    <m/>
    <m/>
    <m/>
    <m/>
    <m/>
    <s v="AGRIFEMMA01L"/>
    <m/>
    <m/>
    <m/>
    <n v="2601050"/>
    <s v="Abdulcadre Antonio"/>
    <x v="0"/>
    <x v="0"/>
    <s v="Chapala"/>
    <m/>
    <m/>
    <m/>
    <m/>
    <m/>
    <m/>
    <s v="Abdulcadre Antonio"/>
    <s v="873020203"/>
    <s v="Jacob Manuel"/>
    <n v="865421928"/>
    <m/>
    <m/>
    <m/>
    <n v="260001"/>
    <m/>
    <m/>
    <m/>
    <m/>
    <m/>
    <m/>
    <m/>
    <m/>
    <m/>
    <m/>
    <m/>
    <m/>
    <m/>
    <n v="-5"/>
    <m/>
    <m/>
    <m/>
    <n v="0"/>
    <n v="0"/>
    <s v="Sem registo"/>
  </r>
  <r>
    <d v="2026-04-02T00:00:00"/>
    <x v="2"/>
    <m/>
    <m/>
    <m/>
    <n v="100"/>
    <n v="100"/>
    <n v="0"/>
    <m/>
    <m/>
    <m/>
    <m/>
    <m/>
    <m/>
    <m/>
    <m/>
    <s v="SUSSACO"/>
    <m/>
    <m/>
    <m/>
    <n v="2601050"/>
    <s v="Abdulcadre Antonio"/>
    <x v="0"/>
    <x v="0"/>
    <s v="Chapala"/>
    <m/>
    <m/>
    <m/>
    <m/>
    <m/>
    <m/>
    <s v="Abdulcadre Antonio"/>
    <s v="873020203"/>
    <s v="Jacob Manuel"/>
    <n v="865421928"/>
    <m/>
    <m/>
    <m/>
    <n v="260001"/>
    <m/>
    <m/>
    <m/>
    <m/>
    <m/>
    <m/>
    <m/>
    <m/>
    <m/>
    <m/>
    <m/>
    <m/>
    <m/>
    <n v="-100"/>
    <m/>
    <m/>
    <m/>
    <n v="0"/>
    <n v="0"/>
    <s v="Sem registo"/>
  </r>
  <r>
    <d v="2026-04-02T00:00:00"/>
    <x v="3"/>
    <m/>
    <m/>
    <m/>
    <n v="4"/>
    <n v="2"/>
    <n v="0"/>
    <m/>
    <m/>
    <m/>
    <m/>
    <m/>
    <m/>
    <m/>
    <m/>
    <s v="AGRIMIDACLORP1L"/>
    <m/>
    <m/>
    <m/>
    <n v="2601050"/>
    <s v="Abdulcadre Antonio"/>
    <x v="0"/>
    <x v="0"/>
    <s v="Chapala"/>
    <m/>
    <m/>
    <m/>
    <m/>
    <m/>
    <m/>
    <s v="Abdulcadre Antonio"/>
    <s v="873020203"/>
    <s v="Jacob Manuel"/>
    <n v="865421928"/>
    <m/>
    <m/>
    <m/>
    <n v="260001"/>
    <m/>
    <m/>
    <m/>
    <m/>
    <m/>
    <m/>
    <m/>
    <m/>
    <m/>
    <m/>
    <m/>
    <m/>
    <m/>
    <n v="-4"/>
    <m/>
    <m/>
    <m/>
    <n v="0"/>
    <n v="0"/>
    <s v="Sem registo"/>
  </r>
  <r>
    <d v="2026-04-02T00:00:00"/>
    <x v="4"/>
    <m/>
    <m/>
    <m/>
    <n v="50"/>
    <n v="50"/>
    <n v="0"/>
    <m/>
    <n v="0"/>
    <m/>
    <m/>
    <m/>
    <m/>
    <m/>
    <m/>
    <s v="MXIXMILHOKG"/>
    <m/>
    <m/>
    <m/>
    <n v="2601050"/>
    <s v="Abdulcadre Antonio"/>
    <x v="0"/>
    <x v="0"/>
    <s v="Chapala"/>
    <m/>
    <m/>
    <m/>
    <m/>
    <m/>
    <m/>
    <s v="Abdulcadre Antonio"/>
    <s v="873020203"/>
    <s v="Jacob Manuel"/>
    <n v="865421928"/>
    <m/>
    <m/>
    <m/>
    <n v="260001"/>
    <m/>
    <m/>
    <m/>
    <m/>
    <m/>
    <m/>
    <m/>
    <m/>
    <m/>
    <m/>
    <m/>
    <m/>
    <m/>
    <n v="-50"/>
    <m/>
    <m/>
    <m/>
    <n v="0"/>
    <n v="0"/>
    <s v="Sem registo"/>
  </r>
  <r>
    <d v="2026-04-02T00:00:00"/>
    <x v="5"/>
    <m/>
    <m/>
    <m/>
    <n v="3"/>
    <n v="1.5"/>
    <n v="0"/>
    <m/>
    <m/>
    <m/>
    <m/>
    <m/>
    <m/>
    <m/>
    <m/>
    <s v="AGRIMHMCPA1L"/>
    <m/>
    <m/>
    <m/>
    <n v="2601050"/>
    <s v="Abdulcadre Antonio"/>
    <x v="0"/>
    <x v="0"/>
    <s v="Chapala"/>
    <m/>
    <m/>
    <m/>
    <m/>
    <m/>
    <m/>
    <s v="Abdulcadre Antonio"/>
    <s v="873020203"/>
    <s v="Jacob Manuel"/>
    <n v="865421928"/>
    <m/>
    <m/>
    <m/>
    <n v="260001"/>
    <m/>
    <m/>
    <m/>
    <m/>
    <m/>
    <m/>
    <m/>
    <m/>
    <m/>
    <m/>
    <m/>
    <m/>
    <m/>
    <n v="-3"/>
    <m/>
    <m/>
    <m/>
    <n v="0"/>
    <n v="0"/>
    <s v="Sem registo"/>
  </r>
  <r>
    <d v="2026-04-02T00:00:00"/>
    <x v="6"/>
    <m/>
    <m/>
    <m/>
    <n v="50"/>
    <n v="50"/>
    <n v="0"/>
    <n v="-50"/>
    <m/>
    <n v="0"/>
    <m/>
    <m/>
    <m/>
    <m/>
    <m/>
    <s v="MXIXARROZKG"/>
    <m/>
    <m/>
    <m/>
    <n v="2601050"/>
    <s v="Abdulcadre Antonio"/>
    <x v="0"/>
    <x v="0"/>
    <s v="Chapala"/>
    <m/>
    <m/>
    <m/>
    <m/>
    <m/>
    <m/>
    <s v="Abdulcadre Antonio"/>
    <s v="873020203"/>
    <s v="Jacob Manuel"/>
    <n v="865421928"/>
    <m/>
    <m/>
    <m/>
    <n v="260001"/>
    <m/>
    <m/>
    <m/>
    <m/>
    <m/>
    <m/>
    <m/>
    <m/>
    <m/>
    <m/>
    <m/>
    <m/>
    <m/>
    <n v="-50"/>
    <m/>
    <m/>
    <m/>
    <n v="0"/>
    <n v="0"/>
    <s v="Sem registo"/>
  </r>
  <r>
    <d v="2026-04-02T00:00:00"/>
    <x v="0"/>
    <m/>
    <m/>
    <m/>
    <n v="1425"/>
    <n v="1425"/>
    <n v="315"/>
    <n v="-1110"/>
    <m/>
    <m/>
    <m/>
    <m/>
    <m/>
    <m/>
    <m/>
    <s v="MXIXFEIJAOKG"/>
    <m/>
    <m/>
    <m/>
    <n v="2601051"/>
    <s v="Abiba Paiva Luís Lundo"/>
    <x v="0"/>
    <x v="1"/>
    <s v="MATILDE"/>
    <m/>
    <m/>
    <m/>
    <m/>
    <m/>
    <m/>
    <s v="Abiba Paiva Luís Lundo"/>
    <s v="877471047/845258221"/>
    <s v="Victor Carlos Duarte Soromenho"/>
    <s v="848973362 / 874800380"/>
    <m/>
    <m/>
    <m/>
    <n v="260001"/>
    <m/>
    <m/>
    <m/>
    <m/>
    <m/>
    <m/>
    <m/>
    <m/>
    <m/>
    <m/>
    <m/>
    <m/>
    <m/>
    <n v="-1110"/>
    <m/>
    <m/>
    <m/>
    <n v="0"/>
    <n v="-315"/>
    <s v="Sem registo"/>
  </r>
  <r>
    <d v="2026-04-02T00:00:00"/>
    <x v="1"/>
    <m/>
    <m/>
    <m/>
    <n v="95"/>
    <n v="47.5"/>
    <n v="21"/>
    <n v="-26.5"/>
    <m/>
    <m/>
    <m/>
    <m/>
    <m/>
    <m/>
    <m/>
    <s v="AGRIFEMMA01L"/>
    <m/>
    <m/>
    <m/>
    <n v="2601051"/>
    <s v="Abiba Paiva Luís Lundo"/>
    <x v="0"/>
    <x v="1"/>
    <s v="MATILDE"/>
    <m/>
    <m/>
    <m/>
    <m/>
    <m/>
    <m/>
    <s v="Abiba Paiva Luís Lundo"/>
    <s v="877471047/845258221"/>
    <s v="Victor Carlos Duarte Soromenho"/>
    <s v="848973362 / 874800380"/>
    <m/>
    <m/>
    <m/>
    <n v="260001"/>
    <m/>
    <m/>
    <m/>
    <m/>
    <m/>
    <m/>
    <m/>
    <m/>
    <m/>
    <m/>
    <m/>
    <m/>
    <m/>
    <n v="-74"/>
    <m/>
    <m/>
    <m/>
    <n v="0"/>
    <n v="-21"/>
    <s v="Sem registo"/>
  </r>
  <r>
    <d v="2026-04-02T00:00:00"/>
    <x v="2"/>
    <m/>
    <m/>
    <m/>
    <n v="1900"/>
    <n v="1900"/>
    <n v="420"/>
    <n v="-1480"/>
    <m/>
    <m/>
    <m/>
    <m/>
    <m/>
    <m/>
    <m/>
    <s v="SUSSACO"/>
    <m/>
    <m/>
    <m/>
    <n v="2601051"/>
    <s v="Abiba Paiva Luís Lundo"/>
    <x v="0"/>
    <x v="1"/>
    <s v="MATILDE"/>
    <m/>
    <m/>
    <m/>
    <m/>
    <m/>
    <m/>
    <s v="Abiba Paiva Luís Lundo"/>
    <s v="877471047/845258221"/>
    <s v="Victor Carlos Duarte Soromenho"/>
    <s v="848973362 / 874800380"/>
    <m/>
    <m/>
    <m/>
    <n v="260001"/>
    <m/>
    <m/>
    <m/>
    <m/>
    <m/>
    <m/>
    <m/>
    <m/>
    <m/>
    <m/>
    <m/>
    <m/>
    <m/>
    <n v="-1480"/>
    <m/>
    <m/>
    <m/>
    <n v="0"/>
    <n v="-420"/>
    <s v="Sem registo"/>
  </r>
  <r>
    <d v="2026-04-02T00:00:00"/>
    <x v="3"/>
    <m/>
    <m/>
    <m/>
    <n v="76"/>
    <n v="38"/>
    <n v="18"/>
    <n v="-20"/>
    <m/>
    <m/>
    <m/>
    <m/>
    <m/>
    <m/>
    <m/>
    <s v="AGRIMIDACLORP1L"/>
    <m/>
    <m/>
    <m/>
    <n v="2601051"/>
    <s v="Abiba Paiva Luís Lundo"/>
    <x v="0"/>
    <x v="1"/>
    <s v="MATILDE"/>
    <m/>
    <m/>
    <m/>
    <m/>
    <m/>
    <m/>
    <s v="Abiba Paiva Luís Lundo"/>
    <s v="877471047/845258221"/>
    <s v="Victor Carlos Duarte Soromenho"/>
    <s v="848973362 / 874800380"/>
    <m/>
    <m/>
    <m/>
    <n v="260001"/>
    <m/>
    <m/>
    <m/>
    <m/>
    <m/>
    <m/>
    <m/>
    <m/>
    <m/>
    <m/>
    <m/>
    <m/>
    <m/>
    <n v="-58"/>
    <m/>
    <m/>
    <m/>
    <n v="0"/>
    <n v="-18"/>
    <s v="Sem registo"/>
  </r>
  <r>
    <d v="2026-04-02T00:00:00"/>
    <x v="4"/>
    <m/>
    <m/>
    <m/>
    <n v="950"/>
    <n v="950"/>
    <n v="225"/>
    <n v="-725"/>
    <n v="18"/>
    <m/>
    <m/>
    <m/>
    <m/>
    <m/>
    <m/>
    <s v="MXIXMILHOKG"/>
    <m/>
    <m/>
    <m/>
    <n v="2601051"/>
    <s v="Abiba Paiva Luís Lundo"/>
    <x v="0"/>
    <x v="1"/>
    <s v="MATILDE"/>
    <m/>
    <m/>
    <m/>
    <m/>
    <m/>
    <m/>
    <s v="Abiba Paiva Luís Lundo"/>
    <s v="877471047/845258221"/>
    <s v="Victor Carlos Duarte Soromenho"/>
    <s v="848973362 / 874800380"/>
    <m/>
    <m/>
    <m/>
    <n v="260001"/>
    <m/>
    <m/>
    <m/>
    <m/>
    <m/>
    <m/>
    <m/>
    <m/>
    <m/>
    <m/>
    <m/>
    <m/>
    <m/>
    <n v="-725"/>
    <m/>
    <m/>
    <m/>
    <n v="0"/>
    <n v="-225"/>
    <s v="Sem registo"/>
  </r>
  <r>
    <d v="2026-04-02T00:00:00"/>
    <x v="5"/>
    <m/>
    <m/>
    <m/>
    <n v="57"/>
    <n v="28.5"/>
    <n v="9"/>
    <n v="-19.5"/>
    <m/>
    <m/>
    <m/>
    <m/>
    <m/>
    <m/>
    <m/>
    <s v="AGRIMHMCPA1L"/>
    <m/>
    <m/>
    <m/>
    <n v="2601051"/>
    <s v="Abiba Paiva Luís Lundo"/>
    <x v="0"/>
    <x v="1"/>
    <s v="MATILDE"/>
    <m/>
    <m/>
    <m/>
    <m/>
    <m/>
    <m/>
    <s v="Abiba Paiva Luís Lundo"/>
    <s v="877471047/845258221"/>
    <s v="Victor Carlos Duarte Soromenho"/>
    <s v="848973362 / 874800380"/>
    <m/>
    <m/>
    <m/>
    <n v="260001"/>
    <m/>
    <m/>
    <m/>
    <m/>
    <m/>
    <m/>
    <m/>
    <m/>
    <m/>
    <m/>
    <m/>
    <m/>
    <m/>
    <n v="-48"/>
    <m/>
    <m/>
    <m/>
    <n v="0"/>
    <n v="-9"/>
    <s v="Sem registo"/>
  </r>
  <r>
    <d v="2026-04-02T00:00:00"/>
    <x v="6"/>
    <m/>
    <m/>
    <m/>
    <n v="950"/>
    <n v="950"/>
    <n v="150"/>
    <n v="-800"/>
    <m/>
    <n v="3"/>
    <m/>
    <m/>
    <m/>
    <m/>
    <m/>
    <s v="MXIXARROZKG"/>
    <m/>
    <m/>
    <m/>
    <n v="2601051"/>
    <s v="Abiba Paiva Luís Lundo"/>
    <x v="0"/>
    <x v="1"/>
    <s v="MATILDE"/>
    <m/>
    <m/>
    <m/>
    <m/>
    <m/>
    <m/>
    <s v="Abiba Paiva Luís Lundo"/>
    <s v="877471047/845258221"/>
    <s v="Victor Carlos Duarte Soromenho"/>
    <s v="848973362 / 874800380"/>
    <m/>
    <m/>
    <m/>
    <n v="260001"/>
    <m/>
    <m/>
    <m/>
    <m/>
    <m/>
    <m/>
    <m/>
    <m/>
    <m/>
    <m/>
    <m/>
    <m/>
    <m/>
    <n v="-800"/>
    <m/>
    <m/>
    <m/>
    <n v="0"/>
    <n v="-150"/>
    <s v="Sem registo"/>
  </r>
  <r>
    <d v="2026-04-02T00:00:00"/>
    <x v="0"/>
    <m/>
    <m/>
    <m/>
    <n v="315"/>
    <n v="315"/>
    <n v="315"/>
    <n v="0"/>
    <m/>
    <m/>
    <m/>
    <m/>
    <m/>
    <m/>
    <m/>
    <s v="MXIXFEIJAOKG"/>
    <m/>
    <m/>
    <m/>
    <n v="2601052"/>
    <s v="Abílio Vilanculos"/>
    <x v="1"/>
    <x v="2"/>
    <s v="Associação agrícola de Malhalhana"/>
    <m/>
    <m/>
    <m/>
    <m/>
    <m/>
    <m/>
    <s v="Abílio Vilanculos"/>
    <s v="852314121"/>
    <s v="Joaquim Arnaldo Muchanga"/>
    <n v="847870520"/>
    <m/>
    <m/>
    <m/>
    <n v="260001"/>
    <m/>
    <m/>
    <m/>
    <m/>
    <m/>
    <m/>
    <m/>
    <m/>
    <m/>
    <m/>
    <m/>
    <m/>
    <m/>
    <m/>
    <m/>
    <n v="315"/>
    <m/>
    <n v="315"/>
    <n v="0"/>
    <s v="Entregue"/>
  </r>
  <r>
    <d v="2026-04-02T00:00:00"/>
    <x v="0"/>
    <m/>
    <m/>
    <m/>
    <n v="375"/>
    <n v="375"/>
    <n v="375"/>
    <n v="0"/>
    <m/>
    <m/>
    <m/>
    <m/>
    <m/>
    <m/>
    <m/>
    <s v="MXIXFEIJAOKG"/>
    <m/>
    <m/>
    <m/>
    <n v="2601052"/>
    <s v="Abílio Vilanculos"/>
    <x v="1"/>
    <x v="2"/>
    <s v="Associação de Balucuene"/>
    <m/>
    <m/>
    <m/>
    <m/>
    <m/>
    <m/>
    <s v="Abílio Vilanculos"/>
    <s v="852314121"/>
    <s v="Joaquim Arnaldo Muchanga"/>
    <n v="847870520"/>
    <m/>
    <m/>
    <m/>
    <n v="260001"/>
    <m/>
    <m/>
    <m/>
    <m/>
    <m/>
    <m/>
    <m/>
    <m/>
    <m/>
    <m/>
    <m/>
    <m/>
    <m/>
    <m/>
    <m/>
    <n v="375"/>
    <m/>
    <n v="375"/>
    <n v="0"/>
    <s v="Entregue"/>
  </r>
  <r>
    <d v="2026-04-02T00:00:00"/>
    <x v="0"/>
    <m/>
    <m/>
    <m/>
    <n v="135"/>
    <n v="135"/>
    <n v="135"/>
    <n v="0"/>
    <m/>
    <m/>
    <m/>
    <m/>
    <m/>
    <m/>
    <m/>
    <s v="MXIXFEIJAOKG"/>
    <m/>
    <m/>
    <m/>
    <n v="2601052"/>
    <s v="Abílio Vilanculos"/>
    <x v="1"/>
    <x v="2"/>
    <s v="Associação de Chibucutso"/>
    <m/>
    <m/>
    <m/>
    <m/>
    <m/>
    <m/>
    <s v="Abílio Vilanculos"/>
    <s v="852314121"/>
    <s v="Joaquim Arnaldo Muchanga"/>
    <n v="847870520"/>
    <m/>
    <m/>
    <m/>
    <n v="260001"/>
    <m/>
    <m/>
    <m/>
    <m/>
    <m/>
    <m/>
    <m/>
    <m/>
    <m/>
    <m/>
    <m/>
    <m/>
    <m/>
    <m/>
    <m/>
    <m/>
    <n v="135"/>
    <n v="0"/>
    <n v="-135"/>
    <s v="Sem registo"/>
  </r>
  <r>
    <d v="2026-04-02T00:00:00"/>
    <x v="0"/>
    <m/>
    <m/>
    <m/>
    <n v="870"/>
    <n v="870"/>
    <n v="870"/>
    <n v="0"/>
    <m/>
    <m/>
    <m/>
    <m/>
    <m/>
    <m/>
    <m/>
    <s v="MXIXFEIJAOKG"/>
    <m/>
    <m/>
    <m/>
    <n v="2601052"/>
    <s v="Abílio Vilanculos"/>
    <x v="1"/>
    <x v="2"/>
    <s v="Associação DE Chirindzene"/>
    <m/>
    <m/>
    <m/>
    <m/>
    <m/>
    <m/>
    <s v="Abílio Vilanculos"/>
    <s v="852314121"/>
    <s v="Joaquim Arnaldo Muchanga"/>
    <n v="847870520"/>
    <m/>
    <m/>
    <m/>
    <n v="260001"/>
    <m/>
    <m/>
    <m/>
    <m/>
    <m/>
    <m/>
    <m/>
    <m/>
    <m/>
    <m/>
    <m/>
    <m/>
    <m/>
    <m/>
    <m/>
    <m/>
    <n v="870"/>
    <n v="0"/>
    <n v="-870"/>
    <s v="Sem registo"/>
  </r>
  <r>
    <d v="2026-04-02T00:00:00"/>
    <x v="0"/>
    <m/>
    <m/>
    <m/>
    <n v="7545"/>
    <n v="7545"/>
    <n v="7545"/>
    <n v="0"/>
    <m/>
    <m/>
    <m/>
    <m/>
    <m/>
    <m/>
    <m/>
    <s v="MXIXFEIJAOKG"/>
    <m/>
    <m/>
    <m/>
    <n v="2601052"/>
    <s v="Abílio Vilanculos"/>
    <x v="1"/>
    <x v="2"/>
    <s v="Chirindzene"/>
    <m/>
    <m/>
    <m/>
    <m/>
    <m/>
    <m/>
    <s v="Abílio Vilanculos"/>
    <s v="852314121"/>
    <s v="Joaquim Arnaldo Muchanga"/>
    <n v="847870520"/>
    <m/>
    <m/>
    <m/>
    <n v="260001"/>
    <m/>
    <m/>
    <m/>
    <m/>
    <m/>
    <m/>
    <m/>
    <m/>
    <m/>
    <m/>
    <m/>
    <m/>
    <m/>
    <m/>
    <m/>
    <m/>
    <n v="7545"/>
    <n v="0"/>
    <n v="-7545"/>
    <s v="Sem registo"/>
  </r>
  <r>
    <d v="2026-04-02T00:00:00"/>
    <x v="0"/>
    <m/>
    <m/>
    <m/>
    <n v="15"/>
    <n v="15"/>
    <n v="15"/>
    <n v="0"/>
    <m/>
    <m/>
    <m/>
    <m/>
    <m/>
    <m/>
    <m/>
    <s v="MXIXFEIJAOKG"/>
    <m/>
    <m/>
    <m/>
    <n v="2601052"/>
    <s v="Abílio Vilanculos"/>
    <x v="1"/>
    <x v="2"/>
    <s v="Manhica-sede"/>
    <m/>
    <m/>
    <m/>
    <m/>
    <m/>
    <m/>
    <s v="Abílio Vilanculos"/>
    <s v="852314121"/>
    <s v="Joaquim Arnaldo Muchanga"/>
    <n v="847870520"/>
    <m/>
    <m/>
    <m/>
    <n v="260001"/>
    <m/>
    <m/>
    <m/>
    <m/>
    <m/>
    <m/>
    <m/>
    <m/>
    <m/>
    <m/>
    <m/>
    <m/>
    <m/>
    <m/>
    <m/>
    <n v="15"/>
    <m/>
    <n v="15"/>
    <n v="0"/>
    <s v="Entregue"/>
  </r>
  <r>
    <d v="2026-04-02T00:00:00"/>
    <x v="0"/>
    <m/>
    <m/>
    <m/>
    <n v="1290"/>
    <n v="1290"/>
    <n v="1290"/>
    <n v="0"/>
    <m/>
    <m/>
    <m/>
    <m/>
    <m/>
    <m/>
    <m/>
    <s v="MXIXFEIJAOKG"/>
    <m/>
    <m/>
    <m/>
    <n v="2601052"/>
    <s v="Abílio Vilanculos"/>
    <x v="1"/>
    <x v="2"/>
    <s v="Zona 2"/>
    <m/>
    <m/>
    <m/>
    <m/>
    <m/>
    <m/>
    <s v="Abílio Vilanculos"/>
    <s v="852314121"/>
    <s v="Joaquim Arnaldo Muchanga"/>
    <n v="847870520"/>
    <m/>
    <m/>
    <m/>
    <n v="260001"/>
    <m/>
    <m/>
    <m/>
    <m/>
    <m/>
    <m/>
    <m/>
    <m/>
    <m/>
    <m/>
    <m/>
    <m/>
    <m/>
    <m/>
    <m/>
    <m/>
    <n v="1290"/>
    <n v="0"/>
    <n v="-1290"/>
    <s v="Sem registo"/>
  </r>
  <r>
    <d v="2026-04-02T00:00:00"/>
    <x v="0"/>
    <m/>
    <m/>
    <m/>
    <n v="1050"/>
    <n v="1050"/>
    <n v="1050"/>
    <n v="0"/>
    <m/>
    <m/>
    <m/>
    <m/>
    <m/>
    <m/>
    <m/>
    <s v="MXIXFEIJAOKG"/>
    <m/>
    <m/>
    <m/>
    <n v="2601052"/>
    <s v="Abílio Vilanculos"/>
    <x v="1"/>
    <x v="2"/>
    <s v="Zona 8"/>
    <m/>
    <m/>
    <m/>
    <m/>
    <m/>
    <m/>
    <s v="Abílio Vilanculos"/>
    <s v="852314121"/>
    <s v="Joaquim Arnaldo Muchanga"/>
    <n v="847870520"/>
    <m/>
    <m/>
    <m/>
    <n v="260001"/>
    <m/>
    <m/>
    <m/>
    <m/>
    <m/>
    <m/>
    <m/>
    <m/>
    <m/>
    <m/>
    <m/>
    <m/>
    <m/>
    <m/>
    <m/>
    <m/>
    <n v="1050"/>
    <n v="0"/>
    <n v="-1050"/>
    <s v="Sem registo"/>
  </r>
  <r>
    <d v="2026-04-02T00:00:00"/>
    <x v="1"/>
    <m/>
    <m/>
    <m/>
    <n v="21"/>
    <n v="10.5"/>
    <n v="10.5"/>
    <n v="0"/>
    <m/>
    <m/>
    <m/>
    <m/>
    <m/>
    <m/>
    <m/>
    <s v="AGRIFEMMA01L"/>
    <m/>
    <m/>
    <m/>
    <n v="2601052"/>
    <s v="Abílio Vilanculos"/>
    <x v="1"/>
    <x v="2"/>
    <s v="Associação agrícola de Malhalhana"/>
    <m/>
    <m/>
    <m/>
    <m/>
    <m/>
    <m/>
    <s v="Abílio Vilanculos"/>
    <s v="852314121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10.5"/>
    <s v="Sem registo"/>
  </r>
  <r>
    <d v="2026-04-02T00:00:00"/>
    <x v="1"/>
    <m/>
    <m/>
    <m/>
    <n v="25"/>
    <n v="12.5"/>
    <n v="12.5"/>
    <n v="0"/>
    <m/>
    <m/>
    <m/>
    <m/>
    <m/>
    <m/>
    <m/>
    <s v="AGRIFEMMA01L"/>
    <m/>
    <m/>
    <m/>
    <n v="2601052"/>
    <s v="Abílio Vilanculos"/>
    <x v="1"/>
    <x v="2"/>
    <s v="Associação de Balucuene"/>
    <m/>
    <m/>
    <m/>
    <m/>
    <m/>
    <m/>
    <s v="Abílio Vilanculos"/>
    <s v="852314121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12.5"/>
    <s v="Sem registo"/>
  </r>
  <r>
    <d v="2026-04-02T00:00:00"/>
    <x v="1"/>
    <m/>
    <m/>
    <m/>
    <n v="9"/>
    <n v="4.5"/>
    <n v="4.5"/>
    <n v="0"/>
    <m/>
    <m/>
    <m/>
    <m/>
    <m/>
    <m/>
    <m/>
    <s v="AGRIFEMMA01L"/>
    <m/>
    <m/>
    <m/>
    <n v="2601052"/>
    <s v="Abílio Vilanculos"/>
    <x v="1"/>
    <x v="2"/>
    <s v="Associação de Chibucutso"/>
    <m/>
    <m/>
    <m/>
    <m/>
    <m/>
    <m/>
    <s v="Abílio Vilanculos"/>
    <s v="852314121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4.5"/>
    <s v="Sem registo"/>
  </r>
  <r>
    <d v="2026-04-02T00:00:00"/>
    <x v="1"/>
    <m/>
    <m/>
    <m/>
    <n v="58"/>
    <n v="29"/>
    <n v="29"/>
    <n v="0"/>
    <m/>
    <m/>
    <m/>
    <m/>
    <m/>
    <m/>
    <m/>
    <s v="AGRIFEMMA01L"/>
    <m/>
    <m/>
    <m/>
    <n v="2601052"/>
    <s v="Abílio Vilanculos"/>
    <x v="1"/>
    <x v="2"/>
    <s v="Associação DE Chirindzene"/>
    <m/>
    <m/>
    <m/>
    <m/>
    <m/>
    <m/>
    <s v="Abílio Vilanculos"/>
    <s v="852314121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29"/>
    <s v="Sem registo"/>
  </r>
  <r>
    <d v="2026-04-02T00:00:00"/>
    <x v="1"/>
    <m/>
    <m/>
    <m/>
    <n v="503"/>
    <n v="251.5"/>
    <n v="251.5"/>
    <n v="0"/>
    <m/>
    <m/>
    <m/>
    <m/>
    <m/>
    <m/>
    <m/>
    <s v="AGRIFEMMA01L"/>
    <m/>
    <m/>
    <m/>
    <n v="2601052"/>
    <s v="Abílio Vilanculos"/>
    <x v="1"/>
    <x v="2"/>
    <s v="Chirindzene"/>
    <m/>
    <m/>
    <m/>
    <m/>
    <m/>
    <m/>
    <s v="Abílio Vilanculos"/>
    <s v="852314121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251.5"/>
    <s v="Sem registo"/>
  </r>
  <r>
    <d v="2026-04-02T00:00:00"/>
    <x v="1"/>
    <m/>
    <m/>
    <m/>
    <n v="1"/>
    <n v="0.5"/>
    <n v="0.5"/>
    <n v="0"/>
    <m/>
    <m/>
    <m/>
    <m/>
    <m/>
    <m/>
    <m/>
    <s v="AGRIFEMMA01L"/>
    <m/>
    <m/>
    <m/>
    <n v="2601052"/>
    <s v="Abílio Vilanculos"/>
    <x v="1"/>
    <x v="2"/>
    <s v="Manhica-sede"/>
    <m/>
    <m/>
    <m/>
    <m/>
    <m/>
    <m/>
    <s v="Abílio Vilanculos"/>
    <s v="852314121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0.5"/>
    <s v="Sem registo"/>
  </r>
  <r>
    <d v="2026-04-02T00:00:00"/>
    <x v="1"/>
    <m/>
    <m/>
    <m/>
    <n v="86"/>
    <n v="43"/>
    <n v="43"/>
    <n v="0"/>
    <m/>
    <m/>
    <m/>
    <m/>
    <m/>
    <m/>
    <m/>
    <s v="AGRIFEMMA01L"/>
    <m/>
    <m/>
    <m/>
    <n v="2601052"/>
    <s v="Abílio Vilanculos"/>
    <x v="1"/>
    <x v="2"/>
    <s v="Zona 2"/>
    <m/>
    <m/>
    <m/>
    <m/>
    <m/>
    <m/>
    <s v="Abílio Vilanculos"/>
    <s v="852314121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43"/>
    <s v="Sem registo"/>
  </r>
  <r>
    <d v="2026-04-02T00:00:00"/>
    <x v="1"/>
    <m/>
    <m/>
    <m/>
    <n v="70"/>
    <n v="35"/>
    <n v="35"/>
    <n v="0"/>
    <m/>
    <m/>
    <m/>
    <m/>
    <m/>
    <m/>
    <m/>
    <s v="AGRIFEMMA01L"/>
    <m/>
    <m/>
    <m/>
    <n v="2601052"/>
    <s v="Abílio Vilanculos"/>
    <x v="1"/>
    <x v="2"/>
    <s v="Zona 8"/>
    <m/>
    <m/>
    <m/>
    <m/>
    <m/>
    <m/>
    <s v="Abílio Vilanculos"/>
    <s v="852314121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35"/>
    <s v="Sem registo"/>
  </r>
  <r>
    <d v="2026-04-02T00:00:00"/>
    <x v="2"/>
    <m/>
    <m/>
    <m/>
    <n v="420"/>
    <n v="420"/>
    <n v="420"/>
    <n v="0"/>
    <m/>
    <m/>
    <m/>
    <m/>
    <m/>
    <m/>
    <m/>
    <s v="SUSSACO"/>
    <m/>
    <m/>
    <m/>
    <n v="2601052"/>
    <s v="Abílio Vilanculos"/>
    <x v="1"/>
    <x v="2"/>
    <s v="Associação agrícola de Malhalhana"/>
    <m/>
    <m/>
    <m/>
    <m/>
    <m/>
    <m/>
    <s v="Abílio Vilanculos"/>
    <s v="852314121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420"/>
    <s v="Sem registo"/>
  </r>
  <r>
    <d v="2026-04-02T00:00:00"/>
    <x v="2"/>
    <m/>
    <m/>
    <m/>
    <n v="500"/>
    <n v="500"/>
    <n v="500"/>
    <n v="0"/>
    <m/>
    <m/>
    <m/>
    <m/>
    <m/>
    <m/>
    <m/>
    <s v="SUSSACO"/>
    <m/>
    <m/>
    <m/>
    <n v="2601052"/>
    <s v="Abílio Vilanculos"/>
    <x v="1"/>
    <x v="2"/>
    <s v="Associação de Balucuene"/>
    <m/>
    <m/>
    <m/>
    <m/>
    <m/>
    <m/>
    <s v="Abílio Vilanculos"/>
    <s v="852314121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500"/>
    <s v="Sem registo"/>
  </r>
  <r>
    <d v="2026-04-02T00:00:00"/>
    <x v="2"/>
    <m/>
    <m/>
    <m/>
    <n v="180"/>
    <n v="180"/>
    <n v="180"/>
    <n v="0"/>
    <m/>
    <m/>
    <m/>
    <m/>
    <m/>
    <m/>
    <m/>
    <s v="SUSSACO"/>
    <m/>
    <m/>
    <m/>
    <n v="2601052"/>
    <s v="Abílio Vilanculos"/>
    <x v="1"/>
    <x v="2"/>
    <s v="Associação de Chibucutso"/>
    <m/>
    <m/>
    <m/>
    <m/>
    <m/>
    <m/>
    <s v="Abílio Vilanculos"/>
    <s v="852314121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180"/>
    <s v="Sem registo"/>
  </r>
  <r>
    <d v="2026-04-02T00:00:00"/>
    <x v="2"/>
    <m/>
    <m/>
    <m/>
    <n v="1160"/>
    <n v="1160"/>
    <n v="1160"/>
    <n v="0"/>
    <m/>
    <m/>
    <m/>
    <m/>
    <m/>
    <m/>
    <m/>
    <s v="SUSSACO"/>
    <m/>
    <m/>
    <m/>
    <n v="2601052"/>
    <s v="Abílio Vilanculos"/>
    <x v="1"/>
    <x v="2"/>
    <s v="Associação DE Chirindzene"/>
    <m/>
    <m/>
    <m/>
    <m/>
    <m/>
    <m/>
    <s v="Abílio Vilanculos"/>
    <s v="852314121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1160"/>
    <s v="Sem registo"/>
  </r>
  <r>
    <d v="2026-04-02T00:00:00"/>
    <x v="2"/>
    <m/>
    <m/>
    <m/>
    <n v="10060"/>
    <n v="10060"/>
    <n v="10060"/>
    <n v="0"/>
    <m/>
    <m/>
    <m/>
    <m/>
    <m/>
    <m/>
    <m/>
    <s v="SUSSACO"/>
    <m/>
    <m/>
    <m/>
    <n v="2601052"/>
    <s v="Abílio Vilanculos"/>
    <x v="1"/>
    <x v="2"/>
    <s v="Chirindzene"/>
    <m/>
    <m/>
    <m/>
    <m/>
    <m/>
    <m/>
    <s v="Abílio Vilanculos"/>
    <s v="852314121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10060"/>
    <s v="Sem registo"/>
  </r>
  <r>
    <d v="2026-04-02T00:00:00"/>
    <x v="2"/>
    <m/>
    <m/>
    <m/>
    <n v="20"/>
    <n v="20"/>
    <n v="20"/>
    <n v="0"/>
    <m/>
    <m/>
    <m/>
    <m/>
    <m/>
    <m/>
    <m/>
    <s v="SUSSACO"/>
    <m/>
    <m/>
    <m/>
    <n v="2601052"/>
    <s v="Abílio Vilanculos"/>
    <x v="1"/>
    <x v="2"/>
    <s v="Manhica-sede"/>
    <m/>
    <m/>
    <m/>
    <m/>
    <m/>
    <m/>
    <s v="Abílio Vilanculos"/>
    <s v="852314121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20"/>
    <s v="Sem registo"/>
  </r>
  <r>
    <d v="2026-04-02T00:00:00"/>
    <x v="2"/>
    <m/>
    <m/>
    <m/>
    <n v="1720"/>
    <n v="1720"/>
    <n v="1720"/>
    <n v="0"/>
    <m/>
    <m/>
    <m/>
    <m/>
    <m/>
    <m/>
    <m/>
    <s v="SUSSACO"/>
    <m/>
    <m/>
    <m/>
    <n v="2601052"/>
    <s v="Abílio Vilanculos"/>
    <x v="1"/>
    <x v="2"/>
    <s v="Zona 2"/>
    <m/>
    <m/>
    <m/>
    <m/>
    <m/>
    <m/>
    <s v="Abílio Vilanculos"/>
    <s v="852314121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1720"/>
    <s v="Sem registo"/>
  </r>
  <r>
    <d v="2026-04-02T00:00:00"/>
    <x v="2"/>
    <m/>
    <m/>
    <m/>
    <n v="1400"/>
    <n v="1400"/>
    <n v="1400"/>
    <n v="0"/>
    <m/>
    <m/>
    <m/>
    <m/>
    <m/>
    <m/>
    <m/>
    <s v="SUSSACO"/>
    <m/>
    <m/>
    <m/>
    <n v="2601052"/>
    <s v="Abílio Vilanculos"/>
    <x v="1"/>
    <x v="2"/>
    <s v="Zona 8"/>
    <m/>
    <m/>
    <m/>
    <m/>
    <m/>
    <m/>
    <s v="Abílio Vilanculos"/>
    <s v="852314121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1400"/>
    <s v="Sem registo"/>
  </r>
  <r>
    <d v="2026-04-02T00:00:00"/>
    <x v="3"/>
    <m/>
    <m/>
    <m/>
    <n v="21"/>
    <n v="10.5"/>
    <n v="10.5"/>
    <n v="0"/>
    <m/>
    <m/>
    <m/>
    <m/>
    <m/>
    <m/>
    <m/>
    <s v="AGRIMIDACLORP1L"/>
    <m/>
    <m/>
    <m/>
    <n v="2601052"/>
    <s v="Abílio Vilanculos"/>
    <x v="1"/>
    <x v="2"/>
    <s v="Associação agrícola de Malhalhana"/>
    <m/>
    <m/>
    <m/>
    <m/>
    <m/>
    <m/>
    <s v="Abílio Vilanculos"/>
    <s v="852314121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10.5"/>
    <s v="Sem registo"/>
  </r>
  <r>
    <d v="2026-04-02T00:00:00"/>
    <x v="3"/>
    <m/>
    <m/>
    <m/>
    <n v="25"/>
    <n v="12.5"/>
    <n v="12.5"/>
    <n v="0"/>
    <m/>
    <m/>
    <m/>
    <m/>
    <m/>
    <m/>
    <m/>
    <s v="AGRIMIDACLORP1L"/>
    <m/>
    <m/>
    <m/>
    <n v="2601052"/>
    <s v="Abílio Vilanculos"/>
    <x v="1"/>
    <x v="2"/>
    <s v="Associação de Balucuene"/>
    <m/>
    <m/>
    <m/>
    <m/>
    <m/>
    <m/>
    <s v="Abílio Vilanculos"/>
    <s v="852314121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12.5"/>
    <s v="Sem registo"/>
  </r>
  <r>
    <d v="2026-04-02T00:00:00"/>
    <x v="3"/>
    <m/>
    <m/>
    <m/>
    <n v="9"/>
    <n v="4.5"/>
    <n v="4.5"/>
    <n v="0"/>
    <m/>
    <m/>
    <m/>
    <m/>
    <m/>
    <m/>
    <m/>
    <s v="AGRIMIDACLORP1L"/>
    <m/>
    <m/>
    <m/>
    <n v="2601052"/>
    <s v="Abílio Vilanculos"/>
    <x v="1"/>
    <x v="2"/>
    <s v="Associação de Chibucutso"/>
    <m/>
    <m/>
    <m/>
    <m/>
    <m/>
    <m/>
    <s v="Abílio Vilanculos"/>
    <s v="852314121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4.5"/>
    <s v="Sem registo"/>
  </r>
  <r>
    <d v="2026-04-02T00:00:00"/>
    <x v="3"/>
    <m/>
    <m/>
    <m/>
    <n v="58"/>
    <n v="29"/>
    <n v="29"/>
    <n v="0"/>
    <m/>
    <m/>
    <m/>
    <m/>
    <m/>
    <m/>
    <m/>
    <s v="AGRIMIDACLORP1L"/>
    <m/>
    <m/>
    <m/>
    <n v="2601052"/>
    <s v="Abílio Vilanculos"/>
    <x v="1"/>
    <x v="2"/>
    <s v="Associação DE Chirindzene"/>
    <m/>
    <m/>
    <m/>
    <m/>
    <m/>
    <m/>
    <s v="Abílio Vilanculos"/>
    <s v="852314121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29"/>
    <s v="Sem registo"/>
  </r>
  <r>
    <d v="2026-04-02T00:00:00"/>
    <x v="3"/>
    <m/>
    <m/>
    <m/>
    <n v="503"/>
    <n v="251.5"/>
    <n v="251.5"/>
    <n v="0"/>
    <m/>
    <m/>
    <m/>
    <m/>
    <m/>
    <m/>
    <m/>
    <s v="AGRIMIDACLORP1L"/>
    <m/>
    <m/>
    <m/>
    <n v="2601052"/>
    <s v="Abílio Vilanculos"/>
    <x v="1"/>
    <x v="2"/>
    <s v="Chirindzene"/>
    <m/>
    <m/>
    <m/>
    <m/>
    <m/>
    <m/>
    <s v="Abílio Vilanculos"/>
    <s v="852314121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251.5"/>
    <s v="Sem registo"/>
  </r>
  <r>
    <d v="2026-04-02T00:00:00"/>
    <x v="3"/>
    <m/>
    <m/>
    <m/>
    <n v="1"/>
    <n v="0.5"/>
    <n v="0.5"/>
    <n v="0"/>
    <m/>
    <m/>
    <m/>
    <m/>
    <m/>
    <m/>
    <m/>
    <s v="AGRIMIDACLORP1L"/>
    <m/>
    <m/>
    <m/>
    <n v="2601052"/>
    <s v="Abílio Vilanculos"/>
    <x v="1"/>
    <x v="2"/>
    <s v="Manhica-sede"/>
    <m/>
    <m/>
    <m/>
    <m/>
    <m/>
    <m/>
    <s v="Abílio Vilanculos"/>
    <s v="852314121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0.5"/>
    <s v="Sem registo"/>
  </r>
  <r>
    <d v="2026-04-02T00:00:00"/>
    <x v="3"/>
    <m/>
    <m/>
    <m/>
    <n v="86"/>
    <n v="43"/>
    <n v="43"/>
    <n v="0"/>
    <m/>
    <m/>
    <m/>
    <m/>
    <m/>
    <m/>
    <m/>
    <s v="AGRIMIDACLORP1L"/>
    <m/>
    <m/>
    <m/>
    <n v="2601052"/>
    <s v="Abílio Vilanculos"/>
    <x v="1"/>
    <x v="2"/>
    <s v="Zona 2"/>
    <m/>
    <m/>
    <m/>
    <m/>
    <m/>
    <m/>
    <s v="Abílio Vilanculos"/>
    <s v="852314121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43"/>
    <s v="Sem registo"/>
  </r>
  <r>
    <d v="2026-04-02T00:00:00"/>
    <x v="3"/>
    <m/>
    <m/>
    <m/>
    <n v="70"/>
    <n v="35"/>
    <n v="35"/>
    <n v="0"/>
    <m/>
    <m/>
    <m/>
    <m/>
    <m/>
    <m/>
    <m/>
    <s v="AGRIMIDACLORP1L"/>
    <m/>
    <m/>
    <m/>
    <n v="2601052"/>
    <s v="Abílio Vilanculos"/>
    <x v="1"/>
    <x v="2"/>
    <s v="Zona 8"/>
    <m/>
    <m/>
    <m/>
    <m/>
    <m/>
    <m/>
    <s v="Abílio Vilanculos"/>
    <s v="852314121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35"/>
    <s v="Sem registo"/>
  </r>
  <r>
    <d v="2026-04-02T00:00:00"/>
    <x v="4"/>
    <m/>
    <m/>
    <m/>
    <n v="262.5"/>
    <n v="262.5"/>
    <n v="262.5"/>
    <n v="0"/>
    <m/>
    <m/>
    <m/>
    <m/>
    <m/>
    <m/>
    <m/>
    <s v="MXIXMILHOKG"/>
    <m/>
    <m/>
    <m/>
    <n v="2601052"/>
    <s v="Abílio Vilanculos"/>
    <x v="1"/>
    <x v="2"/>
    <s v="Associação agrícola de Malhalhana"/>
    <m/>
    <m/>
    <m/>
    <m/>
    <m/>
    <m/>
    <s v="Abílio Vilanculos"/>
    <s v="852314121"/>
    <s v="Joaquim Arnaldo Muchanga"/>
    <n v="847870520"/>
    <m/>
    <m/>
    <m/>
    <n v="260001"/>
    <m/>
    <m/>
    <m/>
    <m/>
    <m/>
    <m/>
    <m/>
    <m/>
    <m/>
    <m/>
    <m/>
    <m/>
    <m/>
    <m/>
    <n v="262"/>
    <m/>
    <m/>
    <n v="262"/>
    <n v="-0.5"/>
    <s v="Entregue"/>
  </r>
  <r>
    <d v="2026-04-02T00:00:00"/>
    <x v="4"/>
    <m/>
    <m/>
    <m/>
    <n v="312.5"/>
    <n v="312.5"/>
    <n v="312.5"/>
    <n v="0"/>
    <m/>
    <m/>
    <m/>
    <m/>
    <m/>
    <m/>
    <m/>
    <s v="MXIXMILHOKG"/>
    <m/>
    <m/>
    <m/>
    <n v="2601052"/>
    <s v="Abílio Vilanculos"/>
    <x v="1"/>
    <x v="2"/>
    <s v="Associação de Balucuene"/>
    <m/>
    <m/>
    <m/>
    <m/>
    <m/>
    <m/>
    <s v="Abílio Vilanculos"/>
    <s v="852314121"/>
    <s v="Joaquim Arnaldo Muchanga"/>
    <n v="847870520"/>
    <m/>
    <m/>
    <m/>
    <n v="260001"/>
    <m/>
    <m/>
    <m/>
    <m/>
    <m/>
    <m/>
    <m/>
    <m/>
    <m/>
    <m/>
    <m/>
    <m/>
    <m/>
    <m/>
    <n v="312"/>
    <m/>
    <m/>
    <n v="312"/>
    <n v="-0.5"/>
    <s v="Entregue"/>
  </r>
  <r>
    <d v="2026-04-02T00:00:00"/>
    <x v="4"/>
    <m/>
    <m/>
    <m/>
    <n v="112.5"/>
    <n v="112.5"/>
    <n v="112.5"/>
    <n v="0"/>
    <m/>
    <m/>
    <m/>
    <m/>
    <m/>
    <m/>
    <m/>
    <s v="MXIXMILHOKG"/>
    <m/>
    <m/>
    <m/>
    <n v="2601052"/>
    <s v="Abílio Vilanculos"/>
    <x v="1"/>
    <x v="2"/>
    <s v="Associação de Chibucutso"/>
    <m/>
    <m/>
    <m/>
    <m/>
    <m/>
    <m/>
    <s v="Abílio Vilanculos"/>
    <s v="852314121"/>
    <s v="Joaquim Arnaldo Muchanga"/>
    <n v="847870520"/>
    <m/>
    <m/>
    <m/>
    <n v="260001"/>
    <m/>
    <m/>
    <m/>
    <m/>
    <m/>
    <m/>
    <m/>
    <m/>
    <m/>
    <m/>
    <m/>
    <m/>
    <m/>
    <m/>
    <n v="112"/>
    <m/>
    <m/>
    <n v="112"/>
    <n v="-0.5"/>
    <s v="Entregue"/>
  </r>
  <r>
    <d v="2026-04-02T00:00:00"/>
    <x v="4"/>
    <m/>
    <m/>
    <m/>
    <n v="725"/>
    <n v="725"/>
    <n v="725"/>
    <n v="0"/>
    <m/>
    <m/>
    <m/>
    <m/>
    <m/>
    <m/>
    <m/>
    <s v="MXIXMILHOKG"/>
    <m/>
    <m/>
    <m/>
    <n v="2601052"/>
    <s v="Abílio Vilanculos"/>
    <x v="1"/>
    <x v="2"/>
    <s v="Associação DE Chirindzene"/>
    <m/>
    <m/>
    <m/>
    <m/>
    <m/>
    <m/>
    <s v="Abílio Vilanculos"/>
    <s v="852314121"/>
    <s v="Joaquim Arnaldo Muchanga"/>
    <n v="847870520"/>
    <m/>
    <m/>
    <m/>
    <n v="260001"/>
    <m/>
    <m/>
    <m/>
    <m/>
    <m/>
    <m/>
    <m/>
    <m/>
    <m/>
    <m/>
    <m/>
    <m/>
    <m/>
    <m/>
    <n v="725"/>
    <m/>
    <m/>
    <n v="725"/>
    <n v="0"/>
    <s v="Entregue"/>
  </r>
  <r>
    <d v="2026-04-02T00:00:00"/>
    <x v="4"/>
    <m/>
    <m/>
    <m/>
    <n v="6287.5"/>
    <n v="6287.5"/>
    <n v="6287.5"/>
    <n v="0"/>
    <m/>
    <m/>
    <m/>
    <m/>
    <m/>
    <m/>
    <m/>
    <s v="MXIXMILHOKG"/>
    <m/>
    <m/>
    <m/>
    <n v="2601052"/>
    <s v="Abílio Vilanculos"/>
    <x v="1"/>
    <x v="2"/>
    <s v="Chirindzene"/>
    <m/>
    <m/>
    <m/>
    <m/>
    <m/>
    <m/>
    <s v="Abílio Vilanculos"/>
    <s v="852314121"/>
    <s v="Joaquim Arnaldo Muchanga"/>
    <n v="847870520"/>
    <m/>
    <m/>
    <m/>
    <n v="260001"/>
    <m/>
    <m/>
    <m/>
    <m/>
    <m/>
    <m/>
    <m/>
    <m/>
    <m/>
    <m/>
    <m/>
    <m/>
    <m/>
    <m/>
    <n v="6288"/>
    <m/>
    <m/>
    <n v="6288"/>
    <n v="0.5"/>
    <s v="Entregue"/>
  </r>
  <r>
    <d v="2026-04-02T00:00:00"/>
    <x v="4"/>
    <m/>
    <m/>
    <m/>
    <n v="12.5"/>
    <n v="12.5"/>
    <n v="12.5"/>
    <n v="0"/>
    <m/>
    <m/>
    <m/>
    <m/>
    <m/>
    <m/>
    <m/>
    <s v="MXIXMILHOKG"/>
    <m/>
    <m/>
    <m/>
    <n v="2601052"/>
    <s v="Abílio Vilanculos"/>
    <x v="1"/>
    <x v="2"/>
    <s v="Manhica-sede"/>
    <m/>
    <m/>
    <m/>
    <m/>
    <m/>
    <m/>
    <s v="Abílio Vilanculos"/>
    <s v="852314121"/>
    <s v="Joaquim Arnaldo Muchanga"/>
    <n v="847870520"/>
    <m/>
    <m/>
    <m/>
    <n v="260001"/>
    <m/>
    <m/>
    <m/>
    <m/>
    <m/>
    <m/>
    <m/>
    <m/>
    <m/>
    <m/>
    <m/>
    <m/>
    <m/>
    <m/>
    <n v="12"/>
    <m/>
    <m/>
    <n v="12"/>
    <n v="-0.5"/>
    <s v="Entregue"/>
  </r>
  <r>
    <d v="2026-04-02T00:00:00"/>
    <x v="4"/>
    <m/>
    <m/>
    <m/>
    <n v="1075"/>
    <n v="1075"/>
    <n v="1075"/>
    <n v="0"/>
    <m/>
    <m/>
    <m/>
    <m/>
    <m/>
    <m/>
    <m/>
    <s v="MXIXMILHOKG"/>
    <m/>
    <m/>
    <m/>
    <n v="2601052"/>
    <s v="Abílio Vilanculos"/>
    <x v="1"/>
    <x v="2"/>
    <s v="Zona 2"/>
    <m/>
    <m/>
    <m/>
    <m/>
    <m/>
    <m/>
    <s v="Abílio Vilanculos"/>
    <s v="852314121"/>
    <s v="Joaquim Arnaldo Muchanga"/>
    <n v="847870520"/>
    <m/>
    <m/>
    <m/>
    <n v="260001"/>
    <m/>
    <m/>
    <m/>
    <m/>
    <m/>
    <m/>
    <m/>
    <m/>
    <m/>
    <m/>
    <m/>
    <m/>
    <m/>
    <m/>
    <n v="1075"/>
    <m/>
    <m/>
    <n v="1075"/>
    <n v="0"/>
    <s v="Entregue"/>
  </r>
  <r>
    <d v="2026-04-02T00:00:00"/>
    <x v="4"/>
    <m/>
    <m/>
    <m/>
    <n v="875"/>
    <n v="875"/>
    <n v="875"/>
    <n v="0"/>
    <m/>
    <m/>
    <m/>
    <m/>
    <m/>
    <m/>
    <m/>
    <s v="MXIXMILHOKG"/>
    <m/>
    <m/>
    <m/>
    <n v="2601052"/>
    <s v="Abílio Vilanculos"/>
    <x v="1"/>
    <x v="2"/>
    <s v="Zona 8"/>
    <m/>
    <m/>
    <m/>
    <m/>
    <m/>
    <m/>
    <s v="Abílio Vilanculos"/>
    <s v="852314121"/>
    <s v="Joaquim Arnaldo Muchanga"/>
    <n v="847870520"/>
    <m/>
    <m/>
    <m/>
    <n v="260001"/>
    <m/>
    <m/>
    <m/>
    <m/>
    <m/>
    <m/>
    <m/>
    <m/>
    <m/>
    <m/>
    <m/>
    <m/>
    <m/>
    <m/>
    <n v="875"/>
    <m/>
    <m/>
    <n v="875"/>
    <n v="0"/>
    <s v="Entregue"/>
  </r>
  <r>
    <d v="2026-04-02T00:00:00"/>
    <x v="0"/>
    <m/>
    <m/>
    <m/>
    <n v="11445"/>
    <n v="11445"/>
    <n v="9997.588005215121"/>
    <n v="-1447.411994784879"/>
    <m/>
    <m/>
    <m/>
    <m/>
    <m/>
    <m/>
    <m/>
    <s v="MXIXFEIJAOKG"/>
    <m/>
    <m/>
    <m/>
    <n v="2601053"/>
    <s v="Acacio Emilio Policarpo"/>
    <x v="2"/>
    <x v="3"/>
    <s v="Javane"/>
    <m/>
    <m/>
    <m/>
    <m/>
    <m/>
    <m/>
    <s v="Acacio Emilio Policarpo"/>
    <s v="867197531"/>
    <s v="Samuel R. M. Matate"/>
    <n v="844823720"/>
    <m/>
    <m/>
    <m/>
    <n v="260001"/>
    <m/>
    <m/>
    <m/>
    <m/>
    <m/>
    <m/>
    <m/>
    <m/>
    <m/>
    <m/>
    <m/>
    <m/>
    <m/>
    <n v="-1447.41199478488"/>
    <m/>
    <m/>
    <n v="11445"/>
    <n v="0"/>
    <n v="-9997.588005215121"/>
    <s v="Sem registo"/>
  </r>
  <r>
    <d v="2026-04-02T00:00:00"/>
    <x v="0"/>
    <m/>
    <m/>
    <m/>
    <n v="60"/>
    <n v="60"/>
    <n v="52.4119947848761"/>
    <n v="-7.5880052151239"/>
    <m/>
    <m/>
    <m/>
    <m/>
    <m/>
    <m/>
    <m/>
    <s v="MXIXFEIJAOKG"/>
    <m/>
    <m/>
    <m/>
    <n v="2601053"/>
    <s v="Acacio Emilio Policarpo"/>
    <x v="2"/>
    <x v="3"/>
    <s v="Zimuala"/>
    <m/>
    <m/>
    <m/>
    <m/>
    <m/>
    <m/>
    <s v="Acacio Emilio Policarpo"/>
    <s v="867197531"/>
    <s v="Samuel R. M. Matate"/>
    <n v="844823720"/>
    <m/>
    <m/>
    <m/>
    <n v="260001"/>
    <m/>
    <m/>
    <m/>
    <m/>
    <m/>
    <m/>
    <m/>
    <m/>
    <m/>
    <m/>
    <m/>
    <m/>
    <m/>
    <n v="-7.58800521512386"/>
    <m/>
    <m/>
    <n v="60"/>
    <n v="0"/>
    <n v="-52.4119947848761"/>
    <s v="Sem registo"/>
  </r>
  <r>
    <d v="2026-04-02T00:00:00"/>
    <x v="1"/>
    <m/>
    <m/>
    <m/>
    <n v="763"/>
    <n v="381.5"/>
    <n v="666.505867014342"/>
    <n v="285.005867014342"/>
    <m/>
    <m/>
    <m/>
    <m/>
    <m/>
    <m/>
    <m/>
    <s v="AGRIFEMMA01L"/>
    <m/>
    <m/>
    <m/>
    <n v="2601053"/>
    <s v="Acacio Emilio Policarpo"/>
    <x v="2"/>
    <x v="3"/>
    <s v="Javane"/>
    <m/>
    <m/>
    <m/>
    <m/>
    <m/>
    <m/>
    <s v="Acacio Emilio Policarpo"/>
    <s v="867197531"/>
    <s v="Samuel R. M. Matate"/>
    <n v="844823720"/>
    <m/>
    <m/>
    <m/>
    <n v="260001"/>
    <m/>
    <m/>
    <m/>
    <m/>
    <m/>
    <m/>
    <m/>
    <m/>
    <m/>
    <m/>
    <m/>
    <m/>
    <m/>
    <n v="-96.4941329856584"/>
    <m/>
    <m/>
    <m/>
    <n v="0"/>
    <n v="-666.505867014342"/>
    <s v="Sem registo"/>
  </r>
  <r>
    <d v="2026-04-02T00:00:00"/>
    <x v="1"/>
    <m/>
    <m/>
    <m/>
    <n v="4"/>
    <n v="2"/>
    <n v="3.49413298565841"/>
    <n v="1.49413298565841"/>
    <m/>
    <m/>
    <m/>
    <m/>
    <m/>
    <m/>
    <m/>
    <s v="AGRIFEMMA01L"/>
    <m/>
    <m/>
    <m/>
    <n v="2601053"/>
    <s v="Acacio Emilio Policarpo"/>
    <x v="2"/>
    <x v="3"/>
    <s v="Zimuala"/>
    <m/>
    <m/>
    <m/>
    <m/>
    <m/>
    <m/>
    <s v="Acacio Emilio Policarpo"/>
    <s v="867197531"/>
    <s v="Samuel R. M. Matate"/>
    <n v="844823720"/>
    <m/>
    <m/>
    <m/>
    <n v="260001"/>
    <m/>
    <m/>
    <m/>
    <m/>
    <m/>
    <m/>
    <m/>
    <m/>
    <m/>
    <m/>
    <m/>
    <m/>
    <m/>
    <n v="-0.505867014341591"/>
    <m/>
    <m/>
    <m/>
    <n v="0"/>
    <n v="-3.49413298565841"/>
    <s v="Sem registo"/>
  </r>
  <r>
    <d v="2026-04-02T00:00:00"/>
    <x v="2"/>
    <m/>
    <m/>
    <m/>
    <n v="15260"/>
    <n v="15260"/>
    <n v="13330.1173402868"/>
    <n v="-1929.882659713199"/>
    <m/>
    <m/>
    <m/>
    <m/>
    <m/>
    <m/>
    <m/>
    <s v="SUSSACO"/>
    <m/>
    <m/>
    <m/>
    <n v="2601053"/>
    <s v="Acacio Emilio Policarpo"/>
    <x v="2"/>
    <x v="3"/>
    <s v="Javane"/>
    <m/>
    <m/>
    <m/>
    <m/>
    <m/>
    <m/>
    <s v="Acacio Emilio Policarpo"/>
    <s v="867197531"/>
    <s v="Samuel R. M. Matate"/>
    <n v="844823720"/>
    <m/>
    <m/>
    <m/>
    <n v="260001"/>
    <m/>
    <m/>
    <m/>
    <m/>
    <m/>
    <m/>
    <m/>
    <m/>
    <m/>
    <m/>
    <m/>
    <m/>
    <m/>
    <n v="-1929.88265971317"/>
    <m/>
    <m/>
    <m/>
    <n v="0"/>
    <n v="-13330.1173402868"/>
    <s v="Sem registo"/>
  </r>
  <r>
    <d v="2026-04-02T00:00:00"/>
    <x v="2"/>
    <m/>
    <m/>
    <m/>
    <n v="80"/>
    <n v="80"/>
    <n v="69.8826597131682"/>
    <n v="-10.1173402868318"/>
    <m/>
    <m/>
    <m/>
    <m/>
    <m/>
    <m/>
    <m/>
    <s v="SUSSACO"/>
    <m/>
    <m/>
    <m/>
    <n v="2601053"/>
    <s v="Acacio Emilio Policarpo"/>
    <x v="2"/>
    <x v="3"/>
    <s v="Zimuala"/>
    <m/>
    <m/>
    <m/>
    <m/>
    <m/>
    <m/>
    <s v="Acacio Emilio Policarpo"/>
    <s v="867197531"/>
    <s v="Samuel R. M. Matate"/>
    <n v="844823720"/>
    <m/>
    <m/>
    <m/>
    <n v="260001"/>
    <m/>
    <m/>
    <m/>
    <m/>
    <m/>
    <m/>
    <m/>
    <m/>
    <m/>
    <m/>
    <m/>
    <m/>
    <m/>
    <n v="-10.1173402868318"/>
    <m/>
    <m/>
    <m/>
    <n v="0"/>
    <n v="-69.8826597131682"/>
    <s v="Sem registo"/>
  </r>
  <r>
    <d v="2026-04-02T00:00:00"/>
    <x v="3"/>
    <m/>
    <m/>
    <m/>
    <n v="763"/>
    <n v="381.5"/>
    <n v="666.505867014342"/>
    <n v="285.005867014342"/>
    <m/>
    <m/>
    <m/>
    <m/>
    <m/>
    <m/>
    <m/>
    <s v="AGRIMIDACLORP1L"/>
    <m/>
    <m/>
    <m/>
    <n v="2601053"/>
    <s v="Acacio Emilio Policarpo"/>
    <x v="2"/>
    <x v="3"/>
    <s v="Javane"/>
    <m/>
    <m/>
    <m/>
    <m/>
    <m/>
    <m/>
    <s v="Acacio Emilio Policarpo"/>
    <s v="867197531"/>
    <s v="Samuel R. M. Matate"/>
    <n v="844823720"/>
    <m/>
    <m/>
    <m/>
    <n v="260001"/>
    <m/>
    <m/>
    <m/>
    <m/>
    <m/>
    <m/>
    <m/>
    <m/>
    <m/>
    <m/>
    <m/>
    <m/>
    <m/>
    <n v="-96.4941329856584"/>
    <m/>
    <m/>
    <m/>
    <n v="0"/>
    <n v="-666.505867014342"/>
    <s v="Sem registo"/>
  </r>
  <r>
    <d v="2026-04-02T00:00:00"/>
    <x v="3"/>
    <m/>
    <m/>
    <m/>
    <n v="4"/>
    <n v="2"/>
    <n v="3.49413298565841"/>
    <n v="1.49413298565841"/>
    <m/>
    <m/>
    <m/>
    <m/>
    <m/>
    <m/>
    <m/>
    <s v="AGRIMIDACLORP1L"/>
    <m/>
    <m/>
    <m/>
    <n v="2601053"/>
    <s v="Acacio Emilio Policarpo"/>
    <x v="2"/>
    <x v="3"/>
    <s v="Zimuala"/>
    <m/>
    <m/>
    <m/>
    <m/>
    <m/>
    <m/>
    <s v="Acacio Emilio Policarpo"/>
    <s v="867197531"/>
    <s v="Samuel R. M. Matate"/>
    <n v="844823720"/>
    <m/>
    <m/>
    <m/>
    <n v="260001"/>
    <m/>
    <m/>
    <m/>
    <m/>
    <m/>
    <m/>
    <m/>
    <m/>
    <m/>
    <m/>
    <m/>
    <m/>
    <m/>
    <n v="-0.505867014341591"/>
    <m/>
    <m/>
    <m/>
    <n v="0"/>
    <n v="-3.49413298565841"/>
    <s v="Sem registo"/>
  </r>
  <r>
    <d v="2026-04-02T00:00:00"/>
    <x v="4"/>
    <m/>
    <m/>
    <m/>
    <n v="9537.5"/>
    <n v="9537.5"/>
    <n v="8331.32333767927"/>
    <n v="-1206.17666232073"/>
    <m/>
    <m/>
    <m/>
    <m/>
    <m/>
    <m/>
    <m/>
    <s v="MXIXMILHOKG"/>
    <m/>
    <m/>
    <m/>
    <n v="2601053"/>
    <s v="Acacio Emilio Policarpo"/>
    <x v="2"/>
    <x v="3"/>
    <s v="Javane"/>
    <m/>
    <m/>
    <m/>
    <m/>
    <m/>
    <m/>
    <s v="Acacio Emilio Policarpo"/>
    <s v="867197531"/>
    <s v="Samuel R. M. Matate"/>
    <n v="844823720"/>
    <m/>
    <m/>
    <m/>
    <n v="260001"/>
    <m/>
    <m/>
    <m/>
    <m/>
    <m/>
    <m/>
    <m/>
    <m/>
    <m/>
    <m/>
    <m/>
    <m/>
    <m/>
    <n v="-1206.17666232073"/>
    <m/>
    <n v="9538"/>
    <m/>
    <n v="9538"/>
    <n v="1206.67666232073"/>
    <s v="Entregue"/>
  </r>
  <r>
    <d v="2026-04-02T00:00:00"/>
    <x v="4"/>
    <m/>
    <m/>
    <m/>
    <n v="50"/>
    <n v="50"/>
    <n v="43.6766623207301"/>
    <n v="-6.323337679269898"/>
    <m/>
    <m/>
    <m/>
    <m/>
    <m/>
    <m/>
    <m/>
    <s v="MXIXMILHOKG"/>
    <m/>
    <m/>
    <m/>
    <n v="2601053"/>
    <s v="Acacio Emilio Policarpo"/>
    <x v="2"/>
    <x v="3"/>
    <s v="Zimuala"/>
    <m/>
    <m/>
    <m/>
    <m/>
    <m/>
    <m/>
    <s v="Acacio Emilio Policarpo"/>
    <s v="867197531"/>
    <s v="Samuel R. M. Matate"/>
    <n v="844823720"/>
    <m/>
    <m/>
    <m/>
    <n v="260001"/>
    <m/>
    <m/>
    <m/>
    <m/>
    <m/>
    <m/>
    <m/>
    <m/>
    <m/>
    <m/>
    <m/>
    <m/>
    <m/>
    <n v="-6.32333767926988"/>
    <m/>
    <n v="50"/>
    <m/>
    <n v="50"/>
    <n v="6.323337679269898"/>
    <s v="Entregue"/>
  </r>
  <r>
    <d v="2026-04-02T00:00:00"/>
    <x v="0"/>
    <m/>
    <m/>
    <m/>
    <n v="300"/>
    <n v="300"/>
    <n v="0"/>
    <n v="-300"/>
    <m/>
    <m/>
    <m/>
    <m/>
    <m/>
    <m/>
    <m/>
    <s v="MXIXFEIJAOKG"/>
    <m/>
    <m/>
    <m/>
    <n v="2601054"/>
    <s v="Acson Ali Elobolobo"/>
    <x v="3"/>
    <x v="4"/>
    <s v="Chintholo"/>
    <m/>
    <m/>
    <m/>
    <m/>
    <m/>
    <m/>
    <s v="Acson Ali Elobolobo"/>
    <s v="845755258"/>
    <s v="Manuel Noe Budo"/>
    <n v="861003151"/>
    <m/>
    <m/>
    <m/>
    <n v="260001"/>
    <m/>
    <m/>
    <m/>
    <m/>
    <m/>
    <m/>
    <m/>
    <m/>
    <m/>
    <m/>
    <m/>
    <m/>
    <m/>
    <n v="-300"/>
    <m/>
    <m/>
    <m/>
    <n v="0"/>
    <n v="0"/>
    <s v="Sem registo"/>
  </r>
  <r>
    <d v="2026-04-02T00:00:00"/>
    <x v="1"/>
    <m/>
    <m/>
    <m/>
    <n v="20"/>
    <n v="10"/>
    <n v="0"/>
    <n v="-10"/>
    <m/>
    <m/>
    <m/>
    <m/>
    <m/>
    <m/>
    <m/>
    <s v="AGRIFEMMA01L"/>
    <m/>
    <m/>
    <m/>
    <n v="2601054"/>
    <s v="Acson Ali Elobolobo"/>
    <x v="3"/>
    <x v="4"/>
    <s v="Chintholo"/>
    <m/>
    <m/>
    <m/>
    <m/>
    <m/>
    <m/>
    <s v="Acson Ali Elobolobo"/>
    <s v="845755258"/>
    <s v="Manuel Noe Budo"/>
    <n v="861003151"/>
    <m/>
    <m/>
    <m/>
    <n v="260001"/>
    <m/>
    <m/>
    <m/>
    <m/>
    <m/>
    <m/>
    <m/>
    <m/>
    <m/>
    <m/>
    <m/>
    <m/>
    <m/>
    <n v="-20"/>
    <m/>
    <m/>
    <m/>
    <n v="0"/>
    <n v="0"/>
    <s v="Sem registo"/>
  </r>
  <r>
    <d v="2026-04-02T00:00:00"/>
    <x v="2"/>
    <m/>
    <m/>
    <m/>
    <n v="400"/>
    <n v="400"/>
    <n v="0"/>
    <n v="-400"/>
    <m/>
    <m/>
    <m/>
    <m/>
    <m/>
    <m/>
    <m/>
    <s v="SUSSACO"/>
    <m/>
    <m/>
    <m/>
    <n v="2601054"/>
    <s v="Acson Ali Elobolobo"/>
    <x v="3"/>
    <x v="4"/>
    <s v="Chintholo"/>
    <m/>
    <m/>
    <m/>
    <m/>
    <m/>
    <m/>
    <s v="Acson Ali Elobolobo"/>
    <s v="845755258"/>
    <s v="Manuel Noe Budo"/>
    <n v="861003151"/>
    <m/>
    <m/>
    <m/>
    <n v="260001"/>
    <m/>
    <m/>
    <m/>
    <m/>
    <m/>
    <m/>
    <m/>
    <m/>
    <m/>
    <m/>
    <m/>
    <m/>
    <m/>
    <n v="-400"/>
    <m/>
    <m/>
    <m/>
    <n v="0"/>
    <n v="0"/>
    <s v="Sem registo"/>
  </r>
  <r>
    <d v="2026-04-02T00:00:00"/>
    <x v="3"/>
    <m/>
    <m/>
    <m/>
    <n v="20"/>
    <n v="10"/>
    <n v="0"/>
    <n v="-10"/>
    <m/>
    <m/>
    <m/>
    <m/>
    <m/>
    <m/>
    <m/>
    <s v="AGRIMIDACLORP1L"/>
    <m/>
    <m/>
    <m/>
    <n v="2601054"/>
    <s v="Acson Ali Elobolobo"/>
    <x v="3"/>
    <x v="4"/>
    <s v="Chintholo"/>
    <m/>
    <m/>
    <m/>
    <m/>
    <m/>
    <m/>
    <s v="Acson Ali Elobolobo"/>
    <s v="845755258"/>
    <s v="Manuel Noe Budo"/>
    <n v="861003151"/>
    <m/>
    <m/>
    <m/>
    <n v="260001"/>
    <m/>
    <m/>
    <m/>
    <m/>
    <m/>
    <m/>
    <m/>
    <m/>
    <m/>
    <m/>
    <m/>
    <m/>
    <m/>
    <n v="-20"/>
    <m/>
    <m/>
    <m/>
    <n v="0"/>
    <n v="0"/>
    <s v="Sem registo"/>
  </r>
  <r>
    <d v="2026-04-02T00:00:00"/>
    <x v="4"/>
    <m/>
    <m/>
    <m/>
    <n v="250"/>
    <n v="250"/>
    <n v="0"/>
    <n v="-250"/>
    <m/>
    <m/>
    <m/>
    <m/>
    <m/>
    <m/>
    <m/>
    <s v="MXIXMILHOKG"/>
    <m/>
    <m/>
    <m/>
    <n v="2601054"/>
    <s v="Acson Ali Elobolobo"/>
    <x v="3"/>
    <x v="4"/>
    <s v="Chintholo"/>
    <m/>
    <m/>
    <m/>
    <m/>
    <m/>
    <m/>
    <s v="Acson Ali Elobolobo"/>
    <s v="845755258"/>
    <s v="Manuel Noe Budo"/>
    <n v="861003151"/>
    <m/>
    <m/>
    <m/>
    <n v="260001"/>
    <m/>
    <m/>
    <m/>
    <m/>
    <m/>
    <m/>
    <m/>
    <m/>
    <m/>
    <m/>
    <m/>
    <m/>
    <m/>
    <n v="-250"/>
    <m/>
    <m/>
    <m/>
    <n v="0"/>
    <n v="0"/>
    <s v="Sem registo"/>
  </r>
  <r>
    <d v="2026-04-02T00:00:00"/>
    <x v="0"/>
    <m/>
    <m/>
    <m/>
    <n v="29955"/>
    <n v="29955"/>
    <n v="8055"/>
    <n v="-21900"/>
    <m/>
    <m/>
    <m/>
    <m/>
    <m/>
    <m/>
    <m/>
    <s v="MXIXFEIJAOKG"/>
    <m/>
    <m/>
    <m/>
    <n v="2601055"/>
    <s v="Adelina Massora"/>
    <x v="2"/>
    <x v="5"/>
    <s v="Inharongue"/>
    <m/>
    <m/>
    <m/>
    <m/>
    <m/>
    <m/>
    <s v="Adelina Massora"/>
    <s v="867878815"/>
    <s v="Ayrton Mael"/>
    <n v="879095867"/>
    <m/>
    <m/>
    <m/>
    <n v="260001"/>
    <m/>
    <m/>
    <m/>
    <m/>
    <m/>
    <m/>
    <m/>
    <m/>
    <m/>
    <m/>
    <m/>
    <m/>
    <m/>
    <n v="-21900"/>
    <m/>
    <m/>
    <n v="29955"/>
    <n v="0"/>
    <n v="-8055"/>
    <s v="Sem registo"/>
  </r>
  <r>
    <d v="2026-04-02T00:00:00"/>
    <x v="1"/>
    <m/>
    <m/>
    <m/>
    <n v="1997"/>
    <n v="998.5"/>
    <n v="537"/>
    <n v="-461.5"/>
    <m/>
    <m/>
    <m/>
    <m/>
    <m/>
    <m/>
    <m/>
    <s v="AGRIFEMMA01L"/>
    <m/>
    <m/>
    <m/>
    <n v="2601055"/>
    <s v="Adelina Massora"/>
    <x v="2"/>
    <x v="5"/>
    <s v="Inharongue"/>
    <m/>
    <m/>
    <m/>
    <m/>
    <m/>
    <m/>
    <s v="Adelina Massora"/>
    <s v="867878815"/>
    <s v="Ayrton Mael"/>
    <n v="879095867"/>
    <m/>
    <m/>
    <m/>
    <n v="260001"/>
    <m/>
    <m/>
    <m/>
    <m/>
    <m/>
    <m/>
    <m/>
    <m/>
    <m/>
    <m/>
    <m/>
    <m/>
    <m/>
    <n v="-1460"/>
    <m/>
    <m/>
    <m/>
    <n v="0"/>
    <n v="-537"/>
    <s v="Sem registo"/>
  </r>
  <r>
    <d v="2026-04-02T00:00:00"/>
    <x v="2"/>
    <m/>
    <m/>
    <m/>
    <n v="39940"/>
    <n v="39940"/>
    <n v="10740"/>
    <n v="-29200"/>
    <m/>
    <m/>
    <m/>
    <m/>
    <m/>
    <m/>
    <m/>
    <s v="SUSSACO"/>
    <m/>
    <m/>
    <m/>
    <n v="2601055"/>
    <s v="Adelina Massora"/>
    <x v="2"/>
    <x v="5"/>
    <s v="Inharongue"/>
    <m/>
    <m/>
    <m/>
    <m/>
    <m/>
    <m/>
    <s v="Adelina Massora"/>
    <s v="867878815"/>
    <s v="Ayrton Mael"/>
    <n v="879095867"/>
    <m/>
    <m/>
    <m/>
    <n v="260001"/>
    <m/>
    <m/>
    <m/>
    <m/>
    <m/>
    <m/>
    <m/>
    <m/>
    <m/>
    <m/>
    <m/>
    <m/>
    <m/>
    <n v="-29200"/>
    <m/>
    <m/>
    <m/>
    <n v="0"/>
    <n v="-10740"/>
    <s v="Sem registo"/>
  </r>
  <r>
    <d v="2026-04-02T00:00:00"/>
    <x v="5"/>
    <m/>
    <m/>
    <m/>
    <n v="5991"/>
    <n v="2995.5"/>
    <n v="264"/>
    <n v="-2731.5"/>
    <m/>
    <m/>
    <m/>
    <m/>
    <m/>
    <m/>
    <m/>
    <s v="AGRIMHMCPA1L"/>
    <m/>
    <m/>
    <m/>
    <n v="2601055"/>
    <s v="Adelina Massora"/>
    <x v="2"/>
    <x v="5"/>
    <s v="Inharongue"/>
    <m/>
    <m/>
    <m/>
    <m/>
    <m/>
    <m/>
    <s v="Adelina Massora"/>
    <s v="867878815"/>
    <s v="Ayrton Mael"/>
    <n v="879095867"/>
    <m/>
    <m/>
    <m/>
    <n v="260001"/>
    <m/>
    <m/>
    <m/>
    <m/>
    <m/>
    <m/>
    <m/>
    <m/>
    <m/>
    <m/>
    <m/>
    <m/>
    <m/>
    <n v="-5727"/>
    <m/>
    <m/>
    <m/>
    <n v="0"/>
    <n v="-264"/>
    <s v="Sem registo"/>
  </r>
  <r>
    <d v="2026-04-02T00:00:00"/>
    <x v="6"/>
    <m/>
    <m/>
    <m/>
    <n v="99850"/>
    <n v="99850"/>
    <n v="4400"/>
    <n v="-95450"/>
    <m/>
    <m/>
    <m/>
    <m/>
    <m/>
    <m/>
    <m/>
    <s v="MXIXARROZKG"/>
    <m/>
    <m/>
    <m/>
    <n v="2601055"/>
    <s v="Adelina Massora"/>
    <x v="2"/>
    <x v="5"/>
    <s v="Inharongue"/>
    <m/>
    <m/>
    <m/>
    <m/>
    <m/>
    <m/>
    <s v="Adelina Massora"/>
    <s v="867878815"/>
    <s v="Ayrton Mael"/>
    <n v="879095867"/>
    <m/>
    <m/>
    <m/>
    <n v="260001"/>
    <m/>
    <m/>
    <m/>
    <m/>
    <m/>
    <m/>
    <m/>
    <m/>
    <m/>
    <m/>
    <m/>
    <m/>
    <m/>
    <n v="-95450"/>
    <m/>
    <m/>
    <m/>
    <n v="0"/>
    <n v="-4400"/>
    <s v="Sem registo"/>
  </r>
  <r>
    <d v="2026-04-02T00:00:00"/>
    <x v="0"/>
    <m/>
    <m/>
    <m/>
    <n v="13275"/>
    <n v="13275"/>
    <n v="5925"/>
    <n v="-7350"/>
    <m/>
    <m/>
    <m/>
    <m/>
    <m/>
    <m/>
    <m/>
    <s v="MXIXFEIJAOKG"/>
    <m/>
    <m/>
    <m/>
    <n v="2601056"/>
    <s v="Adelino Patrício Bitone Chuca"/>
    <x v="2"/>
    <x v="6"/>
    <s v="Metuchira"/>
    <m/>
    <m/>
    <m/>
    <m/>
    <m/>
    <m/>
    <s v="Adelino Patrício Bitone Chuca"/>
    <s v="842674056"/>
    <s v="Anastacio Mauro Vasconcelos"/>
    <n v="840522555"/>
    <m/>
    <m/>
    <m/>
    <n v="260001"/>
    <m/>
    <m/>
    <m/>
    <m/>
    <m/>
    <m/>
    <m/>
    <m/>
    <m/>
    <m/>
    <m/>
    <m/>
    <m/>
    <n v="-7350"/>
    <m/>
    <m/>
    <m/>
    <n v="0"/>
    <n v="-5925"/>
    <s v="Sem registo"/>
  </r>
  <r>
    <d v="2026-04-02T00:00:00"/>
    <x v="1"/>
    <m/>
    <m/>
    <m/>
    <n v="885"/>
    <n v="442.5"/>
    <n v="395"/>
    <n v="-47.5"/>
    <m/>
    <m/>
    <m/>
    <m/>
    <m/>
    <m/>
    <m/>
    <s v="AGRIFEMMA01L"/>
    <m/>
    <m/>
    <m/>
    <n v="2601056"/>
    <s v="Adelino Patrício Bitone Chuca"/>
    <x v="2"/>
    <x v="6"/>
    <s v="Metuchira"/>
    <m/>
    <m/>
    <m/>
    <m/>
    <m/>
    <m/>
    <s v="Adelino Patrício Bitone Chuca"/>
    <s v="842674056"/>
    <s v="Anastacio Mauro Vasconcelos"/>
    <n v="840522555"/>
    <m/>
    <m/>
    <m/>
    <n v="260001"/>
    <m/>
    <m/>
    <m/>
    <m/>
    <m/>
    <m/>
    <m/>
    <m/>
    <m/>
    <m/>
    <m/>
    <m/>
    <m/>
    <n v="-490"/>
    <m/>
    <m/>
    <m/>
    <n v="0"/>
    <n v="-395"/>
    <s v="Sem registo"/>
  </r>
  <r>
    <d v="2026-04-02T00:00:00"/>
    <x v="2"/>
    <m/>
    <m/>
    <m/>
    <n v="17700"/>
    <n v="17700"/>
    <n v="7900"/>
    <n v="-9800"/>
    <m/>
    <m/>
    <m/>
    <m/>
    <m/>
    <m/>
    <m/>
    <s v="SUSSACO"/>
    <m/>
    <m/>
    <m/>
    <n v="2601056"/>
    <s v="Adelino Patrício Bitone Chuca"/>
    <x v="2"/>
    <x v="6"/>
    <s v="Metuchira"/>
    <m/>
    <m/>
    <m/>
    <m/>
    <m/>
    <m/>
    <s v="Adelino Patrício Bitone Chuca"/>
    <s v="842674056"/>
    <s v="Anastacio Mauro Vasconcelos"/>
    <n v="840522555"/>
    <m/>
    <m/>
    <m/>
    <n v="260001"/>
    <m/>
    <m/>
    <m/>
    <m/>
    <m/>
    <m/>
    <m/>
    <m/>
    <m/>
    <m/>
    <m/>
    <m/>
    <m/>
    <n v="-9800"/>
    <m/>
    <m/>
    <m/>
    <n v="0"/>
    <n v="-7900"/>
    <s v="Sem registo"/>
  </r>
  <r>
    <d v="2026-04-02T00:00:00"/>
    <x v="3"/>
    <m/>
    <m/>
    <m/>
    <n v="885"/>
    <n v="442.5"/>
    <n v="395"/>
    <n v="-47.5"/>
    <m/>
    <m/>
    <m/>
    <m/>
    <m/>
    <m/>
    <m/>
    <s v="AGRIMIDACLORP1L"/>
    <m/>
    <m/>
    <m/>
    <n v="2601056"/>
    <s v="Adelino Patrício Bitone Chuca"/>
    <x v="2"/>
    <x v="6"/>
    <s v="Metuchira"/>
    <m/>
    <m/>
    <m/>
    <m/>
    <m/>
    <m/>
    <s v="Adelino Patrício Bitone Chuca"/>
    <s v="842674056"/>
    <s v="Anastacio Mauro Vasconcelos"/>
    <n v="840522555"/>
    <m/>
    <m/>
    <m/>
    <n v="260001"/>
    <m/>
    <m/>
    <m/>
    <m/>
    <m/>
    <m/>
    <m/>
    <m/>
    <m/>
    <m/>
    <m/>
    <m/>
    <m/>
    <n v="-490"/>
    <m/>
    <m/>
    <m/>
    <n v="0"/>
    <n v="-395"/>
    <s v="Sem registo"/>
  </r>
  <r>
    <d v="2026-04-02T00:00:00"/>
    <x v="4"/>
    <m/>
    <m/>
    <m/>
    <n v="11062.5"/>
    <n v="11062.5"/>
    <n v="4937.5"/>
    <n v="-6125"/>
    <m/>
    <m/>
    <m/>
    <m/>
    <m/>
    <m/>
    <m/>
    <s v="MXIXMILHOKG"/>
    <m/>
    <m/>
    <m/>
    <n v="2601056"/>
    <s v="Adelino Patrício Bitone Chuca"/>
    <x v="2"/>
    <x v="6"/>
    <s v="Metuchira"/>
    <m/>
    <m/>
    <m/>
    <m/>
    <m/>
    <m/>
    <s v="Adelino Patrício Bitone Chuca"/>
    <s v="842674056"/>
    <s v="Anastacio Mauro Vasconcelos"/>
    <n v="840522555"/>
    <m/>
    <m/>
    <m/>
    <n v="260001"/>
    <m/>
    <m/>
    <m/>
    <m/>
    <m/>
    <m/>
    <m/>
    <m/>
    <m/>
    <m/>
    <m/>
    <m/>
    <m/>
    <n v="-6125"/>
    <m/>
    <n v="11062"/>
    <m/>
    <n v="11062"/>
    <n v="6124.5"/>
    <s v="Entregue"/>
  </r>
  <r>
    <d v="2026-04-02T00:00:00"/>
    <x v="0"/>
    <m/>
    <m/>
    <m/>
    <n v="60"/>
    <n v="60"/>
    <n v="60"/>
    <n v="0"/>
    <m/>
    <m/>
    <m/>
    <m/>
    <m/>
    <m/>
    <m/>
    <s v="MXIXFEIJAOKG"/>
    <m/>
    <m/>
    <m/>
    <n v="2601057"/>
    <s v="Adia Manguengue"/>
    <x v="2"/>
    <x v="7"/>
    <s v="Soger"/>
    <m/>
    <m/>
    <m/>
    <m/>
    <m/>
    <m/>
    <s v="Adia Manguengue"/>
    <s v="845248854"/>
    <s v="Anifa Manuel Ferreira Ramessane"/>
    <n v="843766667"/>
    <m/>
    <m/>
    <m/>
    <n v="260001"/>
    <m/>
    <m/>
    <m/>
    <m/>
    <m/>
    <m/>
    <m/>
    <m/>
    <m/>
    <m/>
    <m/>
    <m/>
    <m/>
    <n v="0"/>
    <m/>
    <m/>
    <n v="60"/>
    <n v="0"/>
    <n v="-60"/>
    <s v="Sem registo"/>
  </r>
  <r>
    <d v="2026-04-02T00:00:00"/>
    <x v="1"/>
    <m/>
    <m/>
    <m/>
    <n v="4"/>
    <n v="2"/>
    <n v="4"/>
    <n v="2"/>
    <m/>
    <m/>
    <m/>
    <m/>
    <m/>
    <m/>
    <m/>
    <s v="AGRIFEMMA01L"/>
    <m/>
    <m/>
    <m/>
    <n v="2601057"/>
    <s v="Adia Manguengue"/>
    <x v="2"/>
    <x v="7"/>
    <s v="Soger"/>
    <m/>
    <m/>
    <m/>
    <m/>
    <m/>
    <m/>
    <s v="Adia Manguengue"/>
    <s v="845248854"/>
    <s v="Anifa Manuel Ferreira Ramessane"/>
    <n v="843766667"/>
    <m/>
    <m/>
    <m/>
    <n v="260001"/>
    <m/>
    <m/>
    <m/>
    <m/>
    <m/>
    <m/>
    <m/>
    <m/>
    <m/>
    <m/>
    <m/>
    <m/>
    <m/>
    <n v="0"/>
    <m/>
    <m/>
    <m/>
    <n v="0"/>
    <n v="-4"/>
    <s v="Sem registo"/>
  </r>
  <r>
    <d v="2026-04-02T00:00:00"/>
    <x v="2"/>
    <m/>
    <m/>
    <m/>
    <n v="80"/>
    <n v="80"/>
    <n v="80"/>
    <n v="0"/>
    <m/>
    <m/>
    <m/>
    <m/>
    <m/>
    <m/>
    <m/>
    <s v="SUSSACO"/>
    <m/>
    <m/>
    <m/>
    <n v="2601057"/>
    <s v="Adia Manguengue"/>
    <x v="2"/>
    <x v="7"/>
    <s v="Soger"/>
    <m/>
    <m/>
    <m/>
    <m/>
    <m/>
    <m/>
    <s v="Adia Manguengue"/>
    <s v="845248854"/>
    <s v="Anifa Manuel Ferreira Ramessane"/>
    <n v="843766667"/>
    <m/>
    <m/>
    <m/>
    <n v="260001"/>
    <m/>
    <m/>
    <m/>
    <m/>
    <m/>
    <m/>
    <m/>
    <m/>
    <m/>
    <m/>
    <m/>
    <m/>
    <m/>
    <n v="0"/>
    <m/>
    <m/>
    <m/>
    <n v="0"/>
    <n v="-80"/>
    <s v="Sem registo"/>
  </r>
  <r>
    <d v="2026-04-02T00:00:00"/>
    <x v="5"/>
    <m/>
    <m/>
    <m/>
    <n v="12"/>
    <n v="6"/>
    <n v="12"/>
    <n v="6"/>
    <m/>
    <m/>
    <m/>
    <m/>
    <m/>
    <m/>
    <m/>
    <s v="AGRIMHMCPA1L"/>
    <m/>
    <m/>
    <m/>
    <n v="2601057"/>
    <s v="Adia Manguengue"/>
    <x v="2"/>
    <x v="7"/>
    <s v="Soger"/>
    <m/>
    <m/>
    <m/>
    <m/>
    <m/>
    <m/>
    <s v="Adia Manguengue"/>
    <s v="845248854"/>
    <s v="Anifa Manuel Ferreira Ramessane"/>
    <n v="843766667"/>
    <m/>
    <m/>
    <m/>
    <n v="260001"/>
    <m/>
    <m/>
    <m/>
    <m/>
    <m/>
    <m/>
    <m/>
    <m/>
    <m/>
    <m/>
    <m/>
    <m/>
    <m/>
    <n v="0"/>
    <m/>
    <m/>
    <m/>
    <n v="0"/>
    <n v="-12"/>
    <s v="Sem registo"/>
  </r>
  <r>
    <d v="2026-04-02T00:00:00"/>
    <x v="6"/>
    <m/>
    <m/>
    <m/>
    <n v="200"/>
    <n v="200"/>
    <n v="200"/>
    <n v="0"/>
    <m/>
    <m/>
    <m/>
    <m/>
    <m/>
    <m/>
    <m/>
    <s v="MXIXARROZKG"/>
    <m/>
    <m/>
    <m/>
    <n v="2601057"/>
    <s v="Adia Manguengue"/>
    <x v="2"/>
    <x v="7"/>
    <s v="Soger"/>
    <m/>
    <m/>
    <m/>
    <m/>
    <m/>
    <m/>
    <s v="Adia Manguengue"/>
    <s v="845248854"/>
    <s v="Anifa Manuel Ferreira Ramessane"/>
    <n v="843766667"/>
    <m/>
    <m/>
    <m/>
    <n v="260001"/>
    <m/>
    <m/>
    <m/>
    <m/>
    <m/>
    <m/>
    <m/>
    <m/>
    <m/>
    <m/>
    <m/>
    <m/>
    <m/>
    <n v="0"/>
    <m/>
    <m/>
    <m/>
    <n v="0"/>
    <n v="-200"/>
    <s v="Sem registo"/>
  </r>
  <r>
    <d v="2026-04-02T00:00:00"/>
    <x v="0"/>
    <m/>
    <m/>
    <m/>
    <n v="225"/>
    <n v="225"/>
    <n v="0"/>
    <n v="-225"/>
    <m/>
    <m/>
    <m/>
    <m/>
    <m/>
    <m/>
    <m/>
    <s v="MXIXFEIJAOKG"/>
    <m/>
    <m/>
    <m/>
    <n v="2601058"/>
    <s v="Admiro Lourenço Aniva"/>
    <x v="4"/>
    <x v="8"/>
    <s v="Trangapasso"/>
    <m/>
    <m/>
    <m/>
    <m/>
    <m/>
    <m/>
    <s v="Admiro Lourenço Aniva"/>
    <s v="848160962 / 862692780"/>
    <s v="Constantino João Fernando"/>
    <s v="846867910 / 865989486"/>
    <m/>
    <m/>
    <m/>
    <n v="260001"/>
    <m/>
    <m/>
    <m/>
    <m/>
    <m/>
    <m/>
    <m/>
    <m/>
    <m/>
    <m/>
    <m/>
    <m/>
    <m/>
    <n v="-225"/>
    <m/>
    <m/>
    <m/>
    <n v="0"/>
    <n v="0"/>
    <s v="Sem registo"/>
  </r>
  <r>
    <d v="2026-04-02T00:00:00"/>
    <x v="1"/>
    <m/>
    <m/>
    <m/>
    <n v="15"/>
    <n v="7.5"/>
    <n v="0"/>
    <n v="-7.5"/>
    <m/>
    <m/>
    <m/>
    <m/>
    <m/>
    <m/>
    <m/>
    <s v="AGRIFEMMA01L"/>
    <m/>
    <m/>
    <m/>
    <n v="2601058"/>
    <s v="Admiro Lourenço Aniva"/>
    <x v="4"/>
    <x v="8"/>
    <s v="Trangapasso"/>
    <m/>
    <m/>
    <m/>
    <m/>
    <m/>
    <m/>
    <s v="Admiro Lourenço Aniva"/>
    <s v="848160962 / 862692780"/>
    <s v="Constantino João Fernando"/>
    <s v="846867910 / 865989486"/>
    <m/>
    <m/>
    <m/>
    <n v="260001"/>
    <m/>
    <m/>
    <m/>
    <m/>
    <m/>
    <m/>
    <m/>
    <m/>
    <m/>
    <m/>
    <m/>
    <m/>
    <m/>
    <n v="-15"/>
    <m/>
    <m/>
    <m/>
    <n v="0"/>
    <n v="0"/>
    <s v="Sem registo"/>
  </r>
  <r>
    <d v="2026-04-02T00:00:00"/>
    <x v="2"/>
    <m/>
    <m/>
    <m/>
    <n v="300"/>
    <n v="300"/>
    <n v="0"/>
    <n v="-300"/>
    <m/>
    <m/>
    <m/>
    <m/>
    <m/>
    <m/>
    <m/>
    <s v="SUSSACO"/>
    <m/>
    <m/>
    <m/>
    <n v="2601058"/>
    <s v="Admiro Lourenço Aniva"/>
    <x v="4"/>
    <x v="8"/>
    <s v="Trangapasso"/>
    <m/>
    <m/>
    <m/>
    <m/>
    <m/>
    <m/>
    <s v="Admiro Lourenço Aniva"/>
    <s v="848160962 / 862692780"/>
    <s v="Constantino João Fernando"/>
    <s v="846867910 / 865989486"/>
    <m/>
    <m/>
    <m/>
    <n v="260001"/>
    <m/>
    <m/>
    <m/>
    <m/>
    <m/>
    <m/>
    <m/>
    <m/>
    <m/>
    <m/>
    <m/>
    <m/>
    <m/>
    <n v="-300"/>
    <m/>
    <m/>
    <m/>
    <n v="0"/>
    <n v="0"/>
    <s v="Sem registo"/>
  </r>
  <r>
    <d v="2026-04-02T00:00:00"/>
    <x v="3"/>
    <m/>
    <m/>
    <m/>
    <n v="15"/>
    <n v="7.5"/>
    <n v="0"/>
    <n v="-7.5"/>
    <m/>
    <m/>
    <m/>
    <m/>
    <m/>
    <m/>
    <m/>
    <s v="AGRIMIDACLORP1L"/>
    <m/>
    <m/>
    <m/>
    <n v="2601058"/>
    <s v="Admiro Lourenço Aniva"/>
    <x v="4"/>
    <x v="8"/>
    <s v="Trangapasso"/>
    <m/>
    <m/>
    <m/>
    <m/>
    <m/>
    <m/>
    <s v="Admiro Lourenço Aniva"/>
    <s v="848160962 / 862692780"/>
    <s v="Constantino João Fernando"/>
    <s v="846867910 / 865989486"/>
    <m/>
    <m/>
    <m/>
    <n v="260001"/>
    <m/>
    <m/>
    <m/>
    <m/>
    <m/>
    <m/>
    <m/>
    <m/>
    <m/>
    <m/>
    <m/>
    <m/>
    <m/>
    <n v="-15"/>
    <m/>
    <m/>
    <m/>
    <n v="0"/>
    <n v="0"/>
    <s v="Sem registo"/>
  </r>
  <r>
    <d v="2026-04-02T00:00:00"/>
    <x v="4"/>
    <m/>
    <m/>
    <m/>
    <n v="187.5"/>
    <n v="187.5"/>
    <n v="0"/>
    <n v="-187.5"/>
    <m/>
    <m/>
    <m/>
    <m/>
    <m/>
    <m/>
    <m/>
    <s v="MXIXMILHOKG"/>
    <m/>
    <m/>
    <m/>
    <n v="2601058"/>
    <s v="Admiro Lourenço Aniva"/>
    <x v="4"/>
    <x v="8"/>
    <s v="Trangapasso"/>
    <m/>
    <m/>
    <m/>
    <m/>
    <m/>
    <m/>
    <s v="Admiro Lourenço Aniva"/>
    <s v="848160962 / 862692780"/>
    <s v="Constantino João Fernando"/>
    <s v="846867910 / 865989486"/>
    <m/>
    <m/>
    <m/>
    <n v="260001"/>
    <m/>
    <m/>
    <m/>
    <m/>
    <m/>
    <m/>
    <m/>
    <m/>
    <m/>
    <m/>
    <m/>
    <m/>
    <m/>
    <n v="-187.5"/>
    <m/>
    <m/>
    <m/>
    <n v="0"/>
    <n v="0"/>
    <s v="Sem registo"/>
  </r>
  <r>
    <d v="2026-04-02T00:00:00"/>
    <x v="0"/>
    <m/>
    <m/>
    <m/>
    <n v="540"/>
    <n v="540"/>
    <n v="630"/>
    <n v="90"/>
    <m/>
    <m/>
    <m/>
    <m/>
    <m/>
    <m/>
    <m/>
    <s v="MXIXFEIJAOKG"/>
    <m/>
    <m/>
    <m/>
    <n v="2601059"/>
    <s v="Adolfo Almeida"/>
    <x v="0"/>
    <x v="9"/>
    <s v="Chiraco sede"/>
    <m/>
    <m/>
    <m/>
    <m/>
    <m/>
    <m/>
    <s v="Adolfo Almeida"/>
    <s v="840560264"/>
    <s v="Forencio Antonio Uatelauene"/>
    <s v="849370189 /861682"/>
    <m/>
    <m/>
    <m/>
    <n v="260001"/>
    <m/>
    <m/>
    <m/>
    <m/>
    <m/>
    <m/>
    <m/>
    <m/>
    <m/>
    <m/>
    <m/>
    <m/>
    <m/>
    <n v="90"/>
    <m/>
    <m/>
    <m/>
    <n v="0"/>
    <n v="-630"/>
    <s v="Sem registo"/>
  </r>
  <r>
    <d v="2026-04-02T00:00:00"/>
    <x v="1"/>
    <m/>
    <m/>
    <m/>
    <n v="36"/>
    <n v="18"/>
    <n v="42"/>
    <n v="24"/>
    <m/>
    <m/>
    <m/>
    <m/>
    <m/>
    <m/>
    <m/>
    <s v="AGRIFEMMA01L"/>
    <m/>
    <m/>
    <m/>
    <n v="2601059"/>
    <s v="Adolfo Almeida"/>
    <x v="0"/>
    <x v="9"/>
    <s v="Chiraco sede"/>
    <m/>
    <m/>
    <m/>
    <m/>
    <m/>
    <m/>
    <s v="Adolfo Almeida"/>
    <s v="840560264"/>
    <s v="Forencio Antonio Uatelauene"/>
    <s v="849370189 /861682"/>
    <m/>
    <m/>
    <m/>
    <n v="260001"/>
    <m/>
    <m/>
    <m/>
    <m/>
    <m/>
    <m/>
    <m/>
    <m/>
    <m/>
    <m/>
    <m/>
    <m/>
    <m/>
    <n v="6"/>
    <m/>
    <m/>
    <m/>
    <n v="0"/>
    <n v="-42"/>
    <s v="Sem registo"/>
  </r>
  <r>
    <d v="2026-04-02T00:00:00"/>
    <x v="2"/>
    <m/>
    <m/>
    <m/>
    <n v="720"/>
    <n v="720"/>
    <n v="840"/>
    <n v="120"/>
    <m/>
    <m/>
    <m/>
    <m/>
    <m/>
    <m/>
    <m/>
    <s v="SUSSACO"/>
    <m/>
    <m/>
    <m/>
    <n v="2601059"/>
    <s v="Adolfo Almeida"/>
    <x v="0"/>
    <x v="9"/>
    <s v="Chiraco sede"/>
    <m/>
    <m/>
    <m/>
    <m/>
    <m/>
    <m/>
    <s v="Adolfo Almeida"/>
    <s v="840560264"/>
    <s v="Forencio Antonio Uatelauene"/>
    <s v="849370189 /861682"/>
    <m/>
    <m/>
    <m/>
    <n v="260001"/>
    <m/>
    <m/>
    <m/>
    <m/>
    <m/>
    <m/>
    <m/>
    <m/>
    <m/>
    <m/>
    <m/>
    <m/>
    <m/>
    <n v="120"/>
    <m/>
    <m/>
    <m/>
    <n v="0"/>
    <n v="-840"/>
    <s v="Sem registo"/>
  </r>
  <r>
    <d v="2026-04-02T00:00:00"/>
    <x v="5"/>
    <m/>
    <m/>
    <m/>
    <n v="108"/>
    <n v="54"/>
    <n v="0"/>
    <n v="-54"/>
    <m/>
    <m/>
    <m/>
    <m/>
    <m/>
    <m/>
    <m/>
    <s v="AGRIMHMCPA1L"/>
    <m/>
    <m/>
    <m/>
    <n v="2601059"/>
    <s v="Adolfo Almeida"/>
    <x v="0"/>
    <x v="9"/>
    <s v="Chiraco sede"/>
    <m/>
    <m/>
    <m/>
    <m/>
    <m/>
    <m/>
    <s v="Adolfo Almeida"/>
    <s v="840560264"/>
    <s v="Forencio Antonio Uatelauene"/>
    <s v="849370189 /861682"/>
    <m/>
    <m/>
    <m/>
    <n v="260001"/>
    <m/>
    <m/>
    <m/>
    <m/>
    <m/>
    <m/>
    <m/>
    <m/>
    <m/>
    <m/>
    <m/>
    <m/>
    <m/>
    <n v="-108"/>
    <m/>
    <m/>
    <m/>
    <n v="0"/>
    <n v="0"/>
    <s v="Sem registo"/>
  </r>
  <r>
    <d v="2026-04-02T00:00:00"/>
    <x v="6"/>
    <m/>
    <m/>
    <m/>
    <n v="1800"/>
    <n v="1800"/>
    <n v="0"/>
    <n v="-1800"/>
    <m/>
    <n v="0"/>
    <m/>
    <m/>
    <m/>
    <m/>
    <m/>
    <s v="MXIXARROZKG"/>
    <m/>
    <m/>
    <m/>
    <n v="2601059"/>
    <s v="Adolfo Almeida"/>
    <x v="0"/>
    <x v="9"/>
    <s v="Chiraco sede"/>
    <m/>
    <m/>
    <m/>
    <m/>
    <m/>
    <m/>
    <s v="Adolfo Almeida"/>
    <s v="840560264"/>
    <s v="Forencio Antonio Uatelauene"/>
    <s v="849370189 /861682"/>
    <m/>
    <m/>
    <m/>
    <n v="260001"/>
    <m/>
    <m/>
    <m/>
    <m/>
    <m/>
    <m/>
    <m/>
    <m/>
    <m/>
    <m/>
    <m/>
    <m/>
    <m/>
    <n v="-1800"/>
    <m/>
    <m/>
    <m/>
    <n v="0"/>
    <n v="0"/>
    <s v="Sem registo"/>
  </r>
  <r>
    <d v="2026-04-02T00:00:00"/>
    <x v="0"/>
    <m/>
    <m/>
    <m/>
    <n v="2055"/>
    <n v="2055"/>
    <n v="2055"/>
    <n v="0"/>
    <m/>
    <m/>
    <m/>
    <m/>
    <m/>
    <m/>
    <m/>
    <s v="MXIXFEIJAOKG"/>
    <m/>
    <m/>
    <m/>
    <n v="2601060"/>
    <s v="Adriano Balane"/>
    <x v="1"/>
    <x v="10"/>
    <s v="Chichachanduco"/>
    <m/>
    <m/>
    <m/>
    <m/>
    <m/>
    <m/>
    <s v="Adriano Balane"/>
    <s v="846035099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2055"/>
    <s v="Sem registo"/>
  </r>
  <r>
    <d v="2026-04-02T00:00:00"/>
    <x v="0"/>
    <m/>
    <m/>
    <m/>
    <n v="3960"/>
    <n v="3960"/>
    <n v="3960"/>
    <n v="0"/>
    <m/>
    <m/>
    <m/>
    <m/>
    <m/>
    <m/>
    <m/>
    <s v="MXIXFEIJAOKG"/>
    <m/>
    <m/>
    <m/>
    <n v="2601060"/>
    <s v="Adriano Balane"/>
    <x v="1"/>
    <x v="10"/>
    <s v="Chichuco- Chichacha"/>
    <m/>
    <m/>
    <m/>
    <m/>
    <m/>
    <m/>
    <s v="Adriano Balane"/>
    <s v="846035099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3960"/>
    <s v="Sem registo"/>
  </r>
  <r>
    <d v="2026-04-02T00:00:00"/>
    <x v="0"/>
    <m/>
    <m/>
    <m/>
    <n v="2745"/>
    <n v="2745"/>
    <n v="2745"/>
    <n v="0"/>
    <m/>
    <m/>
    <m/>
    <m/>
    <m/>
    <m/>
    <m/>
    <s v="MXIXFEIJAOKG"/>
    <m/>
    <m/>
    <m/>
    <n v="2601060"/>
    <s v="Adriano Balane"/>
    <x v="1"/>
    <x v="10"/>
    <s v="Herois Mocambicanos"/>
    <m/>
    <m/>
    <m/>
    <m/>
    <m/>
    <m/>
    <s v="Adriano Balane"/>
    <s v="846035099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2745"/>
    <s v="Sem registo"/>
  </r>
  <r>
    <d v="2026-04-02T00:00:00"/>
    <x v="0"/>
    <m/>
    <m/>
    <m/>
    <n v="765"/>
    <n v="765"/>
    <n v="765"/>
    <n v="0"/>
    <m/>
    <m/>
    <m/>
    <m/>
    <m/>
    <m/>
    <m/>
    <s v="MXIXFEIJAOKG"/>
    <m/>
    <m/>
    <m/>
    <n v="2601060"/>
    <s v="Adriano Balane"/>
    <x v="1"/>
    <x v="10"/>
    <s v="Mangolene"/>
    <m/>
    <m/>
    <m/>
    <m/>
    <m/>
    <m/>
    <s v="Adriano Balane"/>
    <s v="846035099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765"/>
    <s v="Sem registo"/>
  </r>
  <r>
    <d v="2026-04-02T00:00:00"/>
    <x v="0"/>
    <m/>
    <m/>
    <m/>
    <n v="735"/>
    <n v="735"/>
    <n v="735"/>
    <n v="0"/>
    <m/>
    <m/>
    <m/>
    <m/>
    <m/>
    <m/>
    <m/>
    <s v="MXIXFEIJAOKG"/>
    <m/>
    <m/>
    <m/>
    <n v="2601060"/>
    <s v="Adriano Balane"/>
    <x v="1"/>
    <x v="10"/>
    <s v="Muchapo"/>
    <m/>
    <m/>
    <m/>
    <m/>
    <m/>
    <m/>
    <s v="Adriano Balane"/>
    <s v="846035099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735"/>
    <s v="Sem registo"/>
  </r>
  <r>
    <d v="2026-04-02T00:00:00"/>
    <x v="1"/>
    <m/>
    <m/>
    <m/>
    <n v="137"/>
    <n v="68.5"/>
    <n v="68.5"/>
    <n v="0"/>
    <m/>
    <m/>
    <m/>
    <m/>
    <m/>
    <m/>
    <m/>
    <s v="AGRIFEMMA01L"/>
    <m/>
    <m/>
    <m/>
    <n v="2601060"/>
    <s v="Adriano Balane"/>
    <x v="1"/>
    <x v="10"/>
    <s v="Chichachanduco"/>
    <m/>
    <m/>
    <m/>
    <m/>
    <m/>
    <m/>
    <s v="Adriano Balane"/>
    <s v="846035099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68.5"/>
    <s v="Sem registo"/>
  </r>
  <r>
    <d v="2026-04-02T00:00:00"/>
    <x v="1"/>
    <m/>
    <m/>
    <m/>
    <n v="264"/>
    <n v="132"/>
    <n v="132"/>
    <n v="0"/>
    <m/>
    <m/>
    <m/>
    <m/>
    <m/>
    <m/>
    <m/>
    <s v="AGRIFEMMA01L"/>
    <m/>
    <m/>
    <m/>
    <n v="2601060"/>
    <s v="Adriano Balane"/>
    <x v="1"/>
    <x v="10"/>
    <s v="Chichuco- Chichacha"/>
    <m/>
    <m/>
    <m/>
    <m/>
    <m/>
    <m/>
    <s v="Adriano Balane"/>
    <s v="846035099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132"/>
    <s v="Sem registo"/>
  </r>
  <r>
    <d v="2026-04-02T00:00:00"/>
    <x v="1"/>
    <m/>
    <m/>
    <m/>
    <n v="183"/>
    <n v="91.5"/>
    <n v="91.5"/>
    <n v="0"/>
    <m/>
    <m/>
    <m/>
    <m/>
    <m/>
    <m/>
    <m/>
    <s v="AGRIFEMMA01L"/>
    <m/>
    <m/>
    <m/>
    <n v="2601060"/>
    <s v="Adriano Balane"/>
    <x v="1"/>
    <x v="10"/>
    <s v="Herois Mocambicanos"/>
    <m/>
    <m/>
    <m/>
    <m/>
    <m/>
    <m/>
    <s v="Adriano Balane"/>
    <s v="846035099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91.5"/>
    <s v="Sem registo"/>
  </r>
  <r>
    <d v="2026-04-02T00:00:00"/>
    <x v="1"/>
    <m/>
    <m/>
    <m/>
    <n v="51"/>
    <n v="25.5"/>
    <n v="25.5"/>
    <n v="0"/>
    <m/>
    <m/>
    <m/>
    <m/>
    <m/>
    <m/>
    <m/>
    <s v="AGRIFEMMA01L"/>
    <m/>
    <m/>
    <m/>
    <n v="2601060"/>
    <s v="Adriano Balane"/>
    <x v="1"/>
    <x v="10"/>
    <s v="Mangolene"/>
    <m/>
    <m/>
    <m/>
    <m/>
    <m/>
    <m/>
    <s v="Adriano Balane"/>
    <s v="846035099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25.5"/>
    <s v="Sem registo"/>
  </r>
  <r>
    <d v="2026-04-02T00:00:00"/>
    <x v="1"/>
    <m/>
    <m/>
    <m/>
    <n v="49"/>
    <n v="24.5"/>
    <n v="24.5"/>
    <n v="0"/>
    <m/>
    <m/>
    <m/>
    <m/>
    <m/>
    <m/>
    <m/>
    <s v="AGRIFEMMA01L"/>
    <m/>
    <m/>
    <m/>
    <n v="2601060"/>
    <s v="Adriano Balane"/>
    <x v="1"/>
    <x v="10"/>
    <s v="Muchapo"/>
    <m/>
    <m/>
    <m/>
    <m/>
    <m/>
    <m/>
    <s v="Adriano Balane"/>
    <s v="846035099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24.5"/>
    <s v="Sem registo"/>
  </r>
  <r>
    <d v="2026-04-02T00:00:00"/>
    <x v="2"/>
    <m/>
    <m/>
    <m/>
    <n v="2740"/>
    <n v="2740"/>
    <n v="2740"/>
    <n v="0"/>
    <m/>
    <m/>
    <m/>
    <m/>
    <m/>
    <m/>
    <m/>
    <s v="SUSSACO"/>
    <m/>
    <m/>
    <m/>
    <n v="2601060"/>
    <s v="Adriano Balane"/>
    <x v="1"/>
    <x v="10"/>
    <s v="Chichachanduco"/>
    <m/>
    <m/>
    <m/>
    <m/>
    <m/>
    <m/>
    <s v="Adriano Balane"/>
    <s v="846035099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2740"/>
    <s v="Sem registo"/>
  </r>
  <r>
    <d v="2026-04-02T00:00:00"/>
    <x v="2"/>
    <m/>
    <m/>
    <m/>
    <n v="5280"/>
    <n v="5280"/>
    <n v="5280"/>
    <n v="0"/>
    <m/>
    <m/>
    <m/>
    <m/>
    <m/>
    <m/>
    <m/>
    <s v="SUSSACO"/>
    <m/>
    <m/>
    <m/>
    <n v="2601060"/>
    <s v="Adriano Balane"/>
    <x v="1"/>
    <x v="10"/>
    <s v="Chichuco- Chichacha"/>
    <m/>
    <m/>
    <m/>
    <m/>
    <m/>
    <m/>
    <s v="Adriano Balane"/>
    <s v="846035099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5280"/>
    <s v="Sem registo"/>
  </r>
  <r>
    <d v="2026-04-02T00:00:00"/>
    <x v="2"/>
    <m/>
    <m/>
    <m/>
    <n v="3660"/>
    <n v="3660"/>
    <n v="3660"/>
    <n v="0"/>
    <m/>
    <m/>
    <m/>
    <m/>
    <m/>
    <m/>
    <m/>
    <s v="SUSSACO"/>
    <m/>
    <m/>
    <m/>
    <n v="2601060"/>
    <s v="Adriano Balane"/>
    <x v="1"/>
    <x v="10"/>
    <s v="Herois Mocambicanos"/>
    <m/>
    <m/>
    <m/>
    <m/>
    <m/>
    <m/>
    <s v="Adriano Balane"/>
    <s v="846035099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3660"/>
    <s v="Sem registo"/>
  </r>
  <r>
    <d v="2026-04-02T00:00:00"/>
    <x v="2"/>
    <m/>
    <m/>
    <m/>
    <n v="1020"/>
    <n v="1020"/>
    <n v="1020"/>
    <n v="0"/>
    <m/>
    <m/>
    <m/>
    <m/>
    <m/>
    <m/>
    <m/>
    <s v="SUSSACO"/>
    <m/>
    <m/>
    <m/>
    <n v="2601060"/>
    <s v="Adriano Balane"/>
    <x v="1"/>
    <x v="10"/>
    <s v="Mangolene"/>
    <m/>
    <m/>
    <m/>
    <m/>
    <m/>
    <m/>
    <s v="Adriano Balane"/>
    <s v="846035099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1020"/>
    <s v="Sem registo"/>
  </r>
  <r>
    <d v="2026-04-02T00:00:00"/>
    <x v="2"/>
    <m/>
    <m/>
    <m/>
    <n v="980"/>
    <n v="980"/>
    <n v="980"/>
    <n v="0"/>
    <m/>
    <m/>
    <m/>
    <m/>
    <m/>
    <m/>
    <m/>
    <s v="SUSSACO"/>
    <m/>
    <m/>
    <m/>
    <n v="2601060"/>
    <s v="Adriano Balane"/>
    <x v="1"/>
    <x v="10"/>
    <s v="Muchapo"/>
    <m/>
    <m/>
    <m/>
    <m/>
    <m/>
    <m/>
    <s v="Adriano Balane"/>
    <s v="846035099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980"/>
    <s v="Sem registo"/>
  </r>
  <r>
    <d v="2026-04-02T00:00:00"/>
    <x v="3"/>
    <m/>
    <m/>
    <m/>
    <n v="137"/>
    <n v="68.5"/>
    <n v="68.5"/>
    <n v="0"/>
    <m/>
    <m/>
    <m/>
    <m/>
    <m/>
    <m/>
    <m/>
    <s v="AGRIMIDACLORP1L"/>
    <m/>
    <m/>
    <m/>
    <n v="2601060"/>
    <s v="Adriano Balane"/>
    <x v="1"/>
    <x v="10"/>
    <s v="Chichachanduco"/>
    <m/>
    <m/>
    <m/>
    <m/>
    <m/>
    <m/>
    <s v="Adriano Balane"/>
    <s v="846035099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68.5"/>
    <s v="Sem registo"/>
  </r>
  <r>
    <d v="2026-04-02T00:00:00"/>
    <x v="3"/>
    <m/>
    <m/>
    <m/>
    <n v="264"/>
    <n v="132"/>
    <n v="132"/>
    <n v="0"/>
    <m/>
    <m/>
    <m/>
    <m/>
    <m/>
    <m/>
    <m/>
    <s v="AGRIMIDACLORP1L"/>
    <m/>
    <m/>
    <m/>
    <n v="2601060"/>
    <s v="Adriano Balane"/>
    <x v="1"/>
    <x v="10"/>
    <s v="Chichuco- Chichacha"/>
    <m/>
    <m/>
    <m/>
    <m/>
    <m/>
    <m/>
    <s v="Adriano Balane"/>
    <s v="846035099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132"/>
    <s v="Sem registo"/>
  </r>
  <r>
    <d v="2026-04-02T00:00:00"/>
    <x v="3"/>
    <m/>
    <m/>
    <m/>
    <n v="183"/>
    <n v="91.5"/>
    <n v="91.5"/>
    <n v="0"/>
    <m/>
    <m/>
    <m/>
    <m/>
    <m/>
    <m/>
    <m/>
    <s v="AGRIMIDACLORP1L"/>
    <m/>
    <m/>
    <m/>
    <n v="2601060"/>
    <s v="Adriano Balane"/>
    <x v="1"/>
    <x v="10"/>
    <s v="Herois Mocambicanos"/>
    <m/>
    <m/>
    <m/>
    <m/>
    <m/>
    <m/>
    <s v="Adriano Balane"/>
    <s v="846035099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91.5"/>
    <s v="Sem registo"/>
  </r>
  <r>
    <d v="2026-04-02T00:00:00"/>
    <x v="3"/>
    <m/>
    <m/>
    <m/>
    <n v="51"/>
    <n v="25.5"/>
    <n v="25.5"/>
    <n v="0"/>
    <m/>
    <m/>
    <m/>
    <m/>
    <m/>
    <m/>
    <m/>
    <s v="AGRIMIDACLORP1L"/>
    <m/>
    <m/>
    <m/>
    <n v="2601060"/>
    <s v="Adriano Balane"/>
    <x v="1"/>
    <x v="10"/>
    <s v="Mangolene"/>
    <m/>
    <m/>
    <m/>
    <m/>
    <m/>
    <m/>
    <s v="Adriano Balane"/>
    <s v="846035099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25.5"/>
    <s v="Sem registo"/>
  </r>
  <r>
    <d v="2026-04-02T00:00:00"/>
    <x v="3"/>
    <m/>
    <m/>
    <m/>
    <n v="49"/>
    <n v="24.5"/>
    <n v="24.5"/>
    <n v="0"/>
    <m/>
    <m/>
    <m/>
    <m/>
    <m/>
    <m/>
    <m/>
    <s v="AGRIMIDACLORP1L"/>
    <m/>
    <m/>
    <m/>
    <n v="2601060"/>
    <s v="Adriano Balane"/>
    <x v="1"/>
    <x v="10"/>
    <s v="Muchapo"/>
    <m/>
    <m/>
    <m/>
    <m/>
    <m/>
    <m/>
    <s v="Adriano Balane"/>
    <s v="846035099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24.5"/>
    <s v="Sem registo"/>
  </r>
  <r>
    <d v="2026-04-02T00:00:00"/>
    <x v="4"/>
    <m/>
    <m/>
    <m/>
    <n v="1712.5"/>
    <n v="1712.5"/>
    <n v="1712.5"/>
    <n v="0"/>
    <m/>
    <m/>
    <m/>
    <m/>
    <m/>
    <m/>
    <m/>
    <s v="MXIXMILHOKG"/>
    <m/>
    <m/>
    <m/>
    <n v="2601060"/>
    <s v="Adriano Balane"/>
    <x v="1"/>
    <x v="10"/>
    <s v="Chichachanduco"/>
    <m/>
    <m/>
    <m/>
    <m/>
    <m/>
    <m/>
    <s v="Adriano Balane"/>
    <s v="846035099"/>
    <s v="Hércio Langa"/>
    <n v="847484009"/>
    <m/>
    <m/>
    <m/>
    <n v="260001"/>
    <m/>
    <m/>
    <m/>
    <m/>
    <m/>
    <m/>
    <m/>
    <m/>
    <m/>
    <m/>
    <m/>
    <m/>
    <m/>
    <m/>
    <m/>
    <n v="1712"/>
    <m/>
    <n v="1712"/>
    <n v="-0.5"/>
    <s v="Entregue"/>
  </r>
  <r>
    <d v="2026-04-02T00:00:00"/>
    <x v="4"/>
    <m/>
    <m/>
    <m/>
    <n v="3300"/>
    <n v="3300"/>
    <n v="3300"/>
    <n v="0"/>
    <m/>
    <m/>
    <m/>
    <m/>
    <m/>
    <m/>
    <m/>
    <s v="MXIXMILHOKG"/>
    <m/>
    <m/>
    <m/>
    <n v="2601060"/>
    <s v="Adriano Balane"/>
    <x v="1"/>
    <x v="10"/>
    <s v="Chichuco- Chichacha"/>
    <m/>
    <m/>
    <m/>
    <m/>
    <m/>
    <m/>
    <s v="Adriano Balane"/>
    <s v="846035099"/>
    <s v="Hércio Langa"/>
    <n v="847484009"/>
    <m/>
    <m/>
    <m/>
    <n v="260001"/>
    <m/>
    <m/>
    <m/>
    <m/>
    <m/>
    <m/>
    <m/>
    <m/>
    <m/>
    <m/>
    <m/>
    <m/>
    <m/>
    <m/>
    <m/>
    <n v="3300"/>
    <m/>
    <n v="3300"/>
    <n v="0"/>
    <s v="Entregue"/>
  </r>
  <r>
    <d v="2026-04-02T00:00:00"/>
    <x v="4"/>
    <m/>
    <m/>
    <m/>
    <n v="2287.5"/>
    <n v="2287.5"/>
    <n v="2287.5"/>
    <n v="0"/>
    <m/>
    <m/>
    <m/>
    <m/>
    <m/>
    <m/>
    <m/>
    <s v="MXIXMILHOKG"/>
    <m/>
    <m/>
    <m/>
    <n v="2601060"/>
    <s v="Adriano Balane"/>
    <x v="1"/>
    <x v="10"/>
    <s v="Herois Mocambicanos"/>
    <m/>
    <m/>
    <m/>
    <m/>
    <m/>
    <m/>
    <s v="Adriano Balane"/>
    <s v="846035099"/>
    <s v="Hércio Langa"/>
    <n v="847484009"/>
    <m/>
    <m/>
    <m/>
    <n v="260001"/>
    <m/>
    <m/>
    <m/>
    <m/>
    <m/>
    <m/>
    <m/>
    <m/>
    <m/>
    <m/>
    <m/>
    <m/>
    <m/>
    <m/>
    <m/>
    <n v="2288"/>
    <m/>
    <n v="2288"/>
    <n v="0.5"/>
    <s v="Entregue"/>
  </r>
  <r>
    <d v="2026-04-02T00:00:00"/>
    <x v="4"/>
    <m/>
    <m/>
    <m/>
    <n v="637.5"/>
    <n v="637.5"/>
    <n v="637.5"/>
    <n v="0"/>
    <m/>
    <m/>
    <m/>
    <m/>
    <m/>
    <m/>
    <m/>
    <s v="MXIXMILHOKG"/>
    <m/>
    <m/>
    <m/>
    <n v="2601060"/>
    <s v="Adriano Balane"/>
    <x v="1"/>
    <x v="10"/>
    <s v="Mangolene"/>
    <m/>
    <m/>
    <m/>
    <m/>
    <m/>
    <m/>
    <s v="Adriano Balane"/>
    <s v="846035099"/>
    <s v="Hércio Langa"/>
    <n v="847484009"/>
    <m/>
    <m/>
    <m/>
    <n v="260001"/>
    <m/>
    <m/>
    <m/>
    <m/>
    <m/>
    <m/>
    <m/>
    <m/>
    <m/>
    <m/>
    <m/>
    <m/>
    <m/>
    <m/>
    <m/>
    <n v="638"/>
    <m/>
    <n v="638"/>
    <n v="0.5"/>
    <s v="Entregue"/>
  </r>
  <r>
    <d v="2026-04-02T00:00:00"/>
    <x v="4"/>
    <m/>
    <m/>
    <m/>
    <n v="612.5"/>
    <n v="612.5"/>
    <n v="612.5"/>
    <n v="0"/>
    <m/>
    <m/>
    <m/>
    <m/>
    <m/>
    <m/>
    <m/>
    <s v="MXIXMILHOKG"/>
    <m/>
    <m/>
    <m/>
    <n v="2601060"/>
    <s v="Adriano Balane"/>
    <x v="1"/>
    <x v="10"/>
    <s v="Muchapo"/>
    <m/>
    <m/>
    <m/>
    <m/>
    <m/>
    <m/>
    <s v="Adriano Balane"/>
    <s v="846035099"/>
    <s v="Hércio Langa"/>
    <n v="847484009"/>
    <m/>
    <m/>
    <m/>
    <n v="260001"/>
    <m/>
    <m/>
    <m/>
    <m/>
    <m/>
    <m/>
    <m/>
    <m/>
    <m/>
    <m/>
    <m/>
    <m/>
    <m/>
    <m/>
    <m/>
    <n v="612"/>
    <m/>
    <n v="612"/>
    <n v="-0.5"/>
    <s v="Entregue"/>
  </r>
  <r>
    <d v="2026-04-02T00:00:00"/>
    <x v="0"/>
    <m/>
    <m/>
    <m/>
    <n v="3390"/>
    <n v="3390"/>
    <n v="3390"/>
    <n v="0"/>
    <m/>
    <m/>
    <m/>
    <m/>
    <m/>
    <m/>
    <m/>
    <s v="MXIXFEIJAOKG"/>
    <m/>
    <m/>
    <m/>
    <n v="2601061"/>
    <s v="ADRIANO CAMBULA"/>
    <x v="5"/>
    <x v="11"/>
    <s v="Machaila"/>
    <m/>
    <m/>
    <m/>
    <m/>
    <m/>
    <m/>
    <s v="ADRIANO CAMBULA"/>
    <s v="877018372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3390"/>
    <s v="Sem registo"/>
  </r>
  <r>
    <d v="2026-04-02T00:00:00"/>
    <x v="0"/>
    <m/>
    <m/>
    <m/>
    <n v="615"/>
    <n v="615"/>
    <n v="615"/>
    <n v="0"/>
    <m/>
    <m/>
    <m/>
    <m/>
    <m/>
    <m/>
    <m/>
    <s v="MXIXFEIJAOKG"/>
    <m/>
    <m/>
    <m/>
    <n v="2601061"/>
    <s v="ADRIANO CAMBULA"/>
    <x v="5"/>
    <x v="11"/>
    <s v="MANDLALELO"/>
    <m/>
    <m/>
    <m/>
    <m/>
    <m/>
    <m/>
    <s v="ADRIANO CAMBULA"/>
    <s v="877018372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615"/>
    <s v="Sem registo"/>
  </r>
  <r>
    <d v="2026-04-02T00:00:00"/>
    <x v="0"/>
    <m/>
    <m/>
    <m/>
    <n v="2070"/>
    <n v="2070"/>
    <n v="2070"/>
    <n v="0"/>
    <m/>
    <m/>
    <m/>
    <m/>
    <m/>
    <m/>
    <m/>
    <s v="MXIXFEIJAOKG"/>
    <m/>
    <m/>
    <m/>
    <n v="2601061"/>
    <s v="ADRIANO CAMBULA"/>
    <x v="5"/>
    <x v="11"/>
    <s v="MAPUNGANE"/>
    <m/>
    <m/>
    <m/>
    <m/>
    <m/>
    <m/>
    <s v="ADRIANO CAMBULA"/>
    <s v="877018372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2070"/>
    <s v="Sem registo"/>
  </r>
  <r>
    <d v="2026-04-02T00:00:00"/>
    <x v="0"/>
    <m/>
    <m/>
    <m/>
    <n v="795"/>
    <n v="795"/>
    <n v="795"/>
    <n v="0"/>
    <m/>
    <m/>
    <m/>
    <m/>
    <m/>
    <m/>
    <m/>
    <s v="MXIXFEIJAOKG"/>
    <m/>
    <m/>
    <m/>
    <n v="2601061"/>
    <s v="ADRIANO CAMBULA"/>
    <x v="5"/>
    <x v="11"/>
    <s v="MATCHENDJELE"/>
    <m/>
    <m/>
    <m/>
    <m/>
    <m/>
    <m/>
    <s v="ADRIANO CAMBULA"/>
    <s v="877018372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795"/>
    <s v="Sem registo"/>
  </r>
  <r>
    <d v="2026-04-02T00:00:00"/>
    <x v="1"/>
    <m/>
    <m/>
    <m/>
    <n v="226"/>
    <n v="113"/>
    <n v="113"/>
    <n v="0"/>
    <m/>
    <m/>
    <m/>
    <m/>
    <m/>
    <m/>
    <m/>
    <s v="AGRIFEMMA01L"/>
    <m/>
    <m/>
    <m/>
    <n v="2601061"/>
    <s v="ADRIANO CAMBULA"/>
    <x v="5"/>
    <x v="11"/>
    <s v="Machaila"/>
    <m/>
    <m/>
    <m/>
    <m/>
    <m/>
    <m/>
    <s v="ADRIANO CAMBULA"/>
    <s v="877018372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13"/>
    <s v="Sem registo"/>
  </r>
  <r>
    <d v="2026-04-02T00:00:00"/>
    <x v="1"/>
    <m/>
    <m/>
    <m/>
    <n v="41"/>
    <n v="20.5"/>
    <n v="20.5"/>
    <n v="0"/>
    <m/>
    <m/>
    <m/>
    <m/>
    <m/>
    <m/>
    <m/>
    <s v="AGRIFEMMA01L"/>
    <m/>
    <m/>
    <m/>
    <n v="2601061"/>
    <s v="ADRIANO CAMBULA"/>
    <x v="5"/>
    <x v="11"/>
    <s v="MANDLALELO"/>
    <m/>
    <m/>
    <m/>
    <m/>
    <m/>
    <m/>
    <s v="ADRIANO CAMBULA"/>
    <s v="877018372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20.5"/>
    <s v="Sem registo"/>
  </r>
  <r>
    <d v="2026-04-02T00:00:00"/>
    <x v="1"/>
    <m/>
    <m/>
    <m/>
    <n v="138"/>
    <n v="69"/>
    <n v="69"/>
    <n v="0"/>
    <m/>
    <m/>
    <m/>
    <m/>
    <m/>
    <m/>
    <m/>
    <s v="AGRIFEMMA01L"/>
    <m/>
    <m/>
    <m/>
    <n v="2601061"/>
    <s v="ADRIANO CAMBULA"/>
    <x v="5"/>
    <x v="11"/>
    <s v="MAPUNGANE"/>
    <m/>
    <m/>
    <m/>
    <m/>
    <m/>
    <m/>
    <s v="ADRIANO CAMBULA"/>
    <s v="877018372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69"/>
    <s v="Sem registo"/>
  </r>
  <r>
    <d v="2026-04-02T00:00:00"/>
    <x v="1"/>
    <m/>
    <m/>
    <m/>
    <n v="53"/>
    <n v="26.5"/>
    <n v="26.5"/>
    <n v="0"/>
    <m/>
    <m/>
    <m/>
    <m/>
    <m/>
    <m/>
    <m/>
    <s v="AGRIFEMMA01L"/>
    <m/>
    <m/>
    <m/>
    <n v="2601061"/>
    <s v="ADRIANO CAMBULA"/>
    <x v="5"/>
    <x v="11"/>
    <s v="MATCHENDJELE"/>
    <m/>
    <m/>
    <m/>
    <m/>
    <m/>
    <m/>
    <s v="ADRIANO CAMBULA"/>
    <s v="877018372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26.5"/>
    <s v="Sem registo"/>
  </r>
  <r>
    <d v="2026-04-02T00:00:00"/>
    <x v="2"/>
    <m/>
    <m/>
    <m/>
    <n v="4520"/>
    <n v="4520"/>
    <n v="4520"/>
    <n v="0"/>
    <m/>
    <m/>
    <m/>
    <m/>
    <m/>
    <m/>
    <m/>
    <s v="SUSSACO"/>
    <m/>
    <m/>
    <m/>
    <n v="2601061"/>
    <s v="ADRIANO CAMBULA"/>
    <x v="5"/>
    <x v="11"/>
    <s v="Machaila"/>
    <m/>
    <m/>
    <m/>
    <m/>
    <m/>
    <m/>
    <s v="ADRIANO CAMBULA"/>
    <s v="877018372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4520"/>
    <s v="Sem registo"/>
  </r>
  <r>
    <d v="2026-04-02T00:00:00"/>
    <x v="2"/>
    <m/>
    <m/>
    <m/>
    <n v="820"/>
    <n v="820"/>
    <n v="820"/>
    <n v="0"/>
    <m/>
    <m/>
    <m/>
    <m/>
    <m/>
    <m/>
    <m/>
    <s v="SUSSACO"/>
    <m/>
    <m/>
    <m/>
    <n v="2601061"/>
    <s v="ADRIANO CAMBULA"/>
    <x v="5"/>
    <x v="11"/>
    <s v="MANDLALELO"/>
    <m/>
    <m/>
    <m/>
    <m/>
    <m/>
    <m/>
    <s v="ADRIANO CAMBULA"/>
    <s v="877018372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820"/>
    <s v="Sem registo"/>
  </r>
  <r>
    <d v="2026-04-02T00:00:00"/>
    <x v="2"/>
    <m/>
    <m/>
    <m/>
    <n v="2760"/>
    <n v="2760"/>
    <n v="2760"/>
    <n v="0"/>
    <m/>
    <m/>
    <m/>
    <m/>
    <m/>
    <m/>
    <m/>
    <s v="SUSSACO"/>
    <m/>
    <m/>
    <m/>
    <n v="2601061"/>
    <s v="ADRIANO CAMBULA"/>
    <x v="5"/>
    <x v="11"/>
    <s v="MAPUNGANE"/>
    <m/>
    <m/>
    <m/>
    <m/>
    <m/>
    <m/>
    <s v="ADRIANO CAMBULA"/>
    <s v="877018372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2760"/>
    <s v="Sem registo"/>
  </r>
  <r>
    <d v="2026-04-02T00:00:00"/>
    <x v="2"/>
    <m/>
    <m/>
    <m/>
    <n v="1060"/>
    <n v="1060"/>
    <n v="1060"/>
    <n v="0"/>
    <m/>
    <m/>
    <m/>
    <m/>
    <m/>
    <m/>
    <m/>
    <s v="SUSSACO"/>
    <m/>
    <m/>
    <m/>
    <n v="2601061"/>
    <s v="ADRIANO CAMBULA"/>
    <x v="5"/>
    <x v="11"/>
    <s v="MATCHENDJELE"/>
    <m/>
    <m/>
    <m/>
    <m/>
    <m/>
    <m/>
    <s v="ADRIANO CAMBULA"/>
    <s v="877018372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060"/>
    <s v="Sem registo"/>
  </r>
  <r>
    <d v="2026-04-02T00:00:00"/>
    <x v="3"/>
    <m/>
    <m/>
    <m/>
    <n v="226"/>
    <n v="113"/>
    <n v="113"/>
    <n v="0"/>
    <m/>
    <m/>
    <m/>
    <m/>
    <m/>
    <m/>
    <m/>
    <s v="AGRIMIDACLORP1L"/>
    <m/>
    <m/>
    <m/>
    <n v="2601061"/>
    <s v="ADRIANO CAMBULA"/>
    <x v="5"/>
    <x v="11"/>
    <s v="Machaila"/>
    <m/>
    <m/>
    <m/>
    <m/>
    <m/>
    <m/>
    <s v="ADRIANO CAMBULA"/>
    <s v="877018372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13"/>
    <s v="Sem registo"/>
  </r>
  <r>
    <d v="2026-04-02T00:00:00"/>
    <x v="3"/>
    <m/>
    <m/>
    <m/>
    <n v="41"/>
    <n v="20.5"/>
    <n v="20.5"/>
    <n v="0"/>
    <m/>
    <m/>
    <m/>
    <m/>
    <m/>
    <m/>
    <m/>
    <s v="AGRIMIDACLORP1L"/>
    <m/>
    <m/>
    <m/>
    <n v="2601061"/>
    <s v="ADRIANO CAMBULA"/>
    <x v="5"/>
    <x v="11"/>
    <s v="MANDLALELO"/>
    <m/>
    <m/>
    <m/>
    <m/>
    <m/>
    <m/>
    <s v="ADRIANO CAMBULA"/>
    <s v="877018372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20.5"/>
    <s v="Sem registo"/>
  </r>
  <r>
    <d v="2026-04-02T00:00:00"/>
    <x v="3"/>
    <m/>
    <m/>
    <m/>
    <n v="138"/>
    <n v="69"/>
    <n v="69"/>
    <n v="0"/>
    <m/>
    <m/>
    <m/>
    <m/>
    <m/>
    <m/>
    <m/>
    <s v="AGRIMIDACLORP1L"/>
    <m/>
    <m/>
    <m/>
    <n v="2601061"/>
    <s v="ADRIANO CAMBULA"/>
    <x v="5"/>
    <x v="11"/>
    <s v="MAPUNGANE"/>
    <m/>
    <m/>
    <m/>
    <m/>
    <m/>
    <m/>
    <s v="ADRIANO CAMBULA"/>
    <s v="877018372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69"/>
    <s v="Sem registo"/>
  </r>
  <r>
    <d v="2026-04-02T00:00:00"/>
    <x v="3"/>
    <m/>
    <m/>
    <m/>
    <n v="53"/>
    <n v="26.5"/>
    <n v="26.5"/>
    <n v="0"/>
    <m/>
    <m/>
    <m/>
    <m/>
    <m/>
    <m/>
    <m/>
    <s v="AGRIMIDACLORP1L"/>
    <m/>
    <m/>
    <m/>
    <n v="2601061"/>
    <s v="ADRIANO CAMBULA"/>
    <x v="5"/>
    <x v="11"/>
    <s v="MATCHENDJELE"/>
    <m/>
    <m/>
    <m/>
    <m/>
    <m/>
    <m/>
    <s v="ADRIANO CAMBULA"/>
    <s v="877018372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26.5"/>
    <s v="Sem registo"/>
  </r>
  <r>
    <d v="2026-04-02T00:00:00"/>
    <x v="4"/>
    <m/>
    <m/>
    <m/>
    <n v="2825"/>
    <n v="2825"/>
    <n v="2825"/>
    <n v="0"/>
    <m/>
    <m/>
    <m/>
    <m/>
    <m/>
    <m/>
    <m/>
    <s v="MXIXMILHOKG"/>
    <m/>
    <m/>
    <m/>
    <n v="2601061"/>
    <s v="ADRIANO CAMBULA"/>
    <x v="5"/>
    <x v="11"/>
    <s v="Machaila"/>
    <m/>
    <m/>
    <m/>
    <m/>
    <m/>
    <m/>
    <s v="ADRIANO CAMBULA"/>
    <s v="877018372"/>
    <s v="DANUBIO LUIS SARMENTO NHAQUILA"/>
    <n v="867489953"/>
    <m/>
    <m/>
    <m/>
    <n v="260001"/>
    <m/>
    <m/>
    <m/>
    <m/>
    <m/>
    <m/>
    <m/>
    <m/>
    <m/>
    <m/>
    <m/>
    <m/>
    <m/>
    <m/>
    <n v="2825"/>
    <m/>
    <m/>
    <n v="2825"/>
    <n v="0"/>
    <s v="Entregue"/>
  </r>
  <r>
    <d v="2026-04-02T00:00:00"/>
    <x v="4"/>
    <m/>
    <m/>
    <m/>
    <n v="512.5"/>
    <n v="512.5"/>
    <n v="512.5"/>
    <n v="0"/>
    <m/>
    <m/>
    <m/>
    <m/>
    <m/>
    <m/>
    <m/>
    <s v="MXIXMILHOKG"/>
    <m/>
    <m/>
    <m/>
    <n v="2601061"/>
    <s v="ADRIANO CAMBULA"/>
    <x v="5"/>
    <x v="11"/>
    <s v="MANDLALELO"/>
    <m/>
    <m/>
    <m/>
    <m/>
    <m/>
    <m/>
    <s v="ADRIANO CAMBULA"/>
    <s v="877018372"/>
    <s v="DANUBIO LUIS SARMENTO NHAQUILA"/>
    <n v="867489953"/>
    <m/>
    <m/>
    <m/>
    <n v="260001"/>
    <m/>
    <m/>
    <m/>
    <m/>
    <m/>
    <m/>
    <m/>
    <m/>
    <m/>
    <m/>
    <m/>
    <m/>
    <m/>
    <m/>
    <n v="512"/>
    <m/>
    <m/>
    <n v="512"/>
    <n v="-0.5"/>
    <s v="Entregue"/>
  </r>
  <r>
    <d v="2026-04-02T00:00:00"/>
    <x v="4"/>
    <m/>
    <m/>
    <m/>
    <n v="1725"/>
    <n v="1725"/>
    <n v="1725"/>
    <n v="0"/>
    <m/>
    <m/>
    <m/>
    <m/>
    <m/>
    <m/>
    <m/>
    <s v="MXIXMILHOKG"/>
    <m/>
    <m/>
    <m/>
    <n v="2601061"/>
    <s v="ADRIANO CAMBULA"/>
    <x v="5"/>
    <x v="11"/>
    <s v="MAPUNGANE"/>
    <m/>
    <m/>
    <m/>
    <m/>
    <m/>
    <m/>
    <s v="ADRIANO CAMBULA"/>
    <s v="877018372"/>
    <s v="DANUBIO LUIS SARMENTO NHAQUILA"/>
    <n v="867489953"/>
    <m/>
    <m/>
    <m/>
    <n v="260001"/>
    <m/>
    <m/>
    <m/>
    <m/>
    <m/>
    <m/>
    <m/>
    <m/>
    <m/>
    <m/>
    <m/>
    <m/>
    <m/>
    <m/>
    <n v="1725"/>
    <m/>
    <m/>
    <n v="1725"/>
    <n v="0"/>
    <s v="Entregue"/>
  </r>
  <r>
    <d v="2026-04-02T00:00:00"/>
    <x v="4"/>
    <m/>
    <m/>
    <m/>
    <n v="662.5"/>
    <n v="662.5"/>
    <n v="662.5"/>
    <n v="0"/>
    <m/>
    <m/>
    <m/>
    <m/>
    <m/>
    <m/>
    <m/>
    <s v="MXIXMILHOKG"/>
    <m/>
    <m/>
    <m/>
    <n v="2601061"/>
    <s v="ADRIANO CAMBULA"/>
    <x v="5"/>
    <x v="11"/>
    <s v="MATCHENDJELE"/>
    <m/>
    <m/>
    <m/>
    <m/>
    <m/>
    <m/>
    <s v="ADRIANO CAMBULA"/>
    <s v="877018372"/>
    <s v="DANUBIO LUIS SARMENTO NHAQUILA"/>
    <n v="867489953"/>
    <m/>
    <m/>
    <m/>
    <n v="260001"/>
    <m/>
    <m/>
    <m/>
    <m/>
    <m/>
    <m/>
    <m/>
    <m/>
    <m/>
    <m/>
    <m/>
    <m/>
    <m/>
    <m/>
    <n v="662"/>
    <m/>
    <m/>
    <n v="662"/>
    <n v="-0.5"/>
    <s v="Entregue"/>
  </r>
  <r>
    <d v="2026-04-02T00:00:00"/>
    <x v="0"/>
    <m/>
    <m/>
    <m/>
    <n v="16980"/>
    <n v="16980"/>
    <n v="5925"/>
    <n v="-11055"/>
    <m/>
    <m/>
    <m/>
    <m/>
    <m/>
    <m/>
    <m/>
    <s v="MXIXFEIJAOKG"/>
    <m/>
    <m/>
    <m/>
    <n v="2601062"/>
    <s v="Afonso Antonio Haua"/>
    <x v="2"/>
    <x v="6"/>
    <s v="Lamego"/>
    <m/>
    <m/>
    <m/>
    <m/>
    <m/>
    <m/>
    <s v="Afonso Antonio Haua"/>
    <s v="844002517"/>
    <s v="Anastacio Mauro Vasconcelos"/>
    <n v="840522555"/>
    <m/>
    <m/>
    <m/>
    <n v="260001"/>
    <m/>
    <m/>
    <m/>
    <m/>
    <m/>
    <m/>
    <m/>
    <m/>
    <m/>
    <m/>
    <m/>
    <m/>
    <m/>
    <n v="-11055"/>
    <m/>
    <n v="16980"/>
    <m/>
    <n v="16980"/>
    <n v="11055"/>
    <s v="Entregue"/>
  </r>
  <r>
    <d v="2026-04-02T00:00:00"/>
    <x v="1"/>
    <m/>
    <m/>
    <m/>
    <n v="1132"/>
    <n v="566"/>
    <n v="395"/>
    <n v="-171"/>
    <m/>
    <m/>
    <m/>
    <m/>
    <m/>
    <m/>
    <m/>
    <s v="AGRIFEMMA01L"/>
    <m/>
    <m/>
    <m/>
    <n v="2601062"/>
    <s v="Afonso Antonio Haua"/>
    <x v="2"/>
    <x v="6"/>
    <s v="Lamego"/>
    <m/>
    <m/>
    <m/>
    <m/>
    <m/>
    <m/>
    <s v="Afonso Antonio Haua"/>
    <s v="844002517"/>
    <s v="Anastacio Mauro Vasconcelos"/>
    <n v="840522555"/>
    <m/>
    <m/>
    <m/>
    <n v="260001"/>
    <m/>
    <m/>
    <m/>
    <m/>
    <m/>
    <m/>
    <m/>
    <m/>
    <m/>
    <m/>
    <m/>
    <m/>
    <m/>
    <n v="-737"/>
    <m/>
    <m/>
    <m/>
    <n v="0"/>
    <n v="-395"/>
    <s v="Sem registo"/>
  </r>
  <r>
    <d v="2026-04-02T00:00:00"/>
    <x v="2"/>
    <m/>
    <m/>
    <m/>
    <n v="22640"/>
    <n v="22640"/>
    <n v="7900"/>
    <n v="-14740"/>
    <m/>
    <m/>
    <m/>
    <m/>
    <m/>
    <m/>
    <m/>
    <s v="SUSSACO"/>
    <m/>
    <m/>
    <m/>
    <n v="2601062"/>
    <s v="Afonso Antonio Haua"/>
    <x v="2"/>
    <x v="6"/>
    <s v="Lamego"/>
    <m/>
    <m/>
    <m/>
    <m/>
    <m/>
    <m/>
    <s v="Afonso Antonio Haua"/>
    <s v="844002517"/>
    <s v="Anastacio Mauro Vasconcelos"/>
    <n v="840522555"/>
    <m/>
    <m/>
    <m/>
    <n v="260001"/>
    <m/>
    <m/>
    <m/>
    <m/>
    <m/>
    <m/>
    <m/>
    <m/>
    <m/>
    <m/>
    <m/>
    <m/>
    <m/>
    <n v="-14740"/>
    <m/>
    <m/>
    <m/>
    <n v="0"/>
    <n v="-7900"/>
    <s v="Sem registo"/>
  </r>
  <r>
    <d v="2026-04-02T00:00:00"/>
    <x v="3"/>
    <m/>
    <m/>
    <m/>
    <n v="1131"/>
    <n v="565.5"/>
    <n v="94"/>
    <n v="-471.5"/>
    <m/>
    <m/>
    <m/>
    <m/>
    <m/>
    <m/>
    <m/>
    <s v="AGRIMIDACLORP1L"/>
    <m/>
    <m/>
    <m/>
    <n v="2601062"/>
    <s v="Afonso Antonio Haua"/>
    <x v="2"/>
    <x v="6"/>
    <s v="Lamego"/>
    <m/>
    <m/>
    <m/>
    <m/>
    <m/>
    <m/>
    <s v="Afonso Antonio Haua"/>
    <s v="844002517"/>
    <s v="Anastacio Mauro Vasconcelos"/>
    <n v="840522555"/>
    <m/>
    <m/>
    <m/>
    <n v="260001"/>
    <m/>
    <m/>
    <m/>
    <m/>
    <m/>
    <m/>
    <m/>
    <m/>
    <m/>
    <m/>
    <m/>
    <m/>
    <m/>
    <n v="-1037"/>
    <m/>
    <m/>
    <m/>
    <n v="0"/>
    <n v="-94"/>
    <s v="Sem registo"/>
  </r>
  <r>
    <d v="2026-04-02T00:00:00"/>
    <x v="4"/>
    <m/>
    <m/>
    <m/>
    <n v="14137.5"/>
    <n v="14137.5"/>
    <n v="1175"/>
    <n v="-12962.5"/>
    <m/>
    <m/>
    <m/>
    <m/>
    <m/>
    <m/>
    <m/>
    <s v="MXIXMILHOKG"/>
    <m/>
    <m/>
    <m/>
    <n v="2601062"/>
    <s v="Afonso Antonio Haua"/>
    <x v="2"/>
    <x v="6"/>
    <s v="Lamego"/>
    <m/>
    <m/>
    <m/>
    <m/>
    <m/>
    <m/>
    <s v="Afonso Antonio Haua"/>
    <s v="844002517"/>
    <s v="Anastacio Mauro Vasconcelos"/>
    <n v="840522555"/>
    <m/>
    <m/>
    <m/>
    <n v="260001"/>
    <m/>
    <m/>
    <m/>
    <m/>
    <m/>
    <m/>
    <m/>
    <m/>
    <m/>
    <m/>
    <m/>
    <m/>
    <m/>
    <n v="-12962.5"/>
    <m/>
    <n v="14138"/>
    <m/>
    <n v="14138"/>
    <n v="12963"/>
    <s v="Entregue"/>
  </r>
  <r>
    <d v="2026-04-02T00:00:00"/>
    <x v="5"/>
    <m/>
    <m/>
    <m/>
    <n v="3"/>
    <n v="1.5"/>
    <n v="903"/>
    <n v="901.5"/>
    <m/>
    <m/>
    <m/>
    <m/>
    <m/>
    <m/>
    <m/>
    <s v="AGRIMHMCPA1L"/>
    <m/>
    <m/>
    <m/>
    <n v="2601062"/>
    <s v="Afonso Antonio Haua"/>
    <x v="2"/>
    <x v="6"/>
    <s v="Lamego"/>
    <m/>
    <m/>
    <m/>
    <m/>
    <m/>
    <m/>
    <s v="Afonso Antonio Haua"/>
    <s v="844002517"/>
    <s v="Anastacio Mauro Vasconcelos"/>
    <n v="840522555"/>
    <m/>
    <m/>
    <m/>
    <n v="260001"/>
    <m/>
    <m/>
    <m/>
    <m/>
    <m/>
    <m/>
    <m/>
    <m/>
    <m/>
    <m/>
    <m/>
    <m/>
    <m/>
    <n v="900"/>
    <m/>
    <m/>
    <m/>
    <n v="0"/>
    <n v="-903"/>
    <s v="Sem registo"/>
  </r>
  <r>
    <d v="2026-04-02T00:00:00"/>
    <x v="6"/>
    <m/>
    <m/>
    <m/>
    <n v="50"/>
    <n v="50"/>
    <n v="15050"/>
    <n v="15000"/>
    <m/>
    <m/>
    <m/>
    <m/>
    <m/>
    <m/>
    <m/>
    <s v="MXIXARROZKG"/>
    <m/>
    <m/>
    <m/>
    <n v="2601062"/>
    <s v="Afonso Antonio Haua"/>
    <x v="2"/>
    <x v="6"/>
    <s v="Lamego"/>
    <m/>
    <m/>
    <m/>
    <m/>
    <m/>
    <m/>
    <s v="Afonso Antonio Haua"/>
    <s v="844002517"/>
    <s v="Anastacio Mauro Vasconcelos"/>
    <n v="840522555"/>
    <m/>
    <m/>
    <m/>
    <n v="260001"/>
    <m/>
    <m/>
    <m/>
    <m/>
    <m/>
    <m/>
    <m/>
    <m/>
    <m/>
    <m/>
    <m/>
    <m/>
    <m/>
    <n v="15000"/>
    <m/>
    <m/>
    <m/>
    <n v="0"/>
    <n v="-15050"/>
    <s v="Sem registo"/>
  </r>
  <r>
    <d v="2026-04-02T00:00:00"/>
    <x v="0"/>
    <m/>
    <m/>
    <m/>
    <n v="3525"/>
    <n v="3525"/>
    <n v="3525"/>
    <n v="0"/>
    <m/>
    <m/>
    <m/>
    <m/>
    <m/>
    <m/>
    <m/>
    <s v="MXIXFEIJAOKG"/>
    <m/>
    <m/>
    <m/>
    <n v="2601063"/>
    <s v="AFONSO JOTA"/>
    <x v="5"/>
    <x v="12"/>
    <s v="Nguluzane"/>
    <m/>
    <m/>
    <m/>
    <m/>
    <m/>
    <m/>
    <s v="AFONSO JOTA"/>
    <s v="862206340"/>
    <s v="PAULO CONJO"/>
    <s v="848238444/ 862301257"/>
    <m/>
    <m/>
    <m/>
    <n v="260001"/>
    <m/>
    <m/>
    <m/>
    <m/>
    <m/>
    <m/>
    <m/>
    <m/>
    <m/>
    <m/>
    <m/>
    <m/>
    <m/>
    <m/>
    <n v="3525"/>
    <m/>
    <m/>
    <n v="3525"/>
    <n v="0"/>
    <s v="Entregue"/>
  </r>
  <r>
    <d v="2026-04-02T00:00:00"/>
    <x v="1"/>
    <m/>
    <m/>
    <m/>
    <n v="235"/>
    <n v="117.5"/>
    <n v="117.5"/>
    <n v="0"/>
    <m/>
    <m/>
    <m/>
    <m/>
    <m/>
    <m/>
    <m/>
    <s v="AGRIFEMMA01L"/>
    <m/>
    <m/>
    <m/>
    <n v="2601063"/>
    <s v="AFONSO JOTA"/>
    <x v="5"/>
    <x v="12"/>
    <s v="Nguluzane"/>
    <m/>
    <m/>
    <m/>
    <m/>
    <m/>
    <m/>
    <s v="AFONSO JOTA"/>
    <s v="862206340"/>
    <s v="PAULO CONJO"/>
    <s v="848238444/ 862301257"/>
    <m/>
    <m/>
    <m/>
    <n v="260001"/>
    <m/>
    <m/>
    <m/>
    <m/>
    <m/>
    <m/>
    <m/>
    <m/>
    <m/>
    <m/>
    <m/>
    <m/>
    <m/>
    <m/>
    <m/>
    <m/>
    <m/>
    <n v="0"/>
    <n v="-117.5"/>
    <s v="Sem registo"/>
  </r>
  <r>
    <d v="2026-04-02T00:00:00"/>
    <x v="2"/>
    <m/>
    <m/>
    <m/>
    <n v="4700"/>
    <n v="4700"/>
    <n v="4700"/>
    <n v="0"/>
    <m/>
    <m/>
    <m/>
    <m/>
    <m/>
    <m/>
    <m/>
    <s v="SUSSACO"/>
    <m/>
    <m/>
    <m/>
    <n v="2601063"/>
    <s v="AFONSO JOTA"/>
    <x v="5"/>
    <x v="12"/>
    <s v="Nguluzane"/>
    <m/>
    <m/>
    <m/>
    <m/>
    <m/>
    <m/>
    <s v="AFONSO JOTA"/>
    <s v="862206340"/>
    <s v="PAULO CONJO"/>
    <s v="848238444/ 862301257"/>
    <m/>
    <m/>
    <m/>
    <n v="260001"/>
    <m/>
    <m/>
    <m/>
    <m/>
    <m/>
    <m/>
    <m/>
    <m/>
    <m/>
    <m/>
    <m/>
    <m/>
    <m/>
    <m/>
    <m/>
    <m/>
    <m/>
    <n v="0"/>
    <n v="-4700"/>
    <s v="Sem registo"/>
  </r>
  <r>
    <d v="2026-04-02T00:00:00"/>
    <x v="3"/>
    <m/>
    <m/>
    <m/>
    <n v="47"/>
    <n v="23.5"/>
    <n v="23.5"/>
    <n v="0"/>
    <m/>
    <m/>
    <m/>
    <m/>
    <m/>
    <m/>
    <m/>
    <s v="AGRIMIDACLORP1L"/>
    <m/>
    <m/>
    <m/>
    <n v="2601063"/>
    <s v="AFONSO JOTA"/>
    <x v="5"/>
    <x v="12"/>
    <s v="Nguluzane"/>
    <m/>
    <m/>
    <m/>
    <m/>
    <m/>
    <m/>
    <s v="AFONSO JOTA"/>
    <s v="862206340"/>
    <s v="PAULO CONJO"/>
    <s v="848238444/ 862301257"/>
    <m/>
    <m/>
    <m/>
    <n v="260001"/>
    <m/>
    <m/>
    <m/>
    <m/>
    <m/>
    <m/>
    <m/>
    <m/>
    <m/>
    <m/>
    <m/>
    <m/>
    <m/>
    <m/>
    <m/>
    <m/>
    <m/>
    <n v="0"/>
    <n v="-23.5"/>
    <s v="Sem registo"/>
  </r>
  <r>
    <d v="2026-04-02T00:00:00"/>
    <x v="4"/>
    <m/>
    <m/>
    <m/>
    <n v="587.5"/>
    <n v="587.5"/>
    <n v="587.5"/>
    <n v="0"/>
    <m/>
    <m/>
    <m/>
    <m/>
    <m/>
    <m/>
    <m/>
    <s v="MXIXMILHOKG"/>
    <m/>
    <m/>
    <m/>
    <n v="2601063"/>
    <s v="AFONSO JOTA"/>
    <x v="5"/>
    <x v="12"/>
    <s v="Nguluzane"/>
    <m/>
    <m/>
    <m/>
    <m/>
    <m/>
    <m/>
    <s v="AFONSO JOTA"/>
    <s v="862206340"/>
    <s v="PAULO CONJO"/>
    <s v="848238444/ 862301257"/>
    <m/>
    <m/>
    <m/>
    <n v="260001"/>
    <m/>
    <m/>
    <m/>
    <m/>
    <m/>
    <m/>
    <m/>
    <m/>
    <m/>
    <m/>
    <m/>
    <m/>
    <m/>
    <m/>
    <n v="588"/>
    <m/>
    <m/>
    <n v="588"/>
    <n v="0.5"/>
    <s v="Entregue"/>
  </r>
  <r>
    <d v="2026-04-02T00:00:00"/>
    <x v="5"/>
    <m/>
    <m/>
    <m/>
    <n v="564"/>
    <n v="282"/>
    <n v="282"/>
    <n v="0"/>
    <m/>
    <m/>
    <m/>
    <m/>
    <m/>
    <m/>
    <m/>
    <s v="AGRIMHMCPA1L"/>
    <m/>
    <m/>
    <m/>
    <n v="2601063"/>
    <s v="AFONSO JOTA"/>
    <x v="5"/>
    <x v="12"/>
    <s v="Nguluzane"/>
    <m/>
    <m/>
    <m/>
    <m/>
    <m/>
    <m/>
    <s v="AFONSO JOTA"/>
    <s v="862206340"/>
    <s v="PAULO CONJO"/>
    <s v="848238444/ 862301257"/>
    <m/>
    <m/>
    <m/>
    <n v="260001"/>
    <m/>
    <m/>
    <m/>
    <m/>
    <m/>
    <m/>
    <m/>
    <m/>
    <m/>
    <m/>
    <m/>
    <m/>
    <m/>
    <m/>
    <m/>
    <m/>
    <m/>
    <n v="0"/>
    <n v="-282"/>
    <s v="Sem registo"/>
  </r>
  <r>
    <d v="2026-04-02T00:00:00"/>
    <x v="6"/>
    <m/>
    <m/>
    <m/>
    <n v="9400"/>
    <n v="9400"/>
    <n v="9400"/>
    <n v="0"/>
    <m/>
    <m/>
    <m/>
    <m/>
    <m/>
    <m/>
    <m/>
    <s v="MXIXARROZKG"/>
    <m/>
    <m/>
    <m/>
    <n v="2601063"/>
    <s v="AFONSO JOTA"/>
    <x v="5"/>
    <x v="12"/>
    <s v="Nguluzane"/>
    <m/>
    <m/>
    <m/>
    <m/>
    <m/>
    <m/>
    <s v="AFONSO JOTA"/>
    <s v="862206340"/>
    <s v="PAULO CONJO"/>
    <s v="848238444/ 862301257"/>
    <m/>
    <m/>
    <m/>
    <n v="260001"/>
    <m/>
    <m/>
    <m/>
    <m/>
    <m/>
    <m/>
    <m/>
    <m/>
    <m/>
    <m/>
    <m/>
    <m/>
    <m/>
    <m/>
    <m/>
    <m/>
    <m/>
    <n v="0"/>
    <n v="-9400"/>
    <s v="Sem registo"/>
  </r>
  <r>
    <d v="2026-04-02T00:00:00"/>
    <x v="0"/>
    <m/>
    <m/>
    <m/>
    <n v="15"/>
    <n v="15"/>
    <n v="0"/>
    <n v="-15"/>
    <m/>
    <m/>
    <m/>
    <m/>
    <m/>
    <m/>
    <m/>
    <s v="MXIXFEIJAOKG"/>
    <m/>
    <m/>
    <m/>
    <n v="2601064"/>
    <s v="Afonso Ventura"/>
    <x v="0"/>
    <x v="13"/>
    <s v="Guerissa-sede"/>
    <m/>
    <m/>
    <m/>
    <m/>
    <m/>
    <m/>
    <s v="Afonso Ventura"/>
    <s v="863331040"/>
    <s v="Arcanjo Paulino Manuel"/>
    <n v="860555190"/>
    <m/>
    <m/>
    <m/>
    <n v="260001"/>
    <m/>
    <m/>
    <m/>
    <m/>
    <m/>
    <m/>
    <m/>
    <m/>
    <m/>
    <m/>
    <m/>
    <m/>
    <m/>
    <n v="-15"/>
    <m/>
    <m/>
    <m/>
    <n v="0"/>
    <n v="0"/>
    <s v="Sem registo"/>
  </r>
  <r>
    <d v="2026-04-02T00:00:00"/>
    <x v="1"/>
    <m/>
    <m/>
    <m/>
    <n v="1"/>
    <n v="0.5"/>
    <n v="0"/>
    <n v="-0.5"/>
    <m/>
    <m/>
    <m/>
    <m/>
    <m/>
    <m/>
    <m/>
    <s v="AGRIFEMMA01L"/>
    <m/>
    <m/>
    <m/>
    <n v="2601064"/>
    <s v="Afonso Ventura"/>
    <x v="0"/>
    <x v="13"/>
    <s v="Guerissa-sede"/>
    <m/>
    <m/>
    <m/>
    <m/>
    <m/>
    <m/>
    <s v="Afonso Ventura"/>
    <s v="863331040"/>
    <s v="Arcanjo Paulino Manuel"/>
    <n v="860555190"/>
    <m/>
    <m/>
    <m/>
    <n v="260001"/>
    <m/>
    <m/>
    <m/>
    <m/>
    <m/>
    <m/>
    <m/>
    <m/>
    <m/>
    <m/>
    <m/>
    <m/>
    <m/>
    <n v="-1"/>
    <m/>
    <m/>
    <m/>
    <n v="0"/>
    <n v="0"/>
    <s v="Sem registo"/>
  </r>
  <r>
    <d v="2026-04-02T00:00:00"/>
    <x v="2"/>
    <m/>
    <m/>
    <m/>
    <n v="20"/>
    <n v="20"/>
    <n v="0"/>
    <n v="-20"/>
    <m/>
    <m/>
    <m/>
    <m/>
    <m/>
    <m/>
    <m/>
    <s v="SUSSACO"/>
    <m/>
    <m/>
    <m/>
    <n v="2601064"/>
    <s v="Afonso Ventura"/>
    <x v="0"/>
    <x v="13"/>
    <s v="Guerissa-sede"/>
    <m/>
    <m/>
    <m/>
    <m/>
    <m/>
    <m/>
    <s v="Afonso Ventura"/>
    <s v="863331040"/>
    <s v="Arcanjo Paulino Manuel"/>
    <n v="860555190"/>
    <m/>
    <m/>
    <m/>
    <n v="260001"/>
    <m/>
    <m/>
    <m/>
    <m/>
    <m/>
    <m/>
    <m/>
    <m/>
    <m/>
    <m/>
    <m/>
    <m/>
    <m/>
    <n v="-20"/>
    <m/>
    <m/>
    <m/>
    <n v="0"/>
    <n v="0"/>
    <s v="Sem registo"/>
  </r>
  <r>
    <d v="2026-04-02T00:00:00"/>
    <x v="3"/>
    <m/>
    <m/>
    <m/>
    <n v="1"/>
    <n v="0.5"/>
    <n v="0"/>
    <n v="-0.5"/>
    <m/>
    <m/>
    <m/>
    <m/>
    <m/>
    <m/>
    <m/>
    <s v="AGRIMIDACLORP1L"/>
    <m/>
    <m/>
    <m/>
    <n v="2601064"/>
    <s v="Afonso Ventura"/>
    <x v="0"/>
    <x v="13"/>
    <s v="Guerissa-sede"/>
    <m/>
    <m/>
    <m/>
    <m/>
    <m/>
    <m/>
    <s v="Afonso Ventura"/>
    <s v="863331040"/>
    <s v="Arcanjo Paulino Manuel"/>
    <n v="860555190"/>
    <m/>
    <m/>
    <m/>
    <n v="260001"/>
    <m/>
    <m/>
    <m/>
    <m/>
    <m/>
    <m/>
    <m/>
    <m/>
    <m/>
    <m/>
    <m/>
    <m/>
    <m/>
    <n v="-1"/>
    <m/>
    <m/>
    <m/>
    <n v="0"/>
    <n v="0"/>
    <s v="Sem registo"/>
  </r>
  <r>
    <d v="2026-04-02T00:00:00"/>
    <x v="4"/>
    <m/>
    <m/>
    <m/>
    <n v="12.5"/>
    <n v="12.5"/>
    <n v="0"/>
    <n v="-12.5"/>
    <n v="0"/>
    <m/>
    <m/>
    <m/>
    <m/>
    <m/>
    <m/>
    <s v="MXIXMILHOKG"/>
    <m/>
    <m/>
    <m/>
    <n v="2601064"/>
    <s v="Afonso Ventura"/>
    <x v="0"/>
    <x v="13"/>
    <s v="Guerissa-sede"/>
    <m/>
    <m/>
    <m/>
    <m/>
    <m/>
    <m/>
    <s v="Afonso Ventura"/>
    <s v="863331040"/>
    <s v="Arcanjo Paulino Manuel"/>
    <n v="860555190"/>
    <m/>
    <m/>
    <m/>
    <n v="260001"/>
    <m/>
    <m/>
    <m/>
    <m/>
    <m/>
    <m/>
    <m/>
    <m/>
    <m/>
    <m/>
    <m/>
    <m/>
    <m/>
    <n v="-12.5"/>
    <m/>
    <m/>
    <m/>
    <n v="0"/>
    <n v="0"/>
    <s v="Sem registo"/>
  </r>
  <r>
    <d v="2026-04-02T00:00:00"/>
    <x v="0"/>
    <m/>
    <m/>
    <m/>
    <n v="1965"/>
    <n v="1965"/>
    <n v="135"/>
    <n v="-1830"/>
    <m/>
    <m/>
    <m/>
    <m/>
    <m/>
    <m/>
    <m/>
    <s v="MXIXFEIJAOKG"/>
    <m/>
    <m/>
    <m/>
    <n v="2601065"/>
    <s v="Aguinélia Elidio Mascarosa"/>
    <x v="0"/>
    <x v="14"/>
    <s v="Rovuma"/>
    <m/>
    <m/>
    <m/>
    <m/>
    <m/>
    <m/>
    <s v="Aguinélia Elidio Mascarosa"/>
    <s v="861485070/844466198"/>
    <s v="Atanasio Freitas Pedro"/>
    <s v="863417107/844417201"/>
    <m/>
    <m/>
    <m/>
    <n v="260001"/>
    <m/>
    <m/>
    <m/>
    <m/>
    <m/>
    <m/>
    <m/>
    <m/>
    <m/>
    <m/>
    <m/>
    <m/>
    <m/>
    <n v="-1830"/>
    <m/>
    <m/>
    <m/>
    <n v="0"/>
    <n v="-135"/>
    <s v="Sem registo"/>
  </r>
  <r>
    <d v="2026-04-02T00:00:00"/>
    <x v="1"/>
    <m/>
    <m/>
    <m/>
    <n v="131"/>
    <n v="65.5"/>
    <n v="9"/>
    <n v="-56.5"/>
    <m/>
    <m/>
    <m/>
    <m/>
    <m/>
    <m/>
    <m/>
    <s v="AGRIFEMMA01L"/>
    <m/>
    <m/>
    <m/>
    <n v="2601065"/>
    <s v="Aguinélia Elidio Mascarosa"/>
    <x v="0"/>
    <x v="14"/>
    <s v="Rovuma"/>
    <m/>
    <m/>
    <m/>
    <m/>
    <m/>
    <m/>
    <s v="Aguinélia Elidio Mascarosa"/>
    <s v="861485070/844466198"/>
    <s v="Atanasio Freitas Pedro"/>
    <s v="863417107/844417201"/>
    <m/>
    <m/>
    <m/>
    <n v="260001"/>
    <m/>
    <m/>
    <m/>
    <m/>
    <m/>
    <m/>
    <m/>
    <m/>
    <m/>
    <m/>
    <m/>
    <m/>
    <m/>
    <n v="-122"/>
    <m/>
    <m/>
    <m/>
    <n v="0"/>
    <n v="-9"/>
    <s v="Sem registo"/>
  </r>
  <r>
    <d v="2026-04-02T00:00:00"/>
    <x v="2"/>
    <m/>
    <m/>
    <m/>
    <n v="2620"/>
    <n v="2620"/>
    <n v="180"/>
    <n v="-2440"/>
    <m/>
    <m/>
    <m/>
    <m/>
    <m/>
    <m/>
    <m/>
    <s v="SUSSACO"/>
    <m/>
    <m/>
    <m/>
    <n v="2601065"/>
    <s v="Aguinélia Elidio Mascarosa"/>
    <x v="0"/>
    <x v="14"/>
    <s v="Rovuma"/>
    <m/>
    <m/>
    <m/>
    <m/>
    <m/>
    <m/>
    <s v="Aguinélia Elidio Mascarosa"/>
    <s v="861485070/844466198"/>
    <s v="Atanasio Freitas Pedro"/>
    <s v="863417107/844417201"/>
    <m/>
    <m/>
    <m/>
    <n v="260001"/>
    <m/>
    <m/>
    <m/>
    <m/>
    <m/>
    <m/>
    <m/>
    <m/>
    <m/>
    <m/>
    <m/>
    <m/>
    <m/>
    <n v="-2440"/>
    <m/>
    <m/>
    <m/>
    <n v="0"/>
    <n v="-180"/>
    <s v="Sem registo"/>
  </r>
  <r>
    <d v="2026-04-02T00:00:00"/>
    <x v="3"/>
    <m/>
    <m/>
    <m/>
    <n v="131"/>
    <n v="65.5"/>
    <n v="9"/>
    <n v="-56.5"/>
    <m/>
    <m/>
    <m/>
    <m/>
    <m/>
    <m/>
    <m/>
    <s v="AGRIMIDACLORP1L"/>
    <m/>
    <m/>
    <m/>
    <n v="2601065"/>
    <s v="Aguinélia Elidio Mascarosa"/>
    <x v="0"/>
    <x v="14"/>
    <s v="Rovuma"/>
    <m/>
    <m/>
    <m/>
    <m/>
    <m/>
    <m/>
    <s v="Aguinélia Elidio Mascarosa"/>
    <s v="861485070/844466198"/>
    <s v="Atanasio Freitas Pedro"/>
    <s v="863417107/844417201"/>
    <m/>
    <m/>
    <m/>
    <n v="260001"/>
    <m/>
    <m/>
    <m/>
    <m/>
    <m/>
    <m/>
    <m/>
    <m/>
    <m/>
    <m/>
    <m/>
    <m/>
    <m/>
    <n v="-122"/>
    <m/>
    <m/>
    <m/>
    <n v="0"/>
    <n v="-9"/>
    <s v="Sem registo"/>
  </r>
  <r>
    <d v="2026-04-02T00:00:00"/>
    <x v="4"/>
    <m/>
    <m/>
    <m/>
    <n v="1637.5"/>
    <n v="1637.5"/>
    <n v="112.5"/>
    <n v="-1525"/>
    <n v="9"/>
    <m/>
    <m/>
    <m/>
    <m/>
    <m/>
    <m/>
    <s v="MXIXMILHOKG"/>
    <m/>
    <m/>
    <m/>
    <n v="2601065"/>
    <s v="Aguinélia Elidio Mascarosa"/>
    <x v="0"/>
    <x v="14"/>
    <s v="Rovuma"/>
    <m/>
    <m/>
    <m/>
    <m/>
    <m/>
    <m/>
    <s v="Aguinélia Elidio Mascarosa"/>
    <s v="861485070/844466198"/>
    <s v="Atanasio Freitas Pedro"/>
    <s v="863417107/844417201"/>
    <m/>
    <m/>
    <m/>
    <n v="260001"/>
    <m/>
    <m/>
    <m/>
    <m/>
    <m/>
    <m/>
    <m/>
    <m/>
    <m/>
    <m/>
    <m/>
    <m/>
    <m/>
    <n v="-1525"/>
    <m/>
    <m/>
    <m/>
    <n v="0"/>
    <n v="-112.5"/>
    <s v="Sem registo"/>
  </r>
  <r>
    <d v="2026-04-02T00:00:00"/>
    <x v="0"/>
    <m/>
    <m/>
    <m/>
    <n v="4080"/>
    <n v="4080"/>
    <n v="4080"/>
    <n v="0"/>
    <m/>
    <m/>
    <m/>
    <m/>
    <m/>
    <m/>
    <m/>
    <s v="MXIXFEIJAOKG"/>
    <m/>
    <m/>
    <m/>
    <n v="2601066"/>
    <s v="Aissa Boca"/>
    <x v="1"/>
    <x v="2"/>
    <s v="Maluana -sede ( Pateque)"/>
    <m/>
    <m/>
    <m/>
    <m/>
    <m/>
    <m/>
    <s v="Aissa Boca"/>
    <s v="849379891"/>
    <s v="Joaquim Arnaldo Muchanga"/>
    <n v="847870520"/>
    <m/>
    <m/>
    <m/>
    <n v="260001"/>
    <m/>
    <m/>
    <m/>
    <m/>
    <m/>
    <m/>
    <m/>
    <m/>
    <m/>
    <m/>
    <m/>
    <m/>
    <m/>
    <m/>
    <m/>
    <m/>
    <n v="4080"/>
    <n v="0"/>
    <n v="-4080"/>
    <s v="Sem registo"/>
  </r>
  <r>
    <d v="2026-04-02T00:00:00"/>
    <x v="1"/>
    <m/>
    <m/>
    <m/>
    <n v="272"/>
    <n v="136"/>
    <n v="136"/>
    <n v="0"/>
    <m/>
    <m/>
    <m/>
    <m/>
    <m/>
    <m/>
    <m/>
    <s v="AGRIFEMMA01L"/>
    <m/>
    <m/>
    <m/>
    <n v="2601066"/>
    <s v="Aissa Boca"/>
    <x v="1"/>
    <x v="2"/>
    <s v="Maluana -sede ( Pateque)"/>
    <m/>
    <m/>
    <m/>
    <m/>
    <m/>
    <m/>
    <s v="Aissa Boca"/>
    <s v="849379891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136"/>
    <s v="Sem registo"/>
  </r>
  <r>
    <d v="2026-04-02T00:00:00"/>
    <x v="2"/>
    <m/>
    <m/>
    <m/>
    <n v="5440"/>
    <n v="5440"/>
    <n v="5440"/>
    <n v="0"/>
    <m/>
    <m/>
    <m/>
    <m/>
    <m/>
    <m/>
    <m/>
    <s v="SUSSACO"/>
    <m/>
    <m/>
    <m/>
    <n v="2601066"/>
    <s v="Aissa Boca"/>
    <x v="1"/>
    <x v="2"/>
    <s v="Maluana -sede ( Pateque)"/>
    <m/>
    <m/>
    <m/>
    <m/>
    <m/>
    <m/>
    <s v="Aissa Boca"/>
    <s v="849379891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5440"/>
    <s v="Sem registo"/>
  </r>
  <r>
    <d v="2026-04-02T00:00:00"/>
    <x v="3"/>
    <m/>
    <m/>
    <m/>
    <n v="272"/>
    <n v="136"/>
    <n v="136"/>
    <n v="0"/>
    <m/>
    <m/>
    <m/>
    <m/>
    <m/>
    <m/>
    <m/>
    <s v="AGRIMIDACLORP1L"/>
    <m/>
    <m/>
    <m/>
    <n v="2601066"/>
    <s v="Aissa Boca"/>
    <x v="1"/>
    <x v="2"/>
    <s v="Maluana -sede ( Pateque)"/>
    <m/>
    <m/>
    <m/>
    <m/>
    <m/>
    <m/>
    <s v="Aissa Boca"/>
    <s v="849379891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136"/>
    <s v="Sem registo"/>
  </r>
  <r>
    <d v="2026-04-02T00:00:00"/>
    <x v="4"/>
    <m/>
    <m/>
    <m/>
    <n v="3400"/>
    <n v="3400"/>
    <n v="3400"/>
    <n v="0"/>
    <m/>
    <m/>
    <m/>
    <m/>
    <m/>
    <m/>
    <m/>
    <s v="MXIXMILHOKG"/>
    <m/>
    <m/>
    <m/>
    <n v="2601066"/>
    <s v="Aissa Boca"/>
    <x v="1"/>
    <x v="2"/>
    <s v="Maluana -sede ( Pateque)"/>
    <m/>
    <m/>
    <m/>
    <m/>
    <m/>
    <m/>
    <s v="Aissa Boca"/>
    <s v="849379891"/>
    <s v="Joaquim Arnaldo Muchanga"/>
    <n v="847870520"/>
    <m/>
    <m/>
    <m/>
    <n v="260001"/>
    <m/>
    <m/>
    <m/>
    <m/>
    <m/>
    <m/>
    <m/>
    <m/>
    <m/>
    <m/>
    <m/>
    <m/>
    <m/>
    <m/>
    <m/>
    <n v="3400"/>
    <m/>
    <n v="3400"/>
    <n v="0"/>
    <s v="Entregue"/>
  </r>
  <r>
    <d v="2026-04-02T00:00:00"/>
    <x v="0"/>
    <m/>
    <m/>
    <m/>
    <n v="3900"/>
    <n v="3900"/>
    <n v="3900"/>
    <n v="0"/>
    <m/>
    <m/>
    <m/>
    <m/>
    <m/>
    <m/>
    <m/>
    <s v="MXIXFEIJAOKG"/>
    <m/>
    <m/>
    <m/>
    <n v="2601067"/>
    <s v="Albertina Chauque"/>
    <x v="5"/>
    <x v="15"/>
    <s v="Conhane"/>
    <m/>
    <m/>
    <m/>
    <m/>
    <m/>
    <m/>
    <s v="Albertina Chauque"/>
    <s v="849532689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3900"/>
    <s v="Sem registo"/>
  </r>
  <r>
    <d v="2026-04-02T00:00:00"/>
    <x v="0"/>
    <m/>
    <m/>
    <m/>
    <n v="6645"/>
    <n v="6645"/>
    <n v="6645"/>
    <n v="0"/>
    <m/>
    <m/>
    <m/>
    <m/>
    <m/>
    <m/>
    <m/>
    <s v="MXIXFEIJAOKG"/>
    <m/>
    <m/>
    <m/>
    <n v="2601067"/>
    <s v="Albertina Chauque"/>
    <x v="5"/>
    <x v="15"/>
    <s v="Lionde"/>
    <m/>
    <m/>
    <m/>
    <m/>
    <m/>
    <m/>
    <s v="Albertina Chauque"/>
    <s v="849532689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6645"/>
    <s v="Sem registo"/>
  </r>
  <r>
    <d v="2026-04-02T00:00:00"/>
    <x v="0"/>
    <m/>
    <m/>
    <m/>
    <n v="4320"/>
    <n v="4320"/>
    <n v="4320"/>
    <n v="0"/>
    <m/>
    <m/>
    <m/>
    <m/>
    <m/>
    <m/>
    <m/>
    <s v="MXIXFEIJAOKG"/>
    <m/>
    <m/>
    <m/>
    <n v="2601067"/>
    <s v="Albertina Chauque"/>
    <x v="5"/>
    <x v="15"/>
    <s v="Massavasse"/>
    <m/>
    <m/>
    <m/>
    <m/>
    <m/>
    <m/>
    <s v="Albertina Chauque"/>
    <s v="849532689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4320"/>
    <s v="Sem registo"/>
  </r>
  <r>
    <d v="2026-04-02T00:00:00"/>
    <x v="0"/>
    <m/>
    <m/>
    <m/>
    <n v="4860"/>
    <n v="4860"/>
    <n v="4860"/>
    <n v="0"/>
    <m/>
    <m/>
    <m/>
    <m/>
    <m/>
    <m/>
    <m/>
    <s v="MXIXFEIJAOKG"/>
    <m/>
    <m/>
    <m/>
    <n v="2601067"/>
    <s v="Albertina Chauque"/>
    <x v="5"/>
    <x v="15"/>
    <s v="Nwachicoluane"/>
    <m/>
    <m/>
    <m/>
    <m/>
    <m/>
    <m/>
    <s v="Albertina Chauque"/>
    <s v="849532689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4860"/>
    <s v="Sem registo"/>
  </r>
  <r>
    <d v="2026-04-02T00:00:00"/>
    <x v="1"/>
    <m/>
    <m/>
    <m/>
    <n v="260"/>
    <n v="130"/>
    <n v="130"/>
    <n v="0"/>
    <m/>
    <m/>
    <m/>
    <m/>
    <m/>
    <m/>
    <m/>
    <s v="AGRIFEMMA01L"/>
    <m/>
    <m/>
    <m/>
    <n v="2601067"/>
    <s v="Albertina Chauque"/>
    <x v="5"/>
    <x v="15"/>
    <s v="Conhane"/>
    <m/>
    <m/>
    <m/>
    <m/>
    <m/>
    <m/>
    <s v="Albertina Chauque"/>
    <s v="849532689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30"/>
    <s v="Sem registo"/>
  </r>
  <r>
    <d v="2026-04-02T00:00:00"/>
    <x v="1"/>
    <m/>
    <m/>
    <m/>
    <n v="443"/>
    <n v="221.5"/>
    <n v="221.5"/>
    <n v="0"/>
    <m/>
    <m/>
    <m/>
    <m/>
    <m/>
    <m/>
    <m/>
    <s v="AGRIFEMMA01L"/>
    <m/>
    <m/>
    <m/>
    <n v="2601067"/>
    <s v="Albertina Chauque"/>
    <x v="5"/>
    <x v="15"/>
    <s v="Lionde"/>
    <m/>
    <m/>
    <m/>
    <m/>
    <m/>
    <m/>
    <s v="Albertina Chauque"/>
    <s v="849532689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221.5"/>
    <s v="Sem registo"/>
  </r>
  <r>
    <d v="2026-04-02T00:00:00"/>
    <x v="1"/>
    <m/>
    <m/>
    <m/>
    <n v="288"/>
    <n v="144"/>
    <n v="144"/>
    <n v="0"/>
    <m/>
    <m/>
    <m/>
    <m/>
    <m/>
    <m/>
    <m/>
    <s v="AGRIFEMMA01L"/>
    <m/>
    <m/>
    <m/>
    <n v="2601067"/>
    <s v="Albertina Chauque"/>
    <x v="5"/>
    <x v="15"/>
    <s v="Massavasse"/>
    <m/>
    <m/>
    <m/>
    <m/>
    <m/>
    <m/>
    <s v="Albertina Chauque"/>
    <s v="849532689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44"/>
    <s v="Sem registo"/>
  </r>
  <r>
    <d v="2026-04-02T00:00:00"/>
    <x v="1"/>
    <m/>
    <m/>
    <m/>
    <n v="324"/>
    <n v="162"/>
    <n v="162"/>
    <n v="0"/>
    <m/>
    <m/>
    <m/>
    <m/>
    <m/>
    <m/>
    <m/>
    <s v="AGRIFEMMA01L"/>
    <m/>
    <m/>
    <m/>
    <n v="2601067"/>
    <s v="Albertina Chauque"/>
    <x v="5"/>
    <x v="15"/>
    <s v="Nwachicoluane"/>
    <m/>
    <m/>
    <m/>
    <m/>
    <m/>
    <m/>
    <s v="Albertina Chauque"/>
    <s v="849532689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62"/>
    <s v="Sem registo"/>
  </r>
  <r>
    <d v="2026-04-02T00:00:00"/>
    <x v="2"/>
    <m/>
    <m/>
    <m/>
    <n v="5200"/>
    <n v="5200"/>
    <n v="5200"/>
    <n v="0"/>
    <m/>
    <m/>
    <m/>
    <m/>
    <m/>
    <m/>
    <m/>
    <s v="SUSSACO"/>
    <m/>
    <m/>
    <m/>
    <n v="2601067"/>
    <s v="Albertina Chauque"/>
    <x v="5"/>
    <x v="15"/>
    <s v="Conhane"/>
    <m/>
    <m/>
    <m/>
    <m/>
    <m/>
    <m/>
    <s v="Albertina Chauque"/>
    <s v="849532689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5200"/>
    <s v="Sem registo"/>
  </r>
  <r>
    <d v="2026-04-02T00:00:00"/>
    <x v="2"/>
    <m/>
    <m/>
    <m/>
    <n v="8860"/>
    <n v="8860"/>
    <n v="8860"/>
    <n v="0"/>
    <m/>
    <m/>
    <m/>
    <m/>
    <m/>
    <m/>
    <m/>
    <s v="SUSSACO"/>
    <m/>
    <m/>
    <m/>
    <n v="2601067"/>
    <s v="Albertina Chauque"/>
    <x v="5"/>
    <x v="15"/>
    <s v="Lionde"/>
    <m/>
    <m/>
    <m/>
    <m/>
    <m/>
    <m/>
    <s v="Albertina Chauque"/>
    <s v="849532689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8860"/>
    <s v="Sem registo"/>
  </r>
  <r>
    <d v="2026-04-02T00:00:00"/>
    <x v="2"/>
    <m/>
    <m/>
    <m/>
    <n v="5760"/>
    <n v="5760"/>
    <n v="5760"/>
    <n v="0"/>
    <m/>
    <m/>
    <m/>
    <m/>
    <m/>
    <m/>
    <m/>
    <s v="SUSSACO"/>
    <m/>
    <m/>
    <m/>
    <n v="2601067"/>
    <s v="Albertina Chauque"/>
    <x v="5"/>
    <x v="15"/>
    <s v="Massavasse"/>
    <m/>
    <m/>
    <m/>
    <m/>
    <m/>
    <m/>
    <s v="Albertina Chauque"/>
    <s v="849532689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5760"/>
    <s v="Sem registo"/>
  </r>
  <r>
    <d v="2026-04-02T00:00:00"/>
    <x v="2"/>
    <m/>
    <m/>
    <m/>
    <n v="6480"/>
    <n v="6480"/>
    <n v="6480"/>
    <n v="0"/>
    <m/>
    <m/>
    <m/>
    <m/>
    <m/>
    <m/>
    <m/>
    <s v="SUSSACO"/>
    <m/>
    <m/>
    <m/>
    <n v="2601067"/>
    <s v="Albertina Chauque"/>
    <x v="5"/>
    <x v="15"/>
    <s v="Nwachicoluane"/>
    <m/>
    <m/>
    <m/>
    <m/>
    <m/>
    <m/>
    <s v="Albertina Chauque"/>
    <s v="849532689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6480"/>
    <s v="Sem registo"/>
  </r>
  <r>
    <d v="2026-04-02T00:00:00"/>
    <x v="5"/>
    <m/>
    <m/>
    <m/>
    <n v="780"/>
    <n v="390"/>
    <n v="390"/>
    <n v="0"/>
    <m/>
    <m/>
    <m/>
    <m/>
    <m/>
    <m/>
    <m/>
    <s v="AGRIMHMCPA1L"/>
    <m/>
    <m/>
    <m/>
    <n v="2601067"/>
    <s v="Albertina Chauque"/>
    <x v="5"/>
    <x v="15"/>
    <s v="Conhane"/>
    <m/>
    <m/>
    <m/>
    <m/>
    <m/>
    <m/>
    <s v="Albertina Chauque"/>
    <s v="849532689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390"/>
    <s v="Sem registo"/>
  </r>
  <r>
    <d v="2026-04-02T00:00:00"/>
    <x v="5"/>
    <m/>
    <m/>
    <m/>
    <n v="1329"/>
    <n v="664.5"/>
    <n v="664.5"/>
    <n v="0"/>
    <m/>
    <m/>
    <m/>
    <m/>
    <m/>
    <m/>
    <m/>
    <s v="AGRIMHMCPA1L"/>
    <m/>
    <m/>
    <m/>
    <n v="2601067"/>
    <s v="Albertina Chauque"/>
    <x v="5"/>
    <x v="15"/>
    <s v="Lionde"/>
    <m/>
    <m/>
    <m/>
    <m/>
    <m/>
    <m/>
    <s v="Albertina Chauque"/>
    <s v="849532689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664.5"/>
    <s v="Sem registo"/>
  </r>
  <r>
    <d v="2026-04-02T00:00:00"/>
    <x v="5"/>
    <m/>
    <m/>
    <m/>
    <n v="864"/>
    <n v="432"/>
    <n v="432"/>
    <n v="0"/>
    <m/>
    <m/>
    <m/>
    <m/>
    <m/>
    <m/>
    <m/>
    <s v="AGRIMHMCPA1L"/>
    <m/>
    <m/>
    <m/>
    <n v="2601067"/>
    <s v="Albertina Chauque"/>
    <x v="5"/>
    <x v="15"/>
    <s v="Massavasse"/>
    <m/>
    <m/>
    <m/>
    <m/>
    <m/>
    <m/>
    <s v="Albertina Chauque"/>
    <s v="849532689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432"/>
    <s v="Sem registo"/>
  </r>
  <r>
    <d v="2026-04-02T00:00:00"/>
    <x v="5"/>
    <m/>
    <m/>
    <m/>
    <n v="972"/>
    <n v="486"/>
    <n v="486"/>
    <n v="0"/>
    <m/>
    <m/>
    <m/>
    <m/>
    <m/>
    <m/>
    <m/>
    <s v="AGRIMHMCPA1L"/>
    <m/>
    <m/>
    <m/>
    <n v="2601067"/>
    <s v="Albertina Chauque"/>
    <x v="5"/>
    <x v="15"/>
    <s v="Nwachicoluane"/>
    <m/>
    <m/>
    <m/>
    <m/>
    <m/>
    <m/>
    <s v="Albertina Chauque"/>
    <s v="849532689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486"/>
    <s v="Sem registo"/>
  </r>
  <r>
    <d v="2026-04-02T00:00:00"/>
    <x v="6"/>
    <m/>
    <m/>
    <m/>
    <n v="13000"/>
    <n v="13000"/>
    <n v="13000"/>
    <n v="0"/>
    <m/>
    <m/>
    <m/>
    <m/>
    <m/>
    <m/>
    <m/>
    <s v="MXIXARROZKG"/>
    <m/>
    <m/>
    <m/>
    <n v="2601067"/>
    <s v="Albertina Chauque"/>
    <x v="5"/>
    <x v="15"/>
    <s v="Conhane"/>
    <m/>
    <m/>
    <m/>
    <m/>
    <m/>
    <m/>
    <s v="Albertina Chauque"/>
    <s v="849532689"/>
    <s v="Nelson David Novela"/>
    <n v="868733522"/>
    <m/>
    <m/>
    <m/>
    <n v="260001"/>
    <m/>
    <m/>
    <m/>
    <m/>
    <m/>
    <m/>
    <m/>
    <m/>
    <m/>
    <m/>
    <m/>
    <m/>
    <m/>
    <m/>
    <m/>
    <m/>
    <n v="13000"/>
    <n v="0"/>
    <n v="-13000"/>
    <s v="Sem registo"/>
  </r>
  <r>
    <d v="2026-04-02T00:00:00"/>
    <x v="6"/>
    <m/>
    <m/>
    <m/>
    <n v="22150"/>
    <n v="22150"/>
    <n v="22150"/>
    <n v="0"/>
    <m/>
    <m/>
    <m/>
    <m/>
    <m/>
    <m/>
    <m/>
    <s v="MXIXARROZKG"/>
    <m/>
    <m/>
    <m/>
    <n v="2601067"/>
    <s v="Albertina Chauque"/>
    <x v="5"/>
    <x v="15"/>
    <s v="Lionde"/>
    <m/>
    <m/>
    <m/>
    <m/>
    <m/>
    <m/>
    <s v="Albertina Chauque"/>
    <s v="849532689"/>
    <s v="Nelson David Novela"/>
    <n v="868733522"/>
    <m/>
    <m/>
    <m/>
    <n v="260001"/>
    <m/>
    <m/>
    <m/>
    <m/>
    <m/>
    <m/>
    <m/>
    <m/>
    <m/>
    <m/>
    <m/>
    <m/>
    <m/>
    <m/>
    <m/>
    <m/>
    <n v="22150"/>
    <n v="0"/>
    <n v="-22150"/>
    <s v="Sem registo"/>
  </r>
  <r>
    <d v="2026-04-02T00:00:00"/>
    <x v="6"/>
    <m/>
    <m/>
    <m/>
    <n v="14400"/>
    <n v="14400"/>
    <n v="14400"/>
    <n v="0"/>
    <m/>
    <m/>
    <m/>
    <m/>
    <m/>
    <m/>
    <m/>
    <s v="MXIXARROZKG"/>
    <m/>
    <m/>
    <m/>
    <n v="2601067"/>
    <s v="Albertina Chauque"/>
    <x v="5"/>
    <x v="15"/>
    <s v="Massavasse"/>
    <m/>
    <m/>
    <m/>
    <m/>
    <m/>
    <m/>
    <s v="Albertina Chauque"/>
    <s v="849532689"/>
    <s v="Nelson David Novela"/>
    <n v="868733522"/>
    <m/>
    <m/>
    <m/>
    <n v="260001"/>
    <m/>
    <m/>
    <m/>
    <m/>
    <m/>
    <m/>
    <m/>
    <m/>
    <m/>
    <m/>
    <m/>
    <m/>
    <m/>
    <m/>
    <m/>
    <m/>
    <n v="14400"/>
    <n v="0"/>
    <n v="-14400"/>
    <s v="Sem registo"/>
  </r>
  <r>
    <d v="2026-04-02T00:00:00"/>
    <x v="6"/>
    <m/>
    <m/>
    <m/>
    <n v="16200"/>
    <n v="16200"/>
    <n v="16200"/>
    <n v="0"/>
    <m/>
    <m/>
    <m/>
    <m/>
    <m/>
    <m/>
    <m/>
    <s v="MXIXARROZKG"/>
    <m/>
    <m/>
    <m/>
    <n v="2601067"/>
    <s v="Albertina Chauque"/>
    <x v="5"/>
    <x v="15"/>
    <s v="Nwachicoluane"/>
    <m/>
    <m/>
    <m/>
    <m/>
    <m/>
    <m/>
    <s v="Albertina Chauque"/>
    <s v="849532689"/>
    <s v="Nelson David Novela"/>
    <n v="868733522"/>
    <m/>
    <m/>
    <m/>
    <n v="260001"/>
    <m/>
    <m/>
    <m/>
    <m/>
    <m/>
    <m/>
    <m/>
    <m/>
    <m/>
    <m/>
    <m/>
    <m/>
    <m/>
    <m/>
    <m/>
    <m/>
    <n v="16200"/>
    <n v="0"/>
    <n v="-16200"/>
    <s v="Sem registo"/>
  </r>
  <r>
    <d v="2026-04-02T00:00:00"/>
    <x v="0"/>
    <m/>
    <m/>
    <m/>
    <n v="1260"/>
    <n v="1260"/>
    <n v="0"/>
    <n v="-1260"/>
    <m/>
    <m/>
    <m/>
    <m/>
    <m/>
    <m/>
    <m/>
    <s v="MXIXFEIJAOKG"/>
    <m/>
    <m/>
    <m/>
    <n v="2601068"/>
    <s v="Alberto Herculano Vernijo"/>
    <x v="3"/>
    <x v="16"/>
    <s v="Samoa"/>
    <m/>
    <m/>
    <m/>
    <m/>
    <m/>
    <m/>
    <s v="Alberto Herculano Vernijo"/>
    <s v="863870302/842426840"/>
    <s v="Bernardo Xavier Jojo"/>
    <s v="865438512/845438512"/>
    <m/>
    <m/>
    <m/>
    <n v="260001"/>
    <m/>
    <m/>
    <m/>
    <m/>
    <m/>
    <m/>
    <m/>
    <m/>
    <m/>
    <m/>
    <m/>
    <m/>
    <m/>
    <n v="-1260"/>
    <m/>
    <m/>
    <m/>
    <n v="0"/>
    <n v="0"/>
    <s v="Sem registo"/>
  </r>
  <r>
    <d v="2026-04-02T00:00:00"/>
    <x v="1"/>
    <m/>
    <m/>
    <m/>
    <n v="84"/>
    <n v="42"/>
    <n v="0"/>
    <n v="-42"/>
    <m/>
    <m/>
    <m/>
    <m/>
    <m/>
    <m/>
    <m/>
    <s v="AGRIFEMMA01L"/>
    <m/>
    <m/>
    <m/>
    <n v="2601068"/>
    <s v="Alberto Herculano Vernijo"/>
    <x v="3"/>
    <x v="16"/>
    <s v="Samoa"/>
    <m/>
    <m/>
    <m/>
    <m/>
    <m/>
    <m/>
    <s v="Alberto Herculano Vernijo"/>
    <s v="863870302/842426840"/>
    <s v="Bernardo Xavier Jojo"/>
    <s v="865438512/845438512"/>
    <m/>
    <m/>
    <m/>
    <n v="260001"/>
    <m/>
    <m/>
    <m/>
    <m/>
    <m/>
    <m/>
    <m/>
    <m/>
    <m/>
    <m/>
    <m/>
    <m/>
    <m/>
    <n v="-84"/>
    <m/>
    <m/>
    <m/>
    <n v="0"/>
    <n v="0"/>
    <s v="Sem registo"/>
  </r>
  <r>
    <d v="2026-04-02T00:00:00"/>
    <x v="2"/>
    <m/>
    <m/>
    <m/>
    <n v="1680"/>
    <n v="1680"/>
    <n v="0"/>
    <n v="-1680"/>
    <m/>
    <m/>
    <m/>
    <m/>
    <m/>
    <m/>
    <m/>
    <s v="SUSSACO"/>
    <m/>
    <m/>
    <m/>
    <n v="2601068"/>
    <s v="Alberto Herculano Vernijo"/>
    <x v="3"/>
    <x v="16"/>
    <s v="Samoa"/>
    <m/>
    <m/>
    <m/>
    <m/>
    <m/>
    <m/>
    <s v="Alberto Herculano Vernijo"/>
    <s v="863870302/842426840"/>
    <s v="Bernardo Xavier Jojo"/>
    <s v="865438512/845438512"/>
    <m/>
    <m/>
    <m/>
    <n v="260001"/>
    <m/>
    <m/>
    <m/>
    <m/>
    <m/>
    <m/>
    <m/>
    <m/>
    <m/>
    <m/>
    <m/>
    <m/>
    <m/>
    <n v="-1680"/>
    <m/>
    <m/>
    <m/>
    <n v="0"/>
    <n v="0"/>
    <s v="Sem registo"/>
  </r>
  <r>
    <d v="2026-04-02T00:00:00"/>
    <x v="5"/>
    <m/>
    <m/>
    <m/>
    <n v="252"/>
    <n v="126"/>
    <n v="0"/>
    <n v="-126"/>
    <m/>
    <m/>
    <m/>
    <m/>
    <m/>
    <m/>
    <m/>
    <s v="AGRIMHMCPA1L"/>
    <m/>
    <m/>
    <m/>
    <n v="2601068"/>
    <s v="Alberto Herculano Vernijo"/>
    <x v="3"/>
    <x v="16"/>
    <s v="Samoa"/>
    <m/>
    <m/>
    <m/>
    <m/>
    <m/>
    <m/>
    <s v="Alberto Herculano Vernijo"/>
    <s v="863870302/842426840"/>
    <s v="Bernardo Xavier Jojo"/>
    <s v="865438512/845438512"/>
    <m/>
    <m/>
    <m/>
    <n v="260001"/>
    <m/>
    <m/>
    <m/>
    <m/>
    <m/>
    <m/>
    <m/>
    <m/>
    <m/>
    <m/>
    <m/>
    <m/>
    <m/>
    <n v="-252"/>
    <m/>
    <m/>
    <m/>
    <n v="0"/>
    <n v="0"/>
    <s v="Sem registo"/>
  </r>
  <r>
    <d v="2026-04-02T00:00:00"/>
    <x v="6"/>
    <m/>
    <m/>
    <m/>
    <n v="4200"/>
    <n v="4200"/>
    <n v="0"/>
    <n v="-4200"/>
    <m/>
    <m/>
    <m/>
    <m/>
    <m/>
    <m/>
    <m/>
    <s v="MXIXARROZKG"/>
    <m/>
    <m/>
    <m/>
    <n v="2601068"/>
    <s v="Alberto Herculano Vernijo"/>
    <x v="3"/>
    <x v="16"/>
    <s v="Samoa"/>
    <m/>
    <m/>
    <m/>
    <m/>
    <m/>
    <m/>
    <s v="Alberto Herculano Vernijo"/>
    <s v="863870302/842426840"/>
    <s v="Bernardo Xavier Jojo"/>
    <s v="865438512/845438512"/>
    <m/>
    <m/>
    <m/>
    <n v="260001"/>
    <m/>
    <m/>
    <m/>
    <m/>
    <m/>
    <m/>
    <m/>
    <m/>
    <m/>
    <m/>
    <m/>
    <m/>
    <m/>
    <n v="-4200"/>
    <m/>
    <m/>
    <m/>
    <n v="0"/>
    <n v="0"/>
    <s v="Sem registo"/>
  </r>
  <r>
    <d v="2026-04-02T00:00:00"/>
    <x v="0"/>
    <m/>
    <m/>
    <m/>
    <n v="2805"/>
    <n v="2805"/>
    <n v="5100"/>
    <n v="2295"/>
    <m/>
    <m/>
    <m/>
    <m/>
    <m/>
    <m/>
    <m/>
    <s v="MXIXFEIJAOKG"/>
    <m/>
    <m/>
    <m/>
    <n v="2601069"/>
    <s v="Alberto Marceta"/>
    <x v="2"/>
    <x v="5"/>
    <s v="Guara"/>
    <m/>
    <m/>
    <m/>
    <m/>
    <m/>
    <m/>
    <s v="Alberto Marceta"/>
    <s v="862787540"/>
    <s v="Ayrton Mael"/>
    <n v="879095867"/>
    <m/>
    <m/>
    <m/>
    <n v="260001"/>
    <m/>
    <m/>
    <m/>
    <m/>
    <m/>
    <m/>
    <m/>
    <m/>
    <m/>
    <m/>
    <m/>
    <m/>
    <m/>
    <n v="2295"/>
    <m/>
    <m/>
    <n v="2805"/>
    <n v="0"/>
    <n v="-5100"/>
    <s v="Sem registo"/>
  </r>
  <r>
    <d v="2026-04-02T00:00:00"/>
    <x v="1"/>
    <m/>
    <m/>
    <m/>
    <n v="187"/>
    <n v="93.5"/>
    <n v="340"/>
    <n v="246.5"/>
    <m/>
    <m/>
    <m/>
    <m/>
    <m/>
    <m/>
    <m/>
    <s v="AGRIFEMMA01L"/>
    <m/>
    <m/>
    <m/>
    <n v="2601069"/>
    <s v="Alberto Marceta"/>
    <x v="2"/>
    <x v="5"/>
    <s v="Guara"/>
    <m/>
    <m/>
    <m/>
    <m/>
    <m/>
    <m/>
    <s v="Alberto Marceta"/>
    <s v="862787540"/>
    <s v="Ayrton Mael"/>
    <n v="879095867"/>
    <m/>
    <m/>
    <m/>
    <n v="260001"/>
    <m/>
    <m/>
    <m/>
    <m/>
    <m/>
    <m/>
    <m/>
    <m/>
    <m/>
    <m/>
    <m/>
    <m/>
    <m/>
    <n v="153"/>
    <m/>
    <m/>
    <m/>
    <n v="0"/>
    <n v="-340"/>
    <s v="Sem registo"/>
  </r>
  <r>
    <d v="2026-04-02T00:00:00"/>
    <x v="2"/>
    <m/>
    <m/>
    <m/>
    <n v="3740"/>
    <n v="3740"/>
    <n v="6800"/>
    <n v="3060"/>
    <m/>
    <m/>
    <m/>
    <m/>
    <m/>
    <m/>
    <m/>
    <s v="SUSSACO"/>
    <m/>
    <m/>
    <m/>
    <n v="2601069"/>
    <s v="Alberto Marceta"/>
    <x v="2"/>
    <x v="5"/>
    <s v="Guara"/>
    <m/>
    <m/>
    <m/>
    <m/>
    <m/>
    <m/>
    <s v="Alberto Marceta"/>
    <s v="862787540"/>
    <s v="Ayrton Mael"/>
    <n v="879095867"/>
    <m/>
    <m/>
    <m/>
    <n v="260001"/>
    <m/>
    <m/>
    <m/>
    <m/>
    <m/>
    <m/>
    <m/>
    <m/>
    <m/>
    <m/>
    <m/>
    <m/>
    <m/>
    <n v="3060"/>
    <m/>
    <m/>
    <m/>
    <n v="0"/>
    <n v="-6800"/>
    <s v="Sem registo"/>
  </r>
  <r>
    <d v="2026-04-02T00:00:00"/>
    <x v="3"/>
    <m/>
    <m/>
    <m/>
    <n v="42"/>
    <n v="21"/>
    <n v="340"/>
    <n v="319"/>
    <m/>
    <m/>
    <m/>
    <m/>
    <m/>
    <m/>
    <m/>
    <s v="AGRIMIDACLORP1L"/>
    <m/>
    <m/>
    <m/>
    <n v="2601069"/>
    <s v="Alberto Marceta"/>
    <x v="2"/>
    <x v="5"/>
    <s v="Guara"/>
    <m/>
    <m/>
    <m/>
    <m/>
    <m/>
    <m/>
    <s v="Alberto Marceta"/>
    <s v="862787540"/>
    <s v="Ayrton Mael"/>
    <n v="879095867"/>
    <m/>
    <m/>
    <m/>
    <n v="260001"/>
    <m/>
    <m/>
    <m/>
    <m/>
    <m/>
    <m/>
    <m/>
    <m/>
    <m/>
    <m/>
    <m/>
    <m/>
    <m/>
    <n v="298"/>
    <m/>
    <m/>
    <m/>
    <n v="0"/>
    <n v="-340"/>
    <s v="Sem registo"/>
  </r>
  <r>
    <d v="2026-04-02T00:00:00"/>
    <x v="4"/>
    <m/>
    <m/>
    <m/>
    <n v="525"/>
    <n v="525"/>
    <n v="4250"/>
    <n v="3725"/>
    <m/>
    <m/>
    <m/>
    <m/>
    <m/>
    <m/>
    <m/>
    <s v="MXIXMILHOKG"/>
    <m/>
    <m/>
    <m/>
    <n v="2601069"/>
    <s v="Alberto Marceta"/>
    <x v="2"/>
    <x v="5"/>
    <s v="Guara"/>
    <m/>
    <m/>
    <m/>
    <m/>
    <m/>
    <m/>
    <s v="Alberto Marceta"/>
    <s v="862787540"/>
    <s v="Ayrton Mael"/>
    <n v="879095867"/>
    <m/>
    <m/>
    <m/>
    <n v="260001"/>
    <m/>
    <m/>
    <m/>
    <m/>
    <m/>
    <m/>
    <m/>
    <m/>
    <m/>
    <m/>
    <m/>
    <m/>
    <m/>
    <n v="3725"/>
    <m/>
    <n v="525"/>
    <m/>
    <n v="525"/>
    <n v="-3725"/>
    <s v="Entregue"/>
  </r>
  <r>
    <d v="2026-04-02T00:00:00"/>
    <x v="5"/>
    <m/>
    <m/>
    <m/>
    <n v="435"/>
    <n v="217.5"/>
    <n v="0"/>
    <n v="-217.5"/>
    <m/>
    <m/>
    <m/>
    <m/>
    <m/>
    <m/>
    <m/>
    <s v="AGRIMHMCPA1L"/>
    <m/>
    <m/>
    <m/>
    <n v="2601069"/>
    <s v="Alberto Marceta"/>
    <x v="2"/>
    <x v="5"/>
    <s v="Guara"/>
    <m/>
    <m/>
    <m/>
    <m/>
    <m/>
    <m/>
    <s v="Alberto Marceta"/>
    <s v="862787540"/>
    <s v="Ayrton Mael"/>
    <n v="879095867"/>
    <m/>
    <m/>
    <m/>
    <n v="260001"/>
    <m/>
    <m/>
    <m/>
    <m/>
    <m/>
    <m/>
    <m/>
    <m/>
    <m/>
    <m/>
    <m/>
    <m/>
    <m/>
    <n v="-435"/>
    <m/>
    <m/>
    <m/>
    <n v="0"/>
    <n v="0"/>
    <s v="Sem registo"/>
  </r>
  <r>
    <d v="2026-04-02T00:00:00"/>
    <x v="6"/>
    <m/>
    <m/>
    <m/>
    <n v="7250"/>
    <n v="7250"/>
    <n v="0"/>
    <n v="-7250"/>
    <m/>
    <m/>
    <m/>
    <m/>
    <m/>
    <m/>
    <m/>
    <s v="MXIXARROZKG"/>
    <m/>
    <m/>
    <m/>
    <n v="2601069"/>
    <s v="Alberto Marceta"/>
    <x v="2"/>
    <x v="5"/>
    <s v="Guara"/>
    <m/>
    <m/>
    <m/>
    <m/>
    <m/>
    <m/>
    <s v="Alberto Marceta"/>
    <s v="862787540"/>
    <s v="Ayrton Mael"/>
    <n v="879095867"/>
    <m/>
    <m/>
    <m/>
    <n v="260001"/>
    <m/>
    <m/>
    <m/>
    <m/>
    <m/>
    <m/>
    <m/>
    <m/>
    <m/>
    <m/>
    <m/>
    <m/>
    <m/>
    <n v="-7250"/>
    <m/>
    <m/>
    <m/>
    <n v="0"/>
    <n v="0"/>
    <s v="Sem registo"/>
  </r>
  <r>
    <d v="2026-04-02T00:00:00"/>
    <x v="0"/>
    <m/>
    <m/>
    <m/>
    <n v="1560"/>
    <n v="1560"/>
    <n v="0"/>
    <n v="-1560"/>
    <m/>
    <m/>
    <m/>
    <m/>
    <m/>
    <m/>
    <m/>
    <s v="MXIXFEIJAOKG"/>
    <m/>
    <m/>
    <m/>
    <n v="2601070"/>
    <s v="Alcides Sebastiao Inacio"/>
    <x v="0"/>
    <x v="14"/>
    <s v="Lua-lua"/>
    <m/>
    <m/>
    <m/>
    <m/>
    <m/>
    <m/>
    <s v="Alcides Sebastiao Inacio"/>
    <s v="867200756/848200756"/>
    <s v="Atanasio Freitas Pedro"/>
    <s v="863417107/844417201"/>
    <m/>
    <m/>
    <m/>
    <n v="260001"/>
    <m/>
    <m/>
    <m/>
    <m/>
    <m/>
    <m/>
    <m/>
    <m/>
    <m/>
    <m/>
    <m/>
    <m/>
    <m/>
    <n v="-1560"/>
    <m/>
    <m/>
    <m/>
    <n v="0"/>
    <n v="0"/>
    <s v="Sem registo"/>
  </r>
  <r>
    <d v="2026-04-02T00:00:00"/>
    <x v="1"/>
    <m/>
    <m/>
    <m/>
    <n v="104"/>
    <n v="52"/>
    <n v="0"/>
    <n v="-52"/>
    <m/>
    <m/>
    <m/>
    <m/>
    <m/>
    <m/>
    <m/>
    <s v="AGRIFEMMA01L"/>
    <m/>
    <m/>
    <m/>
    <n v="2601070"/>
    <s v="Alcides Sebastiao Inacio"/>
    <x v="0"/>
    <x v="14"/>
    <s v="Lua-lua"/>
    <m/>
    <m/>
    <m/>
    <m/>
    <m/>
    <m/>
    <s v="Alcides Sebastiao Inacio"/>
    <s v="867200756/848200756"/>
    <s v="Atanasio Freitas Pedro"/>
    <s v="863417107/844417201"/>
    <m/>
    <m/>
    <m/>
    <n v="260001"/>
    <m/>
    <m/>
    <m/>
    <m/>
    <m/>
    <m/>
    <m/>
    <m/>
    <m/>
    <m/>
    <m/>
    <m/>
    <m/>
    <n v="-104"/>
    <m/>
    <m/>
    <m/>
    <n v="0"/>
    <n v="0"/>
    <s v="Sem registo"/>
  </r>
  <r>
    <d v="2026-04-02T00:00:00"/>
    <x v="2"/>
    <m/>
    <m/>
    <m/>
    <n v="2080"/>
    <n v="2080"/>
    <n v="0"/>
    <n v="-2080"/>
    <m/>
    <m/>
    <m/>
    <m/>
    <m/>
    <m/>
    <m/>
    <s v="SUSSACO"/>
    <m/>
    <m/>
    <m/>
    <n v="2601070"/>
    <s v="Alcides Sebastiao Inacio"/>
    <x v="0"/>
    <x v="14"/>
    <s v="Lua-lua"/>
    <m/>
    <m/>
    <m/>
    <m/>
    <m/>
    <m/>
    <s v="Alcides Sebastiao Inacio"/>
    <s v="867200756/848200756"/>
    <s v="Atanasio Freitas Pedro"/>
    <s v="863417107/844417201"/>
    <m/>
    <m/>
    <m/>
    <n v="260001"/>
    <m/>
    <m/>
    <m/>
    <m/>
    <m/>
    <m/>
    <m/>
    <m/>
    <m/>
    <m/>
    <m/>
    <m/>
    <m/>
    <n v="-2080"/>
    <m/>
    <m/>
    <m/>
    <n v="0"/>
    <n v="0"/>
    <s v="Sem registo"/>
  </r>
  <r>
    <d v="2026-04-02T00:00:00"/>
    <x v="3"/>
    <m/>
    <m/>
    <m/>
    <n v="23"/>
    <n v="11.5"/>
    <n v="0"/>
    <n v="-11.5"/>
    <m/>
    <m/>
    <m/>
    <m/>
    <m/>
    <m/>
    <m/>
    <s v="AGRIMIDACLORP1L"/>
    <m/>
    <m/>
    <m/>
    <n v="2601070"/>
    <s v="Alcides Sebastiao Inacio"/>
    <x v="0"/>
    <x v="14"/>
    <s v="Lua-lua"/>
    <m/>
    <m/>
    <m/>
    <m/>
    <m/>
    <m/>
    <s v="Alcides Sebastiao Inacio"/>
    <s v="867200756/848200756"/>
    <s v="Atanasio Freitas Pedro"/>
    <s v="863417107/844417201"/>
    <m/>
    <m/>
    <m/>
    <n v="260001"/>
    <m/>
    <m/>
    <m/>
    <m/>
    <m/>
    <m/>
    <m/>
    <m/>
    <m/>
    <m/>
    <m/>
    <m/>
    <m/>
    <n v="-23"/>
    <m/>
    <m/>
    <m/>
    <n v="0"/>
    <n v="0"/>
    <s v="Sem registo"/>
  </r>
  <r>
    <d v="2026-04-02T00:00:00"/>
    <x v="4"/>
    <m/>
    <m/>
    <m/>
    <n v="287.5"/>
    <n v="287.5"/>
    <n v="0"/>
    <n v="-287.5"/>
    <n v="0"/>
    <m/>
    <m/>
    <m/>
    <m/>
    <m/>
    <m/>
    <s v="MXIXMILHOKG"/>
    <m/>
    <m/>
    <m/>
    <n v="2601070"/>
    <s v="Alcides Sebastiao Inacio"/>
    <x v="0"/>
    <x v="14"/>
    <s v="Lua-lua"/>
    <m/>
    <m/>
    <m/>
    <m/>
    <m/>
    <m/>
    <s v="Alcides Sebastiao Inacio"/>
    <s v="867200756/848200756"/>
    <s v="Atanasio Freitas Pedro"/>
    <s v="863417107/844417201"/>
    <m/>
    <m/>
    <m/>
    <n v="260001"/>
    <m/>
    <m/>
    <m/>
    <m/>
    <m/>
    <m/>
    <m/>
    <m/>
    <m/>
    <m/>
    <m/>
    <m/>
    <m/>
    <n v="-287.5"/>
    <m/>
    <m/>
    <m/>
    <n v="0"/>
    <n v="0"/>
    <s v="Sem registo"/>
  </r>
  <r>
    <d v="2026-04-02T00:00:00"/>
    <x v="5"/>
    <m/>
    <m/>
    <m/>
    <n v="243"/>
    <n v="121.5"/>
    <n v="0"/>
    <n v="-121.5"/>
    <m/>
    <m/>
    <m/>
    <m/>
    <m/>
    <m/>
    <m/>
    <s v="AGRIMHMCPA1L"/>
    <m/>
    <m/>
    <m/>
    <n v="2601070"/>
    <s v="Alcides Sebastiao Inacio"/>
    <x v="0"/>
    <x v="14"/>
    <s v="Lua-lua"/>
    <m/>
    <m/>
    <m/>
    <m/>
    <m/>
    <m/>
    <s v="Alcides Sebastiao Inacio"/>
    <s v="867200756/848200756"/>
    <s v="Atanasio Freitas Pedro"/>
    <s v="863417107/844417201"/>
    <m/>
    <m/>
    <m/>
    <n v="260001"/>
    <m/>
    <m/>
    <m/>
    <m/>
    <m/>
    <m/>
    <m/>
    <m/>
    <m/>
    <m/>
    <m/>
    <m/>
    <m/>
    <n v="-243"/>
    <m/>
    <m/>
    <m/>
    <n v="0"/>
    <n v="0"/>
    <s v="Sem registo"/>
  </r>
  <r>
    <d v="2026-04-02T00:00:00"/>
    <x v="6"/>
    <m/>
    <m/>
    <m/>
    <n v="4050"/>
    <n v="4050"/>
    <n v="0"/>
    <n v="-4050"/>
    <m/>
    <n v="0"/>
    <m/>
    <m/>
    <m/>
    <m/>
    <m/>
    <s v="MXIXARROZKG"/>
    <m/>
    <m/>
    <m/>
    <n v="2601070"/>
    <s v="Alcides Sebastiao Inacio"/>
    <x v="0"/>
    <x v="14"/>
    <s v="Lua-lua"/>
    <m/>
    <m/>
    <m/>
    <m/>
    <m/>
    <m/>
    <s v="Alcides Sebastiao Inacio"/>
    <s v="867200756/848200756"/>
    <s v="Atanasio Freitas Pedro"/>
    <s v="863417107/844417201"/>
    <m/>
    <m/>
    <m/>
    <n v="260001"/>
    <m/>
    <m/>
    <m/>
    <m/>
    <m/>
    <m/>
    <m/>
    <m/>
    <m/>
    <m/>
    <m/>
    <m/>
    <m/>
    <n v="-4050"/>
    <m/>
    <m/>
    <m/>
    <n v="0"/>
    <n v="0"/>
    <s v="Sem registo"/>
  </r>
  <r>
    <d v="2026-04-02T00:00:00"/>
    <x v="0"/>
    <m/>
    <m/>
    <m/>
    <n v="2745"/>
    <n v="2745"/>
    <n v="2745"/>
    <n v="0"/>
    <m/>
    <m/>
    <m/>
    <m/>
    <m/>
    <m/>
    <m/>
    <s v="MXIXFEIJAOKG"/>
    <m/>
    <m/>
    <m/>
    <n v="2601071"/>
    <s v="Alcinda Alberto Nhantumbo"/>
    <x v="1"/>
    <x v="17"/>
    <s v="Boane sede, Gueguegue, Picoco"/>
    <m/>
    <m/>
    <m/>
    <m/>
    <m/>
    <m/>
    <s v="Alcinda Alberto Nhantumbo"/>
    <s v="877765097"/>
    <s v="Fabião José Machava"/>
    <n v="847389056"/>
    <m/>
    <m/>
    <m/>
    <n v="260001"/>
    <m/>
    <m/>
    <m/>
    <m/>
    <m/>
    <m/>
    <m/>
    <m/>
    <m/>
    <m/>
    <m/>
    <m/>
    <m/>
    <m/>
    <m/>
    <m/>
    <n v="2745"/>
    <n v="0"/>
    <n v="-2745"/>
    <s v="Sem registo"/>
  </r>
  <r>
    <d v="2026-04-02T00:00:00"/>
    <x v="1"/>
    <m/>
    <m/>
    <m/>
    <n v="183"/>
    <n v="91.5"/>
    <n v="91.5"/>
    <n v="0"/>
    <m/>
    <m/>
    <m/>
    <m/>
    <m/>
    <m/>
    <m/>
    <s v="AGRIFEMMA01L"/>
    <m/>
    <m/>
    <m/>
    <n v="2601071"/>
    <s v="Alcinda Alberto Nhantumbo"/>
    <x v="1"/>
    <x v="17"/>
    <s v="Boane sede, Gueguegue, Picoco"/>
    <m/>
    <m/>
    <m/>
    <m/>
    <m/>
    <m/>
    <s v="Alcinda Alberto Nhantumbo"/>
    <s v="877765097"/>
    <s v="Fabião José Machava"/>
    <n v="847389056"/>
    <m/>
    <m/>
    <m/>
    <n v="260001"/>
    <m/>
    <m/>
    <m/>
    <m/>
    <m/>
    <m/>
    <m/>
    <m/>
    <m/>
    <m/>
    <m/>
    <m/>
    <m/>
    <m/>
    <m/>
    <m/>
    <m/>
    <n v="0"/>
    <n v="-91.5"/>
    <s v="Sem registo"/>
  </r>
  <r>
    <d v="2026-04-02T00:00:00"/>
    <x v="2"/>
    <m/>
    <m/>
    <m/>
    <n v="3660"/>
    <n v="3660"/>
    <n v="3660"/>
    <n v="0"/>
    <m/>
    <m/>
    <m/>
    <m/>
    <m/>
    <m/>
    <m/>
    <s v="SUSSACO"/>
    <m/>
    <m/>
    <m/>
    <n v="2601071"/>
    <s v="Alcinda Alberto Nhantumbo"/>
    <x v="1"/>
    <x v="17"/>
    <s v="Boane sede, Gueguegue, Picoco"/>
    <m/>
    <m/>
    <m/>
    <m/>
    <m/>
    <m/>
    <s v="Alcinda Alberto Nhantumbo"/>
    <s v="877765097"/>
    <s v="Fabião José Machava"/>
    <n v="847389056"/>
    <m/>
    <m/>
    <m/>
    <n v="260001"/>
    <m/>
    <m/>
    <m/>
    <m/>
    <m/>
    <m/>
    <m/>
    <m/>
    <m/>
    <m/>
    <m/>
    <m/>
    <m/>
    <m/>
    <m/>
    <m/>
    <m/>
    <n v="0"/>
    <n v="-3660"/>
    <s v="Sem registo"/>
  </r>
  <r>
    <d v="2026-04-02T00:00:00"/>
    <x v="3"/>
    <m/>
    <m/>
    <m/>
    <n v="183"/>
    <n v="91.5"/>
    <n v="91.5"/>
    <n v="0"/>
    <m/>
    <m/>
    <m/>
    <m/>
    <m/>
    <m/>
    <m/>
    <s v="AGRIMIDACLORP1L"/>
    <m/>
    <m/>
    <m/>
    <n v="2601071"/>
    <s v="Alcinda Alberto Nhantumbo"/>
    <x v="1"/>
    <x v="17"/>
    <s v="Boane sede, Gueguegue, Picoco"/>
    <m/>
    <m/>
    <m/>
    <m/>
    <m/>
    <m/>
    <s v="Alcinda Alberto Nhantumbo"/>
    <s v="877765097"/>
    <s v="Fabião José Machava"/>
    <n v="847389056"/>
    <m/>
    <m/>
    <m/>
    <n v="260001"/>
    <m/>
    <m/>
    <m/>
    <m/>
    <m/>
    <m/>
    <m/>
    <m/>
    <m/>
    <m/>
    <m/>
    <m/>
    <m/>
    <m/>
    <m/>
    <m/>
    <m/>
    <n v="0"/>
    <n v="-91.5"/>
    <s v="Sem registo"/>
  </r>
  <r>
    <d v="2026-04-02T00:00:00"/>
    <x v="4"/>
    <m/>
    <m/>
    <m/>
    <n v="2287.5"/>
    <n v="2287.5"/>
    <n v="2287.5"/>
    <n v="0"/>
    <m/>
    <m/>
    <m/>
    <m/>
    <m/>
    <m/>
    <m/>
    <s v="MXIXMILHOKG"/>
    <m/>
    <m/>
    <m/>
    <n v="2601071"/>
    <s v="Alcinda Alberto Nhantumbo"/>
    <x v="1"/>
    <x v="17"/>
    <s v="Boane sede, Gueguegue, Picoco"/>
    <m/>
    <m/>
    <m/>
    <m/>
    <m/>
    <m/>
    <s v="Alcinda Alberto Nhantumbo"/>
    <s v="877765097"/>
    <s v="Fabião José Machava"/>
    <n v="847389056"/>
    <m/>
    <m/>
    <m/>
    <n v="260001"/>
    <m/>
    <m/>
    <m/>
    <m/>
    <m/>
    <m/>
    <m/>
    <m/>
    <m/>
    <m/>
    <m/>
    <m/>
    <m/>
    <m/>
    <m/>
    <n v="2288"/>
    <m/>
    <n v="2288"/>
    <n v="0.5"/>
    <s v="Entregue"/>
  </r>
  <r>
    <d v="2026-04-02T00:00:00"/>
    <x v="0"/>
    <m/>
    <m/>
    <m/>
    <n v="795"/>
    <n v="795"/>
    <n v="240"/>
    <n v="-555"/>
    <m/>
    <m/>
    <m/>
    <m/>
    <m/>
    <m/>
    <m/>
    <s v="MXIXFEIJAOKG"/>
    <m/>
    <m/>
    <m/>
    <n v="2601072"/>
    <s v="Aldo Pascoal Nhachungue"/>
    <x v="4"/>
    <x v="8"/>
    <s v="Marera"/>
    <m/>
    <m/>
    <m/>
    <m/>
    <m/>
    <m/>
    <s v="Aldo Pascoal Nhachungue"/>
    <s v="840753160 / 869016680"/>
    <s v="Constantino João Fernando"/>
    <s v="846867910 / 865989486"/>
    <m/>
    <m/>
    <m/>
    <n v="260001"/>
    <m/>
    <m/>
    <m/>
    <m/>
    <m/>
    <m/>
    <m/>
    <m/>
    <m/>
    <m/>
    <m/>
    <m/>
    <m/>
    <n v="-555"/>
    <m/>
    <m/>
    <m/>
    <n v="0"/>
    <n v="-240"/>
    <s v="Sem registo"/>
  </r>
  <r>
    <d v="2026-04-02T00:00:00"/>
    <x v="1"/>
    <m/>
    <m/>
    <m/>
    <n v="53"/>
    <n v="26.5"/>
    <n v="16"/>
    <n v="-10.5"/>
    <m/>
    <m/>
    <m/>
    <m/>
    <m/>
    <m/>
    <m/>
    <s v="AGRIFEMMA01L"/>
    <m/>
    <m/>
    <m/>
    <n v="2601072"/>
    <s v="Aldo Pascoal Nhachungue"/>
    <x v="4"/>
    <x v="8"/>
    <s v="Marera"/>
    <m/>
    <m/>
    <m/>
    <m/>
    <m/>
    <m/>
    <s v="Aldo Pascoal Nhachungue"/>
    <s v="840753160 / 869016680"/>
    <s v="Constantino João Fernando"/>
    <s v="846867910 / 865989486"/>
    <m/>
    <m/>
    <m/>
    <n v="260001"/>
    <m/>
    <m/>
    <m/>
    <m/>
    <m/>
    <m/>
    <m/>
    <m/>
    <m/>
    <m/>
    <m/>
    <m/>
    <m/>
    <n v="-37"/>
    <m/>
    <m/>
    <m/>
    <n v="0"/>
    <n v="-16"/>
    <s v="Sem registo"/>
  </r>
  <r>
    <d v="2026-04-02T00:00:00"/>
    <x v="2"/>
    <m/>
    <m/>
    <m/>
    <n v="1060"/>
    <n v="1060"/>
    <n v="320"/>
    <n v="-740"/>
    <m/>
    <m/>
    <m/>
    <m/>
    <m/>
    <m/>
    <m/>
    <s v="SUSSACO"/>
    <m/>
    <m/>
    <m/>
    <n v="2601072"/>
    <s v="Aldo Pascoal Nhachungue"/>
    <x v="4"/>
    <x v="8"/>
    <s v="Marera"/>
    <m/>
    <m/>
    <m/>
    <m/>
    <m/>
    <m/>
    <s v="Aldo Pascoal Nhachungue"/>
    <s v="840753160 / 869016680"/>
    <s v="Constantino João Fernando"/>
    <s v="846867910 / 865989486"/>
    <m/>
    <m/>
    <m/>
    <n v="260001"/>
    <m/>
    <m/>
    <m/>
    <m/>
    <m/>
    <m/>
    <m/>
    <m/>
    <m/>
    <m/>
    <m/>
    <m/>
    <m/>
    <n v="-740"/>
    <m/>
    <m/>
    <m/>
    <n v="0"/>
    <n v="-320"/>
    <s v="Sem registo"/>
  </r>
  <r>
    <d v="2026-04-02T00:00:00"/>
    <x v="3"/>
    <m/>
    <m/>
    <m/>
    <n v="53"/>
    <n v="26.5"/>
    <n v="16"/>
    <n v="-10.5"/>
    <m/>
    <m/>
    <m/>
    <m/>
    <m/>
    <m/>
    <m/>
    <s v="AGRIMIDACLORP1L"/>
    <m/>
    <m/>
    <m/>
    <n v="2601072"/>
    <s v="Aldo Pascoal Nhachungue"/>
    <x v="4"/>
    <x v="8"/>
    <s v="Marera"/>
    <m/>
    <m/>
    <m/>
    <m/>
    <m/>
    <m/>
    <s v="Aldo Pascoal Nhachungue"/>
    <s v="840753160 / 869016680"/>
    <s v="Constantino João Fernando"/>
    <s v="846867910 / 865989486"/>
    <m/>
    <m/>
    <m/>
    <n v="260001"/>
    <m/>
    <m/>
    <m/>
    <m/>
    <m/>
    <m/>
    <m/>
    <m/>
    <m/>
    <m/>
    <m/>
    <m/>
    <m/>
    <n v="-37"/>
    <m/>
    <m/>
    <m/>
    <n v="0"/>
    <n v="-16"/>
    <s v="Sem registo"/>
  </r>
  <r>
    <d v="2026-04-02T00:00:00"/>
    <x v="4"/>
    <m/>
    <m/>
    <m/>
    <n v="662.5"/>
    <n v="662.5"/>
    <n v="200"/>
    <n v="-462.5"/>
    <m/>
    <m/>
    <m/>
    <m/>
    <m/>
    <m/>
    <m/>
    <s v="MXIXMILHOKG"/>
    <m/>
    <m/>
    <m/>
    <n v="2601072"/>
    <s v="Aldo Pascoal Nhachungue"/>
    <x v="4"/>
    <x v="8"/>
    <s v="Marera"/>
    <m/>
    <m/>
    <m/>
    <m/>
    <m/>
    <m/>
    <s v="Aldo Pascoal Nhachungue"/>
    <s v="840753160 / 869016680"/>
    <s v="Constantino João Fernando"/>
    <s v="846867910 / 865989486"/>
    <m/>
    <m/>
    <m/>
    <n v="260001"/>
    <m/>
    <m/>
    <m/>
    <m/>
    <m/>
    <m/>
    <m/>
    <m/>
    <m/>
    <m/>
    <m/>
    <m/>
    <m/>
    <n v="-462.5"/>
    <m/>
    <m/>
    <m/>
    <n v="0"/>
    <n v="-200"/>
    <s v="Sem registo"/>
  </r>
  <r>
    <d v="2026-04-02T00:00:00"/>
    <x v="0"/>
    <m/>
    <m/>
    <m/>
    <n v="345"/>
    <n v="345"/>
    <n v="345"/>
    <n v="0"/>
    <m/>
    <m/>
    <m/>
    <m/>
    <m/>
    <m/>
    <m/>
    <s v="MXIXFEIJAOKG"/>
    <m/>
    <m/>
    <m/>
    <n v="2601073"/>
    <s v="Alexandre Inacio Mate"/>
    <x v="5"/>
    <x v="18"/>
    <s v="Chirunwa"/>
    <m/>
    <m/>
    <m/>
    <m/>
    <m/>
    <m/>
    <s v="Alexandre Inacio Mate"/>
    <s v="874827630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345"/>
    <s v="Sem registo"/>
  </r>
  <r>
    <d v="2026-04-02T00:00:00"/>
    <x v="0"/>
    <m/>
    <m/>
    <m/>
    <n v="810"/>
    <n v="810"/>
    <n v="810"/>
    <n v="0"/>
    <m/>
    <m/>
    <m/>
    <m/>
    <m/>
    <m/>
    <m/>
    <s v="MXIXFEIJAOKG"/>
    <m/>
    <m/>
    <m/>
    <n v="2601073"/>
    <s v="Alexandre Inacio Mate"/>
    <x v="5"/>
    <x v="18"/>
    <s v="Combomune rio"/>
    <m/>
    <m/>
    <m/>
    <m/>
    <m/>
    <m/>
    <s v="Alexandre Inacio Mate"/>
    <s v="874827630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810"/>
    <s v="Sem registo"/>
  </r>
  <r>
    <d v="2026-04-02T00:00:00"/>
    <x v="0"/>
    <m/>
    <m/>
    <m/>
    <n v="450"/>
    <n v="450"/>
    <n v="450"/>
    <n v="0"/>
    <m/>
    <m/>
    <m/>
    <m/>
    <m/>
    <m/>
    <m/>
    <s v="MXIXFEIJAOKG"/>
    <m/>
    <m/>
    <m/>
    <n v="2601073"/>
    <s v="Alexandre Inacio Mate"/>
    <x v="5"/>
    <x v="18"/>
    <s v="Djasse"/>
    <m/>
    <m/>
    <m/>
    <m/>
    <m/>
    <m/>
    <s v="Alexandre Inacio Mate"/>
    <s v="874827630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450"/>
    <s v="Sem registo"/>
  </r>
  <r>
    <d v="2026-04-02T00:00:00"/>
    <x v="0"/>
    <m/>
    <m/>
    <m/>
    <n v="510"/>
    <n v="510"/>
    <n v="510"/>
    <n v="0"/>
    <m/>
    <m/>
    <m/>
    <m/>
    <m/>
    <m/>
    <m/>
    <s v="MXIXFEIJAOKG"/>
    <m/>
    <m/>
    <m/>
    <n v="2601073"/>
    <s v="Alexandre Inacio Mate"/>
    <x v="5"/>
    <x v="18"/>
    <s v="Macarale"/>
    <m/>
    <m/>
    <m/>
    <m/>
    <m/>
    <m/>
    <s v="Alexandre Inacio Mate"/>
    <s v="874827630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510"/>
    <s v="Sem registo"/>
  </r>
  <r>
    <d v="2026-04-02T00:00:00"/>
    <x v="0"/>
    <m/>
    <m/>
    <m/>
    <n v="375"/>
    <n v="375"/>
    <n v="375"/>
    <n v="0"/>
    <m/>
    <m/>
    <m/>
    <m/>
    <m/>
    <m/>
    <m/>
    <s v="MXIXFEIJAOKG"/>
    <m/>
    <m/>
    <m/>
    <n v="2601073"/>
    <s v="Alexandre Inacio Mate"/>
    <x v="5"/>
    <x v="18"/>
    <s v="Macuva"/>
    <m/>
    <m/>
    <m/>
    <m/>
    <m/>
    <m/>
    <s v="Alexandre Inacio Mate"/>
    <s v="874827630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375"/>
    <s v="Sem registo"/>
  </r>
  <r>
    <d v="2026-04-02T00:00:00"/>
    <x v="0"/>
    <m/>
    <m/>
    <m/>
    <n v="375"/>
    <n v="375"/>
    <n v="375"/>
    <n v="0"/>
    <m/>
    <m/>
    <m/>
    <m/>
    <m/>
    <m/>
    <m/>
    <s v="MXIXFEIJAOKG"/>
    <m/>
    <m/>
    <m/>
    <n v="2601073"/>
    <s v="Alexandre Inacio Mate"/>
    <x v="5"/>
    <x v="18"/>
    <s v="Matsambo"/>
    <m/>
    <m/>
    <m/>
    <m/>
    <m/>
    <m/>
    <s v="Alexandre Inacio Mate"/>
    <s v="874827630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375"/>
    <s v="Sem registo"/>
  </r>
  <r>
    <d v="2026-04-02T00:00:00"/>
    <x v="0"/>
    <m/>
    <m/>
    <m/>
    <n v="375"/>
    <n v="375"/>
    <n v="375"/>
    <n v="0"/>
    <m/>
    <m/>
    <m/>
    <m/>
    <m/>
    <m/>
    <m/>
    <s v="MXIXFEIJAOKG"/>
    <m/>
    <m/>
    <m/>
    <n v="2601073"/>
    <s v="Alexandre Inacio Mate"/>
    <x v="5"/>
    <x v="18"/>
    <s v="Nhone"/>
    <m/>
    <m/>
    <m/>
    <m/>
    <m/>
    <m/>
    <s v="Alexandre Inacio Mate"/>
    <s v="874827630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375"/>
    <s v="Sem registo"/>
  </r>
  <r>
    <d v="2026-04-02T00:00:00"/>
    <x v="0"/>
    <m/>
    <m/>
    <m/>
    <n v="360"/>
    <n v="360"/>
    <n v="360"/>
    <n v="0"/>
    <m/>
    <m/>
    <m/>
    <m/>
    <m/>
    <m/>
    <m/>
    <s v="MXIXFEIJAOKG"/>
    <m/>
    <m/>
    <m/>
    <n v="2601073"/>
    <s v="Alexandre Inacio Mate"/>
    <x v="5"/>
    <x v="18"/>
    <s v="Zulu"/>
    <m/>
    <m/>
    <m/>
    <m/>
    <m/>
    <m/>
    <s v="Alexandre Inacio Mate"/>
    <s v="874827630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360"/>
    <s v="Sem registo"/>
  </r>
  <r>
    <d v="2026-04-02T00:00:00"/>
    <x v="1"/>
    <m/>
    <m/>
    <m/>
    <n v="23"/>
    <n v="11.5"/>
    <n v="11.5"/>
    <n v="0"/>
    <m/>
    <m/>
    <m/>
    <m/>
    <m/>
    <m/>
    <m/>
    <s v="AGRIFEMMA01L"/>
    <m/>
    <m/>
    <m/>
    <n v="2601073"/>
    <s v="Alexandre Inacio Mate"/>
    <x v="5"/>
    <x v="18"/>
    <s v="Chirunwa"/>
    <m/>
    <m/>
    <m/>
    <m/>
    <m/>
    <m/>
    <s v="Alexandre Inacio Mate"/>
    <s v="874827630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1.5"/>
    <s v="Sem registo"/>
  </r>
  <r>
    <d v="2026-04-02T00:00:00"/>
    <x v="1"/>
    <m/>
    <m/>
    <m/>
    <n v="54"/>
    <n v="27"/>
    <n v="27"/>
    <n v="0"/>
    <m/>
    <m/>
    <m/>
    <m/>
    <m/>
    <m/>
    <m/>
    <s v="AGRIFEMMA01L"/>
    <m/>
    <m/>
    <m/>
    <n v="2601073"/>
    <s v="Alexandre Inacio Mate"/>
    <x v="5"/>
    <x v="18"/>
    <s v="Combomune rio"/>
    <m/>
    <m/>
    <m/>
    <m/>
    <m/>
    <m/>
    <s v="Alexandre Inacio Mate"/>
    <s v="874827630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27"/>
    <s v="Sem registo"/>
  </r>
  <r>
    <d v="2026-04-02T00:00:00"/>
    <x v="1"/>
    <m/>
    <m/>
    <m/>
    <n v="30"/>
    <n v="15"/>
    <n v="15"/>
    <n v="0"/>
    <m/>
    <m/>
    <m/>
    <m/>
    <m/>
    <m/>
    <m/>
    <s v="AGRIFEMMA01L"/>
    <m/>
    <m/>
    <m/>
    <n v="2601073"/>
    <s v="Alexandre Inacio Mate"/>
    <x v="5"/>
    <x v="18"/>
    <s v="Djasse"/>
    <m/>
    <m/>
    <m/>
    <m/>
    <m/>
    <m/>
    <s v="Alexandre Inacio Mate"/>
    <s v="874827630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5"/>
    <s v="Sem registo"/>
  </r>
  <r>
    <d v="2026-04-02T00:00:00"/>
    <x v="1"/>
    <m/>
    <m/>
    <m/>
    <n v="34"/>
    <n v="17"/>
    <n v="17"/>
    <n v="0"/>
    <m/>
    <m/>
    <m/>
    <m/>
    <m/>
    <m/>
    <m/>
    <s v="AGRIFEMMA01L"/>
    <m/>
    <m/>
    <m/>
    <n v="2601073"/>
    <s v="Alexandre Inacio Mate"/>
    <x v="5"/>
    <x v="18"/>
    <s v="Macarale"/>
    <m/>
    <m/>
    <m/>
    <m/>
    <m/>
    <m/>
    <s v="Alexandre Inacio Mate"/>
    <s v="874827630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7"/>
    <s v="Sem registo"/>
  </r>
  <r>
    <d v="2026-04-02T00:00:00"/>
    <x v="1"/>
    <m/>
    <m/>
    <m/>
    <n v="25"/>
    <n v="12.5"/>
    <n v="12.5"/>
    <n v="0"/>
    <m/>
    <m/>
    <m/>
    <m/>
    <m/>
    <m/>
    <m/>
    <s v="AGRIFEMMA01L"/>
    <m/>
    <m/>
    <m/>
    <n v="2601073"/>
    <s v="Alexandre Inacio Mate"/>
    <x v="5"/>
    <x v="18"/>
    <s v="Macuva"/>
    <m/>
    <m/>
    <m/>
    <m/>
    <m/>
    <m/>
    <s v="Alexandre Inacio Mate"/>
    <s v="874827630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2.5"/>
    <s v="Sem registo"/>
  </r>
  <r>
    <d v="2026-04-02T00:00:00"/>
    <x v="1"/>
    <m/>
    <m/>
    <m/>
    <n v="25"/>
    <n v="12.5"/>
    <n v="12.5"/>
    <n v="0"/>
    <m/>
    <m/>
    <m/>
    <m/>
    <m/>
    <m/>
    <m/>
    <s v="AGRIFEMMA01L"/>
    <m/>
    <m/>
    <m/>
    <n v="2601073"/>
    <s v="Alexandre Inacio Mate"/>
    <x v="5"/>
    <x v="18"/>
    <s v="Matsambo"/>
    <m/>
    <m/>
    <m/>
    <m/>
    <m/>
    <m/>
    <s v="Alexandre Inacio Mate"/>
    <s v="874827630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2.5"/>
    <s v="Sem registo"/>
  </r>
  <r>
    <d v="2026-04-02T00:00:00"/>
    <x v="1"/>
    <m/>
    <m/>
    <m/>
    <n v="25"/>
    <n v="12.5"/>
    <n v="12.5"/>
    <n v="0"/>
    <m/>
    <m/>
    <m/>
    <m/>
    <m/>
    <m/>
    <m/>
    <s v="AGRIFEMMA01L"/>
    <m/>
    <m/>
    <m/>
    <n v="2601073"/>
    <s v="Alexandre Inacio Mate"/>
    <x v="5"/>
    <x v="18"/>
    <s v="Nhone"/>
    <m/>
    <m/>
    <m/>
    <m/>
    <m/>
    <m/>
    <s v="Alexandre Inacio Mate"/>
    <s v="874827630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2.5"/>
    <s v="Sem registo"/>
  </r>
  <r>
    <d v="2026-04-02T00:00:00"/>
    <x v="1"/>
    <m/>
    <m/>
    <m/>
    <n v="24"/>
    <n v="12"/>
    <n v="12"/>
    <n v="0"/>
    <m/>
    <m/>
    <m/>
    <m/>
    <m/>
    <m/>
    <m/>
    <s v="AGRIFEMMA01L"/>
    <m/>
    <m/>
    <m/>
    <n v="2601073"/>
    <s v="Alexandre Inacio Mate"/>
    <x v="5"/>
    <x v="18"/>
    <s v="Zulu"/>
    <m/>
    <m/>
    <m/>
    <m/>
    <m/>
    <m/>
    <s v="Alexandre Inacio Mate"/>
    <s v="874827630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2"/>
    <s v="Sem registo"/>
  </r>
  <r>
    <d v="2026-04-02T00:00:00"/>
    <x v="2"/>
    <m/>
    <m/>
    <m/>
    <n v="460"/>
    <n v="460"/>
    <n v="460"/>
    <n v="0"/>
    <m/>
    <m/>
    <m/>
    <m/>
    <m/>
    <m/>
    <m/>
    <s v="SUSSACO"/>
    <m/>
    <m/>
    <m/>
    <n v="2601073"/>
    <s v="Alexandre Inacio Mate"/>
    <x v="5"/>
    <x v="18"/>
    <s v="Chirunwa"/>
    <m/>
    <m/>
    <m/>
    <m/>
    <m/>
    <m/>
    <s v="Alexandre Inacio Mate"/>
    <s v="874827630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460"/>
    <s v="Sem registo"/>
  </r>
  <r>
    <d v="2026-04-02T00:00:00"/>
    <x v="2"/>
    <m/>
    <m/>
    <m/>
    <n v="1080"/>
    <n v="1080"/>
    <n v="1080"/>
    <n v="0"/>
    <m/>
    <m/>
    <m/>
    <m/>
    <m/>
    <m/>
    <m/>
    <s v="SUSSACO"/>
    <m/>
    <m/>
    <m/>
    <n v="2601073"/>
    <s v="Alexandre Inacio Mate"/>
    <x v="5"/>
    <x v="18"/>
    <s v="Combomune rio"/>
    <m/>
    <m/>
    <m/>
    <m/>
    <m/>
    <m/>
    <s v="Alexandre Inacio Mate"/>
    <s v="874827630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080"/>
    <s v="Sem registo"/>
  </r>
  <r>
    <d v="2026-04-02T00:00:00"/>
    <x v="2"/>
    <m/>
    <m/>
    <m/>
    <n v="600"/>
    <n v="600"/>
    <n v="600"/>
    <n v="0"/>
    <m/>
    <m/>
    <m/>
    <m/>
    <m/>
    <m/>
    <m/>
    <s v="SUSSACO"/>
    <m/>
    <m/>
    <m/>
    <n v="2601073"/>
    <s v="Alexandre Inacio Mate"/>
    <x v="5"/>
    <x v="18"/>
    <s v="Djasse"/>
    <m/>
    <m/>
    <m/>
    <m/>
    <m/>
    <m/>
    <s v="Alexandre Inacio Mate"/>
    <s v="874827630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600"/>
    <s v="Sem registo"/>
  </r>
  <r>
    <d v="2026-04-02T00:00:00"/>
    <x v="2"/>
    <m/>
    <m/>
    <m/>
    <n v="680"/>
    <n v="680"/>
    <n v="680"/>
    <n v="0"/>
    <m/>
    <m/>
    <m/>
    <m/>
    <m/>
    <m/>
    <m/>
    <s v="SUSSACO"/>
    <m/>
    <m/>
    <m/>
    <n v="2601073"/>
    <s v="Alexandre Inacio Mate"/>
    <x v="5"/>
    <x v="18"/>
    <s v="Macarale"/>
    <m/>
    <m/>
    <m/>
    <m/>
    <m/>
    <m/>
    <s v="Alexandre Inacio Mate"/>
    <s v="874827630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680"/>
    <s v="Sem registo"/>
  </r>
  <r>
    <d v="2026-04-02T00:00:00"/>
    <x v="2"/>
    <m/>
    <m/>
    <m/>
    <n v="500"/>
    <n v="500"/>
    <n v="500"/>
    <n v="0"/>
    <m/>
    <m/>
    <m/>
    <m/>
    <m/>
    <m/>
    <m/>
    <s v="SUSSACO"/>
    <m/>
    <m/>
    <m/>
    <n v="2601073"/>
    <s v="Alexandre Inacio Mate"/>
    <x v="5"/>
    <x v="18"/>
    <s v="Macuva"/>
    <m/>
    <m/>
    <m/>
    <m/>
    <m/>
    <m/>
    <s v="Alexandre Inacio Mate"/>
    <s v="874827630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500"/>
    <s v="Sem registo"/>
  </r>
  <r>
    <d v="2026-04-02T00:00:00"/>
    <x v="2"/>
    <m/>
    <m/>
    <m/>
    <n v="500"/>
    <n v="500"/>
    <n v="500"/>
    <n v="0"/>
    <m/>
    <m/>
    <m/>
    <m/>
    <m/>
    <m/>
    <m/>
    <s v="SUSSACO"/>
    <m/>
    <m/>
    <m/>
    <n v="2601073"/>
    <s v="Alexandre Inacio Mate"/>
    <x v="5"/>
    <x v="18"/>
    <s v="Matsambo"/>
    <m/>
    <m/>
    <m/>
    <m/>
    <m/>
    <m/>
    <s v="Alexandre Inacio Mate"/>
    <s v="874827630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500"/>
    <s v="Sem registo"/>
  </r>
  <r>
    <d v="2026-04-02T00:00:00"/>
    <x v="2"/>
    <m/>
    <m/>
    <m/>
    <n v="500"/>
    <n v="500"/>
    <n v="500"/>
    <n v="0"/>
    <m/>
    <m/>
    <m/>
    <m/>
    <m/>
    <m/>
    <m/>
    <s v="SUSSACO"/>
    <m/>
    <m/>
    <m/>
    <n v="2601073"/>
    <s v="Alexandre Inacio Mate"/>
    <x v="5"/>
    <x v="18"/>
    <s v="Nhone"/>
    <m/>
    <m/>
    <m/>
    <m/>
    <m/>
    <m/>
    <s v="Alexandre Inacio Mate"/>
    <s v="874827630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500"/>
    <s v="Sem registo"/>
  </r>
  <r>
    <d v="2026-04-02T00:00:00"/>
    <x v="2"/>
    <m/>
    <m/>
    <m/>
    <n v="480"/>
    <n v="480"/>
    <n v="480"/>
    <n v="0"/>
    <m/>
    <m/>
    <m/>
    <m/>
    <m/>
    <m/>
    <m/>
    <s v="SUSSACO"/>
    <m/>
    <m/>
    <m/>
    <n v="2601073"/>
    <s v="Alexandre Inacio Mate"/>
    <x v="5"/>
    <x v="18"/>
    <s v="Zulu"/>
    <m/>
    <m/>
    <m/>
    <m/>
    <m/>
    <m/>
    <s v="Alexandre Inacio Mate"/>
    <s v="874827630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480"/>
    <s v="Sem registo"/>
  </r>
  <r>
    <d v="2026-04-02T00:00:00"/>
    <x v="3"/>
    <m/>
    <m/>
    <m/>
    <n v="23"/>
    <n v="11.5"/>
    <n v="11.5"/>
    <n v="0"/>
    <m/>
    <m/>
    <m/>
    <m/>
    <m/>
    <m/>
    <m/>
    <s v="AGRIMIDACLORP1L"/>
    <m/>
    <m/>
    <m/>
    <n v="2601073"/>
    <s v="Alexandre Inacio Mate"/>
    <x v="5"/>
    <x v="18"/>
    <s v="Chirunwa"/>
    <m/>
    <m/>
    <m/>
    <m/>
    <m/>
    <m/>
    <s v="Alexandre Inacio Mate"/>
    <s v="874827630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1.5"/>
    <s v="Sem registo"/>
  </r>
  <r>
    <d v="2026-04-02T00:00:00"/>
    <x v="3"/>
    <m/>
    <m/>
    <m/>
    <n v="54"/>
    <n v="27"/>
    <n v="27"/>
    <n v="0"/>
    <m/>
    <m/>
    <m/>
    <m/>
    <m/>
    <m/>
    <m/>
    <s v="AGRIMIDACLORP1L"/>
    <m/>
    <m/>
    <m/>
    <n v="2601073"/>
    <s v="Alexandre Inacio Mate"/>
    <x v="5"/>
    <x v="18"/>
    <s v="Combomune rio"/>
    <m/>
    <m/>
    <m/>
    <m/>
    <m/>
    <m/>
    <s v="Alexandre Inacio Mate"/>
    <s v="874827630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27"/>
    <s v="Sem registo"/>
  </r>
  <r>
    <d v="2026-04-02T00:00:00"/>
    <x v="3"/>
    <m/>
    <m/>
    <m/>
    <n v="30"/>
    <n v="15"/>
    <n v="15"/>
    <n v="0"/>
    <m/>
    <m/>
    <m/>
    <m/>
    <m/>
    <m/>
    <m/>
    <s v="AGRIMIDACLORP1L"/>
    <m/>
    <m/>
    <m/>
    <n v="2601073"/>
    <s v="Alexandre Inacio Mate"/>
    <x v="5"/>
    <x v="18"/>
    <s v="Djasse"/>
    <m/>
    <m/>
    <m/>
    <m/>
    <m/>
    <m/>
    <s v="Alexandre Inacio Mate"/>
    <s v="874827630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5"/>
    <s v="Sem registo"/>
  </r>
  <r>
    <d v="2026-04-02T00:00:00"/>
    <x v="3"/>
    <m/>
    <m/>
    <m/>
    <n v="34"/>
    <n v="17"/>
    <n v="17"/>
    <n v="0"/>
    <m/>
    <m/>
    <m/>
    <m/>
    <m/>
    <m/>
    <m/>
    <s v="AGRIMIDACLORP1L"/>
    <m/>
    <m/>
    <m/>
    <n v="2601073"/>
    <s v="Alexandre Inacio Mate"/>
    <x v="5"/>
    <x v="18"/>
    <s v="Macarale"/>
    <m/>
    <m/>
    <m/>
    <m/>
    <m/>
    <m/>
    <s v="Alexandre Inacio Mate"/>
    <s v="874827630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7"/>
    <s v="Sem registo"/>
  </r>
  <r>
    <d v="2026-04-02T00:00:00"/>
    <x v="3"/>
    <m/>
    <m/>
    <m/>
    <n v="25"/>
    <n v="12.5"/>
    <n v="12.5"/>
    <n v="0"/>
    <m/>
    <m/>
    <m/>
    <m/>
    <m/>
    <m/>
    <m/>
    <s v="AGRIMIDACLORP1L"/>
    <m/>
    <m/>
    <m/>
    <n v="2601073"/>
    <s v="Alexandre Inacio Mate"/>
    <x v="5"/>
    <x v="18"/>
    <s v="Macuva"/>
    <m/>
    <m/>
    <m/>
    <m/>
    <m/>
    <m/>
    <s v="Alexandre Inacio Mate"/>
    <s v="874827630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2.5"/>
    <s v="Sem registo"/>
  </r>
  <r>
    <d v="2026-04-02T00:00:00"/>
    <x v="3"/>
    <m/>
    <m/>
    <m/>
    <n v="25"/>
    <n v="12.5"/>
    <n v="12.5"/>
    <n v="0"/>
    <m/>
    <m/>
    <m/>
    <m/>
    <m/>
    <m/>
    <m/>
    <s v="AGRIMIDACLORP1L"/>
    <m/>
    <m/>
    <m/>
    <n v="2601073"/>
    <s v="Alexandre Inacio Mate"/>
    <x v="5"/>
    <x v="18"/>
    <s v="Matsambo"/>
    <m/>
    <m/>
    <m/>
    <m/>
    <m/>
    <m/>
    <s v="Alexandre Inacio Mate"/>
    <s v="874827630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2.5"/>
    <s v="Sem registo"/>
  </r>
  <r>
    <d v="2026-04-02T00:00:00"/>
    <x v="3"/>
    <m/>
    <m/>
    <m/>
    <n v="25"/>
    <n v="12.5"/>
    <n v="12.5"/>
    <n v="0"/>
    <m/>
    <m/>
    <m/>
    <m/>
    <m/>
    <m/>
    <m/>
    <s v="AGRIMIDACLORP1L"/>
    <m/>
    <m/>
    <m/>
    <n v="2601073"/>
    <s v="Alexandre Inacio Mate"/>
    <x v="5"/>
    <x v="18"/>
    <s v="Nhone"/>
    <m/>
    <m/>
    <m/>
    <m/>
    <m/>
    <m/>
    <s v="Alexandre Inacio Mate"/>
    <s v="874827630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2.5"/>
    <s v="Sem registo"/>
  </r>
  <r>
    <d v="2026-04-02T00:00:00"/>
    <x v="3"/>
    <m/>
    <m/>
    <m/>
    <n v="24"/>
    <n v="12"/>
    <n v="12"/>
    <n v="0"/>
    <m/>
    <m/>
    <m/>
    <m/>
    <m/>
    <m/>
    <m/>
    <s v="AGRIMIDACLORP1L"/>
    <m/>
    <m/>
    <m/>
    <n v="2601073"/>
    <s v="Alexandre Inacio Mate"/>
    <x v="5"/>
    <x v="18"/>
    <s v="Zulu"/>
    <m/>
    <m/>
    <m/>
    <m/>
    <m/>
    <m/>
    <s v="Alexandre Inacio Mate"/>
    <s v="874827630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2"/>
    <s v="Sem registo"/>
  </r>
  <r>
    <d v="2026-04-02T00:00:00"/>
    <x v="4"/>
    <m/>
    <m/>
    <m/>
    <n v="287.5"/>
    <n v="287.5"/>
    <n v="287.5"/>
    <n v="0"/>
    <m/>
    <m/>
    <m/>
    <m/>
    <m/>
    <m/>
    <m/>
    <s v="MXIXMILHOKG"/>
    <m/>
    <m/>
    <m/>
    <n v="2601073"/>
    <s v="Alexandre Inacio Mate"/>
    <x v="5"/>
    <x v="18"/>
    <s v="Chirunwa"/>
    <m/>
    <m/>
    <m/>
    <m/>
    <m/>
    <m/>
    <s v="Alexandre Inacio Mate"/>
    <s v="874827630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287.5"/>
    <s v="Sem registo"/>
  </r>
  <r>
    <d v="2026-04-02T00:00:00"/>
    <x v="4"/>
    <m/>
    <m/>
    <m/>
    <n v="675"/>
    <n v="675"/>
    <n v="675"/>
    <n v="0"/>
    <m/>
    <m/>
    <m/>
    <m/>
    <m/>
    <m/>
    <m/>
    <s v="MXIXMILHOKG"/>
    <m/>
    <m/>
    <m/>
    <n v="2601073"/>
    <s v="Alexandre Inacio Mate"/>
    <x v="5"/>
    <x v="18"/>
    <s v="Combomune rio"/>
    <m/>
    <m/>
    <m/>
    <m/>
    <m/>
    <m/>
    <s v="Alexandre Inacio Mate"/>
    <s v="874827630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675"/>
    <s v="Sem registo"/>
  </r>
  <r>
    <d v="2026-04-02T00:00:00"/>
    <x v="4"/>
    <m/>
    <m/>
    <m/>
    <n v="375"/>
    <n v="375"/>
    <n v="375"/>
    <n v="0"/>
    <m/>
    <m/>
    <m/>
    <m/>
    <m/>
    <m/>
    <m/>
    <s v="MXIXMILHOKG"/>
    <m/>
    <m/>
    <m/>
    <n v="2601073"/>
    <s v="Alexandre Inacio Mate"/>
    <x v="5"/>
    <x v="18"/>
    <s v="Djasse"/>
    <m/>
    <m/>
    <m/>
    <m/>
    <m/>
    <m/>
    <s v="Alexandre Inacio Mate"/>
    <s v="874827630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375"/>
    <s v="Sem registo"/>
  </r>
  <r>
    <d v="2026-04-02T00:00:00"/>
    <x v="4"/>
    <m/>
    <m/>
    <m/>
    <n v="425"/>
    <n v="425"/>
    <n v="425"/>
    <n v="0"/>
    <m/>
    <m/>
    <m/>
    <m/>
    <m/>
    <m/>
    <m/>
    <s v="MXIXMILHOKG"/>
    <m/>
    <m/>
    <m/>
    <n v="2601073"/>
    <s v="Alexandre Inacio Mate"/>
    <x v="5"/>
    <x v="18"/>
    <s v="Macarale"/>
    <m/>
    <m/>
    <m/>
    <m/>
    <m/>
    <m/>
    <s v="Alexandre Inacio Mate"/>
    <s v="874827630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425"/>
    <s v="Sem registo"/>
  </r>
  <r>
    <d v="2026-04-02T00:00:00"/>
    <x v="4"/>
    <m/>
    <m/>
    <m/>
    <n v="312.5"/>
    <n v="312.5"/>
    <n v="312.5"/>
    <n v="0"/>
    <m/>
    <m/>
    <m/>
    <m/>
    <m/>
    <m/>
    <m/>
    <s v="MXIXMILHOKG"/>
    <m/>
    <m/>
    <m/>
    <n v="2601073"/>
    <s v="Alexandre Inacio Mate"/>
    <x v="5"/>
    <x v="18"/>
    <s v="Macuva"/>
    <m/>
    <m/>
    <m/>
    <m/>
    <m/>
    <m/>
    <s v="Alexandre Inacio Mate"/>
    <s v="874827630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312.5"/>
    <s v="Sem registo"/>
  </r>
  <r>
    <d v="2026-04-02T00:00:00"/>
    <x v="4"/>
    <m/>
    <m/>
    <m/>
    <n v="312.5"/>
    <n v="312.5"/>
    <n v="312.5"/>
    <n v="0"/>
    <m/>
    <m/>
    <m/>
    <m/>
    <m/>
    <m/>
    <m/>
    <s v="MXIXMILHOKG"/>
    <m/>
    <m/>
    <m/>
    <n v="2601073"/>
    <s v="Alexandre Inacio Mate"/>
    <x v="5"/>
    <x v="18"/>
    <s v="Matsambo"/>
    <m/>
    <m/>
    <m/>
    <m/>
    <m/>
    <m/>
    <s v="Alexandre Inacio Mate"/>
    <s v="874827630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312.5"/>
    <s v="Sem registo"/>
  </r>
  <r>
    <d v="2026-04-02T00:00:00"/>
    <x v="4"/>
    <m/>
    <m/>
    <m/>
    <n v="312.5"/>
    <n v="312.5"/>
    <n v="312.5"/>
    <n v="0"/>
    <m/>
    <m/>
    <m/>
    <m/>
    <m/>
    <m/>
    <m/>
    <s v="MXIXMILHOKG"/>
    <m/>
    <m/>
    <m/>
    <n v="2601073"/>
    <s v="Alexandre Inacio Mate"/>
    <x v="5"/>
    <x v="18"/>
    <s v="Nhone"/>
    <m/>
    <m/>
    <m/>
    <m/>
    <m/>
    <m/>
    <s v="Alexandre Inacio Mate"/>
    <s v="874827630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312.5"/>
    <s v="Sem registo"/>
  </r>
  <r>
    <d v="2026-04-02T00:00:00"/>
    <x v="4"/>
    <m/>
    <m/>
    <m/>
    <n v="300"/>
    <n v="300"/>
    <n v="300"/>
    <n v="0"/>
    <m/>
    <m/>
    <m/>
    <m/>
    <m/>
    <m/>
    <m/>
    <s v="MXIXMILHOKG"/>
    <m/>
    <m/>
    <m/>
    <n v="2601073"/>
    <s v="Alexandre Inacio Mate"/>
    <x v="5"/>
    <x v="18"/>
    <s v="Zulu"/>
    <m/>
    <m/>
    <m/>
    <m/>
    <m/>
    <m/>
    <s v="Alexandre Inacio Mate"/>
    <s v="874827630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300"/>
    <s v="Sem registo"/>
  </r>
  <r>
    <d v="2026-04-02T00:00:00"/>
    <x v="0"/>
    <m/>
    <m/>
    <m/>
    <n v="1710"/>
    <n v="1710"/>
    <n v="1710"/>
    <n v="0"/>
    <m/>
    <m/>
    <m/>
    <m/>
    <m/>
    <m/>
    <m/>
    <s v="MXIXFEIJAOKG"/>
    <m/>
    <m/>
    <m/>
    <n v="2601074"/>
    <s v="Alferes Herique Guema"/>
    <x v="1"/>
    <x v="10"/>
    <s v="P.A-Mahel"/>
    <m/>
    <m/>
    <m/>
    <m/>
    <m/>
    <m/>
    <s v="Alferes Herique Guema"/>
    <s v="860089770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1710"/>
    <s v="Sem registo"/>
  </r>
  <r>
    <d v="2026-04-02T00:00:00"/>
    <x v="1"/>
    <m/>
    <m/>
    <m/>
    <n v="114"/>
    <n v="57"/>
    <n v="57"/>
    <n v="0"/>
    <m/>
    <m/>
    <m/>
    <m/>
    <m/>
    <m/>
    <m/>
    <s v="AGRIFEMMA01L"/>
    <m/>
    <m/>
    <m/>
    <n v="2601074"/>
    <s v="Alferes Herique Guema"/>
    <x v="1"/>
    <x v="10"/>
    <s v="P.A-Mahel"/>
    <m/>
    <m/>
    <m/>
    <m/>
    <m/>
    <m/>
    <s v="Alferes Herique Guema"/>
    <s v="860089770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57"/>
    <s v="Sem registo"/>
  </r>
  <r>
    <d v="2026-04-02T00:00:00"/>
    <x v="2"/>
    <m/>
    <m/>
    <m/>
    <n v="2280"/>
    <n v="2280"/>
    <n v="2280"/>
    <n v="0"/>
    <m/>
    <m/>
    <m/>
    <m/>
    <m/>
    <m/>
    <m/>
    <s v="SUSSACO"/>
    <m/>
    <m/>
    <m/>
    <n v="2601074"/>
    <s v="Alferes Herique Guema"/>
    <x v="1"/>
    <x v="10"/>
    <s v="P.A-Mahel"/>
    <m/>
    <m/>
    <m/>
    <m/>
    <m/>
    <m/>
    <s v="Alferes Herique Guema"/>
    <s v="860089770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2280"/>
    <s v="Sem registo"/>
  </r>
  <r>
    <d v="2026-04-02T00:00:00"/>
    <x v="3"/>
    <m/>
    <m/>
    <m/>
    <n v="114"/>
    <n v="57"/>
    <n v="57"/>
    <n v="0"/>
    <m/>
    <m/>
    <m/>
    <m/>
    <m/>
    <m/>
    <m/>
    <s v="AGRIMIDACLORP1L"/>
    <m/>
    <m/>
    <m/>
    <n v="2601074"/>
    <s v="Alferes Herique Guema"/>
    <x v="1"/>
    <x v="10"/>
    <s v="P.A-Mahel"/>
    <m/>
    <m/>
    <m/>
    <m/>
    <m/>
    <m/>
    <s v="Alferes Herique Guema"/>
    <s v="860089770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57"/>
    <s v="Sem registo"/>
  </r>
  <r>
    <d v="2026-04-02T00:00:00"/>
    <x v="4"/>
    <m/>
    <m/>
    <m/>
    <n v="1425"/>
    <n v="1425"/>
    <n v="1425"/>
    <n v="0"/>
    <m/>
    <m/>
    <m/>
    <m/>
    <m/>
    <m/>
    <m/>
    <s v="MXIXMILHOKG"/>
    <m/>
    <m/>
    <m/>
    <n v="2601074"/>
    <s v="Alferes Herique Guema"/>
    <x v="1"/>
    <x v="10"/>
    <s v="P.A-Mahel"/>
    <m/>
    <m/>
    <m/>
    <m/>
    <m/>
    <m/>
    <s v="Alferes Herique Guema"/>
    <s v="860089770"/>
    <s v="Hércio Langa"/>
    <n v="847484009"/>
    <m/>
    <m/>
    <m/>
    <n v="260001"/>
    <m/>
    <m/>
    <m/>
    <m/>
    <m/>
    <m/>
    <m/>
    <m/>
    <m/>
    <m/>
    <m/>
    <m/>
    <m/>
    <m/>
    <m/>
    <n v="1425"/>
    <m/>
    <n v="1425"/>
    <n v="0"/>
    <s v="Entregue"/>
  </r>
  <r>
    <d v="2026-04-02T00:00:00"/>
    <x v="0"/>
    <m/>
    <m/>
    <m/>
    <n v="720"/>
    <n v="720"/>
    <n v="720"/>
    <n v="0"/>
    <m/>
    <m/>
    <m/>
    <m/>
    <m/>
    <m/>
    <m/>
    <s v="MXIXFEIJAOKG"/>
    <m/>
    <m/>
    <m/>
    <n v="2601075"/>
    <s v="Alfo Paulino Awessa"/>
    <x v="1"/>
    <x v="17"/>
    <s v="Boane sede, Gueguegue, 25 de Setembro"/>
    <m/>
    <m/>
    <m/>
    <m/>
    <m/>
    <m/>
    <s v="Alfo Paulino Awessa"/>
    <s v="849901711"/>
    <s v="Fabião José Machava"/>
    <n v="847389056"/>
    <m/>
    <m/>
    <m/>
    <n v="260001"/>
    <m/>
    <m/>
    <m/>
    <m/>
    <m/>
    <m/>
    <m/>
    <m/>
    <m/>
    <m/>
    <m/>
    <m/>
    <m/>
    <m/>
    <m/>
    <m/>
    <n v="720"/>
    <n v="0"/>
    <n v="-720"/>
    <s v="Sem registo"/>
  </r>
  <r>
    <d v="2026-04-02T00:00:00"/>
    <x v="1"/>
    <m/>
    <m/>
    <m/>
    <n v="48"/>
    <n v="24"/>
    <n v="24"/>
    <n v="0"/>
    <m/>
    <m/>
    <m/>
    <m/>
    <m/>
    <m/>
    <m/>
    <s v="AGRIFEMMA01L"/>
    <m/>
    <m/>
    <m/>
    <n v="2601075"/>
    <s v="Alfo Paulino Awessa"/>
    <x v="1"/>
    <x v="17"/>
    <s v="Boane sede, Gueguegue, 25 de Setembro"/>
    <m/>
    <m/>
    <m/>
    <m/>
    <m/>
    <m/>
    <s v="Alfo Paulino Awessa"/>
    <s v="849901711"/>
    <s v="Fabião José Machava"/>
    <n v="847389056"/>
    <m/>
    <m/>
    <m/>
    <n v="260001"/>
    <m/>
    <m/>
    <m/>
    <m/>
    <m/>
    <m/>
    <m/>
    <m/>
    <m/>
    <m/>
    <m/>
    <m/>
    <m/>
    <m/>
    <m/>
    <m/>
    <m/>
    <n v="0"/>
    <n v="-24"/>
    <s v="Sem registo"/>
  </r>
  <r>
    <d v="2026-04-02T00:00:00"/>
    <x v="2"/>
    <m/>
    <m/>
    <m/>
    <n v="960"/>
    <n v="960"/>
    <n v="960"/>
    <n v="0"/>
    <m/>
    <m/>
    <m/>
    <m/>
    <m/>
    <m/>
    <m/>
    <s v="SUSSACO"/>
    <m/>
    <m/>
    <m/>
    <n v="2601075"/>
    <s v="Alfo Paulino Awessa"/>
    <x v="1"/>
    <x v="17"/>
    <s v="Boane sede, Gueguegue, 25 de Setembro"/>
    <m/>
    <m/>
    <m/>
    <m/>
    <m/>
    <m/>
    <s v="Alfo Paulino Awessa"/>
    <s v="849901711"/>
    <s v="Fabião José Machava"/>
    <n v="847389056"/>
    <m/>
    <m/>
    <m/>
    <n v="260001"/>
    <m/>
    <m/>
    <m/>
    <m/>
    <m/>
    <m/>
    <m/>
    <m/>
    <m/>
    <m/>
    <m/>
    <m/>
    <m/>
    <m/>
    <m/>
    <m/>
    <m/>
    <n v="0"/>
    <n v="-960"/>
    <s v="Sem registo"/>
  </r>
  <r>
    <d v="2026-04-02T00:00:00"/>
    <x v="3"/>
    <m/>
    <m/>
    <m/>
    <n v="48"/>
    <n v="24"/>
    <n v="24"/>
    <n v="0"/>
    <m/>
    <m/>
    <m/>
    <m/>
    <m/>
    <m/>
    <m/>
    <s v="AGRIMIDACLORP1L"/>
    <m/>
    <m/>
    <m/>
    <n v="2601075"/>
    <s v="Alfo Paulino Awessa"/>
    <x v="1"/>
    <x v="17"/>
    <s v="Boane sede, Gueguegue, 25 de Setembro"/>
    <m/>
    <m/>
    <m/>
    <m/>
    <m/>
    <m/>
    <s v="Alfo Paulino Awessa"/>
    <s v="849901711"/>
    <s v="Fabião José Machava"/>
    <n v="847389056"/>
    <m/>
    <m/>
    <m/>
    <n v="260001"/>
    <m/>
    <m/>
    <m/>
    <m/>
    <m/>
    <m/>
    <m/>
    <m/>
    <m/>
    <m/>
    <m/>
    <m/>
    <m/>
    <m/>
    <m/>
    <m/>
    <m/>
    <n v="0"/>
    <n v="-24"/>
    <s v="Sem registo"/>
  </r>
  <r>
    <d v="2026-04-02T00:00:00"/>
    <x v="4"/>
    <m/>
    <m/>
    <m/>
    <n v="600"/>
    <n v="600"/>
    <n v="600"/>
    <n v="0"/>
    <m/>
    <m/>
    <m/>
    <m/>
    <m/>
    <m/>
    <m/>
    <s v="MXIXMILHOKG"/>
    <m/>
    <m/>
    <m/>
    <n v="2601075"/>
    <s v="Alfo Paulino Awessa"/>
    <x v="1"/>
    <x v="17"/>
    <s v="Boane sede, Gueguegue, 25 de Setembro"/>
    <m/>
    <m/>
    <m/>
    <m/>
    <m/>
    <m/>
    <s v="Alfo Paulino Awessa"/>
    <s v="849901711"/>
    <s v="Fabião José Machava"/>
    <n v="847389056"/>
    <m/>
    <m/>
    <m/>
    <n v="260001"/>
    <m/>
    <m/>
    <m/>
    <m/>
    <m/>
    <m/>
    <m/>
    <m/>
    <m/>
    <m/>
    <m/>
    <m/>
    <m/>
    <m/>
    <m/>
    <n v="600"/>
    <m/>
    <n v="600"/>
    <n v="0"/>
    <s v="Entregue"/>
  </r>
  <r>
    <d v="2026-04-02T00:00:00"/>
    <x v="0"/>
    <m/>
    <m/>
    <m/>
    <n v="525"/>
    <n v="525"/>
    <n v="525"/>
    <n v="0"/>
    <m/>
    <m/>
    <m/>
    <m/>
    <m/>
    <m/>
    <m/>
    <s v="MXIXFEIJAOKG"/>
    <m/>
    <m/>
    <m/>
    <n v="2601076"/>
    <s v="Alice Mandlate"/>
    <x v="5"/>
    <x v="19"/>
    <s v="Incaia Sede"/>
    <m/>
    <m/>
    <m/>
    <m/>
    <m/>
    <m/>
    <s v="Alice Mandlate"/>
    <s v="862245444"/>
    <s v="Jordao Pedro"/>
    <n v="878875733"/>
    <m/>
    <m/>
    <m/>
    <n v="260001"/>
    <m/>
    <m/>
    <m/>
    <m/>
    <m/>
    <m/>
    <m/>
    <m/>
    <m/>
    <m/>
    <m/>
    <m/>
    <m/>
    <m/>
    <m/>
    <m/>
    <m/>
    <n v="0"/>
    <n v="-525"/>
    <s v="Sem registo"/>
  </r>
  <r>
    <d v="2026-04-02T00:00:00"/>
    <x v="1"/>
    <m/>
    <m/>
    <m/>
    <n v="35"/>
    <n v="17.5"/>
    <n v="17.5"/>
    <n v="0"/>
    <m/>
    <m/>
    <m/>
    <m/>
    <m/>
    <m/>
    <m/>
    <s v="AGRIFEMMA01L"/>
    <m/>
    <m/>
    <m/>
    <n v="2601076"/>
    <s v="Alice Mandlate"/>
    <x v="5"/>
    <x v="19"/>
    <s v="Incaia Sede"/>
    <m/>
    <m/>
    <m/>
    <m/>
    <m/>
    <m/>
    <s v="Alice Mandlate"/>
    <s v="862245444"/>
    <s v="Jordao Pedro"/>
    <n v="878875733"/>
    <m/>
    <m/>
    <m/>
    <n v="260001"/>
    <m/>
    <m/>
    <m/>
    <m/>
    <m/>
    <m/>
    <m/>
    <m/>
    <m/>
    <m/>
    <m/>
    <m/>
    <m/>
    <m/>
    <m/>
    <m/>
    <m/>
    <n v="0"/>
    <n v="-17.5"/>
    <s v="Sem registo"/>
  </r>
  <r>
    <d v="2026-04-02T00:00:00"/>
    <x v="2"/>
    <m/>
    <m/>
    <m/>
    <n v="700"/>
    <n v="700"/>
    <n v="700"/>
    <n v="0"/>
    <m/>
    <m/>
    <m/>
    <m/>
    <m/>
    <m/>
    <m/>
    <s v="SUSSACO"/>
    <m/>
    <m/>
    <m/>
    <n v="2601076"/>
    <s v="Alice Mandlate"/>
    <x v="5"/>
    <x v="19"/>
    <s v="Incaia Sede"/>
    <m/>
    <m/>
    <m/>
    <m/>
    <m/>
    <m/>
    <s v="Alice Mandlate"/>
    <s v="862245444"/>
    <s v="Jordao Pedro"/>
    <n v="878875733"/>
    <m/>
    <m/>
    <m/>
    <n v="260001"/>
    <m/>
    <m/>
    <m/>
    <m/>
    <m/>
    <m/>
    <m/>
    <m/>
    <m/>
    <m/>
    <m/>
    <m/>
    <m/>
    <m/>
    <m/>
    <m/>
    <m/>
    <n v="0"/>
    <n v="-700"/>
    <s v="Sem registo"/>
  </r>
  <r>
    <d v="2026-04-02T00:00:00"/>
    <x v="3"/>
    <m/>
    <m/>
    <m/>
    <n v="35"/>
    <n v="17.5"/>
    <n v="17.5"/>
    <n v="0"/>
    <m/>
    <m/>
    <m/>
    <m/>
    <m/>
    <m/>
    <m/>
    <s v="AGRIMIDACLORP1L"/>
    <m/>
    <m/>
    <m/>
    <n v="2601076"/>
    <s v="Alice Mandlate"/>
    <x v="5"/>
    <x v="19"/>
    <s v="Incaia Sede"/>
    <m/>
    <m/>
    <m/>
    <m/>
    <m/>
    <m/>
    <s v="Alice Mandlate"/>
    <s v="862245444"/>
    <s v="Jordao Pedro"/>
    <n v="878875733"/>
    <m/>
    <m/>
    <m/>
    <n v="260001"/>
    <m/>
    <m/>
    <m/>
    <m/>
    <m/>
    <m/>
    <m/>
    <m/>
    <m/>
    <m/>
    <m/>
    <m/>
    <m/>
    <m/>
    <m/>
    <m/>
    <m/>
    <n v="0"/>
    <n v="-17.5"/>
    <s v="Sem registo"/>
  </r>
  <r>
    <d v="2026-04-02T00:00:00"/>
    <x v="4"/>
    <m/>
    <m/>
    <m/>
    <n v="437.5"/>
    <n v="437.5"/>
    <n v="437.5"/>
    <n v="0"/>
    <m/>
    <m/>
    <m/>
    <m/>
    <m/>
    <m/>
    <m/>
    <s v="MXIXMILHOKG"/>
    <m/>
    <m/>
    <m/>
    <n v="2601076"/>
    <s v="Alice Mandlate"/>
    <x v="5"/>
    <x v="19"/>
    <s v="Incaia Sede"/>
    <m/>
    <m/>
    <m/>
    <m/>
    <m/>
    <m/>
    <s v="Alice Mandlate"/>
    <s v="862245444"/>
    <s v="Jordao Pedro"/>
    <n v="878875733"/>
    <m/>
    <m/>
    <m/>
    <n v="260001"/>
    <m/>
    <m/>
    <m/>
    <m/>
    <m/>
    <m/>
    <m/>
    <m/>
    <m/>
    <m/>
    <m/>
    <m/>
    <m/>
    <m/>
    <n v="438"/>
    <m/>
    <m/>
    <n v="438"/>
    <n v="0.5"/>
    <s v="Entregue"/>
  </r>
  <r>
    <d v="2026-04-02T00:00:00"/>
    <x v="0"/>
    <m/>
    <m/>
    <m/>
    <n v="105"/>
    <n v="105"/>
    <n v="0"/>
    <n v="-105"/>
    <m/>
    <m/>
    <m/>
    <m/>
    <m/>
    <m/>
    <m/>
    <s v="MXIXFEIJAOKG"/>
    <m/>
    <m/>
    <m/>
    <n v="2601077"/>
    <s v="Alvaro Ernesto"/>
    <x v="0"/>
    <x v="20"/>
    <s v="Mualacamue"/>
    <m/>
    <m/>
    <m/>
    <m/>
    <m/>
    <m/>
    <s v="Alvaro Ernesto"/>
    <s v="861645117"/>
    <s v="Amade Joᾶo Paulo Francisco"/>
    <s v="879034679/849034675"/>
    <m/>
    <m/>
    <m/>
    <n v="260001"/>
    <m/>
    <m/>
    <m/>
    <m/>
    <m/>
    <m/>
    <m/>
    <m/>
    <m/>
    <m/>
    <m/>
    <m/>
    <m/>
    <n v="-105"/>
    <m/>
    <m/>
    <m/>
    <n v="0"/>
    <n v="0"/>
    <s v="Sem registo"/>
  </r>
  <r>
    <d v="2026-04-02T00:00:00"/>
    <x v="1"/>
    <m/>
    <m/>
    <m/>
    <n v="7"/>
    <n v="3.5"/>
    <n v="0"/>
    <n v="-3.5"/>
    <m/>
    <m/>
    <m/>
    <m/>
    <m/>
    <m/>
    <m/>
    <s v="AGRIFEMMA01L"/>
    <m/>
    <m/>
    <m/>
    <n v="2601077"/>
    <s v="Alvaro Ernesto"/>
    <x v="0"/>
    <x v="20"/>
    <s v="Mualacamue"/>
    <m/>
    <m/>
    <m/>
    <m/>
    <m/>
    <m/>
    <s v="Alvaro Ernesto"/>
    <s v="861645117"/>
    <s v="Amade Joᾶo Paulo Francisco"/>
    <s v="879034679/849034675"/>
    <m/>
    <m/>
    <m/>
    <n v="260001"/>
    <m/>
    <m/>
    <m/>
    <m/>
    <m/>
    <m/>
    <m/>
    <m/>
    <m/>
    <m/>
    <m/>
    <m/>
    <m/>
    <n v="-7"/>
    <m/>
    <m/>
    <m/>
    <n v="0"/>
    <n v="0"/>
    <s v="Sem registo"/>
  </r>
  <r>
    <d v="2026-04-02T00:00:00"/>
    <x v="2"/>
    <m/>
    <m/>
    <m/>
    <n v="140"/>
    <n v="140"/>
    <n v="0"/>
    <n v="-140"/>
    <m/>
    <m/>
    <m/>
    <m/>
    <m/>
    <m/>
    <m/>
    <s v="SUSSACO"/>
    <m/>
    <m/>
    <m/>
    <n v="2601077"/>
    <s v="Alvaro Ernesto"/>
    <x v="0"/>
    <x v="20"/>
    <s v="Mualacamue"/>
    <m/>
    <m/>
    <m/>
    <m/>
    <m/>
    <m/>
    <s v="Alvaro Ernesto"/>
    <s v="861645117"/>
    <s v="Amade Joᾶo Paulo Francisco"/>
    <s v="879034679/849034675"/>
    <m/>
    <m/>
    <m/>
    <n v="260001"/>
    <m/>
    <m/>
    <m/>
    <m/>
    <m/>
    <m/>
    <m/>
    <m/>
    <m/>
    <m/>
    <m/>
    <m/>
    <m/>
    <n v="-140"/>
    <m/>
    <m/>
    <m/>
    <n v="0"/>
    <n v="0"/>
    <s v="Sem registo"/>
  </r>
  <r>
    <d v="2026-04-02T00:00:00"/>
    <x v="3"/>
    <m/>
    <m/>
    <m/>
    <n v="5"/>
    <n v="2.5"/>
    <n v="0"/>
    <n v="-2.5"/>
    <m/>
    <m/>
    <m/>
    <m/>
    <m/>
    <m/>
    <m/>
    <s v="AGRIMIDACLORP1L"/>
    <m/>
    <m/>
    <m/>
    <n v="2601077"/>
    <s v="Alvaro Ernesto"/>
    <x v="0"/>
    <x v="20"/>
    <s v="Mualacamue"/>
    <m/>
    <m/>
    <m/>
    <m/>
    <m/>
    <m/>
    <s v="Alvaro Ernesto"/>
    <s v="861645117"/>
    <s v="Amade Joᾶo Paulo Francisco"/>
    <s v="879034679/849034675"/>
    <m/>
    <m/>
    <m/>
    <n v="260001"/>
    <m/>
    <m/>
    <m/>
    <m/>
    <m/>
    <m/>
    <m/>
    <m/>
    <m/>
    <m/>
    <m/>
    <m/>
    <m/>
    <n v="-5"/>
    <m/>
    <m/>
    <m/>
    <n v="0"/>
    <n v="0"/>
    <s v="Sem registo"/>
  </r>
  <r>
    <d v="2026-04-02T00:00:00"/>
    <x v="4"/>
    <m/>
    <m/>
    <m/>
    <n v="62.5"/>
    <n v="62.5"/>
    <n v="0"/>
    <n v="-62.5"/>
    <n v="0"/>
    <m/>
    <m/>
    <m/>
    <m/>
    <m/>
    <m/>
    <s v="MXIXMILHOKG"/>
    <m/>
    <m/>
    <m/>
    <n v="2601077"/>
    <s v="Alvaro Ernesto"/>
    <x v="0"/>
    <x v="20"/>
    <s v="Mualacamue"/>
    <m/>
    <m/>
    <m/>
    <m/>
    <m/>
    <m/>
    <s v="Alvaro Ernesto"/>
    <s v="861645117"/>
    <s v="Amade Joᾶo Paulo Francisco"/>
    <s v="879034679/849034675"/>
    <m/>
    <m/>
    <m/>
    <n v="260001"/>
    <m/>
    <m/>
    <m/>
    <m/>
    <m/>
    <m/>
    <m/>
    <m/>
    <m/>
    <m/>
    <m/>
    <m/>
    <m/>
    <n v="-62.5"/>
    <m/>
    <m/>
    <m/>
    <n v="0"/>
    <n v="0"/>
    <s v="Sem registo"/>
  </r>
  <r>
    <d v="2026-04-02T00:00:00"/>
    <x v="5"/>
    <m/>
    <m/>
    <m/>
    <n v="6"/>
    <n v="3"/>
    <n v="0"/>
    <n v="-3"/>
    <m/>
    <m/>
    <m/>
    <m/>
    <m/>
    <m/>
    <m/>
    <s v="AGRIMHMCPA1L"/>
    <m/>
    <m/>
    <m/>
    <n v="2601077"/>
    <s v="Alvaro Ernesto"/>
    <x v="0"/>
    <x v="20"/>
    <s v="Mualacamue"/>
    <m/>
    <m/>
    <m/>
    <m/>
    <m/>
    <m/>
    <s v="Alvaro Ernesto"/>
    <s v="861645117"/>
    <s v="Amade Joᾶo Paulo Francisco"/>
    <s v="879034679/849034675"/>
    <m/>
    <m/>
    <m/>
    <n v="260001"/>
    <m/>
    <m/>
    <m/>
    <m/>
    <m/>
    <m/>
    <m/>
    <m/>
    <m/>
    <m/>
    <m/>
    <m/>
    <m/>
    <n v="-6"/>
    <m/>
    <m/>
    <m/>
    <n v="0"/>
    <n v="0"/>
    <s v="Sem registo"/>
  </r>
  <r>
    <d v="2026-04-02T00:00:00"/>
    <x v="6"/>
    <m/>
    <m/>
    <m/>
    <n v="100"/>
    <n v="100"/>
    <n v="0"/>
    <n v="-100"/>
    <m/>
    <n v="0"/>
    <m/>
    <m/>
    <m/>
    <m/>
    <m/>
    <s v="MXIXARROZKG"/>
    <m/>
    <m/>
    <m/>
    <n v="2601077"/>
    <s v="Alvaro Ernesto"/>
    <x v="0"/>
    <x v="20"/>
    <s v="Mualacamue"/>
    <m/>
    <m/>
    <m/>
    <m/>
    <m/>
    <m/>
    <s v="Alvaro Ernesto"/>
    <s v="861645117"/>
    <s v="Amade Joᾶo Paulo Francisco"/>
    <s v="879034679/849034675"/>
    <m/>
    <m/>
    <m/>
    <n v="260001"/>
    <m/>
    <m/>
    <m/>
    <m/>
    <m/>
    <m/>
    <m/>
    <m/>
    <m/>
    <m/>
    <m/>
    <m/>
    <m/>
    <n v="-100"/>
    <m/>
    <m/>
    <m/>
    <n v="0"/>
    <n v="0"/>
    <s v="Sem registo"/>
  </r>
  <r>
    <d v="2026-04-02T00:00:00"/>
    <x v="0"/>
    <m/>
    <m/>
    <m/>
    <n v="11655"/>
    <n v="11655"/>
    <n v="11655"/>
    <n v="0"/>
    <m/>
    <m/>
    <m/>
    <m/>
    <m/>
    <m/>
    <m/>
    <s v="MXIXFEIJAOKG"/>
    <m/>
    <m/>
    <m/>
    <n v="2601078"/>
    <s v="ALVES CUINICA"/>
    <x v="5"/>
    <x v="21"/>
    <s v="MAVOZE"/>
    <m/>
    <m/>
    <m/>
    <m/>
    <m/>
    <m/>
    <s v="ALVES CUINICA"/>
    <s v="878464736"/>
    <s v="FERDINANDO DIRCEU"/>
    <n v="867805809"/>
    <m/>
    <m/>
    <m/>
    <n v="260001"/>
    <m/>
    <m/>
    <m/>
    <m/>
    <m/>
    <m/>
    <m/>
    <m/>
    <m/>
    <m/>
    <m/>
    <m/>
    <m/>
    <m/>
    <m/>
    <m/>
    <n v="11655"/>
    <n v="0"/>
    <n v="-11655"/>
    <s v="Sem registo"/>
  </r>
  <r>
    <d v="2026-04-02T00:00:00"/>
    <x v="1"/>
    <m/>
    <m/>
    <m/>
    <n v="777"/>
    <n v="388.5"/>
    <n v="388.5"/>
    <n v="0"/>
    <m/>
    <m/>
    <m/>
    <m/>
    <m/>
    <m/>
    <m/>
    <s v="AGRIFEMMA01L"/>
    <m/>
    <m/>
    <m/>
    <n v="2601078"/>
    <s v="ALVES CUINICA"/>
    <x v="5"/>
    <x v="21"/>
    <s v="MAVOZE"/>
    <m/>
    <m/>
    <m/>
    <m/>
    <m/>
    <m/>
    <s v="ALVES CUINICA"/>
    <s v="878464736"/>
    <s v="FERDINANDO DIRCEU"/>
    <n v="867805809"/>
    <m/>
    <m/>
    <m/>
    <n v="260001"/>
    <m/>
    <m/>
    <m/>
    <m/>
    <m/>
    <m/>
    <m/>
    <m/>
    <m/>
    <m/>
    <m/>
    <m/>
    <m/>
    <m/>
    <m/>
    <m/>
    <m/>
    <n v="0"/>
    <n v="-388.5"/>
    <s v="Sem registo"/>
  </r>
  <r>
    <d v="2026-04-02T00:00:00"/>
    <x v="2"/>
    <m/>
    <m/>
    <m/>
    <n v="15540"/>
    <n v="15540"/>
    <n v="15540"/>
    <n v="0"/>
    <m/>
    <m/>
    <m/>
    <m/>
    <m/>
    <m/>
    <m/>
    <s v="SUSSACO"/>
    <m/>
    <m/>
    <m/>
    <n v="2601078"/>
    <s v="ALVES CUINICA"/>
    <x v="5"/>
    <x v="21"/>
    <s v="MAVOZE"/>
    <m/>
    <m/>
    <m/>
    <m/>
    <m/>
    <m/>
    <s v="ALVES CUINICA"/>
    <s v="878464736"/>
    <s v="FERDINANDO DIRCEU"/>
    <n v="867805809"/>
    <m/>
    <m/>
    <m/>
    <n v="260001"/>
    <m/>
    <m/>
    <m/>
    <m/>
    <m/>
    <m/>
    <m/>
    <m/>
    <m/>
    <m/>
    <m/>
    <m/>
    <m/>
    <m/>
    <m/>
    <m/>
    <m/>
    <n v="0"/>
    <n v="-15540"/>
    <s v="Sem registo"/>
  </r>
  <r>
    <d v="2026-04-02T00:00:00"/>
    <x v="3"/>
    <m/>
    <m/>
    <m/>
    <n v="777"/>
    <n v="388.5"/>
    <n v="388.5"/>
    <n v="0"/>
    <m/>
    <m/>
    <m/>
    <m/>
    <m/>
    <m/>
    <m/>
    <s v="AGRIMIDACLORP1L"/>
    <m/>
    <m/>
    <m/>
    <n v="2601078"/>
    <s v="ALVES CUINICA"/>
    <x v="5"/>
    <x v="21"/>
    <s v="MAVOZE"/>
    <m/>
    <m/>
    <m/>
    <m/>
    <m/>
    <m/>
    <s v="ALVES CUINICA"/>
    <s v="878464736"/>
    <s v="FERDINANDO DIRCEU"/>
    <n v="867805809"/>
    <m/>
    <m/>
    <m/>
    <n v="260001"/>
    <m/>
    <m/>
    <m/>
    <m/>
    <m/>
    <m/>
    <m/>
    <m/>
    <m/>
    <m/>
    <m/>
    <m/>
    <m/>
    <m/>
    <m/>
    <m/>
    <m/>
    <n v="0"/>
    <n v="-388.5"/>
    <s v="Sem registo"/>
  </r>
  <r>
    <d v="2026-04-02T00:00:00"/>
    <x v="4"/>
    <m/>
    <m/>
    <m/>
    <n v="9712.5"/>
    <n v="9712.5"/>
    <n v="9712.5"/>
    <n v="0"/>
    <m/>
    <m/>
    <m/>
    <m/>
    <m/>
    <m/>
    <m/>
    <s v="MXIXMILHOKG"/>
    <m/>
    <m/>
    <m/>
    <n v="2601078"/>
    <s v="ALVES CUINICA"/>
    <x v="5"/>
    <x v="21"/>
    <s v="MAVOZE"/>
    <m/>
    <m/>
    <m/>
    <m/>
    <m/>
    <m/>
    <s v="ALVES CUINICA"/>
    <s v="878464736"/>
    <s v="FERDINANDO DIRCEU"/>
    <n v="867805809"/>
    <m/>
    <m/>
    <m/>
    <n v="260001"/>
    <m/>
    <m/>
    <m/>
    <m/>
    <m/>
    <m/>
    <m/>
    <m/>
    <m/>
    <m/>
    <m/>
    <m/>
    <m/>
    <m/>
    <n v="9712"/>
    <m/>
    <m/>
    <n v="9712"/>
    <n v="-0.5"/>
    <s v="Entregue"/>
  </r>
  <r>
    <d v="2026-04-02T00:00:00"/>
    <x v="0"/>
    <m/>
    <m/>
    <m/>
    <n v="3945"/>
    <n v="3945"/>
    <n v="3945"/>
    <n v="0"/>
    <m/>
    <m/>
    <m/>
    <m/>
    <m/>
    <m/>
    <m/>
    <s v="MXIXFEIJAOKG"/>
    <m/>
    <m/>
    <m/>
    <n v="2601079"/>
    <s v="Amade Dauto"/>
    <x v="5"/>
    <x v="22"/>
    <s v="Alto Changane Sede"/>
    <m/>
    <m/>
    <m/>
    <m/>
    <m/>
    <m/>
    <s v="Amade Dauto"/>
    <s v="87445700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3945"/>
    <s v="Sem registo"/>
  </r>
  <r>
    <d v="2026-04-02T00:00:00"/>
    <x v="1"/>
    <m/>
    <m/>
    <m/>
    <n v="263"/>
    <n v="131.5"/>
    <n v="131.5"/>
    <n v="0"/>
    <m/>
    <m/>
    <m/>
    <m/>
    <m/>
    <m/>
    <m/>
    <s v="AGRIFEMMA01L"/>
    <m/>
    <m/>
    <m/>
    <n v="2601079"/>
    <s v="Amade Dauto"/>
    <x v="5"/>
    <x v="22"/>
    <s v="Alto Changane Sede"/>
    <m/>
    <m/>
    <m/>
    <m/>
    <m/>
    <m/>
    <s v="Amade Dauto"/>
    <s v="87445700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31.5"/>
    <s v="Sem registo"/>
  </r>
  <r>
    <d v="2026-04-02T00:00:00"/>
    <x v="2"/>
    <m/>
    <m/>
    <m/>
    <n v="5260"/>
    <n v="5260"/>
    <n v="5260"/>
    <n v="0"/>
    <m/>
    <m/>
    <m/>
    <m/>
    <m/>
    <m/>
    <m/>
    <s v="SUSSACO"/>
    <m/>
    <m/>
    <m/>
    <n v="2601079"/>
    <s v="Amade Dauto"/>
    <x v="5"/>
    <x v="22"/>
    <s v="Alto Changane Sede"/>
    <m/>
    <m/>
    <m/>
    <m/>
    <m/>
    <m/>
    <s v="Amade Dauto"/>
    <s v="87445700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5260"/>
    <s v="Sem registo"/>
  </r>
  <r>
    <d v="2026-04-02T00:00:00"/>
    <x v="3"/>
    <m/>
    <m/>
    <m/>
    <n v="263"/>
    <n v="131.5"/>
    <n v="131.5"/>
    <n v="0"/>
    <m/>
    <m/>
    <m/>
    <m/>
    <m/>
    <m/>
    <m/>
    <s v="AGRIMIDACLORP1L"/>
    <m/>
    <m/>
    <m/>
    <n v="2601079"/>
    <s v="Amade Dauto"/>
    <x v="5"/>
    <x v="22"/>
    <s v="Alto Changane Sede"/>
    <m/>
    <m/>
    <m/>
    <m/>
    <m/>
    <m/>
    <s v="Amade Dauto"/>
    <s v="87445700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31.5"/>
    <s v="Sem registo"/>
  </r>
  <r>
    <d v="2026-04-02T00:00:00"/>
    <x v="4"/>
    <m/>
    <m/>
    <m/>
    <n v="3287.5"/>
    <n v="3287.5"/>
    <n v="3287.5"/>
    <n v="0"/>
    <m/>
    <m/>
    <m/>
    <m/>
    <m/>
    <m/>
    <m/>
    <s v="MXIXMILHOKG"/>
    <m/>
    <m/>
    <m/>
    <n v="2601079"/>
    <s v="Amade Dauto"/>
    <x v="5"/>
    <x v="22"/>
    <s v="Alto Changane Sede"/>
    <m/>
    <m/>
    <m/>
    <m/>
    <m/>
    <m/>
    <s v="Amade Dauto"/>
    <s v="874457000"/>
    <s v="Neisma Jotamo Chilaule"/>
    <n v="870936440"/>
    <m/>
    <m/>
    <m/>
    <n v="260001"/>
    <m/>
    <m/>
    <m/>
    <m/>
    <m/>
    <m/>
    <m/>
    <m/>
    <m/>
    <m/>
    <m/>
    <m/>
    <m/>
    <m/>
    <n v="3288"/>
    <m/>
    <m/>
    <n v="3288"/>
    <n v="0.5"/>
    <s v="Entregue"/>
  </r>
  <r>
    <d v="2026-04-02T00:00:00"/>
    <x v="0"/>
    <m/>
    <m/>
    <m/>
    <n v="210"/>
    <n v="210"/>
    <n v="210"/>
    <n v="0"/>
    <m/>
    <m/>
    <m/>
    <m/>
    <m/>
    <m/>
    <m/>
    <s v="MXIXFEIJAOKG"/>
    <m/>
    <m/>
    <m/>
    <n v="2601080"/>
    <s v="Amarildo Manhique"/>
    <x v="5"/>
    <x v="19"/>
    <s v="Macuane"/>
    <m/>
    <m/>
    <m/>
    <m/>
    <m/>
    <m/>
    <s v="Amarildo Manhique"/>
    <s v="846993173"/>
    <s v="Jordao Pedro"/>
    <n v="878875733"/>
    <m/>
    <m/>
    <m/>
    <n v="260001"/>
    <m/>
    <m/>
    <m/>
    <m/>
    <m/>
    <m/>
    <m/>
    <m/>
    <m/>
    <m/>
    <m/>
    <m/>
    <m/>
    <m/>
    <m/>
    <m/>
    <m/>
    <n v="0"/>
    <n v="-210"/>
    <s v="Sem registo"/>
  </r>
  <r>
    <d v="2026-04-02T00:00:00"/>
    <x v="0"/>
    <m/>
    <m/>
    <m/>
    <n v="465"/>
    <n v="465"/>
    <n v="465"/>
    <n v="0"/>
    <m/>
    <m/>
    <m/>
    <m/>
    <m/>
    <m/>
    <m/>
    <s v="MXIXFEIJAOKG"/>
    <m/>
    <m/>
    <m/>
    <n v="2601080"/>
    <s v="Amarildo Manhique"/>
    <x v="5"/>
    <x v="19"/>
    <s v="Macuane (Tuane)"/>
    <m/>
    <m/>
    <m/>
    <m/>
    <m/>
    <m/>
    <s v="Amarildo Manhique"/>
    <s v="846993173"/>
    <s v="Jordao Pedro"/>
    <n v="878875733"/>
    <m/>
    <m/>
    <m/>
    <n v="260001"/>
    <m/>
    <m/>
    <m/>
    <m/>
    <m/>
    <m/>
    <m/>
    <m/>
    <m/>
    <m/>
    <m/>
    <m/>
    <m/>
    <m/>
    <m/>
    <m/>
    <m/>
    <n v="0"/>
    <n v="-465"/>
    <s v="Sem registo"/>
  </r>
  <r>
    <d v="2026-04-02T00:00:00"/>
    <x v="0"/>
    <m/>
    <m/>
    <m/>
    <n v="75"/>
    <n v="75"/>
    <n v="75"/>
    <n v="0"/>
    <m/>
    <m/>
    <m/>
    <m/>
    <m/>
    <m/>
    <m/>
    <s v="MXIXFEIJAOKG"/>
    <m/>
    <m/>
    <m/>
    <n v="2601080"/>
    <s v="Amarildo Manhique"/>
    <x v="5"/>
    <x v="19"/>
    <s v="Tuane"/>
    <m/>
    <m/>
    <m/>
    <m/>
    <m/>
    <m/>
    <s v="Amarildo Manhique"/>
    <s v="846993173"/>
    <s v="Jordao Pedro"/>
    <n v="878875733"/>
    <m/>
    <m/>
    <m/>
    <n v="260001"/>
    <m/>
    <m/>
    <m/>
    <m/>
    <m/>
    <m/>
    <m/>
    <m/>
    <m/>
    <m/>
    <m/>
    <m/>
    <m/>
    <m/>
    <m/>
    <m/>
    <m/>
    <n v="0"/>
    <n v="-75"/>
    <s v="Sem registo"/>
  </r>
  <r>
    <d v="2026-04-02T00:00:00"/>
    <x v="1"/>
    <m/>
    <m/>
    <m/>
    <n v="14"/>
    <n v="7"/>
    <n v="7"/>
    <n v="0"/>
    <m/>
    <m/>
    <m/>
    <m/>
    <m/>
    <m/>
    <m/>
    <s v="AGRIFEMMA01L"/>
    <m/>
    <m/>
    <m/>
    <n v="2601080"/>
    <s v="Amarildo Manhique"/>
    <x v="5"/>
    <x v="19"/>
    <s v="Macuane"/>
    <m/>
    <m/>
    <m/>
    <m/>
    <m/>
    <m/>
    <s v="Amarildo Manhique"/>
    <s v="846993173"/>
    <s v="Jordao Pedro"/>
    <n v="878875733"/>
    <m/>
    <m/>
    <m/>
    <n v="260001"/>
    <m/>
    <m/>
    <m/>
    <m/>
    <m/>
    <m/>
    <m/>
    <m/>
    <m/>
    <m/>
    <m/>
    <m/>
    <m/>
    <m/>
    <m/>
    <m/>
    <m/>
    <n v="0"/>
    <n v="-7"/>
    <s v="Sem registo"/>
  </r>
  <r>
    <d v="2026-04-02T00:00:00"/>
    <x v="1"/>
    <m/>
    <m/>
    <m/>
    <n v="31"/>
    <n v="15.5"/>
    <n v="15.5"/>
    <n v="0"/>
    <m/>
    <m/>
    <m/>
    <m/>
    <m/>
    <m/>
    <m/>
    <s v="AGRIFEMMA01L"/>
    <m/>
    <m/>
    <m/>
    <n v="2601080"/>
    <s v="Amarildo Manhique"/>
    <x v="5"/>
    <x v="19"/>
    <s v="Macuane (Tuane)"/>
    <m/>
    <m/>
    <m/>
    <m/>
    <m/>
    <m/>
    <s v="Amarildo Manhique"/>
    <s v="846993173"/>
    <s v="Jordao Pedro"/>
    <n v="878875733"/>
    <m/>
    <m/>
    <m/>
    <n v="260001"/>
    <m/>
    <m/>
    <m/>
    <m/>
    <m/>
    <m/>
    <m/>
    <m/>
    <m/>
    <m/>
    <m/>
    <m/>
    <m/>
    <m/>
    <m/>
    <m/>
    <m/>
    <n v="0"/>
    <n v="-15.5"/>
    <s v="Sem registo"/>
  </r>
  <r>
    <d v="2026-04-02T00:00:00"/>
    <x v="1"/>
    <m/>
    <m/>
    <m/>
    <n v="5"/>
    <n v="2.5"/>
    <n v="2.5"/>
    <n v="0"/>
    <m/>
    <m/>
    <m/>
    <m/>
    <m/>
    <m/>
    <m/>
    <s v="AGRIFEMMA01L"/>
    <m/>
    <m/>
    <m/>
    <n v="2601080"/>
    <s v="Amarildo Manhique"/>
    <x v="5"/>
    <x v="19"/>
    <s v="Tuane"/>
    <m/>
    <m/>
    <m/>
    <m/>
    <m/>
    <m/>
    <s v="Amarildo Manhique"/>
    <s v="846993173"/>
    <s v="Jordao Pedro"/>
    <n v="878875733"/>
    <m/>
    <m/>
    <m/>
    <n v="260001"/>
    <m/>
    <m/>
    <m/>
    <m/>
    <m/>
    <m/>
    <m/>
    <m/>
    <m/>
    <m/>
    <m/>
    <m/>
    <m/>
    <m/>
    <m/>
    <m/>
    <m/>
    <n v="0"/>
    <n v="-2.5"/>
    <s v="Sem registo"/>
  </r>
  <r>
    <d v="2026-04-02T00:00:00"/>
    <x v="2"/>
    <m/>
    <m/>
    <m/>
    <n v="280"/>
    <n v="280"/>
    <n v="280"/>
    <n v="0"/>
    <m/>
    <m/>
    <m/>
    <m/>
    <m/>
    <m/>
    <m/>
    <s v="SUSSACO"/>
    <m/>
    <m/>
    <m/>
    <n v="2601080"/>
    <s v="Amarildo Manhique"/>
    <x v="5"/>
    <x v="19"/>
    <s v="Macuane"/>
    <m/>
    <m/>
    <m/>
    <m/>
    <m/>
    <m/>
    <s v="Amarildo Manhique"/>
    <s v="846993173"/>
    <s v="Jordao Pedro"/>
    <n v="878875733"/>
    <m/>
    <m/>
    <m/>
    <n v="260001"/>
    <m/>
    <m/>
    <m/>
    <m/>
    <m/>
    <m/>
    <m/>
    <m/>
    <m/>
    <m/>
    <m/>
    <m/>
    <m/>
    <m/>
    <m/>
    <m/>
    <m/>
    <n v="0"/>
    <n v="-280"/>
    <s v="Sem registo"/>
  </r>
  <r>
    <d v="2026-04-02T00:00:00"/>
    <x v="2"/>
    <m/>
    <m/>
    <m/>
    <n v="620"/>
    <n v="620"/>
    <n v="620"/>
    <n v="0"/>
    <m/>
    <m/>
    <m/>
    <m/>
    <m/>
    <m/>
    <m/>
    <s v="SUSSACO"/>
    <m/>
    <m/>
    <m/>
    <n v="2601080"/>
    <s v="Amarildo Manhique"/>
    <x v="5"/>
    <x v="19"/>
    <s v="Macuane (Tuane)"/>
    <m/>
    <m/>
    <m/>
    <m/>
    <m/>
    <m/>
    <s v="Amarildo Manhique"/>
    <s v="846993173"/>
    <s v="Jordao Pedro"/>
    <n v="878875733"/>
    <m/>
    <m/>
    <m/>
    <n v="260001"/>
    <m/>
    <m/>
    <m/>
    <m/>
    <m/>
    <m/>
    <m/>
    <m/>
    <m/>
    <m/>
    <m/>
    <m/>
    <m/>
    <m/>
    <m/>
    <m/>
    <m/>
    <n v="0"/>
    <n v="-620"/>
    <s v="Sem registo"/>
  </r>
  <r>
    <d v="2026-04-02T00:00:00"/>
    <x v="2"/>
    <m/>
    <m/>
    <m/>
    <n v="100"/>
    <n v="100"/>
    <n v="100"/>
    <n v="0"/>
    <m/>
    <m/>
    <m/>
    <m/>
    <m/>
    <m/>
    <m/>
    <s v="SUSSACO"/>
    <m/>
    <m/>
    <m/>
    <n v="2601080"/>
    <s v="Amarildo Manhique"/>
    <x v="5"/>
    <x v="19"/>
    <s v="Tuane"/>
    <m/>
    <m/>
    <m/>
    <m/>
    <m/>
    <m/>
    <s v="Amarildo Manhique"/>
    <s v="846993173"/>
    <s v="Jordao Pedro"/>
    <n v="878875733"/>
    <m/>
    <m/>
    <m/>
    <n v="260001"/>
    <m/>
    <m/>
    <m/>
    <m/>
    <m/>
    <m/>
    <m/>
    <m/>
    <m/>
    <m/>
    <m/>
    <m/>
    <m/>
    <m/>
    <m/>
    <m/>
    <m/>
    <n v="0"/>
    <n v="-100"/>
    <s v="Sem registo"/>
  </r>
  <r>
    <d v="2026-04-02T00:00:00"/>
    <x v="3"/>
    <m/>
    <m/>
    <m/>
    <n v="14"/>
    <n v="7"/>
    <n v="7"/>
    <n v="0"/>
    <m/>
    <m/>
    <m/>
    <m/>
    <m/>
    <m/>
    <m/>
    <s v="AGRIMIDACLORP1L"/>
    <m/>
    <m/>
    <m/>
    <n v="2601080"/>
    <s v="Amarildo Manhique"/>
    <x v="5"/>
    <x v="19"/>
    <s v="Macuane"/>
    <m/>
    <m/>
    <m/>
    <m/>
    <m/>
    <m/>
    <s v="Amarildo Manhique"/>
    <s v="846993173"/>
    <s v="Jordao Pedro"/>
    <n v="878875733"/>
    <m/>
    <m/>
    <m/>
    <n v="260001"/>
    <m/>
    <m/>
    <m/>
    <m/>
    <m/>
    <m/>
    <m/>
    <m/>
    <m/>
    <m/>
    <m/>
    <m/>
    <m/>
    <m/>
    <m/>
    <m/>
    <m/>
    <n v="0"/>
    <n v="-7"/>
    <s v="Sem registo"/>
  </r>
  <r>
    <d v="2026-04-02T00:00:00"/>
    <x v="3"/>
    <m/>
    <m/>
    <m/>
    <n v="31"/>
    <n v="15.5"/>
    <n v="15.5"/>
    <n v="0"/>
    <m/>
    <m/>
    <m/>
    <m/>
    <m/>
    <m/>
    <m/>
    <s v="AGRIMIDACLORP1L"/>
    <m/>
    <m/>
    <m/>
    <n v="2601080"/>
    <s v="Amarildo Manhique"/>
    <x v="5"/>
    <x v="19"/>
    <s v="Macuane (Tuane)"/>
    <m/>
    <m/>
    <m/>
    <m/>
    <m/>
    <m/>
    <s v="Amarildo Manhique"/>
    <s v="846993173"/>
    <s v="Jordao Pedro"/>
    <n v="878875733"/>
    <m/>
    <m/>
    <m/>
    <n v="260001"/>
    <m/>
    <m/>
    <m/>
    <m/>
    <m/>
    <m/>
    <m/>
    <m/>
    <m/>
    <m/>
    <m/>
    <m/>
    <m/>
    <m/>
    <m/>
    <m/>
    <m/>
    <n v="0"/>
    <n v="-15.5"/>
    <s v="Sem registo"/>
  </r>
  <r>
    <d v="2026-04-02T00:00:00"/>
    <x v="3"/>
    <m/>
    <m/>
    <m/>
    <n v="5"/>
    <n v="2.5"/>
    <n v="2.5"/>
    <n v="0"/>
    <m/>
    <m/>
    <m/>
    <m/>
    <m/>
    <m/>
    <m/>
    <s v="AGRIMIDACLORP1L"/>
    <m/>
    <m/>
    <m/>
    <n v="2601080"/>
    <s v="Amarildo Manhique"/>
    <x v="5"/>
    <x v="19"/>
    <s v="Tuane"/>
    <m/>
    <m/>
    <m/>
    <m/>
    <m/>
    <m/>
    <s v="Amarildo Manhique"/>
    <s v="846993173"/>
    <s v="Jordao Pedro"/>
    <n v="878875733"/>
    <m/>
    <m/>
    <m/>
    <n v="260001"/>
    <m/>
    <m/>
    <m/>
    <m/>
    <m/>
    <m/>
    <m/>
    <m/>
    <m/>
    <m/>
    <m/>
    <m/>
    <m/>
    <m/>
    <m/>
    <m/>
    <m/>
    <n v="0"/>
    <n v="-2.5"/>
    <s v="Sem registo"/>
  </r>
  <r>
    <d v="2026-04-02T00:00:00"/>
    <x v="4"/>
    <m/>
    <m/>
    <m/>
    <n v="175"/>
    <n v="175"/>
    <n v="175"/>
    <n v="0"/>
    <m/>
    <m/>
    <m/>
    <m/>
    <m/>
    <m/>
    <m/>
    <s v="MXIXMILHOKG"/>
    <m/>
    <m/>
    <m/>
    <n v="2601080"/>
    <s v="Amarildo Manhique"/>
    <x v="5"/>
    <x v="19"/>
    <s v="Macuane"/>
    <m/>
    <m/>
    <m/>
    <m/>
    <m/>
    <m/>
    <s v="Amarildo Manhique"/>
    <s v="846993173"/>
    <s v="Jordao Pedro"/>
    <n v="878875733"/>
    <m/>
    <m/>
    <m/>
    <n v="260001"/>
    <m/>
    <m/>
    <m/>
    <m/>
    <m/>
    <m/>
    <m/>
    <m/>
    <m/>
    <m/>
    <m/>
    <m/>
    <m/>
    <m/>
    <n v="175"/>
    <m/>
    <m/>
    <n v="175"/>
    <n v="0"/>
    <s v="Entregue"/>
  </r>
  <r>
    <d v="2026-04-02T00:00:00"/>
    <x v="4"/>
    <m/>
    <m/>
    <m/>
    <n v="387.5"/>
    <n v="387.5"/>
    <n v="387.5"/>
    <n v="0"/>
    <m/>
    <m/>
    <m/>
    <m/>
    <m/>
    <m/>
    <m/>
    <s v="MXIXMILHOKG"/>
    <m/>
    <m/>
    <m/>
    <n v="2601080"/>
    <s v="Amarildo Manhique"/>
    <x v="5"/>
    <x v="19"/>
    <s v="Macuane (Tuane)"/>
    <m/>
    <m/>
    <m/>
    <m/>
    <m/>
    <m/>
    <s v="Amarildo Manhique"/>
    <s v="846993173"/>
    <s v="Jordao Pedro"/>
    <n v="878875733"/>
    <m/>
    <m/>
    <m/>
    <n v="260001"/>
    <m/>
    <m/>
    <m/>
    <m/>
    <m/>
    <m/>
    <m/>
    <m/>
    <m/>
    <m/>
    <m/>
    <m/>
    <m/>
    <m/>
    <n v="388"/>
    <m/>
    <m/>
    <n v="388"/>
    <n v="0.5"/>
    <s v="Entregue"/>
  </r>
  <r>
    <d v="2026-04-02T00:00:00"/>
    <x v="4"/>
    <m/>
    <m/>
    <m/>
    <n v="62.5"/>
    <n v="62.5"/>
    <n v="62.5"/>
    <n v="0"/>
    <m/>
    <m/>
    <m/>
    <m/>
    <m/>
    <m/>
    <m/>
    <s v="MXIXMILHOKG"/>
    <m/>
    <m/>
    <m/>
    <n v="2601080"/>
    <s v="Amarildo Manhique"/>
    <x v="5"/>
    <x v="19"/>
    <s v="Tuane"/>
    <m/>
    <m/>
    <m/>
    <m/>
    <m/>
    <m/>
    <s v="Amarildo Manhique"/>
    <s v="846993173"/>
    <s v="Jordao Pedro"/>
    <n v="878875733"/>
    <m/>
    <m/>
    <m/>
    <n v="260001"/>
    <m/>
    <m/>
    <m/>
    <m/>
    <m/>
    <m/>
    <m/>
    <m/>
    <m/>
    <m/>
    <m/>
    <m/>
    <m/>
    <m/>
    <n v="62"/>
    <m/>
    <m/>
    <n v="62"/>
    <n v="-0.5"/>
    <s v="Entregue"/>
  </r>
  <r>
    <d v="2026-04-02T00:00:00"/>
    <x v="0"/>
    <m/>
    <m/>
    <m/>
    <n v="2100"/>
    <n v="2100"/>
    <n v="2100"/>
    <n v="0"/>
    <m/>
    <m/>
    <m/>
    <m/>
    <m/>
    <m/>
    <m/>
    <s v="MXIXFEIJAOKG"/>
    <m/>
    <m/>
    <m/>
    <n v="2601081"/>
    <s v="Amélia Crimildo Armando"/>
    <x v="1"/>
    <x v="17"/>
    <s v="Boane sede, Eduardo Mondlane, Círculo Gimo"/>
    <m/>
    <m/>
    <m/>
    <m/>
    <m/>
    <m/>
    <s v="Amélia Crimildo Armando"/>
    <s v="845148538"/>
    <s v="Fabião José Machava"/>
    <n v="847389056"/>
    <m/>
    <m/>
    <m/>
    <n v="260001"/>
    <m/>
    <m/>
    <m/>
    <m/>
    <m/>
    <m/>
    <m/>
    <m/>
    <m/>
    <m/>
    <m/>
    <m/>
    <m/>
    <m/>
    <m/>
    <n v="2100"/>
    <m/>
    <n v="2100"/>
    <n v="0"/>
    <s v="Entregue"/>
  </r>
  <r>
    <d v="2026-04-02T00:00:00"/>
    <x v="0"/>
    <m/>
    <m/>
    <m/>
    <n v="810"/>
    <n v="810"/>
    <n v="810"/>
    <n v="0"/>
    <m/>
    <m/>
    <m/>
    <m/>
    <m/>
    <m/>
    <m/>
    <s v="MXIXFEIJAOKG"/>
    <m/>
    <m/>
    <m/>
    <n v="2601081"/>
    <s v="Amélia Crimildo Armando"/>
    <x v="1"/>
    <x v="17"/>
    <s v="Boane sede, Eduardo Mondlane, Manguiza"/>
    <m/>
    <m/>
    <m/>
    <m/>
    <m/>
    <m/>
    <s v="Amélia Crimildo Armando"/>
    <s v="845148538"/>
    <s v="Fabião José Machava"/>
    <n v="847389056"/>
    <m/>
    <m/>
    <m/>
    <n v="260001"/>
    <m/>
    <m/>
    <m/>
    <m/>
    <m/>
    <m/>
    <m/>
    <m/>
    <m/>
    <m/>
    <m/>
    <m/>
    <m/>
    <m/>
    <m/>
    <m/>
    <n v="810"/>
    <n v="0"/>
    <n v="-810"/>
    <s v="Sem registo"/>
  </r>
  <r>
    <d v="2026-04-02T00:00:00"/>
    <x v="1"/>
    <m/>
    <m/>
    <m/>
    <n v="140"/>
    <n v="70"/>
    <n v="70"/>
    <n v="0"/>
    <m/>
    <m/>
    <m/>
    <m/>
    <m/>
    <m/>
    <m/>
    <s v="AGRIFEMMA01L"/>
    <m/>
    <m/>
    <m/>
    <n v="2601081"/>
    <s v="Amélia Crimildo Armando"/>
    <x v="1"/>
    <x v="17"/>
    <s v="Boane sede, Eduardo Mondlane, Círculo Gimo"/>
    <m/>
    <m/>
    <m/>
    <m/>
    <m/>
    <m/>
    <s v="Amélia Crimildo Armando"/>
    <s v="845148538"/>
    <s v="Fabião José Machava"/>
    <n v="847389056"/>
    <m/>
    <m/>
    <m/>
    <n v="260001"/>
    <m/>
    <m/>
    <m/>
    <m/>
    <m/>
    <m/>
    <m/>
    <m/>
    <m/>
    <m/>
    <m/>
    <m/>
    <m/>
    <m/>
    <m/>
    <m/>
    <m/>
    <n v="0"/>
    <n v="-70"/>
    <s v="Sem registo"/>
  </r>
  <r>
    <d v="2026-04-02T00:00:00"/>
    <x v="1"/>
    <m/>
    <m/>
    <m/>
    <n v="54"/>
    <n v="27"/>
    <n v="27"/>
    <n v="0"/>
    <m/>
    <m/>
    <m/>
    <m/>
    <m/>
    <m/>
    <m/>
    <s v="AGRIFEMMA01L"/>
    <m/>
    <m/>
    <m/>
    <n v="2601081"/>
    <s v="Amélia Crimildo Armando"/>
    <x v="1"/>
    <x v="17"/>
    <s v="Boane sede, Eduardo Mondlane, Manguiza"/>
    <m/>
    <m/>
    <m/>
    <m/>
    <m/>
    <m/>
    <s v="Amélia Crimildo Armando"/>
    <s v="845148538"/>
    <s v="Fabião José Machava"/>
    <n v="847389056"/>
    <m/>
    <m/>
    <m/>
    <n v="260001"/>
    <m/>
    <m/>
    <m/>
    <m/>
    <m/>
    <m/>
    <m/>
    <m/>
    <m/>
    <m/>
    <m/>
    <m/>
    <m/>
    <m/>
    <m/>
    <m/>
    <m/>
    <n v="0"/>
    <n v="-27"/>
    <s v="Sem registo"/>
  </r>
  <r>
    <d v="2026-04-02T00:00:00"/>
    <x v="2"/>
    <m/>
    <m/>
    <m/>
    <n v="2800"/>
    <n v="2800"/>
    <n v="2800"/>
    <n v="0"/>
    <m/>
    <m/>
    <m/>
    <m/>
    <m/>
    <m/>
    <m/>
    <s v="SUSSACO"/>
    <m/>
    <m/>
    <m/>
    <n v="2601081"/>
    <s v="Amélia Crimildo Armando"/>
    <x v="1"/>
    <x v="17"/>
    <s v="Boane sede, Eduardo Mondlane, Círculo Gimo"/>
    <m/>
    <m/>
    <m/>
    <m/>
    <m/>
    <m/>
    <s v="Amélia Crimildo Armando"/>
    <s v="845148538"/>
    <s v="Fabião José Machava"/>
    <n v="847389056"/>
    <m/>
    <m/>
    <m/>
    <n v="260001"/>
    <m/>
    <m/>
    <m/>
    <m/>
    <m/>
    <m/>
    <m/>
    <m/>
    <m/>
    <m/>
    <m/>
    <m/>
    <m/>
    <m/>
    <m/>
    <m/>
    <m/>
    <n v="0"/>
    <n v="-2800"/>
    <s v="Sem registo"/>
  </r>
  <r>
    <d v="2026-04-02T00:00:00"/>
    <x v="2"/>
    <m/>
    <m/>
    <m/>
    <n v="1080"/>
    <n v="1080"/>
    <n v="1080"/>
    <n v="0"/>
    <m/>
    <m/>
    <m/>
    <m/>
    <m/>
    <m/>
    <m/>
    <s v="SUSSACO"/>
    <m/>
    <m/>
    <m/>
    <n v="2601081"/>
    <s v="Amélia Crimildo Armando"/>
    <x v="1"/>
    <x v="17"/>
    <s v="Boane sede, Eduardo Mondlane, Manguiza"/>
    <m/>
    <m/>
    <m/>
    <m/>
    <m/>
    <m/>
    <s v="Amélia Crimildo Armando"/>
    <s v="845148538"/>
    <s v="Fabião José Machava"/>
    <n v="847389056"/>
    <m/>
    <m/>
    <m/>
    <n v="260001"/>
    <m/>
    <m/>
    <m/>
    <m/>
    <m/>
    <m/>
    <m/>
    <m/>
    <m/>
    <m/>
    <m/>
    <m/>
    <m/>
    <m/>
    <m/>
    <m/>
    <m/>
    <n v="0"/>
    <n v="-1080"/>
    <s v="Sem registo"/>
  </r>
  <r>
    <d v="2026-04-02T00:00:00"/>
    <x v="3"/>
    <m/>
    <m/>
    <m/>
    <n v="140"/>
    <n v="70"/>
    <n v="70"/>
    <n v="0"/>
    <m/>
    <m/>
    <m/>
    <m/>
    <m/>
    <m/>
    <m/>
    <s v="AGRIMIDACLORP1L"/>
    <m/>
    <m/>
    <m/>
    <n v="2601081"/>
    <s v="Amélia Crimildo Armando"/>
    <x v="1"/>
    <x v="17"/>
    <s v="Boane sede, Eduardo Mondlane, Círculo Gimo"/>
    <m/>
    <m/>
    <m/>
    <m/>
    <m/>
    <m/>
    <s v="Amélia Crimildo Armando"/>
    <s v="845148538"/>
    <s v="Fabião José Machava"/>
    <n v="847389056"/>
    <m/>
    <m/>
    <m/>
    <n v="260001"/>
    <m/>
    <m/>
    <m/>
    <m/>
    <m/>
    <m/>
    <m/>
    <m/>
    <m/>
    <m/>
    <m/>
    <m/>
    <m/>
    <m/>
    <m/>
    <m/>
    <m/>
    <n v="0"/>
    <n v="-70"/>
    <s v="Sem registo"/>
  </r>
  <r>
    <d v="2026-04-02T00:00:00"/>
    <x v="3"/>
    <m/>
    <m/>
    <m/>
    <n v="54"/>
    <n v="27"/>
    <n v="27"/>
    <n v="0"/>
    <m/>
    <m/>
    <m/>
    <m/>
    <m/>
    <m/>
    <m/>
    <s v="AGRIMIDACLORP1L"/>
    <m/>
    <m/>
    <m/>
    <n v="2601081"/>
    <s v="Amélia Crimildo Armando"/>
    <x v="1"/>
    <x v="17"/>
    <s v="Boane sede, Eduardo Mondlane, Manguiza"/>
    <m/>
    <m/>
    <m/>
    <m/>
    <m/>
    <m/>
    <s v="Amélia Crimildo Armando"/>
    <s v="845148538"/>
    <s v="Fabião José Machava"/>
    <n v="847389056"/>
    <m/>
    <m/>
    <m/>
    <n v="260001"/>
    <m/>
    <m/>
    <m/>
    <m/>
    <m/>
    <m/>
    <m/>
    <m/>
    <m/>
    <m/>
    <m/>
    <m/>
    <m/>
    <m/>
    <m/>
    <m/>
    <m/>
    <n v="0"/>
    <n v="-27"/>
    <s v="Sem registo"/>
  </r>
  <r>
    <d v="2026-04-02T00:00:00"/>
    <x v="4"/>
    <m/>
    <m/>
    <m/>
    <n v="1750"/>
    <n v="1750"/>
    <n v="1750"/>
    <n v="0"/>
    <m/>
    <m/>
    <m/>
    <m/>
    <m/>
    <m/>
    <m/>
    <s v="MXIXMILHOKG"/>
    <m/>
    <m/>
    <m/>
    <n v="2601081"/>
    <s v="Amélia Crimildo Armando"/>
    <x v="1"/>
    <x v="17"/>
    <s v="Boane sede, Eduardo Mondlane, Círculo Gimo"/>
    <m/>
    <m/>
    <m/>
    <m/>
    <m/>
    <m/>
    <s v="Amélia Crimildo Armando"/>
    <s v="845148538"/>
    <s v="Fabião José Machava"/>
    <n v="847389056"/>
    <m/>
    <m/>
    <m/>
    <n v="260001"/>
    <m/>
    <m/>
    <m/>
    <m/>
    <m/>
    <m/>
    <m/>
    <m/>
    <m/>
    <m/>
    <m/>
    <m/>
    <m/>
    <m/>
    <m/>
    <n v="1750"/>
    <m/>
    <n v="1750"/>
    <n v="0"/>
    <s v="Entregue"/>
  </r>
  <r>
    <d v="2026-04-02T00:00:00"/>
    <x v="4"/>
    <m/>
    <m/>
    <m/>
    <n v="675"/>
    <n v="675"/>
    <n v="675"/>
    <n v="0"/>
    <m/>
    <m/>
    <m/>
    <m/>
    <m/>
    <m/>
    <m/>
    <s v="MXIXMILHOKG"/>
    <m/>
    <m/>
    <m/>
    <n v="2601081"/>
    <s v="Amélia Crimildo Armando"/>
    <x v="1"/>
    <x v="17"/>
    <s v="Boane sede, Eduardo Mondlane, Manguiza"/>
    <m/>
    <m/>
    <m/>
    <m/>
    <m/>
    <m/>
    <s v="Amélia Crimildo Armando"/>
    <s v="845148538"/>
    <s v="Fabião José Machava"/>
    <n v="847389056"/>
    <m/>
    <m/>
    <m/>
    <n v="260001"/>
    <m/>
    <m/>
    <m/>
    <m/>
    <m/>
    <m/>
    <m/>
    <m/>
    <m/>
    <m/>
    <m/>
    <m/>
    <m/>
    <m/>
    <m/>
    <n v="675"/>
    <m/>
    <n v="675"/>
    <n v="0"/>
    <s v="Entregue"/>
  </r>
  <r>
    <d v="2026-04-02T00:00:00"/>
    <x v="0"/>
    <m/>
    <m/>
    <m/>
    <n v="930"/>
    <n v="930"/>
    <n v="0"/>
    <n v="-930"/>
    <m/>
    <m/>
    <m/>
    <m/>
    <m/>
    <m/>
    <m/>
    <s v="MXIXFEIJAOKG"/>
    <m/>
    <m/>
    <m/>
    <n v="2601082"/>
    <s v="Amelia Fernando Mucheca"/>
    <x v="3"/>
    <x v="23"/>
    <s v="Mucumbura Sede"/>
    <m/>
    <m/>
    <m/>
    <m/>
    <m/>
    <m/>
    <s v="Amelia Fernando Mucheca"/>
    <s v="845044500/862969384"/>
    <s v="Feliciano Germias Nicolasse Muachissene"/>
    <s v="870545187/840525187"/>
    <m/>
    <m/>
    <m/>
    <n v="260001"/>
    <m/>
    <m/>
    <m/>
    <m/>
    <m/>
    <m/>
    <m/>
    <m/>
    <m/>
    <m/>
    <m/>
    <m/>
    <m/>
    <n v="-930"/>
    <m/>
    <m/>
    <m/>
    <n v="0"/>
    <n v="0"/>
    <s v="Sem registo"/>
  </r>
  <r>
    <d v="2026-04-02T00:00:00"/>
    <x v="1"/>
    <m/>
    <m/>
    <m/>
    <n v="62"/>
    <n v="31"/>
    <n v="0"/>
    <n v="-31"/>
    <m/>
    <m/>
    <m/>
    <m/>
    <m/>
    <m/>
    <m/>
    <s v="AGRIFEMMA01L"/>
    <m/>
    <m/>
    <m/>
    <n v="2601082"/>
    <s v="Amelia Fernando Mucheca"/>
    <x v="3"/>
    <x v="23"/>
    <s v="Mucumbura Sede"/>
    <m/>
    <m/>
    <m/>
    <m/>
    <m/>
    <m/>
    <s v="Amelia Fernando Mucheca"/>
    <s v="845044500/862969384"/>
    <s v="Feliciano Germias Nicolasse Muachissene"/>
    <s v="870545187/840525187"/>
    <m/>
    <m/>
    <m/>
    <n v="260001"/>
    <m/>
    <m/>
    <m/>
    <m/>
    <m/>
    <m/>
    <m/>
    <m/>
    <m/>
    <m/>
    <m/>
    <m/>
    <m/>
    <n v="-62"/>
    <m/>
    <m/>
    <m/>
    <n v="0"/>
    <n v="0"/>
    <s v="Sem registo"/>
  </r>
  <r>
    <d v="2026-04-02T00:00:00"/>
    <x v="2"/>
    <m/>
    <m/>
    <m/>
    <n v="1240"/>
    <n v="1240"/>
    <n v="0"/>
    <n v="-1240"/>
    <m/>
    <m/>
    <m/>
    <m/>
    <m/>
    <m/>
    <m/>
    <s v="SUSSACO"/>
    <m/>
    <m/>
    <m/>
    <n v="2601082"/>
    <s v="Amelia Fernando Mucheca"/>
    <x v="3"/>
    <x v="23"/>
    <s v="Mucumbura Sede"/>
    <m/>
    <m/>
    <m/>
    <m/>
    <m/>
    <m/>
    <s v="Amelia Fernando Mucheca"/>
    <s v="845044500/862969384"/>
    <s v="Feliciano Germias Nicolasse Muachissene"/>
    <s v="870545187/840525187"/>
    <m/>
    <m/>
    <m/>
    <n v="260001"/>
    <m/>
    <m/>
    <m/>
    <m/>
    <m/>
    <m/>
    <m/>
    <m/>
    <m/>
    <m/>
    <m/>
    <m/>
    <m/>
    <n v="-1240"/>
    <m/>
    <m/>
    <m/>
    <n v="0"/>
    <n v="0"/>
    <s v="Sem registo"/>
  </r>
  <r>
    <d v="2026-04-02T00:00:00"/>
    <x v="5"/>
    <m/>
    <m/>
    <m/>
    <n v="186"/>
    <n v="93"/>
    <n v="0"/>
    <n v="-93"/>
    <m/>
    <m/>
    <m/>
    <m/>
    <m/>
    <m/>
    <m/>
    <s v="AGRIMHMCPA1L"/>
    <m/>
    <m/>
    <m/>
    <n v="2601082"/>
    <s v="Amelia Fernando Mucheca"/>
    <x v="3"/>
    <x v="23"/>
    <s v="Mucumbura Sede"/>
    <m/>
    <m/>
    <m/>
    <m/>
    <m/>
    <m/>
    <s v="Amelia Fernando Mucheca"/>
    <s v="845044500/862969384"/>
    <s v="Feliciano Germias Nicolasse Muachissene"/>
    <s v="870545187/840525187"/>
    <m/>
    <m/>
    <m/>
    <n v="260001"/>
    <m/>
    <m/>
    <m/>
    <m/>
    <m/>
    <m/>
    <m/>
    <m/>
    <m/>
    <m/>
    <m/>
    <m/>
    <m/>
    <n v="-186"/>
    <m/>
    <m/>
    <m/>
    <n v="0"/>
    <n v="0"/>
    <s v="Sem registo"/>
  </r>
  <r>
    <d v="2026-04-02T00:00:00"/>
    <x v="6"/>
    <m/>
    <m/>
    <m/>
    <n v="3100"/>
    <n v="3100"/>
    <n v="0"/>
    <n v="-3100"/>
    <m/>
    <m/>
    <m/>
    <m/>
    <m/>
    <m/>
    <m/>
    <s v="MXIXARROZKG"/>
    <m/>
    <m/>
    <m/>
    <n v="2601082"/>
    <s v="Amelia Fernando Mucheca"/>
    <x v="3"/>
    <x v="23"/>
    <s v="Mucumbura Sede"/>
    <m/>
    <m/>
    <m/>
    <m/>
    <m/>
    <m/>
    <s v="Amelia Fernando Mucheca"/>
    <s v="845044500/862969384"/>
    <s v="Feliciano Germias Nicolasse Muachissene"/>
    <s v="870545187/840525187"/>
    <m/>
    <m/>
    <m/>
    <n v="260001"/>
    <m/>
    <m/>
    <m/>
    <m/>
    <m/>
    <m/>
    <m/>
    <m/>
    <m/>
    <m/>
    <m/>
    <m/>
    <m/>
    <n v="-3100"/>
    <m/>
    <m/>
    <m/>
    <n v="0"/>
    <n v="0"/>
    <s v="Sem registo"/>
  </r>
  <r>
    <d v="2026-04-02T00:00:00"/>
    <x v="0"/>
    <m/>
    <m/>
    <m/>
    <n v="240"/>
    <n v="240"/>
    <n v="0"/>
    <n v="-240"/>
    <m/>
    <m/>
    <m/>
    <m/>
    <m/>
    <m/>
    <m/>
    <s v="MXIXFEIJAOKG"/>
    <m/>
    <m/>
    <m/>
    <n v="2601083"/>
    <s v="Amelia Francisco Simango"/>
    <x v="2"/>
    <x v="24"/>
    <s v="Mussapassua"/>
    <m/>
    <m/>
    <m/>
    <m/>
    <m/>
    <m/>
    <s v="Amelia Francisco Simango"/>
    <s v="871095442 / 834162142"/>
    <s v="Baptista Tome Armando"/>
    <s v="877748861 / 848168523"/>
    <m/>
    <m/>
    <m/>
    <n v="260001"/>
    <m/>
    <m/>
    <m/>
    <m/>
    <m/>
    <m/>
    <m/>
    <m/>
    <m/>
    <m/>
    <m/>
    <m/>
    <m/>
    <n v="-240"/>
    <m/>
    <m/>
    <n v="240"/>
    <n v="0"/>
    <n v="0"/>
    <s v="Sem registo"/>
  </r>
  <r>
    <d v="2026-04-02T00:00:00"/>
    <x v="1"/>
    <m/>
    <m/>
    <m/>
    <n v="16"/>
    <n v="8"/>
    <n v="0"/>
    <n v="-8"/>
    <m/>
    <m/>
    <m/>
    <m/>
    <m/>
    <m/>
    <m/>
    <s v="AGRIFEMMA01L"/>
    <m/>
    <m/>
    <m/>
    <n v="2601083"/>
    <s v="Amelia Francisco Simango"/>
    <x v="2"/>
    <x v="24"/>
    <s v="Mussapassua"/>
    <m/>
    <m/>
    <m/>
    <m/>
    <m/>
    <m/>
    <s v="Amelia Francisco Simango"/>
    <s v="871095442 / 834162142"/>
    <s v="Baptista Tome Armando"/>
    <s v="877748861 / 848168523"/>
    <m/>
    <m/>
    <m/>
    <n v="260001"/>
    <m/>
    <m/>
    <m/>
    <m/>
    <m/>
    <m/>
    <m/>
    <m/>
    <m/>
    <m/>
    <m/>
    <m/>
    <m/>
    <n v="-16"/>
    <m/>
    <m/>
    <m/>
    <n v="0"/>
    <n v="0"/>
    <s v="Sem registo"/>
  </r>
  <r>
    <d v="2026-04-02T00:00:00"/>
    <x v="2"/>
    <m/>
    <m/>
    <m/>
    <n v="320"/>
    <n v="320"/>
    <n v="0"/>
    <n v="-320"/>
    <m/>
    <m/>
    <m/>
    <m/>
    <m/>
    <m/>
    <m/>
    <s v="SUSSACO"/>
    <m/>
    <m/>
    <m/>
    <n v="2601083"/>
    <s v="Amelia Francisco Simango"/>
    <x v="2"/>
    <x v="24"/>
    <s v="Mussapassua"/>
    <m/>
    <m/>
    <m/>
    <m/>
    <m/>
    <m/>
    <s v="Amelia Francisco Simango"/>
    <s v="871095442 / 834162142"/>
    <s v="Baptista Tome Armando"/>
    <s v="877748861 / 848168523"/>
    <m/>
    <m/>
    <m/>
    <n v="260001"/>
    <m/>
    <m/>
    <m/>
    <m/>
    <m/>
    <m/>
    <m/>
    <m/>
    <m/>
    <m/>
    <m/>
    <m/>
    <m/>
    <n v="-320"/>
    <m/>
    <m/>
    <m/>
    <n v="0"/>
    <n v="0"/>
    <s v="Sem registo"/>
  </r>
  <r>
    <d v="2026-04-02T00:00:00"/>
    <x v="3"/>
    <m/>
    <m/>
    <m/>
    <n v="16"/>
    <n v="8"/>
    <n v="0"/>
    <n v="-8"/>
    <m/>
    <m/>
    <m/>
    <m/>
    <m/>
    <m/>
    <m/>
    <s v="AGRIMIDACLORP1L"/>
    <m/>
    <m/>
    <m/>
    <n v="2601083"/>
    <s v="Amelia Francisco Simango"/>
    <x v="2"/>
    <x v="24"/>
    <s v="Mussapassua"/>
    <m/>
    <m/>
    <m/>
    <m/>
    <m/>
    <m/>
    <s v="Amelia Francisco Simango"/>
    <s v="871095442 / 834162142"/>
    <s v="Baptista Tome Armando"/>
    <s v="877748861 / 848168523"/>
    <m/>
    <m/>
    <m/>
    <n v="260001"/>
    <m/>
    <m/>
    <m/>
    <m/>
    <m/>
    <m/>
    <m/>
    <m/>
    <m/>
    <m/>
    <m/>
    <m/>
    <m/>
    <n v="-16"/>
    <m/>
    <m/>
    <m/>
    <n v="0"/>
    <n v="0"/>
    <s v="Sem registo"/>
  </r>
  <r>
    <d v="2026-04-02T00:00:00"/>
    <x v="4"/>
    <m/>
    <m/>
    <m/>
    <n v="200"/>
    <n v="200"/>
    <n v="0"/>
    <n v="-200"/>
    <m/>
    <m/>
    <m/>
    <m/>
    <m/>
    <m/>
    <m/>
    <s v="MXIXMILHOKG"/>
    <m/>
    <m/>
    <m/>
    <n v="2601083"/>
    <s v="Amelia Francisco Simango"/>
    <x v="2"/>
    <x v="24"/>
    <s v="Mussapassua"/>
    <m/>
    <m/>
    <m/>
    <m/>
    <m/>
    <m/>
    <s v="Amelia Francisco Simango"/>
    <s v="871095442 / 834162142"/>
    <s v="Baptista Tome Armando"/>
    <s v="877748861 / 848168523"/>
    <m/>
    <m/>
    <m/>
    <n v="260001"/>
    <m/>
    <m/>
    <m/>
    <m/>
    <m/>
    <m/>
    <m/>
    <m/>
    <m/>
    <m/>
    <m/>
    <m/>
    <m/>
    <n v="-200"/>
    <m/>
    <m/>
    <n v="200"/>
    <n v="0"/>
    <n v="0"/>
    <s v="Sem registo"/>
  </r>
  <r>
    <d v="2026-04-02T00:00:00"/>
    <x v="0"/>
    <m/>
    <m/>
    <m/>
    <n v="780"/>
    <n v="780"/>
    <n v="822.545454545455"/>
    <n v="42.54545454545496"/>
    <m/>
    <m/>
    <m/>
    <m/>
    <m/>
    <m/>
    <m/>
    <s v="MXIXFEIJAOKG"/>
    <m/>
    <m/>
    <m/>
    <n v="2601084"/>
    <s v="Amelia Mateus"/>
    <x v="2"/>
    <x v="25"/>
    <s v="Buunhi"/>
    <m/>
    <m/>
    <m/>
    <m/>
    <m/>
    <m/>
    <s v="Amelia Mateus"/>
    <s v="877518163"/>
    <s v="Chipo Jossefa Bassopo"/>
    <n v="847671309"/>
    <m/>
    <m/>
    <m/>
    <n v="260001"/>
    <m/>
    <m/>
    <m/>
    <m/>
    <m/>
    <m/>
    <m/>
    <m/>
    <m/>
    <m/>
    <m/>
    <m/>
    <m/>
    <n v="42.5454545454545"/>
    <m/>
    <m/>
    <n v="780"/>
    <n v="0"/>
    <n v="-822.545454545455"/>
    <s v="Sem registo"/>
  </r>
  <r>
    <d v="2026-04-02T00:00:00"/>
    <x v="0"/>
    <m/>
    <m/>
    <m/>
    <n v="30"/>
    <n v="30"/>
    <n v="31.6363636363636"/>
    <n v="1.636363636363601"/>
    <m/>
    <m/>
    <m/>
    <m/>
    <m/>
    <m/>
    <m/>
    <s v="MXIXFEIJAOKG"/>
    <m/>
    <m/>
    <m/>
    <n v="2601084"/>
    <s v="Amelia Mateus"/>
    <x v="2"/>
    <x v="25"/>
    <s v="Dongonda"/>
    <m/>
    <m/>
    <m/>
    <m/>
    <m/>
    <m/>
    <s v="Amelia Mateus"/>
    <s v="877518163"/>
    <s v="Chipo Jossefa Bassopo"/>
    <n v="847671309"/>
    <m/>
    <m/>
    <m/>
    <n v="260001"/>
    <m/>
    <m/>
    <m/>
    <m/>
    <m/>
    <m/>
    <m/>
    <m/>
    <m/>
    <m/>
    <m/>
    <m/>
    <m/>
    <n v="1.63636363636363"/>
    <m/>
    <m/>
    <n v="30"/>
    <n v="0"/>
    <n v="-31.6363636363636"/>
    <s v="Sem registo"/>
  </r>
  <r>
    <d v="2026-04-02T00:00:00"/>
    <x v="0"/>
    <m/>
    <m/>
    <m/>
    <n v="15"/>
    <n v="15"/>
    <n v="15.8181818181818"/>
    <n v="0.8181818181818006"/>
    <m/>
    <m/>
    <m/>
    <m/>
    <m/>
    <m/>
    <m/>
    <s v="MXIXFEIJAOKG"/>
    <m/>
    <m/>
    <m/>
    <n v="2601084"/>
    <s v="Amelia Mateus"/>
    <x v="2"/>
    <x v="25"/>
    <s v="Maronde"/>
    <m/>
    <m/>
    <m/>
    <m/>
    <m/>
    <m/>
    <s v="Amelia Mateus"/>
    <s v="877518163"/>
    <s v="Chipo Jossefa Bassopo"/>
    <n v="847671309"/>
    <m/>
    <m/>
    <m/>
    <n v="260001"/>
    <m/>
    <m/>
    <m/>
    <m/>
    <m/>
    <m/>
    <m/>
    <m/>
    <m/>
    <m/>
    <m/>
    <m/>
    <m/>
    <n v="0.818181818181817"/>
    <m/>
    <m/>
    <n v="15"/>
    <n v="0"/>
    <n v="-15.8181818181818"/>
    <s v="Sem registo"/>
  </r>
  <r>
    <d v="2026-04-02T00:00:00"/>
    <x v="1"/>
    <m/>
    <m/>
    <m/>
    <n v="52"/>
    <n v="26"/>
    <n v="54.8363636363636"/>
    <n v="28.8363636363636"/>
    <m/>
    <m/>
    <m/>
    <m/>
    <m/>
    <m/>
    <m/>
    <s v="AGRIFEMMA01L"/>
    <m/>
    <m/>
    <m/>
    <n v="2601084"/>
    <s v="Amelia Mateus"/>
    <x v="2"/>
    <x v="25"/>
    <s v="Buunhi"/>
    <m/>
    <m/>
    <m/>
    <m/>
    <m/>
    <m/>
    <s v="Amelia Mateus"/>
    <s v="877518163"/>
    <s v="Chipo Jossefa Bassopo"/>
    <n v="847671309"/>
    <m/>
    <m/>
    <m/>
    <n v="260001"/>
    <m/>
    <m/>
    <m/>
    <m/>
    <m/>
    <m/>
    <m/>
    <m/>
    <m/>
    <m/>
    <m/>
    <m/>
    <m/>
    <n v="2.83636363636364"/>
    <m/>
    <m/>
    <m/>
    <n v="0"/>
    <n v="-54.8363636363636"/>
    <s v="Sem registo"/>
  </r>
  <r>
    <d v="2026-04-02T00:00:00"/>
    <x v="1"/>
    <m/>
    <m/>
    <m/>
    <n v="2"/>
    <n v="1"/>
    <n v="2.10909090909091"/>
    <n v="1.10909090909091"/>
    <m/>
    <m/>
    <m/>
    <m/>
    <m/>
    <m/>
    <m/>
    <s v="AGRIFEMMA01L"/>
    <m/>
    <m/>
    <m/>
    <n v="2601084"/>
    <s v="Amelia Mateus"/>
    <x v="2"/>
    <x v="25"/>
    <s v="Dongonda"/>
    <m/>
    <m/>
    <m/>
    <m/>
    <m/>
    <m/>
    <s v="Amelia Mateus"/>
    <s v="877518163"/>
    <s v="Chipo Jossefa Bassopo"/>
    <n v="847671309"/>
    <m/>
    <m/>
    <m/>
    <n v="260001"/>
    <m/>
    <m/>
    <m/>
    <m/>
    <m/>
    <m/>
    <m/>
    <m/>
    <m/>
    <m/>
    <m/>
    <m/>
    <m/>
    <n v="0.109090909090909"/>
    <m/>
    <m/>
    <m/>
    <n v="0"/>
    <n v="-2.10909090909091"/>
    <s v="Sem registo"/>
  </r>
  <r>
    <d v="2026-04-02T00:00:00"/>
    <x v="1"/>
    <m/>
    <m/>
    <m/>
    <n v="1"/>
    <n v="0.5"/>
    <n v="1.05454545454545"/>
    <n v="0.55454545454545"/>
    <m/>
    <m/>
    <m/>
    <m/>
    <m/>
    <m/>
    <m/>
    <s v="AGRIFEMMA01L"/>
    <m/>
    <m/>
    <m/>
    <n v="2601084"/>
    <s v="Amelia Mateus"/>
    <x v="2"/>
    <x v="25"/>
    <s v="Maronde"/>
    <m/>
    <m/>
    <m/>
    <m/>
    <m/>
    <m/>
    <s v="Amelia Mateus"/>
    <s v="877518163"/>
    <s v="Chipo Jossefa Bassopo"/>
    <n v="847671309"/>
    <m/>
    <m/>
    <m/>
    <n v="260001"/>
    <m/>
    <m/>
    <m/>
    <m/>
    <m/>
    <m/>
    <m/>
    <m/>
    <m/>
    <m/>
    <m/>
    <m/>
    <m/>
    <n v="0.0545454545454545"/>
    <m/>
    <m/>
    <m/>
    <n v="0"/>
    <n v="-1.05454545454545"/>
    <s v="Sem registo"/>
  </r>
  <r>
    <d v="2026-04-02T00:00:00"/>
    <x v="2"/>
    <m/>
    <m/>
    <m/>
    <n v="1040"/>
    <n v="1040"/>
    <n v="1096.72727272727"/>
    <n v="56.72727272727002"/>
    <m/>
    <m/>
    <m/>
    <m/>
    <m/>
    <m/>
    <m/>
    <s v="SUSSACO"/>
    <m/>
    <m/>
    <m/>
    <n v="2601084"/>
    <s v="Amelia Mateus"/>
    <x v="2"/>
    <x v="25"/>
    <s v="Buunhi"/>
    <m/>
    <m/>
    <m/>
    <m/>
    <m/>
    <m/>
    <s v="Amelia Mateus"/>
    <s v="877518163"/>
    <s v="Chipo Jossefa Bassopo"/>
    <n v="847671309"/>
    <m/>
    <m/>
    <m/>
    <n v="260001"/>
    <m/>
    <m/>
    <m/>
    <m/>
    <m/>
    <m/>
    <m/>
    <m/>
    <m/>
    <m/>
    <m/>
    <m/>
    <m/>
    <n v="56.7272727272728"/>
    <m/>
    <m/>
    <m/>
    <n v="0"/>
    <n v="-1096.72727272727"/>
    <s v="Sem registo"/>
  </r>
  <r>
    <d v="2026-04-02T00:00:00"/>
    <x v="2"/>
    <m/>
    <m/>
    <m/>
    <n v="40"/>
    <n v="40"/>
    <n v="42.1818181818182"/>
    <n v="2.181818181818201"/>
    <m/>
    <m/>
    <m/>
    <m/>
    <m/>
    <m/>
    <m/>
    <s v="SUSSACO"/>
    <m/>
    <m/>
    <m/>
    <n v="2601084"/>
    <s v="Amelia Mateus"/>
    <x v="2"/>
    <x v="25"/>
    <s v="Dongonda"/>
    <m/>
    <m/>
    <m/>
    <m/>
    <m/>
    <m/>
    <s v="Amelia Mateus"/>
    <s v="877518163"/>
    <s v="Chipo Jossefa Bassopo"/>
    <n v="847671309"/>
    <m/>
    <m/>
    <m/>
    <n v="260001"/>
    <m/>
    <m/>
    <m/>
    <m/>
    <m/>
    <m/>
    <m/>
    <m/>
    <m/>
    <m/>
    <m/>
    <m/>
    <m/>
    <n v="2.18181818181818"/>
    <m/>
    <m/>
    <m/>
    <n v="0"/>
    <n v="-42.1818181818182"/>
    <s v="Sem registo"/>
  </r>
  <r>
    <d v="2026-04-02T00:00:00"/>
    <x v="2"/>
    <m/>
    <m/>
    <m/>
    <n v="20"/>
    <n v="20"/>
    <n v="21.0909090909091"/>
    <n v="1.090909090909101"/>
    <m/>
    <m/>
    <m/>
    <m/>
    <m/>
    <m/>
    <m/>
    <s v="SUSSACO"/>
    <m/>
    <m/>
    <m/>
    <n v="2601084"/>
    <s v="Amelia Mateus"/>
    <x v="2"/>
    <x v="25"/>
    <s v="Maronde"/>
    <m/>
    <m/>
    <m/>
    <m/>
    <m/>
    <m/>
    <s v="Amelia Mateus"/>
    <s v="877518163"/>
    <s v="Chipo Jossefa Bassopo"/>
    <n v="847671309"/>
    <m/>
    <m/>
    <m/>
    <n v="260001"/>
    <m/>
    <m/>
    <m/>
    <m/>
    <m/>
    <m/>
    <m/>
    <m/>
    <m/>
    <m/>
    <m/>
    <m/>
    <m/>
    <n v="1.09090909090909"/>
    <m/>
    <m/>
    <m/>
    <n v="0"/>
    <n v="-21.0909090909091"/>
    <s v="Sem registo"/>
  </r>
  <r>
    <d v="2026-04-02T00:00:00"/>
    <x v="3"/>
    <m/>
    <m/>
    <m/>
    <n v="52"/>
    <n v="26"/>
    <n v="54.8363636363636"/>
    <n v="28.8363636363636"/>
    <m/>
    <m/>
    <m/>
    <m/>
    <m/>
    <m/>
    <m/>
    <s v="AGRIMIDACLORP1L"/>
    <m/>
    <m/>
    <m/>
    <n v="2601084"/>
    <s v="Amelia Mateus"/>
    <x v="2"/>
    <x v="25"/>
    <s v="Buunhi"/>
    <m/>
    <m/>
    <m/>
    <m/>
    <m/>
    <m/>
    <s v="Amelia Mateus"/>
    <s v="877518163"/>
    <s v="Chipo Jossefa Bassopo"/>
    <n v="847671309"/>
    <m/>
    <m/>
    <m/>
    <n v="260001"/>
    <m/>
    <m/>
    <m/>
    <m/>
    <m/>
    <m/>
    <m/>
    <m/>
    <m/>
    <m/>
    <m/>
    <m/>
    <m/>
    <n v="2.83636363636364"/>
    <m/>
    <m/>
    <m/>
    <n v="0"/>
    <n v="-54.8363636363636"/>
    <s v="Sem registo"/>
  </r>
  <r>
    <d v="2026-04-02T00:00:00"/>
    <x v="3"/>
    <m/>
    <m/>
    <m/>
    <n v="2"/>
    <n v="1"/>
    <n v="2.10909090909091"/>
    <n v="1.10909090909091"/>
    <m/>
    <m/>
    <m/>
    <m/>
    <m/>
    <m/>
    <m/>
    <s v="AGRIMIDACLORP1L"/>
    <m/>
    <m/>
    <m/>
    <n v="2601084"/>
    <s v="Amelia Mateus"/>
    <x v="2"/>
    <x v="25"/>
    <s v="Dongonda"/>
    <m/>
    <m/>
    <m/>
    <m/>
    <m/>
    <m/>
    <s v="Amelia Mateus"/>
    <s v="877518163"/>
    <s v="Chipo Jossefa Bassopo"/>
    <n v="847671309"/>
    <m/>
    <m/>
    <m/>
    <n v="260001"/>
    <m/>
    <m/>
    <m/>
    <m/>
    <m/>
    <m/>
    <m/>
    <m/>
    <m/>
    <m/>
    <m/>
    <m/>
    <m/>
    <n v="0.109090909090909"/>
    <m/>
    <m/>
    <m/>
    <n v="0"/>
    <n v="-2.10909090909091"/>
    <s v="Sem registo"/>
  </r>
  <r>
    <d v="2026-04-02T00:00:00"/>
    <x v="3"/>
    <m/>
    <m/>
    <m/>
    <n v="1"/>
    <n v="0.5"/>
    <n v="1.05454545454545"/>
    <n v="0.55454545454545"/>
    <m/>
    <m/>
    <m/>
    <m/>
    <m/>
    <m/>
    <m/>
    <s v="AGRIMIDACLORP1L"/>
    <m/>
    <m/>
    <m/>
    <n v="2601084"/>
    <s v="Amelia Mateus"/>
    <x v="2"/>
    <x v="25"/>
    <s v="Maronde"/>
    <m/>
    <m/>
    <m/>
    <m/>
    <m/>
    <m/>
    <s v="Amelia Mateus"/>
    <s v="877518163"/>
    <s v="Chipo Jossefa Bassopo"/>
    <n v="847671309"/>
    <m/>
    <m/>
    <m/>
    <n v="260001"/>
    <m/>
    <m/>
    <m/>
    <m/>
    <m/>
    <m/>
    <m/>
    <m/>
    <m/>
    <m/>
    <m/>
    <m/>
    <m/>
    <n v="0.0545454545454545"/>
    <m/>
    <m/>
    <m/>
    <n v="0"/>
    <n v="-1.05454545454545"/>
    <s v="Sem registo"/>
  </r>
  <r>
    <d v="2026-04-02T00:00:00"/>
    <x v="4"/>
    <m/>
    <m/>
    <m/>
    <n v="650"/>
    <n v="650"/>
    <n v="685.454545454546"/>
    <n v="35.45454545454595"/>
    <m/>
    <m/>
    <m/>
    <m/>
    <m/>
    <m/>
    <m/>
    <s v="MXIXMILHOKG"/>
    <m/>
    <m/>
    <m/>
    <n v="2601084"/>
    <s v="Amelia Mateus"/>
    <x v="2"/>
    <x v="25"/>
    <s v="Buunhi"/>
    <m/>
    <m/>
    <m/>
    <m/>
    <m/>
    <m/>
    <s v="Amelia Mateus"/>
    <s v="877518163"/>
    <s v="Chipo Jossefa Bassopo"/>
    <n v="847671309"/>
    <m/>
    <m/>
    <m/>
    <n v="260001"/>
    <m/>
    <m/>
    <m/>
    <m/>
    <m/>
    <m/>
    <m/>
    <m/>
    <m/>
    <m/>
    <m/>
    <m/>
    <m/>
    <n v="35.4545454545455"/>
    <m/>
    <m/>
    <n v="650"/>
    <n v="0"/>
    <n v="-685.454545454546"/>
    <s v="Sem registo"/>
  </r>
  <r>
    <d v="2026-04-02T00:00:00"/>
    <x v="4"/>
    <m/>
    <m/>
    <m/>
    <n v="25"/>
    <n v="25"/>
    <n v="26.3636363636364"/>
    <n v="1.363636363636399"/>
    <m/>
    <m/>
    <m/>
    <m/>
    <m/>
    <m/>
    <m/>
    <s v="MXIXMILHOKG"/>
    <m/>
    <m/>
    <m/>
    <n v="2601084"/>
    <s v="Amelia Mateus"/>
    <x v="2"/>
    <x v="25"/>
    <s v="Dongonda"/>
    <m/>
    <m/>
    <m/>
    <m/>
    <m/>
    <m/>
    <s v="Amelia Mateus"/>
    <s v="877518163"/>
    <s v="Chipo Jossefa Bassopo"/>
    <n v="847671309"/>
    <m/>
    <m/>
    <m/>
    <n v="260001"/>
    <m/>
    <m/>
    <m/>
    <m/>
    <m/>
    <m/>
    <m/>
    <m/>
    <m/>
    <m/>
    <m/>
    <m/>
    <m/>
    <n v="1.36363636363636"/>
    <m/>
    <m/>
    <n v="25"/>
    <n v="0"/>
    <n v="-26.3636363636364"/>
    <s v="Sem registo"/>
  </r>
  <r>
    <d v="2026-04-02T00:00:00"/>
    <x v="4"/>
    <m/>
    <m/>
    <m/>
    <n v="12.5"/>
    <n v="12.5"/>
    <n v="13.1818181818182"/>
    <n v="0.6818181818181994"/>
    <m/>
    <m/>
    <m/>
    <m/>
    <m/>
    <m/>
    <m/>
    <s v="MXIXMILHOKG"/>
    <m/>
    <m/>
    <m/>
    <n v="2601084"/>
    <s v="Amelia Mateus"/>
    <x v="2"/>
    <x v="25"/>
    <s v="Maronde"/>
    <m/>
    <m/>
    <m/>
    <m/>
    <m/>
    <m/>
    <s v="Amelia Mateus"/>
    <s v="877518163"/>
    <s v="Chipo Jossefa Bassopo"/>
    <n v="847671309"/>
    <m/>
    <m/>
    <m/>
    <n v="260001"/>
    <m/>
    <m/>
    <m/>
    <m/>
    <m/>
    <m/>
    <m/>
    <m/>
    <m/>
    <m/>
    <m/>
    <m/>
    <m/>
    <n v="0.681818181818182"/>
    <m/>
    <m/>
    <n v="12"/>
    <n v="0"/>
    <n v="-13.1818181818182"/>
    <s v="Sem registo"/>
  </r>
  <r>
    <d v="2026-04-02T00:00:00"/>
    <x v="0"/>
    <m/>
    <m/>
    <m/>
    <n v="22545"/>
    <n v="22545"/>
    <n v="5835"/>
    <n v="-16710"/>
    <m/>
    <m/>
    <m/>
    <m/>
    <m/>
    <m/>
    <m/>
    <s v="MXIXFEIJAOKG"/>
    <m/>
    <m/>
    <m/>
    <n v="2601085"/>
    <s v="Amelia Maurai"/>
    <x v="2"/>
    <x v="5"/>
    <s v="Buzi Sede"/>
    <m/>
    <m/>
    <m/>
    <m/>
    <m/>
    <m/>
    <s v="Amelia Maurai"/>
    <s v="843432086"/>
    <s v="Ayrton Mael"/>
    <n v="879095867"/>
    <m/>
    <m/>
    <m/>
    <n v="260001"/>
    <m/>
    <m/>
    <m/>
    <m/>
    <m/>
    <m/>
    <m/>
    <m/>
    <m/>
    <m/>
    <m/>
    <m/>
    <m/>
    <n v="-16710"/>
    <m/>
    <m/>
    <n v="22545"/>
    <n v="0"/>
    <n v="-5835"/>
    <s v="Sem registo"/>
  </r>
  <r>
    <d v="2026-04-02T00:00:00"/>
    <x v="1"/>
    <m/>
    <m/>
    <m/>
    <n v="1503"/>
    <n v="751.5"/>
    <n v="389"/>
    <n v="-362.5"/>
    <m/>
    <m/>
    <m/>
    <m/>
    <m/>
    <m/>
    <m/>
    <s v="AGRIFEMMA01L"/>
    <m/>
    <m/>
    <m/>
    <n v="2601085"/>
    <s v="Amelia Maurai"/>
    <x v="2"/>
    <x v="5"/>
    <s v="Buzi Sede"/>
    <m/>
    <m/>
    <m/>
    <m/>
    <m/>
    <m/>
    <s v="Amelia Maurai"/>
    <s v="843432086"/>
    <s v="Ayrton Mael"/>
    <n v="879095867"/>
    <m/>
    <m/>
    <m/>
    <n v="260001"/>
    <m/>
    <m/>
    <m/>
    <m/>
    <m/>
    <m/>
    <m/>
    <m/>
    <m/>
    <m/>
    <m/>
    <m/>
    <m/>
    <n v="-1114"/>
    <m/>
    <m/>
    <m/>
    <n v="0"/>
    <n v="-389"/>
    <s v="Sem registo"/>
  </r>
  <r>
    <d v="2026-04-02T00:00:00"/>
    <x v="2"/>
    <m/>
    <m/>
    <m/>
    <n v="30060"/>
    <n v="30060"/>
    <n v="7780"/>
    <n v="-22280"/>
    <m/>
    <m/>
    <m/>
    <m/>
    <m/>
    <m/>
    <m/>
    <s v="SUSSACO"/>
    <m/>
    <m/>
    <m/>
    <n v="2601085"/>
    <s v="Amelia Maurai"/>
    <x v="2"/>
    <x v="5"/>
    <s v="Buzi Sede"/>
    <m/>
    <m/>
    <m/>
    <m/>
    <m/>
    <m/>
    <s v="Amelia Maurai"/>
    <s v="843432086"/>
    <s v="Ayrton Mael"/>
    <n v="879095867"/>
    <m/>
    <m/>
    <m/>
    <n v="260001"/>
    <m/>
    <m/>
    <m/>
    <m/>
    <m/>
    <m/>
    <m/>
    <m/>
    <m/>
    <m/>
    <m/>
    <m/>
    <m/>
    <n v="-22280"/>
    <m/>
    <m/>
    <m/>
    <n v="0"/>
    <n v="-7780"/>
    <s v="Sem registo"/>
  </r>
  <r>
    <d v="2026-04-02T00:00:00"/>
    <x v="3"/>
    <m/>
    <m/>
    <m/>
    <n v="633"/>
    <n v="316.5"/>
    <n v="389"/>
    <n v="72.5"/>
    <m/>
    <m/>
    <m/>
    <m/>
    <m/>
    <m/>
    <m/>
    <s v="AGRIMIDACLORP1L"/>
    <m/>
    <m/>
    <m/>
    <n v="2601085"/>
    <s v="Amelia Maurai"/>
    <x v="2"/>
    <x v="5"/>
    <s v="Buzi Sede"/>
    <m/>
    <m/>
    <m/>
    <m/>
    <m/>
    <m/>
    <s v="Amelia Maurai"/>
    <s v="843432086"/>
    <s v="Ayrton Mael"/>
    <n v="879095867"/>
    <m/>
    <m/>
    <m/>
    <n v="260001"/>
    <m/>
    <m/>
    <m/>
    <m/>
    <m/>
    <m/>
    <m/>
    <m/>
    <m/>
    <m/>
    <m/>
    <m/>
    <m/>
    <n v="-244"/>
    <m/>
    <m/>
    <m/>
    <n v="0"/>
    <n v="-389"/>
    <s v="Sem registo"/>
  </r>
  <r>
    <d v="2026-04-02T00:00:00"/>
    <x v="4"/>
    <m/>
    <m/>
    <m/>
    <n v="7912.5"/>
    <n v="7912.5"/>
    <n v="4862.5"/>
    <n v="-3050"/>
    <m/>
    <m/>
    <m/>
    <m/>
    <m/>
    <m/>
    <m/>
    <s v="MXIXMILHOKG"/>
    <m/>
    <m/>
    <m/>
    <n v="2601085"/>
    <s v="Amelia Maurai"/>
    <x v="2"/>
    <x v="5"/>
    <s v="Buzi Sede"/>
    <m/>
    <m/>
    <m/>
    <m/>
    <m/>
    <m/>
    <s v="Amelia Maurai"/>
    <s v="843432086"/>
    <s v="Ayrton Mael"/>
    <n v="879095867"/>
    <m/>
    <m/>
    <m/>
    <n v="260001"/>
    <m/>
    <m/>
    <m/>
    <m/>
    <m/>
    <m/>
    <m/>
    <m/>
    <m/>
    <m/>
    <m/>
    <m/>
    <m/>
    <n v="-3050"/>
    <m/>
    <m/>
    <n v="7912"/>
    <n v="0"/>
    <n v="-4862.5"/>
    <s v="Sem registo"/>
  </r>
  <r>
    <d v="2026-04-02T00:00:00"/>
    <x v="5"/>
    <m/>
    <m/>
    <m/>
    <n v="2610"/>
    <n v="1305"/>
    <n v="0"/>
    <n v="-1305"/>
    <m/>
    <m/>
    <m/>
    <m/>
    <m/>
    <m/>
    <m/>
    <s v="AGRIMHMCPA1L"/>
    <m/>
    <m/>
    <m/>
    <n v="2601085"/>
    <s v="Amelia Maurai"/>
    <x v="2"/>
    <x v="5"/>
    <s v="Buzi Sede"/>
    <m/>
    <m/>
    <m/>
    <m/>
    <m/>
    <m/>
    <s v="Amelia Maurai"/>
    <s v="843432086"/>
    <s v="Ayrton Mael"/>
    <n v="879095867"/>
    <m/>
    <m/>
    <m/>
    <n v="260001"/>
    <m/>
    <m/>
    <m/>
    <m/>
    <m/>
    <m/>
    <m/>
    <m/>
    <m/>
    <m/>
    <m/>
    <m/>
    <m/>
    <n v="-2610"/>
    <m/>
    <m/>
    <m/>
    <n v="0"/>
    <n v="0"/>
    <s v="Sem registo"/>
  </r>
  <r>
    <d v="2026-04-02T00:00:00"/>
    <x v="6"/>
    <m/>
    <m/>
    <m/>
    <n v="43500"/>
    <n v="43500"/>
    <n v="0"/>
    <n v="-43500"/>
    <m/>
    <m/>
    <m/>
    <m/>
    <m/>
    <m/>
    <m/>
    <s v="MXIXARROZKG"/>
    <m/>
    <m/>
    <m/>
    <n v="2601085"/>
    <s v="Amelia Maurai"/>
    <x v="2"/>
    <x v="5"/>
    <s v="Buzi Sede"/>
    <m/>
    <m/>
    <m/>
    <m/>
    <m/>
    <m/>
    <s v="Amelia Maurai"/>
    <s v="843432086"/>
    <s v="Ayrton Mael"/>
    <n v="879095867"/>
    <m/>
    <m/>
    <m/>
    <n v="260001"/>
    <m/>
    <m/>
    <m/>
    <m/>
    <m/>
    <m/>
    <m/>
    <m/>
    <m/>
    <m/>
    <m/>
    <m/>
    <m/>
    <n v="-43500"/>
    <m/>
    <m/>
    <m/>
    <n v="0"/>
    <n v="0"/>
    <s v="Sem registo"/>
  </r>
  <r>
    <d v="2026-04-02T00:00:00"/>
    <x v="0"/>
    <m/>
    <m/>
    <m/>
    <n v="300"/>
    <n v="300"/>
    <n v="300"/>
    <n v="0"/>
    <m/>
    <m/>
    <m/>
    <m/>
    <m/>
    <m/>
    <m/>
    <s v="MXIXFEIJAOKG"/>
    <m/>
    <m/>
    <m/>
    <n v="2601086"/>
    <s v="Amelia Munguambe"/>
    <x v="5"/>
    <x v="19"/>
    <s v="Messano (Bucuine)"/>
    <m/>
    <m/>
    <m/>
    <m/>
    <m/>
    <m/>
    <s v="Amelia Munguambe"/>
    <s v="877171833"/>
    <s v="Jordao Pedro"/>
    <n v="878875733"/>
    <m/>
    <m/>
    <m/>
    <n v="260001"/>
    <m/>
    <m/>
    <m/>
    <m/>
    <m/>
    <m/>
    <m/>
    <m/>
    <m/>
    <m/>
    <m/>
    <m/>
    <m/>
    <m/>
    <m/>
    <m/>
    <m/>
    <n v="0"/>
    <n v="-300"/>
    <s v="Sem registo"/>
  </r>
  <r>
    <d v="2026-04-02T00:00:00"/>
    <x v="0"/>
    <m/>
    <m/>
    <m/>
    <n v="150"/>
    <n v="150"/>
    <n v="150"/>
    <n v="0"/>
    <m/>
    <m/>
    <m/>
    <m/>
    <m/>
    <m/>
    <m/>
    <s v="MXIXFEIJAOKG"/>
    <m/>
    <m/>
    <m/>
    <n v="2601086"/>
    <s v="Amelia Munguambe"/>
    <x v="5"/>
    <x v="19"/>
    <s v="Messano (Veiape)"/>
    <m/>
    <m/>
    <m/>
    <m/>
    <m/>
    <m/>
    <s v="Amelia Munguambe"/>
    <s v="877171833"/>
    <s v="Jordao Pedro"/>
    <n v="878875733"/>
    <m/>
    <m/>
    <m/>
    <n v="260001"/>
    <m/>
    <m/>
    <m/>
    <m/>
    <m/>
    <m/>
    <m/>
    <m/>
    <m/>
    <m/>
    <m/>
    <m/>
    <m/>
    <m/>
    <m/>
    <m/>
    <m/>
    <n v="0"/>
    <n v="-150"/>
    <s v="Sem registo"/>
  </r>
  <r>
    <d v="2026-04-02T00:00:00"/>
    <x v="0"/>
    <m/>
    <m/>
    <m/>
    <n v="285"/>
    <n v="285"/>
    <n v="285"/>
    <n v="0"/>
    <m/>
    <m/>
    <m/>
    <m/>
    <m/>
    <m/>
    <m/>
    <s v="MXIXFEIJAOKG"/>
    <m/>
    <m/>
    <m/>
    <n v="2601086"/>
    <s v="Amelia Munguambe"/>
    <x v="5"/>
    <x v="19"/>
    <s v="Messano-sede Gove"/>
    <m/>
    <m/>
    <m/>
    <m/>
    <m/>
    <m/>
    <s v="Amelia Munguambe"/>
    <s v="877171833"/>
    <s v="Jordao Pedro"/>
    <n v="878875733"/>
    <m/>
    <m/>
    <m/>
    <n v="260001"/>
    <m/>
    <m/>
    <m/>
    <m/>
    <m/>
    <m/>
    <m/>
    <m/>
    <m/>
    <m/>
    <m/>
    <m/>
    <m/>
    <m/>
    <m/>
    <m/>
    <m/>
    <n v="0"/>
    <n v="-285"/>
    <s v="Sem registo"/>
  </r>
  <r>
    <d v="2026-04-02T00:00:00"/>
    <x v="1"/>
    <m/>
    <m/>
    <m/>
    <n v="20"/>
    <n v="10"/>
    <n v="10"/>
    <n v="0"/>
    <m/>
    <m/>
    <m/>
    <m/>
    <m/>
    <m/>
    <m/>
    <s v="AGRIFEMMA01L"/>
    <m/>
    <m/>
    <m/>
    <n v="2601086"/>
    <s v="Amelia Munguambe"/>
    <x v="5"/>
    <x v="19"/>
    <s v="Messano (Bucuine)"/>
    <m/>
    <m/>
    <m/>
    <m/>
    <m/>
    <m/>
    <s v="Amelia Munguambe"/>
    <s v="877171833"/>
    <s v="Jordao Pedro"/>
    <n v="878875733"/>
    <m/>
    <m/>
    <m/>
    <n v="260001"/>
    <m/>
    <m/>
    <m/>
    <m/>
    <m/>
    <m/>
    <m/>
    <m/>
    <m/>
    <m/>
    <m/>
    <m/>
    <m/>
    <m/>
    <m/>
    <m/>
    <m/>
    <n v="0"/>
    <n v="-10"/>
    <s v="Sem registo"/>
  </r>
  <r>
    <d v="2026-04-02T00:00:00"/>
    <x v="1"/>
    <m/>
    <m/>
    <m/>
    <n v="10"/>
    <n v="5"/>
    <n v="5"/>
    <n v="0"/>
    <m/>
    <m/>
    <m/>
    <m/>
    <m/>
    <m/>
    <m/>
    <s v="AGRIFEMMA01L"/>
    <m/>
    <m/>
    <m/>
    <n v="2601086"/>
    <s v="Amelia Munguambe"/>
    <x v="5"/>
    <x v="19"/>
    <s v="Messano (Veiape)"/>
    <m/>
    <m/>
    <m/>
    <m/>
    <m/>
    <m/>
    <s v="Amelia Munguambe"/>
    <s v="877171833"/>
    <s v="Jordao Pedro"/>
    <n v="878875733"/>
    <m/>
    <m/>
    <m/>
    <n v="260001"/>
    <m/>
    <m/>
    <m/>
    <m/>
    <m/>
    <m/>
    <m/>
    <m/>
    <m/>
    <m/>
    <m/>
    <m/>
    <m/>
    <m/>
    <m/>
    <m/>
    <m/>
    <n v="0"/>
    <n v="-5"/>
    <s v="Sem registo"/>
  </r>
  <r>
    <d v="2026-04-02T00:00:00"/>
    <x v="1"/>
    <m/>
    <m/>
    <m/>
    <n v="19"/>
    <n v="9.5"/>
    <n v="9.5"/>
    <n v="0"/>
    <m/>
    <m/>
    <m/>
    <m/>
    <m/>
    <m/>
    <m/>
    <s v="AGRIFEMMA01L"/>
    <m/>
    <m/>
    <m/>
    <n v="2601086"/>
    <s v="Amelia Munguambe"/>
    <x v="5"/>
    <x v="19"/>
    <s v="Messano-sede Gove"/>
    <m/>
    <m/>
    <m/>
    <m/>
    <m/>
    <m/>
    <s v="Amelia Munguambe"/>
    <s v="877171833"/>
    <s v="Jordao Pedro"/>
    <n v="878875733"/>
    <m/>
    <m/>
    <m/>
    <n v="260001"/>
    <m/>
    <m/>
    <m/>
    <m/>
    <m/>
    <m/>
    <m/>
    <m/>
    <m/>
    <m/>
    <m/>
    <m/>
    <m/>
    <m/>
    <m/>
    <m/>
    <m/>
    <n v="0"/>
    <n v="-9.5"/>
    <s v="Sem registo"/>
  </r>
  <r>
    <d v="2026-04-02T00:00:00"/>
    <x v="2"/>
    <m/>
    <m/>
    <m/>
    <n v="400"/>
    <n v="400"/>
    <n v="400"/>
    <n v="0"/>
    <m/>
    <m/>
    <m/>
    <m/>
    <m/>
    <m/>
    <m/>
    <s v="SUSSACO"/>
    <m/>
    <m/>
    <m/>
    <n v="2601086"/>
    <s v="Amelia Munguambe"/>
    <x v="5"/>
    <x v="19"/>
    <s v="Messano (Bucuine)"/>
    <m/>
    <m/>
    <m/>
    <m/>
    <m/>
    <m/>
    <s v="Amelia Munguambe"/>
    <s v="877171833"/>
    <s v="Jordao Pedro"/>
    <n v="878875733"/>
    <m/>
    <m/>
    <m/>
    <n v="260001"/>
    <m/>
    <m/>
    <m/>
    <m/>
    <m/>
    <m/>
    <m/>
    <m/>
    <m/>
    <m/>
    <m/>
    <m/>
    <m/>
    <m/>
    <m/>
    <m/>
    <m/>
    <n v="0"/>
    <n v="-400"/>
    <s v="Sem registo"/>
  </r>
  <r>
    <d v="2026-04-02T00:00:00"/>
    <x v="2"/>
    <m/>
    <m/>
    <m/>
    <n v="200"/>
    <n v="200"/>
    <n v="200"/>
    <n v="0"/>
    <m/>
    <m/>
    <m/>
    <m/>
    <m/>
    <m/>
    <m/>
    <s v="SUSSACO"/>
    <m/>
    <m/>
    <m/>
    <n v="2601086"/>
    <s v="Amelia Munguambe"/>
    <x v="5"/>
    <x v="19"/>
    <s v="Messano (Veiape)"/>
    <m/>
    <m/>
    <m/>
    <m/>
    <m/>
    <m/>
    <s v="Amelia Munguambe"/>
    <s v="877171833"/>
    <s v="Jordao Pedro"/>
    <n v="878875733"/>
    <m/>
    <m/>
    <m/>
    <n v="260001"/>
    <m/>
    <m/>
    <m/>
    <m/>
    <m/>
    <m/>
    <m/>
    <m/>
    <m/>
    <m/>
    <m/>
    <m/>
    <m/>
    <m/>
    <m/>
    <m/>
    <m/>
    <n v="0"/>
    <n v="-200"/>
    <s v="Sem registo"/>
  </r>
  <r>
    <d v="2026-04-02T00:00:00"/>
    <x v="2"/>
    <m/>
    <m/>
    <m/>
    <n v="380"/>
    <n v="380"/>
    <n v="380"/>
    <n v="0"/>
    <m/>
    <m/>
    <m/>
    <m/>
    <m/>
    <m/>
    <m/>
    <s v="SUSSACO"/>
    <m/>
    <m/>
    <m/>
    <n v="2601086"/>
    <s v="Amelia Munguambe"/>
    <x v="5"/>
    <x v="19"/>
    <s v="Messano-sede Gove"/>
    <m/>
    <m/>
    <m/>
    <m/>
    <m/>
    <m/>
    <s v="Amelia Munguambe"/>
    <s v="877171833"/>
    <s v="Jordao Pedro"/>
    <n v="878875733"/>
    <m/>
    <m/>
    <m/>
    <n v="260001"/>
    <m/>
    <m/>
    <m/>
    <m/>
    <m/>
    <m/>
    <m/>
    <m/>
    <m/>
    <m/>
    <m/>
    <m/>
    <m/>
    <m/>
    <m/>
    <m/>
    <m/>
    <n v="0"/>
    <n v="-380"/>
    <s v="Sem registo"/>
  </r>
  <r>
    <d v="2026-04-02T00:00:00"/>
    <x v="3"/>
    <m/>
    <m/>
    <m/>
    <n v="20"/>
    <n v="10"/>
    <n v="10"/>
    <n v="0"/>
    <m/>
    <m/>
    <m/>
    <m/>
    <m/>
    <m/>
    <m/>
    <s v="AGRIMIDACLORP1L"/>
    <m/>
    <m/>
    <m/>
    <n v="2601086"/>
    <s v="Amelia Munguambe"/>
    <x v="5"/>
    <x v="19"/>
    <s v="Messano (Bucuine)"/>
    <m/>
    <m/>
    <m/>
    <m/>
    <m/>
    <m/>
    <s v="Amelia Munguambe"/>
    <s v="877171833"/>
    <s v="Jordao Pedro"/>
    <n v="878875733"/>
    <m/>
    <m/>
    <m/>
    <n v="260001"/>
    <m/>
    <m/>
    <m/>
    <m/>
    <m/>
    <m/>
    <m/>
    <m/>
    <m/>
    <m/>
    <m/>
    <m/>
    <m/>
    <m/>
    <m/>
    <m/>
    <m/>
    <n v="0"/>
    <n v="-10"/>
    <s v="Sem registo"/>
  </r>
  <r>
    <d v="2026-04-02T00:00:00"/>
    <x v="3"/>
    <m/>
    <m/>
    <m/>
    <n v="10"/>
    <n v="5"/>
    <n v="5"/>
    <n v="0"/>
    <m/>
    <m/>
    <m/>
    <m/>
    <m/>
    <m/>
    <m/>
    <s v="AGRIMIDACLORP1L"/>
    <m/>
    <m/>
    <m/>
    <n v="2601086"/>
    <s v="Amelia Munguambe"/>
    <x v="5"/>
    <x v="19"/>
    <s v="Messano (Veiape)"/>
    <m/>
    <m/>
    <m/>
    <m/>
    <m/>
    <m/>
    <s v="Amelia Munguambe"/>
    <s v="877171833"/>
    <s v="Jordao Pedro"/>
    <n v="878875733"/>
    <m/>
    <m/>
    <m/>
    <n v="260001"/>
    <m/>
    <m/>
    <m/>
    <m/>
    <m/>
    <m/>
    <m/>
    <m/>
    <m/>
    <m/>
    <m/>
    <m/>
    <m/>
    <m/>
    <m/>
    <m/>
    <m/>
    <n v="0"/>
    <n v="-5"/>
    <s v="Sem registo"/>
  </r>
  <r>
    <d v="2026-04-02T00:00:00"/>
    <x v="3"/>
    <m/>
    <m/>
    <m/>
    <n v="19"/>
    <n v="9.5"/>
    <n v="9.5"/>
    <n v="0"/>
    <m/>
    <m/>
    <m/>
    <m/>
    <m/>
    <m/>
    <m/>
    <s v="AGRIMIDACLORP1L"/>
    <m/>
    <m/>
    <m/>
    <n v="2601086"/>
    <s v="Amelia Munguambe"/>
    <x v="5"/>
    <x v="19"/>
    <s v="Messano-sede Gove"/>
    <m/>
    <m/>
    <m/>
    <m/>
    <m/>
    <m/>
    <s v="Amelia Munguambe"/>
    <s v="877171833"/>
    <s v="Jordao Pedro"/>
    <n v="878875733"/>
    <m/>
    <m/>
    <m/>
    <n v="260001"/>
    <m/>
    <m/>
    <m/>
    <m/>
    <m/>
    <m/>
    <m/>
    <m/>
    <m/>
    <m/>
    <m/>
    <m/>
    <m/>
    <m/>
    <m/>
    <m/>
    <m/>
    <n v="0"/>
    <n v="-9.5"/>
    <s v="Sem registo"/>
  </r>
  <r>
    <d v="2026-04-02T00:00:00"/>
    <x v="4"/>
    <m/>
    <m/>
    <m/>
    <n v="250"/>
    <n v="250"/>
    <n v="250"/>
    <n v="0"/>
    <m/>
    <m/>
    <m/>
    <m/>
    <m/>
    <m/>
    <m/>
    <s v="MXIXMILHOKG"/>
    <m/>
    <m/>
    <m/>
    <n v="2601086"/>
    <s v="Amelia Munguambe"/>
    <x v="5"/>
    <x v="19"/>
    <s v="Messano (Bucuine)"/>
    <m/>
    <m/>
    <m/>
    <m/>
    <m/>
    <m/>
    <s v="Amelia Munguambe"/>
    <s v="877171833"/>
    <s v="Jordao Pedro"/>
    <n v="878875733"/>
    <m/>
    <m/>
    <m/>
    <n v="260001"/>
    <m/>
    <m/>
    <m/>
    <m/>
    <m/>
    <m/>
    <m/>
    <m/>
    <m/>
    <m/>
    <m/>
    <m/>
    <m/>
    <m/>
    <n v="250"/>
    <m/>
    <m/>
    <n v="250"/>
    <n v="0"/>
    <s v="Entregue"/>
  </r>
  <r>
    <d v="2026-04-02T00:00:00"/>
    <x v="4"/>
    <m/>
    <m/>
    <m/>
    <n v="125"/>
    <n v="125"/>
    <n v="125"/>
    <n v="0"/>
    <m/>
    <m/>
    <m/>
    <m/>
    <m/>
    <m/>
    <m/>
    <s v="MXIXMILHOKG"/>
    <m/>
    <m/>
    <m/>
    <n v="2601086"/>
    <s v="Amelia Munguambe"/>
    <x v="5"/>
    <x v="19"/>
    <s v="Messano (Veiape)"/>
    <m/>
    <m/>
    <m/>
    <m/>
    <m/>
    <m/>
    <s v="Amelia Munguambe"/>
    <s v="877171833"/>
    <s v="Jordao Pedro"/>
    <n v="878875733"/>
    <m/>
    <m/>
    <m/>
    <n v="260001"/>
    <m/>
    <m/>
    <m/>
    <m/>
    <m/>
    <m/>
    <m/>
    <m/>
    <m/>
    <m/>
    <m/>
    <m/>
    <m/>
    <m/>
    <n v="125"/>
    <m/>
    <m/>
    <n v="125"/>
    <n v="0"/>
    <s v="Entregue"/>
  </r>
  <r>
    <d v="2026-04-02T00:00:00"/>
    <x v="4"/>
    <m/>
    <m/>
    <m/>
    <n v="237.5"/>
    <n v="237.5"/>
    <n v="237.5"/>
    <n v="0"/>
    <m/>
    <m/>
    <m/>
    <m/>
    <m/>
    <m/>
    <m/>
    <s v="MXIXMILHOKG"/>
    <m/>
    <m/>
    <m/>
    <n v="2601086"/>
    <s v="Amelia Munguambe"/>
    <x v="5"/>
    <x v="19"/>
    <s v="Messano-sede Gove"/>
    <m/>
    <m/>
    <m/>
    <m/>
    <m/>
    <m/>
    <s v="Amelia Munguambe"/>
    <s v="877171833"/>
    <s v="Jordao Pedro"/>
    <n v="878875733"/>
    <m/>
    <m/>
    <m/>
    <n v="260001"/>
    <m/>
    <m/>
    <m/>
    <m/>
    <m/>
    <m/>
    <m/>
    <m/>
    <m/>
    <m/>
    <m/>
    <m/>
    <m/>
    <m/>
    <n v="238"/>
    <m/>
    <m/>
    <n v="238"/>
    <n v="0.5"/>
    <s v="Entregue"/>
  </r>
  <r>
    <d v="2026-04-02T00:00:00"/>
    <x v="0"/>
    <m/>
    <m/>
    <m/>
    <n v="15"/>
    <n v="15"/>
    <n v="15"/>
    <n v="0"/>
    <m/>
    <m/>
    <m/>
    <m/>
    <m/>
    <m/>
    <m/>
    <s v="MXIXFEIJAOKG"/>
    <m/>
    <m/>
    <m/>
    <n v="2601087"/>
    <s v="Amilton Victor James Nicols"/>
    <x v="1"/>
    <x v="26"/>
    <s v="Goba Estação"/>
    <m/>
    <m/>
    <m/>
    <m/>
    <m/>
    <m/>
    <s v="Amilton Victor James Nicols"/>
    <s v="877754968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15"/>
    <s v="Sem registo"/>
  </r>
  <r>
    <d v="2026-04-02T00:00:00"/>
    <x v="1"/>
    <m/>
    <m/>
    <m/>
    <n v="1"/>
    <n v="0.5"/>
    <n v="0.5"/>
    <n v="0"/>
    <m/>
    <m/>
    <m/>
    <m/>
    <m/>
    <m/>
    <m/>
    <s v="AGRIFEMMA01L"/>
    <m/>
    <m/>
    <m/>
    <n v="2601087"/>
    <s v="Amilton Victor James Nicols"/>
    <x v="1"/>
    <x v="26"/>
    <s v="Goba Estação"/>
    <m/>
    <m/>
    <m/>
    <m/>
    <m/>
    <m/>
    <s v="Amilton Victor James Nicols"/>
    <s v="877754968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0.5"/>
    <s v="Sem registo"/>
  </r>
  <r>
    <d v="2026-04-02T00:00:00"/>
    <x v="2"/>
    <m/>
    <m/>
    <m/>
    <n v="20"/>
    <n v="20"/>
    <n v="20"/>
    <n v="0"/>
    <m/>
    <m/>
    <m/>
    <m/>
    <m/>
    <m/>
    <m/>
    <s v="SUSSACO"/>
    <m/>
    <m/>
    <m/>
    <n v="2601087"/>
    <s v="Amilton Victor James Nicols"/>
    <x v="1"/>
    <x v="26"/>
    <s v="Goba Estação"/>
    <m/>
    <m/>
    <m/>
    <m/>
    <m/>
    <m/>
    <s v="Amilton Victor James Nicols"/>
    <s v="877754968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20"/>
    <s v="Sem registo"/>
  </r>
  <r>
    <d v="2026-04-02T00:00:00"/>
    <x v="3"/>
    <m/>
    <m/>
    <m/>
    <n v="1"/>
    <n v="0.5"/>
    <n v="0.5"/>
    <n v="0"/>
    <m/>
    <m/>
    <m/>
    <m/>
    <m/>
    <m/>
    <m/>
    <s v="AGRIMIDACLORP1L"/>
    <m/>
    <m/>
    <m/>
    <n v="2601087"/>
    <s v="Amilton Victor James Nicols"/>
    <x v="1"/>
    <x v="26"/>
    <s v="Goba Estação"/>
    <m/>
    <m/>
    <m/>
    <m/>
    <m/>
    <m/>
    <s v="Amilton Victor James Nicols"/>
    <s v="877754968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0.5"/>
    <s v="Sem registo"/>
  </r>
  <r>
    <d v="2026-04-02T00:00:00"/>
    <x v="4"/>
    <m/>
    <m/>
    <m/>
    <n v="12.5"/>
    <n v="12.5"/>
    <n v="12.5"/>
    <n v="0"/>
    <m/>
    <m/>
    <m/>
    <m/>
    <m/>
    <m/>
    <m/>
    <s v="MXIXMILHOKG"/>
    <m/>
    <m/>
    <m/>
    <n v="2601087"/>
    <s v="Amilton Victor James Nicols"/>
    <x v="1"/>
    <x v="26"/>
    <s v="Goba Estação"/>
    <m/>
    <m/>
    <m/>
    <m/>
    <m/>
    <m/>
    <s v="Amilton Victor James Nicols"/>
    <s v="877754968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12.5"/>
    <s v="Sem registo"/>
  </r>
  <r>
    <d v="2026-04-02T00:00:00"/>
    <x v="0"/>
    <m/>
    <m/>
    <m/>
    <n v="270"/>
    <n v="270"/>
    <n v="270"/>
    <n v="0"/>
    <m/>
    <m/>
    <m/>
    <m/>
    <m/>
    <m/>
    <m/>
    <s v="MXIXFEIJAOKG"/>
    <m/>
    <m/>
    <m/>
    <n v="2601088"/>
    <s v="Ana Cleusia Filipe Mateus"/>
    <x v="2"/>
    <x v="7"/>
    <s v="Chamba"/>
    <m/>
    <m/>
    <m/>
    <m/>
    <m/>
    <m/>
    <s v="Ana Cleusia Filipe Mateus"/>
    <s v="866463755"/>
    <s v="Anifa Manuel Ferreira Ramessane"/>
    <n v="843766667"/>
    <m/>
    <m/>
    <m/>
    <n v="260001"/>
    <m/>
    <m/>
    <m/>
    <m/>
    <m/>
    <m/>
    <m/>
    <m/>
    <m/>
    <m/>
    <m/>
    <m/>
    <m/>
    <n v="0"/>
    <m/>
    <m/>
    <n v="270"/>
    <n v="0"/>
    <n v="-270"/>
    <s v="Sem registo"/>
  </r>
  <r>
    <d v="2026-04-02T00:00:00"/>
    <x v="1"/>
    <m/>
    <m/>
    <m/>
    <n v="18"/>
    <n v="9"/>
    <n v="18"/>
    <n v="9"/>
    <m/>
    <m/>
    <m/>
    <m/>
    <m/>
    <m/>
    <m/>
    <s v="AGRIFEMMA01L"/>
    <m/>
    <m/>
    <m/>
    <n v="2601088"/>
    <s v="Ana Cleusia Filipe Mateus"/>
    <x v="2"/>
    <x v="7"/>
    <s v="Chamba"/>
    <m/>
    <m/>
    <m/>
    <m/>
    <m/>
    <m/>
    <s v="Ana Cleusia Filipe Mateus"/>
    <s v="866463755"/>
    <s v="Anifa Manuel Ferreira Ramessane"/>
    <n v="843766667"/>
    <m/>
    <m/>
    <m/>
    <n v="260001"/>
    <m/>
    <m/>
    <m/>
    <m/>
    <m/>
    <m/>
    <m/>
    <m/>
    <m/>
    <m/>
    <m/>
    <m/>
    <m/>
    <n v="0"/>
    <m/>
    <m/>
    <m/>
    <n v="0"/>
    <n v="-18"/>
    <s v="Sem registo"/>
  </r>
  <r>
    <d v="2026-04-02T00:00:00"/>
    <x v="2"/>
    <m/>
    <m/>
    <m/>
    <n v="360"/>
    <n v="360"/>
    <n v="360"/>
    <n v="0"/>
    <m/>
    <m/>
    <m/>
    <m/>
    <m/>
    <m/>
    <m/>
    <s v="SUSSACO"/>
    <m/>
    <m/>
    <m/>
    <n v="2601088"/>
    <s v="Ana Cleusia Filipe Mateus"/>
    <x v="2"/>
    <x v="7"/>
    <s v="Chamba"/>
    <m/>
    <m/>
    <m/>
    <m/>
    <m/>
    <m/>
    <s v="Ana Cleusia Filipe Mateus"/>
    <s v="866463755"/>
    <s v="Anifa Manuel Ferreira Ramessane"/>
    <n v="843766667"/>
    <m/>
    <m/>
    <m/>
    <n v="260001"/>
    <m/>
    <m/>
    <m/>
    <m/>
    <m/>
    <m/>
    <m/>
    <m/>
    <m/>
    <m/>
    <m/>
    <m/>
    <m/>
    <n v="0"/>
    <m/>
    <m/>
    <m/>
    <n v="0"/>
    <n v="-360"/>
    <s v="Sem registo"/>
  </r>
  <r>
    <d v="2026-04-02T00:00:00"/>
    <x v="5"/>
    <m/>
    <m/>
    <m/>
    <n v="54"/>
    <n v="27"/>
    <n v="54"/>
    <n v="27"/>
    <m/>
    <m/>
    <m/>
    <m/>
    <m/>
    <m/>
    <m/>
    <s v="AGRIMHMCPA1L"/>
    <m/>
    <m/>
    <m/>
    <n v="2601088"/>
    <s v="Ana Cleusia Filipe Mateus"/>
    <x v="2"/>
    <x v="7"/>
    <s v="Chamba"/>
    <m/>
    <m/>
    <m/>
    <m/>
    <m/>
    <m/>
    <s v="Ana Cleusia Filipe Mateus"/>
    <s v="866463755"/>
    <s v="Anifa Manuel Ferreira Ramessane"/>
    <n v="843766667"/>
    <m/>
    <m/>
    <m/>
    <n v="260001"/>
    <m/>
    <m/>
    <m/>
    <m/>
    <m/>
    <m/>
    <m/>
    <m/>
    <m/>
    <m/>
    <m/>
    <m/>
    <m/>
    <n v="0"/>
    <m/>
    <m/>
    <m/>
    <n v="0"/>
    <n v="-54"/>
    <s v="Sem registo"/>
  </r>
  <r>
    <d v="2026-04-02T00:00:00"/>
    <x v="6"/>
    <m/>
    <m/>
    <m/>
    <n v="900"/>
    <n v="900"/>
    <n v="900"/>
    <n v="0"/>
    <m/>
    <m/>
    <m/>
    <m/>
    <m/>
    <m/>
    <m/>
    <s v="MXIXARROZKG"/>
    <m/>
    <m/>
    <m/>
    <n v="2601088"/>
    <s v="Ana Cleusia Filipe Mateus"/>
    <x v="2"/>
    <x v="7"/>
    <s v="Chamba"/>
    <m/>
    <m/>
    <m/>
    <m/>
    <m/>
    <m/>
    <s v="Ana Cleusia Filipe Mateus"/>
    <s v="866463755"/>
    <s v="Anifa Manuel Ferreira Ramessane"/>
    <n v="843766667"/>
    <m/>
    <m/>
    <m/>
    <n v="260001"/>
    <m/>
    <m/>
    <m/>
    <m/>
    <m/>
    <m/>
    <m/>
    <m/>
    <m/>
    <m/>
    <m/>
    <m/>
    <m/>
    <n v="0"/>
    <m/>
    <m/>
    <m/>
    <n v="0"/>
    <n v="-900"/>
    <s v="Sem registo"/>
  </r>
  <r>
    <d v="2026-04-02T00:00:00"/>
    <x v="0"/>
    <m/>
    <m/>
    <m/>
    <n v="3465"/>
    <n v="3465"/>
    <n v="3465"/>
    <n v="0"/>
    <m/>
    <m/>
    <m/>
    <m/>
    <m/>
    <m/>
    <m/>
    <s v="MXIXFEIJAOKG"/>
    <m/>
    <m/>
    <m/>
    <n v="2601089"/>
    <s v="Ana Lourenco Vumela"/>
    <x v="5"/>
    <x v="27"/>
    <s v="CHALALA"/>
    <m/>
    <m/>
    <m/>
    <m/>
    <m/>
    <m/>
    <s v="Ana Lourenco Vumela"/>
    <s v="877583097"/>
    <s v="Olimpio Bila"/>
    <n v="873911284"/>
    <m/>
    <m/>
    <m/>
    <n v="260001"/>
    <m/>
    <m/>
    <m/>
    <m/>
    <m/>
    <m/>
    <m/>
    <m/>
    <m/>
    <m/>
    <m/>
    <m/>
    <m/>
    <m/>
    <m/>
    <m/>
    <m/>
    <n v="0"/>
    <n v="-3465"/>
    <s v="Sem registo"/>
  </r>
  <r>
    <d v="2026-04-02T00:00:00"/>
    <x v="0"/>
    <m/>
    <m/>
    <m/>
    <n v="3435"/>
    <n v="3435"/>
    <n v="3435"/>
    <n v="0"/>
    <m/>
    <m/>
    <m/>
    <m/>
    <m/>
    <m/>
    <m/>
    <s v="MXIXFEIJAOKG"/>
    <m/>
    <m/>
    <m/>
    <n v="2601089"/>
    <s v="Ana Lourenco Vumela"/>
    <x v="5"/>
    <x v="27"/>
    <s v="Mussengue"/>
    <m/>
    <m/>
    <m/>
    <m/>
    <m/>
    <m/>
    <s v="Ana Lourenco Vumela"/>
    <s v="877583097"/>
    <s v="Olimpio Bila"/>
    <n v="873911284"/>
    <m/>
    <m/>
    <m/>
    <n v="260001"/>
    <m/>
    <m/>
    <m/>
    <m/>
    <m/>
    <m/>
    <m/>
    <m/>
    <m/>
    <m/>
    <m/>
    <m/>
    <m/>
    <m/>
    <m/>
    <m/>
    <m/>
    <n v="0"/>
    <n v="-3435"/>
    <s v="Sem registo"/>
  </r>
  <r>
    <d v="2026-04-02T00:00:00"/>
    <x v="1"/>
    <m/>
    <m/>
    <m/>
    <n v="231"/>
    <n v="115.5"/>
    <n v="115.5"/>
    <n v="0"/>
    <m/>
    <m/>
    <m/>
    <m/>
    <m/>
    <m/>
    <m/>
    <s v="AGRIFEMMA01L"/>
    <m/>
    <m/>
    <m/>
    <n v="2601089"/>
    <s v="Ana Lourenco Vumela"/>
    <x v="5"/>
    <x v="27"/>
    <s v="CHALALA"/>
    <m/>
    <m/>
    <m/>
    <m/>
    <m/>
    <m/>
    <s v="Ana Lourenco Vumela"/>
    <s v="877583097"/>
    <s v="Olimpio Bila"/>
    <n v="873911284"/>
    <m/>
    <m/>
    <m/>
    <n v="260001"/>
    <m/>
    <m/>
    <m/>
    <m/>
    <m/>
    <m/>
    <m/>
    <m/>
    <m/>
    <m/>
    <m/>
    <m/>
    <m/>
    <m/>
    <m/>
    <m/>
    <m/>
    <n v="0"/>
    <n v="-115.5"/>
    <s v="Sem registo"/>
  </r>
  <r>
    <d v="2026-04-02T00:00:00"/>
    <x v="1"/>
    <m/>
    <m/>
    <m/>
    <n v="229"/>
    <n v="114.5"/>
    <n v="114.5"/>
    <n v="0"/>
    <m/>
    <m/>
    <m/>
    <m/>
    <m/>
    <m/>
    <m/>
    <s v="AGRIFEMMA01L"/>
    <m/>
    <m/>
    <m/>
    <n v="2601089"/>
    <s v="Ana Lourenco Vumela"/>
    <x v="5"/>
    <x v="27"/>
    <s v="Mussengue"/>
    <m/>
    <m/>
    <m/>
    <m/>
    <m/>
    <m/>
    <s v="Ana Lourenco Vumela"/>
    <s v="877583097"/>
    <s v="Olimpio Bila"/>
    <n v="873911284"/>
    <m/>
    <m/>
    <m/>
    <n v="260001"/>
    <m/>
    <m/>
    <m/>
    <m/>
    <m/>
    <m/>
    <m/>
    <m/>
    <m/>
    <m/>
    <m/>
    <m/>
    <m/>
    <m/>
    <m/>
    <m/>
    <m/>
    <n v="0"/>
    <n v="-114.5"/>
    <s v="Sem registo"/>
  </r>
  <r>
    <d v="2026-04-02T00:00:00"/>
    <x v="2"/>
    <m/>
    <m/>
    <m/>
    <n v="4620"/>
    <n v="4620"/>
    <n v="4620"/>
    <n v="0"/>
    <m/>
    <m/>
    <m/>
    <m/>
    <m/>
    <m/>
    <m/>
    <s v="SUSSACO"/>
    <m/>
    <m/>
    <m/>
    <n v="2601089"/>
    <s v="Ana Lourenco Vumela"/>
    <x v="5"/>
    <x v="27"/>
    <s v="CHALALA"/>
    <m/>
    <m/>
    <m/>
    <m/>
    <m/>
    <m/>
    <s v="Ana Lourenco Vumela"/>
    <s v="877583097"/>
    <s v="Olimpio Bila"/>
    <n v="873911284"/>
    <m/>
    <m/>
    <m/>
    <n v="260001"/>
    <m/>
    <m/>
    <m/>
    <m/>
    <m/>
    <m/>
    <m/>
    <m/>
    <m/>
    <m/>
    <m/>
    <m/>
    <m/>
    <m/>
    <m/>
    <m/>
    <m/>
    <n v="0"/>
    <n v="-4620"/>
    <s v="Sem registo"/>
  </r>
  <r>
    <d v="2026-04-02T00:00:00"/>
    <x v="2"/>
    <m/>
    <m/>
    <m/>
    <n v="4580"/>
    <n v="4580"/>
    <n v="4580"/>
    <n v="0"/>
    <m/>
    <m/>
    <m/>
    <m/>
    <m/>
    <m/>
    <m/>
    <s v="SUSSACO"/>
    <m/>
    <m/>
    <m/>
    <n v="2601089"/>
    <s v="Ana Lourenco Vumela"/>
    <x v="5"/>
    <x v="27"/>
    <s v="Mussengue"/>
    <m/>
    <m/>
    <m/>
    <m/>
    <m/>
    <m/>
    <s v="Ana Lourenco Vumela"/>
    <s v="877583097"/>
    <s v="Olimpio Bila"/>
    <n v="873911284"/>
    <m/>
    <m/>
    <m/>
    <n v="260001"/>
    <m/>
    <m/>
    <m/>
    <m/>
    <m/>
    <m/>
    <m/>
    <m/>
    <m/>
    <m/>
    <m/>
    <m/>
    <m/>
    <m/>
    <m/>
    <m/>
    <m/>
    <n v="0"/>
    <n v="-4580"/>
    <s v="Sem registo"/>
  </r>
  <r>
    <d v="2026-04-02T00:00:00"/>
    <x v="3"/>
    <m/>
    <m/>
    <m/>
    <n v="231"/>
    <n v="115.5"/>
    <n v="115.5"/>
    <n v="0"/>
    <m/>
    <m/>
    <m/>
    <m/>
    <m/>
    <m/>
    <m/>
    <s v="AGRIMIDACLORP1L"/>
    <m/>
    <m/>
    <m/>
    <n v="2601089"/>
    <s v="Ana Lourenco Vumela"/>
    <x v="5"/>
    <x v="27"/>
    <s v="CHALALA"/>
    <m/>
    <m/>
    <m/>
    <m/>
    <m/>
    <m/>
    <s v="Ana Lourenco Vumela"/>
    <s v="877583097"/>
    <s v="Olimpio Bila"/>
    <n v="873911284"/>
    <m/>
    <m/>
    <m/>
    <n v="260001"/>
    <m/>
    <m/>
    <m/>
    <m/>
    <m/>
    <m/>
    <m/>
    <m/>
    <m/>
    <m/>
    <m/>
    <m/>
    <m/>
    <m/>
    <m/>
    <m/>
    <m/>
    <n v="0"/>
    <n v="-115.5"/>
    <s v="Sem registo"/>
  </r>
  <r>
    <d v="2026-04-02T00:00:00"/>
    <x v="3"/>
    <m/>
    <m/>
    <m/>
    <n v="229"/>
    <n v="114.5"/>
    <n v="114.5"/>
    <n v="0"/>
    <m/>
    <m/>
    <m/>
    <m/>
    <m/>
    <m/>
    <m/>
    <s v="AGRIMIDACLORP1L"/>
    <m/>
    <m/>
    <m/>
    <n v="2601089"/>
    <s v="Ana Lourenco Vumela"/>
    <x v="5"/>
    <x v="27"/>
    <s v="Mussengue"/>
    <m/>
    <m/>
    <m/>
    <m/>
    <m/>
    <m/>
    <s v="Ana Lourenco Vumela"/>
    <s v="877583097"/>
    <s v="Olimpio Bila"/>
    <n v="873911284"/>
    <m/>
    <m/>
    <m/>
    <n v="260001"/>
    <m/>
    <m/>
    <m/>
    <m/>
    <m/>
    <m/>
    <m/>
    <m/>
    <m/>
    <m/>
    <m/>
    <m/>
    <m/>
    <m/>
    <m/>
    <m/>
    <m/>
    <n v="0"/>
    <n v="-114.5"/>
    <s v="Sem registo"/>
  </r>
  <r>
    <d v="2026-04-02T00:00:00"/>
    <x v="4"/>
    <m/>
    <m/>
    <m/>
    <n v="2887.5"/>
    <n v="2887.5"/>
    <n v="2887.5"/>
    <n v="0"/>
    <m/>
    <m/>
    <m/>
    <m/>
    <m/>
    <m/>
    <m/>
    <s v="MXIXMILHOKG"/>
    <m/>
    <m/>
    <m/>
    <n v="2601089"/>
    <s v="Ana Lourenco Vumela"/>
    <x v="5"/>
    <x v="27"/>
    <s v="CHALALA"/>
    <m/>
    <m/>
    <m/>
    <m/>
    <m/>
    <m/>
    <s v="Ana Lourenco Vumela"/>
    <s v="877583097"/>
    <s v="Olimpio Bila"/>
    <n v="873911284"/>
    <m/>
    <m/>
    <m/>
    <n v="260001"/>
    <m/>
    <m/>
    <m/>
    <m/>
    <m/>
    <m/>
    <m/>
    <m/>
    <m/>
    <m/>
    <m/>
    <m/>
    <m/>
    <m/>
    <n v="2888"/>
    <m/>
    <m/>
    <n v="2888"/>
    <n v="0.5"/>
    <s v="Entregue"/>
  </r>
  <r>
    <d v="2026-04-02T00:00:00"/>
    <x v="4"/>
    <m/>
    <m/>
    <m/>
    <n v="2862.5"/>
    <n v="2862.5"/>
    <n v="2862.5"/>
    <n v="0"/>
    <m/>
    <m/>
    <m/>
    <m/>
    <m/>
    <m/>
    <m/>
    <s v="MXIXMILHOKG"/>
    <m/>
    <m/>
    <m/>
    <n v="2601089"/>
    <s v="Ana Lourenco Vumela"/>
    <x v="5"/>
    <x v="27"/>
    <s v="Mussengue"/>
    <m/>
    <m/>
    <m/>
    <m/>
    <m/>
    <m/>
    <s v="Ana Lourenco Vumela"/>
    <s v="877583097"/>
    <s v="Olimpio Bila"/>
    <n v="873911284"/>
    <m/>
    <m/>
    <m/>
    <n v="260001"/>
    <m/>
    <m/>
    <m/>
    <m/>
    <m/>
    <m/>
    <m/>
    <m/>
    <m/>
    <m/>
    <m/>
    <m/>
    <m/>
    <m/>
    <n v="2862"/>
    <m/>
    <m/>
    <n v="2862"/>
    <n v="-0.5"/>
    <s v="Entregue"/>
  </r>
  <r>
    <d v="2026-04-02T00:00:00"/>
    <x v="0"/>
    <m/>
    <m/>
    <m/>
    <n v="765"/>
    <n v="765"/>
    <n v="503.64768683274"/>
    <n v="-261.35231316726"/>
    <m/>
    <m/>
    <m/>
    <m/>
    <m/>
    <m/>
    <m/>
    <s v="MXIXFEIJAOKG"/>
    <m/>
    <m/>
    <m/>
    <n v="2601090"/>
    <s v="Ana Lucas Jose Thomange"/>
    <x v="2"/>
    <x v="28"/>
    <s v="Sena Sede"/>
    <m/>
    <m/>
    <m/>
    <m/>
    <m/>
    <m/>
    <s v="Ana Lucas Jose Thomange"/>
    <s v="847230770"/>
    <s v="Filipe Paulino Saute"/>
    <s v="847254103/875454103"/>
    <m/>
    <m/>
    <m/>
    <n v="260001"/>
    <m/>
    <m/>
    <m/>
    <m/>
    <m/>
    <m/>
    <m/>
    <m/>
    <m/>
    <m/>
    <m/>
    <m/>
    <m/>
    <n v="-261.35231316726"/>
    <m/>
    <m/>
    <n v="765"/>
    <n v="0"/>
    <n v="-503.64768683274"/>
    <s v="Sem registo"/>
  </r>
  <r>
    <d v="2026-04-02T00:00:00"/>
    <x v="0"/>
    <m/>
    <m/>
    <m/>
    <n v="3450"/>
    <n v="3450"/>
    <n v="2271.35231316726"/>
    <n v="-1178.64768683274"/>
    <m/>
    <m/>
    <m/>
    <m/>
    <m/>
    <m/>
    <m/>
    <s v="MXIXFEIJAOKG"/>
    <m/>
    <m/>
    <m/>
    <n v="2601090"/>
    <s v="Ana Lucas Jose Thomange"/>
    <x v="2"/>
    <x v="28"/>
    <s v="Sena-sede"/>
    <m/>
    <m/>
    <m/>
    <m/>
    <m/>
    <m/>
    <s v="Ana Lucas Jose Thomange"/>
    <s v="847230770"/>
    <s v="Filipe Paulino Saute"/>
    <s v="847254103/875454103"/>
    <m/>
    <m/>
    <m/>
    <n v="260001"/>
    <m/>
    <m/>
    <m/>
    <m/>
    <m/>
    <m/>
    <m/>
    <m/>
    <m/>
    <m/>
    <m/>
    <m/>
    <m/>
    <n v="-1178.64768683274"/>
    <m/>
    <n v="3450"/>
    <m/>
    <n v="3450"/>
    <n v="1178.64768683274"/>
    <s v="Entregue"/>
  </r>
  <r>
    <d v="2026-04-02T00:00:00"/>
    <x v="1"/>
    <m/>
    <m/>
    <m/>
    <n v="51"/>
    <n v="25.5"/>
    <n v="33.576512455516"/>
    <n v="8.076512455516003"/>
    <m/>
    <m/>
    <m/>
    <m/>
    <m/>
    <m/>
    <m/>
    <s v="AGRIFEMMA01L"/>
    <m/>
    <m/>
    <m/>
    <n v="2601090"/>
    <s v="Ana Lucas Jose Thomange"/>
    <x v="2"/>
    <x v="28"/>
    <s v="Sena Sede"/>
    <m/>
    <m/>
    <m/>
    <m/>
    <m/>
    <m/>
    <s v="Ana Lucas Jose Thomange"/>
    <s v="847230770"/>
    <s v="Filipe Paulino Saute"/>
    <s v="847254103/875454103"/>
    <m/>
    <m/>
    <m/>
    <n v="260001"/>
    <m/>
    <m/>
    <m/>
    <m/>
    <m/>
    <m/>
    <m/>
    <m/>
    <m/>
    <m/>
    <m/>
    <m/>
    <m/>
    <n v="-17.423487544484"/>
    <m/>
    <m/>
    <m/>
    <n v="0"/>
    <n v="-33.576512455516"/>
    <s v="Sem registo"/>
  </r>
  <r>
    <d v="2026-04-02T00:00:00"/>
    <x v="1"/>
    <m/>
    <m/>
    <m/>
    <n v="230"/>
    <n v="115"/>
    <n v="151.423487544484"/>
    <n v="36.423487544484"/>
    <m/>
    <m/>
    <m/>
    <m/>
    <m/>
    <m/>
    <m/>
    <s v="AGRIFEMMA01L"/>
    <m/>
    <m/>
    <m/>
    <n v="2601090"/>
    <s v="Ana Lucas Jose Thomange"/>
    <x v="2"/>
    <x v="28"/>
    <s v="Sena-sede"/>
    <m/>
    <m/>
    <m/>
    <m/>
    <m/>
    <m/>
    <s v="Ana Lucas Jose Thomange"/>
    <s v="847230770"/>
    <s v="Filipe Paulino Saute"/>
    <s v="847254103/875454103"/>
    <m/>
    <m/>
    <m/>
    <n v="260001"/>
    <m/>
    <m/>
    <m/>
    <m/>
    <m/>
    <m/>
    <m/>
    <m/>
    <m/>
    <m/>
    <m/>
    <m/>
    <m/>
    <n v="-78.576512455516"/>
    <m/>
    <m/>
    <m/>
    <n v="0"/>
    <n v="-151.423487544484"/>
    <s v="Sem registo"/>
  </r>
  <r>
    <d v="2026-04-02T00:00:00"/>
    <x v="2"/>
    <m/>
    <m/>
    <m/>
    <n v="1020"/>
    <n v="1020"/>
    <n v="671.53024911032"/>
    <n v="-348.46975088968"/>
    <m/>
    <m/>
    <m/>
    <m/>
    <m/>
    <m/>
    <m/>
    <s v="SUSSACO"/>
    <m/>
    <m/>
    <m/>
    <n v="2601090"/>
    <s v="Ana Lucas Jose Thomange"/>
    <x v="2"/>
    <x v="28"/>
    <s v="Sena Sede"/>
    <m/>
    <m/>
    <m/>
    <m/>
    <m/>
    <m/>
    <s v="Ana Lucas Jose Thomange"/>
    <s v="847230770"/>
    <s v="Filipe Paulino Saute"/>
    <s v="847254103/875454103"/>
    <m/>
    <m/>
    <m/>
    <n v="260001"/>
    <m/>
    <m/>
    <m/>
    <m/>
    <m/>
    <m/>
    <m/>
    <m/>
    <m/>
    <m/>
    <m/>
    <m/>
    <m/>
    <n v="-348.46975088968"/>
    <m/>
    <m/>
    <m/>
    <n v="0"/>
    <n v="-671.53024911032"/>
    <s v="Sem registo"/>
  </r>
  <r>
    <d v="2026-04-02T00:00:00"/>
    <x v="2"/>
    <m/>
    <m/>
    <m/>
    <n v="4600"/>
    <n v="4600"/>
    <n v="3028.46975088968"/>
    <n v="-1571.53024911032"/>
    <m/>
    <m/>
    <m/>
    <m/>
    <m/>
    <m/>
    <m/>
    <s v="SUSSACO"/>
    <m/>
    <m/>
    <m/>
    <n v="2601090"/>
    <s v="Ana Lucas Jose Thomange"/>
    <x v="2"/>
    <x v="28"/>
    <s v="Sena-sede"/>
    <m/>
    <m/>
    <m/>
    <m/>
    <m/>
    <m/>
    <s v="Ana Lucas Jose Thomange"/>
    <s v="847230770"/>
    <s v="Filipe Paulino Saute"/>
    <s v="847254103/875454103"/>
    <m/>
    <m/>
    <m/>
    <n v="260001"/>
    <m/>
    <m/>
    <m/>
    <m/>
    <m/>
    <m/>
    <m/>
    <m/>
    <m/>
    <m/>
    <m/>
    <m/>
    <m/>
    <n v="-1571.53024911032"/>
    <m/>
    <m/>
    <m/>
    <n v="0"/>
    <n v="-3028.46975088968"/>
    <s v="Sem registo"/>
  </r>
  <r>
    <d v="2026-04-02T00:00:00"/>
    <x v="3"/>
    <m/>
    <m/>
    <m/>
    <n v="1"/>
    <n v="0.5"/>
    <n v="92.5"/>
    <n v="92"/>
    <m/>
    <m/>
    <m/>
    <m/>
    <m/>
    <m/>
    <m/>
    <s v="AGRIMIDACLORP1L"/>
    <m/>
    <m/>
    <m/>
    <n v="2601090"/>
    <s v="Ana Lucas Jose Thomange"/>
    <x v="2"/>
    <x v="28"/>
    <s v="Sena Sede"/>
    <m/>
    <m/>
    <m/>
    <m/>
    <m/>
    <m/>
    <s v="Ana Lucas Jose Thomange"/>
    <s v="847230770"/>
    <s v="Filipe Paulino Saute"/>
    <s v="847254103/875454103"/>
    <m/>
    <m/>
    <m/>
    <n v="260001"/>
    <m/>
    <m/>
    <m/>
    <m/>
    <m/>
    <m/>
    <m/>
    <m/>
    <m/>
    <m/>
    <m/>
    <m/>
    <m/>
    <n v="91.5"/>
    <m/>
    <m/>
    <m/>
    <n v="0"/>
    <n v="-92.5"/>
    <s v="Sem registo"/>
  </r>
  <r>
    <d v="2026-04-02T00:00:00"/>
    <x v="3"/>
    <m/>
    <m/>
    <m/>
    <n v="1"/>
    <n v="0.5"/>
    <n v="92.5"/>
    <n v="92"/>
    <m/>
    <m/>
    <m/>
    <m/>
    <m/>
    <m/>
    <m/>
    <s v="AGRIMIDACLORP1L"/>
    <m/>
    <m/>
    <m/>
    <n v="2601090"/>
    <s v="Ana Lucas Jose Thomange"/>
    <x v="2"/>
    <x v="28"/>
    <s v="Sena-sede"/>
    <m/>
    <m/>
    <m/>
    <m/>
    <m/>
    <m/>
    <s v="Ana Lucas Jose Thomange"/>
    <s v="847230770"/>
    <s v="Filipe Paulino Saute"/>
    <s v="847254103/875454103"/>
    <m/>
    <m/>
    <m/>
    <n v="260001"/>
    <m/>
    <m/>
    <m/>
    <m/>
    <m/>
    <m/>
    <m/>
    <m/>
    <m/>
    <m/>
    <m/>
    <m/>
    <m/>
    <n v="91.5"/>
    <m/>
    <m/>
    <m/>
    <n v="0"/>
    <n v="-92.5"/>
    <s v="Sem registo"/>
  </r>
  <r>
    <d v="2026-04-02T00:00:00"/>
    <x v="4"/>
    <m/>
    <m/>
    <m/>
    <n v="12.5"/>
    <n v="12.5"/>
    <n v="1156.25"/>
    <n v="1143.75"/>
    <m/>
    <m/>
    <m/>
    <m/>
    <m/>
    <m/>
    <m/>
    <s v="MXIXMILHOKG"/>
    <m/>
    <m/>
    <m/>
    <n v="2601090"/>
    <s v="Ana Lucas Jose Thomange"/>
    <x v="2"/>
    <x v="28"/>
    <s v="Sena Sede"/>
    <m/>
    <m/>
    <m/>
    <m/>
    <m/>
    <m/>
    <s v="Ana Lucas Jose Thomange"/>
    <s v="847230770"/>
    <s v="Filipe Paulino Saute"/>
    <s v="847254103/875454103"/>
    <m/>
    <m/>
    <m/>
    <n v="260001"/>
    <m/>
    <m/>
    <m/>
    <m/>
    <m/>
    <m/>
    <m/>
    <m/>
    <m/>
    <m/>
    <m/>
    <m/>
    <m/>
    <n v="1143.75"/>
    <m/>
    <m/>
    <n v="12"/>
    <n v="0"/>
    <n v="-1156.25"/>
    <s v="Sem registo"/>
  </r>
  <r>
    <d v="2026-04-02T00:00:00"/>
    <x v="4"/>
    <m/>
    <m/>
    <m/>
    <n v="12.5"/>
    <n v="12.5"/>
    <n v="1156.25"/>
    <n v="1143.75"/>
    <m/>
    <m/>
    <m/>
    <m/>
    <m/>
    <m/>
    <m/>
    <s v="MXIXMILHOKG"/>
    <m/>
    <m/>
    <m/>
    <n v="2601090"/>
    <s v="Ana Lucas Jose Thomange"/>
    <x v="2"/>
    <x v="28"/>
    <s v="Sena-sede"/>
    <m/>
    <m/>
    <m/>
    <m/>
    <m/>
    <m/>
    <s v="Ana Lucas Jose Thomange"/>
    <s v="847230770"/>
    <s v="Filipe Paulino Saute"/>
    <s v="847254103/875454103"/>
    <m/>
    <m/>
    <m/>
    <n v="260001"/>
    <m/>
    <m/>
    <m/>
    <m/>
    <m/>
    <m/>
    <m/>
    <m/>
    <m/>
    <m/>
    <m/>
    <m/>
    <m/>
    <n v="1143.75"/>
    <m/>
    <m/>
    <n v="12"/>
    <n v="0"/>
    <n v="-1156.25"/>
    <s v="Sem registo"/>
  </r>
  <r>
    <d v="2026-04-02T00:00:00"/>
    <x v="5"/>
    <m/>
    <m/>
    <m/>
    <n v="150"/>
    <n v="75"/>
    <n v="0"/>
    <n v="-75"/>
    <m/>
    <m/>
    <m/>
    <m/>
    <m/>
    <m/>
    <m/>
    <s v="AGRIMHMCPA1L"/>
    <m/>
    <m/>
    <m/>
    <n v="2601090"/>
    <s v="Ana Lucas Jose Thomange"/>
    <x v="2"/>
    <x v="28"/>
    <s v="Sena Sede"/>
    <m/>
    <m/>
    <m/>
    <m/>
    <m/>
    <m/>
    <s v="Ana Lucas Jose Thomange"/>
    <s v="847230770"/>
    <s v="Filipe Paulino Saute"/>
    <s v="847254103/875454103"/>
    <m/>
    <m/>
    <m/>
    <n v="260001"/>
    <m/>
    <m/>
    <m/>
    <m/>
    <m/>
    <m/>
    <m/>
    <m/>
    <m/>
    <m/>
    <m/>
    <m/>
    <m/>
    <n v="-150"/>
    <m/>
    <m/>
    <m/>
    <n v="0"/>
    <n v="0"/>
    <s v="Sem registo"/>
  </r>
  <r>
    <d v="2026-04-02T00:00:00"/>
    <x v="5"/>
    <m/>
    <m/>
    <m/>
    <n v="687"/>
    <n v="343.5"/>
    <n v="0"/>
    <n v="-343.5"/>
    <m/>
    <m/>
    <m/>
    <m/>
    <m/>
    <m/>
    <m/>
    <s v="AGRIMHMCPA1L"/>
    <m/>
    <m/>
    <m/>
    <n v="2601090"/>
    <s v="Ana Lucas Jose Thomange"/>
    <x v="2"/>
    <x v="28"/>
    <s v="Sena-sede"/>
    <m/>
    <m/>
    <m/>
    <m/>
    <m/>
    <m/>
    <s v="Ana Lucas Jose Thomange"/>
    <s v="847230770"/>
    <s v="Filipe Paulino Saute"/>
    <s v="847254103/875454103"/>
    <m/>
    <m/>
    <m/>
    <n v="260001"/>
    <m/>
    <m/>
    <m/>
    <m/>
    <m/>
    <m/>
    <m/>
    <m/>
    <m/>
    <m/>
    <m/>
    <m/>
    <m/>
    <n v="-687"/>
    <m/>
    <m/>
    <m/>
    <n v="0"/>
    <n v="0"/>
    <s v="Sem registo"/>
  </r>
  <r>
    <d v="2026-04-02T00:00:00"/>
    <x v="6"/>
    <m/>
    <m/>
    <m/>
    <n v="2500"/>
    <n v="2500"/>
    <n v="0"/>
    <n v="-2500"/>
    <m/>
    <m/>
    <m/>
    <m/>
    <m/>
    <m/>
    <m/>
    <s v="MXIXARROZKG"/>
    <m/>
    <m/>
    <m/>
    <n v="2601090"/>
    <s v="Ana Lucas Jose Thomange"/>
    <x v="2"/>
    <x v="28"/>
    <s v="Sena Sede"/>
    <m/>
    <m/>
    <m/>
    <m/>
    <m/>
    <m/>
    <s v="Ana Lucas Jose Thomange"/>
    <s v="847230770"/>
    <s v="Filipe Paulino Saute"/>
    <s v="847254103/875454103"/>
    <m/>
    <m/>
    <m/>
    <n v="260001"/>
    <m/>
    <m/>
    <m/>
    <m/>
    <m/>
    <m/>
    <m/>
    <m/>
    <m/>
    <m/>
    <m/>
    <m/>
    <m/>
    <n v="-2500"/>
    <m/>
    <m/>
    <m/>
    <n v="0"/>
    <n v="0"/>
    <s v="Sem registo"/>
  </r>
  <r>
    <d v="2026-04-02T00:00:00"/>
    <x v="6"/>
    <m/>
    <m/>
    <m/>
    <n v="11450"/>
    <n v="11450"/>
    <n v="0"/>
    <n v="-11450"/>
    <m/>
    <m/>
    <m/>
    <m/>
    <m/>
    <m/>
    <m/>
    <s v="MXIXARROZKG"/>
    <m/>
    <m/>
    <m/>
    <n v="2601090"/>
    <s v="Ana Lucas Jose Thomange"/>
    <x v="2"/>
    <x v="28"/>
    <s v="Sena-sede"/>
    <m/>
    <m/>
    <m/>
    <m/>
    <m/>
    <m/>
    <s v="Ana Lucas Jose Thomange"/>
    <s v="847230770"/>
    <s v="Filipe Paulino Saute"/>
    <s v="847254103/875454103"/>
    <m/>
    <m/>
    <m/>
    <n v="260001"/>
    <m/>
    <m/>
    <m/>
    <m/>
    <m/>
    <m/>
    <m/>
    <m/>
    <m/>
    <m/>
    <m/>
    <m/>
    <m/>
    <n v="-11450"/>
    <m/>
    <m/>
    <m/>
    <n v="0"/>
    <n v="0"/>
    <s v="Sem registo"/>
  </r>
  <r>
    <d v="2026-04-02T00:00:00"/>
    <x v="0"/>
    <m/>
    <m/>
    <m/>
    <n v="3465"/>
    <n v="3465"/>
    <n v="3465"/>
    <n v="0"/>
    <m/>
    <m/>
    <m/>
    <m/>
    <m/>
    <m/>
    <m/>
    <s v="MXIXFEIJAOKG"/>
    <m/>
    <m/>
    <m/>
    <n v="2601091"/>
    <s v="Ana Muando Rungo Tivane"/>
    <x v="5"/>
    <x v="29"/>
    <s v="Chongoene, Siaia/Nhocoene"/>
    <m/>
    <m/>
    <m/>
    <m/>
    <m/>
    <m/>
    <s v="Ana Muando Rungo Tivane"/>
    <s v="849420257"/>
    <s v="Anselmo Rosita Mambo"/>
    <s v="86/847575426"/>
    <m/>
    <m/>
    <m/>
    <n v="260001"/>
    <m/>
    <m/>
    <m/>
    <m/>
    <m/>
    <m/>
    <m/>
    <m/>
    <m/>
    <m/>
    <m/>
    <m/>
    <m/>
    <m/>
    <m/>
    <m/>
    <m/>
    <n v="0"/>
    <n v="-3465"/>
    <s v="Sem registo"/>
  </r>
  <r>
    <d v="2026-04-02T00:00:00"/>
    <x v="1"/>
    <m/>
    <m/>
    <m/>
    <n v="231"/>
    <n v="115.5"/>
    <n v="115.5"/>
    <n v="0"/>
    <m/>
    <m/>
    <m/>
    <m/>
    <m/>
    <m/>
    <m/>
    <s v="AGRIFEMMA01L"/>
    <m/>
    <m/>
    <m/>
    <n v="2601091"/>
    <s v="Ana Muando Rungo Tivane"/>
    <x v="5"/>
    <x v="29"/>
    <s v="Chongoene, Siaia/Nhocoene"/>
    <m/>
    <m/>
    <m/>
    <m/>
    <m/>
    <m/>
    <s v="Ana Muando Rungo Tivane"/>
    <s v="849420257"/>
    <s v="Anselmo Rosita Mambo"/>
    <s v="86/847575426"/>
    <m/>
    <m/>
    <m/>
    <n v="260001"/>
    <m/>
    <m/>
    <m/>
    <m/>
    <m/>
    <m/>
    <m/>
    <m/>
    <m/>
    <m/>
    <m/>
    <m/>
    <m/>
    <m/>
    <m/>
    <m/>
    <m/>
    <n v="0"/>
    <n v="-115.5"/>
    <s v="Sem registo"/>
  </r>
  <r>
    <d v="2026-04-02T00:00:00"/>
    <x v="2"/>
    <m/>
    <m/>
    <m/>
    <n v="4620"/>
    <n v="4620"/>
    <n v="4620"/>
    <n v="0"/>
    <m/>
    <m/>
    <m/>
    <m/>
    <m/>
    <m/>
    <m/>
    <s v="SUSSACO"/>
    <m/>
    <m/>
    <m/>
    <n v="2601091"/>
    <s v="Ana Muando Rungo Tivane"/>
    <x v="5"/>
    <x v="29"/>
    <s v="Chongoene, Siaia/Nhocoene"/>
    <m/>
    <m/>
    <m/>
    <m/>
    <m/>
    <m/>
    <s v="Ana Muando Rungo Tivane"/>
    <s v="849420257"/>
    <s v="Anselmo Rosita Mambo"/>
    <s v="86/847575426"/>
    <m/>
    <m/>
    <m/>
    <n v="260001"/>
    <m/>
    <m/>
    <m/>
    <m/>
    <m/>
    <m/>
    <m/>
    <m/>
    <m/>
    <m/>
    <m/>
    <m/>
    <m/>
    <m/>
    <m/>
    <m/>
    <m/>
    <n v="0"/>
    <n v="-4620"/>
    <s v="Sem registo"/>
  </r>
  <r>
    <d v="2026-04-02T00:00:00"/>
    <x v="3"/>
    <m/>
    <m/>
    <m/>
    <n v="230"/>
    <n v="115"/>
    <n v="115"/>
    <n v="0"/>
    <m/>
    <m/>
    <m/>
    <m/>
    <m/>
    <m/>
    <m/>
    <s v="AGRIMIDACLORP1L"/>
    <m/>
    <m/>
    <m/>
    <n v="2601091"/>
    <s v="Ana Muando Rungo Tivane"/>
    <x v="5"/>
    <x v="29"/>
    <s v="Chongoene, Siaia/Nhocoene"/>
    <m/>
    <m/>
    <m/>
    <m/>
    <m/>
    <m/>
    <s v="Ana Muando Rungo Tivane"/>
    <s v="849420257"/>
    <s v="Anselmo Rosita Mambo"/>
    <s v="86/847575426"/>
    <m/>
    <m/>
    <m/>
    <n v="260001"/>
    <m/>
    <m/>
    <m/>
    <m/>
    <m/>
    <m/>
    <m/>
    <m/>
    <m/>
    <m/>
    <m/>
    <m/>
    <m/>
    <m/>
    <m/>
    <m/>
    <m/>
    <n v="0"/>
    <n v="-115"/>
    <s v="Sem registo"/>
  </r>
  <r>
    <d v="2026-04-02T00:00:00"/>
    <x v="4"/>
    <m/>
    <m/>
    <m/>
    <n v="2875"/>
    <n v="2875"/>
    <n v="2875"/>
    <n v="0"/>
    <m/>
    <m/>
    <m/>
    <m/>
    <m/>
    <m/>
    <m/>
    <s v="MXIXMILHOKG"/>
    <m/>
    <m/>
    <m/>
    <n v="2601091"/>
    <s v="Ana Muando Rungo Tivane"/>
    <x v="5"/>
    <x v="29"/>
    <s v="Chongoene, Siaia/Nhocoene"/>
    <m/>
    <m/>
    <m/>
    <m/>
    <m/>
    <m/>
    <s v="Ana Muando Rungo Tivane"/>
    <s v="849420257"/>
    <s v="Anselmo Rosita Mambo"/>
    <s v="86/847575426"/>
    <m/>
    <m/>
    <m/>
    <n v="260001"/>
    <m/>
    <m/>
    <m/>
    <m/>
    <m/>
    <m/>
    <m/>
    <m/>
    <m/>
    <m/>
    <m/>
    <m/>
    <m/>
    <m/>
    <n v="2875"/>
    <m/>
    <m/>
    <n v="2875"/>
    <n v="0"/>
    <s v="Entregue"/>
  </r>
  <r>
    <d v="2026-04-02T00:00:00"/>
    <x v="5"/>
    <m/>
    <m/>
    <m/>
    <n v="3"/>
    <n v="1.5"/>
    <n v="1.5"/>
    <n v="0"/>
    <m/>
    <m/>
    <m/>
    <m/>
    <m/>
    <m/>
    <m/>
    <s v="AGRIMHMCPA1L"/>
    <m/>
    <m/>
    <m/>
    <n v="2601091"/>
    <s v="Ana Muando Rungo Tivane"/>
    <x v="5"/>
    <x v="29"/>
    <s v="Chongoene, Siaia/Nhocoene"/>
    <m/>
    <m/>
    <m/>
    <m/>
    <m/>
    <m/>
    <s v="Ana Muando Rungo Tivane"/>
    <s v="849420257"/>
    <s v="Anselmo Rosita Mambo"/>
    <s v="86/847575426"/>
    <m/>
    <m/>
    <m/>
    <n v="260001"/>
    <m/>
    <m/>
    <m/>
    <m/>
    <m/>
    <m/>
    <m/>
    <m/>
    <m/>
    <m/>
    <m/>
    <m/>
    <m/>
    <m/>
    <m/>
    <m/>
    <m/>
    <n v="0"/>
    <n v="-1.5"/>
    <s v="Sem registo"/>
  </r>
  <r>
    <d v="2026-04-02T00:00:00"/>
    <x v="6"/>
    <m/>
    <m/>
    <m/>
    <n v="50"/>
    <n v="50"/>
    <n v="50"/>
    <n v="0"/>
    <m/>
    <m/>
    <m/>
    <m/>
    <m/>
    <m/>
    <m/>
    <s v="MXIXARROZKG"/>
    <m/>
    <m/>
    <m/>
    <n v="2601091"/>
    <s v="Ana Muando Rungo Tivane"/>
    <x v="5"/>
    <x v="29"/>
    <s v="Chongoene, Siaia/Nhocoene"/>
    <m/>
    <m/>
    <m/>
    <m/>
    <m/>
    <m/>
    <s v="Ana Muando Rungo Tivane"/>
    <s v="849420257"/>
    <s v="Anselmo Rosita Mambo"/>
    <s v="86/847575426"/>
    <m/>
    <m/>
    <m/>
    <n v="260001"/>
    <m/>
    <m/>
    <m/>
    <m/>
    <m/>
    <m/>
    <m/>
    <m/>
    <m/>
    <m/>
    <m/>
    <m/>
    <m/>
    <m/>
    <m/>
    <m/>
    <m/>
    <n v="0"/>
    <n v="-50"/>
    <s v="Sem registo"/>
  </r>
  <r>
    <d v="2026-04-02T00:00:00"/>
    <x v="0"/>
    <m/>
    <m/>
    <m/>
    <n v="540"/>
    <n v="540"/>
    <n v="543.4123222748819"/>
    <n v="3.412322274881944"/>
    <m/>
    <m/>
    <m/>
    <m/>
    <m/>
    <m/>
    <m/>
    <s v="MXIXFEIJAOKG"/>
    <m/>
    <m/>
    <m/>
    <n v="2601092"/>
    <s v="Ananias Zeca Airone"/>
    <x v="2"/>
    <x v="28"/>
    <s v="Sena Sede"/>
    <m/>
    <m/>
    <m/>
    <m/>
    <m/>
    <m/>
    <s v="Ananias Zeca Airone"/>
    <s v="861700861"/>
    <s v="Filipe Paulino Saute"/>
    <s v="847254103/875454103"/>
    <m/>
    <m/>
    <m/>
    <n v="260001"/>
    <m/>
    <m/>
    <m/>
    <m/>
    <m/>
    <m/>
    <m/>
    <m/>
    <m/>
    <m/>
    <m/>
    <m/>
    <m/>
    <n v="3.41232227488149"/>
    <m/>
    <n v="540"/>
    <m/>
    <n v="540"/>
    <n v="-3.412322274881944"/>
    <s v="Entregue"/>
  </r>
  <r>
    <d v="2026-04-02T00:00:00"/>
    <x v="0"/>
    <m/>
    <m/>
    <m/>
    <n v="8955"/>
    <n v="8955"/>
    <n v="9011.58767772512"/>
    <n v="56.58767772511965"/>
    <m/>
    <m/>
    <m/>
    <m/>
    <m/>
    <m/>
    <m/>
    <s v="MXIXFEIJAOKG"/>
    <m/>
    <m/>
    <m/>
    <n v="2601092"/>
    <s v="Ananias Zeca Airone"/>
    <x v="2"/>
    <x v="28"/>
    <s v="Sena-sede"/>
    <m/>
    <m/>
    <m/>
    <m/>
    <m/>
    <m/>
    <s v="Ananias Zeca Airone"/>
    <s v="861700861"/>
    <s v="Filipe Paulino Saute"/>
    <s v="847254103/875454103"/>
    <m/>
    <m/>
    <m/>
    <n v="260001"/>
    <m/>
    <m/>
    <m/>
    <m/>
    <m/>
    <m/>
    <m/>
    <m/>
    <m/>
    <m/>
    <m/>
    <m/>
    <m/>
    <n v="56.5876777251178"/>
    <m/>
    <n v="8955"/>
    <m/>
    <n v="8955"/>
    <n v="-56.58767772511965"/>
    <s v="Entregue"/>
  </r>
  <r>
    <d v="2026-04-02T00:00:00"/>
    <x v="1"/>
    <m/>
    <m/>
    <m/>
    <n v="36"/>
    <n v="18"/>
    <n v="36.2274881516588"/>
    <n v="18.2274881516588"/>
    <m/>
    <m/>
    <m/>
    <m/>
    <m/>
    <m/>
    <m/>
    <s v="AGRIFEMMA01L"/>
    <m/>
    <m/>
    <m/>
    <n v="2601092"/>
    <s v="Ananias Zeca Airone"/>
    <x v="2"/>
    <x v="28"/>
    <s v="Sena Sede"/>
    <m/>
    <m/>
    <m/>
    <m/>
    <m/>
    <m/>
    <s v="Ananias Zeca Airone"/>
    <s v="861700861"/>
    <s v="Filipe Paulino Saute"/>
    <s v="847254103/875454103"/>
    <m/>
    <m/>
    <m/>
    <n v="260001"/>
    <m/>
    <m/>
    <m/>
    <m/>
    <m/>
    <m/>
    <m/>
    <m/>
    <m/>
    <m/>
    <m/>
    <m/>
    <m/>
    <n v="0.227488151658768"/>
    <m/>
    <m/>
    <m/>
    <n v="0"/>
    <n v="-36.2274881516588"/>
    <s v="Sem registo"/>
  </r>
  <r>
    <d v="2026-04-02T00:00:00"/>
    <x v="1"/>
    <m/>
    <m/>
    <m/>
    <n v="597"/>
    <n v="298.5"/>
    <n v="600.772511848341"/>
    <n v="302.272511848341"/>
    <m/>
    <m/>
    <m/>
    <m/>
    <m/>
    <m/>
    <m/>
    <s v="AGRIFEMMA01L"/>
    <m/>
    <m/>
    <m/>
    <n v="2601092"/>
    <s v="Ananias Zeca Airone"/>
    <x v="2"/>
    <x v="28"/>
    <s v="Sena-sede"/>
    <m/>
    <m/>
    <m/>
    <m/>
    <m/>
    <m/>
    <s v="Ananias Zeca Airone"/>
    <s v="861700861"/>
    <s v="Filipe Paulino Saute"/>
    <s v="847254103/875454103"/>
    <m/>
    <m/>
    <m/>
    <n v="260001"/>
    <m/>
    <m/>
    <m/>
    <m/>
    <m/>
    <m/>
    <m/>
    <m/>
    <m/>
    <m/>
    <m/>
    <m/>
    <m/>
    <n v="3.7725118483412"/>
    <m/>
    <m/>
    <m/>
    <n v="0"/>
    <n v="-600.772511848341"/>
    <s v="Sem registo"/>
  </r>
  <r>
    <d v="2026-04-02T00:00:00"/>
    <x v="2"/>
    <m/>
    <m/>
    <m/>
    <n v="720"/>
    <n v="720"/>
    <n v="724.5497630331751"/>
    <n v="4.549763033175054"/>
    <m/>
    <m/>
    <m/>
    <m/>
    <m/>
    <m/>
    <m/>
    <s v="SUSSACO"/>
    <m/>
    <m/>
    <m/>
    <n v="2601092"/>
    <s v="Ananias Zeca Airone"/>
    <x v="2"/>
    <x v="28"/>
    <s v="Sena Sede"/>
    <m/>
    <m/>
    <m/>
    <m/>
    <m/>
    <m/>
    <s v="Ananias Zeca Airone"/>
    <s v="861700861"/>
    <s v="Filipe Paulino Saute"/>
    <s v="847254103/875454103"/>
    <m/>
    <m/>
    <m/>
    <n v="260001"/>
    <m/>
    <m/>
    <m/>
    <m/>
    <m/>
    <m/>
    <m/>
    <m/>
    <m/>
    <m/>
    <m/>
    <m/>
    <m/>
    <n v="4.54976303317528"/>
    <m/>
    <m/>
    <m/>
    <n v="0"/>
    <n v="-724.5497630331751"/>
    <s v="Sem registo"/>
  </r>
  <r>
    <d v="2026-04-02T00:00:00"/>
    <x v="2"/>
    <m/>
    <m/>
    <m/>
    <n v="11940"/>
    <n v="11940"/>
    <n v="12015.4502369668"/>
    <n v="75.45023696680073"/>
    <m/>
    <m/>
    <m/>
    <m/>
    <m/>
    <m/>
    <m/>
    <s v="SUSSACO"/>
    <m/>
    <m/>
    <m/>
    <n v="2601092"/>
    <s v="Ananias Zeca Airone"/>
    <x v="2"/>
    <x v="28"/>
    <s v="Sena-sede"/>
    <m/>
    <m/>
    <m/>
    <m/>
    <m/>
    <m/>
    <s v="Ananias Zeca Airone"/>
    <s v="861700861"/>
    <s v="Filipe Paulino Saute"/>
    <s v="847254103/875454103"/>
    <m/>
    <m/>
    <m/>
    <n v="260001"/>
    <m/>
    <m/>
    <m/>
    <m/>
    <m/>
    <m/>
    <m/>
    <m/>
    <m/>
    <m/>
    <m/>
    <m/>
    <m/>
    <n v="75.45023696682441"/>
    <m/>
    <m/>
    <m/>
    <n v="0"/>
    <n v="-12015.4502369668"/>
    <s v="Sem registo"/>
  </r>
  <r>
    <d v="2026-04-02T00:00:00"/>
    <x v="3"/>
    <m/>
    <m/>
    <m/>
    <n v="36"/>
    <n v="18"/>
    <n v="50.7345132743363"/>
    <n v="32.7345132743363"/>
    <m/>
    <m/>
    <m/>
    <m/>
    <m/>
    <m/>
    <m/>
    <s v="AGRIMIDACLORP1L"/>
    <m/>
    <m/>
    <m/>
    <n v="2601092"/>
    <s v="Ananias Zeca Airone"/>
    <x v="2"/>
    <x v="28"/>
    <s v="Sena Sede"/>
    <m/>
    <m/>
    <m/>
    <m/>
    <m/>
    <m/>
    <s v="Ananias Zeca Airone"/>
    <s v="861700861"/>
    <s v="Filipe Paulino Saute"/>
    <s v="847254103/875454103"/>
    <m/>
    <m/>
    <m/>
    <n v="260001"/>
    <m/>
    <m/>
    <m/>
    <m/>
    <m/>
    <m/>
    <m/>
    <m/>
    <m/>
    <m/>
    <m/>
    <m/>
    <m/>
    <n v="14.7345132743363"/>
    <m/>
    <m/>
    <m/>
    <n v="0"/>
    <n v="-50.7345132743363"/>
    <s v="Sem registo"/>
  </r>
  <r>
    <d v="2026-04-02T00:00:00"/>
    <x v="3"/>
    <m/>
    <m/>
    <m/>
    <n v="416"/>
    <n v="208"/>
    <n v="586.265486725664"/>
    <n v="378.265486725664"/>
    <m/>
    <m/>
    <m/>
    <m/>
    <m/>
    <m/>
    <m/>
    <s v="AGRIMIDACLORP1L"/>
    <m/>
    <m/>
    <m/>
    <n v="2601092"/>
    <s v="Ananias Zeca Airone"/>
    <x v="2"/>
    <x v="28"/>
    <s v="Sena-sede"/>
    <m/>
    <m/>
    <m/>
    <m/>
    <m/>
    <m/>
    <s v="Ananias Zeca Airone"/>
    <s v="861700861"/>
    <s v="Filipe Paulino Saute"/>
    <s v="847254103/875454103"/>
    <m/>
    <m/>
    <m/>
    <n v="260001"/>
    <m/>
    <m/>
    <m/>
    <m/>
    <m/>
    <m/>
    <m/>
    <m/>
    <m/>
    <m/>
    <m/>
    <m/>
    <m/>
    <n v="170.265486725664"/>
    <m/>
    <m/>
    <m/>
    <n v="0"/>
    <n v="-586.265486725664"/>
    <s v="Sem registo"/>
  </r>
  <r>
    <d v="2026-04-02T00:00:00"/>
    <x v="4"/>
    <m/>
    <m/>
    <m/>
    <n v="450"/>
    <n v="450"/>
    <n v="634.181415929204"/>
    <n v="184.181415929204"/>
    <m/>
    <m/>
    <m/>
    <m/>
    <m/>
    <m/>
    <m/>
    <s v="MXIXMILHOKG"/>
    <m/>
    <m/>
    <m/>
    <n v="2601092"/>
    <s v="Ananias Zeca Airone"/>
    <x v="2"/>
    <x v="28"/>
    <s v="Sena Sede"/>
    <m/>
    <m/>
    <m/>
    <m/>
    <m/>
    <m/>
    <s v="Ananias Zeca Airone"/>
    <s v="861700861"/>
    <s v="Filipe Paulino Saute"/>
    <s v="847254103/875454103"/>
    <m/>
    <m/>
    <m/>
    <n v="260001"/>
    <m/>
    <m/>
    <m/>
    <m/>
    <m/>
    <m/>
    <m/>
    <m/>
    <m/>
    <m/>
    <m/>
    <m/>
    <m/>
    <n v="184.181415929204"/>
    <m/>
    <m/>
    <n v="450"/>
    <n v="0"/>
    <n v="-634.181415929204"/>
    <s v="Sem registo"/>
  </r>
  <r>
    <d v="2026-04-02T00:00:00"/>
    <x v="4"/>
    <m/>
    <m/>
    <m/>
    <n v="5200"/>
    <n v="5200"/>
    <n v="7328.3185840708"/>
    <n v="2128.3185840708"/>
    <m/>
    <m/>
    <m/>
    <m/>
    <m/>
    <m/>
    <m/>
    <s v="MXIXMILHOKG"/>
    <m/>
    <m/>
    <m/>
    <n v="2601092"/>
    <s v="Ananias Zeca Airone"/>
    <x v="2"/>
    <x v="28"/>
    <s v="Sena-sede"/>
    <m/>
    <m/>
    <m/>
    <m/>
    <m/>
    <m/>
    <s v="Ananias Zeca Airone"/>
    <s v="861700861"/>
    <s v="Filipe Paulino Saute"/>
    <s v="847254103/875454103"/>
    <m/>
    <m/>
    <m/>
    <n v="260001"/>
    <m/>
    <m/>
    <m/>
    <m/>
    <m/>
    <m/>
    <m/>
    <m/>
    <m/>
    <m/>
    <m/>
    <m/>
    <m/>
    <n v="2128.3185840708"/>
    <m/>
    <m/>
    <n v="5200"/>
    <n v="0"/>
    <n v="-7328.3185840708"/>
    <s v="Sem registo"/>
  </r>
  <r>
    <d v="2026-04-02T00:00:00"/>
    <x v="5"/>
    <m/>
    <m/>
    <m/>
    <n v="543"/>
    <n v="271.5"/>
    <n v="0"/>
    <n v="-271.5"/>
    <m/>
    <m/>
    <m/>
    <m/>
    <m/>
    <m/>
    <m/>
    <s v="AGRIMHMCPA1L"/>
    <m/>
    <m/>
    <m/>
    <n v="2601092"/>
    <s v="Ananias Zeca Airone"/>
    <x v="2"/>
    <x v="28"/>
    <s v="Sena-sede"/>
    <m/>
    <m/>
    <m/>
    <m/>
    <m/>
    <m/>
    <s v="Ananias Zeca Airone"/>
    <s v="861700861"/>
    <s v="Filipe Paulino Saute"/>
    <s v="847254103/875454103"/>
    <m/>
    <m/>
    <m/>
    <n v="260001"/>
    <m/>
    <m/>
    <m/>
    <m/>
    <m/>
    <m/>
    <m/>
    <m/>
    <m/>
    <m/>
    <m/>
    <m/>
    <m/>
    <n v="-543"/>
    <m/>
    <m/>
    <m/>
    <n v="0"/>
    <n v="0"/>
    <s v="Sem registo"/>
  </r>
  <r>
    <d v="2026-04-02T00:00:00"/>
    <x v="6"/>
    <m/>
    <m/>
    <m/>
    <n v="9050"/>
    <n v="9050"/>
    <n v="0"/>
    <n v="-9050"/>
    <m/>
    <m/>
    <m/>
    <m/>
    <m/>
    <m/>
    <m/>
    <s v="MXIXARROZKG"/>
    <m/>
    <m/>
    <m/>
    <n v="2601092"/>
    <s v="Ananias Zeca Airone"/>
    <x v="2"/>
    <x v="28"/>
    <s v="Sena-sede"/>
    <m/>
    <m/>
    <m/>
    <m/>
    <m/>
    <m/>
    <s v="Ananias Zeca Airone"/>
    <s v="861700861"/>
    <s v="Filipe Paulino Saute"/>
    <s v="847254103/875454103"/>
    <m/>
    <m/>
    <m/>
    <n v="260001"/>
    <m/>
    <m/>
    <m/>
    <m/>
    <m/>
    <m/>
    <m/>
    <m/>
    <m/>
    <m/>
    <m/>
    <m/>
    <m/>
    <n v="-9050"/>
    <m/>
    <m/>
    <m/>
    <n v="0"/>
    <n v="0"/>
    <s v="Sem registo"/>
  </r>
  <r>
    <d v="2026-04-02T00:00:00"/>
    <x v="0"/>
    <m/>
    <m/>
    <m/>
    <n v="5520"/>
    <n v="5520"/>
    <n v="5520"/>
    <n v="0"/>
    <m/>
    <m/>
    <m/>
    <m/>
    <m/>
    <m/>
    <m/>
    <s v="MXIXFEIJAOKG"/>
    <m/>
    <m/>
    <m/>
    <n v="2601093"/>
    <s v="Ananilódia António Nhampule"/>
    <x v="1"/>
    <x v="17"/>
    <s v="Boane sede, Gueguegue, Mabanja"/>
    <m/>
    <m/>
    <m/>
    <m/>
    <m/>
    <m/>
    <s v="Ananilódia António Nhampule"/>
    <s v="847995887"/>
    <s v="Fabião José Machava"/>
    <n v="847389056"/>
    <m/>
    <m/>
    <m/>
    <n v="260001"/>
    <m/>
    <m/>
    <m/>
    <m/>
    <m/>
    <m/>
    <m/>
    <m/>
    <m/>
    <m/>
    <m/>
    <m/>
    <m/>
    <m/>
    <m/>
    <m/>
    <n v="5520"/>
    <n v="0"/>
    <n v="-5520"/>
    <s v="Sem registo"/>
  </r>
  <r>
    <d v="2026-04-02T00:00:00"/>
    <x v="1"/>
    <m/>
    <m/>
    <m/>
    <n v="368"/>
    <n v="184"/>
    <n v="184"/>
    <n v="0"/>
    <m/>
    <m/>
    <m/>
    <m/>
    <m/>
    <m/>
    <m/>
    <s v="AGRIFEMMA01L"/>
    <m/>
    <m/>
    <m/>
    <n v="2601093"/>
    <s v="Ananilódia António Nhampule"/>
    <x v="1"/>
    <x v="17"/>
    <s v="Boane sede, Gueguegue, Mabanja"/>
    <m/>
    <m/>
    <m/>
    <m/>
    <m/>
    <m/>
    <s v="Ananilódia António Nhampule"/>
    <s v="847995887"/>
    <s v="Fabião José Machava"/>
    <n v="847389056"/>
    <m/>
    <m/>
    <m/>
    <n v="260001"/>
    <m/>
    <m/>
    <m/>
    <m/>
    <m/>
    <m/>
    <m/>
    <m/>
    <m/>
    <m/>
    <m/>
    <m/>
    <m/>
    <m/>
    <m/>
    <m/>
    <m/>
    <n v="0"/>
    <n v="-184"/>
    <s v="Sem registo"/>
  </r>
  <r>
    <d v="2026-04-02T00:00:00"/>
    <x v="2"/>
    <m/>
    <m/>
    <m/>
    <n v="7360"/>
    <n v="7360"/>
    <n v="7360"/>
    <n v="0"/>
    <m/>
    <m/>
    <m/>
    <m/>
    <m/>
    <m/>
    <m/>
    <s v="SUSSACO"/>
    <m/>
    <m/>
    <m/>
    <n v="2601093"/>
    <s v="Ananilódia António Nhampule"/>
    <x v="1"/>
    <x v="17"/>
    <s v="Boane sede, Gueguegue, Mabanja"/>
    <m/>
    <m/>
    <m/>
    <m/>
    <m/>
    <m/>
    <s v="Ananilódia António Nhampule"/>
    <s v="847995887"/>
    <s v="Fabião José Machava"/>
    <n v="847389056"/>
    <m/>
    <m/>
    <m/>
    <n v="260001"/>
    <m/>
    <m/>
    <m/>
    <m/>
    <m/>
    <m/>
    <m/>
    <m/>
    <m/>
    <m/>
    <m/>
    <m/>
    <m/>
    <m/>
    <m/>
    <m/>
    <m/>
    <n v="0"/>
    <n v="-7360"/>
    <s v="Sem registo"/>
  </r>
  <r>
    <d v="2026-04-02T00:00:00"/>
    <x v="3"/>
    <m/>
    <m/>
    <m/>
    <n v="368"/>
    <n v="184"/>
    <n v="184"/>
    <n v="0"/>
    <m/>
    <m/>
    <m/>
    <m/>
    <m/>
    <m/>
    <m/>
    <s v="AGRIMIDACLORP1L"/>
    <m/>
    <m/>
    <m/>
    <n v="2601093"/>
    <s v="Ananilódia António Nhampule"/>
    <x v="1"/>
    <x v="17"/>
    <s v="Boane sede, Gueguegue, Mabanja"/>
    <m/>
    <m/>
    <m/>
    <m/>
    <m/>
    <m/>
    <s v="Ananilódia António Nhampule"/>
    <s v="847995887"/>
    <s v="Fabião José Machava"/>
    <n v="847389056"/>
    <m/>
    <m/>
    <m/>
    <n v="260001"/>
    <m/>
    <m/>
    <m/>
    <m/>
    <m/>
    <m/>
    <m/>
    <m/>
    <m/>
    <m/>
    <m/>
    <m/>
    <m/>
    <m/>
    <m/>
    <m/>
    <m/>
    <n v="0"/>
    <n v="-184"/>
    <s v="Sem registo"/>
  </r>
  <r>
    <d v="2026-04-02T00:00:00"/>
    <x v="4"/>
    <m/>
    <m/>
    <m/>
    <n v="4600"/>
    <n v="4600"/>
    <n v="4600"/>
    <n v="0"/>
    <m/>
    <m/>
    <m/>
    <m/>
    <m/>
    <m/>
    <m/>
    <s v="MXIXMILHOKG"/>
    <m/>
    <m/>
    <m/>
    <n v="2601093"/>
    <s v="Ananilódia António Nhampule"/>
    <x v="1"/>
    <x v="17"/>
    <s v="Boane sede, Gueguegue, Mabanja"/>
    <m/>
    <m/>
    <m/>
    <m/>
    <m/>
    <m/>
    <s v="Ananilódia António Nhampule"/>
    <s v="847995887"/>
    <s v="Fabião José Machava"/>
    <n v="847389056"/>
    <m/>
    <m/>
    <m/>
    <n v="260001"/>
    <m/>
    <m/>
    <m/>
    <m/>
    <m/>
    <m/>
    <m/>
    <m/>
    <m/>
    <m/>
    <m/>
    <m/>
    <m/>
    <m/>
    <m/>
    <n v="4600"/>
    <m/>
    <n v="4600"/>
    <n v="0"/>
    <s v="Entregue"/>
  </r>
  <r>
    <d v="2026-04-02T00:00:00"/>
    <x v="0"/>
    <m/>
    <m/>
    <m/>
    <n v="360"/>
    <n v="360"/>
    <n v="360"/>
    <n v="0"/>
    <m/>
    <m/>
    <m/>
    <m/>
    <m/>
    <m/>
    <m/>
    <s v="MXIXFEIJAOKG"/>
    <m/>
    <m/>
    <m/>
    <n v="2601094"/>
    <s v="Andre Langa"/>
    <x v="5"/>
    <x v="30"/>
    <s v="Massangena sede"/>
    <m/>
    <m/>
    <m/>
    <m/>
    <m/>
    <m/>
    <s v="Andre Langa"/>
    <s v="877049177"/>
    <s v="Andre Langa"/>
    <n v="877049177"/>
    <m/>
    <m/>
    <m/>
    <n v="260001"/>
    <m/>
    <m/>
    <m/>
    <m/>
    <m/>
    <m/>
    <m/>
    <m/>
    <m/>
    <m/>
    <m/>
    <m/>
    <m/>
    <m/>
    <m/>
    <m/>
    <m/>
    <n v="0"/>
    <n v="-360"/>
    <s v="Sem registo"/>
  </r>
  <r>
    <d v="2026-04-02T00:00:00"/>
    <x v="1"/>
    <m/>
    <m/>
    <m/>
    <n v="24"/>
    <n v="12"/>
    <n v="12"/>
    <n v="0"/>
    <m/>
    <m/>
    <m/>
    <m/>
    <m/>
    <m/>
    <m/>
    <s v="AGRIFEMMA01L"/>
    <m/>
    <m/>
    <m/>
    <n v="2601094"/>
    <s v="Andre Langa"/>
    <x v="5"/>
    <x v="30"/>
    <s v="Massangena sede"/>
    <m/>
    <m/>
    <m/>
    <m/>
    <m/>
    <m/>
    <s v="Andre Langa"/>
    <s v="877049177"/>
    <s v="Andre Langa"/>
    <n v="877049177"/>
    <m/>
    <m/>
    <m/>
    <n v="260001"/>
    <m/>
    <m/>
    <m/>
    <m/>
    <m/>
    <m/>
    <m/>
    <m/>
    <m/>
    <m/>
    <m/>
    <m/>
    <m/>
    <m/>
    <m/>
    <m/>
    <m/>
    <n v="0"/>
    <n v="-12"/>
    <s v="Sem registo"/>
  </r>
  <r>
    <d v="2026-04-02T00:00:00"/>
    <x v="2"/>
    <m/>
    <m/>
    <m/>
    <n v="480"/>
    <n v="480"/>
    <n v="480"/>
    <n v="0"/>
    <m/>
    <m/>
    <m/>
    <m/>
    <m/>
    <m/>
    <m/>
    <s v="SUSSACO"/>
    <m/>
    <m/>
    <m/>
    <n v="2601094"/>
    <s v="Andre Langa"/>
    <x v="5"/>
    <x v="30"/>
    <s v="Massangena sede"/>
    <m/>
    <m/>
    <m/>
    <m/>
    <m/>
    <m/>
    <s v="Andre Langa"/>
    <s v="877049177"/>
    <s v="Andre Langa"/>
    <n v="877049177"/>
    <m/>
    <m/>
    <m/>
    <n v="260001"/>
    <m/>
    <m/>
    <m/>
    <m/>
    <m/>
    <m/>
    <m/>
    <m/>
    <m/>
    <m/>
    <m/>
    <m/>
    <m/>
    <m/>
    <m/>
    <m/>
    <m/>
    <n v="0"/>
    <n v="-480"/>
    <s v="Sem registo"/>
  </r>
  <r>
    <d v="2026-04-02T00:00:00"/>
    <x v="3"/>
    <m/>
    <m/>
    <m/>
    <n v="24"/>
    <n v="12"/>
    <n v="12"/>
    <n v="0"/>
    <m/>
    <m/>
    <m/>
    <m/>
    <m/>
    <m/>
    <m/>
    <s v="AGRIMIDACLORP1L"/>
    <m/>
    <m/>
    <m/>
    <n v="2601094"/>
    <s v="Andre Langa"/>
    <x v="5"/>
    <x v="30"/>
    <s v="Massangena sede"/>
    <m/>
    <m/>
    <m/>
    <m/>
    <m/>
    <m/>
    <s v="Andre Langa"/>
    <s v="877049177"/>
    <s v="Andre Langa"/>
    <n v="877049177"/>
    <m/>
    <m/>
    <m/>
    <n v="260001"/>
    <m/>
    <m/>
    <m/>
    <m/>
    <m/>
    <m/>
    <m/>
    <m/>
    <m/>
    <m/>
    <m/>
    <m/>
    <m/>
    <m/>
    <m/>
    <m/>
    <m/>
    <n v="0"/>
    <n v="-12"/>
    <s v="Sem registo"/>
  </r>
  <r>
    <d v="2026-04-02T00:00:00"/>
    <x v="4"/>
    <m/>
    <m/>
    <m/>
    <n v="300"/>
    <n v="300"/>
    <n v="300"/>
    <n v="0"/>
    <m/>
    <m/>
    <m/>
    <m/>
    <m/>
    <m/>
    <m/>
    <s v="MXIXMILHOKG"/>
    <m/>
    <m/>
    <m/>
    <n v="2601094"/>
    <s v="Andre Langa"/>
    <x v="5"/>
    <x v="30"/>
    <s v="Massangena sede"/>
    <m/>
    <m/>
    <m/>
    <m/>
    <m/>
    <m/>
    <s v="Andre Langa"/>
    <s v="877049177"/>
    <s v="Andre Langa"/>
    <n v="877049177"/>
    <m/>
    <m/>
    <m/>
    <n v="260001"/>
    <m/>
    <m/>
    <m/>
    <m/>
    <m/>
    <m/>
    <m/>
    <m/>
    <m/>
    <m/>
    <m/>
    <m/>
    <m/>
    <m/>
    <m/>
    <m/>
    <m/>
    <n v="0"/>
    <n v="-300"/>
    <s v="Sem registo"/>
  </r>
  <r>
    <d v="2026-04-02T00:00:00"/>
    <x v="0"/>
    <m/>
    <m/>
    <m/>
    <n v="390"/>
    <n v="390"/>
    <n v="117.906976744186"/>
    <n v="-272.093023255814"/>
    <m/>
    <m/>
    <m/>
    <m/>
    <m/>
    <m/>
    <m/>
    <s v="MXIXFEIJAOKG"/>
    <m/>
    <m/>
    <m/>
    <n v="2601095"/>
    <s v="Anifa Ussene Sualeh"/>
    <x v="4"/>
    <x v="31"/>
    <s v="Agostinho Neto"/>
    <m/>
    <m/>
    <m/>
    <m/>
    <m/>
    <m/>
    <s v="Anifa Ussene Sualeh"/>
    <s v="866640202 /847016077"/>
    <s v="Carmen João Américo"/>
    <s v="844919393 /879550796"/>
    <m/>
    <m/>
    <m/>
    <n v="260001"/>
    <m/>
    <m/>
    <m/>
    <m/>
    <m/>
    <m/>
    <m/>
    <m/>
    <m/>
    <m/>
    <m/>
    <m/>
    <m/>
    <n v="-272.093023255814"/>
    <m/>
    <m/>
    <m/>
    <n v="0"/>
    <n v="-117.906976744186"/>
    <s v="Sem registo"/>
  </r>
  <r>
    <d v="2026-04-02T00:00:00"/>
    <x v="0"/>
    <m/>
    <m/>
    <m/>
    <n v="255"/>
    <n v="255"/>
    <n v="77.093023255814"/>
    <n v="-177.906976744186"/>
    <m/>
    <m/>
    <m/>
    <m/>
    <m/>
    <m/>
    <m/>
    <s v="MXIXFEIJAOKG"/>
    <m/>
    <m/>
    <m/>
    <n v="2601095"/>
    <s v="Anifa Ussene Sualeh"/>
    <x v="4"/>
    <x v="31"/>
    <s v="Tembwe"/>
    <m/>
    <m/>
    <m/>
    <m/>
    <m/>
    <m/>
    <s v="Anifa Ussene Sualeh"/>
    <s v="866640202 /847016077"/>
    <s v="Carmen João Américo"/>
    <s v="844919393 /879550796"/>
    <m/>
    <m/>
    <m/>
    <n v="260001"/>
    <m/>
    <m/>
    <m/>
    <m/>
    <m/>
    <m/>
    <m/>
    <m/>
    <m/>
    <m/>
    <m/>
    <m/>
    <m/>
    <n v="-177.906976744186"/>
    <m/>
    <m/>
    <m/>
    <n v="0"/>
    <n v="-77.093023255814"/>
    <s v="Sem registo"/>
  </r>
  <r>
    <d v="2026-04-02T00:00:00"/>
    <x v="1"/>
    <m/>
    <m/>
    <m/>
    <n v="26"/>
    <n v="13"/>
    <n v="7.86046511627907"/>
    <n v="-5.13953488372093"/>
    <m/>
    <m/>
    <m/>
    <m/>
    <m/>
    <m/>
    <m/>
    <s v="AGRIFEMMA01L"/>
    <m/>
    <m/>
    <m/>
    <n v="2601095"/>
    <s v="Anifa Ussene Sualeh"/>
    <x v="4"/>
    <x v="31"/>
    <s v="Agostinho Neto"/>
    <m/>
    <m/>
    <m/>
    <m/>
    <m/>
    <m/>
    <s v="Anifa Ussene Sualeh"/>
    <s v="866640202 /847016077"/>
    <s v="Carmen João Américo"/>
    <s v="844919393 /879550796"/>
    <m/>
    <m/>
    <m/>
    <n v="260001"/>
    <m/>
    <m/>
    <m/>
    <m/>
    <m/>
    <m/>
    <m/>
    <m/>
    <m/>
    <m/>
    <m/>
    <m/>
    <m/>
    <n v="-18.1395348837209"/>
    <m/>
    <m/>
    <m/>
    <n v="0"/>
    <n v="-7.86046511627907"/>
    <s v="Sem registo"/>
  </r>
  <r>
    <d v="2026-04-02T00:00:00"/>
    <x v="1"/>
    <m/>
    <m/>
    <m/>
    <n v="17"/>
    <n v="8.5"/>
    <n v="5.13953488372093"/>
    <n v="-3.36046511627907"/>
    <m/>
    <m/>
    <m/>
    <m/>
    <m/>
    <m/>
    <m/>
    <s v="AGRIFEMMA01L"/>
    <m/>
    <m/>
    <m/>
    <n v="2601095"/>
    <s v="Anifa Ussene Sualeh"/>
    <x v="4"/>
    <x v="31"/>
    <s v="Tembwe"/>
    <m/>
    <m/>
    <m/>
    <m/>
    <m/>
    <m/>
    <s v="Anifa Ussene Sualeh"/>
    <s v="866640202 /847016077"/>
    <s v="Carmen João Américo"/>
    <s v="844919393 /879550796"/>
    <m/>
    <m/>
    <m/>
    <n v="260001"/>
    <m/>
    <m/>
    <m/>
    <m/>
    <m/>
    <m/>
    <m/>
    <m/>
    <m/>
    <m/>
    <m/>
    <m/>
    <m/>
    <n v="-11.8604651162791"/>
    <m/>
    <m/>
    <m/>
    <n v="0"/>
    <n v="-5.13953488372093"/>
    <s v="Sem registo"/>
  </r>
  <r>
    <d v="2026-04-02T00:00:00"/>
    <x v="2"/>
    <m/>
    <m/>
    <m/>
    <n v="520"/>
    <n v="520"/>
    <n v="157.209302325581"/>
    <n v="-362.790697674419"/>
    <m/>
    <m/>
    <m/>
    <m/>
    <m/>
    <m/>
    <m/>
    <s v="SUSSACO"/>
    <m/>
    <m/>
    <m/>
    <n v="2601095"/>
    <s v="Anifa Ussene Sualeh"/>
    <x v="4"/>
    <x v="31"/>
    <s v="Agostinho Neto"/>
    <m/>
    <m/>
    <m/>
    <m/>
    <m/>
    <m/>
    <s v="Anifa Ussene Sualeh"/>
    <s v="866640202 /847016077"/>
    <s v="Carmen João Américo"/>
    <s v="844919393 /879550796"/>
    <m/>
    <m/>
    <m/>
    <n v="260001"/>
    <m/>
    <m/>
    <m/>
    <m/>
    <m/>
    <m/>
    <m/>
    <m/>
    <m/>
    <m/>
    <m/>
    <m/>
    <m/>
    <n v="-362.790697674419"/>
    <m/>
    <m/>
    <m/>
    <n v="0"/>
    <n v="-157.209302325581"/>
    <s v="Sem registo"/>
  </r>
  <r>
    <d v="2026-04-02T00:00:00"/>
    <x v="2"/>
    <m/>
    <m/>
    <m/>
    <n v="340"/>
    <n v="340"/>
    <n v="102.790697674419"/>
    <n v="-237.209302325581"/>
    <m/>
    <m/>
    <m/>
    <m/>
    <m/>
    <m/>
    <m/>
    <s v="SUSSACO"/>
    <m/>
    <m/>
    <m/>
    <n v="2601095"/>
    <s v="Anifa Ussene Sualeh"/>
    <x v="4"/>
    <x v="31"/>
    <s v="Tembwe"/>
    <m/>
    <m/>
    <m/>
    <m/>
    <m/>
    <m/>
    <s v="Anifa Ussene Sualeh"/>
    <s v="866640202 /847016077"/>
    <s v="Carmen João Américo"/>
    <s v="844919393 /879550796"/>
    <m/>
    <m/>
    <m/>
    <n v="260001"/>
    <m/>
    <m/>
    <m/>
    <m/>
    <m/>
    <m/>
    <m/>
    <m/>
    <m/>
    <m/>
    <m/>
    <m/>
    <m/>
    <n v="-237.209302325581"/>
    <m/>
    <m/>
    <m/>
    <n v="0"/>
    <n v="-102.790697674419"/>
    <s v="Sem registo"/>
  </r>
  <r>
    <d v="2026-04-02T00:00:00"/>
    <x v="3"/>
    <m/>
    <m/>
    <m/>
    <n v="26"/>
    <n v="13"/>
    <n v="7.86046511627907"/>
    <n v="-5.13953488372093"/>
    <m/>
    <m/>
    <m/>
    <m/>
    <m/>
    <m/>
    <m/>
    <s v="AGRIMIDACLORP1L"/>
    <m/>
    <m/>
    <m/>
    <n v="2601095"/>
    <s v="Anifa Ussene Sualeh"/>
    <x v="4"/>
    <x v="31"/>
    <s v="Agostinho Neto"/>
    <m/>
    <m/>
    <m/>
    <m/>
    <m/>
    <m/>
    <s v="Anifa Ussene Sualeh"/>
    <s v="866640202 /847016077"/>
    <s v="Carmen João Américo"/>
    <s v="844919393 /879550796"/>
    <m/>
    <m/>
    <m/>
    <n v="260001"/>
    <m/>
    <m/>
    <m/>
    <m/>
    <m/>
    <m/>
    <m/>
    <m/>
    <m/>
    <m/>
    <m/>
    <m/>
    <m/>
    <n v="-18.1395348837209"/>
    <m/>
    <m/>
    <m/>
    <n v="0"/>
    <n v="-7.86046511627907"/>
    <s v="Sem registo"/>
  </r>
  <r>
    <d v="2026-04-02T00:00:00"/>
    <x v="3"/>
    <m/>
    <m/>
    <m/>
    <n v="17"/>
    <n v="8.5"/>
    <n v="5.13953488372093"/>
    <n v="-3.36046511627907"/>
    <m/>
    <m/>
    <m/>
    <m/>
    <m/>
    <m/>
    <m/>
    <s v="AGRIMIDACLORP1L"/>
    <m/>
    <m/>
    <m/>
    <n v="2601095"/>
    <s v="Anifa Ussene Sualeh"/>
    <x v="4"/>
    <x v="31"/>
    <s v="Tembwe"/>
    <m/>
    <m/>
    <m/>
    <m/>
    <m/>
    <m/>
    <s v="Anifa Ussene Sualeh"/>
    <s v="866640202 /847016077"/>
    <s v="Carmen João Américo"/>
    <s v="844919393 /879550796"/>
    <m/>
    <m/>
    <m/>
    <n v="260001"/>
    <m/>
    <m/>
    <m/>
    <m/>
    <m/>
    <m/>
    <m/>
    <m/>
    <m/>
    <m/>
    <m/>
    <m/>
    <m/>
    <n v="-11.8604651162791"/>
    <m/>
    <m/>
    <m/>
    <n v="0"/>
    <n v="-5.13953488372093"/>
    <s v="Sem registo"/>
  </r>
  <r>
    <d v="2026-04-02T00:00:00"/>
    <x v="4"/>
    <m/>
    <m/>
    <m/>
    <n v="325"/>
    <n v="325"/>
    <n v="98.2558139534884"/>
    <n v="-226.7441860465116"/>
    <m/>
    <m/>
    <m/>
    <m/>
    <m/>
    <m/>
    <m/>
    <s v="MXIXMILHOKG"/>
    <m/>
    <m/>
    <m/>
    <n v="2601095"/>
    <s v="Anifa Ussene Sualeh"/>
    <x v="4"/>
    <x v="31"/>
    <s v="Agostinho Neto"/>
    <m/>
    <m/>
    <m/>
    <m/>
    <m/>
    <m/>
    <s v="Anifa Ussene Sualeh"/>
    <s v="866640202 /847016077"/>
    <s v="Carmen João Américo"/>
    <s v="844919393 /879550796"/>
    <m/>
    <m/>
    <m/>
    <n v="260001"/>
    <m/>
    <m/>
    <m/>
    <m/>
    <m/>
    <m/>
    <m/>
    <m/>
    <m/>
    <m/>
    <m/>
    <m/>
    <m/>
    <n v="-226.744186046512"/>
    <m/>
    <m/>
    <m/>
    <n v="0"/>
    <n v="-98.2558139534884"/>
    <s v="Sem registo"/>
  </r>
  <r>
    <d v="2026-04-02T00:00:00"/>
    <x v="4"/>
    <m/>
    <m/>
    <m/>
    <n v="212.5"/>
    <n v="212.5"/>
    <n v="64.2441860465116"/>
    <n v="-148.2558139534884"/>
    <m/>
    <m/>
    <m/>
    <m/>
    <m/>
    <m/>
    <m/>
    <s v="MXIXMILHOKG"/>
    <m/>
    <m/>
    <m/>
    <n v="2601095"/>
    <s v="Anifa Ussene Sualeh"/>
    <x v="4"/>
    <x v="31"/>
    <s v="Tembwe"/>
    <m/>
    <m/>
    <m/>
    <m/>
    <m/>
    <m/>
    <s v="Anifa Ussene Sualeh"/>
    <s v="866640202 /847016077"/>
    <s v="Carmen João Américo"/>
    <s v="844919393 /879550796"/>
    <m/>
    <m/>
    <m/>
    <n v="260001"/>
    <m/>
    <m/>
    <m/>
    <m/>
    <m/>
    <m/>
    <m/>
    <m/>
    <m/>
    <m/>
    <m/>
    <m/>
    <m/>
    <n v="-148.255813953488"/>
    <m/>
    <m/>
    <m/>
    <n v="0"/>
    <n v="-64.2441860465116"/>
    <s v="Sem registo"/>
  </r>
  <r>
    <d v="2026-04-02T00:00:00"/>
    <x v="0"/>
    <m/>
    <m/>
    <m/>
    <n v="8385"/>
    <n v="8385"/>
    <n v="0"/>
    <n v="-8385"/>
    <m/>
    <m/>
    <m/>
    <m/>
    <m/>
    <m/>
    <m/>
    <s v="MXIXFEIJAOKG"/>
    <m/>
    <m/>
    <m/>
    <n v="2601096"/>
    <s v="Anita Angelo Matos"/>
    <x v="0"/>
    <x v="32"/>
    <s v="Muzo"/>
    <m/>
    <m/>
    <m/>
    <m/>
    <m/>
    <m/>
    <s v="Anita Angelo Matos"/>
    <s v="868287373/840474181"/>
    <s v="Pedro Artur Vasco"/>
    <s v="847661036/872686537"/>
    <m/>
    <m/>
    <m/>
    <n v="260001"/>
    <m/>
    <m/>
    <m/>
    <m/>
    <m/>
    <m/>
    <m/>
    <m/>
    <m/>
    <m/>
    <m/>
    <m/>
    <m/>
    <n v="-8385"/>
    <m/>
    <m/>
    <m/>
    <n v="0"/>
    <n v="0"/>
    <s v="Sem registo"/>
  </r>
  <r>
    <d v="2026-04-02T00:00:00"/>
    <x v="1"/>
    <m/>
    <m/>
    <m/>
    <n v="559"/>
    <n v="279.5"/>
    <n v="0"/>
    <n v="-279.5"/>
    <m/>
    <m/>
    <m/>
    <m/>
    <m/>
    <m/>
    <m/>
    <s v="AGRIFEMMA01L"/>
    <m/>
    <m/>
    <m/>
    <n v="2601096"/>
    <s v="Anita Angelo Matos"/>
    <x v="0"/>
    <x v="32"/>
    <s v="Muzo"/>
    <m/>
    <m/>
    <m/>
    <m/>
    <m/>
    <m/>
    <s v="Anita Angelo Matos"/>
    <s v="868287373/840474181"/>
    <s v="Pedro Artur Vasco"/>
    <s v="847661036/872686537"/>
    <m/>
    <m/>
    <m/>
    <n v="260001"/>
    <m/>
    <m/>
    <m/>
    <m/>
    <m/>
    <m/>
    <m/>
    <m/>
    <m/>
    <m/>
    <m/>
    <m/>
    <m/>
    <n v="-559"/>
    <m/>
    <m/>
    <m/>
    <n v="0"/>
    <n v="0"/>
    <s v="Sem registo"/>
  </r>
  <r>
    <d v="2026-04-02T00:00:00"/>
    <x v="2"/>
    <m/>
    <m/>
    <m/>
    <n v="11180"/>
    <n v="11180"/>
    <n v="0"/>
    <n v="-11180"/>
    <m/>
    <m/>
    <m/>
    <m/>
    <m/>
    <m/>
    <m/>
    <s v="SUSSACO"/>
    <m/>
    <m/>
    <m/>
    <n v="2601096"/>
    <s v="Anita Angelo Matos"/>
    <x v="0"/>
    <x v="32"/>
    <s v="Muzo"/>
    <m/>
    <m/>
    <m/>
    <m/>
    <m/>
    <m/>
    <s v="Anita Angelo Matos"/>
    <s v="868287373/840474181"/>
    <s v="Pedro Artur Vasco"/>
    <s v="847661036/872686537"/>
    <m/>
    <m/>
    <m/>
    <n v="260001"/>
    <m/>
    <m/>
    <m/>
    <m/>
    <m/>
    <m/>
    <m/>
    <m/>
    <m/>
    <m/>
    <m/>
    <m/>
    <m/>
    <n v="-11180"/>
    <m/>
    <m/>
    <m/>
    <n v="0"/>
    <n v="0"/>
    <s v="Sem registo"/>
  </r>
  <r>
    <d v="2026-04-02T00:00:00"/>
    <x v="3"/>
    <m/>
    <m/>
    <m/>
    <n v="238"/>
    <n v="119"/>
    <n v="0"/>
    <n v="-119"/>
    <m/>
    <m/>
    <m/>
    <m/>
    <m/>
    <m/>
    <m/>
    <s v="AGRIMIDACLORP1L"/>
    <m/>
    <m/>
    <m/>
    <n v="2601096"/>
    <s v="Anita Angelo Matos"/>
    <x v="0"/>
    <x v="32"/>
    <s v="Muzo"/>
    <m/>
    <m/>
    <m/>
    <m/>
    <m/>
    <m/>
    <s v="Anita Angelo Matos"/>
    <s v="868287373/840474181"/>
    <s v="Pedro Artur Vasco"/>
    <s v="847661036/872686537"/>
    <m/>
    <m/>
    <m/>
    <n v="260001"/>
    <m/>
    <m/>
    <m/>
    <m/>
    <m/>
    <m/>
    <m/>
    <m/>
    <m/>
    <m/>
    <m/>
    <m/>
    <m/>
    <n v="-238"/>
    <m/>
    <m/>
    <m/>
    <n v="0"/>
    <n v="0"/>
    <s v="Sem registo"/>
  </r>
  <r>
    <d v="2026-04-02T00:00:00"/>
    <x v="4"/>
    <m/>
    <m/>
    <m/>
    <n v="2975"/>
    <n v="2975"/>
    <n v="0"/>
    <n v="-2975"/>
    <n v="0"/>
    <m/>
    <m/>
    <m/>
    <m/>
    <m/>
    <m/>
    <s v="MXIXMILHOKG"/>
    <m/>
    <m/>
    <m/>
    <n v="2601096"/>
    <s v="Anita Angelo Matos"/>
    <x v="0"/>
    <x v="32"/>
    <s v="Muzo"/>
    <m/>
    <m/>
    <m/>
    <m/>
    <m/>
    <m/>
    <s v="Anita Angelo Matos"/>
    <s v="868287373/840474181"/>
    <s v="Pedro Artur Vasco"/>
    <s v="847661036/872686537"/>
    <m/>
    <m/>
    <m/>
    <n v="260001"/>
    <m/>
    <m/>
    <m/>
    <m/>
    <m/>
    <m/>
    <m/>
    <m/>
    <m/>
    <m/>
    <m/>
    <m/>
    <m/>
    <n v="-2975"/>
    <m/>
    <m/>
    <m/>
    <n v="0"/>
    <n v="0"/>
    <s v="Sem registo"/>
  </r>
  <r>
    <d v="2026-04-02T00:00:00"/>
    <x v="5"/>
    <m/>
    <m/>
    <m/>
    <n v="963"/>
    <n v="481.5"/>
    <n v="0"/>
    <n v="-481.5"/>
    <m/>
    <m/>
    <m/>
    <m/>
    <m/>
    <m/>
    <m/>
    <s v="AGRIMHMCPA1L"/>
    <m/>
    <m/>
    <m/>
    <n v="2601096"/>
    <s v="Anita Angelo Matos"/>
    <x v="0"/>
    <x v="32"/>
    <s v="Muzo"/>
    <m/>
    <m/>
    <m/>
    <m/>
    <m/>
    <m/>
    <s v="Anita Angelo Matos"/>
    <s v="868287373/840474181"/>
    <s v="Pedro Artur Vasco"/>
    <s v="847661036/872686537"/>
    <m/>
    <m/>
    <m/>
    <n v="260001"/>
    <m/>
    <m/>
    <m/>
    <m/>
    <m/>
    <m/>
    <m/>
    <m/>
    <m/>
    <m/>
    <m/>
    <m/>
    <m/>
    <n v="-963"/>
    <m/>
    <m/>
    <m/>
    <n v="0"/>
    <n v="0"/>
    <s v="Sem registo"/>
  </r>
  <r>
    <d v="2026-04-02T00:00:00"/>
    <x v="6"/>
    <m/>
    <m/>
    <m/>
    <n v="16050"/>
    <n v="16050"/>
    <n v="0"/>
    <n v="-16050"/>
    <m/>
    <n v="0"/>
    <m/>
    <m/>
    <m/>
    <m/>
    <m/>
    <s v="MXIXARROZKG"/>
    <m/>
    <m/>
    <m/>
    <n v="2601096"/>
    <s v="Anita Angelo Matos"/>
    <x v="0"/>
    <x v="32"/>
    <s v="Muzo"/>
    <m/>
    <m/>
    <m/>
    <m/>
    <m/>
    <m/>
    <s v="Anita Angelo Matos"/>
    <s v="868287373/840474181"/>
    <s v="Pedro Artur Vasco"/>
    <s v="847661036/872686537"/>
    <m/>
    <m/>
    <m/>
    <n v="260001"/>
    <m/>
    <m/>
    <m/>
    <m/>
    <m/>
    <m/>
    <m/>
    <m/>
    <m/>
    <m/>
    <m/>
    <m/>
    <m/>
    <n v="-16050"/>
    <m/>
    <m/>
    <m/>
    <n v="0"/>
    <n v="0"/>
    <s v="Sem registo"/>
  </r>
  <r>
    <d v="2026-04-02T00:00:00"/>
    <x v="0"/>
    <m/>
    <m/>
    <m/>
    <n v="3345"/>
    <n v="3345"/>
    <n v="0"/>
    <n v="-3345"/>
    <m/>
    <m/>
    <m/>
    <m/>
    <m/>
    <m/>
    <m/>
    <s v="MXIXFEIJAOKG"/>
    <m/>
    <m/>
    <m/>
    <n v="2601097"/>
    <s v="Anita Domingo Simbe"/>
    <x v="3"/>
    <x v="33"/>
    <s v="Salima"/>
    <m/>
    <m/>
    <m/>
    <m/>
    <m/>
    <m/>
    <s v="Anita Domingo Simbe"/>
    <s v="873449523"/>
    <s v="Ester Domingos Reis"/>
    <n v="866993712"/>
    <m/>
    <m/>
    <m/>
    <n v="260001"/>
    <m/>
    <m/>
    <m/>
    <m/>
    <m/>
    <m/>
    <m/>
    <m/>
    <m/>
    <m/>
    <m/>
    <m/>
    <m/>
    <n v="-3345"/>
    <m/>
    <m/>
    <m/>
    <n v="0"/>
    <n v="0"/>
    <s v="Sem registo"/>
  </r>
  <r>
    <d v="2026-04-02T00:00:00"/>
    <x v="1"/>
    <m/>
    <m/>
    <m/>
    <n v="223"/>
    <n v="111.5"/>
    <n v="0"/>
    <n v="-111.5"/>
    <m/>
    <m/>
    <m/>
    <m/>
    <m/>
    <m/>
    <m/>
    <s v="AGRIFEMMA01L"/>
    <m/>
    <m/>
    <m/>
    <n v="2601097"/>
    <s v="Anita Domingo Simbe"/>
    <x v="3"/>
    <x v="33"/>
    <s v="Salima"/>
    <m/>
    <m/>
    <m/>
    <m/>
    <m/>
    <m/>
    <s v="Anita Domingo Simbe"/>
    <s v="873449523"/>
    <s v="Ester Domingos Reis"/>
    <n v="866993712"/>
    <m/>
    <m/>
    <m/>
    <n v="260001"/>
    <m/>
    <m/>
    <m/>
    <m/>
    <m/>
    <m/>
    <m/>
    <m/>
    <m/>
    <m/>
    <m/>
    <m/>
    <m/>
    <n v="-223"/>
    <m/>
    <m/>
    <m/>
    <n v="0"/>
    <n v="0"/>
    <s v="Sem registo"/>
  </r>
  <r>
    <d v="2026-04-02T00:00:00"/>
    <x v="2"/>
    <m/>
    <m/>
    <m/>
    <n v="4460"/>
    <n v="4460"/>
    <n v="0"/>
    <n v="-4460"/>
    <m/>
    <m/>
    <m/>
    <m/>
    <m/>
    <m/>
    <m/>
    <s v="SUSSACO"/>
    <m/>
    <m/>
    <m/>
    <n v="2601097"/>
    <s v="Anita Domingo Simbe"/>
    <x v="3"/>
    <x v="33"/>
    <s v="Salima"/>
    <m/>
    <m/>
    <m/>
    <m/>
    <m/>
    <m/>
    <s v="Anita Domingo Simbe"/>
    <s v="873449523"/>
    <s v="Ester Domingos Reis"/>
    <n v="866993712"/>
    <m/>
    <m/>
    <m/>
    <n v="260001"/>
    <m/>
    <m/>
    <m/>
    <m/>
    <m/>
    <m/>
    <m/>
    <m/>
    <m/>
    <m/>
    <m/>
    <m/>
    <m/>
    <n v="-4460"/>
    <m/>
    <m/>
    <m/>
    <n v="0"/>
    <n v="0"/>
    <s v="Sem registo"/>
  </r>
  <r>
    <d v="2026-04-02T00:00:00"/>
    <x v="3"/>
    <m/>
    <m/>
    <m/>
    <n v="223"/>
    <n v="111.5"/>
    <n v="0"/>
    <n v="-111.5"/>
    <m/>
    <m/>
    <m/>
    <m/>
    <m/>
    <m/>
    <m/>
    <s v="AGRIMIDACLORP1L"/>
    <m/>
    <m/>
    <m/>
    <n v="2601097"/>
    <s v="Anita Domingo Simbe"/>
    <x v="3"/>
    <x v="33"/>
    <s v="Salima"/>
    <m/>
    <m/>
    <m/>
    <m/>
    <m/>
    <m/>
    <s v="Anita Domingo Simbe"/>
    <s v="873449523"/>
    <s v="Ester Domingos Reis"/>
    <n v="866993712"/>
    <m/>
    <m/>
    <m/>
    <n v="260001"/>
    <m/>
    <m/>
    <m/>
    <m/>
    <m/>
    <m/>
    <m/>
    <m/>
    <m/>
    <m/>
    <m/>
    <m/>
    <m/>
    <n v="-223"/>
    <m/>
    <m/>
    <m/>
    <n v="0"/>
    <n v="0"/>
    <s v="Sem registo"/>
  </r>
  <r>
    <d v="2026-04-02T00:00:00"/>
    <x v="4"/>
    <m/>
    <m/>
    <m/>
    <n v="2787.5"/>
    <n v="2787.5"/>
    <n v="0"/>
    <n v="-2787.5"/>
    <m/>
    <m/>
    <m/>
    <m/>
    <m/>
    <m/>
    <m/>
    <s v="MXIXMILHOKG"/>
    <m/>
    <m/>
    <m/>
    <n v="2601097"/>
    <s v="Anita Domingo Simbe"/>
    <x v="3"/>
    <x v="33"/>
    <s v="Salima"/>
    <m/>
    <m/>
    <m/>
    <m/>
    <m/>
    <m/>
    <s v="Anita Domingo Simbe"/>
    <s v="873449523"/>
    <s v="Ester Domingos Reis"/>
    <n v="866993712"/>
    <m/>
    <m/>
    <m/>
    <n v="260001"/>
    <m/>
    <m/>
    <m/>
    <m/>
    <m/>
    <m/>
    <m/>
    <m/>
    <m/>
    <m/>
    <m/>
    <m/>
    <m/>
    <n v="-2787.5"/>
    <m/>
    <m/>
    <m/>
    <n v="0"/>
    <n v="0"/>
    <s v="Sem registo"/>
  </r>
  <r>
    <d v="2026-04-02T00:00:00"/>
    <x v="0"/>
    <m/>
    <m/>
    <m/>
    <n v="450"/>
    <n v="450"/>
    <n v="165"/>
    <n v="-285"/>
    <m/>
    <m/>
    <m/>
    <m/>
    <m/>
    <m/>
    <m/>
    <s v="MXIXFEIJAOKG"/>
    <m/>
    <m/>
    <m/>
    <n v="2601098"/>
    <s v="Anora Sebastiao da Costa"/>
    <x v="0"/>
    <x v="9"/>
    <s v="Mbauane"/>
    <m/>
    <m/>
    <m/>
    <m/>
    <m/>
    <m/>
    <s v="Anora Sebastiao da Costa"/>
    <s v="861980664"/>
    <s v="Forencio Antonio Uatelauene"/>
    <s v="849370189 /861682"/>
    <m/>
    <m/>
    <m/>
    <n v="260001"/>
    <m/>
    <m/>
    <m/>
    <m/>
    <m/>
    <m/>
    <m/>
    <m/>
    <m/>
    <m/>
    <m/>
    <m/>
    <m/>
    <n v="-285"/>
    <m/>
    <m/>
    <m/>
    <n v="0"/>
    <n v="-165"/>
    <s v="Sem registo"/>
  </r>
  <r>
    <d v="2026-04-02T00:00:00"/>
    <x v="1"/>
    <m/>
    <m/>
    <m/>
    <n v="30"/>
    <n v="15"/>
    <n v="11"/>
    <n v="-4"/>
    <m/>
    <m/>
    <m/>
    <m/>
    <m/>
    <m/>
    <m/>
    <s v="AGRIFEMMA01L"/>
    <m/>
    <m/>
    <m/>
    <n v="2601098"/>
    <s v="Anora Sebastiao da Costa"/>
    <x v="0"/>
    <x v="9"/>
    <s v="Mbauane"/>
    <m/>
    <m/>
    <m/>
    <m/>
    <m/>
    <m/>
    <s v="Anora Sebastiao da Costa"/>
    <s v="861980664"/>
    <s v="Forencio Antonio Uatelauene"/>
    <s v="849370189 /861682"/>
    <m/>
    <m/>
    <m/>
    <n v="260001"/>
    <m/>
    <m/>
    <m/>
    <m/>
    <m/>
    <m/>
    <m/>
    <m/>
    <m/>
    <m/>
    <m/>
    <m/>
    <m/>
    <n v="-19"/>
    <m/>
    <m/>
    <m/>
    <n v="0"/>
    <n v="-11"/>
    <s v="Sem registo"/>
  </r>
  <r>
    <d v="2026-04-02T00:00:00"/>
    <x v="2"/>
    <m/>
    <m/>
    <m/>
    <n v="600"/>
    <n v="600"/>
    <n v="220"/>
    <n v="-380"/>
    <m/>
    <m/>
    <m/>
    <m/>
    <m/>
    <m/>
    <m/>
    <s v="SUSSACO"/>
    <m/>
    <m/>
    <m/>
    <n v="2601098"/>
    <s v="Anora Sebastiao da Costa"/>
    <x v="0"/>
    <x v="9"/>
    <s v="Mbauane"/>
    <m/>
    <m/>
    <m/>
    <m/>
    <m/>
    <m/>
    <s v="Anora Sebastiao da Costa"/>
    <s v="861980664"/>
    <s v="Forencio Antonio Uatelauene"/>
    <s v="849370189 /861682"/>
    <m/>
    <m/>
    <m/>
    <n v="260001"/>
    <m/>
    <m/>
    <m/>
    <m/>
    <m/>
    <m/>
    <m/>
    <m/>
    <m/>
    <m/>
    <m/>
    <m/>
    <m/>
    <n v="-380"/>
    <m/>
    <m/>
    <m/>
    <n v="0"/>
    <n v="-220"/>
    <s v="Sem registo"/>
  </r>
  <r>
    <d v="2026-04-02T00:00:00"/>
    <x v="3"/>
    <m/>
    <m/>
    <m/>
    <n v="3"/>
    <n v="1.5"/>
    <n v="11"/>
    <n v="9.5"/>
    <m/>
    <m/>
    <m/>
    <m/>
    <m/>
    <m/>
    <m/>
    <s v="AGRIMIDACLORP1L"/>
    <m/>
    <m/>
    <m/>
    <n v="2601098"/>
    <s v="Anora Sebastiao da Costa"/>
    <x v="0"/>
    <x v="9"/>
    <s v="Mbauane"/>
    <m/>
    <m/>
    <m/>
    <m/>
    <m/>
    <m/>
    <s v="Anora Sebastiao da Costa"/>
    <s v="861980664"/>
    <s v="Forencio Antonio Uatelauene"/>
    <s v="849370189 /861682"/>
    <m/>
    <m/>
    <m/>
    <n v="260001"/>
    <m/>
    <m/>
    <m/>
    <m/>
    <m/>
    <m/>
    <m/>
    <m/>
    <m/>
    <m/>
    <m/>
    <m/>
    <m/>
    <n v="8"/>
    <m/>
    <m/>
    <m/>
    <n v="0"/>
    <n v="-11"/>
    <s v="Sem registo"/>
  </r>
  <r>
    <d v="2026-04-02T00:00:00"/>
    <x v="4"/>
    <m/>
    <m/>
    <m/>
    <n v="37.5"/>
    <n v="37.5"/>
    <n v="137.5"/>
    <n v="100"/>
    <n v="11"/>
    <m/>
    <m/>
    <m/>
    <m/>
    <m/>
    <m/>
    <s v="MXIXMILHOKG"/>
    <m/>
    <m/>
    <m/>
    <n v="2601098"/>
    <s v="Anora Sebastiao da Costa"/>
    <x v="0"/>
    <x v="9"/>
    <s v="Mbauane"/>
    <m/>
    <m/>
    <m/>
    <m/>
    <m/>
    <m/>
    <s v="Anora Sebastiao da Costa"/>
    <s v="861980664"/>
    <s v="Forencio Antonio Uatelauene"/>
    <s v="849370189 /861682"/>
    <m/>
    <m/>
    <m/>
    <n v="260001"/>
    <m/>
    <m/>
    <m/>
    <m/>
    <m/>
    <m/>
    <m/>
    <m/>
    <m/>
    <m/>
    <m/>
    <m/>
    <m/>
    <n v="100"/>
    <m/>
    <m/>
    <m/>
    <n v="0"/>
    <n v="-137.5"/>
    <s v="Sem registo"/>
  </r>
  <r>
    <d v="2026-04-02T00:00:00"/>
    <x v="5"/>
    <m/>
    <m/>
    <m/>
    <n v="81"/>
    <n v="40.5"/>
    <n v="0"/>
    <n v="-40.5"/>
    <m/>
    <m/>
    <m/>
    <m/>
    <m/>
    <m/>
    <m/>
    <s v="AGRIMHMCPA1L"/>
    <m/>
    <m/>
    <m/>
    <n v="2601098"/>
    <s v="Anora Sebastiao da Costa"/>
    <x v="0"/>
    <x v="9"/>
    <s v="Mbauane"/>
    <m/>
    <m/>
    <m/>
    <m/>
    <m/>
    <m/>
    <s v="Anora Sebastiao da Costa"/>
    <s v="861980664"/>
    <s v="Forencio Antonio Uatelauene"/>
    <s v="849370189 /861682"/>
    <m/>
    <m/>
    <m/>
    <n v="260001"/>
    <m/>
    <m/>
    <m/>
    <m/>
    <m/>
    <m/>
    <m/>
    <m/>
    <m/>
    <m/>
    <m/>
    <m/>
    <m/>
    <n v="-81"/>
    <m/>
    <m/>
    <m/>
    <n v="0"/>
    <n v="0"/>
    <s v="Sem registo"/>
  </r>
  <r>
    <d v="2026-04-02T00:00:00"/>
    <x v="6"/>
    <m/>
    <m/>
    <m/>
    <n v="1350"/>
    <n v="1350"/>
    <n v="0"/>
    <n v="-1350"/>
    <m/>
    <n v="0"/>
    <m/>
    <m/>
    <m/>
    <m/>
    <m/>
    <s v="MXIXARROZKG"/>
    <m/>
    <m/>
    <m/>
    <n v="2601098"/>
    <s v="Anora Sebastiao da Costa"/>
    <x v="0"/>
    <x v="9"/>
    <s v="Mbauane"/>
    <m/>
    <m/>
    <m/>
    <m/>
    <m/>
    <m/>
    <s v="Anora Sebastiao da Costa"/>
    <s v="861980664"/>
    <s v="Forencio Antonio Uatelauene"/>
    <s v="849370189 /861682"/>
    <m/>
    <m/>
    <m/>
    <n v="260001"/>
    <m/>
    <m/>
    <m/>
    <m/>
    <m/>
    <m/>
    <m/>
    <m/>
    <m/>
    <m/>
    <m/>
    <m/>
    <m/>
    <n v="-1350"/>
    <m/>
    <m/>
    <m/>
    <n v="0"/>
    <n v="0"/>
    <s v="Sem registo"/>
  </r>
  <r>
    <d v="2026-04-02T00:00:00"/>
    <x v="0"/>
    <m/>
    <m/>
    <m/>
    <n v="840"/>
    <n v="840"/>
    <n v="840"/>
    <n v="0"/>
    <m/>
    <m/>
    <m/>
    <m/>
    <m/>
    <m/>
    <m/>
    <s v="MXIXFEIJAOKG"/>
    <m/>
    <m/>
    <m/>
    <n v="2601099"/>
    <s v="Anselmo Alfredo Lisave"/>
    <x v="1"/>
    <x v="10"/>
    <s v="Marrule"/>
    <m/>
    <m/>
    <m/>
    <m/>
    <m/>
    <m/>
    <s v="Anselmo Alfredo Lisave"/>
    <s v="848658764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840"/>
    <s v="Sem registo"/>
  </r>
  <r>
    <d v="2026-04-02T00:00:00"/>
    <x v="0"/>
    <m/>
    <m/>
    <m/>
    <n v="510"/>
    <n v="510"/>
    <n v="510"/>
    <n v="0"/>
    <m/>
    <m/>
    <m/>
    <m/>
    <m/>
    <m/>
    <m/>
    <s v="MXIXFEIJAOKG"/>
    <m/>
    <m/>
    <m/>
    <n v="2601099"/>
    <s v="Anselmo Alfredo Lisave"/>
    <x v="1"/>
    <x v="10"/>
    <s v="Motaze-Sede"/>
    <m/>
    <m/>
    <m/>
    <m/>
    <m/>
    <m/>
    <s v="Anselmo Alfredo Lisave"/>
    <s v="848658764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510"/>
    <s v="Sem registo"/>
  </r>
  <r>
    <d v="2026-04-02T00:00:00"/>
    <x v="0"/>
    <m/>
    <m/>
    <m/>
    <n v="525"/>
    <n v="525"/>
    <n v="525"/>
    <n v="0"/>
    <m/>
    <m/>
    <m/>
    <m/>
    <m/>
    <m/>
    <m/>
    <s v="MXIXFEIJAOKG"/>
    <m/>
    <m/>
    <m/>
    <n v="2601099"/>
    <s v="Anselmo Alfredo Lisave"/>
    <x v="1"/>
    <x v="10"/>
    <s v="Motaze-Sede-Munhuana"/>
    <m/>
    <m/>
    <m/>
    <m/>
    <m/>
    <m/>
    <s v="Anselmo Alfredo Lisave"/>
    <s v="848658764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525"/>
    <s v="Sem registo"/>
  </r>
  <r>
    <d v="2026-04-02T00:00:00"/>
    <x v="0"/>
    <m/>
    <m/>
    <m/>
    <n v="855"/>
    <n v="855"/>
    <n v="855"/>
    <n v="0"/>
    <m/>
    <m/>
    <m/>
    <m/>
    <m/>
    <m/>
    <m/>
    <s v="MXIXFEIJAOKG"/>
    <m/>
    <m/>
    <m/>
    <n v="2601099"/>
    <s v="Anselmo Alfredo Lisave"/>
    <x v="1"/>
    <x v="10"/>
    <s v="Nwambjana-Muguduine"/>
    <m/>
    <m/>
    <m/>
    <m/>
    <m/>
    <m/>
    <s v="Anselmo Alfredo Lisave"/>
    <s v="848658764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855"/>
    <s v="Sem registo"/>
  </r>
  <r>
    <d v="2026-04-02T00:00:00"/>
    <x v="0"/>
    <m/>
    <m/>
    <m/>
    <n v="780"/>
    <n v="780"/>
    <n v="780"/>
    <n v="0"/>
    <m/>
    <m/>
    <m/>
    <m/>
    <m/>
    <m/>
    <m/>
    <s v="MXIXFEIJAOKG"/>
    <m/>
    <m/>
    <m/>
    <n v="2601099"/>
    <s v="Anselmo Alfredo Lisave"/>
    <x v="1"/>
    <x v="10"/>
    <s v="Nwambjana-Sede"/>
    <m/>
    <m/>
    <m/>
    <m/>
    <m/>
    <m/>
    <s v="Anselmo Alfredo Lisave"/>
    <s v="848658764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780"/>
    <s v="Sem registo"/>
  </r>
  <r>
    <d v="2026-04-02T00:00:00"/>
    <x v="0"/>
    <m/>
    <m/>
    <m/>
    <n v="450"/>
    <n v="450"/>
    <n v="450"/>
    <n v="0"/>
    <m/>
    <m/>
    <m/>
    <m/>
    <m/>
    <m/>
    <m/>
    <s v="MXIXFEIJAOKG"/>
    <m/>
    <m/>
    <m/>
    <n v="2601099"/>
    <s v="Anselmo Alfredo Lisave"/>
    <x v="1"/>
    <x v="10"/>
    <s v="Nwambjana-Xitsotsoanine"/>
    <m/>
    <m/>
    <m/>
    <m/>
    <m/>
    <m/>
    <s v="Anselmo Alfredo Lisave"/>
    <s v="848658764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450"/>
    <s v="Sem registo"/>
  </r>
  <r>
    <d v="2026-04-02T00:00:00"/>
    <x v="1"/>
    <m/>
    <m/>
    <m/>
    <n v="56"/>
    <n v="28"/>
    <n v="28"/>
    <n v="0"/>
    <m/>
    <m/>
    <m/>
    <m/>
    <m/>
    <m/>
    <m/>
    <s v="AGRIFEMMA01L"/>
    <m/>
    <m/>
    <m/>
    <n v="2601099"/>
    <s v="Anselmo Alfredo Lisave"/>
    <x v="1"/>
    <x v="10"/>
    <s v="Marrule"/>
    <m/>
    <m/>
    <m/>
    <m/>
    <m/>
    <m/>
    <s v="Anselmo Alfredo Lisave"/>
    <s v="848658764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28"/>
    <s v="Sem registo"/>
  </r>
  <r>
    <d v="2026-04-02T00:00:00"/>
    <x v="1"/>
    <m/>
    <m/>
    <m/>
    <n v="34"/>
    <n v="17"/>
    <n v="17"/>
    <n v="0"/>
    <m/>
    <m/>
    <m/>
    <m/>
    <m/>
    <m/>
    <m/>
    <s v="AGRIFEMMA01L"/>
    <m/>
    <m/>
    <m/>
    <n v="2601099"/>
    <s v="Anselmo Alfredo Lisave"/>
    <x v="1"/>
    <x v="10"/>
    <s v="Motaze-Sede"/>
    <m/>
    <m/>
    <m/>
    <m/>
    <m/>
    <m/>
    <s v="Anselmo Alfredo Lisave"/>
    <s v="848658764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17"/>
    <s v="Sem registo"/>
  </r>
  <r>
    <d v="2026-04-02T00:00:00"/>
    <x v="1"/>
    <m/>
    <m/>
    <m/>
    <n v="35"/>
    <n v="17.5"/>
    <n v="17.5"/>
    <n v="0"/>
    <m/>
    <m/>
    <m/>
    <m/>
    <m/>
    <m/>
    <m/>
    <s v="AGRIFEMMA01L"/>
    <m/>
    <m/>
    <m/>
    <n v="2601099"/>
    <s v="Anselmo Alfredo Lisave"/>
    <x v="1"/>
    <x v="10"/>
    <s v="Motaze-Sede-Munhuana"/>
    <m/>
    <m/>
    <m/>
    <m/>
    <m/>
    <m/>
    <s v="Anselmo Alfredo Lisave"/>
    <s v="848658764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17.5"/>
    <s v="Sem registo"/>
  </r>
  <r>
    <d v="2026-04-02T00:00:00"/>
    <x v="1"/>
    <m/>
    <m/>
    <m/>
    <n v="57"/>
    <n v="28.5"/>
    <n v="28.5"/>
    <n v="0"/>
    <m/>
    <m/>
    <m/>
    <m/>
    <m/>
    <m/>
    <m/>
    <s v="AGRIFEMMA01L"/>
    <m/>
    <m/>
    <m/>
    <n v="2601099"/>
    <s v="Anselmo Alfredo Lisave"/>
    <x v="1"/>
    <x v="10"/>
    <s v="Nwambjana-Muguduine"/>
    <m/>
    <m/>
    <m/>
    <m/>
    <m/>
    <m/>
    <s v="Anselmo Alfredo Lisave"/>
    <s v="848658764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28.5"/>
    <s v="Sem registo"/>
  </r>
  <r>
    <d v="2026-04-02T00:00:00"/>
    <x v="1"/>
    <m/>
    <m/>
    <m/>
    <n v="52"/>
    <n v="26"/>
    <n v="26"/>
    <n v="0"/>
    <m/>
    <m/>
    <m/>
    <m/>
    <m/>
    <m/>
    <m/>
    <s v="AGRIFEMMA01L"/>
    <m/>
    <m/>
    <m/>
    <n v="2601099"/>
    <s v="Anselmo Alfredo Lisave"/>
    <x v="1"/>
    <x v="10"/>
    <s v="Nwambjana-Sede"/>
    <m/>
    <m/>
    <m/>
    <m/>
    <m/>
    <m/>
    <s v="Anselmo Alfredo Lisave"/>
    <s v="848658764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26"/>
    <s v="Sem registo"/>
  </r>
  <r>
    <d v="2026-04-02T00:00:00"/>
    <x v="1"/>
    <m/>
    <m/>
    <m/>
    <n v="30"/>
    <n v="15"/>
    <n v="15"/>
    <n v="0"/>
    <m/>
    <m/>
    <m/>
    <m/>
    <m/>
    <m/>
    <m/>
    <s v="AGRIFEMMA01L"/>
    <m/>
    <m/>
    <m/>
    <n v="2601099"/>
    <s v="Anselmo Alfredo Lisave"/>
    <x v="1"/>
    <x v="10"/>
    <s v="Nwambjana-Xitsotsoanine"/>
    <m/>
    <m/>
    <m/>
    <m/>
    <m/>
    <m/>
    <s v="Anselmo Alfredo Lisave"/>
    <s v="848658764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15"/>
    <s v="Sem registo"/>
  </r>
  <r>
    <d v="2026-04-02T00:00:00"/>
    <x v="2"/>
    <m/>
    <m/>
    <m/>
    <n v="1120"/>
    <n v="1120"/>
    <n v="1120"/>
    <n v="0"/>
    <m/>
    <m/>
    <m/>
    <m/>
    <m/>
    <m/>
    <m/>
    <s v="SUSSACO"/>
    <m/>
    <m/>
    <m/>
    <n v="2601099"/>
    <s v="Anselmo Alfredo Lisave"/>
    <x v="1"/>
    <x v="10"/>
    <s v="Marrule"/>
    <m/>
    <m/>
    <m/>
    <m/>
    <m/>
    <m/>
    <s v="Anselmo Alfredo Lisave"/>
    <s v="848658764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1120"/>
    <s v="Sem registo"/>
  </r>
  <r>
    <d v="2026-04-02T00:00:00"/>
    <x v="2"/>
    <m/>
    <m/>
    <m/>
    <n v="680"/>
    <n v="680"/>
    <n v="680"/>
    <n v="0"/>
    <m/>
    <m/>
    <m/>
    <m/>
    <m/>
    <m/>
    <m/>
    <s v="SUSSACO"/>
    <m/>
    <m/>
    <m/>
    <n v="2601099"/>
    <s v="Anselmo Alfredo Lisave"/>
    <x v="1"/>
    <x v="10"/>
    <s v="Motaze-Sede"/>
    <m/>
    <m/>
    <m/>
    <m/>
    <m/>
    <m/>
    <s v="Anselmo Alfredo Lisave"/>
    <s v="848658764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680"/>
    <s v="Sem registo"/>
  </r>
  <r>
    <d v="2026-04-02T00:00:00"/>
    <x v="2"/>
    <m/>
    <m/>
    <m/>
    <n v="700"/>
    <n v="700"/>
    <n v="700"/>
    <n v="0"/>
    <m/>
    <m/>
    <m/>
    <m/>
    <m/>
    <m/>
    <m/>
    <s v="SUSSACO"/>
    <m/>
    <m/>
    <m/>
    <n v="2601099"/>
    <s v="Anselmo Alfredo Lisave"/>
    <x v="1"/>
    <x v="10"/>
    <s v="Motaze-Sede-Munhuana"/>
    <m/>
    <m/>
    <m/>
    <m/>
    <m/>
    <m/>
    <s v="Anselmo Alfredo Lisave"/>
    <s v="848658764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700"/>
    <s v="Sem registo"/>
  </r>
  <r>
    <d v="2026-04-02T00:00:00"/>
    <x v="2"/>
    <m/>
    <m/>
    <m/>
    <n v="1140"/>
    <n v="1140"/>
    <n v="1140"/>
    <n v="0"/>
    <m/>
    <m/>
    <m/>
    <m/>
    <m/>
    <m/>
    <m/>
    <s v="SUSSACO"/>
    <m/>
    <m/>
    <m/>
    <n v="2601099"/>
    <s v="Anselmo Alfredo Lisave"/>
    <x v="1"/>
    <x v="10"/>
    <s v="Nwambjana-Muguduine"/>
    <m/>
    <m/>
    <m/>
    <m/>
    <m/>
    <m/>
    <s v="Anselmo Alfredo Lisave"/>
    <s v="848658764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1140"/>
    <s v="Sem registo"/>
  </r>
  <r>
    <d v="2026-04-02T00:00:00"/>
    <x v="2"/>
    <m/>
    <m/>
    <m/>
    <n v="1040"/>
    <n v="1040"/>
    <n v="1040"/>
    <n v="0"/>
    <m/>
    <m/>
    <m/>
    <m/>
    <m/>
    <m/>
    <m/>
    <s v="SUSSACO"/>
    <m/>
    <m/>
    <m/>
    <n v="2601099"/>
    <s v="Anselmo Alfredo Lisave"/>
    <x v="1"/>
    <x v="10"/>
    <s v="Nwambjana-Sede"/>
    <m/>
    <m/>
    <m/>
    <m/>
    <m/>
    <m/>
    <s v="Anselmo Alfredo Lisave"/>
    <s v="848658764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1040"/>
    <s v="Sem registo"/>
  </r>
  <r>
    <d v="2026-04-02T00:00:00"/>
    <x v="2"/>
    <m/>
    <m/>
    <m/>
    <n v="600"/>
    <n v="600"/>
    <n v="600"/>
    <n v="0"/>
    <m/>
    <m/>
    <m/>
    <m/>
    <m/>
    <m/>
    <m/>
    <s v="SUSSACO"/>
    <m/>
    <m/>
    <m/>
    <n v="2601099"/>
    <s v="Anselmo Alfredo Lisave"/>
    <x v="1"/>
    <x v="10"/>
    <s v="Nwambjana-Xitsotsoanine"/>
    <m/>
    <m/>
    <m/>
    <m/>
    <m/>
    <m/>
    <s v="Anselmo Alfredo Lisave"/>
    <s v="848658764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600"/>
    <s v="Sem registo"/>
  </r>
  <r>
    <d v="2026-04-02T00:00:00"/>
    <x v="3"/>
    <m/>
    <m/>
    <m/>
    <n v="56"/>
    <n v="28"/>
    <n v="28"/>
    <n v="0"/>
    <m/>
    <m/>
    <m/>
    <m/>
    <m/>
    <m/>
    <m/>
    <s v="AGRIMIDACLORP1L"/>
    <m/>
    <m/>
    <m/>
    <n v="2601099"/>
    <s v="Anselmo Alfredo Lisave"/>
    <x v="1"/>
    <x v="10"/>
    <s v="Marrule"/>
    <m/>
    <m/>
    <m/>
    <m/>
    <m/>
    <m/>
    <s v="Anselmo Alfredo Lisave"/>
    <s v="848658764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28"/>
    <s v="Sem registo"/>
  </r>
  <r>
    <d v="2026-04-02T00:00:00"/>
    <x v="3"/>
    <m/>
    <m/>
    <m/>
    <n v="7"/>
    <n v="3.5"/>
    <n v="3.5"/>
    <n v="0"/>
    <m/>
    <m/>
    <m/>
    <m/>
    <m/>
    <m/>
    <m/>
    <s v="AGRIMIDACLORP1L"/>
    <m/>
    <m/>
    <m/>
    <n v="2601099"/>
    <s v="Anselmo Alfredo Lisave"/>
    <x v="1"/>
    <x v="10"/>
    <s v="Motaze-Sede"/>
    <m/>
    <m/>
    <m/>
    <m/>
    <m/>
    <m/>
    <s v="Anselmo Alfredo Lisave"/>
    <s v="848658764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3.5"/>
    <s v="Sem registo"/>
  </r>
  <r>
    <d v="2026-04-02T00:00:00"/>
    <x v="3"/>
    <m/>
    <m/>
    <m/>
    <n v="35"/>
    <n v="17.5"/>
    <n v="17.5"/>
    <n v="0"/>
    <m/>
    <m/>
    <m/>
    <m/>
    <m/>
    <m/>
    <m/>
    <s v="AGRIMIDACLORP1L"/>
    <m/>
    <m/>
    <m/>
    <n v="2601099"/>
    <s v="Anselmo Alfredo Lisave"/>
    <x v="1"/>
    <x v="10"/>
    <s v="Motaze-Sede-Munhuana"/>
    <m/>
    <m/>
    <m/>
    <m/>
    <m/>
    <m/>
    <s v="Anselmo Alfredo Lisave"/>
    <s v="848658764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17.5"/>
    <s v="Sem registo"/>
  </r>
  <r>
    <d v="2026-04-02T00:00:00"/>
    <x v="3"/>
    <m/>
    <m/>
    <m/>
    <n v="57"/>
    <n v="28.5"/>
    <n v="28.5"/>
    <n v="0"/>
    <m/>
    <m/>
    <m/>
    <m/>
    <m/>
    <m/>
    <m/>
    <s v="AGRIMIDACLORP1L"/>
    <m/>
    <m/>
    <m/>
    <n v="2601099"/>
    <s v="Anselmo Alfredo Lisave"/>
    <x v="1"/>
    <x v="10"/>
    <s v="Nwambjana-Muguduine"/>
    <m/>
    <m/>
    <m/>
    <m/>
    <m/>
    <m/>
    <s v="Anselmo Alfredo Lisave"/>
    <s v="848658764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28.5"/>
    <s v="Sem registo"/>
  </r>
  <r>
    <d v="2026-04-02T00:00:00"/>
    <x v="3"/>
    <m/>
    <m/>
    <m/>
    <n v="52"/>
    <n v="26"/>
    <n v="26"/>
    <n v="0"/>
    <m/>
    <m/>
    <m/>
    <m/>
    <m/>
    <m/>
    <m/>
    <s v="AGRIMIDACLORP1L"/>
    <m/>
    <m/>
    <m/>
    <n v="2601099"/>
    <s v="Anselmo Alfredo Lisave"/>
    <x v="1"/>
    <x v="10"/>
    <s v="Nwambjana-Sede"/>
    <m/>
    <m/>
    <m/>
    <m/>
    <m/>
    <m/>
    <s v="Anselmo Alfredo Lisave"/>
    <s v="848658764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26"/>
    <s v="Sem registo"/>
  </r>
  <r>
    <d v="2026-04-02T00:00:00"/>
    <x v="3"/>
    <m/>
    <m/>
    <m/>
    <n v="30"/>
    <n v="15"/>
    <n v="15"/>
    <n v="0"/>
    <m/>
    <m/>
    <m/>
    <m/>
    <m/>
    <m/>
    <m/>
    <s v="AGRIMIDACLORP1L"/>
    <m/>
    <m/>
    <m/>
    <n v="2601099"/>
    <s v="Anselmo Alfredo Lisave"/>
    <x v="1"/>
    <x v="10"/>
    <s v="Nwambjana-Xitsotsoanine"/>
    <m/>
    <m/>
    <m/>
    <m/>
    <m/>
    <m/>
    <s v="Anselmo Alfredo Lisave"/>
    <s v="848658764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15"/>
    <s v="Sem registo"/>
  </r>
  <r>
    <d v="2026-04-02T00:00:00"/>
    <x v="4"/>
    <m/>
    <m/>
    <m/>
    <n v="700"/>
    <n v="700"/>
    <n v="700"/>
    <n v="0"/>
    <m/>
    <m/>
    <m/>
    <m/>
    <m/>
    <m/>
    <m/>
    <s v="MXIXMILHOKG"/>
    <m/>
    <m/>
    <m/>
    <n v="2601099"/>
    <s v="Anselmo Alfredo Lisave"/>
    <x v="1"/>
    <x v="10"/>
    <s v="Marrule"/>
    <m/>
    <m/>
    <m/>
    <m/>
    <m/>
    <m/>
    <s v="Anselmo Alfredo Lisave"/>
    <s v="848658764"/>
    <s v="Hércio Langa"/>
    <n v="847484009"/>
    <m/>
    <m/>
    <m/>
    <n v="260001"/>
    <m/>
    <m/>
    <m/>
    <m/>
    <m/>
    <m/>
    <m/>
    <m/>
    <m/>
    <m/>
    <m/>
    <m/>
    <m/>
    <m/>
    <m/>
    <n v="700"/>
    <m/>
    <n v="700"/>
    <n v="0"/>
    <s v="Entregue"/>
  </r>
  <r>
    <d v="2026-04-02T00:00:00"/>
    <x v="4"/>
    <m/>
    <m/>
    <m/>
    <n v="87.5"/>
    <n v="87.5"/>
    <n v="87.5"/>
    <n v="0"/>
    <m/>
    <m/>
    <m/>
    <m/>
    <m/>
    <m/>
    <m/>
    <s v="MXIXMILHOKG"/>
    <m/>
    <m/>
    <m/>
    <n v="2601099"/>
    <s v="Anselmo Alfredo Lisave"/>
    <x v="1"/>
    <x v="10"/>
    <s v="Motaze-Sede"/>
    <m/>
    <m/>
    <m/>
    <m/>
    <m/>
    <m/>
    <s v="Anselmo Alfredo Lisave"/>
    <s v="848658764"/>
    <s v="Hércio Langa"/>
    <n v="847484009"/>
    <m/>
    <m/>
    <m/>
    <n v="260001"/>
    <m/>
    <m/>
    <m/>
    <m/>
    <m/>
    <m/>
    <m/>
    <m/>
    <m/>
    <m/>
    <m/>
    <m/>
    <m/>
    <m/>
    <m/>
    <n v="88"/>
    <m/>
    <n v="88"/>
    <n v="0.5"/>
    <s v="Entregue"/>
  </r>
  <r>
    <d v="2026-04-02T00:00:00"/>
    <x v="4"/>
    <m/>
    <m/>
    <m/>
    <n v="437.5"/>
    <n v="437.5"/>
    <n v="437.5"/>
    <n v="0"/>
    <m/>
    <m/>
    <m/>
    <m/>
    <m/>
    <m/>
    <m/>
    <s v="MXIXMILHOKG"/>
    <m/>
    <m/>
    <m/>
    <n v="2601099"/>
    <s v="Anselmo Alfredo Lisave"/>
    <x v="1"/>
    <x v="10"/>
    <s v="Motaze-Sede-Munhuana"/>
    <m/>
    <m/>
    <m/>
    <m/>
    <m/>
    <m/>
    <s v="Anselmo Alfredo Lisave"/>
    <s v="848658764"/>
    <s v="Hércio Langa"/>
    <n v="847484009"/>
    <m/>
    <m/>
    <m/>
    <n v="260001"/>
    <m/>
    <m/>
    <m/>
    <m/>
    <m/>
    <m/>
    <m/>
    <m/>
    <m/>
    <m/>
    <m/>
    <m/>
    <m/>
    <m/>
    <m/>
    <n v="438"/>
    <m/>
    <n v="438"/>
    <n v="0.5"/>
    <s v="Entregue"/>
  </r>
  <r>
    <d v="2026-04-02T00:00:00"/>
    <x v="4"/>
    <m/>
    <m/>
    <m/>
    <n v="712.5"/>
    <n v="712.5"/>
    <n v="712.5"/>
    <n v="0"/>
    <m/>
    <m/>
    <m/>
    <m/>
    <m/>
    <m/>
    <m/>
    <s v="MXIXMILHOKG"/>
    <m/>
    <m/>
    <m/>
    <n v="2601099"/>
    <s v="Anselmo Alfredo Lisave"/>
    <x v="1"/>
    <x v="10"/>
    <s v="Nwambjana-Muguduine"/>
    <m/>
    <m/>
    <m/>
    <m/>
    <m/>
    <m/>
    <s v="Anselmo Alfredo Lisave"/>
    <s v="848658764"/>
    <s v="Hércio Langa"/>
    <n v="847484009"/>
    <m/>
    <m/>
    <m/>
    <n v="260001"/>
    <m/>
    <m/>
    <m/>
    <m/>
    <m/>
    <m/>
    <m/>
    <m/>
    <m/>
    <m/>
    <m/>
    <m/>
    <m/>
    <m/>
    <m/>
    <n v="712"/>
    <m/>
    <n v="712"/>
    <n v="-0.5"/>
    <s v="Entregue"/>
  </r>
  <r>
    <d v="2026-04-02T00:00:00"/>
    <x v="4"/>
    <m/>
    <m/>
    <m/>
    <n v="650"/>
    <n v="650"/>
    <n v="650"/>
    <n v="0"/>
    <m/>
    <m/>
    <m/>
    <m/>
    <m/>
    <m/>
    <m/>
    <s v="MXIXMILHOKG"/>
    <m/>
    <m/>
    <m/>
    <n v="2601099"/>
    <s v="Anselmo Alfredo Lisave"/>
    <x v="1"/>
    <x v="10"/>
    <s v="Nwambjana-Sede"/>
    <m/>
    <m/>
    <m/>
    <m/>
    <m/>
    <m/>
    <s v="Anselmo Alfredo Lisave"/>
    <s v="848658764"/>
    <s v="Hércio Langa"/>
    <n v="847484009"/>
    <m/>
    <m/>
    <m/>
    <n v="260001"/>
    <m/>
    <m/>
    <m/>
    <m/>
    <m/>
    <m/>
    <m/>
    <m/>
    <m/>
    <m/>
    <m/>
    <m/>
    <m/>
    <m/>
    <m/>
    <n v="650"/>
    <m/>
    <n v="650"/>
    <n v="0"/>
    <s v="Entregue"/>
  </r>
  <r>
    <d v="2026-04-02T00:00:00"/>
    <x v="4"/>
    <m/>
    <m/>
    <m/>
    <n v="375"/>
    <n v="375"/>
    <n v="375"/>
    <n v="0"/>
    <m/>
    <m/>
    <m/>
    <m/>
    <m/>
    <m/>
    <m/>
    <s v="MXIXMILHOKG"/>
    <m/>
    <m/>
    <m/>
    <n v="2601099"/>
    <s v="Anselmo Alfredo Lisave"/>
    <x v="1"/>
    <x v="10"/>
    <s v="Nwambjana-Xitsotsoanine"/>
    <m/>
    <m/>
    <m/>
    <m/>
    <m/>
    <m/>
    <s v="Anselmo Alfredo Lisave"/>
    <s v="848658764"/>
    <s v="Hércio Langa"/>
    <n v="847484009"/>
    <m/>
    <m/>
    <m/>
    <n v="260001"/>
    <m/>
    <m/>
    <m/>
    <m/>
    <m/>
    <m/>
    <m/>
    <m/>
    <m/>
    <m/>
    <m/>
    <m/>
    <m/>
    <m/>
    <m/>
    <n v="375"/>
    <m/>
    <n v="375"/>
    <n v="0"/>
    <s v="Entregue"/>
  </r>
  <r>
    <d v="2026-04-02T00:00:00"/>
    <x v="5"/>
    <m/>
    <m/>
    <m/>
    <n v="81"/>
    <n v="40.5"/>
    <n v="40.5"/>
    <n v="0"/>
    <m/>
    <m/>
    <m/>
    <m/>
    <m/>
    <m/>
    <m/>
    <s v="AGRIMHMCPA1L"/>
    <m/>
    <m/>
    <m/>
    <n v="2601099"/>
    <s v="Anselmo Alfredo Lisave"/>
    <x v="1"/>
    <x v="10"/>
    <s v="Motaze-Sede"/>
    <m/>
    <m/>
    <m/>
    <m/>
    <m/>
    <m/>
    <s v="Anselmo Alfredo Lisave"/>
    <s v="848658764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40.5"/>
    <s v="Sem registo"/>
  </r>
  <r>
    <d v="2026-04-02T00:00:00"/>
    <x v="6"/>
    <m/>
    <m/>
    <m/>
    <n v="1350"/>
    <n v="1350"/>
    <n v="1350"/>
    <n v="0"/>
    <m/>
    <m/>
    <m/>
    <m/>
    <m/>
    <m/>
    <m/>
    <s v="MXIXARROZKG"/>
    <m/>
    <m/>
    <m/>
    <n v="2601099"/>
    <s v="Anselmo Alfredo Lisave"/>
    <x v="1"/>
    <x v="10"/>
    <s v="Motaze-Sede"/>
    <m/>
    <m/>
    <m/>
    <m/>
    <m/>
    <m/>
    <s v="Anselmo Alfredo Lisave"/>
    <s v="848658764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1350"/>
    <s v="Sem registo"/>
  </r>
  <r>
    <d v="2026-04-02T00:00:00"/>
    <x v="0"/>
    <m/>
    <m/>
    <m/>
    <n v="480"/>
    <n v="480"/>
    <n v="0"/>
    <n v="-480"/>
    <m/>
    <m/>
    <m/>
    <m/>
    <m/>
    <m/>
    <m/>
    <s v="MXIXFEIJAOKG"/>
    <m/>
    <m/>
    <m/>
    <n v="2601100"/>
    <s v="Anselmo do Castro Amadeu"/>
    <x v="0"/>
    <x v="1"/>
    <s v="Nhamatamaga"/>
    <m/>
    <m/>
    <m/>
    <m/>
    <m/>
    <m/>
    <s v="Anselmo do Castro Amadeu"/>
    <s v="868611178/848071450"/>
    <s v="Victor Carlos Duarte Soromenho"/>
    <s v="848973362 / 874800380"/>
    <m/>
    <m/>
    <m/>
    <n v="260001"/>
    <m/>
    <m/>
    <m/>
    <m/>
    <m/>
    <m/>
    <m/>
    <m/>
    <m/>
    <m/>
    <m/>
    <m/>
    <m/>
    <n v="-480"/>
    <m/>
    <m/>
    <m/>
    <n v="0"/>
    <n v="0"/>
    <s v="Sem registo"/>
  </r>
  <r>
    <d v="2026-04-02T00:00:00"/>
    <x v="1"/>
    <m/>
    <m/>
    <m/>
    <n v="32"/>
    <n v="16"/>
    <n v="0"/>
    <n v="-16"/>
    <m/>
    <m/>
    <m/>
    <m/>
    <m/>
    <m/>
    <m/>
    <s v="AGRIFEMMA01L"/>
    <m/>
    <m/>
    <m/>
    <n v="2601100"/>
    <s v="Anselmo do Castro Amadeu"/>
    <x v="0"/>
    <x v="1"/>
    <s v="Nhamatamaga"/>
    <m/>
    <m/>
    <m/>
    <m/>
    <m/>
    <m/>
    <s v="Anselmo do Castro Amadeu"/>
    <s v="868611178/848071450"/>
    <s v="Victor Carlos Duarte Soromenho"/>
    <s v="848973362 / 874800380"/>
    <m/>
    <m/>
    <m/>
    <n v="260001"/>
    <m/>
    <m/>
    <m/>
    <m/>
    <m/>
    <m/>
    <m/>
    <m/>
    <m/>
    <m/>
    <m/>
    <m/>
    <m/>
    <n v="-32"/>
    <m/>
    <m/>
    <m/>
    <n v="0"/>
    <n v="0"/>
    <s v="Sem registo"/>
  </r>
  <r>
    <d v="2026-04-02T00:00:00"/>
    <x v="2"/>
    <m/>
    <m/>
    <m/>
    <n v="640"/>
    <n v="640"/>
    <n v="0"/>
    <n v="-640"/>
    <m/>
    <m/>
    <m/>
    <m/>
    <m/>
    <m/>
    <m/>
    <s v="SUSSACO"/>
    <m/>
    <m/>
    <m/>
    <n v="2601100"/>
    <s v="Anselmo do Castro Amadeu"/>
    <x v="0"/>
    <x v="1"/>
    <s v="Nhamatamaga"/>
    <m/>
    <m/>
    <m/>
    <m/>
    <m/>
    <m/>
    <s v="Anselmo do Castro Amadeu"/>
    <s v="868611178/848071450"/>
    <s v="Victor Carlos Duarte Soromenho"/>
    <s v="848973362 / 874800380"/>
    <m/>
    <m/>
    <m/>
    <n v="260001"/>
    <m/>
    <m/>
    <m/>
    <m/>
    <m/>
    <m/>
    <m/>
    <m/>
    <m/>
    <m/>
    <m/>
    <m/>
    <m/>
    <n v="-640"/>
    <m/>
    <m/>
    <m/>
    <n v="0"/>
    <n v="0"/>
    <s v="Sem registo"/>
  </r>
  <r>
    <d v="2026-04-02T00:00:00"/>
    <x v="3"/>
    <m/>
    <m/>
    <m/>
    <n v="25"/>
    <n v="12.5"/>
    <n v="0"/>
    <n v="-12.5"/>
    <m/>
    <m/>
    <m/>
    <m/>
    <m/>
    <m/>
    <m/>
    <s v="AGRIMIDACLORP1L"/>
    <m/>
    <m/>
    <m/>
    <n v="2601100"/>
    <s v="Anselmo do Castro Amadeu"/>
    <x v="0"/>
    <x v="1"/>
    <s v="Nhamatamaga"/>
    <m/>
    <m/>
    <m/>
    <m/>
    <m/>
    <m/>
    <s v="Anselmo do Castro Amadeu"/>
    <s v="868611178/848071450"/>
    <s v="Victor Carlos Duarte Soromenho"/>
    <s v="848973362 / 874800380"/>
    <m/>
    <m/>
    <m/>
    <n v="260001"/>
    <m/>
    <m/>
    <m/>
    <m/>
    <m/>
    <m/>
    <m/>
    <m/>
    <m/>
    <m/>
    <m/>
    <m/>
    <m/>
    <n v="-25"/>
    <m/>
    <m/>
    <m/>
    <n v="0"/>
    <n v="0"/>
    <s v="Sem registo"/>
  </r>
  <r>
    <d v="2026-04-02T00:00:00"/>
    <x v="4"/>
    <m/>
    <m/>
    <m/>
    <n v="312.5"/>
    <n v="312.5"/>
    <n v="0"/>
    <n v="-312.5"/>
    <n v="0"/>
    <m/>
    <m/>
    <m/>
    <m/>
    <m/>
    <m/>
    <s v="MXIXMILHOKG"/>
    <m/>
    <m/>
    <m/>
    <n v="2601100"/>
    <s v="Anselmo do Castro Amadeu"/>
    <x v="0"/>
    <x v="1"/>
    <s v="Nhamatamaga"/>
    <m/>
    <m/>
    <m/>
    <m/>
    <m/>
    <m/>
    <s v="Anselmo do Castro Amadeu"/>
    <s v="868611178/848071450"/>
    <s v="Victor Carlos Duarte Soromenho"/>
    <s v="848973362 / 874800380"/>
    <m/>
    <m/>
    <m/>
    <n v="260001"/>
    <m/>
    <m/>
    <m/>
    <m/>
    <m/>
    <m/>
    <m/>
    <m/>
    <m/>
    <m/>
    <m/>
    <m/>
    <m/>
    <n v="-312.5"/>
    <m/>
    <m/>
    <m/>
    <n v="0"/>
    <n v="0"/>
    <s v="Sem registo"/>
  </r>
  <r>
    <d v="2026-04-02T00:00:00"/>
    <x v="5"/>
    <m/>
    <m/>
    <m/>
    <n v="21"/>
    <n v="10.5"/>
    <n v="0"/>
    <n v="-10.5"/>
    <m/>
    <m/>
    <m/>
    <m/>
    <m/>
    <m/>
    <m/>
    <s v="AGRIMHMCPA1L"/>
    <m/>
    <m/>
    <m/>
    <n v="2601100"/>
    <s v="Anselmo do Castro Amadeu"/>
    <x v="0"/>
    <x v="1"/>
    <s v="Nhamatamaga"/>
    <m/>
    <m/>
    <m/>
    <m/>
    <m/>
    <m/>
    <s v="Anselmo do Castro Amadeu"/>
    <s v="868611178/848071450"/>
    <s v="Victor Carlos Duarte Soromenho"/>
    <s v="848973362 / 874800380"/>
    <m/>
    <m/>
    <m/>
    <n v="260001"/>
    <m/>
    <m/>
    <m/>
    <m/>
    <m/>
    <m/>
    <m/>
    <m/>
    <m/>
    <m/>
    <m/>
    <m/>
    <m/>
    <n v="-21"/>
    <m/>
    <m/>
    <m/>
    <n v="0"/>
    <n v="0"/>
    <s v="Sem registo"/>
  </r>
  <r>
    <d v="2026-04-02T00:00:00"/>
    <x v="6"/>
    <m/>
    <m/>
    <m/>
    <n v="350"/>
    <n v="350"/>
    <n v="0"/>
    <n v="-350"/>
    <m/>
    <n v="0"/>
    <m/>
    <m/>
    <m/>
    <m/>
    <m/>
    <s v="MXIXARROZKG"/>
    <m/>
    <m/>
    <m/>
    <n v="2601100"/>
    <s v="Anselmo do Castro Amadeu"/>
    <x v="0"/>
    <x v="1"/>
    <s v="Nhamatamaga"/>
    <m/>
    <m/>
    <m/>
    <m/>
    <m/>
    <m/>
    <s v="Anselmo do Castro Amadeu"/>
    <s v="868611178/848071450"/>
    <s v="Victor Carlos Duarte Soromenho"/>
    <s v="848973362 / 874800380"/>
    <m/>
    <m/>
    <m/>
    <n v="260001"/>
    <m/>
    <m/>
    <m/>
    <m/>
    <m/>
    <m/>
    <m/>
    <m/>
    <m/>
    <m/>
    <m/>
    <m/>
    <m/>
    <n v="-350"/>
    <m/>
    <m/>
    <m/>
    <n v="0"/>
    <n v="0"/>
    <s v="Sem registo"/>
  </r>
  <r>
    <d v="2026-04-02T00:00:00"/>
    <x v="0"/>
    <m/>
    <m/>
    <m/>
    <n v="15"/>
    <n v="15"/>
    <n v="15"/>
    <n v="0"/>
    <m/>
    <m/>
    <m/>
    <m/>
    <m/>
    <m/>
    <m/>
    <s v="MXIXFEIJAOKG"/>
    <m/>
    <m/>
    <m/>
    <n v="2601101"/>
    <s v="Antonio Chirrinzane"/>
    <x v="5"/>
    <x v="34"/>
    <s v="Chicumbane"/>
    <m/>
    <m/>
    <m/>
    <m/>
    <m/>
    <m/>
    <s v="Antonio Chirrinzane"/>
    <s v="878778275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15"/>
    <s v="Sem registo"/>
  </r>
  <r>
    <d v="2026-04-02T00:00:00"/>
    <x v="0"/>
    <m/>
    <m/>
    <m/>
    <n v="30"/>
    <n v="30"/>
    <n v="30"/>
    <n v="0"/>
    <m/>
    <m/>
    <m/>
    <m/>
    <m/>
    <m/>
    <m/>
    <s v="MXIXFEIJAOKG"/>
    <m/>
    <m/>
    <m/>
    <n v="2601101"/>
    <s v="Antonio Chirrinzane"/>
    <x v="5"/>
    <x v="34"/>
    <s v="Chicumbane - sede"/>
    <m/>
    <m/>
    <m/>
    <m/>
    <m/>
    <m/>
    <s v="Antonio Chirrinzane"/>
    <s v="878778275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30"/>
    <s v="Sem registo"/>
  </r>
  <r>
    <d v="2026-04-02T00:00:00"/>
    <x v="0"/>
    <m/>
    <m/>
    <m/>
    <n v="3210"/>
    <n v="3210"/>
    <n v="3210"/>
    <n v="0"/>
    <m/>
    <m/>
    <m/>
    <m/>
    <m/>
    <m/>
    <m/>
    <s v="MXIXFEIJAOKG"/>
    <m/>
    <m/>
    <m/>
    <n v="2601101"/>
    <s v="Antonio Chirrinzane"/>
    <x v="5"/>
    <x v="34"/>
    <s v="Chicumbane Sede"/>
    <m/>
    <m/>
    <m/>
    <m/>
    <m/>
    <m/>
    <s v="Antonio Chirrinzane"/>
    <s v="878778275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3210"/>
    <s v="Sem registo"/>
  </r>
  <r>
    <d v="2026-04-02T00:00:00"/>
    <x v="0"/>
    <m/>
    <m/>
    <m/>
    <n v="2025"/>
    <n v="2025"/>
    <n v="2025"/>
    <n v="0"/>
    <m/>
    <m/>
    <m/>
    <m/>
    <m/>
    <m/>
    <m/>
    <s v="MXIXFEIJAOKG"/>
    <m/>
    <m/>
    <m/>
    <n v="2601101"/>
    <s v="Antonio Chirrinzane"/>
    <x v="5"/>
    <x v="34"/>
    <s v="Chicumbane, Chicumbane Sede"/>
    <m/>
    <m/>
    <m/>
    <m/>
    <m/>
    <m/>
    <s v="Antonio Chirrinzane"/>
    <s v="878778275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2025"/>
    <s v="Sem registo"/>
  </r>
  <r>
    <d v="2026-04-02T00:00:00"/>
    <x v="0"/>
    <m/>
    <m/>
    <m/>
    <n v="5040"/>
    <n v="5040"/>
    <n v="5040"/>
    <n v="0"/>
    <m/>
    <m/>
    <m/>
    <m/>
    <m/>
    <m/>
    <m/>
    <s v="MXIXFEIJAOKG"/>
    <m/>
    <m/>
    <m/>
    <n v="2601101"/>
    <s v="Antonio Chirrinzane"/>
    <x v="5"/>
    <x v="34"/>
    <s v="Jovucaze"/>
    <m/>
    <m/>
    <m/>
    <m/>
    <m/>
    <m/>
    <s v="Antonio Chirrinzane"/>
    <s v="878778275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5040"/>
    <s v="Sem registo"/>
  </r>
  <r>
    <d v="2026-04-02T00:00:00"/>
    <x v="0"/>
    <m/>
    <m/>
    <m/>
    <n v="2955"/>
    <n v="2955"/>
    <n v="2955"/>
    <n v="0"/>
    <m/>
    <m/>
    <m/>
    <m/>
    <m/>
    <m/>
    <m/>
    <s v="MXIXFEIJAOKG"/>
    <m/>
    <m/>
    <m/>
    <n v="2601101"/>
    <s v="Antonio Chirrinzane"/>
    <x v="5"/>
    <x v="34"/>
    <s v="Macandene"/>
    <m/>
    <m/>
    <m/>
    <m/>
    <m/>
    <m/>
    <s v="Antonio Chirrinzane"/>
    <s v="878778275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2955"/>
    <s v="Sem registo"/>
  </r>
  <r>
    <d v="2026-04-02T00:00:00"/>
    <x v="1"/>
    <m/>
    <m/>
    <m/>
    <n v="1"/>
    <n v="0.5"/>
    <n v="0.5"/>
    <n v="0"/>
    <m/>
    <m/>
    <m/>
    <m/>
    <m/>
    <m/>
    <m/>
    <s v="AGRIFEMMA01L"/>
    <m/>
    <m/>
    <m/>
    <n v="2601101"/>
    <s v="Antonio Chirrinzane"/>
    <x v="5"/>
    <x v="34"/>
    <s v="Chicumbane"/>
    <m/>
    <m/>
    <m/>
    <m/>
    <m/>
    <m/>
    <s v="Antonio Chirrinzane"/>
    <s v="878778275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0.5"/>
    <s v="Sem registo"/>
  </r>
  <r>
    <d v="2026-04-02T00:00:00"/>
    <x v="1"/>
    <m/>
    <m/>
    <m/>
    <n v="2"/>
    <n v="1"/>
    <n v="1"/>
    <n v="0"/>
    <m/>
    <m/>
    <m/>
    <m/>
    <m/>
    <m/>
    <m/>
    <s v="AGRIFEMMA01L"/>
    <m/>
    <m/>
    <m/>
    <n v="2601101"/>
    <s v="Antonio Chirrinzane"/>
    <x v="5"/>
    <x v="34"/>
    <s v="Chicumbane - sede"/>
    <m/>
    <m/>
    <m/>
    <m/>
    <m/>
    <m/>
    <s v="Antonio Chirrinzane"/>
    <s v="878778275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1"/>
    <s v="Sem registo"/>
  </r>
  <r>
    <d v="2026-04-02T00:00:00"/>
    <x v="1"/>
    <m/>
    <m/>
    <m/>
    <n v="214"/>
    <n v="107"/>
    <n v="107"/>
    <n v="0"/>
    <m/>
    <m/>
    <m/>
    <m/>
    <m/>
    <m/>
    <m/>
    <s v="AGRIFEMMA01L"/>
    <m/>
    <m/>
    <m/>
    <n v="2601101"/>
    <s v="Antonio Chirrinzane"/>
    <x v="5"/>
    <x v="34"/>
    <s v="Chicumbane Sede"/>
    <m/>
    <m/>
    <m/>
    <m/>
    <m/>
    <m/>
    <s v="Antonio Chirrinzane"/>
    <s v="878778275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107"/>
    <s v="Sem registo"/>
  </r>
  <r>
    <d v="2026-04-02T00:00:00"/>
    <x v="1"/>
    <m/>
    <m/>
    <m/>
    <n v="135"/>
    <n v="67.5"/>
    <n v="67.5"/>
    <n v="0"/>
    <m/>
    <m/>
    <m/>
    <m/>
    <m/>
    <m/>
    <m/>
    <s v="AGRIFEMMA01L"/>
    <m/>
    <m/>
    <m/>
    <n v="2601101"/>
    <s v="Antonio Chirrinzane"/>
    <x v="5"/>
    <x v="34"/>
    <s v="Chicumbane, Chicumbane Sede"/>
    <m/>
    <m/>
    <m/>
    <m/>
    <m/>
    <m/>
    <s v="Antonio Chirrinzane"/>
    <s v="878778275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67.5"/>
    <s v="Sem registo"/>
  </r>
  <r>
    <d v="2026-04-02T00:00:00"/>
    <x v="1"/>
    <m/>
    <m/>
    <m/>
    <n v="336"/>
    <n v="168"/>
    <n v="168"/>
    <n v="0"/>
    <m/>
    <m/>
    <m/>
    <m/>
    <m/>
    <m/>
    <m/>
    <s v="AGRIFEMMA01L"/>
    <m/>
    <m/>
    <m/>
    <n v="2601101"/>
    <s v="Antonio Chirrinzane"/>
    <x v="5"/>
    <x v="34"/>
    <s v="Jovucaze"/>
    <m/>
    <m/>
    <m/>
    <m/>
    <m/>
    <m/>
    <s v="Antonio Chirrinzane"/>
    <s v="878778275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168"/>
    <s v="Sem registo"/>
  </r>
  <r>
    <d v="2026-04-02T00:00:00"/>
    <x v="1"/>
    <m/>
    <m/>
    <m/>
    <n v="197"/>
    <n v="98.5"/>
    <n v="98.5"/>
    <n v="0"/>
    <m/>
    <m/>
    <m/>
    <m/>
    <m/>
    <m/>
    <m/>
    <s v="AGRIFEMMA01L"/>
    <m/>
    <m/>
    <m/>
    <n v="2601101"/>
    <s v="Antonio Chirrinzane"/>
    <x v="5"/>
    <x v="34"/>
    <s v="Macandene"/>
    <m/>
    <m/>
    <m/>
    <m/>
    <m/>
    <m/>
    <s v="Antonio Chirrinzane"/>
    <s v="878778275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98.5"/>
    <s v="Sem registo"/>
  </r>
  <r>
    <d v="2026-04-02T00:00:00"/>
    <x v="2"/>
    <m/>
    <m/>
    <m/>
    <n v="20"/>
    <n v="20"/>
    <n v="20"/>
    <n v="0"/>
    <m/>
    <m/>
    <m/>
    <m/>
    <m/>
    <m/>
    <m/>
    <s v="SUSSACO"/>
    <m/>
    <m/>
    <m/>
    <n v="2601101"/>
    <s v="Antonio Chirrinzane"/>
    <x v="5"/>
    <x v="34"/>
    <s v="Chicumbane"/>
    <m/>
    <m/>
    <m/>
    <m/>
    <m/>
    <m/>
    <s v="Antonio Chirrinzane"/>
    <s v="878778275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20"/>
    <s v="Sem registo"/>
  </r>
  <r>
    <d v="2026-04-02T00:00:00"/>
    <x v="2"/>
    <m/>
    <m/>
    <m/>
    <n v="40"/>
    <n v="40"/>
    <n v="40"/>
    <n v="0"/>
    <m/>
    <m/>
    <m/>
    <m/>
    <m/>
    <m/>
    <m/>
    <s v="SUSSACO"/>
    <m/>
    <m/>
    <m/>
    <n v="2601101"/>
    <s v="Antonio Chirrinzane"/>
    <x v="5"/>
    <x v="34"/>
    <s v="Chicumbane - sede"/>
    <m/>
    <m/>
    <m/>
    <m/>
    <m/>
    <m/>
    <s v="Antonio Chirrinzane"/>
    <s v="878778275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40"/>
    <s v="Sem registo"/>
  </r>
  <r>
    <d v="2026-04-02T00:00:00"/>
    <x v="2"/>
    <m/>
    <m/>
    <m/>
    <n v="4280"/>
    <n v="4280"/>
    <n v="4280"/>
    <n v="0"/>
    <m/>
    <m/>
    <m/>
    <m/>
    <m/>
    <m/>
    <m/>
    <s v="SUSSACO"/>
    <m/>
    <m/>
    <m/>
    <n v="2601101"/>
    <s v="Antonio Chirrinzane"/>
    <x v="5"/>
    <x v="34"/>
    <s v="Chicumbane Sede"/>
    <m/>
    <m/>
    <m/>
    <m/>
    <m/>
    <m/>
    <s v="Antonio Chirrinzane"/>
    <s v="878778275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4280"/>
    <s v="Sem registo"/>
  </r>
  <r>
    <d v="2026-04-02T00:00:00"/>
    <x v="2"/>
    <m/>
    <m/>
    <m/>
    <n v="2700"/>
    <n v="2700"/>
    <n v="2700"/>
    <n v="0"/>
    <m/>
    <m/>
    <m/>
    <m/>
    <m/>
    <m/>
    <m/>
    <s v="SUSSACO"/>
    <m/>
    <m/>
    <m/>
    <n v="2601101"/>
    <s v="Antonio Chirrinzane"/>
    <x v="5"/>
    <x v="34"/>
    <s v="Chicumbane, Chicumbane Sede"/>
    <m/>
    <m/>
    <m/>
    <m/>
    <m/>
    <m/>
    <s v="Antonio Chirrinzane"/>
    <s v="878778275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2700"/>
    <s v="Sem registo"/>
  </r>
  <r>
    <d v="2026-04-02T00:00:00"/>
    <x v="2"/>
    <m/>
    <m/>
    <m/>
    <n v="6720"/>
    <n v="6720"/>
    <n v="6720"/>
    <n v="0"/>
    <m/>
    <m/>
    <m/>
    <m/>
    <m/>
    <m/>
    <m/>
    <s v="SUSSACO"/>
    <m/>
    <m/>
    <m/>
    <n v="2601101"/>
    <s v="Antonio Chirrinzane"/>
    <x v="5"/>
    <x v="34"/>
    <s v="Jovucaze"/>
    <m/>
    <m/>
    <m/>
    <m/>
    <m/>
    <m/>
    <s v="Antonio Chirrinzane"/>
    <s v="878778275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6720"/>
    <s v="Sem registo"/>
  </r>
  <r>
    <d v="2026-04-02T00:00:00"/>
    <x v="2"/>
    <m/>
    <m/>
    <m/>
    <n v="3940"/>
    <n v="3940"/>
    <n v="3940"/>
    <n v="0"/>
    <m/>
    <m/>
    <m/>
    <m/>
    <m/>
    <m/>
    <m/>
    <s v="SUSSACO"/>
    <m/>
    <m/>
    <m/>
    <n v="2601101"/>
    <s v="Antonio Chirrinzane"/>
    <x v="5"/>
    <x v="34"/>
    <s v="Macandene"/>
    <m/>
    <m/>
    <m/>
    <m/>
    <m/>
    <m/>
    <s v="Antonio Chirrinzane"/>
    <s v="878778275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3940"/>
    <s v="Sem registo"/>
  </r>
  <r>
    <d v="2026-04-02T00:00:00"/>
    <x v="3"/>
    <m/>
    <m/>
    <m/>
    <n v="1"/>
    <n v="0.5"/>
    <n v="0.5"/>
    <n v="0"/>
    <m/>
    <m/>
    <m/>
    <m/>
    <m/>
    <m/>
    <m/>
    <s v="AGRIMIDACLORP1L"/>
    <m/>
    <m/>
    <m/>
    <n v="2601101"/>
    <s v="Antonio Chirrinzane"/>
    <x v="5"/>
    <x v="34"/>
    <s v="Chicumbane"/>
    <m/>
    <m/>
    <m/>
    <m/>
    <m/>
    <m/>
    <s v="Antonio Chirrinzane"/>
    <s v="878778275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0.5"/>
    <s v="Sem registo"/>
  </r>
  <r>
    <d v="2026-04-02T00:00:00"/>
    <x v="3"/>
    <m/>
    <m/>
    <m/>
    <n v="214"/>
    <n v="107"/>
    <n v="107"/>
    <n v="0"/>
    <m/>
    <m/>
    <m/>
    <m/>
    <m/>
    <m/>
    <m/>
    <s v="AGRIMIDACLORP1L"/>
    <m/>
    <m/>
    <m/>
    <n v="2601101"/>
    <s v="Antonio Chirrinzane"/>
    <x v="5"/>
    <x v="34"/>
    <s v="Chicumbane Sede"/>
    <m/>
    <m/>
    <m/>
    <m/>
    <m/>
    <m/>
    <s v="Antonio Chirrinzane"/>
    <s v="878778275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107"/>
    <s v="Sem registo"/>
  </r>
  <r>
    <d v="2026-04-02T00:00:00"/>
    <x v="3"/>
    <m/>
    <m/>
    <m/>
    <n v="336"/>
    <n v="168"/>
    <n v="168"/>
    <n v="0"/>
    <m/>
    <m/>
    <m/>
    <m/>
    <m/>
    <m/>
    <m/>
    <s v="AGRIMIDACLORP1L"/>
    <m/>
    <m/>
    <m/>
    <n v="2601101"/>
    <s v="Antonio Chirrinzane"/>
    <x v="5"/>
    <x v="34"/>
    <s v="Jovucaze"/>
    <m/>
    <m/>
    <m/>
    <m/>
    <m/>
    <m/>
    <s v="Antonio Chirrinzane"/>
    <s v="878778275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168"/>
    <s v="Sem registo"/>
  </r>
  <r>
    <d v="2026-04-02T00:00:00"/>
    <x v="3"/>
    <m/>
    <m/>
    <m/>
    <n v="197"/>
    <n v="98.5"/>
    <n v="98.5"/>
    <n v="0"/>
    <m/>
    <m/>
    <m/>
    <m/>
    <m/>
    <m/>
    <m/>
    <s v="AGRIMIDACLORP1L"/>
    <m/>
    <m/>
    <m/>
    <n v="2601101"/>
    <s v="Antonio Chirrinzane"/>
    <x v="5"/>
    <x v="34"/>
    <s v="Macandene"/>
    <m/>
    <m/>
    <m/>
    <m/>
    <m/>
    <m/>
    <s v="Antonio Chirrinzane"/>
    <s v="878778275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98.5"/>
    <s v="Sem registo"/>
  </r>
  <r>
    <d v="2026-04-02T00:00:00"/>
    <x v="4"/>
    <m/>
    <m/>
    <m/>
    <n v="12.5"/>
    <n v="12.5"/>
    <n v="12.5"/>
    <n v="0"/>
    <m/>
    <m/>
    <m/>
    <m/>
    <m/>
    <m/>
    <m/>
    <s v="MXIXMILHOKG"/>
    <m/>
    <m/>
    <m/>
    <n v="2601101"/>
    <s v="Antonio Chirrinzane"/>
    <x v="5"/>
    <x v="34"/>
    <s v="Chicumbane"/>
    <m/>
    <m/>
    <m/>
    <m/>
    <m/>
    <m/>
    <s v="Antonio Chirrinzane"/>
    <s v="878778275"/>
    <s v="Armando Manuel Ussivane"/>
    <n v="864272425"/>
    <m/>
    <m/>
    <m/>
    <n v="260001"/>
    <m/>
    <m/>
    <m/>
    <m/>
    <m/>
    <m/>
    <m/>
    <m/>
    <m/>
    <m/>
    <m/>
    <m/>
    <m/>
    <m/>
    <n v="12"/>
    <m/>
    <m/>
    <n v="12"/>
    <n v="-0.5"/>
    <s v="Entregue"/>
  </r>
  <r>
    <d v="2026-04-02T00:00:00"/>
    <x v="4"/>
    <m/>
    <m/>
    <m/>
    <n v="2675"/>
    <n v="2675"/>
    <n v="2675"/>
    <n v="0"/>
    <m/>
    <m/>
    <m/>
    <m/>
    <m/>
    <m/>
    <m/>
    <s v="MXIXMILHOKG"/>
    <m/>
    <m/>
    <m/>
    <n v="2601101"/>
    <s v="Antonio Chirrinzane"/>
    <x v="5"/>
    <x v="34"/>
    <s v="Chicumbane Sede"/>
    <m/>
    <m/>
    <m/>
    <m/>
    <m/>
    <m/>
    <s v="Antonio Chirrinzane"/>
    <s v="878778275"/>
    <s v="Armando Manuel Ussivane"/>
    <n v="864272425"/>
    <m/>
    <m/>
    <m/>
    <n v="260001"/>
    <m/>
    <m/>
    <m/>
    <m/>
    <m/>
    <m/>
    <m/>
    <m/>
    <m/>
    <m/>
    <m/>
    <m/>
    <m/>
    <m/>
    <n v="2675"/>
    <m/>
    <m/>
    <n v="2675"/>
    <n v="0"/>
    <s v="Entregue"/>
  </r>
  <r>
    <d v="2026-04-02T00:00:00"/>
    <x v="4"/>
    <m/>
    <m/>
    <m/>
    <n v="4200"/>
    <n v="4200"/>
    <n v="4200"/>
    <n v="0"/>
    <m/>
    <m/>
    <m/>
    <m/>
    <m/>
    <m/>
    <m/>
    <s v="MXIXMILHOKG"/>
    <m/>
    <m/>
    <m/>
    <n v="2601101"/>
    <s v="Antonio Chirrinzane"/>
    <x v="5"/>
    <x v="34"/>
    <s v="Jovucaze"/>
    <m/>
    <m/>
    <m/>
    <m/>
    <m/>
    <m/>
    <s v="Antonio Chirrinzane"/>
    <s v="878778275"/>
    <s v="Armando Manuel Ussivane"/>
    <n v="864272425"/>
    <m/>
    <m/>
    <m/>
    <n v="260001"/>
    <m/>
    <m/>
    <m/>
    <m/>
    <m/>
    <m/>
    <m/>
    <m/>
    <m/>
    <m/>
    <m/>
    <m/>
    <m/>
    <m/>
    <n v="4200"/>
    <m/>
    <m/>
    <n v="4200"/>
    <n v="0"/>
    <s v="Entregue"/>
  </r>
  <r>
    <d v="2026-04-02T00:00:00"/>
    <x v="4"/>
    <m/>
    <m/>
    <m/>
    <n v="2462.5"/>
    <n v="2462.5"/>
    <n v="2462.5"/>
    <n v="0"/>
    <m/>
    <m/>
    <m/>
    <m/>
    <m/>
    <m/>
    <m/>
    <s v="MXIXMILHOKG"/>
    <m/>
    <m/>
    <m/>
    <n v="2601101"/>
    <s v="Antonio Chirrinzane"/>
    <x v="5"/>
    <x v="34"/>
    <s v="Macandene"/>
    <m/>
    <m/>
    <m/>
    <m/>
    <m/>
    <m/>
    <s v="Antonio Chirrinzane"/>
    <s v="878778275"/>
    <s v="Armando Manuel Ussivane"/>
    <n v="864272425"/>
    <m/>
    <m/>
    <m/>
    <n v="260001"/>
    <m/>
    <m/>
    <m/>
    <m/>
    <m/>
    <m/>
    <m/>
    <m/>
    <m/>
    <m/>
    <m/>
    <m/>
    <m/>
    <m/>
    <n v="2462"/>
    <m/>
    <m/>
    <n v="2462"/>
    <n v="-0.5"/>
    <s v="Entregue"/>
  </r>
  <r>
    <d v="2026-04-02T00:00:00"/>
    <x v="5"/>
    <m/>
    <m/>
    <m/>
    <n v="6"/>
    <n v="3"/>
    <n v="3"/>
    <n v="0"/>
    <m/>
    <m/>
    <m/>
    <m/>
    <m/>
    <m/>
    <m/>
    <s v="AGRIMHMCPA1L"/>
    <m/>
    <m/>
    <m/>
    <n v="2601101"/>
    <s v="Antonio Chirrinzane"/>
    <x v="5"/>
    <x v="34"/>
    <s v="Chicumbane - sede"/>
    <m/>
    <m/>
    <m/>
    <m/>
    <m/>
    <m/>
    <s v="Antonio Chirrinzane"/>
    <s v="878778275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3"/>
    <s v="Sem registo"/>
  </r>
  <r>
    <d v="2026-04-02T00:00:00"/>
    <x v="5"/>
    <m/>
    <m/>
    <m/>
    <n v="405"/>
    <n v="202.5"/>
    <n v="202.5"/>
    <n v="0"/>
    <m/>
    <m/>
    <m/>
    <m/>
    <m/>
    <m/>
    <m/>
    <s v="AGRIMHMCPA1L"/>
    <m/>
    <m/>
    <m/>
    <n v="2601101"/>
    <s v="Antonio Chirrinzane"/>
    <x v="5"/>
    <x v="34"/>
    <s v="Chicumbane, Chicumbane Sede"/>
    <m/>
    <m/>
    <m/>
    <m/>
    <m/>
    <m/>
    <s v="Antonio Chirrinzane"/>
    <s v="878778275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202.5"/>
    <s v="Sem registo"/>
  </r>
  <r>
    <d v="2026-04-02T00:00:00"/>
    <x v="6"/>
    <m/>
    <m/>
    <m/>
    <n v="100"/>
    <n v="100"/>
    <n v="100"/>
    <n v="0"/>
    <m/>
    <m/>
    <m/>
    <m/>
    <m/>
    <m/>
    <m/>
    <s v="MXIXARROZKG"/>
    <m/>
    <m/>
    <m/>
    <n v="2601101"/>
    <s v="Antonio Chirrinzane"/>
    <x v="5"/>
    <x v="34"/>
    <s v="Chicumbane - sede"/>
    <m/>
    <m/>
    <m/>
    <m/>
    <m/>
    <m/>
    <s v="Antonio Chirrinzane"/>
    <s v="878778275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100"/>
    <s v="Sem registo"/>
  </r>
  <r>
    <d v="2026-04-02T00:00:00"/>
    <x v="6"/>
    <m/>
    <m/>
    <m/>
    <n v="6750"/>
    <n v="6750"/>
    <n v="6750"/>
    <n v="0"/>
    <m/>
    <m/>
    <m/>
    <m/>
    <m/>
    <m/>
    <m/>
    <s v="MXIXARROZKG"/>
    <m/>
    <m/>
    <m/>
    <n v="2601101"/>
    <s v="Antonio Chirrinzane"/>
    <x v="5"/>
    <x v="34"/>
    <s v="Chicumbane, Chicumbane Sede"/>
    <m/>
    <m/>
    <m/>
    <m/>
    <m/>
    <m/>
    <s v="Antonio Chirrinzane"/>
    <s v="878778275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6750"/>
    <s v="Sem registo"/>
  </r>
  <r>
    <d v="2026-04-02T00:00:00"/>
    <x v="0"/>
    <m/>
    <m/>
    <m/>
    <n v="10920"/>
    <n v="10920"/>
    <n v="5925"/>
    <n v="-4995"/>
    <m/>
    <m/>
    <m/>
    <m/>
    <m/>
    <m/>
    <m/>
    <s v="MXIXFEIJAOKG"/>
    <m/>
    <m/>
    <m/>
    <n v="2601102"/>
    <s v="Antonio Felix Domingos Nsona"/>
    <x v="2"/>
    <x v="6"/>
    <s v="Bebedo"/>
    <m/>
    <m/>
    <m/>
    <m/>
    <m/>
    <m/>
    <s v="Antonio Felix Domingos Nsona"/>
    <s v="847370058"/>
    <s v="Anastacio Mauro Vasconcelos"/>
    <n v="840522555"/>
    <m/>
    <m/>
    <m/>
    <n v="260001"/>
    <m/>
    <m/>
    <m/>
    <m/>
    <m/>
    <m/>
    <m/>
    <m/>
    <m/>
    <m/>
    <m/>
    <m/>
    <m/>
    <n v="-4995"/>
    <m/>
    <m/>
    <n v="10920"/>
    <n v="0"/>
    <n v="-5925"/>
    <s v="Sem registo"/>
  </r>
  <r>
    <d v="2026-04-02T00:00:00"/>
    <x v="1"/>
    <m/>
    <m/>
    <m/>
    <n v="728"/>
    <n v="364"/>
    <n v="395"/>
    <n v="31"/>
    <m/>
    <m/>
    <m/>
    <m/>
    <m/>
    <m/>
    <m/>
    <s v="AGRIFEMMA01L"/>
    <m/>
    <m/>
    <m/>
    <n v="2601102"/>
    <s v="Antonio Felix Domingos Nsona"/>
    <x v="2"/>
    <x v="6"/>
    <s v="Bebedo"/>
    <m/>
    <m/>
    <m/>
    <m/>
    <m/>
    <m/>
    <s v="Antonio Felix Domingos Nsona"/>
    <s v="847370058"/>
    <s v="Anastacio Mauro Vasconcelos"/>
    <n v="840522555"/>
    <m/>
    <m/>
    <m/>
    <n v="260001"/>
    <m/>
    <m/>
    <m/>
    <m/>
    <m/>
    <m/>
    <m/>
    <m/>
    <m/>
    <m/>
    <m/>
    <m/>
    <m/>
    <n v="-333"/>
    <m/>
    <m/>
    <m/>
    <n v="0"/>
    <n v="-395"/>
    <s v="Sem registo"/>
  </r>
  <r>
    <d v="2026-04-02T00:00:00"/>
    <x v="2"/>
    <m/>
    <m/>
    <m/>
    <n v="14560"/>
    <n v="14560"/>
    <n v="7900"/>
    <n v="-6660"/>
    <m/>
    <m/>
    <m/>
    <m/>
    <m/>
    <m/>
    <m/>
    <s v="SUSSACO"/>
    <m/>
    <m/>
    <m/>
    <n v="2601102"/>
    <s v="Antonio Felix Domingos Nsona"/>
    <x v="2"/>
    <x v="6"/>
    <s v="Bebedo"/>
    <m/>
    <m/>
    <m/>
    <m/>
    <m/>
    <m/>
    <s v="Antonio Felix Domingos Nsona"/>
    <s v="847370058"/>
    <s v="Anastacio Mauro Vasconcelos"/>
    <n v="840522555"/>
    <m/>
    <m/>
    <m/>
    <n v="260001"/>
    <m/>
    <m/>
    <m/>
    <m/>
    <m/>
    <m/>
    <m/>
    <m/>
    <m/>
    <m/>
    <m/>
    <m/>
    <m/>
    <n v="-6660"/>
    <m/>
    <m/>
    <m/>
    <n v="0"/>
    <n v="-7900"/>
    <s v="Sem registo"/>
  </r>
  <r>
    <d v="2026-04-02T00:00:00"/>
    <x v="3"/>
    <m/>
    <m/>
    <m/>
    <n v="706"/>
    <n v="353"/>
    <n v="395"/>
    <n v="42"/>
    <m/>
    <m/>
    <m/>
    <m/>
    <m/>
    <m/>
    <m/>
    <s v="AGRIMIDACLORP1L"/>
    <m/>
    <m/>
    <m/>
    <n v="2601102"/>
    <s v="Antonio Felix Domingos Nsona"/>
    <x v="2"/>
    <x v="6"/>
    <s v="Bebedo"/>
    <m/>
    <m/>
    <m/>
    <m/>
    <m/>
    <m/>
    <s v="Antonio Felix Domingos Nsona"/>
    <s v="847370058"/>
    <s v="Anastacio Mauro Vasconcelos"/>
    <n v="840522555"/>
    <m/>
    <m/>
    <m/>
    <n v="260001"/>
    <m/>
    <m/>
    <m/>
    <m/>
    <m/>
    <m/>
    <m/>
    <m/>
    <m/>
    <m/>
    <m/>
    <m/>
    <m/>
    <n v="-311"/>
    <m/>
    <m/>
    <m/>
    <n v="0"/>
    <n v="-395"/>
    <s v="Sem registo"/>
  </r>
  <r>
    <d v="2026-04-02T00:00:00"/>
    <x v="4"/>
    <m/>
    <m/>
    <m/>
    <n v="8825"/>
    <n v="8825"/>
    <n v="4937.5"/>
    <n v="-3887.5"/>
    <m/>
    <m/>
    <m/>
    <m/>
    <m/>
    <m/>
    <m/>
    <s v="MXIXMILHOKG"/>
    <m/>
    <m/>
    <m/>
    <n v="2601102"/>
    <s v="Antonio Felix Domingos Nsona"/>
    <x v="2"/>
    <x v="6"/>
    <s v="Bebedo"/>
    <m/>
    <m/>
    <m/>
    <m/>
    <m/>
    <m/>
    <s v="Antonio Felix Domingos Nsona"/>
    <s v="847370058"/>
    <s v="Anastacio Mauro Vasconcelos"/>
    <n v="840522555"/>
    <m/>
    <m/>
    <m/>
    <n v="260001"/>
    <m/>
    <m/>
    <m/>
    <m/>
    <m/>
    <m/>
    <m/>
    <m/>
    <m/>
    <m/>
    <m/>
    <m/>
    <m/>
    <n v="-3887.5"/>
    <m/>
    <m/>
    <m/>
    <n v="0"/>
    <n v="-4937.5"/>
    <s v="Sem registo"/>
  </r>
  <r>
    <d v="2026-04-02T00:00:00"/>
    <x v="5"/>
    <m/>
    <m/>
    <m/>
    <n v="66"/>
    <n v="33"/>
    <n v="0"/>
    <n v="-33"/>
    <m/>
    <m/>
    <m/>
    <m/>
    <m/>
    <m/>
    <m/>
    <s v="AGRIMHMCPA1L"/>
    <m/>
    <m/>
    <m/>
    <n v="2601102"/>
    <s v="Antonio Felix Domingos Nsona"/>
    <x v="2"/>
    <x v="6"/>
    <s v="Bebedo"/>
    <m/>
    <m/>
    <m/>
    <m/>
    <m/>
    <m/>
    <s v="Antonio Felix Domingos Nsona"/>
    <s v="847370058"/>
    <s v="Anastacio Mauro Vasconcelos"/>
    <n v="840522555"/>
    <m/>
    <m/>
    <m/>
    <n v="260001"/>
    <m/>
    <m/>
    <m/>
    <m/>
    <m/>
    <m/>
    <m/>
    <m/>
    <m/>
    <m/>
    <m/>
    <m/>
    <m/>
    <n v="-66"/>
    <m/>
    <m/>
    <m/>
    <n v="0"/>
    <n v="0"/>
    <s v="Sem registo"/>
  </r>
  <r>
    <d v="2026-04-02T00:00:00"/>
    <x v="6"/>
    <m/>
    <m/>
    <m/>
    <n v="1100"/>
    <n v="1100"/>
    <n v="0"/>
    <n v="-1100"/>
    <m/>
    <m/>
    <m/>
    <m/>
    <m/>
    <m/>
    <m/>
    <s v="MXIXARROZKG"/>
    <m/>
    <m/>
    <m/>
    <n v="2601102"/>
    <s v="Antonio Felix Domingos Nsona"/>
    <x v="2"/>
    <x v="6"/>
    <s v="Bebedo"/>
    <m/>
    <m/>
    <m/>
    <m/>
    <m/>
    <m/>
    <s v="Antonio Felix Domingos Nsona"/>
    <s v="847370058"/>
    <s v="Anastacio Mauro Vasconcelos"/>
    <n v="840522555"/>
    <m/>
    <m/>
    <m/>
    <n v="260001"/>
    <m/>
    <m/>
    <m/>
    <m/>
    <m/>
    <m/>
    <m/>
    <m/>
    <m/>
    <m/>
    <m/>
    <m/>
    <m/>
    <n v="-1100"/>
    <m/>
    <m/>
    <m/>
    <n v="0"/>
    <n v="0"/>
    <s v="Sem registo"/>
  </r>
  <r>
    <d v="2026-04-02T00:00:00"/>
    <x v="0"/>
    <m/>
    <m/>
    <m/>
    <n v="270"/>
    <n v="270"/>
    <n v="270"/>
    <n v="0"/>
    <m/>
    <m/>
    <m/>
    <m/>
    <m/>
    <m/>
    <m/>
    <s v="MXIXFEIJAOKG"/>
    <m/>
    <m/>
    <m/>
    <n v="2601103"/>
    <s v="Antonio Francisco Figueredo"/>
    <x v="0"/>
    <x v="35"/>
    <s v="Nhafuba"/>
    <m/>
    <m/>
    <m/>
    <m/>
    <m/>
    <m/>
    <s v="Antonio Francisco Figueredo"/>
    <s v="867788881"/>
    <s v="Anilda Eugenia Badru"/>
    <s v="875359290/843733031"/>
    <m/>
    <m/>
    <m/>
    <n v="260001"/>
    <m/>
    <m/>
    <m/>
    <m/>
    <m/>
    <m/>
    <m/>
    <m/>
    <m/>
    <m/>
    <m/>
    <m/>
    <m/>
    <n v="0"/>
    <m/>
    <m/>
    <m/>
    <n v="0"/>
    <n v="-270"/>
    <s v="Sem registo"/>
  </r>
  <r>
    <d v="2026-04-02T00:00:00"/>
    <x v="1"/>
    <m/>
    <m/>
    <m/>
    <n v="18"/>
    <n v="9"/>
    <n v="18"/>
    <n v="9"/>
    <m/>
    <m/>
    <m/>
    <m/>
    <m/>
    <m/>
    <m/>
    <s v="AGRIFEMMA01L"/>
    <m/>
    <m/>
    <m/>
    <n v="2601103"/>
    <s v="Antonio Francisco Figueredo"/>
    <x v="0"/>
    <x v="35"/>
    <s v="Nhafuba"/>
    <m/>
    <m/>
    <m/>
    <m/>
    <m/>
    <m/>
    <s v="Antonio Francisco Figueredo"/>
    <s v="867788881"/>
    <s v="Anilda Eugenia Badru"/>
    <s v="875359290/843733031"/>
    <m/>
    <m/>
    <m/>
    <n v="260001"/>
    <m/>
    <m/>
    <m/>
    <m/>
    <m/>
    <m/>
    <m/>
    <m/>
    <m/>
    <m/>
    <m/>
    <m/>
    <m/>
    <n v="0"/>
    <m/>
    <m/>
    <m/>
    <n v="0"/>
    <n v="-18"/>
    <s v="Sem registo"/>
  </r>
  <r>
    <d v="2026-04-02T00:00:00"/>
    <x v="2"/>
    <m/>
    <m/>
    <m/>
    <n v="360"/>
    <n v="360"/>
    <n v="360"/>
    <n v="0"/>
    <m/>
    <m/>
    <m/>
    <m/>
    <m/>
    <m/>
    <m/>
    <s v="SUSSACO"/>
    <m/>
    <m/>
    <m/>
    <n v="2601103"/>
    <s v="Antonio Francisco Figueredo"/>
    <x v="0"/>
    <x v="35"/>
    <s v="Nhafuba"/>
    <m/>
    <m/>
    <m/>
    <m/>
    <m/>
    <m/>
    <s v="Antonio Francisco Figueredo"/>
    <s v="867788881"/>
    <s v="Anilda Eugenia Badru"/>
    <s v="875359290/843733031"/>
    <m/>
    <m/>
    <m/>
    <n v="260001"/>
    <m/>
    <m/>
    <m/>
    <m/>
    <m/>
    <m/>
    <m/>
    <m/>
    <m/>
    <m/>
    <m/>
    <m/>
    <m/>
    <n v="0"/>
    <m/>
    <m/>
    <m/>
    <n v="0"/>
    <n v="-360"/>
    <s v="Sem registo"/>
  </r>
  <r>
    <d v="2026-04-02T00:00:00"/>
    <x v="5"/>
    <m/>
    <m/>
    <m/>
    <n v="54"/>
    <n v="27"/>
    <n v="0"/>
    <n v="-27"/>
    <m/>
    <m/>
    <m/>
    <m/>
    <m/>
    <m/>
    <m/>
    <s v="AGRIMHMCPA1L"/>
    <m/>
    <m/>
    <m/>
    <n v="2601103"/>
    <s v="Antonio Francisco Figueredo"/>
    <x v="0"/>
    <x v="35"/>
    <s v="Nhafuba"/>
    <m/>
    <m/>
    <m/>
    <m/>
    <m/>
    <m/>
    <s v="Antonio Francisco Figueredo"/>
    <s v="867788881"/>
    <s v="Anilda Eugenia Badru"/>
    <s v="875359290/843733031"/>
    <m/>
    <m/>
    <m/>
    <n v="260001"/>
    <m/>
    <m/>
    <m/>
    <m/>
    <m/>
    <m/>
    <m/>
    <m/>
    <m/>
    <m/>
    <m/>
    <m/>
    <m/>
    <n v="-54"/>
    <m/>
    <m/>
    <m/>
    <n v="0"/>
    <n v="0"/>
    <s v="Sem registo"/>
  </r>
  <r>
    <d v="2026-04-02T00:00:00"/>
    <x v="6"/>
    <m/>
    <m/>
    <m/>
    <n v="900"/>
    <n v="900"/>
    <n v="0"/>
    <n v="-900"/>
    <m/>
    <n v="0"/>
    <m/>
    <m/>
    <m/>
    <m/>
    <m/>
    <s v="MXIXARROZKG"/>
    <m/>
    <m/>
    <m/>
    <n v="2601103"/>
    <s v="Antonio Francisco Figueredo"/>
    <x v="0"/>
    <x v="35"/>
    <s v="Nhafuba"/>
    <m/>
    <m/>
    <m/>
    <m/>
    <m/>
    <m/>
    <s v="Antonio Francisco Figueredo"/>
    <s v="867788881"/>
    <s v="Anilda Eugenia Badru"/>
    <s v="875359290/843733031"/>
    <m/>
    <m/>
    <m/>
    <n v="260001"/>
    <m/>
    <m/>
    <m/>
    <m/>
    <m/>
    <m/>
    <m/>
    <m/>
    <m/>
    <m/>
    <m/>
    <m/>
    <m/>
    <n v="-900"/>
    <m/>
    <m/>
    <m/>
    <n v="0"/>
    <n v="0"/>
    <s v="Sem registo"/>
  </r>
  <r>
    <d v="2026-04-02T00:00:00"/>
    <x v="0"/>
    <m/>
    <m/>
    <m/>
    <n v="8610"/>
    <n v="8610"/>
    <n v="0"/>
    <n v="-8610"/>
    <m/>
    <m/>
    <m/>
    <m/>
    <m/>
    <m/>
    <m/>
    <s v="MXIXFEIJAOKG"/>
    <m/>
    <m/>
    <m/>
    <n v="2601104"/>
    <s v="Arao Mofate"/>
    <x v="4"/>
    <x v="36"/>
    <s v="Nhacafula"/>
    <m/>
    <m/>
    <m/>
    <m/>
    <m/>
    <m/>
    <s v="Arao Mofate"/>
    <s v="865491034"/>
    <s v="Manuel Quandune"/>
    <n v="868188909"/>
    <m/>
    <m/>
    <m/>
    <n v="260001"/>
    <m/>
    <m/>
    <m/>
    <m/>
    <m/>
    <m/>
    <m/>
    <m/>
    <m/>
    <m/>
    <m/>
    <m/>
    <m/>
    <n v="-8610"/>
    <m/>
    <m/>
    <m/>
    <n v="0"/>
    <n v="0"/>
    <s v="Sem registo"/>
  </r>
  <r>
    <d v="2026-04-02T00:00:00"/>
    <x v="1"/>
    <m/>
    <m/>
    <m/>
    <n v="574"/>
    <n v="287"/>
    <n v="0"/>
    <n v="-287"/>
    <m/>
    <m/>
    <m/>
    <m/>
    <m/>
    <m/>
    <m/>
    <s v="AGRIFEMMA01L"/>
    <m/>
    <m/>
    <m/>
    <n v="2601104"/>
    <s v="Arao Mofate"/>
    <x v="4"/>
    <x v="36"/>
    <s v="Nhacafula"/>
    <m/>
    <m/>
    <m/>
    <m/>
    <m/>
    <m/>
    <s v="Arao Mofate"/>
    <s v="865491034"/>
    <s v="Manuel Quandune"/>
    <n v="868188909"/>
    <m/>
    <m/>
    <m/>
    <n v="260001"/>
    <m/>
    <m/>
    <m/>
    <m/>
    <m/>
    <m/>
    <m/>
    <m/>
    <m/>
    <m/>
    <m/>
    <m/>
    <m/>
    <n v="-574"/>
    <m/>
    <m/>
    <m/>
    <n v="0"/>
    <n v="0"/>
    <s v="Sem registo"/>
  </r>
  <r>
    <d v="2026-04-02T00:00:00"/>
    <x v="2"/>
    <m/>
    <m/>
    <m/>
    <n v="11480"/>
    <n v="11480"/>
    <n v="0"/>
    <n v="-11480"/>
    <m/>
    <m/>
    <m/>
    <m/>
    <m/>
    <m/>
    <m/>
    <s v="SUSSACO"/>
    <m/>
    <m/>
    <m/>
    <n v="2601104"/>
    <s v="Arao Mofate"/>
    <x v="4"/>
    <x v="36"/>
    <s v="Nhacafula"/>
    <m/>
    <m/>
    <m/>
    <m/>
    <m/>
    <m/>
    <s v="Arao Mofate"/>
    <s v="865491034"/>
    <s v="Manuel Quandune"/>
    <n v="868188909"/>
    <m/>
    <m/>
    <m/>
    <n v="260001"/>
    <m/>
    <m/>
    <m/>
    <m/>
    <m/>
    <m/>
    <m/>
    <m/>
    <m/>
    <m/>
    <m/>
    <m/>
    <m/>
    <n v="-11480"/>
    <m/>
    <m/>
    <m/>
    <n v="0"/>
    <n v="0"/>
    <s v="Sem registo"/>
  </r>
  <r>
    <d v="2026-04-02T00:00:00"/>
    <x v="3"/>
    <m/>
    <m/>
    <m/>
    <n v="574"/>
    <n v="287"/>
    <n v="0"/>
    <n v="-287"/>
    <m/>
    <m/>
    <m/>
    <m/>
    <m/>
    <m/>
    <m/>
    <s v="AGRIMIDACLORP1L"/>
    <m/>
    <m/>
    <m/>
    <n v="2601104"/>
    <s v="Arao Mofate"/>
    <x v="4"/>
    <x v="36"/>
    <s v="Nhacafula"/>
    <m/>
    <m/>
    <m/>
    <m/>
    <m/>
    <m/>
    <s v="Arao Mofate"/>
    <s v="865491034"/>
    <s v="Manuel Quandune"/>
    <n v="868188909"/>
    <m/>
    <m/>
    <m/>
    <n v="260001"/>
    <m/>
    <m/>
    <m/>
    <m/>
    <m/>
    <m/>
    <m/>
    <m/>
    <m/>
    <m/>
    <m/>
    <m/>
    <m/>
    <n v="-574"/>
    <m/>
    <m/>
    <m/>
    <n v="0"/>
    <n v="0"/>
    <s v="Sem registo"/>
  </r>
  <r>
    <d v="2026-04-02T00:00:00"/>
    <x v="4"/>
    <m/>
    <m/>
    <m/>
    <n v="7175"/>
    <n v="7175"/>
    <n v="0"/>
    <n v="-7175"/>
    <m/>
    <m/>
    <m/>
    <m/>
    <m/>
    <m/>
    <m/>
    <s v="MXIXMILHOKG"/>
    <m/>
    <m/>
    <m/>
    <n v="2601104"/>
    <s v="Arao Mofate"/>
    <x v="4"/>
    <x v="36"/>
    <s v="Nhacafula"/>
    <m/>
    <m/>
    <m/>
    <m/>
    <m/>
    <m/>
    <s v="Arao Mofate"/>
    <s v="865491034"/>
    <s v="Manuel Quandune"/>
    <n v="868188909"/>
    <m/>
    <m/>
    <m/>
    <n v="260001"/>
    <m/>
    <m/>
    <m/>
    <m/>
    <m/>
    <m/>
    <m/>
    <m/>
    <m/>
    <m/>
    <m/>
    <m/>
    <m/>
    <n v="-7175"/>
    <m/>
    <m/>
    <m/>
    <n v="0"/>
    <n v="0"/>
    <s v="Sem registo"/>
  </r>
  <r>
    <d v="2026-04-02T00:00:00"/>
    <x v="0"/>
    <m/>
    <m/>
    <m/>
    <n v="4740"/>
    <n v="4740"/>
    <n v="2385"/>
    <n v="-2355"/>
    <m/>
    <m/>
    <m/>
    <m/>
    <m/>
    <m/>
    <m/>
    <s v="MXIXFEIJAOKG"/>
    <m/>
    <m/>
    <m/>
    <n v="2601105"/>
    <s v="Arcidio Goncalves Nhanrave"/>
    <x v="2"/>
    <x v="24"/>
    <s v="Muanza Sede"/>
    <m/>
    <m/>
    <m/>
    <m/>
    <m/>
    <m/>
    <s v="Arcidio Goncalves Nhanrave"/>
    <s v="878495852"/>
    <s v="Baptista Tome Armando"/>
    <s v="877748861 / 848168523"/>
    <m/>
    <m/>
    <m/>
    <n v="260001"/>
    <m/>
    <m/>
    <m/>
    <m/>
    <m/>
    <m/>
    <m/>
    <m/>
    <m/>
    <m/>
    <m/>
    <m/>
    <m/>
    <n v="-2355"/>
    <m/>
    <m/>
    <n v="4740"/>
    <n v="0"/>
    <n v="-2385"/>
    <s v="Sem registo"/>
  </r>
  <r>
    <d v="2026-04-02T00:00:00"/>
    <x v="1"/>
    <m/>
    <m/>
    <m/>
    <n v="316"/>
    <n v="158"/>
    <n v="159"/>
    <n v="1"/>
    <m/>
    <m/>
    <m/>
    <m/>
    <m/>
    <m/>
    <m/>
    <s v="AGRIFEMMA01L"/>
    <m/>
    <m/>
    <m/>
    <n v="2601105"/>
    <s v="Arcidio Goncalves Nhanrave"/>
    <x v="2"/>
    <x v="24"/>
    <s v="Muanza Sede"/>
    <m/>
    <m/>
    <m/>
    <m/>
    <m/>
    <m/>
    <s v="Arcidio Goncalves Nhanrave"/>
    <s v="878495852"/>
    <s v="Baptista Tome Armando"/>
    <s v="877748861 / 848168523"/>
    <m/>
    <m/>
    <m/>
    <n v="260001"/>
    <m/>
    <m/>
    <m/>
    <m/>
    <m/>
    <m/>
    <m/>
    <m/>
    <m/>
    <m/>
    <m/>
    <m/>
    <m/>
    <n v="-157"/>
    <m/>
    <m/>
    <m/>
    <n v="0"/>
    <n v="-159"/>
    <s v="Sem registo"/>
  </r>
  <r>
    <d v="2026-04-02T00:00:00"/>
    <x v="2"/>
    <m/>
    <m/>
    <m/>
    <n v="6320"/>
    <n v="6320"/>
    <n v="3180"/>
    <n v="-3140"/>
    <m/>
    <m/>
    <m/>
    <m/>
    <m/>
    <m/>
    <m/>
    <s v="SUSSACO"/>
    <m/>
    <m/>
    <m/>
    <n v="2601105"/>
    <s v="Arcidio Goncalves Nhanrave"/>
    <x v="2"/>
    <x v="24"/>
    <s v="Muanza Sede"/>
    <m/>
    <m/>
    <m/>
    <m/>
    <m/>
    <m/>
    <s v="Arcidio Goncalves Nhanrave"/>
    <s v="878495852"/>
    <s v="Baptista Tome Armando"/>
    <s v="877748861 / 848168523"/>
    <m/>
    <m/>
    <m/>
    <n v="260001"/>
    <m/>
    <m/>
    <m/>
    <m/>
    <m/>
    <m/>
    <m/>
    <m/>
    <m/>
    <m/>
    <m/>
    <m/>
    <m/>
    <n v="-3140"/>
    <m/>
    <m/>
    <m/>
    <n v="0"/>
    <n v="-3180"/>
    <s v="Sem registo"/>
  </r>
  <r>
    <d v="2026-04-02T00:00:00"/>
    <x v="3"/>
    <m/>
    <m/>
    <m/>
    <n v="316"/>
    <n v="158"/>
    <n v="0"/>
    <n v="-158"/>
    <m/>
    <m/>
    <m/>
    <m/>
    <m/>
    <m/>
    <m/>
    <s v="AGRIMIDACLORP1L"/>
    <m/>
    <m/>
    <m/>
    <n v="2601105"/>
    <s v="Arcidio Goncalves Nhanrave"/>
    <x v="2"/>
    <x v="24"/>
    <s v="Muanza Sede"/>
    <m/>
    <m/>
    <m/>
    <m/>
    <m/>
    <m/>
    <s v="Arcidio Goncalves Nhanrave"/>
    <s v="878495852"/>
    <s v="Baptista Tome Armando"/>
    <s v="877748861 / 848168523"/>
    <m/>
    <m/>
    <m/>
    <n v="260001"/>
    <m/>
    <m/>
    <m/>
    <m/>
    <m/>
    <m/>
    <m/>
    <m/>
    <m/>
    <m/>
    <m/>
    <m/>
    <m/>
    <n v="-316"/>
    <m/>
    <m/>
    <m/>
    <n v="0"/>
    <n v="0"/>
    <s v="Sem registo"/>
  </r>
  <r>
    <d v="2026-04-02T00:00:00"/>
    <x v="4"/>
    <m/>
    <m/>
    <m/>
    <n v="3950"/>
    <n v="3950"/>
    <n v="0"/>
    <n v="-3950"/>
    <m/>
    <m/>
    <m/>
    <m/>
    <m/>
    <m/>
    <m/>
    <s v="MXIXMILHOKG"/>
    <m/>
    <m/>
    <m/>
    <n v="2601105"/>
    <s v="Arcidio Goncalves Nhanrave"/>
    <x v="2"/>
    <x v="24"/>
    <s v="Muanza Sede"/>
    <m/>
    <m/>
    <m/>
    <m/>
    <m/>
    <m/>
    <s v="Arcidio Goncalves Nhanrave"/>
    <s v="878495852"/>
    <s v="Baptista Tome Armando"/>
    <s v="877748861 / 848168523"/>
    <m/>
    <m/>
    <m/>
    <n v="260001"/>
    <m/>
    <m/>
    <m/>
    <m/>
    <m/>
    <m/>
    <m/>
    <m/>
    <m/>
    <m/>
    <m/>
    <m/>
    <m/>
    <n v="-3950"/>
    <m/>
    <m/>
    <n v="3950"/>
    <n v="0"/>
    <n v="0"/>
    <s v="Sem registo"/>
  </r>
  <r>
    <d v="2026-04-02T00:00:00"/>
    <x v="0"/>
    <m/>
    <m/>
    <m/>
    <n v="135"/>
    <n v="135"/>
    <n v="142.5"/>
    <n v="7.5"/>
    <m/>
    <m/>
    <m/>
    <m/>
    <m/>
    <m/>
    <m/>
    <s v="MXIXFEIJAOKG"/>
    <m/>
    <m/>
    <m/>
    <n v="2601106"/>
    <s v="Argentina Sande"/>
    <x v="2"/>
    <x v="7"/>
    <s v="Mbatue"/>
    <m/>
    <m/>
    <m/>
    <m/>
    <m/>
    <m/>
    <s v="Argentina Sande"/>
    <s v="825371530"/>
    <s v="Anifa Manuel Ferreira Ramessane"/>
    <n v="843766667"/>
    <m/>
    <m/>
    <m/>
    <n v="260001"/>
    <m/>
    <m/>
    <m/>
    <m/>
    <m/>
    <m/>
    <m/>
    <m/>
    <m/>
    <m/>
    <m/>
    <m/>
    <m/>
    <n v="7.5"/>
    <m/>
    <m/>
    <n v="135"/>
    <n v="0"/>
    <n v="-142.5"/>
    <s v="Sem registo"/>
  </r>
  <r>
    <d v="2026-04-02T00:00:00"/>
    <x v="0"/>
    <m/>
    <m/>
    <m/>
    <n v="135"/>
    <n v="135"/>
    <n v="142.5"/>
    <n v="7.5"/>
    <m/>
    <m/>
    <m/>
    <m/>
    <m/>
    <m/>
    <m/>
    <s v="MXIXFEIJAOKG"/>
    <m/>
    <m/>
    <m/>
    <n v="2601106"/>
    <s v="Argentina Sande"/>
    <x v="2"/>
    <x v="7"/>
    <s v="Mutondo"/>
    <m/>
    <m/>
    <m/>
    <m/>
    <m/>
    <m/>
    <s v="Argentina Sande"/>
    <s v="825371530"/>
    <s v="Anifa Manuel Ferreira Ramessane"/>
    <n v="843766667"/>
    <m/>
    <m/>
    <m/>
    <n v="260001"/>
    <m/>
    <m/>
    <m/>
    <m/>
    <m/>
    <m/>
    <m/>
    <m/>
    <m/>
    <m/>
    <m/>
    <m/>
    <m/>
    <n v="7.5"/>
    <m/>
    <m/>
    <n v="135"/>
    <n v="0"/>
    <n v="-142.5"/>
    <s v="Sem registo"/>
  </r>
  <r>
    <d v="2026-04-02T00:00:00"/>
    <x v="1"/>
    <m/>
    <m/>
    <m/>
    <n v="9"/>
    <n v="4.5"/>
    <n v="9.5"/>
    <n v="5"/>
    <m/>
    <m/>
    <m/>
    <m/>
    <m/>
    <m/>
    <m/>
    <s v="AGRIFEMMA01L"/>
    <m/>
    <m/>
    <m/>
    <n v="2601106"/>
    <s v="Argentina Sande"/>
    <x v="2"/>
    <x v="7"/>
    <s v="Mbatue"/>
    <m/>
    <m/>
    <m/>
    <m/>
    <m/>
    <m/>
    <s v="Argentina Sande"/>
    <s v="825371530"/>
    <s v="Anifa Manuel Ferreira Ramessane"/>
    <n v="843766667"/>
    <m/>
    <m/>
    <m/>
    <n v="260001"/>
    <m/>
    <m/>
    <m/>
    <m/>
    <m/>
    <m/>
    <m/>
    <m/>
    <m/>
    <m/>
    <m/>
    <m/>
    <m/>
    <n v="0.5"/>
    <m/>
    <m/>
    <m/>
    <n v="0"/>
    <n v="-9.5"/>
    <s v="Sem registo"/>
  </r>
  <r>
    <d v="2026-04-02T00:00:00"/>
    <x v="1"/>
    <m/>
    <m/>
    <m/>
    <n v="9"/>
    <n v="4.5"/>
    <n v="9.5"/>
    <n v="5"/>
    <m/>
    <m/>
    <m/>
    <m/>
    <m/>
    <m/>
    <m/>
    <s v="AGRIFEMMA01L"/>
    <m/>
    <m/>
    <m/>
    <n v="2601106"/>
    <s v="Argentina Sande"/>
    <x v="2"/>
    <x v="7"/>
    <s v="Mutondo"/>
    <m/>
    <m/>
    <m/>
    <m/>
    <m/>
    <m/>
    <s v="Argentina Sande"/>
    <s v="825371530"/>
    <s v="Anifa Manuel Ferreira Ramessane"/>
    <n v="843766667"/>
    <m/>
    <m/>
    <m/>
    <n v="260001"/>
    <m/>
    <m/>
    <m/>
    <m/>
    <m/>
    <m/>
    <m/>
    <m/>
    <m/>
    <m/>
    <m/>
    <m/>
    <m/>
    <n v="0.5"/>
    <m/>
    <m/>
    <m/>
    <n v="0"/>
    <n v="-9.5"/>
    <s v="Sem registo"/>
  </r>
  <r>
    <d v="2026-04-02T00:00:00"/>
    <x v="2"/>
    <m/>
    <m/>
    <m/>
    <n v="180"/>
    <n v="180"/>
    <n v="190"/>
    <n v="10"/>
    <m/>
    <m/>
    <m/>
    <m/>
    <m/>
    <m/>
    <m/>
    <s v="SUSSACO"/>
    <m/>
    <m/>
    <m/>
    <n v="2601106"/>
    <s v="Argentina Sande"/>
    <x v="2"/>
    <x v="7"/>
    <s v="Mbatue"/>
    <m/>
    <m/>
    <m/>
    <m/>
    <m/>
    <m/>
    <s v="Argentina Sande"/>
    <s v="825371530"/>
    <s v="Anifa Manuel Ferreira Ramessane"/>
    <n v="843766667"/>
    <m/>
    <m/>
    <m/>
    <n v="260001"/>
    <m/>
    <m/>
    <m/>
    <m/>
    <m/>
    <m/>
    <m/>
    <m/>
    <m/>
    <m/>
    <m/>
    <m/>
    <m/>
    <n v="10"/>
    <m/>
    <m/>
    <m/>
    <n v="0"/>
    <n v="-190"/>
    <s v="Sem registo"/>
  </r>
  <r>
    <d v="2026-04-02T00:00:00"/>
    <x v="2"/>
    <m/>
    <m/>
    <m/>
    <n v="180"/>
    <n v="180"/>
    <n v="190"/>
    <n v="10"/>
    <m/>
    <m/>
    <m/>
    <m/>
    <m/>
    <m/>
    <m/>
    <s v="SUSSACO"/>
    <m/>
    <m/>
    <m/>
    <n v="2601106"/>
    <s v="Argentina Sande"/>
    <x v="2"/>
    <x v="7"/>
    <s v="Mutondo"/>
    <m/>
    <m/>
    <m/>
    <m/>
    <m/>
    <m/>
    <s v="Argentina Sande"/>
    <s v="825371530"/>
    <s v="Anifa Manuel Ferreira Ramessane"/>
    <n v="843766667"/>
    <m/>
    <m/>
    <m/>
    <n v="260001"/>
    <m/>
    <m/>
    <m/>
    <m/>
    <m/>
    <m/>
    <m/>
    <m/>
    <m/>
    <m/>
    <m/>
    <m/>
    <m/>
    <n v="10"/>
    <m/>
    <m/>
    <m/>
    <n v="0"/>
    <n v="-190"/>
    <s v="Sem registo"/>
  </r>
  <r>
    <d v="2026-04-02T00:00:00"/>
    <x v="5"/>
    <m/>
    <m/>
    <m/>
    <n v="27"/>
    <n v="13.5"/>
    <n v="28.5"/>
    <n v="15"/>
    <m/>
    <m/>
    <m/>
    <m/>
    <m/>
    <m/>
    <m/>
    <s v="AGRIMHMCPA1L"/>
    <m/>
    <m/>
    <m/>
    <n v="2601106"/>
    <s v="Argentina Sande"/>
    <x v="2"/>
    <x v="7"/>
    <s v="Mbatue"/>
    <m/>
    <m/>
    <m/>
    <m/>
    <m/>
    <m/>
    <s v="Argentina Sande"/>
    <s v="825371530"/>
    <s v="Anifa Manuel Ferreira Ramessane"/>
    <n v="843766667"/>
    <m/>
    <m/>
    <m/>
    <n v="260001"/>
    <m/>
    <m/>
    <m/>
    <m/>
    <m/>
    <m/>
    <m/>
    <m/>
    <m/>
    <m/>
    <m/>
    <m/>
    <m/>
    <n v="1.5"/>
    <m/>
    <m/>
    <m/>
    <n v="0"/>
    <n v="-28.5"/>
    <s v="Sem registo"/>
  </r>
  <r>
    <d v="2026-04-02T00:00:00"/>
    <x v="5"/>
    <m/>
    <m/>
    <m/>
    <n v="27"/>
    <n v="13.5"/>
    <n v="28.5"/>
    <n v="15"/>
    <m/>
    <m/>
    <m/>
    <m/>
    <m/>
    <m/>
    <m/>
    <s v="AGRIMHMCPA1L"/>
    <m/>
    <m/>
    <m/>
    <n v="2601106"/>
    <s v="Argentina Sande"/>
    <x v="2"/>
    <x v="7"/>
    <s v="Mutondo"/>
    <m/>
    <m/>
    <m/>
    <m/>
    <m/>
    <m/>
    <s v="Argentina Sande"/>
    <s v="825371530"/>
    <s v="Anifa Manuel Ferreira Ramessane"/>
    <n v="843766667"/>
    <m/>
    <m/>
    <m/>
    <n v="260001"/>
    <m/>
    <m/>
    <m/>
    <m/>
    <m/>
    <m/>
    <m/>
    <m/>
    <m/>
    <m/>
    <m/>
    <m/>
    <m/>
    <n v="1.5"/>
    <m/>
    <m/>
    <m/>
    <n v="0"/>
    <n v="-28.5"/>
    <s v="Sem registo"/>
  </r>
  <r>
    <d v="2026-04-02T00:00:00"/>
    <x v="6"/>
    <m/>
    <m/>
    <m/>
    <n v="450"/>
    <n v="450"/>
    <n v="475"/>
    <n v="25"/>
    <m/>
    <m/>
    <m/>
    <m/>
    <m/>
    <m/>
    <m/>
    <s v="MXIXARROZKG"/>
    <m/>
    <m/>
    <m/>
    <n v="2601106"/>
    <s v="Argentina Sande"/>
    <x v="2"/>
    <x v="7"/>
    <s v="Mbatue"/>
    <m/>
    <m/>
    <m/>
    <m/>
    <m/>
    <m/>
    <s v="Argentina Sande"/>
    <s v="825371530"/>
    <s v="Anifa Manuel Ferreira Ramessane"/>
    <n v="843766667"/>
    <m/>
    <m/>
    <m/>
    <n v="260001"/>
    <m/>
    <m/>
    <m/>
    <m/>
    <m/>
    <m/>
    <m/>
    <m/>
    <m/>
    <m/>
    <m/>
    <m/>
    <m/>
    <n v="25"/>
    <m/>
    <m/>
    <m/>
    <n v="0"/>
    <n v="-475"/>
    <s v="Sem registo"/>
  </r>
  <r>
    <d v="2026-04-02T00:00:00"/>
    <x v="6"/>
    <m/>
    <m/>
    <m/>
    <n v="450"/>
    <n v="450"/>
    <n v="475"/>
    <n v="25"/>
    <m/>
    <m/>
    <m/>
    <m/>
    <m/>
    <m/>
    <m/>
    <s v="MXIXARROZKG"/>
    <m/>
    <m/>
    <m/>
    <n v="2601106"/>
    <s v="Argentina Sande"/>
    <x v="2"/>
    <x v="7"/>
    <s v="Mutondo"/>
    <m/>
    <m/>
    <m/>
    <m/>
    <m/>
    <m/>
    <s v="Argentina Sande"/>
    <s v="825371530"/>
    <s v="Anifa Manuel Ferreira Ramessane"/>
    <n v="843766667"/>
    <m/>
    <m/>
    <m/>
    <n v="260001"/>
    <m/>
    <m/>
    <m/>
    <m/>
    <m/>
    <m/>
    <m/>
    <m/>
    <m/>
    <m/>
    <m/>
    <m/>
    <m/>
    <n v="25"/>
    <m/>
    <m/>
    <m/>
    <n v="0"/>
    <n v="-475"/>
    <s v="Sem registo"/>
  </r>
  <r>
    <d v="2026-04-02T00:00:00"/>
    <x v="0"/>
    <m/>
    <m/>
    <m/>
    <n v="345"/>
    <n v="345"/>
    <n v="345"/>
    <n v="0"/>
    <m/>
    <m/>
    <m/>
    <m/>
    <m/>
    <m/>
    <m/>
    <s v="MXIXFEIJAOKG"/>
    <m/>
    <m/>
    <m/>
    <n v="2601107"/>
    <s v="Aristides Mendes"/>
    <x v="1"/>
    <x v="37"/>
    <s v="Goane 2"/>
    <m/>
    <m/>
    <m/>
    <m/>
    <m/>
    <m/>
    <s v="Aristides Mendes"/>
    <s v="844444570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345"/>
    <s v="Sem registo"/>
  </r>
  <r>
    <d v="2026-04-02T00:00:00"/>
    <x v="1"/>
    <m/>
    <m/>
    <m/>
    <n v="23"/>
    <n v="11.5"/>
    <n v="11.5"/>
    <n v="0"/>
    <m/>
    <m/>
    <m/>
    <m/>
    <m/>
    <m/>
    <m/>
    <s v="AGRIFEMMA01L"/>
    <m/>
    <m/>
    <m/>
    <n v="2601107"/>
    <s v="Aristides Mendes"/>
    <x v="1"/>
    <x v="37"/>
    <s v="Goane 2"/>
    <m/>
    <m/>
    <m/>
    <m/>
    <m/>
    <m/>
    <s v="Aristides Mendes"/>
    <s v="844444570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1.5"/>
    <s v="Sem registo"/>
  </r>
  <r>
    <d v="2026-04-02T00:00:00"/>
    <x v="2"/>
    <m/>
    <m/>
    <m/>
    <n v="460"/>
    <n v="460"/>
    <n v="460"/>
    <n v="0"/>
    <m/>
    <m/>
    <m/>
    <m/>
    <m/>
    <m/>
    <m/>
    <s v="SUSSACO"/>
    <m/>
    <m/>
    <m/>
    <n v="2601107"/>
    <s v="Aristides Mendes"/>
    <x v="1"/>
    <x v="37"/>
    <s v="Goane 2"/>
    <m/>
    <m/>
    <m/>
    <m/>
    <m/>
    <m/>
    <s v="Aristides Mendes"/>
    <s v="844444570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460"/>
    <s v="Sem registo"/>
  </r>
  <r>
    <d v="2026-04-02T00:00:00"/>
    <x v="3"/>
    <m/>
    <m/>
    <m/>
    <n v="23"/>
    <n v="11.5"/>
    <n v="11.5"/>
    <n v="0"/>
    <m/>
    <m/>
    <m/>
    <m/>
    <m/>
    <m/>
    <m/>
    <s v="AGRIMIDACLORP1L"/>
    <m/>
    <m/>
    <m/>
    <n v="2601107"/>
    <s v="Aristides Mendes"/>
    <x v="1"/>
    <x v="37"/>
    <s v="Goane 2"/>
    <m/>
    <m/>
    <m/>
    <m/>
    <m/>
    <m/>
    <s v="Aristides Mendes"/>
    <s v="844444570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1.5"/>
    <s v="Sem registo"/>
  </r>
  <r>
    <d v="2026-04-02T00:00:00"/>
    <x v="4"/>
    <m/>
    <m/>
    <m/>
    <n v="287.5"/>
    <n v="287.5"/>
    <n v="287.5"/>
    <n v="0"/>
    <m/>
    <m/>
    <m/>
    <m/>
    <m/>
    <m/>
    <m/>
    <s v="MXIXMILHOKG"/>
    <m/>
    <m/>
    <m/>
    <n v="2601107"/>
    <s v="Aristides Mendes"/>
    <x v="1"/>
    <x v="37"/>
    <s v="Goane 2"/>
    <m/>
    <m/>
    <m/>
    <m/>
    <m/>
    <m/>
    <s v="Aristides Mendes"/>
    <s v="844444570"/>
    <s v="Joaquim Abineiro Valoi"/>
    <n v="841531551"/>
    <m/>
    <m/>
    <m/>
    <n v="260001"/>
    <m/>
    <m/>
    <m/>
    <m/>
    <m/>
    <m/>
    <m/>
    <m/>
    <m/>
    <m/>
    <m/>
    <m/>
    <m/>
    <m/>
    <n v="288"/>
    <m/>
    <m/>
    <n v="288"/>
    <n v="0.5"/>
    <s v="Entregue"/>
  </r>
  <r>
    <d v="2026-04-02T00:00:00"/>
    <x v="0"/>
    <m/>
    <m/>
    <m/>
    <n v="525"/>
    <n v="525"/>
    <n v="750"/>
    <n v="225"/>
    <m/>
    <m/>
    <m/>
    <m/>
    <m/>
    <m/>
    <m/>
    <s v="MXIXFEIJAOKG"/>
    <m/>
    <m/>
    <m/>
    <n v="2601108"/>
    <s v="Arlete Aliante Muavussene"/>
    <x v="0"/>
    <x v="38"/>
    <s v="Pinda"/>
    <m/>
    <m/>
    <m/>
    <m/>
    <m/>
    <m/>
    <s v="Arlete Aliante Muavussene"/>
    <s v="862279153/848280840"/>
    <s v="Ilton Nazaré Jozine"/>
    <s v="861686860/845795601"/>
    <m/>
    <m/>
    <m/>
    <n v="260001"/>
    <m/>
    <m/>
    <m/>
    <m/>
    <m/>
    <m/>
    <m/>
    <m/>
    <m/>
    <m/>
    <m/>
    <m/>
    <m/>
    <n v="225"/>
    <m/>
    <m/>
    <m/>
    <n v="0"/>
    <n v="-750"/>
    <s v="Sem registo"/>
  </r>
  <r>
    <d v="2026-04-02T00:00:00"/>
    <x v="1"/>
    <m/>
    <m/>
    <m/>
    <n v="35"/>
    <n v="17.5"/>
    <n v="50"/>
    <n v="32.5"/>
    <m/>
    <m/>
    <m/>
    <m/>
    <m/>
    <m/>
    <m/>
    <s v="AGRIFEMMA01L"/>
    <m/>
    <m/>
    <m/>
    <n v="2601108"/>
    <s v="Arlete Aliante Muavussene"/>
    <x v="0"/>
    <x v="38"/>
    <s v="Pinda"/>
    <m/>
    <m/>
    <m/>
    <m/>
    <m/>
    <m/>
    <s v="Arlete Aliante Muavussene"/>
    <s v="862279153/848280840"/>
    <s v="Ilton Nazaré Jozine"/>
    <s v="861686860/845795601"/>
    <m/>
    <m/>
    <m/>
    <n v="260001"/>
    <m/>
    <m/>
    <m/>
    <m/>
    <m/>
    <m/>
    <m/>
    <m/>
    <m/>
    <m/>
    <m/>
    <m/>
    <m/>
    <n v="15"/>
    <m/>
    <m/>
    <m/>
    <n v="0"/>
    <n v="-50"/>
    <s v="Sem registo"/>
  </r>
  <r>
    <d v="2026-04-02T00:00:00"/>
    <x v="2"/>
    <m/>
    <m/>
    <m/>
    <n v="700"/>
    <n v="700"/>
    <n v="1000"/>
    <n v="300"/>
    <m/>
    <m/>
    <m/>
    <m/>
    <m/>
    <m/>
    <m/>
    <s v="SUSSACO"/>
    <m/>
    <m/>
    <m/>
    <n v="2601108"/>
    <s v="Arlete Aliante Muavussene"/>
    <x v="0"/>
    <x v="38"/>
    <s v="Pinda"/>
    <m/>
    <m/>
    <m/>
    <m/>
    <m/>
    <m/>
    <s v="Arlete Aliante Muavussene"/>
    <s v="862279153/848280840"/>
    <s v="Ilton Nazaré Jozine"/>
    <s v="861686860/845795601"/>
    <m/>
    <m/>
    <m/>
    <n v="260001"/>
    <m/>
    <m/>
    <m/>
    <m/>
    <m/>
    <m/>
    <m/>
    <m/>
    <m/>
    <m/>
    <m/>
    <m/>
    <m/>
    <n v="300"/>
    <m/>
    <m/>
    <m/>
    <n v="0"/>
    <n v="-1000"/>
    <s v="Sem registo"/>
  </r>
  <r>
    <d v="2026-04-02T00:00:00"/>
    <x v="3"/>
    <m/>
    <m/>
    <m/>
    <n v="4"/>
    <n v="2"/>
    <n v="50"/>
    <n v="48"/>
    <m/>
    <m/>
    <m/>
    <m/>
    <m/>
    <m/>
    <m/>
    <s v="AGRIMIDACLORP1L"/>
    <m/>
    <m/>
    <m/>
    <n v="2601108"/>
    <s v="Arlete Aliante Muavussene"/>
    <x v="0"/>
    <x v="38"/>
    <s v="Pinda"/>
    <m/>
    <m/>
    <m/>
    <m/>
    <m/>
    <m/>
    <s v="Arlete Aliante Muavussene"/>
    <s v="862279153/848280840"/>
    <s v="Ilton Nazaré Jozine"/>
    <s v="861686860/845795601"/>
    <m/>
    <m/>
    <m/>
    <n v="260001"/>
    <m/>
    <m/>
    <m/>
    <m/>
    <m/>
    <m/>
    <m/>
    <m/>
    <m/>
    <m/>
    <m/>
    <m/>
    <m/>
    <n v="46"/>
    <m/>
    <m/>
    <m/>
    <n v="0"/>
    <n v="-50"/>
    <s v="Sem registo"/>
  </r>
  <r>
    <d v="2026-04-02T00:00:00"/>
    <x v="4"/>
    <m/>
    <m/>
    <m/>
    <n v="50"/>
    <n v="50"/>
    <n v="625"/>
    <n v="575"/>
    <n v="50"/>
    <m/>
    <m/>
    <m/>
    <m/>
    <m/>
    <m/>
    <s v="MXIXMILHOKG"/>
    <m/>
    <m/>
    <m/>
    <n v="2601108"/>
    <s v="Arlete Aliante Muavussene"/>
    <x v="0"/>
    <x v="38"/>
    <s v="Pinda"/>
    <m/>
    <m/>
    <m/>
    <m/>
    <m/>
    <m/>
    <s v="Arlete Aliante Muavussene"/>
    <s v="862279153/848280840"/>
    <s v="Ilton Nazaré Jozine"/>
    <s v="861686860/845795601"/>
    <m/>
    <m/>
    <m/>
    <n v="260001"/>
    <m/>
    <m/>
    <m/>
    <m/>
    <m/>
    <m/>
    <m/>
    <m/>
    <m/>
    <m/>
    <m/>
    <m/>
    <m/>
    <n v="575"/>
    <m/>
    <m/>
    <m/>
    <n v="0"/>
    <n v="-625"/>
    <s v="Sem registo"/>
  </r>
  <r>
    <d v="2026-04-02T00:00:00"/>
    <x v="5"/>
    <m/>
    <m/>
    <m/>
    <n v="93"/>
    <n v="46.5"/>
    <n v="0"/>
    <n v="-46.5"/>
    <m/>
    <m/>
    <m/>
    <m/>
    <m/>
    <m/>
    <m/>
    <s v="AGRIMHMCPA1L"/>
    <m/>
    <m/>
    <m/>
    <n v="2601108"/>
    <s v="Arlete Aliante Muavussene"/>
    <x v="0"/>
    <x v="38"/>
    <s v="Pinda"/>
    <m/>
    <m/>
    <m/>
    <m/>
    <m/>
    <m/>
    <s v="Arlete Aliante Muavussene"/>
    <s v="862279153/848280840"/>
    <s v="Ilton Nazaré Jozine"/>
    <s v="861686860/845795601"/>
    <m/>
    <m/>
    <m/>
    <n v="260001"/>
    <m/>
    <m/>
    <m/>
    <m/>
    <m/>
    <m/>
    <m/>
    <m/>
    <m/>
    <m/>
    <m/>
    <m/>
    <m/>
    <n v="-93"/>
    <m/>
    <m/>
    <m/>
    <n v="0"/>
    <n v="0"/>
    <s v="Sem registo"/>
  </r>
  <r>
    <d v="2026-04-02T00:00:00"/>
    <x v="6"/>
    <m/>
    <m/>
    <m/>
    <n v="1550"/>
    <n v="1550"/>
    <n v="0"/>
    <n v="-1550"/>
    <m/>
    <n v="0"/>
    <m/>
    <m/>
    <m/>
    <m/>
    <m/>
    <s v="MXIXARROZKG"/>
    <m/>
    <m/>
    <m/>
    <n v="2601108"/>
    <s v="Arlete Aliante Muavussene"/>
    <x v="0"/>
    <x v="38"/>
    <s v="Pinda"/>
    <m/>
    <m/>
    <m/>
    <m/>
    <m/>
    <m/>
    <s v="Arlete Aliante Muavussene"/>
    <s v="862279153/848280840"/>
    <s v="Ilton Nazaré Jozine"/>
    <s v="861686860/845795601"/>
    <m/>
    <m/>
    <m/>
    <n v="260001"/>
    <m/>
    <m/>
    <m/>
    <m/>
    <m/>
    <m/>
    <m/>
    <m/>
    <m/>
    <m/>
    <m/>
    <m/>
    <m/>
    <n v="-1550"/>
    <m/>
    <m/>
    <m/>
    <n v="0"/>
    <n v="0"/>
    <s v="Sem registo"/>
  </r>
  <r>
    <d v="2026-04-02T00:00:00"/>
    <x v="0"/>
    <m/>
    <m/>
    <m/>
    <n v="3975"/>
    <n v="3975"/>
    <n v="3975"/>
    <n v="0"/>
    <m/>
    <m/>
    <m/>
    <m/>
    <m/>
    <m/>
    <m/>
    <s v="MXIXFEIJAOKG"/>
    <m/>
    <m/>
    <m/>
    <n v="2601109"/>
    <s v="Armando Cossa"/>
    <x v="1"/>
    <x v="2"/>
    <s v="Calanga 3 Pondzene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n v="3975"/>
    <n v="0"/>
    <n v="-3975"/>
    <s v="Sem registo"/>
  </r>
  <r>
    <d v="2026-04-02T00:00:00"/>
    <x v="0"/>
    <m/>
    <m/>
    <m/>
    <n v="1260"/>
    <n v="1260"/>
    <n v="1260"/>
    <n v="0"/>
    <m/>
    <m/>
    <m/>
    <m/>
    <m/>
    <m/>
    <m/>
    <s v="MXIXFEIJAOKG"/>
    <m/>
    <m/>
    <m/>
    <n v="2601109"/>
    <s v="Armando Cossa"/>
    <x v="1"/>
    <x v="2"/>
    <s v="Calanga Bairro Chicavele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n v="1260"/>
    <n v="0"/>
    <n v="-1260"/>
    <s v="Sem registo"/>
  </r>
  <r>
    <d v="2026-04-02T00:00:00"/>
    <x v="0"/>
    <m/>
    <m/>
    <m/>
    <n v="270"/>
    <n v="270"/>
    <n v="270"/>
    <n v="0"/>
    <m/>
    <m/>
    <m/>
    <m/>
    <m/>
    <m/>
    <m/>
    <s v="MXIXFEIJAOKG"/>
    <m/>
    <m/>
    <m/>
    <n v="2601109"/>
    <s v="Armando Cossa"/>
    <x v="1"/>
    <x v="2"/>
    <s v="Calanga Bairro de Massinue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n v="270"/>
    <m/>
    <n v="270"/>
    <n v="0"/>
    <s v="Entregue"/>
  </r>
  <r>
    <d v="2026-04-02T00:00:00"/>
    <x v="0"/>
    <m/>
    <m/>
    <m/>
    <n v="1680"/>
    <n v="1680"/>
    <n v="1680"/>
    <n v="0"/>
    <m/>
    <m/>
    <m/>
    <m/>
    <m/>
    <m/>
    <m/>
    <s v="MXIXFEIJAOKG"/>
    <m/>
    <m/>
    <m/>
    <n v="2601109"/>
    <s v="Armando Cossa"/>
    <x v="1"/>
    <x v="2"/>
    <s v="Calanga Bairro Halamana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n v="1680"/>
    <n v="0"/>
    <n v="-1680"/>
    <s v="Sem registo"/>
  </r>
  <r>
    <d v="2026-04-02T00:00:00"/>
    <x v="0"/>
    <m/>
    <m/>
    <m/>
    <n v="1110"/>
    <n v="1110"/>
    <n v="1110"/>
    <n v="0"/>
    <m/>
    <m/>
    <m/>
    <m/>
    <m/>
    <m/>
    <m/>
    <s v="MXIXFEIJAOKG"/>
    <m/>
    <m/>
    <m/>
    <n v="2601109"/>
    <s v="Armando Cossa"/>
    <x v="1"/>
    <x v="2"/>
    <s v="Calanga Bairro Lagoa Pate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n v="1110"/>
    <n v="0"/>
    <n v="-1110"/>
    <s v="Sem registo"/>
  </r>
  <r>
    <d v="2026-04-02T00:00:00"/>
    <x v="0"/>
    <m/>
    <m/>
    <m/>
    <n v="630"/>
    <n v="630"/>
    <n v="630"/>
    <n v="0"/>
    <m/>
    <m/>
    <m/>
    <m/>
    <m/>
    <m/>
    <m/>
    <s v="MXIXFEIJAOKG"/>
    <m/>
    <m/>
    <m/>
    <n v="2601109"/>
    <s v="Armando Cossa"/>
    <x v="1"/>
    <x v="2"/>
    <s v="Calanga Bairro Mabui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n v="630"/>
    <n v="0"/>
    <n v="-630"/>
    <s v="Sem registo"/>
  </r>
  <r>
    <d v="2026-04-02T00:00:00"/>
    <x v="0"/>
    <m/>
    <m/>
    <m/>
    <n v="465"/>
    <n v="465"/>
    <n v="465"/>
    <n v="0"/>
    <m/>
    <m/>
    <m/>
    <m/>
    <m/>
    <m/>
    <m/>
    <s v="MXIXFEIJAOKG"/>
    <m/>
    <m/>
    <m/>
    <n v="2601109"/>
    <s v="Armando Cossa"/>
    <x v="1"/>
    <x v="2"/>
    <s v="Calanga Bairro Mahavene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n v="465"/>
    <n v="0"/>
    <n v="-465"/>
    <s v="Sem registo"/>
  </r>
  <r>
    <d v="2026-04-02T00:00:00"/>
    <x v="0"/>
    <m/>
    <m/>
    <m/>
    <n v="600"/>
    <n v="600"/>
    <n v="600"/>
    <n v="0"/>
    <m/>
    <m/>
    <m/>
    <m/>
    <m/>
    <m/>
    <m/>
    <s v="MXIXFEIJAOKG"/>
    <m/>
    <m/>
    <m/>
    <n v="2601109"/>
    <s v="Armando Cossa"/>
    <x v="1"/>
    <x v="2"/>
    <s v="Calanga Bairro Makawa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n v="600"/>
    <n v="0"/>
    <n v="-600"/>
    <s v="Sem registo"/>
  </r>
  <r>
    <d v="2026-04-02T00:00:00"/>
    <x v="0"/>
    <m/>
    <m/>
    <m/>
    <n v="825"/>
    <n v="825"/>
    <n v="825"/>
    <n v="0"/>
    <m/>
    <m/>
    <m/>
    <m/>
    <m/>
    <m/>
    <m/>
    <s v="MXIXFEIJAOKG"/>
    <m/>
    <m/>
    <m/>
    <n v="2601109"/>
    <s v="Armando Cossa"/>
    <x v="1"/>
    <x v="2"/>
    <s v="Calanga Bairro Mathombe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n v="825"/>
    <n v="0"/>
    <n v="-825"/>
    <s v="Sem registo"/>
  </r>
  <r>
    <d v="2026-04-02T00:00:00"/>
    <x v="0"/>
    <m/>
    <m/>
    <m/>
    <n v="3195"/>
    <n v="3195"/>
    <n v="3195"/>
    <n v="0"/>
    <m/>
    <m/>
    <m/>
    <m/>
    <m/>
    <m/>
    <m/>
    <s v="MXIXFEIJAOKG"/>
    <m/>
    <m/>
    <m/>
    <n v="2601109"/>
    <s v="Armando Cossa"/>
    <x v="1"/>
    <x v="2"/>
    <s v="Calanga Bairro Mombana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n v="3195"/>
    <n v="0"/>
    <n v="-3195"/>
    <s v="Sem registo"/>
  </r>
  <r>
    <d v="2026-04-02T00:00:00"/>
    <x v="0"/>
    <m/>
    <m/>
    <m/>
    <n v="615"/>
    <n v="615"/>
    <n v="615"/>
    <n v="0"/>
    <m/>
    <m/>
    <m/>
    <m/>
    <m/>
    <m/>
    <m/>
    <s v="MXIXFEIJAOKG"/>
    <m/>
    <m/>
    <m/>
    <n v="2601109"/>
    <s v="Armando Cossa"/>
    <x v="1"/>
    <x v="2"/>
    <s v="Calanga Bairro Nhacana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n v="615"/>
    <n v="0"/>
    <n v="-615"/>
    <s v="Sem registo"/>
  </r>
  <r>
    <d v="2026-04-02T00:00:00"/>
    <x v="0"/>
    <m/>
    <m/>
    <m/>
    <n v="405"/>
    <n v="405"/>
    <n v="405"/>
    <n v="0"/>
    <m/>
    <m/>
    <m/>
    <m/>
    <m/>
    <m/>
    <m/>
    <s v="MXIXFEIJAOKG"/>
    <m/>
    <m/>
    <m/>
    <n v="2601109"/>
    <s v="Armando Cossa"/>
    <x v="1"/>
    <x v="2"/>
    <s v="Calanga Bairro Tchetcha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n v="405"/>
    <n v="0"/>
    <n v="-405"/>
    <s v="Sem registo"/>
  </r>
  <r>
    <d v="2026-04-02T00:00:00"/>
    <x v="0"/>
    <m/>
    <m/>
    <m/>
    <n v="555"/>
    <n v="555"/>
    <n v="555"/>
    <n v="0"/>
    <m/>
    <m/>
    <m/>
    <m/>
    <m/>
    <m/>
    <m/>
    <s v="MXIXFEIJAOKG"/>
    <m/>
    <m/>
    <m/>
    <n v="2601109"/>
    <s v="Armando Cossa"/>
    <x v="1"/>
    <x v="2"/>
    <s v="Calanga Chimgule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n v="555"/>
    <n v="0"/>
    <n v="-555"/>
    <s v="Sem registo"/>
  </r>
  <r>
    <d v="2026-04-02T00:00:00"/>
    <x v="0"/>
    <m/>
    <m/>
    <m/>
    <n v="1110"/>
    <n v="1110"/>
    <n v="1110"/>
    <n v="0"/>
    <m/>
    <m/>
    <m/>
    <m/>
    <m/>
    <m/>
    <m/>
    <s v="MXIXFEIJAOKG"/>
    <m/>
    <m/>
    <m/>
    <n v="2601109"/>
    <s v="Armando Cossa"/>
    <x v="1"/>
    <x v="2"/>
    <s v="Calanga Kamumguine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n v="1110"/>
    <n v="0"/>
    <n v="-1110"/>
    <s v="Sem registo"/>
  </r>
  <r>
    <d v="2026-04-02T00:00:00"/>
    <x v="0"/>
    <m/>
    <m/>
    <m/>
    <n v="330"/>
    <n v="330"/>
    <n v="330"/>
    <n v="0"/>
    <m/>
    <m/>
    <m/>
    <m/>
    <m/>
    <m/>
    <m/>
    <s v="MXIXFEIJAOKG"/>
    <m/>
    <m/>
    <m/>
    <n v="2601109"/>
    <s v="Armando Cossa"/>
    <x v="1"/>
    <x v="2"/>
    <s v="Calanga Lagoa Phati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n v="330"/>
    <n v="0"/>
    <n v="-330"/>
    <s v="Sem registo"/>
  </r>
  <r>
    <d v="2026-04-02T00:00:00"/>
    <x v="0"/>
    <m/>
    <m/>
    <m/>
    <n v="2475"/>
    <n v="2475"/>
    <n v="2475"/>
    <n v="0"/>
    <m/>
    <m/>
    <m/>
    <m/>
    <m/>
    <m/>
    <m/>
    <s v="MXIXFEIJAOKG"/>
    <m/>
    <m/>
    <m/>
    <n v="2601109"/>
    <s v="Armando Cossa"/>
    <x v="1"/>
    <x v="2"/>
    <s v="Calanga Mahila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n v="2475"/>
    <n v="0"/>
    <n v="-2475"/>
    <s v="Sem registo"/>
  </r>
  <r>
    <d v="2026-04-02T00:00:00"/>
    <x v="0"/>
    <m/>
    <m/>
    <m/>
    <n v="1485"/>
    <n v="1485"/>
    <n v="1485"/>
    <n v="0"/>
    <m/>
    <m/>
    <m/>
    <m/>
    <m/>
    <m/>
    <m/>
    <s v="MXIXFEIJAOKG"/>
    <m/>
    <m/>
    <m/>
    <n v="2601109"/>
    <s v="Armando Cossa"/>
    <x v="1"/>
    <x v="2"/>
    <s v="Calanga Marrumbana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n v="1485"/>
    <m/>
    <n v="1485"/>
    <n v="0"/>
    <s v="Entregue"/>
  </r>
  <r>
    <d v="2026-04-02T00:00:00"/>
    <x v="0"/>
    <m/>
    <m/>
    <m/>
    <n v="2910"/>
    <n v="2910"/>
    <n v="2910"/>
    <n v="0"/>
    <m/>
    <m/>
    <m/>
    <m/>
    <m/>
    <m/>
    <m/>
    <s v="MXIXFEIJAOKG"/>
    <m/>
    <m/>
    <m/>
    <n v="2601109"/>
    <s v="Armando Cossa"/>
    <x v="1"/>
    <x v="2"/>
    <s v="Calanga Ngovo 5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n v="2910"/>
    <n v="0"/>
    <n v="-2910"/>
    <s v="Sem registo"/>
  </r>
  <r>
    <d v="2026-04-02T00:00:00"/>
    <x v="0"/>
    <m/>
    <m/>
    <m/>
    <n v="1005"/>
    <n v="1005"/>
    <n v="1005"/>
    <n v="0"/>
    <m/>
    <m/>
    <m/>
    <m/>
    <m/>
    <m/>
    <m/>
    <s v="MXIXFEIJAOKG"/>
    <m/>
    <m/>
    <m/>
    <n v="2601109"/>
    <s v="Armando Cossa"/>
    <x v="1"/>
    <x v="2"/>
    <s v="Calanga Tinguelene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n v="1005"/>
    <m/>
    <n v="1005"/>
    <n v="0"/>
    <s v="Entregue"/>
  </r>
  <r>
    <d v="2026-04-02T00:00:00"/>
    <x v="0"/>
    <m/>
    <m/>
    <m/>
    <n v="735"/>
    <n v="735"/>
    <n v="735"/>
    <n v="0"/>
    <m/>
    <m/>
    <m/>
    <m/>
    <m/>
    <m/>
    <m/>
    <s v="MXIXFEIJAOKG"/>
    <m/>
    <m/>
    <m/>
    <n v="2601109"/>
    <s v="Armando Cossa"/>
    <x v="1"/>
    <x v="2"/>
    <s v="Calanga Zona 4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n v="735"/>
    <n v="0"/>
    <n v="-735"/>
    <s v="Sem registo"/>
  </r>
  <r>
    <d v="2026-04-02T00:00:00"/>
    <x v="0"/>
    <m/>
    <m/>
    <m/>
    <n v="300"/>
    <n v="300"/>
    <n v="300"/>
    <n v="0"/>
    <m/>
    <m/>
    <m/>
    <m/>
    <m/>
    <m/>
    <m/>
    <s v="MXIXFEIJAOKG"/>
    <m/>
    <m/>
    <m/>
    <n v="2601109"/>
    <s v="Armando Cossa"/>
    <x v="1"/>
    <x v="2"/>
    <s v="Calanga Zona 5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n v="300"/>
    <m/>
    <n v="300"/>
    <n v="0"/>
    <s v="Entregue"/>
  </r>
  <r>
    <d v="2026-04-02T00:00:00"/>
    <x v="1"/>
    <m/>
    <m/>
    <m/>
    <n v="265"/>
    <n v="132.5"/>
    <n v="132.5"/>
    <n v="0"/>
    <m/>
    <m/>
    <m/>
    <m/>
    <m/>
    <m/>
    <m/>
    <s v="AGRIFEMMA01L"/>
    <m/>
    <m/>
    <m/>
    <n v="2601109"/>
    <s v="Armando Cossa"/>
    <x v="1"/>
    <x v="2"/>
    <s v="Calanga 3 Pondzene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132.5"/>
    <s v="Sem registo"/>
  </r>
  <r>
    <d v="2026-04-02T00:00:00"/>
    <x v="1"/>
    <m/>
    <m/>
    <m/>
    <n v="84"/>
    <n v="42"/>
    <n v="42"/>
    <n v="0"/>
    <m/>
    <m/>
    <m/>
    <m/>
    <m/>
    <m/>
    <m/>
    <s v="AGRIFEMMA01L"/>
    <m/>
    <m/>
    <m/>
    <n v="2601109"/>
    <s v="Armando Cossa"/>
    <x v="1"/>
    <x v="2"/>
    <s v="Calanga Bairro Chicavele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42"/>
    <s v="Sem registo"/>
  </r>
  <r>
    <d v="2026-04-02T00:00:00"/>
    <x v="1"/>
    <m/>
    <m/>
    <m/>
    <n v="18"/>
    <n v="9"/>
    <n v="9"/>
    <n v="0"/>
    <m/>
    <m/>
    <m/>
    <m/>
    <m/>
    <m/>
    <m/>
    <s v="AGRIFEMMA01L"/>
    <m/>
    <m/>
    <m/>
    <n v="2601109"/>
    <s v="Armando Cossa"/>
    <x v="1"/>
    <x v="2"/>
    <s v="Calanga Bairro de Massinue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9"/>
    <s v="Sem registo"/>
  </r>
  <r>
    <d v="2026-04-02T00:00:00"/>
    <x v="1"/>
    <m/>
    <m/>
    <m/>
    <n v="112"/>
    <n v="56"/>
    <n v="56"/>
    <n v="0"/>
    <m/>
    <m/>
    <m/>
    <m/>
    <m/>
    <m/>
    <m/>
    <s v="AGRIFEMMA01L"/>
    <m/>
    <m/>
    <m/>
    <n v="2601109"/>
    <s v="Armando Cossa"/>
    <x v="1"/>
    <x v="2"/>
    <s v="Calanga Bairro Halamana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56"/>
    <s v="Sem registo"/>
  </r>
  <r>
    <d v="2026-04-02T00:00:00"/>
    <x v="1"/>
    <m/>
    <m/>
    <m/>
    <n v="74"/>
    <n v="37"/>
    <n v="37"/>
    <n v="0"/>
    <m/>
    <m/>
    <m/>
    <m/>
    <m/>
    <m/>
    <m/>
    <s v="AGRIFEMMA01L"/>
    <m/>
    <m/>
    <m/>
    <n v="2601109"/>
    <s v="Armando Cossa"/>
    <x v="1"/>
    <x v="2"/>
    <s v="Calanga Bairro Lagoa Pate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37"/>
    <s v="Sem registo"/>
  </r>
  <r>
    <d v="2026-04-02T00:00:00"/>
    <x v="1"/>
    <m/>
    <m/>
    <m/>
    <n v="42"/>
    <n v="21"/>
    <n v="21"/>
    <n v="0"/>
    <m/>
    <m/>
    <m/>
    <m/>
    <m/>
    <m/>
    <m/>
    <s v="AGRIFEMMA01L"/>
    <m/>
    <m/>
    <m/>
    <n v="2601109"/>
    <s v="Armando Cossa"/>
    <x v="1"/>
    <x v="2"/>
    <s v="Calanga Bairro Mabui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21"/>
    <s v="Sem registo"/>
  </r>
  <r>
    <d v="2026-04-02T00:00:00"/>
    <x v="1"/>
    <m/>
    <m/>
    <m/>
    <n v="31"/>
    <n v="15.5"/>
    <n v="15.5"/>
    <n v="0"/>
    <m/>
    <m/>
    <m/>
    <m/>
    <m/>
    <m/>
    <m/>
    <s v="AGRIFEMMA01L"/>
    <m/>
    <m/>
    <m/>
    <n v="2601109"/>
    <s v="Armando Cossa"/>
    <x v="1"/>
    <x v="2"/>
    <s v="Calanga Bairro Mahavene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15.5"/>
    <s v="Sem registo"/>
  </r>
  <r>
    <d v="2026-04-02T00:00:00"/>
    <x v="1"/>
    <m/>
    <m/>
    <m/>
    <n v="40"/>
    <n v="20"/>
    <n v="20"/>
    <n v="0"/>
    <m/>
    <m/>
    <m/>
    <m/>
    <m/>
    <m/>
    <m/>
    <s v="AGRIFEMMA01L"/>
    <m/>
    <m/>
    <m/>
    <n v="2601109"/>
    <s v="Armando Cossa"/>
    <x v="1"/>
    <x v="2"/>
    <s v="Calanga Bairro Makawa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20"/>
    <s v="Sem registo"/>
  </r>
  <r>
    <d v="2026-04-02T00:00:00"/>
    <x v="1"/>
    <m/>
    <m/>
    <m/>
    <n v="55"/>
    <n v="27.5"/>
    <n v="27.5"/>
    <n v="0"/>
    <m/>
    <m/>
    <m/>
    <m/>
    <m/>
    <m/>
    <m/>
    <s v="AGRIFEMMA01L"/>
    <m/>
    <m/>
    <m/>
    <n v="2601109"/>
    <s v="Armando Cossa"/>
    <x v="1"/>
    <x v="2"/>
    <s v="Calanga Bairro Mathombe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27.5"/>
    <s v="Sem registo"/>
  </r>
  <r>
    <d v="2026-04-02T00:00:00"/>
    <x v="1"/>
    <m/>
    <m/>
    <m/>
    <n v="213"/>
    <n v="106.5"/>
    <n v="106.5"/>
    <n v="0"/>
    <m/>
    <m/>
    <m/>
    <m/>
    <m/>
    <m/>
    <m/>
    <s v="AGRIFEMMA01L"/>
    <m/>
    <m/>
    <m/>
    <n v="2601109"/>
    <s v="Armando Cossa"/>
    <x v="1"/>
    <x v="2"/>
    <s v="Calanga Bairro Mombana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106.5"/>
    <s v="Sem registo"/>
  </r>
  <r>
    <d v="2026-04-02T00:00:00"/>
    <x v="1"/>
    <m/>
    <m/>
    <m/>
    <n v="41"/>
    <n v="20.5"/>
    <n v="20.5"/>
    <n v="0"/>
    <m/>
    <m/>
    <m/>
    <m/>
    <m/>
    <m/>
    <m/>
    <s v="AGRIFEMMA01L"/>
    <m/>
    <m/>
    <m/>
    <n v="2601109"/>
    <s v="Armando Cossa"/>
    <x v="1"/>
    <x v="2"/>
    <s v="Calanga Bairro Nhacana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20.5"/>
    <s v="Sem registo"/>
  </r>
  <r>
    <d v="2026-04-02T00:00:00"/>
    <x v="1"/>
    <m/>
    <m/>
    <m/>
    <n v="27"/>
    <n v="13.5"/>
    <n v="13.5"/>
    <n v="0"/>
    <m/>
    <m/>
    <m/>
    <m/>
    <m/>
    <m/>
    <m/>
    <s v="AGRIFEMMA01L"/>
    <m/>
    <m/>
    <m/>
    <n v="2601109"/>
    <s v="Armando Cossa"/>
    <x v="1"/>
    <x v="2"/>
    <s v="Calanga Bairro Tchetcha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13.5"/>
    <s v="Sem registo"/>
  </r>
  <r>
    <d v="2026-04-02T00:00:00"/>
    <x v="1"/>
    <m/>
    <m/>
    <m/>
    <n v="37"/>
    <n v="18.5"/>
    <n v="18.5"/>
    <n v="0"/>
    <m/>
    <m/>
    <m/>
    <m/>
    <m/>
    <m/>
    <m/>
    <s v="AGRIFEMMA01L"/>
    <m/>
    <m/>
    <m/>
    <n v="2601109"/>
    <s v="Armando Cossa"/>
    <x v="1"/>
    <x v="2"/>
    <s v="Calanga Chimgule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18.5"/>
    <s v="Sem registo"/>
  </r>
  <r>
    <d v="2026-04-02T00:00:00"/>
    <x v="1"/>
    <m/>
    <m/>
    <m/>
    <n v="74"/>
    <n v="37"/>
    <n v="37"/>
    <n v="0"/>
    <m/>
    <m/>
    <m/>
    <m/>
    <m/>
    <m/>
    <m/>
    <s v="AGRIFEMMA01L"/>
    <m/>
    <m/>
    <m/>
    <n v="2601109"/>
    <s v="Armando Cossa"/>
    <x v="1"/>
    <x v="2"/>
    <s v="Calanga Kamumguine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37"/>
    <s v="Sem registo"/>
  </r>
  <r>
    <d v="2026-04-02T00:00:00"/>
    <x v="1"/>
    <m/>
    <m/>
    <m/>
    <n v="22"/>
    <n v="11"/>
    <n v="11"/>
    <n v="0"/>
    <m/>
    <m/>
    <m/>
    <m/>
    <m/>
    <m/>
    <m/>
    <s v="AGRIFEMMA01L"/>
    <m/>
    <m/>
    <m/>
    <n v="2601109"/>
    <s v="Armando Cossa"/>
    <x v="1"/>
    <x v="2"/>
    <s v="Calanga Lagoa Phati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11"/>
    <s v="Sem registo"/>
  </r>
  <r>
    <d v="2026-04-02T00:00:00"/>
    <x v="1"/>
    <m/>
    <m/>
    <m/>
    <n v="165"/>
    <n v="82.5"/>
    <n v="82.5"/>
    <n v="0"/>
    <m/>
    <m/>
    <m/>
    <m/>
    <m/>
    <m/>
    <m/>
    <s v="AGRIFEMMA01L"/>
    <m/>
    <m/>
    <m/>
    <n v="2601109"/>
    <s v="Armando Cossa"/>
    <x v="1"/>
    <x v="2"/>
    <s v="Calanga Mahila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82.5"/>
    <s v="Sem registo"/>
  </r>
  <r>
    <d v="2026-04-02T00:00:00"/>
    <x v="1"/>
    <m/>
    <m/>
    <m/>
    <n v="99"/>
    <n v="49.5"/>
    <n v="49.5"/>
    <n v="0"/>
    <m/>
    <m/>
    <m/>
    <m/>
    <m/>
    <m/>
    <m/>
    <s v="AGRIFEMMA01L"/>
    <m/>
    <m/>
    <m/>
    <n v="2601109"/>
    <s v="Armando Cossa"/>
    <x v="1"/>
    <x v="2"/>
    <s v="Calanga Marrumbana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49.5"/>
    <s v="Sem registo"/>
  </r>
  <r>
    <d v="2026-04-02T00:00:00"/>
    <x v="1"/>
    <m/>
    <m/>
    <m/>
    <n v="194"/>
    <n v="97"/>
    <n v="97"/>
    <n v="0"/>
    <m/>
    <m/>
    <m/>
    <m/>
    <m/>
    <m/>
    <m/>
    <s v="AGRIFEMMA01L"/>
    <m/>
    <m/>
    <m/>
    <n v="2601109"/>
    <s v="Armando Cossa"/>
    <x v="1"/>
    <x v="2"/>
    <s v="Calanga Ngovo 5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97"/>
    <s v="Sem registo"/>
  </r>
  <r>
    <d v="2026-04-02T00:00:00"/>
    <x v="1"/>
    <m/>
    <m/>
    <m/>
    <n v="67"/>
    <n v="33.5"/>
    <n v="33.5"/>
    <n v="0"/>
    <m/>
    <m/>
    <m/>
    <m/>
    <m/>
    <m/>
    <m/>
    <s v="AGRIFEMMA01L"/>
    <m/>
    <m/>
    <m/>
    <n v="2601109"/>
    <s v="Armando Cossa"/>
    <x v="1"/>
    <x v="2"/>
    <s v="Calanga Tinguelene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33.5"/>
    <s v="Sem registo"/>
  </r>
  <r>
    <d v="2026-04-02T00:00:00"/>
    <x v="1"/>
    <m/>
    <m/>
    <m/>
    <n v="49"/>
    <n v="24.5"/>
    <n v="24.5"/>
    <n v="0"/>
    <m/>
    <m/>
    <m/>
    <m/>
    <m/>
    <m/>
    <m/>
    <s v="AGRIFEMMA01L"/>
    <m/>
    <m/>
    <m/>
    <n v="2601109"/>
    <s v="Armando Cossa"/>
    <x v="1"/>
    <x v="2"/>
    <s v="Calanga Zona 4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24.5"/>
    <s v="Sem registo"/>
  </r>
  <r>
    <d v="2026-04-02T00:00:00"/>
    <x v="1"/>
    <m/>
    <m/>
    <m/>
    <n v="20"/>
    <n v="10"/>
    <n v="10"/>
    <n v="0"/>
    <m/>
    <m/>
    <m/>
    <m/>
    <m/>
    <m/>
    <m/>
    <s v="AGRIFEMMA01L"/>
    <m/>
    <m/>
    <m/>
    <n v="2601109"/>
    <s v="Armando Cossa"/>
    <x v="1"/>
    <x v="2"/>
    <s v="Calanga Zona 5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10"/>
    <s v="Sem registo"/>
  </r>
  <r>
    <d v="2026-04-02T00:00:00"/>
    <x v="2"/>
    <m/>
    <m/>
    <m/>
    <n v="5300"/>
    <n v="5300"/>
    <n v="5300"/>
    <n v="0"/>
    <m/>
    <m/>
    <m/>
    <m/>
    <m/>
    <m/>
    <m/>
    <s v="SUSSACO"/>
    <m/>
    <m/>
    <m/>
    <n v="2601109"/>
    <s v="Armando Cossa"/>
    <x v="1"/>
    <x v="2"/>
    <s v="Calanga 3 Pondzene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5300"/>
    <s v="Sem registo"/>
  </r>
  <r>
    <d v="2026-04-02T00:00:00"/>
    <x v="2"/>
    <m/>
    <m/>
    <m/>
    <n v="1680"/>
    <n v="1680"/>
    <n v="1680"/>
    <n v="0"/>
    <m/>
    <m/>
    <m/>
    <m/>
    <m/>
    <m/>
    <m/>
    <s v="SUSSACO"/>
    <m/>
    <m/>
    <m/>
    <n v="2601109"/>
    <s v="Armando Cossa"/>
    <x v="1"/>
    <x v="2"/>
    <s v="Calanga Bairro Chicavele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1680"/>
    <s v="Sem registo"/>
  </r>
  <r>
    <d v="2026-04-02T00:00:00"/>
    <x v="2"/>
    <m/>
    <m/>
    <m/>
    <n v="360"/>
    <n v="360"/>
    <n v="360"/>
    <n v="0"/>
    <m/>
    <m/>
    <m/>
    <m/>
    <m/>
    <m/>
    <m/>
    <s v="SUSSACO"/>
    <m/>
    <m/>
    <m/>
    <n v="2601109"/>
    <s v="Armando Cossa"/>
    <x v="1"/>
    <x v="2"/>
    <s v="Calanga Bairro de Massinue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360"/>
    <s v="Sem registo"/>
  </r>
  <r>
    <d v="2026-04-02T00:00:00"/>
    <x v="2"/>
    <m/>
    <m/>
    <m/>
    <n v="2240"/>
    <n v="2240"/>
    <n v="2240"/>
    <n v="0"/>
    <m/>
    <m/>
    <m/>
    <m/>
    <m/>
    <m/>
    <m/>
    <s v="SUSSACO"/>
    <m/>
    <m/>
    <m/>
    <n v="2601109"/>
    <s v="Armando Cossa"/>
    <x v="1"/>
    <x v="2"/>
    <s v="Calanga Bairro Halamana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2240"/>
    <s v="Sem registo"/>
  </r>
  <r>
    <d v="2026-04-02T00:00:00"/>
    <x v="2"/>
    <m/>
    <m/>
    <m/>
    <n v="1480"/>
    <n v="1480"/>
    <n v="1480"/>
    <n v="0"/>
    <m/>
    <m/>
    <m/>
    <m/>
    <m/>
    <m/>
    <m/>
    <s v="SUSSACO"/>
    <m/>
    <m/>
    <m/>
    <n v="2601109"/>
    <s v="Armando Cossa"/>
    <x v="1"/>
    <x v="2"/>
    <s v="Calanga Bairro Lagoa Pate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1480"/>
    <s v="Sem registo"/>
  </r>
  <r>
    <d v="2026-04-02T00:00:00"/>
    <x v="2"/>
    <m/>
    <m/>
    <m/>
    <n v="840"/>
    <n v="840"/>
    <n v="840"/>
    <n v="0"/>
    <m/>
    <m/>
    <m/>
    <m/>
    <m/>
    <m/>
    <m/>
    <s v="SUSSACO"/>
    <m/>
    <m/>
    <m/>
    <n v="2601109"/>
    <s v="Armando Cossa"/>
    <x v="1"/>
    <x v="2"/>
    <s v="Calanga Bairro Mabui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840"/>
    <s v="Sem registo"/>
  </r>
  <r>
    <d v="2026-04-02T00:00:00"/>
    <x v="2"/>
    <m/>
    <m/>
    <m/>
    <n v="620"/>
    <n v="620"/>
    <n v="620"/>
    <n v="0"/>
    <m/>
    <m/>
    <m/>
    <m/>
    <m/>
    <m/>
    <m/>
    <s v="SUSSACO"/>
    <m/>
    <m/>
    <m/>
    <n v="2601109"/>
    <s v="Armando Cossa"/>
    <x v="1"/>
    <x v="2"/>
    <s v="Calanga Bairro Mahavene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620"/>
    <s v="Sem registo"/>
  </r>
  <r>
    <d v="2026-04-02T00:00:00"/>
    <x v="2"/>
    <m/>
    <m/>
    <m/>
    <n v="800"/>
    <n v="800"/>
    <n v="800"/>
    <n v="0"/>
    <m/>
    <m/>
    <m/>
    <m/>
    <m/>
    <m/>
    <m/>
    <s v="SUSSACO"/>
    <m/>
    <m/>
    <m/>
    <n v="2601109"/>
    <s v="Armando Cossa"/>
    <x v="1"/>
    <x v="2"/>
    <s v="Calanga Bairro Makawa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800"/>
    <s v="Sem registo"/>
  </r>
  <r>
    <d v="2026-04-02T00:00:00"/>
    <x v="2"/>
    <m/>
    <m/>
    <m/>
    <n v="1100"/>
    <n v="1100"/>
    <n v="1100"/>
    <n v="0"/>
    <m/>
    <m/>
    <m/>
    <m/>
    <m/>
    <m/>
    <m/>
    <s v="SUSSACO"/>
    <m/>
    <m/>
    <m/>
    <n v="2601109"/>
    <s v="Armando Cossa"/>
    <x v="1"/>
    <x v="2"/>
    <s v="Calanga Bairro Mathombe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1100"/>
    <s v="Sem registo"/>
  </r>
  <r>
    <d v="2026-04-02T00:00:00"/>
    <x v="2"/>
    <m/>
    <m/>
    <m/>
    <n v="4260"/>
    <n v="4260"/>
    <n v="4260"/>
    <n v="0"/>
    <m/>
    <m/>
    <m/>
    <m/>
    <m/>
    <m/>
    <m/>
    <s v="SUSSACO"/>
    <m/>
    <m/>
    <m/>
    <n v="2601109"/>
    <s v="Armando Cossa"/>
    <x v="1"/>
    <x v="2"/>
    <s v="Calanga Bairro Mombana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4260"/>
    <s v="Sem registo"/>
  </r>
  <r>
    <d v="2026-04-02T00:00:00"/>
    <x v="2"/>
    <m/>
    <m/>
    <m/>
    <n v="820"/>
    <n v="820"/>
    <n v="820"/>
    <n v="0"/>
    <m/>
    <m/>
    <m/>
    <m/>
    <m/>
    <m/>
    <m/>
    <s v="SUSSACO"/>
    <m/>
    <m/>
    <m/>
    <n v="2601109"/>
    <s v="Armando Cossa"/>
    <x v="1"/>
    <x v="2"/>
    <s v="Calanga Bairro Nhacana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820"/>
    <s v="Sem registo"/>
  </r>
  <r>
    <d v="2026-04-02T00:00:00"/>
    <x v="2"/>
    <m/>
    <m/>
    <m/>
    <n v="540"/>
    <n v="540"/>
    <n v="540"/>
    <n v="0"/>
    <m/>
    <m/>
    <m/>
    <m/>
    <m/>
    <m/>
    <m/>
    <s v="SUSSACO"/>
    <m/>
    <m/>
    <m/>
    <n v="2601109"/>
    <s v="Armando Cossa"/>
    <x v="1"/>
    <x v="2"/>
    <s v="Calanga Bairro Tchetcha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540"/>
    <s v="Sem registo"/>
  </r>
  <r>
    <d v="2026-04-02T00:00:00"/>
    <x v="2"/>
    <m/>
    <m/>
    <m/>
    <n v="740"/>
    <n v="740"/>
    <n v="740"/>
    <n v="0"/>
    <m/>
    <m/>
    <m/>
    <m/>
    <m/>
    <m/>
    <m/>
    <s v="SUSSACO"/>
    <m/>
    <m/>
    <m/>
    <n v="2601109"/>
    <s v="Armando Cossa"/>
    <x v="1"/>
    <x v="2"/>
    <s v="Calanga Chimgule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740"/>
    <s v="Sem registo"/>
  </r>
  <r>
    <d v="2026-04-02T00:00:00"/>
    <x v="2"/>
    <m/>
    <m/>
    <m/>
    <n v="1480"/>
    <n v="1480"/>
    <n v="1480"/>
    <n v="0"/>
    <m/>
    <m/>
    <m/>
    <m/>
    <m/>
    <m/>
    <m/>
    <s v="SUSSACO"/>
    <m/>
    <m/>
    <m/>
    <n v="2601109"/>
    <s v="Armando Cossa"/>
    <x v="1"/>
    <x v="2"/>
    <s v="Calanga Kamumguine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1480"/>
    <s v="Sem registo"/>
  </r>
  <r>
    <d v="2026-04-02T00:00:00"/>
    <x v="2"/>
    <m/>
    <m/>
    <m/>
    <n v="440"/>
    <n v="440"/>
    <n v="440"/>
    <n v="0"/>
    <m/>
    <m/>
    <m/>
    <m/>
    <m/>
    <m/>
    <m/>
    <s v="SUSSACO"/>
    <m/>
    <m/>
    <m/>
    <n v="2601109"/>
    <s v="Armando Cossa"/>
    <x v="1"/>
    <x v="2"/>
    <s v="Calanga Lagoa Phati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440"/>
    <s v="Sem registo"/>
  </r>
  <r>
    <d v="2026-04-02T00:00:00"/>
    <x v="2"/>
    <m/>
    <m/>
    <m/>
    <n v="3300"/>
    <n v="3300"/>
    <n v="3300"/>
    <n v="0"/>
    <m/>
    <m/>
    <m/>
    <m/>
    <m/>
    <m/>
    <m/>
    <s v="SUSSACO"/>
    <m/>
    <m/>
    <m/>
    <n v="2601109"/>
    <s v="Armando Cossa"/>
    <x v="1"/>
    <x v="2"/>
    <s v="Calanga Mahila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3300"/>
    <s v="Sem registo"/>
  </r>
  <r>
    <d v="2026-04-02T00:00:00"/>
    <x v="2"/>
    <m/>
    <m/>
    <m/>
    <n v="1980"/>
    <n v="1980"/>
    <n v="1980"/>
    <n v="0"/>
    <m/>
    <m/>
    <m/>
    <m/>
    <m/>
    <m/>
    <m/>
    <s v="SUSSACO"/>
    <m/>
    <m/>
    <m/>
    <n v="2601109"/>
    <s v="Armando Cossa"/>
    <x v="1"/>
    <x v="2"/>
    <s v="Calanga Marrumbana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1980"/>
    <s v="Sem registo"/>
  </r>
  <r>
    <d v="2026-04-02T00:00:00"/>
    <x v="2"/>
    <m/>
    <m/>
    <m/>
    <n v="3880"/>
    <n v="3880"/>
    <n v="3880"/>
    <n v="0"/>
    <m/>
    <m/>
    <m/>
    <m/>
    <m/>
    <m/>
    <m/>
    <s v="SUSSACO"/>
    <m/>
    <m/>
    <m/>
    <n v="2601109"/>
    <s v="Armando Cossa"/>
    <x v="1"/>
    <x v="2"/>
    <s v="Calanga Ngovo 5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3880"/>
    <s v="Sem registo"/>
  </r>
  <r>
    <d v="2026-04-02T00:00:00"/>
    <x v="2"/>
    <m/>
    <m/>
    <m/>
    <n v="1340"/>
    <n v="1340"/>
    <n v="1340"/>
    <n v="0"/>
    <m/>
    <m/>
    <m/>
    <m/>
    <m/>
    <m/>
    <m/>
    <s v="SUSSACO"/>
    <m/>
    <m/>
    <m/>
    <n v="2601109"/>
    <s v="Armando Cossa"/>
    <x v="1"/>
    <x v="2"/>
    <s v="Calanga Tinguelene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1340"/>
    <s v="Sem registo"/>
  </r>
  <r>
    <d v="2026-04-02T00:00:00"/>
    <x v="2"/>
    <m/>
    <m/>
    <m/>
    <n v="980"/>
    <n v="980"/>
    <n v="980"/>
    <n v="0"/>
    <m/>
    <m/>
    <m/>
    <m/>
    <m/>
    <m/>
    <m/>
    <s v="SUSSACO"/>
    <m/>
    <m/>
    <m/>
    <n v="2601109"/>
    <s v="Armando Cossa"/>
    <x v="1"/>
    <x v="2"/>
    <s v="Calanga Zona 4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980"/>
    <s v="Sem registo"/>
  </r>
  <r>
    <d v="2026-04-02T00:00:00"/>
    <x v="2"/>
    <m/>
    <m/>
    <m/>
    <n v="400"/>
    <n v="400"/>
    <n v="400"/>
    <n v="0"/>
    <m/>
    <m/>
    <m/>
    <m/>
    <m/>
    <m/>
    <m/>
    <s v="SUSSACO"/>
    <m/>
    <m/>
    <m/>
    <n v="2601109"/>
    <s v="Armando Cossa"/>
    <x v="1"/>
    <x v="2"/>
    <s v="Calanga Zona 5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400"/>
    <s v="Sem registo"/>
  </r>
  <r>
    <d v="2026-04-02T00:00:00"/>
    <x v="3"/>
    <m/>
    <m/>
    <m/>
    <n v="265"/>
    <n v="132.5"/>
    <n v="132.5"/>
    <n v="0"/>
    <m/>
    <m/>
    <m/>
    <m/>
    <m/>
    <m/>
    <m/>
    <s v="AGRIMIDACLORP1L"/>
    <m/>
    <m/>
    <m/>
    <n v="2601109"/>
    <s v="Armando Cossa"/>
    <x v="1"/>
    <x v="2"/>
    <s v="Calanga 3 Pondzene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132.5"/>
    <s v="Sem registo"/>
  </r>
  <r>
    <d v="2026-04-02T00:00:00"/>
    <x v="3"/>
    <m/>
    <m/>
    <m/>
    <n v="84"/>
    <n v="42"/>
    <n v="42"/>
    <n v="0"/>
    <m/>
    <m/>
    <m/>
    <m/>
    <m/>
    <m/>
    <m/>
    <s v="AGRIMIDACLORP1L"/>
    <m/>
    <m/>
    <m/>
    <n v="2601109"/>
    <s v="Armando Cossa"/>
    <x v="1"/>
    <x v="2"/>
    <s v="Calanga Bairro Chicavele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42"/>
    <s v="Sem registo"/>
  </r>
  <r>
    <d v="2026-04-02T00:00:00"/>
    <x v="3"/>
    <m/>
    <m/>
    <m/>
    <n v="18"/>
    <n v="9"/>
    <n v="9"/>
    <n v="0"/>
    <m/>
    <m/>
    <m/>
    <m/>
    <m/>
    <m/>
    <m/>
    <s v="AGRIMIDACLORP1L"/>
    <m/>
    <m/>
    <m/>
    <n v="2601109"/>
    <s v="Armando Cossa"/>
    <x v="1"/>
    <x v="2"/>
    <s v="Calanga Bairro de Massinue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9"/>
    <s v="Sem registo"/>
  </r>
  <r>
    <d v="2026-04-02T00:00:00"/>
    <x v="3"/>
    <m/>
    <m/>
    <m/>
    <n v="112"/>
    <n v="56"/>
    <n v="56"/>
    <n v="0"/>
    <m/>
    <m/>
    <m/>
    <m/>
    <m/>
    <m/>
    <m/>
    <s v="AGRIMIDACLORP1L"/>
    <m/>
    <m/>
    <m/>
    <n v="2601109"/>
    <s v="Armando Cossa"/>
    <x v="1"/>
    <x v="2"/>
    <s v="Calanga Bairro Halamana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56"/>
    <s v="Sem registo"/>
  </r>
  <r>
    <d v="2026-04-02T00:00:00"/>
    <x v="3"/>
    <m/>
    <m/>
    <m/>
    <n v="74"/>
    <n v="37"/>
    <n v="37"/>
    <n v="0"/>
    <m/>
    <m/>
    <m/>
    <m/>
    <m/>
    <m/>
    <m/>
    <s v="AGRIMIDACLORP1L"/>
    <m/>
    <m/>
    <m/>
    <n v="2601109"/>
    <s v="Armando Cossa"/>
    <x v="1"/>
    <x v="2"/>
    <s v="Calanga Bairro Lagoa Pate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37"/>
    <s v="Sem registo"/>
  </r>
  <r>
    <d v="2026-04-02T00:00:00"/>
    <x v="3"/>
    <m/>
    <m/>
    <m/>
    <n v="42"/>
    <n v="21"/>
    <n v="21"/>
    <n v="0"/>
    <m/>
    <m/>
    <m/>
    <m/>
    <m/>
    <m/>
    <m/>
    <s v="AGRIMIDACLORP1L"/>
    <m/>
    <m/>
    <m/>
    <n v="2601109"/>
    <s v="Armando Cossa"/>
    <x v="1"/>
    <x v="2"/>
    <s v="Calanga Bairro Mabui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21"/>
    <s v="Sem registo"/>
  </r>
  <r>
    <d v="2026-04-02T00:00:00"/>
    <x v="3"/>
    <m/>
    <m/>
    <m/>
    <n v="31"/>
    <n v="15.5"/>
    <n v="15.5"/>
    <n v="0"/>
    <m/>
    <m/>
    <m/>
    <m/>
    <m/>
    <m/>
    <m/>
    <s v="AGRIMIDACLORP1L"/>
    <m/>
    <m/>
    <m/>
    <n v="2601109"/>
    <s v="Armando Cossa"/>
    <x v="1"/>
    <x v="2"/>
    <s v="Calanga Bairro Mahavene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15.5"/>
    <s v="Sem registo"/>
  </r>
  <r>
    <d v="2026-04-02T00:00:00"/>
    <x v="3"/>
    <m/>
    <m/>
    <m/>
    <n v="40"/>
    <n v="20"/>
    <n v="20"/>
    <n v="0"/>
    <m/>
    <m/>
    <m/>
    <m/>
    <m/>
    <m/>
    <m/>
    <s v="AGRIMIDACLORP1L"/>
    <m/>
    <m/>
    <m/>
    <n v="2601109"/>
    <s v="Armando Cossa"/>
    <x v="1"/>
    <x v="2"/>
    <s v="Calanga Bairro Makawa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20"/>
    <s v="Sem registo"/>
  </r>
  <r>
    <d v="2026-04-02T00:00:00"/>
    <x v="3"/>
    <m/>
    <m/>
    <m/>
    <n v="55"/>
    <n v="27.5"/>
    <n v="27.5"/>
    <n v="0"/>
    <m/>
    <m/>
    <m/>
    <m/>
    <m/>
    <m/>
    <m/>
    <s v="AGRIMIDACLORP1L"/>
    <m/>
    <m/>
    <m/>
    <n v="2601109"/>
    <s v="Armando Cossa"/>
    <x v="1"/>
    <x v="2"/>
    <s v="Calanga Bairro Mathombe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27.5"/>
    <s v="Sem registo"/>
  </r>
  <r>
    <d v="2026-04-02T00:00:00"/>
    <x v="3"/>
    <m/>
    <m/>
    <m/>
    <n v="213"/>
    <n v="106.5"/>
    <n v="106.5"/>
    <n v="0"/>
    <m/>
    <m/>
    <m/>
    <m/>
    <m/>
    <m/>
    <m/>
    <s v="AGRIMIDACLORP1L"/>
    <m/>
    <m/>
    <m/>
    <n v="2601109"/>
    <s v="Armando Cossa"/>
    <x v="1"/>
    <x v="2"/>
    <s v="Calanga Bairro Mombana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106.5"/>
    <s v="Sem registo"/>
  </r>
  <r>
    <d v="2026-04-02T00:00:00"/>
    <x v="3"/>
    <m/>
    <m/>
    <m/>
    <n v="41"/>
    <n v="20.5"/>
    <n v="20.5"/>
    <n v="0"/>
    <m/>
    <m/>
    <m/>
    <m/>
    <m/>
    <m/>
    <m/>
    <s v="AGRIMIDACLORP1L"/>
    <m/>
    <m/>
    <m/>
    <n v="2601109"/>
    <s v="Armando Cossa"/>
    <x v="1"/>
    <x v="2"/>
    <s v="Calanga Bairro Nhacana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20.5"/>
    <s v="Sem registo"/>
  </r>
  <r>
    <d v="2026-04-02T00:00:00"/>
    <x v="3"/>
    <m/>
    <m/>
    <m/>
    <n v="27"/>
    <n v="13.5"/>
    <n v="13.5"/>
    <n v="0"/>
    <m/>
    <m/>
    <m/>
    <m/>
    <m/>
    <m/>
    <m/>
    <s v="AGRIMIDACLORP1L"/>
    <m/>
    <m/>
    <m/>
    <n v="2601109"/>
    <s v="Armando Cossa"/>
    <x v="1"/>
    <x v="2"/>
    <s v="Calanga Bairro Tchetcha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13.5"/>
    <s v="Sem registo"/>
  </r>
  <r>
    <d v="2026-04-02T00:00:00"/>
    <x v="3"/>
    <m/>
    <m/>
    <m/>
    <n v="37"/>
    <n v="18.5"/>
    <n v="18.5"/>
    <n v="0"/>
    <m/>
    <m/>
    <m/>
    <m/>
    <m/>
    <m/>
    <m/>
    <s v="AGRIMIDACLORP1L"/>
    <m/>
    <m/>
    <m/>
    <n v="2601109"/>
    <s v="Armando Cossa"/>
    <x v="1"/>
    <x v="2"/>
    <s v="Calanga Chimgule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18.5"/>
    <s v="Sem registo"/>
  </r>
  <r>
    <d v="2026-04-02T00:00:00"/>
    <x v="3"/>
    <m/>
    <m/>
    <m/>
    <n v="74"/>
    <n v="37"/>
    <n v="37"/>
    <n v="0"/>
    <m/>
    <m/>
    <m/>
    <m/>
    <m/>
    <m/>
    <m/>
    <s v="AGRIMIDACLORP1L"/>
    <m/>
    <m/>
    <m/>
    <n v="2601109"/>
    <s v="Armando Cossa"/>
    <x v="1"/>
    <x v="2"/>
    <s v="Calanga Kamumguine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37"/>
    <s v="Sem registo"/>
  </r>
  <r>
    <d v="2026-04-02T00:00:00"/>
    <x v="3"/>
    <m/>
    <m/>
    <m/>
    <n v="22"/>
    <n v="11"/>
    <n v="11"/>
    <n v="0"/>
    <m/>
    <m/>
    <m/>
    <m/>
    <m/>
    <m/>
    <m/>
    <s v="AGRIMIDACLORP1L"/>
    <m/>
    <m/>
    <m/>
    <n v="2601109"/>
    <s v="Armando Cossa"/>
    <x v="1"/>
    <x v="2"/>
    <s v="Calanga Lagoa Phati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11"/>
    <s v="Sem registo"/>
  </r>
  <r>
    <d v="2026-04-02T00:00:00"/>
    <x v="3"/>
    <m/>
    <m/>
    <m/>
    <n v="165"/>
    <n v="82.5"/>
    <n v="82.5"/>
    <n v="0"/>
    <m/>
    <m/>
    <m/>
    <m/>
    <m/>
    <m/>
    <m/>
    <s v="AGRIMIDACLORP1L"/>
    <m/>
    <m/>
    <m/>
    <n v="2601109"/>
    <s v="Armando Cossa"/>
    <x v="1"/>
    <x v="2"/>
    <s v="Calanga Mahila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82.5"/>
    <s v="Sem registo"/>
  </r>
  <r>
    <d v="2026-04-02T00:00:00"/>
    <x v="3"/>
    <m/>
    <m/>
    <m/>
    <n v="99"/>
    <n v="49.5"/>
    <n v="49.5"/>
    <n v="0"/>
    <m/>
    <m/>
    <m/>
    <m/>
    <m/>
    <m/>
    <m/>
    <s v="AGRIMIDACLORP1L"/>
    <m/>
    <m/>
    <m/>
    <n v="2601109"/>
    <s v="Armando Cossa"/>
    <x v="1"/>
    <x v="2"/>
    <s v="Calanga Marrumbana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49.5"/>
    <s v="Sem registo"/>
  </r>
  <r>
    <d v="2026-04-02T00:00:00"/>
    <x v="3"/>
    <m/>
    <m/>
    <m/>
    <n v="194"/>
    <n v="97"/>
    <n v="97"/>
    <n v="0"/>
    <m/>
    <m/>
    <m/>
    <m/>
    <m/>
    <m/>
    <m/>
    <s v="AGRIMIDACLORP1L"/>
    <m/>
    <m/>
    <m/>
    <n v="2601109"/>
    <s v="Armando Cossa"/>
    <x v="1"/>
    <x v="2"/>
    <s v="Calanga Ngovo 5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97"/>
    <s v="Sem registo"/>
  </r>
  <r>
    <d v="2026-04-02T00:00:00"/>
    <x v="3"/>
    <m/>
    <m/>
    <m/>
    <n v="67"/>
    <n v="33.5"/>
    <n v="33.5"/>
    <n v="0"/>
    <m/>
    <m/>
    <m/>
    <m/>
    <m/>
    <m/>
    <m/>
    <s v="AGRIMIDACLORP1L"/>
    <m/>
    <m/>
    <m/>
    <n v="2601109"/>
    <s v="Armando Cossa"/>
    <x v="1"/>
    <x v="2"/>
    <s v="Calanga Tinguelene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33.5"/>
    <s v="Sem registo"/>
  </r>
  <r>
    <d v="2026-04-02T00:00:00"/>
    <x v="3"/>
    <m/>
    <m/>
    <m/>
    <n v="49"/>
    <n v="24.5"/>
    <n v="24.5"/>
    <n v="0"/>
    <m/>
    <m/>
    <m/>
    <m/>
    <m/>
    <m/>
    <m/>
    <s v="AGRIMIDACLORP1L"/>
    <m/>
    <m/>
    <m/>
    <n v="2601109"/>
    <s v="Armando Cossa"/>
    <x v="1"/>
    <x v="2"/>
    <s v="Calanga Zona 4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24.5"/>
    <s v="Sem registo"/>
  </r>
  <r>
    <d v="2026-04-02T00:00:00"/>
    <x v="3"/>
    <m/>
    <m/>
    <m/>
    <n v="20"/>
    <n v="10"/>
    <n v="10"/>
    <n v="0"/>
    <m/>
    <m/>
    <m/>
    <m/>
    <m/>
    <m/>
    <m/>
    <s v="AGRIMIDACLORP1L"/>
    <m/>
    <m/>
    <m/>
    <n v="2601109"/>
    <s v="Armando Cossa"/>
    <x v="1"/>
    <x v="2"/>
    <s v="Calanga Zona 5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10"/>
    <s v="Sem registo"/>
  </r>
  <r>
    <d v="2026-04-02T00:00:00"/>
    <x v="4"/>
    <m/>
    <m/>
    <m/>
    <n v="3312.5"/>
    <n v="3312.5"/>
    <n v="3312.5"/>
    <n v="0"/>
    <m/>
    <m/>
    <m/>
    <m/>
    <m/>
    <m/>
    <m/>
    <s v="MXIXMILHOKG"/>
    <m/>
    <m/>
    <m/>
    <n v="2601109"/>
    <s v="Armando Cossa"/>
    <x v="1"/>
    <x v="2"/>
    <s v="Calanga 3 Pondzene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n v="3312"/>
    <m/>
    <m/>
    <n v="3312"/>
    <n v="-0.5"/>
    <s v="Entregue"/>
  </r>
  <r>
    <d v="2026-04-02T00:00:00"/>
    <x v="4"/>
    <m/>
    <m/>
    <m/>
    <n v="1050"/>
    <n v="1050"/>
    <n v="1050"/>
    <n v="0"/>
    <m/>
    <m/>
    <m/>
    <m/>
    <m/>
    <m/>
    <m/>
    <s v="MXIXMILHOKG"/>
    <m/>
    <m/>
    <m/>
    <n v="2601109"/>
    <s v="Armando Cossa"/>
    <x v="1"/>
    <x v="2"/>
    <s v="Calanga Bairro Chicavele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n v="1050"/>
    <m/>
    <m/>
    <n v="1050"/>
    <n v="0"/>
    <s v="Entregue"/>
  </r>
  <r>
    <d v="2026-04-02T00:00:00"/>
    <x v="4"/>
    <m/>
    <m/>
    <m/>
    <n v="225"/>
    <n v="225"/>
    <n v="225"/>
    <n v="0"/>
    <m/>
    <m/>
    <m/>
    <m/>
    <m/>
    <m/>
    <m/>
    <s v="MXIXMILHOKG"/>
    <m/>
    <m/>
    <m/>
    <n v="2601109"/>
    <s v="Armando Cossa"/>
    <x v="1"/>
    <x v="2"/>
    <s v="Calanga Bairro de Massinue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n v="225"/>
    <m/>
    <m/>
    <n v="225"/>
    <n v="0"/>
    <s v="Entregue"/>
  </r>
  <r>
    <d v="2026-04-02T00:00:00"/>
    <x v="4"/>
    <m/>
    <m/>
    <m/>
    <n v="1400"/>
    <n v="1400"/>
    <n v="1400"/>
    <n v="0"/>
    <m/>
    <m/>
    <m/>
    <m/>
    <m/>
    <m/>
    <m/>
    <s v="MXIXMILHOKG"/>
    <m/>
    <m/>
    <m/>
    <n v="2601109"/>
    <s v="Armando Cossa"/>
    <x v="1"/>
    <x v="2"/>
    <s v="Calanga Bairro Halamana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m/>
    <n v="1400"/>
    <m/>
    <n v="1400"/>
    <n v="0"/>
    <s v="Entregue"/>
  </r>
  <r>
    <d v="2026-04-02T00:00:00"/>
    <x v="4"/>
    <m/>
    <m/>
    <m/>
    <n v="925"/>
    <n v="925"/>
    <n v="925"/>
    <n v="0"/>
    <m/>
    <m/>
    <m/>
    <m/>
    <m/>
    <m/>
    <m/>
    <s v="MXIXMILHOKG"/>
    <m/>
    <m/>
    <m/>
    <n v="2601109"/>
    <s v="Armando Cossa"/>
    <x v="1"/>
    <x v="2"/>
    <s v="Calanga Bairro Lagoa Pate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n v="925"/>
    <m/>
    <m/>
    <n v="925"/>
    <n v="0"/>
    <s v="Entregue"/>
  </r>
  <r>
    <d v="2026-04-02T00:00:00"/>
    <x v="4"/>
    <m/>
    <m/>
    <m/>
    <n v="525"/>
    <n v="525"/>
    <n v="525"/>
    <n v="0"/>
    <m/>
    <m/>
    <m/>
    <m/>
    <m/>
    <m/>
    <m/>
    <s v="MXIXMILHOKG"/>
    <m/>
    <m/>
    <m/>
    <n v="2601109"/>
    <s v="Armando Cossa"/>
    <x v="1"/>
    <x v="2"/>
    <s v="Calanga Bairro Mabui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n v="525"/>
    <m/>
    <m/>
    <n v="525"/>
    <n v="0"/>
    <s v="Entregue"/>
  </r>
  <r>
    <d v="2026-04-02T00:00:00"/>
    <x v="4"/>
    <m/>
    <m/>
    <m/>
    <n v="387.5"/>
    <n v="387.5"/>
    <n v="387.5"/>
    <n v="0"/>
    <m/>
    <m/>
    <m/>
    <m/>
    <m/>
    <m/>
    <m/>
    <s v="MXIXMILHOKG"/>
    <m/>
    <m/>
    <m/>
    <n v="2601109"/>
    <s v="Armando Cossa"/>
    <x v="1"/>
    <x v="2"/>
    <s v="Calanga Bairro Mahavene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n v="388"/>
    <m/>
    <m/>
    <n v="388"/>
    <n v="0.5"/>
    <s v="Entregue"/>
  </r>
  <r>
    <d v="2026-04-02T00:00:00"/>
    <x v="4"/>
    <m/>
    <m/>
    <m/>
    <n v="500"/>
    <n v="500"/>
    <n v="500"/>
    <n v="0"/>
    <m/>
    <m/>
    <m/>
    <m/>
    <m/>
    <m/>
    <m/>
    <s v="MXIXMILHOKG"/>
    <m/>
    <m/>
    <m/>
    <n v="2601109"/>
    <s v="Armando Cossa"/>
    <x v="1"/>
    <x v="2"/>
    <s v="Calanga Bairro Makawa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n v="500"/>
    <m/>
    <m/>
    <n v="500"/>
    <n v="0"/>
    <s v="Entregue"/>
  </r>
  <r>
    <d v="2026-04-02T00:00:00"/>
    <x v="4"/>
    <m/>
    <m/>
    <m/>
    <n v="687.5"/>
    <n v="687.5"/>
    <n v="687.5"/>
    <n v="0"/>
    <m/>
    <m/>
    <m/>
    <m/>
    <m/>
    <m/>
    <m/>
    <s v="MXIXMILHOKG"/>
    <m/>
    <m/>
    <m/>
    <n v="2601109"/>
    <s v="Armando Cossa"/>
    <x v="1"/>
    <x v="2"/>
    <s v="Calanga Bairro Mathombe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n v="688"/>
    <m/>
    <m/>
    <n v="688"/>
    <n v="0.5"/>
    <s v="Entregue"/>
  </r>
  <r>
    <d v="2026-04-02T00:00:00"/>
    <x v="4"/>
    <m/>
    <m/>
    <m/>
    <n v="2662.5"/>
    <n v="2662.5"/>
    <n v="2662.5"/>
    <n v="0"/>
    <m/>
    <m/>
    <m/>
    <m/>
    <m/>
    <m/>
    <m/>
    <s v="MXIXMILHOKG"/>
    <m/>
    <m/>
    <m/>
    <n v="2601109"/>
    <s v="Armando Cossa"/>
    <x v="1"/>
    <x v="2"/>
    <s v="Calanga Bairro Mombana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n v="2662"/>
    <m/>
    <m/>
    <n v="2662"/>
    <n v="-0.5"/>
    <s v="Entregue"/>
  </r>
  <r>
    <d v="2026-04-02T00:00:00"/>
    <x v="4"/>
    <m/>
    <m/>
    <m/>
    <n v="512.5"/>
    <n v="512.5"/>
    <n v="512.5"/>
    <n v="0"/>
    <m/>
    <m/>
    <m/>
    <m/>
    <m/>
    <m/>
    <m/>
    <s v="MXIXMILHOKG"/>
    <m/>
    <m/>
    <m/>
    <n v="2601109"/>
    <s v="Armando Cossa"/>
    <x v="1"/>
    <x v="2"/>
    <s v="Calanga Bairro Nhacana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n v="512"/>
    <m/>
    <m/>
    <n v="512"/>
    <n v="-0.5"/>
    <s v="Entregue"/>
  </r>
  <r>
    <d v="2026-04-02T00:00:00"/>
    <x v="4"/>
    <m/>
    <m/>
    <m/>
    <n v="337.5"/>
    <n v="337.5"/>
    <n v="337.5"/>
    <n v="0"/>
    <m/>
    <m/>
    <m/>
    <m/>
    <m/>
    <m/>
    <m/>
    <s v="MXIXMILHOKG"/>
    <m/>
    <m/>
    <m/>
    <n v="2601109"/>
    <s v="Armando Cossa"/>
    <x v="1"/>
    <x v="2"/>
    <s v="Calanga Bairro Tchetcha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n v="338"/>
    <m/>
    <m/>
    <n v="338"/>
    <n v="0.5"/>
    <s v="Entregue"/>
  </r>
  <r>
    <d v="2026-04-02T00:00:00"/>
    <x v="4"/>
    <m/>
    <m/>
    <m/>
    <n v="462.5"/>
    <n v="462.5"/>
    <n v="462.5"/>
    <n v="0"/>
    <m/>
    <m/>
    <m/>
    <m/>
    <m/>
    <m/>
    <m/>
    <s v="MXIXMILHOKG"/>
    <m/>
    <m/>
    <m/>
    <n v="2601109"/>
    <s v="Armando Cossa"/>
    <x v="1"/>
    <x v="2"/>
    <s v="Calanga Chimgule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n v="462"/>
    <m/>
    <m/>
    <n v="462"/>
    <n v="-0.5"/>
    <s v="Entregue"/>
  </r>
  <r>
    <d v="2026-04-02T00:00:00"/>
    <x v="4"/>
    <m/>
    <m/>
    <m/>
    <n v="925"/>
    <n v="925"/>
    <n v="925"/>
    <n v="0"/>
    <m/>
    <m/>
    <m/>
    <m/>
    <m/>
    <m/>
    <m/>
    <s v="MXIXMILHOKG"/>
    <m/>
    <m/>
    <m/>
    <n v="2601109"/>
    <s v="Armando Cossa"/>
    <x v="1"/>
    <x v="2"/>
    <s v="Calanga Kamumguine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n v="925"/>
    <m/>
    <m/>
    <n v="925"/>
    <n v="0"/>
    <s v="Entregue"/>
  </r>
  <r>
    <d v="2026-04-02T00:00:00"/>
    <x v="4"/>
    <m/>
    <m/>
    <m/>
    <n v="275"/>
    <n v="275"/>
    <n v="275"/>
    <n v="0"/>
    <m/>
    <m/>
    <m/>
    <m/>
    <m/>
    <m/>
    <m/>
    <s v="MXIXMILHOKG"/>
    <m/>
    <m/>
    <m/>
    <n v="2601109"/>
    <s v="Armando Cossa"/>
    <x v="1"/>
    <x v="2"/>
    <s v="Calanga Lagoa Phati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n v="275"/>
    <m/>
    <m/>
    <n v="275"/>
    <n v="0"/>
    <s v="Entregue"/>
  </r>
  <r>
    <d v="2026-04-02T00:00:00"/>
    <x v="4"/>
    <m/>
    <m/>
    <m/>
    <n v="2062.5"/>
    <n v="2062.5"/>
    <n v="2062.5"/>
    <n v="0"/>
    <m/>
    <m/>
    <m/>
    <m/>
    <m/>
    <m/>
    <m/>
    <s v="MXIXMILHOKG"/>
    <m/>
    <m/>
    <m/>
    <n v="2601109"/>
    <s v="Armando Cossa"/>
    <x v="1"/>
    <x v="2"/>
    <s v="Calanga Mahila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n v="2062"/>
    <m/>
    <m/>
    <n v="2062"/>
    <n v="-0.5"/>
    <s v="Entregue"/>
  </r>
  <r>
    <d v="2026-04-02T00:00:00"/>
    <x v="4"/>
    <m/>
    <m/>
    <m/>
    <n v="1237.5"/>
    <n v="1237.5"/>
    <n v="1237.5"/>
    <n v="0"/>
    <m/>
    <m/>
    <m/>
    <m/>
    <m/>
    <m/>
    <m/>
    <s v="MXIXMILHOKG"/>
    <m/>
    <m/>
    <m/>
    <n v="2601109"/>
    <s v="Armando Cossa"/>
    <x v="1"/>
    <x v="2"/>
    <s v="Calanga Marrumbana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n v="1238"/>
    <m/>
    <m/>
    <n v="1238"/>
    <n v="0.5"/>
    <s v="Entregue"/>
  </r>
  <r>
    <d v="2026-04-02T00:00:00"/>
    <x v="4"/>
    <m/>
    <m/>
    <m/>
    <n v="2425"/>
    <n v="2425"/>
    <n v="2425"/>
    <n v="0"/>
    <m/>
    <m/>
    <m/>
    <m/>
    <m/>
    <m/>
    <m/>
    <s v="MXIXMILHOKG"/>
    <m/>
    <m/>
    <m/>
    <n v="2601109"/>
    <s v="Armando Cossa"/>
    <x v="1"/>
    <x v="2"/>
    <s v="Calanga Ngovo 5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n v="2425"/>
    <m/>
    <m/>
    <n v="2425"/>
    <n v="0"/>
    <s v="Entregue"/>
  </r>
  <r>
    <d v="2026-04-02T00:00:00"/>
    <x v="4"/>
    <m/>
    <m/>
    <m/>
    <n v="837.5"/>
    <n v="837.5"/>
    <n v="837.5"/>
    <n v="0"/>
    <m/>
    <m/>
    <m/>
    <m/>
    <m/>
    <m/>
    <m/>
    <s v="MXIXMILHOKG"/>
    <m/>
    <m/>
    <m/>
    <n v="2601109"/>
    <s v="Armando Cossa"/>
    <x v="1"/>
    <x v="2"/>
    <s v="Calanga Tinguelene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n v="838"/>
    <m/>
    <m/>
    <n v="838"/>
    <n v="0.5"/>
    <s v="Entregue"/>
  </r>
  <r>
    <d v="2026-04-02T00:00:00"/>
    <x v="4"/>
    <m/>
    <m/>
    <m/>
    <n v="612.5"/>
    <n v="612.5"/>
    <n v="612.5"/>
    <n v="0"/>
    <m/>
    <m/>
    <m/>
    <m/>
    <m/>
    <m/>
    <m/>
    <s v="MXIXMILHOKG"/>
    <m/>
    <m/>
    <m/>
    <n v="2601109"/>
    <s v="Armando Cossa"/>
    <x v="1"/>
    <x v="2"/>
    <s v="Calanga Zona 4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n v="612"/>
    <m/>
    <m/>
    <n v="612"/>
    <n v="-0.5"/>
    <s v="Entregue"/>
  </r>
  <r>
    <d v="2026-04-02T00:00:00"/>
    <x v="4"/>
    <m/>
    <m/>
    <m/>
    <n v="250"/>
    <n v="250"/>
    <n v="250"/>
    <n v="0"/>
    <m/>
    <m/>
    <m/>
    <m/>
    <m/>
    <m/>
    <m/>
    <s v="MXIXMILHOKG"/>
    <m/>
    <m/>
    <m/>
    <n v="2601109"/>
    <s v="Armando Cossa"/>
    <x v="1"/>
    <x v="2"/>
    <s v="Calanga Zona 5"/>
    <m/>
    <m/>
    <m/>
    <m/>
    <m/>
    <m/>
    <s v="Armando Cossa"/>
    <s v="846622614"/>
    <s v="Joaquim Arnaldo Muchanga"/>
    <n v="847870520"/>
    <m/>
    <m/>
    <m/>
    <n v="260001"/>
    <m/>
    <m/>
    <m/>
    <m/>
    <m/>
    <m/>
    <m/>
    <m/>
    <m/>
    <m/>
    <m/>
    <m/>
    <m/>
    <m/>
    <n v="250"/>
    <m/>
    <m/>
    <n v="250"/>
    <n v="0"/>
    <s v="Entregue"/>
  </r>
  <r>
    <d v="2026-04-02T00:00:00"/>
    <x v="0"/>
    <m/>
    <m/>
    <m/>
    <n v="9015"/>
    <n v="9015"/>
    <n v="5925"/>
    <n v="-3090"/>
    <m/>
    <m/>
    <m/>
    <m/>
    <m/>
    <m/>
    <m/>
    <s v="MXIXFEIJAOKG"/>
    <m/>
    <m/>
    <m/>
    <n v="2601110"/>
    <s v="Armando Joaquim Charua"/>
    <x v="2"/>
    <x v="6"/>
    <s v="Chirassicua"/>
    <m/>
    <m/>
    <m/>
    <m/>
    <m/>
    <m/>
    <s v="Armando Joaquim Charua"/>
    <s v="846505871"/>
    <s v="Anastacio Mauro Vasconcelos"/>
    <n v="840522555"/>
    <m/>
    <m/>
    <m/>
    <n v="260001"/>
    <m/>
    <m/>
    <m/>
    <m/>
    <m/>
    <m/>
    <m/>
    <m/>
    <m/>
    <m/>
    <m/>
    <m/>
    <m/>
    <n v="-3090"/>
    <m/>
    <m/>
    <n v="9015"/>
    <n v="0"/>
    <n v="-5925"/>
    <s v="Sem registo"/>
  </r>
  <r>
    <d v="2026-04-02T00:00:00"/>
    <x v="1"/>
    <m/>
    <m/>
    <m/>
    <n v="601"/>
    <n v="300.5"/>
    <n v="395"/>
    <n v="94.5"/>
    <m/>
    <m/>
    <m/>
    <m/>
    <m/>
    <m/>
    <m/>
    <s v="AGRIFEMMA01L"/>
    <m/>
    <m/>
    <m/>
    <n v="2601110"/>
    <s v="Armando Joaquim Charua"/>
    <x v="2"/>
    <x v="6"/>
    <s v="Chirassicua"/>
    <m/>
    <m/>
    <m/>
    <m/>
    <m/>
    <m/>
    <s v="Armando Joaquim Charua"/>
    <s v="846505871"/>
    <s v="Anastacio Mauro Vasconcelos"/>
    <n v="840522555"/>
    <m/>
    <m/>
    <m/>
    <n v="260001"/>
    <m/>
    <m/>
    <m/>
    <m/>
    <m/>
    <m/>
    <m/>
    <m/>
    <m/>
    <m/>
    <m/>
    <m/>
    <m/>
    <n v="-206"/>
    <m/>
    <m/>
    <m/>
    <n v="0"/>
    <n v="-395"/>
    <s v="Sem registo"/>
  </r>
  <r>
    <d v="2026-04-02T00:00:00"/>
    <x v="2"/>
    <m/>
    <m/>
    <m/>
    <n v="12020"/>
    <n v="12020"/>
    <n v="7900"/>
    <n v="-4120"/>
    <m/>
    <m/>
    <m/>
    <m/>
    <m/>
    <m/>
    <m/>
    <s v="SUSSACO"/>
    <m/>
    <m/>
    <m/>
    <n v="2601110"/>
    <s v="Armando Joaquim Charua"/>
    <x v="2"/>
    <x v="6"/>
    <s v="Chirassicua"/>
    <m/>
    <m/>
    <m/>
    <m/>
    <m/>
    <m/>
    <s v="Armando Joaquim Charua"/>
    <s v="846505871"/>
    <s v="Anastacio Mauro Vasconcelos"/>
    <n v="840522555"/>
    <m/>
    <m/>
    <m/>
    <n v="260001"/>
    <m/>
    <m/>
    <m/>
    <m/>
    <m/>
    <m/>
    <m/>
    <m/>
    <m/>
    <m/>
    <m/>
    <m/>
    <m/>
    <n v="-4120"/>
    <m/>
    <m/>
    <m/>
    <n v="0"/>
    <n v="-7900"/>
    <s v="Sem registo"/>
  </r>
  <r>
    <d v="2026-04-02T00:00:00"/>
    <x v="3"/>
    <m/>
    <m/>
    <m/>
    <n v="601"/>
    <n v="300.5"/>
    <n v="395"/>
    <n v="94.5"/>
    <m/>
    <m/>
    <m/>
    <m/>
    <m/>
    <m/>
    <m/>
    <s v="AGRIMIDACLORP1L"/>
    <m/>
    <m/>
    <m/>
    <n v="2601110"/>
    <s v="Armando Joaquim Charua"/>
    <x v="2"/>
    <x v="6"/>
    <s v="Chirassicua"/>
    <m/>
    <m/>
    <m/>
    <m/>
    <m/>
    <m/>
    <s v="Armando Joaquim Charua"/>
    <s v="846505871"/>
    <s v="Anastacio Mauro Vasconcelos"/>
    <n v="840522555"/>
    <m/>
    <m/>
    <m/>
    <n v="260001"/>
    <m/>
    <m/>
    <m/>
    <m/>
    <m/>
    <m/>
    <m/>
    <m/>
    <m/>
    <m/>
    <m/>
    <m/>
    <m/>
    <n v="-206"/>
    <m/>
    <m/>
    <m/>
    <n v="0"/>
    <n v="-395"/>
    <s v="Sem registo"/>
  </r>
  <r>
    <d v="2026-04-02T00:00:00"/>
    <x v="4"/>
    <m/>
    <m/>
    <m/>
    <n v="7512.5"/>
    <n v="7512.5"/>
    <n v="4937.5"/>
    <n v="-2575"/>
    <m/>
    <m/>
    <m/>
    <m/>
    <m/>
    <m/>
    <m/>
    <s v="MXIXMILHOKG"/>
    <m/>
    <m/>
    <m/>
    <n v="2601110"/>
    <s v="Armando Joaquim Charua"/>
    <x v="2"/>
    <x v="6"/>
    <s v="Chirassicua"/>
    <m/>
    <m/>
    <m/>
    <m/>
    <m/>
    <m/>
    <s v="Armando Joaquim Charua"/>
    <s v="846505871"/>
    <s v="Anastacio Mauro Vasconcelos"/>
    <n v="840522555"/>
    <m/>
    <m/>
    <m/>
    <n v="260001"/>
    <m/>
    <m/>
    <m/>
    <m/>
    <m/>
    <m/>
    <m/>
    <m/>
    <m/>
    <m/>
    <m/>
    <m/>
    <m/>
    <n v="-2575"/>
    <m/>
    <n v="7512"/>
    <m/>
    <n v="7512"/>
    <n v="2574.5"/>
    <s v="Entregue"/>
  </r>
  <r>
    <d v="2026-04-02T00:00:00"/>
    <x v="0"/>
    <m/>
    <m/>
    <m/>
    <n v="105"/>
    <n v="105"/>
    <n v="105"/>
    <n v="0"/>
    <m/>
    <m/>
    <m/>
    <m/>
    <m/>
    <m/>
    <m/>
    <s v="MXIXFEIJAOKG"/>
    <m/>
    <m/>
    <m/>
    <n v="2601111"/>
    <s v="Armando Leonardo"/>
    <x v="1"/>
    <x v="37"/>
    <s v="Moamba sede"/>
    <m/>
    <m/>
    <m/>
    <m/>
    <m/>
    <m/>
    <s v="Armando Leonardo"/>
    <s v="848270478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05"/>
    <s v="Sem registo"/>
  </r>
  <r>
    <d v="2026-04-02T00:00:00"/>
    <x v="1"/>
    <m/>
    <m/>
    <m/>
    <n v="7"/>
    <n v="3.5"/>
    <n v="3.5"/>
    <n v="0"/>
    <m/>
    <m/>
    <m/>
    <m/>
    <m/>
    <m/>
    <m/>
    <s v="AGRIFEMMA01L"/>
    <m/>
    <m/>
    <m/>
    <n v="2601111"/>
    <s v="Armando Leonardo"/>
    <x v="1"/>
    <x v="37"/>
    <s v="Moamba sede"/>
    <m/>
    <m/>
    <m/>
    <m/>
    <m/>
    <m/>
    <s v="Armando Leonardo"/>
    <s v="848270478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3.5"/>
    <s v="Sem registo"/>
  </r>
  <r>
    <d v="2026-04-02T00:00:00"/>
    <x v="2"/>
    <m/>
    <m/>
    <m/>
    <n v="140"/>
    <n v="140"/>
    <n v="140"/>
    <n v="0"/>
    <m/>
    <m/>
    <m/>
    <m/>
    <m/>
    <m/>
    <m/>
    <s v="SUSSACO"/>
    <m/>
    <m/>
    <m/>
    <n v="2601111"/>
    <s v="Armando Leonardo"/>
    <x v="1"/>
    <x v="37"/>
    <s v="Moamba sede"/>
    <m/>
    <m/>
    <m/>
    <m/>
    <m/>
    <m/>
    <s v="Armando Leonardo"/>
    <s v="848270478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40"/>
    <s v="Sem registo"/>
  </r>
  <r>
    <d v="2026-04-02T00:00:00"/>
    <x v="3"/>
    <m/>
    <m/>
    <m/>
    <n v="7"/>
    <n v="3.5"/>
    <n v="3.5"/>
    <n v="0"/>
    <m/>
    <m/>
    <m/>
    <m/>
    <m/>
    <m/>
    <m/>
    <s v="AGRIMIDACLORP1L"/>
    <m/>
    <m/>
    <m/>
    <n v="2601111"/>
    <s v="Armando Leonardo"/>
    <x v="1"/>
    <x v="37"/>
    <s v="Moamba sede"/>
    <m/>
    <m/>
    <m/>
    <m/>
    <m/>
    <m/>
    <s v="Armando Leonardo"/>
    <s v="848270478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3.5"/>
    <s v="Sem registo"/>
  </r>
  <r>
    <d v="2026-04-02T00:00:00"/>
    <x v="4"/>
    <m/>
    <m/>
    <m/>
    <n v="87.5"/>
    <n v="87.5"/>
    <n v="87.5"/>
    <n v="0"/>
    <m/>
    <m/>
    <m/>
    <m/>
    <m/>
    <m/>
    <m/>
    <s v="MXIXMILHOKG"/>
    <m/>
    <m/>
    <m/>
    <n v="2601111"/>
    <s v="Armando Leonardo"/>
    <x v="1"/>
    <x v="37"/>
    <s v="Moamba sede"/>
    <m/>
    <m/>
    <m/>
    <m/>
    <m/>
    <m/>
    <s v="Armando Leonardo"/>
    <s v="848270478"/>
    <s v="Joaquim Abineiro Valoi"/>
    <n v="841531551"/>
    <m/>
    <m/>
    <m/>
    <n v="260001"/>
    <m/>
    <m/>
    <m/>
    <m/>
    <m/>
    <m/>
    <m/>
    <m/>
    <m/>
    <m/>
    <m/>
    <m/>
    <m/>
    <m/>
    <n v="88"/>
    <m/>
    <m/>
    <n v="88"/>
    <n v="0.5"/>
    <s v="Entregue"/>
  </r>
  <r>
    <d v="2026-04-02T00:00:00"/>
    <x v="0"/>
    <m/>
    <m/>
    <m/>
    <n v="1185"/>
    <n v="1185"/>
    <n v="1185"/>
    <n v="0"/>
    <m/>
    <m/>
    <m/>
    <m/>
    <m/>
    <m/>
    <m/>
    <s v="MXIXFEIJAOKG"/>
    <m/>
    <m/>
    <m/>
    <n v="2601112"/>
    <s v="Armando Leonardo Ernesto"/>
    <x v="1"/>
    <x v="37"/>
    <s v="Condene"/>
    <m/>
    <m/>
    <m/>
    <m/>
    <m/>
    <m/>
    <s v="Armando Leonardo Ernesto"/>
    <s v="848270478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185"/>
    <s v="Sem registo"/>
  </r>
  <r>
    <d v="2026-04-02T00:00:00"/>
    <x v="1"/>
    <m/>
    <m/>
    <m/>
    <n v="79"/>
    <n v="39.5"/>
    <n v="39.5"/>
    <n v="0"/>
    <m/>
    <m/>
    <m/>
    <m/>
    <m/>
    <m/>
    <m/>
    <s v="AGRIFEMMA01L"/>
    <m/>
    <m/>
    <m/>
    <n v="2601112"/>
    <s v="Armando Leonardo Ernesto"/>
    <x v="1"/>
    <x v="37"/>
    <s v="Condene"/>
    <m/>
    <m/>
    <m/>
    <m/>
    <m/>
    <m/>
    <s v="Armando Leonardo Ernesto"/>
    <s v="848270478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39.5"/>
    <s v="Sem registo"/>
  </r>
  <r>
    <d v="2026-04-02T00:00:00"/>
    <x v="2"/>
    <m/>
    <m/>
    <m/>
    <n v="1580"/>
    <n v="1580"/>
    <n v="1580"/>
    <n v="0"/>
    <m/>
    <m/>
    <m/>
    <m/>
    <m/>
    <m/>
    <m/>
    <s v="SUSSACO"/>
    <m/>
    <m/>
    <m/>
    <n v="2601112"/>
    <s v="Armando Leonardo Ernesto"/>
    <x v="1"/>
    <x v="37"/>
    <s v="Condene"/>
    <m/>
    <m/>
    <m/>
    <m/>
    <m/>
    <m/>
    <s v="Armando Leonardo Ernesto"/>
    <s v="848270478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580"/>
    <s v="Sem registo"/>
  </r>
  <r>
    <d v="2026-04-02T00:00:00"/>
    <x v="3"/>
    <m/>
    <m/>
    <m/>
    <n v="79"/>
    <n v="39.5"/>
    <n v="39.5"/>
    <n v="0"/>
    <m/>
    <m/>
    <m/>
    <m/>
    <m/>
    <m/>
    <m/>
    <s v="AGRIMIDACLORP1L"/>
    <m/>
    <m/>
    <m/>
    <n v="2601112"/>
    <s v="Armando Leonardo Ernesto"/>
    <x v="1"/>
    <x v="37"/>
    <s v="Condene"/>
    <m/>
    <m/>
    <m/>
    <m/>
    <m/>
    <m/>
    <s v="Armando Leonardo Ernesto"/>
    <s v="848270478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39.5"/>
    <s v="Sem registo"/>
  </r>
  <r>
    <d v="2026-04-02T00:00:00"/>
    <x v="4"/>
    <m/>
    <m/>
    <m/>
    <n v="987.5"/>
    <n v="987.5"/>
    <n v="987.5"/>
    <n v="0"/>
    <m/>
    <m/>
    <m/>
    <m/>
    <m/>
    <m/>
    <m/>
    <s v="MXIXMILHOKG"/>
    <m/>
    <m/>
    <m/>
    <n v="2601112"/>
    <s v="Armando Leonardo Ernesto"/>
    <x v="1"/>
    <x v="37"/>
    <s v="Condene"/>
    <m/>
    <m/>
    <m/>
    <m/>
    <m/>
    <m/>
    <s v="Armando Leonardo Ernesto"/>
    <s v="848270478"/>
    <s v="Joaquim Abineiro Valoi"/>
    <n v="841531551"/>
    <m/>
    <m/>
    <m/>
    <n v="260001"/>
    <m/>
    <m/>
    <m/>
    <m/>
    <m/>
    <m/>
    <m/>
    <m/>
    <m/>
    <m/>
    <m/>
    <m/>
    <m/>
    <m/>
    <n v="988"/>
    <m/>
    <m/>
    <n v="988"/>
    <n v="0.5"/>
    <s v="Entregue"/>
  </r>
  <r>
    <d v="2026-04-02T00:00:00"/>
    <x v="0"/>
    <m/>
    <m/>
    <m/>
    <n v="420"/>
    <n v="420"/>
    <n v="420"/>
    <n v="0"/>
    <m/>
    <m/>
    <m/>
    <m/>
    <m/>
    <m/>
    <m/>
    <s v="MXIXFEIJAOKG"/>
    <m/>
    <m/>
    <m/>
    <n v="2601113"/>
    <s v="Armando Paulo Da Rabeca Castro"/>
    <x v="5"/>
    <x v="30"/>
    <s v="Chizumbane"/>
    <m/>
    <m/>
    <m/>
    <m/>
    <m/>
    <m/>
    <s v="Armando Paulo Da Rabeca Castro"/>
    <s v="861231761"/>
    <s v="Andre Langa"/>
    <n v="877049177"/>
    <m/>
    <m/>
    <m/>
    <n v="260001"/>
    <m/>
    <m/>
    <m/>
    <m/>
    <m/>
    <m/>
    <m/>
    <m/>
    <m/>
    <m/>
    <m/>
    <m/>
    <m/>
    <m/>
    <m/>
    <m/>
    <m/>
    <n v="0"/>
    <n v="-420"/>
    <s v="Sem registo"/>
  </r>
  <r>
    <d v="2026-04-02T00:00:00"/>
    <x v="0"/>
    <m/>
    <m/>
    <m/>
    <n v="270"/>
    <n v="270"/>
    <n v="270"/>
    <n v="0"/>
    <m/>
    <m/>
    <m/>
    <m/>
    <m/>
    <m/>
    <m/>
    <s v="MXIXFEIJAOKG"/>
    <m/>
    <m/>
    <m/>
    <n v="2601113"/>
    <s v="Armando Paulo Da Rabeca Castro"/>
    <x v="5"/>
    <x v="30"/>
    <s v="Mapanhe"/>
    <m/>
    <m/>
    <m/>
    <m/>
    <m/>
    <m/>
    <s v="Armando Paulo Da Rabeca Castro"/>
    <s v="861231761"/>
    <s v="Andre Langa"/>
    <n v="877049177"/>
    <m/>
    <m/>
    <m/>
    <n v="260001"/>
    <m/>
    <m/>
    <m/>
    <m/>
    <m/>
    <m/>
    <m/>
    <m/>
    <m/>
    <m/>
    <m/>
    <m/>
    <m/>
    <m/>
    <m/>
    <m/>
    <m/>
    <n v="0"/>
    <n v="-270"/>
    <s v="Sem registo"/>
  </r>
  <r>
    <d v="2026-04-02T00:00:00"/>
    <x v="0"/>
    <m/>
    <m/>
    <m/>
    <n v="105"/>
    <n v="105"/>
    <n v="105"/>
    <n v="0"/>
    <m/>
    <m/>
    <m/>
    <m/>
    <m/>
    <m/>
    <m/>
    <s v="MXIXFEIJAOKG"/>
    <m/>
    <m/>
    <m/>
    <n v="2601113"/>
    <s v="Armando Paulo Da Rabeca Castro"/>
    <x v="5"/>
    <x v="30"/>
    <s v="Muzamane"/>
    <m/>
    <m/>
    <m/>
    <m/>
    <m/>
    <m/>
    <s v="Armando Paulo Da Rabeca Castro"/>
    <s v="861231761"/>
    <s v="Andre Langa"/>
    <n v="877049177"/>
    <m/>
    <m/>
    <m/>
    <n v="260001"/>
    <m/>
    <m/>
    <m/>
    <m/>
    <m/>
    <m/>
    <m/>
    <m/>
    <m/>
    <m/>
    <m/>
    <m/>
    <m/>
    <m/>
    <m/>
    <m/>
    <m/>
    <n v="0"/>
    <n v="-105"/>
    <s v="Sem registo"/>
  </r>
  <r>
    <d v="2026-04-02T00:00:00"/>
    <x v="1"/>
    <m/>
    <m/>
    <m/>
    <n v="28"/>
    <n v="14"/>
    <n v="14"/>
    <n v="0"/>
    <m/>
    <m/>
    <m/>
    <m/>
    <m/>
    <m/>
    <m/>
    <s v="AGRIFEMMA01L"/>
    <m/>
    <m/>
    <m/>
    <n v="2601113"/>
    <s v="Armando Paulo Da Rabeca Castro"/>
    <x v="5"/>
    <x v="30"/>
    <s v="Chizumbane"/>
    <m/>
    <m/>
    <m/>
    <m/>
    <m/>
    <m/>
    <s v="Armando Paulo Da Rabeca Castro"/>
    <s v="861231761"/>
    <s v="Andre Langa"/>
    <n v="877049177"/>
    <m/>
    <m/>
    <m/>
    <n v="260001"/>
    <m/>
    <m/>
    <m/>
    <m/>
    <m/>
    <m/>
    <m/>
    <m/>
    <m/>
    <m/>
    <m/>
    <m/>
    <m/>
    <m/>
    <m/>
    <m/>
    <m/>
    <n v="0"/>
    <n v="-14"/>
    <s v="Sem registo"/>
  </r>
  <r>
    <d v="2026-04-02T00:00:00"/>
    <x v="1"/>
    <m/>
    <m/>
    <m/>
    <n v="18"/>
    <n v="9"/>
    <n v="9"/>
    <n v="0"/>
    <m/>
    <m/>
    <m/>
    <m/>
    <m/>
    <m/>
    <m/>
    <s v="AGRIFEMMA01L"/>
    <m/>
    <m/>
    <m/>
    <n v="2601113"/>
    <s v="Armando Paulo Da Rabeca Castro"/>
    <x v="5"/>
    <x v="30"/>
    <s v="Mapanhe"/>
    <m/>
    <m/>
    <m/>
    <m/>
    <m/>
    <m/>
    <s v="Armando Paulo Da Rabeca Castro"/>
    <s v="861231761"/>
    <s v="Andre Langa"/>
    <n v="877049177"/>
    <m/>
    <m/>
    <m/>
    <n v="260001"/>
    <m/>
    <m/>
    <m/>
    <m/>
    <m/>
    <m/>
    <m/>
    <m/>
    <m/>
    <m/>
    <m/>
    <m/>
    <m/>
    <m/>
    <m/>
    <m/>
    <m/>
    <n v="0"/>
    <n v="-9"/>
    <s v="Sem registo"/>
  </r>
  <r>
    <d v="2026-04-02T00:00:00"/>
    <x v="1"/>
    <m/>
    <m/>
    <m/>
    <n v="7"/>
    <n v="3.5"/>
    <n v="3.5"/>
    <n v="0"/>
    <m/>
    <m/>
    <m/>
    <m/>
    <m/>
    <m/>
    <m/>
    <s v="AGRIFEMMA01L"/>
    <m/>
    <m/>
    <m/>
    <n v="2601113"/>
    <s v="Armando Paulo Da Rabeca Castro"/>
    <x v="5"/>
    <x v="30"/>
    <s v="Muzamane"/>
    <m/>
    <m/>
    <m/>
    <m/>
    <m/>
    <m/>
    <s v="Armando Paulo Da Rabeca Castro"/>
    <s v="861231761"/>
    <s v="Andre Langa"/>
    <n v="877049177"/>
    <m/>
    <m/>
    <m/>
    <n v="260001"/>
    <m/>
    <m/>
    <m/>
    <m/>
    <m/>
    <m/>
    <m/>
    <m/>
    <m/>
    <m/>
    <m/>
    <m/>
    <m/>
    <m/>
    <m/>
    <m/>
    <m/>
    <n v="0"/>
    <n v="-3.5"/>
    <s v="Sem registo"/>
  </r>
  <r>
    <d v="2026-04-02T00:00:00"/>
    <x v="2"/>
    <m/>
    <m/>
    <m/>
    <n v="560"/>
    <n v="560"/>
    <n v="560"/>
    <n v="0"/>
    <m/>
    <m/>
    <m/>
    <m/>
    <m/>
    <m/>
    <m/>
    <s v="SUSSACO"/>
    <m/>
    <m/>
    <m/>
    <n v="2601113"/>
    <s v="Armando Paulo Da Rabeca Castro"/>
    <x v="5"/>
    <x v="30"/>
    <s v="Chizumbane"/>
    <m/>
    <m/>
    <m/>
    <m/>
    <m/>
    <m/>
    <s v="Armando Paulo Da Rabeca Castro"/>
    <s v="861231761"/>
    <s v="Andre Langa"/>
    <n v="877049177"/>
    <m/>
    <m/>
    <m/>
    <n v="260001"/>
    <m/>
    <m/>
    <m/>
    <m/>
    <m/>
    <m/>
    <m/>
    <m/>
    <m/>
    <m/>
    <m/>
    <m/>
    <m/>
    <m/>
    <m/>
    <m/>
    <m/>
    <n v="0"/>
    <n v="-560"/>
    <s v="Sem registo"/>
  </r>
  <r>
    <d v="2026-04-02T00:00:00"/>
    <x v="2"/>
    <m/>
    <m/>
    <m/>
    <n v="360"/>
    <n v="360"/>
    <n v="360"/>
    <n v="0"/>
    <m/>
    <m/>
    <m/>
    <m/>
    <m/>
    <m/>
    <m/>
    <s v="SUSSACO"/>
    <m/>
    <m/>
    <m/>
    <n v="2601113"/>
    <s v="Armando Paulo Da Rabeca Castro"/>
    <x v="5"/>
    <x v="30"/>
    <s v="Mapanhe"/>
    <m/>
    <m/>
    <m/>
    <m/>
    <m/>
    <m/>
    <s v="Armando Paulo Da Rabeca Castro"/>
    <s v="861231761"/>
    <s v="Andre Langa"/>
    <n v="877049177"/>
    <m/>
    <m/>
    <m/>
    <n v="260001"/>
    <m/>
    <m/>
    <m/>
    <m/>
    <m/>
    <m/>
    <m/>
    <m/>
    <m/>
    <m/>
    <m/>
    <m/>
    <m/>
    <m/>
    <m/>
    <m/>
    <m/>
    <n v="0"/>
    <n v="-360"/>
    <s v="Sem registo"/>
  </r>
  <r>
    <d v="2026-04-02T00:00:00"/>
    <x v="2"/>
    <m/>
    <m/>
    <m/>
    <n v="140"/>
    <n v="140"/>
    <n v="140"/>
    <n v="0"/>
    <m/>
    <m/>
    <m/>
    <m/>
    <m/>
    <m/>
    <m/>
    <s v="SUSSACO"/>
    <m/>
    <m/>
    <m/>
    <n v="2601113"/>
    <s v="Armando Paulo Da Rabeca Castro"/>
    <x v="5"/>
    <x v="30"/>
    <s v="Muzamane"/>
    <m/>
    <m/>
    <m/>
    <m/>
    <m/>
    <m/>
    <s v="Armando Paulo Da Rabeca Castro"/>
    <s v="861231761"/>
    <s v="Andre Langa"/>
    <n v="877049177"/>
    <m/>
    <m/>
    <m/>
    <n v="260001"/>
    <m/>
    <m/>
    <m/>
    <m/>
    <m/>
    <m/>
    <m/>
    <m/>
    <m/>
    <m/>
    <m/>
    <m/>
    <m/>
    <m/>
    <m/>
    <m/>
    <m/>
    <n v="0"/>
    <n v="-140"/>
    <s v="Sem registo"/>
  </r>
  <r>
    <d v="2026-04-02T00:00:00"/>
    <x v="3"/>
    <m/>
    <m/>
    <m/>
    <n v="28"/>
    <n v="14"/>
    <n v="14"/>
    <n v="0"/>
    <m/>
    <m/>
    <m/>
    <m/>
    <m/>
    <m/>
    <m/>
    <s v="AGRIMIDACLORP1L"/>
    <m/>
    <m/>
    <m/>
    <n v="2601113"/>
    <s v="Armando Paulo Da Rabeca Castro"/>
    <x v="5"/>
    <x v="30"/>
    <s v="Chizumbane"/>
    <m/>
    <m/>
    <m/>
    <m/>
    <m/>
    <m/>
    <s v="Armando Paulo Da Rabeca Castro"/>
    <s v="861231761"/>
    <s v="Andre Langa"/>
    <n v="877049177"/>
    <m/>
    <m/>
    <m/>
    <n v="260001"/>
    <m/>
    <m/>
    <m/>
    <m/>
    <m/>
    <m/>
    <m/>
    <m/>
    <m/>
    <m/>
    <m/>
    <m/>
    <m/>
    <m/>
    <m/>
    <m/>
    <m/>
    <n v="0"/>
    <n v="-14"/>
    <s v="Sem registo"/>
  </r>
  <r>
    <d v="2026-04-02T00:00:00"/>
    <x v="3"/>
    <m/>
    <m/>
    <m/>
    <n v="18"/>
    <n v="9"/>
    <n v="9"/>
    <n v="0"/>
    <m/>
    <m/>
    <m/>
    <m/>
    <m/>
    <m/>
    <m/>
    <s v="AGRIMIDACLORP1L"/>
    <m/>
    <m/>
    <m/>
    <n v="2601113"/>
    <s v="Armando Paulo Da Rabeca Castro"/>
    <x v="5"/>
    <x v="30"/>
    <s v="Mapanhe"/>
    <m/>
    <m/>
    <m/>
    <m/>
    <m/>
    <m/>
    <s v="Armando Paulo Da Rabeca Castro"/>
    <s v="861231761"/>
    <s v="Andre Langa"/>
    <n v="877049177"/>
    <m/>
    <m/>
    <m/>
    <n v="260001"/>
    <m/>
    <m/>
    <m/>
    <m/>
    <m/>
    <m/>
    <m/>
    <m/>
    <m/>
    <m/>
    <m/>
    <m/>
    <m/>
    <m/>
    <m/>
    <m/>
    <m/>
    <n v="0"/>
    <n v="-9"/>
    <s v="Sem registo"/>
  </r>
  <r>
    <d v="2026-04-02T00:00:00"/>
    <x v="3"/>
    <m/>
    <m/>
    <m/>
    <n v="7"/>
    <n v="3.5"/>
    <n v="3.5"/>
    <n v="0"/>
    <m/>
    <m/>
    <m/>
    <m/>
    <m/>
    <m/>
    <m/>
    <s v="AGRIMIDACLORP1L"/>
    <m/>
    <m/>
    <m/>
    <n v="2601113"/>
    <s v="Armando Paulo Da Rabeca Castro"/>
    <x v="5"/>
    <x v="30"/>
    <s v="Muzamane"/>
    <m/>
    <m/>
    <m/>
    <m/>
    <m/>
    <m/>
    <s v="Armando Paulo Da Rabeca Castro"/>
    <s v="861231761"/>
    <s v="Andre Langa"/>
    <n v="877049177"/>
    <m/>
    <m/>
    <m/>
    <n v="260001"/>
    <m/>
    <m/>
    <m/>
    <m/>
    <m/>
    <m/>
    <m/>
    <m/>
    <m/>
    <m/>
    <m/>
    <m/>
    <m/>
    <m/>
    <m/>
    <m/>
    <m/>
    <n v="0"/>
    <n v="-3.5"/>
    <s v="Sem registo"/>
  </r>
  <r>
    <d v="2026-04-02T00:00:00"/>
    <x v="4"/>
    <m/>
    <m/>
    <m/>
    <n v="350"/>
    <n v="350"/>
    <n v="350"/>
    <n v="0"/>
    <m/>
    <m/>
    <m/>
    <m/>
    <m/>
    <m/>
    <m/>
    <s v="MXIXMILHOKG"/>
    <m/>
    <m/>
    <m/>
    <n v="2601113"/>
    <s v="Armando Paulo Da Rabeca Castro"/>
    <x v="5"/>
    <x v="30"/>
    <s v="Chizumbane"/>
    <m/>
    <m/>
    <m/>
    <m/>
    <m/>
    <m/>
    <s v="Armando Paulo Da Rabeca Castro"/>
    <s v="861231761"/>
    <s v="Andre Langa"/>
    <n v="877049177"/>
    <m/>
    <m/>
    <m/>
    <n v="260001"/>
    <m/>
    <m/>
    <m/>
    <m/>
    <m/>
    <m/>
    <m/>
    <m/>
    <m/>
    <m/>
    <m/>
    <m/>
    <m/>
    <m/>
    <m/>
    <m/>
    <m/>
    <n v="0"/>
    <n v="-350"/>
    <s v="Sem registo"/>
  </r>
  <r>
    <d v="2026-04-02T00:00:00"/>
    <x v="4"/>
    <m/>
    <m/>
    <m/>
    <n v="225"/>
    <n v="225"/>
    <n v="225"/>
    <n v="0"/>
    <m/>
    <m/>
    <m/>
    <m/>
    <m/>
    <m/>
    <m/>
    <s v="MXIXMILHOKG"/>
    <m/>
    <m/>
    <m/>
    <n v="2601113"/>
    <s v="Armando Paulo Da Rabeca Castro"/>
    <x v="5"/>
    <x v="30"/>
    <s v="Mapanhe"/>
    <m/>
    <m/>
    <m/>
    <m/>
    <m/>
    <m/>
    <s v="Armando Paulo Da Rabeca Castro"/>
    <s v="861231761"/>
    <s v="Andre Langa"/>
    <n v="877049177"/>
    <m/>
    <m/>
    <m/>
    <n v="260001"/>
    <m/>
    <m/>
    <m/>
    <m/>
    <m/>
    <m/>
    <m/>
    <m/>
    <m/>
    <m/>
    <m/>
    <m/>
    <m/>
    <m/>
    <m/>
    <m/>
    <m/>
    <n v="0"/>
    <n v="-225"/>
    <s v="Sem registo"/>
  </r>
  <r>
    <d v="2026-04-02T00:00:00"/>
    <x v="4"/>
    <m/>
    <m/>
    <m/>
    <n v="87.5"/>
    <n v="87.5"/>
    <n v="87.5"/>
    <n v="0"/>
    <m/>
    <m/>
    <m/>
    <m/>
    <m/>
    <m/>
    <m/>
    <s v="MXIXMILHOKG"/>
    <m/>
    <m/>
    <m/>
    <n v="2601113"/>
    <s v="Armando Paulo Da Rabeca Castro"/>
    <x v="5"/>
    <x v="30"/>
    <s v="Muzamane"/>
    <m/>
    <m/>
    <m/>
    <m/>
    <m/>
    <m/>
    <s v="Armando Paulo Da Rabeca Castro"/>
    <s v="861231761"/>
    <s v="Andre Langa"/>
    <n v="877049177"/>
    <m/>
    <m/>
    <m/>
    <n v="260001"/>
    <m/>
    <m/>
    <m/>
    <m/>
    <m/>
    <m/>
    <m/>
    <m/>
    <m/>
    <m/>
    <m/>
    <m/>
    <m/>
    <m/>
    <m/>
    <m/>
    <m/>
    <n v="0"/>
    <n v="-87.5"/>
    <s v="Sem registo"/>
  </r>
  <r>
    <d v="2026-04-02T00:00:00"/>
    <x v="0"/>
    <m/>
    <m/>
    <m/>
    <n v="15"/>
    <n v="15"/>
    <n v="15"/>
    <n v="0"/>
    <m/>
    <m/>
    <m/>
    <m/>
    <m/>
    <m/>
    <m/>
    <s v="MXIXFEIJAOKG"/>
    <m/>
    <m/>
    <m/>
    <n v="2601114"/>
    <s v="Aucêncio Emilio Chaia"/>
    <x v="4"/>
    <x v="39"/>
    <s v="Pungué"/>
    <m/>
    <m/>
    <m/>
    <m/>
    <m/>
    <m/>
    <s v="Aucêncio Emilio Chaia"/>
    <s v="844575380/877567351"/>
    <s v="Salva Lizandra M. Nhalungo"/>
    <s v="862373036/842381016"/>
    <m/>
    <m/>
    <m/>
    <n v="260001"/>
    <m/>
    <m/>
    <m/>
    <m/>
    <m/>
    <m/>
    <m/>
    <m/>
    <m/>
    <m/>
    <m/>
    <m/>
    <m/>
    <n v="0"/>
    <m/>
    <m/>
    <m/>
    <n v="0"/>
    <n v="-15"/>
    <s v="Sem registo"/>
  </r>
  <r>
    <d v="2026-04-02T00:00:00"/>
    <x v="0"/>
    <m/>
    <m/>
    <m/>
    <n v="435"/>
    <n v="435"/>
    <n v="435"/>
    <n v="0"/>
    <m/>
    <m/>
    <m/>
    <m/>
    <m/>
    <m/>
    <m/>
    <s v="MXIXFEIJAOKG"/>
    <m/>
    <m/>
    <m/>
    <n v="2601114"/>
    <s v="Aucêncio Emilio Chaia"/>
    <x v="4"/>
    <x v="39"/>
    <s v="pungué Sul"/>
    <m/>
    <m/>
    <m/>
    <m/>
    <m/>
    <m/>
    <s v="Aucêncio Emilio Chaia"/>
    <s v="844575380/877567351"/>
    <s v="Salva Lizandra M. Nhalungo"/>
    <s v="862373036/842381016"/>
    <m/>
    <m/>
    <m/>
    <n v="260001"/>
    <m/>
    <m/>
    <m/>
    <m/>
    <m/>
    <m/>
    <m/>
    <m/>
    <m/>
    <m/>
    <m/>
    <m/>
    <m/>
    <n v="0"/>
    <m/>
    <m/>
    <m/>
    <n v="0"/>
    <n v="-435"/>
    <s v="Sem registo"/>
  </r>
  <r>
    <d v="2026-04-02T00:00:00"/>
    <x v="1"/>
    <m/>
    <m/>
    <m/>
    <n v="1"/>
    <n v="0.5"/>
    <n v="1"/>
    <n v="0.5"/>
    <m/>
    <m/>
    <m/>
    <m/>
    <m/>
    <m/>
    <m/>
    <s v="AGRIFEMMA01L"/>
    <m/>
    <m/>
    <m/>
    <n v="2601114"/>
    <s v="Aucêncio Emilio Chaia"/>
    <x v="4"/>
    <x v="39"/>
    <s v="Pungué"/>
    <m/>
    <m/>
    <m/>
    <m/>
    <m/>
    <m/>
    <s v="Aucêncio Emilio Chaia"/>
    <s v="844575380/877567351"/>
    <s v="Salva Lizandra M. Nhalungo"/>
    <s v="862373036/842381016"/>
    <m/>
    <m/>
    <m/>
    <n v="260001"/>
    <m/>
    <m/>
    <m/>
    <m/>
    <m/>
    <m/>
    <m/>
    <m/>
    <m/>
    <m/>
    <m/>
    <m/>
    <m/>
    <n v="0"/>
    <m/>
    <m/>
    <m/>
    <n v="0"/>
    <n v="-1"/>
    <s v="Sem registo"/>
  </r>
  <r>
    <d v="2026-04-02T00:00:00"/>
    <x v="1"/>
    <m/>
    <m/>
    <m/>
    <n v="29"/>
    <n v="14.5"/>
    <n v="29"/>
    <n v="14.5"/>
    <m/>
    <m/>
    <m/>
    <m/>
    <m/>
    <m/>
    <m/>
    <s v="AGRIFEMMA01L"/>
    <m/>
    <m/>
    <m/>
    <n v="2601114"/>
    <s v="Aucêncio Emilio Chaia"/>
    <x v="4"/>
    <x v="39"/>
    <s v="pungué Sul"/>
    <m/>
    <m/>
    <m/>
    <m/>
    <m/>
    <m/>
    <s v="Aucêncio Emilio Chaia"/>
    <s v="844575380/877567351"/>
    <s v="Salva Lizandra M. Nhalungo"/>
    <s v="862373036/842381016"/>
    <m/>
    <m/>
    <m/>
    <n v="260001"/>
    <m/>
    <m/>
    <m/>
    <m/>
    <m/>
    <m/>
    <m/>
    <m/>
    <m/>
    <m/>
    <m/>
    <m/>
    <m/>
    <n v="0"/>
    <m/>
    <m/>
    <m/>
    <n v="0"/>
    <n v="-29"/>
    <s v="Sem registo"/>
  </r>
  <r>
    <d v="2026-04-02T00:00:00"/>
    <x v="2"/>
    <m/>
    <m/>
    <m/>
    <n v="20"/>
    <n v="20"/>
    <n v="20"/>
    <n v="0"/>
    <m/>
    <m/>
    <m/>
    <m/>
    <m/>
    <m/>
    <m/>
    <s v="SUSSACO"/>
    <m/>
    <m/>
    <m/>
    <n v="2601114"/>
    <s v="Aucêncio Emilio Chaia"/>
    <x v="4"/>
    <x v="39"/>
    <s v="Pungué"/>
    <m/>
    <m/>
    <m/>
    <m/>
    <m/>
    <m/>
    <s v="Aucêncio Emilio Chaia"/>
    <s v="844575380/877567351"/>
    <s v="Salva Lizandra M. Nhalungo"/>
    <s v="862373036/842381016"/>
    <m/>
    <m/>
    <m/>
    <n v="260001"/>
    <m/>
    <m/>
    <m/>
    <m/>
    <m/>
    <m/>
    <m/>
    <m/>
    <m/>
    <m/>
    <m/>
    <m/>
    <m/>
    <n v="0"/>
    <m/>
    <m/>
    <m/>
    <n v="0"/>
    <n v="-20"/>
    <s v="Sem registo"/>
  </r>
  <r>
    <d v="2026-04-02T00:00:00"/>
    <x v="2"/>
    <m/>
    <m/>
    <m/>
    <n v="580"/>
    <n v="580"/>
    <n v="580"/>
    <n v="0"/>
    <m/>
    <m/>
    <m/>
    <m/>
    <m/>
    <m/>
    <m/>
    <s v="SUSSACO"/>
    <m/>
    <m/>
    <m/>
    <n v="2601114"/>
    <s v="Aucêncio Emilio Chaia"/>
    <x v="4"/>
    <x v="39"/>
    <s v="pungué Sul"/>
    <m/>
    <m/>
    <m/>
    <m/>
    <m/>
    <m/>
    <s v="Aucêncio Emilio Chaia"/>
    <s v="844575380/877567351"/>
    <s v="Salva Lizandra M. Nhalungo"/>
    <s v="862373036/842381016"/>
    <m/>
    <m/>
    <m/>
    <n v="260001"/>
    <m/>
    <m/>
    <m/>
    <m/>
    <m/>
    <m/>
    <m/>
    <m/>
    <m/>
    <m/>
    <m/>
    <m/>
    <m/>
    <n v="0"/>
    <m/>
    <m/>
    <m/>
    <n v="0"/>
    <n v="-580"/>
    <s v="Sem registo"/>
  </r>
  <r>
    <d v="2026-04-02T00:00:00"/>
    <x v="3"/>
    <m/>
    <m/>
    <m/>
    <n v="1"/>
    <n v="0.5"/>
    <n v="1"/>
    <n v="0.5"/>
    <m/>
    <m/>
    <m/>
    <m/>
    <m/>
    <m/>
    <m/>
    <s v="AGRIMIDACLORP1L"/>
    <m/>
    <m/>
    <m/>
    <n v="2601114"/>
    <s v="Aucêncio Emilio Chaia"/>
    <x v="4"/>
    <x v="39"/>
    <s v="Pungué"/>
    <m/>
    <m/>
    <m/>
    <m/>
    <m/>
    <m/>
    <s v="Aucêncio Emilio Chaia"/>
    <s v="844575380/877567351"/>
    <s v="Salva Lizandra M. Nhalungo"/>
    <s v="862373036/842381016"/>
    <m/>
    <m/>
    <m/>
    <n v="260001"/>
    <m/>
    <m/>
    <m/>
    <m/>
    <m/>
    <m/>
    <m/>
    <m/>
    <m/>
    <m/>
    <m/>
    <m/>
    <m/>
    <n v="0"/>
    <m/>
    <m/>
    <m/>
    <n v="0"/>
    <n v="-1"/>
    <s v="Sem registo"/>
  </r>
  <r>
    <d v="2026-04-02T00:00:00"/>
    <x v="3"/>
    <m/>
    <m/>
    <m/>
    <n v="29"/>
    <n v="14.5"/>
    <n v="29"/>
    <n v="14.5"/>
    <m/>
    <m/>
    <m/>
    <m/>
    <m/>
    <m/>
    <m/>
    <s v="AGRIMIDACLORP1L"/>
    <m/>
    <m/>
    <m/>
    <n v="2601114"/>
    <s v="Aucêncio Emilio Chaia"/>
    <x v="4"/>
    <x v="39"/>
    <s v="pungué Sul"/>
    <m/>
    <m/>
    <m/>
    <m/>
    <m/>
    <m/>
    <s v="Aucêncio Emilio Chaia"/>
    <s v="844575380/877567351"/>
    <s v="Salva Lizandra M. Nhalungo"/>
    <s v="862373036/842381016"/>
    <m/>
    <m/>
    <m/>
    <n v="260001"/>
    <m/>
    <m/>
    <m/>
    <m/>
    <m/>
    <m/>
    <m/>
    <m/>
    <m/>
    <m/>
    <m/>
    <m/>
    <m/>
    <n v="0"/>
    <m/>
    <m/>
    <m/>
    <n v="0"/>
    <n v="-29"/>
    <s v="Sem registo"/>
  </r>
  <r>
    <d v="2026-04-02T00:00:00"/>
    <x v="4"/>
    <m/>
    <m/>
    <m/>
    <n v="12.5"/>
    <n v="12.5"/>
    <n v="12.5"/>
    <n v="0"/>
    <m/>
    <m/>
    <m/>
    <m/>
    <m/>
    <m/>
    <m/>
    <s v="MXIXMILHOKG"/>
    <m/>
    <m/>
    <m/>
    <n v="2601114"/>
    <s v="Aucêncio Emilio Chaia"/>
    <x v="4"/>
    <x v="39"/>
    <s v="Pungué"/>
    <m/>
    <m/>
    <m/>
    <m/>
    <m/>
    <m/>
    <s v="Aucêncio Emilio Chaia"/>
    <s v="844575380/877567351"/>
    <s v="Salva Lizandra M. Nhalungo"/>
    <s v="862373036/842381016"/>
    <m/>
    <m/>
    <m/>
    <n v="260001"/>
    <m/>
    <m/>
    <m/>
    <m/>
    <m/>
    <m/>
    <m/>
    <m/>
    <m/>
    <m/>
    <m/>
    <m/>
    <m/>
    <n v="0"/>
    <m/>
    <m/>
    <m/>
    <n v="0"/>
    <n v="-12.5"/>
    <s v="Sem registo"/>
  </r>
  <r>
    <d v="2026-04-02T00:00:00"/>
    <x v="4"/>
    <m/>
    <m/>
    <m/>
    <n v="362.5"/>
    <n v="362.5"/>
    <n v="362.5"/>
    <n v="0"/>
    <m/>
    <m/>
    <m/>
    <m/>
    <m/>
    <m/>
    <m/>
    <s v="MXIXMILHOKG"/>
    <m/>
    <m/>
    <m/>
    <n v="2601114"/>
    <s v="Aucêncio Emilio Chaia"/>
    <x v="4"/>
    <x v="39"/>
    <s v="pungué Sul"/>
    <m/>
    <m/>
    <m/>
    <m/>
    <m/>
    <m/>
    <s v="Aucêncio Emilio Chaia"/>
    <s v="844575380/877567351"/>
    <s v="Salva Lizandra M. Nhalungo"/>
    <s v="862373036/842381016"/>
    <m/>
    <m/>
    <m/>
    <n v="260001"/>
    <m/>
    <m/>
    <m/>
    <m/>
    <m/>
    <m/>
    <m/>
    <m/>
    <m/>
    <m/>
    <m/>
    <m/>
    <m/>
    <n v="0"/>
    <m/>
    <m/>
    <m/>
    <n v="0"/>
    <n v="-362.5"/>
    <s v="Sem registo"/>
  </r>
  <r>
    <d v="2026-04-02T00:00:00"/>
    <x v="0"/>
    <m/>
    <m/>
    <m/>
    <n v="11040"/>
    <n v="11040"/>
    <n v="3015"/>
    <n v="-8025"/>
    <m/>
    <m/>
    <m/>
    <m/>
    <m/>
    <m/>
    <m/>
    <s v="MXIXFEIJAOKG"/>
    <m/>
    <m/>
    <m/>
    <n v="2601115"/>
    <s v="Augusto Nhama"/>
    <x v="2"/>
    <x v="5"/>
    <s v="Guara"/>
    <m/>
    <m/>
    <m/>
    <m/>
    <m/>
    <m/>
    <s v="Augusto Nhama"/>
    <s v="879843831"/>
    <s v="Ayrton Mael"/>
    <n v="879095867"/>
    <m/>
    <m/>
    <m/>
    <n v="260001"/>
    <m/>
    <m/>
    <m/>
    <m/>
    <m/>
    <m/>
    <m/>
    <m/>
    <m/>
    <m/>
    <m/>
    <m/>
    <m/>
    <n v="-8025"/>
    <m/>
    <m/>
    <n v="11040"/>
    <n v="0"/>
    <n v="-3015"/>
    <s v="Sem registo"/>
  </r>
  <r>
    <d v="2026-04-02T00:00:00"/>
    <x v="1"/>
    <m/>
    <m/>
    <m/>
    <n v="736"/>
    <n v="368"/>
    <n v="201"/>
    <n v="-167"/>
    <m/>
    <m/>
    <m/>
    <m/>
    <m/>
    <m/>
    <m/>
    <s v="AGRIFEMMA01L"/>
    <m/>
    <m/>
    <m/>
    <n v="2601115"/>
    <s v="Augusto Nhama"/>
    <x v="2"/>
    <x v="5"/>
    <s v="Guara"/>
    <m/>
    <m/>
    <m/>
    <m/>
    <m/>
    <m/>
    <s v="Augusto Nhama"/>
    <s v="879843831"/>
    <s v="Ayrton Mael"/>
    <n v="879095867"/>
    <m/>
    <m/>
    <m/>
    <n v="260001"/>
    <m/>
    <m/>
    <m/>
    <m/>
    <m/>
    <m/>
    <m/>
    <m/>
    <m/>
    <m/>
    <m/>
    <m/>
    <m/>
    <n v="-535"/>
    <m/>
    <m/>
    <m/>
    <n v="0"/>
    <n v="-201"/>
    <s v="Sem registo"/>
  </r>
  <r>
    <d v="2026-04-02T00:00:00"/>
    <x v="2"/>
    <m/>
    <m/>
    <m/>
    <n v="14720"/>
    <n v="14720"/>
    <n v="4020"/>
    <n v="-10700"/>
    <m/>
    <m/>
    <m/>
    <m/>
    <m/>
    <m/>
    <m/>
    <s v="SUSSACO"/>
    <m/>
    <m/>
    <m/>
    <n v="2601115"/>
    <s v="Augusto Nhama"/>
    <x v="2"/>
    <x v="5"/>
    <s v="Guara"/>
    <m/>
    <m/>
    <m/>
    <m/>
    <m/>
    <m/>
    <s v="Augusto Nhama"/>
    <s v="879843831"/>
    <s v="Ayrton Mael"/>
    <n v="879095867"/>
    <m/>
    <m/>
    <m/>
    <n v="260001"/>
    <m/>
    <m/>
    <m/>
    <m/>
    <m/>
    <m/>
    <m/>
    <m/>
    <m/>
    <m/>
    <m/>
    <m/>
    <m/>
    <n v="-10700"/>
    <m/>
    <m/>
    <m/>
    <n v="0"/>
    <n v="-4020"/>
    <s v="Sem registo"/>
  </r>
  <r>
    <d v="2026-04-02T00:00:00"/>
    <x v="3"/>
    <m/>
    <m/>
    <m/>
    <n v="435"/>
    <n v="217.5"/>
    <n v="201"/>
    <n v="-16.5"/>
    <m/>
    <m/>
    <m/>
    <m/>
    <m/>
    <m/>
    <m/>
    <s v="AGRIMIDACLORP1L"/>
    <m/>
    <m/>
    <m/>
    <n v="2601115"/>
    <s v="Augusto Nhama"/>
    <x v="2"/>
    <x v="5"/>
    <s v="Guara"/>
    <m/>
    <m/>
    <m/>
    <m/>
    <m/>
    <m/>
    <s v="Augusto Nhama"/>
    <s v="879843831"/>
    <s v="Ayrton Mael"/>
    <n v="879095867"/>
    <m/>
    <m/>
    <m/>
    <n v="260001"/>
    <m/>
    <m/>
    <m/>
    <m/>
    <m/>
    <m/>
    <m/>
    <m/>
    <m/>
    <m/>
    <m/>
    <m/>
    <m/>
    <n v="-234"/>
    <m/>
    <m/>
    <m/>
    <n v="0"/>
    <n v="-201"/>
    <s v="Sem registo"/>
  </r>
  <r>
    <d v="2026-04-02T00:00:00"/>
    <x v="4"/>
    <m/>
    <m/>
    <m/>
    <n v="5437.5"/>
    <n v="5437.5"/>
    <n v="2512.5"/>
    <n v="-2925"/>
    <m/>
    <m/>
    <m/>
    <m/>
    <m/>
    <m/>
    <m/>
    <s v="MXIXMILHOKG"/>
    <m/>
    <m/>
    <m/>
    <n v="2601115"/>
    <s v="Augusto Nhama"/>
    <x v="2"/>
    <x v="5"/>
    <s v="Guara"/>
    <m/>
    <m/>
    <m/>
    <m/>
    <m/>
    <m/>
    <s v="Augusto Nhama"/>
    <s v="879843831"/>
    <s v="Ayrton Mael"/>
    <n v="879095867"/>
    <m/>
    <m/>
    <m/>
    <n v="260001"/>
    <m/>
    <m/>
    <m/>
    <m/>
    <m/>
    <m/>
    <m/>
    <m/>
    <m/>
    <m/>
    <m/>
    <m/>
    <m/>
    <n v="-2925"/>
    <m/>
    <n v="5438"/>
    <m/>
    <n v="5438"/>
    <n v="2925.5"/>
    <s v="Entregue"/>
  </r>
  <r>
    <d v="2026-04-02T00:00:00"/>
    <x v="5"/>
    <m/>
    <m/>
    <m/>
    <n v="903"/>
    <n v="451.5"/>
    <n v="0"/>
    <n v="-451.5"/>
    <m/>
    <m/>
    <m/>
    <m/>
    <m/>
    <m/>
    <m/>
    <s v="AGRIMHMCPA1L"/>
    <m/>
    <m/>
    <m/>
    <n v="2601115"/>
    <s v="Augusto Nhama"/>
    <x v="2"/>
    <x v="5"/>
    <s v="Guara"/>
    <m/>
    <m/>
    <m/>
    <m/>
    <m/>
    <m/>
    <s v="Augusto Nhama"/>
    <s v="879843831"/>
    <s v="Ayrton Mael"/>
    <n v="879095867"/>
    <m/>
    <m/>
    <m/>
    <n v="260001"/>
    <m/>
    <m/>
    <m/>
    <m/>
    <m/>
    <m/>
    <m/>
    <m/>
    <m/>
    <m/>
    <m/>
    <m/>
    <m/>
    <n v="-903"/>
    <m/>
    <m/>
    <m/>
    <n v="0"/>
    <n v="0"/>
    <s v="Sem registo"/>
  </r>
  <r>
    <d v="2026-04-02T00:00:00"/>
    <x v="6"/>
    <m/>
    <m/>
    <m/>
    <n v="15050"/>
    <n v="15050"/>
    <n v="0"/>
    <n v="-15050"/>
    <m/>
    <m/>
    <m/>
    <m/>
    <m/>
    <m/>
    <m/>
    <s v="MXIXARROZKG"/>
    <m/>
    <m/>
    <m/>
    <n v="2601115"/>
    <s v="Augusto Nhama"/>
    <x v="2"/>
    <x v="5"/>
    <s v="Guara"/>
    <m/>
    <m/>
    <m/>
    <m/>
    <m/>
    <m/>
    <s v="Augusto Nhama"/>
    <s v="879843831"/>
    <s v="Ayrton Mael"/>
    <n v="879095867"/>
    <m/>
    <m/>
    <m/>
    <n v="260001"/>
    <m/>
    <m/>
    <m/>
    <m/>
    <m/>
    <m/>
    <m/>
    <m/>
    <m/>
    <m/>
    <m/>
    <m/>
    <m/>
    <n v="-15050"/>
    <m/>
    <m/>
    <m/>
    <n v="0"/>
    <n v="0"/>
    <s v="Sem registo"/>
  </r>
  <r>
    <d v="2026-04-02T00:00:00"/>
    <x v="0"/>
    <m/>
    <m/>
    <m/>
    <n v="5310"/>
    <n v="5310"/>
    <n v="0"/>
    <n v="-5310"/>
    <m/>
    <m/>
    <m/>
    <m/>
    <m/>
    <m/>
    <m/>
    <s v="MXIXFEIJAOKG"/>
    <m/>
    <m/>
    <m/>
    <n v="2601116"/>
    <s v="Auleria Amade Gimo Oliveira"/>
    <x v="4"/>
    <x v="40"/>
    <s v="Macossa"/>
    <m/>
    <m/>
    <m/>
    <m/>
    <m/>
    <m/>
    <s v="Auleria Amade Gimo Oliveira"/>
    <s v="844426671"/>
    <s v="Erginio Alberto Romao"/>
    <s v="870012826/842431622"/>
    <m/>
    <m/>
    <m/>
    <n v="260001"/>
    <m/>
    <m/>
    <m/>
    <m/>
    <m/>
    <m/>
    <m/>
    <m/>
    <m/>
    <m/>
    <m/>
    <m/>
    <m/>
    <n v="-5310"/>
    <m/>
    <m/>
    <m/>
    <n v="0"/>
    <n v="0"/>
    <s v="Sem registo"/>
  </r>
  <r>
    <d v="2026-04-02T00:00:00"/>
    <x v="1"/>
    <m/>
    <m/>
    <m/>
    <n v="354"/>
    <n v="177"/>
    <n v="0"/>
    <n v="-177"/>
    <m/>
    <m/>
    <m/>
    <m/>
    <m/>
    <m/>
    <m/>
    <s v="AGRIFEMMA01L"/>
    <m/>
    <m/>
    <m/>
    <n v="2601116"/>
    <s v="Auleria Amade Gimo Oliveira"/>
    <x v="4"/>
    <x v="40"/>
    <s v="Macossa"/>
    <m/>
    <m/>
    <m/>
    <m/>
    <m/>
    <m/>
    <s v="Auleria Amade Gimo Oliveira"/>
    <s v="844426671"/>
    <s v="Erginio Alberto Romao"/>
    <s v="870012826/842431622"/>
    <m/>
    <m/>
    <m/>
    <n v="260001"/>
    <m/>
    <m/>
    <m/>
    <m/>
    <m/>
    <m/>
    <m/>
    <m/>
    <m/>
    <m/>
    <m/>
    <m/>
    <m/>
    <n v="-354"/>
    <m/>
    <m/>
    <m/>
    <n v="0"/>
    <n v="0"/>
    <s v="Sem registo"/>
  </r>
  <r>
    <d v="2026-04-02T00:00:00"/>
    <x v="2"/>
    <m/>
    <m/>
    <m/>
    <n v="7080"/>
    <n v="7080"/>
    <n v="0"/>
    <n v="-7080"/>
    <m/>
    <m/>
    <m/>
    <m/>
    <m/>
    <m/>
    <m/>
    <s v="SUSSACO"/>
    <m/>
    <m/>
    <m/>
    <n v="2601116"/>
    <s v="Auleria Amade Gimo Oliveira"/>
    <x v="4"/>
    <x v="40"/>
    <s v="Macossa"/>
    <m/>
    <m/>
    <m/>
    <m/>
    <m/>
    <m/>
    <s v="Auleria Amade Gimo Oliveira"/>
    <s v="844426671"/>
    <s v="Erginio Alberto Romao"/>
    <s v="870012826/842431622"/>
    <m/>
    <m/>
    <m/>
    <n v="260001"/>
    <m/>
    <m/>
    <m/>
    <m/>
    <m/>
    <m/>
    <m/>
    <m/>
    <m/>
    <m/>
    <m/>
    <m/>
    <m/>
    <n v="-7080"/>
    <m/>
    <m/>
    <m/>
    <n v="0"/>
    <n v="0"/>
    <s v="Sem registo"/>
  </r>
  <r>
    <d v="2026-04-02T00:00:00"/>
    <x v="3"/>
    <m/>
    <m/>
    <m/>
    <n v="354"/>
    <n v="177"/>
    <n v="0"/>
    <n v="-177"/>
    <m/>
    <m/>
    <m/>
    <m/>
    <m/>
    <m/>
    <m/>
    <s v="AGRIMIDACLORP1L"/>
    <m/>
    <m/>
    <m/>
    <n v="2601116"/>
    <s v="Auleria Amade Gimo Oliveira"/>
    <x v="4"/>
    <x v="40"/>
    <s v="Macossa"/>
    <m/>
    <m/>
    <m/>
    <m/>
    <m/>
    <m/>
    <s v="Auleria Amade Gimo Oliveira"/>
    <s v="844426671"/>
    <s v="Erginio Alberto Romao"/>
    <s v="870012826/842431622"/>
    <m/>
    <m/>
    <m/>
    <n v="260001"/>
    <m/>
    <m/>
    <m/>
    <m/>
    <m/>
    <m/>
    <m/>
    <m/>
    <m/>
    <m/>
    <m/>
    <m/>
    <m/>
    <n v="-354"/>
    <m/>
    <m/>
    <m/>
    <n v="0"/>
    <n v="0"/>
    <s v="Sem registo"/>
  </r>
  <r>
    <d v="2026-04-02T00:00:00"/>
    <x v="4"/>
    <m/>
    <m/>
    <m/>
    <n v="4425"/>
    <n v="4425"/>
    <n v="0"/>
    <n v="-4425"/>
    <m/>
    <m/>
    <m/>
    <m/>
    <m/>
    <m/>
    <m/>
    <s v="MXIXMILHOKG"/>
    <m/>
    <m/>
    <m/>
    <n v="2601116"/>
    <s v="Auleria Amade Gimo Oliveira"/>
    <x v="4"/>
    <x v="40"/>
    <s v="Macossa"/>
    <m/>
    <m/>
    <m/>
    <m/>
    <m/>
    <m/>
    <s v="Auleria Amade Gimo Oliveira"/>
    <s v="844426671"/>
    <s v="Erginio Alberto Romao"/>
    <s v="870012826/842431622"/>
    <m/>
    <m/>
    <m/>
    <n v="260001"/>
    <m/>
    <m/>
    <m/>
    <m/>
    <m/>
    <m/>
    <m/>
    <m/>
    <m/>
    <m/>
    <m/>
    <m/>
    <m/>
    <n v="-4425"/>
    <m/>
    <m/>
    <m/>
    <n v="0"/>
    <n v="0"/>
    <s v="Sem registo"/>
  </r>
  <r>
    <d v="2026-04-02T00:00:00"/>
    <x v="0"/>
    <m/>
    <m/>
    <m/>
    <n v="480"/>
    <n v="480"/>
    <n v="0"/>
    <n v="-480"/>
    <m/>
    <m/>
    <m/>
    <m/>
    <m/>
    <m/>
    <m/>
    <s v="MXIXFEIJAOKG"/>
    <m/>
    <m/>
    <m/>
    <n v="2601117"/>
    <s v="AURELIO HILARIO BATISTA"/>
    <x v="3"/>
    <x v="41"/>
    <s v="CASSENGA"/>
    <m/>
    <m/>
    <m/>
    <m/>
    <m/>
    <m/>
    <s v="AURELIO HILARIO BATISTA"/>
    <s v="866235795"/>
    <s v="ABDUL JOAO"/>
    <n v="867084801"/>
    <m/>
    <m/>
    <m/>
    <n v="260001"/>
    <m/>
    <m/>
    <m/>
    <m/>
    <m/>
    <m/>
    <m/>
    <m/>
    <m/>
    <m/>
    <m/>
    <m/>
    <m/>
    <n v="-480"/>
    <m/>
    <m/>
    <m/>
    <n v="0"/>
    <n v="0"/>
    <s v="Sem registo"/>
  </r>
  <r>
    <d v="2026-04-02T00:00:00"/>
    <x v="1"/>
    <m/>
    <m/>
    <m/>
    <n v="32"/>
    <n v="16"/>
    <n v="0"/>
    <n v="-16"/>
    <m/>
    <m/>
    <m/>
    <m/>
    <m/>
    <m/>
    <m/>
    <s v="AGRIFEMMA01L"/>
    <m/>
    <m/>
    <m/>
    <n v="2601117"/>
    <s v="AURELIO HILARIO BATISTA"/>
    <x v="3"/>
    <x v="41"/>
    <s v="CASSENGA"/>
    <m/>
    <m/>
    <m/>
    <m/>
    <m/>
    <m/>
    <s v="AURELIO HILARIO BATISTA"/>
    <s v="866235795"/>
    <s v="ABDUL JOAO"/>
    <n v="867084801"/>
    <m/>
    <m/>
    <m/>
    <n v="260001"/>
    <m/>
    <m/>
    <m/>
    <m/>
    <m/>
    <m/>
    <m/>
    <m/>
    <m/>
    <m/>
    <m/>
    <m/>
    <m/>
    <n v="-32"/>
    <m/>
    <m/>
    <m/>
    <n v="0"/>
    <n v="0"/>
    <s v="Sem registo"/>
  </r>
  <r>
    <d v="2026-04-02T00:00:00"/>
    <x v="2"/>
    <m/>
    <m/>
    <m/>
    <n v="640"/>
    <n v="640"/>
    <n v="0"/>
    <n v="-640"/>
    <m/>
    <m/>
    <m/>
    <m/>
    <m/>
    <m/>
    <m/>
    <s v="SUSSACO"/>
    <m/>
    <m/>
    <m/>
    <n v="2601117"/>
    <s v="AURELIO HILARIO BATISTA"/>
    <x v="3"/>
    <x v="41"/>
    <s v="CASSENGA"/>
    <m/>
    <m/>
    <m/>
    <m/>
    <m/>
    <m/>
    <s v="AURELIO HILARIO BATISTA"/>
    <s v="866235795"/>
    <s v="ABDUL JOAO"/>
    <n v="867084801"/>
    <m/>
    <m/>
    <m/>
    <n v="260001"/>
    <m/>
    <m/>
    <m/>
    <m/>
    <m/>
    <m/>
    <m/>
    <m/>
    <m/>
    <m/>
    <m/>
    <m/>
    <m/>
    <n v="-640"/>
    <m/>
    <m/>
    <m/>
    <n v="0"/>
    <n v="0"/>
    <s v="Sem registo"/>
  </r>
  <r>
    <d v="2026-04-02T00:00:00"/>
    <x v="3"/>
    <m/>
    <m/>
    <m/>
    <n v="29"/>
    <n v="14.5"/>
    <n v="0"/>
    <n v="-14.5"/>
    <m/>
    <m/>
    <m/>
    <m/>
    <m/>
    <m/>
    <m/>
    <s v="AGRIMIDACLORP1L"/>
    <m/>
    <m/>
    <m/>
    <n v="2601117"/>
    <s v="AURELIO HILARIO BATISTA"/>
    <x v="3"/>
    <x v="41"/>
    <s v="CASSENGA"/>
    <m/>
    <m/>
    <m/>
    <m/>
    <m/>
    <m/>
    <s v="AURELIO HILARIO BATISTA"/>
    <s v="866235795"/>
    <s v="ABDUL JOAO"/>
    <n v="867084801"/>
    <m/>
    <m/>
    <m/>
    <n v="260001"/>
    <m/>
    <m/>
    <m/>
    <m/>
    <m/>
    <m/>
    <m/>
    <m/>
    <m/>
    <m/>
    <m/>
    <m/>
    <m/>
    <n v="-29"/>
    <m/>
    <m/>
    <m/>
    <n v="0"/>
    <n v="0"/>
    <s v="Sem registo"/>
  </r>
  <r>
    <d v="2026-04-02T00:00:00"/>
    <x v="4"/>
    <m/>
    <m/>
    <m/>
    <n v="362.5"/>
    <n v="362.5"/>
    <n v="0"/>
    <n v="-362.5"/>
    <m/>
    <m/>
    <m/>
    <m/>
    <m/>
    <m/>
    <m/>
    <s v="MXIXMILHOKG"/>
    <m/>
    <m/>
    <m/>
    <n v="2601117"/>
    <s v="AURELIO HILARIO BATISTA"/>
    <x v="3"/>
    <x v="41"/>
    <s v="CASSENGA"/>
    <m/>
    <m/>
    <m/>
    <m/>
    <m/>
    <m/>
    <s v="AURELIO HILARIO BATISTA"/>
    <s v="866235795"/>
    <s v="ABDUL JOAO"/>
    <n v="867084801"/>
    <m/>
    <m/>
    <m/>
    <n v="260001"/>
    <m/>
    <m/>
    <m/>
    <m/>
    <m/>
    <m/>
    <m/>
    <m/>
    <m/>
    <m/>
    <m/>
    <m/>
    <m/>
    <n v="-362.5"/>
    <m/>
    <m/>
    <m/>
    <n v="0"/>
    <n v="0"/>
    <s v="Sem registo"/>
  </r>
  <r>
    <d v="2026-04-02T00:00:00"/>
    <x v="5"/>
    <m/>
    <m/>
    <m/>
    <n v="9"/>
    <n v="4.5"/>
    <n v="0"/>
    <n v="-4.5"/>
    <m/>
    <m/>
    <m/>
    <m/>
    <m/>
    <m/>
    <m/>
    <s v="AGRIMHMCPA1L"/>
    <m/>
    <m/>
    <m/>
    <n v="2601117"/>
    <s v="AURELIO HILARIO BATISTA"/>
    <x v="3"/>
    <x v="41"/>
    <s v="CASSENGA"/>
    <m/>
    <m/>
    <m/>
    <m/>
    <m/>
    <m/>
    <s v="AURELIO HILARIO BATISTA"/>
    <s v="866235795"/>
    <s v="ABDUL JOAO"/>
    <n v="867084801"/>
    <m/>
    <m/>
    <m/>
    <n v="260001"/>
    <m/>
    <m/>
    <m/>
    <m/>
    <m/>
    <m/>
    <m/>
    <m/>
    <m/>
    <m/>
    <m/>
    <m/>
    <m/>
    <n v="-9"/>
    <m/>
    <m/>
    <m/>
    <n v="0"/>
    <n v="0"/>
    <s v="Sem registo"/>
  </r>
  <r>
    <d v="2026-04-02T00:00:00"/>
    <x v="6"/>
    <m/>
    <m/>
    <m/>
    <n v="150"/>
    <n v="150"/>
    <n v="0"/>
    <n v="-150"/>
    <m/>
    <m/>
    <m/>
    <m/>
    <m/>
    <m/>
    <m/>
    <s v="MXIXARROZKG"/>
    <m/>
    <m/>
    <m/>
    <n v="2601117"/>
    <s v="AURELIO HILARIO BATISTA"/>
    <x v="3"/>
    <x v="41"/>
    <s v="CASSENGA"/>
    <m/>
    <m/>
    <m/>
    <m/>
    <m/>
    <m/>
    <s v="AURELIO HILARIO BATISTA"/>
    <s v="866235795"/>
    <s v="ABDUL JOAO"/>
    <n v="867084801"/>
    <m/>
    <m/>
    <m/>
    <n v="260001"/>
    <m/>
    <m/>
    <m/>
    <m/>
    <m/>
    <m/>
    <m/>
    <m/>
    <m/>
    <m/>
    <m/>
    <m/>
    <m/>
    <n v="-150"/>
    <m/>
    <m/>
    <m/>
    <n v="0"/>
    <n v="0"/>
    <s v="Sem registo"/>
  </r>
  <r>
    <d v="2026-04-02T00:00:00"/>
    <x v="0"/>
    <m/>
    <m/>
    <m/>
    <n v="15"/>
    <n v="15"/>
    <n v="0"/>
    <n v="-15"/>
    <m/>
    <m/>
    <m/>
    <m/>
    <m/>
    <m/>
    <m/>
    <s v="MXIXFEIJAOKG"/>
    <m/>
    <m/>
    <m/>
    <n v="2601118"/>
    <s v="Azarias Cipriano Camassi"/>
    <x v="0"/>
    <x v="0"/>
    <s v="Mutala sede"/>
    <m/>
    <m/>
    <m/>
    <m/>
    <m/>
    <m/>
    <s v="Azarias Cipriano Camassi"/>
    <s v="849041959"/>
    <s v="Jacob Manuel"/>
    <n v="865421928"/>
    <m/>
    <m/>
    <m/>
    <n v="260001"/>
    <m/>
    <m/>
    <m/>
    <m/>
    <m/>
    <m/>
    <m/>
    <m/>
    <m/>
    <m/>
    <m/>
    <m/>
    <m/>
    <n v="-15"/>
    <m/>
    <m/>
    <m/>
    <n v="0"/>
    <n v="0"/>
    <s v="Sem registo"/>
  </r>
  <r>
    <d v="2026-04-02T00:00:00"/>
    <x v="0"/>
    <m/>
    <m/>
    <m/>
    <n v="30"/>
    <n v="30"/>
    <n v="0"/>
    <n v="-30"/>
    <m/>
    <m/>
    <m/>
    <m/>
    <m/>
    <m/>
    <m/>
    <s v="MXIXFEIJAOKG"/>
    <m/>
    <m/>
    <m/>
    <n v="2601118"/>
    <s v="Azarias Cipriano Camassi"/>
    <x v="0"/>
    <x v="0"/>
    <s v="Novanana"/>
    <m/>
    <m/>
    <m/>
    <m/>
    <m/>
    <m/>
    <s v="Azarias Cipriano Camassi"/>
    <s v="849041959"/>
    <s v="Jacob Manuel"/>
    <n v="865421928"/>
    <m/>
    <m/>
    <m/>
    <n v="260001"/>
    <m/>
    <m/>
    <m/>
    <m/>
    <m/>
    <m/>
    <m/>
    <m/>
    <m/>
    <m/>
    <m/>
    <m/>
    <m/>
    <n v="-30"/>
    <m/>
    <m/>
    <m/>
    <n v="0"/>
    <n v="0"/>
    <s v="Sem registo"/>
  </r>
  <r>
    <d v="2026-04-02T00:00:00"/>
    <x v="0"/>
    <m/>
    <m/>
    <m/>
    <n v="15"/>
    <n v="15"/>
    <n v="0"/>
    <n v="-15"/>
    <m/>
    <m/>
    <m/>
    <m/>
    <m/>
    <m/>
    <m/>
    <s v="MXIXFEIJAOKG"/>
    <m/>
    <m/>
    <m/>
    <n v="2601118"/>
    <s v="Azarias Cipriano Camassi"/>
    <x v="0"/>
    <x v="0"/>
    <s v="Saguate/Mutala"/>
    <m/>
    <m/>
    <m/>
    <m/>
    <m/>
    <m/>
    <s v="Azarias Cipriano Camassi"/>
    <s v="849041959"/>
    <s v="Jacob Manuel"/>
    <n v="865421928"/>
    <m/>
    <m/>
    <m/>
    <n v="260001"/>
    <m/>
    <m/>
    <m/>
    <m/>
    <m/>
    <m/>
    <m/>
    <m/>
    <m/>
    <m/>
    <m/>
    <m/>
    <m/>
    <n v="-15"/>
    <m/>
    <m/>
    <m/>
    <n v="0"/>
    <n v="0"/>
    <s v="Sem registo"/>
  </r>
  <r>
    <d v="2026-04-02T00:00:00"/>
    <x v="1"/>
    <m/>
    <m/>
    <m/>
    <n v="1"/>
    <n v="0.5"/>
    <n v="0"/>
    <n v="-0.5"/>
    <m/>
    <m/>
    <m/>
    <m/>
    <m/>
    <m/>
    <m/>
    <s v="AGRIFEMMA01L"/>
    <m/>
    <m/>
    <m/>
    <n v="2601118"/>
    <s v="Azarias Cipriano Camassi"/>
    <x v="0"/>
    <x v="0"/>
    <s v="Mutala sede"/>
    <m/>
    <m/>
    <m/>
    <m/>
    <m/>
    <m/>
    <s v="Azarias Cipriano Camassi"/>
    <s v="849041959"/>
    <s v="Jacob Manuel"/>
    <n v="865421928"/>
    <m/>
    <m/>
    <m/>
    <n v="260001"/>
    <m/>
    <m/>
    <m/>
    <m/>
    <m/>
    <m/>
    <m/>
    <m/>
    <m/>
    <m/>
    <m/>
    <m/>
    <m/>
    <n v="-1"/>
    <m/>
    <m/>
    <m/>
    <n v="0"/>
    <n v="0"/>
    <s v="Sem registo"/>
  </r>
  <r>
    <d v="2026-04-02T00:00:00"/>
    <x v="1"/>
    <m/>
    <m/>
    <m/>
    <n v="2"/>
    <n v="1"/>
    <n v="0"/>
    <n v="-1"/>
    <m/>
    <m/>
    <m/>
    <m/>
    <m/>
    <m/>
    <m/>
    <s v="AGRIFEMMA01L"/>
    <m/>
    <m/>
    <m/>
    <n v="2601118"/>
    <s v="Azarias Cipriano Camassi"/>
    <x v="0"/>
    <x v="0"/>
    <s v="Novanana"/>
    <m/>
    <m/>
    <m/>
    <m/>
    <m/>
    <m/>
    <s v="Azarias Cipriano Camassi"/>
    <s v="849041959"/>
    <s v="Jacob Manuel"/>
    <n v="865421928"/>
    <m/>
    <m/>
    <m/>
    <n v="260001"/>
    <m/>
    <m/>
    <m/>
    <m/>
    <m/>
    <m/>
    <m/>
    <m/>
    <m/>
    <m/>
    <m/>
    <m/>
    <m/>
    <n v="-2"/>
    <m/>
    <m/>
    <m/>
    <n v="0"/>
    <n v="0"/>
    <s v="Sem registo"/>
  </r>
  <r>
    <d v="2026-04-02T00:00:00"/>
    <x v="1"/>
    <m/>
    <m/>
    <m/>
    <n v="1"/>
    <n v="0.5"/>
    <n v="0"/>
    <n v="-0.5"/>
    <m/>
    <m/>
    <m/>
    <m/>
    <m/>
    <m/>
    <m/>
    <s v="AGRIFEMMA01L"/>
    <m/>
    <m/>
    <m/>
    <n v="2601118"/>
    <s v="Azarias Cipriano Camassi"/>
    <x v="0"/>
    <x v="0"/>
    <s v="Saguate/Mutala"/>
    <m/>
    <m/>
    <m/>
    <m/>
    <m/>
    <m/>
    <s v="Azarias Cipriano Camassi"/>
    <s v="849041959"/>
    <s v="Jacob Manuel"/>
    <n v="865421928"/>
    <m/>
    <m/>
    <m/>
    <n v="260001"/>
    <m/>
    <m/>
    <m/>
    <m/>
    <m/>
    <m/>
    <m/>
    <m/>
    <m/>
    <m/>
    <m/>
    <m/>
    <m/>
    <n v="-1"/>
    <m/>
    <m/>
    <m/>
    <n v="0"/>
    <n v="0"/>
    <s v="Sem registo"/>
  </r>
  <r>
    <d v="2026-04-02T00:00:00"/>
    <x v="2"/>
    <m/>
    <m/>
    <m/>
    <n v="20"/>
    <n v="20"/>
    <n v="0"/>
    <n v="-20"/>
    <m/>
    <m/>
    <m/>
    <m/>
    <m/>
    <m/>
    <m/>
    <s v="SUSSACO"/>
    <m/>
    <m/>
    <m/>
    <n v="2601118"/>
    <s v="Azarias Cipriano Camassi"/>
    <x v="0"/>
    <x v="0"/>
    <s v="Mutala sede"/>
    <m/>
    <m/>
    <m/>
    <m/>
    <m/>
    <m/>
    <s v="Azarias Cipriano Camassi"/>
    <s v="849041959"/>
    <s v="Jacob Manuel"/>
    <n v="865421928"/>
    <m/>
    <m/>
    <m/>
    <n v="260001"/>
    <m/>
    <m/>
    <m/>
    <m/>
    <m/>
    <m/>
    <m/>
    <m/>
    <m/>
    <m/>
    <m/>
    <m/>
    <m/>
    <n v="-20"/>
    <m/>
    <m/>
    <m/>
    <n v="0"/>
    <n v="0"/>
    <s v="Sem registo"/>
  </r>
  <r>
    <d v="2026-04-02T00:00:00"/>
    <x v="2"/>
    <m/>
    <m/>
    <m/>
    <n v="40"/>
    <n v="40"/>
    <n v="0"/>
    <n v="-40"/>
    <m/>
    <m/>
    <m/>
    <m/>
    <m/>
    <m/>
    <m/>
    <s v="SUSSACO"/>
    <m/>
    <m/>
    <m/>
    <n v="2601118"/>
    <s v="Azarias Cipriano Camassi"/>
    <x v="0"/>
    <x v="0"/>
    <s v="Novanana"/>
    <m/>
    <m/>
    <m/>
    <m/>
    <m/>
    <m/>
    <s v="Azarias Cipriano Camassi"/>
    <s v="849041959"/>
    <s v="Jacob Manuel"/>
    <n v="865421928"/>
    <m/>
    <m/>
    <m/>
    <n v="260001"/>
    <m/>
    <m/>
    <m/>
    <m/>
    <m/>
    <m/>
    <m/>
    <m/>
    <m/>
    <m/>
    <m/>
    <m/>
    <m/>
    <n v="-40"/>
    <m/>
    <m/>
    <m/>
    <n v="0"/>
    <n v="0"/>
    <s v="Sem registo"/>
  </r>
  <r>
    <d v="2026-04-02T00:00:00"/>
    <x v="2"/>
    <m/>
    <m/>
    <m/>
    <n v="20"/>
    <n v="20"/>
    <n v="0"/>
    <n v="-20"/>
    <m/>
    <m/>
    <m/>
    <m/>
    <m/>
    <m/>
    <m/>
    <s v="SUSSACO"/>
    <m/>
    <m/>
    <m/>
    <n v="2601118"/>
    <s v="Azarias Cipriano Camassi"/>
    <x v="0"/>
    <x v="0"/>
    <s v="Saguate/Mutala"/>
    <m/>
    <m/>
    <m/>
    <m/>
    <m/>
    <m/>
    <s v="Azarias Cipriano Camassi"/>
    <s v="849041959"/>
    <s v="Jacob Manuel"/>
    <n v="865421928"/>
    <m/>
    <m/>
    <m/>
    <n v="260001"/>
    <m/>
    <m/>
    <m/>
    <m/>
    <m/>
    <m/>
    <m/>
    <m/>
    <m/>
    <m/>
    <m/>
    <m/>
    <m/>
    <n v="-20"/>
    <m/>
    <m/>
    <m/>
    <n v="0"/>
    <n v="0"/>
    <s v="Sem registo"/>
  </r>
  <r>
    <d v="2026-04-02T00:00:00"/>
    <x v="3"/>
    <m/>
    <m/>
    <m/>
    <n v="2"/>
    <n v="1"/>
    <n v="0"/>
    <n v="-1"/>
    <m/>
    <m/>
    <m/>
    <m/>
    <m/>
    <m/>
    <m/>
    <s v="AGRIMIDACLORP1L"/>
    <m/>
    <m/>
    <m/>
    <n v="2601118"/>
    <s v="Azarias Cipriano Camassi"/>
    <x v="0"/>
    <x v="0"/>
    <s v="Novanana"/>
    <m/>
    <m/>
    <m/>
    <m/>
    <m/>
    <m/>
    <s v="Azarias Cipriano Camassi"/>
    <s v="849041959"/>
    <s v="Jacob Manuel"/>
    <n v="865421928"/>
    <m/>
    <m/>
    <m/>
    <n v="260001"/>
    <m/>
    <m/>
    <m/>
    <m/>
    <m/>
    <m/>
    <m/>
    <m/>
    <m/>
    <m/>
    <m/>
    <m/>
    <m/>
    <n v="-2"/>
    <m/>
    <m/>
    <m/>
    <n v="0"/>
    <n v="0"/>
    <s v="Sem registo"/>
  </r>
  <r>
    <d v="2026-04-02T00:00:00"/>
    <x v="3"/>
    <m/>
    <m/>
    <m/>
    <n v="1"/>
    <n v="0.5"/>
    <n v="0"/>
    <n v="-0.5"/>
    <m/>
    <m/>
    <m/>
    <m/>
    <m/>
    <m/>
    <m/>
    <s v="AGRIMIDACLORP1L"/>
    <m/>
    <m/>
    <m/>
    <n v="2601118"/>
    <s v="Azarias Cipriano Camassi"/>
    <x v="0"/>
    <x v="0"/>
    <s v="Saguate/Mutala"/>
    <m/>
    <m/>
    <m/>
    <m/>
    <m/>
    <m/>
    <s v="Azarias Cipriano Camassi"/>
    <s v="849041959"/>
    <s v="Jacob Manuel"/>
    <n v="865421928"/>
    <m/>
    <m/>
    <m/>
    <n v="260001"/>
    <m/>
    <m/>
    <m/>
    <m/>
    <m/>
    <m/>
    <m/>
    <m/>
    <m/>
    <m/>
    <m/>
    <m/>
    <m/>
    <n v="-1"/>
    <m/>
    <m/>
    <m/>
    <n v="0"/>
    <n v="0"/>
    <s v="Sem registo"/>
  </r>
  <r>
    <d v="2026-04-02T00:00:00"/>
    <x v="4"/>
    <m/>
    <m/>
    <m/>
    <n v="25"/>
    <n v="25"/>
    <n v="0"/>
    <n v="-25"/>
    <n v="0"/>
    <m/>
    <m/>
    <m/>
    <m/>
    <m/>
    <m/>
    <s v="MXIXMILHOKG"/>
    <m/>
    <m/>
    <m/>
    <n v="2601118"/>
    <s v="Azarias Cipriano Camassi"/>
    <x v="0"/>
    <x v="0"/>
    <s v="Novanana"/>
    <m/>
    <m/>
    <m/>
    <m/>
    <m/>
    <m/>
    <s v="Azarias Cipriano Camassi"/>
    <s v="849041959"/>
    <s v="Jacob Manuel"/>
    <n v="865421928"/>
    <m/>
    <m/>
    <m/>
    <n v="260001"/>
    <m/>
    <m/>
    <m/>
    <m/>
    <m/>
    <m/>
    <m/>
    <m/>
    <m/>
    <m/>
    <m/>
    <m/>
    <m/>
    <n v="-25"/>
    <m/>
    <m/>
    <m/>
    <n v="0"/>
    <n v="0"/>
    <s v="Sem registo"/>
  </r>
  <r>
    <d v="2026-04-02T00:00:00"/>
    <x v="4"/>
    <m/>
    <m/>
    <m/>
    <n v="12.5"/>
    <n v="12.5"/>
    <n v="0"/>
    <n v="-12.5"/>
    <n v="0"/>
    <m/>
    <m/>
    <m/>
    <m/>
    <m/>
    <m/>
    <s v="MXIXMILHOKG"/>
    <m/>
    <m/>
    <m/>
    <n v="2601118"/>
    <s v="Azarias Cipriano Camassi"/>
    <x v="0"/>
    <x v="0"/>
    <s v="Saguate/Mutala"/>
    <m/>
    <m/>
    <m/>
    <m/>
    <m/>
    <m/>
    <s v="Azarias Cipriano Camassi"/>
    <s v="849041959"/>
    <s v="Jacob Manuel"/>
    <n v="865421928"/>
    <m/>
    <m/>
    <m/>
    <n v="260001"/>
    <m/>
    <m/>
    <m/>
    <m/>
    <m/>
    <m/>
    <m/>
    <m/>
    <m/>
    <m/>
    <m/>
    <m/>
    <m/>
    <n v="-12.5"/>
    <m/>
    <m/>
    <m/>
    <n v="0"/>
    <n v="0"/>
    <s v="Sem registo"/>
  </r>
  <r>
    <d v="2026-04-02T00:00:00"/>
    <x v="5"/>
    <m/>
    <m/>
    <m/>
    <n v="3"/>
    <n v="1.5"/>
    <n v="0"/>
    <n v="-1.5"/>
    <m/>
    <m/>
    <m/>
    <m/>
    <m/>
    <m/>
    <m/>
    <s v="AGRIMHMCPA1L"/>
    <m/>
    <m/>
    <m/>
    <n v="2601118"/>
    <s v="Azarias Cipriano Camassi"/>
    <x v="0"/>
    <x v="0"/>
    <s v="Mutala sede"/>
    <m/>
    <m/>
    <m/>
    <m/>
    <m/>
    <m/>
    <s v="Azarias Cipriano Camassi"/>
    <s v="849041959"/>
    <s v="Jacob Manuel"/>
    <n v="865421928"/>
    <m/>
    <m/>
    <m/>
    <n v="260001"/>
    <m/>
    <m/>
    <m/>
    <m/>
    <m/>
    <m/>
    <m/>
    <m/>
    <m/>
    <m/>
    <m/>
    <m/>
    <m/>
    <n v="-3"/>
    <m/>
    <m/>
    <m/>
    <n v="0"/>
    <n v="0"/>
    <s v="Sem registo"/>
  </r>
  <r>
    <d v="2026-04-02T00:00:00"/>
    <x v="6"/>
    <m/>
    <m/>
    <m/>
    <n v="50"/>
    <n v="50"/>
    <n v="0"/>
    <n v="-50"/>
    <m/>
    <n v="0"/>
    <m/>
    <m/>
    <m/>
    <m/>
    <m/>
    <s v="MXIXARROZKG"/>
    <m/>
    <m/>
    <m/>
    <n v="2601118"/>
    <s v="Azarias Cipriano Camassi"/>
    <x v="0"/>
    <x v="0"/>
    <s v="Mutala sede"/>
    <m/>
    <m/>
    <m/>
    <m/>
    <m/>
    <m/>
    <s v="Azarias Cipriano Camassi"/>
    <s v="849041959"/>
    <s v="Jacob Manuel"/>
    <n v="865421928"/>
    <m/>
    <m/>
    <m/>
    <n v="260001"/>
    <m/>
    <m/>
    <m/>
    <m/>
    <m/>
    <m/>
    <m/>
    <m/>
    <m/>
    <m/>
    <m/>
    <m/>
    <m/>
    <n v="-50"/>
    <m/>
    <m/>
    <m/>
    <n v="0"/>
    <n v="0"/>
    <s v="Sem registo"/>
  </r>
  <r>
    <d v="2026-04-02T00:00:00"/>
    <x v="0"/>
    <m/>
    <m/>
    <m/>
    <n v="285"/>
    <n v="285"/>
    <n v="240"/>
    <n v="-45"/>
    <m/>
    <m/>
    <m/>
    <m/>
    <m/>
    <m/>
    <m/>
    <s v="MXIXFEIJAOKG"/>
    <m/>
    <m/>
    <m/>
    <n v="2601119"/>
    <s v="Baltazar Jose Carlos"/>
    <x v="0"/>
    <x v="42"/>
    <s v="Regone"/>
    <m/>
    <m/>
    <m/>
    <m/>
    <m/>
    <m/>
    <s v="Baltazar Jose Carlos"/>
    <s v="878515528/848560172"/>
    <s v="Belmiro Jose Pedro Manuel"/>
    <s v="862679289/858588853"/>
    <m/>
    <m/>
    <m/>
    <n v="260001"/>
    <m/>
    <m/>
    <m/>
    <m/>
    <m/>
    <m/>
    <m/>
    <m/>
    <m/>
    <m/>
    <m/>
    <m/>
    <m/>
    <n v="-45"/>
    <m/>
    <m/>
    <m/>
    <n v="0"/>
    <n v="-240"/>
    <s v="Sem registo"/>
  </r>
  <r>
    <d v="2026-04-02T00:00:00"/>
    <x v="1"/>
    <m/>
    <m/>
    <m/>
    <n v="19"/>
    <n v="9.5"/>
    <n v="16"/>
    <n v="6.5"/>
    <m/>
    <m/>
    <m/>
    <m/>
    <m/>
    <m/>
    <m/>
    <s v="AGRIFEMMA01L"/>
    <m/>
    <m/>
    <m/>
    <n v="2601119"/>
    <s v="Baltazar Jose Carlos"/>
    <x v="0"/>
    <x v="42"/>
    <s v="Regone"/>
    <m/>
    <m/>
    <m/>
    <m/>
    <m/>
    <m/>
    <s v="Baltazar Jose Carlos"/>
    <s v="878515528/848560172"/>
    <s v="Belmiro Jose Pedro Manuel"/>
    <s v="862679289/858588853"/>
    <m/>
    <m/>
    <m/>
    <n v="260001"/>
    <m/>
    <m/>
    <m/>
    <m/>
    <m/>
    <m/>
    <m/>
    <m/>
    <m/>
    <m/>
    <m/>
    <m/>
    <m/>
    <n v="-3"/>
    <m/>
    <m/>
    <m/>
    <n v="0"/>
    <n v="-16"/>
    <s v="Sem registo"/>
  </r>
  <r>
    <d v="2026-04-02T00:00:00"/>
    <x v="2"/>
    <m/>
    <m/>
    <m/>
    <n v="380"/>
    <n v="380"/>
    <n v="320"/>
    <n v="-60"/>
    <m/>
    <m/>
    <m/>
    <m/>
    <m/>
    <m/>
    <m/>
    <s v="SUSSACO"/>
    <m/>
    <m/>
    <m/>
    <n v="2601119"/>
    <s v="Baltazar Jose Carlos"/>
    <x v="0"/>
    <x v="42"/>
    <s v="Regone"/>
    <m/>
    <m/>
    <m/>
    <m/>
    <m/>
    <m/>
    <s v="Baltazar Jose Carlos"/>
    <s v="878515528/848560172"/>
    <s v="Belmiro Jose Pedro Manuel"/>
    <s v="862679289/858588853"/>
    <m/>
    <m/>
    <m/>
    <n v="260001"/>
    <m/>
    <m/>
    <m/>
    <m/>
    <m/>
    <m/>
    <m/>
    <m/>
    <m/>
    <m/>
    <m/>
    <m/>
    <m/>
    <n v="-60"/>
    <m/>
    <m/>
    <m/>
    <n v="0"/>
    <n v="-320"/>
    <s v="Sem registo"/>
  </r>
  <r>
    <d v="2026-04-02T00:00:00"/>
    <x v="5"/>
    <m/>
    <m/>
    <m/>
    <n v="57"/>
    <n v="28.5"/>
    <n v="0"/>
    <n v="-28.5"/>
    <m/>
    <m/>
    <m/>
    <m/>
    <m/>
    <m/>
    <m/>
    <s v="AGRIMHMCPA1L"/>
    <m/>
    <m/>
    <m/>
    <n v="2601119"/>
    <s v="Baltazar Jose Carlos"/>
    <x v="0"/>
    <x v="42"/>
    <s v="Regone"/>
    <m/>
    <m/>
    <m/>
    <m/>
    <m/>
    <m/>
    <s v="Baltazar Jose Carlos"/>
    <s v="878515528/848560172"/>
    <s v="Belmiro Jose Pedro Manuel"/>
    <s v="862679289/858588853"/>
    <m/>
    <m/>
    <m/>
    <n v="260001"/>
    <m/>
    <m/>
    <m/>
    <m/>
    <m/>
    <m/>
    <m/>
    <m/>
    <m/>
    <m/>
    <m/>
    <m/>
    <m/>
    <n v="-57"/>
    <m/>
    <m/>
    <m/>
    <n v="0"/>
    <n v="0"/>
    <s v="Sem registo"/>
  </r>
  <r>
    <d v="2026-04-02T00:00:00"/>
    <x v="6"/>
    <m/>
    <m/>
    <m/>
    <n v="950"/>
    <n v="950"/>
    <n v="0"/>
    <n v="-950"/>
    <m/>
    <n v="0"/>
    <m/>
    <m/>
    <m/>
    <m/>
    <m/>
    <s v="MXIXARROZKG"/>
    <m/>
    <m/>
    <m/>
    <n v="2601119"/>
    <s v="Baltazar Jose Carlos"/>
    <x v="0"/>
    <x v="42"/>
    <s v="Regone"/>
    <m/>
    <m/>
    <m/>
    <m/>
    <m/>
    <m/>
    <s v="Baltazar Jose Carlos"/>
    <s v="878515528/848560172"/>
    <s v="Belmiro Jose Pedro Manuel"/>
    <s v="862679289/858588853"/>
    <m/>
    <m/>
    <m/>
    <n v="260001"/>
    <m/>
    <m/>
    <m/>
    <m/>
    <m/>
    <m/>
    <m/>
    <m/>
    <m/>
    <m/>
    <m/>
    <m/>
    <m/>
    <n v="-950"/>
    <m/>
    <m/>
    <m/>
    <n v="0"/>
    <n v="0"/>
    <s v="Sem registo"/>
  </r>
  <r>
    <d v="2026-04-02T00:00:00"/>
    <x v="0"/>
    <m/>
    <m/>
    <m/>
    <n v="4725"/>
    <n v="4725"/>
    <n v="3315"/>
    <n v="-1410"/>
    <m/>
    <m/>
    <m/>
    <m/>
    <m/>
    <m/>
    <m/>
    <s v="MXIXFEIJAOKG"/>
    <m/>
    <m/>
    <m/>
    <n v="2601120"/>
    <s v="Beatriz Jaime Jose"/>
    <x v="2"/>
    <x v="24"/>
    <s v="Honve"/>
    <m/>
    <m/>
    <m/>
    <m/>
    <m/>
    <m/>
    <s v="Beatriz Jaime Jose"/>
    <s v="872846290 / 843816712"/>
    <s v="Baptista Tome Armando"/>
    <s v="877748861 / 848168523"/>
    <m/>
    <m/>
    <m/>
    <n v="260001"/>
    <m/>
    <m/>
    <m/>
    <m/>
    <m/>
    <m/>
    <m/>
    <m/>
    <m/>
    <m/>
    <m/>
    <m/>
    <m/>
    <n v="-1410"/>
    <m/>
    <m/>
    <n v="4725"/>
    <n v="0"/>
    <n v="-3315"/>
    <s v="Sem registo"/>
  </r>
  <r>
    <d v="2026-04-02T00:00:00"/>
    <x v="1"/>
    <m/>
    <m/>
    <m/>
    <n v="315"/>
    <n v="157.5"/>
    <n v="221"/>
    <n v="63.5"/>
    <m/>
    <m/>
    <m/>
    <m/>
    <m/>
    <m/>
    <m/>
    <s v="AGRIFEMMA01L"/>
    <m/>
    <m/>
    <m/>
    <n v="2601120"/>
    <s v="Beatriz Jaime Jose"/>
    <x v="2"/>
    <x v="24"/>
    <s v="Honve"/>
    <m/>
    <m/>
    <m/>
    <m/>
    <m/>
    <m/>
    <s v="Beatriz Jaime Jose"/>
    <s v="872846290 / 843816712"/>
    <s v="Baptista Tome Armando"/>
    <s v="877748861 / 848168523"/>
    <m/>
    <m/>
    <m/>
    <n v="260001"/>
    <m/>
    <m/>
    <m/>
    <m/>
    <m/>
    <m/>
    <m/>
    <m/>
    <m/>
    <m/>
    <m/>
    <m/>
    <m/>
    <n v="-94"/>
    <m/>
    <m/>
    <m/>
    <n v="0"/>
    <n v="-221"/>
    <s v="Sem registo"/>
  </r>
  <r>
    <d v="2026-04-02T00:00:00"/>
    <x v="2"/>
    <m/>
    <m/>
    <m/>
    <n v="6300"/>
    <n v="6300"/>
    <n v="4420"/>
    <n v="-1880"/>
    <m/>
    <m/>
    <m/>
    <m/>
    <m/>
    <m/>
    <m/>
    <s v="SUSSACO"/>
    <m/>
    <m/>
    <m/>
    <n v="2601120"/>
    <s v="Beatriz Jaime Jose"/>
    <x v="2"/>
    <x v="24"/>
    <s v="Honve"/>
    <m/>
    <m/>
    <m/>
    <m/>
    <m/>
    <m/>
    <s v="Beatriz Jaime Jose"/>
    <s v="872846290 / 843816712"/>
    <s v="Baptista Tome Armando"/>
    <s v="877748861 / 848168523"/>
    <m/>
    <m/>
    <m/>
    <n v="260001"/>
    <m/>
    <m/>
    <m/>
    <m/>
    <m/>
    <m/>
    <m/>
    <m/>
    <m/>
    <m/>
    <m/>
    <m/>
    <m/>
    <n v="-1880"/>
    <m/>
    <m/>
    <m/>
    <n v="0"/>
    <n v="-4420"/>
    <s v="Sem registo"/>
  </r>
  <r>
    <d v="2026-04-02T00:00:00"/>
    <x v="3"/>
    <m/>
    <m/>
    <m/>
    <n v="315"/>
    <n v="157.5"/>
    <n v="79"/>
    <n v="-78.5"/>
    <m/>
    <m/>
    <m/>
    <m/>
    <m/>
    <m/>
    <m/>
    <s v="AGRIMIDACLORP1L"/>
    <m/>
    <m/>
    <m/>
    <n v="2601120"/>
    <s v="Beatriz Jaime Jose"/>
    <x v="2"/>
    <x v="24"/>
    <s v="Honve"/>
    <m/>
    <m/>
    <m/>
    <m/>
    <m/>
    <m/>
    <s v="Beatriz Jaime Jose"/>
    <s v="872846290 / 843816712"/>
    <s v="Baptista Tome Armando"/>
    <s v="877748861 / 848168523"/>
    <m/>
    <m/>
    <m/>
    <n v="260001"/>
    <m/>
    <m/>
    <m/>
    <m/>
    <m/>
    <m/>
    <m/>
    <m/>
    <m/>
    <m/>
    <m/>
    <m/>
    <m/>
    <n v="-236"/>
    <m/>
    <m/>
    <m/>
    <n v="0"/>
    <n v="-79"/>
    <s v="Sem registo"/>
  </r>
  <r>
    <d v="2026-04-02T00:00:00"/>
    <x v="4"/>
    <m/>
    <m/>
    <m/>
    <n v="3937.5"/>
    <n v="3937.5"/>
    <n v="987.5"/>
    <n v="-2950"/>
    <m/>
    <m/>
    <m/>
    <m/>
    <m/>
    <m/>
    <m/>
    <s v="MXIXMILHOKG"/>
    <m/>
    <m/>
    <m/>
    <n v="2601120"/>
    <s v="Beatriz Jaime Jose"/>
    <x v="2"/>
    <x v="24"/>
    <s v="Honve"/>
    <m/>
    <m/>
    <m/>
    <m/>
    <m/>
    <m/>
    <s v="Beatriz Jaime Jose"/>
    <s v="872846290 / 843816712"/>
    <s v="Baptista Tome Armando"/>
    <s v="877748861 / 848168523"/>
    <m/>
    <m/>
    <m/>
    <n v="260001"/>
    <m/>
    <m/>
    <m/>
    <m/>
    <m/>
    <m/>
    <m/>
    <m/>
    <m/>
    <m/>
    <m/>
    <m/>
    <m/>
    <n v="-2950"/>
    <m/>
    <m/>
    <n v="3938"/>
    <n v="0"/>
    <n v="-987.5"/>
    <s v="Sem registo"/>
  </r>
  <r>
    <d v="2026-04-02T00:00:00"/>
    <x v="0"/>
    <m/>
    <m/>
    <m/>
    <n v="495"/>
    <n v="495"/>
    <n v="20.625"/>
    <n v="-474.375"/>
    <m/>
    <m/>
    <m/>
    <m/>
    <m/>
    <m/>
    <m/>
    <s v="MXIXFEIJAOKG"/>
    <m/>
    <m/>
    <m/>
    <n v="2601121"/>
    <s v="Belito Mendonca Abade"/>
    <x v="0"/>
    <x v="43"/>
    <s v="Naburi Sede"/>
    <m/>
    <m/>
    <m/>
    <m/>
    <m/>
    <m/>
    <s v="Belito Mendonca Abade"/>
    <s v="866103140"/>
    <s v="Meclina Sandra Rafael Vinjunju"/>
    <s v="868845543/845639958"/>
    <m/>
    <m/>
    <m/>
    <n v="260001"/>
    <m/>
    <m/>
    <m/>
    <m/>
    <m/>
    <m/>
    <m/>
    <m/>
    <m/>
    <m/>
    <m/>
    <m/>
    <m/>
    <n v="-474.375"/>
    <m/>
    <m/>
    <m/>
    <n v="0"/>
    <n v="-20.625"/>
    <s v="Sem registo"/>
  </r>
  <r>
    <d v="2026-04-02T00:00:00"/>
    <x v="0"/>
    <m/>
    <m/>
    <m/>
    <n v="585"/>
    <n v="585"/>
    <n v="24.375"/>
    <n v="-560.625"/>
    <m/>
    <m/>
    <m/>
    <m/>
    <m/>
    <m/>
    <m/>
    <s v="MXIXFEIJAOKG"/>
    <m/>
    <m/>
    <m/>
    <n v="2601121"/>
    <s v="Belito Mendonca Abade"/>
    <x v="0"/>
    <x v="43"/>
    <s v="Txalalane"/>
    <m/>
    <m/>
    <m/>
    <m/>
    <m/>
    <m/>
    <s v="Belito Mendonca Abade"/>
    <s v="866103140"/>
    <s v="Meclina Sandra Rafael Vinjunju"/>
    <s v="868845543/845639958"/>
    <m/>
    <m/>
    <m/>
    <n v="260001"/>
    <m/>
    <m/>
    <m/>
    <m/>
    <m/>
    <m/>
    <m/>
    <m/>
    <m/>
    <m/>
    <m/>
    <m/>
    <m/>
    <n v="-560.625"/>
    <m/>
    <m/>
    <m/>
    <n v="0"/>
    <n v="-24.375"/>
    <s v="Sem registo"/>
  </r>
  <r>
    <d v="2026-04-02T00:00:00"/>
    <x v="1"/>
    <m/>
    <m/>
    <m/>
    <n v="33"/>
    <n v="16.5"/>
    <n v="1.375"/>
    <n v="-15.125"/>
    <m/>
    <m/>
    <m/>
    <m/>
    <m/>
    <m/>
    <m/>
    <s v="AGRIFEMMA01L"/>
    <m/>
    <m/>
    <m/>
    <n v="2601121"/>
    <s v="Belito Mendonca Abade"/>
    <x v="0"/>
    <x v="43"/>
    <s v="Naburi Sede"/>
    <m/>
    <m/>
    <m/>
    <m/>
    <m/>
    <m/>
    <s v="Belito Mendonca Abade"/>
    <s v="866103140"/>
    <s v="Meclina Sandra Rafael Vinjunju"/>
    <s v="868845543/845639958"/>
    <m/>
    <m/>
    <m/>
    <n v="260001"/>
    <m/>
    <m/>
    <m/>
    <m/>
    <m/>
    <m/>
    <m/>
    <m/>
    <m/>
    <m/>
    <m/>
    <m/>
    <m/>
    <n v="-31.625"/>
    <m/>
    <m/>
    <m/>
    <n v="0"/>
    <n v="-1.375"/>
    <s v="Sem registo"/>
  </r>
  <r>
    <d v="2026-04-02T00:00:00"/>
    <x v="1"/>
    <m/>
    <m/>
    <m/>
    <n v="39"/>
    <n v="19.5"/>
    <n v="1.625"/>
    <n v="-17.875"/>
    <m/>
    <m/>
    <m/>
    <m/>
    <m/>
    <m/>
    <m/>
    <s v="AGRIFEMMA01L"/>
    <m/>
    <m/>
    <m/>
    <n v="2601121"/>
    <s v="Belito Mendonca Abade"/>
    <x v="0"/>
    <x v="43"/>
    <s v="Txalalane"/>
    <m/>
    <m/>
    <m/>
    <m/>
    <m/>
    <m/>
    <s v="Belito Mendonca Abade"/>
    <s v="866103140"/>
    <s v="Meclina Sandra Rafael Vinjunju"/>
    <s v="868845543/845639958"/>
    <m/>
    <m/>
    <m/>
    <n v="260001"/>
    <m/>
    <m/>
    <m/>
    <m/>
    <m/>
    <m/>
    <m/>
    <m/>
    <m/>
    <m/>
    <m/>
    <m/>
    <m/>
    <n v="-37.375"/>
    <m/>
    <m/>
    <m/>
    <n v="0"/>
    <n v="-1.625"/>
    <s v="Sem registo"/>
  </r>
  <r>
    <d v="2026-04-02T00:00:00"/>
    <x v="2"/>
    <m/>
    <m/>
    <m/>
    <n v="660"/>
    <n v="660"/>
    <n v="27.5"/>
    <n v="-632.5"/>
    <m/>
    <m/>
    <m/>
    <m/>
    <m/>
    <m/>
    <m/>
    <s v="SUSSACO"/>
    <m/>
    <m/>
    <m/>
    <n v="2601121"/>
    <s v="Belito Mendonca Abade"/>
    <x v="0"/>
    <x v="43"/>
    <s v="Naburi Sede"/>
    <m/>
    <m/>
    <m/>
    <m/>
    <m/>
    <m/>
    <s v="Belito Mendonca Abade"/>
    <s v="866103140"/>
    <s v="Meclina Sandra Rafael Vinjunju"/>
    <s v="868845543/845639958"/>
    <m/>
    <m/>
    <m/>
    <n v="260001"/>
    <m/>
    <m/>
    <m/>
    <m/>
    <m/>
    <m/>
    <m/>
    <m/>
    <m/>
    <m/>
    <m/>
    <m/>
    <m/>
    <n v="-632.5"/>
    <m/>
    <m/>
    <m/>
    <n v="0"/>
    <n v="-27.5"/>
    <s v="Sem registo"/>
  </r>
  <r>
    <d v="2026-04-02T00:00:00"/>
    <x v="2"/>
    <m/>
    <m/>
    <m/>
    <n v="780"/>
    <n v="780"/>
    <n v="32.5"/>
    <n v="-747.5"/>
    <m/>
    <m/>
    <m/>
    <m/>
    <m/>
    <m/>
    <m/>
    <s v="SUSSACO"/>
    <m/>
    <m/>
    <m/>
    <n v="2601121"/>
    <s v="Belito Mendonca Abade"/>
    <x v="0"/>
    <x v="43"/>
    <s v="Txalalane"/>
    <m/>
    <m/>
    <m/>
    <m/>
    <m/>
    <m/>
    <s v="Belito Mendonca Abade"/>
    <s v="866103140"/>
    <s v="Meclina Sandra Rafael Vinjunju"/>
    <s v="868845543/845639958"/>
    <m/>
    <m/>
    <m/>
    <n v="260001"/>
    <m/>
    <m/>
    <m/>
    <m/>
    <m/>
    <m/>
    <m/>
    <m/>
    <m/>
    <m/>
    <m/>
    <m/>
    <m/>
    <n v="-747.5"/>
    <m/>
    <m/>
    <m/>
    <n v="0"/>
    <n v="-32.5"/>
    <s v="Sem registo"/>
  </r>
  <r>
    <d v="2026-04-02T00:00:00"/>
    <x v="5"/>
    <m/>
    <m/>
    <m/>
    <n v="99"/>
    <n v="49.5"/>
    <n v="4.125"/>
    <n v="-45.375"/>
    <m/>
    <m/>
    <m/>
    <m/>
    <m/>
    <m/>
    <m/>
    <s v="AGRIMHMCPA1L"/>
    <m/>
    <m/>
    <m/>
    <n v="2601121"/>
    <s v="Belito Mendonca Abade"/>
    <x v="0"/>
    <x v="43"/>
    <s v="Naburi Sede"/>
    <m/>
    <m/>
    <m/>
    <m/>
    <m/>
    <m/>
    <s v="Belito Mendonca Abade"/>
    <s v="866103140"/>
    <s v="Meclina Sandra Rafael Vinjunju"/>
    <s v="868845543/845639958"/>
    <m/>
    <m/>
    <m/>
    <n v="260001"/>
    <m/>
    <m/>
    <m/>
    <m/>
    <m/>
    <m/>
    <m/>
    <m/>
    <m/>
    <m/>
    <m/>
    <m/>
    <m/>
    <n v="-94.875"/>
    <m/>
    <m/>
    <m/>
    <n v="0"/>
    <n v="-4.125"/>
    <s v="Sem registo"/>
  </r>
  <r>
    <d v="2026-04-02T00:00:00"/>
    <x v="5"/>
    <m/>
    <m/>
    <m/>
    <n v="117"/>
    <n v="58.5"/>
    <n v="4.875"/>
    <n v="-53.625"/>
    <m/>
    <m/>
    <m/>
    <m/>
    <m/>
    <m/>
    <m/>
    <s v="AGRIMHMCPA1L"/>
    <m/>
    <m/>
    <m/>
    <n v="2601121"/>
    <s v="Belito Mendonca Abade"/>
    <x v="0"/>
    <x v="43"/>
    <s v="Txalalane"/>
    <m/>
    <m/>
    <m/>
    <m/>
    <m/>
    <m/>
    <s v="Belito Mendonca Abade"/>
    <s v="866103140"/>
    <s v="Meclina Sandra Rafael Vinjunju"/>
    <s v="868845543/845639958"/>
    <m/>
    <m/>
    <m/>
    <n v="260001"/>
    <m/>
    <m/>
    <m/>
    <m/>
    <m/>
    <m/>
    <m/>
    <m/>
    <m/>
    <m/>
    <m/>
    <m/>
    <m/>
    <n v="-112.125"/>
    <m/>
    <m/>
    <m/>
    <n v="0"/>
    <n v="-4.875"/>
    <s v="Sem registo"/>
  </r>
  <r>
    <d v="2026-04-02T00:00:00"/>
    <x v="6"/>
    <m/>
    <m/>
    <m/>
    <n v="1650"/>
    <n v="1650"/>
    <n v="68.75"/>
    <n v="-1581.25"/>
    <m/>
    <n v="1.375"/>
    <m/>
    <m/>
    <m/>
    <m/>
    <m/>
    <s v="MXIXARROZKG"/>
    <m/>
    <m/>
    <m/>
    <n v="2601121"/>
    <s v="Belito Mendonca Abade"/>
    <x v="0"/>
    <x v="43"/>
    <s v="Naburi Sede"/>
    <m/>
    <m/>
    <m/>
    <m/>
    <m/>
    <m/>
    <s v="Belito Mendonca Abade"/>
    <s v="866103140"/>
    <s v="Meclina Sandra Rafael Vinjunju"/>
    <s v="868845543/845639958"/>
    <m/>
    <m/>
    <m/>
    <n v="260001"/>
    <m/>
    <m/>
    <m/>
    <m/>
    <m/>
    <m/>
    <m/>
    <m/>
    <m/>
    <m/>
    <m/>
    <m/>
    <m/>
    <n v="-1581.25"/>
    <m/>
    <m/>
    <m/>
    <n v="0"/>
    <n v="-68.75"/>
    <s v="Sem registo"/>
  </r>
  <r>
    <d v="2026-04-02T00:00:00"/>
    <x v="6"/>
    <m/>
    <m/>
    <m/>
    <n v="1950"/>
    <n v="1950"/>
    <n v="81.25"/>
    <n v="-1868.75"/>
    <m/>
    <n v="1.625"/>
    <m/>
    <m/>
    <m/>
    <m/>
    <m/>
    <s v="MXIXARROZKG"/>
    <m/>
    <m/>
    <m/>
    <n v="2601121"/>
    <s v="Belito Mendonca Abade"/>
    <x v="0"/>
    <x v="43"/>
    <s v="Txalalane"/>
    <m/>
    <m/>
    <m/>
    <m/>
    <m/>
    <m/>
    <s v="Belito Mendonca Abade"/>
    <s v="866103140"/>
    <s v="Meclina Sandra Rafael Vinjunju"/>
    <s v="868845543/845639958"/>
    <m/>
    <m/>
    <m/>
    <n v="260001"/>
    <m/>
    <m/>
    <m/>
    <m/>
    <m/>
    <m/>
    <m/>
    <m/>
    <m/>
    <m/>
    <m/>
    <m/>
    <m/>
    <n v="-1868.75"/>
    <m/>
    <m/>
    <m/>
    <n v="0"/>
    <n v="-81.25"/>
    <s v="Sem registo"/>
  </r>
  <r>
    <d v="2026-04-02T00:00:00"/>
    <x v="0"/>
    <m/>
    <m/>
    <m/>
    <n v="120"/>
    <n v="120"/>
    <n v="120"/>
    <n v="0"/>
    <m/>
    <m/>
    <m/>
    <m/>
    <m/>
    <m/>
    <m/>
    <s v="MXIXFEIJAOKG"/>
    <m/>
    <m/>
    <m/>
    <n v="2601122"/>
    <s v="Belmiro Sérgio Mulate"/>
    <x v="5"/>
    <x v="44"/>
    <s v="Chivongoene"/>
    <m/>
    <m/>
    <m/>
    <m/>
    <m/>
    <m/>
    <s v="Belmiro Sérgio Mulate"/>
    <s v="867070058/844519809"/>
    <s v="Dercio Victor Tenda"/>
    <s v="862259677/849271341"/>
    <m/>
    <m/>
    <m/>
    <n v="260001"/>
    <m/>
    <m/>
    <m/>
    <m/>
    <m/>
    <m/>
    <m/>
    <m/>
    <m/>
    <m/>
    <m/>
    <m/>
    <m/>
    <m/>
    <m/>
    <m/>
    <m/>
    <n v="0"/>
    <n v="-120"/>
    <s v="Sem registo"/>
  </r>
  <r>
    <d v="2026-04-02T00:00:00"/>
    <x v="1"/>
    <m/>
    <m/>
    <m/>
    <n v="8"/>
    <n v="4"/>
    <n v="4"/>
    <n v="0"/>
    <m/>
    <m/>
    <m/>
    <m/>
    <m/>
    <m/>
    <m/>
    <s v="AGRIFEMMA01L"/>
    <m/>
    <m/>
    <m/>
    <n v="2601122"/>
    <s v="Belmiro Sérgio Mulate"/>
    <x v="5"/>
    <x v="44"/>
    <s v="Chivongoene"/>
    <m/>
    <m/>
    <m/>
    <m/>
    <m/>
    <m/>
    <s v="Belmiro Sérgio Mulate"/>
    <s v="867070058/844519809"/>
    <s v="Dercio Victor Tenda"/>
    <s v="862259677/849271341"/>
    <m/>
    <m/>
    <m/>
    <n v="260001"/>
    <m/>
    <m/>
    <m/>
    <m/>
    <m/>
    <m/>
    <m/>
    <m/>
    <m/>
    <m/>
    <m/>
    <m/>
    <m/>
    <m/>
    <m/>
    <m/>
    <m/>
    <n v="0"/>
    <n v="-4"/>
    <s v="Sem registo"/>
  </r>
  <r>
    <d v="2026-04-02T00:00:00"/>
    <x v="2"/>
    <m/>
    <m/>
    <m/>
    <n v="160"/>
    <n v="160"/>
    <n v="160"/>
    <n v="0"/>
    <m/>
    <m/>
    <m/>
    <m/>
    <m/>
    <m/>
    <m/>
    <s v="SUSSACO"/>
    <m/>
    <m/>
    <m/>
    <n v="2601122"/>
    <s v="Belmiro Sérgio Mulate"/>
    <x v="5"/>
    <x v="44"/>
    <s v="Chivongoene"/>
    <m/>
    <m/>
    <m/>
    <m/>
    <m/>
    <m/>
    <s v="Belmiro Sérgio Mulate"/>
    <s v="867070058/844519809"/>
    <s v="Dercio Victor Tenda"/>
    <s v="862259677/849271341"/>
    <m/>
    <m/>
    <m/>
    <n v="260001"/>
    <m/>
    <m/>
    <m/>
    <m/>
    <m/>
    <m/>
    <m/>
    <m/>
    <m/>
    <m/>
    <m/>
    <m/>
    <m/>
    <m/>
    <n v="160"/>
    <m/>
    <m/>
    <n v="160"/>
    <n v="0"/>
    <s v="Entregue"/>
  </r>
  <r>
    <d v="2026-04-02T00:00:00"/>
    <x v="3"/>
    <m/>
    <m/>
    <m/>
    <n v="8"/>
    <n v="4"/>
    <n v="4"/>
    <n v="0"/>
    <m/>
    <m/>
    <m/>
    <m/>
    <m/>
    <m/>
    <m/>
    <s v="AGRIMIDACLORP1L"/>
    <m/>
    <m/>
    <m/>
    <n v="2601122"/>
    <s v="Belmiro Sérgio Mulate"/>
    <x v="5"/>
    <x v="44"/>
    <s v="Chivongoene"/>
    <m/>
    <m/>
    <m/>
    <m/>
    <m/>
    <m/>
    <s v="Belmiro Sérgio Mulate"/>
    <s v="867070058/844519809"/>
    <s v="Dercio Victor Tenda"/>
    <s v="862259677/849271341"/>
    <m/>
    <m/>
    <m/>
    <n v="260001"/>
    <m/>
    <m/>
    <m/>
    <m/>
    <m/>
    <m/>
    <m/>
    <m/>
    <m/>
    <m/>
    <m/>
    <m/>
    <m/>
    <m/>
    <m/>
    <m/>
    <m/>
    <n v="0"/>
    <n v="-4"/>
    <s v="Sem registo"/>
  </r>
  <r>
    <d v="2026-04-02T00:00:00"/>
    <x v="4"/>
    <m/>
    <m/>
    <m/>
    <n v="100"/>
    <n v="100"/>
    <n v="100"/>
    <n v="0"/>
    <m/>
    <m/>
    <m/>
    <m/>
    <m/>
    <m/>
    <m/>
    <s v="MXIXMILHOKG"/>
    <m/>
    <m/>
    <m/>
    <n v="2601122"/>
    <s v="Belmiro Sérgio Mulate"/>
    <x v="5"/>
    <x v="44"/>
    <s v="Chivongoene"/>
    <m/>
    <m/>
    <m/>
    <m/>
    <m/>
    <m/>
    <s v="Belmiro Sérgio Mulate"/>
    <s v="867070058/844519809"/>
    <s v="Dercio Victor Tenda"/>
    <s v="862259677/849271341"/>
    <m/>
    <m/>
    <m/>
    <n v="260001"/>
    <m/>
    <m/>
    <m/>
    <m/>
    <m/>
    <m/>
    <m/>
    <m/>
    <m/>
    <m/>
    <m/>
    <m/>
    <m/>
    <m/>
    <m/>
    <m/>
    <n v="100"/>
    <n v="0"/>
    <n v="-100"/>
    <s v="Sem registo"/>
  </r>
  <r>
    <d v="2026-04-02T00:00:00"/>
    <x v="0"/>
    <m/>
    <m/>
    <m/>
    <n v="615"/>
    <n v="615"/>
    <n v="0"/>
    <n v="-615"/>
    <m/>
    <m/>
    <m/>
    <m/>
    <m/>
    <m/>
    <m/>
    <s v="MXIXFEIJAOKG"/>
    <m/>
    <m/>
    <m/>
    <n v="2601123"/>
    <s v="Benedito Chitsumba"/>
    <x v="4"/>
    <x v="39"/>
    <s v="Matsinho-Sede"/>
    <m/>
    <m/>
    <m/>
    <m/>
    <m/>
    <m/>
    <s v="Benedito Chitsumba"/>
    <s v="875107297/843750563"/>
    <s v="Salva Lizandra M. Nhalungo"/>
    <s v="862373036/842381016"/>
    <m/>
    <m/>
    <m/>
    <n v="260001"/>
    <m/>
    <m/>
    <m/>
    <m/>
    <m/>
    <m/>
    <m/>
    <m/>
    <m/>
    <m/>
    <m/>
    <m/>
    <m/>
    <n v="-615"/>
    <m/>
    <m/>
    <m/>
    <n v="0"/>
    <n v="0"/>
    <s v="Sem registo"/>
  </r>
  <r>
    <d v="2026-04-02T00:00:00"/>
    <x v="1"/>
    <m/>
    <m/>
    <m/>
    <n v="41"/>
    <n v="20.5"/>
    <n v="0"/>
    <n v="-20.5"/>
    <m/>
    <m/>
    <m/>
    <m/>
    <m/>
    <m/>
    <m/>
    <s v="AGRIFEMMA01L"/>
    <m/>
    <m/>
    <m/>
    <n v="2601123"/>
    <s v="Benedito Chitsumba"/>
    <x v="4"/>
    <x v="39"/>
    <s v="Matsinho-Sede"/>
    <m/>
    <m/>
    <m/>
    <m/>
    <m/>
    <m/>
    <s v="Benedito Chitsumba"/>
    <s v="875107297/843750563"/>
    <s v="Salva Lizandra M. Nhalungo"/>
    <s v="862373036/842381016"/>
    <m/>
    <m/>
    <m/>
    <n v="260001"/>
    <m/>
    <m/>
    <m/>
    <m/>
    <m/>
    <m/>
    <m/>
    <m/>
    <m/>
    <m/>
    <m/>
    <m/>
    <m/>
    <n v="-41"/>
    <m/>
    <m/>
    <m/>
    <n v="0"/>
    <n v="0"/>
    <s v="Sem registo"/>
  </r>
  <r>
    <d v="2026-04-02T00:00:00"/>
    <x v="2"/>
    <m/>
    <m/>
    <m/>
    <n v="820"/>
    <n v="820"/>
    <n v="0"/>
    <n v="-820"/>
    <m/>
    <m/>
    <m/>
    <m/>
    <m/>
    <m/>
    <m/>
    <s v="SUSSACO"/>
    <m/>
    <m/>
    <m/>
    <n v="2601123"/>
    <s v="Benedito Chitsumba"/>
    <x v="4"/>
    <x v="39"/>
    <s v="Matsinho-Sede"/>
    <m/>
    <m/>
    <m/>
    <m/>
    <m/>
    <m/>
    <s v="Benedito Chitsumba"/>
    <s v="875107297/843750563"/>
    <s v="Salva Lizandra M. Nhalungo"/>
    <s v="862373036/842381016"/>
    <m/>
    <m/>
    <m/>
    <n v="260001"/>
    <m/>
    <m/>
    <m/>
    <m/>
    <m/>
    <m/>
    <m/>
    <m/>
    <m/>
    <m/>
    <m/>
    <m/>
    <m/>
    <n v="-820"/>
    <m/>
    <m/>
    <m/>
    <n v="0"/>
    <n v="0"/>
    <s v="Sem registo"/>
  </r>
  <r>
    <d v="2026-04-02T00:00:00"/>
    <x v="3"/>
    <m/>
    <m/>
    <m/>
    <n v="41"/>
    <n v="20.5"/>
    <n v="0"/>
    <n v="-20.5"/>
    <m/>
    <m/>
    <m/>
    <m/>
    <m/>
    <m/>
    <m/>
    <s v="AGRIMIDACLORP1L"/>
    <m/>
    <m/>
    <m/>
    <n v="2601123"/>
    <s v="Benedito Chitsumba"/>
    <x v="4"/>
    <x v="39"/>
    <s v="Matsinho-Sede"/>
    <m/>
    <m/>
    <m/>
    <m/>
    <m/>
    <m/>
    <s v="Benedito Chitsumba"/>
    <s v="875107297/843750563"/>
    <s v="Salva Lizandra M. Nhalungo"/>
    <s v="862373036/842381016"/>
    <m/>
    <m/>
    <m/>
    <n v="260001"/>
    <m/>
    <m/>
    <m/>
    <m/>
    <m/>
    <m/>
    <m/>
    <m/>
    <m/>
    <m/>
    <m/>
    <m/>
    <m/>
    <n v="-41"/>
    <m/>
    <m/>
    <m/>
    <n v="0"/>
    <n v="0"/>
    <s v="Sem registo"/>
  </r>
  <r>
    <d v="2026-04-02T00:00:00"/>
    <x v="4"/>
    <m/>
    <m/>
    <m/>
    <n v="512.5"/>
    <n v="512.5"/>
    <n v="0"/>
    <n v="-512.5"/>
    <m/>
    <m/>
    <m/>
    <m/>
    <m/>
    <m/>
    <m/>
    <s v="MXIXMILHOKG"/>
    <m/>
    <m/>
    <m/>
    <n v="2601123"/>
    <s v="Benedito Chitsumba"/>
    <x v="4"/>
    <x v="39"/>
    <s v="Matsinho-Sede"/>
    <m/>
    <m/>
    <m/>
    <m/>
    <m/>
    <m/>
    <s v="Benedito Chitsumba"/>
    <s v="875107297/843750563"/>
    <s v="Salva Lizandra M. Nhalungo"/>
    <s v="862373036/842381016"/>
    <m/>
    <m/>
    <m/>
    <n v="260001"/>
    <m/>
    <m/>
    <m/>
    <m/>
    <m/>
    <m/>
    <m/>
    <m/>
    <m/>
    <m/>
    <m/>
    <m/>
    <m/>
    <n v="-512.5"/>
    <m/>
    <m/>
    <m/>
    <n v="0"/>
    <n v="0"/>
    <s v="Sem registo"/>
  </r>
  <r>
    <d v="2026-04-02T00:00:00"/>
    <x v="0"/>
    <m/>
    <m/>
    <m/>
    <n v="165"/>
    <n v="165"/>
    <n v="0"/>
    <n v="-165"/>
    <m/>
    <m/>
    <m/>
    <m/>
    <m/>
    <m/>
    <m/>
    <s v="MXIXFEIJAOKG"/>
    <m/>
    <m/>
    <m/>
    <n v="2601124"/>
    <s v="Benedito Tomas Sousa"/>
    <x v="0"/>
    <x v="20"/>
    <s v="Curruane"/>
    <m/>
    <m/>
    <m/>
    <m/>
    <m/>
    <m/>
    <s v="Benedito Tomas Sousa"/>
    <s v="878526674"/>
    <s v="Amade Joᾶo Paulo Francisco"/>
    <s v="879034679/849034675"/>
    <m/>
    <m/>
    <m/>
    <n v="260001"/>
    <m/>
    <m/>
    <m/>
    <m/>
    <m/>
    <m/>
    <m/>
    <m/>
    <m/>
    <m/>
    <m/>
    <m/>
    <m/>
    <n v="-165"/>
    <m/>
    <m/>
    <m/>
    <n v="0"/>
    <n v="0"/>
    <s v="Sem registo"/>
  </r>
  <r>
    <d v="2026-04-02T00:00:00"/>
    <x v="1"/>
    <m/>
    <m/>
    <m/>
    <n v="11"/>
    <n v="5.5"/>
    <n v="0"/>
    <n v="-5.5"/>
    <m/>
    <m/>
    <m/>
    <m/>
    <m/>
    <m/>
    <m/>
    <s v="AGRIFEMMA01L"/>
    <m/>
    <m/>
    <m/>
    <n v="2601124"/>
    <s v="Benedito Tomas Sousa"/>
    <x v="0"/>
    <x v="20"/>
    <s v="Curruane"/>
    <m/>
    <m/>
    <m/>
    <m/>
    <m/>
    <m/>
    <s v="Benedito Tomas Sousa"/>
    <s v="878526674"/>
    <s v="Amade Joᾶo Paulo Francisco"/>
    <s v="879034679/849034675"/>
    <m/>
    <m/>
    <m/>
    <n v="260001"/>
    <m/>
    <m/>
    <m/>
    <m/>
    <m/>
    <m/>
    <m/>
    <m/>
    <m/>
    <m/>
    <m/>
    <m/>
    <m/>
    <n v="-11"/>
    <m/>
    <m/>
    <m/>
    <n v="0"/>
    <n v="0"/>
    <s v="Sem registo"/>
  </r>
  <r>
    <d v="2026-04-02T00:00:00"/>
    <x v="2"/>
    <m/>
    <m/>
    <m/>
    <n v="220"/>
    <n v="220"/>
    <n v="0"/>
    <n v="-220"/>
    <m/>
    <m/>
    <m/>
    <m/>
    <m/>
    <m/>
    <m/>
    <s v="SUSSACO"/>
    <m/>
    <m/>
    <m/>
    <n v="2601124"/>
    <s v="Benedito Tomas Sousa"/>
    <x v="0"/>
    <x v="20"/>
    <s v="Curruane"/>
    <m/>
    <m/>
    <m/>
    <m/>
    <m/>
    <m/>
    <s v="Benedito Tomas Sousa"/>
    <s v="878526674"/>
    <s v="Amade Joᾶo Paulo Francisco"/>
    <s v="879034679/849034675"/>
    <m/>
    <m/>
    <m/>
    <n v="260001"/>
    <m/>
    <m/>
    <m/>
    <m/>
    <m/>
    <m/>
    <m/>
    <m/>
    <m/>
    <m/>
    <m/>
    <m/>
    <m/>
    <n v="-220"/>
    <m/>
    <m/>
    <m/>
    <n v="0"/>
    <n v="0"/>
    <s v="Sem registo"/>
  </r>
  <r>
    <d v="2026-04-02T00:00:00"/>
    <x v="3"/>
    <m/>
    <m/>
    <m/>
    <n v="9"/>
    <n v="4.5"/>
    <n v="0"/>
    <n v="-4.5"/>
    <m/>
    <m/>
    <m/>
    <m/>
    <m/>
    <m/>
    <m/>
    <s v="AGRIMIDACLORP1L"/>
    <m/>
    <m/>
    <m/>
    <n v="2601124"/>
    <s v="Benedito Tomas Sousa"/>
    <x v="0"/>
    <x v="20"/>
    <s v="Curruane"/>
    <m/>
    <m/>
    <m/>
    <m/>
    <m/>
    <m/>
    <s v="Benedito Tomas Sousa"/>
    <s v="878526674"/>
    <s v="Amade Joᾶo Paulo Francisco"/>
    <s v="879034679/849034675"/>
    <m/>
    <m/>
    <m/>
    <n v="260001"/>
    <m/>
    <m/>
    <m/>
    <m/>
    <m/>
    <m/>
    <m/>
    <m/>
    <m/>
    <m/>
    <m/>
    <m/>
    <m/>
    <n v="-9"/>
    <m/>
    <m/>
    <m/>
    <n v="0"/>
    <n v="0"/>
    <s v="Sem registo"/>
  </r>
  <r>
    <d v="2026-04-02T00:00:00"/>
    <x v="4"/>
    <m/>
    <m/>
    <m/>
    <n v="112.5"/>
    <n v="112.5"/>
    <n v="0"/>
    <n v="-112.5"/>
    <n v="0"/>
    <m/>
    <m/>
    <m/>
    <m/>
    <m/>
    <m/>
    <s v="MXIXMILHOKG"/>
    <m/>
    <m/>
    <m/>
    <n v="2601124"/>
    <s v="Benedito Tomas Sousa"/>
    <x v="0"/>
    <x v="20"/>
    <s v="Curruane"/>
    <m/>
    <m/>
    <m/>
    <m/>
    <m/>
    <m/>
    <s v="Benedito Tomas Sousa"/>
    <s v="878526674"/>
    <s v="Amade Joᾶo Paulo Francisco"/>
    <s v="879034679/849034675"/>
    <m/>
    <m/>
    <m/>
    <n v="260001"/>
    <m/>
    <m/>
    <m/>
    <m/>
    <m/>
    <m/>
    <m/>
    <m/>
    <m/>
    <m/>
    <m/>
    <m/>
    <m/>
    <n v="-112.5"/>
    <m/>
    <m/>
    <m/>
    <n v="0"/>
    <n v="0"/>
    <s v="Sem registo"/>
  </r>
  <r>
    <d v="2026-04-02T00:00:00"/>
    <x v="5"/>
    <m/>
    <m/>
    <m/>
    <n v="6"/>
    <n v="3"/>
    <n v="0"/>
    <n v="-3"/>
    <m/>
    <m/>
    <m/>
    <m/>
    <m/>
    <m/>
    <m/>
    <s v="AGRIMHMCPA1L"/>
    <m/>
    <m/>
    <m/>
    <n v="2601124"/>
    <s v="Benedito Tomas Sousa"/>
    <x v="0"/>
    <x v="20"/>
    <s v="Curruane"/>
    <m/>
    <m/>
    <m/>
    <m/>
    <m/>
    <m/>
    <s v="Benedito Tomas Sousa"/>
    <s v="878526674"/>
    <s v="Amade Joᾶo Paulo Francisco"/>
    <s v="879034679/849034675"/>
    <m/>
    <m/>
    <m/>
    <n v="260001"/>
    <m/>
    <m/>
    <m/>
    <m/>
    <m/>
    <m/>
    <m/>
    <m/>
    <m/>
    <m/>
    <m/>
    <m/>
    <m/>
    <n v="-6"/>
    <m/>
    <m/>
    <m/>
    <n v="0"/>
    <n v="0"/>
    <s v="Sem registo"/>
  </r>
  <r>
    <d v="2026-04-02T00:00:00"/>
    <x v="6"/>
    <m/>
    <m/>
    <m/>
    <n v="100"/>
    <n v="100"/>
    <n v="0"/>
    <n v="-100"/>
    <m/>
    <n v="0"/>
    <m/>
    <m/>
    <m/>
    <m/>
    <m/>
    <s v="MXIXARROZKG"/>
    <m/>
    <m/>
    <m/>
    <n v="2601124"/>
    <s v="Benedito Tomas Sousa"/>
    <x v="0"/>
    <x v="20"/>
    <s v="Curruane"/>
    <m/>
    <m/>
    <m/>
    <m/>
    <m/>
    <m/>
    <s v="Benedito Tomas Sousa"/>
    <s v="878526674"/>
    <s v="Amade Joᾶo Paulo Francisco"/>
    <s v="879034679/849034675"/>
    <m/>
    <m/>
    <m/>
    <n v="260001"/>
    <m/>
    <m/>
    <m/>
    <m/>
    <m/>
    <m/>
    <m/>
    <m/>
    <m/>
    <m/>
    <m/>
    <m/>
    <m/>
    <n v="-100"/>
    <m/>
    <m/>
    <m/>
    <n v="0"/>
    <n v="0"/>
    <s v="Sem registo"/>
  </r>
  <r>
    <d v="2026-04-02T00:00:00"/>
    <x v="0"/>
    <m/>
    <m/>
    <m/>
    <n v="720"/>
    <n v="720"/>
    <n v="720"/>
    <n v="0"/>
    <m/>
    <m/>
    <m/>
    <m/>
    <m/>
    <m/>
    <m/>
    <s v="MXIXFEIJAOKG"/>
    <m/>
    <m/>
    <m/>
    <n v="2601125"/>
    <s v="Bento João Macitela"/>
    <x v="1"/>
    <x v="45"/>
    <s v="Faftine"/>
    <m/>
    <m/>
    <m/>
    <m/>
    <m/>
    <m/>
    <s v="Bento João Macitela"/>
    <s v="844061325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720"/>
    <s v="Sem registo"/>
  </r>
  <r>
    <d v="2026-04-02T00:00:00"/>
    <x v="1"/>
    <m/>
    <m/>
    <m/>
    <n v="48"/>
    <n v="24"/>
    <n v="24"/>
    <n v="0"/>
    <m/>
    <m/>
    <m/>
    <m/>
    <m/>
    <m/>
    <m/>
    <s v="AGRIFEMMA01L"/>
    <m/>
    <m/>
    <m/>
    <n v="2601125"/>
    <s v="Bento João Macitela"/>
    <x v="1"/>
    <x v="45"/>
    <s v="Faftine"/>
    <m/>
    <m/>
    <m/>
    <m/>
    <m/>
    <m/>
    <s v="Bento João Macitela"/>
    <s v="844061325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24"/>
    <s v="Sem registo"/>
  </r>
  <r>
    <d v="2026-04-02T00:00:00"/>
    <x v="2"/>
    <m/>
    <m/>
    <m/>
    <n v="960"/>
    <n v="960"/>
    <n v="960"/>
    <n v="0"/>
    <m/>
    <m/>
    <m/>
    <m/>
    <m/>
    <m/>
    <m/>
    <s v="SUSSACO"/>
    <m/>
    <m/>
    <m/>
    <n v="2601125"/>
    <s v="Bento João Macitela"/>
    <x v="1"/>
    <x v="45"/>
    <s v="Faftine"/>
    <m/>
    <m/>
    <m/>
    <m/>
    <m/>
    <m/>
    <s v="Bento João Macitela"/>
    <s v="844061325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960"/>
    <s v="Sem registo"/>
  </r>
  <r>
    <d v="2026-04-02T00:00:00"/>
    <x v="5"/>
    <m/>
    <m/>
    <m/>
    <n v="144"/>
    <n v="72"/>
    <n v="72"/>
    <n v="0"/>
    <m/>
    <m/>
    <m/>
    <m/>
    <m/>
    <m/>
    <m/>
    <s v="AGRIMHMCPA1L"/>
    <m/>
    <m/>
    <m/>
    <n v="2601125"/>
    <s v="Bento João Macitela"/>
    <x v="1"/>
    <x v="45"/>
    <s v="Faftine"/>
    <m/>
    <m/>
    <m/>
    <m/>
    <m/>
    <m/>
    <s v="Bento João Macitela"/>
    <s v="844061325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72"/>
    <s v="Sem registo"/>
  </r>
  <r>
    <d v="2026-04-02T00:00:00"/>
    <x v="6"/>
    <m/>
    <m/>
    <m/>
    <n v="2400"/>
    <n v="2400"/>
    <n v="2400"/>
    <n v="0"/>
    <m/>
    <m/>
    <m/>
    <m/>
    <m/>
    <m/>
    <m/>
    <s v="MXIXARROZKG"/>
    <m/>
    <m/>
    <m/>
    <n v="2601125"/>
    <s v="Bento João Macitela"/>
    <x v="1"/>
    <x v="45"/>
    <s v="Faftine"/>
    <m/>
    <m/>
    <m/>
    <m/>
    <m/>
    <m/>
    <s v="Bento João Macitela"/>
    <s v="844061325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2400"/>
    <s v="Sem registo"/>
  </r>
  <r>
    <d v="2026-04-02T00:00:00"/>
    <x v="0"/>
    <m/>
    <m/>
    <m/>
    <n v="2865"/>
    <n v="2865"/>
    <n v="165"/>
    <n v="-2700"/>
    <m/>
    <m/>
    <m/>
    <m/>
    <m/>
    <m/>
    <m/>
    <s v="MXIXFEIJAOKG"/>
    <m/>
    <m/>
    <m/>
    <n v="2601126"/>
    <s v="Bento Paulo Baptista"/>
    <x v="0"/>
    <x v="42"/>
    <s v="Mudine"/>
    <m/>
    <m/>
    <m/>
    <m/>
    <m/>
    <m/>
    <s v="Bento Paulo Baptista"/>
    <s v="862303657/846499284"/>
    <s v="Belmiro Jose Pedro Manuel"/>
    <s v="862679289/858588853"/>
    <m/>
    <m/>
    <m/>
    <n v="260001"/>
    <m/>
    <m/>
    <m/>
    <m/>
    <m/>
    <m/>
    <m/>
    <m/>
    <m/>
    <m/>
    <m/>
    <m/>
    <m/>
    <n v="-2700"/>
    <m/>
    <m/>
    <m/>
    <n v="0"/>
    <n v="-165"/>
    <s v="Sem registo"/>
  </r>
  <r>
    <d v="2026-04-02T00:00:00"/>
    <x v="1"/>
    <m/>
    <m/>
    <m/>
    <n v="191"/>
    <n v="95.5"/>
    <n v="11"/>
    <n v="-84.5"/>
    <m/>
    <m/>
    <m/>
    <m/>
    <m/>
    <m/>
    <m/>
    <s v="AGRIFEMMA01L"/>
    <m/>
    <m/>
    <m/>
    <n v="2601126"/>
    <s v="Bento Paulo Baptista"/>
    <x v="0"/>
    <x v="42"/>
    <s v="Mudine"/>
    <m/>
    <m/>
    <m/>
    <m/>
    <m/>
    <m/>
    <s v="Bento Paulo Baptista"/>
    <s v="862303657/846499284"/>
    <s v="Belmiro Jose Pedro Manuel"/>
    <s v="862679289/858588853"/>
    <m/>
    <m/>
    <m/>
    <n v="260001"/>
    <m/>
    <m/>
    <m/>
    <m/>
    <m/>
    <m/>
    <m/>
    <m/>
    <m/>
    <m/>
    <m/>
    <m/>
    <m/>
    <n v="-180"/>
    <m/>
    <m/>
    <m/>
    <n v="0"/>
    <n v="-11"/>
    <s v="Sem registo"/>
  </r>
  <r>
    <d v="2026-04-02T00:00:00"/>
    <x v="2"/>
    <m/>
    <m/>
    <m/>
    <n v="3820"/>
    <n v="3820"/>
    <n v="220"/>
    <n v="-3600"/>
    <m/>
    <m/>
    <m/>
    <m/>
    <m/>
    <m/>
    <m/>
    <s v="SUSSACO"/>
    <m/>
    <m/>
    <m/>
    <n v="2601126"/>
    <s v="Bento Paulo Baptista"/>
    <x v="0"/>
    <x v="42"/>
    <s v="Mudine"/>
    <m/>
    <m/>
    <m/>
    <m/>
    <m/>
    <m/>
    <s v="Bento Paulo Baptista"/>
    <s v="862303657/846499284"/>
    <s v="Belmiro Jose Pedro Manuel"/>
    <s v="862679289/858588853"/>
    <m/>
    <m/>
    <m/>
    <n v="260001"/>
    <m/>
    <m/>
    <m/>
    <m/>
    <m/>
    <m/>
    <m/>
    <m/>
    <m/>
    <m/>
    <m/>
    <m/>
    <m/>
    <n v="-3600"/>
    <m/>
    <m/>
    <m/>
    <n v="0"/>
    <n v="-220"/>
    <s v="Sem registo"/>
  </r>
  <r>
    <d v="2026-04-02T00:00:00"/>
    <x v="5"/>
    <m/>
    <m/>
    <m/>
    <n v="573"/>
    <n v="286.5"/>
    <n v="0"/>
    <n v="-286.5"/>
    <m/>
    <m/>
    <m/>
    <m/>
    <m/>
    <m/>
    <m/>
    <s v="AGRIMHMCPA1L"/>
    <m/>
    <m/>
    <m/>
    <n v="2601126"/>
    <s v="Bento Paulo Baptista"/>
    <x v="0"/>
    <x v="42"/>
    <s v="Mudine"/>
    <m/>
    <m/>
    <m/>
    <m/>
    <m/>
    <m/>
    <s v="Bento Paulo Baptista"/>
    <s v="862303657/846499284"/>
    <s v="Belmiro Jose Pedro Manuel"/>
    <s v="862679289/858588853"/>
    <m/>
    <m/>
    <m/>
    <n v="260001"/>
    <m/>
    <m/>
    <m/>
    <m/>
    <m/>
    <m/>
    <m/>
    <m/>
    <m/>
    <m/>
    <m/>
    <m/>
    <m/>
    <n v="-573"/>
    <m/>
    <m/>
    <m/>
    <n v="0"/>
    <n v="0"/>
    <s v="Sem registo"/>
  </r>
  <r>
    <d v="2026-04-02T00:00:00"/>
    <x v="6"/>
    <m/>
    <m/>
    <m/>
    <n v="9550"/>
    <n v="9550"/>
    <n v="0"/>
    <n v="-9550"/>
    <m/>
    <n v="0"/>
    <m/>
    <m/>
    <m/>
    <m/>
    <m/>
    <s v="MXIXARROZKG"/>
    <m/>
    <m/>
    <m/>
    <n v="2601126"/>
    <s v="Bento Paulo Baptista"/>
    <x v="0"/>
    <x v="42"/>
    <s v="Mudine"/>
    <m/>
    <m/>
    <m/>
    <m/>
    <m/>
    <m/>
    <s v="Bento Paulo Baptista"/>
    <s v="862303657/846499284"/>
    <s v="Belmiro Jose Pedro Manuel"/>
    <s v="862679289/858588853"/>
    <m/>
    <m/>
    <m/>
    <n v="260001"/>
    <m/>
    <m/>
    <m/>
    <m/>
    <m/>
    <m/>
    <m/>
    <m/>
    <m/>
    <m/>
    <m/>
    <m/>
    <m/>
    <n v="-9550"/>
    <m/>
    <m/>
    <m/>
    <n v="0"/>
    <n v="0"/>
    <s v="Sem registo"/>
  </r>
  <r>
    <d v="2026-04-02T00:00:00"/>
    <x v="0"/>
    <m/>
    <m/>
    <m/>
    <n v="240"/>
    <n v="240"/>
    <n v="96.92307692307691"/>
    <n v="-143.0769230769231"/>
    <m/>
    <m/>
    <m/>
    <m/>
    <m/>
    <m/>
    <m/>
    <s v="MXIXFEIJAOKG"/>
    <m/>
    <m/>
    <m/>
    <n v="2601127"/>
    <s v="Berta Hussene Assane"/>
    <x v="0"/>
    <x v="1"/>
    <s v="Arjuane"/>
    <m/>
    <m/>
    <m/>
    <m/>
    <m/>
    <m/>
    <s v="Berta Hussene Assane"/>
    <s v="873597355/842065394"/>
    <s v="Victor Carlos Duarte Soromenho"/>
    <s v="848973362 / 874800380"/>
    <m/>
    <m/>
    <m/>
    <n v="260001"/>
    <m/>
    <m/>
    <m/>
    <m/>
    <m/>
    <m/>
    <m/>
    <m/>
    <m/>
    <m/>
    <m/>
    <m/>
    <m/>
    <n v="-143.076923076923"/>
    <m/>
    <m/>
    <m/>
    <n v="0"/>
    <n v="-96.92307692307691"/>
    <s v="Sem registo"/>
  </r>
  <r>
    <d v="2026-04-02T00:00:00"/>
    <x v="0"/>
    <m/>
    <m/>
    <m/>
    <n v="540"/>
    <n v="540"/>
    <n v="218.076923076923"/>
    <n v="-321.923076923077"/>
    <m/>
    <m/>
    <m/>
    <m/>
    <m/>
    <m/>
    <m/>
    <s v="MXIXFEIJAOKG"/>
    <m/>
    <m/>
    <m/>
    <n v="2601127"/>
    <s v="Berta Hussene Assane"/>
    <x v="0"/>
    <x v="1"/>
    <s v="MICAUNE SEDE"/>
    <m/>
    <m/>
    <m/>
    <m/>
    <m/>
    <m/>
    <s v="Berta Hussene Assane"/>
    <s v="873597355/842065394"/>
    <s v="Victor Carlos Duarte Soromenho"/>
    <s v="848973362 / 874800380"/>
    <m/>
    <m/>
    <m/>
    <n v="260001"/>
    <m/>
    <m/>
    <m/>
    <m/>
    <m/>
    <m/>
    <m/>
    <m/>
    <m/>
    <m/>
    <m/>
    <m/>
    <m/>
    <n v="-321.923076923077"/>
    <m/>
    <m/>
    <m/>
    <n v="0"/>
    <n v="-218.076923076923"/>
    <s v="Sem registo"/>
  </r>
  <r>
    <d v="2026-04-02T00:00:00"/>
    <x v="1"/>
    <m/>
    <m/>
    <m/>
    <n v="16"/>
    <n v="8"/>
    <n v="6.46153846153846"/>
    <n v="-1.53846153846154"/>
    <m/>
    <m/>
    <m/>
    <m/>
    <m/>
    <m/>
    <m/>
    <s v="AGRIFEMMA01L"/>
    <m/>
    <m/>
    <m/>
    <n v="2601127"/>
    <s v="Berta Hussene Assane"/>
    <x v="0"/>
    <x v="1"/>
    <s v="Arjuane"/>
    <m/>
    <m/>
    <m/>
    <m/>
    <m/>
    <m/>
    <s v="Berta Hussene Assane"/>
    <s v="873597355/842065394"/>
    <s v="Victor Carlos Duarte Soromenho"/>
    <s v="848973362 / 874800380"/>
    <m/>
    <m/>
    <m/>
    <n v="260001"/>
    <m/>
    <m/>
    <m/>
    <m/>
    <m/>
    <m/>
    <m/>
    <m/>
    <m/>
    <m/>
    <m/>
    <m/>
    <m/>
    <n v="-9.53846153846154"/>
    <m/>
    <m/>
    <m/>
    <n v="0"/>
    <n v="-6.46153846153846"/>
    <s v="Sem registo"/>
  </r>
  <r>
    <d v="2026-04-02T00:00:00"/>
    <x v="1"/>
    <m/>
    <m/>
    <m/>
    <n v="36"/>
    <n v="18"/>
    <n v="14.5384615384615"/>
    <n v="-3.461538461538501"/>
    <m/>
    <m/>
    <m/>
    <m/>
    <m/>
    <m/>
    <m/>
    <s v="AGRIFEMMA01L"/>
    <m/>
    <m/>
    <m/>
    <n v="2601127"/>
    <s v="Berta Hussene Assane"/>
    <x v="0"/>
    <x v="1"/>
    <s v="MICAUNE SEDE"/>
    <m/>
    <m/>
    <m/>
    <m/>
    <m/>
    <m/>
    <s v="Berta Hussene Assane"/>
    <s v="873597355/842065394"/>
    <s v="Victor Carlos Duarte Soromenho"/>
    <s v="848973362 / 874800380"/>
    <m/>
    <m/>
    <m/>
    <n v="260001"/>
    <m/>
    <m/>
    <m/>
    <m/>
    <m/>
    <m/>
    <m/>
    <m/>
    <m/>
    <m/>
    <m/>
    <m/>
    <m/>
    <n v="-21.4615384615385"/>
    <m/>
    <m/>
    <m/>
    <n v="0"/>
    <n v="-14.5384615384615"/>
    <s v="Sem registo"/>
  </r>
  <r>
    <d v="2026-04-02T00:00:00"/>
    <x v="2"/>
    <m/>
    <m/>
    <m/>
    <n v="320"/>
    <n v="320"/>
    <n v="129.230769230769"/>
    <n v="-190.769230769231"/>
    <m/>
    <m/>
    <m/>
    <m/>
    <m/>
    <m/>
    <m/>
    <s v="SUSSACO"/>
    <m/>
    <m/>
    <m/>
    <n v="2601127"/>
    <s v="Berta Hussene Assane"/>
    <x v="0"/>
    <x v="1"/>
    <s v="Arjuane"/>
    <m/>
    <m/>
    <m/>
    <m/>
    <m/>
    <m/>
    <s v="Berta Hussene Assane"/>
    <s v="873597355/842065394"/>
    <s v="Victor Carlos Duarte Soromenho"/>
    <s v="848973362 / 874800380"/>
    <m/>
    <m/>
    <m/>
    <n v="260001"/>
    <m/>
    <m/>
    <m/>
    <m/>
    <m/>
    <m/>
    <m/>
    <m/>
    <m/>
    <m/>
    <m/>
    <m/>
    <m/>
    <n v="-190.769230769231"/>
    <m/>
    <m/>
    <m/>
    <n v="0"/>
    <n v="-129.230769230769"/>
    <s v="Sem registo"/>
  </r>
  <r>
    <d v="2026-04-02T00:00:00"/>
    <x v="2"/>
    <m/>
    <m/>
    <m/>
    <n v="720"/>
    <n v="720"/>
    <n v="290.769230769231"/>
    <n v="-429.230769230769"/>
    <m/>
    <m/>
    <m/>
    <m/>
    <m/>
    <m/>
    <m/>
    <s v="SUSSACO"/>
    <m/>
    <m/>
    <m/>
    <n v="2601127"/>
    <s v="Berta Hussene Assane"/>
    <x v="0"/>
    <x v="1"/>
    <s v="MICAUNE SEDE"/>
    <m/>
    <m/>
    <m/>
    <m/>
    <m/>
    <m/>
    <s v="Berta Hussene Assane"/>
    <s v="873597355/842065394"/>
    <s v="Victor Carlos Duarte Soromenho"/>
    <s v="848973362 / 874800380"/>
    <m/>
    <m/>
    <m/>
    <n v="260001"/>
    <m/>
    <m/>
    <m/>
    <m/>
    <m/>
    <m/>
    <m/>
    <m/>
    <m/>
    <m/>
    <m/>
    <m/>
    <m/>
    <n v="-429.230769230769"/>
    <m/>
    <m/>
    <m/>
    <n v="0"/>
    <n v="-290.769230769231"/>
    <s v="Sem registo"/>
  </r>
  <r>
    <d v="2026-04-02T00:00:00"/>
    <x v="3"/>
    <m/>
    <m/>
    <m/>
    <n v="13"/>
    <n v="6.5"/>
    <n v="5.13953488372093"/>
    <n v="-1.36046511627907"/>
    <m/>
    <m/>
    <m/>
    <m/>
    <m/>
    <m/>
    <m/>
    <s v="AGRIMIDACLORP1L"/>
    <m/>
    <m/>
    <m/>
    <n v="2601127"/>
    <s v="Berta Hussene Assane"/>
    <x v="0"/>
    <x v="1"/>
    <s v="Arjuane"/>
    <m/>
    <m/>
    <m/>
    <m/>
    <m/>
    <m/>
    <s v="Berta Hussene Assane"/>
    <s v="873597355/842065394"/>
    <s v="Victor Carlos Duarte Soromenho"/>
    <s v="848973362 / 874800380"/>
    <m/>
    <m/>
    <m/>
    <n v="260001"/>
    <m/>
    <m/>
    <m/>
    <m/>
    <m/>
    <m/>
    <m/>
    <m/>
    <m/>
    <m/>
    <m/>
    <m/>
    <m/>
    <n v="-7.86046511627907"/>
    <m/>
    <m/>
    <m/>
    <n v="0"/>
    <n v="-5.13953488372093"/>
    <s v="Sem registo"/>
  </r>
  <r>
    <d v="2026-04-02T00:00:00"/>
    <x v="3"/>
    <m/>
    <m/>
    <m/>
    <n v="30"/>
    <n v="15"/>
    <n v="11.8604651162791"/>
    <n v="-3.1395348837209"/>
    <m/>
    <m/>
    <m/>
    <m/>
    <m/>
    <m/>
    <m/>
    <s v="AGRIMIDACLORP1L"/>
    <m/>
    <m/>
    <m/>
    <n v="2601127"/>
    <s v="Berta Hussene Assane"/>
    <x v="0"/>
    <x v="1"/>
    <s v="MICAUNE SEDE"/>
    <m/>
    <m/>
    <m/>
    <m/>
    <m/>
    <m/>
    <s v="Berta Hussene Assane"/>
    <s v="873597355/842065394"/>
    <s v="Victor Carlos Duarte Soromenho"/>
    <s v="848973362 / 874800380"/>
    <m/>
    <m/>
    <m/>
    <n v="260001"/>
    <m/>
    <m/>
    <m/>
    <m/>
    <m/>
    <m/>
    <m/>
    <m/>
    <m/>
    <m/>
    <m/>
    <m/>
    <m/>
    <n v="-18.1395348837209"/>
    <m/>
    <m/>
    <m/>
    <n v="0"/>
    <n v="-11.8604651162791"/>
    <s v="Sem registo"/>
  </r>
  <r>
    <d v="2026-04-02T00:00:00"/>
    <x v="4"/>
    <m/>
    <m/>
    <m/>
    <n v="162.5"/>
    <n v="162.5"/>
    <n v="64.2441860465116"/>
    <n v="-98.2558139534884"/>
    <n v="5.139534883720928"/>
    <m/>
    <m/>
    <m/>
    <m/>
    <m/>
    <m/>
    <s v="MXIXMILHOKG"/>
    <m/>
    <m/>
    <m/>
    <n v="2601127"/>
    <s v="Berta Hussene Assane"/>
    <x v="0"/>
    <x v="1"/>
    <s v="Arjuane"/>
    <m/>
    <m/>
    <m/>
    <m/>
    <m/>
    <m/>
    <s v="Berta Hussene Assane"/>
    <s v="873597355/842065394"/>
    <s v="Victor Carlos Duarte Soromenho"/>
    <s v="848973362 / 874800380"/>
    <m/>
    <m/>
    <m/>
    <n v="260001"/>
    <m/>
    <m/>
    <m/>
    <m/>
    <m/>
    <m/>
    <m/>
    <m/>
    <m/>
    <m/>
    <m/>
    <m/>
    <m/>
    <n v="-98.2558139534884"/>
    <m/>
    <m/>
    <m/>
    <n v="0"/>
    <n v="-64.2441860465116"/>
    <s v="Sem registo"/>
  </r>
  <r>
    <d v="2026-04-02T00:00:00"/>
    <x v="4"/>
    <m/>
    <m/>
    <m/>
    <n v="375"/>
    <n v="375"/>
    <n v="148.255813953488"/>
    <n v="-226.744186046512"/>
    <n v="11.86046511627904"/>
    <m/>
    <m/>
    <m/>
    <m/>
    <m/>
    <m/>
    <s v="MXIXMILHOKG"/>
    <m/>
    <m/>
    <m/>
    <n v="2601127"/>
    <s v="Berta Hussene Assane"/>
    <x v="0"/>
    <x v="1"/>
    <s v="MICAUNE SEDE"/>
    <m/>
    <m/>
    <m/>
    <m/>
    <m/>
    <m/>
    <s v="Berta Hussene Assane"/>
    <s v="873597355/842065394"/>
    <s v="Victor Carlos Duarte Soromenho"/>
    <s v="848973362 / 874800380"/>
    <m/>
    <m/>
    <m/>
    <n v="260001"/>
    <m/>
    <m/>
    <m/>
    <m/>
    <m/>
    <m/>
    <m/>
    <m/>
    <m/>
    <m/>
    <m/>
    <m/>
    <m/>
    <n v="-226.744186046512"/>
    <m/>
    <m/>
    <m/>
    <n v="0"/>
    <n v="-148.255813953488"/>
    <s v="Sem registo"/>
  </r>
  <r>
    <d v="2026-04-02T00:00:00"/>
    <x v="5"/>
    <m/>
    <m/>
    <m/>
    <n v="9"/>
    <n v="4.5"/>
    <n v="4"/>
    <n v="-0.5"/>
    <m/>
    <m/>
    <m/>
    <m/>
    <m/>
    <m/>
    <m/>
    <s v="AGRIMHMCPA1L"/>
    <m/>
    <m/>
    <m/>
    <n v="2601127"/>
    <s v="Berta Hussene Assane"/>
    <x v="0"/>
    <x v="1"/>
    <s v="Arjuane"/>
    <m/>
    <m/>
    <m/>
    <m/>
    <m/>
    <m/>
    <s v="Berta Hussene Assane"/>
    <s v="873597355/842065394"/>
    <s v="Victor Carlos Duarte Soromenho"/>
    <s v="848973362 / 874800380"/>
    <m/>
    <m/>
    <m/>
    <n v="260001"/>
    <m/>
    <m/>
    <m/>
    <m/>
    <m/>
    <m/>
    <m/>
    <m/>
    <m/>
    <m/>
    <m/>
    <m/>
    <m/>
    <n v="-5"/>
    <m/>
    <m/>
    <m/>
    <n v="0"/>
    <n v="-4"/>
    <s v="Sem registo"/>
  </r>
  <r>
    <d v="2026-04-02T00:00:00"/>
    <x v="5"/>
    <m/>
    <m/>
    <m/>
    <n v="18"/>
    <n v="9"/>
    <n v="8"/>
    <n v="-1"/>
    <m/>
    <m/>
    <m/>
    <m/>
    <m/>
    <m/>
    <m/>
    <s v="AGRIMHMCPA1L"/>
    <m/>
    <m/>
    <m/>
    <n v="2601127"/>
    <s v="Berta Hussene Assane"/>
    <x v="0"/>
    <x v="1"/>
    <s v="MICAUNE SEDE"/>
    <m/>
    <m/>
    <m/>
    <m/>
    <m/>
    <m/>
    <s v="Berta Hussene Assane"/>
    <s v="873597355/842065394"/>
    <s v="Victor Carlos Duarte Soromenho"/>
    <s v="848973362 / 874800380"/>
    <m/>
    <m/>
    <m/>
    <n v="260001"/>
    <m/>
    <m/>
    <m/>
    <m/>
    <m/>
    <m/>
    <m/>
    <m/>
    <m/>
    <m/>
    <m/>
    <m/>
    <m/>
    <n v="-10"/>
    <m/>
    <m/>
    <m/>
    <n v="0"/>
    <n v="-8"/>
    <s v="Sem registo"/>
  </r>
  <r>
    <d v="2026-04-02T00:00:00"/>
    <x v="6"/>
    <m/>
    <m/>
    <m/>
    <n v="150"/>
    <n v="150"/>
    <n v="66.6666666666667"/>
    <n v="-83.3333333333333"/>
    <m/>
    <n v="1.333333333333334"/>
    <m/>
    <m/>
    <m/>
    <m/>
    <m/>
    <s v="MXIXARROZKG"/>
    <m/>
    <m/>
    <m/>
    <n v="2601127"/>
    <s v="Berta Hussene Assane"/>
    <x v="0"/>
    <x v="1"/>
    <s v="Arjuane"/>
    <m/>
    <m/>
    <m/>
    <m/>
    <m/>
    <m/>
    <s v="Berta Hussene Assane"/>
    <s v="873597355/842065394"/>
    <s v="Victor Carlos Duarte Soromenho"/>
    <s v="848973362 / 874800380"/>
    <m/>
    <m/>
    <m/>
    <n v="260001"/>
    <m/>
    <m/>
    <m/>
    <m/>
    <m/>
    <m/>
    <m/>
    <m/>
    <m/>
    <m/>
    <m/>
    <m/>
    <m/>
    <n v="-83.3333333333333"/>
    <m/>
    <m/>
    <m/>
    <n v="0"/>
    <n v="-66.6666666666667"/>
    <s v="Sem registo"/>
  </r>
  <r>
    <d v="2026-04-02T00:00:00"/>
    <x v="6"/>
    <m/>
    <m/>
    <m/>
    <n v="300"/>
    <n v="300"/>
    <n v="133.333333333333"/>
    <n v="-166.666666666667"/>
    <m/>
    <n v="2.66666666666666"/>
    <m/>
    <m/>
    <m/>
    <m/>
    <m/>
    <s v="MXIXARROZKG"/>
    <m/>
    <m/>
    <m/>
    <n v="2601127"/>
    <s v="Berta Hussene Assane"/>
    <x v="0"/>
    <x v="1"/>
    <s v="MICAUNE SEDE"/>
    <m/>
    <m/>
    <m/>
    <m/>
    <m/>
    <m/>
    <s v="Berta Hussene Assane"/>
    <s v="873597355/842065394"/>
    <s v="Victor Carlos Duarte Soromenho"/>
    <s v="848973362 / 874800380"/>
    <m/>
    <m/>
    <m/>
    <n v="260001"/>
    <m/>
    <m/>
    <m/>
    <m/>
    <m/>
    <m/>
    <m/>
    <m/>
    <m/>
    <m/>
    <m/>
    <m/>
    <m/>
    <n v="-166.666666666667"/>
    <m/>
    <m/>
    <m/>
    <n v="0"/>
    <n v="-133.333333333333"/>
    <s v="Sem registo"/>
  </r>
  <r>
    <d v="2026-04-02T00:00:00"/>
    <x v="0"/>
    <m/>
    <m/>
    <m/>
    <n v="3165"/>
    <n v="3165"/>
    <n v="3165"/>
    <n v="0"/>
    <m/>
    <m/>
    <m/>
    <m/>
    <m/>
    <m/>
    <m/>
    <s v="MXIXFEIJAOKG"/>
    <m/>
    <m/>
    <m/>
    <n v="2601128"/>
    <s v="Berto Macino Chicico"/>
    <x v="2"/>
    <x v="28"/>
    <s v="Murraça"/>
    <m/>
    <m/>
    <m/>
    <m/>
    <m/>
    <m/>
    <s v="Berto Macino Chicico"/>
    <s v="848348060"/>
    <s v="Filipe Paulino Saute"/>
    <s v="847254103/875454103"/>
    <m/>
    <m/>
    <m/>
    <n v="260001"/>
    <m/>
    <m/>
    <m/>
    <m/>
    <m/>
    <m/>
    <m/>
    <m/>
    <m/>
    <m/>
    <m/>
    <m/>
    <m/>
    <n v="-3165"/>
    <m/>
    <n v="3165"/>
    <m/>
    <n v="3165"/>
    <n v="0"/>
    <s v="Entregue"/>
  </r>
  <r>
    <d v="2026-04-02T00:00:00"/>
    <x v="1"/>
    <m/>
    <m/>
    <m/>
    <n v="211"/>
    <n v="105.5"/>
    <n v="105.5"/>
    <n v="0"/>
    <m/>
    <m/>
    <m/>
    <m/>
    <m/>
    <m/>
    <m/>
    <s v="AGRIFEMMA01L"/>
    <m/>
    <m/>
    <m/>
    <n v="2601128"/>
    <s v="Berto Macino Chicico"/>
    <x v="2"/>
    <x v="28"/>
    <s v="Murraça"/>
    <m/>
    <m/>
    <m/>
    <m/>
    <m/>
    <m/>
    <s v="Berto Macino Chicico"/>
    <s v="848348060"/>
    <s v="Filipe Paulino Saute"/>
    <s v="847254103/875454103"/>
    <m/>
    <m/>
    <m/>
    <n v="260001"/>
    <m/>
    <m/>
    <m/>
    <m/>
    <m/>
    <m/>
    <m/>
    <m/>
    <m/>
    <m/>
    <m/>
    <m/>
    <m/>
    <n v="-211"/>
    <m/>
    <m/>
    <m/>
    <n v="0"/>
    <n v="-105.5"/>
    <s v="Sem registo"/>
  </r>
  <r>
    <d v="2026-04-02T00:00:00"/>
    <x v="2"/>
    <m/>
    <m/>
    <m/>
    <n v="4220"/>
    <n v="4220"/>
    <n v="4220"/>
    <n v="0"/>
    <m/>
    <m/>
    <m/>
    <m/>
    <m/>
    <m/>
    <m/>
    <s v="SUSSACO"/>
    <m/>
    <m/>
    <m/>
    <n v="2601128"/>
    <s v="Berto Macino Chicico"/>
    <x v="2"/>
    <x v="28"/>
    <s v="Murraça"/>
    <m/>
    <m/>
    <m/>
    <m/>
    <m/>
    <m/>
    <s v="Berto Macino Chicico"/>
    <s v="848348060"/>
    <s v="Filipe Paulino Saute"/>
    <s v="847254103/875454103"/>
    <m/>
    <m/>
    <m/>
    <n v="260001"/>
    <m/>
    <m/>
    <m/>
    <m/>
    <m/>
    <m/>
    <m/>
    <m/>
    <m/>
    <m/>
    <m/>
    <m/>
    <m/>
    <n v="-4220"/>
    <m/>
    <m/>
    <m/>
    <n v="0"/>
    <n v="-4220"/>
    <s v="Sem registo"/>
  </r>
  <r>
    <d v="2026-04-02T00:00:00"/>
    <x v="3"/>
    <m/>
    <m/>
    <m/>
    <n v="12"/>
    <n v="6"/>
    <n v="6"/>
    <n v="0"/>
    <m/>
    <m/>
    <m/>
    <m/>
    <m/>
    <m/>
    <m/>
    <s v="AGRIMIDACLORP1L"/>
    <m/>
    <m/>
    <m/>
    <n v="2601128"/>
    <s v="Berto Macino Chicico"/>
    <x v="2"/>
    <x v="28"/>
    <s v="Murraça"/>
    <m/>
    <m/>
    <m/>
    <m/>
    <m/>
    <m/>
    <s v="Berto Macino Chicico"/>
    <s v="848348060"/>
    <s v="Filipe Paulino Saute"/>
    <s v="847254103/875454103"/>
    <m/>
    <m/>
    <m/>
    <n v="260001"/>
    <m/>
    <m/>
    <m/>
    <m/>
    <m/>
    <m/>
    <m/>
    <m/>
    <m/>
    <m/>
    <m/>
    <m/>
    <m/>
    <n v="-12"/>
    <m/>
    <m/>
    <m/>
    <n v="0"/>
    <n v="-6"/>
    <s v="Sem registo"/>
  </r>
  <r>
    <d v="2026-04-02T00:00:00"/>
    <x v="4"/>
    <m/>
    <m/>
    <m/>
    <n v="150"/>
    <n v="150"/>
    <n v="150"/>
    <n v="0"/>
    <m/>
    <m/>
    <m/>
    <m/>
    <m/>
    <m/>
    <m/>
    <s v="MXIXMILHOKG"/>
    <m/>
    <m/>
    <m/>
    <n v="2601128"/>
    <s v="Berto Macino Chicico"/>
    <x v="2"/>
    <x v="28"/>
    <s v="Murraça"/>
    <m/>
    <m/>
    <m/>
    <m/>
    <m/>
    <m/>
    <s v="Berto Macino Chicico"/>
    <s v="848348060"/>
    <s v="Filipe Paulino Saute"/>
    <s v="847254103/875454103"/>
    <m/>
    <m/>
    <m/>
    <n v="260001"/>
    <m/>
    <m/>
    <m/>
    <m/>
    <m/>
    <m/>
    <m/>
    <m/>
    <m/>
    <m/>
    <m/>
    <m/>
    <m/>
    <n v="-150"/>
    <m/>
    <m/>
    <n v="150"/>
    <n v="0"/>
    <n v="-150"/>
    <s v="Sem registo"/>
  </r>
  <r>
    <d v="2026-04-02T00:00:00"/>
    <x v="5"/>
    <m/>
    <m/>
    <m/>
    <n v="597"/>
    <n v="298.5"/>
    <n v="298.5"/>
    <n v="0"/>
    <m/>
    <m/>
    <m/>
    <m/>
    <m/>
    <m/>
    <m/>
    <s v="AGRIMHMCPA1L"/>
    <m/>
    <m/>
    <m/>
    <n v="2601128"/>
    <s v="Berto Macino Chicico"/>
    <x v="2"/>
    <x v="28"/>
    <s v="Murraça"/>
    <m/>
    <m/>
    <m/>
    <m/>
    <m/>
    <m/>
    <s v="Berto Macino Chicico"/>
    <s v="848348060"/>
    <s v="Filipe Paulino Saute"/>
    <s v="847254103/875454103"/>
    <m/>
    <m/>
    <m/>
    <n v="260001"/>
    <m/>
    <m/>
    <m/>
    <m/>
    <m/>
    <m/>
    <m/>
    <m/>
    <m/>
    <m/>
    <m/>
    <m/>
    <m/>
    <n v="-597"/>
    <m/>
    <m/>
    <m/>
    <n v="0"/>
    <n v="-298.5"/>
    <s v="Sem registo"/>
  </r>
  <r>
    <d v="2026-04-02T00:00:00"/>
    <x v="6"/>
    <m/>
    <m/>
    <m/>
    <n v="9950"/>
    <n v="9950"/>
    <n v="9950"/>
    <n v="0"/>
    <m/>
    <m/>
    <m/>
    <m/>
    <m/>
    <m/>
    <m/>
    <s v="MXIXARROZKG"/>
    <m/>
    <m/>
    <m/>
    <n v="2601128"/>
    <s v="Berto Macino Chicico"/>
    <x v="2"/>
    <x v="28"/>
    <s v="Murraça"/>
    <m/>
    <m/>
    <m/>
    <m/>
    <m/>
    <m/>
    <s v="Berto Macino Chicico"/>
    <s v="848348060"/>
    <s v="Filipe Paulino Saute"/>
    <s v="847254103/875454103"/>
    <m/>
    <m/>
    <m/>
    <n v="260001"/>
    <m/>
    <m/>
    <m/>
    <m/>
    <m/>
    <m/>
    <m/>
    <m/>
    <m/>
    <m/>
    <m/>
    <m/>
    <m/>
    <n v="-9950"/>
    <m/>
    <m/>
    <m/>
    <n v="0"/>
    <n v="-9950"/>
    <s v="Sem registo"/>
  </r>
  <r>
    <d v="2026-04-02T00:00:00"/>
    <x v="0"/>
    <m/>
    <m/>
    <m/>
    <n v="6285"/>
    <n v="6285"/>
    <n v="1305"/>
    <n v="-4980"/>
    <m/>
    <m/>
    <m/>
    <m/>
    <m/>
    <m/>
    <m/>
    <s v="MXIXFEIJAOKG"/>
    <m/>
    <m/>
    <m/>
    <n v="2601129"/>
    <s v="Beto Armando Vicente"/>
    <x v="3"/>
    <x v="46"/>
    <s v="Muchena"/>
    <m/>
    <m/>
    <m/>
    <m/>
    <m/>
    <m/>
    <s v="Beto Armando Vicente"/>
    <s v="869745773/841596474"/>
    <s v="Ruben Candido Ross Charles"/>
    <s v="848057172/873534863"/>
    <m/>
    <m/>
    <m/>
    <n v="260001"/>
    <m/>
    <m/>
    <m/>
    <m/>
    <m/>
    <m/>
    <m/>
    <m/>
    <m/>
    <m/>
    <m/>
    <m/>
    <m/>
    <n v="-4980"/>
    <m/>
    <m/>
    <m/>
    <n v="0"/>
    <n v="-1305"/>
    <s v="Sem registo"/>
  </r>
  <r>
    <d v="2026-04-02T00:00:00"/>
    <x v="1"/>
    <m/>
    <m/>
    <m/>
    <n v="419"/>
    <n v="209.5"/>
    <n v="87"/>
    <n v="-122.5"/>
    <m/>
    <m/>
    <m/>
    <m/>
    <m/>
    <m/>
    <m/>
    <s v="AGRIFEMMA01L"/>
    <m/>
    <m/>
    <m/>
    <n v="2601129"/>
    <s v="Beto Armando Vicente"/>
    <x v="3"/>
    <x v="46"/>
    <s v="Muchena"/>
    <m/>
    <m/>
    <m/>
    <m/>
    <m/>
    <m/>
    <s v="Beto Armando Vicente"/>
    <s v="869745773/841596474"/>
    <s v="Ruben Candido Ross Charles"/>
    <s v="848057172/873534863"/>
    <m/>
    <m/>
    <m/>
    <n v="260001"/>
    <m/>
    <m/>
    <m/>
    <m/>
    <m/>
    <m/>
    <m/>
    <m/>
    <m/>
    <m/>
    <m/>
    <m/>
    <m/>
    <n v="-332"/>
    <m/>
    <m/>
    <m/>
    <n v="0"/>
    <n v="-87"/>
    <s v="Sem registo"/>
  </r>
  <r>
    <d v="2026-04-02T00:00:00"/>
    <x v="2"/>
    <m/>
    <m/>
    <m/>
    <n v="8380"/>
    <n v="8380"/>
    <n v="1740"/>
    <n v="-6640"/>
    <m/>
    <m/>
    <m/>
    <m/>
    <m/>
    <m/>
    <m/>
    <s v="SUSSACO"/>
    <m/>
    <m/>
    <m/>
    <n v="2601129"/>
    <s v="Beto Armando Vicente"/>
    <x v="3"/>
    <x v="46"/>
    <s v="Muchena"/>
    <m/>
    <m/>
    <m/>
    <m/>
    <m/>
    <m/>
    <s v="Beto Armando Vicente"/>
    <s v="869745773/841596474"/>
    <s v="Ruben Candido Ross Charles"/>
    <s v="848057172/873534863"/>
    <m/>
    <m/>
    <m/>
    <n v="260001"/>
    <m/>
    <m/>
    <m/>
    <m/>
    <m/>
    <m/>
    <m/>
    <m/>
    <m/>
    <m/>
    <m/>
    <m/>
    <m/>
    <n v="-6640"/>
    <m/>
    <m/>
    <m/>
    <n v="0"/>
    <n v="-1740"/>
    <s v="Sem registo"/>
  </r>
  <r>
    <d v="2026-04-02T00:00:00"/>
    <x v="3"/>
    <m/>
    <m/>
    <m/>
    <n v="419"/>
    <n v="209.5"/>
    <n v="87"/>
    <n v="-122.5"/>
    <m/>
    <m/>
    <m/>
    <m/>
    <m/>
    <m/>
    <m/>
    <s v="AGRIMIDACLORP1L"/>
    <m/>
    <m/>
    <m/>
    <n v="2601129"/>
    <s v="Beto Armando Vicente"/>
    <x v="3"/>
    <x v="46"/>
    <s v="Muchena"/>
    <m/>
    <m/>
    <m/>
    <m/>
    <m/>
    <m/>
    <s v="Beto Armando Vicente"/>
    <s v="869745773/841596474"/>
    <s v="Ruben Candido Ross Charles"/>
    <s v="848057172/873534863"/>
    <m/>
    <m/>
    <m/>
    <n v="260001"/>
    <m/>
    <m/>
    <m/>
    <m/>
    <m/>
    <m/>
    <m/>
    <m/>
    <m/>
    <m/>
    <m/>
    <m/>
    <m/>
    <n v="-332"/>
    <m/>
    <m/>
    <m/>
    <n v="0"/>
    <n v="-87"/>
    <s v="Sem registo"/>
  </r>
  <r>
    <d v="2026-04-02T00:00:00"/>
    <x v="4"/>
    <m/>
    <m/>
    <m/>
    <n v="5237.5"/>
    <n v="5237.5"/>
    <n v="1087.5"/>
    <n v="-4150"/>
    <m/>
    <m/>
    <m/>
    <m/>
    <m/>
    <m/>
    <m/>
    <s v="MXIXMILHOKG"/>
    <m/>
    <m/>
    <m/>
    <n v="2601129"/>
    <s v="Beto Armando Vicente"/>
    <x v="3"/>
    <x v="46"/>
    <s v="Muchena"/>
    <m/>
    <m/>
    <m/>
    <m/>
    <m/>
    <m/>
    <s v="Beto Armando Vicente"/>
    <s v="869745773/841596474"/>
    <s v="Ruben Candido Ross Charles"/>
    <s v="848057172/873534863"/>
    <m/>
    <m/>
    <m/>
    <n v="260001"/>
    <m/>
    <m/>
    <m/>
    <m/>
    <m/>
    <m/>
    <m/>
    <m/>
    <m/>
    <m/>
    <m/>
    <m/>
    <m/>
    <n v="-4150"/>
    <m/>
    <n v="5238"/>
    <m/>
    <n v="5238"/>
    <n v="4150.5"/>
    <s v="Entregue"/>
  </r>
  <r>
    <d v="2026-04-02T00:00:00"/>
    <x v="0"/>
    <m/>
    <m/>
    <m/>
    <n v="525"/>
    <n v="525"/>
    <n v="525"/>
    <n v="0"/>
    <m/>
    <m/>
    <m/>
    <m/>
    <m/>
    <m/>
    <m/>
    <s v="MXIXFEIJAOKG"/>
    <m/>
    <m/>
    <m/>
    <n v="2601130"/>
    <s v="Bijone Domingos Biza"/>
    <x v="5"/>
    <x v="18"/>
    <s v="Chaves"/>
    <m/>
    <m/>
    <m/>
    <m/>
    <m/>
    <m/>
    <s v="Bijone Domingos Biza"/>
    <s v="862121089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525"/>
    <s v="Sem registo"/>
  </r>
  <r>
    <d v="2026-04-02T00:00:00"/>
    <x v="0"/>
    <m/>
    <m/>
    <m/>
    <n v="1170"/>
    <n v="1170"/>
    <n v="1170"/>
    <n v="0"/>
    <m/>
    <m/>
    <m/>
    <m/>
    <m/>
    <m/>
    <m/>
    <s v="MXIXFEIJAOKG"/>
    <m/>
    <m/>
    <m/>
    <n v="2601130"/>
    <s v="Bijone Domingos Biza"/>
    <x v="5"/>
    <x v="18"/>
    <s v="Combomune Estacao"/>
    <m/>
    <m/>
    <m/>
    <m/>
    <m/>
    <m/>
    <s v="Bijone Domingos Biza"/>
    <s v="862121089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170"/>
    <s v="Sem registo"/>
  </r>
  <r>
    <d v="2026-04-02T00:00:00"/>
    <x v="0"/>
    <m/>
    <m/>
    <m/>
    <n v="720"/>
    <n v="720"/>
    <n v="720"/>
    <n v="0"/>
    <m/>
    <m/>
    <m/>
    <m/>
    <m/>
    <m/>
    <m/>
    <s v="MXIXFEIJAOKG"/>
    <m/>
    <m/>
    <m/>
    <n v="2601130"/>
    <s v="Bijone Domingos Biza"/>
    <x v="5"/>
    <x v="18"/>
    <s v="Gerez"/>
    <m/>
    <m/>
    <m/>
    <m/>
    <m/>
    <m/>
    <s v="Bijone Domingos Biza"/>
    <s v="862121089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720"/>
    <s v="Sem registo"/>
  </r>
  <r>
    <d v="2026-04-02T00:00:00"/>
    <x v="0"/>
    <m/>
    <m/>
    <m/>
    <n v="375"/>
    <n v="375"/>
    <n v="375"/>
    <n v="0"/>
    <m/>
    <m/>
    <m/>
    <m/>
    <m/>
    <m/>
    <m/>
    <s v="MXIXFEIJAOKG"/>
    <m/>
    <m/>
    <m/>
    <n v="2601130"/>
    <s v="Bijone Domingos Biza"/>
    <x v="5"/>
    <x v="18"/>
    <s v="Hochane"/>
    <m/>
    <m/>
    <m/>
    <m/>
    <m/>
    <m/>
    <s v="Bijone Domingos Biza"/>
    <s v="862121089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375"/>
    <s v="Sem registo"/>
  </r>
  <r>
    <d v="2026-04-02T00:00:00"/>
    <x v="0"/>
    <m/>
    <m/>
    <m/>
    <n v="450"/>
    <n v="450"/>
    <n v="450"/>
    <n v="0"/>
    <m/>
    <m/>
    <m/>
    <m/>
    <m/>
    <m/>
    <m/>
    <s v="MXIXFEIJAOKG"/>
    <m/>
    <m/>
    <m/>
    <n v="2601130"/>
    <s v="Bijone Domingos Biza"/>
    <x v="5"/>
    <x v="18"/>
    <s v="Mabuiapanse"/>
    <m/>
    <m/>
    <m/>
    <m/>
    <m/>
    <m/>
    <s v="Bijone Domingos Biza"/>
    <s v="862121089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450"/>
    <s v="Sem registo"/>
  </r>
  <r>
    <d v="2026-04-02T00:00:00"/>
    <x v="0"/>
    <m/>
    <m/>
    <m/>
    <n v="450"/>
    <n v="450"/>
    <n v="450"/>
    <n v="0"/>
    <m/>
    <m/>
    <m/>
    <m/>
    <m/>
    <m/>
    <m/>
    <s v="MXIXFEIJAOKG"/>
    <m/>
    <m/>
    <m/>
    <n v="2601130"/>
    <s v="Bijone Domingos Biza"/>
    <x v="5"/>
    <x v="18"/>
    <s v="Matchel"/>
    <m/>
    <m/>
    <m/>
    <m/>
    <m/>
    <m/>
    <s v="Bijone Domingos Biza"/>
    <s v="862121089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450"/>
    <s v="Sem registo"/>
  </r>
  <r>
    <d v="2026-04-02T00:00:00"/>
    <x v="0"/>
    <m/>
    <m/>
    <m/>
    <n v="450"/>
    <n v="450"/>
    <n v="450"/>
    <n v="0"/>
    <m/>
    <m/>
    <m/>
    <m/>
    <m/>
    <m/>
    <m/>
    <s v="MXIXFEIJAOKG"/>
    <m/>
    <m/>
    <m/>
    <n v="2601130"/>
    <s v="Bijone Domingos Biza"/>
    <x v="5"/>
    <x v="18"/>
    <s v="Mungaze"/>
    <m/>
    <m/>
    <m/>
    <m/>
    <m/>
    <m/>
    <s v="Bijone Domingos Biza"/>
    <s v="862121089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450"/>
    <s v="Sem registo"/>
  </r>
  <r>
    <d v="2026-04-02T00:00:00"/>
    <x v="1"/>
    <m/>
    <m/>
    <m/>
    <n v="35"/>
    <n v="17.5"/>
    <n v="17.5"/>
    <n v="0"/>
    <m/>
    <m/>
    <m/>
    <m/>
    <m/>
    <m/>
    <m/>
    <s v="AGRIFEMMA01L"/>
    <m/>
    <m/>
    <m/>
    <n v="2601130"/>
    <s v="Bijone Domingos Biza"/>
    <x v="5"/>
    <x v="18"/>
    <s v="Chaves"/>
    <m/>
    <m/>
    <m/>
    <m/>
    <m/>
    <m/>
    <s v="Bijone Domingos Biza"/>
    <s v="862121089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7.5"/>
    <s v="Sem registo"/>
  </r>
  <r>
    <d v="2026-04-02T00:00:00"/>
    <x v="1"/>
    <m/>
    <m/>
    <m/>
    <n v="78"/>
    <n v="39"/>
    <n v="39"/>
    <n v="0"/>
    <m/>
    <m/>
    <m/>
    <m/>
    <m/>
    <m/>
    <m/>
    <s v="AGRIFEMMA01L"/>
    <m/>
    <m/>
    <m/>
    <n v="2601130"/>
    <s v="Bijone Domingos Biza"/>
    <x v="5"/>
    <x v="18"/>
    <s v="Combomune Estacao"/>
    <m/>
    <m/>
    <m/>
    <m/>
    <m/>
    <m/>
    <s v="Bijone Domingos Biza"/>
    <s v="862121089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39"/>
    <s v="Sem registo"/>
  </r>
  <r>
    <d v="2026-04-02T00:00:00"/>
    <x v="1"/>
    <m/>
    <m/>
    <m/>
    <n v="48"/>
    <n v="24"/>
    <n v="24"/>
    <n v="0"/>
    <m/>
    <m/>
    <m/>
    <m/>
    <m/>
    <m/>
    <m/>
    <s v="AGRIFEMMA01L"/>
    <m/>
    <m/>
    <m/>
    <n v="2601130"/>
    <s v="Bijone Domingos Biza"/>
    <x v="5"/>
    <x v="18"/>
    <s v="Gerez"/>
    <m/>
    <m/>
    <m/>
    <m/>
    <m/>
    <m/>
    <s v="Bijone Domingos Biza"/>
    <s v="862121089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24"/>
    <s v="Sem registo"/>
  </r>
  <r>
    <d v="2026-04-02T00:00:00"/>
    <x v="1"/>
    <m/>
    <m/>
    <m/>
    <n v="25"/>
    <n v="12.5"/>
    <n v="12.5"/>
    <n v="0"/>
    <m/>
    <m/>
    <m/>
    <m/>
    <m/>
    <m/>
    <m/>
    <s v="AGRIFEMMA01L"/>
    <m/>
    <m/>
    <m/>
    <n v="2601130"/>
    <s v="Bijone Domingos Biza"/>
    <x v="5"/>
    <x v="18"/>
    <s v="Hochane"/>
    <m/>
    <m/>
    <m/>
    <m/>
    <m/>
    <m/>
    <s v="Bijone Domingos Biza"/>
    <s v="862121089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2.5"/>
    <s v="Sem registo"/>
  </r>
  <r>
    <d v="2026-04-02T00:00:00"/>
    <x v="1"/>
    <m/>
    <m/>
    <m/>
    <n v="30"/>
    <n v="15"/>
    <n v="15"/>
    <n v="0"/>
    <m/>
    <m/>
    <m/>
    <m/>
    <m/>
    <m/>
    <m/>
    <s v="AGRIFEMMA01L"/>
    <m/>
    <m/>
    <m/>
    <n v="2601130"/>
    <s v="Bijone Domingos Biza"/>
    <x v="5"/>
    <x v="18"/>
    <s v="Mabuiapanse"/>
    <m/>
    <m/>
    <m/>
    <m/>
    <m/>
    <m/>
    <s v="Bijone Domingos Biza"/>
    <s v="862121089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5"/>
    <s v="Sem registo"/>
  </r>
  <r>
    <d v="2026-04-02T00:00:00"/>
    <x v="1"/>
    <m/>
    <m/>
    <m/>
    <n v="30"/>
    <n v="15"/>
    <n v="15"/>
    <n v="0"/>
    <m/>
    <m/>
    <m/>
    <m/>
    <m/>
    <m/>
    <m/>
    <s v="AGRIFEMMA01L"/>
    <m/>
    <m/>
    <m/>
    <n v="2601130"/>
    <s v="Bijone Domingos Biza"/>
    <x v="5"/>
    <x v="18"/>
    <s v="Matchel"/>
    <m/>
    <m/>
    <m/>
    <m/>
    <m/>
    <m/>
    <s v="Bijone Domingos Biza"/>
    <s v="862121089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5"/>
    <s v="Sem registo"/>
  </r>
  <r>
    <d v="2026-04-02T00:00:00"/>
    <x v="1"/>
    <m/>
    <m/>
    <m/>
    <n v="30"/>
    <n v="15"/>
    <n v="15"/>
    <n v="0"/>
    <m/>
    <m/>
    <m/>
    <m/>
    <m/>
    <m/>
    <m/>
    <s v="AGRIFEMMA01L"/>
    <m/>
    <m/>
    <m/>
    <n v="2601130"/>
    <s v="Bijone Domingos Biza"/>
    <x v="5"/>
    <x v="18"/>
    <s v="Mungaze"/>
    <m/>
    <m/>
    <m/>
    <m/>
    <m/>
    <m/>
    <s v="Bijone Domingos Biza"/>
    <s v="862121089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5"/>
    <s v="Sem registo"/>
  </r>
  <r>
    <d v="2026-04-02T00:00:00"/>
    <x v="2"/>
    <m/>
    <m/>
    <m/>
    <n v="700"/>
    <n v="700"/>
    <n v="700"/>
    <n v="0"/>
    <m/>
    <m/>
    <m/>
    <m/>
    <m/>
    <m/>
    <m/>
    <s v="SUSSACO"/>
    <m/>
    <m/>
    <m/>
    <n v="2601130"/>
    <s v="Bijone Domingos Biza"/>
    <x v="5"/>
    <x v="18"/>
    <s v="Chaves"/>
    <m/>
    <m/>
    <m/>
    <m/>
    <m/>
    <m/>
    <s v="Bijone Domingos Biza"/>
    <s v="862121089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700"/>
    <s v="Sem registo"/>
  </r>
  <r>
    <d v="2026-04-02T00:00:00"/>
    <x v="2"/>
    <m/>
    <m/>
    <m/>
    <n v="1560"/>
    <n v="1560"/>
    <n v="1560"/>
    <n v="0"/>
    <m/>
    <m/>
    <m/>
    <m/>
    <m/>
    <m/>
    <m/>
    <s v="SUSSACO"/>
    <m/>
    <m/>
    <m/>
    <n v="2601130"/>
    <s v="Bijone Domingos Biza"/>
    <x v="5"/>
    <x v="18"/>
    <s v="Combomune Estacao"/>
    <m/>
    <m/>
    <m/>
    <m/>
    <m/>
    <m/>
    <s v="Bijone Domingos Biza"/>
    <s v="862121089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560"/>
    <s v="Sem registo"/>
  </r>
  <r>
    <d v="2026-04-02T00:00:00"/>
    <x v="2"/>
    <m/>
    <m/>
    <m/>
    <n v="960"/>
    <n v="960"/>
    <n v="960"/>
    <n v="0"/>
    <m/>
    <m/>
    <m/>
    <m/>
    <m/>
    <m/>
    <m/>
    <s v="SUSSACO"/>
    <m/>
    <m/>
    <m/>
    <n v="2601130"/>
    <s v="Bijone Domingos Biza"/>
    <x v="5"/>
    <x v="18"/>
    <s v="Gerez"/>
    <m/>
    <m/>
    <m/>
    <m/>
    <m/>
    <m/>
    <s v="Bijone Domingos Biza"/>
    <s v="862121089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960"/>
    <s v="Sem registo"/>
  </r>
  <r>
    <d v="2026-04-02T00:00:00"/>
    <x v="2"/>
    <m/>
    <m/>
    <m/>
    <n v="500"/>
    <n v="500"/>
    <n v="500"/>
    <n v="0"/>
    <m/>
    <m/>
    <m/>
    <m/>
    <m/>
    <m/>
    <m/>
    <s v="SUSSACO"/>
    <m/>
    <m/>
    <m/>
    <n v="2601130"/>
    <s v="Bijone Domingos Biza"/>
    <x v="5"/>
    <x v="18"/>
    <s v="Hochane"/>
    <m/>
    <m/>
    <m/>
    <m/>
    <m/>
    <m/>
    <s v="Bijone Domingos Biza"/>
    <s v="862121089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500"/>
    <s v="Sem registo"/>
  </r>
  <r>
    <d v="2026-04-02T00:00:00"/>
    <x v="2"/>
    <m/>
    <m/>
    <m/>
    <n v="600"/>
    <n v="600"/>
    <n v="600"/>
    <n v="0"/>
    <m/>
    <m/>
    <m/>
    <m/>
    <m/>
    <m/>
    <m/>
    <s v="SUSSACO"/>
    <m/>
    <m/>
    <m/>
    <n v="2601130"/>
    <s v="Bijone Domingos Biza"/>
    <x v="5"/>
    <x v="18"/>
    <s v="Mabuiapanse"/>
    <m/>
    <m/>
    <m/>
    <m/>
    <m/>
    <m/>
    <s v="Bijone Domingos Biza"/>
    <s v="862121089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600"/>
    <s v="Sem registo"/>
  </r>
  <r>
    <d v="2026-04-02T00:00:00"/>
    <x v="2"/>
    <m/>
    <m/>
    <m/>
    <n v="600"/>
    <n v="600"/>
    <n v="600"/>
    <n v="0"/>
    <m/>
    <m/>
    <m/>
    <m/>
    <m/>
    <m/>
    <m/>
    <s v="SUSSACO"/>
    <m/>
    <m/>
    <m/>
    <n v="2601130"/>
    <s v="Bijone Domingos Biza"/>
    <x v="5"/>
    <x v="18"/>
    <s v="Matchel"/>
    <m/>
    <m/>
    <m/>
    <m/>
    <m/>
    <m/>
    <s v="Bijone Domingos Biza"/>
    <s v="862121089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600"/>
    <s v="Sem registo"/>
  </r>
  <r>
    <d v="2026-04-02T00:00:00"/>
    <x v="2"/>
    <m/>
    <m/>
    <m/>
    <n v="600"/>
    <n v="600"/>
    <n v="600"/>
    <n v="0"/>
    <m/>
    <m/>
    <m/>
    <m/>
    <m/>
    <m/>
    <m/>
    <s v="SUSSACO"/>
    <m/>
    <m/>
    <m/>
    <n v="2601130"/>
    <s v="Bijone Domingos Biza"/>
    <x v="5"/>
    <x v="18"/>
    <s v="Mungaze"/>
    <m/>
    <m/>
    <m/>
    <m/>
    <m/>
    <m/>
    <s v="Bijone Domingos Biza"/>
    <s v="862121089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600"/>
    <s v="Sem registo"/>
  </r>
  <r>
    <d v="2026-04-02T00:00:00"/>
    <x v="3"/>
    <m/>
    <m/>
    <m/>
    <n v="35"/>
    <n v="17.5"/>
    <n v="17.5"/>
    <n v="0"/>
    <m/>
    <m/>
    <m/>
    <m/>
    <m/>
    <m/>
    <m/>
    <s v="AGRIMIDACLORP1L"/>
    <m/>
    <m/>
    <m/>
    <n v="2601130"/>
    <s v="Bijone Domingos Biza"/>
    <x v="5"/>
    <x v="18"/>
    <s v="Chaves"/>
    <m/>
    <m/>
    <m/>
    <m/>
    <m/>
    <m/>
    <s v="Bijone Domingos Biza"/>
    <s v="862121089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7.5"/>
    <s v="Sem registo"/>
  </r>
  <r>
    <d v="2026-04-02T00:00:00"/>
    <x v="3"/>
    <m/>
    <m/>
    <m/>
    <n v="78"/>
    <n v="39"/>
    <n v="39"/>
    <n v="0"/>
    <m/>
    <m/>
    <m/>
    <m/>
    <m/>
    <m/>
    <m/>
    <s v="AGRIMIDACLORP1L"/>
    <m/>
    <m/>
    <m/>
    <n v="2601130"/>
    <s v="Bijone Domingos Biza"/>
    <x v="5"/>
    <x v="18"/>
    <s v="Combomune Estacao"/>
    <m/>
    <m/>
    <m/>
    <m/>
    <m/>
    <m/>
    <s v="Bijone Domingos Biza"/>
    <s v="862121089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39"/>
    <s v="Sem registo"/>
  </r>
  <r>
    <d v="2026-04-02T00:00:00"/>
    <x v="3"/>
    <m/>
    <m/>
    <m/>
    <n v="48"/>
    <n v="24"/>
    <n v="24"/>
    <n v="0"/>
    <m/>
    <m/>
    <m/>
    <m/>
    <m/>
    <m/>
    <m/>
    <s v="AGRIMIDACLORP1L"/>
    <m/>
    <m/>
    <m/>
    <n v="2601130"/>
    <s v="Bijone Domingos Biza"/>
    <x v="5"/>
    <x v="18"/>
    <s v="Gerez"/>
    <m/>
    <m/>
    <m/>
    <m/>
    <m/>
    <m/>
    <s v="Bijone Domingos Biza"/>
    <s v="862121089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24"/>
    <s v="Sem registo"/>
  </r>
  <r>
    <d v="2026-04-02T00:00:00"/>
    <x v="3"/>
    <m/>
    <m/>
    <m/>
    <n v="25"/>
    <n v="12.5"/>
    <n v="12.5"/>
    <n v="0"/>
    <m/>
    <m/>
    <m/>
    <m/>
    <m/>
    <m/>
    <m/>
    <s v="AGRIMIDACLORP1L"/>
    <m/>
    <m/>
    <m/>
    <n v="2601130"/>
    <s v="Bijone Domingos Biza"/>
    <x v="5"/>
    <x v="18"/>
    <s v="Hochane"/>
    <m/>
    <m/>
    <m/>
    <m/>
    <m/>
    <m/>
    <s v="Bijone Domingos Biza"/>
    <s v="862121089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2.5"/>
    <s v="Sem registo"/>
  </r>
  <r>
    <d v="2026-04-02T00:00:00"/>
    <x v="3"/>
    <m/>
    <m/>
    <m/>
    <n v="30"/>
    <n v="15"/>
    <n v="15"/>
    <n v="0"/>
    <m/>
    <m/>
    <m/>
    <m/>
    <m/>
    <m/>
    <m/>
    <s v="AGRIMIDACLORP1L"/>
    <m/>
    <m/>
    <m/>
    <n v="2601130"/>
    <s v="Bijone Domingos Biza"/>
    <x v="5"/>
    <x v="18"/>
    <s v="Mabuiapanse"/>
    <m/>
    <m/>
    <m/>
    <m/>
    <m/>
    <m/>
    <s v="Bijone Domingos Biza"/>
    <s v="862121089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5"/>
    <s v="Sem registo"/>
  </r>
  <r>
    <d v="2026-04-02T00:00:00"/>
    <x v="3"/>
    <m/>
    <m/>
    <m/>
    <n v="30"/>
    <n v="15"/>
    <n v="15"/>
    <n v="0"/>
    <m/>
    <m/>
    <m/>
    <m/>
    <m/>
    <m/>
    <m/>
    <s v="AGRIMIDACLORP1L"/>
    <m/>
    <m/>
    <m/>
    <n v="2601130"/>
    <s v="Bijone Domingos Biza"/>
    <x v="5"/>
    <x v="18"/>
    <s v="Matchel"/>
    <m/>
    <m/>
    <m/>
    <m/>
    <m/>
    <m/>
    <s v="Bijone Domingos Biza"/>
    <s v="862121089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5"/>
    <s v="Sem registo"/>
  </r>
  <r>
    <d v="2026-04-02T00:00:00"/>
    <x v="3"/>
    <m/>
    <m/>
    <m/>
    <n v="30"/>
    <n v="15"/>
    <n v="15"/>
    <n v="0"/>
    <m/>
    <m/>
    <m/>
    <m/>
    <m/>
    <m/>
    <m/>
    <s v="AGRIMIDACLORP1L"/>
    <m/>
    <m/>
    <m/>
    <n v="2601130"/>
    <s v="Bijone Domingos Biza"/>
    <x v="5"/>
    <x v="18"/>
    <s v="Mungaze"/>
    <m/>
    <m/>
    <m/>
    <m/>
    <m/>
    <m/>
    <s v="Bijone Domingos Biza"/>
    <s v="862121089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5"/>
    <s v="Sem registo"/>
  </r>
  <r>
    <d v="2026-04-02T00:00:00"/>
    <x v="4"/>
    <m/>
    <m/>
    <m/>
    <n v="437.5"/>
    <n v="437.5"/>
    <n v="437.5"/>
    <n v="0"/>
    <m/>
    <m/>
    <m/>
    <m/>
    <m/>
    <m/>
    <m/>
    <s v="MXIXMILHOKG"/>
    <m/>
    <m/>
    <m/>
    <n v="2601130"/>
    <s v="Bijone Domingos Biza"/>
    <x v="5"/>
    <x v="18"/>
    <s v="Chaves"/>
    <m/>
    <m/>
    <m/>
    <m/>
    <m/>
    <m/>
    <s v="Bijone Domingos Biza"/>
    <s v="862121089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437.5"/>
    <s v="Sem registo"/>
  </r>
  <r>
    <d v="2026-04-02T00:00:00"/>
    <x v="4"/>
    <m/>
    <m/>
    <m/>
    <n v="975"/>
    <n v="975"/>
    <n v="975"/>
    <n v="0"/>
    <m/>
    <m/>
    <m/>
    <m/>
    <m/>
    <m/>
    <m/>
    <s v="MXIXMILHOKG"/>
    <m/>
    <m/>
    <m/>
    <n v="2601130"/>
    <s v="Bijone Domingos Biza"/>
    <x v="5"/>
    <x v="18"/>
    <s v="Combomune Estacao"/>
    <m/>
    <m/>
    <m/>
    <m/>
    <m/>
    <m/>
    <s v="Bijone Domingos Biza"/>
    <s v="862121089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975"/>
    <s v="Sem registo"/>
  </r>
  <r>
    <d v="2026-04-02T00:00:00"/>
    <x v="4"/>
    <m/>
    <m/>
    <m/>
    <n v="600"/>
    <n v="600"/>
    <n v="600"/>
    <n v="0"/>
    <m/>
    <m/>
    <m/>
    <m/>
    <m/>
    <m/>
    <m/>
    <s v="MXIXMILHOKG"/>
    <m/>
    <m/>
    <m/>
    <n v="2601130"/>
    <s v="Bijone Domingos Biza"/>
    <x v="5"/>
    <x v="18"/>
    <s v="Gerez"/>
    <m/>
    <m/>
    <m/>
    <m/>
    <m/>
    <m/>
    <s v="Bijone Domingos Biza"/>
    <s v="862121089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600"/>
    <s v="Sem registo"/>
  </r>
  <r>
    <d v="2026-04-02T00:00:00"/>
    <x v="4"/>
    <m/>
    <m/>
    <m/>
    <n v="312.5"/>
    <n v="312.5"/>
    <n v="312.5"/>
    <n v="0"/>
    <m/>
    <m/>
    <m/>
    <m/>
    <m/>
    <m/>
    <m/>
    <s v="MXIXMILHOKG"/>
    <m/>
    <m/>
    <m/>
    <n v="2601130"/>
    <s v="Bijone Domingos Biza"/>
    <x v="5"/>
    <x v="18"/>
    <s v="Hochane"/>
    <m/>
    <m/>
    <m/>
    <m/>
    <m/>
    <m/>
    <s v="Bijone Domingos Biza"/>
    <s v="862121089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312.5"/>
    <s v="Sem registo"/>
  </r>
  <r>
    <d v="2026-04-02T00:00:00"/>
    <x v="4"/>
    <m/>
    <m/>
    <m/>
    <n v="375"/>
    <n v="375"/>
    <n v="375"/>
    <n v="0"/>
    <m/>
    <m/>
    <m/>
    <m/>
    <m/>
    <m/>
    <m/>
    <s v="MXIXMILHOKG"/>
    <m/>
    <m/>
    <m/>
    <n v="2601130"/>
    <s v="Bijone Domingos Biza"/>
    <x v="5"/>
    <x v="18"/>
    <s v="Mabuiapanse"/>
    <m/>
    <m/>
    <m/>
    <m/>
    <m/>
    <m/>
    <s v="Bijone Domingos Biza"/>
    <s v="862121089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375"/>
    <s v="Sem registo"/>
  </r>
  <r>
    <d v="2026-04-02T00:00:00"/>
    <x v="4"/>
    <m/>
    <m/>
    <m/>
    <n v="375"/>
    <n v="375"/>
    <n v="375"/>
    <n v="0"/>
    <m/>
    <m/>
    <m/>
    <m/>
    <m/>
    <m/>
    <m/>
    <s v="MXIXMILHOKG"/>
    <m/>
    <m/>
    <m/>
    <n v="2601130"/>
    <s v="Bijone Domingos Biza"/>
    <x v="5"/>
    <x v="18"/>
    <s v="Matchel"/>
    <m/>
    <m/>
    <m/>
    <m/>
    <m/>
    <m/>
    <s v="Bijone Domingos Biza"/>
    <s v="862121089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375"/>
    <s v="Sem registo"/>
  </r>
  <r>
    <d v="2026-04-02T00:00:00"/>
    <x v="4"/>
    <m/>
    <m/>
    <m/>
    <n v="375"/>
    <n v="375"/>
    <n v="375"/>
    <n v="0"/>
    <m/>
    <m/>
    <m/>
    <m/>
    <m/>
    <m/>
    <m/>
    <s v="MXIXMILHOKG"/>
    <m/>
    <m/>
    <m/>
    <n v="2601130"/>
    <s v="Bijone Domingos Biza"/>
    <x v="5"/>
    <x v="18"/>
    <s v="Mungaze"/>
    <m/>
    <m/>
    <m/>
    <m/>
    <m/>
    <m/>
    <s v="Bijone Domingos Biza"/>
    <s v="862121089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375"/>
    <s v="Sem registo"/>
  </r>
  <r>
    <d v="2026-04-02T00:00:00"/>
    <x v="0"/>
    <m/>
    <m/>
    <m/>
    <n v="240"/>
    <n v="240"/>
    <n v="240"/>
    <n v="0"/>
    <m/>
    <m/>
    <m/>
    <m/>
    <m/>
    <m/>
    <m/>
    <s v="MXIXFEIJAOKG"/>
    <m/>
    <m/>
    <m/>
    <n v="2601131"/>
    <s v="Bonifácio Alexandre Cossa"/>
    <x v="1"/>
    <x v="17"/>
    <s v="Matola-rio, Matola-rio sede, Mevanine"/>
    <m/>
    <m/>
    <m/>
    <m/>
    <m/>
    <m/>
    <s v="Bonifácio Alexandre Cossa"/>
    <s v="826247286"/>
    <s v="Fabião José Machava"/>
    <n v="847389056"/>
    <m/>
    <m/>
    <m/>
    <n v="260001"/>
    <m/>
    <m/>
    <m/>
    <m/>
    <m/>
    <m/>
    <m/>
    <m/>
    <m/>
    <m/>
    <m/>
    <m/>
    <m/>
    <m/>
    <m/>
    <m/>
    <n v="240"/>
    <n v="0"/>
    <n v="-240"/>
    <s v="Sem registo"/>
  </r>
  <r>
    <d v="2026-04-02T00:00:00"/>
    <x v="0"/>
    <m/>
    <m/>
    <m/>
    <n v="450"/>
    <n v="450"/>
    <n v="450"/>
    <n v="0"/>
    <m/>
    <m/>
    <m/>
    <m/>
    <m/>
    <m/>
    <m/>
    <s v="MXIXFEIJAOKG"/>
    <m/>
    <m/>
    <m/>
    <n v="2601131"/>
    <s v="Bonifácio Alexandre Cossa"/>
    <x v="1"/>
    <x v="17"/>
    <s v="Matola-rio, Mulotana, Mavoco"/>
    <m/>
    <m/>
    <m/>
    <m/>
    <m/>
    <m/>
    <s v="Bonifácio Alexandre Cossa"/>
    <s v="826247286"/>
    <s v="Fabião José Machava"/>
    <n v="847389056"/>
    <m/>
    <m/>
    <m/>
    <n v="260001"/>
    <m/>
    <m/>
    <m/>
    <m/>
    <m/>
    <m/>
    <m/>
    <m/>
    <m/>
    <m/>
    <m/>
    <m/>
    <m/>
    <m/>
    <m/>
    <n v="450"/>
    <m/>
    <n v="450"/>
    <n v="0"/>
    <s v="Entregue"/>
  </r>
  <r>
    <d v="2026-04-02T00:00:00"/>
    <x v="0"/>
    <m/>
    <m/>
    <m/>
    <n v="555"/>
    <n v="555"/>
    <n v="555"/>
    <n v="0"/>
    <m/>
    <m/>
    <m/>
    <m/>
    <m/>
    <m/>
    <m/>
    <s v="MXIXFEIJAOKG"/>
    <m/>
    <m/>
    <m/>
    <n v="2601131"/>
    <s v="Bonifácio Alexandre Cossa"/>
    <x v="1"/>
    <x v="17"/>
    <s v="Matola-rio, Mulotana, Vunguine"/>
    <m/>
    <m/>
    <m/>
    <m/>
    <m/>
    <m/>
    <s v="Bonifácio Alexandre Cossa"/>
    <s v="826247286"/>
    <s v="Fabião José Machava"/>
    <n v="847389056"/>
    <m/>
    <m/>
    <m/>
    <n v="260001"/>
    <m/>
    <m/>
    <m/>
    <m/>
    <m/>
    <m/>
    <m/>
    <m/>
    <m/>
    <m/>
    <m/>
    <m/>
    <m/>
    <m/>
    <m/>
    <m/>
    <n v="555"/>
    <n v="0"/>
    <n v="-555"/>
    <s v="Sem registo"/>
  </r>
  <r>
    <d v="2026-04-02T00:00:00"/>
    <x v="1"/>
    <m/>
    <m/>
    <m/>
    <n v="16"/>
    <n v="8"/>
    <n v="8"/>
    <n v="0"/>
    <m/>
    <m/>
    <m/>
    <m/>
    <m/>
    <m/>
    <m/>
    <s v="AGRIFEMMA01L"/>
    <m/>
    <m/>
    <m/>
    <n v="2601131"/>
    <s v="Bonifácio Alexandre Cossa"/>
    <x v="1"/>
    <x v="17"/>
    <s v="Matola-rio, Matola-rio sede, Mevanine"/>
    <m/>
    <m/>
    <m/>
    <m/>
    <m/>
    <m/>
    <s v="Bonifácio Alexandre Cossa"/>
    <s v="826247286"/>
    <s v="Fabião José Machava"/>
    <n v="847389056"/>
    <m/>
    <m/>
    <m/>
    <n v="260001"/>
    <m/>
    <m/>
    <m/>
    <m/>
    <m/>
    <m/>
    <m/>
    <m/>
    <m/>
    <m/>
    <m/>
    <m/>
    <m/>
    <m/>
    <m/>
    <m/>
    <m/>
    <n v="0"/>
    <n v="-8"/>
    <s v="Sem registo"/>
  </r>
  <r>
    <d v="2026-04-02T00:00:00"/>
    <x v="1"/>
    <m/>
    <m/>
    <m/>
    <n v="30"/>
    <n v="15"/>
    <n v="15"/>
    <n v="0"/>
    <m/>
    <m/>
    <m/>
    <m/>
    <m/>
    <m/>
    <m/>
    <s v="AGRIFEMMA01L"/>
    <m/>
    <m/>
    <m/>
    <n v="2601131"/>
    <s v="Bonifácio Alexandre Cossa"/>
    <x v="1"/>
    <x v="17"/>
    <s v="Matola-rio, Mulotana, Mavoco"/>
    <m/>
    <m/>
    <m/>
    <m/>
    <m/>
    <m/>
    <s v="Bonifácio Alexandre Cossa"/>
    <s v="826247286"/>
    <s v="Fabião José Machava"/>
    <n v="847389056"/>
    <m/>
    <m/>
    <m/>
    <n v="260001"/>
    <m/>
    <m/>
    <m/>
    <m/>
    <m/>
    <m/>
    <m/>
    <m/>
    <m/>
    <m/>
    <m/>
    <m/>
    <m/>
    <m/>
    <m/>
    <m/>
    <m/>
    <n v="0"/>
    <n v="-15"/>
    <s v="Sem registo"/>
  </r>
  <r>
    <d v="2026-04-02T00:00:00"/>
    <x v="1"/>
    <m/>
    <m/>
    <m/>
    <n v="37"/>
    <n v="18.5"/>
    <n v="18.5"/>
    <n v="0"/>
    <m/>
    <m/>
    <m/>
    <m/>
    <m/>
    <m/>
    <m/>
    <s v="AGRIFEMMA01L"/>
    <m/>
    <m/>
    <m/>
    <n v="2601131"/>
    <s v="Bonifácio Alexandre Cossa"/>
    <x v="1"/>
    <x v="17"/>
    <s v="Matola-rio, Mulotana, Vunguine"/>
    <m/>
    <m/>
    <m/>
    <m/>
    <m/>
    <m/>
    <s v="Bonifácio Alexandre Cossa"/>
    <s v="826247286"/>
    <s v="Fabião José Machava"/>
    <n v="847389056"/>
    <m/>
    <m/>
    <m/>
    <n v="260001"/>
    <m/>
    <m/>
    <m/>
    <m/>
    <m/>
    <m/>
    <m/>
    <m/>
    <m/>
    <m/>
    <m/>
    <m/>
    <m/>
    <m/>
    <m/>
    <m/>
    <m/>
    <n v="0"/>
    <n v="-18.5"/>
    <s v="Sem registo"/>
  </r>
  <r>
    <d v="2026-04-02T00:00:00"/>
    <x v="2"/>
    <m/>
    <m/>
    <m/>
    <n v="320"/>
    <n v="320"/>
    <n v="320"/>
    <n v="0"/>
    <m/>
    <m/>
    <m/>
    <m/>
    <m/>
    <m/>
    <m/>
    <s v="SUSSACO"/>
    <m/>
    <m/>
    <m/>
    <n v="2601131"/>
    <s v="Bonifácio Alexandre Cossa"/>
    <x v="1"/>
    <x v="17"/>
    <s v="Matola-rio, Matola-rio sede, Mevanine"/>
    <m/>
    <m/>
    <m/>
    <m/>
    <m/>
    <m/>
    <s v="Bonifácio Alexandre Cossa"/>
    <s v="826247286"/>
    <s v="Fabião José Machava"/>
    <n v="847389056"/>
    <m/>
    <m/>
    <m/>
    <n v="260001"/>
    <m/>
    <m/>
    <m/>
    <m/>
    <m/>
    <m/>
    <m/>
    <m/>
    <m/>
    <m/>
    <m/>
    <m/>
    <m/>
    <m/>
    <m/>
    <m/>
    <m/>
    <n v="0"/>
    <n v="-320"/>
    <s v="Sem registo"/>
  </r>
  <r>
    <d v="2026-04-02T00:00:00"/>
    <x v="2"/>
    <m/>
    <m/>
    <m/>
    <n v="600"/>
    <n v="600"/>
    <n v="600"/>
    <n v="0"/>
    <m/>
    <m/>
    <m/>
    <m/>
    <m/>
    <m/>
    <m/>
    <s v="SUSSACO"/>
    <m/>
    <m/>
    <m/>
    <n v="2601131"/>
    <s v="Bonifácio Alexandre Cossa"/>
    <x v="1"/>
    <x v="17"/>
    <s v="Matola-rio, Mulotana, Mavoco"/>
    <m/>
    <m/>
    <m/>
    <m/>
    <m/>
    <m/>
    <s v="Bonifácio Alexandre Cossa"/>
    <s v="826247286"/>
    <s v="Fabião José Machava"/>
    <n v="847389056"/>
    <m/>
    <m/>
    <m/>
    <n v="260001"/>
    <m/>
    <m/>
    <m/>
    <m/>
    <m/>
    <m/>
    <m/>
    <m/>
    <m/>
    <m/>
    <m/>
    <m/>
    <m/>
    <m/>
    <m/>
    <m/>
    <m/>
    <n v="0"/>
    <n v="-600"/>
    <s v="Sem registo"/>
  </r>
  <r>
    <d v="2026-04-02T00:00:00"/>
    <x v="2"/>
    <m/>
    <m/>
    <m/>
    <n v="740"/>
    <n v="740"/>
    <n v="740"/>
    <n v="0"/>
    <m/>
    <m/>
    <m/>
    <m/>
    <m/>
    <m/>
    <m/>
    <s v="SUSSACO"/>
    <m/>
    <m/>
    <m/>
    <n v="2601131"/>
    <s v="Bonifácio Alexandre Cossa"/>
    <x v="1"/>
    <x v="17"/>
    <s v="Matola-rio, Mulotana, Vunguine"/>
    <m/>
    <m/>
    <m/>
    <m/>
    <m/>
    <m/>
    <s v="Bonifácio Alexandre Cossa"/>
    <s v="826247286"/>
    <s v="Fabião José Machava"/>
    <n v="847389056"/>
    <m/>
    <m/>
    <m/>
    <n v="260001"/>
    <m/>
    <m/>
    <m/>
    <m/>
    <m/>
    <m/>
    <m/>
    <m/>
    <m/>
    <m/>
    <m/>
    <m/>
    <m/>
    <m/>
    <m/>
    <m/>
    <m/>
    <n v="0"/>
    <n v="-740"/>
    <s v="Sem registo"/>
  </r>
  <r>
    <d v="2026-04-02T00:00:00"/>
    <x v="3"/>
    <m/>
    <m/>
    <m/>
    <n v="16"/>
    <n v="8"/>
    <n v="8"/>
    <n v="0"/>
    <m/>
    <m/>
    <m/>
    <m/>
    <m/>
    <m/>
    <m/>
    <s v="AGRIMIDACLORP1L"/>
    <m/>
    <m/>
    <m/>
    <n v="2601131"/>
    <s v="Bonifácio Alexandre Cossa"/>
    <x v="1"/>
    <x v="17"/>
    <s v="Matola-rio, Matola-rio sede, Mevanine"/>
    <m/>
    <m/>
    <m/>
    <m/>
    <m/>
    <m/>
    <s v="Bonifácio Alexandre Cossa"/>
    <s v="826247286"/>
    <s v="Fabião José Machava"/>
    <n v="847389056"/>
    <m/>
    <m/>
    <m/>
    <n v="260001"/>
    <m/>
    <m/>
    <m/>
    <m/>
    <m/>
    <m/>
    <m/>
    <m/>
    <m/>
    <m/>
    <m/>
    <m/>
    <m/>
    <m/>
    <m/>
    <m/>
    <m/>
    <n v="0"/>
    <n v="-8"/>
    <s v="Sem registo"/>
  </r>
  <r>
    <d v="2026-04-02T00:00:00"/>
    <x v="3"/>
    <m/>
    <m/>
    <m/>
    <n v="30"/>
    <n v="15"/>
    <n v="15"/>
    <n v="0"/>
    <m/>
    <m/>
    <m/>
    <m/>
    <m/>
    <m/>
    <m/>
    <s v="AGRIMIDACLORP1L"/>
    <m/>
    <m/>
    <m/>
    <n v="2601131"/>
    <s v="Bonifácio Alexandre Cossa"/>
    <x v="1"/>
    <x v="17"/>
    <s v="Matola-rio, Mulotana, Mavoco"/>
    <m/>
    <m/>
    <m/>
    <m/>
    <m/>
    <m/>
    <s v="Bonifácio Alexandre Cossa"/>
    <s v="826247286"/>
    <s v="Fabião José Machava"/>
    <n v="847389056"/>
    <m/>
    <m/>
    <m/>
    <n v="260001"/>
    <m/>
    <m/>
    <m/>
    <m/>
    <m/>
    <m/>
    <m/>
    <m/>
    <m/>
    <m/>
    <m/>
    <m/>
    <m/>
    <m/>
    <m/>
    <m/>
    <m/>
    <n v="0"/>
    <n v="-15"/>
    <s v="Sem registo"/>
  </r>
  <r>
    <d v="2026-04-02T00:00:00"/>
    <x v="3"/>
    <m/>
    <m/>
    <m/>
    <n v="37"/>
    <n v="18.5"/>
    <n v="18.5"/>
    <n v="0"/>
    <m/>
    <m/>
    <m/>
    <m/>
    <m/>
    <m/>
    <m/>
    <s v="AGRIMIDACLORP1L"/>
    <m/>
    <m/>
    <m/>
    <n v="2601131"/>
    <s v="Bonifácio Alexandre Cossa"/>
    <x v="1"/>
    <x v="17"/>
    <s v="Matola-rio, Mulotana, Vunguine"/>
    <m/>
    <m/>
    <m/>
    <m/>
    <m/>
    <m/>
    <s v="Bonifácio Alexandre Cossa"/>
    <s v="826247286"/>
    <s v="Fabião José Machava"/>
    <n v="847389056"/>
    <m/>
    <m/>
    <m/>
    <n v="260001"/>
    <m/>
    <m/>
    <m/>
    <m/>
    <m/>
    <m/>
    <m/>
    <m/>
    <m/>
    <m/>
    <m/>
    <m/>
    <m/>
    <m/>
    <m/>
    <m/>
    <m/>
    <n v="0"/>
    <n v="-18.5"/>
    <s v="Sem registo"/>
  </r>
  <r>
    <d v="2026-04-02T00:00:00"/>
    <x v="4"/>
    <m/>
    <m/>
    <m/>
    <n v="200"/>
    <n v="200"/>
    <n v="200"/>
    <n v="0"/>
    <m/>
    <m/>
    <m/>
    <m/>
    <m/>
    <m/>
    <m/>
    <s v="MXIXMILHOKG"/>
    <m/>
    <m/>
    <m/>
    <n v="2601131"/>
    <s v="Bonifácio Alexandre Cossa"/>
    <x v="1"/>
    <x v="17"/>
    <s v="Matola-rio, Matola-rio sede, Mevanine"/>
    <m/>
    <m/>
    <m/>
    <m/>
    <m/>
    <m/>
    <s v="Bonifácio Alexandre Cossa"/>
    <s v="826247286"/>
    <s v="Fabião José Machava"/>
    <n v="847389056"/>
    <m/>
    <m/>
    <m/>
    <n v="260001"/>
    <m/>
    <m/>
    <m/>
    <m/>
    <m/>
    <m/>
    <m/>
    <m/>
    <m/>
    <m/>
    <m/>
    <m/>
    <m/>
    <m/>
    <m/>
    <n v="200"/>
    <m/>
    <n v="200"/>
    <n v="0"/>
    <s v="Entregue"/>
  </r>
  <r>
    <d v="2026-04-02T00:00:00"/>
    <x v="4"/>
    <m/>
    <m/>
    <m/>
    <n v="375"/>
    <n v="375"/>
    <n v="375"/>
    <n v="0"/>
    <m/>
    <m/>
    <m/>
    <m/>
    <m/>
    <m/>
    <m/>
    <s v="MXIXMILHOKG"/>
    <m/>
    <m/>
    <m/>
    <n v="2601131"/>
    <s v="Bonifácio Alexandre Cossa"/>
    <x v="1"/>
    <x v="17"/>
    <s v="Matola-rio, Mulotana, Mavoco"/>
    <m/>
    <m/>
    <m/>
    <m/>
    <m/>
    <m/>
    <s v="Bonifácio Alexandre Cossa"/>
    <s v="826247286"/>
    <s v="Fabião José Machava"/>
    <n v="847389056"/>
    <m/>
    <m/>
    <m/>
    <n v="260001"/>
    <m/>
    <m/>
    <m/>
    <m/>
    <m/>
    <m/>
    <m/>
    <m/>
    <m/>
    <m/>
    <m/>
    <m/>
    <m/>
    <m/>
    <m/>
    <n v="375"/>
    <m/>
    <n v="375"/>
    <n v="0"/>
    <s v="Entregue"/>
  </r>
  <r>
    <d v="2026-04-02T00:00:00"/>
    <x v="4"/>
    <m/>
    <m/>
    <m/>
    <n v="462.5"/>
    <n v="462.5"/>
    <n v="462.5"/>
    <n v="0"/>
    <m/>
    <m/>
    <m/>
    <m/>
    <m/>
    <m/>
    <m/>
    <s v="MXIXMILHOKG"/>
    <m/>
    <m/>
    <m/>
    <n v="2601131"/>
    <s v="Bonifácio Alexandre Cossa"/>
    <x v="1"/>
    <x v="17"/>
    <s v="Matola-rio, Mulotana, Vunguine"/>
    <m/>
    <m/>
    <m/>
    <m/>
    <m/>
    <m/>
    <s v="Bonifácio Alexandre Cossa"/>
    <s v="826247286"/>
    <s v="Fabião José Machava"/>
    <n v="847389056"/>
    <m/>
    <m/>
    <m/>
    <n v="260001"/>
    <m/>
    <m/>
    <m/>
    <m/>
    <m/>
    <m/>
    <m/>
    <m/>
    <m/>
    <m/>
    <m/>
    <m/>
    <m/>
    <m/>
    <m/>
    <n v="462"/>
    <m/>
    <n v="462"/>
    <n v="-0.5"/>
    <s v="Entregue"/>
  </r>
  <r>
    <d v="2026-04-02T00:00:00"/>
    <x v="0"/>
    <m/>
    <m/>
    <m/>
    <n v="15"/>
    <n v="15"/>
    <n v="4.64497041420118"/>
    <n v="-10.35502958579882"/>
    <m/>
    <m/>
    <m/>
    <m/>
    <m/>
    <m/>
    <m/>
    <s v="MXIXFEIJAOKG"/>
    <m/>
    <m/>
    <m/>
    <n v="2601132"/>
    <s v="Carla Chico Bene"/>
    <x v="2"/>
    <x v="47"/>
    <s v="3 de Fevereiro"/>
    <m/>
    <m/>
    <m/>
    <m/>
    <m/>
    <m/>
    <s v="Carla Chico Bene"/>
    <s v="840635649"/>
    <s v="Castro Manuel Mendes"/>
    <n v="860795776"/>
    <m/>
    <m/>
    <m/>
    <n v="260001"/>
    <m/>
    <m/>
    <m/>
    <m/>
    <m/>
    <m/>
    <m/>
    <m/>
    <m/>
    <m/>
    <m/>
    <m/>
    <m/>
    <n v="-10.3550295857988"/>
    <m/>
    <m/>
    <n v="15"/>
    <n v="0"/>
    <n v="-4.64497041420118"/>
    <s v="Sem registo"/>
  </r>
  <r>
    <d v="2026-04-02T00:00:00"/>
    <x v="0"/>
    <m/>
    <m/>
    <m/>
    <n v="7590"/>
    <n v="7590"/>
    <n v="2350.3550295858"/>
    <n v="-5239.6449704142"/>
    <m/>
    <m/>
    <m/>
    <m/>
    <m/>
    <m/>
    <m/>
    <s v="MXIXFEIJAOKG"/>
    <m/>
    <m/>
    <m/>
    <n v="2601132"/>
    <s v="Carla Chico Bene"/>
    <x v="2"/>
    <x v="47"/>
    <s v="Chemba sede"/>
    <m/>
    <m/>
    <m/>
    <m/>
    <m/>
    <m/>
    <s v="Carla Chico Bene"/>
    <s v="840635649"/>
    <s v="Castro Manuel Mendes"/>
    <n v="860795776"/>
    <m/>
    <m/>
    <m/>
    <n v="260001"/>
    <m/>
    <m/>
    <m/>
    <m/>
    <m/>
    <m/>
    <m/>
    <m/>
    <m/>
    <m/>
    <m/>
    <m/>
    <m/>
    <n v="-5239.6449704142"/>
    <m/>
    <m/>
    <n v="7590"/>
    <n v="0"/>
    <n v="-2350.3550295858"/>
    <s v="Sem registo"/>
  </r>
  <r>
    <d v="2026-04-02T00:00:00"/>
    <x v="1"/>
    <m/>
    <m/>
    <m/>
    <n v="1"/>
    <n v="0.5"/>
    <n v="0.309664694280079"/>
    <n v="-0.190335305719921"/>
    <m/>
    <m/>
    <m/>
    <m/>
    <m/>
    <m/>
    <m/>
    <s v="AGRIFEMMA01L"/>
    <m/>
    <m/>
    <m/>
    <n v="2601132"/>
    <s v="Carla Chico Bene"/>
    <x v="2"/>
    <x v="47"/>
    <s v="3 de Fevereiro"/>
    <m/>
    <m/>
    <m/>
    <m/>
    <m/>
    <m/>
    <s v="Carla Chico Bene"/>
    <s v="840635649"/>
    <s v="Castro Manuel Mendes"/>
    <n v="860795776"/>
    <m/>
    <m/>
    <m/>
    <n v="260001"/>
    <m/>
    <m/>
    <m/>
    <m/>
    <m/>
    <m/>
    <m/>
    <m/>
    <m/>
    <m/>
    <m/>
    <m/>
    <m/>
    <n v="-0.690335305719921"/>
    <m/>
    <m/>
    <m/>
    <n v="0"/>
    <n v="-0.309664694280079"/>
    <s v="Sem registo"/>
  </r>
  <r>
    <d v="2026-04-02T00:00:00"/>
    <x v="1"/>
    <m/>
    <m/>
    <m/>
    <n v="506"/>
    <n v="253"/>
    <n v="156.69033530572"/>
    <n v="-96.30966469428"/>
    <m/>
    <m/>
    <m/>
    <m/>
    <m/>
    <m/>
    <m/>
    <s v="AGRIFEMMA01L"/>
    <m/>
    <m/>
    <m/>
    <n v="2601132"/>
    <s v="Carla Chico Bene"/>
    <x v="2"/>
    <x v="47"/>
    <s v="Chemba sede"/>
    <m/>
    <m/>
    <m/>
    <m/>
    <m/>
    <m/>
    <s v="Carla Chico Bene"/>
    <s v="840635649"/>
    <s v="Castro Manuel Mendes"/>
    <n v="860795776"/>
    <m/>
    <m/>
    <m/>
    <n v="260001"/>
    <m/>
    <m/>
    <m/>
    <m/>
    <m/>
    <m/>
    <m/>
    <m/>
    <m/>
    <m/>
    <m/>
    <m/>
    <m/>
    <n v="-349.30966469428"/>
    <m/>
    <m/>
    <m/>
    <n v="0"/>
    <n v="-156.69033530572"/>
    <s v="Sem registo"/>
  </r>
  <r>
    <d v="2026-04-02T00:00:00"/>
    <x v="2"/>
    <m/>
    <m/>
    <m/>
    <n v="20"/>
    <n v="20"/>
    <n v="6.19329388560158"/>
    <n v="-13.80670611439842"/>
    <m/>
    <m/>
    <m/>
    <m/>
    <m/>
    <m/>
    <m/>
    <s v="SUSSACO"/>
    <m/>
    <m/>
    <m/>
    <n v="2601132"/>
    <s v="Carla Chico Bene"/>
    <x v="2"/>
    <x v="47"/>
    <s v="3 de Fevereiro"/>
    <m/>
    <m/>
    <m/>
    <m/>
    <m/>
    <m/>
    <s v="Carla Chico Bene"/>
    <s v="840635649"/>
    <s v="Castro Manuel Mendes"/>
    <n v="860795776"/>
    <m/>
    <m/>
    <m/>
    <n v="260001"/>
    <m/>
    <m/>
    <m/>
    <m/>
    <m/>
    <m/>
    <m/>
    <m/>
    <m/>
    <m/>
    <m/>
    <m/>
    <m/>
    <n v="-13.8067061143984"/>
    <m/>
    <m/>
    <m/>
    <n v="0"/>
    <n v="-6.19329388560158"/>
    <s v="Sem registo"/>
  </r>
  <r>
    <d v="2026-04-02T00:00:00"/>
    <x v="2"/>
    <m/>
    <m/>
    <m/>
    <n v="10120"/>
    <n v="10120"/>
    <n v="3133.8067061144"/>
    <n v="-6986.1932938856"/>
    <m/>
    <m/>
    <m/>
    <m/>
    <m/>
    <m/>
    <m/>
    <s v="SUSSACO"/>
    <m/>
    <m/>
    <m/>
    <n v="2601132"/>
    <s v="Carla Chico Bene"/>
    <x v="2"/>
    <x v="47"/>
    <s v="Chemba sede"/>
    <m/>
    <m/>
    <m/>
    <m/>
    <m/>
    <m/>
    <s v="Carla Chico Bene"/>
    <s v="840635649"/>
    <s v="Castro Manuel Mendes"/>
    <n v="860795776"/>
    <m/>
    <m/>
    <m/>
    <n v="260001"/>
    <m/>
    <m/>
    <m/>
    <m/>
    <m/>
    <m/>
    <m/>
    <m/>
    <m/>
    <m/>
    <m/>
    <m/>
    <m/>
    <n v="-6986.1932938856"/>
    <m/>
    <m/>
    <m/>
    <n v="0"/>
    <n v="-3133.8067061144"/>
    <s v="Sem registo"/>
  </r>
  <r>
    <d v="2026-04-02T00:00:00"/>
    <x v="3"/>
    <m/>
    <m/>
    <m/>
    <n v="385"/>
    <n v="192.5"/>
    <n v="157"/>
    <n v="-35.5"/>
    <m/>
    <m/>
    <m/>
    <m/>
    <m/>
    <m/>
    <m/>
    <s v="AGRIMIDACLORP1L"/>
    <m/>
    <m/>
    <m/>
    <n v="2601132"/>
    <s v="Carla Chico Bene"/>
    <x v="2"/>
    <x v="47"/>
    <s v="Chemba sede"/>
    <m/>
    <m/>
    <m/>
    <m/>
    <m/>
    <m/>
    <s v="Carla Chico Bene"/>
    <s v="840635649"/>
    <s v="Castro Manuel Mendes"/>
    <n v="860795776"/>
    <m/>
    <m/>
    <m/>
    <n v="260001"/>
    <m/>
    <m/>
    <m/>
    <m/>
    <m/>
    <m/>
    <m/>
    <m/>
    <m/>
    <m/>
    <m/>
    <m/>
    <m/>
    <n v="-228"/>
    <m/>
    <m/>
    <m/>
    <n v="0"/>
    <n v="-157"/>
    <s v="Sem registo"/>
  </r>
  <r>
    <d v="2026-04-02T00:00:00"/>
    <x v="4"/>
    <m/>
    <m/>
    <m/>
    <n v="4812.5"/>
    <n v="4812.5"/>
    <n v="1962.5"/>
    <n v="-2850"/>
    <m/>
    <m/>
    <m/>
    <m/>
    <m/>
    <m/>
    <m/>
    <s v="MXIXMILHOKG"/>
    <m/>
    <m/>
    <m/>
    <n v="2601132"/>
    <s v="Carla Chico Bene"/>
    <x v="2"/>
    <x v="47"/>
    <s v="Chemba sede"/>
    <m/>
    <m/>
    <m/>
    <m/>
    <m/>
    <m/>
    <s v="Carla Chico Bene"/>
    <s v="840635649"/>
    <s v="Castro Manuel Mendes"/>
    <n v="860795776"/>
    <m/>
    <m/>
    <m/>
    <n v="260001"/>
    <m/>
    <m/>
    <m/>
    <m/>
    <m/>
    <m/>
    <m/>
    <m/>
    <m/>
    <m/>
    <m/>
    <m/>
    <m/>
    <n v="-2850"/>
    <m/>
    <m/>
    <n v="4812"/>
    <n v="0"/>
    <n v="-1962.5"/>
    <s v="Sem registo"/>
  </r>
  <r>
    <d v="2026-04-02T00:00:00"/>
    <x v="5"/>
    <m/>
    <m/>
    <m/>
    <n v="3"/>
    <n v="1.5"/>
    <n v="0"/>
    <n v="-1.5"/>
    <m/>
    <m/>
    <m/>
    <m/>
    <m/>
    <m/>
    <m/>
    <s v="AGRIMHMCPA1L"/>
    <m/>
    <m/>
    <m/>
    <n v="2601132"/>
    <s v="Carla Chico Bene"/>
    <x v="2"/>
    <x v="47"/>
    <s v="3 de Fevereiro"/>
    <m/>
    <m/>
    <m/>
    <m/>
    <m/>
    <m/>
    <s v="Carla Chico Bene"/>
    <s v="840635649"/>
    <s v="Castro Manuel Mendes"/>
    <n v="860795776"/>
    <m/>
    <m/>
    <m/>
    <n v="260001"/>
    <m/>
    <m/>
    <m/>
    <m/>
    <m/>
    <m/>
    <m/>
    <m/>
    <m/>
    <m/>
    <m/>
    <m/>
    <m/>
    <n v="-3"/>
    <m/>
    <m/>
    <m/>
    <n v="0"/>
    <n v="0"/>
    <s v="Sem registo"/>
  </r>
  <r>
    <d v="2026-04-02T00:00:00"/>
    <x v="5"/>
    <m/>
    <m/>
    <m/>
    <n v="363"/>
    <n v="181.5"/>
    <n v="0"/>
    <n v="-181.5"/>
    <m/>
    <m/>
    <m/>
    <m/>
    <m/>
    <m/>
    <m/>
    <s v="AGRIMHMCPA1L"/>
    <m/>
    <m/>
    <m/>
    <n v="2601132"/>
    <s v="Carla Chico Bene"/>
    <x v="2"/>
    <x v="47"/>
    <s v="Chemba sede"/>
    <m/>
    <m/>
    <m/>
    <m/>
    <m/>
    <m/>
    <s v="Carla Chico Bene"/>
    <s v="840635649"/>
    <s v="Castro Manuel Mendes"/>
    <n v="860795776"/>
    <m/>
    <m/>
    <m/>
    <n v="260001"/>
    <m/>
    <m/>
    <m/>
    <m/>
    <m/>
    <m/>
    <m/>
    <m/>
    <m/>
    <m/>
    <m/>
    <m/>
    <m/>
    <n v="-363"/>
    <m/>
    <m/>
    <m/>
    <n v="0"/>
    <n v="0"/>
    <s v="Sem registo"/>
  </r>
  <r>
    <d v="2026-04-02T00:00:00"/>
    <x v="6"/>
    <m/>
    <m/>
    <m/>
    <n v="50"/>
    <n v="50"/>
    <n v="0"/>
    <n v="-50"/>
    <m/>
    <m/>
    <m/>
    <m/>
    <m/>
    <m/>
    <m/>
    <s v="MXIXARROZKG"/>
    <m/>
    <m/>
    <m/>
    <n v="2601132"/>
    <s v="Carla Chico Bene"/>
    <x v="2"/>
    <x v="47"/>
    <s v="3 de Fevereiro"/>
    <m/>
    <m/>
    <m/>
    <m/>
    <m/>
    <m/>
    <s v="Carla Chico Bene"/>
    <s v="840635649"/>
    <s v="Castro Manuel Mendes"/>
    <n v="860795776"/>
    <m/>
    <m/>
    <m/>
    <n v="260001"/>
    <m/>
    <m/>
    <m/>
    <m/>
    <m/>
    <m/>
    <m/>
    <m/>
    <m/>
    <m/>
    <m/>
    <m/>
    <m/>
    <n v="-50"/>
    <m/>
    <m/>
    <m/>
    <n v="0"/>
    <n v="0"/>
    <s v="Sem registo"/>
  </r>
  <r>
    <d v="2026-04-02T00:00:00"/>
    <x v="6"/>
    <m/>
    <m/>
    <m/>
    <n v="6050"/>
    <n v="6050"/>
    <n v="0"/>
    <n v="-6050"/>
    <m/>
    <m/>
    <m/>
    <m/>
    <m/>
    <m/>
    <m/>
    <s v="MXIXARROZKG"/>
    <m/>
    <m/>
    <m/>
    <n v="2601132"/>
    <s v="Carla Chico Bene"/>
    <x v="2"/>
    <x v="47"/>
    <s v="Chemba sede"/>
    <m/>
    <m/>
    <m/>
    <m/>
    <m/>
    <m/>
    <s v="Carla Chico Bene"/>
    <s v="840635649"/>
    <s v="Castro Manuel Mendes"/>
    <n v="860795776"/>
    <m/>
    <m/>
    <m/>
    <n v="260001"/>
    <m/>
    <m/>
    <m/>
    <m/>
    <m/>
    <m/>
    <m/>
    <m/>
    <m/>
    <m/>
    <m/>
    <m/>
    <m/>
    <n v="-6050"/>
    <m/>
    <m/>
    <m/>
    <n v="0"/>
    <n v="0"/>
    <s v="Sem registo"/>
  </r>
  <r>
    <d v="2026-04-02T00:00:00"/>
    <x v="0"/>
    <m/>
    <m/>
    <m/>
    <n v="1110"/>
    <n v="1110"/>
    <n v="1110"/>
    <n v="0"/>
    <m/>
    <m/>
    <m/>
    <m/>
    <m/>
    <m/>
    <m/>
    <s v="MXIXFEIJAOKG"/>
    <m/>
    <m/>
    <m/>
    <n v="2601133"/>
    <s v="Carla Diaquino"/>
    <x v="5"/>
    <x v="48"/>
    <s v="3 de Fevereiro"/>
    <m/>
    <m/>
    <m/>
    <m/>
    <m/>
    <m/>
    <s v="Carla Diaquino"/>
    <n v="870266233"/>
    <s v="Selsso Henriques Munguambe"/>
    <n v="876699192"/>
    <m/>
    <m/>
    <m/>
    <n v="260001"/>
    <m/>
    <m/>
    <m/>
    <m/>
    <m/>
    <m/>
    <m/>
    <m/>
    <m/>
    <m/>
    <m/>
    <m/>
    <m/>
    <m/>
    <m/>
    <n v="1110"/>
    <m/>
    <n v="1110"/>
    <n v="0"/>
    <s v="Entregue"/>
  </r>
  <r>
    <d v="2026-04-02T00:00:00"/>
    <x v="0"/>
    <m/>
    <m/>
    <m/>
    <n v="945"/>
    <n v="945"/>
    <n v="945"/>
    <n v="0"/>
    <m/>
    <m/>
    <m/>
    <m/>
    <m/>
    <m/>
    <m/>
    <s v="MXIXFEIJAOKG"/>
    <m/>
    <m/>
    <m/>
    <n v="2601133"/>
    <s v="Carla Diaquino"/>
    <x v="5"/>
    <x v="48"/>
    <s v="Dingue"/>
    <m/>
    <m/>
    <m/>
    <m/>
    <m/>
    <m/>
    <s v="Carla Diaquino"/>
    <s v="870266233"/>
    <s v="Selsso Henriques Munguambe"/>
    <n v="876699192"/>
    <m/>
    <m/>
    <m/>
    <n v="260001"/>
    <m/>
    <m/>
    <m/>
    <m/>
    <m/>
    <m/>
    <m/>
    <m/>
    <m/>
    <m/>
    <m/>
    <m/>
    <m/>
    <m/>
    <m/>
    <n v="945"/>
    <m/>
    <n v="945"/>
    <n v="0"/>
    <s v="Entregue"/>
  </r>
  <r>
    <d v="2026-04-02T00:00:00"/>
    <x v="0"/>
    <m/>
    <m/>
    <m/>
    <n v="1275"/>
    <n v="1275"/>
    <n v="1275"/>
    <n v="0"/>
    <m/>
    <m/>
    <m/>
    <m/>
    <m/>
    <m/>
    <m/>
    <s v="MXIXFEIJAOKG"/>
    <m/>
    <m/>
    <m/>
    <n v="2601133"/>
    <s v="Carla Diaquino"/>
    <x v="5"/>
    <x v="48"/>
    <s v="Mahatlane"/>
    <m/>
    <m/>
    <m/>
    <m/>
    <m/>
    <m/>
    <s v="Carla Diaquino"/>
    <s v="870266233"/>
    <s v="Selsso Henriques Munguambe"/>
    <n v="876699192"/>
    <m/>
    <m/>
    <m/>
    <n v="260001"/>
    <m/>
    <m/>
    <m/>
    <m/>
    <m/>
    <m/>
    <m/>
    <m/>
    <m/>
    <m/>
    <m/>
    <m/>
    <m/>
    <m/>
    <m/>
    <n v="1275"/>
    <m/>
    <n v="1275"/>
    <n v="0"/>
    <s v="Entregue"/>
  </r>
  <r>
    <d v="2026-04-02T00:00:00"/>
    <x v="0"/>
    <m/>
    <m/>
    <m/>
    <n v="870"/>
    <n v="870"/>
    <n v="870"/>
    <n v="0"/>
    <m/>
    <m/>
    <m/>
    <m/>
    <m/>
    <m/>
    <m/>
    <s v="MXIXFEIJAOKG"/>
    <m/>
    <m/>
    <m/>
    <n v="2601133"/>
    <s v="Carla Diaquino"/>
    <x v="5"/>
    <x v="48"/>
    <s v="Malambane"/>
    <m/>
    <m/>
    <m/>
    <m/>
    <m/>
    <m/>
    <s v="Carla Diaquino"/>
    <s v="870266233"/>
    <s v="Selsso Henriques Munguambe"/>
    <n v="876699192"/>
    <m/>
    <m/>
    <m/>
    <n v="260001"/>
    <m/>
    <m/>
    <m/>
    <m/>
    <m/>
    <m/>
    <m/>
    <m/>
    <m/>
    <m/>
    <m/>
    <m/>
    <m/>
    <m/>
    <m/>
    <n v="870"/>
    <m/>
    <n v="870"/>
    <n v="0"/>
    <s v="Entregue"/>
  </r>
  <r>
    <d v="2026-04-02T00:00:00"/>
    <x v="0"/>
    <m/>
    <m/>
    <m/>
    <n v="1380"/>
    <n v="1380"/>
    <n v="1380"/>
    <n v="0"/>
    <m/>
    <m/>
    <m/>
    <m/>
    <m/>
    <m/>
    <m/>
    <s v="MXIXFEIJAOKG"/>
    <m/>
    <m/>
    <m/>
    <n v="2601133"/>
    <s v="Carla Diaquino"/>
    <x v="5"/>
    <x v="48"/>
    <s v="Malonguete"/>
    <m/>
    <m/>
    <m/>
    <m/>
    <m/>
    <m/>
    <s v="Carla Diaquino"/>
    <s v="870266233"/>
    <s v="Selsso Henriques Munguambe"/>
    <n v="876699192"/>
    <m/>
    <m/>
    <m/>
    <n v="260001"/>
    <m/>
    <m/>
    <m/>
    <m/>
    <m/>
    <m/>
    <m/>
    <m/>
    <m/>
    <m/>
    <m/>
    <m/>
    <m/>
    <m/>
    <m/>
    <n v="1380"/>
    <m/>
    <n v="1380"/>
    <n v="0"/>
    <s v="Entregue"/>
  </r>
  <r>
    <d v="2026-04-02T00:00:00"/>
    <x v="0"/>
    <m/>
    <m/>
    <m/>
    <n v="825"/>
    <n v="825"/>
    <n v="825"/>
    <n v="0"/>
    <m/>
    <m/>
    <m/>
    <m/>
    <m/>
    <m/>
    <m/>
    <s v="MXIXFEIJAOKG"/>
    <m/>
    <m/>
    <m/>
    <n v="2601133"/>
    <s v="Carla Diaquino"/>
    <x v="5"/>
    <x v="48"/>
    <s v="Mauge"/>
    <m/>
    <m/>
    <m/>
    <m/>
    <m/>
    <m/>
    <s v="Carla Diaquino"/>
    <s v="870266233"/>
    <s v="Selsso Henriques Munguambe"/>
    <n v="876699192"/>
    <m/>
    <m/>
    <m/>
    <n v="260001"/>
    <m/>
    <m/>
    <m/>
    <m/>
    <m/>
    <m/>
    <m/>
    <m/>
    <m/>
    <m/>
    <m/>
    <m/>
    <m/>
    <m/>
    <m/>
    <n v="825"/>
    <m/>
    <n v="825"/>
    <n v="0"/>
    <s v="Entregue"/>
  </r>
  <r>
    <d v="2026-04-02T00:00:00"/>
    <x v="0"/>
    <m/>
    <m/>
    <m/>
    <n v="660"/>
    <n v="660"/>
    <n v="660"/>
    <n v="0"/>
    <m/>
    <m/>
    <m/>
    <m/>
    <m/>
    <m/>
    <m/>
    <s v="MXIXFEIJAOKG"/>
    <m/>
    <m/>
    <m/>
    <n v="2601133"/>
    <s v="Carla Diaquino"/>
    <x v="5"/>
    <x v="48"/>
    <s v="Mugugugo"/>
    <m/>
    <m/>
    <m/>
    <m/>
    <m/>
    <m/>
    <s v="Carla Diaquino"/>
    <s v="870266233"/>
    <s v="Selsso Henriques Munguambe"/>
    <n v="876699192"/>
    <m/>
    <m/>
    <m/>
    <n v="260001"/>
    <m/>
    <m/>
    <m/>
    <m/>
    <m/>
    <m/>
    <m/>
    <m/>
    <m/>
    <m/>
    <m/>
    <m/>
    <m/>
    <m/>
    <m/>
    <n v="660"/>
    <m/>
    <n v="660"/>
    <n v="0"/>
    <s v="Entregue"/>
  </r>
  <r>
    <d v="2026-04-02T00:00:00"/>
    <x v="0"/>
    <m/>
    <m/>
    <m/>
    <n v="30"/>
    <n v="30"/>
    <n v="30"/>
    <n v="0"/>
    <m/>
    <m/>
    <m/>
    <m/>
    <m/>
    <m/>
    <m/>
    <s v="MXIXFEIJAOKG"/>
    <m/>
    <m/>
    <m/>
    <n v="2601133"/>
    <s v="Carla Diaquino"/>
    <x v="5"/>
    <x v="48"/>
    <s v="Muphendule"/>
    <m/>
    <m/>
    <m/>
    <m/>
    <m/>
    <m/>
    <s v="Carla Diaquino"/>
    <s v="870266233"/>
    <s v="Selsso Henriques Munguambe"/>
    <n v="876699192"/>
    <m/>
    <m/>
    <m/>
    <n v="260001"/>
    <m/>
    <m/>
    <m/>
    <m/>
    <m/>
    <m/>
    <m/>
    <m/>
    <m/>
    <m/>
    <m/>
    <m/>
    <m/>
    <m/>
    <m/>
    <n v="30"/>
    <m/>
    <n v="30"/>
    <n v="0"/>
    <s v="Entregue"/>
  </r>
  <r>
    <d v="2026-04-02T00:00:00"/>
    <x v="1"/>
    <m/>
    <m/>
    <m/>
    <n v="74"/>
    <n v="37"/>
    <n v="37"/>
    <n v="0"/>
    <m/>
    <m/>
    <m/>
    <m/>
    <m/>
    <m/>
    <m/>
    <s v="AGRIFEMMA01L"/>
    <m/>
    <m/>
    <m/>
    <n v="2601133"/>
    <s v="Carla Diaquino"/>
    <x v="5"/>
    <x v="48"/>
    <s v="3 de Fevereiro"/>
    <m/>
    <m/>
    <m/>
    <m/>
    <m/>
    <m/>
    <s v="Carla Diaquino"/>
    <s v="870266233"/>
    <s v="Selsso Henriques Munguambe"/>
    <n v="876699192"/>
    <m/>
    <m/>
    <m/>
    <n v="260001"/>
    <m/>
    <m/>
    <m/>
    <m/>
    <m/>
    <m/>
    <m/>
    <m/>
    <m/>
    <m/>
    <m/>
    <m/>
    <m/>
    <m/>
    <m/>
    <m/>
    <m/>
    <n v="0"/>
    <n v="-37"/>
    <s v="Sem registo"/>
  </r>
  <r>
    <d v="2026-04-02T00:00:00"/>
    <x v="1"/>
    <m/>
    <m/>
    <m/>
    <n v="63"/>
    <n v="31.5"/>
    <n v="31.5"/>
    <n v="0"/>
    <m/>
    <m/>
    <m/>
    <m/>
    <m/>
    <m/>
    <m/>
    <s v="AGRIFEMMA01L"/>
    <m/>
    <m/>
    <m/>
    <n v="2601133"/>
    <s v="Carla Diaquino"/>
    <x v="5"/>
    <x v="48"/>
    <s v="Dingue"/>
    <m/>
    <m/>
    <m/>
    <m/>
    <m/>
    <m/>
    <s v="Carla Diaquino"/>
    <s v="870266233"/>
    <s v="Selsso Henriques Munguambe"/>
    <n v="876699192"/>
    <m/>
    <m/>
    <m/>
    <n v="260001"/>
    <m/>
    <m/>
    <m/>
    <m/>
    <m/>
    <m/>
    <m/>
    <m/>
    <m/>
    <m/>
    <m/>
    <m/>
    <m/>
    <m/>
    <m/>
    <m/>
    <m/>
    <n v="0"/>
    <n v="-31.5"/>
    <s v="Sem registo"/>
  </r>
  <r>
    <d v="2026-04-02T00:00:00"/>
    <x v="1"/>
    <m/>
    <m/>
    <m/>
    <n v="85"/>
    <n v="42.5"/>
    <n v="42.5"/>
    <n v="0"/>
    <m/>
    <m/>
    <m/>
    <m/>
    <m/>
    <m/>
    <m/>
    <s v="AGRIFEMMA01L"/>
    <m/>
    <m/>
    <m/>
    <n v="2601133"/>
    <s v="Carla Diaquino"/>
    <x v="5"/>
    <x v="48"/>
    <s v="Mahatlane"/>
    <m/>
    <m/>
    <m/>
    <m/>
    <m/>
    <m/>
    <s v="Carla Diaquino"/>
    <s v="870266233"/>
    <s v="Selsso Henriques Munguambe"/>
    <n v="876699192"/>
    <m/>
    <m/>
    <m/>
    <n v="260001"/>
    <m/>
    <m/>
    <m/>
    <m/>
    <m/>
    <m/>
    <m/>
    <m/>
    <m/>
    <m/>
    <m/>
    <m/>
    <m/>
    <m/>
    <m/>
    <m/>
    <m/>
    <n v="0"/>
    <n v="-42.5"/>
    <s v="Sem registo"/>
  </r>
  <r>
    <d v="2026-04-02T00:00:00"/>
    <x v="1"/>
    <m/>
    <m/>
    <m/>
    <n v="58"/>
    <n v="29"/>
    <n v="29"/>
    <n v="0"/>
    <m/>
    <m/>
    <m/>
    <m/>
    <m/>
    <m/>
    <m/>
    <s v="AGRIFEMMA01L"/>
    <m/>
    <m/>
    <m/>
    <n v="2601133"/>
    <s v="Carla Diaquino"/>
    <x v="5"/>
    <x v="48"/>
    <s v="Malambane"/>
    <m/>
    <m/>
    <m/>
    <m/>
    <m/>
    <m/>
    <s v="Carla Diaquino"/>
    <s v="870266233"/>
    <s v="Selsso Henriques Munguambe"/>
    <n v="876699192"/>
    <m/>
    <m/>
    <m/>
    <n v="260001"/>
    <m/>
    <m/>
    <m/>
    <m/>
    <m/>
    <m/>
    <m/>
    <m/>
    <m/>
    <m/>
    <m/>
    <m/>
    <m/>
    <m/>
    <m/>
    <m/>
    <m/>
    <n v="0"/>
    <n v="-29"/>
    <s v="Sem registo"/>
  </r>
  <r>
    <d v="2026-04-02T00:00:00"/>
    <x v="1"/>
    <m/>
    <m/>
    <m/>
    <n v="92"/>
    <n v="46"/>
    <n v="46"/>
    <n v="0"/>
    <m/>
    <m/>
    <m/>
    <m/>
    <m/>
    <m/>
    <m/>
    <s v="AGRIFEMMA01L"/>
    <m/>
    <m/>
    <m/>
    <n v="2601133"/>
    <s v="Carla Diaquino"/>
    <x v="5"/>
    <x v="48"/>
    <s v="Malonguete"/>
    <m/>
    <m/>
    <m/>
    <m/>
    <m/>
    <m/>
    <s v="Carla Diaquino"/>
    <s v="870266233"/>
    <s v="Selsso Henriques Munguambe"/>
    <n v="876699192"/>
    <m/>
    <m/>
    <m/>
    <n v="260001"/>
    <m/>
    <m/>
    <m/>
    <m/>
    <m/>
    <m/>
    <m/>
    <m/>
    <m/>
    <m/>
    <m/>
    <m/>
    <m/>
    <m/>
    <m/>
    <m/>
    <m/>
    <n v="0"/>
    <n v="-46"/>
    <s v="Sem registo"/>
  </r>
  <r>
    <d v="2026-04-02T00:00:00"/>
    <x v="1"/>
    <m/>
    <m/>
    <m/>
    <n v="55"/>
    <n v="27.5"/>
    <n v="27.5"/>
    <n v="0"/>
    <m/>
    <m/>
    <m/>
    <m/>
    <m/>
    <m/>
    <m/>
    <s v="AGRIFEMMA01L"/>
    <m/>
    <m/>
    <m/>
    <n v="2601133"/>
    <s v="Carla Diaquino"/>
    <x v="5"/>
    <x v="48"/>
    <s v="Mauge"/>
    <m/>
    <m/>
    <m/>
    <m/>
    <m/>
    <m/>
    <s v="Carla Diaquino"/>
    <s v="870266233"/>
    <s v="Selsso Henriques Munguambe"/>
    <n v="876699192"/>
    <m/>
    <m/>
    <m/>
    <n v="260001"/>
    <m/>
    <m/>
    <m/>
    <m/>
    <m/>
    <m/>
    <m/>
    <m/>
    <m/>
    <m/>
    <m/>
    <m/>
    <m/>
    <m/>
    <m/>
    <m/>
    <m/>
    <n v="0"/>
    <n v="-27.5"/>
    <s v="Sem registo"/>
  </r>
  <r>
    <d v="2026-04-02T00:00:00"/>
    <x v="1"/>
    <m/>
    <m/>
    <m/>
    <n v="44"/>
    <n v="22"/>
    <n v="22"/>
    <n v="0"/>
    <m/>
    <m/>
    <m/>
    <m/>
    <m/>
    <m/>
    <m/>
    <s v="AGRIFEMMA01L"/>
    <m/>
    <m/>
    <m/>
    <n v="2601133"/>
    <s v="Carla Diaquino"/>
    <x v="5"/>
    <x v="48"/>
    <s v="Mugugugo"/>
    <m/>
    <m/>
    <m/>
    <m/>
    <m/>
    <m/>
    <s v="Carla Diaquino"/>
    <s v="870266233"/>
    <s v="Selsso Henriques Munguambe"/>
    <n v="876699192"/>
    <m/>
    <m/>
    <m/>
    <n v="260001"/>
    <m/>
    <m/>
    <m/>
    <m/>
    <m/>
    <m/>
    <m/>
    <m/>
    <m/>
    <m/>
    <m/>
    <m/>
    <m/>
    <m/>
    <m/>
    <m/>
    <m/>
    <n v="0"/>
    <n v="-22"/>
    <s v="Sem registo"/>
  </r>
  <r>
    <d v="2026-04-02T00:00:00"/>
    <x v="1"/>
    <m/>
    <m/>
    <m/>
    <n v="2"/>
    <n v="1"/>
    <n v="1"/>
    <n v="0"/>
    <m/>
    <m/>
    <m/>
    <m/>
    <m/>
    <m/>
    <m/>
    <s v="AGRIFEMMA01L"/>
    <m/>
    <m/>
    <m/>
    <n v="2601133"/>
    <s v="Carla Diaquino"/>
    <x v="5"/>
    <x v="48"/>
    <s v="Muphendule"/>
    <m/>
    <m/>
    <m/>
    <m/>
    <m/>
    <m/>
    <s v="Carla Diaquino"/>
    <s v="870266233"/>
    <s v="Selsso Henriques Munguambe"/>
    <n v="876699192"/>
    <m/>
    <m/>
    <m/>
    <n v="260001"/>
    <m/>
    <m/>
    <m/>
    <m/>
    <m/>
    <m/>
    <m/>
    <m/>
    <m/>
    <m/>
    <m/>
    <m/>
    <m/>
    <m/>
    <m/>
    <m/>
    <m/>
    <n v="0"/>
    <n v="-1"/>
    <s v="Sem registo"/>
  </r>
  <r>
    <d v="2026-04-02T00:00:00"/>
    <x v="2"/>
    <m/>
    <m/>
    <m/>
    <n v="1480"/>
    <n v="1480"/>
    <n v="1480"/>
    <n v="0"/>
    <m/>
    <m/>
    <m/>
    <m/>
    <m/>
    <m/>
    <m/>
    <s v="SUSSACO"/>
    <m/>
    <m/>
    <m/>
    <n v="2601133"/>
    <s v="Carla Diaquino"/>
    <x v="5"/>
    <x v="48"/>
    <s v="3 de Fevereiro"/>
    <m/>
    <m/>
    <m/>
    <m/>
    <m/>
    <m/>
    <s v="Carla Diaquino"/>
    <s v="870266233"/>
    <s v="Selsso Henriques Munguambe"/>
    <n v="876699192"/>
    <m/>
    <m/>
    <m/>
    <n v="260001"/>
    <m/>
    <m/>
    <m/>
    <m/>
    <m/>
    <m/>
    <m/>
    <m/>
    <m/>
    <m/>
    <m/>
    <m/>
    <m/>
    <m/>
    <m/>
    <m/>
    <m/>
    <n v="0"/>
    <n v="-1480"/>
    <s v="Sem registo"/>
  </r>
  <r>
    <d v="2026-04-02T00:00:00"/>
    <x v="2"/>
    <m/>
    <m/>
    <m/>
    <n v="1260"/>
    <n v="1260"/>
    <n v="1260"/>
    <n v="0"/>
    <m/>
    <m/>
    <m/>
    <m/>
    <m/>
    <m/>
    <m/>
    <s v="SUSSACO"/>
    <m/>
    <m/>
    <m/>
    <n v="2601133"/>
    <s v="Carla Diaquino"/>
    <x v="5"/>
    <x v="48"/>
    <s v="Dingue"/>
    <m/>
    <m/>
    <m/>
    <m/>
    <m/>
    <m/>
    <s v="Carla Diaquino"/>
    <s v="870266233"/>
    <s v="Selsso Henriques Munguambe"/>
    <n v="876699192"/>
    <m/>
    <m/>
    <m/>
    <n v="260001"/>
    <m/>
    <m/>
    <m/>
    <m/>
    <m/>
    <m/>
    <m/>
    <m/>
    <m/>
    <m/>
    <m/>
    <m/>
    <m/>
    <m/>
    <m/>
    <m/>
    <m/>
    <n v="0"/>
    <n v="-1260"/>
    <s v="Sem registo"/>
  </r>
  <r>
    <d v="2026-04-02T00:00:00"/>
    <x v="2"/>
    <m/>
    <m/>
    <m/>
    <n v="1700"/>
    <n v="1700"/>
    <n v="1700"/>
    <n v="0"/>
    <m/>
    <m/>
    <m/>
    <m/>
    <m/>
    <m/>
    <m/>
    <s v="SUSSACO"/>
    <m/>
    <m/>
    <m/>
    <n v="2601133"/>
    <s v="Carla Diaquino"/>
    <x v="5"/>
    <x v="48"/>
    <s v="Mahatlane"/>
    <m/>
    <m/>
    <m/>
    <m/>
    <m/>
    <m/>
    <s v="Carla Diaquino"/>
    <s v="870266233"/>
    <s v="Selsso Henriques Munguambe"/>
    <n v="876699192"/>
    <m/>
    <m/>
    <m/>
    <n v="260001"/>
    <m/>
    <m/>
    <m/>
    <m/>
    <m/>
    <m/>
    <m/>
    <m/>
    <m/>
    <m/>
    <m/>
    <m/>
    <m/>
    <m/>
    <m/>
    <m/>
    <m/>
    <n v="0"/>
    <n v="-1700"/>
    <s v="Sem registo"/>
  </r>
  <r>
    <d v="2026-04-02T00:00:00"/>
    <x v="2"/>
    <m/>
    <m/>
    <m/>
    <n v="1160"/>
    <n v="1160"/>
    <n v="1160"/>
    <n v="0"/>
    <m/>
    <m/>
    <m/>
    <m/>
    <m/>
    <m/>
    <m/>
    <s v="SUSSACO"/>
    <m/>
    <m/>
    <m/>
    <n v="2601133"/>
    <s v="Carla Diaquino"/>
    <x v="5"/>
    <x v="48"/>
    <s v="Malambane"/>
    <m/>
    <m/>
    <m/>
    <m/>
    <m/>
    <m/>
    <s v="Carla Diaquino"/>
    <s v="870266233"/>
    <s v="Selsso Henriques Munguambe"/>
    <n v="876699192"/>
    <m/>
    <m/>
    <m/>
    <n v="260001"/>
    <m/>
    <m/>
    <m/>
    <m/>
    <m/>
    <m/>
    <m/>
    <m/>
    <m/>
    <m/>
    <m/>
    <m/>
    <m/>
    <m/>
    <m/>
    <m/>
    <m/>
    <n v="0"/>
    <n v="-1160"/>
    <s v="Sem registo"/>
  </r>
  <r>
    <d v="2026-04-02T00:00:00"/>
    <x v="2"/>
    <m/>
    <m/>
    <m/>
    <n v="1840"/>
    <n v="1840"/>
    <n v="1840"/>
    <n v="0"/>
    <m/>
    <m/>
    <m/>
    <m/>
    <m/>
    <m/>
    <m/>
    <s v="SUSSACO"/>
    <m/>
    <m/>
    <m/>
    <n v="2601133"/>
    <s v="Carla Diaquino"/>
    <x v="5"/>
    <x v="48"/>
    <s v="Malonguete"/>
    <m/>
    <m/>
    <m/>
    <m/>
    <m/>
    <m/>
    <s v="Carla Diaquino"/>
    <s v="870266233"/>
    <s v="Selsso Henriques Munguambe"/>
    <n v="876699192"/>
    <m/>
    <m/>
    <m/>
    <n v="260001"/>
    <m/>
    <m/>
    <m/>
    <m/>
    <m/>
    <m/>
    <m/>
    <m/>
    <m/>
    <m/>
    <m/>
    <m/>
    <m/>
    <m/>
    <m/>
    <m/>
    <m/>
    <n v="0"/>
    <n v="-1840"/>
    <s v="Sem registo"/>
  </r>
  <r>
    <d v="2026-04-02T00:00:00"/>
    <x v="2"/>
    <m/>
    <m/>
    <m/>
    <n v="1100"/>
    <n v="1100"/>
    <n v="1100"/>
    <n v="0"/>
    <m/>
    <m/>
    <m/>
    <m/>
    <m/>
    <m/>
    <m/>
    <s v="SUSSACO"/>
    <m/>
    <m/>
    <m/>
    <n v="2601133"/>
    <s v="Carla Diaquino"/>
    <x v="5"/>
    <x v="48"/>
    <s v="Mauge"/>
    <m/>
    <m/>
    <m/>
    <m/>
    <m/>
    <m/>
    <s v="Carla Diaquino"/>
    <s v="870266233"/>
    <s v="Selsso Henriques Munguambe"/>
    <n v="876699192"/>
    <m/>
    <m/>
    <m/>
    <n v="260001"/>
    <m/>
    <m/>
    <m/>
    <m/>
    <m/>
    <m/>
    <m/>
    <m/>
    <m/>
    <m/>
    <m/>
    <m/>
    <m/>
    <m/>
    <m/>
    <m/>
    <m/>
    <n v="0"/>
    <n v="-1100"/>
    <s v="Sem registo"/>
  </r>
  <r>
    <d v="2026-04-02T00:00:00"/>
    <x v="2"/>
    <m/>
    <m/>
    <m/>
    <n v="880"/>
    <n v="880"/>
    <n v="880"/>
    <n v="0"/>
    <m/>
    <m/>
    <m/>
    <m/>
    <m/>
    <m/>
    <m/>
    <s v="SUSSACO"/>
    <m/>
    <m/>
    <m/>
    <n v="2601133"/>
    <s v="Carla Diaquino"/>
    <x v="5"/>
    <x v="48"/>
    <s v="Mugugugo"/>
    <m/>
    <m/>
    <m/>
    <m/>
    <m/>
    <m/>
    <s v="Carla Diaquino"/>
    <s v="870266233"/>
    <s v="Selsso Henriques Munguambe"/>
    <n v="876699192"/>
    <m/>
    <m/>
    <m/>
    <n v="260001"/>
    <m/>
    <m/>
    <m/>
    <m/>
    <m/>
    <m/>
    <m/>
    <m/>
    <m/>
    <m/>
    <m/>
    <m/>
    <m/>
    <m/>
    <m/>
    <m/>
    <m/>
    <n v="0"/>
    <n v="-880"/>
    <s v="Sem registo"/>
  </r>
  <r>
    <d v="2026-04-02T00:00:00"/>
    <x v="2"/>
    <m/>
    <m/>
    <m/>
    <n v="40"/>
    <n v="40"/>
    <n v="40"/>
    <n v="0"/>
    <m/>
    <m/>
    <m/>
    <m/>
    <m/>
    <m/>
    <m/>
    <s v="SUSSACO"/>
    <m/>
    <m/>
    <m/>
    <n v="2601133"/>
    <s v="Carla Diaquino"/>
    <x v="5"/>
    <x v="48"/>
    <s v="Muphendule"/>
    <m/>
    <m/>
    <m/>
    <m/>
    <m/>
    <m/>
    <s v="Carla Diaquino"/>
    <s v="870266233"/>
    <s v="Selsso Henriques Munguambe"/>
    <n v="876699192"/>
    <m/>
    <m/>
    <m/>
    <n v="260001"/>
    <m/>
    <m/>
    <m/>
    <m/>
    <m/>
    <m/>
    <m/>
    <m/>
    <m/>
    <m/>
    <m/>
    <m/>
    <m/>
    <m/>
    <m/>
    <m/>
    <m/>
    <n v="0"/>
    <n v="-40"/>
    <s v="Sem registo"/>
  </r>
  <r>
    <d v="2026-04-02T00:00:00"/>
    <x v="3"/>
    <m/>
    <m/>
    <m/>
    <n v="74"/>
    <n v="37"/>
    <n v="37"/>
    <n v="0"/>
    <m/>
    <m/>
    <m/>
    <m/>
    <m/>
    <m/>
    <m/>
    <s v="AGRIMIDACLORP1L"/>
    <m/>
    <m/>
    <m/>
    <n v="2601133"/>
    <s v="Carla Diaquino"/>
    <x v="5"/>
    <x v="48"/>
    <s v="3 de Fevereiro"/>
    <m/>
    <m/>
    <m/>
    <m/>
    <m/>
    <m/>
    <s v="Carla Diaquino"/>
    <s v="870266233"/>
    <s v="Selsso Henriques Munguambe"/>
    <n v="876699192"/>
    <m/>
    <m/>
    <m/>
    <n v="260001"/>
    <m/>
    <m/>
    <m/>
    <m/>
    <m/>
    <m/>
    <m/>
    <m/>
    <m/>
    <m/>
    <m/>
    <m/>
    <m/>
    <m/>
    <m/>
    <m/>
    <m/>
    <n v="0"/>
    <n v="-37"/>
    <s v="Sem registo"/>
  </r>
  <r>
    <d v="2026-04-02T00:00:00"/>
    <x v="3"/>
    <m/>
    <m/>
    <m/>
    <n v="63"/>
    <n v="31.5"/>
    <n v="31.5"/>
    <n v="0"/>
    <m/>
    <m/>
    <m/>
    <m/>
    <m/>
    <m/>
    <m/>
    <s v="AGRIMIDACLORP1L"/>
    <m/>
    <m/>
    <m/>
    <n v="2601133"/>
    <s v="Carla Diaquino"/>
    <x v="5"/>
    <x v="48"/>
    <s v="Dingue"/>
    <m/>
    <m/>
    <m/>
    <m/>
    <m/>
    <m/>
    <s v="Carla Diaquino"/>
    <s v="870266233"/>
    <s v="Selsso Henriques Munguambe"/>
    <n v="876699192"/>
    <m/>
    <m/>
    <m/>
    <n v="260001"/>
    <m/>
    <m/>
    <m/>
    <m/>
    <m/>
    <m/>
    <m/>
    <m/>
    <m/>
    <m/>
    <m/>
    <m/>
    <m/>
    <m/>
    <m/>
    <m/>
    <m/>
    <n v="0"/>
    <n v="-31.5"/>
    <s v="Sem registo"/>
  </r>
  <r>
    <d v="2026-04-02T00:00:00"/>
    <x v="3"/>
    <m/>
    <m/>
    <m/>
    <n v="85"/>
    <n v="42.5"/>
    <n v="42.5"/>
    <n v="0"/>
    <m/>
    <m/>
    <m/>
    <m/>
    <m/>
    <m/>
    <m/>
    <s v="AGRIMIDACLORP1L"/>
    <m/>
    <m/>
    <m/>
    <n v="2601133"/>
    <s v="Carla Diaquino"/>
    <x v="5"/>
    <x v="48"/>
    <s v="Mahatlane"/>
    <m/>
    <m/>
    <m/>
    <m/>
    <m/>
    <m/>
    <s v="Carla Diaquino"/>
    <s v="870266233"/>
    <s v="Selsso Henriques Munguambe"/>
    <n v="876699192"/>
    <m/>
    <m/>
    <m/>
    <n v="260001"/>
    <m/>
    <m/>
    <m/>
    <m/>
    <m/>
    <m/>
    <m/>
    <m/>
    <m/>
    <m/>
    <m/>
    <m/>
    <m/>
    <m/>
    <m/>
    <m/>
    <m/>
    <n v="0"/>
    <n v="-42.5"/>
    <s v="Sem registo"/>
  </r>
  <r>
    <d v="2026-04-02T00:00:00"/>
    <x v="3"/>
    <m/>
    <m/>
    <m/>
    <n v="58"/>
    <n v="29"/>
    <n v="29"/>
    <n v="0"/>
    <m/>
    <m/>
    <m/>
    <m/>
    <m/>
    <m/>
    <m/>
    <s v="AGRIMIDACLORP1L"/>
    <m/>
    <m/>
    <m/>
    <n v="2601133"/>
    <s v="Carla Diaquino"/>
    <x v="5"/>
    <x v="48"/>
    <s v="Malambane"/>
    <m/>
    <m/>
    <m/>
    <m/>
    <m/>
    <m/>
    <s v="Carla Diaquino"/>
    <s v="870266233"/>
    <s v="Selsso Henriques Munguambe"/>
    <n v="876699192"/>
    <m/>
    <m/>
    <m/>
    <n v="260001"/>
    <m/>
    <m/>
    <m/>
    <m/>
    <m/>
    <m/>
    <m/>
    <m/>
    <m/>
    <m/>
    <m/>
    <m/>
    <m/>
    <m/>
    <m/>
    <m/>
    <m/>
    <n v="0"/>
    <n v="-29"/>
    <s v="Sem registo"/>
  </r>
  <r>
    <d v="2026-04-02T00:00:00"/>
    <x v="3"/>
    <m/>
    <m/>
    <m/>
    <n v="92"/>
    <n v="46"/>
    <n v="46"/>
    <n v="0"/>
    <m/>
    <m/>
    <m/>
    <m/>
    <m/>
    <m/>
    <m/>
    <s v="AGRIMIDACLORP1L"/>
    <m/>
    <m/>
    <m/>
    <n v="2601133"/>
    <s v="Carla Diaquino"/>
    <x v="5"/>
    <x v="48"/>
    <s v="Malonguete"/>
    <m/>
    <m/>
    <m/>
    <m/>
    <m/>
    <m/>
    <s v="Carla Diaquino"/>
    <s v="870266233"/>
    <s v="Selsso Henriques Munguambe"/>
    <n v="876699192"/>
    <m/>
    <m/>
    <m/>
    <n v="260001"/>
    <m/>
    <m/>
    <m/>
    <m/>
    <m/>
    <m/>
    <m/>
    <m/>
    <m/>
    <m/>
    <m/>
    <m/>
    <m/>
    <m/>
    <m/>
    <m/>
    <m/>
    <n v="0"/>
    <n v="-46"/>
    <s v="Sem registo"/>
  </r>
  <r>
    <d v="2026-04-02T00:00:00"/>
    <x v="3"/>
    <m/>
    <m/>
    <m/>
    <n v="55"/>
    <n v="27.5"/>
    <n v="27.5"/>
    <n v="0"/>
    <m/>
    <m/>
    <m/>
    <m/>
    <m/>
    <m/>
    <m/>
    <s v="AGRIMIDACLORP1L"/>
    <m/>
    <m/>
    <m/>
    <n v="2601133"/>
    <s v="Carla Diaquino"/>
    <x v="5"/>
    <x v="48"/>
    <s v="Mauge"/>
    <m/>
    <m/>
    <m/>
    <m/>
    <m/>
    <m/>
    <s v="Carla Diaquino"/>
    <s v="870266233"/>
    <s v="Selsso Henriques Munguambe"/>
    <n v="876699192"/>
    <m/>
    <m/>
    <m/>
    <n v="260001"/>
    <m/>
    <m/>
    <m/>
    <m/>
    <m/>
    <m/>
    <m/>
    <m/>
    <m/>
    <m/>
    <m/>
    <m/>
    <m/>
    <m/>
    <m/>
    <m/>
    <m/>
    <n v="0"/>
    <n v="-27.5"/>
    <s v="Sem registo"/>
  </r>
  <r>
    <d v="2026-04-02T00:00:00"/>
    <x v="3"/>
    <m/>
    <m/>
    <m/>
    <n v="44"/>
    <n v="22"/>
    <n v="22"/>
    <n v="0"/>
    <m/>
    <m/>
    <m/>
    <m/>
    <m/>
    <m/>
    <m/>
    <s v="AGRIMIDACLORP1L"/>
    <m/>
    <m/>
    <m/>
    <n v="2601133"/>
    <s v="Carla Diaquino"/>
    <x v="5"/>
    <x v="48"/>
    <s v="Mugugugo"/>
    <m/>
    <m/>
    <m/>
    <m/>
    <m/>
    <m/>
    <s v="Carla Diaquino"/>
    <s v="870266233"/>
    <s v="Selsso Henriques Munguambe"/>
    <n v="876699192"/>
    <m/>
    <m/>
    <m/>
    <n v="260001"/>
    <m/>
    <m/>
    <m/>
    <m/>
    <m/>
    <m/>
    <m/>
    <m/>
    <m/>
    <m/>
    <m/>
    <m/>
    <m/>
    <m/>
    <m/>
    <m/>
    <m/>
    <n v="0"/>
    <n v="-22"/>
    <s v="Sem registo"/>
  </r>
  <r>
    <d v="2026-04-02T00:00:00"/>
    <x v="3"/>
    <m/>
    <m/>
    <m/>
    <n v="2"/>
    <n v="1"/>
    <n v="1"/>
    <n v="0"/>
    <m/>
    <m/>
    <m/>
    <m/>
    <m/>
    <m/>
    <m/>
    <s v="AGRIMIDACLORP1L"/>
    <m/>
    <m/>
    <m/>
    <n v="2601133"/>
    <s v="Carla Diaquino"/>
    <x v="5"/>
    <x v="48"/>
    <s v="Muphendule"/>
    <m/>
    <m/>
    <m/>
    <m/>
    <m/>
    <m/>
    <s v="Carla Diaquino"/>
    <s v="870266233"/>
    <s v="Selsso Henriques Munguambe"/>
    <n v="876699192"/>
    <m/>
    <m/>
    <m/>
    <n v="260001"/>
    <m/>
    <m/>
    <m/>
    <m/>
    <m/>
    <m/>
    <m/>
    <m/>
    <m/>
    <m/>
    <m/>
    <m/>
    <m/>
    <m/>
    <m/>
    <m/>
    <m/>
    <n v="0"/>
    <n v="-1"/>
    <s v="Sem registo"/>
  </r>
  <r>
    <d v="2026-04-02T00:00:00"/>
    <x v="4"/>
    <m/>
    <m/>
    <m/>
    <n v="925"/>
    <n v="925"/>
    <n v="925"/>
    <n v="0"/>
    <m/>
    <m/>
    <m/>
    <m/>
    <m/>
    <m/>
    <m/>
    <s v="MXIXMILHOKG"/>
    <m/>
    <m/>
    <m/>
    <n v="2601133"/>
    <s v="Carla Diaquino"/>
    <x v="5"/>
    <x v="48"/>
    <s v="3 de Fevereiro"/>
    <m/>
    <m/>
    <m/>
    <m/>
    <m/>
    <m/>
    <s v="Carla Diaquino"/>
    <s v="870266233"/>
    <s v="Selsso Henriques Munguambe"/>
    <n v="876699192"/>
    <m/>
    <m/>
    <m/>
    <n v="260001"/>
    <m/>
    <m/>
    <m/>
    <m/>
    <m/>
    <m/>
    <m/>
    <m/>
    <m/>
    <m/>
    <m/>
    <m/>
    <m/>
    <m/>
    <m/>
    <n v="925"/>
    <m/>
    <n v="925"/>
    <n v="0"/>
    <s v="Entregue"/>
  </r>
  <r>
    <d v="2026-04-02T00:00:00"/>
    <x v="4"/>
    <m/>
    <m/>
    <m/>
    <n v="787.5"/>
    <n v="787.5"/>
    <n v="787.5"/>
    <n v="0"/>
    <m/>
    <m/>
    <m/>
    <m/>
    <m/>
    <m/>
    <m/>
    <s v="MXIXMILHOKG"/>
    <m/>
    <m/>
    <m/>
    <n v="2601133"/>
    <s v="Carla Diaquino"/>
    <x v="5"/>
    <x v="48"/>
    <s v="Dingue"/>
    <m/>
    <m/>
    <m/>
    <m/>
    <m/>
    <m/>
    <s v="Carla Diaquino"/>
    <s v="870266233"/>
    <s v="Selsso Henriques Munguambe"/>
    <n v="876699192"/>
    <m/>
    <m/>
    <m/>
    <n v="260001"/>
    <m/>
    <m/>
    <m/>
    <m/>
    <m/>
    <m/>
    <m/>
    <m/>
    <m/>
    <m/>
    <m/>
    <m/>
    <m/>
    <m/>
    <m/>
    <n v="788"/>
    <m/>
    <n v="788"/>
    <n v="0.5"/>
    <s v="Entregue"/>
  </r>
  <r>
    <d v="2026-04-02T00:00:00"/>
    <x v="4"/>
    <m/>
    <m/>
    <m/>
    <n v="1062.5"/>
    <n v="1062.5"/>
    <n v="1062.5"/>
    <n v="0"/>
    <m/>
    <m/>
    <m/>
    <m/>
    <m/>
    <m/>
    <m/>
    <s v="MXIXMILHOKG"/>
    <m/>
    <m/>
    <m/>
    <n v="2601133"/>
    <s v="Carla Diaquino"/>
    <x v="5"/>
    <x v="48"/>
    <s v="Mahatlane"/>
    <m/>
    <m/>
    <m/>
    <m/>
    <m/>
    <m/>
    <s v="Carla Diaquino"/>
    <s v="870266233"/>
    <s v="Selsso Henriques Munguambe"/>
    <n v="876699192"/>
    <m/>
    <m/>
    <m/>
    <n v="260001"/>
    <m/>
    <m/>
    <m/>
    <m/>
    <m/>
    <m/>
    <m/>
    <m/>
    <m/>
    <m/>
    <m/>
    <m/>
    <m/>
    <m/>
    <m/>
    <n v="1062"/>
    <m/>
    <n v="1062"/>
    <n v="-0.5"/>
    <s v="Entregue"/>
  </r>
  <r>
    <d v="2026-04-02T00:00:00"/>
    <x v="4"/>
    <m/>
    <m/>
    <m/>
    <n v="725"/>
    <n v="725"/>
    <n v="725"/>
    <n v="0"/>
    <m/>
    <m/>
    <m/>
    <m/>
    <m/>
    <m/>
    <m/>
    <s v="MXIXMILHOKG"/>
    <m/>
    <m/>
    <m/>
    <n v="2601133"/>
    <s v="Carla Diaquino"/>
    <x v="5"/>
    <x v="48"/>
    <s v="Malambane"/>
    <m/>
    <m/>
    <m/>
    <m/>
    <m/>
    <m/>
    <s v="Carla Diaquino"/>
    <s v="870266233"/>
    <s v="Selsso Henriques Munguambe"/>
    <n v="876699192"/>
    <m/>
    <m/>
    <m/>
    <n v="260001"/>
    <m/>
    <m/>
    <m/>
    <m/>
    <m/>
    <m/>
    <m/>
    <m/>
    <m/>
    <m/>
    <m/>
    <m/>
    <m/>
    <m/>
    <m/>
    <n v="725"/>
    <m/>
    <n v="725"/>
    <n v="0"/>
    <s v="Entregue"/>
  </r>
  <r>
    <d v="2026-04-02T00:00:00"/>
    <x v="4"/>
    <m/>
    <m/>
    <m/>
    <n v="1150"/>
    <n v="1150"/>
    <n v="1150"/>
    <n v="0"/>
    <m/>
    <m/>
    <m/>
    <m/>
    <m/>
    <m/>
    <m/>
    <s v="MXIXMILHOKG"/>
    <m/>
    <m/>
    <m/>
    <n v="2601133"/>
    <s v="Carla Diaquino"/>
    <x v="5"/>
    <x v="48"/>
    <s v="Malonguete"/>
    <m/>
    <m/>
    <m/>
    <m/>
    <m/>
    <m/>
    <s v="Carla Diaquino"/>
    <s v="870266233"/>
    <s v="Selsso Henriques Munguambe"/>
    <n v="876699192"/>
    <m/>
    <m/>
    <m/>
    <n v="260001"/>
    <m/>
    <m/>
    <m/>
    <m/>
    <m/>
    <m/>
    <m/>
    <m/>
    <m/>
    <m/>
    <m/>
    <m/>
    <m/>
    <m/>
    <m/>
    <m/>
    <m/>
    <n v="0"/>
    <n v="-1150"/>
    <s v="Sem registo"/>
  </r>
  <r>
    <d v="2026-04-02T00:00:00"/>
    <x v="4"/>
    <m/>
    <m/>
    <m/>
    <n v="687.5"/>
    <n v="687.5"/>
    <n v="687.5"/>
    <n v="0"/>
    <m/>
    <m/>
    <m/>
    <m/>
    <m/>
    <m/>
    <m/>
    <s v="MXIXMILHOKG"/>
    <m/>
    <m/>
    <m/>
    <n v="2601133"/>
    <s v="Carla Diaquino"/>
    <x v="5"/>
    <x v="48"/>
    <s v="Mauge"/>
    <m/>
    <m/>
    <m/>
    <m/>
    <m/>
    <m/>
    <s v="Carla Diaquino"/>
    <s v="870266233"/>
    <s v="Selsso Henriques Munguambe"/>
    <n v="876699192"/>
    <m/>
    <m/>
    <m/>
    <n v="260001"/>
    <m/>
    <m/>
    <m/>
    <m/>
    <m/>
    <m/>
    <m/>
    <m/>
    <m/>
    <m/>
    <m/>
    <m/>
    <m/>
    <m/>
    <m/>
    <n v="688"/>
    <m/>
    <n v="688"/>
    <n v="0.5"/>
    <s v="Entregue"/>
  </r>
  <r>
    <d v="2026-04-02T00:00:00"/>
    <x v="4"/>
    <m/>
    <m/>
    <m/>
    <n v="550"/>
    <n v="550"/>
    <n v="550"/>
    <n v="0"/>
    <m/>
    <m/>
    <m/>
    <m/>
    <m/>
    <m/>
    <m/>
    <s v="MXIXMILHOKG"/>
    <m/>
    <m/>
    <m/>
    <n v="2601133"/>
    <s v="Carla Diaquino"/>
    <x v="5"/>
    <x v="48"/>
    <s v="Mugugugo"/>
    <m/>
    <m/>
    <m/>
    <m/>
    <m/>
    <m/>
    <s v="Carla Diaquino"/>
    <s v="870266233"/>
    <s v="Selsso Henriques Munguambe"/>
    <n v="876699192"/>
    <m/>
    <m/>
    <m/>
    <n v="260001"/>
    <m/>
    <m/>
    <m/>
    <m/>
    <m/>
    <m/>
    <m/>
    <m/>
    <m/>
    <m/>
    <m/>
    <m/>
    <m/>
    <m/>
    <m/>
    <n v="550"/>
    <m/>
    <n v="550"/>
    <n v="0"/>
    <s v="Entregue"/>
  </r>
  <r>
    <d v="2026-04-02T00:00:00"/>
    <x v="4"/>
    <m/>
    <m/>
    <m/>
    <n v="25"/>
    <n v="25"/>
    <n v="25"/>
    <n v="0"/>
    <m/>
    <m/>
    <m/>
    <m/>
    <m/>
    <m/>
    <m/>
    <s v="MXIXMILHOKG"/>
    <m/>
    <m/>
    <m/>
    <n v="2601133"/>
    <s v="Carla Diaquino"/>
    <x v="5"/>
    <x v="48"/>
    <s v="Muphendule"/>
    <m/>
    <m/>
    <m/>
    <m/>
    <m/>
    <m/>
    <s v="Carla Diaquino"/>
    <s v="870266233"/>
    <s v="Selsso Henriques Munguambe"/>
    <n v="876699192"/>
    <m/>
    <m/>
    <m/>
    <n v="260001"/>
    <m/>
    <m/>
    <m/>
    <m/>
    <m/>
    <m/>
    <m/>
    <m/>
    <m/>
    <m/>
    <m/>
    <m/>
    <m/>
    <m/>
    <m/>
    <n v="25"/>
    <m/>
    <n v="25"/>
    <n v="0"/>
    <s v="Entregue"/>
  </r>
  <r>
    <d v="2026-04-02T00:00:00"/>
    <x v="0"/>
    <m/>
    <m/>
    <m/>
    <n v="375"/>
    <n v="375"/>
    <n v="75"/>
    <n v="-300"/>
    <m/>
    <m/>
    <m/>
    <m/>
    <m/>
    <m/>
    <m/>
    <s v="MXIXFEIJAOKG"/>
    <m/>
    <m/>
    <m/>
    <n v="2601134"/>
    <s v="Carlitos Victor Mudubai"/>
    <x v="0"/>
    <x v="1"/>
    <s v="Mitange"/>
    <m/>
    <m/>
    <m/>
    <m/>
    <m/>
    <m/>
    <s v="Carlitos Victor Mudubai"/>
    <s v="875345148"/>
    <s v="Victor Carlos Duarte Soromenho"/>
    <s v="848973362 / 874800380"/>
    <m/>
    <m/>
    <m/>
    <n v="260001"/>
    <m/>
    <m/>
    <m/>
    <m/>
    <m/>
    <m/>
    <m/>
    <m/>
    <m/>
    <m/>
    <m/>
    <m/>
    <m/>
    <n v="-300"/>
    <m/>
    <m/>
    <m/>
    <n v="0"/>
    <n v="-75"/>
    <s v="Sem registo"/>
  </r>
  <r>
    <d v="2026-04-02T00:00:00"/>
    <x v="1"/>
    <m/>
    <m/>
    <m/>
    <n v="25"/>
    <n v="12.5"/>
    <n v="5"/>
    <n v="-7.5"/>
    <m/>
    <m/>
    <m/>
    <m/>
    <m/>
    <m/>
    <m/>
    <s v="AGRIFEMMA01L"/>
    <m/>
    <m/>
    <m/>
    <n v="2601134"/>
    <s v="Carlitos Victor Mudubai"/>
    <x v="0"/>
    <x v="1"/>
    <s v="Mitange"/>
    <m/>
    <m/>
    <m/>
    <m/>
    <m/>
    <m/>
    <s v="Carlitos Victor Mudubai"/>
    <s v="875345148"/>
    <s v="Victor Carlos Duarte Soromenho"/>
    <s v="848973362 / 874800380"/>
    <m/>
    <m/>
    <m/>
    <n v="260001"/>
    <m/>
    <m/>
    <m/>
    <m/>
    <m/>
    <m/>
    <m/>
    <m/>
    <m/>
    <m/>
    <m/>
    <m/>
    <m/>
    <n v="-20"/>
    <m/>
    <m/>
    <m/>
    <n v="0"/>
    <n v="-5"/>
    <s v="Sem registo"/>
  </r>
  <r>
    <d v="2026-04-02T00:00:00"/>
    <x v="2"/>
    <m/>
    <m/>
    <m/>
    <n v="500"/>
    <n v="500"/>
    <n v="100"/>
    <n v="-400"/>
    <m/>
    <m/>
    <m/>
    <m/>
    <m/>
    <m/>
    <m/>
    <s v="SUSSACO"/>
    <m/>
    <m/>
    <m/>
    <n v="2601134"/>
    <s v="Carlitos Victor Mudubai"/>
    <x v="0"/>
    <x v="1"/>
    <s v="Mitange"/>
    <m/>
    <m/>
    <m/>
    <m/>
    <m/>
    <m/>
    <s v="Carlitos Victor Mudubai"/>
    <s v="875345148"/>
    <s v="Victor Carlos Duarte Soromenho"/>
    <s v="848973362 / 874800380"/>
    <m/>
    <m/>
    <m/>
    <n v="260001"/>
    <m/>
    <m/>
    <m/>
    <m/>
    <m/>
    <m/>
    <m/>
    <m/>
    <m/>
    <m/>
    <m/>
    <m/>
    <m/>
    <n v="-400"/>
    <m/>
    <m/>
    <m/>
    <n v="0"/>
    <n v="-100"/>
    <s v="Sem registo"/>
  </r>
  <r>
    <d v="2026-04-02T00:00:00"/>
    <x v="3"/>
    <m/>
    <m/>
    <m/>
    <n v="19"/>
    <n v="9.5"/>
    <n v="5"/>
    <n v="-4.5"/>
    <m/>
    <m/>
    <m/>
    <m/>
    <m/>
    <m/>
    <m/>
    <s v="AGRIMIDACLORP1L"/>
    <m/>
    <m/>
    <m/>
    <n v="2601134"/>
    <s v="Carlitos Victor Mudubai"/>
    <x v="0"/>
    <x v="1"/>
    <s v="Mitange"/>
    <m/>
    <m/>
    <m/>
    <m/>
    <m/>
    <m/>
    <s v="Carlitos Victor Mudubai"/>
    <s v="875345148"/>
    <s v="Victor Carlos Duarte Soromenho"/>
    <s v="848973362 / 874800380"/>
    <m/>
    <m/>
    <m/>
    <n v="260001"/>
    <m/>
    <m/>
    <m/>
    <m/>
    <m/>
    <m/>
    <m/>
    <m/>
    <m/>
    <m/>
    <m/>
    <m/>
    <m/>
    <n v="-14"/>
    <m/>
    <m/>
    <m/>
    <n v="0"/>
    <n v="-5"/>
    <s v="Sem registo"/>
  </r>
  <r>
    <d v="2026-04-02T00:00:00"/>
    <x v="4"/>
    <m/>
    <m/>
    <m/>
    <n v="237.5"/>
    <n v="237.5"/>
    <n v="62.5"/>
    <n v="-175"/>
    <n v="5"/>
    <m/>
    <m/>
    <m/>
    <m/>
    <m/>
    <m/>
    <s v="MXIXMILHOKG"/>
    <m/>
    <m/>
    <m/>
    <n v="2601134"/>
    <s v="Carlitos Victor Mudubai"/>
    <x v="0"/>
    <x v="1"/>
    <s v="Mitange"/>
    <m/>
    <m/>
    <m/>
    <m/>
    <m/>
    <m/>
    <s v="Carlitos Victor Mudubai"/>
    <s v="875345148"/>
    <s v="Victor Carlos Duarte Soromenho"/>
    <s v="848973362 / 874800380"/>
    <m/>
    <m/>
    <m/>
    <n v="260001"/>
    <m/>
    <m/>
    <m/>
    <m/>
    <m/>
    <m/>
    <m/>
    <m/>
    <m/>
    <m/>
    <m/>
    <m/>
    <m/>
    <n v="-175"/>
    <m/>
    <m/>
    <m/>
    <n v="0"/>
    <n v="-62.5"/>
    <s v="Sem registo"/>
  </r>
  <r>
    <d v="2026-04-02T00:00:00"/>
    <x v="5"/>
    <m/>
    <m/>
    <m/>
    <n v="18"/>
    <n v="9"/>
    <n v="0"/>
    <n v="-9"/>
    <m/>
    <m/>
    <m/>
    <m/>
    <m/>
    <m/>
    <m/>
    <s v="AGRIMHMCPA1L"/>
    <m/>
    <m/>
    <m/>
    <n v="2601134"/>
    <s v="Carlitos Victor Mudubai"/>
    <x v="0"/>
    <x v="1"/>
    <s v="Mitange"/>
    <m/>
    <m/>
    <m/>
    <m/>
    <m/>
    <m/>
    <s v="Carlitos Victor Mudubai"/>
    <s v="875345148"/>
    <s v="Victor Carlos Duarte Soromenho"/>
    <s v="848973362 / 874800380"/>
    <m/>
    <m/>
    <m/>
    <n v="260001"/>
    <m/>
    <m/>
    <m/>
    <m/>
    <m/>
    <m/>
    <m/>
    <m/>
    <m/>
    <m/>
    <m/>
    <m/>
    <m/>
    <n v="-18"/>
    <m/>
    <m/>
    <m/>
    <n v="0"/>
    <n v="0"/>
    <s v="Sem registo"/>
  </r>
  <r>
    <d v="2026-04-02T00:00:00"/>
    <x v="6"/>
    <m/>
    <m/>
    <m/>
    <n v="300"/>
    <n v="300"/>
    <n v="0"/>
    <n v="-300"/>
    <m/>
    <n v="0"/>
    <m/>
    <m/>
    <m/>
    <m/>
    <m/>
    <s v="MXIXARROZKG"/>
    <m/>
    <m/>
    <m/>
    <n v="2601134"/>
    <s v="Carlitos Victor Mudubai"/>
    <x v="0"/>
    <x v="1"/>
    <s v="Mitange"/>
    <m/>
    <m/>
    <m/>
    <m/>
    <m/>
    <m/>
    <s v="Carlitos Victor Mudubai"/>
    <s v="875345148"/>
    <s v="Victor Carlos Duarte Soromenho"/>
    <s v="848973362 / 874800380"/>
    <m/>
    <m/>
    <m/>
    <n v="260001"/>
    <m/>
    <m/>
    <m/>
    <m/>
    <m/>
    <m/>
    <m/>
    <m/>
    <m/>
    <m/>
    <m/>
    <m/>
    <m/>
    <n v="-300"/>
    <m/>
    <m/>
    <m/>
    <n v="0"/>
    <n v="0"/>
    <s v="Sem registo"/>
  </r>
  <r>
    <d v="2026-04-02T00:00:00"/>
    <x v="0"/>
    <m/>
    <m/>
    <m/>
    <n v="7395"/>
    <n v="7395"/>
    <n v="7575"/>
    <n v="180"/>
    <m/>
    <m/>
    <m/>
    <m/>
    <m/>
    <m/>
    <m/>
    <s v="MXIXFEIJAOKG"/>
    <m/>
    <m/>
    <m/>
    <n v="2601135"/>
    <s v="Carlos Manuel Daimone"/>
    <x v="2"/>
    <x v="49"/>
    <s v="Malingapansi"/>
    <m/>
    <m/>
    <m/>
    <m/>
    <m/>
    <m/>
    <s v="Carlos Manuel Daimone"/>
    <s v="876213867/845004823"/>
    <s v="Sérgio Manuel"/>
    <s v="847055626/879020687"/>
    <m/>
    <m/>
    <m/>
    <n v="260001"/>
    <m/>
    <m/>
    <m/>
    <m/>
    <m/>
    <m/>
    <m/>
    <m/>
    <m/>
    <m/>
    <m/>
    <m/>
    <m/>
    <n v="180"/>
    <m/>
    <m/>
    <n v="7395"/>
    <n v="0"/>
    <n v="-7575"/>
    <s v="Sem registo"/>
  </r>
  <r>
    <d v="2026-04-02T00:00:00"/>
    <x v="1"/>
    <m/>
    <m/>
    <m/>
    <n v="493"/>
    <n v="246.5"/>
    <n v="505"/>
    <n v="258.5"/>
    <m/>
    <m/>
    <m/>
    <m/>
    <m/>
    <m/>
    <m/>
    <s v="AGRIFEMMA01L"/>
    <m/>
    <m/>
    <m/>
    <n v="2601135"/>
    <s v="Carlos Manuel Daimone"/>
    <x v="2"/>
    <x v="49"/>
    <s v="Malingapansi"/>
    <m/>
    <m/>
    <m/>
    <m/>
    <m/>
    <m/>
    <s v="Carlos Manuel Daimone"/>
    <s v="876213867/845004823"/>
    <s v="Sérgio Manuel"/>
    <s v="847055626/879020687"/>
    <m/>
    <m/>
    <m/>
    <n v="260001"/>
    <m/>
    <m/>
    <m/>
    <m/>
    <m/>
    <m/>
    <m/>
    <m/>
    <m/>
    <m/>
    <m/>
    <m/>
    <m/>
    <n v="12"/>
    <m/>
    <m/>
    <m/>
    <n v="0"/>
    <n v="-505"/>
    <s v="Sem registo"/>
  </r>
  <r>
    <d v="2026-04-02T00:00:00"/>
    <x v="2"/>
    <m/>
    <m/>
    <m/>
    <n v="9860"/>
    <n v="9860"/>
    <n v="10100"/>
    <n v="240"/>
    <m/>
    <m/>
    <m/>
    <m/>
    <m/>
    <m/>
    <m/>
    <s v="SUSSACO"/>
    <m/>
    <m/>
    <m/>
    <n v="2601135"/>
    <s v="Carlos Manuel Daimone"/>
    <x v="2"/>
    <x v="49"/>
    <s v="Malingapansi"/>
    <m/>
    <m/>
    <m/>
    <m/>
    <m/>
    <m/>
    <s v="Carlos Manuel Daimone"/>
    <s v="876213867/845004823"/>
    <s v="Sérgio Manuel"/>
    <s v="847055626/879020687"/>
    <m/>
    <m/>
    <m/>
    <n v="260001"/>
    <m/>
    <m/>
    <m/>
    <m/>
    <m/>
    <m/>
    <m/>
    <m/>
    <m/>
    <m/>
    <m/>
    <m/>
    <m/>
    <n v="240"/>
    <m/>
    <m/>
    <m/>
    <n v="0"/>
    <n v="-10100"/>
    <s v="Sem registo"/>
  </r>
  <r>
    <d v="2026-04-02T00:00:00"/>
    <x v="3"/>
    <m/>
    <m/>
    <m/>
    <n v="493"/>
    <n v="246.5"/>
    <n v="153"/>
    <n v="-93.5"/>
    <m/>
    <m/>
    <m/>
    <m/>
    <m/>
    <m/>
    <m/>
    <s v="AGRIMIDACLORP1L"/>
    <m/>
    <m/>
    <m/>
    <n v="2601135"/>
    <s v="Carlos Manuel Daimone"/>
    <x v="2"/>
    <x v="49"/>
    <s v="Malingapansi"/>
    <m/>
    <m/>
    <m/>
    <m/>
    <m/>
    <m/>
    <s v="Carlos Manuel Daimone"/>
    <s v="876213867/845004823"/>
    <s v="Sérgio Manuel"/>
    <s v="847055626/879020687"/>
    <m/>
    <m/>
    <m/>
    <n v="260001"/>
    <m/>
    <m/>
    <m/>
    <m/>
    <m/>
    <m/>
    <m/>
    <m/>
    <m/>
    <m/>
    <m/>
    <m/>
    <m/>
    <n v="-340"/>
    <m/>
    <m/>
    <m/>
    <n v="0"/>
    <n v="-153"/>
    <s v="Sem registo"/>
  </r>
  <r>
    <d v="2026-04-02T00:00:00"/>
    <x v="4"/>
    <m/>
    <m/>
    <m/>
    <n v="6162.5"/>
    <n v="6162.5"/>
    <n v="1912.5"/>
    <n v="-4250"/>
    <m/>
    <m/>
    <m/>
    <m/>
    <m/>
    <m/>
    <m/>
    <s v="MXIXMILHOKG"/>
    <m/>
    <m/>
    <m/>
    <n v="2601135"/>
    <s v="Carlos Manuel Daimone"/>
    <x v="2"/>
    <x v="49"/>
    <s v="Malingapansi"/>
    <m/>
    <m/>
    <m/>
    <m/>
    <m/>
    <m/>
    <s v="Carlos Manuel Daimone"/>
    <s v="876213867/845004823"/>
    <s v="Sérgio Manuel"/>
    <s v="847055626/879020687"/>
    <m/>
    <m/>
    <m/>
    <n v="260001"/>
    <m/>
    <m/>
    <m/>
    <m/>
    <m/>
    <m/>
    <m/>
    <m/>
    <m/>
    <m/>
    <m/>
    <m/>
    <m/>
    <n v="-4250"/>
    <m/>
    <m/>
    <n v="6162"/>
    <n v="0"/>
    <n v="-1912.5"/>
    <s v="Sem registo"/>
  </r>
  <r>
    <d v="2026-04-02T00:00:00"/>
    <x v="0"/>
    <m/>
    <m/>
    <m/>
    <n v="870"/>
    <n v="870"/>
    <n v="75"/>
    <n v="-795"/>
    <m/>
    <m/>
    <m/>
    <m/>
    <m/>
    <m/>
    <m/>
    <s v="MXIXFEIJAOKG"/>
    <m/>
    <m/>
    <m/>
    <n v="2601136"/>
    <s v="Carlos Pereira Bonde"/>
    <x v="0"/>
    <x v="1"/>
    <s v="MUCUANDAIA"/>
    <m/>
    <m/>
    <m/>
    <m/>
    <m/>
    <m/>
    <s v="Carlos Pereira Bonde"/>
    <s v="866281636/843830850"/>
    <s v="Victor Carlos Duarte Soromenho"/>
    <s v="848973362 / 874800380"/>
    <m/>
    <m/>
    <m/>
    <n v="260001"/>
    <m/>
    <m/>
    <m/>
    <m/>
    <m/>
    <m/>
    <m/>
    <m/>
    <m/>
    <m/>
    <m/>
    <m/>
    <m/>
    <n v="-795"/>
    <m/>
    <m/>
    <m/>
    <n v="0"/>
    <n v="-75"/>
    <s v="Sem registo"/>
  </r>
  <r>
    <d v="2026-04-02T00:00:00"/>
    <x v="1"/>
    <m/>
    <m/>
    <m/>
    <n v="58"/>
    <n v="29"/>
    <n v="5"/>
    <n v="-24"/>
    <m/>
    <m/>
    <m/>
    <m/>
    <m/>
    <m/>
    <m/>
    <s v="AGRIFEMMA01L"/>
    <m/>
    <m/>
    <m/>
    <n v="2601136"/>
    <s v="Carlos Pereira Bonde"/>
    <x v="0"/>
    <x v="1"/>
    <s v="MUCUANDAIA"/>
    <m/>
    <m/>
    <m/>
    <m/>
    <m/>
    <m/>
    <s v="Carlos Pereira Bonde"/>
    <s v="866281636/843830850"/>
    <s v="Victor Carlos Duarte Soromenho"/>
    <s v="848973362 / 874800380"/>
    <m/>
    <m/>
    <m/>
    <n v="260001"/>
    <m/>
    <m/>
    <m/>
    <m/>
    <m/>
    <m/>
    <m/>
    <m/>
    <m/>
    <m/>
    <m/>
    <m/>
    <m/>
    <n v="-53"/>
    <m/>
    <m/>
    <m/>
    <n v="0"/>
    <n v="-5"/>
    <s v="Sem registo"/>
  </r>
  <r>
    <d v="2026-04-02T00:00:00"/>
    <x v="2"/>
    <m/>
    <m/>
    <m/>
    <n v="1160"/>
    <n v="1160"/>
    <n v="100"/>
    <n v="-1060"/>
    <m/>
    <m/>
    <m/>
    <m/>
    <m/>
    <m/>
    <m/>
    <s v="SUSSACO"/>
    <m/>
    <m/>
    <m/>
    <n v="2601136"/>
    <s v="Carlos Pereira Bonde"/>
    <x v="0"/>
    <x v="1"/>
    <s v="MUCUANDAIA"/>
    <m/>
    <m/>
    <m/>
    <m/>
    <m/>
    <m/>
    <s v="Carlos Pereira Bonde"/>
    <s v="866281636/843830850"/>
    <s v="Victor Carlos Duarte Soromenho"/>
    <s v="848973362 / 874800380"/>
    <m/>
    <m/>
    <m/>
    <n v="260001"/>
    <m/>
    <m/>
    <m/>
    <m/>
    <m/>
    <m/>
    <m/>
    <m/>
    <m/>
    <m/>
    <m/>
    <m/>
    <m/>
    <n v="-1060"/>
    <m/>
    <m/>
    <m/>
    <n v="0"/>
    <n v="-100"/>
    <s v="Sem registo"/>
  </r>
  <r>
    <d v="2026-04-02T00:00:00"/>
    <x v="3"/>
    <m/>
    <m/>
    <m/>
    <n v="45"/>
    <n v="22.5"/>
    <n v="0"/>
    <n v="-22.5"/>
    <m/>
    <m/>
    <m/>
    <m/>
    <m/>
    <m/>
    <m/>
    <s v="AGRIMIDACLORP1L"/>
    <m/>
    <m/>
    <m/>
    <n v="2601136"/>
    <s v="Carlos Pereira Bonde"/>
    <x v="0"/>
    <x v="1"/>
    <s v="MUCUANDAIA"/>
    <m/>
    <m/>
    <m/>
    <m/>
    <m/>
    <m/>
    <s v="Carlos Pereira Bonde"/>
    <s v="866281636/843830850"/>
    <s v="Victor Carlos Duarte Soromenho"/>
    <s v="848973362 / 874800380"/>
    <m/>
    <m/>
    <m/>
    <n v="260001"/>
    <m/>
    <m/>
    <m/>
    <m/>
    <m/>
    <m/>
    <m/>
    <m/>
    <m/>
    <m/>
    <m/>
    <m/>
    <m/>
    <n v="-45"/>
    <m/>
    <m/>
    <m/>
    <n v="0"/>
    <n v="0"/>
    <s v="Sem registo"/>
  </r>
  <r>
    <d v="2026-04-02T00:00:00"/>
    <x v="4"/>
    <m/>
    <m/>
    <m/>
    <n v="562.5"/>
    <n v="562.5"/>
    <n v="0"/>
    <n v="-562.5"/>
    <n v="0"/>
    <m/>
    <m/>
    <m/>
    <m/>
    <m/>
    <m/>
    <s v="MXIXMILHOKG"/>
    <m/>
    <m/>
    <m/>
    <n v="2601136"/>
    <s v="Carlos Pereira Bonde"/>
    <x v="0"/>
    <x v="1"/>
    <s v="MUCUANDAIA"/>
    <m/>
    <m/>
    <m/>
    <m/>
    <m/>
    <m/>
    <s v="Carlos Pereira Bonde"/>
    <s v="866281636/843830850"/>
    <s v="Victor Carlos Duarte Soromenho"/>
    <s v="848973362 / 874800380"/>
    <m/>
    <m/>
    <m/>
    <n v="260001"/>
    <m/>
    <m/>
    <m/>
    <m/>
    <m/>
    <m/>
    <m/>
    <m/>
    <m/>
    <m/>
    <m/>
    <m/>
    <m/>
    <n v="-562.5"/>
    <m/>
    <m/>
    <m/>
    <n v="0"/>
    <n v="0"/>
    <s v="Sem registo"/>
  </r>
  <r>
    <d v="2026-04-02T00:00:00"/>
    <x v="5"/>
    <m/>
    <m/>
    <m/>
    <n v="39"/>
    <n v="19.5"/>
    <n v="15"/>
    <n v="-4.5"/>
    <m/>
    <m/>
    <m/>
    <m/>
    <m/>
    <m/>
    <m/>
    <s v="AGRIMHMCPA1L"/>
    <m/>
    <m/>
    <m/>
    <n v="2601136"/>
    <s v="Carlos Pereira Bonde"/>
    <x v="0"/>
    <x v="1"/>
    <s v="MUCUANDAIA"/>
    <m/>
    <m/>
    <m/>
    <m/>
    <m/>
    <m/>
    <s v="Carlos Pereira Bonde"/>
    <s v="866281636/843830850"/>
    <s v="Victor Carlos Duarte Soromenho"/>
    <s v="848973362 / 874800380"/>
    <m/>
    <m/>
    <m/>
    <n v="260001"/>
    <m/>
    <m/>
    <m/>
    <m/>
    <m/>
    <m/>
    <m/>
    <m/>
    <m/>
    <m/>
    <m/>
    <m/>
    <m/>
    <n v="-24"/>
    <m/>
    <m/>
    <m/>
    <n v="0"/>
    <n v="-15"/>
    <s v="Sem registo"/>
  </r>
  <r>
    <d v="2026-04-02T00:00:00"/>
    <x v="6"/>
    <m/>
    <m/>
    <m/>
    <n v="650"/>
    <n v="650"/>
    <n v="250"/>
    <n v="-400"/>
    <m/>
    <n v="5"/>
    <m/>
    <m/>
    <m/>
    <m/>
    <m/>
    <s v="MXIXARROZKG"/>
    <m/>
    <m/>
    <m/>
    <n v="2601136"/>
    <s v="Carlos Pereira Bonde"/>
    <x v="0"/>
    <x v="1"/>
    <s v="MUCUANDAIA"/>
    <m/>
    <m/>
    <m/>
    <m/>
    <m/>
    <m/>
    <s v="Carlos Pereira Bonde"/>
    <s v="866281636/843830850"/>
    <s v="Victor Carlos Duarte Soromenho"/>
    <s v="848973362 / 874800380"/>
    <m/>
    <m/>
    <m/>
    <n v="260001"/>
    <m/>
    <m/>
    <m/>
    <m/>
    <m/>
    <m/>
    <m/>
    <m/>
    <m/>
    <m/>
    <m/>
    <m/>
    <m/>
    <n v="-400"/>
    <m/>
    <m/>
    <m/>
    <n v="0"/>
    <n v="-250"/>
    <s v="Sem registo"/>
  </r>
  <r>
    <d v="2026-04-02T00:00:00"/>
    <x v="0"/>
    <m/>
    <m/>
    <m/>
    <n v="2655"/>
    <n v="2655"/>
    <n v="2655"/>
    <n v="0"/>
    <m/>
    <m/>
    <m/>
    <m/>
    <m/>
    <m/>
    <m/>
    <s v="MXIXFEIJAOKG"/>
    <m/>
    <m/>
    <m/>
    <n v="2601137"/>
    <s v="Carlos Roque Quembo"/>
    <x v="2"/>
    <x v="28"/>
    <s v="Murraça"/>
    <m/>
    <m/>
    <m/>
    <m/>
    <m/>
    <m/>
    <s v="Carlos Roque Quembo"/>
    <s v="848542608"/>
    <s v="Filipe Paulino Saute"/>
    <s v="847254103/875454103"/>
    <m/>
    <m/>
    <m/>
    <n v="260001"/>
    <m/>
    <m/>
    <m/>
    <m/>
    <m/>
    <m/>
    <m/>
    <m/>
    <m/>
    <m/>
    <m/>
    <m/>
    <m/>
    <n v="-2655"/>
    <m/>
    <n v="2655"/>
    <m/>
    <n v="2655"/>
    <n v="0"/>
    <s v="Entregue"/>
  </r>
  <r>
    <d v="2026-04-02T00:00:00"/>
    <x v="1"/>
    <m/>
    <m/>
    <m/>
    <n v="177"/>
    <n v="88.5"/>
    <n v="88.5"/>
    <n v="0"/>
    <m/>
    <m/>
    <m/>
    <m/>
    <m/>
    <m/>
    <m/>
    <s v="AGRIFEMMA01L"/>
    <m/>
    <m/>
    <m/>
    <n v="2601137"/>
    <s v="Carlos Roque Quembo"/>
    <x v="2"/>
    <x v="28"/>
    <s v="Murraça"/>
    <m/>
    <m/>
    <m/>
    <m/>
    <m/>
    <m/>
    <s v="Carlos Roque Quembo"/>
    <s v="848542608"/>
    <s v="Filipe Paulino Saute"/>
    <s v="847254103/875454103"/>
    <m/>
    <m/>
    <m/>
    <n v="260001"/>
    <m/>
    <m/>
    <m/>
    <m/>
    <m/>
    <m/>
    <m/>
    <m/>
    <m/>
    <m/>
    <m/>
    <m/>
    <m/>
    <n v="-177"/>
    <m/>
    <m/>
    <m/>
    <n v="0"/>
    <n v="-88.5"/>
    <s v="Sem registo"/>
  </r>
  <r>
    <d v="2026-04-02T00:00:00"/>
    <x v="2"/>
    <m/>
    <m/>
    <m/>
    <n v="3540"/>
    <n v="3540"/>
    <n v="3540"/>
    <n v="0"/>
    <m/>
    <m/>
    <m/>
    <m/>
    <m/>
    <m/>
    <m/>
    <s v="SUSSACO"/>
    <m/>
    <m/>
    <m/>
    <n v="2601137"/>
    <s v="Carlos Roque Quembo"/>
    <x v="2"/>
    <x v="28"/>
    <s v="Murraça"/>
    <m/>
    <m/>
    <m/>
    <m/>
    <m/>
    <m/>
    <s v="Carlos Roque Quembo"/>
    <s v="848542608"/>
    <s v="Filipe Paulino Saute"/>
    <s v="847254103/875454103"/>
    <m/>
    <m/>
    <m/>
    <n v="260001"/>
    <m/>
    <m/>
    <m/>
    <m/>
    <m/>
    <m/>
    <m/>
    <m/>
    <m/>
    <m/>
    <m/>
    <m/>
    <m/>
    <n v="-3540"/>
    <m/>
    <m/>
    <m/>
    <n v="0"/>
    <n v="-3540"/>
    <s v="Sem registo"/>
  </r>
  <r>
    <d v="2026-04-02T00:00:00"/>
    <x v="5"/>
    <m/>
    <m/>
    <m/>
    <n v="531"/>
    <n v="265.5"/>
    <n v="265.5"/>
    <n v="0"/>
    <m/>
    <m/>
    <m/>
    <m/>
    <m/>
    <m/>
    <m/>
    <s v="AGRIMHMCPA1L"/>
    <m/>
    <m/>
    <m/>
    <n v="2601137"/>
    <s v="Carlos Roque Quembo"/>
    <x v="2"/>
    <x v="28"/>
    <s v="Murraça"/>
    <m/>
    <m/>
    <m/>
    <m/>
    <m/>
    <m/>
    <s v="Carlos Roque Quembo"/>
    <s v="848542608"/>
    <s v="Filipe Paulino Saute"/>
    <s v="847254103/875454103"/>
    <m/>
    <m/>
    <m/>
    <n v="260001"/>
    <m/>
    <m/>
    <m/>
    <m/>
    <m/>
    <m/>
    <m/>
    <m/>
    <m/>
    <m/>
    <m/>
    <m/>
    <m/>
    <n v="-531"/>
    <m/>
    <m/>
    <m/>
    <n v="0"/>
    <n v="-265.5"/>
    <s v="Sem registo"/>
  </r>
  <r>
    <d v="2026-04-02T00:00:00"/>
    <x v="6"/>
    <m/>
    <m/>
    <m/>
    <n v="8850"/>
    <n v="8850"/>
    <n v="8850"/>
    <n v="0"/>
    <m/>
    <m/>
    <m/>
    <m/>
    <m/>
    <m/>
    <m/>
    <s v="MXIXARROZKG"/>
    <m/>
    <m/>
    <m/>
    <n v="2601137"/>
    <s v="Carlos Roque Quembo"/>
    <x v="2"/>
    <x v="28"/>
    <s v="Murraça"/>
    <m/>
    <m/>
    <m/>
    <m/>
    <m/>
    <m/>
    <s v="Carlos Roque Quembo"/>
    <s v="848542608"/>
    <s v="Filipe Paulino Saute"/>
    <s v="847254103/875454103"/>
    <m/>
    <m/>
    <m/>
    <n v="260001"/>
    <m/>
    <m/>
    <m/>
    <m/>
    <m/>
    <m/>
    <m/>
    <m/>
    <m/>
    <m/>
    <m/>
    <m/>
    <m/>
    <n v="-8850"/>
    <m/>
    <m/>
    <m/>
    <n v="0"/>
    <n v="-8850"/>
    <s v="Sem registo"/>
  </r>
  <r>
    <d v="2026-04-02T00:00:00"/>
    <x v="0"/>
    <m/>
    <m/>
    <m/>
    <n v="60"/>
    <n v="60"/>
    <n v="21.3740458015267"/>
    <n v="-38.62595419847329"/>
    <m/>
    <m/>
    <m/>
    <m/>
    <m/>
    <m/>
    <m/>
    <s v="MXIXFEIJAOKG"/>
    <m/>
    <m/>
    <m/>
    <n v="2601138"/>
    <s v="Carlota Pedro Matos"/>
    <x v="2"/>
    <x v="3"/>
    <s v="Javane"/>
    <m/>
    <m/>
    <m/>
    <m/>
    <m/>
    <m/>
    <s v="Carlota Pedro Matos"/>
    <s v="871139995"/>
    <s v="Samuel R. M. Matate"/>
    <n v="844823720"/>
    <m/>
    <m/>
    <m/>
    <n v="260001"/>
    <m/>
    <m/>
    <m/>
    <m/>
    <m/>
    <m/>
    <m/>
    <m/>
    <m/>
    <m/>
    <m/>
    <m/>
    <m/>
    <n v="-38.6259541984733"/>
    <m/>
    <m/>
    <n v="60"/>
    <n v="0"/>
    <n v="-21.3740458015267"/>
    <s v="Sem registo"/>
  </r>
  <r>
    <d v="2026-04-02T00:00:00"/>
    <x v="0"/>
    <m/>
    <m/>
    <m/>
    <n v="29415"/>
    <n v="29415"/>
    <n v="10478.6259541985"/>
    <n v="-18936.3740458015"/>
    <m/>
    <m/>
    <m/>
    <m/>
    <m/>
    <m/>
    <m/>
    <s v="MXIXFEIJAOKG"/>
    <m/>
    <m/>
    <m/>
    <n v="2601138"/>
    <s v="Carlota Pedro Matos"/>
    <x v="2"/>
    <x v="3"/>
    <s v="Machanga Sede"/>
    <m/>
    <m/>
    <m/>
    <m/>
    <m/>
    <m/>
    <s v="Carlota Pedro Matos"/>
    <s v="871139995"/>
    <s v="Samuel R. M. Matate"/>
    <n v="844823720"/>
    <m/>
    <m/>
    <m/>
    <n v="260001"/>
    <m/>
    <m/>
    <m/>
    <m/>
    <m/>
    <m/>
    <m/>
    <m/>
    <m/>
    <m/>
    <m/>
    <m/>
    <m/>
    <n v="-18936.3740458015"/>
    <m/>
    <m/>
    <n v="29415"/>
    <n v="0"/>
    <n v="-10478.6259541985"/>
    <s v="Sem registo"/>
  </r>
  <r>
    <d v="2026-04-02T00:00:00"/>
    <x v="1"/>
    <m/>
    <m/>
    <m/>
    <n v="4"/>
    <n v="2"/>
    <n v="1.42493638676845"/>
    <n v="-0.5750636132315501"/>
    <m/>
    <m/>
    <m/>
    <m/>
    <m/>
    <m/>
    <m/>
    <s v="AGRIFEMMA01L"/>
    <m/>
    <m/>
    <m/>
    <n v="2601138"/>
    <s v="Carlota Pedro Matos"/>
    <x v="2"/>
    <x v="3"/>
    <s v="Javane"/>
    <m/>
    <m/>
    <m/>
    <m/>
    <m/>
    <m/>
    <s v="Carlota Pedro Matos"/>
    <s v="871139995"/>
    <s v="Samuel R. M. Matate"/>
    <n v="844823720"/>
    <m/>
    <m/>
    <m/>
    <n v="260001"/>
    <m/>
    <m/>
    <m/>
    <m/>
    <m/>
    <m/>
    <m/>
    <m/>
    <m/>
    <m/>
    <m/>
    <m/>
    <m/>
    <n v="-2.57506361323155"/>
    <m/>
    <m/>
    <m/>
    <n v="0"/>
    <n v="-1.42493638676845"/>
    <s v="Sem registo"/>
  </r>
  <r>
    <d v="2026-04-02T00:00:00"/>
    <x v="1"/>
    <m/>
    <m/>
    <m/>
    <n v="1961"/>
    <n v="980.5"/>
    <n v="698.575063613232"/>
    <n v="-281.924936386768"/>
    <m/>
    <m/>
    <m/>
    <m/>
    <m/>
    <m/>
    <m/>
    <s v="AGRIFEMMA01L"/>
    <m/>
    <m/>
    <m/>
    <n v="2601138"/>
    <s v="Carlota Pedro Matos"/>
    <x v="2"/>
    <x v="3"/>
    <s v="Machanga Sede"/>
    <m/>
    <m/>
    <m/>
    <m/>
    <m/>
    <m/>
    <s v="Carlota Pedro Matos"/>
    <s v="871139995"/>
    <s v="Samuel R. M. Matate"/>
    <n v="844823720"/>
    <m/>
    <m/>
    <m/>
    <n v="260001"/>
    <m/>
    <m/>
    <m/>
    <m/>
    <m/>
    <m/>
    <m/>
    <m/>
    <m/>
    <m/>
    <m/>
    <m/>
    <m/>
    <n v="-1262.42493638677"/>
    <m/>
    <m/>
    <m/>
    <n v="0"/>
    <n v="-698.575063613232"/>
    <s v="Sem registo"/>
  </r>
  <r>
    <d v="2026-04-02T00:00:00"/>
    <x v="2"/>
    <m/>
    <m/>
    <m/>
    <n v="80"/>
    <n v="80"/>
    <n v="28.498727735369"/>
    <n v="-51.501272264631"/>
    <m/>
    <m/>
    <m/>
    <m/>
    <m/>
    <m/>
    <m/>
    <s v="SUSSACO"/>
    <m/>
    <m/>
    <m/>
    <n v="2601138"/>
    <s v="Carlota Pedro Matos"/>
    <x v="2"/>
    <x v="3"/>
    <s v="Javane"/>
    <m/>
    <m/>
    <m/>
    <m/>
    <m/>
    <m/>
    <s v="Carlota Pedro Matos"/>
    <s v="871139995"/>
    <s v="Samuel R. M. Matate"/>
    <n v="844823720"/>
    <m/>
    <m/>
    <m/>
    <n v="260001"/>
    <m/>
    <m/>
    <m/>
    <m/>
    <m/>
    <m/>
    <m/>
    <m/>
    <m/>
    <m/>
    <m/>
    <m/>
    <m/>
    <n v="-51.501272264631"/>
    <m/>
    <m/>
    <m/>
    <n v="0"/>
    <n v="-28.498727735369"/>
    <s v="Sem registo"/>
  </r>
  <r>
    <d v="2026-04-02T00:00:00"/>
    <x v="2"/>
    <m/>
    <m/>
    <m/>
    <n v="39220"/>
    <n v="39220"/>
    <n v="13971.5012722646"/>
    <n v="-25248.4987277354"/>
    <m/>
    <m/>
    <m/>
    <m/>
    <m/>
    <m/>
    <m/>
    <s v="SUSSACO"/>
    <m/>
    <m/>
    <m/>
    <n v="2601138"/>
    <s v="Carlota Pedro Matos"/>
    <x v="2"/>
    <x v="3"/>
    <s v="Machanga Sede"/>
    <m/>
    <m/>
    <m/>
    <m/>
    <m/>
    <m/>
    <s v="Carlota Pedro Matos"/>
    <s v="871139995"/>
    <s v="Samuel R. M. Matate"/>
    <n v="844823720"/>
    <m/>
    <m/>
    <m/>
    <n v="260001"/>
    <m/>
    <m/>
    <m/>
    <m/>
    <m/>
    <m/>
    <m/>
    <m/>
    <m/>
    <m/>
    <m/>
    <m/>
    <m/>
    <n v="-25248.4987277354"/>
    <m/>
    <m/>
    <m/>
    <n v="0"/>
    <n v="-13971.5012722646"/>
    <s v="Sem registo"/>
  </r>
  <r>
    <d v="2026-04-02T00:00:00"/>
    <x v="3"/>
    <m/>
    <m/>
    <m/>
    <n v="4"/>
    <n v="2"/>
    <n v="1.42493638676845"/>
    <n v="-0.5750636132315501"/>
    <m/>
    <m/>
    <m/>
    <m/>
    <m/>
    <m/>
    <m/>
    <s v="AGRIMIDACLORP1L"/>
    <m/>
    <m/>
    <m/>
    <n v="2601138"/>
    <s v="Carlota Pedro Matos"/>
    <x v="2"/>
    <x v="3"/>
    <s v="Javane"/>
    <m/>
    <m/>
    <m/>
    <m/>
    <m/>
    <m/>
    <s v="Carlota Pedro Matos"/>
    <s v="871139995"/>
    <s v="Samuel R. M. Matate"/>
    <n v="844823720"/>
    <m/>
    <m/>
    <m/>
    <n v="260001"/>
    <m/>
    <m/>
    <m/>
    <m/>
    <m/>
    <m/>
    <m/>
    <m/>
    <m/>
    <m/>
    <m/>
    <m/>
    <m/>
    <n v="-2.57506361323155"/>
    <m/>
    <m/>
    <m/>
    <n v="0"/>
    <n v="-1.42493638676845"/>
    <s v="Sem registo"/>
  </r>
  <r>
    <d v="2026-04-02T00:00:00"/>
    <x v="3"/>
    <m/>
    <m/>
    <m/>
    <n v="1961"/>
    <n v="980.5"/>
    <n v="698.575063613232"/>
    <n v="-281.924936386768"/>
    <m/>
    <m/>
    <m/>
    <m/>
    <m/>
    <m/>
    <m/>
    <s v="AGRIMIDACLORP1L"/>
    <m/>
    <m/>
    <m/>
    <n v="2601138"/>
    <s v="Carlota Pedro Matos"/>
    <x v="2"/>
    <x v="3"/>
    <s v="Machanga Sede"/>
    <m/>
    <m/>
    <m/>
    <m/>
    <m/>
    <m/>
    <s v="Carlota Pedro Matos"/>
    <s v="871139995"/>
    <s v="Samuel R. M. Matate"/>
    <n v="844823720"/>
    <m/>
    <m/>
    <m/>
    <n v="260001"/>
    <m/>
    <m/>
    <m/>
    <m/>
    <m/>
    <m/>
    <m/>
    <m/>
    <m/>
    <m/>
    <m/>
    <m/>
    <m/>
    <n v="-1262.42493638677"/>
    <m/>
    <m/>
    <m/>
    <n v="0"/>
    <n v="-698.575063613232"/>
    <s v="Sem registo"/>
  </r>
  <r>
    <d v="2026-04-02T00:00:00"/>
    <x v="4"/>
    <m/>
    <m/>
    <m/>
    <n v="50"/>
    <n v="50"/>
    <n v="17.8117048346056"/>
    <n v="-32.1882951653944"/>
    <m/>
    <m/>
    <m/>
    <m/>
    <m/>
    <m/>
    <m/>
    <s v="MXIXMILHOKG"/>
    <m/>
    <m/>
    <m/>
    <n v="2601138"/>
    <s v="Carlota Pedro Matos"/>
    <x v="2"/>
    <x v="3"/>
    <s v="Javane"/>
    <m/>
    <m/>
    <m/>
    <m/>
    <m/>
    <m/>
    <s v="Carlota Pedro Matos"/>
    <s v="871139995"/>
    <s v="Samuel R. M. Matate"/>
    <n v="844823720"/>
    <m/>
    <m/>
    <m/>
    <n v="260001"/>
    <m/>
    <m/>
    <m/>
    <m/>
    <m/>
    <m/>
    <m/>
    <m/>
    <m/>
    <m/>
    <m/>
    <m/>
    <m/>
    <n v="-32.1882951653944"/>
    <m/>
    <n v="50"/>
    <m/>
    <n v="50"/>
    <n v="32.1882951653944"/>
    <s v="Entregue"/>
  </r>
  <r>
    <d v="2026-04-02T00:00:00"/>
    <x v="4"/>
    <m/>
    <m/>
    <m/>
    <n v="24512.5"/>
    <n v="24512.5"/>
    <n v="8732.18829516539"/>
    <n v="-15780.31170483461"/>
    <m/>
    <m/>
    <m/>
    <m/>
    <m/>
    <m/>
    <m/>
    <s v="MXIXMILHOKG"/>
    <m/>
    <m/>
    <m/>
    <n v="2601138"/>
    <s v="Carlota Pedro Matos"/>
    <x v="2"/>
    <x v="3"/>
    <s v="Machanga Sede"/>
    <m/>
    <m/>
    <m/>
    <m/>
    <m/>
    <m/>
    <s v="Carlota Pedro Matos"/>
    <s v="871139995"/>
    <s v="Samuel R. M. Matate"/>
    <n v="844823720"/>
    <m/>
    <m/>
    <m/>
    <n v="260001"/>
    <m/>
    <m/>
    <m/>
    <m/>
    <m/>
    <m/>
    <m/>
    <m/>
    <m/>
    <m/>
    <m/>
    <m/>
    <m/>
    <n v="-15780.3117048346"/>
    <m/>
    <m/>
    <m/>
    <n v="0"/>
    <n v="-8732.18829516539"/>
    <s v="Sem registo"/>
  </r>
  <r>
    <d v="2026-04-02T00:00:00"/>
    <x v="0"/>
    <m/>
    <m/>
    <m/>
    <n v="1395"/>
    <n v="1395"/>
    <n v="1395"/>
    <n v="0"/>
    <m/>
    <m/>
    <m/>
    <m/>
    <m/>
    <m/>
    <m/>
    <s v="MXIXFEIJAOKG"/>
    <m/>
    <m/>
    <m/>
    <n v="2601139"/>
    <s v="Carolina Novele Sitoi"/>
    <x v="1"/>
    <x v="17"/>
    <s v="Boane sede, Eduardo Mondlane, PSK"/>
    <m/>
    <m/>
    <m/>
    <m/>
    <m/>
    <m/>
    <s v="Carolina Novele Sitoi"/>
    <s v="840406970"/>
    <s v="Fabião José Machava"/>
    <n v="847389056"/>
    <m/>
    <m/>
    <m/>
    <n v="260001"/>
    <m/>
    <m/>
    <m/>
    <m/>
    <m/>
    <m/>
    <m/>
    <m/>
    <m/>
    <m/>
    <m/>
    <m/>
    <m/>
    <m/>
    <m/>
    <m/>
    <n v="1395"/>
    <n v="0"/>
    <n v="-1395"/>
    <s v="Sem registo"/>
  </r>
  <r>
    <d v="2026-04-02T00:00:00"/>
    <x v="1"/>
    <m/>
    <m/>
    <m/>
    <n v="93"/>
    <n v="46.5"/>
    <n v="46.5"/>
    <n v="0"/>
    <m/>
    <m/>
    <m/>
    <m/>
    <m/>
    <m/>
    <m/>
    <s v="AGRIFEMMA01L"/>
    <m/>
    <m/>
    <m/>
    <n v="2601139"/>
    <s v="Carolina Novele Sitoi"/>
    <x v="1"/>
    <x v="17"/>
    <s v="Boane sede, Eduardo Mondlane, PSK"/>
    <m/>
    <m/>
    <m/>
    <m/>
    <m/>
    <m/>
    <s v="Carolina Novele Sitoi"/>
    <s v="840406970"/>
    <s v="Fabião José Machava"/>
    <n v="847389056"/>
    <m/>
    <m/>
    <m/>
    <n v="260001"/>
    <m/>
    <m/>
    <m/>
    <m/>
    <m/>
    <m/>
    <m/>
    <m/>
    <m/>
    <m/>
    <m/>
    <m/>
    <m/>
    <m/>
    <m/>
    <m/>
    <m/>
    <n v="0"/>
    <n v="-46.5"/>
    <s v="Sem registo"/>
  </r>
  <r>
    <d v="2026-04-02T00:00:00"/>
    <x v="2"/>
    <m/>
    <m/>
    <m/>
    <n v="1860"/>
    <n v="1860"/>
    <n v="1860"/>
    <n v="0"/>
    <m/>
    <m/>
    <m/>
    <m/>
    <m/>
    <m/>
    <m/>
    <s v="SUSSACO"/>
    <m/>
    <m/>
    <m/>
    <n v="2601139"/>
    <s v="Carolina Novele Sitoi"/>
    <x v="1"/>
    <x v="17"/>
    <s v="Boane sede, Eduardo Mondlane, PSK"/>
    <m/>
    <m/>
    <m/>
    <m/>
    <m/>
    <m/>
    <s v="Carolina Novele Sitoi"/>
    <s v="840406970"/>
    <s v="Fabião José Machava"/>
    <n v="847389056"/>
    <m/>
    <m/>
    <m/>
    <n v="260001"/>
    <m/>
    <m/>
    <m/>
    <m/>
    <m/>
    <m/>
    <m/>
    <m/>
    <m/>
    <m/>
    <m/>
    <m/>
    <m/>
    <m/>
    <m/>
    <m/>
    <m/>
    <n v="0"/>
    <n v="-1860"/>
    <s v="Sem registo"/>
  </r>
  <r>
    <d v="2026-04-02T00:00:00"/>
    <x v="3"/>
    <m/>
    <m/>
    <m/>
    <n v="93"/>
    <n v="46.5"/>
    <n v="46.5"/>
    <n v="0"/>
    <m/>
    <m/>
    <m/>
    <m/>
    <m/>
    <m/>
    <m/>
    <s v="AGRIMIDACLORP1L"/>
    <m/>
    <m/>
    <m/>
    <n v="2601139"/>
    <s v="Carolina Novele Sitoi"/>
    <x v="1"/>
    <x v="17"/>
    <s v="Boane sede, Eduardo Mondlane, PSK"/>
    <m/>
    <m/>
    <m/>
    <m/>
    <m/>
    <m/>
    <s v="Carolina Novele Sitoi"/>
    <s v="840406970"/>
    <s v="Fabião José Machava"/>
    <n v="847389056"/>
    <m/>
    <m/>
    <m/>
    <n v="260001"/>
    <m/>
    <m/>
    <m/>
    <m/>
    <m/>
    <m/>
    <m/>
    <m/>
    <m/>
    <m/>
    <m/>
    <m/>
    <m/>
    <m/>
    <m/>
    <m/>
    <m/>
    <n v="0"/>
    <n v="-46.5"/>
    <s v="Sem registo"/>
  </r>
  <r>
    <d v="2026-04-02T00:00:00"/>
    <x v="4"/>
    <m/>
    <m/>
    <m/>
    <n v="1162.5"/>
    <n v="1162.5"/>
    <n v="1162.5"/>
    <n v="0"/>
    <m/>
    <m/>
    <m/>
    <m/>
    <m/>
    <m/>
    <m/>
    <s v="MXIXMILHOKG"/>
    <m/>
    <m/>
    <m/>
    <n v="2601139"/>
    <s v="Carolina Novele Sitoi"/>
    <x v="1"/>
    <x v="17"/>
    <s v="Boane sede, Eduardo Mondlane, PSK"/>
    <m/>
    <m/>
    <m/>
    <m/>
    <m/>
    <m/>
    <s v="Carolina Novele Sitoi"/>
    <s v="840406970"/>
    <s v="Fabião José Machava"/>
    <n v="847389056"/>
    <m/>
    <m/>
    <m/>
    <n v="260001"/>
    <m/>
    <m/>
    <m/>
    <m/>
    <m/>
    <m/>
    <m/>
    <m/>
    <m/>
    <m/>
    <m/>
    <m/>
    <m/>
    <m/>
    <m/>
    <n v="1162"/>
    <m/>
    <n v="1162"/>
    <n v="-0.5"/>
    <s v="Entregue"/>
  </r>
  <r>
    <d v="2026-04-02T00:00:00"/>
    <x v="0"/>
    <m/>
    <m/>
    <m/>
    <n v="735"/>
    <n v="735"/>
    <n v="0"/>
    <n v="-735"/>
    <m/>
    <m/>
    <m/>
    <m/>
    <m/>
    <m/>
    <m/>
    <s v="MXIXFEIJAOKG"/>
    <m/>
    <m/>
    <m/>
    <n v="2601140"/>
    <s v="Catia da Silva André"/>
    <x v="4"/>
    <x v="31"/>
    <s v="Hombwa"/>
    <m/>
    <m/>
    <m/>
    <m/>
    <m/>
    <m/>
    <s v="Catia da Silva André"/>
    <s v="865524847 /846147060"/>
    <s v="Carmen João Américo"/>
    <s v="844919393 /879550796"/>
    <m/>
    <m/>
    <m/>
    <n v="260001"/>
    <m/>
    <m/>
    <m/>
    <m/>
    <m/>
    <m/>
    <m/>
    <m/>
    <m/>
    <m/>
    <m/>
    <m/>
    <m/>
    <n v="-735"/>
    <m/>
    <m/>
    <m/>
    <n v="0"/>
    <n v="0"/>
    <s v="Sem registo"/>
  </r>
  <r>
    <d v="2026-04-02T00:00:00"/>
    <x v="1"/>
    <m/>
    <m/>
    <m/>
    <n v="49"/>
    <n v="24.5"/>
    <n v="0"/>
    <n v="-24.5"/>
    <m/>
    <m/>
    <m/>
    <m/>
    <m/>
    <m/>
    <m/>
    <s v="AGRIFEMMA01L"/>
    <m/>
    <m/>
    <m/>
    <n v="2601140"/>
    <s v="Catia da Silva André"/>
    <x v="4"/>
    <x v="31"/>
    <s v="Hombwa"/>
    <m/>
    <m/>
    <m/>
    <m/>
    <m/>
    <m/>
    <s v="Catia da Silva André"/>
    <s v="865524847 /846147060"/>
    <s v="Carmen João Américo"/>
    <s v="844919393 /879550796"/>
    <m/>
    <m/>
    <m/>
    <n v="260001"/>
    <m/>
    <m/>
    <m/>
    <m/>
    <m/>
    <m/>
    <m/>
    <m/>
    <m/>
    <m/>
    <m/>
    <m/>
    <m/>
    <n v="-49"/>
    <m/>
    <m/>
    <m/>
    <n v="0"/>
    <n v="0"/>
    <s v="Sem registo"/>
  </r>
  <r>
    <d v="2026-04-02T00:00:00"/>
    <x v="2"/>
    <m/>
    <m/>
    <m/>
    <n v="980"/>
    <n v="980"/>
    <n v="0"/>
    <n v="-980"/>
    <m/>
    <m/>
    <m/>
    <m/>
    <m/>
    <m/>
    <m/>
    <s v="SUSSACO"/>
    <m/>
    <m/>
    <m/>
    <n v="2601140"/>
    <s v="Catia da Silva André"/>
    <x v="4"/>
    <x v="31"/>
    <s v="Hombwa"/>
    <m/>
    <m/>
    <m/>
    <m/>
    <m/>
    <m/>
    <s v="Catia da Silva André"/>
    <s v="865524847 /846147060"/>
    <s v="Carmen João Américo"/>
    <s v="844919393 /879550796"/>
    <m/>
    <m/>
    <m/>
    <n v="260001"/>
    <m/>
    <m/>
    <m/>
    <m/>
    <m/>
    <m/>
    <m/>
    <m/>
    <m/>
    <m/>
    <m/>
    <m/>
    <m/>
    <n v="-980"/>
    <m/>
    <m/>
    <m/>
    <n v="0"/>
    <n v="0"/>
    <s v="Sem registo"/>
  </r>
  <r>
    <d v="2026-04-02T00:00:00"/>
    <x v="3"/>
    <m/>
    <m/>
    <m/>
    <n v="49"/>
    <n v="24.5"/>
    <n v="0"/>
    <n v="-24.5"/>
    <m/>
    <m/>
    <m/>
    <m/>
    <m/>
    <m/>
    <m/>
    <s v="AGRIMIDACLORP1L"/>
    <m/>
    <m/>
    <m/>
    <n v="2601140"/>
    <s v="Catia da Silva André"/>
    <x v="4"/>
    <x v="31"/>
    <s v="Hombwa"/>
    <m/>
    <m/>
    <m/>
    <m/>
    <m/>
    <m/>
    <s v="Catia da Silva André"/>
    <s v="865524847 /846147060"/>
    <s v="Carmen João Américo"/>
    <s v="844919393 /879550796"/>
    <m/>
    <m/>
    <m/>
    <n v="260001"/>
    <m/>
    <m/>
    <m/>
    <m/>
    <m/>
    <m/>
    <m/>
    <m/>
    <m/>
    <m/>
    <m/>
    <m/>
    <m/>
    <n v="-49"/>
    <m/>
    <m/>
    <m/>
    <n v="0"/>
    <n v="0"/>
    <s v="Sem registo"/>
  </r>
  <r>
    <d v="2026-04-02T00:00:00"/>
    <x v="4"/>
    <m/>
    <m/>
    <m/>
    <n v="612.5"/>
    <n v="612.5"/>
    <n v="0"/>
    <n v="-612.5"/>
    <m/>
    <m/>
    <m/>
    <m/>
    <m/>
    <m/>
    <m/>
    <s v="MXIXMILHOKG"/>
    <m/>
    <m/>
    <m/>
    <n v="2601140"/>
    <s v="Catia da Silva André"/>
    <x v="4"/>
    <x v="31"/>
    <s v="Hombwa"/>
    <m/>
    <m/>
    <m/>
    <m/>
    <m/>
    <m/>
    <s v="Catia da Silva André"/>
    <s v="865524847 /846147060"/>
    <s v="Carmen João Américo"/>
    <s v="844919393 /879550796"/>
    <m/>
    <m/>
    <m/>
    <n v="260001"/>
    <m/>
    <m/>
    <m/>
    <m/>
    <m/>
    <m/>
    <m/>
    <m/>
    <m/>
    <m/>
    <m/>
    <m/>
    <m/>
    <n v="-612.5"/>
    <m/>
    <m/>
    <m/>
    <n v="0"/>
    <n v="0"/>
    <s v="Sem registo"/>
  </r>
  <r>
    <d v="2026-04-02T00:00:00"/>
    <x v="0"/>
    <m/>
    <m/>
    <m/>
    <n v="330"/>
    <n v="330"/>
    <n v="330"/>
    <n v="0"/>
    <m/>
    <m/>
    <m/>
    <m/>
    <m/>
    <m/>
    <m/>
    <s v="MXIXFEIJAOKG"/>
    <m/>
    <m/>
    <m/>
    <n v="2601141"/>
    <s v="Celcio Chaguala"/>
    <x v="5"/>
    <x v="11"/>
    <s v="BRAGANCA"/>
    <m/>
    <m/>
    <m/>
    <m/>
    <m/>
    <m/>
    <s v="Celcio Chaguala"/>
    <s v="858360307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330"/>
    <s v="Sem registo"/>
  </r>
  <r>
    <d v="2026-04-02T00:00:00"/>
    <x v="0"/>
    <m/>
    <m/>
    <m/>
    <n v="150"/>
    <n v="150"/>
    <n v="150"/>
    <n v="0"/>
    <m/>
    <m/>
    <m/>
    <m/>
    <m/>
    <m/>
    <m/>
    <s v="MXIXFEIJAOKG"/>
    <m/>
    <m/>
    <m/>
    <n v="2601141"/>
    <s v="Celcio Chaguala"/>
    <x v="5"/>
    <x v="11"/>
    <s v="CHIPELUENE"/>
    <m/>
    <m/>
    <m/>
    <m/>
    <m/>
    <m/>
    <s v="Celcio Chaguala"/>
    <s v="858360307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50"/>
    <s v="Sem registo"/>
  </r>
  <r>
    <d v="2026-04-02T00:00:00"/>
    <x v="0"/>
    <m/>
    <m/>
    <m/>
    <n v="450"/>
    <n v="450"/>
    <n v="450"/>
    <n v="0"/>
    <m/>
    <m/>
    <m/>
    <m/>
    <m/>
    <m/>
    <m/>
    <s v="MXIXFEIJAOKG"/>
    <m/>
    <m/>
    <m/>
    <n v="2601141"/>
    <s v="Celcio Chaguala"/>
    <x v="5"/>
    <x v="11"/>
    <s v="LIGOMO"/>
    <m/>
    <m/>
    <m/>
    <m/>
    <m/>
    <m/>
    <s v="Celcio Chaguala"/>
    <s v="858360307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450"/>
    <s v="Sem registo"/>
  </r>
  <r>
    <d v="2026-04-02T00:00:00"/>
    <x v="0"/>
    <m/>
    <m/>
    <m/>
    <n v="555"/>
    <n v="555"/>
    <n v="555"/>
    <n v="0"/>
    <m/>
    <m/>
    <m/>
    <m/>
    <m/>
    <m/>
    <m/>
    <s v="MXIXFEIJAOKG"/>
    <m/>
    <m/>
    <m/>
    <n v="2601141"/>
    <s v="Celcio Chaguala"/>
    <x v="5"/>
    <x v="11"/>
    <s v="MEPUZI ESTACAO"/>
    <m/>
    <m/>
    <m/>
    <m/>
    <m/>
    <m/>
    <s v="Celcio Chaguala"/>
    <s v="858360307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555"/>
    <s v="Sem registo"/>
  </r>
  <r>
    <d v="2026-04-02T00:00:00"/>
    <x v="0"/>
    <m/>
    <m/>
    <m/>
    <n v="600"/>
    <n v="600"/>
    <n v="600"/>
    <n v="0"/>
    <m/>
    <m/>
    <m/>
    <m/>
    <m/>
    <m/>
    <m/>
    <s v="MXIXFEIJAOKG"/>
    <m/>
    <m/>
    <m/>
    <n v="2601141"/>
    <s v="Celcio Chaguala"/>
    <x v="5"/>
    <x v="11"/>
    <s v="MEPUZI RIO"/>
    <m/>
    <m/>
    <m/>
    <m/>
    <m/>
    <m/>
    <s v="Celcio Chaguala"/>
    <s v="858360307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600"/>
    <s v="Sem registo"/>
  </r>
  <r>
    <d v="2026-04-02T00:00:00"/>
    <x v="0"/>
    <m/>
    <m/>
    <m/>
    <n v="240"/>
    <n v="240"/>
    <n v="240"/>
    <n v="0"/>
    <m/>
    <m/>
    <m/>
    <m/>
    <m/>
    <m/>
    <m/>
    <s v="MXIXFEIJAOKG"/>
    <m/>
    <m/>
    <m/>
    <n v="2601141"/>
    <s v="Celcio Chaguala"/>
    <x v="5"/>
    <x v="11"/>
    <s v="MUCATCHANE"/>
    <m/>
    <m/>
    <m/>
    <m/>
    <m/>
    <m/>
    <s v="Celcio Chaguala"/>
    <s v="858360307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240"/>
    <s v="Sem registo"/>
  </r>
  <r>
    <d v="2026-04-02T00:00:00"/>
    <x v="0"/>
    <m/>
    <m/>
    <m/>
    <n v="405"/>
    <n v="405"/>
    <n v="405"/>
    <n v="0"/>
    <m/>
    <m/>
    <m/>
    <m/>
    <m/>
    <m/>
    <m/>
    <s v="MXIXFEIJAOKG"/>
    <m/>
    <m/>
    <m/>
    <n v="2601141"/>
    <s v="Celcio Chaguala"/>
    <x v="5"/>
    <x v="11"/>
    <s v="MWAMAVIQUE"/>
    <m/>
    <m/>
    <m/>
    <m/>
    <m/>
    <m/>
    <s v="Celcio Chaguala"/>
    <s v="858360307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405"/>
    <s v="Sem registo"/>
  </r>
  <r>
    <d v="2026-04-02T00:00:00"/>
    <x v="0"/>
    <m/>
    <m/>
    <m/>
    <n v="345"/>
    <n v="345"/>
    <n v="345"/>
    <n v="0"/>
    <m/>
    <m/>
    <m/>
    <m/>
    <m/>
    <m/>
    <m/>
    <s v="MXIXFEIJAOKG"/>
    <m/>
    <m/>
    <m/>
    <n v="2601141"/>
    <s v="Celcio Chaguala"/>
    <x v="5"/>
    <x v="11"/>
    <s v="MWAMITUA"/>
    <m/>
    <m/>
    <m/>
    <m/>
    <m/>
    <m/>
    <s v="Celcio Chaguala"/>
    <s v="858360307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345"/>
    <s v="Sem registo"/>
  </r>
  <r>
    <d v="2026-04-02T00:00:00"/>
    <x v="0"/>
    <m/>
    <m/>
    <m/>
    <n v="150"/>
    <n v="150"/>
    <n v="150"/>
    <n v="0"/>
    <m/>
    <m/>
    <m/>
    <m/>
    <m/>
    <m/>
    <m/>
    <s v="MXIXFEIJAOKG"/>
    <m/>
    <m/>
    <m/>
    <n v="2601141"/>
    <s v="Celcio Chaguala"/>
    <x v="5"/>
    <x v="11"/>
    <s v="PANHAME"/>
    <m/>
    <m/>
    <m/>
    <m/>
    <m/>
    <m/>
    <s v="Celcio Chaguala"/>
    <s v="858360307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50"/>
    <s v="Sem registo"/>
  </r>
  <r>
    <d v="2026-04-02T00:00:00"/>
    <x v="1"/>
    <m/>
    <m/>
    <m/>
    <n v="22"/>
    <n v="11"/>
    <n v="11"/>
    <n v="0"/>
    <m/>
    <m/>
    <m/>
    <m/>
    <m/>
    <m/>
    <m/>
    <s v="AGRIFEMMA01L"/>
    <m/>
    <m/>
    <m/>
    <n v="2601141"/>
    <s v="Celcio Chaguala"/>
    <x v="5"/>
    <x v="11"/>
    <s v="BRAGANCA"/>
    <m/>
    <m/>
    <m/>
    <m/>
    <m/>
    <m/>
    <s v="Celcio Chaguala"/>
    <s v="858360307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1"/>
    <s v="Sem registo"/>
  </r>
  <r>
    <d v="2026-04-02T00:00:00"/>
    <x v="1"/>
    <m/>
    <m/>
    <m/>
    <n v="10"/>
    <n v="5"/>
    <n v="5"/>
    <n v="0"/>
    <m/>
    <m/>
    <m/>
    <m/>
    <m/>
    <m/>
    <m/>
    <s v="AGRIFEMMA01L"/>
    <m/>
    <m/>
    <m/>
    <n v="2601141"/>
    <s v="Celcio Chaguala"/>
    <x v="5"/>
    <x v="11"/>
    <s v="CHIPELUENE"/>
    <m/>
    <m/>
    <m/>
    <m/>
    <m/>
    <m/>
    <s v="Celcio Chaguala"/>
    <s v="858360307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5"/>
    <s v="Sem registo"/>
  </r>
  <r>
    <d v="2026-04-02T00:00:00"/>
    <x v="1"/>
    <m/>
    <m/>
    <m/>
    <n v="30"/>
    <n v="15"/>
    <n v="15"/>
    <n v="0"/>
    <m/>
    <m/>
    <m/>
    <m/>
    <m/>
    <m/>
    <m/>
    <s v="AGRIFEMMA01L"/>
    <m/>
    <m/>
    <m/>
    <n v="2601141"/>
    <s v="Celcio Chaguala"/>
    <x v="5"/>
    <x v="11"/>
    <s v="LIGOMO"/>
    <m/>
    <m/>
    <m/>
    <m/>
    <m/>
    <m/>
    <s v="Celcio Chaguala"/>
    <s v="858360307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5"/>
    <s v="Sem registo"/>
  </r>
  <r>
    <d v="2026-04-02T00:00:00"/>
    <x v="1"/>
    <m/>
    <m/>
    <m/>
    <n v="37"/>
    <n v="18.5"/>
    <n v="18.5"/>
    <n v="0"/>
    <m/>
    <m/>
    <m/>
    <m/>
    <m/>
    <m/>
    <m/>
    <s v="AGRIFEMMA01L"/>
    <m/>
    <m/>
    <m/>
    <n v="2601141"/>
    <s v="Celcio Chaguala"/>
    <x v="5"/>
    <x v="11"/>
    <s v="MEPUZI ESTACAO"/>
    <m/>
    <m/>
    <m/>
    <m/>
    <m/>
    <m/>
    <s v="Celcio Chaguala"/>
    <s v="858360307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8.5"/>
    <s v="Sem registo"/>
  </r>
  <r>
    <d v="2026-04-02T00:00:00"/>
    <x v="1"/>
    <m/>
    <m/>
    <m/>
    <n v="40"/>
    <n v="20"/>
    <n v="20"/>
    <n v="0"/>
    <m/>
    <m/>
    <m/>
    <m/>
    <m/>
    <m/>
    <m/>
    <s v="AGRIFEMMA01L"/>
    <m/>
    <m/>
    <m/>
    <n v="2601141"/>
    <s v="Celcio Chaguala"/>
    <x v="5"/>
    <x v="11"/>
    <s v="MEPUZI RIO"/>
    <m/>
    <m/>
    <m/>
    <m/>
    <m/>
    <m/>
    <s v="Celcio Chaguala"/>
    <s v="858360307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20"/>
    <s v="Sem registo"/>
  </r>
  <r>
    <d v="2026-04-02T00:00:00"/>
    <x v="1"/>
    <m/>
    <m/>
    <m/>
    <n v="16"/>
    <n v="8"/>
    <n v="8"/>
    <n v="0"/>
    <m/>
    <m/>
    <m/>
    <m/>
    <m/>
    <m/>
    <m/>
    <s v="AGRIFEMMA01L"/>
    <m/>
    <m/>
    <m/>
    <n v="2601141"/>
    <s v="Celcio Chaguala"/>
    <x v="5"/>
    <x v="11"/>
    <s v="MUCATCHANE"/>
    <m/>
    <m/>
    <m/>
    <m/>
    <m/>
    <m/>
    <s v="Celcio Chaguala"/>
    <s v="858360307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8"/>
    <s v="Sem registo"/>
  </r>
  <r>
    <d v="2026-04-02T00:00:00"/>
    <x v="1"/>
    <m/>
    <m/>
    <m/>
    <n v="27"/>
    <n v="13.5"/>
    <n v="13.5"/>
    <n v="0"/>
    <m/>
    <m/>
    <m/>
    <m/>
    <m/>
    <m/>
    <m/>
    <s v="AGRIFEMMA01L"/>
    <m/>
    <m/>
    <m/>
    <n v="2601141"/>
    <s v="Celcio Chaguala"/>
    <x v="5"/>
    <x v="11"/>
    <s v="MWAMAVIQUE"/>
    <m/>
    <m/>
    <m/>
    <m/>
    <m/>
    <m/>
    <s v="Celcio Chaguala"/>
    <s v="858360307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3.5"/>
    <s v="Sem registo"/>
  </r>
  <r>
    <d v="2026-04-02T00:00:00"/>
    <x v="1"/>
    <m/>
    <m/>
    <m/>
    <n v="23"/>
    <n v="11.5"/>
    <n v="11.5"/>
    <n v="0"/>
    <m/>
    <m/>
    <m/>
    <m/>
    <m/>
    <m/>
    <m/>
    <s v="AGRIFEMMA01L"/>
    <m/>
    <m/>
    <m/>
    <n v="2601141"/>
    <s v="Celcio Chaguala"/>
    <x v="5"/>
    <x v="11"/>
    <s v="MWAMITUA"/>
    <m/>
    <m/>
    <m/>
    <m/>
    <m/>
    <m/>
    <s v="Celcio Chaguala"/>
    <s v="858360307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1.5"/>
    <s v="Sem registo"/>
  </r>
  <r>
    <d v="2026-04-02T00:00:00"/>
    <x v="1"/>
    <m/>
    <m/>
    <m/>
    <n v="10"/>
    <n v="5"/>
    <n v="5"/>
    <n v="0"/>
    <m/>
    <m/>
    <m/>
    <m/>
    <m/>
    <m/>
    <m/>
    <s v="AGRIFEMMA01L"/>
    <m/>
    <m/>
    <m/>
    <n v="2601141"/>
    <s v="Celcio Chaguala"/>
    <x v="5"/>
    <x v="11"/>
    <s v="PANHAME"/>
    <m/>
    <m/>
    <m/>
    <m/>
    <m/>
    <m/>
    <s v="Celcio Chaguala"/>
    <s v="858360307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5"/>
    <s v="Sem registo"/>
  </r>
  <r>
    <d v="2026-04-02T00:00:00"/>
    <x v="2"/>
    <m/>
    <m/>
    <m/>
    <n v="440"/>
    <n v="440"/>
    <n v="440"/>
    <n v="0"/>
    <m/>
    <m/>
    <m/>
    <m/>
    <m/>
    <m/>
    <m/>
    <s v="SUSSACO"/>
    <m/>
    <m/>
    <m/>
    <n v="2601141"/>
    <s v="Celcio Chaguala"/>
    <x v="5"/>
    <x v="11"/>
    <s v="BRAGANCA"/>
    <m/>
    <m/>
    <m/>
    <m/>
    <m/>
    <m/>
    <s v="Celcio Chaguala"/>
    <s v="858360307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440"/>
    <s v="Sem registo"/>
  </r>
  <r>
    <d v="2026-04-02T00:00:00"/>
    <x v="2"/>
    <m/>
    <m/>
    <m/>
    <n v="200"/>
    <n v="200"/>
    <n v="200"/>
    <n v="0"/>
    <m/>
    <m/>
    <m/>
    <m/>
    <m/>
    <m/>
    <m/>
    <s v="SUSSACO"/>
    <m/>
    <m/>
    <m/>
    <n v="2601141"/>
    <s v="Celcio Chaguala"/>
    <x v="5"/>
    <x v="11"/>
    <s v="CHIPELUENE"/>
    <m/>
    <m/>
    <m/>
    <m/>
    <m/>
    <m/>
    <s v="Celcio Chaguala"/>
    <s v="858360307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200"/>
    <s v="Sem registo"/>
  </r>
  <r>
    <d v="2026-04-02T00:00:00"/>
    <x v="2"/>
    <m/>
    <m/>
    <m/>
    <n v="600"/>
    <n v="600"/>
    <n v="600"/>
    <n v="0"/>
    <m/>
    <m/>
    <m/>
    <m/>
    <m/>
    <m/>
    <m/>
    <s v="SUSSACO"/>
    <m/>
    <m/>
    <m/>
    <n v="2601141"/>
    <s v="Celcio Chaguala"/>
    <x v="5"/>
    <x v="11"/>
    <s v="LIGOMO"/>
    <m/>
    <m/>
    <m/>
    <m/>
    <m/>
    <m/>
    <s v="Celcio Chaguala"/>
    <s v="858360307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600"/>
    <s v="Sem registo"/>
  </r>
  <r>
    <d v="2026-04-02T00:00:00"/>
    <x v="2"/>
    <m/>
    <m/>
    <m/>
    <n v="740"/>
    <n v="740"/>
    <n v="740"/>
    <n v="0"/>
    <m/>
    <m/>
    <m/>
    <m/>
    <m/>
    <m/>
    <m/>
    <s v="SUSSACO"/>
    <m/>
    <m/>
    <m/>
    <n v="2601141"/>
    <s v="Celcio Chaguala"/>
    <x v="5"/>
    <x v="11"/>
    <s v="MEPUZI ESTACAO"/>
    <m/>
    <m/>
    <m/>
    <m/>
    <m/>
    <m/>
    <s v="Celcio Chaguala"/>
    <s v="858360307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740"/>
    <s v="Sem registo"/>
  </r>
  <r>
    <d v="2026-04-02T00:00:00"/>
    <x v="2"/>
    <m/>
    <m/>
    <m/>
    <n v="800"/>
    <n v="800"/>
    <n v="800"/>
    <n v="0"/>
    <m/>
    <m/>
    <m/>
    <m/>
    <m/>
    <m/>
    <m/>
    <s v="SUSSACO"/>
    <m/>
    <m/>
    <m/>
    <n v="2601141"/>
    <s v="Celcio Chaguala"/>
    <x v="5"/>
    <x v="11"/>
    <s v="MEPUZI RIO"/>
    <m/>
    <m/>
    <m/>
    <m/>
    <m/>
    <m/>
    <s v="Celcio Chaguala"/>
    <s v="858360307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800"/>
    <s v="Sem registo"/>
  </r>
  <r>
    <d v="2026-04-02T00:00:00"/>
    <x v="2"/>
    <m/>
    <m/>
    <m/>
    <n v="320"/>
    <n v="320"/>
    <n v="320"/>
    <n v="0"/>
    <m/>
    <m/>
    <m/>
    <m/>
    <m/>
    <m/>
    <m/>
    <s v="SUSSACO"/>
    <m/>
    <m/>
    <m/>
    <n v="2601141"/>
    <s v="Celcio Chaguala"/>
    <x v="5"/>
    <x v="11"/>
    <s v="MUCATCHANE"/>
    <m/>
    <m/>
    <m/>
    <m/>
    <m/>
    <m/>
    <s v="Celcio Chaguala"/>
    <s v="858360307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320"/>
    <s v="Sem registo"/>
  </r>
  <r>
    <d v="2026-04-02T00:00:00"/>
    <x v="2"/>
    <m/>
    <m/>
    <m/>
    <n v="540"/>
    <n v="540"/>
    <n v="540"/>
    <n v="0"/>
    <m/>
    <m/>
    <m/>
    <m/>
    <m/>
    <m/>
    <m/>
    <s v="SUSSACO"/>
    <m/>
    <m/>
    <m/>
    <n v="2601141"/>
    <s v="Celcio Chaguala"/>
    <x v="5"/>
    <x v="11"/>
    <s v="MWAMAVIQUE"/>
    <m/>
    <m/>
    <m/>
    <m/>
    <m/>
    <m/>
    <s v="Celcio Chaguala"/>
    <s v="858360307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540"/>
    <s v="Sem registo"/>
  </r>
  <r>
    <d v="2026-04-02T00:00:00"/>
    <x v="2"/>
    <m/>
    <m/>
    <m/>
    <n v="460"/>
    <n v="460"/>
    <n v="460"/>
    <n v="0"/>
    <m/>
    <m/>
    <m/>
    <m/>
    <m/>
    <m/>
    <m/>
    <s v="SUSSACO"/>
    <m/>
    <m/>
    <m/>
    <n v="2601141"/>
    <s v="Celcio Chaguala"/>
    <x v="5"/>
    <x v="11"/>
    <s v="MWAMITUA"/>
    <m/>
    <m/>
    <m/>
    <m/>
    <m/>
    <m/>
    <s v="Celcio Chaguala"/>
    <s v="858360307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460"/>
    <s v="Sem registo"/>
  </r>
  <r>
    <d v="2026-04-02T00:00:00"/>
    <x v="2"/>
    <m/>
    <m/>
    <m/>
    <n v="200"/>
    <n v="200"/>
    <n v="200"/>
    <n v="0"/>
    <m/>
    <m/>
    <m/>
    <m/>
    <m/>
    <m/>
    <m/>
    <s v="SUSSACO"/>
    <m/>
    <m/>
    <m/>
    <n v="2601141"/>
    <s v="Celcio Chaguala"/>
    <x v="5"/>
    <x v="11"/>
    <s v="PANHAME"/>
    <m/>
    <m/>
    <m/>
    <m/>
    <m/>
    <m/>
    <s v="Celcio Chaguala"/>
    <s v="858360307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200"/>
    <s v="Sem registo"/>
  </r>
  <r>
    <d v="2026-04-02T00:00:00"/>
    <x v="3"/>
    <m/>
    <m/>
    <m/>
    <n v="22"/>
    <n v="11"/>
    <n v="11"/>
    <n v="0"/>
    <m/>
    <m/>
    <m/>
    <m/>
    <m/>
    <m/>
    <m/>
    <s v="AGRIMIDACLORP1L"/>
    <m/>
    <m/>
    <m/>
    <n v="2601141"/>
    <s v="Celcio Chaguala"/>
    <x v="5"/>
    <x v="11"/>
    <s v="BRAGANCA"/>
    <m/>
    <m/>
    <m/>
    <m/>
    <m/>
    <m/>
    <s v="Celcio Chaguala"/>
    <s v="858360307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1"/>
    <s v="Sem registo"/>
  </r>
  <r>
    <d v="2026-04-02T00:00:00"/>
    <x v="3"/>
    <m/>
    <m/>
    <m/>
    <n v="10"/>
    <n v="5"/>
    <n v="5"/>
    <n v="0"/>
    <m/>
    <m/>
    <m/>
    <m/>
    <m/>
    <m/>
    <m/>
    <s v="AGRIMIDACLORP1L"/>
    <m/>
    <m/>
    <m/>
    <n v="2601141"/>
    <s v="Celcio Chaguala"/>
    <x v="5"/>
    <x v="11"/>
    <s v="CHIPELUENE"/>
    <m/>
    <m/>
    <m/>
    <m/>
    <m/>
    <m/>
    <s v="Celcio Chaguala"/>
    <s v="858360307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5"/>
    <s v="Sem registo"/>
  </r>
  <r>
    <d v="2026-04-02T00:00:00"/>
    <x v="3"/>
    <m/>
    <m/>
    <m/>
    <n v="30"/>
    <n v="15"/>
    <n v="15"/>
    <n v="0"/>
    <m/>
    <m/>
    <m/>
    <m/>
    <m/>
    <m/>
    <m/>
    <s v="AGRIMIDACLORP1L"/>
    <m/>
    <m/>
    <m/>
    <n v="2601141"/>
    <s v="Celcio Chaguala"/>
    <x v="5"/>
    <x v="11"/>
    <s v="LIGOMO"/>
    <m/>
    <m/>
    <m/>
    <m/>
    <m/>
    <m/>
    <s v="Celcio Chaguala"/>
    <s v="858360307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5"/>
    <s v="Sem registo"/>
  </r>
  <r>
    <d v="2026-04-02T00:00:00"/>
    <x v="3"/>
    <m/>
    <m/>
    <m/>
    <n v="37"/>
    <n v="18.5"/>
    <n v="18.5"/>
    <n v="0"/>
    <m/>
    <m/>
    <m/>
    <m/>
    <m/>
    <m/>
    <m/>
    <s v="AGRIMIDACLORP1L"/>
    <m/>
    <m/>
    <m/>
    <n v="2601141"/>
    <s v="Celcio Chaguala"/>
    <x v="5"/>
    <x v="11"/>
    <s v="MEPUZI ESTACAO"/>
    <m/>
    <m/>
    <m/>
    <m/>
    <m/>
    <m/>
    <s v="Celcio Chaguala"/>
    <s v="858360307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8.5"/>
    <s v="Sem registo"/>
  </r>
  <r>
    <d v="2026-04-02T00:00:00"/>
    <x v="3"/>
    <m/>
    <m/>
    <m/>
    <n v="40"/>
    <n v="20"/>
    <n v="20"/>
    <n v="0"/>
    <m/>
    <m/>
    <m/>
    <m/>
    <m/>
    <m/>
    <m/>
    <s v="AGRIMIDACLORP1L"/>
    <m/>
    <m/>
    <m/>
    <n v="2601141"/>
    <s v="Celcio Chaguala"/>
    <x v="5"/>
    <x v="11"/>
    <s v="MEPUZI RIO"/>
    <m/>
    <m/>
    <m/>
    <m/>
    <m/>
    <m/>
    <s v="Celcio Chaguala"/>
    <s v="858360307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20"/>
    <s v="Sem registo"/>
  </r>
  <r>
    <d v="2026-04-02T00:00:00"/>
    <x v="3"/>
    <m/>
    <m/>
    <m/>
    <n v="16"/>
    <n v="8"/>
    <n v="8"/>
    <n v="0"/>
    <m/>
    <m/>
    <m/>
    <m/>
    <m/>
    <m/>
    <m/>
    <s v="AGRIMIDACLORP1L"/>
    <m/>
    <m/>
    <m/>
    <n v="2601141"/>
    <s v="Celcio Chaguala"/>
    <x v="5"/>
    <x v="11"/>
    <s v="MUCATCHANE"/>
    <m/>
    <m/>
    <m/>
    <m/>
    <m/>
    <m/>
    <s v="Celcio Chaguala"/>
    <s v="858360307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8"/>
    <s v="Sem registo"/>
  </r>
  <r>
    <d v="2026-04-02T00:00:00"/>
    <x v="3"/>
    <m/>
    <m/>
    <m/>
    <n v="27"/>
    <n v="13.5"/>
    <n v="13.5"/>
    <n v="0"/>
    <m/>
    <m/>
    <m/>
    <m/>
    <m/>
    <m/>
    <m/>
    <s v="AGRIMIDACLORP1L"/>
    <m/>
    <m/>
    <m/>
    <n v="2601141"/>
    <s v="Celcio Chaguala"/>
    <x v="5"/>
    <x v="11"/>
    <s v="MWAMAVIQUE"/>
    <m/>
    <m/>
    <m/>
    <m/>
    <m/>
    <m/>
    <s v="Celcio Chaguala"/>
    <s v="858360307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3.5"/>
    <s v="Sem registo"/>
  </r>
  <r>
    <d v="2026-04-02T00:00:00"/>
    <x v="3"/>
    <m/>
    <m/>
    <m/>
    <n v="23"/>
    <n v="11.5"/>
    <n v="11.5"/>
    <n v="0"/>
    <m/>
    <m/>
    <m/>
    <m/>
    <m/>
    <m/>
    <m/>
    <s v="AGRIMIDACLORP1L"/>
    <m/>
    <m/>
    <m/>
    <n v="2601141"/>
    <s v="Celcio Chaguala"/>
    <x v="5"/>
    <x v="11"/>
    <s v="MWAMITUA"/>
    <m/>
    <m/>
    <m/>
    <m/>
    <m/>
    <m/>
    <s v="Celcio Chaguala"/>
    <s v="858360307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1.5"/>
    <s v="Sem registo"/>
  </r>
  <r>
    <d v="2026-04-02T00:00:00"/>
    <x v="3"/>
    <m/>
    <m/>
    <m/>
    <n v="10"/>
    <n v="5"/>
    <n v="5"/>
    <n v="0"/>
    <m/>
    <m/>
    <m/>
    <m/>
    <m/>
    <m/>
    <m/>
    <s v="AGRIMIDACLORP1L"/>
    <m/>
    <m/>
    <m/>
    <n v="2601141"/>
    <s v="Celcio Chaguala"/>
    <x v="5"/>
    <x v="11"/>
    <s v="PANHAME"/>
    <m/>
    <m/>
    <m/>
    <m/>
    <m/>
    <m/>
    <s v="Celcio Chaguala"/>
    <s v="858360307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5"/>
    <s v="Sem registo"/>
  </r>
  <r>
    <d v="2026-04-02T00:00:00"/>
    <x v="4"/>
    <m/>
    <m/>
    <m/>
    <n v="275"/>
    <n v="275"/>
    <n v="275"/>
    <n v="0"/>
    <m/>
    <m/>
    <m/>
    <m/>
    <m/>
    <m/>
    <m/>
    <s v="MXIXMILHOKG"/>
    <m/>
    <m/>
    <m/>
    <n v="2601141"/>
    <s v="Celcio Chaguala"/>
    <x v="5"/>
    <x v="11"/>
    <s v="BRAGANCA"/>
    <m/>
    <m/>
    <m/>
    <m/>
    <m/>
    <m/>
    <s v="Celcio Chaguala"/>
    <s v="858360307"/>
    <s v="DANUBIO LUIS SARMENTO NHAQUILA"/>
    <n v="867489953"/>
    <m/>
    <m/>
    <m/>
    <n v="260001"/>
    <m/>
    <m/>
    <m/>
    <m/>
    <m/>
    <m/>
    <m/>
    <m/>
    <m/>
    <m/>
    <m/>
    <m/>
    <m/>
    <m/>
    <n v="275"/>
    <m/>
    <m/>
    <n v="275"/>
    <n v="0"/>
    <s v="Entregue"/>
  </r>
  <r>
    <d v="2026-04-02T00:00:00"/>
    <x v="4"/>
    <m/>
    <m/>
    <m/>
    <n v="125"/>
    <n v="125"/>
    <n v="125"/>
    <n v="0"/>
    <m/>
    <m/>
    <m/>
    <m/>
    <m/>
    <m/>
    <m/>
    <s v="MXIXMILHOKG"/>
    <m/>
    <m/>
    <m/>
    <n v="2601141"/>
    <s v="Celcio Chaguala"/>
    <x v="5"/>
    <x v="11"/>
    <s v="CHIPELUENE"/>
    <m/>
    <m/>
    <m/>
    <m/>
    <m/>
    <m/>
    <s v="Celcio Chaguala"/>
    <s v="858360307"/>
    <s v="DANUBIO LUIS SARMENTO NHAQUILA"/>
    <n v="867489953"/>
    <m/>
    <m/>
    <m/>
    <n v="260001"/>
    <m/>
    <m/>
    <m/>
    <m/>
    <m/>
    <m/>
    <m/>
    <m/>
    <m/>
    <m/>
    <m/>
    <m/>
    <m/>
    <m/>
    <n v="125"/>
    <m/>
    <m/>
    <n v="125"/>
    <n v="0"/>
    <s v="Entregue"/>
  </r>
  <r>
    <d v="2026-04-02T00:00:00"/>
    <x v="4"/>
    <m/>
    <m/>
    <m/>
    <n v="375"/>
    <n v="375"/>
    <n v="375"/>
    <n v="0"/>
    <m/>
    <m/>
    <m/>
    <m/>
    <m/>
    <m/>
    <m/>
    <s v="MXIXMILHOKG"/>
    <m/>
    <m/>
    <m/>
    <n v="2601141"/>
    <s v="Celcio Chaguala"/>
    <x v="5"/>
    <x v="11"/>
    <s v="LIGOMO"/>
    <m/>
    <m/>
    <m/>
    <m/>
    <m/>
    <m/>
    <s v="Celcio Chaguala"/>
    <s v="858360307"/>
    <s v="DANUBIO LUIS SARMENTO NHAQUILA"/>
    <n v="867489953"/>
    <m/>
    <m/>
    <m/>
    <n v="260001"/>
    <m/>
    <m/>
    <m/>
    <m/>
    <m/>
    <m/>
    <m/>
    <m/>
    <m/>
    <m/>
    <m/>
    <m/>
    <m/>
    <m/>
    <n v="375"/>
    <m/>
    <m/>
    <n v="375"/>
    <n v="0"/>
    <s v="Entregue"/>
  </r>
  <r>
    <d v="2026-04-02T00:00:00"/>
    <x v="4"/>
    <m/>
    <m/>
    <m/>
    <n v="462.5"/>
    <n v="462.5"/>
    <n v="462.5"/>
    <n v="0"/>
    <m/>
    <m/>
    <m/>
    <m/>
    <m/>
    <m/>
    <m/>
    <s v="MXIXMILHOKG"/>
    <m/>
    <m/>
    <m/>
    <n v="2601141"/>
    <s v="Celcio Chaguala"/>
    <x v="5"/>
    <x v="11"/>
    <s v="MEPUZI ESTACAO"/>
    <m/>
    <m/>
    <m/>
    <m/>
    <m/>
    <m/>
    <s v="Celcio Chaguala"/>
    <s v="858360307"/>
    <s v="DANUBIO LUIS SARMENTO NHAQUILA"/>
    <n v="867489953"/>
    <m/>
    <m/>
    <m/>
    <n v="260001"/>
    <m/>
    <m/>
    <m/>
    <m/>
    <m/>
    <m/>
    <m/>
    <m/>
    <m/>
    <m/>
    <m/>
    <m/>
    <m/>
    <m/>
    <n v="462"/>
    <m/>
    <m/>
    <n v="462"/>
    <n v="-0.5"/>
    <s v="Entregue"/>
  </r>
  <r>
    <d v="2026-04-02T00:00:00"/>
    <x v="4"/>
    <m/>
    <m/>
    <m/>
    <n v="500"/>
    <n v="500"/>
    <n v="500"/>
    <n v="0"/>
    <m/>
    <m/>
    <m/>
    <m/>
    <m/>
    <m/>
    <m/>
    <s v="MXIXMILHOKG"/>
    <m/>
    <m/>
    <m/>
    <n v="2601141"/>
    <s v="Celcio Chaguala"/>
    <x v="5"/>
    <x v="11"/>
    <s v="MEPUZI RIO"/>
    <m/>
    <m/>
    <m/>
    <m/>
    <m/>
    <m/>
    <s v="Celcio Chaguala"/>
    <s v="858360307"/>
    <s v="DANUBIO LUIS SARMENTO NHAQUILA"/>
    <n v="867489953"/>
    <m/>
    <m/>
    <m/>
    <n v="260001"/>
    <m/>
    <m/>
    <m/>
    <m/>
    <m/>
    <m/>
    <m/>
    <m/>
    <m/>
    <m/>
    <m/>
    <m/>
    <m/>
    <m/>
    <n v="500"/>
    <m/>
    <m/>
    <n v="500"/>
    <n v="0"/>
    <s v="Entregue"/>
  </r>
  <r>
    <d v="2026-04-02T00:00:00"/>
    <x v="4"/>
    <m/>
    <m/>
    <m/>
    <n v="200"/>
    <n v="200"/>
    <n v="200"/>
    <n v="0"/>
    <m/>
    <m/>
    <m/>
    <m/>
    <m/>
    <m/>
    <m/>
    <s v="MXIXMILHOKG"/>
    <m/>
    <m/>
    <m/>
    <n v="2601141"/>
    <s v="Celcio Chaguala"/>
    <x v="5"/>
    <x v="11"/>
    <s v="MUCATCHANE"/>
    <m/>
    <m/>
    <m/>
    <m/>
    <m/>
    <m/>
    <s v="Celcio Chaguala"/>
    <s v="858360307"/>
    <s v="DANUBIO LUIS SARMENTO NHAQUILA"/>
    <n v="867489953"/>
    <m/>
    <m/>
    <m/>
    <n v="260001"/>
    <m/>
    <m/>
    <m/>
    <m/>
    <m/>
    <m/>
    <m/>
    <m/>
    <m/>
    <m/>
    <m/>
    <m/>
    <m/>
    <m/>
    <n v="200"/>
    <m/>
    <m/>
    <n v="200"/>
    <n v="0"/>
    <s v="Entregue"/>
  </r>
  <r>
    <d v="2026-04-02T00:00:00"/>
    <x v="4"/>
    <m/>
    <m/>
    <m/>
    <n v="337.5"/>
    <n v="337.5"/>
    <n v="337.5"/>
    <n v="0"/>
    <m/>
    <m/>
    <m/>
    <m/>
    <m/>
    <m/>
    <m/>
    <s v="MXIXMILHOKG"/>
    <m/>
    <m/>
    <m/>
    <n v="2601141"/>
    <s v="Celcio Chaguala"/>
    <x v="5"/>
    <x v="11"/>
    <s v="MWAMAVIQUE"/>
    <m/>
    <m/>
    <m/>
    <m/>
    <m/>
    <m/>
    <s v="Celcio Chaguala"/>
    <s v="858360307"/>
    <s v="DANUBIO LUIS SARMENTO NHAQUILA"/>
    <n v="867489953"/>
    <m/>
    <m/>
    <m/>
    <n v="260001"/>
    <m/>
    <m/>
    <m/>
    <m/>
    <m/>
    <m/>
    <m/>
    <m/>
    <m/>
    <m/>
    <m/>
    <m/>
    <m/>
    <m/>
    <n v="338"/>
    <m/>
    <m/>
    <n v="338"/>
    <n v="0.5"/>
    <s v="Entregue"/>
  </r>
  <r>
    <d v="2026-04-02T00:00:00"/>
    <x v="4"/>
    <m/>
    <m/>
    <m/>
    <n v="287.5"/>
    <n v="287.5"/>
    <n v="287.5"/>
    <n v="0"/>
    <m/>
    <m/>
    <m/>
    <m/>
    <m/>
    <m/>
    <m/>
    <s v="MXIXMILHOKG"/>
    <m/>
    <m/>
    <m/>
    <n v="2601141"/>
    <s v="Celcio Chaguala"/>
    <x v="5"/>
    <x v="11"/>
    <s v="MWAMITUA"/>
    <m/>
    <m/>
    <m/>
    <m/>
    <m/>
    <m/>
    <s v="Celcio Chaguala"/>
    <s v="858360307"/>
    <s v="DANUBIO LUIS SARMENTO NHAQUILA"/>
    <n v="867489953"/>
    <m/>
    <m/>
    <m/>
    <n v="260001"/>
    <m/>
    <m/>
    <m/>
    <m/>
    <m/>
    <m/>
    <m/>
    <m/>
    <m/>
    <m/>
    <m/>
    <m/>
    <m/>
    <m/>
    <n v="288"/>
    <m/>
    <m/>
    <n v="288"/>
    <n v="0.5"/>
    <s v="Entregue"/>
  </r>
  <r>
    <d v="2026-04-02T00:00:00"/>
    <x v="4"/>
    <m/>
    <m/>
    <m/>
    <n v="125"/>
    <n v="125"/>
    <n v="125"/>
    <n v="0"/>
    <m/>
    <m/>
    <m/>
    <m/>
    <m/>
    <m/>
    <m/>
    <s v="MXIXMILHOKG"/>
    <m/>
    <m/>
    <m/>
    <n v="2601141"/>
    <s v="Celcio Chaguala"/>
    <x v="5"/>
    <x v="11"/>
    <s v="PANHAME"/>
    <m/>
    <m/>
    <m/>
    <m/>
    <m/>
    <m/>
    <s v="Celcio Chaguala"/>
    <s v="858360307"/>
    <s v="DANUBIO LUIS SARMENTO NHAQUILA"/>
    <n v="867489953"/>
    <m/>
    <m/>
    <m/>
    <n v="260001"/>
    <m/>
    <m/>
    <m/>
    <m/>
    <m/>
    <m/>
    <m/>
    <m/>
    <m/>
    <m/>
    <m/>
    <m/>
    <m/>
    <m/>
    <n v="125"/>
    <m/>
    <m/>
    <n v="125"/>
    <n v="0"/>
    <s v="Entregue"/>
  </r>
  <r>
    <d v="2026-04-02T00:00:00"/>
    <x v="0"/>
    <m/>
    <m/>
    <m/>
    <n v="1560"/>
    <n v="1560"/>
    <n v="154.150197628459"/>
    <n v="-1405.849802371541"/>
    <m/>
    <m/>
    <m/>
    <m/>
    <m/>
    <m/>
    <m/>
    <s v="MXIXFEIJAOKG"/>
    <m/>
    <m/>
    <m/>
    <n v="2601142"/>
    <s v="CELSO JOSE DZIWANANE"/>
    <x v="3"/>
    <x v="41"/>
    <s v="MUCANGAZE"/>
    <m/>
    <m/>
    <m/>
    <m/>
    <m/>
    <m/>
    <s v="CELSO JOSE DZIWANANE"/>
    <s v="865955834"/>
    <s v="ABDUL JOAO"/>
    <n v="867084801"/>
    <m/>
    <m/>
    <m/>
    <n v="260001"/>
    <m/>
    <m/>
    <m/>
    <m/>
    <m/>
    <m/>
    <m/>
    <m/>
    <m/>
    <m/>
    <m/>
    <m/>
    <m/>
    <n v="-1405.84980237154"/>
    <m/>
    <m/>
    <m/>
    <n v="0"/>
    <n v="-154.150197628459"/>
    <s v="Sem registo"/>
  </r>
  <r>
    <d v="2026-04-02T00:00:00"/>
    <x v="0"/>
    <m/>
    <m/>
    <m/>
    <n v="6000"/>
    <n v="6000"/>
    <n v="592.885375494071"/>
    <n v="-5407.114624505929"/>
    <m/>
    <m/>
    <m/>
    <m/>
    <m/>
    <m/>
    <m/>
    <s v="MXIXFEIJAOKG"/>
    <m/>
    <m/>
    <m/>
    <n v="2601142"/>
    <s v="CELSO JOSE DZIWANANE"/>
    <x v="3"/>
    <x v="41"/>
    <s v="ZAMBUE SEDE"/>
    <m/>
    <m/>
    <m/>
    <m/>
    <m/>
    <m/>
    <s v="CELSO JOSE DZIWANANE"/>
    <s v="865955834"/>
    <s v="ABDUL JOAO"/>
    <n v="867084801"/>
    <m/>
    <m/>
    <m/>
    <n v="260001"/>
    <m/>
    <m/>
    <m/>
    <m/>
    <m/>
    <m/>
    <m/>
    <m/>
    <m/>
    <m/>
    <m/>
    <m/>
    <m/>
    <n v="-5407.11462450593"/>
    <m/>
    <m/>
    <m/>
    <n v="0"/>
    <n v="-592.885375494071"/>
    <s v="Sem registo"/>
  </r>
  <r>
    <d v="2026-04-02T00:00:00"/>
    <x v="0"/>
    <m/>
    <m/>
    <m/>
    <n v="30"/>
    <n v="30"/>
    <n v="2.96442687747036"/>
    <n v="-27.03557312252964"/>
    <m/>
    <m/>
    <m/>
    <m/>
    <m/>
    <m/>
    <m/>
    <s v="MXIXFEIJAOKG"/>
    <m/>
    <m/>
    <m/>
    <n v="2601142"/>
    <s v="CELSO JOSE DZIWANANE"/>
    <x v="3"/>
    <x v="41"/>
    <s v="ZUMBU SEDE"/>
    <m/>
    <m/>
    <m/>
    <m/>
    <m/>
    <m/>
    <s v="CELSO JOSE DZIWANANE"/>
    <s v="865955834"/>
    <s v="ABDUL JOAO"/>
    <n v="867084801"/>
    <m/>
    <m/>
    <m/>
    <n v="260001"/>
    <m/>
    <m/>
    <m/>
    <m/>
    <m/>
    <m/>
    <m/>
    <m/>
    <m/>
    <m/>
    <m/>
    <m/>
    <m/>
    <n v="-27.0355731225296"/>
    <m/>
    <m/>
    <m/>
    <n v="0"/>
    <n v="-2.96442687747036"/>
    <s v="Sem registo"/>
  </r>
  <r>
    <d v="2026-04-02T00:00:00"/>
    <x v="1"/>
    <m/>
    <m/>
    <m/>
    <n v="104"/>
    <n v="52"/>
    <n v="10.2766798418972"/>
    <n v="-41.7233201581028"/>
    <m/>
    <m/>
    <m/>
    <m/>
    <m/>
    <m/>
    <m/>
    <s v="AGRIFEMMA01L"/>
    <m/>
    <m/>
    <m/>
    <n v="2601142"/>
    <s v="CELSO JOSE DZIWANANE"/>
    <x v="3"/>
    <x v="41"/>
    <s v="MUCANGAZE"/>
    <m/>
    <m/>
    <m/>
    <m/>
    <m/>
    <m/>
    <s v="CELSO JOSE DZIWANANE"/>
    <s v="865955834"/>
    <s v="ABDUL JOAO"/>
    <n v="867084801"/>
    <m/>
    <m/>
    <m/>
    <n v="260001"/>
    <m/>
    <m/>
    <m/>
    <m/>
    <m/>
    <m/>
    <m/>
    <m/>
    <m/>
    <m/>
    <m/>
    <m/>
    <m/>
    <n v="-93.72332015810279"/>
    <m/>
    <m/>
    <m/>
    <n v="0"/>
    <n v="-10.2766798418972"/>
    <s v="Sem registo"/>
  </r>
  <r>
    <d v="2026-04-02T00:00:00"/>
    <x v="1"/>
    <m/>
    <m/>
    <m/>
    <n v="400"/>
    <n v="200"/>
    <n v="39.5256916996047"/>
    <n v="-160.4743083003953"/>
    <m/>
    <m/>
    <m/>
    <m/>
    <m/>
    <m/>
    <m/>
    <s v="AGRIFEMMA01L"/>
    <m/>
    <m/>
    <m/>
    <n v="2601142"/>
    <s v="CELSO JOSE DZIWANANE"/>
    <x v="3"/>
    <x v="41"/>
    <s v="ZAMBUE SEDE"/>
    <m/>
    <m/>
    <m/>
    <m/>
    <m/>
    <m/>
    <s v="CELSO JOSE DZIWANANE"/>
    <s v="865955834"/>
    <s v="ABDUL JOAO"/>
    <n v="867084801"/>
    <m/>
    <m/>
    <m/>
    <n v="260001"/>
    <m/>
    <m/>
    <m/>
    <m/>
    <m/>
    <m/>
    <m/>
    <m/>
    <m/>
    <m/>
    <m/>
    <m/>
    <m/>
    <n v="-360.474308300395"/>
    <m/>
    <m/>
    <m/>
    <n v="0"/>
    <n v="-39.5256916996047"/>
    <s v="Sem registo"/>
  </r>
  <r>
    <d v="2026-04-02T00:00:00"/>
    <x v="1"/>
    <m/>
    <m/>
    <m/>
    <n v="2"/>
    <n v="1"/>
    <n v="0.197628458498024"/>
    <n v="-0.802371541501976"/>
    <m/>
    <m/>
    <m/>
    <m/>
    <m/>
    <m/>
    <m/>
    <s v="AGRIFEMMA01L"/>
    <m/>
    <m/>
    <m/>
    <n v="2601142"/>
    <s v="CELSO JOSE DZIWANANE"/>
    <x v="3"/>
    <x v="41"/>
    <s v="ZUMBU SEDE"/>
    <m/>
    <m/>
    <m/>
    <m/>
    <m/>
    <m/>
    <s v="CELSO JOSE DZIWANANE"/>
    <s v="865955834"/>
    <s v="ABDUL JOAO"/>
    <n v="867084801"/>
    <m/>
    <m/>
    <m/>
    <n v="260001"/>
    <m/>
    <m/>
    <m/>
    <m/>
    <m/>
    <m/>
    <m/>
    <m/>
    <m/>
    <m/>
    <m/>
    <m/>
    <m/>
    <n v="-1.80237154150198"/>
    <m/>
    <m/>
    <m/>
    <n v="0"/>
    <n v="-0.197628458498024"/>
    <s v="Sem registo"/>
  </r>
  <r>
    <d v="2026-04-02T00:00:00"/>
    <x v="2"/>
    <m/>
    <m/>
    <m/>
    <n v="2080"/>
    <n v="2080"/>
    <n v="205.533596837945"/>
    <n v="-1874.466403162055"/>
    <m/>
    <m/>
    <m/>
    <m/>
    <m/>
    <m/>
    <m/>
    <s v="SUSSACO"/>
    <m/>
    <m/>
    <m/>
    <n v="2601142"/>
    <s v="CELSO JOSE DZIWANANE"/>
    <x v="3"/>
    <x v="41"/>
    <s v="MUCANGAZE"/>
    <m/>
    <m/>
    <m/>
    <m/>
    <m/>
    <m/>
    <s v="CELSO JOSE DZIWANANE"/>
    <s v="865955834"/>
    <s v="ABDUL JOAO"/>
    <n v="867084801"/>
    <m/>
    <m/>
    <m/>
    <n v="260001"/>
    <m/>
    <m/>
    <m/>
    <m/>
    <m/>
    <m/>
    <m/>
    <m/>
    <m/>
    <m/>
    <m/>
    <m/>
    <m/>
    <n v="-1874.46640316206"/>
    <m/>
    <m/>
    <m/>
    <n v="0"/>
    <n v="-205.533596837945"/>
    <s v="Sem registo"/>
  </r>
  <r>
    <d v="2026-04-02T00:00:00"/>
    <x v="2"/>
    <m/>
    <m/>
    <m/>
    <n v="8000"/>
    <n v="8000"/>
    <n v="790.513833992095"/>
    <n v="-7209.486166007905"/>
    <m/>
    <m/>
    <m/>
    <m/>
    <m/>
    <m/>
    <m/>
    <s v="SUSSACO"/>
    <m/>
    <m/>
    <m/>
    <n v="2601142"/>
    <s v="CELSO JOSE DZIWANANE"/>
    <x v="3"/>
    <x v="41"/>
    <s v="ZAMBUE SEDE"/>
    <m/>
    <m/>
    <m/>
    <m/>
    <m/>
    <m/>
    <s v="CELSO JOSE DZIWANANE"/>
    <s v="865955834"/>
    <s v="ABDUL JOAO"/>
    <n v="867084801"/>
    <m/>
    <m/>
    <m/>
    <n v="260001"/>
    <m/>
    <m/>
    <m/>
    <m/>
    <m/>
    <m/>
    <m/>
    <m/>
    <m/>
    <m/>
    <m/>
    <m/>
    <m/>
    <n v="-7209.48616600791"/>
    <m/>
    <m/>
    <m/>
    <n v="0"/>
    <n v="-790.513833992095"/>
    <s v="Sem registo"/>
  </r>
  <r>
    <d v="2026-04-02T00:00:00"/>
    <x v="2"/>
    <m/>
    <m/>
    <m/>
    <n v="40"/>
    <n v="40"/>
    <n v="3.95256916996047"/>
    <n v="-36.04743083003953"/>
    <m/>
    <m/>
    <m/>
    <m/>
    <m/>
    <m/>
    <m/>
    <s v="SUSSACO"/>
    <m/>
    <m/>
    <m/>
    <n v="2601142"/>
    <s v="CELSO JOSE DZIWANANE"/>
    <x v="3"/>
    <x v="41"/>
    <s v="ZUMBU SEDE"/>
    <m/>
    <m/>
    <m/>
    <m/>
    <m/>
    <m/>
    <s v="CELSO JOSE DZIWANANE"/>
    <s v="865955834"/>
    <s v="ABDUL JOAO"/>
    <n v="867084801"/>
    <m/>
    <m/>
    <m/>
    <n v="260001"/>
    <m/>
    <m/>
    <m/>
    <m/>
    <m/>
    <m/>
    <m/>
    <m/>
    <m/>
    <m/>
    <m/>
    <m/>
    <m/>
    <n v="-36.0474308300395"/>
    <m/>
    <m/>
    <m/>
    <n v="0"/>
    <n v="-3.95256916996047"/>
    <s v="Sem registo"/>
  </r>
  <r>
    <d v="2026-04-02T00:00:00"/>
    <x v="3"/>
    <m/>
    <m/>
    <m/>
    <n v="81"/>
    <n v="40.5"/>
    <n v="9.41860465116279"/>
    <n v="-31.08139534883721"/>
    <m/>
    <m/>
    <m/>
    <m/>
    <m/>
    <m/>
    <m/>
    <s v="AGRIMIDACLORP1L"/>
    <m/>
    <m/>
    <m/>
    <n v="2601142"/>
    <s v="CELSO JOSE DZIWANANE"/>
    <x v="3"/>
    <x v="41"/>
    <s v="MUCANGAZE"/>
    <m/>
    <m/>
    <m/>
    <m/>
    <m/>
    <m/>
    <s v="CELSO JOSE DZIWANANE"/>
    <s v="865955834"/>
    <s v="ABDUL JOAO"/>
    <n v="867084801"/>
    <m/>
    <m/>
    <m/>
    <n v="260001"/>
    <m/>
    <m/>
    <m/>
    <m/>
    <m/>
    <m/>
    <m/>
    <m/>
    <m/>
    <m/>
    <m/>
    <m/>
    <m/>
    <n v="-71.58139534883721"/>
    <m/>
    <m/>
    <m/>
    <n v="0"/>
    <n v="-9.41860465116279"/>
    <s v="Sem registo"/>
  </r>
  <r>
    <d v="2026-04-02T00:00:00"/>
    <x v="3"/>
    <m/>
    <m/>
    <m/>
    <n v="347"/>
    <n v="173.5"/>
    <n v="40.3488372093023"/>
    <n v="-133.1511627906977"/>
    <m/>
    <m/>
    <m/>
    <m/>
    <m/>
    <m/>
    <m/>
    <s v="AGRIMIDACLORP1L"/>
    <m/>
    <m/>
    <m/>
    <n v="2601142"/>
    <s v="CELSO JOSE DZIWANANE"/>
    <x v="3"/>
    <x v="41"/>
    <s v="ZAMBUE SEDE"/>
    <m/>
    <m/>
    <m/>
    <m/>
    <m/>
    <m/>
    <s v="CELSO JOSE DZIWANANE"/>
    <s v="865955834"/>
    <s v="ABDUL JOAO"/>
    <n v="867084801"/>
    <m/>
    <m/>
    <m/>
    <n v="260001"/>
    <m/>
    <m/>
    <m/>
    <m/>
    <m/>
    <m/>
    <m/>
    <m/>
    <m/>
    <m/>
    <m/>
    <m/>
    <m/>
    <n v="-306.651162790698"/>
    <m/>
    <m/>
    <m/>
    <n v="0"/>
    <n v="-40.3488372093023"/>
    <s v="Sem registo"/>
  </r>
  <r>
    <d v="2026-04-02T00:00:00"/>
    <x v="3"/>
    <m/>
    <m/>
    <m/>
    <n v="2"/>
    <n v="1"/>
    <n v="0.232558139534884"/>
    <n v="-0.767441860465116"/>
    <m/>
    <m/>
    <m/>
    <m/>
    <m/>
    <m/>
    <m/>
    <s v="AGRIMIDACLORP1L"/>
    <m/>
    <m/>
    <m/>
    <n v="2601142"/>
    <s v="CELSO JOSE DZIWANANE"/>
    <x v="3"/>
    <x v="41"/>
    <s v="ZUMBU SEDE"/>
    <m/>
    <m/>
    <m/>
    <m/>
    <m/>
    <m/>
    <s v="CELSO JOSE DZIWANANE"/>
    <s v="865955834"/>
    <s v="ABDUL JOAO"/>
    <n v="867084801"/>
    <m/>
    <m/>
    <m/>
    <n v="260001"/>
    <m/>
    <m/>
    <m/>
    <m/>
    <m/>
    <m/>
    <m/>
    <m/>
    <m/>
    <m/>
    <m/>
    <m/>
    <m/>
    <n v="-1.76744186046512"/>
    <m/>
    <m/>
    <m/>
    <n v="0"/>
    <n v="-0.232558139534884"/>
    <s v="Sem registo"/>
  </r>
  <r>
    <d v="2026-04-02T00:00:00"/>
    <x v="4"/>
    <m/>
    <m/>
    <m/>
    <n v="1012.5"/>
    <n v="1012.5"/>
    <n v="117.732558139535"/>
    <n v="-894.7674418604649"/>
    <m/>
    <m/>
    <m/>
    <m/>
    <m/>
    <m/>
    <m/>
    <s v="MXIXMILHOKG"/>
    <m/>
    <m/>
    <m/>
    <n v="2601142"/>
    <s v="CELSO JOSE DZIWANANE"/>
    <x v="3"/>
    <x v="41"/>
    <s v="MUCANGAZE"/>
    <m/>
    <m/>
    <m/>
    <m/>
    <m/>
    <m/>
    <s v="CELSO JOSE DZIWANANE"/>
    <s v="865955834"/>
    <s v="ABDUL JOAO"/>
    <n v="867084801"/>
    <m/>
    <m/>
    <m/>
    <n v="260001"/>
    <m/>
    <m/>
    <m/>
    <m/>
    <m/>
    <m/>
    <m/>
    <m/>
    <m/>
    <m/>
    <m/>
    <m/>
    <m/>
    <n v="-894.7674418604651"/>
    <m/>
    <m/>
    <m/>
    <n v="0"/>
    <n v="-117.732558139535"/>
    <s v="Sem registo"/>
  </r>
  <r>
    <d v="2026-04-02T00:00:00"/>
    <x v="4"/>
    <m/>
    <m/>
    <m/>
    <n v="4337.5"/>
    <n v="4337.5"/>
    <n v="504.360465116279"/>
    <n v="-3833.139534883721"/>
    <m/>
    <m/>
    <m/>
    <m/>
    <m/>
    <m/>
    <m/>
    <s v="MXIXMILHOKG"/>
    <m/>
    <m/>
    <m/>
    <n v="2601142"/>
    <s v="CELSO JOSE DZIWANANE"/>
    <x v="3"/>
    <x v="41"/>
    <s v="ZAMBUE SEDE"/>
    <m/>
    <m/>
    <m/>
    <m/>
    <m/>
    <m/>
    <s v="CELSO JOSE DZIWANANE"/>
    <s v="865955834"/>
    <s v="ABDUL JOAO"/>
    <n v="867084801"/>
    <m/>
    <m/>
    <m/>
    <n v="260001"/>
    <m/>
    <m/>
    <m/>
    <m/>
    <m/>
    <m/>
    <m/>
    <m/>
    <m/>
    <m/>
    <m/>
    <m/>
    <m/>
    <n v="-3833.13953488372"/>
    <m/>
    <m/>
    <m/>
    <n v="0"/>
    <n v="-504.360465116279"/>
    <s v="Sem registo"/>
  </r>
  <r>
    <d v="2026-04-02T00:00:00"/>
    <x v="4"/>
    <m/>
    <m/>
    <m/>
    <n v="25"/>
    <n v="25"/>
    <n v="2.90697674418605"/>
    <n v="-22.09302325581395"/>
    <m/>
    <m/>
    <m/>
    <m/>
    <m/>
    <m/>
    <m/>
    <s v="MXIXMILHOKG"/>
    <m/>
    <m/>
    <m/>
    <n v="2601142"/>
    <s v="CELSO JOSE DZIWANANE"/>
    <x v="3"/>
    <x v="41"/>
    <s v="ZUMBU SEDE"/>
    <m/>
    <m/>
    <m/>
    <m/>
    <m/>
    <m/>
    <s v="CELSO JOSE DZIWANANE"/>
    <s v="865955834"/>
    <s v="ABDUL JOAO"/>
    <n v="867084801"/>
    <m/>
    <m/>
    <m/>
    <n v="260001"/>
    <m/>
    <m/>
    <m/>
    <m/>
    <m/>
    <m/>
    <m/>
    <m/>
    <m/>
    <m/>
    <m/>
    <m/>
    <m/>
    <n v="-22.093023255814"/>
    <m/>
    <m/>
    <m/>
    <n v="0"/>
    <n v="-2.90697674418605"/>
    <s v="Sem registo"/>
  </r>
  <r>
    <d v="2026-04-02T00:00:00"/>
    <x v="5"/>
    <m/>
    <m/>
    <m/>
    <n v="69"/>
    <n v="34.5"/>
    <n v="0"/>
    <n v="-34.5"/>
    <m/>
    <m/>
    <m/>
    <m/>
    <m/>
    <m/>
    <m/>
    <s v="AGRIMHMCPA1L"/>
    <m/>
    <m/>
    <m/>
    <n v="2601142"/>
    <s v="CELSO JOSE DZIWANANE"/>
    <x v="3"/>
    <x v="41"/>
    <s v="MUCANGAZE"/>
    <m/>
    <m/>
    <m/>
    <m/>
    <m/>
    <m/>
    <s v="CELSO JOSE DZIWANANE"/>
    <s v="865955834"/>
    <s v="ABDUL JOAO"/>
    <n v="867084801"/>
    <m/>
    <m/>
    <m/>
    <n v="260001"/>
    <m/>
    <m/>
    <m/>
    <m/>
    <m/>
    <m/>
    <m/>
    <m/>
    <m/>
    <m/>
    <m/>
    <m/>
    <m/>
    <n v="-69"/>
    <m/>
    <m/>
    <m/>
    <n v="0"/>
    <n v="0"/>
    <s v="Sem registo"/>
  </r>
  <r>
    <d v="2026-04-02T00:00:00"/>
    <x v="5"/>
    <m/>
    <m/>
    <m/>
    <n v="159"/>
    <n v="79.5"/>
    <n v="0"/>
    <n v="-79.5"/>
    <m/>
    <m/>
    <m/>
    <m/>
    <m/>
    <m/>
    <m/>
    <s v="AGRIMHMCPA1L"/>
    <m/>
    <m/>
    <m/>
    <n v="2601142"/>
    <s v="CELSO JOSE DZIWANANE"/>
    <x v="3"/>
    <x v="41"/>
    <s v="ZAMBUE SEDE"/>
    <m/>
    <m/>
    <m/>
    <m/>
    <m/>
    <m/>
    <s v="CELSO JOSE DZIWANANE"/>
    <s v="865955834"/>
    <s v="ABDUL JOAO"/>
    <n v="867084801"/>
    <m/>
    <m/>
    <m/>
    <n v="260001"/>
    <m/>
    <m/>
    <m/>
    <m/>
    <m/>
    <m/>
    <m/>
    <m/>
    <m/>
    <m/>
    <m/>
    <m/>
    <m/>
    <n v="-159"/>
    <m/>
    <m/>
    <m/>
    <n v="0"/>
    <n v="0"/>
    <s v="Sem registo"/>
  </r>
  <r>
    <d v="2026-04-02T00:00:00"/>
    <x v="6"/>
    <m/>
    <m/>
    <m/>
    <n v="1150"/>
    <n v="1150"/>
    <n v="0"/>
    <n v="-1150"/>
    <m/>
    <m/>
    <m/>
    <m/>
    <m/>
    <m/>
    <m/>
    <s v="MXIXARROZKG"/>
    <m/>
    <m/>
    <m/>
    <n v="2601142"/>
    <s v="CELSO JOSE DZIWANANE"/>
    <x v="3"/>
    <x v="41"/>
    <s v="MUCANGAZE"/>
    <m/>
    <m/>
    <m/>
    <m/>
    <m/>
    <m/>
    <s v="CELSO JOSE DZIWANANE"/>
    <s v="865955834"/>
    <s v="ABDUL JOAO"/>
    <n v="867084801"/>
    <m/>
    <m/>
    <m/>
    <n v="260001"/>
    <m/>
    <m/>
    <m/>
    <m/>
    <m/>
    <m/>
    <m/>
    <m/>
    <m/>
    <m/>
    <m/>
    <m/>
    <m/>
    <n v="-1150"/>
    <m/>
    <m/>
    <m/>
    <n v="0"/>
    <n v="0"/>
    <s v="Sem registo"/>
  </r>
  <r>
    <d v="2026-04-02T00:00:00"/>
    <x v="6"/>
    <m/>
    <m/>
    <m/>
    <n v="2650"/>
    <n v="2650"/>
    <n v="0"/>
    <n v="-2650"/>
    <m/>
    <m/>
    <m/>
    <m/>
    <m/>
    <m/>
    <m/>
    <s v="MXIXARROZKG"/>
    <m/>
    <m/>
    <m/>
    <n v="2601142"/>
    <s v="CELSO JOSE DZIWANANE"/>
    <x v="3"/>
    <x v="41"/>
    <s v="ZAMBUE SEDE"/>
    <m/>
    <m/>
    <m/>
    <m/>
    <m/>
    <m/>
    <s v="CELSO JOSE DZIWANANE"/>
    <s v="865955834"/>
    <s v="ABDUL JOAO"/>
    <n v="867084801"/>
    <m/>
    <m/>
    <m/>
    <n v="260001"/>
    <m/>
    <m/>
    <m/>
    <m/>
    <m/>
    <m/>
    <m/>
    <m/>
    <m/>
    <m/>
    <m/>
    <m/>
    <m/>
    <n v="-2650"/>
    <m/>
    <m/>
    <m/>
    <n v="0"/>
    <n v="0"/>
    <s v="Sem registo"/>
  </r>
  <r>
    <d v="2026-04-02T00:00:00"/>
    <x v="0"/>
    <m/>
    <m/>
    <m/>
    <n v="2805"/>
    <n v="2805"/>
    <n v="2805"/>
    <n v="0"/>
    <m/>
    <m/>
    <m/>
    <m/>
    <m/>
    <m/>
    <m/>
    <s v="MXIXFEIJAOKG"/>
    <m/>
    <m/>
    <m/>
    <n v="2601143"/>
    <s v="Celso Pedro Matimbe"/>
    <x v="1"/>
    <x v="17"/>
    <s v="Boane sede, Eduardo Mondlane, Massaca"/>
    <m/>
    <m/>
    <m/>
    <m/>
    <m/>
    <m/>
    <s v="Celso Pedro Matimbe"/>
    <s v="846890317"/>
    <s v="Fabião José Machava"/>
    <n v="847389056"/>
    <m/>
    <m/>
    <m/>
    <n v="260001"/>
    <m/>
    <m/>
    <m/>
    <m/>
    <m/>
    <m/>
    <m/>
    <m/>
    <m/>
    <m/>
    <m/>
    <m/>
    <m/>
    <m/>
    <m/>
    <m/>
    <n v="2805"/>
    <n v="0"/>
    <n v="-2805"/>
    <s v="Sem registo"/>
  </r>
  <r>
    <d v="2026-04-02T00:00:00"/>
    <x v="1"/>
    <m/>
    <m/>
    <m/>
    <n v="187"/>
    <n v="93.5"/>
    <n v="93.5"/>
    <n v="0"/>
    <m/>
    <m/>
    <m/>
    <m/>
    <m/>
    <m/>
    <m/>
    <s v="AGRIFEMMA01L"/>
    <m/>
    <m/>
    <m/>
    <n v="2601143"/>
    <s v="Celso Pedro Matimbe"/>
    <x v="1"/>
    <x v="17"/>
    <s v="Boane sede, Eduardo Mondlane, Massaca"/>
    <m/>
    <m/>
    <m/>
    <m/>
    <m/>
    <m/>
    <s v="Celso Pedro Matimbe"/>
    <s v="846890317"/>
    <s v="Fabião José Machava"/>
    <n v="847389056"/>
    <m/>
    <m/>
    <m/>
    <n v="260001"/>
    <m/>
    <m/>
    <m/>
    <m/>
    <m/>
    <m/>
    <m/>
    <m/>
    <m/>
    <m/>
    <m/>
    <m/>
    <m/>
    <m/>
    <m/>
    <m/>
    <m/>
    <n v="0"/>
    <n v="-93.5"/>
    <s v="Sem registo"/>
  </r>
  <r>
    <d v="2026-04-02T00:00:00"/>
    <x v="2"/>
    <m/>
    <m/>
    <m/>
    <n v="3740"/>
    <n v="3740"/>
    <n v="3740"/>
    <n v="0"/>
    <m/>
    <m/>
    <m/>
    <m/>
    <m/>
    <m/>
    <m/>
    <s v="SUSSACO"/>
    <m/>
    <m/>
    <m/>
    <n v="2601143"/>
    <s v="Celso Pedro Matimbe"/>
    <x v="1"/>
    <x v="17"/>
    <s v="Boane sede, Eduardo Mondlane, Massaca"/>
    <m/>
    <m/>
    <m/>
    <m/>
    <m/>
    <m/>
    <s v="Celso Pedro Matimbe"/>
    <s v="846890317"/>
    <s v="Fabião José Machava"/>
    <n v="847389056"/>
    <m/>
    <m/>
    <m/>
    <n v="260001"/>
    <m/>
    <m/>
    <m/>
    <m/>
    <m/>
    <m/>
    <m/>
    <m/>
    <m/>
    <m/>
    <m/>
    <m/>
    <m/>
    <m/>
    <m/>
    <m/>
    <m/>
    <n v="0"/>
    <n v="-3740"/>
    <s v="Sem registo"/>
  </r>
  <r>
    <d v="2026-04-02T00:00:00"/>
    <x v="3"/>
    <m/>
    <m/>
    <m/>
    <n v="187"/>
    <n v="93.5"/>
    <n v="93.5"/>
    <n v="0"/>
    <m/>
    <m/>
    <m/>
    <m/>
    <m/>
    <m/>
    <m/>
    <s v="AGRIMIDACLORP1L"/>
    <m/>
    <m/>
    <m/>
    <n v="2601143"/>
    <s v="Celso Pedro Matimbe"/>
    <x v="1"/>
    <x v="17"/>
    <s v="Boane sede, Eduardo Mondlane, Massaca"/>
    <m/>
    <m/>
    <m/>
    <m/>
    <m/>
    <m/>
    <s v="Celso Pedro Matimbe"/>
    <s v="846890317"/>
    <s v="Fabião José Machava"/>
    <n v="847389056"/>
    <m/>
    <m/>
    <m/>
    <n v="260001"/>
    <m/>
    <m/>
    <m/>
    <m/>
    <m/>
    <m/>
    <m/>
    <m/>
    <m/>
    <m/>
    <m/>
    <m/>
    <m/>
    <m/>
    <m/>
    <m/>
    <m/>
    <n v="0"/>
    <n v="-93.5"/>
    <s v="Sem registo"/>
  </r>
  <r>
    <d v="2026-04-02T00:00:00"/>
    <x v="4"/>
    <m/>
    <m/>
    <m/>
    <n v="2337.5"/>
    <n v="2337.5"/>
    <n v="2337.5"/>
    <n v="0"/>
    <m/>
    <m/>
    <m/>
    <m/>
    <m/>
    <m/>
    <m/>
    <s v="MXIXMILHOKG"/>
    <m/>
    <m/>
    <m/>
    <n v="2601143"/>
    <s v="Celso Pedro Matimbe"/>
    <x v="1"/>
    <x v="17"/>
    <s v="Boane sede, Eduardo Mondlane, Massaca"/>
    <m/>
    <m/>
    <m/>
    <m/>
    <m/>
    <m/>
    <s v="Celso Pedro Matimbe"/>
    <s v="846890317"/>
    <s v="Fabião José Machava"/>
    <n v="847389056"/>
    <m/>
    <m/>
    <m/>
    <n v="260001"/>
    <m/>
    <m/>
    <m/>
    <m/>
    <m/>
    <m/>
    <m/>
    <m/>
    <m/>
    <m/>
    <m/>
    <m/>
    <m/>
    <m/>
    <m/>
    <n v="2338"/>
    <m/>
    <n v="2338"/>
    <n v="0.5"/>
    <s v="Entregue"/>
  </r>
  <r>
    <d v="2026-04-02T00:00:00"/>
    <x v="0"/>
    <m/>
    <m/>
    <m/>
    <n v="3195"/>
    <n v="3195"/>
    <n v="0"/>
    <n v="-3195"/>
    <m/>
    <m/>
    <m/>
    <m/>
    <m/>
    <m/>
    <m/>
    <s v="MXIXFEIJAOKG"/>
    <m/>
    <m/>
    <m/>
    <n v="2601144"/>
    <s v="Cheila Carlos Pedro Maguza"/>
    <x v="4"/>
    <x v="40"/>
    <s v="Dunda"/>
    <m/>
    <m/>
    <m/>
    <m/>
    <m/>
    <m/>
    <s v="Cheila Carlos Pedro Maguza"/>
    <s v="848197942"/>
    <s v="Erginio Alberto Romao"/>
    <s v="870012826/842431622"/>
    <m/>
    <m/>
    <m/>
    <n v="260001"/>
    <m/>
    <m/>
    <m/>
    <m/>
    <m/>
    <m/>
    <m/>
    <m/>
    <m/>
    <m/>
    <m/>
    <m/>
    <m/>
    <n v="-3195"/>
    <m/>
    <m/>
    <m/>
    <n v="0"/>
    <n v="0"/>
    <s v="Sem registo"/>
  </r>
  <r>
    <d v="2026-04-02T00:00:00"/>
    <x v="1"/>
    <m/>
    <m/>
    <m/>
    <n v="213"/>
    <n v="106.5"/>
    <n v="0"/>
    <n v="-106.5"/>
    <m/>
    <m/>
    <m/>
    <m/>
    <m/>
    <m/>
    <m/>
    <s v="AGRIFEMMA01L"/>
    <m/>
    <m/>
    <m/>
    <n v="2601144"/>
    <s v="Cheila Carlos Pedro Maguza"/>
    <x v="4"/>
    <x v="40"/>
    <s v="Dunda"/>
    <m/>
    <m/>
    <m/>
    <m/>
    <m/>
    <m/>
    <s v="Cheila Carlos Pedro Maguza"/>
    <s v="848197942"/>
    <s v="Erginio Alberto Romao"/>
    <s v="870012826/842431622"/>
    <m/>
    <m/>
    <m/>
    <n v="260001"/>
    <m/>
    <m/>
    <m/>
    <m/>
    <m/>
    <m/>
    <m/>
    <m/>
    <m/>
    <m/>
    <m/>
    <m/>
    <m/>
    <n v="-213"/>
    <m/>
    <m/>
    <m/>
    <n v="0"/>
    <n v="0"/>
    <s v="Sem registo"/>
  </r>
  <r>
    <d v="2026-04-02T00:00:00"/>
    <x v="2"/>
    <m/>
    <m/>
    <m/>
    <n v="4260"/>
    <n v="4260"/>
    <n v="0"/>
    <n v="-4260"/>
    <m/>
    <m/>
    <m/>
    <m/>
    <m/>
    <m/>
    <m/>
    <s v="SUSSACO"/>
    <m/>
    <m/>
    <m/>
    <n v="2601144"/>
    <s v="Cheila Carlos Pedro Maguza"/>
    <x v="4"/>
    <x v="40"/>
    <s v="Dunda"/>
    <m/>
    <m/>
    <m/>
    <m/>
    <m/>
    <m/>
    <s v="Cheila Carlos Pedro Maguza"/>
    <s v="848197942"/>
    <s v="Erginio Alberto Romao"/>
    <s v="870012826/842431622"/>
    <m/>
    <m/>
    <m/>
    <n v="260001"/>
    <m/>
    <m/>
    <m/>
    <m/>
    <m/>
    <m/>
    <m/>
    <m/>
    <m/>
    <m/>
    <m/>
    <m/>
    <m/>
    <n v="-4260"/>
    <m/>
    <m/>
    <m/>
    <n v="0"/>
    <n v="0"/>
    <s v="Sem registo"/>
  </r>
  <r>
    <d v="2026-04-02T00:00:00"/>
    <x v="3"/>
    <m/>
    <m/>
    <m/>
    <n v="213"/>
    <n v="106.5"/>
    <n v="0"/>
    <n v="-106.5"/>
    <m/>
    <m/>
    <m/>
    <m/>
    <m/>
    <m/>
    <m/>
    <s v="AGRIMIDACLORP1L"/>
    <m/>
    <m/>
    <m/>
    <n v="2601144"/>
    <s v="Cheila Carlos Pedro Maguza"/>
    <x v="4"/>
    <x v="40"/>
    <s v="Dunda"/>
    <m/>
    <m/>
    <m/>
    <m/>
    <m/>
    <m/>
    <s v="Cheila Carlos Pedro Maguza"/>
    <s v="848197942"/>
    <s v="Erginio Alberto Romao"/>
    <s v="870012826/842431622"/>
    <m/>
    <m/>
    <m/>
    <n v="260001"/>
    <m/>
    <m/>
    <m/>
    <m/>
    <m/>
    <m/>
    <m/>
    <m/>
    <m/>
    <m/>
    <m/>
    <m/>
    <m/>
    <n v="-213"/>
    <m/>
    <m/>
    <m/>
    <n v="0"/>
    <n v="0"/>
    <s v="Sem registo"/>
  </r>
  <r>
    <d v="2026-04-02T00:00:00"/>
    <x v="4"/>
    <m/>
    <m/>
    <m/>
    <n v="2662.5"/>
    <n v="2662.5"/>
    <n v="0"/>
    <n v="-2662.5"/>
    <m/>
    <m/>
    <m/>
    <m/>
    <m/>
    <m/>
    <m/>
    <s v="MXIXMILHOKG"/>
    <m/>
    <m/>
    <m/>
    <n v="2601144"/>
    <s v="Cheila Carlos Pedro Maguza"/>
    <x v="4"/>
    <x v="40"/>
    <s v="Dunda"/>
    <m/>
    <m/>
    <m/>
    <m/>
    <m/>
    <m/>
    <s v="Cheila Carlos Pedro Maguza"/>
    <s v="848197942"/>
    <s v="Erginio Alberto Romao"/>
    <s v="870012826/842431622"/>
    <m/>
    <m/>
    <m/>
    <n v="260001"/>
    <m/>
    <m/>
    <m/>
    <m/>
    <m/>
    <m/>
    <m/>
    <m/>
    <m/>
    <m/>
    <m/>
    <m/>
    <m/>
    <n v="-2662.5"/>
    <m/>
    <m/>
    <m/>
    <n v="0"/>
    <n v="0"/>
    <s v="Sem registo"/>
  </r>
  <r>
    <d v="2026-04-02T00:00:00"/>
    <x v="0"/>
    <m/>
    <m/>
    <m/>
    <n v="180"/>
    <n v="180"/>
    <n v="0"/>
    <n v="-180"/>
    <m/>
    <m/>
    <m/>
    <m/>
    <m/>
    <m/>
    <m/>
    <s v="MXIXFEIJAOKG"/>
    <m/>
    <m/>
    <m/>
    <n v="2601145"/>
    <s v="Chinaque Jaime Francisco Passos"/>
    <x v="4"/>
    <x v="40"/>
    <s v="Massenguere"/>
    <m/>
    <m/>
    <m/>
    <m/>
    <m/>
    <m/>
    <s v="Chinaque Jaime Francisco Passos"/>
    <s v="848437267"/>
    <s v="Erginio Alberto Romao"/>
    <s v="870012826/842431622"/>
    <m/>
    <m/>
    <m/>
    <n v="260001"/>
    <m/>
    <m/>
    <m/>
    <m/>
    <m/>
    <m/>
    <m/>
    <m/>
    <m/>
    <m/>
    <m/>
    <m/>
    <m/>
    <n v="-180"/>
    <m/>
    <m/>
    <m/>
    <n v="0"/>
    <n v="0"/>
    <s v="Sem registo"/>
  </r>
  <r>
    <d v="2026-04-02T00:00:00"/>
    <x v="1"/>
    <m/>
    <m/>
    <m/>
    <n v="12"/>
    <n v="6"/>
    <n v="0"/>
    <n v="-6"/>
    <m/>
    <m/>
    <m/>
    <m/>
    <m/>
    <m/>
    <m/>
    <s v="AGRIFEMMA01L"/>
    <m/>
    <m/>
    <m/>
    <n v="2601145"/>
    <s v="Chinaque Jaime Francisco Passos"/>
    <x v="4"/>
    <x v="40"/>
    <s v="Massenguere"/>
    <m/>
    <m/>
    <m/>
    <m/>
    <m/>
    <m/>
    <s v="Chinaque Jaime Francisco Passos"/>
    <s v="848437267"/>
    <s v="Erginio Alberto Romao"/>
    <s v="870012826/842431622"/>
    <m/>
    <m/>
    <m/>
    <n v="260001"/>
    <m/>
    <m/>
    <m/>
    <m/>
    <m/>
    <m/>
    <m/>
    <m/>
    <m/>
    <m/>
    <m/>
    <m/>
    <m/>
    <n v="-12"/>
    <m/>
    <m/>
    <m/>
    <n v="0"/>
    <n v="0"/>
    <s v="Sem registo"/>
  </r>
  <r>
    <d v="2026-04-02T00:00:00"/>
    <x v="2"/>
    <m/>
    <m/>
    <m/>
    <n v="240"/>
    <n v="240"/>
    <n v="0"/>
    <n v="-240"/>
    <m/>
    <m/>
    <m/>
    <m/>
    <m/>
    <m/>
    <m/>
    <s v="SUSSACO"/>
    <m/>
    <m/>
    <m/>
    <n v="2601145"/>
    <s v="Chinaque Jaime Francisco Passos"/>
    <x v="4"/>
    <x v="40"/>
    <s v="Massenguere"/>
    <m/>
    <m/>
    <m/>
    <m/>
    <m/>
    <m/>
    <s v="Chinaque Jaime Francisco Passos"/>
    <s v="848437267"/>
    <s v="Erginio Alberto Romao"/>
    <s v="870012826/842431622"/>
    <m/>
    <m/>
    <m/>
    <n v="260001"/>
    <m/>
    <m/>
    <m/>
    <m/>
    <m/>
    <m/>
    <m/>
    <m/>
    <m/>
    <m/>
    <m/>
    <m/>
    <m/>
    <n v="-240"/>
    <m/>
    <m/>
    <m/>
    <n v="0"/>
    <n v="0"/>
    <s v="Sem registo"/>
  </r>
  <r>
    <d v="2026-04-02T00:00:00"/>
    <x v="3"/>
    <m/>
    <m/>
    <m/>
    <n v="12"/>
    <n v="6"/>
    <n v="0"/>
    <n v="-6"/>
    <m/>
    <m/>
    <m/>
    <m/>
    <m/>
    <m/>
    <m/>
    <s v="AGRIMIDACLORP1L"/>
    <m/>
    <m/>
    <m/>
    <n v="2601145"/>
    <s v="Chinaque Jaime Francisco Passos"/>
    <x v="4"/>
    <x v="40"/>
    <s v="Massenguere"/>
    <m/>
    <m/>
    <m/>
    <m/>
    <m/>
    <m/>
    <s v="Chinaque Jaime Francisco Passos"/>
    <s v="848437267"/>
    <s v="Erginio Alberto Romao"/>
    <s v="870012826/842431622"/>
    <m/>
    <m/>
    <m/>
    <n v="260001"/>
    <m/>
    <m/>
    <m/>
    <m/>
    <m/>
    <m/>
    <m/>
    <m/>
    <m/>
    <m/>
    <m/>
    <m/>
    <m/>
    <n v="-12"/>
    <m/>
    <m/>
    <m/>
    <n v="0"/>
    <n v="0"/>
    <s v="Sem registo"/>
  </r>
  <r>
    <d v="2026-04-02T00:00:00"/>
    <x v="4"/>
    <m/>
    <m/>
    <m/>
    <n v="150"/>
    <n v="150"/>
    <n v="0"/>
    <n v="-150"/>
    <m/>
    <m/>
    <m/>
    <m/>
    <m/>
    <m/>
    <m/>
    <s v="MXIXMILHOKG"/>
    <m/>
    <m/>
    <m/>
    <n v="2601145"/>
    <s v="Chinaque Jaime Francisco Passos"/>
    <x v="4"/>
    <x v="40"/>
    <s v="Massenguere"/>
    <m/>
    <m/>
    <m/>
    <m/>
    <m/>
    <m/>
    <s v="Chinaque Jaime Francisco Passos"/>
    <s v="848437267"/>
    <s v="Erginio Alberto Romao"/>
    <s v="870012826/842431622"/>
    <m/>
    <m/>
    <m/>
    <n v="260001"/>
    <m/>
    <m/>
    <m/>
    <m/>
    <m/>
    <m/>
    <m/>
    <m/>
    <m/>
    <m/>
    <m/>
    <m/>
    <m/>
    <n v="-150"/>
    <m/>
    <m/>
    <m/>
    <n v="0"/>
    <n v="0"/>
    <s v="Sem registo"/>
  </r>
  <r>
    <d v="2026-04-02T00:00:00"/>
    <x v="0"/>
    <m/>
    <m/>
    <m/>
    <n v="12765"/>
    <n v="12765"/>
    <n v="721.12563237774"/>
    <n v="-12043.87436762226"/>
    <m/>
    <m/>
    <m/>
    <m/>
    <m/>
    <m/>
    <m/>
    <s v="MXIXFEIJAOKG"/>
    <m/>
    <m/>
    <m/>
    <n v="2601146"/>
    <s v="Claudia Antonio Liasse"/>
    <x v="4"/>
    <x v="40"/>
    <s v="Macossa"/>
    <m/>
    <m/>
    <m/>
    <m/>
    <m/>
    <m/>
    <s v="Claudia Antonio Liasse"/>
    <s v="848282649"/>
    <s v="Erginio Alberto Romao"/>
    <s v="870012826/842431622"/>
    <m/>
    <m/>
    <m/>
    <n v="260001"/>
    <m/>
    <m/>
    <m/>
    <m/>
    <m/>
    <m/>
    <m/>
    <m/>
    <m/>
    <m/>
    <m/>
    <m/>
    <m/>
    <n v="-12043.8743676223"/>
    <m/>
    <m/>
    <m/>
    <n v="0"/>
    <n v="-721.12563237774"/>
    <s v="Sem registo"/>
  </r>
  <r>
    <d v="2026-04-02T00:00:00"/>
    <x v="0"/>
    <m/>
    <m/>
    <m/>
    <n v="5025"/>
    <n v="5025"/>
    <n v="283.87436762226"/>
    <n v="-4741.12563237774"/>
    <m/>
    <m/>
    <m/>
    <m/>
    <m/>
    <m/>
    <m/>
    <s v="MXIXFEIJAOKG"/>
    <m/>
    <m/>
    <m/>
    <n v="2601146"/>
    <s v="Claudia Antonio Liasse"/>
    <x v="4"/>
    <x v="40"/>
    <s v="Macossa-sede"/>
    <m/>
    <m/>
    <m/>
    <m/>
    <m/>
    <m/>
    <s v="Claudia Antonio Liasse"/>
    <s v="848282649"/>
    <s v="Erginio Alberto Romao"/>
    <s v="870012826/842431622"/>
    <m/>
    <m/>
    <m/>
    <n v="260001"/>
    <m/>
    <m/>
    <m/>
    <m/>
    <m/>
    <m/>
    <m/>
    <m/>
    <m/>
    <m/>
    <m/>
    <m/>
    <m/>
    <n v="-4741.12563237774"/>
    <m/>
    <m/>
    <m/>
    <n v="0"/>
    <n v="-283.87436762226"/>
    <s v="Sem registo"/>
  </r>
  <r>
    <d v="2026-04-02T00:00:00"/>
    <x v="1"/>
    <m/>
    <m/>
    <m/>
    <n v="851"/>
    <n v="425.5"/>
    <n v="48.075042158516"/>
    <n v="-377.424957841484"/>
    <m/>
    <m/>
    <m/>
    <m/>
    <m/>
    <m/>
    <m/>
    <s v="AGRIFEMMA01L"/>
    <m/>
    <m/>
    <m/>
    <n v="2601146"/>
    <s v="Claudia Antonio Liasse"/>
    <x v="4"/>
    <x v="40"/>
    <s v="Macossa"/>
    <m/>
    <m/>
    <m/>
    <m/>
    <m/>
    <m/>
    <s v="Claudia Antonio Liasse"/>
    <s v="848282649"/>
    <s v="Erginio Alberto Romao"/>
    <s v="870012826/842431622"/>
    <m/>
    <m/>
    <m/>
    <n v="260001"/>
    <m/>
    <m/>
    <m/>
    <m/>
    <m/>
    <m/>
    <m/>
    <m/>
    <m/>
    <m/>
    <m/>
    <m/>
    <m/>
    <n v="-802.924957841484"/>
    <m/>
    <m/>
    <m/>
    <n v="0"/>
    <n v="-48.075042158516"/>
    <s v="Sem registo"/>
  </r>
  <r>
    <d v="2026-04-02T00:00:00"/>
    <x v="1"/>
    <m/>
    <m/>
    <m/>
    <n v="335"/>
    <n v="167.5"/>
    <n v="18.924957841484"/>
    <n v="-148.575042158516"/>
    <m/>
    <m/>
    <m/>
    <m/>
    <m/>
    <m/>
    <m/>
    <s v="AGRIFEMMA01L"/>
    <m/>
    <m/>
    <m/>
    <n v="2601146"/>
    <s v="Claudia Antonio Liasse"/>
    <x v="4"/>
    <x v="40"/>
    <s v="Macossa-sede"/>
    <m/>
    <m/>
    <m/>
    <m/>
    <m/>
    <m/>
    <s v="Claudia Antonio Liasse"/>
    <s v="848282649"/>
    <s v="Erginio Alberto Romao"/>
    <s v="870012826/842431622"/>
    <m/>
    <m/>
    <m/>
    <n v="260001"/>
    <m/>
    <m/>
    <m/>
    <m/>
    <m/>
    <m/>
    <m/>
    <m/>
    <m/>
    <m/>
    <m/>
    <m/>
    <m/>
    <n v="-316.075042158516"/>
    <m/>
    <m/>
    <m/>
    <n v="0"/>
    <n v="-18.924957841484"/>
    <s v="Sem registo"/>
  </r>
  <r>
    <d v="2026-04-02T00:00:00"/>
    <x v="2"/>
    <m/>
    <m/>
    <m/>
    <n v="17020"/>
    <n v="17020"/>
    <n v="961.50084317032"/>
    <n v="-16058.49915682968"/>
    <m/>
    <m/>
    <m/>
    <m/>
    <m/>
    <m/>
    <m/>
    <s v="SUSSACO"/>
    <m/>
    <m/>
    <m/>
    <n v="2601146"/>
    <s v="Claudia Antonio Liasse"/>
    <x v="4"/>
    <x v="40"/>
    <s v="Macossa"/>
    <m/>
    <m/>
    <m/>
    <m/>
    <m/>
    <m/>
    <s v="Claudia Antonio Liasse"/>
    <s v="848282649"/>
    <s v="Erginio Alberto Romao"/>
    <s v="870012826/842431622"/>
    <m/>
    <m/>
    <m/>
    <n v="260001"/>
    <m/>
    <m/>
    <m/>
    <m/>
    <m/>
    <m/>
    <m/>
    <m/>
    <m/>
    <m/>
    <m/>
    <m/>
    <m/>
    <n v="-16058.4991568297"/>
    <m/>
    <m/>
    <m/>
    <n v="0"/>
    <n v="-961.50084317032"/>
    <s v="Sem registo"/>
  </r>
  <r>
    <d v="2026-04-02T00:00:00"/>
    <x v="2"/>
    <m/>
    <m/>
    <m/>
    <n v="6700"/>
    <n v="6700"/>
    <n v="378.49915682968"/>
    <n v="-6321.50084317032"/>
    <m/>
    <m/>
    <m/>
    <m/>
    <m/>
    <m/>
    <m/>
    <s v="SUSSACO"/>
    <m/>
    <m/>
    <m/>
    <n v="2601146"/>
    <s v="Claudia Antonio Liasse"/>
    <x v="4"/>
    <x v="40"/>
    <s v="Macossa-sede"/>
    <m/>
    <m/>
    <m/>
    <m/>
    <m/>
    <m/>
    <s v="Claudia Antonio Liasse"/>
    <s v="848282649"/>
    <s v="Erginio Alberto Romao"/>
    <s v="870012826/842431622"/>
    <m/>
    <m/>
    <m/>
    <n v="260001"/>
    <m/>
    <m/>
    <m/>
    <m/>
    <m/>
    <m/>
    <m/>
    <m/>
    <m/>
    <m/>
    <m/>
    <m/>
    <m/>
    <n v="-6321.50084317032"/>
    <m/>
    <m/>
    <m/>
    <n v="0"/>
    <n v="-378.49915682968"/>
    <s v="Sem registo"/>
  </r>
  <r>
    <d v="2026-04-02T00:00:00"/>
    <x v="3"/>
    <m/>
    <m/>
    <m/>
    <n v="851"/>
    <n v="425.5"/>
    <n v="48.075042158516"/>
    <n v="-377.424957841484"/>
    <m/>
    <m/>
    <m/>
    <m/>
    <m/>
    <m/>
    <m/>
    <s v="AGRIMIDACLORP1L"/>
    <m/>
    <m/>
    <m/>
    <n v="2601146"/>
    <s v="Claudia Antonio Liasse"/>
    <x v="4"/>
    <x v="40"/>
    <s v="Macossa"/>
    <m/>
    <m/>
    <m/>
    <m/>
    <m/>
    <m/>
    <s v="Claudia Antonio Liasse"/>
    <s v="848282649"/>
    <s v="Erginio Alberto Romao"/>
    <s v="870012826/842431622"/>
    <m/>
    <m/>
    <m/>
    <n v="260001"/>
    <m/>
    <m/>
    <m/>
    <m/>
    <m/>
    <m/>
    <m/>
    <m/>
    <m/>
    <m/>
    <m/>
    <m/>
    <m/>
    <n v="-802.924957841484"/>
    <m/>
    <m/>
    <m/>
    <n v="0"/>
    <n v="-48.075042158516"/>
    <s v="Sem registo"/>
  </r>
  <r>
    <d v="2026-04-02T00:00:00"/>
    <x v="3"/>
    <m/>
    <m/>
    <m/>
    <n v="335"/>
    <n v="167.5"/>
    <n v="18.924957841484"/>
    <n v="-148.575042158516"/>
    <m/>
    <m/>
    <m/>
    <m/>
    <m/>
    <m/>
    <m/>
    <s v="AGRIMIDACLORP1L"/>
    <m/>
    <m/>
    <m/>
    <n v="2601146"/>
    <s v="Claudia Antonio Liasse"/>
    <x v="4"/>
    <x v="40"/>
    <s v="Macossa-sede"/>
    <m/>
    <m/>
    <m/>
    <m/>
    <m/>
    <m/>
    <s v="Claudia Antonio Liasse"/>
    <s v="848282649"/>
    <s v="Erginio Alberto Romao"/>
    <s v="870012826/842431622"/>
    <m/>
    <m/>
    <m/>
    <n v="260001"/>
    <m/>
    <m/>
    <m/>
    <m/>
    <m/>
    <m/>
    <m/>
    <m/>
    <m/>
    <m/>
    <m/>
    <m/>
    <m/>
    <n v="-316.075042158516"/>
    <m/>
    <m/>
    <m/>
    <n v="0"/>
    <n v="-18.924957841484"/>
    <s v="Sem registo"/>
  </r>
  <r>
    <d v="2026-04-02T00:00:00"/>
    <x v="4"/>
    <m/>
    <m/>
    <m/>
    <n v="10637.5"/>
    <n v="10637.5"/>
    <n v="600.93802698145"/>
    <n v="-10036.56197301855"/>
    <m/>
    <m/>
    <m/>
    <m/>
    <m/>
    <m/>
    <m/>
    <s v="MXIXMILHOKG"/>
    <m/>
    <m/>
    <m/>
    <n v="2601146"/>
    <s v="Claudia Antonio Liasse"/>
    <x v="4"/>
    <x v="40"/>
    <s v="Macossa"/>
    <m/>
    <m/>
    <m/>
    <m/>
    <m/>
    <m/>
    <s v="Claudia Antonio Liasse"/>
    <s v="848282649"/>
    <s v="Erginio Alberto Romao"/>
    <s v="870012826/842431622"/>
    <m/>
    <m/>
    <m/>
    <n v="260001"/>
    <m/>
    <m/>
    <m/>
    <m/>
    <m/>
    <m/>
    <m/>
    <m/>
    <m/>
    <m/>
    <m/>
    <m/>
    <m/>
    <n v="-10036.5619730186"/>
    <m/>
    <m/>
    <m/>
    <n v="0"/>
    <n v="-600.93802698145"/>
    <s v="Sem registo"/>
  </r>
  <r>
    <d v="2026-04-02T00:00:00"/>
    <x v="4"/>
    <m/>
    <m/>
    <m/>
    <n v="4187.5"/>
    <n v="4187.5"/>
    <n v="236.56197301855"/>
    <n v="-3950.93802698145"/>
    <m/>
    <m/>
    <m/>
    <m/>
    <m/>
    <m/>
    <m/>
    <s v="MXIXMILHOKG"/>
    <m/>
    <m/>
    <m/>
    <n v="2601146"/>
    <s v="Claudia Antonio Liasse"/>
    <x v="4"/>
    <x v="40"/>
    <s v="Macossa-sede"/>
    <m/>
    <m/>
    <m/>
    <m/>
    <m/>
    <m/>
    <s v="Claudia Antonio Liasse"/>
    <s v="848282649"/>
    <s v="Erginio Alberto Romao"/>
    <s v="870012826/842431622"/>
    <m/>
    <m/>
    <m/>
    <n v="260001"/>
    <m/>
    <m/>
    <m/>
    <m/>
    <m/>
    <m/>
    <m/>
    <m/>
    <m/>
    <m/>
    <m/>
    <m/>
    <m/>
    <n v="-3950.93802698145"/>
    <m/>
    <m/>
    <m/>
    <n v="0"/>
    <n v="-236.56197301855"/>
    <s v="Sem registo"/>
  </r>
  <r>
    <d v="2026-04-02T00:00:00"/>
    <x v="0"/>
    <m/>
    <m/>
    <m/>
    <n v="150"/>
    <n v="150"/>
    <n v="0"/>
    <n v="-150"/>
    <m/>
    <m/>
    <m/>
    <m/>
    <m/>
    <m/>
    <m/>
    <s v="MXIXFEIJAOKG"/>
    <m/>
    <m/>
    <m/>
    <n v="2601147"/>
    <s v="Clesio Sigauque"/>
    <x v="4"/>
    <x v="8"/>
    <s v="Zembe Sede"/>
    <m/>
    <m/>
    <m/>
    <m/>
    <m/>
    <m/>
    <s v="Clesio Sigauque"/>
    <s v="848298766 / 867322059"/>
    <s v="Constantino João Fernando"/>
    <s v="846867910 / 865989486"/>
    <m/>
    <m/>
    <m/>
    <n v="260001"/>
    <m/>
    <m/>
    <m/>
    <m/>
    <m/>
    <m/>
    <m/>
    <m/>
    <m/>
    <m/>
    <m/>
    <m/>
    <m/>
    <n v="-150"/>
    <m/>
    <m/>
    <m/>
    <n v="0"/>
    <n v="0"/>
    <s v="Sem registo"/>
  </r>
  <r>
    <d v="2026-04-02T00:00:00"/>
    <x v="1"/>
    <m/>
    <m/>
    <m/>
    <n v="10"/>
    <n v="5"/>
    <n v="0"/>
    <n v="-5"/>
    <m/>
    <m/>
    <m/>
    <m/>
    <m/>
    <m/>
    <m/>
    <s v="AGRIFEMMA01L"/>
    <m/>
    <m/>
    <m/>
    <n v="2601147"/>
    <s v="Clesio Sigauque"/>
    <x v="4"/>
    <x v="8"/>
    <s v="Zembe Sede"/>
    <m/>
    <m/>
    <m/>
    <m/>
    <m/>
    <m/>
    <s v="Clesio Sigauque"/>
    <s v="848298766 / 867322059"/>
    <s v="Constantino João Fernando"/>
    <s v="846867910 / 865989486"/>
    <m/>
    <m/>
    <m/>
    <n v="260001"/>
    <m/>
    <m/>
    <m/>
    <m/>
    <m/>
    <m/>
    <m/>
    <m/>
    <m/>
    <m/>
    <m/>
    <m/>
    <m/>
    <n v="-10"/>
    <m/>
    <m/>
    <m/>
    <n v="0"/>
    <n v="0"/>
    <s v="Sem registo"/>
  </r>
  <r>
    <d v="2026-04-02T00:00:00"/>
    <x v="2"/>
    <m/>
    <m/>
    <m/>
    <n v="200"/>
    <n v="200"/>
    <n v="0"/>
    <n v="-200"/>
    <m/>
    <m/>
    <m/>
    <m/>
    <m/>
    <m/>
    <m/>
    <s v="SUSSACO"/>
    <m/>
    <m/>
    <m/>
    <n v="2601147"/>
    <s v="Clesio Sigauque"/>
    <x v="4"/>
    <x v="8"/>
    <s v="Zembe Sede"/>
    <m/>
    <m/>
    <m/>
    <m/>
    <m/>
    <m/>
    <s v="Clesio Sigauque"/>
    <s v="848298766 / 867322059"/>
    <s v="Constantino João Fernando"/>
    <s v="846867910 / 865989486"/>
    <m/>
    <m/>
    <m/>
    <n v="260001"/>
    <m/>
    <m/>
    <m/>
    <m/>
    <m/>
    <m/>
    <m/>
    <m/>
    <m/>
    <m/>
    <m/>
    <m/>
    <m/>
    <n v="-200"/>
    <m/>
    <m/>
    <m/>
    <n v="0"/>
    <n v="0"/>
    <s v="Sem registo"/>
  </r>
  <r>
    <d v="2026-04-02T00:00:00"/>
    <x v="3"/>
    <m/>
    <m/>
    <m/>
    <n v="10"/>
    <n v="5"/>
    <n v="0"/>
    <n v="-5"/>
    <m/>
    <m/>
    <m/>
    <m/>
    <m/>
    <m/>
    <m/>
    <s v="AGRIMIDACLORP1L"/>
    <m/>
    <m/>
    <m/>
    <n v="2601147"/>
    <s v="Clesio Sigauque"/>
    <x v="4"/>
    <x v="8"/>
    <s v="Zembe Sede"/>
    <m/>
    <m/>
    <m/>
    <m/>
    <m/>
    <m/>
    <s v="Clesio Sigauque"/>
    <s v="848298766 / 867322059"/>
    <s v="Constantino João Fernando"/>
    <s v="846867910 / 865989486"/>
    <m/>
    <m/>
    <m/>
    <n v="260001"/>
    <m/>
    <m/>
    <m/>
    <m/>
    <m/>
    <m/>
    <m/>
    <m/>
    <m/>
    <m/>
    <m/>
    <m/>
    <m/>
    <n v="-10"/>
    <m/>
    <m/>
    <m/>
    <n v="0"/>
    <n v="0"/>
    <s v="Sem registo"/>
  </r>
  <r>
    <d v="2026-04-02T00:00:00"/>
    <x v="4"/>
    <m/>
    <m/>
    <m/>
    <n v="125"/>
    <n v="125"/>
    <n v="0"/>
    <n v="-125"/>
    <m/>
    <m/>
    <m/>
    <m/>
    <m/>
    <m/>
    <m/>
    <s v="MXIXMILHOKG"/>
    <m/>
    <m/>
    <m/>
    <n v="2601147"/>
    <s v="Clesio Sigauque"/>
    <x v="4"/>
    <x v="8"/>
    <s v="Zembe Sede"/>
    <m/>
    <m/>
    <m/>
    <m/>
    <m/>
    <m/>
    <s v="Clesio Sigauque"/>
    <s v="848298766 / 867322059"/>
    <s v="Constantino João Fernando"/>
    <s v="846867910 / 865989486"/>
    <m/>
    <m/>
    <m/>
    <n v="260001"/>
    <m/>
    <m/>
    <m/>
    <m/>
    <m/>
    <m/>
    <m/>
    <m/>
    <m/>
    <m/>
    <m/>
    <m/>
    <m/>
    <n v="-125"/>
    <m/>
    <m/>
    <m/>
    <n v="0"/>
    <n v="0"/>
    <s v="Sem registo"/>
  </r>
  <r>
    <d v="2026-04-02T00:00:00"/>
    <x v="0"/>
    <m/>
    <m/>
    <m/>
    <n v="5610"/>
    <n v="5610"/>
    <n v="5610"/>
    <n v="0"/>
    <m/>
    <m/>
    <m/>
    <m/>
    <m/>
    <m/>
    <m/>
    <s v="MXIXFEIJAOKG"/>
    <m/>
    <m/>
    <m/>
    <n v="2601148"/>
    <s v="CORNELIO CHUNGUANE"/>
    <x v="5"/>
    <x v="21"/>
    <s v="ZULO"/>
    <m/>
    <m/>
    <m/>
    <m/>
    <m/>
    <m/>
    <s v="CORNELIO CHUNGUANE"/>
    <s v="861168440"/>
    <s v="FERDINANDO DIRCEU"/>
    <n v="867805809"/>
    <m/>
    <m/>
    <m/>
    <n v="260001"/>
    <m/>
    <m/>
    <m/>
    <m/>
    <m/>
    <m/>
    <m/>
    <m/>
    <m/>
    <m/>
    <m/>
    <m/>
    <m/>
    <m/>
    <m/>
    <m/>
    <n v="5610"/>
    <n v="0"/>
    <n v="-5610"/>
    <s v="Sem registo"/>
  </r>
  <r>
    <d v="2026-04-02T00:00:00"/>
    <x v="1"/>
    <m/>
    <m/>
    <m/>
    <n v="374"/>
    <n v="187"/>
    <n v="187"/>
    <n v="0"/>
    <m/>
    <m/>
    <m/>
    <m/>
    <m/>
    <m/>
    <m/>
    <s v="AGRIFEMMA01L"/>
    <m/>
    <m/>
    <m/>
    <n v="2601148"/>
    <s v="CORNELIO CHUNGUANE"/>
    <x v="5"/>
    <x v="21"/>
    <s v="ZULO"/>
    <m/>
    <m/>
    <m/>
    <m/>
    <m/>
    <m/>
    <s v="CORNELIO CHUNGUANE"/>
    <s v="861168440"/>
    <s v="FERDINANDO DIRCEU"/>
    <n v="867805809"/>
    <m/>
    <m/>
    <m/>
    <n v="260001"/>
    <m/>
    <m/>
    <m/>
    <m/>
    <m/>
    <m/>
    <m/>
    <m/>
    <m/>
    <m/>
    <m/>
    <m/>
    <m/>
    <m/>
    <m/>
    <m/>
    <m/>
    <n v="0"/>
    <n v="-187"/>
    <s v="Sem registo"/>
  </r>
  <r>
    <d v="2026-04-02T00:00:00"/>
    <x v="2"/>
    <m/>
    <m/>
    <m/>
    <n v="7480"/>
    <n v="7480"/>
    <n v="7480"/>
    <n v="0"/>
    <m/>
    <m/>
    <m/>
    <m/>
    <m/>
    <m/>
    <m/>
    <s v="SUSSACO"/>
    <m/>
    <m/>
    <m/>
    <n v="2601148"/>
    <s v="CORNELIO CHUNGUANE"/>
    <x v="5"/>
    <x v="21"/>
    <s v="ZULO"/>
    <m/>
    <m/>
    <m/>
    <m/>
    <m/>
    <m/>
    <s v="CORNELIO CHUNGUANE"/>
    <s v="861168440"/>
    <s v="FERDINANDO DIRCEU"/>
    <n v="867805809"/>
    <m/>
    <m/>
    <m/>
    <n v="260001"/>
    <m/>
    <m/>
    <m/>
    <m/>
    <m/>
    <m/>
    <m/>
    <m/>
    <m/>
    <m/>
    <m/>
    <m/>
    <m/>
    <m/>
    <m/>
    <m/>
    <m/>
    <n v="0"/>
    <n v="-7480"/>
    <s v="Sem registo"/>
  </r>
  <r>
    <d v="2026-04-02T00:00:00"/>
    <x v="3"/>
    <m/>
    <m/>
    <m/>
    <n v="374"/>
    <n v="187"/>
    <n v="187"/>
    <n v="0"/>
    <m/>
    <m/>
    <m/>
    <m/>
    <m/>
    <m/>
    <m/>
    <s v="AGRIMIDACLORP1L"/>
    <m/>
    <m/>
    <m/>
    <n v="2601148"/>
    <s v="CORNELIO CHUNGUANE"/>
    <x v="5"/>
    <x v="21"/>
    <s v="ZULO"/>
    <m/>
    <m/>
    <m/>
    <m/>
    <m/>
    <m/>
    <s v="CORNELIO CHUNGUANE"/>
    <s v="861168440"/>
    <s v="FERDINANDO DIRCEU"/>
    <n v="867805809"/>
    <m/>
    <m/>
    <m/>
    <n v="260001"/>
    <m/>
    <m/>
    <m/>
    <m/>
    <m/>
    <m/>
    <m/>
    <m/>
    <m/>
    <m/>
    <m/>
    <m/>
    <m/>
    <m/>
    <m/>
    <m/>
    <m/>
    <n v="0"/>
    <n v="-187"/>
    <s v="Sem registo"/>
  </r>
  <r>
    <d v="2026-04-02T00:00:00"/>
    <x v="4"/>
    <m/>
    <m/>
    <m/>
    <n v="4675"/>
    <n v="4675"/>
    <n v="4675"/>
    <n v="0"/>
    <m/>
    <m/>
    <m/>
    <m/>
    <m/>
    <m/>
    <m/>
    <s v="MXIXMILHOKG"/>
    <m/>
    <m/>
    <m/>
    <n v="2601148"/>
    <s v="CORNELIO CHUNGUANE"/>
    <x v="5"/>
    <x v="21"/>
    <s v="ZULO"/>
    <m/>
    <m/>
    <m/>
    <m/>
    <m/>
    <m/>
    <s v="CORNELIO CHUNGUANE"/>
    <s v="861168440"/>
    <s v="FERDINANDO DIRCEU"/>
    <n v="867805809"/>
    <m/>
    <m/>
    <m/>
    <n v="260001"/>
    <m/>
    <m/>
    <m/>
    <m/>
    <m/>
    <m/>
    <m/>
    <m/>
    <m/>
    <m/>
    <m/>
    <m/>
    <m/>
    <m/>
    <n v="4675"/>
    <m/>
    <m/>
    <n v="4675"/>
    <n v="0"/>
    <s v="Entregue"/>
  </r>
  <r>
    <d v="2026-04-02T00:00:00"/>
    <x v="0"/>
    <m/>
    <m/>
    <m/>
    <n v="150"/>
    <n v="150"/>
    <n v="0"/>
    <n v="-150"/>
    <m/>
    <m/>
    <m/>
    <m/>
    <m/>
    <m/>
    <m/>
    <s v="MXIXFEIJAOKG"/>
    <m/>
    <m/>
    <m/>
    <n v="2601149"/>
    <s v="Cornelio Joao"/>
    <x v="3"/>
    <x v="50"/>
    <s v="Naming'ona"/>
    <m/>
    <m/>
    <m/>
    <m/>
    <m/>
    <m/>
    <s v="Cornelio Joao"/>
    <s v="864454844"/>
    <s v="Galileia Gimo"/>
    <n v="869620813"/>
    <m/>
    <m/>
    <m/>
    <n v="260001"/>
    <m/>
    <m/>
    <m/>
    <m/>
    <m/>
    <m/>
    <m/>
    <m/>
    <m/>
    <m/>
    <m/>
    <m/>
    <m/>
    <n v="-150"/>
    <m/>
    <m/>
    <m/>
    <n v="0"/>
    <n v="0"/>
    <s v="Sem registo"/>
  </r>
  <r>
    <d v="2026-04-02T00:00:00"/>
    <x v="1"/>
    <m/>
    <m/>
    <m/>
    <n v="10"/>
    <n v="5"/>
    <n v="0"/>
    <n v="-5"/>
    <m/>
    <m/>
    <m/>
    <m/>
    <m/>
    <m/>
    <m/>
    <s v="AGRIFEMMA01L"/>
    <m/>
    <m/>
    <m/>
    <n v="2601149"/>
    <s v="Cornelio Joao"/>
    <x v="3"/>
    <x v="50"/>
    <s v="Naming'ona"/>
    <m/>
    <m/>
    <m/>
    <m/>
    <m/>
    <m/>
    <s v="Cornelio Joao"/>
    <s v="864454844"/>
    <s v="Galileia Gimo"/>
    <n v="869620813"/>
    <m/>
    <m/>
    <m/>
    <n v="260001"/>
    <m/>
    <m/>
    <m/>
    <m/>
    <m/>
    <m/>
    <m/>
    <m/>
    <m/>
    <m/>
    <m/>
    <m/>
    <m/>
    <n v="-10"/>
    <m/>
    <m/>
    <m/>
    <n v="0"/>
    <n v="0"/>
    <s v="Sem registo"/>
  </r>
  <r>
    <d v="2026-04-02T00:00:00"/>
    <x v="2"/>
    <m/>
    <m/>
    <m/>
    <n v="200"/>
    <n v="200"/>
    <n v="0"/>
    <n v="-200"/>
    <m/>
    <m/>
    <m/>
    <m/>
    <m/>
    <m/>
    <m/>
    <s v="SUSSACO"/>
    <m/>
    <m/>
    <m/>
    <n v="2601149"/>
    <s v="Cornelio Joao"/>
    <x v="3"/>
    <x v="50"/>
    <s v="Naming'ona"/>
    <m/>
    <m/>
    <m/>
    <m/>
    <m/>
    <m/>
    <s v="Cornelio Joao"/>
    <s v="864454844"/>
    <s v="Galileia Gimo"/>
    <n v="869620813"/>
    <m/>
    <m/>
    <m/>
    <n v="260001"/>
    <m/>
    <m/>
    <m/>
    <m/>
    <m/>
    <m/>
    <m/>
    <m/>
    <m/>
    <m/>
    <m/>
    <m/>
    <m/>
    <n v="-200"/>
    <m/>
    <m/>
    <m/>
    <n v="0"/>
    <n v="0"/>
    <s v="Sem registo"/>
  </r>
  <r>
    <d v="2026-04-02T00:00:00"/>
    <x v="3"/>
    <m/>
    <m/>
    <m/>
    <n v="8"/>
    <n v="4"/>
    <n v="0"/>
    <n v="-4"/>
    <m/>
    <m/>
    <m/>
    <m/>
    <m/>
    <m/>
    <m/>
    <s v="AGRIMIDACLORP1L"/>
    <m/>
    <m/>
    <m/>
    <n v="2601149"/>
    <s v="Cornelio Joao"/>
    <x v="3"/>
    <x v="50"/>
    <s v="Naming'ona"/>
    <m/>
    <m/>
    <m/>
    <m/>
    <m/>
    <m/>
    <s v="Cornelio Joao"/>
    <s v="864454844"/>
    <s v="Galileia Gimo"/>
    <n v="869620813"/>
    <m/>
    <m/>
    <m/>
    <n v="260001"/>
    <m/>
    <m/>
    <m/>
    <m/>
    <m/>
    <m/>
    <m/>
    <m/>
    <m/>
    <m/>
    <m/>
    <m/>
    <m/>
    <n v="-8"/>
    <m/>
    <m/>
    <m/>
    <n v="0"/>
    <n v="0"/>
    <s v="Sem registo"/>
  </r>
  <r>
    <d v="2026-04-02T00:00:00"/>
    <x v="4"/>
    <m/>
    <m/>
    <m/>
    <n v="100"/>
    <n v="100"/>
    <n v="0"/>
    <n v="-100"/>
    <m/>
    <m/>
    <m/>
    <m/>
    <m/>
    <m/>
    <m/>
    <s v="MXIXMILHOKG"/>
    <m/>
    <m/>
    <m/>
    <n v="2601149"/>
    <s v="Cornelio Joao"/>
    <x v="3"/>
    <x v="50"/>
    <s v="Naming'ona"/>
    <m/>
    <m/>
    <m/>
    <m/>
    <m/>
    <m/>
    <s v="Cornelio Joao"/>
    <s v="864454844"/>
    <s v="Galileia Gimo"/>
    <n v="869620813"/>
    <m/>
    <m/>
    <m/>
    <n v="260001"/>
    <m/>
    <m/>
    <m/>
    <m/>
    <m/>
    <m/>
    <m/>
    <m/>
    <m/>
    <m/>
    <m/>
    <m/>
    <m/>
    <n v="-100"/>
    <m/>
    <m/>
    <m/>
    <n v="0"/>
    <n v="0"/>
    <s v="Sem registo"/>
  </r>
  <r>
    <d v="2026-04-02T00:00:00"/>
    <x v="5"/>
    <m/>
    <m/>
    <m/>
    <n v="6"/>
    <n v="3"/>
    <n v="0"/>
    <n v="-3"/>
    <m/>
    <m/>
    <m/>
    <m/>
    <m/>
    <m/>
    <m/>
    <s v="AGRIMHMCPA1L"/>
    <m/>
    <m/>
    <m/>
    <n v="2601149"/>
    <s v="Cornelio Joao"/>
    <x v="3"/>
    <x v="50"/>
    <s v="Naming'ona"/>
    <m/>
    <m/>
    <m/>
    <m/>
    <m/>
    <m/>
    <s v="Cornelio Joao"/>
    <s v="864454844"/>
    <s v="Galileia Gimo"/>
    <n v="869620813"/>
    <m/>
    <m/>
    <m/>
    <n v="260001"/>
    <m/>
    <m/>
    <m/>
    <m/>
    <m/>
    <m/>
    <m/>
    <m/>
    <m/>
    <m/>
    <m/>
    <m/>
    <m/>
    <n v="-6"/>
    <m/>
    <m/>
    <m/>
    <n v="0"/>
    <n v="0"/>
    <s v="Sem registo"/>
  </r>
  <r>
    <d v="2026-04-02T00:00:00"/>
    <x v="6"/>
    <m/>
    <m/>
    <m/>
    <n v="100"/>
    <n v="100"/>
    <n v="0"/>
    <n v="-100"/>
    <m/>
    <m/>
    <m/>
    <m/>
    <m/>
    <m/>
    <m/>
    <s v="MXIXARROZKG"/>
    <m/>
    <m/>
    <m/>
    <n v="2601149"/>
    <s v="Cornelio Joao"/>
    <x v="3"/>
    <x v="50"/>
    <s v="Naming'ona"/>
    <m/>
    <m/>
    <m/>
    <m/>
    <m/>
    <m/>
    <s v="Cornelio Joao"/>
    <s v="864454844"/>
    <s v="Galileia Gimo"/>
    <n v="869620813"/>
    <m/>
    <m/>
    <m/>
    <n v="260001"/>
    <m/>
    <m/>
    <m/>
    <m/>
    <m/>
    <m/>
    <m/>
    <m/>
    <m/>
    <m/>
    <m/>
    <m/>
    <m/>
    <n v="-100"/>
    <m/>
    <m/>
    <m/>
    <n v="0"/>
    <n v="0"/>
    <s v="Sem registo"/>
  </r>
  <r>
    <d v="2026-04-02T00:00:00"/>
    <x v="0"/>
    <m/>
    <m/>
    <m/>
    <n v="3960"/>
    <n v="3960"/>
    <n v="0"/>
    <n v="-3960"/>
    <m/>
    <m/>
    <m/>
    <m/>
    <m/>
    <m/>
    <m/>
    <s v="MXIXFEIJAOKG"/>
    <m/>
    <m/>
    <m/>
    <n v="2601150"/>
    <s v="Cremilde da Odete Sande"/>
    <x v="2"/>
    <x v="47"/>
    <s v="3 de Fevereiro"/>
    <m/>
    <m/>
    <m/>
    <m/>
    <m/>
    <m/>
    <s v="Cremilde da Odete Sande"/>
    <s v="855179965"/>
    <s v="Castro Manuel Mendes"/>
    <n v="860795776"/>
    <m/>
    <m/>
    <m/>
    <n v="260001"/>
    <m/>
    <m/>
    <m/>
    <m/>
    <m/>
    <m/>
    <m/>
    <m/>
    <m/>
    <m/>
    <m/>
    <m/>
    <m/>
    <n v="-3960"/>
    <m/>
    <m/>
    <n v="3960"/>
    <n v="0"/>
    <n v="0"/>
    <s v="Sem registo"/>
  </r>
  <r>
    <d v="2026-04-02T00:00:00"/>
    <x v="1"/>
    <m/>
    <m/>
    <m/>
    <n v="264"/>
    <n v="132"/>
    <n v="0"/>
    <n v="-132"/>
    <m/>
    <m/>
    <m/>
    <m/>
    <m/>
    <m/>
    <m/>
    <s v="AGRIFEMMA01L"/>
    <m/>
    <m/>
    <m/>
    <n v="2601150"/>
    <s v="Cremilde da Odete Sande"/>
    <x v="2"/>
    <x v="47"/>
    <s v="3 de Fevereiro"/>
    <m/>
    <m/>
    <m/>
    <m/>
    <m/>
    <m/>
    <s v="Cremilde da Odete Sande"/>
    <s v="855179965"/>
    <s v="Castro Manuel Mendes"/>
    <n v="860795776"/>
    <m/>
    <m/>
    <m/>
    <n v="260001"/>
    <m/>
    <m/>
    <m/>
    <m/>
    <m/>
    <m/>
    <m/>
    <m/>
    <m/>
    <m/>
    <m/>
    <m/>
    <m/>
    <n v="-264"/>
    <m/>
    <m/>
    <m/>
    <n v="0"/>
    <n v="0"/>
    <s v="Sem registo"/>
  </r>
  <r>
    <d v="2026-04-02T00:00:00"/>
    <x v="2"/>
    <m/>
    <m/>
    <m/>
    <n v="5280"/>
    <n v="5280"/>
    <n v="0"/>
    <n v="-5280"/>
    <m/>
    <m/>
    <m/>
    <m/>
    <m/>
    <m/>
    <m/>
    <s v="SUSSACO"/>
    <m/>
    <m/>
    <m/>
    <n v="2601150"/>
    <s v="Cremilde da Odete Sande"/>
    <x v="2"/>
    <x v="47"/>
    <s v="3 de Fevereiro"/>
    <m/>
    <m/>
    <m/>
    <m/>
    <m/>
    <m/>
    <s v="Cremilde da Odete Sande"/>
    <s v="855179965"/>
    <s v="Castro Manuel Mendes"/>
    <n v="860795776"/>
    <m/>
    <m/>
    <m/>
    <n v="260001"/>
    <m/>
    <m/>
    <m/>
    <m/>
    <m/>
    <m/>
    <m/>
    <m/>
    <m/>
    <m/>
    <m/>
    <m/>
    <m/>
    <n v="-5280"/>
    <m/>
    <m/>
    <m/>
    <n v="0"/>
    <n v="0"/>
    <s v="Sem registo"/>
  </r>
  <r>
    <d v="2026-04-02T00:00:00"/>
    <x v="3"/>
    <m/>
    <m/>
    <m/>
    <n v="134"/>
    <n v="67"/>
    <n v="0"/>
    <n v="-67"/>
    <m/>
    <m/>
    <m/>
    <m/>
    <m/>
    <m/>
    <m/>
    <s v="AGRIMIDACLORP1L"/>
    <m/>
    <m/>
    <m/>
    <n v="2601150"/>
    <s v="Cremilde da Odete Sande"/>
    <x v="2"/>
    <x v="47"/>
    <s v="3 de Fevereiro"/>
    <m/>
    <m/>
    <m/>
    <m/>
    <m/>
    <m/>
    <s v="Cremilde da Odete Sande"/>
    <s v="855179965"/>
    <s v="Castro Manuel Mendes"/>
    <n v="860795776"/>
    <m/>
    <m/>
    <m/>
    <n v="260001"/>
    <m/>
    <m/>
    <m/>
    <m/>
    <m/>
    <m/>
    <m/>
    <m/>
    <m/>
    <m/>
    <m/>
    <m/>
    <m/>
    <n v="-134"/>
    <m/>
    <m/>
    <m/>
    <n v="0"/>
    <n v="0"/>
    <s v="Sem registo"/>
  </r>
  <r>
    <d v="2026-04-02T00:00:00"/>
    <x v="4"/>
    <m/>
    <m/>
    <m/>
    <n v="1675"/>
    <n v="1675"/>
    <n v="0"/>
    <n v="-1675"/>
    <m/>
    <m/>
    <m/>
    <m/>
    <m/>
    <m/>
    <m/>
    <s v="MXIXMILHOKG"/>
    <m/>
    <m/>
    <m/>
    <n v="2601150"/>
    <s v="Cremilde da Odete Sande"/>
    <x v="2"/>
    <x v="47"/>
    <s v="3 de Fevereiro"/>
    <m/>
    <m/>
    <m/>
    <m/>
    <m/>
    <m/>
    <s v="Cremilde da Odete Sande"/>
    <s v="855179965"/>
    <s v="Castro Manuel Mendes"/>
    <n v="860795776"/>
    <m/>
    <m/>
    <m/>
    <n v="260001"/>
    <m/>
    <m/>
    <m/>
    <m/>
    <m/>
    <m/>
    <m/>
    <m/>
    <m/>
    <m/>
    <m/>
    <m/>
    <m/>
    <n v="-1675"/>
    <m/>
    <m/>
    <n v="1675"/>
    <n v="0"/>
    <n v="0"/>
    <s v="Sem registo"/>
  </r>
  <r>
    <d v="2026-04-02T00:00:00"/>
    <x v="5"/>
    <m/>
    <m/>
    <m/>
    <n v="390"/>
    <n v="195"/>
    <n v="0"/>
    <n v="-195"/>
    <m/>
    <m/>
    <m/>
    <m/>
    <m/>
    <m/>
    <m/>
    <s v="AGRIMHMCPA1L"/>
    <m/>
    <m/>
    <m/>
    <n v="2601150"/>
    <s v="Cremilde da Odete Sande"/>
    <x v="2"/>
    <x v="47"/>
    <s v="3 de Fevereiro"/>
    <m/>
    <m/>
    <m/>
    <m/>
    <m/>
    <m/>
    <s v="Cremilde da Odete Sande"/>
    <s v="855179965"/>
    <s v="Castro Manuel Mendes"/>
    <n v="860795776"/>
    <m/>
    <m/>
    <m/>
    <n v="260001"/>
    <m/>
    <m/>
    <m/>
    <m/>
    <m/>
    <m/>
    <m/>
    <m/>
    <m/>
    <m/>
    <m/>
    <m/>
    <m/>
    <n v="-390"/>
    <m/>
    <m/>
    <m/>
    <n v="0"/>
    <n v="0"/>
    <s v="Sem registo"/>
  </r>
  <r>
    <d v="2026-04-02T00:00:00"/>
    <x v="6"/>
    <m/>
    <m/>
    <m/>
    <n v="6500"/>
    <n v="6500"/>
    <n v="0"/>
    <n v="-6500"/>
    <m/>
    <m/>
    <m/>
    <m/>
    <m/>
    <m/>
    <m/>
    <s v="MXIXARROZKG"/>
    <m/>
    <m/>
    <m/>
    <n v="2601150"/>
    <s v="Cremilde da Odete Sande"/>
    <x v="2"/>
    <x v="47"/>
    <s v="3 de Fevereiro"/>
    <m/>
    <m/>
    <m/>
    <m/>
    <m/>
    <m/>
    <s v="Cremilde da Odete Sande"/>
    <s v="855179965"/>
    <s v="Castro Manuel Mendes"/>
    <n v="860795776"/>
    <m/>
    <m/>
    <m/>
    <n v="260001"/>
    <m/>
    <m/>
    <m/>
    <m/>
    <m/>
    <m/>
    <m/>
    <m/>
    <m/>
    <m/>
    <m/>
    <m/>
    <m/>
    <n v="-6500"/>
    <m/>
    <m/>
    <m/>
    <n v="0"/>
    <n v="0"/>
    <s v="Sem registo"/>
  </r>
  <r>
    <d v="2026-04-02T00:00:00"/>
    <x v="0"/>
    <m/>
    <m/>
    <m/>
    <n v="180"/>
    <n v="180"/>
    <n v="180"/>
    <n v="0"/>
    <m/>
    <m/>
    <m/>
    <m/>
    <m/>
    <m/>
    <m/>
    <s v="MXIXFEIJAOKG"/>
    <m/>
    <m/>
    <m/>
    <n v="2601151"/>
    <s v="Cristina Cristiano Micrisse"/>
    <x v="4"/>
    <x v="51"/>
    <s v="Bunga"/>
    <m/>
    <m/>
    <m/>
    <m/>
    <m/>
    <m/>
    <s v="Cristina Cristiano Micrisse"/>
    <s v="863469596 e 848504153"/>
    <s v="Prosperino Sepúlvida de Albérico Lino"/>
    <s v="842915247 e 862446256"/>
    <m/>
    <m/>
    <m/>
    <n v="260001"/>
    <m/>
    <m/>
    <m/>
    <m/>
    <m/>
    <m/>
    <m/>
    <m/>
    <m/>
    <m/>
    <m/>
    <m/>
    <m/>
    <n v="0"/>
    <m/>
    <m/>
    <m/>
    <n v="0"/>
    <n v="-180"/>
    <s v="Sem registo"/>
  </r>
  <r>
    <d v="2026-04-02T00:00:00"/>
    <x v="1"/>
    <m/>
    <m/>
    <m/>
    <n v="12"/>
    <n v="6"/>
    <n v="12"/>
    <n v="6"/>
    <m/>
    <m/>
    <m/>
    <m/>
    <m/>
    <m/>
    <m/>
    <s v="AGRIFEMMA01L"/>
    <m/>
    <m/>
    <m/>
    <n v="2601151"/>
    <s v="Cristina Cristiano Micrisse"/>
    <x v="4"/>
    <x v="51"/>
    <s v="Bunga"/>
    <m/>
    <m/>
    <m/>
    <m/>
    <m/>
    <m/>
    <s v="Cristina Cristiano Micrisse"/>
    <s v="863469596 e 848504153"/>
    <s v="Prosperino Sepúlvida de Albérico Lino"/>
    <s v="842915247 e 862446256"/>
    <m/>
    <m/>
    <m/>
    <n v="260001"/>
    <m/>
    <m/>
    <m/>
    <m/>
    <m/>
    <m/>
    <m/>
    <m/>
    <m/>
    <m/>
    <m/>
    <m/>
    <m/>
    <n v="0"/>
    <m/>
    <m/>
    <m/>
    <n v="0"/>
    <n v="-12"/>
    <s v="Sem registo"/>
  </r>
  <r>
    <d v="2026-04-02T00:00:00"/>
    <x v="2"/>
    <m/>
    <m/>
    <m/>
    <n v="240"/>
    <n v="240"/>
    <n v="240"/>
    <n v="0"/>
    <m/>
    <m/>
    <m/>
    <m/>
    <m/>
    <m/>
    <m/>
    <s v="SUSSACO"/>
    <m/>
    <m/>
    <m/>
    <n v="2601151"/>
    <s v="Cristina Cristiano Micrisse"/>
    <x v="4"/>
    <x v="51"/>
    <s v="Bunga"/>
    <m/>
    <m/>
    <m/>
    <m/>
    <m/>
    <m/>
    <s v="Cristina Cristiano Micrisse"/>
    <s v="863469596 e 848504153"/>
    <s v="Prosperino Sepúlvida de Albérico Lino"/>
    <s v="842915247 e 862446256"/>
    <m/>
    <m/>
    <m/>
    <n v="260001"/>
    <m/>
    <m/>
    <m/>
    <m/>
    <m/>
    <m/>
    <m/>
    <m/>
    <m/>
    <m/>
    <m/>
    <m/>
    <m/>
    <n v="0"/>
    <m/>
    <m/>
    <m/>
    <n v="0"/>
    <n v="-240"/>
    <s v="Sem registo"/>
  </r>
  <r>
    <d v="2026-04-02T00:00:00"/>
    <x v="3"/>
    <m/>
    <m/>
    <m/>
    <n v="12"/>
    <n v="6"/>
    <n v="12"/>
    <n v="6"/>
    <m/>
    <m/>
    <m/>
    <m/>
    <m/>
    <m/>
    <m/>
    <s v="AGRIMIDACLORP1L"/>
    <m/>
    <m/>
    <m/>
    <n v="2601151"/>
    <s v="Cristina Cristiano Micrisse"/>
    <x v="4"/>
    <x v="51"/>
    <s v="Bunga"/>
    <m/>
    <m/>
    <m/>
    <m/>
    <m/>
    <m/>
    <s v="Cristina Cristiano Micrisse"/>
    <s v="863469596 e 848504153"/>
    <s v="Prosperino Sepúlvida de Albérico Lino"/>
    <s v="842915247 e 862446256"/>
    <m/>
    <m/>
    <m/>
    <n v="260001"/>
    <m/>
    <m/>
    <m/>
    <m/>
    <m/>
    <m/>
    <m/>
    <m/>
    <m/>
    <m/>
    <m/>
    <m/>
    <m/>
    <n v="0"/>
    <m/>
    <m/>
    <m/>
    <n v="0"/>
    <n v="-12"/>
    <s v="Sem registo"/>
  </r>
  <r>
    <d v="2026-04-02T00:00:00"/>
    <x v="4"/>
    <m/>
    <m/>
    <m/>
    <n v="150"/>
    <n v="150"/>
    <n v="150"/>
    <n v="0"/>
    <m/>
    <m/>
    <m/>
    <m/>
    <m/>
    <m/>
    <m/>
    <s v="MXIXMILHOKG"/>
    <m/>
    <m/>
    <m/>
    <n v="2601151"/>
    <s v="Cristina Cristiano Micrisse"/>
    <x v="4"/>
    <x v="51"/>
    <s v="Bunga"/>
    <m/>
    <m/>
    <m/>
    <m/>
    <m/>
    <m/>
    <s v="Cristina Cristiano Micrisse"/>
    <s v="863469596 e 848504153"/>
    <s v="Prosperino Sepúlvida de Albérico Lino"/>
    <s v="842915247 e 862446256"/>
    <m/>
    <m/>
    <m/>
    <n v="260001"/>
    <m/>
    <m/>
    <m/>
    <m/>
    <m/>
    <m/>
    <m/>
    <m/>
    <m/>
    <m/>
    <m/>
    <m/>
    <m/>
    <n v="0"/>
    <m/>
    <m/>
    <m/>
    <n v="0"/>
    <n v="-150"/>
    <s v="Sem registo"/>
  </r>
  <r>
    <d v="2026-04-02T00:00:00"/>
    <x v="0"/>
    <m/>
    <m/>
    <m/>
    <n v="525"/>
    <n v="525"/>
    <n v="0"/>
    <n v="-525"/>
    <m/>
    <m/>
    <m/>
    <m/>
    <m/>
    <m/>
    <m/>
    <s v="MXIXFEIJAOKG"/>
    <m/>
    <m/>
    <m/>
    <n v="2601152"/>
    <s v="Dainilsa Savas Denje"/>
    <x v="4"/>
    <x v="8"/>
    <s v="Zembe Sede"/>
    <m/>
    <m/>
    <m/>
    <m/>
    <m/>
    <m/>
    <s v="Dainilsa Savas Denje"/>
    <s v="848230022 / 871719407"/>
    <s v="Constantino João Fernando"/>
    <s v="846867910 / 865989486"/>
    <m/>
    <m/>
    <m/>
    <n v="260001"/>
    <m/>
    <m/>
    <m/>
    <m/>
    <m/>
    <m/>
    <m/>
    <m/>
    <m/>
    <m/>
    <m/>
    <m/>
    <m/>
    <n v="-525"/>
    <m/>
    <m/>
    <m/>
    <n v="0"/>
    <n v="0"/>
    <s v="Sem registo"/>
  </r>
  <r>
    <d v="2026-04-02T00:00:00"/>
    <x v="1"/>
    <m/>
    <m/>
    <m/>
    <n v="35"/>
    <n v="17.5"/>
    <n v="0"/>
    <n v="-17.5"/>
    <m/>
    <m/>
    <m/>
    <m/>
    <m/>
    <m/>
    <m/>
    <s v="AGRIFEMMA01L"/>
    <m/>
    <m/>
    <m/>
    <n v="2601152"/>
    <s v="Dainilsa Savas Denje"/>
    <x v="4"/>
    <x v="8"/>
    <s v="Zembe Sede"/>
    <m/>
    <m/>
    <m/>
    <m/>
    <m/>
    <m/>
    <s v="Dainilsa Savas Denje"/>
    <s v="848230022 / 871719407"/>
    <s v="Constantino João Fernando"/>
    <s v="846867910 / 865989486"/>
    <m/>
    <m/>
    <m/>
    <n v="260001"/>
    <m/>
    <m/>
    <m/>
    <m/>
    <m/>
    <m/>
    <m/>
    <m/>
    <m/>
    <m/>
    <m/>
    <m/>
    <m/>
    <n v="-35"/>
    <m/>
    <m/>
    <m/>
    <n v="0"/>
    <n v="0"/>
    <s v="Sem registo"/>
  </r>
  <r>
    <d v="2026-04-02T00:00:00"/>
    <x v="2"/>
    <m/>
    <m/>
    <m/>
    <n v="700"/>
    <n v="700"/>
    <n v="0"/>
    <n v="-700"/>
    <m/>
    <m/>
    <m/>
    <m/>
    <m/>
    <m/>
    <m/>
    <s v="SUSSACO"/>
    <m/>
    <m/>
    <m/>
    <n v="2601152"/>
    <s v="Dainilsa Savas Denje"/>
    <x v="4"/>
    <x v="8"/>
    <s v="Zembe Sede"/>
    <m/>
    <m/>
    <m/>
    <m/>
    <m/>
    <m/>
    <s v="Dainilsa Savas Denje"/>
    <s v="848230022 / 871719407"/>
    <s v="Constantino João Fernando"/>
    <s v="846867910 / 865989486"/>
    <m/>
    <m/>
    <m/>
    <n v="260001"/>
    <m/>
    <m/>
    <m/>
    <m/>
    <m/>
    <m/>
    <m/>
    <m/>
    <m/>
    <m/>
    <m/>
    <m/>
    <m/>
    <n v="-700"/>
    <m/>
    <m/>
    <m/>
    <n v="0"/>
    <n v="0"/>
    <s v="Sem registo"/>
  </r>
  <r>
    <d v="2026-04-02T00:00:00"/>
    <x v="3"/>
    <m/>
    <m/>
    <m/>
    <n v="35"/>
    <n v="17.5"/>
    <n v="0"/>
    <n v="-17.5"/>
    <m/>
    <m/>
    <m/>
    <m/>
    <m/>
    <m/>
    <m/>
    <s v="AGRIMIDACLORP1L"/>
    <m/>
    <m/>
    <m/>
    <n v="2601152"/>
    <s v="Dainilsa Savas Denje"/>
    <x v="4"/>
    <x v="8"/>
    <s v="Zembe Sede"/>
    <m/>
    <m/>
    <m/>
    <m/>
    <m/>
    <m/>
    <s v="Dainilsa Savas Denje"/>
    <s v="848230022 / 871719407"/>
    <s v="Constantino João Fernando"/>
    <s v="846867910 / 865989486"/>
    <m/>
    <m/>
    <m/>
    <n v="260001"/>
    <m/>
    <m/>
    <m/>
    <m/>
    <m/>
    <m/>
    <m/>
    <m/>
    <m/>
    <m/>
    <m/>
    <m/>
    <m/>
    <n v="-35"/>
    <m/>
    <m/>
    <m/>
    <n v="0"/>
    <n v="0"/>
    <s v="Sem registo"/>
  </r>
  <r>
    <d v="2026-04-02T00:00:00"/>
    <x v="4"/>
    <m/>
    <m/>
    <m/>
    <n v="437.5"/>
    <n v="437.5"/>
    <n v="0"/>
    <n v="-437.5"/>
    <m/>
    <m/>
    <m/>
    <m/>
    <m/>
    <m/>
    <m/>
    <s v="MXIXMILHOKG"/>
    <m/>
    <m/>
    <m/>
    <n v="2601152"/>
    <s v="Dainilsa Savas Denje"/>
    <x v="4"/>
    <x v="8"/>
    <s v="Zembe Sede"/>
    <m/>
    <m/>
    <m/>
    <m/>
    <m/>
    <m/>
    <s v="Dainilsa Savas Denje"/>
    <s v="848230022 / 871719407"/>
    <s v="Constantino João Fernando"/>
    <s v="846867910 / 865989486"/>
    <m/>
    <m/>
    <m/>
    <n v="260001"/>
    <m/>
    <m/>
    <m/>
    <m/>
    <m/>
    <m/>
    <m/>
    <m/>
    <m/>
    <m/>
    <m/>
    <m/>
    <m/>
    <n v="-437.5"/>
    <m/>
    <m/>
    <m/>
    <n v="0"/>
    <n v="0"/>
    <s v="Sem registo"/>
  </r>
  <r>
    <d v="2026-04-02T00:00:00"/>
    <x v="0"/>
    <m/>
    <m/>
    <m/>
    <n v="1230"/>
    <n v="1230"/>
    <n v="75"/>
    <n v="-1155"/>
    <m/>
    <m/>
    <m/>
    <m/>
    <m/>
    <m/>
    <m/>
    <s v="MXIXFEIJAOKG"/>
    <m/>
    <m/>
    <m/>
    <n v="2601153"/>
    <s v="Daligtone Israel Farai Manjoe"/>
    <x v="0"/>
    <x v="43"/>
    <s v="Mucocorro"/>
    <m/>
    <m/>
    <m/>
    <m/>
    <m/>
    <m/>
    <s v="Daligtone Israel Farai Manjoe"/>
    <s v="876470609"/>
    <s v="Meclina Sandra Rafael Vinjunju"/>
    <s v="868845543/845639958"/>
    <m/>
    <m/>
    <m/>
    <n v="260001"/>
    <m/>
    <m/>
    <m/>
    <m/>
    <m/>
    <m/>
    <m/>
    <m/>
    <m/>
    <m/>
    <m/>
    <m/>
    <m/>
    <n v="-1155"/>
    <m/>
    <m/>
    <m/>
    <n v="0"/>
    <n v="-75"/>
    <s v="Sem registo"/>
  </r>
  <r>
    <d v="2026-04-02T00:00:00"/>
    <x v="1"/>
    <m/>
    <m/>
    <m/>
    <n v="82"/>
    <n v="41"/>
    <n v="5"/>
    <n v="-36"/>
    <m/>
    <m/>
    <m/>
    <m/>
    <m/>
    <m/>
    <m/>
    <s v="AGRIFEMMA01L"/>
    <m/>
    <m/>
    <m/>
    <n v="2601153"/>
    <s v="Daligtone Israel Farai Manjoe"/>
    <x v="0"/>
    <x v="43"/>
    <s v="Mucocorro"/>
    <m/>
    <m/>
    <m/>
    <m/>
    <m/>
    <m/>
    <s v="Daligtone Israel Farai Manjoe"/>
    <s v="876470609"/>
    <s v="Meclina Sandra Rafael Vinjunju"/>
    <s v="868845543/845639958"/>
    <m/>
    <m/>
    <m/>
    <n v="260001"/>
    <m/>
    <m/>
    <m/>
    <m/>
    <m/>
    <m/>
    <m/>
    <m/>
    <m/>
    <m/>
    <m/>
    <m/>
    <m/>
    <n v="-77"/>
    <m/>
    <m/>
    <m/>
    <n v="0"/>
    <n v="-5"/>
    <s v="Sem registo"/>
  </r>
  <r>
    <d v="2026-04-02T00:00:00"/>
    <x v="2"/>
    <m/>
    <m/>
    <m/>
    <n v="1640"/>
    <n v="1640"/>
    <n v="100"/>
    <n v="-1540"/>
    <m/>
    <m/>
    <m/>
    <m/>
    <m/>
    <m/>
    <m/>
    <s v="SUSSACO"/>
    <m/>
    <m/>
    <m/>
    <n v="2601153"/>
    <s v="Daligtone Israel Farai Manjoe"/>
    <x v="0"/>
    <x v="43"/>
    <s v="Mucocorro"/>
    <m/>
    <m/>
    <m/>
    <m/>
    <m/>
    <m/>
    <s v="Daligtone Israel Farai Manjoe"/>
    <s v="876470609"/>
    <s v="Meclina Sandra Rafael Vinjunju"/>
    <s v="868845543/845639958"/>
    <m/>
    <m/>
    <m/>
    <n v="260001"/>
    <m/>
    <m/>
    <m/>
    <m/>
    <m/>
    <m/>
    <m/>
    <m/>
    <m/>
    <m/>
    <m/>
    <m/>
    <m/>
    <n v="-1540"/>
    <m/>
    <m/>
    <m/>
    <n v="0"/>
    <n v="-100"/>
    <s v="Sem registo"/>
  </r>
  <r>
    <d v="2026-04-02T00:00:00"/>
    <x v="5"/>
    <m/>
    <m/>
    <m/>
    <n v="246"/>
    <n v="123"/>
    <n v="15"/>
    <n v="-108"/>
    <m/>
    <m/>
    <m/>
    <m/>
    <m/>
    <m/>
    <m/>
    <s v="AGRIMHMCPA1L"/>
    <m/>
    <m/>
    <m/>
    <n v="2601153"/>
    <s v="Daligtone Israel Farai Manjoe"/>
    <x v="0"/>
    <x v="43"/>
    <s v="Mucocorro"/>
    <m/>
    <m/>
    <m/>
    <m/>
    <m/>
    <m/>
    <s v="Daligtone Israel Farai Manjoe"/>
    <s v="876470609"/>
    <s v="Meclina Sandra Rafael Vinjunju"/>
    <s v="868845543/845639958"/>
    <m/>
    <m/>
    <m/>
    <n v="260001"/>
    <m/>
    <m/>
    <m/>
    <m/>
    <m/>
    <m/>
    <m/>
    <m/>
    <m/>
    <m/>
    <m/>
    <m/>
    <m/>
    <n v="-231"/>
    <m/>
    <m/>
    <m/>
    <n v="0"/>
    <n v="-15"/>
    <s v="Sem registo"/>
  </r>
  <r>
    <d v="2026-04-02T00:00:00"/>
    <x v="6"/>
    <m/>
    <m/>
    <m/>
    <n v="4100"/>
    <n v="4100"/>
    <n v="250"/>
    <n v="-3850"/>
    <m/>
    <n v="5"/>
    <m/>
    <m/>
    <m/>
    <m/>
    <m/>
    <s v="MXIXARROZKG"/>
    <m/>
    <m/>
    <m/>
    <n v="2601153"/>
    <s v="Daligtone Israel Farai Manjoe"/>
    <x v="0"/>
    <x v="43"/>
    <s v="Mucocorro"/>
    <m/>
    <m/>
    <m/>
    <m/>
    <m/>
    <m/>
    <s v="Daligtone Israel Farai Manjoe"/>
    <s v="876470609"/>
    <s v="Meclina Sandra Rafael Vinjunju"/>
    <s v="868845543/845639958"/>
    <m/>
    <m/>
    <m/>
    <n v="260001"/>
    <m/>
    <m/>
    <m/>
    <m/>
    <m/>
    <m/>
    <m/>
    <m/>
    <m/>
    <m/>
    <m/>
    <m/>
    <m/>
    <n v="-3850"/>
    <m/>
    <m/>
    <m/>
    <n v="0"/>
    <n v="-250"/>
    <s v="Sem registo"/>
  </r>
  <r>
    <d v="2026-04-02T00:00:00"/>
    <x v="0"/>
    <m/>
    <m/>
    <m/>
    <n v="2160"/>
    <n v="2160"/>
    <n v="2160"/>
    <n v="0"/>
    <m/>
    <m/>
    <m/>
    <m/>
    <m/>
    <m/>
    <m/>
    <s v="MXIXFEIJAOKG"/>
    <m/>
    <m/>
    <m/>
    <n v="2601154"/>
    <s v="Dalio Milton V. N."/>
    <x v="5"/>
    <x v="27"/>
    <s v="Chibonzane"/>
    <m/>
    <m/>
    <m/>
    <m/>
    <m/>
    <m/>
    <s v="Dalio Milton V. N."/>
    <s v="842261343"/>
    <s v="Olimpio Bila"/>
    <n v="873911284"/>
    <m/>
    <m/>
    <m/>
    <n v="260001"/>
    <m/>
    <m/>
    <m/>
    <m/>
    <m/>
    <m/>
    <m/>
    <m/>
    <m/>
    <m/>
    <m/>
    <m/>
    <m/>
    <m/>
    <m/>
    <m/>
    <m/>
    <n v="0"/>
    <n v="-2160"/>
    <s v="Sem registo"/>
  </r>
  <r>
    <d v="2026-04-02T00:00:00"/>
    <x v="0"/>
    <m/>
    <m/>
    <m/>
    <n v="6765"/>
    <n v="6765"/>
    <n v="6765"/>
    <n v="0"/>
    <m/>
    <m/>
    <m/>
    <m/>
    <m/>
    <m/>
    <m/>
    <s v="MXIXFEIJAOKG"/>
    <m/>
    <m/>
    <m/>
    <n v="2601154"/>
    <s v="Dalio Milton V. N."/>
    <x v="5"/>
    <x v="27"/>
    <s v="Chibonzane Sede"/>
    <m/>
    <m/>
    <m/>
    <m/>
    <m/>
    <m/>
    <s v="Dalio Milton V. N."/>
    <s v="842261343"/>
    <s v="Olimpio Bila"/>
    <n v="873911284"/>
    <m/>
    <m/>
    <m/>
    <n v="260001"/>
    <m/>
    <m/>
    <m/>
    <m/>
    <m/>
    <m/>
    <m/>
    <m/>
    <m/>
    <m/>
    <m/>
    <m/>
    <m/>
    <m/>
    <m/>
    <m/>
    <m/>
    <n v="0"/>
    <n v="-6765"/>
    <s v="Sem registo"/>
  </r>
  <r>
    <d v="2026-04-02T00:00:00"/>
    <x v="0"/>
    <m/>
    <m/>
    <m/>
    <n v="7980"/>
    <n v="7980"/>
    <n v="7980"/>
    <n v="0"/>
    <m/>
    <m/>
    <m/>
    <m/>
    <m/>
    <m/>
    <m/>
    <s v="MXIXFEIJAOKG"/>
    <m/>
    <m/>
    <m/>
    <n v="2601154"/>
    <s v="Dalio Milton V. N."/>
    <x v="5"/>
    <x v="27"/>
    <s v="Machulane"/>
    <m/>
    <m/>
    <m/>
    <m/>
    <m/>
    <m/>
    <s v="Dalio Milton V. N."/>
    <s v="842261343"/>
    <s v="Olimpio Bila"/>
    <n v="873911284"/>
    <m/>
    <m/>
    <m/>
    <n v="260001"/>
    <m/>
    <m/>
    <m/>
    <m/>
    <m/>
    <m/>
    <m/>
    <m/>
    <m/>
    <m/>
    <m/>
    <m/>
    <m/>
    <m/>
    <m/>
    <m/>
    <m/>
    <n v="0"/>
    <n v="-7980"/>
    <s v="Sem registo"/>
  </r>
  <r>
    <d v="2026-04-02T00:00:00"/>
    <x v="0"/>
    <m/>
    <m/>
    <m/>
    <n v="6435"/>
    <n v="6435"/>
    <n v="6435"/>
    <n v="0"/>
    <m/>
    <m/>
    <m/>
    <m/>
    <m/>
    <m/>
    <m/>
    <s v="MXIXFEIJAOKG"/>
    <m/>
    <m/>
    <m/>
    <n v="2601154"/>
    <s v="Dalio Milton V. N."/>
    <x v="5"/>
    <x v="27"/>
    <s v="Malene"/>
    <m/>
    <m/>
    <m/>
    <m/>
    <m/>
    <m/>
    <s v="Dalio Milton V. N."/>
    <s v="842261343"/>
    <s v="Olimpio Bila"/>
    <n v="873911284"/>
    <m/>
    <m/>
    <m/>
    <n v="260001"/>
    <m/>
    <m/>
    <m/>
    <m/>
    <m/>
    <m/>
    <m/>
    <m/>
    <m/>
    <m/>
    <m/>
    <m/>
    <m/>
    <m/>
    <m/>
    <m/>
    <m/>
    <n v="0"/>
    <n v="-6435"/>
    <s v="Sem registo"/>
  </r>
  <r>
    <d v="2026-04-02T00:00:00"/>
    <x v="0"/>
    <m/>
    <m/>
    <m/>
    <n v="3510"/>
    <n v="3510"/>
    <n v="3510"/>
    <n v="0"/>
    <m/>
    <m/>
    <m/>
    <m/>
    <m/>
    <m/>
    <m/>
    <s v="MXIXFEIJAOKG"/>
    <m/>
    <m/>
    <m/>
    <n v="2601154"/>
    <s v="Dalio Milton V. N."/>
    <x v="5"/>
    <x v="27"/>
    <s v="Phonjuane"/>
    <m/>
    <m/>
    <m/>
    <m/>
    <m/>
    <m/>
    <s v="Dalio Milton V. N."/>
    <s v="842261343"/>
    <s v="Olimpio Bila"/>
    <n v="873911284"/>
    <m/>
    <m/>
    <m/>
    <n v="260001"/>
    <m/>
    <m/>
    <m/>
    <m/>
    <m/>
    <m/>
    <m/>
    <m/>
    <m/>
    <m/>
    <m/>
    <m/>
    <m/>
    <m/>
    <m/>
    <m/>
    <m/>
    <n v="0"/>
    <n v="-3510"/>
    <s v="Sem registo"/>
  </r>
  <r>
    <d v="2026-04-02T00:00:00"/>
    <x v="0"/>
    <m/>
    <m/>
    <m/>
    <n v="3450"/>
    <n v="3450"/>
    <n v="3450"/>
    <n v="0"/>
    <m/>
    <m/>
    <m/>
    <m/>
    <m/>
    <m/>
    <m/>
    <s v="MXIXFEIJAOKG"/>
    <m/>
    <m/>
    <m/>
    <n v="2601154"/>
    <s v="Dalio Milton V. N."/>
    <x v="5"/>
    <x v="27"/>
    <s v="Pojoane"/>
    <m/>
    <m/>
    <m/>
    <m/>
    <m/>
    <m/>
    <s v="Dalio Milton V. N."/>
    <s v="842261343"/>
    <s v="Olimpio Bila"/>
    <n v="873911284"/>
    <m/>
    <m/>
    <m/>
    <n v="260001"/>
    <m/>
    <m/>
    <m/>
    <m/>
    <m/>
    <m/>
    <m/>
    <m/>
    <m/>
    <m/>
    <m/>
    <m/>
    <m/>
    <m/>
    <m/>
    <m/>
    <m/>
    <n v="0"/>
    <n v="-3450"/>
    <s v="Sem registo"/>
  </r>
  <r>
    <d v="2026-04-02T00:00:00"/>
    <x v="1"/>
    <m/>
    <m/>
    <m/>
    <n v="144"/>
    <n v="72"/>
    <n v="72"/>
    <n v="0"/>
    <m/>
    <m/>
    <m/>
    <m/>
    <m/>
    <m/>
    <m/>
    <s v="AGRIFEMMA01L"/>
    <m/>
    <m/>
    <m/>
    <n v="2601154"/>
    <s v="Dalio Milton V. N."/>
    <x v="5"/>
    <x v="27"/>
    <s v="Chibonzane"/>
    <m/>
    <m/>
    <m/>
    <m/>
    <m/>
    <m/>
    <s v="Dalio Milton V. N."/>
    <s v="842261343"/>
    <s v="Olimpio Bila"/>
    <n v="873911284"/>
    <m/>
    <m/>
    <m/>
    <n v="260001"/>
    <m/>
    <m/>
    <m/>
    <m/>
    <m/>
    <m/>
    <m/>
    <m/>
    <m/>
    <m/>
    <m/>
    <m/>
    <m/>
    <m/>
    <m/>
    <m/>
    <m/>
    <n v="0"/>
    <n v="-72"/>
    <s v="Sem registo"/>
  </r>
  <r>
    <d v="2026-04-02T00:00:00"/>
    <x v="1"/>
    <m/>
    <m/>
    <m/>
    <n v="451"/>
    <n v="225.5"/>
    <n v="225.5"/>
    <n v="0"/>
    <m/>
    <m/>
    <m/>
    <m/>
    <m/>
    <m/>
    <m/>
    <s v="AGRIFEMMA01L"/>
    <m/>
    <m/>
    <m/>
    <n v="2601154"/>
    <s v="Dalio Milton V. N."/>
    <x v="5"/>
    <x v="27"/>
    <s v="Chibonzane Sede"/>
    <m/>
    <m/>
    <m/>
    <m/>
    <m/>
    <m/>
    <s v="Dalio Milton V. N."/>
    <s v="842261343"/>
    <s v="Olimpio Bila"/>
    <n v="873911284"/>
    <m/>
    <m/>
    <m/>
    <n v="260001"/>
    <m/>
    <m/>
    <m/>
    <m/>
    <m/>
    <m/>
    <m/>
    <m/>
    <m/>
    <m/>
    <m/>
    <m/>
    <m/>
    <m/>
    <m/>
    <m/>
    <m/>
    <n v="0"/>
    <n v="-225.5"/>
    <s v="Sem registo"/>
  </r>
  <r>
    <d v="2026-04-02T00:00:00"/>
    <x v="1"/>
    <m/>
    <m/>
    <m/>
    <n v="532"/>
    <n v="266"/>
    <n v="266"/>
    <n v="0"/>
    <m/>
    <m/>
    <m/>
    <m/>
    <m/>
    <m/>
    <m/>
    <s v="AGRIFEMMA01L"/>
    <m/>
    <m/>
    <m/>
    <n v="2601154"/>
    <s v="Dalio Milton V. N."/>
    <x v="5"/>
    <x v="27"/>
    <s v="Machulane"/>
    <m/>
    <m/>
    <m/>
    <m/>
    <m/>
    <m/>
    <s v="Dalio Milton V. N."/>
    <s v="842261343"/>
    <s v="Olimpio Bila"/>
    <n v="873911284"/>
    <m/>
    <m/>
    <m/>
    <n v="260001"/>
    <m/>
    <m/>
    <m/>
    <m/>
    <m/>
    <m/>
    <m/>
    <m/>
    <m/>
    <m/>
    <m/>
    <m/>
    <m/>
    <m/>
    <m/>
    <m/>
    <m/>
    <n v="0"/>
    <n v="-266"/>
    <s v="Sem registo"/>
  </r>
  <r>
    <d v="2026-04-02T00:00:00"/>
    <x v="1"/>
    <m/>
    <m/>
    <m/>
    <n v="429"/>
    <n v="214.5"/>
    <n v="214.5"/>
    <n v="0"/>
    <m/>
    <m/>
    <m/>
    <m/>
    <m/>
    <m/>
    <m/>
    <s v="AGRIFEMMA01L"/>
    <m/>
    <m/>
    <m/>
    <n v="2601154"/>
    <s v="Dalio Milton V. N."/>
    <x v="5"/>
    <x v="27"/>
    <s v="Malene"/>
    <m/>
    <m/>
    <m/>
    <m/>
    <m/>
    <m/>
    <s v="Dalio Milton V. N."/>
    <s v="842261343"/>
    <s v="Olimpio Bila"/>
    <n v="873911284"/>
    <m/>
    <m/>
    <m/>
    <n v="260001"/>
    <m/>
    <m/>
    <m/>
    <m/>
    <m/>
    <m/>
    <m/>
    <m/>
    <m/>
    <m/>
    <m/>
    <m/>
    <m/>
    <m/>
    <m/>
    <m/>
    <m/>
    <n v="0"/>
    <n v="-214.5"/>
    <s v="Sem registo"/>
  </r>
  <r>
    <d v="2026-04-02T00:00:00"/>
    <x v="1"/>
    <m/>
    <m/>
    <m/>
    <n v="234"/>
    <n v="117"/>
    <n v="117"/>
    <n v="0"/>
    <m/>
    <m/>
    <m/>
    <m/>
    <m/>
    <m/>
    <m/>
    <s v="AGRIFEMMA01L"/>
    <m/>
    <m/>
    <m/>
    <n v="2601154"/>
    <s v="Dalio Milton V. N."/>
    <x v="5"/>
    <x v="27"/>
    <s v="Phonjuane"/>
    <m/>
    <m/>
    <m/>
    <m/>
    <m/>
    <m/>
    <s v="Dalio Milton V. N."/>
    <s v="842261343"/>
    <s v="Olimpio Bila"/>
    <n v="873911284"/>
    <m/>
    <m/>
    <m/>
    <n v="260001"/>
    <m/>
    <m/>
    <m/>
    <m/>
    <m/>
    <m/>
    <m/>
    <m/>
    <m/>
    <m/>
    <m/>
    <m/>
    <m/>
    <m/>
    <m/>
    <m/>
    <m/>
    <n v="0"/>
    <n v="-117"/>
    <s v="Sem registo"/>
  </r>
  <r>
    <d v="2026-04-02T00:00:00"/>
    <x v="1"/>
    <m/>
    <m/>
    <m/>
    <n v="230"/>
    <n v="115"/>
    <n v="115"/>
    <n v="0"/>
    <m/>
    <m/>
    <m/>
    <m/>
    <m/>
    <m/>
    <m/>
    <s v="AGRIFEMMA01L"/>
    <m/>
    <m/>
    <m/>
    <n v="2601154"/>
    <s v="Dalio Milton V. N."/>
    <x v="5"/>
    <x v="27"/>
    <s v="Pojoane"/>
    <m/>
    <m/>
    <m/>
    <m/>
    <m/>
    <m/>
    <s v="Dalio Milton V. N."/>
    <s v="842261343"/>
    <s v="Olimpio Bila"/>
    <n v="873911284"/>
    <m/>
    <m/>
    <m/>
    <n v="260001"/>
    <m/>
    <m/>
    <m/>
    <m/>
    <m/>
    <m/>
    <m/>
    <m/>
    <m/>
    <m/>
    <m/>
    <m/>
    <m/>
    <m/>
    <m/>
    <m/>
    <m/>
    <n v="0"/>
    <n v="-115"/>
    <s v="Sem registo"/>
  </r>
  <r>
    <d v="2026-04-02T00:00:00"/>
    <x v="2"/>
    <m/>
    <m/>
    <m/>
    <n v="2880"/>
    <n v="2880"/>
    <n v="2880"/>
    <n v="0"/>
    <m/>
    <m/>
    <m/>
    <m/>
    <m/>
    <m/>
    <m/>
    <s v="SUSSACO"/>
    <m/>
    <m/>
    <m/>
    <n v="2601154"/>
    <s v="Dalio Milton V. N."/>
    <x v="5"/>
    <x v="27"/>
    <s v="Chibonzane"/>
    <m/>
    <m/>
    <m/>
    <m/>
    <m/>
    <m/>
    <s v="Dalio Milton V. N."/>
    <s v="842261343"/>
    <s v="Olimpio Bila"/>
    <n v="873911284"/>
    <m/>
    <m/>
    <m/>
    <n v="260001"/>
    <m/>
    <m/>
    <m/>
    <m/>
    <m/>
    <m/>
    <m/>
    <m/>
    <m/>
    <m/>
    <m/>
    <m/>
    <m/>
    <m/>
    <m/>
    <m/>
    <m/>
    <n v="0"/>
    <n v="-2880"/>
    <s v="Sem registo"/>
  </r>
  <r>
    <d v="2026-04-02T00:00:00"/>
    <x v="2"/>
    <m/>
    <m/>
    <m/>
    <n v="9020"/>
    <n v="9020"/>
    <n v="9020"/>
    <n v="0"/>
    <m/>
    <m/>
    <m/>
    <m/>
    <m/>
    <m/>
    <m/>
    <s v="SUSSACO"/>
    <m/>
    <m/>
    <m/>
    <n v="2601154"/>
    <s v="Dalio Milton V. N."/>
    <x v="5"/>
    <x v="27"/>
    <s v="Chibonzane Sede"/>
    <m/>
    <m/>
    <m/>
    <m/>
    <m/>
    <m/>
    <s v="Dalio Milton V. N."/>
    <s v="842261343"/>
    <s v="Olimpio Bila"/>
    <n v="873911284"/>
    <m/>
    <m/>
    <m/>
    <n v="260001"/>
    <m/>
    <m/>
    <m/>
    <m/>
    <m/>
    <m/>
    <m/>
    <m/>
    <m/>
    <m/>
    <m/>
    <m/>
    <m/>
    <m/>
    <m/>
    <m/>
    <m/>
    <n v="0"/>
    <n v="-9020"/>
    <s v="Sem registo"/>
  </r>
  <r>
    <d v="2026-04-02T00:00:00"/>
    <x v="2"/>
    <m/>
    <m/>
    <m/>
    <n v="10640"/>
    <n v="10640"/>
    <n v="10640"/>
    <n v="0"/>
    <m/>
    <m/>
    <m/>
    <m/>
    <m/>
    <m/>
    <m/>
    <s v="SUSSACO"/>
    <m/>
    <m/>
    <m/>
    <n v="2601154"/>
    <s v="Dalio Milton V. N."/>
    <x v="5"/>
    <x v="27"/>
    <s v="Machulane"/>
    <m/>
    <m/>
    <m/>
    <m/>
    <m/>
    <m/>
    <s v="Dalio Milton V. N."/>
    <s v="842261343"/>
    <s v="Olimpio Bila"/>
    <n v="873911284"/>
    <m/>
    <m/>
    <m/>
    <n v="260001"/>
    <m/>
    <m/>
    <m/>
    <m/>
    <m/>
    <m/>
    <m/>
    <m/>
    <m/>
    <m/>
    <m/>
    <m/>
    <m/>
    <m/>
    <m/>
    <m/>
    <m/>
    <n v="0"/>
    <n v="-10640"/>
    <s v="Sem registo"/>
  </r>
  <r>
    <d v="2026-04-02T00:00:00"/>
    <x v="2"/>
    <m/>
    <m/>
    <m/>
    <n v="8580"/>
    <n v="8580"/>
    <n v="8580"/>
    <n v="0"/>
    <m/>
    <m/>
    <m/>
    <m/>
    <m/>
    <m/>
    <m/>
    <s v="SUSSACO"/>
    <m/>
    <m/>
    <m/>
    <n v="2601154"/>
    <s v="Dalio Milton V. N."/>
    <x v="5"/>
    <x v="27"/>
    <s v="Malene"/>
    <m/>
    <m/>
    <m/>
    <m/>
    <m/>
    <m/>
    <s v="Dalio Milton V. N."/>
    <s v="842261343"/>
    <s v="Olimpio Bila"/>
    <n v="873911284"/>
    <m/>
    <m/>
    <m/>
    <n v="260001"/>
    <m/>
    <m/>
    <m/>
    <m/>
    <m/>
    <m/>
    <m/>
    <m/>
    <m/>
    <m/>
    <m/>
    <m/>
    <m/>
    <m/>
    <m/>
    <m/>
    <m/>
    <n v="0"/>
    <n v="-8580"/>
    <s v="Sem registo"/>
  </r>
  <r>
    <d v="2026-04-02T00:00:00"/>
    <x v="2"/>
    <m/>
    <m/>
    <m/>
    <n v="4680"/>
    <n v="4680"/>
    <n v="4680"/>
    <n v="0"/>
    <m/>
    <m/>
    <m/>
    <m/>
    <m/>
    <m/>
    <m/>
    <s v="SUSSACO"/>
    <m/>
    <m/>
    <m/>
    <n v="2601154"/>
    <s v="Dalio Milton V. N."/>
    <x v="5"/>
    <x v="27"/>
    <s v="Phonjuane"/>
    <m/>
    <m/>
    <m/>
    <m/>
    <m/>
    <m/>
    <s v="Dalio Milton V. N."/>
    <s v="842261343"/>
    <s v="Olimpio Bila"/>
    <n v="873911284"/>
    <m/>
    <m/>
    <m/>
    <n v="260001"/>
    <m/>
    <m/>
    <m/>
    <m/>
    <m/>
    <m/>
    <m/>
    <m/>
    <m/>
    <m/>
    <m/>
    <m/>
    <m/>
    <m/>
    <m/>
    <m/>
    <m/>
    <n v="0"/>
    <n v="-4680"/>
    <s v="Sem registo"/>
  </r>
  <r>
    <d v="2026-04-02T00:00:00"/>
    <x v="2"/>
    <m/>
    <m/>
    <m/>
    <n v="4600"/>
    <n v="4600"/>
    <n v="4600"/>
    <n v="0"/>
    <m/>
    <m/>
    <m/>
    <m/>
    <m/>
    <m/>
    <m/>
    <s v="SUSSACO"/>
    <m/>
    <m/>
    <m/>
    <n v="2601154"/>
    <s v="Dalio Milton V. N."/>
    <x v="5"/>
    <x v="27"/>
    <s v="Pojoane"/>
    <m/>
    <m/>
    <m/>
    <m/>
    <m/>
    <m/>
    <s v="Dalio Milton V. N."/>
    <s v="842261343"/>
    <s v="Olimpio Bila"/>
    <n v="873911284"/>
    <m/>
    <m/>
    <m/>
    <n v="260001"/>
    <m/>
    <m/>
    <m/>
    <m/>
    <m/>
    <m/>
    <m/>
    <m/>
    <m/>
    <m/>
    <m/>
    <m/>
    <m/>
    <m/>
    <m/>
    <m/>
    <m/>
    <n v="0"/>
    <n v="-4600"/>
    <s v="Sem registo"/>
  </r>
  <r>
    <d v="2026-04-02T00:00:00"/>
    <x v="3"/>
    <m/>
    <m/>
    <m/>
    <n v="144"/>
    <n v="72"/>
    <n v="72"/>
    <n v="0"/>
    <m/>
    <m/>
    <m/>
    <m/>
    <m/>
    <m/>
    <m/>
    <s v="AGRIMIDACLORP1L"/>
    <m/>
    <m/>
    <m/>
    <n v="2601154"/>
    <s v="Dalio Milton V. N."/>
    <x v="5"/>
    <x v="27"/>
    <s v="Chibonzane"/>
    <m/>
    <m/>
    <m/>
    <m/>
    <m/>
    <m/>
    <s v="Dalio Milton V. N."/>
    <s v="842261343"/>
    <s v="Olimpio Bila"/>
    <n v="873911284"/>
    <m/>
    <m/>
    <m/>
    <n v="260001"/>
    <m/>
    <m/>
    <m/>
    <m/>
    <m/>
    <m/>
    <m/>
    <m/>
    <m/>
    <m/>
    <m/>
    <m/>
    <m/>
    <m/>
    <m/>
    <m/>
    <m/>
    <n v="0"/>
    <n v="-72"/>
    <s v="Sem registo"/>
  </r>
  <r>
    <d v="2026-04-02T00:00:00"/>
    <x v="3"/>
    <m/>
    <m/>
    <m/>
    <n v="451"/>
    <n v="225.5"/>
    <n v="225.5"/>
    <n v="0"/>
    <m/>
    <m/>
    <m/>
    <m/>
    <m/>
    <m/>
    <m/>
    <s v="AGRIMIDACLORP1L"/>
    <m/>
    <m/>
    <m/>
    <n v="2601154"/>
    <s v="Dalio Milton V. N."/>
    <x v="5"/>
    <x v="27"/>
    <s v="Chibonzane Sede"/>
    <m/>
    <m/>
    <m/>
    <m/>
    <m/>
    <m/>
    <s v="Dalio Milton V. N."/>
    <s v="842261343"/>
    <s v="Olimpio Bila"/>
    <n v="873911284"/>
    <m/>
    <m/>
    <m/>
    <n v="260001"/>
    <m/>
    <m/>
    <m/>
    <m/>
    <m/>
    <m/>
    <m/>
    <m/>
    <m/>
    <m/>
    <m/>
    <m/>
    <m/>
    <m/>
    <m/>
    <m/>
    <m/>
    <n v="0"/>
    <n v="-225.5"/>
    <s v="Sem registo"/>
  </r>
  <r>
    <d v="2026-04-02T00:00:00"/>
    <x v="3"/>
    <m/>
    <m/>
    <m/>
    <n v="532"/>
    <n v="266"/>
    <n v="266"/>
    <n v="0"/>
    <m/>
    <m/>
    <m/>
    <m/>
    <m/>
    <m/>
    <m/>
    <s v="AGRIMIDACLORP1L"/>
    <m/>
    <m/>
    <m/>
    <n v="2601154"/>
    <s v="Dalio Milton V. N."/>
    <x v="5"/>
    <x v="27"/>
    <s v="Machulane"/>
    <m/>
    <m/>
    <m/>
    <m/>
    <m/>
    <m/>
    <s v="Dalio Milton V. N."/>
    <s v="842261343"/>
    <s v="Olimpio Bila"/>
    <n v="873911284"/>
    <m/>
    <m/>
    <m/>
    <n v="260001"/>
    <m/>
    <m/>
    <m/>
    <m/>
    <m/>
    <m/>
    <m/>
    <m/>
    <m/>
    <m/>
    <m/>
    <m/>
    <m/>
    <m/>
    <m/>
    <m/>
    <m/>
    <n v="0"/>
    <n v="-266"/>
    <s v="Sem registo"/>
  </r>
  <r>
    <d v="2026-04-02T00:00:00"/>
    <x v="3"/>
    <m/>
    <m/>
    <m/>
    <n v="429"/>
    <n v="214.5"/>
    <n v="214.5"/>
    <n v="0"/>
    <m/>
    <m/>
    <m/>
    <m/>
    <m/>
    <m/>
    <m/>
    <s v="AGRIMIDACLORP1L"/>
    <m/>
    <m/>
    <m/>
    <n v="2601154"/>
    <s v="Dalio Milton V. N."/>
    <x v="5"/>
    <x v="27"/>
    <s v="Malene"/>
    <m/>
    <m/>
    <m/>
    <m/>
    <m/>
    <m/>
    <s v="Dalio Milton V. N."/>
    <s v="842261343"/>
    <s v="Olimpio Bila"/>
    <n v="873911284"/>
    <m/>
    <m/>
    <m/>
    <n v="260001"/>
    <m/>
    <m/>
    <m/>
    <m/>
    <m/>
    <m/>
    <m/>
    <m/>
    <m/>
    <m/>
    <m/>
    <m/>
    <m/>
    <m/>
    <m/>
    <m/>
    <m/>
    <n v="0"/>
    <n v="-214.5"/>
    <s v="Sem registo"/>
  </r>
  <r>
    <d v="2026-04-02T00:00:00"/>
    <x v="3"/>
    <m/>
    <m/>
    <m/>
    <n v="234"/>
    <n v="117"/>
    <n v="117"/>
    <n v="0"/>
    <m/>
    <m/>
    <m/>
    <m/>
    <m/>
    <m/>
    <m/>
    <s v="AGRIMIDACLORP1L"/>
    <m/>
    <m/>
    <m/>
    <n v="2601154"/>
    <s v="Dalio Milton V. N."/>
    <x v="5"/>
    <x v="27"/>
    <s v="Phonjuane"/>
    <m/>
    <m/>
    <m/>
    <m/>
    <m/>
    <m/>
    <s v="Dalio Milton V. N."/>
    <s v="842261343"/>
    <s v="Olimpio Bila"/>
    <n v="873911284"/>
    <m/>
    <m/>
    <m/>
    <n v="260001"/>
    <m/>
    <m/>
    <m/>
    <m/>
    <m/>
    <m/>
    <m/>
    <m/>
    <m/>
    <m/>
    <m/>
    <m/>
    <m/>
    <m/>
    <m/>
    <m/>
    <m/>
    <n v="0"/>
    <n v="-117"/>
    <s v="Sem registo"/>
  </r>
  <r>
    <d v="2026-04-02T00:00:00"/>
    <x v="3"/>
    <m/>
    <m/>
    <m/>
    <n v="230"/>
    <n v="115"/>
    <n v="115"/>
    <n v="0"/>
    <m/>
    <m/>
    <m/>
    <m/>
    <m/>
    <m/>
    <m/>
    <s v="AGRIMIDACLORP1L"/>
    <m/>
    <m/>
    <m/>
    <n v="2601154"/>
    <s v="Dalio Milton V. N."/>
    <x v="5"/>
    <x v="27"/>
    <s v="Pojoane"/>
    <m/>
    <m/>
    <m/>
    <m/>
    <m/>
    <m/>
    <s v="Dalio Milton V. N."/>
    <s v="842261343"/>
    <s v="Olimpio Bila"/>
    <n v="873911284"/>
    <m/>
    <m/>
    <m/>
    <n v="260001"/>
    <m/>
    <m/>
    <m/>
    <m/>
    <m/>
    <m/>
    <m/>
    <m/>
    <m/>
    <m/>
    <m/>
    <m/>
    <m/>
    <m/>
    <m/>
    <m/>
    <m/>
    <n v="0"/>
    <n v="-115"/>
    <s v="Sem registo"/>
  </r>
  <r>
    <d v="2026-04-02T00:00:00"/>
    <x v="4"/>
    <m/>
    <m/>
    <m/>
    <n v="1800"/>
    <n v="1800"/>
    <n v="1800"/>
    <n v="0"/>
    <m/>
    <m/>
    <m/>
    <m/>
    <m/>
    <m/>
    <m/>
    <s v="MXIXMILHOKG"/>
    <m/>
    <m/>
    <m/>
    <n v="2601154"/>
    <s v="Dalio Milton V. N."/>
    <x v="5"/>
    <x v="27"/>
    <s v="Chibonzane"/>
    <m/>
    <m/>
    <m/>
    <m/>
    <m/>
    <m/>
    <s v="Dalio Milton V. N."/>
    <s v="842261343"/>
    <s v="Olimpio Bila"/>
    <n v="873911284"/>
    <m/>
    <m/>
    <m/>
    <n v="260001"/>
    <m/>
    <m/>
    <m/>
    <m/>
    <m/>
    <m/>
    <m/>
    <m/>
    <m/>
    <m/>
    <m/>
    <m/>
    <m/>
    <m/>
    <n v="1800"/>
    <m/>
    <m/>
    <n v="1800"/>
    <n v="0"/>
    <s v="Entregue"/>
  </r>
  <r>
    <d v="2026-04-02T00:00:00"/>
    <x v="4"/>
    <m/>
    <m/>
    <m/>
    <n v="5637.5"/>
    <n v="5637.5"/>
    <n v="5637.5"/>
    <n v="0"/>
    <m/>
    <m/>
    <m/>
    <m/>
    <m/>
    <m/>
    <m/>
    <s v="MXIXMILHOKG"/>
    <m/>
    <m/>
    <m/>
    <n v="2601154"/>
    <s v="Dalio Milton V. N."/>
    <x v="5"/>
    <x v="27"/>
    <s v="Chibonzane Sede"/>
    <m/>
    <m/>
    <m/>
    <m/>
    <m/>
    <m/>
    <s v="Dalio Milton V. N."/>
    <s v="842261343"/>
    <s v="Olimpio Bila"/>
    <n v="873911284"/>
    <m/>
    <m/>
    <m/>
    <n v="260001"/>
    <m/>
    <m/>
    <m/>
    <m/>
    <m/>
    <m/>
    <m/>
    <m/>
    <m/>
    <m/>
    <m/>
    <m/>
    <m/>
    <m/>
    <n v="5638"/>
    <m/>
    <m/>
    <n v="5638"/>
    <n v="0.5"/>
    <s v="Entregue"/>
  </r>
  <r>
    <d v="2026-04-02T00:00:00"/>
    <x v="4"/>
    <m/>
    <m/>
    <m/>
    <n v="6650"/>
    <n v="6650"/>
    <n v="6650"/>
    <n v="0"/>
    <m/>
    <m/>
    <m/>
    <m/>
    <m/>
    <m/>
    <m/>
    <s v="MXIXMILHOKG"/>
    <m/>
    <m/>
    <m/>
    <n v="2601154"/>
    <s v="Dalio Milton V. N."/>
    <x v="5"/>
    <x v="27"/>
    <s v="Machulane"/>
    <m/>
    <m/>
    <m/>
    <m/>
    <m/>
    <m/>
    <s v="Dalio Milton V. N."/>
    <s v="842261343"/>
    <s v="Olimpio Bila"/>
    <n v="873911284"/>
    <m/>
    <m/>
    <m/>
    <n v="260001"/>
    <m/>
    <m/>
    <m/>
    <m/>
    <m/>
    <m/>
    <m/>
    <m/>
    <m/>
    <m/>
    <m/>
    <m/>
    <m/>
    <m/>
    <n v="6650"/>
    <m/>
    <m/>
    <n v="6650"/>
    <n v="0"/>
    <s v="Entregue"/>
  </r>
  <r>
    <d v="2026-04-02T00:00:00"/>
    <x v="4"/>
    <m/>
    <m/>
    <m/>
    <n v="5362.5"/>
    <n v="5362.5"/>
    <n v="5362.5"/>
    <n v="0"/>
    <m/>
    <m/>
    <m/>
    <m/>
    <m/>
    <m/>
    <m/>
    <s v="MXIXMILHOKG"/>
    <m/>
    <m/>
    <m/>
    <n v="2601154"/>
    <s v="Dalio Milton V. N."/>
    <x v="5"/>
    <x v="27"/>
    <s v="Malene"/>
    <m/>
    <m/>
    <m/>
    <m/>
    <m/>
    <m/>
    <s v="Dalio Milton V. N."/>
    <s v="842261343"/>
    <s v="Olimpio Bila"/>
    <n v="873911284"/>
    <m/>
    <m/>
    <m/>
    <n v="260001"/>
    <m/>
    <m/>
    <m/>
    <m/>
    <m/>
    <m/>
    <m/>
    <m/>
    <m/>
    <m/>
    <m/>
    <m/>
    <m/>
    <m/>
    <n v="5362"/>
    <m/>
    <m/>
    <n v="5362"/>
    <n v="-0.5"/>
    <s v="Entregue"/>
  </r>
  <r>
    <d v="2026-04-02T00:00:00"/>
    <x v="4"/>
    <m/>
    <m/>
    <m/>
    <n v="2925"/>
    <n v="2925"/>
    <n v="2925"/>
    <n v="0"/>
    <m/>
    <m/>
    <m/>
    <m/>
    <m/>
    <m/>
    <m/>
    <s v="MXIXMILHOKG"/>
    <m/>
    <m/>
    <m/>
    <n v="2601154"/>
    <s v="Dalio Milton V. N."/>
    <x v="5"/>
    <x v="27"/>
    <s v="Phonjuane"/>
    <m/>
    <m/>
    <m/>
    <m/>
    <m/>
    <m/>
    <s v="Dalio Milton V. N."/>
    <s v="842261343"/>
    <s v="Olimpio Bila"/>
    <n v="873911284"/>
    <m/>
    <m/>
    <m/>
    <n v="260001"/>
    <m/>
    <m/>
    <m/>
    <m/>
    <m/>
    <m/>
    <m/>
    <m/>
    <m/>
    <m/>
    <m/>
    <m/>
    <m/>
    <m/>
    <n v="2925"/>
    <m/>
    <m/>
    <n v="2925"/>
    <n v="0"/>
    <s v="Entregue"/>
  </r>
  <r>
    <d v="2026-04-02T00:00:00"/>
    <x v="4"/>
    <m/>
    <m/>
    <m/>
    <n v="2875"/>
    <n v="2875"/>
    <n v="2875"/>
    <n v="0"/>
    <m/>
    <m/>
    <m/>
    <m/>
    <m/>
    <m/>
    <m/>
    <s v="MXIXMILHOKG"/>
    <m/>
    <m/>
    <m/>
    <n v="2601154"/>
    <s v="Dalio Milton V. N."/>
    <x v="5"/>
    <x v="27"/>
    <s v="Pojoane"/>
    <m/>
    <m/>
    <m/>
    <m/>
    <m/>
    <m/>
    <s v="Dalio Milton V. N."/>
    <s v="842261343"/>
    <s v="Olimpio Bila"/>
    <n v="873911284"/>
    <m/>
    <m/>
    <m/>
    <n v="260001"/>
    <m/>
    <m/>
    <m/>
    <m/>
    <m/>
    <m/>
    <m/>
    <m/>
    <m/>
    <m/>
    <m/>
    <m/>
    <m/>
    <m/>
    <n v="2875"/>
    <m/>
    <m/>
    <n v="2875"/>
    <n v="0"/>
    <s v="Entregue"/>
  </r>
  <r>
    <d v="2026-04-02T00:00:00"/>
    <x v="0"/>
    <m/>
    <m/>
    <m/>
    <n v="1755"/>
    <n v="1755"/>
    <n v="1755"/>
    <n v="0"/>
    <m/>
    <m/>
    <m/>
    <m/>
    <m/>
    <m/>
    <m/>
    <s v="MXIXFEIJAOKG"/>
    <m/>
    <m/>
    <m/>
    <n v="2601155"/>
    <s v="Daniel Jaime Miambo"/>
    <x v="5"/>
    <x v="52"/>
    <s v="Chipimbe"/>
    <m/>
    <m/>
    <m/>
    <m/>
    <m/>
    <m/>
    <s v="Daniel Jaime Miambo"/>
    <s v="867064649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1755"/>
    <s v="Sem registo"/>
  </r>
  <r>
    <d v="2026-04-02T00:00:00"/>
    <x v="0"/>
    <m/>
    <m/>
    <m/>
    <n v="1155"/>
    <n v="1155"/>
    <n v="1155"/>
    <n v="0"/>
    <m/>
    <m/>
    <m/>
    <m/>
    <m/>
    <m/>
    <m/>
    <s v="MXIXFEIJAOKG"/>
    <m/>
    <m/>
    <m/>
    <n v="2601155"/>
    <s v="Daniel Jaime Miambo"/>
    <x v="5"/>
    <x v="52"/>
    <s v="Mangual"/>
    <m/>
    <m/>
    <m/>
    <m/>
    <m/>
    <m/>
    <s v="Daniel Jaime Miambo"/>
    <s v="867064649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1155"/>
    <s v="Sem registo"/>
  </r>
  <r>
    <d v="2026-04-02T00:00:00"/>
    <x v="0"/>
    <m/>
    <m/>
    <m/>
    <n v="825"/>
    <n v="825"/>
    <n v="825"/>
    <n v="0"/>
    <m/>
    <m/>
    <m/>
    <m/>
    <m/>
    <m/>
    <m/>
    <s v="MXIXFEIJAOKG"/>
    <m/>
    <m/>
    <m/>
    <n v="2601155"/>
    <s v="Daniel Jaime Miambo"/>
    <x v="5"/>
    <x v="52"/>
    <s v="Mbabacane"/>
    <m/>
    <m/>
    <m/>
    <m/>
    <m/>
    <m/>
    <s v="Daniel Jaime Miambo"/>
    <s v="867064649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825"/>
    <s v="Sem registo"/>
  </r>
  <r>
    <d v="2026-04-02T00:00:00"/>
    <x v="0"/>
    <m/>
    <m/>
    <m/>
    <n v="2325"/>
    <n v="2325"/>
    <n v="2325"/>
    <n v="0"/>
    <m/>
    <m/>
    <m/>
    <m/>
    <m/>
    <m/>
    <m/>
    <s v="MXIXFEIJAOKG"/>
    <m/>
    <m/>
    <m/>
    <n v="2601155"/>
    <s v="Daniel Jaime Miambo"/>
    <x v="5"/>
    <x v="52"/>
    <s v="Mwaninguiningue"/>
    <m/>
    <m/>
    <m/>
    <m/>
    <m/>
    <m/>
    <s v="Daniel Jaime Miambo"/>
    <s v="867064649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2325"/>
    <s v="Sem registo"/>
  </r>
  <r>
    <d v="2026-04-02T00:00:00"/>
    <x v="0"/>
    <m/>
    <m/>
    <m/>
    <n v="825"/>
    <n v="825"/>
    <n v="825"/>
    <n v="0"/>
    <m/>
    <m/>
    <m/>
    <m/>
    <m/>
    <m/>
    <m/>
    <s v="MXIXFEIJAOKG"/>
    <m/>
    <m/>
    <m/>
    <n v="2601155"/>
    <s v="Daniel Jaime Miambo"/>
    <x v="5"/>
    <x v="52"/>
    <s v="Tchove"/>
    <m/>
    <m/>
    <m/>
    <m/>
    <m/>
    <m/>
    <s v="Daniel Jaime Miambo"/>
    <s v="867064649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825"/>
    <s v="Sem registo"/>
  </r>
  <r>
    <d v="2026-04-02T00:00:00"/>
    <x v="0"/>
    <m/>
    <m/>
    <m/>
    <n v="1275"/>
    <n v="1275"/>
    <n v="1275"/>
    <n v="0"/>
    <m/>
    <m/>
    <m/>
    <m/>
    <m/>
    <m/>
    <m/>
    <s v="MXIXFEIJAOKG"/>
    <m/>
    <m/>
    <m/>
    <n v="2601155"/>
    <s v="Daniel Jaime Miambo"/>
    <x v="5"/>
    <x v="52"/>
    <s v="Zinhane"/>
    <m/>
    <m/>
    <m/>
    <m/>
    <m/>
    <m/>
    <s v="Daniel Jaime Miambo"/>
    <s v="867064649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1275"/>
    <s v="Sem registo"/>
  </r>
  <r>
    <d v="2026-04-02T00:00:00"/>
    <x v="1"/>
    <m/>
    <m/>
    <m/>
    <n v="117"/>
    <n v="58.5"/>
    <n v="58.5"/>
    <n v="0"/>
    <m/>
    <m/>
    <m/>
    <m/>
    <m/>
    <m/>
    <m/>
    <s v="AGRIFEMMA01L"/>
    <m/>
    <m/>
    <m/>
    <n v="2601155"/>
    <s v="Daniel Jaime Miambo"/>
    <x v="5"/>
    <x v="52"/>
    <s v="Chipimbe"/>
    <m/>
    <m/>
    <m/>
    <m/>
    <m/>
    <m/>
    <s v="Daniel Jaime Miambo"/>
    <s v="867064649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58.5"/>
    <s v="Sem registo"/>
  </r>
  <r>
    <d v="2026-04-02T00:00:00"/>
    <x v="1"/>
    <m/>
    <m/>
    <m/>
    <n v="77"/>
    <n v="38.5"/>
    <n v="38.5"/>
    <n v="0"/>
    <m/>
    <m/>
    <m/>
    <m/>
    <m/>
    <m/>
    <m/>
    <s v="AGRIFEMMA01L"/>
    <m/>
    <m/>
    <m/>
    <n v="2601155"/>
    <s v="Daniel Jaime Miambo"/>
    <x v="5"/>
    <x v="52"/>
    <s v="Mangual"/>
    <m/>
    <m/>
    <m/>
    <m/>
    <m/>
    <m/>
    <s v="Daniel Jaime Miambo"/>
    <s v="867064649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38.5"/>
    <s v="Sem registo"/>
  </r>
  <r>
    <d v="2026-04-02T00:00:00"/>
    <x v="1"/>
    <m/>
    <m/>
    <m/>
    <n v="55"/>
    <n v="27.5"/>
    <n v="27.5"/>
    <n v="0"/>
    <m/>
    <m/>
    <m/>
    <m/>
    <m/>
    <m/>
    <m/>
    <s v="AGRIFEMMA01L"/>
    <m/>
    <m/>
    <m/>
    <n v="2601155"/>
    <s v="Daniel Jaime Miambo"/>
    <x v="5"/>
    <x v="52"/>
    <s v="Mbabacane"/>
    <m/>
    <m/>
    <m/>
    <m/>
    <m/>
    <m/>
    <s v="Daniel Jaime Miambo"/>
    <s v="867064649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27.5"/>
    <s v="Sem registo"/>
  </r>
  <r>
    <d v="2026-04-02T00:00:00"/>
    <x v="1"/>
    <m/>
    <m/>
    <m/>
    <n v="155"/>
    <n v="77.5"/>
    <n v="77.5"/>
    <n v="0"/>
    <m/>
    <m/>
    <m/>
    <m/>
    <m/>
    <m/>
    <m/>
    <s v="AGRIFEMMA01L"/>
    <m/>
    <m/>
    <m/>
    <n v="2601155"/>
    <s v="Daniel Jaime Miambo"/>
    <x v="5"/>
    <x v="52"/>
    <s v="Mwaninguiningue"/>
    <m/>
    <m/>
    <m/>
    <m/>
    <m/>
    <m/>
    <s v="Daniel Jaime Miambo"/>
    <s v="867064649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77.5"/>
    <s v="Sem registo"/>
  </r>
  <r>
    <d v="2026-04-02T00:00:00"/>
    <x v="1"/>
    <m/>
    <m/>
    <m/>
    <n v="55"/>
    <n v="27.5"/>
    <n v="27.5"/>
    <n v="0"/>
    <m/>
    <m/>
    <m/>
    <m/>
    <m/>
    <m/>
    <m/>
    <s v="AGRIFEMMA01L"/>
    <m/>
    <m/>
    <m/>
    <n v="2601155"/>
    <s v="Daniel Jaime Miambo"/>
    <x v="5"/>
    <x v="52"/>
    <s v="Tchove"/>
    <m/>
    <m/>
    <m/>
    <m/>
    <m/>
    <m/>
    <s v="Daniel Jaime Miambo"/>
    <s v="867064649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27.5"/>
    <s v="Sem registo"/>
  </r>
  <r>
    <d v="2026-04-02T00:00:00"/>
    <x v="1"/>
    <m/>
    <m/>
    <m/>
    <n v="85"/>
    <n v="42.5"/>
    <n v="42.5"/>
    <n v="0"/>
    <m/>
    <m/>
    <m/>
    <m/>
    <m/>
    <m/>
    <m/>
    <s v="AGRIFEMMA01L"/>
    <m/>
    <m/>
    <m/>
    <n v="2601155"/>
    <s v="Daniel Jaime Miambo"/>
    <x v="5"/>
    <x v="52"/>
    <s v="Zinhane"/>
    <m/>
    <m/>
    <m/>
    <m/>
    <m/>
    <m/>
    <s v="Daniel Jaime Miambo"/>
    <s v="867064649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42.5"/>
    <s v="Sem registo"/>
  </r>
  <r>
    <d v="2026-04-02T00:00:00"/>
    <x v="2"/>
    <m/>
    <m/>
    <m/>
    <n v="2340"/>
    <n v="2340"/>
    <n v="2340"/>
    <n v="0"/>
    <m/>
    <m/>
    <m/>
    <m/>
    <m/>
    <m/>
    <m/>
    <s v="SUSSACO"/>
    <m/>
    <m/>
    <m/>
    <n v="2601155"/>
    <s v="Daniel Jaime Miambo"/>
    <x v="5"/>
    <x v="52"/>
    <s v="Chipimbe"/>
    <m/>
    <m/>
    <m/>
    <m/>
    <m/>
    <m/>
    <s v="Daniel Jaime Miambo"/>
    <s v="867064649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2340"/>
    <s v="Sem registo"/>
  </r>
  <r>
    <d v="2026-04-02T00:00:00"/>
    <x v="2"/>
    <m/>
    <m/>
    <m/>
    <n v="1540"/>
    <n v="1540"/>
    <n v="1540"/>
    <n v="0"/>
    <m/>
    <m/>
    <m/>
    <m/>
    <m/>
    <m/>
    <m/>
    <s v="SUSSACO"/>
    <m/>
    <m/>
    <m/>
    <n v="2601155"/>
    <s v="Daniel Jaime Miambo"/>
    <x v="5"/>
    <x v="52"/>
    <s v="Mangual"/>
    <m/>
    <m/>
    <m/>
    <m/>
    <m/>
    <m/>
    <s v="Daniel Jaime Miambo"/>
    <s v="867064649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1540"/>
    <s v="Sem registo"/>
  </r>
  <r>
    <d v="2026-04-02T00:00:00"/>
    <x v="2"/>
    <m/>
    <m/>
    <m/>
    <n v="1100"/>
    <n v="1100"/>
    <n v="1100"/>
    <n v="0"/>
    <m/>
    <m/>
    <m/>
    <m/>
    <m/>
    <m/>
    <m/>
    <s v="SUSSACO"/>
    <m/>
    <m/>
    <m/>
    <n v="2601155"/>
    <s v="Daniel Jaime Miambo"/>
    <x v="5"/>
    <x v="52"/>
    <s v="Mbabacane"/>
    <m/>
    <m/>
    <m/>
    <m/>
    <m/>
    <m/>
    <s v="Daniel Jaime Miambo"/>
    <s v="867064649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1100"/>
    <s v="Sem registo"/>
  </r>
  <r>
    <d v="2026-04-02T00:00:00"/>
    <x v="2"/>
    <m/>
    <m/>
    <m/>
    <n v="3100"/>
    <n v="3100"/>
    <n v="3100"/>
    <n v="0"/>
    <m/>
    <m/>
    <m/>
    <m/>
    <m/>
    <m/>
    <m/>
    <s v="SUSSACO"/>
    <m/>
    <m/>
    <m/>
    <n v="2601155"/>
    <s v="Daniel Jaime Miambo"/>
    <x v="5"/>
    <x v="52"/>
    <s v="Mwaninguiningue"/>
    <m/>
    <m/>
    <m/>
    <m/>
    <m/>
    <m/>
    <s v="Daniel Jaime Miambo"/>
    <s v="867064649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3100"/>
    <s v="Sem registo"/>
  </r>
  <r>
    <d v="2026-04-02T00:00:00"/>
    <x v="2"/>
    <m/>
    <m/>
    <m/>
    <n v="1100"/>
    <n v="1100"/>
    <n v="1100"/>
    <n v="0"/>
    <m/>
    <m/>
    <m/>
    <m/>
    <m/>
    <m/>
    <m/>
    <s v="SUSSACO"/>
    <m/>
    <m/>
    <m/>
    <n v="2601155"/>
    <s v="Daniel Jaime Miambo"/>
    <x v="5"/>
    <x v="52"/>
    <s v="Tchove"/>
    <m/>
    <m/>
    <m/>
    <m/>
    <m/>
    <m/>
    <s v="Daniel Jaime Miambo"/>
    <s v="867064649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1100"/>
    <s v="Sem registo"/>
  </r>
  <r>
    <d v="2026-04-02T00:00:00"/>
    <x v="2"/>
    <m/>
    <m/>
    <m/>
    <n v="1700"/>
    <n v="1700"/>
    <n v="1700"/>
    <n v="0"/>
    <m/>
    <m/>
    <m/>
    <m/>
    <m/>
    <m/>
    <m/>
    <s v="SUSSACO"/>
    <m/>
    <m/>
    <m/>
    <n v="2601155"/>
    <s v="Daniel Jaime Miambo"/>
    <x v="5"/>
    <x v="52"/>
    <s v="Zinhane"/>
    <m/>
    <m/>
    <m/>
    <m/>
    <m/>
    <m/>
    <s v="Daniel Jaime Miambo"/>
    <s v="867064649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1700"/>
    <s v="Sem registo"/>
  </r>
  <r>
    <d v="2026-04-02T00:00:00"/>
    <x v="3"/>
    <m/>
    <m/>
    <m/>
    <n v="117"/>
    <n v="58.5"/>
    <n v="58.5"/>
    <n v="0"/>
    <m/>
    <m/>
    <m/>
    <m/>
    <m/>
    <m/>
    <m/>
    <s v="AGRIMIDACLORP1L"/>
    <m/>
    <m/>
    <m/>
    <n v="2601155"/>
    <s v="Daniel Jaime Miambo"/>
    <x v="5"/>
    <x v="52"/>
    <s v="Chipimbe"/>
    <m/>
    <m/>
    <m/>
    <m/>
    <m/>
    <m/>
    <s v="Daniel Jaime Miambo"/>
    <s v="867064649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58.5"/>
    <s v="Sem registo"/>
  </r>
  <r>
    <d v="2026-04-02T00:00:00"/>
    <x v="3"/>
    <m/>
    <m/>
    <m/>
    <n v="77"/>
    <n v="38.5"/>
    <n v="38.5"/>
    <n v="0"/>
    <m/>
    <m/>
    <m/>
    <m/>
    <m/>
    <m/>
    <m/>
    <s v="AGRIMIDACLORP1L"/>
    <m/>
    <m/>
    <m/>
    <n v="2601155"/>
    <s v="Daniel Jaime Miambo"/>
    <x v="5"/>
    <x v="52"/>
    <s v="Mangual"/>
    <m/>
    <m/>
    <m/>
    <m/>
    <m/>
    <m/>
    <s v="Daniel Jaime Miambo"/>
    <s v="867064649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38.5"/>
    <s v="Sem registo"/>
  </r>
  <r>
    <d v="2026-04-02T00:00:00"/>
    <x v="3"/>
    <m/>
    <m/>
    <m/>
    <n v="55"/>
    <n v="27.5"/>
    <n v="27.5"/>
    <n v="0"/>
    <m/>
    <m/>
    <m/>
    <m/>
    <m/>
    <m/>
    <m/>
    <s v="AGRIMIDACLORP1L"/>
    <m/>
    <m/>
    <m/>
    <n v="2601155"/>
    <s v="Daniel Jaime Miambo"/>
    <x v="5"/>
    <x v="52"/>
    <s v="Mbabacane"/>
    <m/>
    <m/>
    <m/>
    <m/>
    <m/>
    <m/>
    <s v="Daniel Jaime Miambo"/>
    <s v="867064649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27.5"/>
    <s v="Sem registo"/>
  </r>
  <r>
    <d v="2026-04-02T00:00:00"/>
    <x v="3"/>
    <m/>
    <m/>
    <m/>
    <n v="155"/>
    <n v="77.5"/>
    <n v="77.5"/>
    <n v="0"/>
    <m/>
    <m/>
    <m/>
    <m/>
    <m/>
    <m/>
    <m/>
    <s v="AGRIMIDACLORP1L"/>
    <m/>
    <m/>
    <m/>
    <n v="2601155"/>
    <s v="Daniel Jaime Miambo"/>
    <x v="5"/>
    <x v="52"/>
    <s v="Mwaninguiningue"/>
    <m/>
    <m/>
    <m/>
    <m/>
    <m/>
    <m/>
    <s v="Daniel Jaime Miambo"/>
    <s v="867064649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77.5"/>
    <s v="Sem registo"/>
  </r>
  <r>
    <d v="2026-04-02T00:00:00"/>
    <x v="3"/>
    <m/>
    <m/>
    <m/>
    <n v="55"/>
    <n v="27.5"/>
    <n v="27.5"/>
    <n v="0"/>
    <m/>
    <m/>
    <m/>
    <m/>
    <m/>
    <m/>
    <m/>
    <s v="AGRIMIDACLORP1L"/>
    <m/>
    <m/>
    <m/>
    <n v="2601155"/>
    <s v="Daniel Jaime Miambo"/>
    <x v="5"/>
    <x v="52"/>
    <s v="Tchove"/>
    <m/>
    <m/>
    <m/>
    <m/>
    <m/>
    <m/>
    <s v="Daniel Jaime Miambo"/>
    <s v="867064649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27.5"/>
    <s v="Sem registo"/>
  </r>
  <r>
    <d v="2026-04-02T00:00:00"/>
    <x v="3"/>
    <m/>
    <m/>
    <m/>
    <n v="85"/>
    <n v="42.5"/>
    <n v="42.5"/>
    <n v="0"/>
    <m/>
    <m/>
    <m/>
    <m/>
    <m/>
    <m/>
    <m/>
    <s v="AGRIMIDACLORP1L"/>
    <m/>
    <m/>
    <m/>
    <n v="2601155"/>
    <s v="Daniel Jaime Miambo"/>
    <x v="5"/>
    <x v="52"/>
    <s v="Zinhane"/>
    <m/>
    <m/>
    <m/>
    <m/>
    <m/>
    <m/>
    <s v="Daniel Jaime Miambo"/>
    <s v="867064649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42.5"/>
    <s v="Sem registo"/>
  </r>
  <r>
    <d v="2026-04-02T00:00:00"/>
    <x v="4"/>
    <m/>
    <m/>
    <m/>
    <n v="1462.5"/>
    <n v="1462.5"/>
    <n v="1462.5"/>
    <n v="0"/>
    <m/>
    <m/>
    <m/>
    <m/>
    <m/>
    <m/>
    <m/>
    <s v="MXIXMILHOKG"/>
    <m/>
    <m/>
    <m/>
    <n v="2601155"/>
    <s v="Daniel Jaime Miambo"/>
    <x v="5"/>
    <x v="52"/>
    <s v="Chipimbe"/>
    <m/>
    <m/>
    <m/>
    <m/>
    <m/>
    <m/>
    <s v="Daniel Jaime Miambo"/>
    <s v="867064649"/>
    <s v="Dolver Jose Manuel"/>
    <n v="877002151"/>
    <m/>
    <m/>
    <m/>
    <n v="260001"/>
    <m/>
    <m/>
    <m/>
    <m/>
    <m/>
    <m/>
    <m/>
    <m/>
    <m/>
    <m/>
    <m/>
    <m/>
    <m/>
    <m/>
    <m/>
    <m/>
    <n v="1462"/>
    <n v="0"/>
    <n v="-1462.5"/>
    <s v="Sem registo"/>
  </r>
  <r>
    <d v="2026-04-02T00:00:00"/>
    <x v="4"/>
    <m/>
    <m/>
    <m/>
    <n v="962.5"/>
    <n v="962.5"/>
    <n v="962.5"/>
    <n v="0"/>
    <m/>
    <m/>
    <m/>
    <m/>
    <m/>
    <m/>
    <m/>
    <s v="MXIXMILHOKG"/>
    <m/>
    <m/>
    <m/>
    <n v="2601155"/>
    <s v="Daniel Jaime Miambo"/>
    <x v="5"/>
    <x v="52"/>
    <s v="Mangual"/>
    <m/>
    <m/>
    <m/>
    <m/>
    <m/>
    <m/>
    <s v="Daniel Jaime Miambo"/>
    <s v="867064649"/>
    <s v="Dolver Jose Manuel"/>
    <n v="877002151"/>
    <m/>
    <m/>
    <m/>
    <n v="260001"/>
    <m/>
    <m/>
    <m/>
    <m/>
    <m/>
    <m/>
    <m/>
    <m/>
    <m/>
    <m/>
    <m/>
    <m/>
    <m/>
    <m/>
    <m/>
    <m/>
    <n v="962"/>
    <n v="0"/>
    <n v="-962.5"/>
    <s v="Sem registo"/>
  </r>
  <r>
    <d v="2026-04-02T00:00:00"/>
    <x v="4"/>
    <m/>
    <m/>
    <m/>
    <n v="687.5"/>
    <n v="687.5"/>
    <n v="687.5"/>
    <n v="0"/>
    <m/>
    <m/>
    <m/>
    <m/>
    <m/>
    <m/>
    <m/>
    <s v="MXIXMILHOKG"/>
    <m/>
    <m/>
    <m/>
    <n v="2601155"/>
    <s v="Daniel Jaime Miambo"/>
    <x v="5"/>
    <x v="52"/>
    <s v="Mbabacane"/>
    <m/>
    <m/>
    <m/>
    <m/>
    <m/>
    <m/>
    <s v="Daniel Jaime Miambo"/>
    <s v="867064649"/>
    <s v="Dolver Jose Manuel"/>
    <n v="877002151"/>
    <m/>
    <m/>
    <m/>
    <n v="260001"/>
    <m/>
    <m/>
    <m/>
    <m/>
    <m/>
    <m/>
    <m/>
    <m/>
    <m/>
    <m/>
    <m/>
    <m/>
    <m/>
    <m/>
    <m/>
    <m/>
    <n v="688"/>
    <n v="0"/>
    <n v="-687.5"/>
    <s v="Sem registo"/>
  </r>
  <r>
    <d v="2026-04-02T00:00:00"/>
    <x v="4"/>
    <m/>
    <m/>
    <m/>
    <n v="1937.5"/>
    <n v="1937.5"/>
    <n v="1937.5"/>
    <n v="0"/>
    <m/>
    <m/>
    <m/>
    <m/>
    <m/>
    <m/>
    <m/>
    <s v="MXIXMILHOKG"/>
    <m/>
    <m/>
    <m/>
    <n v="2601155"/>
    <s v="Daniel Jaime Miambo"/>
    <x v="5"/>
    <x v="52"/>
    <s v="Mwaninguiningue"/>
    <m/>
    <m/>
    <m/>
    <m/>
    <m/>
    <m/>
    <s v="Daniel Jaime Miambo"/>
    <s v="867064649"/>
    <s v="Dolver Jose Manuel"/>
    <n v="877002151"/>
    <m/>
    <m/>
    <m/>
    <n v="260001"/>
    <m/>
    <m/>
    <m/>
    <m/>
    <m/>
    <m/>
    <m/>
    <m/>
    <m/>
    <m/>
    <m/>
    <m/>
    <m/>
    <m/>
    <m/>
    <m/>
    <n v="1938"/>
    <n v="0"/>
    <n v="-1937.5"/>
    <s v="Sem registo"/>
  </r>
  <r>
    <d v="2026-04-02T00:00:00"/>
    <x v="4"/>
    <m/>
    <m/>
    <m/>
    <n v="687.5"/>
    <n v="687.5"/>
    <n v="687.5"/>
    <n v="0"/>
    <m/>
    <m/>
    <m/>
    <m/>
    <m/>
    <m/>
    <m/>
    <s v="MXIXMILHOKG"/>
    <m/>
    <m/>
    <m/>
    <n v="2601155"/>
    <s v="Daniel Jaime Miambo"/>
    <x v="5"/>
    <x v="52"/>
    <s v="Tchove"/>
    <m/>
    <m/>
    <m/>
    <m/>
    <m/>
    <m/>
    <s v="Daniel Jaime Miambo"/>
    <s v="867064649"/>
    <s v="Dolver Jose Manuel"/>
    <n v="877002151"/>
    <m/>
    <m/>
    <m/>
    <n v="260001"/>
    <m/>
    <m/>
    <m/>
    <m/>
    <m/>
    <m/>
    <m/>
    <m/>
    <m/>
    <m/>
    <m/>
    <m/>
    <m/>
    <m/>
    <m/>
    <m/>
    <n v="688"/>
    <n v="0"/>
    <n v="-687.5"/>
    <s v="Sem registo"/>
  </r>
  <r>
    <d v="2026-04-02T00:00:00"/>
    <x v="4"/>
    <m/>
    <m/>
    <m/>
    <n v="1062.5"/>
    <n v="1062.5"/>
    <n v="1062.5"/>
    <n v="0"/>
    <m/>
    <m/>
    <m/>
    <m/>
    <m/>
    <m/>
    <m/>
    <s v="MXIXMILHOKG"/>
    <m/>
    <m/>
    <m/>
    <n v="2601155"/>
    <s v="Daniel Jaime Miambo"/>
    <x v="5"/>
    <x v="52"/>
    <s v="Zinhane"/>
    <m/>
    <m/>
    <m/>
    <m/>
    <m/>
    <m/>
    <s v="Daniel Jaime Miambo"/>
    <s v="867064649"/>
    <s v="Dolver Jose Manuel"/>
    <n v="877002151"/>
    <m/>
    <m/>
    <m/>
    <n v="260001"/>
    <m/>
    <m/>
    <m/>
    <m/>
    <m/>
    <m/>
    <m/>
    <m/>
    <m/>
    <m/>
    <m/>
    <m/>
    <m/>
    <m/>
    <m/>
    <m/>
    <n v="1062"/>
    <n v="0"/>
    <n v="-1062.5"/>
    <s v="Sem registo"/>
  </r>
  <r>
    <d v="2026-04-02T00:00:00"/>
    <x v="0"/>
    <m/>
    <m/>
    <m/>
    <n v="4680"/>
    <n v="4680"/>
    <n v="3285"/>
    <n v="-1395"/>
    <m/>
    <m/>
    <m/>
    <m/>
    <m/>
    <m/>
    <m/>
    <s v="MXIXFEIJAOKG"/>
    <m/>
    <m/>
    <m/>
    <n v="2601156"/>
    <s v="Daniel Simao Tomas Luis"/>
    <x v="2"/>
    <x v="24"/>
    <s v="Chenapamimba"/>
    <m/>
    <m/>
    <m/>
    <m/>
    <m/>
    <m/>
    <s v="Daniel Simao Tomas Luis"/>
    <s v="868408364 / 845124071"/>
    <s v="Baptista Tome Armando"/>
    <s v="877748861 / 848168523"/>
    <m/>
    <m/>
    <m/>
    <n v="260001"/>
    <m/>
    <m/>
    <m/>
    <m/>
    <m/>
    <m/>
    <m/>
    <m/>
    <m/>
    <m/>
    <m/>
    <m/>
    <m/>
    <n v="-1395"/>
    <m/>
    <m/>
    <n v="4680"/>
    <n v="0"/>
    <n v="-3285"/>
    <s v="Sem registo"/>
  </r>
  <r>
    <d v="2026-04-02T00:00:00"/>
    <x v="1"/>
    <m/>
    <m/>
    <m/>
    <n v="312"/>
    <n v="156"/>
    <n v="219"/>
    <n v="63"/>
    <m/>
    <m/>
    <m/>
    <m/>
    <m/>
    <m/>
    <m/>
    <s v="AGRIFEMMA01L"/>
    <m/>
    <m/>
    <m/>
    <n v="2601156"/>
    <s v="Daniel Simao Tomas Luis"/>
    <x v="2"/>
    <x v="24"/>
    <s v="Chenapamimba"/>
    <m/>
    <m/>
    <m/>
    <m/>
    <m/>
    <m/>
    <s v="Daniel Simao Tomas Luis"/>
    <s v="868408364 / 845124071"/>
    <s v="Baptista Tome Armando"/>
    <s v="877748861 / 848168523"/>
    <m/>
    <m/>
    <m/>
    <n v="260001"/>
    <m/>
    <m/>
    <m/>
    <m/>
    <m/>
    <m/>
    <m/>
    <m/>
    <m/>
    <m/>
    <m/>
    <m/>
    <m/>
    <n v="-93"/>
    <m/>
    <m/>
    <m/>
    <n v="0"/>
    <n v="-219"/>
    <s v="Sem registo"/>
  </r>
  <r>
    <d v="2026-04-02T00:00:00"/>
    <x v="2"/>
    <m/>
    <m/>
    <m/>
    <n v="6240"/>
    <n v="6240"/>
    <n v="4380"/>
    <n v="-1860"/>
    <m/>
    <m/>
    <m/>
    <m/>
    <m/>
    <m/>
    <m/>
    <s v="SUSSACO"/>
    <m/>
    <m/>
    <m/>
    <n v="2601156"/>
    <s v="Daniel Simao Tomas Luis"/>
    <x v="2"/>
    <x v="24"/>
    <s v="Chenapamimba"/>
    <m/>
    <m/>
    <m/>
    <m/>
    <m/>
    <m/>
    <s v="Daniel Simao Tomas Luis"/>
    <s v="868408364 / 845124071"/>
    <s v="Baptista Tome Armando"/>
    <s v="877748861 / 848168523"/>
    <m/>
    <m/>
    <m/>
    <n v="260001"/>
    <m/>
    <m/>
    <m/>
    <m/>
    <m/>
    <m/>
    <m/>
    <m/>
    <m/>
    <m/>
    <m/>
    <m/>
    <m/>
    <n v="-1860"/>
    <m/>
    <m/>
    <m/>
    <n v="0"/>
    <n v="-4380"/>
    <s v="Sem registo"/>
  </r>
  <r>
    <d v="2026-04-02T00:00:00"/>
    <x v="3"/>
    <m/>
    <m/>
    <m/>
    <n v="312"/>
    <n v="156"/>
    <n v="219"/>
    <n v="63"/>
    <m/>
    <m/>
    <m/>
    <m/>
    <m/>
    <m/>
    <m/>
    <s v="AGRIMIDACLORP1L"/>
    <m/>
    <m/>
    <m/>
    <n v="2601156"/>
    <s v="Daniel Simao Tomas Luis"/>
    <x v="2"/>
    <x v="24"/>
    <s v="Chenapamimba"/>
    <m/>
    <m/>
    <m/>
    <m/>
    <m/>
    <m/>
    <s v="Daniel Simao Tomas Luis"/>
    <s v="868408364 / 845124071"/>
    <s v="Baptista Tome Armando"/>
    <s v="877748861 / 848168523"/>
    <m/>
    <m/>
    <m/>
    <n v="260001"/>
    <m/>
    <m/>
    <m/>
    <m/>
    <m/>
    <m/>
    <m/>
    <m/>
    <m/>
    <m/>
    <m/>
    <m/>
    <m/>
    <n v="-93"/>
    <m/>
    <m/>
    <m/>
    <n v="0"/>
    <n v="-219"/>
    <s v="Sem registo"/>
  </r>
  <r>
    <d v="2026-04-02T00:00:00"/>
    <x v="4"/>
    <m/>
    <m/>
    <m/>
    <n v="3900"/>
    <n v="3900"/>
    <n v="2737.5"/>
    <n v="-1162.5"/>
    <m/>
    <m/>
    <m/>
    <m/>
    <m/>
    <m/>
    <m/>
    <s v="MXIXMILHOKG"/>
    <m/>
    <m/>
    <m/>
    <n v="2601156"/>
    <s v="Daniel Simao Tomas Luis"/>
    <x v="2"/>
    <x v="24"/>
    <s v="Chenapamimba"/>
    <m/>
    <m/>
    <m/>
    <m/>
    <m/>
    <m/>
    <s v="Daniel Simao Tomas Luis"/>
    <s v="868408364 / 845124071"/>
    <s v="Baptista Tome Armando"/>
    <s v="877748861 / 848168523"/>
    <m/>
    <m/>
    <m/>
    <n v="260001"/>
    <m/>
    <m/>
    <m/>
    <m/>
    <m/>
    <m/>
    <m/>
    <m/>
    <m/>
    <m/>
    <m/>
    <m/>
    <m/>
    <n v="-1162.5"/>
    <m/>
    <m/>
    <n v="3900"/>
    <n v="0"/>
    <n v="-2737.5"/>
    <s v="Sem registo"/>
  </r>
  <r>
    <d v="2026-04-02T00:00:00"/>
    <x v="0"/>
    <m/>
    <m/>
    <m/>
    <n v="17280"/>
    <n v="17280"/>
    <n v="17280"/>
    <n v="0"/>
    <m/>
    <m/>
    <m/>
    <m/>
    <m/>
    <m/>
    <m/>
    <s v="MXIXFEIJAOKG"/>
    <m/>
    <m/>
    <m/>
    <n v="2601157"/>
    <s v="David Rafael Muane"/>
    <x v="5"/>
    <x v="34"/>
    <s v="Licilo"/>
    <m/>
    <m/>
    <m/>
    <m/>
    <m/>
    <m/>
    <s v="David Rafael Muane"/>
    <s v="876139520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17280"/>
    <s v="Sem registo"/>
  </r>
  <r>
    <d v="2026-04-02T00:00:00"/>
    <x v="1"/>
    <m/>
    <m/>
    <m/>
    <n v="1152"/>
    <n v="576"/>
    <n v="576"/>
    <n v="0"/>
    <m/>
    <m/>
    <m/>
    <m/>
    <m/>
    <m/>
    <m/>
    <s v="AGRIFEMMA01L"/>
    <m/>
    <m/>
    <m/>
    <n v="2601157"/>
    <s v="David Rafael Muane"/>
    <x v="5"/>
    <x v="34"/>
    <s v="Licilo"/>
    <m/>
    <m/>
    <m/>
    <m/>
    <m/>
    <m/>
    <s v="David Rafael Muane"/>
    <s v="876139520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576"/>
    <s v="Sem registo"/>
  </r>
  <r>
    <d v="2026-04-02T00:00:00"/>
    <x v="2"/>
    <m/>
    <m/>
    <m/>
    <n v="23040"/>
    <n v="23040"/>
    <n v="23040"/>
    <n v="0"/>
    <m/>
    <m/>
    <m/>
    <m/>
    <m/>
    <m/>
    <m/>
    <s v="SUSSACO"/>
    <m/>
    <m/>
    <m/>
    <n v="2601157"/>
    <s v="David Rafael Muane"/>
    <x v="5"/>
    <x v="34"/>
    <s v="Licilo"/>
    <m/>
    <m/>
    <m/>
    <m/>
    <m/>
    <m/>
    <s v="David Rafael Muane"/>
    <s v="876139520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23040"/>
    <s v="Sem registo"/>
  </r>
  <r>
    <d v="2026-04-02T00:00:00"/>
    <x v="3"/>
    <m/>
    <m/>
    <m/>
    <n v="1152"/>
    <n v="576"/>
    <n v="576"/>
    <n v="0"/>
    <m/>
    <m/>
    <m/>
    <m/>
    <m/>
    <m/>
    <m/>
    <s v="AGRIMIDACLORP1L"/>
    <m/>
    <m/>
    <m/>
    <n v="2601157"/>
    <s v="David Rafael Muane"/>
    <x v="5"/>
    <x v="34"/>
    <s v="Licilo"/>
    <m/>
    <m/>
    <m/>
    <m/>
    <m/>
    <m/>
    <s v="David Rafael Muane"/>
    <s v="876139520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576"/>
    <s v="Sem registo"/>
  </r>
  <r>
    <d v="2026-04-02T00:00:00"/>
    <x v="4"/>
    <m/>
    <m/>
    <m/>
    <n v="14400"/>
    <n v="14400"/>
    <n v="14400"/>
    <n v="0"/>
    <m/>
    <m/>
    <m/>
    <m/>
    <m/>
    <m/>
    <m/>
    <s v="MXIXMILHOKG"/>
    <m/>
    <m/>
    <m/>
    <n v="2601157"/>
    <s v="David Rafael Muane"/>
    <x v="5"/>
    <x v="34"/>
    <s v="Licilo"/>
    <m/>
    <m/>
    <m/>
    <m/>
    <m/>
    <m/>
    <s v="David Rafael Muane"/>
    <s v="876139520"/>
    <s v="Armando Manuel Ussivane"/>
    <n v="864272425"/>
    <m/>
    <m/>
    <m/>
    <n v="260001"/>
    <m/>
    <m/>
    <m/>
    <m/>
    <m/>
    <m/>
    <m/>
    <m/>
    <m/>
    <m/>
    <m/>
    <m/>
    <m/>
    <m/>
    <n v="14400"/>
    <m/>
    <m/>
    <n v="14400"/>
    <n v="0"/>
    <s v="Entregue"/>
  </r>
  <r>
    <d v="2026-04-02T00:00:00"/>
    <x v="0"/>
    <m/>
    <m/>
    <m/>
    <n v="705"/>
    <n v="705"/>
    <n v="60"/>
    <n v="-645"/>
    <m/>
    <m/>
    <m/>
    <m/>
    <m/>
    <m/>
    <m/>
    <s v="MXIXFEIJAOKG"/>
    <m/>
    <m/>
    <m/>
    <n v="2601158"/>
    <s v="Delfino Sebastião Ruben"/>
    <x v="0"/>
    <x v="53"/>
    <s v="Nintulo"/>
    <m/>
    <m/>
    <m/>
    <m/>
    <m/>
    <m/>
    <s v="Delfino Sebastião Ruben"/>
    <s v="866884974/845589465"/>
    <s v="Hermenegildo Dó Manuel Niboia"/>
    <s v="871217000/846707669"/>
    <m/>
    <m/>
    <m/>
    <n v="260001"/>
    <m/>
    <m/>
    <m/>
    <m/>
    <m/>
    <m/>
    <m/>
    <m/>
    <m/>
    <m/>
    <m/>
    <m/>
    <m/>
    <n v="-645"/>
    <m/>
    <m/>
    <m/>
    <n v="0"/>
    <n v="-60"/>
    <s v="Sem registo"/>
  </r>
  <r>
    <d v="2026-04-02T00:00:00"/>
    <x v="1"/>
    <m/>
    <m/>
    <m/>
    <n v="47"/>
    <n v="23.5"/>
    <n v="4"/>
    <n v="-19.5"/>
    <m/>
    <m/>
    <m/>
    <m/>
    <m/>
    <m/>
    <m/>
    <s v="AGRIFEMMA01L"/>
    <m/>
    <m/>
    <m/>
    <n v="2601158"/>
    <s v="Delfino Sebastião Ruben"/>
    <x v="0"/>
    <x v="53"/>
    <s v="Nintulo"/>
    <m/>
    <m/>
    <m/>
    <m/>
    <m/>
    <m/>
    <s v="Delfino Sebastião Ruben"/>
    <s v="866884974/845589465"/>
    <s v="Hermenegildo Dó Manuel Niboia"/>
    <s v="871217000/846707669"/>
    <m/>
    <m/>
    <m/>
    <n v="260001"/>
    <m/>
    <m/>
    <m/>
    <m/>
    <m/>
    <m/>
    <m/>
    <m/>
    <m/>
    <m/>
    <m/>
    <m/>
    <m/>
    <n v="-43"/>
    <m/>
    <m/>
    <m/>
    <n v="0"/>
    <n v="-4"/>
    <s v="Sem registo"/>
  </r>
  <r>
    <d v="2026-04-02T00:00:00"/>
    <x v="2"/>
    <m/>
    <m/>
    <m/>
    <n v="940"/>
    <n v="940"/>
    <n v="80"/>
    <n v="-860"/>
    <m/>
    <m/>
    <m/>
    <m/>
    <m/>
    <m/>
    <m/>
    <s v="SUSSACO"/>
    <m/>
    <m/>
    <m/>
    <n v="2601158"/>
    <s v="Delfino Sebastião Ruben"/>
    <x v="0"/>
    <x v="53"/>
    <s v="Nintulo"/>
    <m/>
    <m/>
    <m/>
    <m/>
    <m/>
    <m/>
    <s v="Delfino Sebastião Ruben"/>
    <s v="866884974/845589465"/>
    <s v="Hermenegildo Dó Manuel Niboia"/>
    <s v="871217000/846707669"/>
    <m/>
    <m/>
    <m/>
    <n v="260001"/>
    <m/>
    <m/>
    <m/>
    <m/>
    <m/>
    <m/>
    <m/>
    <m/>
    <m/>
    <m/>
    <m/>
    <m/>
    <m/>
    <n v="-860"/>
    <m/>
    <m/>
    <m/>
    <n v="0"/>
    <n v="-80"/>
    <s v="Sem registo"/>
  </r>
  <r>
    <d v="2026-04-02T00:00:00"/>
    <x v="3"/>
    <m/>
    <m/>
    <m/>
    <n v="37"/>
    <n v="18.5"/>
    <n v="4"/>
    <n v="-14.5"/>
    <m/>
    <m/>
    <m/>
    <m/>
    <m/>
    <m/>
    <m/>
    <s v="AGRIMIDACLORP1L"/>
    <m/>
    <m/>
    <m/>
    <n v="2601158"/>
    <s v="Delfino Sebastião Ruben"/>
    <x v="0"/>
    <x v="53"/>
    <s v="Nintulo"/>
    <m/>
    <m/>
    <m/>
    <m/>
    <m/>
    <m/>
    <s v="Delfino Sebastião Ruben"/>
    <s v="866884974/845589465"/>
    <s v="Hermenegildo Dó Manuel Niboia"/>
    <s v="871217000/846707669"/>
    <m/>
    <m/>
    <m/>
    <n v="260001"/>
    <m/>
    <m/>
    <m/>
    <m/>
    <m/>
    <m/>
    <m/>
    <m/>
    <m/>
    <m/>
    <m/>
    <m/>
    <m/>
    <n v="-33"/>
    <m/>
    <m/>
    <m/>
    <n v="0"/>
    <n v="-4"/>
    <s v="Sem registo"/>
  </r>
  <r>
    <d v="2026-04-02T00:00:00"/>
    <x v="4"/>
    <m/>
    <m/>
    <m/>
    <n v="462.5"/>
    <n v="462.5"/>
    <n v="50"/>
    <n v="-412.5"/>
    <n v="4"/>
    <m/>
    <m/>
    <m/>
    <m/>
    <m/>
    <m/>
    <s v="MXIXMILHOKG"/>
    <m/>
    <m/>
    <m/>
    <n v="2601158"/>
    <s v="Delfino Sebastião Ruben"/>
    <x v="0"/>
    <x v="53"/>
    <s v="Nintulo"/>
    <m/>
    <m/>
    <m/>
    <m/>
    <m/>
    <m/>
    <s v="Delfino Sebastião Ruben"/>
    <s v="866884974/845589465"/>
    <s v="Hermenegildo Dó Manuel Niboia"/>
    <s v="871217000/846707669"/>
    <m/>
    <m/>
    <m/>
    <n v="260001"/>
    <m/>
    <m/>
    <m/>
    <m/>
    <m/>
    <m/>
    <m/>
    <m/>
    <m/>
    <m/>
    <m/>
    <m/>
    <m/>
    <n v="-412.5"/>
    <m/>
    <m/>
    <m/>
    <n v="0"/>
    <n v="-50"/>
    <s v="Sem registo"/>
  </r>
  <r>
    <d v="2026-04-02T00:00:00"/>
    <x v="5"/>
    <m/>
    <m/>
    <m/>
    <n v="30"/>
    <n v="15"/>
    <n v="0"/>
    <n v="-15"/>
    <m/>
    <m/>
    <m/>
    <m/>
    <m/>
    <m/>
    <m/>
    <s v="AGRIMHMCPA1L"/>
    <m/>
    <m/>
    <m/>
    <n v="2601158"/>
    <s v="Delfino Sebastião Ruben"/>
    <x v="0"/>
    <x v="53"/>
    <s v="Nintulo"/>
    <m/>
    <m/>
    <m/>
    <m/>
    <m/>
    <m/>
    <s v="Delfino Sebastião Ruben"/>
    <s v="866884974/845589465"/>
    <s v="Hermenegildo Dó Manuel Niboia"/>
    <s v="871217000/846707669"/>
    <m/>
    <m/>
    <m/>
    <n v="260001"/>
    <m/>
    <m/>
    <m/>
    <m/>
    <m/>
    <m/>
    <m/>
    <m/>
    <m/>
    <m/>
    <m/>
    <m/>
    <m/>
    <n v="-30"/>
    <m/>
    <m/>
    <m/>
    <n v="0"/>
    <n v="0"/>
    <s v="Sem registo"/>
  </r>
  <r>
    <d v="2026-04-02T00:00:00"/>
    <x v="6"/>
    <m/>
    <m/>
    <m/>
    <n v="500"/>
    <n v="500"/>
    <n v="0"/>
    <n v="-500"/>
    <m/>
    <n v="0"/>
    <m/>
    <m/>
    <m/>
    <m/>
    <m/>
    <s v="MXIXARROZKG"/>
    <m/>
    <m/>
    <m/>
    <n v="2601158"/>
    <s v="Delfino Sebastião Ruben"/>
    <x v="0"/>
    <x v="53"/>
    <s v="Nintulo"/>
    <m/>
    <m/>
    <m/>
    <m/>
    <m/>
    <m/>
    <s v="Delfino Sebastião Ruben"/>
    <s v="866884974/845589465"/>
    <s v="Hermenegildo Dó Manuel Niboia"/>
    <s v="871217000/846707669"/>
    <m/>
    <m/>
    <m/>
    <n v="260001"/>
    <m/>
    <m/>
    <m/>
    <m/>
    <m/>
    <m/>
    <m/>
    <m/>
    <m/>
    <m/>
    <m/>
    <m/>
    <m/>
    <n v="-500"/>
    <m/>
    <m/>
    <m/>
    <n v="0"/>
    <n v="0"/>
    <s v="Sem registo"/>
  </r>
  <r>
    <d v="2026-04-02T00:00:00"/>
    <x v="0"/>
    <m/>
    <m/>
    <m/>
    <n v="2775"/>
    <n v="2775"/>
    <n v="2775"/>
    <n v="0"/>
    <m/>
    <m/>
    <m/>
    <m/>
    <m/>
    <m/>
    <m/>
    <s v="MXIXFEIJAOKG"/>
    <m/>
    <m/>
    <m/>
    <n v="2601159"/>
    <s v="Denilson Manuel Couve"/>
    <x v="3"/>
    <x v="46"/>
    <s v="Kazula-Sede"/>
    <m/>
    <m/>
    <m/>
    <m/>
    <m/>
    <m/>
    <s v="Denilson Manuel Couve"/>
    <s v="862156713"/>
    <s v="Ruben Candido Ross Charles"/>
    <s v="848057172/873534863"/>
    <m/>
    <m/>
    <m/>
    <n v="260001"/>
    <m/>
    <m/>
    <m/>
    <m/>
    <m/>
    <m/>
    <m/>
    <m/>
    <m/>
    <m/>
    <m/>
    <m/>
    <m/>
    <n v="-2775"/>
    <m/>
    <m/>
    <m/>
    <n v="0"/>
    <n v="-2775"/>
    <s v="Sem registo"/>
  </r>
  <r>
    <d v="2026-04-02T00:00:00"/>
    <x v="0"/>
    <m/>
    <m/>
    <m/>
    <n v="990"/>
    <n v="990"/>
    <n v="990"/>
    <n v="0"/>
    <m/>
    <m/>
    <m/>
    <m/>
    <m/>
    <m/>
    <m/>
    <s v="MXIXFEIJAOKG"/>
    <m/>
    <m/>
    <m/>
    <n v="2601159"/>
    <s v="Denilson Manuel Couve"/>
    <x v="3"/>
    <x v="46"/>
    <s v="Matenje"/>
    <m/>
    <m/>
    <m/>
    <m/>
    <m/>
    <m/>
    <s v="Denilson Manuel Couve"/>
    <s v="862156713"/>
    <s v="Ruben Candido Ross Charles"/>
    <s v="848057172/873534863"/>
    <m/>
    <m/>
    <m/>
    <n v="260001"/>
    <m/>
    <m/>
    <m/>
    <m/>
    <m/>
    <m/>
    <m/>
    <m/>
    <m/>
    <m/>
    <m/>
    <m/>
    <m/>
    <n v="-990"/>
    <m/>
    <m/>
    <m/>
    <n v="0"/>
    <n v="-990"/>
    <s v="Sem registo"/>
  </r>
  <r>
    <d v="2026-04-02T00:00:00"/>
    <x v="1"/>
    <m/>
    <m/>
    <m/>
    <n v="185"/>
    <n v="92.5"/>
    <n v="92.5"/>
    <n v="0"/>
    <m/>
    <m/>
    <m/>
    <m/>
    <m/>
    <m/>
    <m/>
    <s v="AGRIFEMMA01L"/>
    <m/>
    <m/>
    <m/>
    <n v="2601159"/>
    <s v="Denilson Manuel Couve"/>
    <x v="3"/>
    <x v="46"/>
    <s v="Kazula-Sede"/>
    <m/>
    <m/>
    <m/>
    <m/>
    <m/>
    <m/>
    <s v="Denilson Manuel Couve"/>
    <s v="862156713"/>
    <s v="Ruben Candido Ross Charles"/>
    <s v="848057172/873534863"/>
    <m/>
    <m/>
    <m/>
    <n v="260001"/>
    <m/>
    <m/>
    <m/>
    <m/>
    <m/>
    <m/>
    <m/>
    <m/>
    <m/>
    <m/>
    <m/>
    <m/>
    <m/>
    <n v="-185"/>
    <m/>
    <m/>
    <m/>
    <n v="0"/>
    <n v="-92.5"/>
    <s v="Sem registo"/>
  </r>
  <r>
    <d v="2026-04-02T00:00:00"/>
    <x v="1"/>
    <m/>
    <m/>
    <m/>
    <n v="66"/>
    <n v="33"/>
    <n v="33"/>
    <n v="0"/>
    <m/>
    <m/>
    <m/>
    <m/>
    <m/>
    <m/>
    <m/>
    <s v="AGRIFEMMA01L"/>
    <m/>
    <m/>
    <m/>
    <n v="2601159"/>
    <s v="Denilson Manuel Couve"/>
    <x v="3"/>
    <x v="46"/>
    <s v="Matenje"/>
    <m/>
    <m/>
    <m/>
    <m/>
    <m/>
    <m/>
    <s v="Denilson Manuel Couve"/>
    <s v="862156713"/>
    <s v="Ruben Candido Ross Charles"/>
    <s v="848057172/873534863"/>
    <m/>
    <m/>
    <m/>
    <n v="260001"/>
    <m/>
    <m/>
    <m/>
    <m/>
    <m/>
    <m/>
    <m/>
    <m/>
    <m/>
    <m/>
    <m/>
    <m/>
    <m/>
    <n v="-66"/>
    <m/>
    <m/>
    <m/>
    <n v="0"/>
    <n v="-33"/>
    <s v="Sem registo"/>
  </r>
  <r>
    <d v="2026-04-02T00:00:00"/>
    <x v="2"/>
    <m/>
    <m/>
    <m/>
    <n v="3700"/>
    <n v="3700"/>
    <n v="3700"/>
    <n v="0"/>
    <m/>
    <m/>
    <m/>
    <m/>
    <m/>
    <m/>
    <m/>
    <s v="SUSSACO"/>
    <m/>
    <m/>
    <m/>
    <n v="2601159"/>
    <s v="Denilson Manuel Couve"/>
    <x v="3"/>
    <x v="46"/>
    <s v="Kazula-Sede"/>
    <m/>
    <m/>
    <m/>
    <m/>
    <m/>
    <m/>
    <s v="Denilson Manuel Couve"/>
    <s v="862156713"/>
    <s v="Ruben Candido Ross Charles"/>
    <s v="848057172/873534863"/>
    <m/>
    <m/>
    <m/>
    <n v="260001"/>
    <m/>
    <m/>
    <m/>
    <m/>
    <m/>
    <m/>
    <m/>
    <m/>
    <m/>
    <m/>
    <m/>
    <m/>
    <m/>
    <n v="-3700"/>
    <m/>
    <m/>
    <m/>
    <n v="0"/>
    <n v="-3700"/>
    <s v="Sem registo"/>
  </r>
  <r>
    <d v="2026-04-02T00:00:00"/>
    <x v="2"/>
    <m/>
    <m/>
    <m/>
    <n v="1320"/>
    <n v="1320"/>
    <n v="1320"/>
    <n v="0"/>
    <m/>
    <m/>
    <m/>
    <m/>
    <m/>
    <m/>
    <m/>
    <s v="SUSSACO"/>
    <m/>
    <m/>
    <m/>
    <n v="2601159"/>
    <s v="Denilson Manuel Couve"/>
    <x v="3"/>
    <x v="46"/>
    <s v="Matenje"/>
    <m/>
    <m/>
    <m/>
    <m/>
    <m/>
    <m/>
    <s v="Denilson Manuel Couve"/>
    <s v="862156713"/>
    <s v="Ruben Candido Ross Charles"/>
    <s v="848057172/873534863"/>
    <m/>
    <m/>
    <m/>
    <n v="260001"/>
    <m/>
    <m/>
    <m/>
    <m/>
    <m/>
    <m/>
    <m/>
    <m/>
    <m/>
    <m/>
    <m/>
    <m/>
    <m/>
    <n v="-1320"/>
    <m/>
    <m/>
    <m/>
    <n v="0"/>
    <n v="-1320"/>
    <s v="Sem registo"/>
  </r>
  <r>
    <d v="2026-04-02T00:00:00"/>
    <x v="3"/>
    <m/>
    <m/>
    <m/>
    <n v="185"/>
    <n v="92.5"/>
    <n v="92.5"/>
    <n v="0"/>
    <m/>
    <m/>
    <m/>
    <m/>
    <m/>
    <m/>
    <m/>
    <s v="AGRIMIDACLORP1L"/>
    <m/>
    <m/>
    <m/>
    <n v="2601159"/>
    <s v="Denilson Manuel Couve"/>
    <x v="3"/>
    <x v="46"/>
    <s v="Kazula-Sede"/>
    <m/>
    <m/>
    <m/>
    <m/>
    <m/>
    <m/>
    <s v="Denilson Manuel Couve"/>
    <s v="862156713"/>
    <s v="Ruben Candido Ross Charles"/>
    <s v="848057172/873534863"/>
    <m/>
    <m/>
    <m/>
    <n v="260001"/>
    <m/>
    <m/>
    <m/>
    <m/>
    <m/>
    <m/>
    <m/>
    <m/>
    <m/>
    <m/>
    <m/>
    <m/>
    <m/>
    <n v="-185"/>
    <m/>
    <m/>
    <m/>
    <n v="0"/>
    <n v="-92.5"/>
    <s v="Sem registo"/>
  </r>
  <r>
    <d v="2026-04-02T00:00:00"/>
    <x v="3"/>
    <m/>
    <m/>
    <m/>
    <n v="66"/>
    <n v="33"/>
    <n v="33"/>
    <n v="0"/>
    <m/>
    <m/>
    <m/>
    <m/>
    <m/>
    <m/>
    <m/>
    <s v="AGRIMIDACLORP1L"/>
    <m/>
    <m/>
    <m/>
    <n v="2601159"/>
    <s v="Denilson Manuel Couve"/>
    <x v="3"/>
    <x v="46"/>
    <s v="Matenje"/>
    <m/>
    <m/>
    <m/>
    <m/>
    <m/>
    <m/>
    <s v="Denilson Manuel Couve"/>
    <s v="862156713"/>
    <s v="Ruben Candido Ross Charles"/>
    <s v="848057172/873534863"/>
    <m/>
    <m/>
    <m/>
    <n v="260001"/>
    <m/>
    <m/>
    <m/>
    <m/>
    <m/>
    <m/>
    <m/>
    <m/>
    <m/>
    <m/>
    <m/>
    <m/>
    <m/>
    <n v="-66"/>
    <m/>
    <m/>
    <m/>
    <n v="0"/>
    <n v="-33"/>
    <s v="Sem registo"/>
  </r>
  <r>
    <d v="2026-04-02T00:00:00"/>
    <x v="4"/>
    <m/>
    <m/>
    <m/>
    <n v="2312.5"/>
    <n v="2312.5"/>
    <n v="2312.5"/>
    <n v="0"/>
    <m/>
    <m/>
    <m/>
    <m/>
    <m/>
    <m/>
    <m/>
    <s v="MXIXMILHOKG"/>
    <m/>
    <m/>
    <m/>
    <n v="2601159"/>
    <s v="Denilson Manuel Couve"/>
    <x v="3"/>
    <x v="46"/>
    <s v="Kazula-Sede"/>
    <m/>
    <m/>
    <m/>
    <m/>
    <m/>
    <m/>
    <s v="Denilson Manuel Couve"/>
    <s v="862156713"/>
    <s v="Ruben Candido Ross Charles"/>
    <s v="848057172/873534863"/>
    <m/>
    <m/>
    <m/>
    <n v="260001"/>
    <m/>
    <m/>
    <m/>
    <m/>
    <m/>
    <m/>
    <m/>
    <m/>
    <m/>
    <m/>
    <m/>
    <m/>
    <m/>
    <n v="-2312.5"/>
    <m/>
    <n v="2312"/>
    <m/>
    <n v="2312"/>
    <n v="-0.5"/>
    <s v="Entregue"/>
  </r>
  <r>
    <d v="2026-04-02T00:00:00"/>
    <x v="4"/>
    <m/>
    <m/>
    <m/>
    <n v="825"/>
    <n v="825"/>
    <n v="825"/>
    <n v="0"/>
    <m/>
    <m/>
    <m/>
    <m/>
    <m/>
    <m/>
    <m/>
    <s v="MXIXMILHOKG"/>
    <m/>
    <m/>
    <m/>
    <n v="2601159"/>
    <s v="Denilson Manuel Couve"/>
    <x v="3"/>
    <x v="46"/>
    <s v="Matenje"/>
    <m/>
    <m/>
    <m/>
    <m/>
    <m/>
    <m/>
    <s v="Denilson Manuel Couve"/>
    <s v="862156713"/>
    <s v="Ruben Candido Ross Charles"/>
    <s v="848057172/873534863"/>
    <m/>
    <m/>
    <m/>
    <n v="260001"/>
    <m/>
    <m/>
    <m/>
    <m/>
    <m/>
    <m/>
    <m/>
    <m/>
    <m/>
    <m/>
    <m/>
    <m/>
    <m/>
    <n v="-825"/>
    <m/>
    <n v="825"/>
    <m/>
    <n v="825"/>
    <n v="0"/>
    <s v="Entregue"/>
  </r>
  <r>
    <d v="2026-04-02T00:00:00"/>
    <x v="0"/>
    <m/>
    <m/>
    <m/>
    <n v="1290"/>
    <n v="1290"/>
    <n v="420"/>
    <n v="-870"/>
    <m/>
    <m/>
    <m/>
    <m/>
    <m/>
    <m/>
    <m/>
    <s v="MXIXFEIJAOKG"/>
    <m/>
    <m/>
    <m/>
    <n v="2601160"/>
    <s v="Deocleciano Maria Cassimo"/>
    <x v="0"/>
    <x v="0"/>
    <s v="Nivava"/>
    <m/>
    <m/>
    <m/>
    <m/>
    <m/>
    <m/>
    <s v="Deocleciano Maria Cassimo"/>
    <s v="866056276"/>
    <s v="Jacob Manuel"/>
    <n v="865421928"/>
    <m/>
    <m/>
    <m/>
    <n v="260001"/>
    <m/>
    <m/>
    <m/>
    <m/>
    <m/>
    <m/>
    <m/>
    <m/>
    <m/>
    <m/>
    <m/>
    <m/>
    <m/>
    <n v="-870"/>
    <m/>
    <m/>
    <m/>
    <n v="0"/>
    <n v="-420"/>
    <s v="Sem registo"/>
  </r>
  <r>
    <d v="2026-04-02T00:00:00"/>
    <x v="1"/>
    <m/>
    <m/>
    <m/>
    <n v="86"/>
    <n v="43"/>
    <n v="28"/>
    <n v="-15"/>
    <m/>
    <m/>
    <m/>
    <m/>
    <m/>
    <m/>
    <m/>
    <s v="AGRIFEMMA01L"/>
    <m/>
    <m/>
    <m/>
    <n v="2601160"/>
    <s v="Deocleciano Maria Cassimo"/>
    <x v="0"/>
    <x v="0"/>
    <s v="Nivava"/>
    <m/>
    <m/>
    <m/>
    <m/>
    <m/>
    <m/>
    <s v="Deocleciano Maria Cassimo"/>
    <s v="866056276"/>
    <s v="Jacob Manuel"/>
    <n v="865421928"/>
    <m/>
    <m/>
    <m/>
    <n v="260001"/>
    <m/>
    <m/>
    <m/>
    <m/>
    <m/>
    <m/>
    <m/>
    <m/>
    <m/>
    <m/>
    <m/>
    <m/>
    <m/>
    <n v="-58"/>
    <m/>
    <m/>
    <m/>
    <n v="0"/>
    <n v="-28"/>
    <s v="Sem registo"/>
  </r>
  <r>
    <d v="2026-04-02T00:00:00"/>
    <x v="2"/>
    <m/>
    <m/>
    <m/>
    <n v="1720"/>
    <n v="1720"/>
    <n v="560"/>
    <n v="-1160"/>
    <m/>
    <m/>
    <m/>
    <m/>
    <m/>
    <m/>
    <m/>
    <s v="SUSSACO"/>
    <m/>
    <m/>
    <m/>
    <n v="2601160"/>
    <s v="Deocleciano Maria Cassimo"/>
    <x v="0"/>
    <x v="0"/>
    <s v="Nivava"/>
    <m/>
    <m/>
    <m/>
    <m/>
    <m/>
    <m/>
    <s v="Deocleciano Maria Cassimo"/>
    <s v="866056276"/>
    <s v="Jacob Manuel"/>
    <n v="865421928"/>
    <m/>
    <m/>
    <m/>
    <n v="260001"/>
    <m/>
    <m/>
    <m/>
    <m/>
    <m/>
    <m/>
    <m/>
    <m/>
    <m/>
    <m/>
    <m/>
    <m/>
    <m/>
    <n v="-1160"/>
    <m/>
    <m/>
    <m/>
    <n v="0"/>
    <n v="-560"/>
    <s v="Sem registo"/>
  </r>
  <r>
    <d v="2026-04-02T00:00:00"/>
    <x v="3"/>
    <m/>
    <m/>
    <m/>
    <n v="67"/>
    <n v="33.5"/>
    <n v="28"/>
    <n v="-5.5"/>
    <m/>
    <m/>
    <m/>
    <m/>
    <m/>
    <m/>
    <m/>
    <s v="AGRIMIDACLORP1L"/>
    <m/>
    <m/>
    <m/>
    <n v="2601160"/>
    <s v="Deocleciano Maria Cassimo"/>
    <x v="0"/>
    <x v="0"/>
    <s v="Nivava"/>
    <m/>
    <m/>
    <m/>
    <m/>
    <m/>
    <m/>
    <s v="Deocleciano Maria Cassimo"/>
    <s v="866056276"/>
    <s v="Jacob Manuel"/>
    <n v="865421928"/>
    <m/>
    <m/>
    <m/>
    <n v="260001"/>
    <m/>
    <m/>
    <m/>
    <m/>
    <m/>
    <m/>
    <m/>
    <m/>
    <m/>
    <m/>
    <m/>
    <m/>
    <m/>
    <n v="-39"/>
    <m/>
    <m/>
    <m/>
    <n v="0"/>
    <n v="-28"/>
    <s v="Sem registo"/>
  </r>
  <r>
    <d v="2026-04-02T00:00:00"/>
    <x v="4"/>
    <m/>
    <m/>
    <m/>
    <n v="837.5"/>
    <n v="837.5"/>
    <n v="350"/>
    <n v="-487.5"/>
    <n v="28"/>
    <m/>
    <m/>
    <m/>
    <m/>
    <m/>
    <m/>
    <s v="MXIXMILHOKG"/>
    <m/>
    <m/>
    <m/>
    <n v="2601160"/>
    <s v="Deocleciano Maria Cassimo"/>
    <x v="0"/>
    <x v="0"/>
    <s v="Nivava"/>
    <m/>
    <m/>
    <m/>
    <m/>
    <m/>
    <m/>
    <s v="Deocleciano Maria Cassimo"/>
    <s v="866056276"/>
    <s v="Jacob Manuel"/>
    <n v="865421928"/>
    <m/>
    <m/>
    <m/>
    <n v="260001"/>
    <m/>
    <m/>
    <m/>
    <m/>
    <m/>
    <m/>
    <m/>
    <m/>
    <m/>
    <m/>
    <m/>
    <m/>
    <m/>
    <n v="-487.5"/>
    <m/>
    <m/>
    <m/>
    <n v="0"/>
    <n v="-350"/>
    <s v="Sem registo"/>
  </r>
  <r>
    <d v="2026-04-02T00:00:00"/>
    <x v="5"/>
    <m/>
    <m/>
    <m/>
    <n v="57"/>
    <n v="28.5"/>
    <n v="0"/>
    <n v="-28.5"/>
    <m/>
    <m/>
    <m/>
    <m/>
    <m/>
    <m/>
    <m/>
    <s v="AGRIMHMCPA1L"/>
    <m/>
    <m/>
    <m/>
    <n v="2601160"/>
    <s v="Deocleciano Maria Cassimo"/>
    <x v="0"/>
    <x v="0"/>
    <s v="Nivava"/>
    <m/>
    <m/>
    <m/>
    <m/>
    <m/>
    <m/>
    <s v="Deocleciano Maria Cassimo"/>
    <s v="866056276"/>
    <s v="Jacob Manuel"/>
    <n v="865421928"/>
    <m/>
    <m/>
    <m/>
    <n v="260001"/>
    <m/>
    <m/>
    <m/>
    <m/>
    <m/>
    <m/>
    <m/>
    <m/>
    <m/>
    <m/>
    <m/>
    <m/>
    <m/>
    <n v="-57"/>
    <m/>
    <m/>
    <m/>
    <n v="0"/>
    <n v="0"/>
    <s v="Sem registo"/>
  </r>
  <r>
    <d v="2026-04-02T00:00:00"/>
    <x v="6"/>
    <m/>
    <m/>
    <m/>
    <n v="950"/>
    <n v="950"/>
    <n v="0"/>
    <n v="-950"/>
    <m/>
    <n v="0"/>
    <m/>
    <m/>
    <m/>
    <m/>
    <m/>
    <s v="MXIXARROZKG"/>
    <m/>
    <m/>
    <m/>
    <n v="2601160"/>
    <s v="Deocleciano Maria Cassimo"/>
    <x v="0"/>
    <x v="0"/>
    <s v="Nivava"/>
    <m/>
    <m/>
    <m/>
    <m/>
    <m/>
    <m/>
    <s v="Deocleciano Maria Cassimo"/>
    <s v="866056276"/>
    <s v="Jacob Manuel"/>
    <n v="865421928"/>
    <m/>
    <m/>
    <m/>
    <n v="260001"/>
    <m/>
    <m/>
    <m/>
    <m/>
    <m/>
    <m/>
    <m/>
    <m/>
    <m/>
    <m/>
    <m/>
    <m/>
    <m/>
    <n v="-950"/>
    <m/>
    <m/>
    <m/>
    <n v="0"/>
    <n v="0"/>
    <s v="Sem registo"/>
  </r>
  <r>
    <d v="2026-04-02T00:00:00"/>
    <x v="0"/>
    <m/>
    <m/>
    <m/>
    <n v="1845"/>
    <n v="1845"/>
    <n v="1850.8945686901"/>
    <n v="5.894568690099959"/>
    <m/>
    <m/>
    <m/>
    <m/>
    <m/>
    <m/>
    <m/>
    <s v="MXIXFEIJAOKG"/>
    <m/>
    <m/>
    <m/>
    <n v="2601161"/>
    <s v="Diamantino A. Magonhe"/>
    <x v="4"/>
    <x v="54"/>
    <s v="Chitunga"/>
    <m/>
    <m/>
    <m/>
    <m/>
    <m/>
    <m/>
    <s v="Diamantino A. Magonhe"/>
    <s v="868700451"/>
    <s v="Daniel Joaquim Manda"/>
    <s v="864857532 / 843818492"/>
    <m/>
    <m/>
    <m/>
    <n v="260001"/>
    <m/>
    <m/>
    <m/>
    <m/>
    <m/>
    <m/>
    <m/>
    <m/>
    <m/>
    <m/>
    <m/>
    <m/>
    <m/>
    <n v="5.89456869009587"/>
    <m/>
    <m/>
    <m/>
    <n v="0"/>
    <n v="-1850.8945686901"/>
    <s v="Sem registo"/>
  </r>
  <r>
    <d v="2026-04-02T00:00:00"/>
    <x v="0"/>
    <m/>
    <m/>
    <m/>
    <n v="2850"/>
    <n v="2850"/>
    <n v="2859.1054313099"/>
    <n v="9.105431309899814"/>
    <m/>
    <m/>
    <m/>
    <m/>
    <m/>
    <m/>
    <m/>
    <s v="MXIXFEIJAOKG"/>
    <m/>
    <m/>
    <m/>
    <n v="2601161"/>
    <s v="Diamantino A. Magonhe"/>
    <x v="4"/>
    <x v="54"/>
    <s v="Mavonde Sede"/>
    <m/>
    <m/>
    <m/>
    <m/>
    <m/>
    <m/>
    <s v="Diamantino A. Magonhe"/>
    <s v="868700451"/>
    <s v="Daniel Joaquim Manda"/>
    <s v="864857532 / 843818492"/>
    <m/>
    <m/>
    <m/>
    <n v="260001"/>
    <m/>
    <m/>
    <m/>
    <m/>
    <m/>
    <m/>
    <m/>
    <m/>
    <m/>
    <m/>
    <m/>
    <m/>
    <m/>
    <n v="9.105431309904359"/>
    <m/>
    <m/>
    <m/>
    <n v="0"/>
    <n v="-2859.1054313099"/>
    <s v="Sem registo"/>
  </r>
  <r>
    <d v="2026-04-02T00:00:00"/>
    <x v="1"/>
    <m/>
    <m/>
    <m/>
    <n v="123"/>
    <n v="61.5"/>
    <n v="123.392971246006"/>
    <n v="61.892971246006"/>
    <m/>
    <m/>
    <m/>
    <m/>
    <m/>
    <m/>
    <m/>
    <s v="AGRIFEMMA01L"/>
    <m/>
    <m/>
    <m/>
    <n v="2601161"/>
    <s v="Diamantino A. Magonhe"/>
    <x v="4"/>
    <x v="54"/>
    <s v="Chitunga"/>
    <m/>
    <m/>
    <m/>
    <m/>
    <m/>
    <m/>
    <s v="Diamantino A. Magonhe"/>
    <s v="868700451"/>
    <s v="Daniel Joaquim Manda"/>
    <s v="864857532 / 843818492"/>
    <m/>
    <m/>
    <m/>
    <n v="260001"/>
    <m/>
    <m/>
    <m/>
    <m/>
    <m/>
    <m/>
    <m/>
    <m/>
    <m/>
    <m/>
    <m/>
    <m/>
    <m/>
    <n v="0.392971246006383"/>
    <m/>
    <m/>
    <m/>
    <n v="0"/>
    <n v="-123.392971246006"/>
    <s v="Sem registo"/>
  </r>
  <r>
    <d v="2026-04-02T00:00:00"/>
    <x v="1"/>
    <m/>
    <m/>
    <m/>
    <n v="190"/>
    <n v="95"/>
    <n v="190.607028753994"/>
    <n v="95.607028753994"/>
    <m/>
    <m/>
    <m/>
    <m/>
    <m/>
    <m/>
    <m/>
    <s v="AGRIFEMMA01L"/>
    <m/>
    <m/>
    <m/>
    <n v="2601161"/>
    <s v="Diamantino A. Magonhe"/>
    <x v="4"/>
    <x v="54"/>
    <s v="Mavonde Sede"/>
    <m/>
    <m/>
    <m/>
    <m/>
    <m/>
    <m/>
    <s v="Diamantino A. Magonhe"/>
    <s v="868700451"/>
    <s v="Daniel Joaquim Manda"/>
    <s v="864857532 / 843818492"/>
    <m/>
    <m/>
    <m/>
    <n v="260001"/>
    <m/>
    <m/>
    <m/>
    <m/>
    <m/>
    <m/>
    <m/>
    <m/>
    <m/>
    <m/>
    <m/>
    <m/>
    <m/>
    <n v="0.607028753993603"/>
    <m/>
    <m/>
    <m/>
    <n v="0"/>
    <n v="-190.607028753994"/>
    <s v="Sem registo"/>
  </r>
  <r>
    <d v="2026-04-02T00:00:00"/>
    <x v="2"/>
    <m/>
    <m/>
    <m/>
    <n v="2460"/>
    <n v="2460"/>
    <n v="2467.85942492013"/>
    <n v="7.859424920130095"/>
    <m/>
    <m/>
    <m/>
    <m/>
    <m/>
    <m/>
    <m/>
    <s v="SUSSACO"/>
    <m/>
    <m/>
    <m/>
    <n v="2601161"/>
    <s v="Diamantino A. Magonhe"/>
    <x v="4"/>
    <x v="54"/>
    <s v="Chitunga"/>
    <m/>
    <m/>
    <m/>
    <m/>
    <m/>
    <m/>
    <s v="Diamantino A. Magonhe"/>
    <s v="868700451"/>
    <s v="Daniel Joaquim Manda"/>
    <s v="864857532 / 843818492"/>
    <m/>
    <m/>
    <m/>
    <n v="260001"/>
    <m/>
    <m/>
    <m/>
    <m/>
    <m/>
    <m/>
    <m/>
    <m/>
    <m/>
    <m/>
    <m/>
    <m/>
    <m/>
    <n v="7.85942492012782"/>
    <m/>
    <m/>
    <m/>
    <n v="0"/>
    <n v="-2467.85942492013"/>
    <s v="Sem registo"/>
  </r>
  <r>
    <d v="2026-04-02T00:00:00"/>
    <x v="2"/>
    <m/>
    <m/>
    <m/>
    <n v="3800"/>
    <n v="3800"/>
    <n v="3812.14057507987"/>
    <n v="12.1405750798699"/>
    <m/>
    <m/>
    <m/>
    <m/>
    <m/>
    <m/>
    <m/>
    <s v="SUSSACO"/>
    <m/>
    <m/>
    <m/>
    <n v="2601161"/>
    <s v="Diamantino A. Magonhe"/>
    <x v="4"/>
    <x v="54"/>
    <s v="Mavonde Sede"/>
    <m/>
    <m/>
    <m/>
    <m/>
    <m/>
    <m/>
    <s v="Diamantino A. Magonhe"/>
    <s v="868700451"/>
    <s v="Daniel Joaquim Manda"/>
    <s v="864857532 / 843818492"/>
    <m/>
    <m/>
    <m/>
    <n v="260001"/>
    <m/>
    <m/>
    <m/>
    <m/>
    <m/>
    <m/>
    <m/>
    <m/>
    <m/>
    <m/>
    <m/>
    <m/>
    <m/>
    <n v="12.1405750798722"/>
    <m/>
    <m/>
    <m/>
    <n v="0"/>
    <n v="-3812.14057507987"/>
    <s v="Sem registo"/>
  </r>
  <r>
    <d v="2026-04-02T00:00:00"/>
    <x v="3"/>
    <m/>
    <m/>
    <m/>
    <n v="123"/>
    <n v="61.5"/>
    <n v="123.392971246006"/>
    <n v="61.892971246006"/>
    <m/>
    <m/>
    <m/>
    <m/>
    <m/>
    <m/>
    <m/>
    <s v="AGRIMIDACLORP1L"/>
    <m/>
    <m/>
    <m/>
    <n v="2601161"/>
    <s v="Diamantino A. Magonhe"/>
    <x v="4"/>
    <x v="54"/>
    <s v="Chitunga"/>
    <m/>
    <m/>
    <m/>
    <m/>
    <m/>
    <m/>
    <s v="Diamantino A. Magonhe"/>
    <s v="868700451"/>
    <s v="Daniel Joaquim Manda"/>
    <s v="864857532 / 843818492"/>
    <m/>
    <m/>
    <m/>
    <n v="260001"/>
    <m/>
    <m/>
    <m/>
    <m/>
    <m/>
    <m/>
    <m/>
    <m/>
    <m/>
    <m/>
    <m/>
    <m/>
    <m/>
    <n v="0.392971246006383"/>
    <m/>
    <m/>
    <m/>
    <n v="0"/>
    <n v="-123.392971246006"/>
    <s v="Sem registo"/>
  </r>
  <r>
    <d v="2026-04-02T00:00:00"/>
    <x v="3"/>
    <m/>
    <m/>
    <m/>
    <n v="190"/>
    <n v="95"/>
    <n v="190.607028753994"/>
    <n v="95.607028753994"/>
    <m/>
    <m/>
    <m/>
    <m/>
    <m/>
    <m/>
    <m/>
    <s v="AGRIMIDACLORP1L"/>
    <m/>
    <m/>
    <m/>
    <n v="2601161"/>
    <s v="Diamantino A. Magonhe"/>
    <x v="4"/>
    <x v="54"/>
    <s v="Mavonde Sede"/>
    <m/>
    <m/>
    <m/>
    <m/>
    <m/>
    <m/>
    <s v="Diamantino A. Magonhe"/>
    <s v="868700451"/>
    <s v="Daniel Joaquim Manda"/>
    <s v="864857532 / 843818492"/>
    <m/>
    <m/>
    <m/>
    <n v="260001"/>
    <m/>
    <m/>
    <m/>
    <m/>
    <m/>
    <m/>
    <m/>
    <m/>
    <m/>
    <m/>
    <m/>
    <m/>
    <m/>
    <n v="0.607028753993603"/>
    <m/>
    <m/>
    <m/>
    <n v="0"/>
    <n v="-190.607028753994"/>
    <s v="Sem registo"/>
  </r>
  <r>
    <d v="2026-04-02T00:00:00"/>
    <x v="4"/>
    <m/>
    <m/>
    <m/>
    <n v="1537.5"/>
    <n v="1537.5"/>
    <n v="1542.41214057508"/>
    <n v="4.912140575080002"/>
    <m/>
    <m/>
    <m/>
    <m/>
    <m/>
    <m/>
    <m/>
    <s v="MXIXMILHOKG"/>
    <m/>
    <m/>
    <m/>
    <n v="2601161"/>
    <s v="Diamantino A. Magonhe"/>
    <x v="4"/>
    <x v="54"/>
    <s v="Chitunga"/>
    <m/>
    <m/>
    <m/>
    <m/>
    <m/>
    <m/>
    <s v="Diamantino A. Magonhe"/>
    <s v="868700451"/>
    <s v="Daniel Joaquim Manda"/>
    <s v="864857532 / 843818492"/>
    <m/>
    <m/>
    <m/>
    <n v="260001"/>
    <m/>
    <m/>
    <m/>
    <m/>
    <m/>
    <m/>
    <m/>
    <m/>
    <m/>
    <m/>
    <m/>
    <m/>
    <m/>
    <n v="4.91214057507978"/>
    <m/>
    <m/>
    <m/>
    <n v="0"/>
    <n v="-1542.41214057508"/>
    <s v="Sem registo"/>
  </r>
  <r>
    <d v="2026-04-02T00:00:00"/>
    <x v="4"/>
    <m/>
    <m/>
    <m/>
    <n v="2375"/>
    <n v="2375"/>
    <n v="2382.58785942492"/>
    <n v="7.587859424920225"/>
    <m/>
    <m/>
    <m/>
    <m/>
    <m/>
    <m/>
    <m/>
    <s v="MXIXMILHOKG"/>
    <m/>
    <m/>
    <m/>
    <n v="2601161"/>
    <s v="Diamantino A. Magonhe"/>
    <x v="4"/>
    <x v="54"/>
    <s v="Mavonde Sede"/>
    <m/>
    <m/>
    <m/>
    <m/>
    <m/>
    <m/>
    <s v="Diamantino A. Magonhe"/>
    <s v="868700451"/>
    <s v="Daniel Joaquim Manda"/>
    <s v="864857532 / 843818492"/>
    <m/>
    <m/>
    <m/>
    <n v="260001"/>
    <m/>
    <m/>
    <m/>
    <m/>
    <m/>
    <m/>
    <m/>
    <m/>
    <m/>
    <m/>
    <m/>
    <m/>
    <m/>
    <n v="7.58785942492023"/>
    <m/>
    <m/>
    <m/>
    <n v="0"/>
    <n v="-2382.58785942492"/>
    <s v="Sem registo"/>
  </r>
  <r>
    <d v="2026-04-02T00:00:00"/>
    <x v="0"/>
    <m/>
    <m/>
    <m/>
    <n v="180"/>
    <n v="180"/>
    <n v="180"/>
    <n v="0"/>
    <m/>
    <m/>
    <m/>
    <m/>
    <m/>
    <m/>
    <m/>
    <s v="MXIXFEIJAOKG"/>
    <m/>
    <m/>
    <m/>
    <n v="2601162"/>
    <s v="Dilacio Filomeno Jano"/>
    <x v="0"/>
    <x v="20"/>
    <s v="SEDE"/>
    <m/>
    <m/>
    <m/>
    <m/>
    <m/>
    <m/>
    <s v="Dilacio Filomeno Jano"/>
    <s v="846726531"/>
    <s v="Amade Joᾶo Paulo Francisco"/>
    <s v="879034679/849034675"/>
    <m/>
    <m/>
    <m/>
    <n v="260001"/>
    <m/>
    <m/>
    <m/>
    <m/>
    <m/>
    <m/>
    <m/>
    <m/>
    <m/>
    <m/>
    <m/>
    <m/>
    <m/>
    <n v="0"/>
    <m/>
    <m/>
    <m/>
    <n v="0"/>
    <n v="-180"/>
    <s v="Sem registo"/>
  </r>
  <r>
    <d v="2026-04-02T00:00:00"/>
    <x v="1"/>
    <m/>
    <m/>
    <m/>
    <n v="12"/>
    <n v="6"/>
    <n v="12"/>
    <n v="6"/>
    <m/>
    <m/>
    <m/>
    <m/>
    <m/>
    <m/>
    <m/>
    <s v="AGRIFEMMA01L"/>
    <m/>
    <m/>
    <m/>
    <n v="2601162"/>
    <s v="Dilacio Filomeno Jano"/>
    <x v="0"/>
    <x v="20"/>
    <s v="SEDE"/>
    <m/>
    <m/>
    <m/>
    <m/>
    <m/>
    <m/>
    <s v="Dilacio Filomeno Jano"/>
    <s v="846726531"/>
    <s v="Amade Joᾶo Paulo Francisco"/>
    <s v="879034679/849034675"/>
    <m/>
    <m/>
    <m/>
    <n v="260001"/>
    <m/>
    <m/>
    <m/>
    <m/>
    <m/>
    <m/>
    <m/>
    <m/>
    <m/>
    <m/>
    <m/>
    <m/>
    <m/>
    <n v="0"/>
    <m/>
    <m/>
    <m/>
    <n v="0"/>
    <n v="-12"/>
    <s v="Sem registo"/>
  </r>
  <r>
    <d v="2026-04-02T00:00:00"/>
    <x v="2"/>
    <m/>
    <m/>
    <m/>
    <n v="240"/>
    <n v="240"/>
    <n v="240"/>
    <n v="0"/>
    <m/>
    <m/>
    <m/>
    <m/>
    <m/>
    <m/>
    <m/>
    <s v="SUSSACO"/>
    <m/>
    <m/>
    <m/>
    <n v="2601162"/>
    <s v="Dilacio Filomeno Jano"/>
    <x v="0"/>
    <x v="20"/>
    <s v="SEDE"/>
    <m/>
    <m/>
    <m/>
    <m/>
    <m/>
    <m/>
    <s v="Dilacio Filomeno Jano"/>
    <s v="846726531"/>
    <s v="Amade Joᾶo Paulo Francisco"/>
    <s v="879034679/849034675"/>
    <m/>
    <m/>
    <m/>
    <n v="260001"/>
    <m/>
    <m/>
    <m/>
    <m/>
    <m/>
    <m/>
    <m/>
    <m/>
    <m/>
    <m/>
    <m/>
    <m/>
    <m/>
    <n v="0"/>
    <m/>
    <m/>
    <m/>
    <n v="0"/>
    <n v="-240"/>
    <s v="Sem registo"/>
  </r>
  <r>
    <d v="2026-04-02T00:00:00"/>
    <x v="3"/>
    <m/>
    <m/>
    <m/>
    <n v="10"/>
    <n v="5"/>
    <n v="12"/>
    <n v="7"/>
    <m/>
    <m/>
    <m/>
    <m/>
    <m/>
    <m/>
    <m/>
    <s v="AGRIMIDACLORP1L"/>
    <m/>
    <m/>
    <m/>
    <n v="2601162"/>
    <s v="Dilacio Filomeno Jano"/>
    <x v="0"/>
    <x v="20"/>
    <s v="SEDE"/>
    <m/>
    <m/>
    <m/>
    <m/>
    <m/>
    <m/>
    <s v="Dilacio Filomeno Jano"/>
    <s v="846726531"/>
    <s v="Amade Joᾶo Paulo Francisco"/>
    <s v="879034679/849034675"/>
    <m/>
    <m/>
    <m/>
    <n v="260001"/>
    <m/>
    <m/>
    <m/>
    <m/>
    <m/>
    <m/>
    <m/>
    <m/>
    <m/>
    <m/>
    <m/>
    <m/>
    <m/>
    <n v="2"/>
    <m/>
    <m/>
    <m/>
    <n v="0"/>
    <n v="-12"/>
    <s v="Sem registo"/>
  </r>
  <r>
    <d v="2026-04-02T00:00:00"/>
    <x v="4"/>
    <m/>
    <m/>
    <m/>
    <n v="125"/>
    <n v="125"/>
    <n v="150"/>
    <n v="25"/>
    <n v="12"/>
    <m/>
    <m/>
    <m/>
    <m/>
    <m/>
    <m/>
    <s v="MXIXMILHOKG"/>
    <m/>
    <m/>
    <m/>
    <n v="2601162"/>
    <s v="Dilacio Filomeno Jano"/>
    <x v="0"/>
    <x v="20"/>
    <s v="SEDE"/>
    <m/>
    <m/>
    <m/>
    <m/>
    <m/>
    <m/>
    <s v="Dilacio Filomeno Jano"/>
    <s v="846726531"/>
    <s v="Amade Joᾶo Paulo Francisco"/>
    <s v="879034679/849034675"/>
    <m/>
    <m/>
    <m/>
    <n v="260001"/>
    <m/>
    <m/>
    <m/>
    <m/>
    <m/>
    <m/>
    <m/>
    <m/>
    <m/>
    <m/>
    <m/>
    <m/>
    <m/>
    <n v="25"/>
    <m/>
    <m/>
    <m/>
    <n v="0"/>
    <n v="-150"/>
    <s v="Sem registo"/>
  </r>
  <r>
    <d v="2026-04-02T00:00:00"/>
    <x v="5"/>
    <m/>
    <m/>
    <m/>
    <n v="6"/>
    <n v="3"/>
    <n v="0"/>
    <n v="-3"/>
    <m/>
    <m/>
    <m/>
    <m/>
    <m/>
    <m/>
    <m/>
    <s v="AGRIMHMCPA1L"/>
    <m/>
    <m/>
    <m/>
    <n v="2601162"/>
    <s v="Dilacio Filomeno Jano"/>
    <x v="0"/>
    <x v="20"/>
    <s v="SEDE"/>
    <m/>
    <m/>
    <m/>
    <m/>
    <m/>
    <m/>
    <s v="Dilacio Filomeno Jano"/>
    <s v="846726531"/>
    <s v="Amade Joᾶo Paulo Francisco"/>
    <s v="879034679/849034675"/>
    <m/>
    <m/>
    <m/>
    <n v="260001"/>
    <m/>
    <m/>
    <m/>
    <m/>
    <m/>
    <m/>
    <m/>
    <m/>
    <m/>
    <m/>
    <m/>
    <m/>
    <m/>
    <n v="-6"/>
    <m/>
    <m/>
    <m/>
    <n v="0"/>
    <n v="0"/>
    <s v="Sem registo"/>
  </r>
  <r>
    <d v="2026-04-02T00:00:00"/>
    <x v="6"/>
    <m/>
    <m/>
    <m/>
    <n v="100"/>
    <n v="100"/>
    <n v="0"/>
    <n v="-100"/>
    <m/>
    <n v="0"/>
    <m/>
    <m/>
    <m/>
    <m/>
    <m/>
    <s v="MXIXARROZKG"/>
    <m/>
    <m/>
    <m/>
    <n v="2601162"/>
    <s v="Dilacio Filomeno Jano"/>
    <x v="0"/>
    <x v="20"/>
    <s v="SEDE"/>
    <m/>
    <m/>
    <m/>
    <m/>
    <m/>
    <m/>
    <s v="Dilacio Filomeno Jano"/>
    <s v="846726531"/>
    <s v="Amade Joᾶo Paulo Francisco"/>
    <s v="879034679/849034675"/>
    <m/>
    <m/>
    <m/>
    <n v="260001"/>
    <m/>
    <m/>
    <m/>
    <m/>
    <m/>
    <m/>
    <m/>
    <m/>
    <m/>
    <m/>
    <m/>
    <m/>
    <m/>
    <n v="-100"/>
    <m/>
    <m/>
    <m/>
    <n v="0"/>
    <n v="0"/>
    <s v="Sem registo"/>
  </r>
  <r>
    <d v="2026-04-02T00:00:00"/>
    <x v="0"/>
    <m/>
    <m/>
    <m/>
    <n v="495"/>
    <n v="495"/>
    <n v="495"/>
    <n v="0"/>
    <m/>
    <m/>
    <m/>
    <m/>
    <m/>
    <m/>
    <m/>
    <s v="MXIXFEIJAOKG"/>
    <m/>
    <m/>
    <m/>
    <n v="2601163"/>
    <s v="Diniz Malemia"/>
    <x v="5"/>
    <x v="19"/>
    <s v="Vila da Macia (Chiguitine)"/>
    <m/>
    <m/>
    <m/>
    <m/>
    <m/>
    <m/>
    <s v="Diniz Malemia"/>
    <s v="857822068"/>
    <s v="Jordao Pedro"/>
    <n v="878875733"/>
    <m/>
    <m/>
    <m/>
    <n v="260001"/>
    <m/>
    <m/>
    <m/>
    <m/>
    <m/>
    <m/>
    <m/>
    <m/>
    <m/>
    <m/>
    <m/>
    <m/>
    <m/>
    <m/>
    <m/>
    <m/>
    <m/>
    <n v="0"/>
    <n v="-495"/>
    <s v="Sem registo"/>
  </r>
  <r>
    <d v="2026-04-02T00:00:00"/>
    <x v="0"/>
    <m/>
    <m/>
    <m/>
    <n v="330"/>
    <n v="330"/>
    <n v="330"/>
    <n v="0"/>
    <m/>
    <m/>
    <m/>
    <m/>
    <m/>
    <m/>
    <m/>
    <s v="MXIXFEIJAOKG"/>
    <m/>
    <m/>
    <m/>
    <n v="2601163"/>
    <s v="Diniz Malemia"/>
    <x v="5"/>
    <x v="19"/>
    <s v="Vila da Macia (Muchabje)"/>
    <m/>
    <m/>
    <m/>
    <m/>
    <m/>
    <m/>
    <s v="Diniz Malemia"/>
    <s v="857822068"/>
    <s v="Jordao Pedro"/>
    <n v="878875733"/>
    <m/>
    <m/>
    <m/>
    <n v="260001"/>
    <m/>
    <m/>
    <m/>
    <m/>
    <m/>
    <m/>
    <m/>
    <m/>
    <m/>
    <m/>
    <m/>
    <m/>
    <m/>
    <m/>
    <m/>
    <m/>
    <m/>
    <n v="0"/>
    <n v="-330"/>
    <s v="Sem registo"/>
  </r>
  <r>
    <d v="2026-04-02T00:00:00"/>
    <x v="0"/>
    <m/>
    <m/>
    <m/>
    <n v="165"/>
    <n v="165"/>
    <n v="165"/>
    <n v="0"/>
    <m/>
    <m/>
    <m/>
    <m/>
    <m/>
    <m/>
    <m/>
    <s v="MXIXFEIJAOKG"/>
    <m/>
    <m/>
    <m/>
    <n v="2601163"/>
    <s v="Diniz Malemia"/>
    <x v="5"/>
    <x v="19"/>
    <s v="Vila da Macia (Pessane)"/>
    <m/>
    <m/>
    <m/>
    <m/>
    <m/>
    <m/>
    <s v="Diniz Malemia"/>
    <s v="857822068"/>
    <s v="Jordao Pedro"/>
    <n v="878875733"/>
    <m/>
    <m/>
    <m/>
    <n v="260001"/>
    <m/>
    <m/>
    <m/>
    <m/>
    <m/>
    <m/>
    <m/>
    <m/>
    <m/>
    <m/>
    <m/>
    <m/>
    <m/>
    <m/>
    <m/>
    <m/>
    <m/>
    <n v="0"/>
    <n v="-165"/>
    <s v="Sem registo"/>
  </r>
  <r>
    <d v="2026-04-02T00:00:00"/>
    <x v="1"/>
    <m/>
    <m/>
    <m/>
    <n v="33"/>
    <n v="16.5"/>
    <n v="16.5"/>
    <n v="0"/>
    <m/>
    <m/>
    <m/>
    <m/>
    <m/>
    <m/>
    <m/>
    <s v="AGRIFEMMA01L"/>
    <m/>
    <m/>
    <m/>
    <n v="2601163"/>
    <s v="Diniz Malemia"/>
    <x v="5"/>
    <x v="19"/>
    <s v="Vila da Macia (Chiguitine)"/>
    <m/>
    <m/>
    <m/>
    <m/>
    <m/>
    <m/>
    <s v="Diniz Malemia"/>
    <s v="857822068"/>
    <s v="Jordao Pedro"/>
    <n v="878875733"/>
    <m/>
    <m/>
    <m/>
    <n v="260001"/>
    <m/>
    <m/>
    <m/>
    <m/>
    <m/>
    <m/>
    <m/>
    <m/>
    <m/>
    <m/>
    <m/>
    <m/>
    <m/>
    <m/>
    <m/>
    <m/>
    <m/>
    <n v="0"/>
    <n v="-16.5"/>
    <s v="Sem registo"/>
  </r>
  <r>
    <d v="2026-04-02T00:00:00"/>
    <x v="1"/>
    <m/>
    <m/>
    <m/>
    <n v="22"/>
    <n v="11"/>
    <n v="11"/>
    <n v="0"/>
    <m/>
    <m/>
    <m/>
    <m/>
    <m/>
    <m/>
    <m/>
    <s v="AGRIFEMMA01L"/>
    <m/>
    <m/>
    <m/>
    <n v="2601163"/>
    <s v="Diniz Malemia"/>
    <x v="5"/>
    <x v="19"/>
    <s v="Vila da Macia (Muchabje)"/>
    <m/>
    <m/>
    <m/>
    <m/>
    <m/>
    <m/>
    <s v="Diniz Malemia"/>
    <s v="857822068"/>
    <s v="Jordao Pedro"/>
    <n v="878875733"/>
    <m/>
    <m/>
    <m/>
    <n v="260001"/>
    <m/>
    <m/>
    <m/>
    <m/>
    <m/>
    <m/>
    <m/>
    <m/>
    <m/>
    <m/>
    <m/>
    <m/>
    <m/>
    <m/>
    <m/>
    <m/>
    <m/>
    <n v="0"/>
    <n v="-11"/>
    <s v="Sem registo"/>
  </r>
  <r>
    <d v="2026-04-02T00:00:00"/>
    <x v="1"/>
    <m/>
    <m/>
    <m/>
    <n v="11"/>
    <n v="5.5"/>
    <n v="5.5"/>
    <n v="0"/>
    <m/>
    <m/>
    <m/>
    <m/>
    <m/>
    <m/>
    <m/>
    <s v="AGRIFEMMA01L"/>
    <m/>
    <m/>
    <m/>
    <n v="2601163"/>
    <s v="Diniz Malemia"/>
    <x v="5"/>
    <x v="19"/>
    <s v="Vila da Macia (Pessane)"/>
    <m/>
    <m/>
    <m/>
    <m/>
    <m/>
    <m/>
    <s v="Diniz Malemia"/>
    <s v="857822068"/>
    <s v="Jordao Pedro"/>
    <n v="878875733"/>
    <m/>
    <m/>
    <m/>
    <n v="260001"/>
    <m/>
    <m/>
    <m/>
    <m/>
    <m/>
    <m/>
    <m/>
    <m/>
    <m/>
    <m/>
    <m/>
    <m/>
    <m/>
    <m/>
    <m/>
    <m/>
    <m/>
    <n v="0"/>
    <n v="-5.5"/>
    <s v="Sem registo"/>
  </r>
  <r>
    <d v="2026-04-02T00:00:00"/>
    <x v="2"/>
    <m/>
    <m/>
    <m/>
    <n v="660"/>
    <n v="660"/>
    <n v="660"/>
    <n v="0"/>
    <m/>
    <m/>
    <m/>
    <m/>
    <m/>
    <m/>
    <m/>
    <s v="SUSSACO"/>
    <m/>
    <m/>
    <m/>
    <n v="2601163"/>
    <s v="Diniz Malemia"/>
    <x v="5"/>
    <x v="19"/>
    <s v="Vila da Macia (Chiguitine)"/>
    <m/>
    <m/>
    <m/>
    <m/>
    <m/>
    <m/>
    <s v="Diniz Malemia"/>
    <s v="857822068"/>
    <s v="Jordao Pedro"/>
    <n v="878875733"/>
    <m/>
    <m/>
    <m/>
    <n v="260001"/>
    <m/>
    <m/>
    <m/>
    <m/>
    <m/>
    <m/>
    <m/>
    <m/>
    <m/>
    <m/>
    <m/>
    <m/>
    <m/>
    <m/>
    <m/>
    <m/>
    <m/>
    <n v="0"/>
    <n v="-660"/>
    <s v="Sem registo"/>
  </r>
  <r>
    <d v="2026-04-02T00:00:00"/>
    <x v="2"/>
    <m/>
    <m/>
    <m/>
    <n v="440"/>
    <n v="440"/>
    <n v="440"/>
    <n v="0"/>
    <m/>
    <m/>
    <m/>
    <m/>
    <m/>
    <m/>
    <m/>
    <s v="SUSSACO"/>
    <m/>
    <m/>
    <m/>
    <n v="2601163"/>
    <s v="Diniz Malemia"/>
    <x v="5"/>
    <x v="19"/>
    <s v="Vila da Macia (Muchabje)"/>
    <m/>
    <m/>
    <m/>
    <m/>
    <m/>
    <m/>
    <s v="Diniz Malemia"/>
    <s v="857822068"/>
    <s v="Jordao Pedro"/>
    <n v="878875733"/>
    <m/>
    <m/>
    <m/>
    <n v="260001"/>
    <m/>
    <m/>
    <m/>
    <m/>
    <m/>
    <m/>
    <m/>
    <m/>
    <m/>
    <m/>
    <m/>
    <m/>
    <m/>
    <m/>
    <m/>
    <m/>
    <m/>
    <n v="0"/>
    <n v="-440"/>
    <s v="Sem registo"/>
  </r>
  <r>
    <d v="2026-04-02T00:00:00"/>
    <x v="2"/>
    <m/>
    <m/>
    <m/>
    <n v="220"/>
    <n v="220"/>
    <n v="220"/>
    <n v="0"/>
    <m/>
    <m/>
    <m/>
    <m/>
    <m/>
    <m/>
    <m/>
    <s v="SUSSACO"/>
    <m/>
    <m/>
    <m/>
    <n v="2601163"/>
    <s v="Diniz Malemia"/>
    <x v="5"/>
    <x v="19"/>
    <s v="Vila da Macia (Pessane)"/>
    <m/>
    <m/>
    <m/>
    <m/>
    <m/>
    <m/>
    <s v="Diniz Malemia"/>
    <s v="857822068"/>
    <s v="Jordao Pedro"/>
    <n v="878875733"/>
    <m/>
    <m/>
    <m/>
    <n v="260001"/>
    <m/>
    <m/>
    <m/>
    <m/>
    <m/>
    <m/>
    <m/>
    <m/>
    <m/>
    <m/>
    <m/>
    <m/>
    <m/>
    <m/>
    <m/>
    <m/>
    <m/>
    <n v="0"/>
    <n v="-220"/>
    <s v="Sem registo"/>
  </r>
  <r>
    <d v="2026-04-02T00:00:00"/>
    <x v="3"/>
    <m/>
    <m/>
    <m/>
    <n v="33"/>
    <n v="16.5"/>
    <n v="16.5"/>
    <n v="0"/>
    <m/>
    <m/>
    <m/>
    <m/>
    <m/>
    <m/>
    <m/>
    <s v="AGRIMIDACLORP1L"/>
    <m/>
    <m/>
    <m/>
    <n v="2601163"/>
    <s v="Diniz Malemia"/>
    <x v="5"/>
    <x v="19"/>
    <s v="Vila da Macia (Chiguitine)"/>
    <m/>
    <m/>
    <m/>
    <m/>
    <m/>
    <m/>
    <s v="Diniz Malemia"/>
    <s v="857822068"/>
    <s v="Jordao Pedro"/>
    <n v="878875733"/>
    <m/>
    <m/>
    <m/>
    <n v="260001"/>
    <m/>
    <m/>
    <m/>
    <m/>
    <m/>
    <m/>
    <m/>
    <m/>
    <m/>
    <m/>
    <m/>
    <m/>
    <m/>
    <m/>
    <m/>
    <m/>
    <m/>
    <n v="0"/>
    <n v="-16.5"/>
    <s v="Sem registo"/>
  </r>
  <r>
    <d v="2026-04-02T00:00:00"/>
    <x v="3"/>
    <m/>
    <m/>
    <m/>
    <n v="22"/>
    <n v="11"/>
    <n v="11"/>
    <n v="0"/>
    <m/>
    <m/>
    <m/>
    <m/>
    <m/>
    <m/>
    <m/>
    <s v="AGRIMIDACLORP1L"/>
    <m/>
    <m/>
    <m/>
    <n v="2601163"/>
    <s v="Diniz Malemia"/>
    <x v="5"/>
    <x v="19"/>
    <s v="Vila da Macia (Muchabje)"/>
    <m/>
    <m/>
    <m/>
    <m/>
    <m/>
    <m/>
    <s v="Diniz Malemia"/>
    <s v="857822068"/>
    <s v="Jordao Pedro"/>
    <n v="878875733"/>
    <m/>
    <m/>
    <m/>
    <n v="260001"/>
    <m/>
    <m/>
    <m/>
    <m/>
    <m/>
    <m/>
    <m/>
    <m/>
    <m/>
    <m/>
    <m/>
    <m/>
    <m/>
    <m/>
    <m/>
    <m/>
    <m/>
    <n v="0"/>
    <n v="-11"/>
    <s v="Sem registo"/>
  </r>
  <r>
    <d v="2026-04-02T00:00:00"/>
    <x v="3"/>
    <m/>
    <m/>
    <m/>
    <n v="11"/>
    <n v="5.5"/>
    <n v="5.5"/>
    <n v="0"/>
    <m/>
    <m/>
    <m/>
    <m/>
    <m/>
    <m/>
    <m/>
    <s v="AGRIMIDACLORP1L"/>
    <m/>
    <m/>
    <m/>
    <n v="2601163"/>
    <s v="Diniz Malemia"/>
    <x v="5"/>
    <x v="19"/>
    <s v="Vila da Macia (Pessane)"/>
    <m/>
    <m/>
    <m/>
    <m/>
    <m/>
    <m/>
    <s v="Diniz Malemia"/>
    <s v="857822068"/>
    <s v="Jordao Pedro"/>
    <n v="878875733"/>
    <m/>
    <m/>
    <m/>
    <n v="260001"/>
    <m/>
    <m/>
    <m/>
    <m/>
    <m/>
    <m/>
    <m/>
    <m/>
    <m/>
    <m/>
    <m/>
    <m/>
    <m/>
    <m/>
    <m/>
    <m/>
    <m/>
    <n v="0"/>
    <n v="-5.5"/>
    <s v="Sem registo"/>
  </r>
  <r>
    <d v="2026-04-02T00:00:00"/>
    <x v="4"/>
    <m/>
    <m/>
    <m/>
    <n v="412.5"/>
    <n v="412.5"/>
    <n v="412.5"/>
    <n v="0"/>
    <m/>
    <m/>
    <m/>
    <m/>
    <m/>
    <m/>
    <m/>
    <s v="MXIXMILHOKG"/>
    <m/>
    <m/>
    <m/>
    <n v="2601163"/>
    <s v="Diniz Malemia"/>
    <x v="5"/>
    <x v="19"/>
    <s v="Vila da Macia (Chiguitine)"/>
    <m/>
    <m/>
    <m/>
    <m/>
    <m/>
    <m/>
    <s v="Diniz Malemia"/>
    <s v="857822068"/>
    <s v="Jordao Pedro"/>
    <n v="878875733"/>
    <m/>
    <m/>
    <m/>
    <n v="260001"/>
    <m/>
    <m/>
    <m/>
    <m/>
    <m/>
    <m/>
    <m/>
    <m/>
    <m/>
    <m/>
    <m/>
    <m/>
    <m/>
    <m/>
    <n v="412"/>
    <m/>
    <m/>
    <n v="412"/>
    <n v="-0.5"/>
    <s v="Entregue"/>
  </r>
  <r>
    <d v="2026-04-02T00:00:00"/>
    <x v="4"/>
    <m/>
    <m/>
    <m/>
    <n v="275"/>
    <n v="275"/>
    <n v="275"/>
    <n v="0"/>
    <m/>
    <m/>
    <m/>
    <m/>
    <m/>
    <m/>
    <m/>
    <s v="MXIXMILHOKG"/>
    <m/>
    <m/>
    <m/>
    <n v="2601163"/>
    <s v="Diniz Malemia"/>
    <x v="5"/>
    <x v="19"/>
    <s v="Vila da Macia (Muchabje)"/>
    <m/>
    <m/>
    <m/>
    <m/>
    <m/>
    <m/>
    <s v="Diniz Malemia"/>
    <s v="857822068"/>
    <s v="Jordao Pedro"/>
    <n v="878875733"/>
    <m/>
    <m/>
    <m/>
    <n v="260001"/>
    <m/>
    <m/>
    <m/>
    <m/>
    <m/>
    <m/>
    <m/>
    <m/>
    <m/>
    <m/>
    <m/>
    <m/>
    <m/>
    <m/>
    <n v="275"/>
    <m/>
    <m/>
    <n v="275"/>
    <n v="0"/>
    <s v="Entregue"/>
  </r>
  <r>
    <d v="2026-04-02T00:00:00"/>
    <x v="4"/>
    <m/>
    <m/>
    <m/>
    <n v="137.5"/>
    <n v="137.5"/>
    <n v="137.5"/>
    <n v="0"/>
    <m/>
    <m/>
    <m/>
    <m/>
    <m/>
    <m/>
    <m/>
    <s v="MXIXMILHOKG"/>
    <m/>
    <m/>
    <m/>
    <n v="2601163"/>
    <s v="Diniz Malemia"/>
    <x v="5"/>
    <x v="19"/>
    <s v="Vila da Macia (Pessane)"/>
    <m/>
    <m/>
    <m/>
    <m/>
    <m/>
    <m/>
    <s v="Diniz Malemia"/>
    <s v="857822068"/>
    <s v="Jordao Pedro"/>
    <n v="878875733"/>
    <m/>
    <m/>
    <m/>
    <n v="260001"/>
    <m/>
    <m/>
    <m/>
    <m/>
    <m/>
    <m/>
    <m/>
    <m/>
    <m/>
    <m/>
    <m/>
    <m/>
    <m/>
    <m/>
    <n v="138"/>
    <m/>
    <m/>
    <n v="138"/>
    <n v="0.5"/>
    <s v="Entregue"/>
  </r>
  <r>
    <d v="2026-04-02T00:00:00"/>
    <x v="0"/>
    <m/>
    <m/>
    <m/>
    <n v="12150"/>
    <n v="12150"/>
    <n v="12150"/>
    <n v="0"/>
    <m/>
    <m/>
    <m/>
    <m/>
    <m/>
    <m/>
    <m/>
    <s v="MXIXFEIJAOKG"/>
    <m/>
    <m/>
    <m/>
    <n v="2601164"/>
    <s v="Dolencio Matavel"/>
    <x v="5"/>
    <x v="15"/>
    <s v="Chókwè"/>
    <m/>
    <m/>
    <m/>
    <m/>
    <m/>
    <m/>
    <s v="Dolencio Matavel"/>
    <s v="847900295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2150"/>
    <s v="Sem registo"/>
  </r>
  <r>
    <d v="2026-04-02T00:00:00"/>
    <x v="0"/>
    <m/>
    <m/>
    <m/>
    <n v="6585"/>
    <n v="6585"/>
    <n v="6585"/>
    <n v="0"/>
    <m/>
    <m/>
    <m/>
    <m/>
    <m/>
    <m/>
    <m/>
    <s v="MXIXFEIJAOKG"/>
    <m/>
    <m/>
    <m/>
    <n v="2601164"/>
    <s v="Dolencio Matavel"/>
    <x v="5"/>
    <x v="15"/>
    <s v="Macarretane, Machua"/>
    <m/>
    <m/>
    <m/>
    <m/>
    <m/>
    <m/>
    <s v="Dolencio Matavel"/>
    <s v="847900295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6585"/>
    <s v="Sem registo"/>
  </r>
  <r>
    <d v="2026-04-02T00:00:00"/>
    <x v="0"/>
    <m/>
    <m/>
    <m/>
    <n v="1080"/>
    <n v="1080"/>
    <n v="1080"/>
    <n v="0"/>
    <m/>
    <m/>
    <m/>
    <m/>
    <m/>
    <m/>
    <m/>
    <s v="MXIXFEIJAOKG"/>
    <m/>
    <m/>
    <m/>
    <n v="2601164"/>
    <s v="Dolencio Matavel"/>
    <x v="5"/>
    <x v="15"/>
    <s v="Macarretane, Soveia"/>
    <m/>
    <m/>
    <m/>
    <m/>
    <m/>
    <m/>
    <s v="Dolencio Matavel"/>
    <s v="847900295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080"/>
    <s v="Sem registo"/>
  </r>
  <r>
    <d v="2026-04-02T00:00:00"/>
    <x v="1"/>
    <m/>
    <m/>
    <m/>
    <n v="810"/>
    <n v="405"/>
    <n v="405"/>
    <n v="0"/>
    <m/>
    <m/>
    <m/>
    <m/>
    <m/>
    <m/>
    <m/>
    <s v="AGRIFEMMA01L"/>
    <m/>
    <m/>
    <m/>
    <n v="2601164"/>
    <s v="Dolencio Matavel"/>
    <x v="5"/>
    <x v="15"/>
    <s v="Chókwè"/>
    <m/>
    <m/>
    <m/>
    <m/>
    <m/>
    <m/>
    <s v="Dolencio Matavel"/>
    <s v="847900295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405"/>
    <s v="Sem registo"/>
  </r>
  <r>
    <d v="2026-04-02T00:00:00"/>
    <x v="1"/>
    <m/>
    <m/>
    <m/>
    <n v="439"/>
    <n v="219.5"/>
    <n v="219.5"/>
    <n v="0"/>
    <m/>
    <m/>
    <m/>
    <m/>
    <m/>
    <m/>
    <m/>
    <s v="AGRIFEMMA01L"/>
    <m/>
    <m/>
    <m/>
    <n v="2601164"/>
    <s v="Dolencio Matavel"/>
    <x v="5"/>
    <x v="15"/>
    <s v="Macarretane, Machua"/>
    <m/>
    <m/>
    <m/>
    <m/>
    <m/>
    <m/>
    <s v="Dolencio Matavel"/>
    <s v="847900295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219.5"/>
    <s v="Sem registo"/>
  </r>
  <r>
    <d v="2026-04-02T00:00:00"/>
    <x v="1"/>
    <m/>
    <m/>
    <m/>
    <n v="72"/>
    <n v="36"/>
    <n v="36"/>
    <n v="0"/>
    <m/>
    <m/>
    <m/>
    <m/>
    <m/>
    <m/>
    <m/>
    <s v="AGRIFEMMA01L"/>
    <m/>
    <m/>
    <m/>
    <n v="2601164"/>
    <s v="Dolencio Matavel"/>
    <x v="5"/>
    <x v="15"/>
    <s v="Macarretane, Soveia"/>
    <m/>
    <m/>
    <m/>
    <m/>
    <m/>
    <m/>
    <s v="Dolencio Matavel"/>
    <s v="847900295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36"/>
    <s v="Sem registo"/>
  </r>
  <r>
    <d v="2026-04-02T00:00:00"/>
    <x v="2"/>
    <m/>
    <m/>
    <m/>
    <n v="16200"/>
    <n v="16200"/>
    <n v="16200"/>
    <n v="0"/>
    <m/>
    <m/>
    <m/>
    <m/>
    <m/>
    <m/>
    <m/>
    <s v="SUSSACO"/>
    <m/>
    <m/>
    <m/>
    <n v="2601164"/>
    <s v="Dolencio Matavel"/>
    <x v="5"/>
    <x v="15"/>
    <s v="Chókwè"/>
    <m/>
    <m/>
    <m/>
    <m/>
    <m/>
    <m/>
    <s v="Dolencio Matavel"/>
    <s v="847900295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6200"/>
    <s v="Sem registo"/>
  </r>
  <r>
    <d v="2026-04-02T00:00:00"/>
    <x v="2"/>
    <m/>
    <m/>
    <m/>
    <n v="8780"/>
    <n v="8780"/>
    <n v="8780"/>
    <n v="0"/>
    <m/>
    <m/>
    <m/>
    <m/>
    <m/>
    <m/>
    <m/>
    <s v="SUSSACO"/>
    <m/>
    <m/>
    <m/>
    <n v="2601164"/>
    <s v="Dolencio Matavel"/>
    <x v="5"/>
    <x v="15"/>
    <s v="Macarretane, Machua"/>
    <m/>
    <m/>
    <m/>
    <m/>
    <m/>
    <m/>
    <s v="Dolencio Matavel"/>
    <s v="847900295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8780"/>
    <s v="Sem registo"/>
  </r>
  <r>
    <d v="2026-04-02T00:00:00"/>
    <x v="2"/>
    <m/>
    <m/>
    <m/>
    <n v="1440"/>
    <n v="1440"/>
    <n v="1440"/>
    <n v="0"/>
    <m/>
    <m/>
    <m/>
    <m/>
    <m/>
    <m/>
    <m/>
    <s v="SUSSACO"/>
    <m/>
    <m/>
    <m/>
    <n v="2601164"/>
    <s v="Dolencio Matavel"/>
    <x v="5"/>
    <x v="15"/>
    <s v="Macarretane, Soveia"/>
    <m/>
    <m/>
    <m/>
    <m/>
    <m/>
    <m/>
    <s v="Dolencio Matavel"/>
    <s v="847900295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440"/>
    <s v="Sem registo"/>
  </r>
  <r>
    <d v="2026-04-02T00:00:00"/>
    <x v="3"/>
    <m/>
    <m/>
    <m/>
    <n v="439"/>
    <n v="219.5"/>
    <n v="219.5"/>
    <n v="0"/>
    <m/>
    <m/>
    <m/>
    <m/>
    <m/>
    <m/>
    <m/>
    <s v="AGRIMIDACLORP1L"/>
    <m/>
    <m/>
    <m/>
    <n v="2601164"/>
    <s v="Dolencio Matavel"/>
    <x v="5"/>
    <x v="15"/>
    <s v="Macarretane, Machua"/>
    <m/>
    <m/>
    <m/>
    <m/>
    <m/>
    <m/>
    <s v="Dolencio Matavel"/>
    <s v="847900295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219.5"/>
    <s v="Sem registo"/>
  </r>
  <r>
    <d v="2026-04-02T00:00:00"/>
    <x v="3"/>
    <m/>
    <m/>
    <m/>
    <n v="72"/>
    <n v="36"/>
    <n v="36"/>
    <n v="0"/>
    <m/>
    <m/>
    <m/>
    <m/>
    <m/>
    <m/>
    <m/>
    <s v="AGRIMIDACLORP1L"/>
    <m/>
    <m/>
    <m/>
    <n v="2601164"/>
    <s v="Dolencio Matavel"/>
    <x v="5"/>
    <x v="15"/>
    <s v="Macarretane, Soveia"/>
    <m/>
    <m/>
    <m/>
    <m/>
    <m/>
    <m/>
    <s v="Dolencio Matavel"/>
    <s v="847900295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36"/>
    <s v="Sem registo"/>
  </r>
  <r>
    <d v="2026-04-02T00:00:00"/>
    <x v="4"/>
    <m/>
    <m/>
    <m/>
    <n v="5487.5"/>
    <n v="5487.5"/>
    <n v="5487.5"/>
    <n v="0"/>
    <m/>
    <m/>
    <m/>
    <m/>
    <m/>
    <m/>
    <m/>
    <s v="MXIXMILHOKG"/>
    <m/>
    <m/>
    <m/>
    <n v="2601164"/>
    <s v="Dolencio Matavel"/>
    <x v="5"/>
    <x v="15"/>
    <s v="Macarretane, Machua"/>
    <m/>
    <m/>
    <m/>
    <m/>
    <m/>
    <m/>
    <s v="Dolencio Matavel"/>
    <s v="847900295"/>
    <s v="Nelson David Novela"/>
    <n v="868733522"/>
    <m/>
    <m/>
    <m/>
    <n v="260001"/>
    <m/>
    <m/>
    <m/>
    <m/>
    <m/>
    <m/>
    <m/>
    <m/>
    <m/>
    <m/>
    <m/>
    <m/>
    <m/>
    <m/>
    <n v="5488"/>
    <m/>
    <m/>
    <n v="5488"/>
    <n v="0.5"/>
    <s v="Entregue"/>
  </r>
  <r>
    <d v="2026-04-02T00:00:00"/>
    <x v="4"/>
    <m/>
    <m/>
    <m/>
    <n v="900"/>
    <n v="900"/>
    <n v="900"/>
    <n v="0"/>
    <m/>
    <m/>
    <m/>
    <m/>
    <m/>
    <m/>
    <m/>
    <s v="MXIXMILHOKG"/>
    <m/>
    <m/>
    <m/>
    <n v="2601164"/>
    <s v="Dolencio Matavel"/>
    <x v="5"/>
    <x v="15"/>
    <s v="Macarretane, Soveia"/>
    <m/>
    <m/>
    <m/>
    <m/>
    <m/>
    <m/>
    <s v="Dolencio Matavel"/>
    <s v="847900295"/>
    <s v="Nelson David Novela"/>
    <n v="868733522"/>
    <m/>
    <m/>
    <m/>
    <n v="260001"/>
    <m/>
    <m/>
    <m/>
    <m/>
    <m/>
    <m/>
    <m/>
    <m/>
    <m/>
    <m/>
    <m/>
    <m/>
    <m/>
    <m/>
    <m/>
    <n v="900"/>
    <m/>
    <n v="900"/>
    <n v="0"/>
    <s v="Entregue"/>
  </r>
  <r>
    <d v="2026-04-02T00:00:00"/>
    <x v="5"/>
    <m/>
    <m/>
    <m/>
    <n v="2430"/>
    <n v="1215"/>
    <n v="1215"/>
    <n v="0"/>
    <m/>
    <m/>
    <m/>
    <m/>
    <m/>
    <m/>
    <m/>
    <s v="AGRIMHMCPA1L"/>
    <m/>
    <m/>
    <m/>
    <n v="2601164"/>
    <s v="Dolencio Matavel"/>
    <x v="5"/>
    <x v="15"/>
    <s v="Chókwè"/>
    <m/>
    <m/>
    <m/>
    <m/>
    <m/>
    <m/>
    <s v="Dolencio Matavel"/>
    <s v="847900295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215"/>
    <s v="Sem registo"/>
  </r>
  <r>
    <d v="2026-04-02T00:00:00"/>
    <x v="6"/>
    <m/>
    <m/>
    <m/>
    <n v="40500"/>
    <n v="40500"/>
    <n v="40500"/>
    <n v="0"/>
    <m/>
    <m/>
    <m/>
    <m/>
    <m/>
    <m/>
    <m/>
    <s v="MXIXARROZKG"/>
    <m/>
    <m/>
    <m/>
    <n v="2601164"/>
    <s v="Dolencio Matavel"/>
    <x v="5"/>
    <x v="15"/>
    <s v="Chókwè"/>
    <m/>
    <m/>
    <m/>
    <m/>
    <m/>
    <m/>
    <s v="Dolencio Matavel"/>
    <s v="847900295"/>
    <s v="Nelson David Novela"/>
    <n v="868733522"/>
    <m/>
    <m/>
    <m/>
    <n v="260001"/>
    <m/>
    <m/>
    <m/>
    <m/>
    <m/>
    <m/>
    <m/>
    <m/>
    <m/>
    <m/>
    <m/>
    <m/>
    <m/>
    <m/>
    <m/>
    <m/>
    <n v="40500"/>
    <n v="0"/>
    <n v="-40500"/>
    <s v="Sem registo"/>
  </r>
  <r>
    <d v="2026-04-02T00:00:00"/>
    <x v="0"/>
    <m/>
    <m/>
    <m/>
    <n v="150"/>
    <n v="150"/>
    <n v="0"/>
    <n v="-150"/>
    <m/>
    <m/>
    <m/>
    <m/>
    <m/>
    <m/>
    <m/>
    <s v="MXIXFEIJAOKG"/>
    <m/>
    <m/>
    <m/>
    <n v="2601165"/>
    <s v="Dom Lopes Ernesto Jaime"/>
    <x v="4"/>
    <x v="8"/>
    <s v="Macate Sede"/>
    <m/>
    <m/>
    <m/>
    <m/>
    <m/>
    <m/>
    <s v="Dom Lopes Ernesto Jaime"/>
    <s v="848569189 / 864646491"/>
    <s v="Constantino João Fernando"/>
    <s v="846867910 / 865989486"/>
    <m/>
    <m/>
    <m/>
    <n v="260001"/>
    <m/>
    <m/>
    <m/>
    <m/>
    <m/>
    <m/>
    <m/>
    <m/>
    <m/>
    <m/>
    <m/>
    <m/>
    <m/>
    <n v="-150"/>
    <m/>
    <m/>
    <m/>
    <n v="0"/>
    <n v="0"/>
    <s v="Sem registo"/>
  </r>
  <r>
    <d v="2026-04-02T00:00:00"/>
    <x v="1"/>
    <m/>
    <m/>
    <m/>
    <n v="10"/>
    <n v="5"/>
    <n v="0"/>
    <n v="-5"/>
    <m/>
    <m/>
    <m/>
    <m/>
    <m/>
    <m/>
    <m/>
    <s v="AGRIFEMMA01L"/>
    <m/>
    <m/>
    <m/>
    <n v="2601165"/>
    <s v="Dom Lopes Ernesto Jaime"/>
    <x v="4"/>
    <x v="8"/>
    <s v="Macate Sede"/>
    <m/>
    <m/>
    <m/>
    <m/>
    <m/>
    <m/>
    <s v="Dom Lopes Ernesto Jaime"/>
    <s v="848569189 / 864646491"/>
    <s v="Constantino João Fernando"/>
    <s v="846867910 / 865989486"/>
    <m/>
    <m/>
    <m/>
    <n v="260001"/>
    <m/>
    <m/>
    <m/>
    <m/>
    <m/>
    <m/>
    <m/>
    <m/>
    <m/>
    <m/>
    <m/>
    <m/>
    <m/>
    <n v="-10"/>
    <m/>
    <m/>
    <m/>
    <n v="0"/>
    <n v="0"/>
    <s v="Sem registo"/>
  </r>
  <r>
    <d v="2026-04-02T00:00:00"/>
    <x v="2"/>
    <m/>
    <m/>
    <m/>
    <n v="200"/>
    <n v="200"/>
    <n v="0"/>
    <n v="-200"/>
    <m/>
    <m/>
    <m/>
    <m/>
    <m/>
    <m/>
    <m/>
    <s v="SUSSACO"/>
    <m/>
    <m/>
    <m/>
    <n v="2601165"/>
    <s v="Dom Lopes Ernesto Jaime"/>
    <x v="4"/>
    <x v="8"/>
    <s v="Macate Sede"/>
    <m/>
    <m/>
    <m/>
    <m/>
    <m/>
    <m/>
    <s v="Dom Lopes Ernesto Jaime"/>
    <s v="848569189 / 864646491"/>
    <s v="Constantino João Fernando"/>
    <s v="846867910 / 865989486"/>
    <m/>
    <m/>
    <m/>
    <n v="260001"/>
    <m/>
    <m/>
    <m/>
    <m/>
    <m/>
    <m/>
    <m/>
    <m/>
    <m/>
    <m/>
    <m/>
    <m/>
    <m/>
    <n v="-200"/>
    <m/>
    <m/>
    <m/>
    <n v="0"/>
    <n v="0"/>
    <s v="Sem registo"/>
  </r>
  <r>
    <d v="2026-04-02T00:00:00"/>
    <x v="3"/>
    <m/>
    <m/>
    <m/>
    <n v="10"/>
    <n v="5"/>
    <n v="0"/>
    <n v="-5"/>
    <m/>
    <m/>
    <m/>
    <m/>
    <m/>
    <m/>
    <m/>
    <s v="AGRIMIDACLORP1L"/>
    <m/>
    <m/>
    <m/>
    <n v="2601165"/>
    <s v="Dom Lopes Ernesto Jaime"/>
    <x v="4"/>
    <x v="8"/>
    <s v="Macate Sede"/>
    <m/>
    <m/>
    <m/>
    <m/>
    <m/>
    <m/>
    <s v="Dom Lopes Ernesto Jaime"/>
    <s v="848569189 / 864646491"/>
    <s v="Constantino João Fernando"/>
    <s v="846867910 / 865989486"/>
    <m/>
    <m/>
    <m/>
    <n v="260001"/>
    <m/>
    <m/>
    <m/>
    <m/>
    <m/>
    <m/>
    <m/>
    <m/>
    <m/>
    <m/>
    <m/>
    <m/>
    <m/>
    <n v="-10"/>
    <m/>
    <m/>
    <m/>
    <n v="0"/>
    <n v="0"/>
    <s v="Sem registo"/>
  </r>
  <r>
    <d v="2026-04-02T00:00:00"/>
    <x v="4"/>
    <m/>
    <m/>
    <m/>
    <n v="125"/>
    <n v="125"/>
    <n v="0"/>
    <n v="-125"/>
    <m/>
    <m/>
    <m/>
    <m/>
    <m/>
    <m/>
    <m/>
    <s v="MXIXMILHOKG"/>
    <m/>
    <m/>
    <m/>
    <n v="2601165"/>
    <s v="Dom Lopes Ernesto Jaime"/>
    <x v="4"/>
    <x v="8"/>
    <s v="Macate Sede"/>
    <m/>
    <m/>
    <m/>
    <m/>
    <m/>
    <m/>
    <s v="Dom Lopes Ernesto Jaime"/>
    <s v="848569189 / 864646491"/>
    <s v="Constantino João Fernando"/>
    <s v="846867910 / 865989486"/>
    <m/>
    <m/>
    <m/>
    <n v="260001"/>
    <m/>
    <m/>
    <m/>
    <m/>
    <m/>
    <m/>
    <m/>
    <m/>
    <m/>
    <m/>
    <m/>
    <m/>
    <m/>
    <n v="-125"/>
    <m/>
    <m/>
    <m/>
    <n v="0"/>
    <n v="0"/>
    <s v="Sem registo"/>
  </r>
  <r>
    <d v="2026-04-02T00:00:00"/>
    <x v="0"/>
    <m/>
    <m/>
    <m/>
    <n v="4200"/>
    <n v="4200"/>
    <n v="0"/>
    <n v="-4200"/>
    <m/>
    <m/>
    <m/>
    <m/>
    <m/>
    <m/>
    <m/>
    <s v="MXIXFEIJAOKG"/>
    <m/>
    <m/>
    <m/>
    <n v="2601166"/>
    <s v="Domingos Ossufo"/>
    <x v="0"/>
    <x v="14"/>
    <s v="Nzanza"/>
    <m/>
    <m/>
    <m/>
    <m/>
    <m/>
    <m/>
    <s v="Domingos Ossufo"/>
    <s v="840255210"/>
    <s v="Atanasio Freitas Pedro"/>
    <s v="863417107/844417201"/>
    <m/>
    <m/>
    <m/>
    <n v="260001"/>
    <m/>
    <m/>
    <m/>
    <m/>
    <m/>
    <m/>
    <m/>
    <m/>
    <m/>
    <m/>
    <m/>
    <m/>
    <m/>
    <n v="-4200"/>
    <m/>
    <m/>
    <m/>
    <n v="0"/>
    <n v="0"/>
    <s v="Sem registo"/>
  </r>
  <r>
    <d v="2026-04-02T00:00:00"/>
    <x v="1"/>
    <m/>
    <m/>
    <m/>
    <n v="280"/>
    <n v="140"/>
    <n v="0"/>
    <n v="-140"/>
    <m/>
    <m/>
    <m/>
    <m/>
    <m/>
    <m/>
    <m/>
    <s v="AGRIFEMMA01L"/>
    <m/>
    <m/>
    <m/>
    <n v="2601166"/>
    <s v="Domingos Ossufo"/>
    <x v="0"/>
    <x v="14"/>
    <s v="Nzanza"/>
    <m/>
    <m/>
    <m/>
    <m/>
    <m/>
    <m/>
    <s v="Domingos Ossufo"/>
    <s v="840255210"/>
    <s v="Atanasio Freitas Pedro"/>
    <s v="863417107/844417201"/>
    <m/>
    <m/>
    <m/>
    <n v="260001"/>
    <m/>
    <m/>
    <m/>
    <m/>
    <m/>
    <m/>
    <m/>
    <m/>
    <m/>
    <m/>
    <m/>
    <m/>
    <m/>
    <n v="-280"/>
    <m/>
    <m/>
    <m/>
    <n v="0"/>
    <n v="0"/>
    <s v="Sem registo"/>
  </r>
  <r>
    <d v="2026-04-02T00:00:00"/>
    <x v="2"/>
    <m/>
    <m/>
    <m/>
    <n v="5600"/>
    <n v="5600"/>
    <n v="0"/>
    <n v="-5600"/>
    <m/>
    <m/>
    <m/>
    <m/>
    <m/>
    <m/>
    <m/>
    <s v="SUSSACO"/>
    <m/>
    <m/>
    <m/>
    <n v="2601166"/>
    <s v="Domingos Ossufo"/>
    <x v="0"/>
    <x v="14"/>
    <s v="Nzanza"/>
    <m/>
    <m/>
    <m/>
    <m/>
    <m/>
    <m/>
    <s v="Domingos Ossufo"/>
    <s v="840255210"/>
    <s v="Atanasio Freitas Pedro"/>
    <s v="863417107/844417201"/>
    <m/>
    <m/>
    <m/>
    <n v="260001"/>
    <m/>
    <m/>
    <m/>
    <m/>
    <m/>
    <m/>
    <m/>
    <m/>
    <m/>
    <m/>
    <m/>
    <m/>
    <m/>
    <n v="-5600"/>
    <m/>
    <m/>
    <m/>
    <n v="0"/>
    <n v="0"/>
    <s v="Sem registo"/>
  </r>
  <r>
    <d v="2026-04-02T00:00:00"/>
    <x v="3"/>
    <m/>
    <m/>
    <m/>
    <n v="37"/>
    <n v="18.5"/>
    <n v="0"/>
    <n v="-18.5"/>
    <m/>
    <m/>
    <m/>
    <m/>
    <m/>
    <m/>
    <m/>
    <s v="AGRIMIDACLORP1L"/>
    <m/>
    <m/>
    <m/>
    <n v="2601166"/>
    <s v="Domingos Ossufo"/>
    <x v="0"/>
    <x v="14"/>
    <s v="Nzanza"/>
    <m/>
    <m/>
    <m/>
    <m/>
    <m/>
    <m/>
    <s v="Domingos Ossufo"/>
    <s v="840255210"/>
    <s v="Atanasio Freitas Pedro"/>
    <s v="863417107/844417201"/>
    <m/>
    <m/>
    <m/>
    <n v="260001"/>
    <m/>
    <m/>
    <m/>
    <m/>
    <m/>
    <m/>
    <m/>
    <m/>
    <m/>
    <m/>
    <m/>
    <m/>
    <m/>
    <n v="-37"/>
    <m/>
    <m/>
    <m/>
    <n v="0"/>
    <n v="0"/>
    <s v="Sem registo"/>
  </r>
  <r>
    <d v="2026-04-02T00:00:00"/>
    <x v="4"/>
    <m/>
    <m/>
    <m/>
    <n v="462.5"/>
    <n v="462.5"/>
    <n v="0"/>
    <n v="-462.5"/>
    <n v="0"/>
    <m/>
    <m/>
    <m/>
    <m/>
    <m/>
    <m/>
    <s v="MXIXMILHOKG"/>
    <m/>
    <m/>
    <m/>
    <n v="2601166"/>
    <s v="Domingos Ossufo"/>
    <x v="0"/>
    <x v="14"/>
    <s v="Nzanza"/>
    <m/>
    <m/>
    <m/>
    <m/>
    <m/>
    <m/>
    <s v="Domingos Ossufo"/>
    <s v="840255210"/>
    <s v="Atanasio Freitas Pedro"/>
    <s v="863417107/844417201"/>
    <m/>
    <m/>
    <m/>
    <n v="260001"/>
    <m/>
    <m/>
    <m/>
    <m/>
    <m/>
    <m/>
    <m/>
    <m/>
    <m/>
    <m/>
    <m/>
    <m/>
    <m/>
    <n v="-462.5"/>
    <m/>
    <m/>
    <m/>
    <n v="0"/>
    <n v="0"/>
    <s v="Sem registo"/>
  </r>
  <r>
    <d v="2026-04-02T00:00:00"/>
    <x v="5"/>
    <m/>
    <m/>
    <m/>
    <n v="729"/>
    <n v="364.5"/>
    <n v="0"/>
    <n v="-364.5"/>
    <m/>
    <m/>
    <m/>
    <m/>
    <m/>
    <m/>
    <m/>
    <s v="AGRIMHMCPA1L"/>
    <m/>
    <m/>
    <m/>
    <n v="2601166"/>
    <s v="Domingos Ossufo"/>
    <x v="0"/>
    <x v="14"/>
    <s v="Nzanza"/>
    <m/>
    <m/>
    <m/>
    <m/>
    <m/>
    <m/>
    <s v="Domingos Ossufo"/>
    <s v="840255210"/>
    <s v="Atanasio Freitas Pedro"/>
    <s v="863417107/844417201"/>
    <m/>
    <m/>
    <m/>
    <n v="260001"/>
    <m/>
    <m/>
    <m/>
    <m/>
    <m/>
    <m/>
    <m/>
    <m/>
    <m/>
    <m/>
    <m/>
    <m/>
    <m/>
    <n v="-729"/>
    <m/>
    <m/>
    <m/>
    <n v="0"/>
    <n v="0"/>
    <s v="Sem registo"/>
  </r>
  <r>
    <d v="2026-04-02T00:00:00"/>
    <x v="6"/>
    <m/>
    <m/>
    <m/>
    <n v="12150"/>
    <n v="12150"/>
    <n v="0"/>
    <n v="-12150"/>
    <m/>
    <n v="0"/>
    <m/>
    <m/>
    <m/>
    <m/>
    <m/>
    <s v="MXIXARROZKG"/>
    <m/>
    <m/>
    <m/>
    <n v="2601166"/>
    <s v="Domingos Ossufo"/>
    <x v="0"/>
    <x v="14"/>
    <s v="Nzanza"/>
    <m/>
    <m/>
    <m/>
    <m/>
    <m/>
    <m/>
    <s v="Domingos Ossufo"/>
    <s v="840255210"/>
    <s v="Atanasio Freitas Pedro"/>
    <s v="863417107/844417201"/>
    <m/>
    <m/>
    <m/>
    <n v="260001"/>
    <m/>
    <m/>
    <m/>
    <m/>
    <m/>
    <m/>
    <m/>
    <m/>
    <m/>
    <m/>
    <m/>
    <m/>
    <m/>
    <n v="-12150"/>
    <m/>
    <m/>
    <m/>
    <n v="0"/>
    <n v="0"/>
    <s v="Sem registo"/>
  </r>
  <r>
    <d v="2026-04-02T00:00:00"/>
    <x v="0"/>
    <m/>
    <m/>
    <m/>
    <n v="165"/>
    <n v="165"/>
    <n v="165"/>
    <n v="0"/>
    <m/>
    <m/>
    <m/>
    <m/>
    <m/>
    <m/>
    <m/>
    <s v="MXIXFEIJAOKG"/>
    <m/>
    <m/>
    <m/>
    <n v="2601167"/>
    <s v="Donaldo Ernesto Guambe"/>
    <x v="1"/>
    <x v="26"/>
    <s v="Matsequenha"/>
    <m/>
    <m/>
    <m/>
    <m/>
    <m/>
    <m/>
    <s v="Donaldo Ernesto Guambe"/>
    <s v="858600286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165"/>
    <s v="Sem registo"/>
  </r>
  <r>
    <d v="2026-04-02T00:00:00"/>
    <x v="1"/>
    <m/>
    <m/>
    <m/>
    <n v="11"/>
    <n v="5.5"/>
    <n v="5.5"/>
    <n v="0"/>
    <m/>
    <m/>
    <m/>
    <m/>
    <m/>
    <m/>
    <m/>
    <s v="AGRIFEMMA01L"/>
    <m/>
    <m/>
    <m/>
    <n v="2601167"/>
    <s v="Donaldo Ernesto Guambe"/>
    <x v="1"/>
    <x v="26"/>
    <s v="Matsequenha"/>
    <m/>
    <m/>
    <m/>
    <m/>
    <m/>
    <m/>
    <s v="Donaldo Ernesto Guambe"/>
    <s v="858600286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5.5"/>
    <s v="Sem registo"/>
  </r>
  <r>
    <d v="2026-04-02T00:00:00"/>
    <x v="2"/>
    <m/>
    <m/>
    <m/>
    <n v="220"/>
    <n v="220"/>
    <n v="220"/>
    <n v="0"/>
    <m/>
    <m/>
    <m/>
    <m/>
    <m/>
    <m/>
    <m/>
    <s v="SUSSACO"/>
    <m/>
    <m/>
    <m/>
    <n v="2601167"/>
    <s v="Donaldo Ernesto Guambe"/>
    <x v="1"/>
    <x v="26"/>
    <s v="Matsequenha"/>
    <m/>
    <m/>
    <m/>
    <m/>
    <m/>
    <m/>
    <s v="Donaldo Ernesto Guambe"/>
    <s v="858600286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220"/>
    <s v="Sem registo"/>
  </r>
  <r>
    <d v="2026-04-02T00:00:00"/>
    <x v="3"/>
    <m/>
    <m/>
    <m/>
    <n v="11"/>
    <n v="5.5"/>
    <n v="5.5"/>
    <n v="0"/>
    <m/>
    <m/>
    <m/>
    <m/>
    <m/>
    <m/>
    <m/>
    <s v="AGRIMIDACLORP1L"/>
    <m/>
    <m/>
    <m/>
    <n v="2601167"/>
    <s v="Donaldo Ernesto Guambe"/>
    <x v="1"/>
    <x v="26"/>
    <s v="Matsequenha"/>
    <m/>
    <m/>
    <m/>
    <m/>
    <m/>
    <m/>
    <s v="Donaldo Ernesto Guambe"/>
    <s v="858600286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5.5"/>
    <s v="Sem registo"/>
  </r>
  <r>
    <d v="2026-04-02T00:00:00"/>
    <x v="4"/>
    <m/>
    <m/>
    <m/>
    <n v="137.5"/>
    <n v="137.5"/>
    <n v="137.5"/>
    <n v="0"/>
    <m/>
    <m/>
    <m/>
    <m/>
    <m/>
    <m/>
    <m/>
    <s v="MXIXMILHOKG"/>
    <m/>
    <m/>
    <m/>
    <n v="2601167"/>
    <s v="Donaldo Ernesto Guambe"/>
    <x v="1"/>
    <x v="26"/>
    <s v="Matsequenha"/>
    <m/>
    <m/>
    <m/>
    <m/>
    <m/>
    <m/>
    <s v="Donaldo Ernesto Guambe"/>
    <s v="858600286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137.5"/>
    <s v="Sem registo"/>
  </r>
  <r>
    <d v="2026-04-02T00:00:00"/>
    <x v="0"/>
    <m/>
    <m/>
    <m/>
    <n v="930"/>
    <n v="930"/>
    <n v="90"/>
    <n v="-840"/>
    <m/>
    <m/>
    <m/>
    <m/>
    <m/>
    <m/>
    <m/>
    <s v="MXIXFEIJAOKG"/>
    <m/>
    <m/>
    <m/>
    <n v="2601168"/>
    <s v="Donaldo Francisco Gomes"/>
    <x v="0"/>
    <x v="9"/>
    <s v="Chiraco sede"/>
    <m/>
    <m/>
    <m/>
    <m/>
    <m/>
    <m/>
    <s v="Donaldo Francisco Gomes"/>
    <s v="878960446"/>
    <s v="Forencio Antonio Uatelauene"/>
    <s v="849370189 /861682"/>
    <m/>
    <m/>
    <m/>
    <n v="260001"/>
    <m/>
    <m/>
    <m/>
    <m/>
    <m/>
    <m/>
    <m/>
    <m/>
    <m/>
    <m/>
    <m/>
    <m/>
    <m/>
    <n v="-840"/>
    <m/>
    <m/>
    <m/>
    <n v="0"/>
    <n v="-90"/>
    <s v="Sem registo"/>
  </r>
  <r>
    <d v="2026-04-02T00:00:00"/>
    <x v="1"/>
    <m/>
    <m/>
    <m/>
    <n v="62"/>
    <n v="31"/>
    <n v="6"/>
    <n v="-25"/>
    <m/>
    <m/>
    <m/>
    <m/>
    <m/>
    <m/>
    <m/>
    <s v="AGRIFEMMA01L"/>
    <m/>
    <m/>
    <m/>
    <n v="2601168"/>
    <s v="Donaldo Francisco Gomes"/>
    <x v="0"/>
    <x v="9"/>
    <s v="Chiraco sede"/>
    <m/>
    <m/>
    <m/>
    <m/>
    <m/>
    <m/>
    <s v="Donaldo Francisco Gomes"/>
    <s v="878960446"/>
    <s v="Forencio Antonio Uatelauene"/>
    <s v="849370189 /861682"/>
    <m/>
    <m/>
    <m/>
    <n v="260001"/>
    <m/>
    <m/>
    <m/>
    <m/>
    <m/>
    <m/>
    <m/>
    <m/>
    <m/>
    <m/>
    <m/>
    <m/>
    <m/>
    <n v="-56"/>
    <m/>
    <m/>
    <m/>
    <n v="0"/>
    <n v="-6"/>
    <s v="Sem registo"/>
  </r>
  <r>
    <d v="2026-04-02T00:00:00"/>
    <x v="2"/>
    <m/>
    <m/>
    <m/>
    <n v="1240"/>
    <n v="1240"/>
    <n v="120"/>
    <n v="-1120"/>
    <m/>
    <m/>
    <m/>
    <m/>
    <m/>
    <m/>
    <m/>
    <s v="SUSSACO"/>
    <m/>
    <m/>
    <m/>
    <n v="2601168"/>
    <s v="Donaldo Francisco Gomes"/>
    <x v="0"/>
    <x v="9"/>
    <s v="Chiraco sede"/>
    <m/>
    <m/>
    <m/>
    <m/>
    <m/>
    <m/>
    <s v="Donaldo Francisco Gomes"/>
    <s v="878960446"/>
    <s v="Forencio Antonio Uatelauene"/>
    <s v="849370189 /861682"/>
    <m/>
    <m/>
    <m/>
    <n v="260001"/>
    <m/>
    <m/>
    <m/>
    <m/>
    <m/>
    <m/>
    <m/>
    <m/>
    <m/>
    <m/>
    <m/>
    <m/>
    <m/>
    <n v="-1120"/>
    <m/>
    <m/>
    <m/>
    <n v="0"/>
    <n v="-120"/>
    <s v="Sem registo"/>
  </r>
  <r>
    <d v="2026-04-02T00:00:00"/>
    <x v="5"/>
    <m/>
    <m/>
    <m/>
    <n v="186"/>
    <n v="93"/>
    <n v="0"/>
    <n v="-93"/>
    <m/>
    <m/>
    <m/>
    <m/>
    <m/>
    <m/>
    <m/>
    <s v="AGRIMHMCPA1L"/>
    <m/>
    <m/>
    <m/>
    <n v="2601168"/>
    <s v="Donaldo Francisco Gomes"/>
    <x v="0"/>
    <x v="9"/>
    <s v="Chiraco sede"/>
    <m/>
    <m/>
    <m/>
    <m/>
    <m/>
    <m/>
    <s v="Donaldo Francisco Gomes"/>
    <s v="878960446"/>
    <s v="Forencio Antonio Uatelauene"/>
    <s v="849370189 /861682"/>
    <m/>
    <m/>
    <m/>
    <n v="260001"/>
    <m/>
    <m/>
    <m/>
    <m/>
    <m/>
    <m/>
    <m/>
    <m/>
    <m/>
    <m/>
    <m/>
    <m/>
    <m/>
    <n v="-186"/>
    <m/>
    <m/>
    <m/>
    <n v="0"/>
    <n v="0"/>
    <s v="Sem registo"/>
  </r>
  <r>
    <d v="2026-04-02T00:00:00"/>
    <x v="6"/>
    <m/>
    <m/>
    <m/>
    <n v="3100"/>
    <n v="3100"/>
    <n v="0"/>
    <n v="-3100"/>
    <m/>
    <n v="0"/>
    <m/>
    <m/>
    <m/>
    <m/>
    <m/>
    <s v="MXIXARROZKG"/>
    <m/>
    <m/>
    <m/>
    <n v="2601168"/>
    <s v="Donaldo Francisco Gomes"/>
    <x v="0"/>
    <x v="9"/>
    <s v="Chiraco sede"/>
    <m/>
    <m/>
    <m/>
    <m/>
    <m/>
    <m/>
    <s v="Donaldo Francisco Gomes"/>
    <s v="878960446"/>
    <s v="Forencio Antonio Uatelauene"/>
    <s v="849370189 /861682"/>
    <m/>
    <m/>
    <m/>
    <n v="260001"/>
    <m/>
    <m/>
    <m/>
    <m/>
    <m/>
    <m/>
    <m/>
    <m/>
    <m/>
    <m/>
    <m/>
    <m/>
    <m/>
    <n v="-3100"/>
    <m/>
    <m/>
    <m/>
    <n v="0"/>
    <n v="0"/>
    <s v="Sem registo"/>
  </r>
  <r>
    <d v="2026-04-02T00:00:00"/>
    <x v="0"/>
    <m/>
    <m/>
    <m/>
    <n v="3885"/>
    <n v="3885"/>
    <n v="0"/>
    <n v="-3885"/>
    <m/>
    <m/>
    <m/>
    <m/>
    <m/>
    <m/>
    <m/>
    <s v="MXIXFEIJAOKG"/>
    <m/>
    <m/>
    <m/>
    <n v="2601169"/>
    <s v="Dora Domingos Rodrigues"/>
    <x v="4"/>
    <x v="39"/>
    <s v="Vanduzi-Sede"/>
    <m/>
    <m/>
    <m/>
    <m/>
    <m/>
    <m/>
    <s v="Dora Domingos Rodrigues"/>
    <s v="872452122/840124347"/>
    <s v="Salva Lizandra M. Nhalungo"/>
    <s v="862373036/842381016"/>
    <m/>
    <m/>
    <m/>
    <n v="260001"/>
    <m/>
    <m/>
    <m/>
    <m/>
    <m/>
    <m/>
    <m/>
    <m/>
    <m/>
    <m/>
    <m/>
    <m/>
    <m/>
    <n v="-3885"/>
    <m/>
    <m/>
    <m/>
    <n v="0"/>
    <n v="0"/>
    <s v="Sem registo"/>
  </r>
  <r>
    <d v="2026-04-02T00:00:00"/>
    <x v="1"/>
    <m/>
    <m/>
    <m/>
    <n v="259"/>
    <n v="129.5"/>
    <n v="0"/>
    <n v="-129.5"/>
    <m/>
    <m/>
    <m/>
    <m/>
    <m/>
    <m/>
    <m/>
    <s v="AGRIFEMMA01L"/>
    <m/>
    <m/>
    <m/>
    <n v="2601169"/>
    <s v="Dora Domingos Rodrigues"/>
    <x v="4"/>
    <x v="39"/>
    <s v="Vanduzi-Sede"/>
    <m/>
    <m/>
    <m/>
    <m/>
    <m/>
    <m/>
    <s v="Dora Domingos Rodrigues"/>
    <s v="872452122/840124347"/>
    <s v="Salva Lizandra M. Nhalungo"/>
    <s v="862373036/842381016"/>
    <m/>
    <m/>
    <m/>
    <n v="260001"/>
    <m/>
    <m/>
    <m/>
    <m/>
    <m/>
    <m/>
    <m/>
    <m/>
    <m/>
    <m/>
    <m/>
    <m/>
    <m/>
    <n v="-259"/>
    <m/>
    <m/>
    <m/>
    <n v="0"/>
    <n v="0"/>
    <s v="Sem registo"/>
  </r>
  <r>
    <d v="2026-04-02T00:00:00"/>
    <x v="2"/>
    <m/>
    <m/>
    <m/>
    <n v="5180"/>
    <n v="5180"/>
    <n v="0"/>
    <n v="-5180"/>
    <m/>
    <m/>
    <m/>
    <m/>
    <m/>
    <m/>
    <m/>
    <s v="SUSSACO"/>
    <m/>
    <m/>
    <m/>
    <n v="2601169"/>
    <s v="Dora Domingos Rodrigues"/>
    <x v="4"/>
    <x v="39"/>
    <s v="Vanduzi-Sede"/>
    <m/>
    <m/>
    <m/>
    <m/>
    <m/>
    <m/>
    <s v="Dora Domingos Rodrigues"/>
    <s v="872452122/840124347"/>
    <s v="Salva Lizandra M. Nhalungo"/>
    <s v="862373036/842381016"/>
    <m/>
    <m/>
    <m/>
    <n v="260001"/>
    <m/>
    <m/>
    <m/>
    <m/>
    <m/>
    <m/>
    <m/>
    <m/>
    <m/>
    <m/>
    <m/>
    <m/>
    <m/>
    <n v="-5180"/>
    <m/>
    <m/>
    <m/>
    <n v="0"/>
    <n v="0"/>
    <s v="Sem registo"/>
  </r>
  <r>
    <d v="2026-04-02T00:00:00"/>
    <x v="3"/>
    <m/>
    <m/>
    <m/>
    <n v="259"/>
    <n v="129.5"/>
    <n v="0"/>
    <n v="-129.5"/>
    <m/>
    <m/>
    <m/>
    <m/>
    <m/>
    <m/>
    <m/>
    <s v="AGRIMIDACLORP1L"/>
    <m/>
    <m/>
    <m/>
    <n v="2601169"/>
    <s v="Dora Domingos Rodrigues"/>
    <x v="4"/>
    <x v="39"/>
    <s v="Vanduzi-Sede"/>
    <m/>
    <m/>
    <m/>
    <m/>
    <m/>
    <m/>
    <s v="Dora Domingos Rodrigues"/>
    <s v="872452122/840124347"/>
    <s v="Salva Lizandra M. Nhalungo"/>
    <s v="862373036/842381016"/>
    <m/>
    <m/>
    <m/>
    <n v="260001"/>
    <m/>
    <m/>
    <m/>
    <m/>
    <m/>
    <m/>
    <m/>
    <m/>
    <m/>
    <m/>
    <m/>
    <m/>
    <m/>
    <n v="-259"/>
    <m/>
    <m/>
    <m/>
    <n v="0"/>
    <n v="0"/>
    <s v="Sem registo"/>
  </r>
  <r>
    <d v="2026-04-02T00:00:00"/>
    <x v="4"/>
    <m/>
    <m/>
    <m/>
    <n v="3237.5"/>
    <n v="3237.5"/>
    <n v="0"/>
    <n v="-3237.5"/>
    <m/>
    <m/>
    <m/>
    <m/>
    <m/>
    <m/>
    <m/>
    <s v="MXIXMILHOKG"/>
    <m/>
    <m/>
    <m/>
    <n v="2601169"/>
    <s v="Dora Domingos Rodrigues"/>
    <x v="4"/>
    <x v="39"/>
    <s v="Vanduzi-Sede"/>
    <m/>
    <m/>
    <m/>
    <m/>
    <m/>
    <m/>
    <s v="Dora Domingos Rodrigues"/>
    <s v="872452122/840124347"/>
    <s v="Salva Lizandra M. Nhalungo"/>
    <s v="862373036/842381016"/>
    <m/>
    <m/>
    <m/>
    <n v="260001"/>
    <m/>
    <m/>
    <m/>
    <m/>
    <m/>
    <m/>
    <m/>
    <m/>
    <m/>
    <m/>
    <m/>
    <m/>
    <m/>
    <n v="-3237.5"/>
    <m/>
    <m/>
    <m/>
    <n v="0"/>
    <n v="0"/>
    <s v="Sem registo"/>
  </r>
  <r>
    <d v="2026-04-02T00:00:00"/>
    <x v="0"/>
    <m/>
    <m/>
    <m/>
    <n v="3660"/>
    <n v="3660"/>
    <n v="3660"/>
    <n v="0"/>
    <m/>
    <m/>
    <m/>
    <m/>
    <m/>
    <m/>
    <m/>
    <s v="MXIXFEIJAOKG"/>
    <m/>
    <m/>
    <m/>
    <n v="2601170"/>
    <s v="Duarte Macamo"/>
    <x v="5"/>
    <x v="34"/>
    <s v="Chicumbane - Chiconela"/>
    <m/>
    <m/>
    <m/>
    <m/>
    <m/>
    <m/>
    <s v="Duarte Macamo"/>
    <s v="871982971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3660"/>
    <s v="Sem registo"/>
  </r>
  <r>
    <d v="2026-04-02T00:00:00"/>
    <x v="0"/>
    <m/>
    <m/>
    <m/>
    <n v="15"/>
    <n v="15"/>
    <n v="15"/>
    <n v="0"/>
    <m/>
    <m/>
    <m/>
    <m/>
    <m/>
    <m/>
    <m/>
    <s v="MXIXFEIJAOKG"/>
    <m/>
    <m/>
    <m/>
    <n v="2601170"/>
    <s v="Duarte Macamo"/>
    <x v="5"/>
    <x v="34"/>
    <s v="(blank)"/>
    <m/>
    <m/>
    <m/>
    <m/>
    <m/>
    <m/>
    <s v="Duarte Macamo"/>
    <s v="871982971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15"/>
    <s v="Sem registo"/>
  </r>
  <r>
    <d v="2026-04-02T00:00:00"/>
    <x v="1"/>
    <m/>
    <m/>
    <m/>
    <n v="244"/>
    <n v="122"/>
    <n v="122"/>
    <n v="0"/>
    <m/>
    <m/>
    <m/>
    <m/>
    <m/>
    <m/>
    <m/>
    <s v="AGRIFEMMA01L"/>
    <m/>
    <m/>
    <m/>
    <n v="2601170"/>
    <s v="Duarte Macamo"/>
    <x v="5"/>
    <x v="34"/>
    <s v="Chicumbane - Chiconela"/>
    <m/>
    <m/>
    <m/>
    <m/>
    <m/>
    <m/>
    <s v="Duarte Macamo"/>
    <s v="871982971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122"/>
    <s v="Sem registo"/>
  </r>
  <r>
    <d v="2026-04-02T00:00:00"/>
    <x v="1"/>
    <m/>
    <m/>
    <m/>
    <n v="1"/>
    <n v="0.5"/>
    <n v="0.5"/>
    <n v="0"/>
    <m/>
    <m/>
    <m/>
    <m/>
    <m/>
    <m/>
    <m/>
    <s v="AGRIFEMMA01L"/>
    <m/>
    <m/>
    <m/>
    <n v="2601170"/>
    <s v="Duarte Macamo"/>
    <x v="5"/>
    <x v="34"/>
    <s v="(blank)"/>
    <m/>
    <m/>
    <m/>
    <m/>
    <m/>
    <m/>
    <s v="Duarte Macamo"/>
    <s v="871982971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0.5"/>
    <s v="Sem registo"/>
  </r>
  <r>
    <d v="2026-04-02T00:00:00"/>
    <x v="2"/>
    <m/>
    <m/>
    <m/>
    <n v="4880"/>
    <n v="4880"/>
    <n v="4880"/>
    <n v="0"/>
    <m/>
    <m/>
    <m/>
    <m/>
    <m/>
    <m/>
    <m/>
    <s v="SUSSACO"/>
    <m/>
    <m/>
    <m/>
    <n v="2601170"/>
    <s v="Duarte Macamo"/>
    <x v="5"/>
    <x v="34"/>
    <s v="Chicumbane - Chiconela"/>
    <m/>
    <m/>
    <m/>
    <m/>
    <m/>
    <m/>
    <s v="Duarte Macamo"/>
    <s v="871982971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4880"/>
    <s v="Sem registo"/>
  </r>
  <r>
    <d v="2026-04-02T00:00:00"/>
    <x v="2"/>
    <m/>
    <m/>
    <m/>
    <n v="20"/>
    <n v="20"/>
    <n v="20"/>
    <n v="0"/>
    <m/>
    <m/>
    <m/>
    <m/>
    <m/>
    <m/>
    <m/>
    <s v="SUSSACO"/>
    <m/>
    <m/>
    <m/>
    <n v="2601170"/>
    <s v="Duarte Macamo"/>
    <x v="5"/>
    <x v="34"/>
    <s v="(blank)"/>
    <m/>
    <m/>
    <m/>
    <m/>
    <m/>
    <m/>
    <s v="Duarte Macamo"/>
    <s v="871982971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20"/>
    <s v="Sem registo"/>
  </r>
  <r>
    <d v="2026-04-02T00:00:00"/>
    <x v="3"/>
    <m/>
    <m/>
    <m/>
    <n v="244"/>
    <n v="122"/>
    <n v="122"/>
    <n v="0"/>
    <m/>
    <m/>
    <m/>
    <m/>
    <m/>
    <m/>
    <m/>
    <s v="AGRIMIDACLORP1L"/>
    <m/>
    <m/>
    <m/>
    <n v="2601170"/>
    <s v="Duarte Macamo"/>
    <x v="5"/>
    <x v="34"/>
    <s v="Chicumbane - Chiconela"/>
    <m/>
    <m/>
    <m/>
    <m/>
    <m/>
    <m/>
    <s v="Duarte Macamo"/>
    <s v="871982971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122"/>
    <s v="Sem registo"/>
  </r>
  <r>
    <d v="2026-04-02T00:00:00"/>
    <x v="3"/>
    <m/>
    <m/>
    <m/>
    <n v="1"/>
    <n v="0.5"/>
    <n v="0.5"/>
    <n v="0"/>
    <m/>
    <m/>
    <m/>
    <m/>
    <m/>
    <m/>
    <m/>
    <s v="AGRIMIDACLORP1L"/>
    <m/>
    <m/>
    <m/>
    <n v="2601170"/>
    <s v="Duarte Macamo"/>
    <x v="5"/>
    <x v="34"/>
    <s v="(blank)"/>
    <m/>
    <m/>
    <m/>
    <m/>
    <m/>
    <m/>
    <s v="Duarte Macamo"/>
    <s v="871982971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0.5"/>
    <s v="Sem registo"/>
  </r>
  <r>
    <d v="2026-04-02T00:00:00"/>
    <x v="4"/>
    <m/>
    <m/>
    <m/>
    <n v="3050"/>
    <n v="3050"/>
    <n v="3050"/>
    <n v="0"/>
    <m/>
    <m/>
    <m/>
    <m/>
    <m/>
    <m/>
    <m/>
    <s v="MXIXMILHOKG"/>
    <m/>
    <m/>
    <m/>
    <n v="2601170"/>
    <s v="Duarte Macamo"/>
    <x v="5"/>
    <x v="34"/>
    <s v="Chicumbane - Chiconela"/>
    <m/>
    <m/>
    <m/>
    <m/>
    <m/>
    <m/>
    <s v="Duarte Macamo"/>
    <s v="871982971"/>
    <s v="Armando Manuel Ussivane"/>
    <n v="864272425"/>
    <m/>
    <m/>
    <m/>
    <n v="260001"/>
    <m/>
    <m/>
    <m/>
    <m/>
    <m/>
    <m/>
    <m/>
    <m/>
    <m/>
    <m/>
    <m/>
    <m/>
    <m/>
    <m/>
    <n v="3050"/>
    <m/>
    <m/>
    <n v="3050"/>
    <n v="0"/>
    <s v="Entregue"/>
  </r>
  <r>
    <d v="2026-04-02T00:00:00"/>
    <x v="4"/>
    <m/>
    <m/>
    <m/>
    <n v="12.5"/>
    <n v="12.5"/>
    <n v="12.5"/>
    <n v="0"/>
    <m/>
    <m/>
    <m/>
    <m/>
    <m/>
    <m/>
    <m/>
    <s v="MXIXMILHOKG"/>
    <m/>
    <m/>
    <m/>
    <n v="2601170"/>
    <s v="Duarte Macamo"/>
    <x v="5"/>
    <x v="34"/>
    <s v="(blank)"/>
    <m/>
    <m/>
    <m/>
    <m/>
    <m/>
    <m/>
    <s v="Duarte Macamo"/>
    <s v="871982971"/>
    <s v="Armando Manuel Ussivane"/>
    <n v="864272425"/>
    <m/>
    <m/>
    <m/>
    <n v="260001"/>
    <m/>
    <m/>
    <m/>
    <m/>
    <m/>
    <m/>
    <m/>
    <m/>
    <m/>
    <m/>
    <m/>
    <m/>
    <m/>
    <m/>
    <n v="12"/>
    <m/>
    <m/>
    <n v="12"/>
    <n v="-0.5"/>
    <s v="Entregue"/>
  </r>
  <r>
    <d v="2026-04-02T00:00:00"/>
    <x v="0"/>
    <m/>
    <m/>
    <m/>
    <n v="3150"/>
    <n v="3150"/>
    <n v="3150"/>
    <n v="0"/>
    <m/>
    <m/>
    <m/>
    <m/>
    <m/>
    <m/>
    <m/>
    <s v="MXIXFEIJAOKG"/>
    <m/>
    <m/>
    <m/>
    <n v="2601171"/>
    <s v="Dulce Bete Arlindo Mhancale Massango"/>
    <x v="5"/>
    <x v="29"/>
    <s v="Chongoene, Siaia, Poiombo"/>
    <m/>
    <m/>
    <m/>
    <m/>
    <m/>
    <m/>
    <s v="Dulce Bete Arlindo Mhancale Massango"/>
    <s v="870359121"/>
    <s v="Anselmo Rosita Mambo"/>
    <s v="86/847575426"/>
    <m/>
    <m/>
    <m/>
    <n v="260001"/>
    <m/>
    <m/>
    <m/>
    <m/>
    <m/>
    <m/>
    <m/>
    <m/>
    <m/>
    <m/>
    <m/>
    <m/>
    <m/>
    <m/>
    <m/>
    <m/>
    <m/>
    <n v="0"/>
    <n v="-3150"/>
    <s v="Sem registo"/>
  </r>
  <r>
    <d v="2026-04-02T00:00:00"/>
    <x v="0"/>
    <m/>
    <m/>
    <m/>
    <n v="6210"/>
    <n v="6210"/>
    <n v="6210"/>
    <n v="0"/>
    <m/>
    <m/>
    <m/>
    <m/>
    <m/>
    <m/>
    <m/>
    <s v="MXIXFEIJAOKG"/>
    <m/>
    <m/>
    <m/>
    <n v="2601171"/>
    <s v="Dulce Bete Arlindo Mhancale Massango"/>
    <x v="5"/>
    <x v="29"/>
    <s v="Chongoene, Siaia, Siaia Sede"/>
    <m/>
    <m/>
    <m/>
    <m/>
    <m/>
    <m/>
    <s v="Dulce Bete Arlindo Mhancale Massango"/>
    <s v="870359121"/>
    <s v="Anselmo Rosita Mambo"/>
    <s v="86/847575426"/>
    <m/>
    <m/>
    <m/>
    <n v="260001"/>
    <m/>
    <m/>
    <m/>
    <m/>
    <m/>
    <m/>
    <m/>
    <m/>
    <m/>
    <m/>
    <m/>
    <m/>
    <m/>
    <m/>
    <m/>
    <m/>
    <m/>
    <n v="0"/>
    <n v="-6210"/>
    <s v="Sem registo"/>
  </r>
  <r>
    <d v="2026-04-02T00:00:00"/>
    <x v="1"/>
    <m/>
    <m/>
    <m/>
    <n v="210"/>
    <n v="105"/>
    <n v="105"/>
    <n v="0"/>
    <m/>
    <m/>
    <m/>
    <m/>
    <m/>
    <m/>
    <m/>
    <s v="AGRIFEMMA01L"/>
    <m/>
    <m/>
    <m/>
    <n v="2601171"/>
    <s v="Dulce Bete Arlindo Mhancale Massango"/>
    <x v="5"/>
    <x v="29"/>
    <s v="Chongoene, Siaia, Poiombo"/>
    <m/>
    <m/>
    <m/>
    <m/>
    <m/>
    <m/>
    <s v="Dulce Bete Arlindo Mhancale Massango"/>
    <s v="870359121"/>
    <s v="Anselmo Rosita Mambo"/>
    <s v="86/847575426"/>
    <m/>
    <m/>
    <m/>
    <n v="260001"/>
    <m/>
    <m/>
    <m/>
    <m/>
    <m/>
    <m/>
    <m/>
    <m/>
    <m/>
    <m/>
    <m/>
    <m/>
    <m/>
    <m/>
    <m/>
    <m/>
    <m/>
    <n v="0"/>
    <n v="-105"/>
    <s v="Sem registo"/>
  </r>
  <r>
    <d v="2026-04-02T00:00:00"/>
    <x v="1"/>
    <m/>
    <m/>
    <m/>
    <n v="414"/>
    <n v="207"/>
    <n v="207"/>
    <n v="0"/>
    <m/>
    <m/>
    <m/>
    <m/>
    <m/>
    <m/>
    <m/>
    <s v="AGRIFEMMA01L"/>
    <m/>
    <m/>
    <m/>
    <n v="2601171"/>
    <s v="Dulce Bete Arlindo Mhancale Massango"/>
    <x v="5"/>
    <x v="29"/>
    <s v="Chongoene, Siaia, Siaia Sede"/>
    <m/>
    <m/>
    <m/>
    <m/>
    <m/>
    <m/>
    <s v="Dulce Bete Arlindo Mhancale Massango"/>
    <s v="870359121"/>
    <s v="Anselmo Rosita Mambo"/>
    <s v="86/847575426"/>
    <m/>
    <m/>
    <m/>
    <n v="260001"/>
    <m/>
    <m/>
    <m/>
    <m/>
    <m/>
    <m/>
    <m/>
    <m/>
    <m/>
    <m/>
    <m/>
    <m/>
    <m/>
    <m/>
    <m/>
    <m/>
    <m/>
    <n v="0"/>
    <n v="-207"/>
    <s v="Sem registo"/>
  </r>
  <r>
    <d v="2026-04-02T00:00:00"/>
    <x v="2"/>
    <m/>
    <m/>
    <m/>
    <n v="4200"/>
    <n v="4200"/>
    <n v="4200"/>
    <n v="0"/>
    <m/>
    <m/>
    <m/>
    <m/>
    <m/>
    <m/>
    <m/>
    <s v="SUSSACO"/>
    <m/>
    <m/>
    <m/>
    <n v="2601171"/>
    <s v="Dulce Bete Arlindo Mhancale Massango"/>
    <x v="5"/>
    <x v="29"/>
    <s v="Chongoene, Siaia, Poiombo"/>
    <m/>
    <m/>
    <m/>
    <m/>
    <m/>
    <m/>
    <s v="Dulce Bete Arlindo Mhancale Massango"/>
    <s v="870359121"/>
    <s v="Anselmo Rosita Mambo"/>
    <s v="86/847575426"/>
    <m/>
    <m/>
    <m/>
    <n v="260001"/>
    <m/>
    <m/>
    <m/>
    <m/>
    <m/>
    <m/>
    <m/>
    <m/>
    <m/>
    <m/>
    <m/>
    <m/>
    <m/>
    <m/>
    <m/>
    <m/>
    <m/>
    <n v="0"/>
    <n v="-4200"/>
    <s v="Sem registo"/>
  </r>
  <r>
    <d v="2026-04-02T00:00:00"/>
    <x v="2"/>
    <m/>
    <m/>
    <m/>
    <n v="8280"/>
    <n v="8280"/>
    <n v="8280"/>
    <n v="0"/>
    <m/>
    <m/>
    <m/>
    <m/>
    <m/>
    <m/>
    <m/>
    <s v="SUSSACO"/>
    <m/>
    <m/>
    <m/>
    <n v="2601171"/>
    <s v="Dulce Bete Arlindo Mhancale Massango"/>
    <x v="5"/>
    <x v="29"/>
    <s v="Chongoene, Siaia, Siaia Sede"/>
    <m/>
    <m/>
    <m/>
    <m/>
    <m/>
    <m/>
    <s v="Dulce Bete Arlindo Mhancale Massango"/>
    <s v="870359121"/>
    <s v="Anselmo Rosita Mambo"/>
    <s v="86/847575426"/>
    <m/>
    <m/>
    <m/>
    <n v="260001"/>
    <m/>
    <m/>
    <m/>
    <m/>
    <m/>
    <m/>
    <m/>
    <m/>
    <m/>
    <m/>
    <m/>
    <m/>
    <m/>
    <m/>
    <m/>
    <m/>
    <m/>
    <n v="0"/>
    <n v="-8280"/>
    <s v="Sem registo"/>
  </r>
  <r>
    <d v="2026-04-02T00:00:00"/>
    <x v="3"/>
    <m/>
    <m/>
    <m/>
    <n v="139"/>
    <n v="69.5"/>
    <n v="69.5"/>
    <n v="0"/>
    <m/>
    <m/>
    <m/>
    <m/>
    <m/>
    <m/>
    <m/>
    <s v="AGRIMIDACLORP1L"/>
    <m/>
    <m/>
    <m/>
    <n v="2601171"/>
    <s v="Dulce Bete Arlindo Mhancale Massango"/>
    <x v="5"/>
    <x v="29"/>
    <s v="Chongoene, Siaia, Poiombo"/>
    <m/>
    <m/>
    <m/>
    <m/>
    <m/>
    <m/>
    <s v="Dulce Bete Arlindo Mhancale Massango"/>
    <s v="870359121"/>
    <s v="Anselmo Rosita Mambo"/>
    <s v="86/847575426"/>
    <m/>
    <m/>
    <m/>
    <n v="260001"/>
    <m/>
    <m/>
    <m/>
    <m/>
    <m/>
    <m/>
    <m/>
    <m/>
    <m/>
    <m/>
    <m/>
    <m/>
    <m/>
    <m/>
    <m/>
    <m/>
    <m/>
    <n v="0"/>
    <n v="-69.5"/>
    <s v="Sem registo"/>
  </r>
  <r>
    <d v="2026-04-02T00:00:00"/>
    <x v="3"/>
    <m/>
    <m/>
    <m/>
    <n v="211"/>
    <n v="105.5"/>
    <n v="105.5"/>
    <n v="0"/>
    <m/>
    <m/>
    <m/>
    <m/>
    <m/>
    <m/>
    <m/>
    <s v="AGRIMIDACLORP1L"/>
    <m/>
    <m/>
    <m/>
    <n v="2601171"/>
    <s v="Dulce Bete Arlindo Mhancale Massango"/>
    <x v="5"/>
    <x v="29"/>
    <s v="Chongoene, Siaia, Siaia Sede"/>
    <m/>
    <m/>
    <m/>
    <m/>
    <m/>
    <m/>
    <s v="Dulce Bete Arlindo Mhancale Massango"/>
    <s v="870359121"/>
    <s v="Anselmo Rosita Mambo"/>
    <s v="86/847575426"/>
    <m/>
    <m/>
    <m/>
    <n v="260001"/>
    <m/>
    <m/>
    <m/>
    <m/>
    <m/>
    <m/>
    <m/>
    <m/>
    <m/>
    <m/>
    <m/>
    <m/>
    <m/>
    <m/>
    <m/>
    <m/>
    <m/>
    <n v="0"/>
    <n v="-105.5"/>
    <s v="Sem registo"/>
  </r>
  <r>
    <d v="2026-04-02T00:00:00"/>
    <x v="4"/>
    <m/>
    <m/>
    <m/>
    <n v="1737.5"/>
    <n v="1737.5"/>
    <n v="1737.5"/>
    <n v="0"/>
    <m/>
    <m/>
    <m/>
    <m/>
    <m/>
    <m/>
    <m/>
    <s v="MXIXMILHOKG"/>
    <m/>
    <m/>
    <m/>
    <n v="2601171"/>
    <s v="Dulce Bete Arlindo Mhancale Massango"/>
    <x v="5"/>
    <x v="29"/>
    <s v="Chongoene, Siaia, Poiombo"/>
    <m/>
    <m/>
    <m/>
    <m/>
    <m/>
    <m/>
    <s v="Dulce Bete Arlindo Mhancale Massango"/>
    <s v="870359121"/>
    <s v="Anselmo Rosita Mambo"/>
    <s v="86/847575426"/>
    <m/>
    <m/>
    <m/>
    <n v="260001"/>
    <m/>
    <m/>
    <m/>
    <m/>
    <m/>
    <m/>
    <m/>
    <m/>
    <m/>
    <m/>
    <m/>
    <m/>
    <m/>
    <m/>
    <n v="1738"/>
    <m/>
    <m/>
    <n v="1738"/>
    <n v="0.5"/>
    <s v="Entregue"/>
  </r>
  <r>
    <d v="2026-04-02T00:00:00"/>
    <x v="4"/>
    <m/>
    <m/>
    <m/>
    <n v="2637.5"/>
    <n v="2637.5"/>
    <n v="2637.5"/>
    <n v="0"/>
    <m/>
    <m/>
    <m/>
    <m/>
    <m/>
    <m/>
    <m/>
    <s v="MXIXMILHOKG"/>
    <m/>
    <m/>
    <m/>
    <n v="2601171"/>
    <s v="Dulce Bete Arlindo Mhancale Massango"/>
    <x v="5"/>
    <x v="29"/>
    <s v="Chongoene, Siaia, Siaia Sede"/>
    <m/>
    <m/>
    <m/>
    <m/>
    <m/>
    <m/>
    <s v="Dulce Bete Arlindo Mhancale Massango"/>
    <s v="870359121"/>
    <s v="Anselmo Rosita Mambo"/>
    <s v="86/847575426"/>
    <m/>
    <m/>
    <m/>
    <n v="260001"/>
    <m/>
    <m/>
    <m/>
    <m/>
    <m/>
    <m/>
    <m/>
    <m/>
    <m/>
    <m/>
    <m/>
    <m/>
    <m/>
    <m/>
    <n v="2638"/>
    <m/>
    <m/>
    <n v="2638"/>
    <n v="0.5"/>
    <s v="Entregue"/>
  </r>
  <r>
    <d v="2026-04-02T00:00:00"/>
    <x v="5"/>
    <m/>
    <m/>
    <m/>
    <n v="213"/>
    <n v="106.5"/>
    <n v="106.5"/>
    <n v="0"/>
    <m/>
    <m/>
    <m/>
    <m/>
    <m/>
    <m/>
    <m/>
    <s v="AGRIMHMCPA1L"/>
    <m/>
    <m/>
    <m/>
    <n v="2601171"/>
    <s v="Dulce Bete Arlindo Mhancale Massango"/>
    <x v="5"/>
    <x v="29"/>
    <s v="Chongoene, Siaia, Poiombo"/>
    <m/>
    <m/>
    <m/>
    <m/>
    <m/>
    <m/>
    <s v="Dulce Bete Arlindo Mhancale Massango"/>
    <s v="870359121"/>
    <s v="Anselmo Rosita Mambo"/>
    <s v="86/847575426"/>
    <m/>
    <m/>
    <m/>
    <n v="260001"/>
    <m/>
    <m/>
    <m/>
    <m/>
    <m/>
    <m/>
    <m/>
    <m/>
    <m/>
    <m/>
    <m/>
    <m/>
    <m/>
    <m/>
    <m/>
    <m/>
    <m/>
    <n v="0"/>
    <n v="-106.5"/>
    <s v="Sem registo"/>
  </r>
  <r>
    <d v="2026-04-02T00:00:00"/>
    <x v="5"/>
    <m/>
    <m/>
    <m/>
    <n v="609"/>
    <n v="304.5"/>
    <n v="304.5"/>
    <n v="0"/>
    <m/>
    <m/>
    <m/>
    <m/>
    <m/>
    <m/>
    <m/>
    <s v="AGRIMHMCPA1L"/>
    <m/>
    <m/>
    <m/>
    <n v="2601171"/>
    <s v="Dulce Bete Arlindo Mhancale Massango"/>
    <x v="5"/>
    <x v="29"/>
    <s v="Chongoene, Siaia, Siaia Sede"/>
    <m/>
    <m/>
    <m/>
    <m/>
    <m/>
    <m/>
    <s v="Dulce Bete Arlindo Mhancale Massango"/>
    <s v="870359121"/>
    <s v="Anselmo Rosita Mambo"/>
    <s v="86/847575426"/>
    <m/>
    <m/>
    <m/>
    <n v="260001"/>
    <m/>
    <m/>
    <m/>
    <m/>
    <m/>
    <m/>
    <m/>
    <m/>
    <m/>
    <m/>
    <m/>
    <m/>
    <m/>
    <m/>
    <m/>
    <m/>
    <m/>
    <n v="0"/>
    <n v="-304.5"/>
    <s v="Sem registo"/>
  </r>
  <r>
    <d v="2026-04-02T00:00:00"/>
    <x v="6"/>
    <m/>
    <m/>
    <m/>
    <n v="3550"/>
    <n v="3550"/>
    <n v="3550"/>
    <n v="0"/>
    <m/>
    <m/>
    <m/>
    <m/>
    <m/>
    <m/>
    <m/>
    <s v="MXIXARROZKG"/>
    <m/>
    <m/>
    <m/>
    <n v="2601171"/>
    <s v="Dulce Bete Arlindo Mhancale Massango"/>
    <x v="5"/>
    <x v="29"/>
    <s v="Chongoene, Siaia, Poiombo"/>
    <m/>
    <m/>
    <m/>
    <m/>
    <m/>
    <m/>
    <s v="Dulce Bete Arlindo Mhancale Massango"/>
    <s v="870359121"/>
    <s v="Anselmo Rosita Mambo"/>
    <s v="86/847575426"/>
    <m/>
    <m/>
    <m/>
    <n v="260001"/>
    <m/>
    <m/>
    <m/>
    <m/>
    <m/>
    <m/>
    <m/>
    <m/>
    <m/>
    <m/>
    <m/>
    <m/>
    <m/>
    <m/>
    <m/>
    <m/>
    <m/>
    <n v="0"/>
    <n v="-3550"/>
    <s v="Sem registo"/>
  </r>
  <r>
    <d v="2026-04-02T00:00:00"/>
    <x v="6"/>
    <m/>
    <m/>
    <m/>
    <n v="10150"/>
    <n v="10150"/>
    <n v="10150"/>
    <n v="0"/>
    <m/>
    <m/>
    <m/>
    <m/>
    <m/>
    <m/>
    <m/>
    <s v="MXIXARROZKG"/>
    <m/>
    <m/>
    <m/>
    <n v="2601171"/>
    <s v="Dulce Bete Arlindo Mhancale Massango"/>
    <x v="5"/>
    <x v="29"/>
    <s v="Chongoene, Siaia, Siaia Sede"/>
    <m/>
    <m/>
    <m/>
    <m/>
    <m/>
    <m/>
    <s v="Dulce Bete Arlindo Mhancale Massango"/>
    <s v="870359121"/>
    <s v="Anselmo Rosita Mambo"/>
    <s v="86/847575426"/>
    <m/>
    <m/>
    <m/>
    <n v="260001"/>
    <m/>
    <m/>
    <m/>
    <m/>
    <m/>
    <m/>
    <m/>
    <m/>
    <m/>
    <m/>
    <m/>
    <m/>
    <m/>
    <m/>
    <m/>
    <m/>
    <m/>
    <n v="0"/>
    <n v="-10150"/>
    <s v="Sem registo"/>
  </r>
  <r>
    <d v="2026-04-02T00:00:00"/>
    <x v="0"/>
    <m/>
    <m/>
    <m/>
    <n v="1050"/>
    <n v="1050"/>
    <n v="1050"/>
    <n v="0"/>
    <m/>
    <m/>
    <m/>
    <m/>
    <m/>
    <m/>
    <m/>
    <s v="MXIXFEIJAOKG"/>
    <m/>
    <m/>
    <m/>
    <n v="2601172"/>
    <s v="Ecineta Muchanga"/>
    <x v="5"/>
    <x v="11"/>
    <s v="BUIELA"/>
    <m/>
    <m/>
    <m/>
    <m/>
    <m/>
    <m/>
    <s v="Ecineta Muchanga"/>
    <s v="87483662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050"/>
    <s v="Sem registo"/>
  </r>
  <r>
    <d v="2026-04-02T00:00:00"/>
    <x v="0"/>
    <m/>
    <m/>
    <m/>
    <n v="630"/>
    <n v="630"/>
    <n v="630"/>
    <n v="0"/>
    <m/>
    <m/>
    <m/>
    <m/>
    <m/>
    <m/>
    <m/>
    <s v="MXIXFEIJAOKG"/>
    <m/>
    <m/>
    <m/>
    <n v="2601172"/>
    <s v="Ecineta Muchanga"/>
    <x v="5"/>
    <x v="11"/>
    <s v="CHILEMANE"/>
    <m/>
    <m/>
    <m/>
    <m/>
    <m/>
    <m/>
    <s v="Ecineta Muchanga"/>
    <s v="87483662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630"/>
    <s v="Sem registo"/>
  </r>
  <r>
    <d v="2026-04-02T00:00:00"/>
    <x v="0"/>
    <m/>
    <m/>
    <m/>
    <n v="435"/>
    <n v="435"/>
    <n v="435"/>
    <n v="0"/>
    <m/>
    <m/>
    <m/>
    <m/>
    <m/>
    <m/>
    <m/>
    <s v="MXIXFEIJAOKG"/>
    <m/>
    <m/>
    <m/>
    <n v="2601172"/>
    <s v="Ecineta Muchanga"/>
    <x v="5"/>
    <x v="11"/>
    <s v="MAPAI Ngala"/>
    <m/>
    <m/>
    <m/>
    <m/>
    <m/>
    <m/>
    <s v="Ecineta Muchanga"/>
    <s v="87483662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435"/>
    <s v="Sem registo"/>
  </r>
  <r>
    <d v="2026-04-02T00:00:00"/>
    <x v="0"/>
    <m/>
    <m/>
    <m/>
    <n v="585"/>
    <n v="585"/>
    <n v="585"/>
    <n v="0"/>
    <m/>
    <m/>
    <m/>
    <m/>
    <m/>
    <m/>
    <m/>
    <s v="MXIXFEIJAOKG"/>
    <m/>
    <m/>
    <m/>
    <n v="2601172"/>
    <s v="Ecineta Muchanga"/>
    <x v="5"/>
    <x v="11"/>
    <s v="Muzamane"/>
    <m/>
    <m/>
    <m/>
    <m/>
    <m/>
    <m/>
    <s v="Ecineta Muchanga"/>
    <s v="87483662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585"/>
    <s v="Sem registo"/>
  </r>
  <r>
    <d v="2026-04-02T00:00:00"/>
    <x v="1"/>
    <m/>
    <m/>
    <m/>
    <n v="70"/>
    <n v="35"/>
    <n v="35"/>
    <n v="0"/>
    <m/>
    <m/>
    <m/>
    <m/>
    <m/>
    <m/>
    <m/>
    <s v="AGRIFEMMA01L"/>
    <m/>
    <m/>
    <m/>
    <n v="2601172"/>
    <s v="Ecineta Muchanga"/>
    <x v="5"/>
    <x v="11"/>
    <s v="BUIELA"/>
    <m/>
    <m/>
    <m/>
    <m/>
    <m/>
    <m/>
    <s v="Ecineta Muchanga"/>
    <s v="87483662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35"/>
    <s v="Sem registo"/>
  </r>
  <r>
    <d v="2026-04-02T00:00:00"/>
    <x v="1"/>
    <m/>
    <m/>
    <m/>
    <n v="42"/>
    <n v="21"/>
    <n v="21"/>
    <n v="0"/>
    <m/>
    <m/>
    <m/>
    <m/>
    <m/>
    <m/>
    <m/>
    <s v="AGRIFEMMA01L"/>
    <m/>
    <m/>
    <m/>
    <n v="2601172"/>
    <s v="Ecineta Muchanga"/>
    <x v="5"/>
    <x v="11"/>
    <s v="CHILEMANE"/>
    <m/>
    <m/>
    <m/>
    <m/>
    <m/>
    <m/>
    <s v="Ecineta Muchanga"/>
    <s v="87483662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21"/>
    <s v="Sem registo"/>
  </r>
  <r>
    <d v="2026-04-02T00:00:00"/>
    <x v="1"/>
    <m/>
    <m/>
    <m/>
    <n v="29"/>
    <n v="14.5"/>
    <n v="14.5"/>
    <n v="0"/>
    <m/>
    <m/>
    <m/>
    <m/>
    <m/>
    <m/>
    <m/>
    <s v="AGRIFEMMA01L"/>
    <m/>
    <m/>
    <m/>
    <n v="2601172"/>
    <s v="Ecineta Muchanga"/>
    <x v="5"/>
    <x v="11"/>
    <s v="MAPAI Ngala"/>
    <m/>
    <m/>
    <m/>
    <m/>
    <m/>
    <m/>
    <s v="Ecineta Muchanga"/>
    <s v="87483662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4.5"/>
    <s v="Sem registo"/>
  </r>
  <r>
    <d v="2026-04-02T00:00:00"/>
    <x v="1"/>
    <m/>
    <m/>
    <m/>
    <n v="39"/>
    <n v="19.5"/>
    <n v="19.5"/>
    <n v="0"/>
    <m/>
    <m/>
    <m/>
    <m/>
    <m/>
    <m/>
    <m/>
    <s v="AGRIFEMMA01L"/>
    <m/>
    <m/>
    <m/>
    <n v="2601172"/>
    <s v="Ecineta Muchanga"/>
    <x v="5"/>
    <x v="11"/>
    <s v="Muzamane"/>
    <m/>
    <m/>
    <m/>
    <m/>
    <m/>
    <m/>
    <s v="Ecineta Muchanga"/>
    <s v="87483662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9.5"/>
    <s v="Sem registo"/>
  </r>
  <r>
    <d v="2026-04-02T00:00:00"/>
    <x v="2"/>
    <m/>
    <m/>
    <m/>
    <n v="1400"/>
    <n v="1400"/>
    <n v="1400"/>
    <n v="0"/>
    <m/>
    <m/>
    <m/>
    <m/>
    <m/>
    <m/>
    <m/>
    <s v="SUSSACO"/>
    <m/>
    <m/>
    <m/>
    <n v="2601172"/>
    <s v="Ecineta Muchanga"/>
    <x v="5"/>
    <x v="11"/>
    <s v="BUIELA"/>
    <m/>
    <m/>
    <m/>
    <m/>
    <m/>
    <m/>
    <s v="Ecineta Muchanga"/>
    <s v="87483662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400"/>
    <s v="Sem registo"/>
  </r>
  <r>
    <d v="2026-04-02T00:00:00"/>
    <x v="2"/>
    <m/>
    <m/>
    <m/>
    <n v="840"/>
    <n v="840"/>
    <n v="840"/>
    <n v="0"/>
    <m/>
    <m/>
    <m/>
    <m/>
    <m/>
    <m/>
    <m/>
    <s v="SUSSACO"/>
    <m/>
    <m/>
    <m/>
    <n v="2601172"/>
    <s v="Ecineta Muchanga"/>
    <x v="5"/>
    <x v="11"/>
    <s v="CHILEMANE"/>
    <m/>
    <m/>
    <m/>
    <m/>
    <m/>
    <m/>
    <s v="Ecineta Muchanga"/>
    <s v="87483662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840"/>
    <s v="Sem registo"/>
  </r>
  <r>
    <d v="2026-04-02T00:00:00"/>
    <x v="2"/>
    <m/>
    <m/>
    <m/>
    <n v="580"/>
    <n v="580"/>
    <n v="580"/>
    <n v="0"/>
    <m/>
    <m/>
    <m/>
    <m/>
    <m/>
    <m/>
    <m/>
    <s v="SUSSACO"/>
    <m/>
    <m/>
    <m/>
    <n v="2601172"/>
    <s v="Ecineta Muchanga"/>
    <x v="5"/>
    <x v="11"/>
    <s v="MAPAI Ngala"/>
    <m/>
    <m/>
    <m/>
    <m/>
    <m/>
    <m/>
    <s v="Ecineta Muchanga"/>
    <s v="87483662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580"/>
    <s v="Sem registo"/>
  </r>
  <r>
    <d v="2026-04-02T00:00:00"/>
    <x v="2"/>
    <m/>
    <m/>
    <m/>
    <n v="780"/>
    <n v="780"/>
    <n v="780"/>
    <n v="0"/>
    <m/>
    <m/>
    <m/>
    <m/>
    <m/>
    <m/>
    <m/>
    <s v="SUSSACO"/>
    <m/>
    <m/>
    <m/>
    <n v="2601172"/>
    <s v="Ecineta Muchanga"/>
    <x v="5"/>
    <x v="11"/>
    <s v="Muzamane"/>
    <m/>
    <m/>
    <m/>
    <m/>
    <m/>
    <m/>
    <s v="Ecineta Muchanga"/>
    <s v="87483662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780"/>
    <s v="Sem registo"/>
  </r>
  <r>
    <d v="2026-04-02T00:00:00"/>
    <x v="3"/>
    <m/>
    <m/>
    <m/>
    <n v="70"/>
    <n v="35"/>
    <n v="35"/>
    <n v="0"/>
    <m/>
    <m/>
    <m/>
    <m/>
    <m/>
    <m/>
    <m/>
    <s v="AGRIMIDACLORP1L"/>
    <m/>
    <m/>
    <m/>
    <n v="2601172"/>
    <s v="Ecineta Muchanga"/>
    <x v="5"/>
    <x v="11"/>
    <s v="BUIELA"/>
    <m/>
    <m/>
    <m/>
    <m/>
    <m/>
    <m/>
    <s v="Ecineta Muchanga"/>
    <s v="87483662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35"/>
    <s v="Sem registo"/>
  </r>
  <r>
    <d v="2026-04-02T00:00:00"/>
    <x v="3"/>
    <m/>
    <m/>
    <m/>
    <n v="42"/>
    <n v="21"/>
    <n v="21"/>
    <n v="0"/>
    <m/>
    <m/>
    <m/>
    <m/>
    <m/>
    <m/>
    <m/>
    <s v="AGRIMIDACLORP1L"/>
    <m/>
    <m/>
    <m/>
    <n v="2601172"/>
    <s v="Ecineta Muchanga"/>
    <x v="5"/>
    <x v="11"/>
    <s v="CHILEMANE"/>
    <m/>
    <m/>
    <m/>
    <m/>
    <m/>
    <m/>
    <s v="Ecineta Muchanga"/>
    <s v="87483662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21"/>
    <s v="Sem registo"/>
  </r>
  <r>
    <d v="2026-04-02T00:00:00"/>
    <x v="3"/>
    <m/>
    <m/>
    <m/>
    <n v="29"/>
    <n v="14.5"/>
    <n v="14.5"/>
    <n v="0"/>
    <m/>
    <m/>
    <m/>
    <m/>
    <m/>
    <m/>
    <m/>
    <s v="AGRIMIDACLORP1L"/>
    <m/>
    <m/>
    <m/>
    <n v="2601172"/>
    <s v="Ecineta Muchanga"/>
    <x v="5"/>
    <x v="11"/>
    <s v="MAPAI Ngala"/>
    <m/>
    <m/>
    <m/>
    <m/>
    <m/>
    <m/>
    <s v="Ecineta Muchanga"/>
    <s v="87483662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4.5"/>
    <s v="Sem registo"/>
  </r>
  <r>
    <d v="2026-04-02T00:00:00"/>
    <x v="3"/>
    <m/>
    <m/>
    <m/>
    <n v="39"/>
    <n v="19.5"/>
    <n v="19.5"/>
    <n v="0"/>
    <m/>
    <m/>
    <m/>
    <m/>
    <m/>
    <m/>
    <m/>
    <s v="AGRIMIDACLORP1L"/>
    <m/>
    <m/>
    <m/>
    <n v="2601172"/>
    <s v="Ecineta Muchanga"/>
    <x v="5"/>
    <x v="11"/>
    <s v="Muzamane"/>
    <m/>
    <m/>
    <m/>
    <m/>
    <m/>
    <m/>
    <s v="Ecineta Muchanga"/>
    <s v="87483662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9.5"/>
    <s v="Sem registo"/>
  </r>
  <r>
    <d v="2026-04-02T00:00:00"/>
    <x v="4"/>
    <m/>
    <m/>
    <m/>
    <n v="875"/>
    <n v="875"/>
    <n v="875"/>
    <n v="0"/>
    <m/>
    <m/>
    <m/>
    <m/>
    <m/>
    <m/>
    <m/>
    <s v="MXIXMILHOKG"/>
    <m/>
    <m/>
    <m/>
    <n v="2601172"/>
    <s v="Ecineta Muchanga"/>
    <x v="5"/>
    <x v="11"/>
    <s v="BUIELA"/>
    <m/>
    <m/>
    <m/>
    <m/>
    <m/>
    <m/>
    <s v="Ecineta Muchanga"/>
    <s v="874836625"/>
    <s v="DANUBIO LUIS SARMENTO NHAQUILA"/>
    <n v="867489953"/>
    <m/>
    <m/>
    <m/>
    <n v="260001"/>
    <m/>
    <m/>
    <m/>
    <m/>
    <m/>
    <m/>
    <m/>
    <m/>
    <m/>
    <m/>
    <m/>
    <m/>
    <m/>
    <m/>
    <n v="875"/>
    <m/>
    <m/>
    <n v="875"/>
    <n v="0"/>
    <s v="Entregue"/>
  </r>
  <r>
    <d v="2026-04-02T00:00:00"/>
    <x v="4"/>
    <m/>
    <m/>
    <m/>
    <n v="525"/>
    <n v="525"/>
    <n v="525"/>
    <n v="0"/>
    <m/>
    <m/>
    <m/>
    <m/>
    <m/>
    <m/>
    <m/>
    <s v="MXIXMILHOKG"/>
    <m/>
    <m/>
    <m/>
    <n v="2601172"/>
    <s v="Ecineta Muchanga"/>
    <x v="5"/>
    <x v="11"/>
    <s v="CHILEMANE"/>
    <m/>
    <m/>
    <m/>
    <m/>
    <m/>
    <m/>
    <s v="Ecineta Muchanga"/>
    <s v="874836625"/>
    <s v="DANUBIO LUIS SARMENTO NHAQUILA"/>
    <n v="867489953"/>
    <m/>
    <m/>
    <m/>
    <n v="260001"/>
    <m/>
    <m/>
    <m/>
    <m/>
    <m/>
    <m/>
    <m/>
    <m/>
    <m/>
    <m/>
    <m/>
    <m/>
    <m/>
    <m/>
    <n v="525"/>
    <m/>
    <m/>
    <n v="525"/>
    <n v="0"/>
    <s v="Entregue"/>
  </r>
  <r>
    <d v="2026-04-02T00:00:00"/>
    <x v="4"/>
    <m/>
    <m/>
    <m/>
    <n v="362.5"/>
    <n v="362.5"/>
    <n v="362.5"/>
    <n v="0"/>
    <m/>
    <m/>
    <m/>
    <m/>
    <m/>
    <m/>
    <m/>
    <s v="MXIXMILHOKG"/>
    <m/>
    <m/>
    <m/>
    <n v="2601172"/>
    <s v="Ecineta Muchanga"/>
    <x v="5"/>
    <x v="11"/>
    <s v="MAPAI Ngala"/>
    <m/>
    <m/>
    <m/>
    <m/>
    <m/>
    <m/>
    <s v="Ecineta Muchanga"/>
    <s v="874836625"/>
    <s v="DANUBIO LUIS SARMENTO NHAQUILA"/>
    <n v="867489953"/>
    <m/>
    <m/>
    <m/>
    <n v="260001"/>
    <m/>
    <m/>
    <m/>
    <m/>
    <m/>
    <m/>
    <m/>
    <m/>
    <m/>
    <m/>
    <m/>
    <m/>
    <m/>
    <m/>
    <n v="362"/>
    <m/>
    <m/>
    <n v="362"/>
    <n v="-0.5"/>
    <s v="Entregue"/>
  </r>
  <r>
    <d v="2026-04-02T00:00:00"/>
    <x v="4"/>
    <m/>
    <m/>
    <m/>
    <n v="487.5"/>
    <n v="487.5"/>
    <n v="487.5"/>
    <n v="0"/>
    <m/>
    <m/>
    <m/>
    <m/>
    <m/>
    <m/>
    <m/>
    <s v="MXIXMILHOKG"/>
    <m/>
    <m/>
    <m/>
    <n v="2601172"/>
    <s v="Ecineta Muchanga"/>
    <x v="5"/>
    <x v="11"/>
    <s v="Muzamane"/>
    <m/>
    <m/>
    <m/>
    <m/>
    <m/>
    <m/>
    <s v="Ecineta Muchanga"/>
    <s v="874836625"/>
    <s v="DANUBIO LUIS SARMENTO NHAQUILA"/>
    <n v="867489953"/>
    <m/>
    <m/>
    <m/>
    <n v="260001"/>
    <m/>
    <m/>
    <m/>
    <m/>
    <m/>
    <m/>
    <m/>
    <m/>
    <m/>
    <m/>
    <m/>
    <m/>
    <m/>
    <m/>
    <n v="488"/>
    <m/>
    <m/>
    <n v="488"/>
    <n v="0.5"/>
    <s v="Entregue"/>
  </r>
  <r>
    <d v="2026-04-02T00:00:00"/>
    <x v="0"/>
    <m/>
    <m/>
    <m/>
    <n v="2535"/>
    <n v="2535"/>
    <n v="2535"/>
    <n v="0"/>
    <m/>
    <m/>
    <m/>
    <m/>
    <m/>
    <m/>
    <m/>
    <s v="MXIXFEIJAOKG"/>
    <m/>
    <m/>
    <m/>
    <n v="2601173"/>
    <s v="ECLESIANA UAMUSSE"/>
    <x v="5"/>
    <x v="12"/>
    <s v="Patrice Lumumba"/>
    <m/>
    <m/>
    <m/>
    <m/>
    <m/>
    <m/>
    <s v="ECLESIANA UAMUSSE"/>
    <s v="845447158"/>
    <s v="PAULO CONJO"/>
    <s v="848238444/ 862301257"/>
    <m/>
    <m/>
    <m/>
    <n v="260001"/>
    <m/>
    <m/>
    <m/>
    <m/>
    <m/>
    <m/>
    <m/>
    <m/>
    <m/>
    <m/>
    <m/>
    <m/>
    <m/>
    <m/>
    <m/>
    <n v="2535"/>
    <m/>
    <n v="2535"/>
    <n v="0"/>
    <s v="Entregue"/>
  </r>
  <r>
    <d v="2026-04-02T00:00:00"/>
    <x v="1"/>
    <m/>
    <m/>
    <m/>
    <n v="169"/>
    <n v="84.5"/>
    <n v="84.5"/>
    <n v="0"/>
    <m/>
    <m/>
    <m/>
    <m/>
    <m/>
    <m/>
    <m/>
    <s v="AGRIFEMMA01L"/>
    <m/>
    <m/>
    <m/>
    <n v="2601173"/>
    <s v="ECLESIANA UAMUSSE"/>
    <x v="5"/>
    <x v="12"/>
    <s v="Patrice Lumumba"/>
    <m/>
    <m/>
    <m/>
    <m/>
    <m/>
    <m/>
    <s v="ECLESIANA UAMUSSE"/>
    <s v="845447158"/>
    <s v="PAULO CONJO"/>
    <s v="848238444/ 862301257"/>
    <m/>
    <m/>
    <m/>
    <n v="260001"/>
    <m/>
    <m/>
    <m/>
    <m/>
    <m/>
    <m/>
    <m/>
    <m/>
    <m/>
    <m/>
    <m/>
    <m/>
    <m/>
    <m/>
    <m/>
    <m/>
    <m/>
    <n v="0"/>
    <n v="-84.5"/>
    <s v="Sem registo"/>
  </r>
  <r>
    <d v="2026-04-02T00:00:00"/>
    <x v="2"/>
    <m/>
    <m/>
    <m/>
    <n v="3380"/>
    <n v="3380"/>
    <n v="3380"/>
    <n v="0"/>
    <m/>
    <m/>
    <m/>
    <m/>
    <m/>
    <m/>
    <m/>
    <s v="SUSSACO"/>
    <m/>
    <m/>
    <m/>
    <n v="2601173"/>
    <s v="ECLESIANA UAMUSSE"/>
    <x v="5"/>
    <x v="12"/>
    <s v="Patrice Lumumba"/>
    <m/>
    <m/>
    <m/>
    <m/>
    <m/>
    <m/>
    <s v="ECLESIANA UAMUSSE"/>
    <s v="845447158"/>
    <s v="PAULO CONJO"/>
    <s v="848238444/ 862301257"/>
    <m/>
    <m/>
    <m/>
    <n v="260001"/>
    <m/>
    <m/>
    <m/>
    <m/>
    <m/>
    <m/>
    <m/>
    <m/>
    <m/>
    <m/>
    <m/>
    <m/>
    <m/>
    <m/>
    <m/>
    <m/>
    <m/>
    <n v="0"/>
    <n v="-3380"/>
    <s v="Sem registo"/>
  </r>
  <r>
    <d v="2026-04-02T00:00:00"/>
    <x v="5"/>
    <m/>
    <m/>
    <m/>
    <n v="507"/>
    <n v="253.5"/>
    <n v="253.5"/>
    <n v="0"/>
    <m/>
    <m/>
    <m/>
    <m/>
    <m/>
    <m/>
    <m/>
    <s v="AGRIMHMCPA1L"/>
    <m/>
    <m/>
    <m/>
    <n v="2601173"/>
    <s v="ECLESIANA UAMUSSE"/>
    <x v="5"/>
    <x v="12"/>
    <s v="Patrice Lumumba"/>
    <m/>
    <m/>
    <m/>
    <m/>
    <m/>
    <m/>
    <s v="ECLESIANA UAMUSSE"/>
    <s v="845447158"/>
    <s v="PAULO CONJO"/>
    <s v="848238444/ 862301257"/>
    <m/>
    <m/>
    <m/>
    <n v="260001"/>
    <m/>
    <m/>
    <m/>
    <m/>
    <m/>
    <m/>
    <m/>
    <m/>
    <m/>
    <m/>
    <m/>
    <m/>
    <m/>
    <m/>
    <m/>
    <m/>
    <m/>
    <n v="0"/>
    <n v="-253.5"/>
    <s v="Sem registo"/>
  </r>
  <r>
    <d v="2026-04-02T00:00:00"/>
    <x v="6"/>
    <m/>
    <m/>
    <m/>
    <n v="8450"/>
    <n v="8450"/>
    <n v="8450"/>
    <n v="0"/>
    <m/>
    <m/>
    <m/>
    <m/>
    <m/>
    <m/>
    <m/>
    <s v="MXIXARROZKG"/>
    <m/>
    <m/>
    <m/>
    <n v="2601173"/>
    <s v="ECLESIANA UAMUSSE"/>
    <x v="5"/>
    <x v="12"/>
    <s v="Patrice Lumumba"/>
    <m/>
    <m/>
    <m/>
    <m/>
    <m/>
    <m/>
    <s v="ECLESIANA UAMUSSE"/>
    <s v="845447158"/>
    <s v="PAULO CONJO"/>
    <s v="848238444/ 862301257"/>
    <m/>
    <m/>
    <m/>
    <n v="260001"/>
    <m/>
    <m/>
    <m/>
    <m/>
    <m/>
    <m/>
    <m/>
    <m/>
    <m/>
    <m/>
    <m/>
    <m/>
    <m/>
    <m/>
    <m/>
    <m/>
    <m/>
    <n v="0"/>
    <n v="-8450"/>
    <s v="Sem registo"/>
  </r>
  <r>
    <d v="2026-04-02T00:00:00"/>
    <x v="0"/>
    <m/>
    <m/>
    <m/>
    <n v="4770"/>
    <n v="4770"/>
    <n v="4770"/>
    <n v="0"/>
    <m/>
    <m/>
    <m/>
    <m/>
    <m/>
    <m/>
    <m/>
    <s v="MXIXFEIJAOKG"/>
    <m/>
    <m/>
    <m/>
    <n v="2601174"/>
    <s v="Edmundo Francisco Nhambau"/>
    <x v="1"/>
    <x v="45"/>
    <s v="Macandza"/>
    <m/>
    <m/>
    <m/>
    <m/>
    <m/>
    <m/>
    <s v="Edmundo Francisco Nhambau"/>
    <s v="848704927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4770"/>
    <s v="Sem registo"/>
  </r>
  <r>
    <d v="2026-04-02T00:00:00"/>
    <x v="1"/>
    <m/>
    <m/>
    <m/>
    <n v="318"/>
    <n v="159"/>
    <n v="159"/>
    <n v="0"/>
    <m/>
    <m/>
    <m/>
    <m/>
    <m/>
    <m/>
    <m/>
    <s v="AGRIFEMMA01L"/>
    <m/>
    <m/>
    <m/>
    <n v="2601174"/>
    <s v="Edmundo Francisco Nhambau"/>
    <x v="1"/>
    <x v="45"/>
    <s v="Macandza"/>
    <m/>
    <m/>
    <m/>
    <m/>
    <m/>
    <m/>
    <s v="Edmundo Francisco Nhambau"/>
    <s v="848704927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159"/>
    <s v="Sem registo"/>
  </r>
  <r>
    <d v="2026-04-02T00:00:00"/>
    <x v="2"/>
    <m/>
    <m/>
    <m/>
    <n v="6360"/>
    <n v="6360"/>
    <n v="6360"/>
    <n v="0"/>
    <m/>
    <m/>
    <m/>
    <m/>
    <m/>
    <m/>
    <m/>
    <s v="SUSSACO"/>
    <m/>
    <m/>
    <m/>
    <n v="2601174"/>
    <s v="Edmundo Francisco Nhambau"/>
    <x v="1"/>
    <x v="45"/>
    <s v="Macandza"/>
    <m/>
    <m/>
    <m/>
    <m/>
    <m/>
    <m/>
    <s v="Edmundo Francisco Nhambau"/>
    <s v="848704927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6360"/>
    <s v="Sem registo"/>
  </r>
  <r>
    <d v="2026-04-02T00:00:00"/>
    <x v="3"/>
    <m/>
    <m/>
    <m/>
    <n v="318"/>
    <n v="159"/>
    <n v="159"/>
    <n v="0"/>
    <m/>
    <m/>
    <m/>
    <m/>
    <m/>
    <m/>
    <m/>
    <s v="AGRIMIDACLORP1L"/>
    <m/>
    <m/>
    <m/>
    <n v="2601174"/>
    <s v="Edmundo Francisco Nhambau"/>
    <x v="1"/>
    <x v="45"/>
    <s v="Macandza"/>
    <m/>
    <m/>
    <m/>
    <m/>
    <m/>
    <m/>
    <s v="Edmundo Francisco Nhambau"/>
    <s v="848704927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159"/>
    <s v="Sem registo"/>
  </r>
  <r>
    <d v="2026-04-02T00:00:00"/>
    <x v="4"/>
    <m/>
    <m/>
    <m/>
    <n v="3975"/>
    <n v="3975"/>
    <n v="3975"/>
    <n v="0"/>
    <m/>
    <m/>
    <m/>
    <m/>
    <m/>
    <m/>
    <m/>
    <s v="MXIXMILHOKG"/>
    <m/>
    <m/>
    <m/>
    <n v="2601174"/>
    <s v="Edmundo Francisco Nhambau"/>
    <x v="1"/>
    <x v="45"/>
    <s v="Macandza"/>
    <m/>
    <m/>
    <m/>
    <m/>
    <m/>
    <m/>
    <s v="Edmundo Francisco Nhambau"/>
    <s v="848704927"/>
    <s v="Edson Soares Agostinho Bila"/>
    <n v="841368450"/>
    <m/>
    <m/>
    <m/>
    <n v="260001"/>
    <m/>
    <m/>
    <m/>
    <m/>
    <m/>
    <m/>
    <m/>
    <m/>
    <m/>
    <m/>
    <m/>
    <m/>
    <m/>
    <m/>
    <m/>
    <m/>
    <n v="3975"/>
    <n v="0"/>
    <n v="-3975"/>
    <s v="Sem registo"/>
  </r>
  <r>
    <d v="2026-04-02T00:00:00"/>
    <x v="0"/>
    <m/>
    <m/>
    <m/>
    <n v="465"/>
    <n v="465"/>
    <n v="210"/>
    <n v="-255"/>
    <m/>
    <m/>
    <m/>
    <m/>
    <m/>
    <m/>
    <m/>
    <s v="MXIXFEIJAOKG"/>
    <m/>
    <m/>
    <m/>
    <n v="2601175"/>
    <s v="Edson Felizardo Dinis"/>
    <x v="0"/>
    <x v="35"/>
    <s v="Nicoadala Sede"/>
    <m/>
    <m/>
    <m/>
    <m/>
    <m/>
    <m/>
    <s v="Edson Felizardo Dinis"/>
    <s v="877549501"/>
    <s v="Anilda Eugenia Badru"/>
    <s v="875359290/843733031"/>
    <m/>
    <m/>
    <m/>
    <n v="260001"/>
    <m/>
    <m/>
    <m/>
    <m/>
    <m/>
    <m/>
    <m/>
    <m/>
    <m/>
    <m/>
    <m/>
    <m/>
    <m/>
    <n v="-255"/>
    <m/>
    <m/>
    <m/>
    <n v="0"/>
    <n v="-210"/>
    <s v="Sem registo"/>
  </r>
  <r>
    <d v="2026-04-02T00:00:00"/>
    <x v="1"/>
    <m/>
    <m/>
    <m/>
    <n v="31"/>
    <n v="15.5"/>
    <n v="14"/>
    <n v="-1.5"/>
    <m/>
    <m/>
    <m/>
    <m/>
    <m/>
    <m/>
    <m/>
    <s v="AGRIFEMMA01L"/>
    <m/>
    <m/>
    <m/>
    <n v="2601175"/>
    <s v="Edson Felizardo Dinis"/>
    <x v="0"/>
    <x v="35"/>
    <s v="Nicoadala Sede"/>
    <m/>
    <m/>
    <m/>
    <m/>
    <m/>
    <m/>
    <s v="Edson Felizardo Dinis"/>
    <s v="877549501"/>
    <s v="Anilda Eugenia Badru"/>
    <s v="875359290/843733031"/>
    <m/>
    <m/>
    <m/>
    <n v="260001"/>
    <m/>
    <m/>
    <m/>
    <m/>
    <m/>
    <m/>
    <m/>
    <m/>
    <m/>
    <m/>
    <m/>
    <m/>
    <m/>
    <n v="-17"/>
    <m/>
    <m/>
    <m/>
    <n v="0"/>
    <n v="-14"/>
    <s v="Sem registo"/>
  </r>
  <r>
    <d v="2026-04-02T00:00:00"/>
    <x v="2"/>
    <m/>
    <m/>
    <m/>
    <n v="620"/>
    <n v="620"/>
    <n v="280"/>
    <n v="-340"/>
    <m/>
    <m/>
    <m/>
    <m/>
    <m/>
    <m/>
    <m/>
    <s v="SUSSACO"/>
    <m/>
    <m/>
    <m/>
    <n v="2601175"/>
    <s v="Edson Felizardo Dinis"/>
    <x v="0"/>
    <x v="35"/>
    <s v="Nicoadala Sede"/>
    <m/>
    <m/>
    <m/>
    <m/>
    <m/>
    <m/>
    <s v="Edson Felizardo Dinis"/>
    <s v="877549501"/>
    <s v="Anilda Eugenia Badru"/>
    <s v="875359290/843733031"/>
    <m/>
    <m/>
    <m/>
    <n v="260001"/>
    <m/>
    <m/>
    <m/>
    <m/>
    <m/>
    <m/>
    <m/>
    <m/>
    <m/>
    <m/>
    <m/>
    <m/>
    <m/>
    <n v="-340"/>
    <m/>
    <m/>
    <m/>
    <n v="0"/>
    <n v="-280"/>
    <s v="Sem registo"/>
  </r>
  <r>
    <d v="2026-04-02T00:00:00"/>
    <x v="5"/>
    <m/>
    <m/>
    <m/>
    <n v="93"/>
    <n v="46.5"/>
    <n v="0"/>
    <n v="-46.5"/>
    <m/>
    <m/>
    <m/>
    <m/>
    <m/>
    <m/>
    <m/>
    <s v="AGRIMHMCPA1L"/>
    <m/>
    <m/>
    <m/>
    <n v="2601175"/>
    <s v="Edson Felizardo Dinis"/>
    <x v="0"/>
    <x v="35"/>
    <s v="Nicoadala Sede"/>
    <m/>
    <m/>
    <m/>
    <m/>
    <m/>
    <m/>
    <s v="Edson Felizardo Dinis"/>
    <s v="877549501"/>
    <s v="Anilda Eugenia Badru"/>
    <s v="875359290/843733031"/>
    <m/>
    <m/>
    <m/>
    <n v="260001"/>
    <m/>
    <m/>
    <m/>
    <m/>
    <m/>
    <m/>
    <m/>
    <m/>
    <m/>
    <m/>
    <m/>
    <m/>
    <m/>
    <n v="-93"/>
    <m/>
    <m/>
    <m/>
    <n v="0"/>
    <n v="0"/>
    <s v="Sem registo"/>
  </r>
  <r>
    <d v="2026-04-02T00:00:00"/>
    <x v="6"/>
    <m/>
    <m/>
    <m/>
    <n v="1550"/>
    <n v="1550"/>
    <n v="0"/>
    <n v="-1550"/>
    <m/>
    <n v="0"/>
    <m/>
    <m/>
    <m/>
    <m/>
    <m/>
    <s v="MXIXARROZKG"/>
    <m/>
    <m/>
    <m/>
    <n v="2601175"/>
    <s v="Edson Felizardo Dinis"/>
    <x v="0"/>
    <x v="35"/>
    <s v="Nicoadala Sede"/>
    <m/>
    <m/>
    <m/>
    <m/>
    <m/>
    <m/>
    <s v="Edson Felizardo Dinis"/>
    <s v="877549501"/>
    <s v="Anilda Eugenia Badru"/>
    <s v="875359290/843733031"/>
    <m/>
    <m/>
    <m/>
    <n v="260001"/>
    <m/>
    <m/>
    <m/>
    <m/>
    <m/>
    <m/>
    <m/>
    <m/>
    <m/>
    <m/>
    <m/>
    <m/>
    <m/>
    <n v="-1550"/>
    <m/>
    <m/>
    <m/>
    <n v="0"/>
    <n v="0"/>
    <s v="Sem registo"/>
  </r>
  <r>
    <d v="2026-04-02T00:00:00"/>
    <x v="0"/>
    <m/>
    <m/>
    <m/>
    <n v="6915"/>
    <n v="6915"/>
    <n v="6915"/>
    <n v="0"/>
    <m/>
    <m/>
    <m/>
    <m/>
    <m/>
    <m/>
    <m/>
    <s v="MXIXFEIJAOKG"/>
    <m/>
    <m/>
    <m/>
    <n v="2601176"/>
    <s v="Efigenia Zacarias"/>
    <x v="5"/>
    <x v="22"/>
    <s v="Chibuto Sede- 25 de Junho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6915"/>
    <s v="Sem registo"/>
  </r>
  <r>
    <d v="2026-04-02T00:00:00"/>
    <x v="0"/>
    <m/>
    <m/>
    <m/>
    <n v="3855"/>
    <n v="3855"/>
    <n v="3855"/>
    <n v="0"/>
    <m/>
    <m/>
    <m/>
    <m/>
    <m/>
    <m/>
    <m/>
    <s v="MXIXFEIJAOKG"/>
    <m/>
    <m/>
    <m/>
    <n v="2601176"/>
    <s v="Efigenia Zacarias"/>
    <x v="5"/>
    <x v="22"/>
    <s v="Chibuto Sede- Bairro 1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3855"/>
    <s v="Sem registo"/>
  </r>
  <r>
    <d v="2026-04-02T00:00:00"/>
    <x v="0"/>
    <m/>
    <m/>
    <m/>
    <n v="4455"/>
    <n v="4455"/>
    <n v="4455"/>
    <n v="0"/>
    <m/>
    <m/>
    <m/>
    <m/>
    <m/>
    <m/>
    <m/>
    <s v="MXIXFEIJAOKG"/>
    <m/>
    <m/>
    <m/>
    <n v="2601176"/>
    <s v="Efigenia Zacarias"/>
    <x v="5"/>
    <x v="22"/>
    <s v="Chibuto Sede- Bairro Unidade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4455"/>
    <s v="Sem registo"/>
  </r>
  <r>
    <d v="2026-04-02T00:00:00"/>
    <x v="0"/>
    <m/>
    <m/>
    <m/>
    <n v="2295"/>
    <n v="2295"/>
    <n v="2295"/>
    <n v="0"/>
    <m/>
    <m/>
    <m/>
    <m/>
    <m/>
    <m/>
    <m/>
    <s v="MXIXFEIJAOKG"/>
    <m/>
    <m/>
    <m/>
    <n v="2601176"/>
    <s v="Efigenia Zacarias"/>
    <x v="5"/>
    <x v="22"/>
    <s v="Chibuto Sede- celula mussavene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295"/>
    <s v="Sem registo"/>
  </r>
  <r>
    <d v="2026-04-02T00:00:00"/>
    <x v="0"/>
    <m/>
    <m/>
    <m/>
    <n v="7800"/>
    <n v="7800"/>
    <n v="7800"/>
    <n v="0"/>
    <m/>
    <m/>
    <m/>
    <m/>
    <m/>
    <m/>
    <m/>
    <s v="MXIXFEIJAOKG"/>
    <m/>
    <m/>
    <m/>
    <n v="2601176"/>
    <s v="Efigenia Zacarias"/>
    <x v="5"/>
    <x v="22"/>
    <s v="Chibuto Sede- Nhocane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7800"/>
    <s v="Sem registo"/>
  </r>
  <r>
    <d v="2026-04-02T00:00:00"/>
    <x v="0"/>
    <m/>
    <m/>
    <m/>
    <n v="2985"/>
    <n v="2985"/>
    <n v="2985"/>
    <n v="0"/>
    <m/>
    <m/>
    <m/>
    <m/>
    <m/>
    <m/>
    <m/>
    <s v="MXIXFEIJAOKG"/>
    <m/>
    <m/>
    <m/>
    <n v="2601176"/>
    <s v="Efigenia Zacarias"/>
    <x v="5"/>
    <x v="22"/>
    <s v="Chibuto Sede- Samora Machel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985"/>
    <s v="Sem registo"/>
  </r>
  <r>
    <d v="2026-04-02T00:00:00"/>
    <x v="0"/>
    <m/>
    <m/>
    <m/>
    <n v="735"/>
    <n v="735"/>
    <n v="735"/>
    <n v="0"/>
    <m/>
    <m/>
    <m/>
    <m/>
    <m/>
    <m/>
    <m/>
    <s v="MXIXFEIJAOKG"/>
    <m/>
    <m/>
    <m/>
    <n v="2601176"/>
    <s v="Efigenia Zacarias"/>
    <x v="5"/>
    <x v="22"/>
    <s v="Chibuto Sede- Vila do Milenio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735"/>
    <s v="Sem registo"/>
  </r>
  <r>
    <d v="2026-04-02T00:00:00"/>
    <x v="0"/>
    <m/>
    <m/>
    <m/>
    <n v="105"/>
    <n v="105"/>
    <n v="105"/>
    <n v="0"/>
    <m/>
    <m/>
    <m/>
    <m/>
    <m/>
    <m/>
    <m/>
    <s v="MXIXFEIJAOKG"/>
    <m/>
    <m/>
    <m/>
    <n v="2601176"/>
    <s v="Efigenia Zacarias"/>
    <x v="5"/>
    <x v="22"/>
    <s v="Chibuto Sede-25 de Junho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05"/>
    <s v="Sem registo"/>
  </r>
  <r>
    <d v="2026-04-02T00:00:00"/>
    <x v="0"/>
    <m/>
    <m/>
    <m/>
    <n v="7350"/>
    <n v="7350"/>
    <n v="7350"/>
    <n v="0"/>
    <m/>
    <m/>
    <m/>
    <m/>
    <m/>
    <m/>
    <m/>
    <s v="MXIXFEIJAOKG"/>
    <m/>
    <m/>
    <m/>
    <n v="2601176"/>
    <s v="Efigenia Zacarias"/>
    <x v="5"/>
    <x v="22"/>
    <s v="Chibuto Sede-Bairro 3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7350"/>
    <s v="Sem registo"/>
  </r>
  <r>
    <d v="2026-04-02T00:00:00"/>
    <x v="0"/>
    <m/>
    <m/>
    <m/>
    <n v="6900"/>
    <n v="6900"/>
    <n v="6900"/>
    <n v="0"/>
    <m/>
    <m/>
    <m/>
    <m/>
    <m/>
    <m/>
    <m/>
    <s v="MXIXFEIJAOKG"/>
    <m/>
    <m/>
    <m/>
    <n v="2601176"/>
    <s v="Efigenia Zacarias"/>
    <x v="5"/>
    <x v="22"/>
    <s v="Chibuto Sede-Canhada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6900"/>
    <s v="Sem registo"/>
  </r>
  <r>
    <d v="2026-04-02T00:00:00"/>
    <x v="0"/>
    <m/>
    <m/>
    <m/>
    <n v="4455"/>
    <n v="4455"/>
    <n v="4455"/>
    <n v="0"/>
    <m/>
    <m/>
    <m/>
    <m/>
    <m/>
    <m/>
    <m/>
    <s v="MXIXFEIJAOKG"/>
    <m/>
    <m/>
    <m/>
    <n v="2601176"/>
    <s v="Efigenia Zacarias"/>
    <x v="5"/>
    <x v="22"/>
    <s v="Chibuto Sede-Celula mussavene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4455"/>
    <s v="Sem registo"/>
  </r>
  <r>
    <d v="2026-04-02T00:00:00"/>
    <x v="0"/>
    <m/>
    <m/>
    <m/>
    <n v="4230"/>
    <n v="4230"/>
    <n v="4230"/>
    <n v="0"/>
    <m/>
    <m/>
    <m/>
    <m/>
    <m/>
    <m/>
    <m/>
    <s v="MXIXFEIJAOKG"/>
    <m/>
    <m/>
    <m/>
    <n v="2601176"/>
    <s v="Efigenia Zacarias"/>
    <x v="5"/>
    <x v="22"/>
    <s v="Chibuto Sede-Mudumea Chalo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4230"/>
    <s v="Sem registo"/>
  </r>
  <r>
    <d v="2026-04-02T00:00:00"/>
    <x v="0"/>
    <m/>
    <m/>
    <m/>
    <n v="18765"/>
    <n v="18765"/>
    <n v="18765"/>
    <n v="0"/>
    <m/>
    <m/>
    <m/>
    <m/>
    <m/>
    <m/>
    <m/>
    <s v="MXIXFEIJAOKG"/>
    <m/>
    <m/>
    <m/>
    <n v="2601176"/>
    <s v="Efigenia Zacarias"/>
    <x v="5"/>
    <x v="22"/>
    <s v="Chibuto Sede-Samora Machel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8765"/>
    <s v="Sem registo"/>
  </r>
  <r>
    <d v="2026-04-02T00:00:00"/>
    <x v="0"/>
    <m/>
    <m/>
    <m/>
    <n v="1905"/>
    <n v="1905"/>
    <n v="1905"/>
    <n v="0"/>
    <m/>
    <m/>
    <m/>
    <m/>
    <m/>
    <m/>
    <m/>
    <s v="MXIXFEIJAOKG"/>
    <m/>
    <m/>
    <m/>
    <n v="2601176"/>
    <s v="Efigenia Zacarias"/>
    <x v="5"/>
    <x v="22"/>
    <s v="Chibuto Sede-Zona Machai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905"/>
    <s v="Sem registo"/>
  </r>
  <r>
    <d v="2026-04-02T00:00:00"/>
    <x v="1"/>
    <m/>
    <m/>
    <m/>
    <n v="461"/>
    <n v="230.5"/>
    <n v="230.5"/>
    <n v="0"/>
    <m/>
    <m/>
    <m/>
    <m/>
    <m/>
    <m/>
    <m/>
    <s v="AGRIFEMMA01L"/>
    <m/>
    <m/>
    <m/>
    <n v="2601176"/>
    <s v="Efigenia Zacarias"/>
    <x v="5"/>
    <x v="22"/>
    <s v="Chibuto Sede- 25 de Junho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30.5"/>
    <s v="Sem registo"/>
  </r>
  <r>
    <d v="2026-04-02T00:00:00"/>
    <x v="1"/>
    <m/>
    <m/>
    <m/>
    <n v="257"/>
    <n v="128.5"/>
    <n v="128.5"/>
    <n v="0"/>
    <m/>
    <m/>
    <m/>
    <m/>
    <m/>
    <m/>
    <m/>
    <s v="AGRIFEMMA01L"/>
    <m/>
    <m/>
    <m/>
    <n v="2601176"/>
    <s v="Efigenia Zacarias"/>
    <x v="5"/>
    <x v="22"/>
    <s v="Chibuto Sede- Bairro 1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28.5"/>
    <s v="Sem registo"/>
  </r>
  <r>
    <d v="2026-04-02T00:00:00"/>
    <x v="1"/>
    <m/>
    <m/>
    <m/>
    <n v="297"/>
    <n v="148.5"/>
    <n v="148.5"/>
    <n v="0"/>
    <m/>
    <m/>
    <m/>
    <m/>
    <m/>
    <m/>
    <m/>
    <s v="AGRIFEMMA01L"/>
    <m/>
    <m/>
    <m/>
    <n v="2601176"/>
    <s v="Efigenia Zacarias"/>
    <x v="5"/>
    <x v="22"/>
    <s v="Chibuto Sede- Bairro Unidade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48.5"/>
    <s v="Sem registo"/>
  </r>
  <r>
    <d v="2026-04-02T00:00:00"/>
    <x v="1"/>
    <m/>
    <m/>
    <m/>
    <n v="153"/>
    <n v="76.5"/>
    <n v="76.5"/>
    <n v="0"/>
    <m/>
    <m/>
    <m/>
    <m/>
    <m/>
    <m/>
    <m/>
    <s v="AGRIFEMMA01L"/>
    <m/>
    <m/>
    <m/>
    <n v="2601176"/>
    <s v="Efigenia Zacarias"/>
    <x v="5"/>
    <x v="22"/>
    <s v="Chibuto Sede- celula mussavene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76.5"/>
    <s v="Sem registo"/>
  </r>
  <r>
    <d v="2026-04-02T00:00:00"/>
    <x v="1"/>
    <m/>
    <m/>
    <m/>
    <n v="520"/>
    <n v="260"/>
    <n v="260"/>
    <n v="0"/>
    <m/>
    <m/>
    <m/>
    <m/>
    <m/>
    <m/>
    <m/>
    <s v="AGRIFEMMA01L"/>
    <m/>
    <m/>
    <m/>
    <n v="2601176"/>
    <s v="Efigenia Zacarias"/>
    <x v="5"/>
    <x v="22"/>
    <s v="Chibuto Sede- Nhocane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60"/>
    <s v="Sem registo"/>
  </r>
  <r>
    <d v="2026-04-02T00:00:00"/>
    <x v="1"/>
    <m/>
    <m/>
    <m/>
    <n v="199"/>
    <n v="99.5"/>
    <n v="99.5"/>
    <n v="0"/>
    <m/>
    <m/>
    <m/>
    <m/>
    <m/>
    <m/>
    <m/>
    <s v="AGRIFEMMA01L"/>
    <m/>
    <m/>
    <m/>
    <n v="2601176"/>
    <s v="Efigenia Zacarias"/>
    <x v="5"/>
    <x v="22"/>
    <s v="Chibuto Sede- Samora Machel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99.5"/>
    <s v="Sem registo"/>
  </r>
  <r>
    <d v="2026-04-02T00:00:00"/>
    <x v="1"/>
    <m/>
    <m/>
    <m/>
    <n v="49"/>
    <n v="24.5"/>
    <n v="24.5"/>
    <n v="0"/>
    <m/>
    <m/>
    <m/>
    <m/>
    <m/>
    <m/>
    <m/>
    <s v="AGRIFEMMA01L"/>
    <m/>
    <m/>
    <m/>
    <n v="2601176"/>
    <s v="Efigenia Zacarias"/>
    <x v="5"/>
    <x v="22"/>
    <s v="Chibuto Sede- Vila do Milenio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4.5"/>
    <s v="Sem registo"/>
  </r>
  <r>
    <d v="2026-04-02T00:00:00"/>
    <x v="1"/>
    <m/>
    <m/>
    <m/>
    <n v="7"/>
    <n v="3.5"/>
    <n v="3.5"/>
    <n v="0"/>
    <m/>
    <m/>
    <m/>
    <m/>
    <m/>
    <m/>
    <m/>
    <s v="AGRIFEMMA01L"/>
    <m/>
    <m/>
    <m/>
    <n v="2601176"/>
    <s v="Efigenia Zacarias"/>
    <x v="5"/>
    <x v="22"/>
    <s v="Chibuto Sede-25 de Junho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3.5"/>
    <s v="Sem registo"/>
  </r>
  <r>
    <d v="2026-04-02T00:00:00"/>
    <x v="1"/>
    <m/>
    <m/>
    <m/>
    <n v="490"/>
    <n v="245"/>
    <n v="245"/>
    <n v="0"/>
    <m/>
    <m/>
    <m/>
    <m/>
    <m/>
    <m/>
    <m/>
    <s v="AGRIFEMMA01L"/>
    <m/>
    <m/>
    <m/>
    <n v="2601176"/>
    <s v="Efigenia Zacarias"/>
    <x v="5"/>
    <x v="22"/>
    <s v="Chibuto Sede-Bairro 3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45"/>
    <s v="Sem registo"/>
  </r>
  <r>
    <d v="2026-04-02T00:00:00"/>
    <x v="1"/>
    <m/>
    <m/>
    <m/>
    <n v="460"/>
    <n v="230"/>
    <n v="230"/>
    <n v="0"/>
    <m/>
    <m/>
    <m/>
    <m/>
    <m/>
    <m/>
    <m/>
    <s v="AGRIFEMMA01L"/>
    <m/>
    <m/>
    <m/>
    <n v="2601176"/>
    <s v="Efigenia Zacarias"/>
    <x v="5"/>
    <x v="22"/>
    <s v="Chibuto Sede-Canhada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30"/>
    <s v="Sem registo"/>
  </r>
  <r>
    <d v="2026-04-02T00:00:00"/>
    <x v="1"/>
    <m/>
    <m/>
    <m/>
    <n v="297"/>
    <n v="148.5"/>
    <n v="148.5"/>
    <n v="0"/>
    <m/>
    <m/>
    <m/>
    <m/>
    <m/>
    <m/>
    <m/>
    <s v="AGRIFEMMA01L"/>
    <m/>
    <m/>
    <m/>
    <n v="2601176"/>
    <s v="Efigenia Zacarias"/>
    <x v="5"/>
    <x v="22"/>
    <s v="Chibuto Sede-Celula mussavene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48.5"/>
    <s v="Sem registo"/>
  </r>
  <r>
    <d v="2026-04-02T00:00:00"/>
    <x v="1"/>
    <m/>
    <m/>
    <m/>
    <n v="282"/>
    <n v="141"/>
    <n v="141"/>
    <n v="0"/>
    <m/>
    <m/>
    <m/>
    <m/>
    <m/>
    <m/>
    <m/>
    <s v="AGRIFEMMA01L"/>
    <m/>
    <m/>
    <m/>
    <n v="2601176"/>
    <s v="Efigenia Zacarias"/>
    <x v="5"/>
    <x v="22"/>
    <s v="Chibuto Sede-Mudumea Chalo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41"/>
    <s v="Sem registo"/>
  </r>
  <r>
    <d v="2026-04-02T00:00:00"/>
    <x v="1"/>
    <m/>
    <m/>
    <m/>
    <n v="1251"/>
    <n v="625.5"/>
    <n v="625.5"/>
    <n v="0"/>
    <m/>
    <m/>
    <m/>
    <m/>
    <m/>
    <m/>
    <m/>
    <s v="AGRIFEMMA01L"/>
    <m/>
    <m/>
    <m/>
    <n v="2601176"/>
    <s v="Efigenia Zacarias"/>
    <x v="5"/>
    <x v="22"/>
    <s v="Chibuto Sede-Samora Machel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625.5"/>
    <s v="Sem registo"/>
  </r>
  <r>
    <d v="2026-04-02T00:00:00"/>
    <x v="1"/>
    <m/>
    <m/>
    <m/>
    <n v="127"/>
    <n v="63.5"/>
    <n v="63.5"/>
    <n v="0"/>
    <m/>
    <m/>
    <m/>
    <m/>
    <m/>
    <m/>
    <m/>
    <s v="AGRIFEMMA01L"/>
    <m/>
    <m/>
    <m/>
    <n v="2601176"/>
    <s v="Efigenia Zacarias"/>
    <x v="5"/>
    <x v="22"/>
    <s v="Chibuto Sede-Zona Machai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63.5"/>
    <s v="Sem registo"/>
  </r>
  <r>
    <d v="2026-04-02T00:00:00"/>
    <x v="2"/>
    <m/>
    <m/>
    <m/>
    <n v="9220"/>
    <n v="9220"/>
    <n v="9220"/>
    <n v="0"/>
    <m/>
    <m/>
    <m/>
    <m/>
    <m/>
    <m/>
    <m/>
    <s v="SUSSACO"/>
    <m/>
    <m/>
    <m/>
    <n v="2601176"/>
    <s v="Efigenia Zacarias"/>
    <x v="5"/>
    <x v="22"/>
    <s v="Chibuto Sede- 25 de Junho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9220"/>
    <s v="Sem registo"/>
  </r>
  <r>
    <d v="2026-04-02T00:00:00"/>
    <x v="2"/>
    <m/>
    <m/>
    <m/>
    <n v="5140"/>
    <n v="5140"/>
    <n v="5140"/>
    <n v="0"/>
    <m/>
    <m/>
    <m/>
    <m/>
    <m/>
    <m/>
    <m/>
    <s v="SUSSACO"/>
    <m/>
    <m/>
    <m/>
    <n v="2601176"/>
    <s v="Efigenia Zacarias"/>
    <x v="5"/>
    <x v="22"/>
    <s v="Chibuto Sede- Bairro 1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5140"/>
    <s v="Sem registo"/>
  </r>
  <r>
    <d v="2026-04-02T00:00:00"/>
    <x v="2"/>
    <m/>
    <m/>
    <m/>
    <n v="5940"/>
    <n v="5940"/>
    <n v="5940"/>
    <n v="0"/>
    <m/>
    <m/>
    <m/>
    <m/>
    <m/>
    <m/>
    <m/>
    <s v="SUSSACO"/>
    <m/>
    <m/>
    <m/>
    <n v="2601176"/>
    <s v="Efigenia Zacarias"/>
    <x v="5"/>
    <x v="22"/>
    <s v="Chibuto Sede- Bairro Unidade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5940"/>
    <s v="Sem registo"/>
  </r>
  <r>
    <d v="2026-04-02T00:00:00"/>
    <x v="2"/>
    <m/>
    <m/>
    <m/>
    <n v="3060"/>
    <n v="3060"/>
    <n v="3060"/>
    <n v="0"/>
    <m/>
    <m/>
    <m/>
    <m/>
    <m/>
    <m/>
    <m/>
    <s v="SUSSACO"/>
    <m/>
    <m/>
    <m/>
    <n v="2601176"/>
    <s v="Efigenia Zacarias"/>
    <x v="5"/>
    <x v="22"/>
    <s v="Chibuto Sede- celula mussavene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3060"/>
    <s v="Sem registo"/>
  </r>
  <r>
    <d v="2026-04-02T00:00:00"/>
    <x v="2"/>
    <m/>
    <m/>
    <m/>
    <n v="10400"/>
    <n v="10400"/>
    <n v="10400"/>
    <n v="0"/>
    <m/>
    <m/>
    <m/>
    <m/>
    <m/>
    <m/>
    <m/>
    <s v="SUSSACO"/>
    <m/>
    <m/>
    <m/>
    <n v="2601176"/>
    <s v="Efigenia Zacarias"/>
    <x v="5"/>
    <x v="22"/>
    <s v="Chibuto Sede- Nhocane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0400"/>
    <s v="Sem registo"/>
  </r>
  <r>
    <d v="2026-04-02T00:00:00"/>
    <x v="2"/>
    <m/>
    <m/>
    <m/>
    <n v="3980"/>
    <n v="3980"/>
    <n v="3980"/>
    <n v="0"/>
    <m/>
    <m/>
    <m/>
    <m/>
    <m/>
    <m/>
    <m/>
    <s v="SUSSACO"/>
    <m/>
    <m/>
    <m/>
    <n v="2601176"/>
    <s v="Efigenia Zacarias"/>
    <x v="5"/>
    <x v="22"/>
    <s v="Chibuto Sede- Samora Machel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3980"/>
    <s v="Sem registo"/>
  </r>
  <r>
    <d v="2026-04-02T00:00:00"/>
    <x v="2"/>
    <m/>
    <m/>
    <m/>
    <n v="980"/>
    <n v="980"/>
    <n v="980"/>
    <n v="0"/>
    <m/>
    <m/>
    <m/>
    <m/>
    <m/>
    <m/>
    <m/>
    <s v="SUSSACO"/>
    <m/>
    <m/>
    <m/>
    <n v="2601176"/>
    <s v="Efigenia Zacarias"/>
    <x v="5"/>
    <x v="22"/>
    <s v="Chibuto Sede- Vila do Milenio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980"/>
    <s v="Sem registo"/>
  </r>
  <r>
    <d v="2026-04-02T00:00:00"/>
    <x v="2"/>
    <m/>
    <m/>
    <m/>
    <n v="140"/>
    <n v="140"/>
    <n v="140"/>
    <n v="0"/>
    <m/>
    <m/>
    <m/>
    <m/>
    <m/>
    <m/>
    <m/>
    <s v="SUSSACO"/>
    <m/>
    <m/>
    <m/>
    <n v="2601176"/>
    <s v="Efigenia Zacarias"/>
    <x v="5"/>
    <x v="22"/>
    <s v="Chibuto Sede-25 de Junho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40"/>
    <s v="Sem registo"/>
  </r>
  <r>
    <d v="2026-04-02T00:00:00"/>
    <x v="2"/>
    <m/>
    <m/>
    <m/>
    <n v="9800"/>
    <n v="9800"/>
    <n v="9800"/>
    <n v="0"/>
    <m/>
    <m/>
    <m/>
    <m/>
    <m/>
    <m/>
    <m/>
    <s v="SUSSACO"/>
    <m/>
    <m/>
    <m/>
    <n v="2601176"/>
    <s v="Efigenia Zacarias"/>
    <x v="5"/>
    <x v="22"/>
    <s v="Chibuto Sede-Bairro 3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9800"/>
    <s v="Sem registo"/>
  </r>
  <r>
    <d v="2026-04-02T00:00:00"/>
    <x v="2"/>
    <m/>
    <m/>
    <m/>
    <n v="9200"/>
    <n v="9200"/>
    <n v="9200"/>
    <n v="0"/>
    <m/>
    <m/>
    <m/>
    <m/>
    <m/>
    <m/>
    <m/>
    <s v="SUSSACO"/>
    <m/>
    <m/>
    <m/>
    <n v="2601176"/>
    <s v="Efigenia Zacarias"/>
    <x v="5"/>
    <x v="22"/>
    <s v="Chibuto Sede-Canhada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9200"/>
    <s v="Sem registo"/>
  </r>
  <r>
    <d v="2026-04-02T00:00:00"/>
    <x v="2"/>
    <m/>
    <m/>
    <m/>
    <n v="5940"/>
    <n v="5940"/>
    <n v="5940"/>
    <n v="0"/>
    <m/>
    <m/>
    <m/>
    <m/>
    <m/>
    <m/>
    <m/>
    <s v="SUSSACO"/>
    <m/>
    <m/>
    <m/>
    <n v="2601176"/>
    <s v="Efigenia Zacarias"/>
    <x v="5"/>
    <x v="22"/>
    <s v="Chibuto Sede-Celula mussavene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5940"/>
    <s v="Sem registo"/>
  </r>
  <r>
    <d v="2026-04-02T00:00:00"/>
    <x v="2"/>
    <m/>
    <m/>
    <m/>
    <n v="5640"/>
    <n v="5640"/>
    <n v="5640"/>
    <n v="0"/>
    <m/>
    <m/>
    <m/>
    <m/>
    <m/>
    <m/>
    <m/>
    <s v="SUSSACO"/>
    <m/>
    <m/>
    <m/>
    <n v="2601176"/>
    <s v="Efigenia Zacarias"/>
    <x v="5"/>
    <x v="22"/>
    <s v="Chibuto Sede-Mudumea Chalo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5640"/>
    <s v="Sem registo"/>
  </r>
  <r>
    <d v="2026-04-02T00:00:00"/>
    <x v="2"/>
    <m/>
    <m/>
    <m/>
    <n v="25020"/>
    <n v="25020"/>
    <n v="25020"/>
    <n v="0"/>
    <m/>
    <m/>
    <m/>
    <m/>
    <m/>
    <m/>
    <m/>
    <s v="SUSSACO"/>
    <m/>
    <m/>
    <m/>
    <n v="2601176"/>
    <s v="Efigenia Zacarias"/>
    <x v="5"/>
    <x v="22"/>
    <s v="Chibuto Sede-Samora Machel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5020"/>
    <s v="Sem registo"/>
  </r>
  <r>
    <d v="2026-04-02T00:00:00"/>
    <x v="2"/>
    <m/>
    <m/>
    <m/>
    <n v="2540"/>
    <n v="2540"/>
    <n v="2540"/>
    <n v="0"/>
    <m/>
    <m/>
    <m/>
    <m/>
    <m/>
    <m/>
    <m/>
    <s v="SUSSACO"/>
    <m/>
    <m/>
    <m/>
    <n v="2601176"/>
    <s v="Efigenia Zacarias"/>
    <x v="5"/>
    <x v="22"/>
    <s v="Chibuto Sede-Zona Machai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540"/>
    <s v="Sem registo"/>
  </r>
  <r>
    <d v="2026-04-02T00:00:00"/>
    <x v="3"/>
    <m/>
    <m/>
    <m/>
    <n v="461"/>
    <n v="230.5"/>
    <n v="230.5"/>
    <n v="0"/>
    <m/>
    <m/>
    <m/>
    <m/>
    <m/>
    <m/>
    <m/>
    <s v="AGRIMIDACLORP1L"/>
    <m/>
    <m/>
    <m/>
    <n v="2601176"/>
    <s v="Efigenia Zacarias"/>
    <x v="5"/>
    <x v="22"/>
    <s v="Chibuto Sede- 25 de Junho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30.5"/>
    <s v="Sem registo"/>
  </r>
  <r>
    <d v="2026-04-02T00:00:00"/>
    <x v="3"/>
    <m/>
    <m/>
    <m/>
    <n v="257"/>
    <n v="128.5"/>
    <n v="128.5"/>
    <n v="0"/>
    <m/>
    <m/>
    <m/>
    <m/>
    <m/>
    <m/>
    <m/>
    <s v="AGRIMIDACLORP1L"/>
    <m/>
    <m/>
    <m/>
    <n v="2601176"/>
    <s v="Efigenia Zacarias"/>
    <x v="5"/>
    <x v="22"/>
    <s v="Chibuto Sede- Bairro 1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28.5"/>
    <s v="Sem registo"/>
  </r>
  <r>
    <d v="2026-04-02T00:00:00"/>
    <x v="3"/>
    <m/>
    <m/>
    <m/>
    <n v="297"/>
    <n v="148.5"/>
    <n v="148.5"/>
    <n v="0"/>
    <m/>
    <m/>
    <m/>
    <m/>
    <m/>
    <m/>
    <m/>
    <s v="AGRIMIDACLORP1L"/>
    <m/>
    <m/>
    <m/>
    <n v="2601176"/>
    <s v="Efigenia Zacarias"/>
    <x v="5"/>
    <x v="22"/>
    <s v="Chibuto Sede- Bairro Unidade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48.5"/>
    <s v="Sem registo"/>
  </r>
  <r>
    <d v="2026-04-02T00:00:00"/>
    <x v="3"/>
    <m/>
    <m/>
    <m/>
    <n v="153"/>
    <n v="76.5"/>
    <n v="76.5"/>
    <n v="0"/>
    <m/>
    <m/>
    <m/>
    <m/>
    <m/>
    <m/>
    <m/>
    <s v="AGRIMIDACLORP1L"/>
    <m/>
    <m/>
    <m/>
    <n v="2601176"/>
    <s v="Efigenia Zacarias"/>
    <x v="5"/>
    <x v="22"/>
    <s v="Chibuto Sede- celula mussavene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76.5"/>
    <s v="Sem registo"/>
  </r>
  <r>
    <d v="2026-04-02T00:00:00"/>
    <x v="3"/>
    <m/>
    <m/>
    <m/>
    <n v="520"/>
    <n v="260"/>
    <n v="260"/>
    <n v="0"/>
    <m/>
    <m/>
    <m/>
    <m/>
    <m/>
    <m/>
    <m/>
    <s v="AGRIMIDACLORP1L"/>
    <m/>
    <m/>
    <m/>
    <n v="2601176"/>
    <s v="Efigenia Zacarias"/>
    <x v="5"/>
    <x v="22"/>
    <s v="Chibuto Sede- Nhocane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60"/>
    <s v="Sem registo"/>
  </r>
  <r>
    <d v="2026-04-02T00:00:00"/>
    <x v="3"/>
    <m/>
    <m/>
    <m/>
    <n v="199"/>
    <n v="99.5"/>
    <n v="99.5"/>
    <n v="0"/>
    <m/>
    <m/>
    <m/>
    <m/>
    <m/>
    <m/>
    <m/>
    <s v="AGRIMIDACLORP1L"/>
    <m/>
    <m/>
    <m/>
    <n v="2601176"/>
    <s v="Efigenia Zacarias"/>
    <x v="5"/>
    <x v="22"/>
    <s v="Chibuto Sede- Samora Machel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99.5"/>
    <s v="Sem registo"/>
  </r>
  <r>
    <d v="2026-04-02T00:00:00"/>
    <x v="3"/>
    <m/>
    <m/>
    <m/>
    <n v="49"/>
    <n v="24.5"/>
    <n v="24.5"/>
    <n v="0"/>
    <m/>
    <m/>
    <m/>
    <m/>
    <m/>
    <m/>
    <m/>
    <s v="AGRIMIDACLORP1L"/>
    <m/>
    <m/>
    <m/>
    <n v="2601176"/>
    <s v="Efigenia Zacarias"/>
    <x v="5"/>
    <x v="22"/>
    <s v="Chibuto Sede- Vila do Milenio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4.5"/>
    <s v="Sem registo"/>
  </r>
  <r>
    <d v="2026-04-02T00:00:00"/>
    <x v="3"/>
    <m/>
    <m/>
    <m/>
    <n v="7"/>
    <n v="3.5"/>
    <n v="3.5"/>
    <n v="0"/>
    <m/>
    <m/>
    <m/>
    <m/>
    <m/>
    <m/>
    <m/>
    <s v="AGRIMIDACLORP1L"/>
    <m/>
    <m/>
    <m/>
    <n v="2601176"/>
    <s v="Efigenia Zacarias"/>
    <x v="5"/>
    <x v="22"/>
    <s v="Chibuto Sede-25 de Junho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3.5"/>
    <s v="Sem registo"/>
  </r>
  <r>
    <d v="2026-04-02T00:00:00"/>
    <x v="3"/>
    <m/>
    <m/>
    <m/>
    <n v="490"/>
    <n v="245"/>
    <n v="245"/>
    <n v="0"/>
    <m/>
    <m/>
    <m/>
    <m/>
    <m/>
    <m/>
    <m/>
    <s v="AGRIMIDACLORP1L"/>
    <m/>
    <m/>
    <m/>
    <n v="2601176"/>
    <s v="Efigenia Zacarias"/>
    <x v="5"/>
    <x v="22"/>
    <s v="Chibuto Sede-Bairro 3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45"/>
    <s v="Sem registo"/>
  </r>
  <r>
    <d v="2026-04-02T00:00:00"/>
    <x v="3"/>
    <m/>
    <m/>
    <m/>
    <n v="460"/>
    <n v="230"/>
    <n v="230"/>
    <n v="0"/>
    <m/>
    <m/>
    <m/>
    <m/>
    <m/>
    <m/>
    <m/>
    <s v="AGRIMIDACLORP1L"/>
    <m/>
    <m/>
    <m/>
    <n v="2601176"/>
    <s v="Efigenia Zacarias"/>
    <x v="5"/>
    <x v="22"/>
    <s v="Chibuto Sede-Canhada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30"/>
    <s v="Sem registo"/>
  </r>
  <r>
    <d v="2026-04-02T00:00:00"/>
    <x v="3"/>
    <m/>
    <m/>
    <m/>
    <n v="297"/>
    <n v="148.5"/>
    <n v="148.5"/>
    <n v="0"/>
    <m/>
    <m/>
    <m/>
    <m/>
    <m/>
    <m/>
    <m/>
    <s v="AGRIMIDACLORP1L"/>
    <m/>
    <m/>
    <m/>
    <n v="2601176"/>
    <s v="Efigenia Zacarias"/>
    <x v="5"/>
    <x v="22"/>
    <s v="Chibuto Sede-Celula mussavene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48.5"/>
    <s v="Sem registo"/>
  </r>
  <r>
    <d v="2026-04-02T00:00:00"/>
    <x v="3"/>
    <m/>
    <m/>
    <m/>
    <n v="282"/>
    <n v="141"/>
    <n v="141"/>
    <n v="0"/>
    <m/>
    <m/>
    <m/>
    <m/>
    <m/>
    <m/>
    <m/>
    <s v="AGRIMIDACLORP1L"/>
    <m/>
    <m/>
    <m/>
    <n v="2601176"/>
    <s v="Efigenia Zacarias"/>
    <x v="5"/>
    <x v="22"/>
    <s v="Chibuto Sede-Mudumea Chalo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41"/>
    <s v="Sem registo"/>
  </r>
  <r>
    <d v="2026-04-02T00:00:00"/>
    <x v="3"/>
    <m/>
    <m/>
    <m/>
    <n v="1251"/>
    <n v="625.5"/>
    <n v="625.5"/>
    <n v="0"/>
    <m/>
    <m/>
    <m/>
    <m/>
    <m/>
    <m/>
    <m/>
    <s v="AGRIMIDACLORP1L"/>
    <m/>
    <m/>
    <m/>
    <n v="2601176"/>
    <s v="Efigenia Zacarias"/>
    <x v="5"/>
    <x v="22"/>
    <s v="Chibuto Sede-Samora Machel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625.5"/>
    <s v="Sem registo"/>
  </r>
  <r>
    <d v="2026-04-02T00:00:00"/>
    <x v="3"/>
    <m/>
    <m/>
    <m/>
    <n v="127"/>
    <n v="63.5"/>
    <n v="63.5"/>
    <n v="0"/>
    <m/>
    <m/>
    <m/>
    <m/>
    <m/>
    <m/>
    <m/>
    <s v="AGRIMIDACLORP1L"/>
    <m/>
    <m/>
    <m/>
    <n v="2601176"/>
    <s v="Efigenia Zacarias"/>
    <x v="5"/>
    <x v="22"/>
    <s v="Chibuto Sede-Zona Machai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63.5"/>
    <s v="Sem registo"/>
  </r>
  <r>
    <d v="2026-04-02T00:00:00"/>
    <x v="4"/>
    <m/>
    <m/>
    <m/>
    <n v="5762.5"/>
    <n v="5762.5"/>
    <n v="5762.5"/>
    <n v="0"/>
    <m/>
    <m/>
    <m/>
    <m/>
    <m/>
    <m/>
    <m/>
    <s v="MXIXMILHOKG"/>
    <m/>
    <m/>
    <m/>
    <n v="2601176"/>
    <s v="Efigenia Zacarias"/>
    <x v="5"/>
    <x v="22"/>
    <s v="Chibuto Sede- 25 de Junho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n v="5762"/>
    <m/>
    <m/>
    <n v="5762"/>
    <n v="-0.5"/>
    <s v="Entregue"/>
  </r>
  <r>
    <d v="2026-04-02T00:00:00"/>
    <x v="4"/>
    <m/>
    <m/>
    <m/>
    <n v="3212.5"/>
    <n v="3212.5"/>
    <n v="3212.5"/>
    <n v="0"/>
    <m/>
    <m/>
    <m/>
    <m/>
    <m/>
    <m/>
    <m/>
    <s v="MXIXMILHOKG"/>
    <m/>
    <m/>
    <m/>
    <n v="2601176"/>
    <s v="Efigenia Zacarias"/>
    <x v="5"/>
    <x v="22"/>
    <s v="Chibuto Sede- Bairro 1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n v="3212"/>
    <m/>
    <m/>
    <n v="3212"/>
    <n v="-0.5"/>
    <s v="Entregue"/>
  </r>
  <r>
    <d v="2026-04-02T00:00:00"/>
    <x v="4"/>
    <m/>
    <m/>
    <m/>
    <n v="3712.5"/>
    <n v="3712.5"/>
    <n v="3712.5"/>
    <n v="0"/>
    <m/>
    <m/>
    <m/>
    <m/>
    <m/>
    <m/>
    <m/>
    <s v="MXIXMILHOKG"/>
    <m/>
    <m/>
    <m/>
    <n v="2601176"/>
    <s v="Efigenia Zacarias"/>
    <x v="5"/>
    <x v="22"/>
    <s v="Chibuto Sede- Bairro Unidade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n v="3712"/>
    <m/>
    <m/>
    <n v="3712"/>
    <n v="-0.5"/>
    <s v="Entregue"/>
  </r>
  <r>
    <d v="2026-04-02T00:00:00"/>
    <x v="4"/>
    <m/>
    <m/>
    <m/>
    <n v="1912.5"/>
    <n v="1912.5"/>
    <n v="1912.5"/>
    <n v="0"/>
    <m/>
    <m/>
    <m/>
    <m/>
    <m/>
    <m/>
    <m/>
    <s v="MXIXMILHOKG"/>
    <m/>
    <m/>
    <m/>
    <n v="2601176"/>
    <s v="Efigenia Zacarias"/>
    <x v="5"/>
    <x v="22"/>
    <s v="Chibuto Sede- celula mussavene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n v="1912"/>
    <m/>
    <m/>
    <n v="1912"/>
    <n v="-0.5"/>
    <s v="Entregue"/>
  </r>
  <r>
    <d v="2026-04-02T00:00:00"/>
    <x v="4"/>
    <m/>
    <m/>
    <m/>
    <n v="6500"/>
    <n v="6500"/>
    <n v="6500"/>
    <n v="0"/>
    <m/>
    <m/>
    <m/>
    <m/>
    <m/>
    <m/>
    <m/>
    <s v="MXIXMILHOKG"/>
    <m/>
    <m/>
    <m/>
    <n v="2601176"/>
    <s v="Efigenia Zacarias"/>
    <x v="5"/>
    <x v="22"/>
    <s v="Chibuto Sede- Nhocane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m/>
    <n v="6500"/>
    <m/>
    <n v="6500"/>
    <n v="0"/>
    <s v="Entregue"/>
  </r>
  <r>
    <d v="2026-04-02T00:00:00"/>
    <x v="4"/>
    <m/>
    <m/>
    <m/>
    <n v="2487.5"/>
    <n v="2487.5"/>
    <n v="2487.5"/>
    <n v="0"/>
    <m/>
    <m/>
    <m/>
    <m/>
    <m/>
    <m/>
    <m/>
    <s v="MXIXMILHOKG"/>
    <m/>
    <m/>
    <m/>
    <n v="2601176"/>
    <s v="Efigenia Zacarias"/>
    <x v="5"/>
    <x v="22"/>
    <s v="Chibuto Sede- Samora Machel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n v="2488"/>
    <m/>
    <m/>
    <n v="2488"/>
    <n v="0.5"/>
    <s v="Entregue"/>
  </r>
  <r>
    <d v="2026-04-02T00:00:00"/>
    <x v="4"/>
    <m/>
    <m/>
    <m/>
    <n v="612.5"/>
    <n v="612.5"/>
    <n v="612.5"/>
    <n v="0"/>
    <m/>
    <m/>
    <m/>
    <m/>
    <m/>
    <m/>
    <m/>
    <s v="MXIXMILHOKG"/>
    <m/>
    <m/>
    <m/>
    <n v="2601176"/>
    <s v="Efigenia Zacarias"/>
    <x v="5"/>
    <x v="22"/>
    <s v="Chibuto Sede- Vila do Milenio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m/>
    <n v="612"/>
    <m/>
    <n v="612"/>
    <n v="-0.5"/>
    <s v="Entregue"/>
  </r>
  <r>
    <d v="2026-04-02T00:00:00"/>
    <x v="4"/>
    <m/>
    <m/>
    <m/>
    <n v="87.5"/>
    <n v="87.5"/>
    <n v="87.5"/>
    <n v="0"/>
    <m/>
    <m/>
    <m/>
    <m/>
    <m/>
    <m/>
    <m/>
    <s v="MXIXMILHOKG"/>
    <m/>
    <m/>
    <m/>
    <n v="2601176"/>
    <s v="Efigenia Zacarias"/>
    <x v="5"/>
    <x v="22"/>
    <s v="Chibuto Sede-25 de Junho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m/>
    <n v="88"/>
    <m/>
    <n v="88"/>
    <n v="0.5"/>
    <s v="Entregue"/>
  </r>
  <r>
    <d v="2026-04-02T00:00:00"/>
    <x v="4"/>
    <m/>
    <m/>
    <m/>
    <n v="6125"/>
    <n v="6125"/>
    <n v="6125"/>
    <n v="0"/>
    <m/>
    <m/>
    <m/>
    <m/>
    <m/>
    <m/>
    <m/>
    <s v="MXIXMILHOKG"/>
    <m/>
    <m/>
    <m/>
    <n v="2601176"/>
    <s v="Efigenia Zacarias"/>
    <x v="5"/>
    <x v="22"/>
    <s v="Chibuto Sede-Bairro 3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n v="6125"/>
    <m/>
    <m/>
    <n v="6125"/>
    <n v="0"/>
    <s v="Entregue"/>
  </r>
  <r>
    <d v="2026-04-02T00:00:00"/>
    <x v="4"/>
    <m/>
    <m/>
    <m/>
    <n v="5750"/>
    <n v="5750"/>
    <n v="5750"/>
    <n v="0"/>
    <m/>
    <m/>
    <m/>
    <m/>
    <m/>
    <m/>
    <m/>
    <s v="MXIXMILHOKG"/>
    <m/>
    <m/>
    <m/>
    <n v="2601176"/>
    <s v="Efigenia Zacarias"/>
    <x v="5"/>
    <x v="22"/>
    <s v="Chibuto Sede-Canhada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m/>
    <n v="5750"/>
    <m/>
    <n v="5750"/>
    <n v="0"/>
    <s v="Entregue"/>
  </r>
  <r>
    <d v="2026-04-02T00:00:00"/>
    <x v="4"/>
    <m/>
    <m/>
    <m/>
    <n v="3712.5"/>
    <n v="3712.5"/>
    <n v="3712.5"/>
    <n v="0"/>
    <m/>
    <m/>
    <m/>
    <m/>
    <m/>
    <m/>
    <m/>
    <s v="MXIXMILHOKG"/>
    <m/>
    <m/>
    <m/>
    <n v="2601176"/>
    <s v="Efigenia Zacarias"/>
    <x v="5"/>
    <x v="22"/>
    <s v="Chibuto Sede-Celula mussavene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n v="3712"/>
    <m/>
    <m/>
    <n v="3712"/>
    <n v="-0.5"/>
    <s v="Entregue"/>
  </r>
  <r>
    <d v="2026-04-02T00:00:00"/>
    <x v="4"/>
    <m/>
    <m/>
    <m/>
    <n v="3525"/>
    <n v="3525"/>
    <n v="3525"/>
    <n v="0"/>
    <m/>
    <m/>
    <m/>
    <m/>
    <m/>
    <m/>
    <m/>
    <s v="MXIXMILHOKG"/>
    <m/>
    <m/>
    <m/>
    <n v="2601176"/>
    <s v="Efigenia Zacarias"/>
    <x v="5"/>
    <x v="22"/>
    <s v="Chibuto Sede-Mudumea Chalo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n v="3525"/>
    <m/>
    <m/>
    <n v="3525"/>
    <n v="0"/>
    <s v="Entregue"/>
  </r>
  <r>
    <d v="2026-04-02T00:00:00"/>
    <x v="4"/>
    <m/>
    <m/>
    <m/>
    <n v="15637.5"/>
    <n v="15637.5"/>
    <n v="15637.5"/>
    <n v="0"/>
    <m/>
    <m/>
    <m/>
    <m/>
    <m/>
    <m/>
    <m/>
    <s v="MXIXMILHOKG"/>
    <m/>
    <m/>
    <m/>
    <n v="2601176"/>
    <s v="Efigenia Zacarias"/>
    <x v="5"/>
    <x v="22"/>
    <s v="Chibuto Sede-Samora Machel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n v="15638"/>
    <m/>
    <m/>
    <n v="15638"/>
    <n v="0.5"/>
    <s v="Entregue"/>
  </r>
  <r>
    <d v="2026-04-02T00:00:00"/>
    <x v="4"/>
    <m/>
    <m/>
    <m/>
    <n v="1587.5"/>
    <n v="1587.5"/>
    <n v="1587.5"/>
    <n v="0"/>
    <m/>
    <m/>
    <m/>
    <m/>
    <m/>
    <m/>
    <m/>
    <s v="MXIXMILHOKG"/>
    <m/>
    <m/>
    <m/>
    <n v="2601176"/>
    <s v="Efigenia Zacarias"/>
    <x v="5"/>
    <x v="22"/>
    <s v="Chibuto Sede-Zona Machai"/>
    <m/>
    <m/>
    <m/>
    <m/>
    <m/>
    <m/>
    <s v="Efigenia Zacarias"/>
    <s v="872881467"/>
    <s v="Neisma Jotamo Chilaule"/>
    <n v="870936440"/>
    <m/>
    <m/>
    <m/>
    <n v="260001"/>
    <m/>
    <m/>
    <m/>
    <m/>
    <m/>
    <m/>
    <m/>
    <m/>
    <m/>
    <m/>
    <m/>
    <m/>
    <m/>
    <m/>
    <n v="1588"/>
    <m/>
    <m/>
    <n v="1588"/>
    <n v="0.5"/>
    <s v="Entregue"/>
  </r>
  <r>
    <d v="2026-04-02T00:00:00"/>
    <x v="0"/>
    <m/>
    <m/>
    <m/>
    <n v="1575"/>
    <n v="1575"/>
    <n v="1575"/>
    <n v="0"/>
    <m/>
    <m/>
    <m/>
    <m/>
    <m/>
    <m/>
    <m/>
    <s v="MXIXFEIJAOKG"/>
    <m/>
    <m/>
    <m/>
    <n v="2601177"/>
    <s v="Egnecia Zucula"/>
    <x v="5"/>
    <x v="22"/>
    <s v="Chaimite-Macal. 1 de Jun B1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575"/>
    <s v="Sem registo"/>
  </r>
  <r>
    <d v="2026-04-02T00:00:00"/>
    <x v="0"/>
    <m/>
    <m/>
    <m/>
    <n v="495"/>
    <n v="495"/>
    <n v="495"/>
    <n v="0"/>
    <m/>
    <m/>
    <m/>
    <m/>
    <m/>
    <m/>
    <m/>
    <s v="MXIXFEIJAOKG"/>
    <m/>
    <m/>
    <m/>
    <n v="2601177"/>
    <s v="Egnecia Zucula"/>
    <x v="5"/>
    <x v="22"/>
    <s v="Chaimite-Macal. 1 de Jun B2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495"/>
    <s v="Sem registo"/>
  </r>
  <r>
    <d v="2026-04-02T00:00:00"/>
    <x v="0"/>
    <m/>
    <m/>
    <m/>
    <n v="1515"/>
    <n v="1515"/>
    <n v="1515"/>
    <n v="0"/>
    <m/>
    <m/>
    <m/>
    <m/>
    <m/>
    <m/>
    <m/>
    <s v="MXIXFEIJAOKG"/>
    <m/>
    <m/>
    <m/>
    <n v="2601177"/>
    <s v="Egnecia Zucula"/>
    <x v="5"/>
    <x v="22"/>
    <s v="Chaimite-Macal. 1 de Jun B3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515"/>
    <s v="Sem registo"/>
  </r>
  <r>
    <d v="2026-04-02T00:00:00"/>
    <x v="0"/>
    <m/>
    <m/>
    <m/>
    <n v="765"/>
    <n v="765"/>
    <n v="765"/>
    <n v="0"/>
    <m/>
    <m/>
    <m/>
    <m/>
    <m/>
    <m/>
    <m/>
    <s v="MXIXFEIJAOKG"/>
    <m/>
    <m/>
    <m/>
    <n v="2601177"/>
    <s v="Egnecia Zucula"/>
    <x v="5"/>
    <x v="22"/>
    <s v="Chaimite-Macal. 1 de Jun B4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765"/>
    <s v="Sem registo"/>
  </r>
  <r>
    <d v="2026-04-02T00:00:00"/>
    <x v="0"/>
    <m/>
    <m/>
    <m/>
    <n v="3060"/>
    <n v="3060"/>
    <n v="3060"/>
    <n v="0"/>
    <m/>
    <m/>
    <m/>
    <m/>
    <m/>
    <m/>
    <m/>
    <s v="MXIXFEIJAOKG"/>
    <m/>
    <m/>
    <m/>
    <n v="2601177"/>
    <s v="Egnecia Zucula"/>
    <x v="5"/>
    <x v="22"/>
    <s v="Chaimite-Macal. Acord B1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3060"/>
    <s v="Sem registo"/>
  </r>
  <r>
    <d v="2026-04-02T00:00:00"/>
    <x v="0"/>
    <m/>
    <m/>
    <m/>
    <n v="2715"/>
    <n v="2715"/>
    <n v="2715"/>
    <n v="0"/>
    <m/>
    <m/>
    <m/>
    <m/>
    <m/>
    <m/>
    <m/>
    <s v="MXIXFEIJAOKG"/>
    <m/>
    <m/>
    <m/>
    <n v="2601177"/>
    <s v="Egnecia Zucula"/>
    <x v="5"/>
    <x v="22"/>
    <s v="Chaimite-Macal. Acord B2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715"/>
    <s v="Sem registo"/>
  </r>
  <r>
    <d v="2026-04-02T00:00:00"/>
    <x v="0"/>
    <m/>
    <m/>
    <m/>
    <n v="1545"/>
    <n v="1545"/>
    <n v="1545"/>
    <n v="0"/>
    <m/>
    <m/>
    <m/>
    <m/>
    <m/>
    <m/>
    <m/>
    <s v="MXIXFEIJAOKG"/>
    <m/>
    <m/>
    <m/>
    <n v="2601177"/>
    <s v="Egnecia Zucula"/>
    <x v="5"/>
    <x v="22"/>
    <s v="Chaimite-Macal. Acord B3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545"/>
    <s v="Sem registo"/>
  </r>
  <r>
    <d v="2026-04-02T00:00:00"/>
    <x v="0"/>
    <m/>
    <m/>
    <m/>
    <n v="1035"/>
    <n v="1035"/>
    <n v="1035"/>
    <n v="0"/>
    <m/>
    <m/>
    <m/>
    <m/>
    <m/>
    <m/>
    <m/>
    <s v="MXIXFEIJAOKG"/>
    <m/>
    <m/>
    <m/>
    <n v="2601177"/>
    <s v="Egnecia Zucula"/>
    <x v="5"/>
    <x v="22"/>
    <s v="Chaimite-Macal. Acord B4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035"/>
    <s v="Sem registo"/>
  </r>
  <r>
    <d v="2026-04-02T00:00:00"/>
    <x v="0"/>
    <m/>
    <m/>
    <m/>
    <n v="4200"/>
    <n v="4200"/>
    <n v="4200"/>
    <n v="0"/>
    <m/>
    <m/>
    <m/>
    <m/>
    <m/>
    <m/>
    <m/>
    <s v="MXIXFEIJAOKG"/>
    <m/>
    <m/>
    <m/>
    <n v="2601177"/>
    <s v="Egnecia Zucula"/>
    <x v="5"/>
    <x v="22"/>
    <s v="Chaimite-Mukot. Bairro 3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4200"/>
    <s v="Sem registo"/>
  </r>
  <r>
    <d v="2026-04-02T00:00:00"/>
    <x v="0"/>
    <m/>
    <m/>
    <m/>
    <n v="4050"/>
    <n v="4050"/>
    <n v="4050"/>
    <n v="0"/>
    <m/>
    <m/>
    <m/>
    <m/>
    <m/>
    <m/>
    <m/>
    <s v="MXIXFEIJAOKG"/>
    <m/>
    <m/>
    <m/>
    <n v="2601177"/>
    <s v="Egnecia Zucula"/>
    <x v="5"/>
    <x v="22"/>
    <s v="Chaimite-Mukot. Bairro 4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4050"/>
    <s v="Sem registo"/>
  </r>
  <r>
    <d v="2026-04-02T00:00:00"/>
    <x v="0"/>
    <m/>
    <m/>
    <m/>
    <n v="3435"/>
    <n v="3435"/>
    <n v="3435"/>
    <n v="0"/>
    <m/>
    <m/>
    <m/>
    <m/>
    <m/>
    <m/>
    <m/>
    <s v="MXIXFEIJAOKG"/>
    <m/>
    <m/>
    <m/>
    <n v="2601177"/>
    <s v="Egnecia Zucula"/>
    <x v="5"/>
    <x v="22"/>
    <s v="Chaimite-Sanguate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3435"/>
    <s v="Sem registo"/>
  </r>
  <r>
    <d v="2026-04-02T00:00:00"/>
    <x v="0"/>
    <m/>
    <m/>
    <m/>
    <n v="4770"/>
    <n v="4770"/>
    <n v="4770"/>
    <n v="0"/>
    <m/>
    <m/>
    <m/>
    <m/>
    <m/>
    <m/>
    <m/>
    <s v="MXIXFEIJAOKG"/>
    <m/>
    <m/>
    <m/>
    <n v="2601177"/>
    <s v="Egnecia Zucula"/>
    <x v="5"/>
    <x v="22"/>
    <s v="Chimite-Mukot. Bairro 1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4770"/>
    <s v="Sem registo"/>
  </r>
  <r>
    <d v="2026-04-02T00:00:00"/>
    <x v="0"/>
    <m/>
    <m/>
    <m/>
    <n v="5940"/>
    <n v="5940"/>
    <n v="5940"/>
    <n v="0"/>
    <m/>
    <m/>
    <m/>
    <m/>
    <m/>
    <m/>
    <m/>
    <s v="MXIXFEIJAOKG"/>
    <m/>
    <m/>
    <m/>
    <n v="2601177"/>
    <s v="Egnecia Zucula"/>
    <x v="5"/>
    <x v="22"/>
    <s v="Chimite-Mukot. Bairro 2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5940"/>
    <s v="Sem registo"/>
  </r>
  <r>
    <d v="2026-04-02T00:00:00"/>
    <x v="1"/>
    <m/>
    <m/>
    <m/>
    <n v="105"/>
    <n v="52.5"/>
    <n v="52.5"/>
    <n v="0"/>
    <m/>
    <m/>
    <m/>
    <m/>
    <m/>
    <m/>
    <m/>
    <s v="AGRIFEMMA01L"/>
    <m/>
    <m/>
    <m/>
    <n v="2601177"/>
    <s v="Egnecia Zucula"/>
    <x v="5"/>
    <x v="22"/>
    <s v="Chaimite-Macal. 1 de Jun B1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52.5"/>
    <s v="Sem registo"/>
  </r>
  <r>
    <d v="2026-04-02T00:00:00"/>
    <x v="1"/>
    <m/>
    <m/>
    <m/>
    <n v="33"/>
    <n v="16.5"/>
    <n v="16.5"/>
    <n v="0"/>
    <m/>
    <m/>
    <m/>
    <m/>
    <m/>
    <m/>
    <m/>
    <s v="AGRIFEMMA01L"/>
    <m/>
    <m/>
    <m/>
    <n v="2601177"/>
    <s v="Egnecia Zucula"/>
    <x v="5"/>
    <x v="22"/>
    <s v="Chaimite-Macal. 1 de Jun B2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6.5"/>
    <s v="Sem registo"/>
  </r>
  <r>
    <d v="2026-04-02T00:00:00"/>
    <x v="1"/>
    <m/>
    <m/>
    <m/>
    <n v="101"/>
    <n v="50.5"/>
    <n v="50.5"/>
    <n v="0"/>
    <m/>
    <m/>
    <m/>
    <m/>
    <m/>
    <m/>
    <m/>
    <s v="AGRIFEMMA01L"/>
    <m/>
    <m/>
    <m/>
    <n v="2601177"/>
    <s v="Egnecia Zucula"/>
    <x v="5"/>
    <x v="22"/>
    <s v="Chaimite-Macal. 1 de Jun B3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50.5"/>
    <s v="Sem registo"/>
  </r>
  <r>
    <d v="2026-04-02T00:00:00"/>
    <x v="1"/>
    <m/>
    <m/>
    <m/>
    <n v="51"/>
    <n v="25.5"/>
    <n v="25.5"/>
    <n v="0"/>
    <m/>
    <m/>
    <m/>
    <m/>
    <m/>
    <m/>
    <m/>
    <s v="AGRIFEMMA01L"/>
    <m/>
    <m/>
    <m/>
    <n v="2601177"/>
    <s v="Egnecia Zucula"/>
    <x v="5"/>
    <x v="22"/>
    <s v="Chaimite-Macal. 1 de Jun B4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5.5"/>
    <s v="Sem registo"/>
  </r>
  <r>
    <d v="2026-04-02T00:00:00"/>
    <x v="1"/>
    <m/>
    <m/>
    <m/>
    <n v="204"/>
    <n v="102"/>
    <n v="102"/>
    <n v="0"/>
    <m/>
    <m/>
    <m/>
    <m/>
    <m/>
    <m/>
    <m/>
    <s v="AGRIFEMMA01L"/>
    <m/>
    <m/>
    <m/>
    <n v="2601177"/>
    <s v="Egnecia Zucula"/>
    <x v="5"/>
    <x v="22"/>
    <s v="Chaimite-Macal. Acord B1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02"/>
    <s v="Sem registo"/>
  </r>
  <r>
    <d v="2026-04-02T00:00:00"/>
    <x v="1"/>
    <m/>
    <m/>
    <m/>
    <n v="181"/>
    <n v="90.5"/>
    <n v="90.5"/>
    <n v="0"/>
    <m/>
    <m/>
    <m/>
    <m/>
    <m/>
    <m/>
    <m/>
    <s v="AGRIFEMMA01L"/>
    <m/>
    <m/>
    <m/>
    <n v="2601177"/>
    <s v="Egnecia Zucula"/>
    <x v="5"/>
    <x v="22"/>
    <s v="Chaimite-Macal. Acord B2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90.5"/>
    <s v="Sem registo"/>
  </r>
  <r>
    <d v="2026-04-02T00:00:00"/>
    <x v="1"/>
    <m/>
    <m/>
    <m/>
    <n v="103"/>
    <n v="51.5"/>
    <n v="51.5"/>
    <n v="0"/>
    <m/>
    <m/>
    <m/>
    <m/>
    <m/>
    <m/>
    <m/>
    <s v="AGRIFEMMA01L"/>
    <m/>
    <m/>
    <m/>
    <n v="2601177"/>
    <s v="Egnecia Zucula"/>
    <x v="5"/>
    <x v="22"/>
    <s v="Chaimite-Macal. Acord B3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51.5"/>
    <s v="Sem registo"/>
  </r>
  <r>
    <d v="2026-04-02T00:00:00"/>
    <x v="1"/>
    <m/>
    <m/>
    <m/>
    <n v="69"/>
    <n v="34.5"/>
    <n v="34.5"/>
    <n v="0"/>
    <m/>
    <m/>
    <m/>
    <m/>
    <m/>
    <m/>
    <m/>
    <s v="AGRIFEMMA01L"/>
    <m/>
    <m/>
    <m/>
    <n v="2601177"/>
    <s v="Egnecia Zucula"/>
    <x v="5"/>
    <x v="22"/>
    <s v="Chaimite-Macal. Acord B4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34.5"/>
    <s v="Sem registo"/>
  </r>
  <r>
    <d v="2026-04-02T00:00:00"/>
    <x v="1"/>
    <m/>
    <m/>
    <m/>
    <n v="280"/>
    <n v="140"/>
    <n v="140"/>
    <n v="0"/>
    <m/>
    <m/>
    <m/>
    <m/>
    <m/>
    <m/>
    <m/>
    <s v="AGRIFEMMA01L"/>
    <m/>
    <m/>
    <m/>
    <n v="2601177"/>
    <s v="Egnecia Zucula"/>
    <x v="5"/>
    <x v="22"/>
    <s v="Chaimite-Mukot. Bairro 3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40"/>
    <s v="Sem registo"/>
  </r>
  <r>
    <d v="2026-04-02T00:00:00"/>
    <x v="1"/>
    <m/>
    <m/>
    <m/>
    <n v="270"/>
    <n v="135"/>
    <n v="135"/>
    <n v="0"/>
    <m/>
    <m/>
    <m/>
    <m/>
    <m/>
    <m/>
    <m/>
    <s v="AGRIFEMMA01L"/>
    <m/>
    <m/>
    <m/>
    <n v="2601177"/>
    <s v="Egnecia Zucula"/>
    <x v="5"/>
    <x v="22"/>
    <s v="Chaimite-Mukot. Bairro 4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35"/>
    <s v="Sem registo"/>
  </r>
  <r>
    <d v="2026-04-02T00:00:00"/>
    <x v="1"/>
    <m/>
    <m/>
    <m/>
    <n v="229"/>
    <n v="114.5"/>
    <n v="114.5"/>
    <n v="0"/>
    <m/>
    <m/>
    <m/>
    <m/>
    <m/>
    <m/>
    <m/>
    <s v="AGRIFEMMA01L"/>
    <m/>
    <m/>
    <m/>
    <n v="2601177"/>
    <s v="Egnecia Zucula"/>
    <x v="5"/>
    <x v="22"/>
    <s v="Chaimite-Sanguate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14.5"/>
    <s v="Sem registo"/>
  </r>
  <r>
    <d v="2026-04-02T00:00:00"/>
    <x v="1"/>
    <m/>
    <m/>
    <m/>
    <n v="318"/>
    <n v="159"/>
    <n v="159"/>
    <n v="0"/>
    <m/>
    <m/>
    <m/>
    <m/>
    <m/>
    <m/>
    <m/>
    <s v="AGRIFEMMA01L"/>
    <m/>
    <m/>
    <m/>
    <n v="2601177"/>
    <s v="Egnecia Zucula"/>
    <x v="5"/>
    <x v="22"/>
    <s v="Chimite-Mukot. Bairro 1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59"/>
    <s v="Sem registo"/>
  </r>
  <r>
    <d v="2026-04-02T00:00:00"/>
    <x v="1"/>
    <m/>
    <m/>
    <m/>
    <n v="396"/>
    <n v="198"/>
    <n v="198"/>
    <n v="0"/>
    <m/>
    <m/>
    <m/>
    <m/>
    <m/>
    <m/>
    <m/>
    <s v="AGRIFEMMA01L"/>
    <m/>
    <m/>
    <m/>
    <n v="2601177"/>
    <s v="Egnecia Zucula"/>
    <x v="5"/>
    <x v="22"/>
    <s v="Chimite-Mukot. Bairro 2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98"/>
    <s v="Sem registo"/>
  </r>
  <r>
    <d v="2026-04-02T00:00:00"/>
    <x v="2"/>
    <m/>
    <m/>
    <m/>
    <n v="2100"/>
    <n v="2100"/>
    <n v="2100"/>
    <n v="0"/>
    <m/>
    <m/>
    <m/>
    <m/>
    <m/>
    <m/>
    <m/>
    <s v="SUSSACO"/>
    <m/>
    <m/>
    <m/>
    <n v="2601177"/>
    <s v="Egnecia Zucula"/>
    <x v="5"/>
    <x v="22"/>
    <s v="Chaimite-Macal. 1 de Jun B1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100"/>
    <s v="Sem registo"/>
  </r>
  <r>
    <d v="2026-04-02T00:00:00"/>
    <x v="2"/>
    <m/>
    <m/>
    <m/>
    <n v="660"/>
    <n v="660"/>
    <n v="660"/>
    <n v="0"/>
    <m/>
    <m/>
    <m/>
    <m/>
    <m/>
    <m/>
    <m/>
    <s v="SUSSACO"/>
    <m/>
    <m/>
    <m/>
    <n v="2601177"/>
    <s v="Egnecia Zucula"/>
    <x v="5"/>
    <x v="22"/>
    <s v="Chaimite-Macal. 1 de Jun B2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660"/>
    <s v="Sem registo"/>
  </r>
  <r>
    <d v="2026-04-02T00:00:00"/>
    <x v="2"/>
    <m/>
    <m/>
    <m/>
    <n v="2020"/>
    <n v="2020"/>
    <n v="2020"/>
    <n v="0"/>
    <m/>
    <m/>
    <m/>
    <m/>
    <m/>
    <m/>
    <m/>
    <s v="SUSSACO"/>
    <m/>
    <m/>
    <m/>
    <n v="2601177"/>
    <s v="Egnecia Zucula"/>
    <x v="5"/>
    <x v="22"/>
    <s v="Chaimite-Macal. 1 de Jun B3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020"/>
    <s v="Sem registo"/>
  </r>
  <r>
    <d v="2026-04-02T00:00:00"/>
    <x v="2"/>
    <m/>
    <m/>
    <m/>
    <n v="1020"/>
    <n v="1020"/>
    <n v="1020"/>
    <n v="0"/>
    <m/>
    <m/>
    <m/>
    <m/>
    <m/>
    <m/>
    <m/>
    <s v="SUSSACO"/>
    <m/>
    <m/>
    <m/>
    <n v="2601177"/>
    <s v="Egnecia Zucula"/>
    <x v="5"/>
    <x v="22"/>
    <s v="Chaimite-Macal. 1 de Jun B4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020"/>
    <s v="Sem registo"/>
  </r>
  <r>
    <d v="2026-04-02T00:00:00"/>
    <x v="2"/>
    <m/>
    <m/>
    <m/>
    <n v="4080"/>
    <n v="4080"/>
    <n v="4080"/>
    <n v="0"/>
    <m/>
    <m/>
    <m/>
    <m/>
    <m/>
    <m/>
    <m/>
    <s v="SUSSACO"/>
    <m/>
    <m/>
    <m/>
    <n v="2601177"/>
    <s v="Egnecia Zucula"/>
    <x v="5"/>
    <x v="22"/>
    <s v="Chaimite-Macal. Acord B1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4080"/>
    <s v="Sem registo"/>
  </r>
  <r>
    <d v="2026-04-02T00:00:00"/>
    <x v="2"/>
    <m/>
    <m/>
    <m/>
    <n v="3620"/>
    <n v="3620"/>
    <n v="3620"/>
    <n v="0"/>
    <m/>
    <m/>
    <m/>
    <m/>
    <m/>
    <m/>
    <m/>
    <s v="SUSSACO"/>
    <m/>
    <m/>
    <m/>
    <n v="2601177"/>
    <s v="Egnecia Zucula"/>
    <x v="5"/>
    <x v="22"/>
    <s v="Chaimite-Macal. Acord B2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3620"/>
    <s v="Sem registo"/>
  </r>
  <r>
    <d v="2026-04-02T00:00:00"/>
    <x v="2"/>
    <m/>
    <m/>
    <m/>
    <n v="2060"/>
    <n v="2060"/>
    <n v="2060"/>
    <n v="0"/>
    <m/>
    <m/>
    <m/>
    <m/>
    <m/>
    <m/>
    <m/>
    <s v="SUSSACO"/>
    <m/>
    <m/>
    <m/>
    <n v="2601177"/>
    <s v="Egnecia Zucula"/>
    <x v="5"/>
    <x v="22"/>
    <s v="Chaimite-Macal. Acord B3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060"/>
    <s v="Sem registo"/>
  </r>
  <r>
    <d v="2026-04-02T00:00:00"/>
    <x v="2"/>
    <m/>
    <m/>
    <m/>
    <n v="1380"/>
    <n v="1380"/>
    <n v="1380"/>
    <n v="0"/>
    <m/>
    <m/>
    <m/>
    <m/>
    <m/>
    <m/>
    <m/>
    <s v="SUSSACO"/>
    <m/>
    <m/>
    <m/>
    <n v="2601177"/>
    <s v="Egnecia Zucula"/>
    <x v="5"/>
    <x v="22"/>
    <s v="Chaimite-Macal. Acord B4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380"/>
    <s v="Sem registo"/>
  </r>
  <r>
    <d v="2026-04-02T00:00:00"/>
    <x v="2"/>
    <m/>
    <m/>
    <m/>
    <n v="5600"/>
    <n v="5600"/>
    <n v="5600"/>
    <n v="0"/>
    <m/>
    <m/>
    <m/>
    <m/>
    <m/>
    <m/>
    <m/>
    <s v="SUSSACO"/>
    <m/>
    <m/>
    <m/>
    <n v="2601177"/>
    <s v="Egnecia Zucula"/>
    <x v="5"/>
    <x v="22"/>
    <s v="Chaimite-Mukot. Bairro 3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5600"/>
    <s v="Sem registo"/>
  </r>
  <r>
    <d v="2026-04-02T00:00:00"/>
    <x v="2"/>
    <m/>
    <m/>
    <m/>
    <n v="5400"/>
    <n v="5400"/>
    <n v="5400"/>
    <n v="0"/>
    <m/>
    <m/>
    <m/>
    <m/>
    <m/>
    <m/>
    <m/>
    <s v="SUSSACO"/>
    <m/>
    <m/>
    <m/>
    <n v="2601177"/>
    <s v="Egnecia Zucula"/>
    <x v="5"/>
    <x v="22"/>
    <s v="Chaimite-Mukot. Bairro 4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5400"/>
    <s v="Sem registo"/>
  </r>
  <r>
    <d v="2026-04-02T00:00:00"/>
    <x v="2"/>
    <m/>
    <m/>
    <m/>
    <n v="4580"/>
    <n v="4580"/>
    <n v="4580"/>
    <n v="0"/>
    <m/>
    <m/>
    <m/>
    <m/>
    <m/>
    <m/>
    <m/>
    <s v="SUSSACO"/>
    <m/>
    <m/>
    <m/>
    <n v="2601177"/>
    <s v="Egnecia Zucula"/>
    <x v="5"/>
    <x v="22"/>
    <s v="Chaimite-Sanguate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4580"/>
    <s v="Sem registo"/>
  </r>
  <r>
    <d v="2026-04-02T00:00:00"/>
    <x v="2"/>
    <m/>
    <m/>
    <m/>
    <n v="6360"/>
    <n v="6360"/>
    <n v="6360"/>
    <n v="0"/>
    <m/>
    <m/>
    <m/>
    <m/>
    <m/>
    <m/>
    <m/>
    <s v="SUSSACO"/>
    <m/>
    <m/>
    <m/>
    <n v="2601177"/>
    <s v="Egnecia Zucula"/>
    <x v="5"/>
    <x v="22"/>
    <s v="Chimite-Mukot. Bairro 1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6360"/>
    <s v="Sem registo"/>
  </r>
  <r>
    <d v="2026-04-02T00:00:00"/>
    <x v="2"/>
    <m/>
    <m/>
    <m/>
    <n v="7920"/>
    <n v="7920"/>
    <n v="7920"/>
    <n v="0"/>
    <m/>
    <m/>
    <m/>
    <m/>
    <m/>
    <m/>
    <m/>
    <s v="SUSSACO"/>
    <m/>
    <m/>
    <m/>
    <n v="2601177"/>
    <s v="Egnecia Zucula"/>
    <x v="5"/>
    <x v="22"/>
    <s v="Chimite-Mukot. Bairro 2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7920"/>
    <s v="Sem registo"/>
  </r>
  <r>
    <d v="2026-04-02T00:00:00"/>
    <x v="3"/>
    <m/>
    <m/>
    <m/>
    <n v="105"/>
    <n v="52.5"/>
    <n v="52.5"/>
    <n v="0"/>
    <m/>
    <m/>
    <m/>
    <m/>
    <m/>
    <m/>
    <m/>
    <s v="AGRIMIDACLORP1L"/>
    <m/>
    <m/>
    <m/>
    <n v="2601177"/>
    <s v="Egnecia Zucula"/>
    <x v="5"/>
    <x v="22"/>
    <s v="Chaimite-Macal. 1 de Jun B1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52.5"/>
    <s v="Sem registo"/>
  </r>
  <r>
    <d v="2026-04-02T00:00:00"/>
    <x v="3"/>
    <m/>
    <m/>
    <m/>
    <n v="33"/>
    <n v="16.5"/>
    <n v="16.5"/>
    <n v="0"/>
    <m/>
    <m/>
    <m/>
    <m/>
    <m/>
    <m/>
    <m/>
    <s v="AGRIMIDACLORP1L"/>
    <m/>
    <m/>
    <m/>
    <n v="2601177"/>
    <s v="Egnecia Zucula"/>
    <x v="5"/>
    <x v="22"/>
    <s v="Chaimite-Macal. 1 de Jun B2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6.5"/>
    <s v="Sem registo"/>
  </r>
  <r>
    <d v="2026-04-02T00:00:00"/>
    <x v="3"/>
    <m/>
    <m/>
    <m/>
    <n v="101"/>
    <n v="50.5"/>
    <n v="50.5"/>
    <n v="0"/>
    <m/>
    <m/>
    <m/>
    <m/>
    <m/>
    <m/>
    <m/>
    <s v="AGRIMIDACLORP1L"/>
    <m/>
    <m/>
    <m/>
    <n v="2601177"/>
    <s v="Egnecia Zucula"/>
    <x v="5"/>
    <x v="22"/>
    <s v="Chaimite-Macal. 1 de Jun B3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50.5"/>
    <s v="Sem registo"/>
  </r>
  <r>
    <d v="2026-04-02T00:00:00"/>
    <x v="3"/>
    <m/>
    <m/>
    <m/>
    <n v="51"/>
    <n v="25.5"/>
    <n v="25.5"/>
    <n v="0"/>
    <m/>
    <m/>
    <m/>
    <m/>
    <m/>
    <m/>
    <m/>
    <s v="AGRIMIDACLORP1L"/>
    <m/>
    <m/>
    <m/>
    <n v="2601177"/>
    <s v="Egnecia Zucula"/>
    <x v="5"/>
    <x v="22"/>
    <s v="Chaimite-Macal. 1 de Jun B4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5.5"/>
    <s v="Sem registo"/>
  </r>
  <r>
    <d v="2026-04-02T00:00:00"/>
    <x v="3"/>
    <m/>
    <m/>
    <m/>
    <n v="204"/>
    <n v="102"/>
    <n v="102"/>
    <n v="0"/>
    <m/>
    <m/>
    <m/>
    <m/>
    <m/>
    <m/>
    <m/>
    <s v="AGRIMIDACLORP1L"/>
    <m/>
    <m/>
    <m/>
    <n v="2601177"/>
    <s v="Egnecia Zucula"/>
    <x v="5"/>
    <x v="22"/>
    <s v="Chaimite-Macal. Acord B1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02"/>
    <s v="Sem registo"/>
  </r>
  <r>
    <d v="2026-04-02T00:00:00"/>
    <x v="3"/>
    <m/>
    <m/>
    <m/>
    <n v="181"/>
    <n v="90.5"/>
    <n v="90.5"/>
    <n v="0"/>
    <m/>
    <m/>
    <m/>
    <m/>
    <m/>
    <m/>
    <m/>
    <s v="AGRIMIDACLORP1L"/>
    <m/>
    <m/>
    <m/>
    <n v="2601177"/>
    <s v="Egnecia Zucula"/>
    <x v="5"/>
    <x v="22"/>
    <s v="Chaimite-Macal. Acord B2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90.5"/>
    <s v="Sem registo"/>
  </r>
  <r>
    <d v="2026-04-02T00:00:00"/>
    <x v="3"/>
    <m/>
    <m/>
    <m/>
    <n v="103"/>
    <n v="51.5"/>
    <n v="51.5"/>
    <n v="0"/>
    <m/>
    <m/>
    <m/>
    <m/>
    <m/>
    <m/>
    <m/>
    <s v="AGRIMIDACLORP1L"/>
    <m/>
    <m/>
    <m/>
    <n v="2601177"/>
    <s v="Egnecia Zucula"/>
    <x v="5"/>
    <x v="22"/>
    <s v="Chaimite-Macal. Acord B3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51.5"/>
    <s v="Sem registo"/>
  </r>
  <r>
    <d v="2026-04-02T00:00:00"/>
    <x v="3"/>
    <m/>
    <m/>
    <m/>
    <n v="69"/>
    <n v="34.5"/>
    <n v="34.5"/>
    <n v="0"/>
    <m/>
    <m/>
    <m/>
    <m/>
    <m/>
    <m/>
    <m/>
    <s v="AGRIMIDACLORP1L"/>
    <m/>
    <m/>
    <m/>
    <n v="2601177"/>
    <s v="Egnecia Zucula"/>
    <x v="5"/>
    <x v="22"/>
    <s v="Chaimite-Macal. Acord B4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34.5"/>
    <s v="Sem registo"/>
  </r>
  <r>
    <d v="2026-04-02T00:00:00"/>
    <x v="3"/>
    <m/>
    <m/>
    <m/>
    <n v="280"/>
    <n v="140"/>
    <n v="140"/>
    <n v="0"/>
    <m/>
    <m/>
    <m/>
    <m/>
    <m/>
    <m/>
    <m/>
    <s v="AGRIMIDACLORP1L"/>
    <m/>
    <m/>
    <m/>
    <n v="2601177"/>
    <s v="Egnecia Zucula"/>
    <x v="5"/>
    <x v="22"/>
    <s v="Chaimite-Mukot. Bairro 3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40"/>
    <s v="Sem registo"/>
  </r>
  <r>
    <d v="2026-04-02T00:00:00"/>
    <x v="3"/>
    <m/>
    <m/>
    <m/>
    <n v="270"/>
    <n v="135"/>
    <n v="135"/>
    <n v="0"/>
    <m/>
    <m/>
    <m/>
    <m/>
    <m/>
    <m/>
    <m/>
    <s v="AGRIMIDACLORP1L"/>
    <m/>
    <m/>
    <m/>
    <n v="2601177"/>
    <s v="Egnecia Zucula"/>
    <x v="5"/>
    <x v="22"/>
    <s v="Chaimite-Mukot. Bairro 4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35"/>
    <s v="Sem registo"/>
  </r>
  <r>
    <d v="2026-04-02T00:00:00"/>
    <x v="3"/>
    <m/>
    <m/>
    <m/>
    <n v="229"/>
    <n v="114.5"/>
    <n v="114.5"/>
    <n v="0"/>
    <m/>
    <m/>
    <m/>
    <m/>
    <m/>
    <m/>
    <m/>
    <s v="AGRIMIDACLORP1L"/>
    <m/>
    <m/>
    <m/>
    <n v="2601177"/>
    <s v="Egnecia Zucula"/>
    <x v="5"/>
    <x v="22"/>
    <s v="Chaimite-Sanguate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14.5"/>
    <s v="Sem registo"/>
  </r>
  <r>
    <d v="2026-04-02T00:00:00"/>
    <x v="3"/>
    <m/>
    <m/>
    <m/>
    <n v="318"/>
    <n v="159"/>
    <n v="159"/>
    <n v="0"/>
    <m/>
    <m/>
    <m/>
    <m/>
    <m/>
    <m/>
    <m/>
    <s v="AGRIMIDACLORP1L"/>
    <m/>
    <m/>
    <m/>
    <n v="2601177"/>
    <s v="Egnecia Zucula"/>
    <x v="5"/>
    <x v="22"/>
    <s v="Chimite-Mukot. Bairro 1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59"/>
    <s v="Sem registo"/>
  </r>
  <r>
    <d v="2026-04-02T00:00:00"/>
    <x v="3"/>
    <m/>
    <m/>
    <m/>
    <n v="396"/>
    <n v="198"/>
    <n v="198"/>
    <n v="0"/>
    <m/>
    <m/>
    <m/>
    <m/>
    <m/>
    <m/>
    <m/>
    <s v="AGRIMIDACLORP1L"/>
    <m/>
    <m/>
    <m/>
    <n v="2601177"/>
    <s v="Egnecia Zucula"/>
    <x v="5"/>
    <x v="22"/>
    <s v="Chimite-Mukot. Bairro 2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98"/>
    <s v="Sem registo"/>
  </r>
  <r>
    <d v="2026-04-02T00:00:00"/>
    <x v="4"/>
    <m/>
    <m/>
    <m/>
    <n v="1312.5"/>
    <n v="1312.5"/>
    <n v="1312.5"/>
    <n v="0"/>
    <m/>
    <m/>
    <m/>
    <m/>
    <m/>
    <m/>
    <m/>
    <s v="MXIXMILHOKG"/>
    <m/>
    <m/>
    <m/>
    <n v="2601177"/>
    <s v="Egnecia Zucula"/>
    <x v="5"/>
    <x v="22"/>
    <s v="Chaimite-Macal. 1 de Jun B1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n v="1312"/>
    <m/>
    <m/>
    <n v="1312"/>
    <n v="-0.5"/>
    <s v="Entregue"/>
  </r>
  <r>
    <d v="2026-04-02T00:00:00"/>
    <x v="4"/>
    <m/>
    <m/>
    <m/>
    <n v="412.5"/>
    <n v="412.5"/>
    <n v="412.5"/>
    <n v="0"/>
    <m/>
    <m/>
    <m/>
    <m/>
    <m/>
    <m/>
    <m/>
    <s v="MXIXMILHOKG"/>
    <m/>
    <m/>
    <m/>
    <n v="2601177"/>
    <s v="Egnecia Zucula"/>
    <x v="5"/>
    <x v="22"/>
    <s v="Chaimite-Macal. 1 de Jun B2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m/>
    <n v="412"/>
    <m/>
    <n v="412"/>
    <n v="-0.5"/>
    <s v="Entregue"/>
  </r>
  <r>
    <d v="2026-04-02T00:00:00"/>
    <x v="4"/>
    <m/>
    <m/>
    <m/>
    <n v="1262.5"/>
    <n v="1262.5"/>
    <n v="1262.5"/>
    <n v="0"/>
    <m/>
    <m/>
    <m/>
    <m/>
    <m/>
    <m/>
    <m/>
    <s v="MXIXMILHOKG"/>
    <m/>
    <m/>
    <m/>
    <n v="2601177"/>
    <s v="Egnecia Zucula"/>
    <x v="5"/>
    <x v="22"/>
    <s v="Chaimite-Macal. 1 de Jun B3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n v="1262"/>
    <m/>
    <m/>
    <n v="1262"/>
    <n v="-0.5"/>
    <s v="Entregue"/>
  </r>
  <r>
    <d v="2026-04-02T00:00:00"/>
    <x v="4"/>
    <m/>
    <m/>
    <m/>
    <n v="637.5"/>
    <n v="637.5"/>
    <n v="637.5"/>
    <n v="0"/>
    <m/>
    <m/>
    <m/>
    <m/>
    <m/>
    <m/>
    <m/>
    <s v="MXIXMILHOKG"/>
    <m/>
    <m/>
    <m/>
    <n v="2601177"/>
    <s v="Egnecia Zucula"/>
    <x v="5"/>
    <x v="22"/>
    <s v="Chaimite-Macal. 1 de Jun B4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m/>
    <n v="638"/>
    <m/>
    <n v="638"/>
    <n v="0.5"/>
    <s v="Entregue"/>
  </r>
  <r>
    <d v="2026-04-02T00:00:00"/>
    <x v="4"/>
    <m/>
    <m/>
    <m/>
    <n v="2550"/>
    <n v="2550"/>
    <n v="2550"/>
    <n v="0"/>
    <m/>
    <m/>
    <m/>
    <m/>
    <m/>
    <m/>
    <m/>
    <s v="MXIXMILHOKG"/>
    <m/>
    <m/>
    <m/>
    <n v="2601177"/>
    <s v="Egnecia Zucula"/>
    <x v="5"/>
    <x v="22"/>
    <s v="Chaimite-Macal. Acord B1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n v="2550"/>
    <m/>
    <m/>
    <n v="2550"/>
    <n v="0"/>
    <s v="Entregue"/>
  </r>
  <r>
    <d v="2026-04-02T00:00:00"/>
    <x v="4"/>
    <m/>
    <m/>
    <m/>
    <n v="2262.5"/>
    <n v="2262.5"/>
    <n v="2262.5"/>
    <n v="0"/>
    <m/>
    <m/>
    <m/>
    <m/>
    <m/>
    <m/>
    <m/>
    <s v="MXIXMILHOKG"/>
    <m/>
    <m/>
    <m/>
    <n v="2601177"/>
    <s v="Egnecia Zucula"/>
    <x v="5"/>
    <x v="22"/>
    <s v="Chaimite-Macal. Acord B2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n v="2262"/>
    <m/>
    <m/>
    <n v="2262"/>
    <n v="-0.5"/>
    <s v="Entregue"/>
  </r>
  <r>
    <d v="2026-04-02T00:00:00"/>
    <x v="4"/>
    <m/>
    <m/>
    <m/>
    <n v="1287.5"/>
    <n v="1287.5"/>
    <n v="1287.5"/>
    <n v="0"/>
    <m/>
    <m/>
    <m/>
    <m/>
    <m/>
    <m/>
    <m/>
    <s v="MXIXMILHOKG"/>
    <m/>
    <m/>
    <m/>
    <n v="2601177"/>
    <s v="Egnecia Zucula"/>
    <x v="5"/>
    <x v="22"/>
    <s v="Chaimite-Macal. Acord B3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n v="1288"/>
    <m/>
    <m/>
    <n v="1288"/>
    <n v="0.5"/>
    <s v="Entregue"/>
  </r>
  <r>
    <d v="2026-04-02T00:00:00"/>
    <x v="4"/>
    <m/>
    <m/>
    <m/>
    <n v="862.5"/>
    <n v="862.5"/>
    <n v="862.5"/>
    <n v="0"/>
    <m/>
    <m/>
    <m/>
    <m/>
    <m/>
    <m/>
    <m/>
    <s v="MXIXMILHOKG"/>
    <m/>
    <m/>
    <m/>
    <n v="2601177"/>
    <s v="Egnecia Zucula"/>
    <x v="5"/>
    <x v="22"/>
    <s v="Chaimite-Macal. Acord B4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n v="862"/>
    <m/>
    <m/>
    <n v="862"/>
    <n v="-0.5"/>
    <s v="Entregue"/>
  </r>
  <r>
    <d v="2026-04-02T00:00:00"/>
    <x v="4"/>
    <m/>
    <m/>
    <m/>
    <n v="3500"/>
    <n v="3500"/>
    <n v="3500"/>
    <n v="0"/>
    <m/>
    <m/>
    <m/>
    <m/>
    <m/>
    <m/>
    <m/>
    <s v="MXIXMILHOKG"/>
    <m/>
    <m/>
    <m/>
    <n v="2601177"/>
    <s v="Egnecia Zucula"/>
    <x v="5"/>
    <x v="22"/>
    <s v="Chaimite-Mukot. Bairro 3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n v="3500"/>
    <m/>
    <m/>
    <n v="3500"/>
    <n v="0"/>
    <s v="Entregue"/>
  </r>
  <r>
    <d v="2026-04-02T00:00:00"/>
    <x v="4"/>
    <m/>
    <m/>
    <m/>
    <n v="3375"/>
    <n v="3375"/>
    <n v="3375"/>
    <n v="0"/>
    <m/>
    <m/>
    <m/>
    <m/>
    <m/>
    <m/>
    <m/>
    <s v="MXIXMILHOKG"/>
    <m/>
    <m/>
    <m/>
    <n v="2601177"/>
    <s v="Egnecia Zucula"/>
    <x v="5"/>
    <x v="22"/>
    <s v="Chaimite-Mukot. Bairro 4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n v="3375"/>
    <m/>
    <m/>
    <n v="3375"/>
    <n v="0"/>
    <s v="Entregue"/>
  </r>
  <r>
    <d v="2026-04-02T00:00:00"/>
    <x v="4"/>
    <m/>
    <m/>
    <m/>
    <n v="2862.5"/>
    <n v="2862.5"/>
    <n v="2862.5"/>
    <n v="0"/>
    <m/>
    <m/>
    <m/>
    <m/>
    <m/>
    <m/>
    <m/>
    <s v="MXIXMILHOKG"/>
    <m/>
    <m/>
    <m/>
    <n v="2601177"/>
    <s v="Egnecia Zucula"/>
    <x v="5"/>
    <x v="22"/>
    <s v="Chaimite-Sanguate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m/>
    <n v="2862"/>
    <m/>
    <n v="2862"/>
    <n v="-0.5"/>
    <s v="Entregue"/>
  </r>
  <r>
    <d v="2026-04-02T00:00:00"/>
    <x v="4"/>
    <m/>
    <m/>
    <m/>
    <n v="3975"/>
    <n v="3975"/>
    <n v="3975"/>
    <n v="0"/>
    <m/>
    <m/>
    <m/>
    <m/>
    <m/>
    <m/>
    <m/>
    <s v="MXIXMILHOKG"/>
    <m/>
    <m/>
    <m/>
    <n v="2601177"/>
    <s v="Egnecia Zucula"/>
    <x v="5"/>
    <x v="22"/>
    <s v="Chimite-Mukot. Bairro 1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m/>
    <n v="3975"/>
    <m/>
    <n v="3975"/>
    <n v="0"/>
    <s v="Entregue"/>
  </r>
  <r>
    <d v="2026-04-02T00:00:00"/>
    <x v="4"/>
    <m/>
    <m/>
    <m/>
    <n v="4950"/>
    <n v="4950"/>
    <n v="4950"/>
    <n v="0"/>
    <m/>
    <m/>
    <m/>
    <m/>
    <m/>
    <m/>
    <m/>
    <s v="MXIXMILHOKG"/>
    <m/>
    <m/>
    <m/>
    <n v="2601177"/>
    <s v="Egnecia Zucula"/>
    <x v="5"/>
    <x v="22"/>
    <s v="Chimite-Mukot. Bairro 2"/>
    <m/>
    <m/>
    <m/>
    <m/>
    <m/>
    <m/>
    <s v="Egnecia Zucula"/>
    <s v="871579287"/>
    <s v="Neisma Jotamo Chilaule"/>
    <n v="870936440"/>
    <m/>
    <m/>
    <m/>
    <n v="260001"/>
    <m/>
    <m/>
    <m/>
    <m/>
    <m/>
    <m/>
    <m/>
    <m/>
    <m/>
    <m/>
    <m/>
    <m/>
    <m/>
    <m/>
    <m/>
    <n v="4950"/>
    <m/>
    <n v="4950"/>
    <n v="0"/>
    <s v="Entregue"/>
  </r>
  <r>
    <d v="2026-04-02T00:00:00"/>
    <x v="0"/>
    <m/>
    <m/>
    <m/>
    <n v="1320"/>
    <n v="1320"/>
    <n v="1065"/>
    <n v="-255"/>
    <m/>
    <m/>
    <m/>
    <m/>
    <m/>
    <m/>
    <m/>
    <s v="MXIXFEIJAOKG"/>
    <m/>
    <m/>
    <m/>
    <n v="2601178"/>
    <s v="Elidio H. Nanvuga"/>
    <x v="0"/>
    <x v="9"/>
    <s v="Namigonha"/>
    <m/>
    <m/>
    <m/>
    <m/>
    <m/>
    <m/>
    <s v="Elidio H. Nanvuga"/>
    <s v="876253161"/>
    <s v="Forencio Antonio Uatelauene"/>
    <s v="849370189 /861682"/>
    <m/>
    <m/>
    <m/>
    <n v="260001"/>
    <m/>
    <m/>
    <m/>
    <m/>
    <m/>
    <m/>
    <m/>
    <m/>
    <m/>
    <m/>
    <m/>
    <m/>
    <m/>
    <n v="-255"/>
    <m/>
    <m/>
    <m/>
    <n v="0"/>
    <n v="-1065"/>
    <s v="Sem registo"/>
  </r>
  <r>
    <d v="2026-04-02T00:00:00"/>
    <x v="1"/>
    <m/>
    <m/>
    <m/>
    <n v="88"/>
    <n v="44"/>
    <n v="71"/>
    <n v="27"/>
    <m/>
    <m/>
    <m/>
    <m/>
    <m/>
    <m/>
    <m/>
    <s v="AGRIFEMMA01L"/>
    <m/>
    <m/>
    <m/>
    <n v="2601178"/>
    <s v="Elidio H. Nanvuga"/>
    <x v="0"/>
    <x v="9"/>
    <s v="Namigonha"/>
    <m/>
    <m/>
    <m/>
    <m/>
    <m/>
    <m/>
    <s v="Elidio H. Nanvuga"/>
    <s v="876253161"/>
    <s v="Forencio Antonio Uatelauene"/>
    <s v="849370189 /861682"/>
    <m/>
    <m/>
    <m/>
    <n v="260001"/>
    <m/>
    <m/>
    <m/>
    <m/>
    <m/>
    <m/>
    <m/>
    <m/>
    <m/>
    <m/>
    <m/>
    <m/>
    <m/>
    <n v="-17"/>
    <m/>
    <m/>
    <m/>
    <n v="0"/>
    <n v="-71"/>
    <s v="Sem registo"/>
  </r>
  <r>
    <d v="2026-04-02T00:00:00"/>
    <x v="2"/>
    <m/>
    <m/>
    <m/>
    <n v="1760"/>
    <n v="1760"/>
    <n v="1420"/>
    <n v="-340"/>
    <m/>
    <m/>
    <m/>
    <m/>
    <m/>
    <m/>
    <m/>
    <s v="SUSSACO"/>
    <m/>
    <m/>
    <m/>
    <n v="2601178"/>
    <s v="Elidio H. Nanvuga"/>
    <x v="0"/>
    <x v="9"/>
    <s v="Namigonha"/>
    <m/>
    <m/>
    <m/>
    <m/>
    <m/>
    <m/>
    <s v="Elidio H. Nanvuga"/>
    <s v="876253161"/>
    <s v="Forencio Antonio Uatelauene"/>
    <s v="849370189 /861682"/>
    <m/>
    <m/>
    <m/>
    <n v="260001"/>
    <m/>
    <m/>
    <m/>
    <m/>
    <m/>
    <m/>
    <m/>
    <m/>
    <m/>
    <m/>
    <m/>
    <m/>
    <m/>
    <n v="-340"/>
    <m/>
    <m/>
    <m/>
    <n v="0"/>
    <n v="-1420"/>
    <s v="Sem registo"/>
  </r>
  <r>
    <d v="2026-04-02T00:00:00"/>
    <x v="5"/>
    <m/>
    <m/>
    <m/>
    <n v="264"/>
    <n v="132"/>
    <n v="0"/>
    <n v="-132"/>
    <m/>
    <m/>
    <m/>
    <m/>
    <m/>
    <m/>
    <m/>
    <s v="AGRIMHMCPA1L"/>
    <m/>
    <m/>
    <m/>
    <n v="2601178"/>
    <s v="Elidio H. Nanvuga"/>
    <x v="0"/>
    <x v="9"/>
    <s v="Namigonha"/>
    <m/>
    <m/>
    <m/>
    <m/>
    <m/>
    <m/>
    <s v="Elidio H. Nanvuga"/>
    <s v="876253161"/>
    <s v="Forencio Antonio Uatelauene"/>
    <s v="849370189 /861682"/>
    <m/>
    <m/>
    <m/>
    <n v="260001"/>
    <m/>
    <m/>
    <m/>
    <m/>
    <m/>
    <m/>
    <m/>
    <m/>
    <m/>
    <m/>
    <m/>
    <m/>
    <m/>
    <n v="-264"/>
    <m/>
    <m/>
    <m/>
    <n v="0"/>
    <n v="0"/>
    <s v="Sem registo"/>
  </r>
  <r>
    <d v="2026-04-02T00:00:00"/>
    <x v="6"/>
    <m/>
    <m/>
    <m/>
    <n v="4400"/>
    <n v="4400"/>
    <n v="0"/>
    <n v="-4400"/>
    <m/>
    <n v="0"/>
    <m/>
    <m/>
    <m/>
    <m/>
    <m/>
    <s v="MXIXARROZKG"/>
    <m/>
    <m/>
    <m/>
    <n v="2601178"/>
    <s v="Elidio H. Nanvuga"/>
    <x v="0"/>
    <x v="9"/>
    <s v="Namigonha"/>
    <m/>
    <m/>
    <m/>
    <m/>
    <m/>
    <m/>
    <s v="Elidio H. Nanvuga"/>
    <s v="876253161"/>
    <s v="Forencio Antonio Uatelauene"/>
    <s v="849370189 /861682"/>
    <m/>
    <m/>
    <m/>
    <n v="260001"/>
    <m/>
    <m/>
    <m/>
    <m/>
    <m/>
    <m/>
    <m/>
    <m/>
    <m/>
    <m/>
    <m/>
    <m/>
    <m/>
    <n v="-4400"/>
    <m/>
    <m/>
    <m/>
    <n v="0"/>
    <n v="0"/>
    <s v="Sem registo"/>
  </r>
  <r>
    <d v="2026-04-02T00:00:00"/>
    <x v="0"/>
    <m/>
    <m/>
    <m/>
    <n v="1065"/>
    <n v="1065"/>
    <n v="0"/>
    <n v="-1065"/>
    <m/>
    <m/>
    <m/>
    <m/>
    <m/>
    <m/>
    <m/>
    <s v="MXIXFEIJAOKG"/>
    <m/>
    <m/>
    <m/>
    <n v="2601179"/>
    <s v="Elidja Samuel Campossi"/>
    <x v="3"/>
    <x v="23"/>
    <s v="Cazindira"/>
    <m/>
    <m/>
    <m/>
    <m/>
    <m/>
    <m/>
    <s v="Elidja Samuel Campossi"/>
    <s v="870477400"/>
    <s v="Feliciano Germias Nicolasse Muachissene"/>
    <s v="870545187/840525187"/>
    <m/>
    <m/>
    <m/>
    <n v="260001"/>
    <m/>
    <m/>
    <m/>
    <m/>
    <m/>
    <m/>
    <m/>
    <m/>
    <m/>
    <m/>
    <m/>
    <m/>
    <m/>
    <n v="-1065"/>
    <m/>
    <m/>
    <m/>
    <n v="0"/>
    <n v="0"/>
    <s v="Sem registo"/>
  </r>
  <r>
    <d v="2026-04-02T00:00:00"/>
    <x v="1"/>
    <m/>
    <m/>
    <m/>
    <n v="71"/>
    <n v="35.5"/>
    <n v="0"/>
    <n v="-35.5"/>
    <m/>
    <m/>
    <m/>
    <m/>
    <m/>
    <m/>
    <m/>
    <s v="AGRIFEMMA01L"/>
    <m/>
    <m/>
    <m/>
    <n v="2601179"/>
    <s v="Elidja Samuel Campossi"/>
    <x v="3"/>
    <x v="23"/>
    <s v="Cazindira"/>
    <m/>
    <m/>
    <m/>
    <m/>
    <m/>
    <m/>
    <s v="Elidja Samuel Campossi"/>
    <s v="870477400"/>
    <s v="Feliciano Germias Nicolasse Muachissene"/>
    <s v="870545187/840525187"/>
    <m/>
    <m/>
    <m/>
    <n v="260001"/>
    <m/>
    <m/>
    <m/>
    <m/>
    <m/>
    <m/>
    <m/>
    <m/>
    <m/>
    <m/>
    <m/>
    <m/>
    <m/>
    <n v="-71"/>
    <m/>
    <m/>
    <m/>
    <n v="0"/>
    <n v="0"/>
    <s v="Sem registo"/>
  </r>
  <r>
    <d v="2026-04-02T00:00:00"/>
    <x v="2"/>
    <m/>
    <m/>
    <m/>
    <n v="1420"/>
    <n v="1420"/>
    <n v="0"/>
    <n v="-1420"/>
    <m/>
    <m/>
    <m/>
    <m/>
    <m/>
    <m/>
    <m/>
    <s v="SUSSACO"/>
    <m/>
    <m/>
    <m/>
    <n v="2601179"/>
    <s v="Elidja Samuel Campossi"/>
    <x v="3"/>
    <x v="23"/>
    <s v="Cazindira"/>
    <m/>
    <m/>
    <m/>
    <m/>
    <m/>
    <m/>
    <s v="Elidja Samuel Campossi"/>
    <s v="870477400"/>
    <s v="Feliciano Germias Nicolasse Muachissene"/>
    <s v="870545187/840525187"/>
    <m/>
    <m/>
    <m/>
    <n v="260001"/>
    <m/>
    <m/>
    <m/>
    <m/>
    <m/>
    <m/>
    <m/>
    <m/>
    <m/>
    <m/>
    <m/>
    <m/>
    <m/>
    <n v="-1420"/>
    <m/>
    <m/>
    <m/>
    <n v="0"/>
    <n v="0"/>
    <s v="Sem registo"/>
  </r>
  <r>
    <d v="2026-04-02T00:00:00"/>
    <x v="5"/>
    <m/>
    <m/>
    <m/>
    <n v="213"/>
    <n v="106.5"/>
    <n v="0"/>
    <n v="-106.5"/>
    <m/>
    <m/>
    <m/>
    <m/>
    <m/>
    <m/>
    <m/>
    <s v="AGRIMHMCPA1L"/>
    <m/>
    <m/>
    <m/>
    <n v="2601179"/>
    <s v="Elidja Samuel Campossi"/>
    <x v="3"/>
    <x v="23"/>
    <s v="Cazindira"/>
    <m/>
    <m/>
    <m/>
    <m/>
    <m/>
    <m/>
    <s v="Elidja Samuel Campossi"/>
    <s v="870477400"/>
    <s v="Feliciano Germias Nicolasse Muachissene"/>
    <s v="870545187/840525187"/>
    <m/>
    <m/>
    <m/>
    <n v="260001"/>
    <m/>
    <m/>
    <m/>
    <m/>
    <m/>
    <m/>
    <m/>
    <m/>
    <m/>
    <m/>
    <m/>
    <m/>
    <m/>
    <n v="-213"/>
    <m/>
    <m/>
    <m/>
    <n v="0"/>
    <n v="0"/>
    <s v="Sem registo"/>
  </r>
  <r>
    <d v="2026-04-02T00:00:00"/>
    <x v="6"/>
    <m/>
    <m/>
    <m/>
    <n v="3550"/>
    <n v="3550"/>
    <n v="0"/>
    <n v="-3550"/>
    <m/>
    <m/>
    <m/>
    <m/>
    <m/>
    <m/>
    <m/>
    <s v="MXIXARROZKG"/>
    <m/>
    <m/>
    <m/>
    <n v="2601179"/>
    <s v="Elidja Samuel Campossi"/>
    <x v="3"/>
    <x v="23"/>
    <s v="Cazindira"/>
    <m/>
    <m/>
    <m/>
    <m/>
    <m/>
    <m/>
    <s v="Elidja Samuel Campossi"/>
    <s v="870477400"/>
    <s v="Feliciano Germias Nicolasse Muachissene"/>
    <s v="870545187/840525187"/>
    <m/>
    <m/>
    <m/>
    <n v="260001"/>
    <m/>
    <m/>
    <m/>
    <m/>
    <m/>
    <m/>
    <m/>
    <m/>
    <m/>
    <m/>
    <m/>
    <m/>
    <m/>
    <n v="-3550"/>
    <m/>
    <m/>
    <m/>
    <n v="0"/>
    <n v="0"/>
    <s v="Sem registo"/>
  </r>
  <r>
    <d v="2026-04-02T00:00:00"/>
    <x v="0"/>
    <m/>
    <m/>
    <m/>
    <n v="1530"/>
    <n v="1530"/>
    <n v="1530"/>
    <n v="0"/>
    <m/>
    <m/>
    <m/>
    <m/>
    <m/>
    <m/>
    <m/>
    <s v="MXIXFEIJAOKG"/>
    <m/>
    <m/>
    <m/>
    <n v="2601180"/>
    <s v="Elisa Sarifo Sunzumua"/>
    <x v="2"/>
    <x v="28"/>
    <s v="Murraça"/>
    <m/>
    <m/>
    <m/>
    <m/>
    <m/>
    <m/>
    <s v="Elisa Sarifo Sunzumua"/>
    <s v="842873785"/>
    <s v="Filipe Paulino Saute"/>
    <s v="847254103/875454103"/>
    <m/>
    <m/>
    <m/>
    <n v="260001"/>
    <m/>
    <m/>
    <m/>
    <m/>
    <m/>
    <m/>
    <m/>
    <m/>
    <m/>
    <m/>
    <m/>
    <m/>
    <m/>
    <n v="-1530"/>
    <m/>
    <n v="1530"/>
    <m/>
    <n v="1530"/>
    <n v="0"/>
    <s v="Entregue"/>
  </r>
  <r>
    <d v="2026-04-02T00:00:00"/>
    <x v="1"/>
    <m/>
    <m/>
    <m/>
    <n v="102"/>
    <n v="51"/>
    <n v="51"/>
    <n v="0"/>
    <m/>
    <m/>
    <m/>
    <m/>
    <m/>
    <m/>
    <m/>
    <s v="AGRIFEMMA01L"/>
    <m/>
    <m/>
    <m/>
    <n v="2601180"/>
    <s v="Elisa Sarifo Sunzumua"/>
    <x v="2"/>
    <x v="28"/>
    <s v="Murraça"/>
    <m/>
    <m/>
    <m/>
    <m/>
    <m/>
    <m/>
    <s v="Elisa Sarifo Sunzumua"/>
    <s v="842873785"/>
    <s v="Filipe Paulino Saute"/>
    <s v="847254103/875454103"/>
    <m/>
    <m/>
    <m/>
    <n v="260001"/>
    <m/>
    <m/>
    <m/>
    <m/>
    <m/>
    <m/>
    <m/>
    <m/>
    <m/>
    <m/>
    <m/>
    <m/>
    <m/>
    <n v="-102"/>
    <m/>
    <m/>
    <m/>
    <n v="0"/>
    <n v="-51"/>
    <s v="Sem registo"/>
  </r>
  <r>
    <d v="2026-04-02T00:00:00"/>
    <x v="2"/>
    <m/>
    <m/>
    <m/>
    <n v="2040"/>
    <n v="2040"/>
    <n v="2040"/>
    <n v="0"/>
    <m/>
    <m/>
    <m/>
    <m/>
    <m/>
    <m/>
    <m/>
    <s v="SUSSACO"/>
    <m/>
    <m/>
    <m/>
    <n v="2601180"/>
    <s v="Elisa Sarifo Sunzumua"/>
    <x v="2"/>
    <x v="28"/>
    <s v="Murraça"/>
    <m/>
    <m/>
    <m/>
    <m/>
    <m/>
    <m/>
    <s v="Elisa Sarifo Sunzumua"/>
    <s v="842873785"/>
    <s v="Filipe Paulino Saute"/>
    <s v="847254103/875454103"/>
    <m/>
    <m/>
    <m/>
    <n v="260001"/>
    <m/>
    <m/>
    <m/>
    <m/>
    <m/>
    <m/>
    <m/>
    <m/>
    <m/>
    <m/>
    <m/>
    <m/>
    <m/>
    <n v="-2040"/>
    <m/>
    <m/>
    <m/>
    <n v="0"/>
    <n v="-2040"/>
    <s v="Sem registo"/>
  </r>
  <r>
    <d v="2026-04-02T00:00:00"/>
    <x v="3"/>
    <m/>
    <m/>
    <m/>
    <n v="29"/>
    <n v="14.5"/>
    <n v="14.5"/>
    <n v="0"/>
    <m/>
    <m/>
    <m/>
    <m/>
    <m/>
    <m/>
    <m/>
    <s v="AGRIMIDACLORP1L"/>
    <m/>
    <m/>
    <m/>
    <n v="2601180"/>
    <s v="Elisa Sarifo Sunzumua"/>
    <x v="2"/>
    <x v="28"/>
    <s v="Murraça"/>
    <m/>
    <m/>
    <m/>
    <m/>
    <m/>
    <m/>
    <s v="Elisa Sarifo Sunzumua"/>
    <s v="842873785"/>
    <s v="Filipe Paulino Saute"/>
    <s v="847254103/875454103"/>
    <m/>
    <m/>
    <m/>
    <n v="260001"/>
    <m/>
    <m/>
    <m/>
    <m/>
    <m/>
    <m/>
    <m/>
    <m/>
    <m/>
    <m/>
    <m/>
    <m/>
    <m/>
    <n v="-29"/>
    <m/>
    <m/>
    <m/>
    <n v="0"/>
    <n v="-14.5"/>
    <s v="Sem registo"/>
  </r>
  <r>
    <d v="2026-04-02T00:00:00"/>
    <x v="4"/>
    <m/>
    <m/>
    <m/>
    <n v="362.5"/>
    <n v="362.5"/>
    <n v="362.5"/>
    <n v="0"/>
    <m/>
    <m/>
    <m/>
    <m/>
    <m/>
    <m/>
    <m/>
    <s v="MXIXMILHOKG"/>
    <m/>
    <m/>
    <m/>
    <n v="2601180"/>
    <s v="Elisa Sarifo Sunzumua"/>
    <x v="2"/>
    <x v="28"/>
    <s v="Murraça"/>
    <m/>
    <m/>
    <m/>
    <m/>
    <m/>
    <m/>
    <s v="Elisa Sarifo Sunzumua"/>
    <s v="842873785"/>
    <s v="Filipe Paulino Saute"/>
    <s v="847254103/875454103"/>
    <m/>
    <m/>
    <m/>
    <n v="260001"/>
    <m/>
    <m/>
    <m/>
    <m/>
    <m/>
    <m/>
    <m/>
    <m/>
    <m/>
    <m/>
    <m/>
    <m/>
    <m/>
    <n v="-362.5"/>
    <m/>
    <m/>
    <n v="362"/>
    <n v="0"/>
    <n v="-362.5"/>
    <s v="Sem registo"/>
  </r>
  <r>
    <d v="2026-04-02T00:00:00"/>
    <x v="5"/>
    <m/>
    <m/>
    <m/>
    <n v="219"/>
    <n v="109.5"/>
    <n v="109.5"/>
    <n v="0"/>
    <m/>
    <m/>
    <m/>
    <m/>
    <m/>
    <m/>
    <m/>
    <s v="AGRIMHMCPA1L"/>
    <m/>
    <m/>
    <m/>
    <n v="2601180"/>
    <s v="Elisa Sarifo Sunzumua"/>
    <x v="2"/>
    <x v="28"/>
    <s v="Murraça"/>
    <m/>
    <m/>
    <m/>
    <m/>
    <m/>
    <m/>
    <s v="Elisa Sarifo Sunzumua"/>
    <s v="842873785"/>
    <s v="Filipe Paulino Saute"/>
    <s v="847254103/875454103"/>
    <m/>
    <m/>
    <m/>
    <n v="260001"/>
    <m/>
    <m/>
    <m/>
    <m/>
    <m/>
    <m/>
    <m/>
    <m/>
    <m/>
    <m/>
    <m/>
    <m/>
    <m/>
    <n v="-219"/>
    <m/>
    <m/>
    <m/>
    <n v="0"/>
    <n v="-109.5"/>
    <s v="Sem registo"/>
  </r>
  <r>
    <d v="2026-04-02T00:00:00"/>
    <x v="6"/>
    <m/>
    <m/>
    <m/>
    <n v="3650"/>
    <n v="3650"/>
    <n v="3650"/>
    <n v="0"/>
    <m/>
    <m/>
    <m/>
    <m/>
    <m/>
    <m/>
    <m/>
    <s v="MXIXARROZKG"/>
    <m/>
    <m/>
    <m/>
    <n v="2601180"/>
    <s v="Elisa Sarifo Sunzumua"/>
    <x v="2"/>
    <x v="28"/>
    <s v="Murraça"/>
    <m/>
    <m/>
    <m/>
    <m/>
    <m/>
    <m/>
    <s v="Elisa Sarifo Sunzumua"/>
    <s v="842873785"/>
    <s v="Filipe Paulino Saute"/>
    <s v="847254103/875454103"/>
    <m/>
    <m/>
    <m/>
    <n v="260001"/>
    <m/>
    <m/>
    <m/>
    <m/>
    <m/>
    <m/>
    <m/>
    <m/>
    <m/>
    <m/>
    <m/>
    <m/>
    <m/>
    <n v="-3650"/>
    <m/>
    <m/>
    <m/>
    <n v="0"/>
    <n v="-3650"/>
    <s v="Sem registo"/>
  </r>
  <r>
    <d v="2026-04-02T00:00:00"/>
    <x v="0"/>
    <m/>
    <m/>
    <m/>
    <n v="1725"/>
    <n v="1725"/>
    <n v="1725"/>
    <n v="0"/>
    <m/>
    <m/>
    <m/>
    <m/>
    <m/>
    <m/>
    <m/>
    <s v="MXIXFEIJAOKG"/>
    <m/>
    <m/>
    <m/>
    <n v="2601181"/>
    <s v="Elsa João Cuambe"/>
    <x v="1"/>
    <x v="45"/>
    <s v="Macaneta Matsinane"/>
    <m/>
    <m/>
    <m/>
    <m/>
    <m/>
    <m/>
    <s v="Elsa João Cuambe"/>
    <s v="879896755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1725"/>
    <s v="Sem registo"/>
  </r>
  <r>
    <d v="2026-04-02T00:00:00"/>
    <x v="0"/>
    <m/>
    <m/>
    <m/>
    <n v="2160"/>
    <n v="2160"/>
    <n v="2160"/>
    <n v="0"/>
    <m/>
    <m/>
    <m/>
    <m/>
    <m/>
    <m/>
    <m/>
    <s v="MXIXFEIJAOKG"/>
    <m/>
    <m/>
    <m/>
    <n v="2601181"/>
    <s v="Elsa João Cuambe"/>
    <x v="1"/>
    <x v="45"/>
    <s v="Macaneta, Hobjana"/>
    <m/>
    <m/>
    <m/>
    <m/>
    <m/>
    <m/>
    <s v="Elsa João Cuambe"/>
    <s v="879896755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2160"/>
    <s v="Sem registo"/>
  </r>
  <r>
    <d v="2026-04-02T00:00:00"/>
    <x v="0"/>
    <m/>
    <m/>
    <m/>
    <n v="1755"/>
    <n v="1755"/>
    <n v="1755"/>
    <n v="0"/>
    <m/>
    <m/>
    <m/>
    <m/>
    <m/>
    <m/>
    <m/>
    <s v="MXIXFEIJAOKG"/>
    <m/>
    <m/>
    <m/>
    <n v="2601181"/>
    <s v="Elsa João Cuambe"/>
    <x v="1"/>
    <x v="45"/>
    <s v="Macaneta, Mbuva"/>
    <m/>
    <m/>
    <m/>
    <m/>
    <m/>
    <m/>
    <s v="Elsa João Cuambe"/>
    <s v="879896755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1755"/>
    <s v="Sem registo"/>
  </r>
  <r>
    <d v="2026-04-02T00:00:00"/>
    <x v="1"/>
    <m/>
    <m/>
    <m/>
    <n v="115"/>
    <n v="57.5"/>
    <n v="57.5"/>
    <n v="0"/>
    <m/>
    <m/>
    <m/>
    <m/>
    <m/>
    <m/>
    <m/>
    <s v="AGRIFEMMA01L"/>
    <m/>
    <m/>
    <m/>
    <n v="2601181"/>
    <s v="Elsa João Cuambe"/>
    <x v="1"/>
    <x v="45"/>
    <s v="Macaneta Matsinane"/>
    <m/>
    <m/>
    <m/>
    <m/>
    <m/>
    <m/>
    <s v="Elsa João Cuambe"/>
    <s v="879896755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57.5"/>
    <s v="Sem registo"/>
  </r>
  <r>
    <d v="2026-04-02T00:00:00"/>
    <x v="1"/>
    <m/>
    <m/>
    <m/>
    <n v="144"/>
    <n v="72"/>
    <n v="72"/>
    <n v="0"/>
    <m/>
    <m/>
    <m/>
    <m/>
    <m/>
    <m/>
    <m/>
    <s v="AGRIFEMMA01L"/>
    <m/>
    <m/>
    <m/>
    <n v="2601181"/>
    <s v="Elsa João Cuambe"/>
    <x v="1"/>
    <x v="45"/>
    <s v="Macaneta, Hobjana"/>
    <m/>
    <m/>
    <m/>
    <m/>
    <m/>
    <m/>
    <s v="Elsa João Cuambe"/>
    <s v="879896755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72"/>
    <s v="Sem registo"/>
  </r>
  <r>
    <d v="2026-04-02T00:00:00"/>
    <x v="1"/>
    <m/>
    <m/>
    <m/>
    <n v="117"/>
    <n v="58.5"/>
    <n v="58.5"/>
    <n v="0"/>
    <m/>
    <m/>
    <m/>
    <m/>
    <m/>
    <m/>
    <m/>
    <s v="AGRIFEMMA01L"/>
    <m/>
    <m/>
    <m/>
    <n v="2601181"/>
    <s v="Elsa João Cuambe"/>
    <x v="1"/>
    <x v="45"/>
    <s v="Macaneta, Mbuva"/>
    <m/>
    <m/>
    <m/>
    <m/>
    <m/>
    <m/>
    <s v="Elsa João Cuambe"/>
    <s v="879896755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58.5"/>
    <s v="Sem registo"/>
  </r>
  <r>
    <d v="2026-04-02T00:00:00"/>
    <x v="2"/>
    <m/>
    <m/>
    <m/>
    <n v="2300"/>
    <n v="2300"/>
    <n v="2300"/>
    <n v="0"/>
    <m/>
    <m/>
    <m/>
    <m/>
    <m/>
    <m/>
    <m/>
    <s v="SUSSACO"/>
    <m/>
    <m/>
    <m/>
    <n v="2601181"/>
    <s v="Elsa João Cuambe"/>
    <x v="1"/>
    <x v="45"/>
    <s v="Macaneta Matsinane"/>
    <m/>
    <m/>
    <m/>
    <m/>
    <m/>
    <m/>
    <s v="Elsa João Cuambe"/>
    <s v="879896755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2300"/>
    <s v="Sem registo"/>
  </r>
  <r>
    <d v="2026-04-02T00:00:00"/>
    <x v="2"/>
    <m/>
    <m/>
    <m/>
    <n v="2880"/>
    <n v="2880"/>
    <n v="2880"/>
    <n v="0"/>
    <m/>
    <m/>
    <m/>
    <m/>
    <m/>
    <m/>
    <m/>
    <s v="SUSSACO"/>
    <m/>
    <m/>
    <m/>
    <n v="2601181"/>
    <s v="Elsa João Cuambe"/>
    <x v="1"/>
    <x v="45"/>
    <s v="Macaneta, Hobjana"/>
    <m/>
    <m/>
    <m/>
    <m/>
    <m/>
    <m/>
    <s v="Elsa João Cuambe"/>
    <s v="879896755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2880"/>
    <s v="Sem registo"/>
  </r>
  <r>
    <d v="2026-04-02T00:00:00"/>
    <x v="2"/>
    <m/>
    <m/>
    <m/>
    <n v="2340"/>
    <n v="2340"/>
    <n v="2340"/>
    <n v="0"/>
    <m/>
    <m/>
    <m/>
    <m/>
    <m/>
    <m/>
    <m/>
    <s v="SUSSACO"/>
    <m/>
    <m/>
    <m/>
    <n v="2601181"/>
    <s v="Elsa João Cuambe"/>
    <x v="1"/>
    <x v="45"/>
    <s v="Macaneta, Mbuva"/>
    <m/>
    <m/>
    <m/>
    <m/>
    <m/>
    <m/>
    <s v="Elsa João Cuambe"/>
    <s v="879896755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2340"/>
    <s v="Sem registo"/>
  </r>
  <r>
    <d v="2026-04-02T00:00:00"/>
    <x v="5"/>
    <m/>
    <m/>
    <m/>
    <n v="345"/>
    <n v="172.5"/>
    <n v="172.5"/>
    <n v="0"/>
    <m/>
    <m/>
    <m/>
    <m/>
    <m/>
    <m/>
    <m/>
    <s v="AGRIMHMCPA1L"/>
    <m/>
    <m/>
    <m/>
    <n v="2601181"/>
    <s v="Elsa João Cuambe"/>
    <x v="1"/>
    <x v="45"/>
    <s v="Macaneta Matsinane"/>
    <m/>
    <m/>
    <m/>
    <m/>
    <m/>
    <m/>
    <s v="Elsa João Cuambe"/>
    <s v="879896755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172.5"/>
    <s v="Sem registo"/>
  </r>
  <r>
    <d v="2026-04-02T00:00:00"/>
    <x v="5"/>
    <m/>
    <m/>
    <m/>
    <n v="432"/>
    <n v="216"/>
    <n v="216"/>
    <n v="0"/>
    <m/>
    <m/>
    <m/>
    <m/>
    <m/>
    <m/>
    <m/>
    <s v="AGRIMHMCPA1L"/>
    <m/>
    <m/>
    <m/>
    <n v="2601181"/>
    <s v="Elsa João Cuambe"/>
    <x v="1"/>
    <x v="45"/>
    <s v="Macaneta, Hobjana"/>
    <m/>
    <m/>
    <m/>
    <m/>
    <m/>
    <m/>
    <s v="Elsa João Cuambe"/>
    <s v="879896755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216"/>
    <s v="Sem registo"/>
  </r>
  <r>
    <d v="2026-04-02T00:00:00"/>
    <x v="5"/>
    <m/>
    <m/>
    <m/>
    <n v="351"/>
    <n v="175.5"/>
    <n v="175.5"/>
    <n v="0"/>
    <m/>
    <m/>
    <m/>
    <m/>
    <m/>
    <m/>
    <m/>
    <s v="AGRIMHMCPA1L"/>
    <m/>
    <m/>
    <m/>
    <n v="2601181"/>
    <s v="Elsa João Cuambe"/>
    <x v="1"/>
    <x v="45"/>
    <s v="Macaneta, Mbuva"/>
    <m/>
    <m/>
    <m/>
    <m/>
    <m/>
    <m/>
    <s v="Elsa João Cuambe"/>
    <s v="879896755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175.5"/>
    <s v="Sem registo"/>
  </r>
  <r>
    <d v="2026-04-02T00:00:00"/>
    <x v="6"/>
    <m/>
    <m/>
    <m/>
    <n v="5750"/>
    <n v="5750"/>
    <n v="5750"/>
    <n v="0"/>
    <m/>
    <m/>
    <m/>
    <m/>
    <m/>
    <m/>
    <m/>
    <s v="MXIXARROZKG"/>
    <m/>
    <m/>
    <m/>
    <n v="2601181"/>
    <s v="Elsa João Cuambe"/>
    <x v="1"/>
    <x v="45"/>
    <s v="Macaneta Matsinane"/>
    <m/>
    <m/>
    <m/>
    <m/>
    <m/>
    <m/>
    <s v="Elsa João Cuambe"/>
    <s v="879896755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5750"/>
    <s v="Sem registo"/>
  </r>
  <r>
    <d v="2026-04-02T00:00:00"/>
    <x v="6"/>
    <m/>
    <m/>
    <m/>
    <n v="7200"/>
    <n v="7200"/>
    <n v="7200"/>
    <n v="0"/>
    <m/>
    <m/>
    <m/>
    <m/>
    <m/>
    <m/>
    <m/>
    <s v="MXIXARROZKG"/>
    <m/>
    <m/>
    <m/>
    <n v="2601181"/>
    <s v="Elsa João Cuambe"/>
    <x v="1"/>
    <x v="45"/>
    <s v="Macaneta, Hobjana"/>
    <m/>
    <m/>
    <m/>
    <m/>
    <m/>
    <m/>
    <s v="Elsa João Cuambe"/>
    <s v="879896755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7200"/>
    <s v="Sem registo"/>
  </r>
  <r>
    <d v="2026-04-02T00:00:00"/>
    <x v="6"/>
    <m/>
    <m/>
    <m/>
    <n v="5850"/>
    <n v="5850"/>
    <n v="5850"/>
    <n v="0"/>
    <m/>
    <m/>
    <m/>
    <m/>
    <m/>
    <m/>
    <m/>
    <s v="MXIXARROZKG"/>
    <m/>
    <m/>
    <m/>
    <n v="2601181"/>
    <s v="Elsa João Cuambe"/>
    <x v="1"/>
    <x v="45"/>
    <s v="Macaneta, Mbuva"/>
    <m/>
    <m/>
    <m/>
    <m/>
    <m/>
    <m/>
    <s v="Elsa João Cuambe"/>
    <s v="879896755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5850"/>
    <s v="Sem registo"/>
  </r>
  <r>
    <d v="2026-04-02T00:00:00"/>
    <x v="0"/>
    <m/>
    <m/>
    <m/>
    <n v="75"/>
    <n v="75"/>
    <n v="75"/>
    <n v="0"/>
    <m/>
    <m/>
    <m/>
    <m/>
    <m/>
    <m/>
    <m/>
    <s v="MXIXFEIJAOKG"/>
    <m/>
    <m/>
    <m/>
    <n v="2601182"/>
    <s v="Elton Fausto Nhane"/>
    <x v="1"/>
    <x v="55"/>
    <s v="Infulene"/>
    <m/>
    <m/>
    <m/>
    <m/>
    <m/>
    <m/>
    <s v="Elton Fausto Nhane"/>
    <s v="870042312"/>
    <s v="Brista Horácio de Eugénia Coutinho Notisso"/>
    <n v="845150706"/>
    <m/>
    <m/>
    <m/>
    <n v="260001"/>
    <m/>
    <m/>
    <m/>
    <m/>
    <m/>
    <m/>
    <m/>
    <m/>
    <m/>
    <m/>
    <m/>
    <m/>
    <m/>
    <m/>
    <m/>
    <m/>
    <m/>
    <n v="0"/>
    <n v="-75"/>
    <s v="Sem registo"/>
  </r>
  <r>
    <d v="2026-04-02T00:00:00"/>
    <x v="1"/>
    <m/>
    <m/>
    <m/>
    <n v="5"/>
    <n v="2.5"/>
    <n v="2.5"/>
    <n v="0"/>
    <m/>
    <m/>
    <m/>
    <m/>
    <m/>
    <m/>
    <m/>
    <s v="AGRIFEMMA01L"/>
    <m/>
    <m/>
    <m/>
    <n v="2601182"/>
    <s v="Elton Fausto Nhane"/>
    <x v="1"/>
    <x v="55"/>
    <s v="Infulene"/>
    <m/>
    <m/>
    <m/>
    <m/>
    <m/>
    <m/>
    <s v="Elton Fausto Nhane"/>
    <s v="870042312"/>
    <s v="Brista Horácio de Eugénia Coutinho Notisso"/>
    <n v="845150706"/>
    <m/>
    <m/>
    <m/>
    <n v="260001"/>
    <m/>
    <m/>
    <m/>
    <m/>
    <m/>
    <m/>
    <m/>
    <m/>
    <m/>
    <m/>
    <m/>
    <m/>
    <m/>
    <m/>
    <m/>
    <m/>
    <m/>
    <n v="0"/>
    <n v="-2.5"/>
    <s v="Sem registo"/>
  </r>
  <r>
    <d v="2026-04-02T00:00:00"/>
    <x v="2"/>
    <m/>
    <m/>
    <m/>
    <n v="100"/>
    <n v="100"/>
    <n v="100"/>
    <n v="0"/>
    <m/>
    <m/>
    <m/>
    <m/>
    <m/>
    <m/>
    <m/>
    <s v="SUSSACO"/>
    <m/>
    <m/>
    <m/>
    <n v="2601182"/>
    <s v="Elton Fausto Nhane"/>
    <x v="1"/>
    <x v="55"/>
    <s v="Infulene"/>
    <m/>
    <m/>
    <m/>
    <m/>
    <m/>
    <m/>
    <s v="Elton Fausto Nhane"/>
    <s v="870042312"/>
    <s v="Brista Horácio de Eugénia Coutinho Notisso"/>
    <n v="845150706"/>
    <m/>
    <m/>
    <m/>
    <n v="260001"/>
    <m/>
    <m/>
    <m/>
    <m/>
    <m/>
    <m/>
    <m/>
    <m/>
    <m/>
    <m/>
    <m/>
    <m/>
    <m/>
    <m/>
    <m/>
    <m/>
    <m/>
    <n v="0"/>
    <n v="-100"/>
    <s v="Sem registo"/>
  </r>
  <r>
    <d v="2026-04-02T00:00:00"/>
    <x v="3"/>
    <m/>
    <m/>
    <m/>
    <n v="5"/>
    <n v="2.5"/>
    <n v="2.5"/>
    <n v="0"/>
    <m/>
    <m/>
    <m/>
    <m/>
    <m/>
    <m/>
    <m/>
    <s v="AGRIMIDACLORP1L"/>
    <m/>
    <m/>
    <m/>
    <n v="2601182"/>
    <s v="Elton Fausto Nhane"/>
    <x v="1"/>
    <x v="55"/>
    <s v="Infulene"/>
    <m/>
    <m/>
    <m/>
    <m/>
    <m/>
    <m/>
    <s v="Elton Fausto Nhane"/>
    <s v="870042312"/>
    <s v="Brista Horácio de Eugénia Coutinho Notisso"/>
    <n v="845150706"/>
    <m/>
    <m/>
    <m/>
    <n v="260001"/>
    <m/>
    <m/>
    <m/>
    <m/>
    <m/>
    <m/>
    <m/>
    <m/>
    <m/>
    <m/>
    <m/>
    <m/>
    <m/>
    <m/>
    <m/>
    <m/>
    <m/>
    <n v="0"/>
    <n v="-2.5"/>
    <s v="Sem registo"/>
  </r>
  <r>
    <d v="2026-04-02T00:00:00"/>
    <x v="4"/>
    <m/>
    <m/>
    <m/>
    <n v="62.5"/>
    <n v="62.5"/>
    <n v="62.5"/>
    <n v="0"/>
    <m/>
    <m/>
    <m/>
    <m/>
    <m/>
    <m/>
    <m/>
    <s v="MXIXMILHOKG"/>
    <m/>
    <m/>
    <m/>
    <n v="2601182"/>
    <s v="Elton Fausto Nhane"/>
    <x v="1"/>
    <x v="55"/>
    <s v="Infulene"/>
    <m/>
    <m/>
    <m/>
    <m/>
    <m/>
    <m/>
    <s v="Elton Fausto Nhane"/>
    <s v="870042312"/>
    <s v="Brista Horácio de Eugénia Coutinho Notisso"/>
    <n v="845150706"/>
    <m/>
    <m/>
    <m/>
    <n v="260001"/>
    <m/>
    <m/>
    <m/>
    <m/>
    <m/>
    <m/>
    <m/>
    <m/>
    <m/>
    <m/>
    <m/>
    <m/>
    <m/>
    <m/>
    <m/>
    <m/>
    <n v="62"/>
    <n v="0"/>
    <n v="-62.5"/>
    <s v="Sem registo"/>
  </r>
  <r>
    <d v="2026-04-02T00:00:00"/>
    <x v="0"/>
    <m/>
    <m/>
    <m/>
    <n v="20370"/>
    <n v="20370"/>
    <n v="3000"/>
    <n v="-17370"/>
    <m/>
    <m/>
    <m/>
    <m/>
    <m/>
    <m/>
    <m/>
    <s v="MXIXFEIJAOKG"/>
    <m/>
    <m/>
    <m/>
    <n v="2601183"/>
    <s v="Elton Fernando Samuel"/>
    <x v="0"/>
    <x v="32"/>
    <s v="Alto Mutola"/>
    <m/>
    <m/>
    <m/>
    <m/>
    <m/>
    <m/>
    <s v="Elton Fernando Samuel"/>
    <s v="864112998/841301411"/>
    <s v="Pedro Artur Vasco"/>
    <s v="847661036/872686537"/>
    <m/>
    <m/>
    <m/>
    <n v="260001"/>
    <m/>
    <m/>
    <m/>
    <m/>
    <m/>
    <m/>
    <m/>
    <m/>
    <m/>
    <m/>
    <m/>
    <m/>
    <m/>
    <n v="-17370"/>
    <m/>
    <m/>
    <m/>
    <n v="0"/>
    <n v="-3000"/>
    <s v="Sem registo"/>
  </r>
  <r>
    <d v="2026-04-02T00:00:00"/>
    <x v="1"/>
    <m/>
    <m/>
    <m/>
    <n v="1358"/>
    <n v="679"/>
    <n v="200"/>
    <n v="-479"/>
    <m/>
    <m/>
    <m/>
    <m/>
    <m/>
    <m/>
    <m/>
    <s v="AGRIFEMMA01L"/>
    <m/>
    <m/>
    <m/>
    <n v="2601183"/>
    <s v="Elton Fernando Samuel"/>
    <x v="0"/>
    <x v="32"/>
    <s v="Alto Mutola"/>
    <m/>
    <m/>
    <m/>
    <m/>
    <m/>
    <m/>
    <s v="Elton Fernando Samuel"/>
    <s v="864112998/841301411"/>
    <s v="Pedro Artur Vasco"/>
    <s v="847661036/872686537"/>
    <m/>
    <m/>
    <m/>
    <n v="260001"/>
    <m/>
    <m/>
    <m/>
    <m/>
    <m/>
    <m/>
    <m/>
    <m/>
    <m/>
    <m/>
    <m/>
    <m/>
    <m/>
    <n v="-1158"/>
    <m/>
    <m/>
    <m/>
    <n v="0"/>
    <n v="-200"/>
    <s v="Sem registo"/>
  </r>
  <r>
    <d v="2026-04-02T00:00:00"/>
    <x v="2"/>
    <m/>
    <m/>
    <m/>
    <n v="27160"/>
    <n v="27160"/>
    <n v="4000"/>
    <n v="-23160"/>
    <m/>
    <m/>
    <m/>
    <m/>
    <m/>
    <m/>
    <m/>
    <s v="SUSSACO"/>
    <m/>
    <m/>
    <m/>
    <n v="2601183"/>
    <s v="Elton Fernando Samuel"/>
    <x v="0"/>
    <x v="32"/>
    <s v="Alto Mutola"/>
    <m/>
    <m/>
    <m/>
    <m/>
    <m/>
    <m/>
    <s v="Elton Fernando Samuel"/>
    <s v="864112998/841301411"/>
    <s v="Pedro Artur Vasco"/>
    <s v="847661036/872686537"/>
    <m/>
    <m/>
    <m/>
    <n v="260001"/>
    <m/>
    <m/>
    <m/>
    <m/>
    <m/>
    <m/>
    <m/>
    <m/>
    <m/>
    <m/>
    <m/>
    <m/>
    <m/>
    <n v="-23160"/>
    <m/>
    <n v="27160"/>
    <m/>
    <n v="27160"/>
    <n v="23160"/>
    <s v="Entregue"/>
  </r>
  <r>
    <d v="2026-04-02T00:00:00"/>
    <x v="3"/>
    <m/>
    <m/>
    <m/>
    <n v="294"/>
    <n v="147"/>
    <n v="79"/>
    <n v="-68"/>
    <m/>
    <m/>
    <m/>
    <m/>
    <m/>
    <m/>
    <m/>
    <s v="AGRIMIDACLORP1L"/>
    <m/>
    <m/>
    <m/>
    <n v="2601183"/>
    <s v="Elton Fernando Samuel"/>
    <x v="0"/>
    <x v="32"/>
    <s v="Alto Mutola"/>
    <m/>
    <m/>
    <m/>
    <m/>
    <m/>
    <m/>
    <s v="Elton Fernando Samuel"/>
    <s v="864112998/841301411"/>
    <s v="Pedro Artur Vasco"/>
    <s v="847661036/872686537"/>
    <m/>
    <m/>
    <m/>
    <n v="260001"/>
    <m/>
    <m/>
    <m/>
    <m/>
    <m/>
    <m/>
    <m/>
    <m/>
    <m/>
    <m/>
    <m/>
    <m/>
    <m/>
    <n v="-215"/>
    <m/>
    <m/>
    <m/>
    <n v="0"/>
    <n v="-79"/>
    <s v="Sem registo"/>
  </r>
  <r>
    <d v="2026-04-02T00:00:00"/>
    <x v="4"/>
    <m/>
    <m/>
    <m/>
    <n v="3675"/>
    <n v="3675"/>
    <n v="987.5"/>
    <n v="-2687.5"/>
    <n v="79"/>
    <m/>
    <m/>
    <m/>
    <m/>
    <m/>
    <m/>
    <s v="MXIXMILHOKG"/>
    <m/>
    <m/>
    <m/>
    <n v="2601183"/>
    <s v="Elton Fernando Samuel"/>
    <x v="0"/>
    <x v="32"/>
    <s v="Alto Mutola"/>
    <m/>
    <m/>
    <m/>
    <m/>
    <m/>
    <m/>
    <s v="Elton Fernando Samuel"/>
    <s v="864112998/841301411"/>
    <s v="Pedro Artur Vasco"/>
    <s v="847661036/872686537"/>
    <m/>
    <m/>
    <m/>
    <n v="260001"/>
    <m/>
    <m/>
    <m/>
    <m/>
    <m/>
    <m/>
    <m/>
    <m/>
    <m/>
    <m/>
    <m/>
    <m/>
    <m/>
    <n v="-2687.5"/>
    <m/>
    <m/>
    <m/>
    <n v="0"/>
    <n v="-987.5"/>
    <s v="Sem registo"/>
  </r>
  <r>
    <d v="2026-04-02T00:00:00"/>
    <x v="5"/>
    <m/>
    <m/>
    <m/>
    <n v="3192"/>
    <n v="1596"/>
    <n v="363"/>
    <n v="-1233"/>
    <m/>
    <m/>
    <m/>
    <m/>
    <m/>
    <m/>
    <m/>
    <s v="AGRIMHMCPA1L"/>
    <m/>
    <m/>
    <m/>
    <n v="2601183"/>
    <s v="Elton Fernando Samuel"/>
    <x v="0"/>
    <x v="32"/>
    <s v="Alto Mutola"/>
    <m/>
    <m/>
    <m/>
    <m/>
    <m/>
    <m/>
    <s v="Elton Fernando Samuel"/>
    <s v="864112998/841301411"/>
    <s v="Pedro Artur Vasco"/>
    <s v="847661036/872686537"/>
    <m/>
    <m/>
    <m/>
    <n v="260001"/>
    <m/>
    <m/>
    <m/>
    <m/>
    <m/>
    <m/>
    <m/>
    <m/>
    <m/>
    <m/>
    <m/>
    <m/>
    <m/>
    <n v="-2829"/>
    <m/>
    <m/>
    <m/>
    <n v="0"/>
    <n v="-363"/>
    <s v="Sem registo"/>
  </r>
  <r>
    <d v="2026-04-02T00:00:00"/>
    <x v="6"/>
    <m/>
    <m/>
    <m/>
    <n v="53200"/>
    <n v="53200"/>
    <n v="6050"/>
    <n v="-47150"/>
    <m/>
    <n v="121"/>
    <m/>
    <m/>
    <m/>
    <m/>
    <m/>
    <s v="MXIXARROZKG"/>
    <m/>
    <m/>
    <m/>
    <n v="2601183"/>
    <s v="Elton Fernando Samuel"/>
    <x v="0"/>
    <x v="32"/>
    <s v="Alto Mutola"/>
    <m/>
    <m/>
    <m/>
    <m/>
    <m/>
    <m/>
    <s v="Elton Fernando Samuel"/>
    <s v="864112998/841301411"/>
    <s v="Pedro Artur Vasco"/>
    <s v="847661036/872686537"/>
    <m/>
    <m/>
    <m/>
    <n v="260001"/>
    <m/>
    <m/>
    <m/>
    <m/>
    <m/>
    <m/>
    <m/>
    <m/>
    <m/>
    <m/>
    <m/>
    <m/>
    <m/>
    <n v="-47150"/>
    <m/>
    <m/>
    <m/>
    <n v="0"/>
    <n v="-6050"/>
    <s v="Sem registo"/>
  </r>
  <r>
    <d v="2026-04-02T00:00:00"/>
    <x v="0"/>
    <m/>
    <m/>
    <m/>
    <n v="570"/>
    <n v="570"/>
    <n v="0"/>
    <n v="-570"/>
    <m/>
    <m/>
    <m/>
    <m/>
    <m/>
    <m/>
    <m/>
    <s v="MXIXFEIJAOKG"/>
    <m/>
    <m/>
    <m/>
    <n v="2601184"/>
    <s v="Elton Remigio Luis"/>
    <x v="4"/>
    <x v="40"/>
    <s v="Nguawala sede"/>
    <m/>
    <m/>
    <m/>
    <m/>
    <m/>
    <m/>
    <s v="Elton Remigio Luis"/>
    <s v="840322117"/>
    <s v="Erginio Alberto Romao"/>
    <s v="870012826/842431622"/>
    <m/>
    <m/>
    <m/>
    <n v="260001"/>
    <m/>
    <m/>
    <m/>
    <m/>
    <m/>
    <m/>
    <m/>
    <m/>
    <m/>
    <m/>
    <m/>
    <m/>
    <m/>
    <n v="-570"/>
    <m/>
    <m/>
    <m/>
    <n v="0"/>
    <n v="0"/>
    <s v="Sem registo"/>
  </r>
  <r>
    <d v="2026-04-02T00:00:00"/>
    <x v="1"/>
    <m/>
    <m/>
    <m/>
    <n v="38"/>
    <n v="19"/>
    <n v="0"/>
    <n v="-19"/>
    <m/>
    <m/>
    <m/>
    <m/>
    <m/>
    <m/>
    <m/>
    <s v="AGRIFEMMA01L"/>
    <m/>
    <m/>
    <m/>
    <n v="2601184"/>
    <s v="Elton Remigio Luis"/>
    <x v="4"/>
    <x v="40"/>
    <s v="Nguawala sede"/>
    <m/>
    <m/>
    <m/>
    <m/>
    <m/>
    <m/>
    <s v="Elton Remigio Luis"/>
    <s v="840322117"/>
    <s v="Erginio Alberto Romao"/>
    <s v="870012826/842431622"/>
    <m/>
    <m/>
    <m/>
    <n v="260001"/>
    <m/>
    <m/>
    <m/>
    <m/>
    <m/>
    <m/>
    <m/>
    <m/>
    <m/>
    <m/>
    <m/>
    <m/>
    <m/>
    <n v="-38"/>
    <m/>
    <m/>
    <m/>
    <n v="0"/>
    <n v="0"/>
    <s v="Sem registo"/>
  </r>
  <r>
    <d v="2026-04-02T00:00:00"/>
    <x v="2"/>
    <m/>
    <m/>
    <m/>
    <n v="760"/>
    <n v="760"/>
    <n v="0"/>
    <n v="-760"/>
    <m/>
    <m/>
    <m/>
    <m/>
    <m/>
    <m/>
    <m/>
    <s v="SUSSACO"/>
    <m/>
    <m/>
    <m/>
    <n v="2601184"/>
    <s v="Elton Remigio Luis"/>
    <x v="4"/>
    <x v="40"/>
    <s v="Nguawala sede"/>
    <m/>
    <m/>
    <m/>
    <m/>
    <m/>
    <m/>
    <s v="Elton Remigio Luis"/>
    <s v="840322117"/>
    <s v="Erginio Alberto Romao"/>
    <s v="870012826/842431622"/>
    <m/>
    <m/>
    <m/>
    <n v="260001"/>
    <m/>
    <m/>
    <m/>
    <m/>
    <m/>
    <m/>
    <m/>
    <m/>
    <m/>
    <m/>
    <m/>
    <m/>
    <m/>
    <n v="-760"/>
    <m/>
    <m/>
    <m/>
    <n v="0"/>
    <n v="0"/>
    <s v="Sem registo"/>
  </r>
  <r>
    <d v="2026-04-02T00:00:00"/>
    <x v="3"/>
    <m/>
    <m/>
    <m/>
    <n v="38"/>
    <n v="19"/>
    <n v="0"/>
    <n v="-19"/>
    <m/>
    <m/>
    <m/>
    <m/>
    <m/>
    <m/>
    <m/>
    <s v="AGRIMIDACLORP1L"/>
    <m/>
    <m/>
    <m/>
    <n v="2601184"/>
    <s v="Elton Remigio Luis"/>
    <x v="4"/>
    <x v="40"/>
    <s v="Nguawala sede"/>
    <m/>
    <m/>
    <m/>
    <m/>
    <m/>
    <m/>
    <s v="Elton Remigio Luis"/>
    <s v="840322117"/>
    <s v="Erginio Alberto Romao"/>
    <s v="870012826/842431622"/>
    <m/>
    <m/>
    <m/>
    <n v="260001"/>
    <m/>
    <m/>
    <m/>
    <m/>
    <m/>
    <m/>
    <m/>
    <m/>
    <m/>
    <m/>
    <m/>
    <m/>
    <m/>
    <n v="-38"/>
    <m/>
    <m/>
    <m/>
    <n v="0"/>
    <n v="0"/>
    <s v="Sem registo"/>
  </r>
  <r>
    <d v="2026-04-02T00:00:00"/>
    <x v="4"/>
    <m/>
    <m/>
    <m/>
    <n v="475"/>
    <n v="475"/>
    <n v="0"/>
    <n v="-475"/>
    <m/>
    <m/>
    <m/>
    <m/>
    <m/>
    <m/>
    <m/>
    <s v="MXIXMILHOKG"/>
    <m/>
    <m/>
    <m/>
    <n v="2601184"/>
    <s v="Elton Remigio Luis"/>
    <x v="4"/>
    <x v="40"/>
    <s v="Nguawala sede"/>
    <m/>
    <m/>
    <m/>
    <m/>
    <m/>
    <m/>
    <s v="Elton Remigio Luis"/>
    <s v="840322117"/>
    <s v="Erginio Alberto Romao"/>
    <s v="870012826/842431622"/>
    <m/>
    <m/>
    <m/>
    <n v="260001"/>
    <m/>
    <m/>
    <m/>
    <m/>
    <m/>
    <m/>
    <m/>
    <m/>
    <m/>
    <m/>
    <m/>
    <m/>
    <m/>
    <n v="-475"/>
    <m/>
    <m/>
    <m/>
    <n v="0"/>
    <n v="0"/>
    <s v="Sem registo"/>
  </r>
  <r>
    <d v="2026-04-02T00:00:00"/>
    <x v="0"/>
    <m/>
    <m/>
    <m/>
    <n v="1485"/>
    <n v="1485"/>
    <n v="1485"/>
    <n v="0"/>
    <m/>
    <m/>
    <m/>
    <m/>
    <m/>
    <m/>
    <m/>
    <s v="MXIXFEIJAOKG"/>
    <m/>
    <m/>
    <m/>
    <n v="2601185"/>
    <s v="Elton Vasco Luisse"/>
    <x v="3"/>
    <x v="46"/>
    <s v="Nfigo"/>
    <m/>
    <m/>
    <m/>
    <m/>
    <m/>
    <m/>
    <s v="Elton Vasco Luisse"/>
    <s v="845438798"/>
    <s v="Ruben Candido Ross Charles"/>
    <s v="848057172/873534863"/>
    <m/>
    <m/>
    <m/>
    <n v="260001"/>
    <m/>
    <m/>
    <m/>
    <m/>
    <m/>
    <m/>
    <m/>
    <m/>
    <m/>
    <m/>
    <m/>
    <m/>
    <m/>
    <n v="-1485"/>
    <m/>
    <m/>
    <m/>
    <n v="0"/>
    <n v="-1485"/>
    <s v="Sem registo"/>
  </r>
  <r>
    <d v="2026-04-02T00:00:00"/>
    <x v="1"/>
    <m/>
    <m/>
    <m/>
    <n v="99"/>
    <n v="49.5"/>
    <n v="49.5"/>
    <n v="0"/>
    <m/>
    <m/>
    <m/>
    <m/>
    <m/>
    <m/>
    <m/>
    <s v="AGRIFEMMA01L"/>
    <m/>
    <m/>
    <m/>
    <n v="2601185"/>
    <s v="Elton Vasco Luisse"/>
    <x v="3"/>
    <x v="46"/>
    <s v="Nfigo"/>
    <m/>
    <m/>
    <m/>
    <m/>
    <m/>
    <m/>
    <s v="Elton Vasco Luisse"/>
    <s v="845438798"/>
    <s v="Ruben Candido Ross Charles"/>
    <s v="848057172/873534863"/>
    <m/>
    <m/>
    <m/>
    <n v="260001"/>
    <m/>
    <m/>
    <m/>
    <m/>
    <m/>
    <m/>
    <m/>
    <m/>
    <m/>
    <m/>
    <m/>
    <m/>
    <m/>
    <n v="-99"/>
    <m/>
    <m/>
    <m/>
    <n v="0"/>
    <n v="-49.5"/>
    <s v="Sem registo"/>
  </r>
  <r>
    <d v="2026-04-02T00:00:00"/>
    <x v="2"/>
    <m/>
    <m/>
    <m/>
    <n v="1980"/>
    <n v="1980"/>
    <n v="1980"/>
    <n v="0"/>
    <m/>
    <m/>
    <m/>
    <m/>
    <m/>
    <m/>
    <m/>
    <s v="SUSSACO"/>
    <m/>
    <m/>
    <m/>
    <n v="2601185"/>
    <s v="Elton Vasco Luisse"/>
    <x v="3"/>
    <x v="46"/>
    <s v="Nfigo"/>
    <m/>
    <m/>
    <m/>
    <m/>
    <m/>
    <m/>
    <s v="Elton Vasco Luisse"/>
    <s v="845438798"/>
    <s v="Ruben Candido Ross Charles"/>
    <s v="848057172/873534863"/>
    <m/>
    <m/>
    <m/>
    <n v="260001"/>
    <m/>
    <m/>
    <m/>
    <m/>
    <m/>
    <m/>
    <m/>
    <m/>
    <m/>
    <m/>
    <m/>
    <m/>
    <m/>
    <n v="-1980"/>
    <m/>
    <m/>
    <m/>
    <n v="0"/>
    <n v="-1980"/>
    <s v="Sem registo"/>
  </r>
  <r>
    <d v="2026-04-02T00:00:00"/>
    <x v="3"/>
    <m/>
    <m/>
    <m/>
    <n v="99"/>
    <n v="49.5"/>
    <n v="49.5"/>
    <n v="0"/>
    <m/>
    <m/>
    <m/>
    <m/>
    <m/>
    <m/>
    <m/>
    <s v="AGRIMIDACLORP1L"/>
    <m/>
    <m/>
    <m/>
    <n v="2601185"/>
    <s v="Elton Vasco Luisse"/>
    <x v="3"/>
    <x v="46"/>
    <s v="Nfigo"/>
    <m/>
    <m/>
    <m/>
    <m/>
    <m/>
    <m/>
    <s v="Elton Vasco Luisse"/>
    <s v="845438798"/>
    <s v="Ruben Candido Ross Charles"/>
    <s v="848057172/873534863"/>
    <m/>
    <m/>
    <m/>
    <n v="260001"/>
    <m/>
    <m/>
    <m/>
    <m/>
    <m/>
    <m/>
    <m/>
    <m/>
    <m/>
    <m/>
    <m/>
    <m/>
    <m/>
    <n v="-99"/>
    <m/>
    <m/>
    <m/>
    <n v="0"/>
    <n v="-49.5"/>
    <s v="Sem registo"/>
  </r>
  <r>
    <d v="2026-04-02T00:00:00"/>
    <x v="4"/>
    <m/>
    <m/>
    <m/>
    <n v="1237.5"/>
    <n v="1237.5"/>
    <n v="1237.5"/>
    <n v="0"/>
    <m/>
    <m/>
    <m/>
    <m/>
    <m/>
    <m/>
    <m/>
    <s v="MXIXMILHOKG"/>
    <m/>
    <m/>
    <m/>
    <n v="2601185"/>
    <s v="Elton Vasco Luisse"/>
    <x v="3"/>
    <x v="46"/>
    <s v="Nfigo"/>
    <m/>
    <m/>
    <m/>
    <m/>
    <m/>
    <m/>
    <s v="Elton Vasco Luisse"/>
    <s v="845438798"/>
    <s v="Ruben Candido Ross Charles"/>
    <s v="848057172/873534863"/>
    <m/>
    <m/>
    <m/>
    <n v="260001"/>
    <m/>
    <m/>
    <m/>
    <m/>
    <m/>
    <m/>
    <m/>
    <m/>
    <m/>
    <m/>
    <m/>
    <m/>
    <m/>
    <n v="-1237.5"/>
    <m/>
    <n v="1238"/>
    <m/>
    <n v="1238"/>
    <n v="0.5"/>
    <s v="Entregue"/>
  </r>
  <r>
    <d v="2026-04-02T00:00:00"/>
    <x v="0"/>
    <m/>
    <m/>
    <m/>
    <n v="1035"/>
    <n v="1035"/>
    <n v="1035"/>
    <n v="0"/>
    <m/>
    <m/>
    <m/>
    <m/>
    <m/>
    <m/>
    <m/>
    <s v="MXIXFEIJAOKG"/>
    <m/>
    <m/>
    <m/>
    <n v="2601186"/>
    <s v="Elvis Pedro Sousa"/>
    <x v="1"/>
    <x v="37"/>
    <s v="Luziveve"/>
    <m/>
    <m/>
    <m/>
    <m/>
    <m/>
    <m/>
    <s v="Elvis Pedro Sousa"/>
    <s v="846962428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035"/>
    <s v="Sem registo"/>
  </r>
  <r>
    <d v="2026-04-02T00:00:00"/>
    <x v="0"/>
    <m/>
    <m/>
    <m/>
    <n v="2625"/>
    <n v="2625"/>
    <n v="2625"/>
    <n v="0"/>
    <m/>
    <m/>
    <m/>
    <m/>
    <m/>
    <m/>
    <m/>
    <s v="MXIXFEIJAOKG"/>
    <m/>
    <m/>
    <m/>
    <n v="2601186"/>
    <s v="Elvis Pedro Sousa"/>
    <x v="1"/>
    <x v="37"/>
    <s v="Moamba sede"/>
    <m/>
    <m/>
    <m/>
    <m/>
    <m/>
    <m/>
    <s v="Elvis Pedro Sousa"/>
    <s v="846962428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2625"/>
    <s v="Sem registo"/>
  </r>
  <r>
    <d v="2026-04-02T00:00:00"/>
    <x v="0"/>
    <m/>
    <m/>
    <m/>
    <n v="30"/>
    <n v="30"/>
    <n v="30"/>
    <n v="0"/>
    <m/>
    <m/>
    <m/>
    <m/>
    <m/>
    <m/>
    <m/>
    <s v="MXIXFEIJAOKG"/>
    <m/>
    <m/>
    <m/>
    <n v="2601186"/>
    <s v="Elvis Pedro Sousa"/>
    <x v="1"/>
    <x v="37"/>
    <s v="Muxia"/>
    <m/>
    <m/>
    <m/>
    <m/>
    <m/>
    <m/>
    <s v="Elvis Pedro Sousa"/>
    <s v="846962428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30"/>
    <s v="Sem registo"/>
  </r>
  <r>
    <d v="2026-04-02T00:00:00"/>
    <x v="1"/>
    <m/>
    <m/>
    <m/>
    <n v="69"/>
    <n v="34.5"/>
    <n v="34.5"/>
    <n v="0"/>
    <m/>
    <m/>
    <m/>
    <m/>
    <m/>
    <m/>
    <m/>
    <s v="AGRIFEMMA01L"/>
    <m/>
    <m/>
    <m/>
    <n v="2601186"/>
    <s v="Elvis Pedro Sousa"/>
    <x v="1"/>
    <x v="37"/>
    <s v="Luziveve"/>
    <m/>
    <m/>
    <m/>
    <m/>
    <m/>
    <m/>
    <s v="Elvis Pedro Sousa"/>
    <s v="846962428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34.5"/>
    <s v="Sem registo"/>
  </r>
  <r>
    <d v="2026-04-02T00:00:00"/>
    <x v="1"/>
    <m/>
    <m/>
    <m/>
    <n v="175"/>
    <n v="87.5"/>
    <n v="87.5"/>
    <n v="0"/>
    <m/>
    <m/>
    <m/>
    <m/>
    <m/>
    <m/>
    <m/>
    <s v="AGRIFEMMA01L"/>
    <m/>
    <m/>
    <m/>
    <n v="2601186"/>
    <s v="Elvis Pedro Sousa"/>
    <x v="1"/>
    <x v="37"/>
    <s v="Moamba sede"/>
    <m/>
    <m/>
    <m/>
    <m/>
    <m/>
    <m/>
    <s v="Elvis Pedro Sousa"/>
    <s v="846962428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87.5"/>
    <s v="Sem registo"/>
  </r>
  <r>
    <d v="2026-04-02T00:00:00"/>
    <x v="1"/>
    <m/>
    <m/>
    <m/>
    <n v="2"/>
    <n v="1"/>
    <n v="1"/>
    <n v="0"/>
    <m/>
    <m/>
    <m/>
    <m/>
    <m/>
    <m/>
    <m/>
    <s v="AGRIFEMMA01L"/>
    <m/>
    <m/>
    <m/>
    <n v="2601186"/>
    <s v="Elvis Pedro Sousa"/>
    <x v="1"/>
    <x v="37"/>
    <s v="Muxia"/>
    <m/>
    <m/>
    <m/>
    <m/>
    <m/>
    <m/>
    <s v="Elvis Pedro Sousa"/>
    <s v="846962428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"/>
    <s v="Sem registo"/>
  </r>
  <r>
    <d v="2026-04-02T00:00:00"/>
    <x v="2"/>
    <m/>
    <m/>
    <m/>
    <n v="1380"/>
    <n v="1380"/>
    <n v="1380"/>
    <n v="0"/>
    <m/>
    <m/>
    <m/>
    <m/>
    <m/>
    <m/>
    <m/>
    <s v="SUSSACO"/>
    <m/>
    <m/>
    <m/>
    <n v="2601186"/>
    <s v="Elvis Pedro Sousa"/>
    <x v="1"/>
    <x v="37"/>
    <s v="Luziveve"/>
    <m/>
    <m/>
    <m/>
    <m/>
    <m/>
    <m/>
    <s v="Elvis Pedro Sousa"/>
    <s v="846962428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380"/>
    <s v="Sem registo"/>
  </r>
  <r>
    <d v="2026-04-02T00:00:00"/>
    <x v="2"/>
    <m/>
    <m/>
    <m/>
    <n v="3500"/>
    <n v="3500"/>
    <n v="3500"/>
    <n v="0"/>
    <m/>
    <m/>
    <m/>
    <m/>
    <m/>
    <m/>
    <m/>
    <s v="SUSSACO"/>
    <m/>
    <m/>
    <m/>
    <n v="2601186"/>
    <s v="Elvis Pedro Sousa"/>
    <x v="1"/>
    <x v="37"/>
    <s v="Moamba sede"/>
    <m/>
    <m/>
    <m/>
    <m/>
    <m/>
    <m/>
    <s v="Elvis Pedro Sousa"/>
    <s v="846962428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3500"/>
    <s v="Sem registo"/>
  </r>
  <r>
    <d v="2026-04-02T00:00:00"/>
    <x v="2"/>
    <m/>
    <m/>
    <m/>
    <n v="40"/>
    <n v="40"/>
    <n v="40"/>
    <n v="0"/>
    <m/>
    <m/>
    <m/>
    <m/>
    <m/>
    <m/>
    <m/>
    <s v="SUSSACO"/>
    <m/>
    <m/>
    <m/>
    <n v="2601186"/>
    <s v="Elvis Pedro Sousa"/>
    <x v="1"/>
    <x v="37"/>
    <s v="Muxia"/>
    <m/>
    <m/>
    <m/>
    <m/>
    <m/>
    <m/>
    <s v="Elvis Pedro Sousa"/>
    <s v="846962428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40"/>
    <s v="Sem registo"/>
  </r>
  <r>
    <d v="2026-04-02T00:00:00"/>
    <x v="3"/>
    <m/>
    <m/>
    <m/>
    <n v="69"/>
    <n v="34.5"/>
    <n v="34.5"/>
    <n v="0"/>
    <m/>
    <m/>
    <m/>
    <m/>
    <m/>
    <m/>
    <m/>
    <s v="AGRIMIDACLORP1L"/>
    <m/>
    <m/>
    <m/>
    <n v="2601186"/>
    <s v="Elvis Pedro Sousa"/>
    <x v="1"/>
    <x v="37"/>
    <s v="Luziveve"/>
    <m/>
    <m/>
    <m/>
    <m/>
    <m/>
    <m/>
    <s v="Elvis Pedro Sousa"/>
    <s v="846962428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34.5"/>
    <s v="Sem registo"/>
  </r>
  <r>
    <d v="2026-04-02T00:00:00"/>
    <x v="3"/>
    <m/>
    <m/>
    <m/>
    <n v="175"/>
    <n v="87.5"/>
    <n v="87.5"/>
    <n v="0"/>
    <m/>
    <m/>
    <m/>
    <m/>
    <m/>
    <m/>
    <m/>
    <s v="AGRIMIDACLORP1L"/>
    <m/>
    <m/>
    <m/>
    <n v="2601186"/>
    <s v="Elvis Pedro Sousa"/>
    <x v="1"/>
    <x v="37"/>
    <s v="Moamba sede"/>
    <m/>
    <m/>
    <m/>
    <m/>
    <m/>
    <m/>
    <s v="Elvis Pedro Sousa"/>
    <s v="846962428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87.5"/>
    <s v="Sem registo"/>
  </r>
  <r>
    <d v="2026-04-02T00:00:00"/>
    <x v="3"/>
    <m/>
    <m/>
    <m/>
    <n v="2"/>
    <n v="1"/>
    <n v="1"/>
    <n v="0"/>
    <m/>
    <m/>
    <m/>
    <m/>
    <m/>
    <m/>
    <m/>
    <s v="AGRIMIDACLORP1L"/>
    <m/>
    <m/>
    <m/>
    <n v="2601186"/>
    <s v="Elvis Pedro Sousa"/>
    <x v="1"/>
    <x v="37"/>
    <s v="Muxia"/>
    <m/>
    <m/>
    <m/>
    <m/>
    <m/>
    <m/>
    <s v="Elvis Pedro Sousa"/>
    <s v="846962428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"/>
    <s v="Sem registo"/>
  </r>
  <r>
    <d v="2026-04-02T00:00:00"/>
    <x v="4"/>
    <m/>
    <m/>
    <m/>
    <n v="862.5"/>
    <n v="862.5"/>
    <n v="862.5"/>
    <n v="0"/>
    <m/>
    <m/>
    <m/>
    <m/>
    <m/>
    <m/>
    <m/>
    <s v="MXIXMILHOKG"/>
    <m/>
    <m/>
    <m/>
    <n v="2601186"/>
    <s v="Elvis Pedro Sousa"/>
    <x v="1"/>
    <x v="37"/>
    <s v="Luziveve"/>
    <m/>
    <m/>
    <m/>
    <m/>
    <m/>
    <m/>
    <s v="Elvis Pedro Sousa"/>
    <s v="846962428"/>
    <s v="Joaquim Abineiro Valoi"/>
    <n v="841531551"/>
    <m/>
    <m/>
    <m/>
    <n v="260001"/>
    <m/>
    <m/>
    <m/>
    <m/>
    <m/>
    <m/>
    <m/>
    <m/>
    <m/>
    <m/>
    <m/>
    <m/>
    <m/>
    <m/>
    <m/>
    <n v="862"/>
    <m/>
    <n v="862"/>
    <n v="-0.5"/>
    <s v="Entregue"/>
  </r>
  <r>
    <d v="2026-04-02T00:00:00"/>
    <x v="4"/>
    <m/>
    <m/>
    <m/>
    <n v="2187.5"/>
    <n v="2187.5"/>
    <n v="2187.5"/>
    <n v="0"/>
    <m/>
    <m/>
    <m/>
    <m/>
    <m/>
    <m/>
    <m/>
    <s v="MXIXMILHOKG"/>
    <m/>
    <m/>
    <m/>
    <n v="2601186"/>
    <s v="Elvis Pedro Sousa"/>
    <x v="1"/>
    <x v="37"/>
    <s v="Moamba sede"/>
    <m/>
    <m/>
    <m/>
    <m/>
    <m/>
    <m/>
    <s v="Elvis Pedro Sousa"/>
    <s v="846962428"/>
    <s v="Joaquim Abineiro Valoi"/>
    <n v="841531551"/>
    <m/>
    <m/>
    <m/>
    <n v="260001"/>
    <m/>
    <m/>
    <m/>
    <m/>
    <m/>
    <m/>
    <m/>
    <m/>
    <m/>
    <m/>
    <m/>
    <m/>
    <m/>
    <m/>
    <n v="2188"/>
    <m/>
    <m/>
    <n v="2188"/>
    <n v="0.5"/>
    <s v="Entregue"/>
  </r>
  <r>
    <d v="2026-04-02T00:00:00"/>
    <x v="4"/>
    <m/>
    <m/>
    <m/>
    <n v="25"/>
    <n v="25"/>
    <n v="25"/>
    <n v="0"/>
    <m/>
    <m/>
    <m/>
    <m/>
    <m/>
    <m/>
    <m/>
    <s v="MXIXMILHOKG"/>
    <m/>
    <m/>
    <m/>
    <n v="2601186"/>
    <s v="Elvis Pedro Sousa"/>
    <x v="1"/>
    <x v="37"/>
    <s v="Muxia"/>
    <m/>
    <m/>
    <m/>
    <m/>
    <m/>
    <m/>
    <s v="Elvis Pedro Sousa"/>
    <s v="846962428"/>
    <s v="Joaquim Abineiro Valoi"/>
    <n v="841531551"/>
    <m/>
    <m/>
    <m/>
    <n v="260001"/>
    <m/>
    <m/>
    <m/>
    <m/>
    <m/>
    <m/>
    <m/>
    <m/>
    <m/>
    <m/>
    <m/>
    <m/>
    <m/>
    <m/>
    <n v="25"/>
    <m/>
    <m/>
    <n v="25"/>
    <n v="0"/>
    <s v="Entregue"/>
  </r>
  <r>
    <d v="2026-04-02T00:00:00"/>
    <x v="0"/>
    <m/>
    <m/>
    <m/>
    <n v="1290"/>
    <n v="1290"/>
    <n v="0"/>
    <n v="-1290"/>
    <m/>
    <m/>
    <m/>
    <m/>
    <m/>
    <m/>
    <m/>
    <s v="MXIXFEIJAOKG"/>
    <m/>
    <m/>
    <m/>
    <n v="2601187"/>
    <s v="Ema Nelson"/>
    <x v="4"/>
    <x v="8"/>
    <s v="Marera"/>
    <m/>
    <m/>
    <m/>
    <m/>
    <m/>
    <m/>
    <s v="Ema Nelson"/>
    <s v="849319550 / 868256874"/>
    <s v="Constantino João Fernando"/>
    <s v="846867910 / 865989486"/>
    <m/>
    <m/>
    <m/>
    <n v="260001"/>
    <m/>
    <m/>
    <m/>
    <m/>
    <m/>
    <m/>
    <m/>
    <m/>
    <m/>
    <m/>
    <m/>
    <m/>
    <m/>
    <n v="-1290"/>
    <m/>
    <m/>
    <m/>
    <n v="0"/>
    <n v="0"/>
    <s v="Sem registo"/>
  </r>
  <r>
    <d v="2026-04-02T00:00:00"/>
    <x v="1"/>
    <m/>
    <m/>
    <m/>
    <n v="86"/>
    <n v="43"/>
    <n v="0"/>
    <n v="-43"/>
    <m/>
    <m/>
    <m/>
    <m/>
    <m/>
    <m/>
    <m/>
    <s v="AGRIFEMMA01L"/>
    <m/>
    <m/>
    <m/>
    <n v="2601187"/>
    <s v="Ema Nelson"/>
    <x v="4"/>
    <x v="8"/>
    <s v="Marera"/>
    <m/>
    <m/>
    <m/>
    <m/>
    <m/>
    <m/>
    <s v="Ema Nelson"/>
    <s v="849319550 / 868256874"/>
    <s v="Constantino João Fernando"/>
    <s v="846867910 / 865989486"/>
    <m/>
    <m/>
    <m/>
    <n v="260001"/>
    <m/>
    <m/>
    <m/>
    <m/>
    <m/>
    <m/>
    <m/>
    <m/>
    <m/>
    <m/>
    <m/>
    <m/>
    <m/>
    <n v="-86"/>
    <m/>
    <m/>
    <m/>
    <n v="0"/>
    <n v="0"/>
    <s v="Sem registo"/>
  </r>
  <r>
    <d v="2026-04-02T00:00:00"/>
    <x v="2"/>
    <m/>
    <m/>
    <m/>
    <n v="1720"/>
    <n v="1720"/>
    <n v="0"/>
    <n v="-1720"/>
    <m/>
    <m/>
    <m/>
    <m/>
    <m/>
    <m/>
    <m/>
    <s v="SUSSACO"/>
    <m/>
    <m/>
    <m/>
    <n v="2601187"/>
    <s v="Ema Nelson"/>
    <x v="4"/>
    <x v="8"/>
    <s v="Marera"/>
    <m/>
    <m/>
    <m/>
    <m/>
    <m/>
    <m/>
    <s v="Ema Nelson"/>
    <s v="849319550 / 868256874"/>
    <s v="Constantino João Fernando"/>
    <s v="846867910 / 865989486"/>
    <m/>
    <m/>
    <m/>
    <n v="260001"/>
    <m/>
    <m/>
    <m/>
    <m/>
    <m/>
    <m/>
    <m/>
    <m/>
    <m/>
    <m/>
    <m/>
    <m/>
    <m/>
    <n v="-1720"/>
    <m/>
    <m/>
    <m/>
    <n v="0"/>
    <n v="0"/>
    <s v="Sem registo"/>
  </r>
  <r>
    <d v="2026-04-02T00:00:00"/>
    <x v="3"/>
    <m/>
    <m/>
    <m/>
    <n v="86"/>
    <n v="43"/>
    <n v="0"/>
    <n v="-43"/>
    <m/>
    <m/>
    <m/>
    <m/>
    <m/>
    <m/>
    <m/>
    <s v="AGRIMIDACLORP1L"/>
    <m/>
    <m/>
    <m/>
    <n v="2601187"/>
    <s v="Ema Nelson"/>
    <x v="4"/>
    <x v="8"/>
    <s v="Marera"/>
    <m/>
    <m/>
    <m/>
    <m/>
    <m/>
    <m/>
    <s v="Ema Nelson"/>
    <s v="849319550 / 868256874"/>
    <s v="Constantino João Fernando"/>
    <s v="846867910 / 865989486"/>
    <m/>
    <m/>
    <m/>
    <n v="260001"/>
    <m/>
    <m/>
    <m/>
    <m/>
    <m/>
    <m/>
    <m/>
    <m/>
    <m/>
    <m/>
    <m/>
    <m/>
    <m/>
    <n v="-86"/>
    <m/>
    <m/>
    <m/>
    <n v="0"/>
    <n v="0"/>
    <s v="Sem registo"/>
  </r>
  <r>
    <d v="2026-04-02T00:00:00"/>
    <x v="4"/>
    <m/>
    <m/>
    <m/>
    <n v="1075"/>
    <n v="1075"/>
    <n v="0"/>
    <n v="-1075"/>
    <m/>
    <m/>
    <m/>
    <m/>
    <m/>
    <m/>
    <m/>
    <s v="MXIXMILHOKG"/>
    <m/>
    <m/>
    <m/>
    <n v="2601187"/>
    <s v="Ema Nelson"/>
    <x v="4"/>
    <x v="8"/>
    <s v="Marera"/>
    <m/>
    <m/>
    <m/>
    <m/>
    <m/>
    <m/>
    <s v="Ema Nelson"/>
    <s v="849319550 / 868256874"/>
    <s v="Constantino João Fernando"/>
    <s v="846867910 / 865989486"/>
    <m/>
    <m/>
    <m/>
    <n v="260001"/>
    <m/>
    <m/>
    <m/>
    <m/>
    <m/>
    <m/>
    <m/>
    <m/>
    <m/>
    <m/>
    <m/>
    <m/>
    <m/>
    <n v="-1075"/>
    <m/>
    <m/>
    <m/>
    <n v="0"/>
    <n v="0"/>
    <s v="Sem registo"/>
  </r>
  <r>
    <d v="2026-04-02T00:00:00"/>
    <x v="0"/>
    <m/>
    <m/>
    <m/>
    <n v="7110"/>
    <n v="7110"/>
    <n v="7110"/>
    <n v="0"/>
    <m/>
    <m/>
    <m/>
    <m/>
    <m/>
    <m/>
    <m/>
    <s v="MXIXFEIJAOKG"/>
    <m/>
    <m/>
    <m/>
    <n v="2601188"/>
    <s v="Erasmo António Ngulela"/>
    <x v="1"/>
    <x v="45"/>
    <s v="Ngalunde,Bobole"/>
    <m/>
    <m/>
    <m/>
    <m/>
    <m/>
    <m/>
    <s v="Erasmo António Ngulela"/>
    <s v="845039170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7110"/>
    <s v="Sem registo"/>
  </r>
  <r>
    <d v="2026-04-02T00:00:00"/>
    <x v="0"/>
    <m/>
    <m/>
    <m/>
    <n v="3690"/>
    <n v="3690"/>
    <n v="3690"/>
    <n v="0"/>
    <m/>
    <m/>
    <m/>
    <m/>
    <m/>
    <m/>
    <m/>
    <s v="MXIXFEIJAOKG"/>
    <m/>
    <m/>
    <m/>
    <n v="2601188"/>
    <s v="Erasmo António Ngulela"/>
    <x v="1"/>
    <x v="45"/>
    <s v="Ngalunde,Cumbene"/>
    <m/>
    <m/>
    <m/>
    <m/>
    <m/>
    <m/>
    <s v="Erasmo António Ngulela"/>
    <s v="845039170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3690"/>
    <s v="Sem registo"/>
  </r>
  <r>
    <d v="2026-04-02T00:00:00"/>
    <x v="1"/>
    <m/>
    <m/>
    <m/>
    <n v="474"/>
    <n v="237"/>
    <n v="237"/>
    <n v="0"/>
    <m/>
    <m/>
    <m/>
    <m/>
    <m/>
    <m/>
    <m/>
    <s v="AGRIFEMMA01L"/>
    <m/>
    <m/>
    <m/>
    <n v="2601188"/>
    <s v="Erasmo António Ngulela"/>
    <x v="1"/>
    <x v="45"/>
    <s v="Ngalunde,Bobole"/>
    <m/>
    <m/>
    <m/>
    <m/>
    <m/>
    <m/>
    <s v="Erasmo António Ngulela"/>
    <s v="845039170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237"/>
    <s v="Sem registo"/>
  </r>
  <r>
    <d v="2026-04-02T00:00:00"/>
    <x v="1"/>
    <m/>
    <m/>
    <m/>
    <n v="246"/>
    <n v="123"/>
    <n v="123"/>
    <n v="0"/>
    <m/>
    <m/>
    <m/>
    <m/>
    <m/>
    <m/>
    <m/>
    <s v="AGRIFEMMA01L"/>
    <m/>
    <m/>
    <m/>
    <n v="2601188"/>
    <s v="Erasmo António Ngulela"/>
    <x v="1"/>
    <x v="45"/>
    <s v="Ngalunde,Cumbene"/>
    <m/>
    <m/>
    <m/>
    <m/>
    <m/>
    <m/>
    <s v="Erasmo António Ngulela"/>
    <s v="845039170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123"/>
    <s v="Sem registo"/>
  </r>
  <r>
    <d v="2026-04-02T00:00:00"/>
    <x v="2"/>
    <m/>
    <m/>
    <m/>
    <n v="9480"/>
    <n v="9480"/>
    <n v="9480"/>
    <n v="0"/>
    <m/>
    <m/>
    <m/>
    <m/>
    <m/>
    <m/>
    <m/>
    <s v="SUSSACO"/>
    <m/>
    <m/>
    <m/>
    <n v="2601188"/>
    <s v="Erasmo António Ngulela"/>
    <x v="1"/>
    <x v="45"/>
    <s v="Ngalunde,Bobole"/>
    <m/>
    <m/>
    <m/>
    <m/>
    <m/>
    <m/>
    <s v="Erasmo António Ngulela"/>
    <s v="845039170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9480"/>
    <s v="Sem registo"/>
  </r>
  <r>
    <d v="2026-04-02T00:00:00"/>
    <x v="2"/>
    <m/>
    <m/>
    <m/>
    <n v="4920"/>
    <n v="4920"/>
    <n v="4920"/>
    <n v="0"/>
    <m/>
    <m/>
    <m/>
    <m/>
    <m/>
    <m/>
    <m/>
    <s v="SUSSACO"/>
    <m/>
    <m/>
    <m/>
    <n v="2601188"/>
    <s v="Erasmo António Ngulela"/>
    <x v="1"/>
    <x v="45"/>
    <s v="Ngalunde,Cumbene"/>
    <m/>
    <m/>
    <m/>
    <m/>
    <m/>
    <m/>
    <s v="Erasmo António Ngulela"/>
    <s v="845039170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4920"/>
    <s v="Sem registo"/>
  </r>
  <r>
    <d v="2026-04-02T00:00:00"/>
    <x v="5"/>
    <m/>
    <m/>
    <m/>
    <n v="1422"/>
    <n v="711"/>
    <n v="711"/>
    <n v="0"/>
    <m/>
    <m/>
    <m/>
    <m/>
    <m/>
    <m/>
    <m/>
    <s v="AGRIMHMCPA1L"/>
    <m/>
    <m/>
    <m/>
    <n v="2601188"/>
    <s v="Erasmo António Ngulela"/>
    <x v="1"/>
    <x v="45"/>
    <s v="Ngalunde,Bobole"/>
    <m/>
    <m/>
    <m/>
    <m/>
    <m/>
    <m/>
    <s v="Erasmo António Ngulela"/>
    <s v="845039170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711"/>
    <s v="Sem registo"/>
  </r>
  <r>
    <d v="2026-04-02T00:00:00"/>
    <x v="5"/>
    <m/>
    <m/>
    <m/>
    <n v="738"/>
    <n v="369"/>
    <n v="369"/>
    <n v="0"/>
    <m/>
    <m/>
    <m/>
    <m/>
    <m/>
    <m/>
    <m/>
    <s v="AGRIMHMCPA1L"/>
    <m/>
    <m/>
    <m/>
    <n v="2601188"/>
    <s v="Erasmo António Ngulela"/>
    <x v="1"/>
    <x v="45"/>
    <s v="Ngalunde,Cumbene"/>
    <m/>
    <m/>
    <m/>
    <m/>
    <m/>
    <m/>
    <s v="Erasmo António Ngulela"/>
    <s v="845039170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369"/>
    <s v="Sem registo"/>
  </r>
  <r>
    <d v="2026-04-02T00:00:00"/>
    <x v="6"/>
    <m/>
    <m/>
    <m/>
    <n v="23700"/>
    <n v="23700"/>
    <n v="23700"/>
    <n v="0"/>
    <m/>
    <m/>
    <m/>
    <m/>
    <m/>
    <m/>
    <m/>
    <s v="MXIXARROZKG"/>
    <m/>
    <m/>
    <m/>
    <n v="2601188"/>
    <s v="Erasmo António Ngulela"/>
    <x v="1"/>
    <x v="45"/>
    <s v="Ngalunde,Bobole"/>
    <m/>
    <m/>
    <m/>
    <m/>
    <m/>
    <m/>
    <s v="Erasmo António Ngulela"/>
    <s v="845039170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23700"/>
    <s v="Sem registo"/>
  </r>
  <r>
    <d v="2026-04-02T00:00:00"/>
    <x v="6"/>
    <m/>
    <m/>
    <m/>
    <n v="12300"/>
    <n v="12300"/>
    <n v="12300"/>
    <n v="0"/>
    <m/>
    <m/>
    <m/>
    <m/>
    <m/>
    <m/>
    <m/>
    <s v="MXIXARROZKG"/>
    <m/>
    <m/>
    <m/>
    <n v="2601188"/>
    <s v="Erasmo António Ngulela"/>
    <x v="1"/>
    <x v="45"/>
    <s v="Ngalunde,Cumbene"/>
    <m/>
    <m/>
    <m/>
    <m/>
    <m/>
    <m/>
    <s v="Erasmo António Ngulela"/>
    <s v="845039170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12300"/>
    <s v="Sem registo"/>
  </r>
  <r>
    <d v="2026-04-02T00:00:00"/>
    <x v="0"/>
    <m/>
    <m/>
    <m/>
    <n v="930"/>
    <n v="930"/>
    <n v="930"/>
    <n v="0"/>
    <m/>
    <m/>
    <m/>
    <m/>
    <m/>
    <m/>
    <m/>
    <s v="MXIXFEIJAOKG"/>
    <m/>
    <m/>
    <m/>
    <n v="2601189"/>
    <s v="Ernesto Nuvunga"/>
    <x v="5"/>
    <x v="15"/>
    <s v="Duavaio"/>
    <m/>
    <m/>
    <m/>
    <m/>
    <m/>
    <m/>
    <s v="Ernesto Nuvunga"/>
    <s v="862922908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930"/>
    <s v="Sem registo"/>
  </r>
  <r>
    <d v="2026-04-02T00:00:00"/>
    <x v="0"/>
    <m/>
    <m/>
    <m/>
    <n v="1170"/>
    <n v="1170"/>
    <n v="1170"/>
    <n v="0"/>
    <m/>
    <m/>
    <m/>
    <m/>
    <m/>
    <m/>
    <m/>
    <s v="MXIXFEIJAOKG"/>
    <m/>
    <m/>
    <m/>
    <n v="2601189"/>
    <s v="Ernesto Nuvunga"/>
    <x v="5"/>
    <x v="15"/>
    <s v="Duvane"/>
    <m/>
    <m/>
    <m/>
    <m/>
    <m/>
    <m/>
    <s v="Ernesto Nuvunga"/>
    <s v="862922908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170"/>
    <s v="Sem registo"/>
  </r>
  <r>
    <d v="2026-04-02T00:00:00"/>
    <x v="0"/>
    <m/>
    <m/>
    <m/>
    <n v="30"/>
    <n v="30"/>
    <n v="30"/>
    <n v="0"/>
    <m/>
    <m/>
    <m/>
    <m/>
    <m/>
    <m/>
    <m/>
    <s v="MXIXFEIJAOKG"/>
    <m/>
    <m/>
    <m/>
    <n v="2601189"/>
    <s v="Ernesto Nuvunga"/>
    <x v="5"/>
    <x v="15"/>
    <s v="Hokwe"/>
    <m/>
    <m/>
    <m/>
    <m/>
    <m/>
    <m/>
    <s v="Ernesto Nuvunga"/>
    <s v="862922908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30"/>
    <s v="Sem registo"/>
  </r>
  <r>
    <d v="2026-04-02T00:00:00"/>
    <x v="0"/>
    <m/>
    <m/>
    <m/>
    <n v="3960"/>
    <n v="3960"/>
    <n v="3960"/>
    <n v="0"/>
    <m/>
    <m/>
    <m/>
    <m/>
    <m/>
    <m/>
    <m/>
    <s v="MXIXFEIJAOKG"/>
    <m/>
    <m/>
    <m/>
    <n v="2601189"/>
    <s v="Ernesto Nuvunga"/>
    <x v="5"/>
    <x v="15"/>
    <s v="Hókwè"/>
    <m/>
    <m/>
    <m/>
    <m/>
    <m/>
    <m/>
    <s v="Ernesto Nuvunga"/>
    <s v="862922908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3960"/>
    <s v="Sem registo"/>
  </r>
  <r>
    <d v="2026-04-02T00:00:00"/>
    <x v="0"/>
    <m/>
    <m/>
    <m/>
    <n v="2040"/>
    <n v="2040"/>
    <n v="2040"/>
    <n v="0"/>
    <m/>
    <m/>
    <m/>
    <m/>
    <m/>
    <m/>
    <m/>
    <s v="MXIXFEIJAOKG"/>
    <m/>
    <m/>
    <m/>
    <n v="2601189"/>
    <s v="Ernesto Nuvunga"/>
    <x v="5"/>
    <x v="15"/>
    <s v="Muianga"/>
    <m/>
    <m/>
    <m/>
    <m/>
    <m/>
    <m/>
    <s v="Ernesto Nuvunga"/>
    <s v="862922908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2040"/>
    <s v="Sem registo"/>
  </r>
  <r>
    <d v="2026-04-02T00:00:00"/>
    <x v="0"/>
    <m/>
    <m/>
    <m/>
    <n v="15"/>
    <n v="15"/>
    <n v="15"/>
    <n v="0"/>
    <m/>
    <m/>
    <m/>
    <m/>
    <m/>
    <m/>
    <m/>
    <s v="MXIXFEIJAOKG"/>
    <m/>
    <m/>
    <m/>
    <n v="2601189"/>
    <s v="Ernesto Nuvunga"/>
    <x v="5"/>
    <x v="15"/>
    <s v="Muianga e Xilembene"/>
    <m/>
    <m/>
    <m/>
    <m/>
    <m/>
    <m/>
    <s v="Ernesto Nuvunga"/>
    <s v="862922908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5"/>
    <s v="Sem registo"/>
  </r>
  <r>
    <d v="2026-04-02T00:00:00"/>
    <x v="0"/>
    <m/>
    <m/>
    <m/>
    <n v="135"/>
    <n v="135"/>
    <n v="135"/>
    <n v="0"/>
    <m/>
    <m/>
    <m/>
    <m/>
    <m/>
    <m/>
    <m/>
    <s v="MXIXFEIJAOKG"/>
    <m/>
    <m/>
    <m/>
    <n v="2601189"/>
    <s v="Ernesto Nuvunga"/>
    <x v="5"/>
    <x v="15"/>
    <s v="Tlawene"/>
    <m/>
    <m/>
    <m/>
    <m/>
    <m/>
    <m/>
    <s v="Ernesto Nuvunga"/>
    <s v="862922908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35"/>
    <s v="Sem registo"/>
  </r>
  <r>
    <d v="2026-04-02T00:00:00"/>
    <x v="0"/>
    <m/>
    <m/>
    <m/>
    <n v="15"/>
    <n v="15"/>
    <n v="15"/>
    <n v="0"/>
    <m/>
    <m/>
    <m/>
    <m/>
    <m/>
    <m/>
    <m/>
    <s v="MXIXFEIJAOKG"/>
    <m/>
    <m/>
    <m/>
    <n v="2601189"/>
    <s v="Ernesto Nuvunga"/>
    <x v="5"/>
    <x v="15"/>
    <s v="Xilembene"/>
    <m/>
    <m/>
    <m/>
    <m/>
    <m/>
    <m/>
    <s v="Ernesto Nuvunga"/>
    <s v="862922908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5"/>
    <s v="Sem registo"/>
  </r>
  <r>
    <d v="2026-04-02T00:00:00"/>
    <x v="1"/>
    <m/>
    <m/>
    <m/>
    <n v="62"/>
    <n v="31"/>
    <n v="31"/>
    <n v="0"/>
    <m/>
    <m/>
    <m/>
    <m/>
    <m/>
    <m/>
    <m/>
    <s v="AGRIFEMMA01L"/>
    <m/>
    <m/>
    <m/>
    <n v="2601189"/>
    <s v="Ernesto Nuvunga"/>
    <x v="5"/>
    <x v="15"/>
    <s v="Duavaio"/>
    <m/>
    <m/>
    <m/>
    <m/>
    <m/>
    <m/>
    <s v="Ernesto Nuvunga"/>
    <s v="862922908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31"/>
    <s v="Sem registo"/>
  </r>
  <r>
    <d v="2026-04-02T00:00:00"/>
    <x v="1"/>
    <m/>
    <m/>
    <m/>
    <n v="78"/>
    <n v="39"/>
    <n v="39"/>
    <n v="0"/>
    <m/>
    <m/>
    <m/>
    <m/>
    <m/>
    <m/>
    <m/>
    <s v="AGRIFEMMA01L"/>
    <m/>
    <m/>
    <m/>
    <n v="2601189"/>
    <s v="Ernesto Nuvunga"/>
    <x v="5"/>
    <x v="15"/>
    <s v="Duvane"/>
    <m/>
    <m/>
    <m/>
    <m/>
    <m/>
    <m/>
    <s v="Ernesto Nuvunga"/>
    <s v="862922908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39"/>
    <s v="Sem registo"/>
  </r>
  <r>
    <d v="2026-04-02T00:00:00"/>
    <x v="1"/>
    <m/>
    <m/>
    <m/>
    <n v="2"/>
    <n v="1"/>
    <n v="1"/>
    <n v="0"/>
    <m/>
    <m/>
    <m/>
    <m/>
    <m/>
    <m/>
    <m/>
    <s v="AGRIFEMMA01L"/>
    <m/>
    <m/>
    <m/>
    <n v="2601189"/>
    <s v="Ernesto Nuvunga"/>
    <x v="5"/>
    <x v="15"/>
    <s v="Hokwe"/>
    <m/>
    <m/>
    <m/>
    <m/>
    <m/>
    <m/>
    <s v="Ernesto Nuvunga"/>
    <s v="862922908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"/>
    <s v="Sem registo"/>
  </r>
  <r>
    <d v="2026-04-02T00:00:00"/>
    <x v="1"/>
    <m/>
    <m/>
    <m/>
    <n v="264"/>
    <n v="132"/>
    <n v="132"/>
    <n v="0"/>
    <m/>
    <m/>
    <m/>
    <m/>
    <m/>
    <m/>
    <m/>
    <s v="AGRIFEMMA01L"/>
    <m/>
    <m/>
    <m/>
    <n v="2601189"/>
    <s v="Ernesto Nuvunga"/>
    <x v="5"/>
    <x v="15"/>
    <s v="Hókwè"/>
    <m/>
    <m/>
    <m/>
    <m/>
    <m/>
    <m/>
    <s v="Ernesto Nuvunga"/>
    <s v="862922908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32"/>
    <s v="Sem registo"/>
  </r>
  <r>
    <d v="2026-04-02T00:00:00"/>
    <x v="1"/>
    <m/>
    <m/>
    <m/>
    <n v="136"/>
    <n v="68"/>
    <n v="68"/>
    <n v="0"/>
    <m/>
    <m/>
    <m/>
    <m/>
    <m/>
    <m/>
    <m/>
    <s v="AGRIFEMMA01L"/>
    <m/>
    <m/>
    <m/>
    <n v="2601189"/>
    <s v="Ernesto Nuvunga"/>
    <x v="5"/>
    <x v="15"/>
    <s v="Muianga"/>
    <m/>
    <m/>
    <m/>
    <m/>
    <m/>
    <m/>
    <s v="Ernesto Nuvunga"/>
    <s v="862922908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68"/>
    <s v="Sem registo"/>
  </r>
  <r>
    <d v="2026-04-02T00:00:00"/>
    <x v="1"/>
    <m/>
    <m/>
    <m/>
    <n v="1"/>
    <n v="0.5"/>
    <n v="0.5"/>
    <n v="0"/>
    <m/>
    <m/>
    <m/>
    <m/>
    <m/>
    <m/>
    <m/>
    <s v="AGRIFEMMA01L"/>
    <m/>
    <m/>
    <m/>
    <n v="2601189"/>
    <s v="Ernesto Nuvunga"/>
    <x v="5"/>
    <x v="15"/>
    <s v="Muianga e Xilembene"/>
    <m/>
    <m/>
    <m/>
    <m/>
    <m/>
    <m/>
    <s v="Ernesto Nuvunga"/>
    <s v="862922908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0.5"/>
    <s v="Sem registo"/>
  </r>
  <r>
    <d v="2026-04-02T00:00:00"/>
    <x v="1"/>
    <m/>
    <m/>
    <m/>
    <n v="9"/>
    <n v="4.5"/>
    <n v="4.5"/>
    <n v="0"/>
    <m/>
    <m/>
    <m/>
    <m/>
    <m/>
    <m/>
    <m/>
    <s v="AGRIFEMMA01L"/>
    <m/>
    <m/>
    <m/>
    <n v="2601189"/>
    <s v="Ernesto Nuvunga"/>
    <x v="5"/>
    <x v="15"/>
    <s v="Tlawene"/>
    <m/>
    <m/>
    <m/>
    <m/>
    <m/>
    <m/>
    <s v="Ernesto Nuvunga"/>
    <s v="862922908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4.5"/>
    <s v="Sem registo"/>
  </r>
  <r>
    <d v="2026-04-02T00:00:00"/>
    <x v="1"/>
    <m/>
    <m/>
    <m/>
    <n v="1"/>
    <n v="0.5"/>
    <n v="0.5"/>
    <n v="0"/>
    <m/>
    <m/>
    <m/>
    <m/>
    <m/>
    <m/>
    <m/>
    <s v="AGRIFEMMA01L"/>
    <m/>
    <m/>
    <m/>
    <n v="2601189"/>
    <s v="Ernesto Nuvunga"/>
    <x v="5"/>
    <x v="15"/>
    <s v="Xilembene"/>
    <m/>
    <m/>
    <m/>
    <m/>
    <m/>
    <m/>
    <s v="Ernesto Nuvunga"/>
    <s v="862922908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0.5"/>
    <s v="Sem registo"/>
  </r>
  <r>
    <d v="2026-04-02T00:00:00"/>
    <x v="2"/>
    <m/>
    <m/>
    <m/>
    <n v="1240"/>
    <n v="1240"/>
    <n v="1240"/>
    <n v="0"/>
    <m/>
    <m/>
    <m/>
    <m/>
    <m/>
    <m/>
    <m/>
    <s v="SUSSACO"/>
    <m/>
    <m/>
    <m/>
    <n v="2601189"/>
    <s v="Ernesto Nuvunga"/>
    <x v="5"/>
    <x v="15"/>
    <s v="Duavaio"/>
    <m/>
    <m/>
    <m/>
    <m/>
    <m/>
    <m/>
    <s v="Ernesto Nuvunga"/>
    <s v="862922908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240"/>
    <s v="Sem registo"/>
  </r>
  <r>
    <d v="2026-04-02T00:00:00"/>
    <x v="2"/>
    <m/>
    <m/>
    <m/>
    <n v="1560"/>
    <n v="1560"/>
    <n v="1560"/>
    <n v="0"/>
    <m/>
    <m/>
    <m/>
    <m/>
    <m/>
    <m/>
    <m/>
    <s v="SUSSACO"/>
    <m/>
    <m/>
    <m/>
    <n v="2601189"/>
    <s v="Ernesto Nuvunga"/>
    <x v="5"/>
    <x v="15"/>
    <s v="Duvane"/>
    <m/>
    <m/>
    <m/>
    <m/>
    <m/>
    <m/>
    <s v="Ernesto Nuvunga"/>
    <s v="862922908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560"/>
    <s v="Sem registo"/>
  </r>
  <r>
    <d v="2026-04-02T00:00:00"/>
    <x v="2"/>
    <m/>
    <m/>
    <m/>
    <n v="40"/>
    <n v="40"/>
    <n v="40"/>
    <n v="0"/>
    <m/>
    <m/>
    <m/>
    <m/>
    <m/>
    <m/>
    <m/>
    <s v="SUSSACO"/>
    <m/>
    <m/>
    <m/>
    <n v="2601189"/>
    <s v="Ernesto Nuvunga"/>
    <x v="5"/>
    <x v="15"/>
    <s v="Hokwe"/>
    <m/>
    <m/>
    <m/>
    <m/>
    <m/>
    <m/>
    <s v="Ernesto Nuvunga"/>
    <s v="862922908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40"/>
    <s v="Sem registo"/>
  </r>
  <r>
    <d v="2026-04-02T00:00:00"/>
    <x v="2"/>
    <m/>
    <m/>
    <m/>
    <n v="5280"/>
    <n v="5280"/>
    <n v="5280"/>
    <n v="0"/>
    <m/>
    <m/>
    <m/>
    <m/>
    <m/>
    <m/>
    <m/>
    <s v="SUSSACO"/>
    <m/>
    <m/>
    <m/>
    <n v="2601189"/>
    <s v="Ernesto Nuvunga"/>
    <x v="5"/>
    <x v="15"/>
    <s v="Hókwè"/>
    <m/>
    <m/>
    <m/>
    <m/>
    <m/>
    <m/>
    <s v="Ernesto Nuvunga"/>
    <s v="862922908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5280"/>
    <s v="Sem registo"/>
  </r>
  <r>
    <d v="2026-04-02T00:00:00"/>
    <x v="2"/>
    <m/>
    <m/>
    <m/>
    <n v="2720"/>
    <n v="2720"/>
    <n v="2720"/>
    <n v="0"/>
    <m/>
    <m/>
    <m/>
    <m/>
    <m/>
    <m/>
    <m/>
    <s v="SUSSACO"/>
    <m/>
    <m/>
    <m/>
    <n v="2601189"/>
    <s v="Ernesto Nuvunga"/>
    <x v="5"/>
    <x v="15"/>
    <s v="Muianga"/>
    <m/>
    <m/>
    <m/>
    <m/>
    <m/>
    <m/>
    <s v="Ernesto Nuvunga"/>
    <s v="862922908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2720"/>
    <s v="Sem registo"/>
  </r>
  <r>
    <d v="2026-04-02T00:00:00"/>
    <x v="2"/>
    <m/>
    <m/>
    <m/>
    <n v="20"/>
    <n v="20"/>
    <n v="20"/>
    <n v="0"/>
    <m/>
    <m/>
    <m/>
    <m/>
    <m/>
    <m/>
    <m/>
    <s v="SUSSACO"/>
    <m/>
    <m/>
    <m/>
    <n v="2601189"/>
    <s v="Ernesto Nuvunga"/>
    <x v="5"/>
    <x v="15"/>
    <s v="Muianga e Xilembene"/>
    <m/>
    <m/>
    <m/>
    <m/>
    <m/>
    <m/>
    <s v="Ernesto Nuvunga"/>
    <s v="862922908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20"/>
    <s v="Sem registo"/>
  </r>
  <r>
    <d v="2026-04-02T00:00:00"/>
    <x v="2"/>
    <m/>
    <m/>
    <m/>
    <n v="180"/>
    <n v="180"/>
    <n v="180"/>
    <n v="0"/>
    <m/>
    <m/>
    <m/>
    <m/>
    <m/>
    <m/>
    <m/>
    <s v="SUSSACO"/>
    <m/>
    <m/>
    <m/>
    <n v="2601189"/>
    <s v="Ernesto Nuvunga"/>
    <x v="5"/>
    <x v="15"/>
    <s v="Tlawene"/>
    <m/>
    <m/>
    <m/>
    <m/>
    <m/>
    <m/>
    <s v="Ernesto Nuvunga"/>
    <s v="862922908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80"/>
    <s v="Sem registo"/>
  </r>
  <r>
    <d v="2026-04-02T00:00:00"/>
    <x v="2"/>
    <m/>
    <m/>
    <m/>
    <n v="20"/>
    <n v="20"/>
    <n v="20"/>
    <n v="0"/>
    <m/>
    <m/>
    <m/>
    <m/>
    <m/>
    <m/>
    <m/>
    <s v="SUSSACO"/>
    <m/>
    <m/>
    <m/>
    <n v="2601189"/>
    <s v="Ernesto Nuvunga"/>
    <x v="5"/>
    <x v="15"/>
    <s v="Xilembene"/>
    <m/>
    <m/>
    <m/>
    <m/>
    <m/>
    <m/>
    <s v="Ernesto Nuvunga"/>
    <s v="862922908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20"/>
    <s v="Sem registo"/>
  </r>
  <r>
    <d v="2026-04-02T00:00:00"/>
    <x v="3"/>
    <m/>
    <m/>
    <m/>
    <n v="62"/>
    <n v="31"/>
    <n v="31"/>
    <n v="0"/>
    <m/>
    <m/>
    <m/>
    <m/>
    <m/>
    <m/>
    <m/>
    <s v="AGRIMIDACLORP1L"/>
    <m/>
    <m/>
    <m/>
    <n v="2601189"/>
    <s v="Ernesto Nuvunga"/>
    <x v="5"/>
    <x v="15"/>
    <s v="Duavaio"/>
    <m/>
    <m/>
    <m/>
    <m/>
    <m/>
    <m/>
    <s v="Ernesto Nuvunga"/>
    <s v="862922908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31"/>
    <s v="Sem registo"/>
  </r>
  <r>
    <d v="2026-04-02T00:00:00"/>
    <x v="3"/>
    <m/>
    <m/>
    <m/>
    <n v="78"/>
    <n v="39"/>
    <n v="39"/>
    <n v="0"/>
    <m/>
    <m/>
    <m/>
    <m/>
    <m/>
    <m/>
    <m/>
    <s v="AGRIMIDACLORP1L"/>
    <m/>
    <m/>
    <m/>
    <n v="2601189"/>
    <s v="Ernesto Nuvunga"/>
    <x v="5"/>
    <x v="15"/>
    <s v="Duvane"/>
    <m/>
    <m/>
    <m/>
    <m/>
    <m/>
    <m/>
    <s v="Ernesto Nuvunga"/>
    <s v="862922908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39"/>
    <s v="Sem registo"/>
  </r>
  <r>
    <d v="2026-04-02T00:00:00"/>
    <x v="3"/>
    <m/>
    <m/>
    <m/>
    <n v="69"/>
    <n v="34.5"/>
    <n v="34.5"/>
    <n v="0"/>
    <m/>
    <m/>
    <m/>
    <m/>
    <m/>
    <m/>
    <m/>
    <s v="AGRIMIDACLORP1L"/>
    <m/>
    <m/>
    <m/>
    <n v="2601189"/>
    <s v="Ernesto Nuvunga"/>
    <x v="5"/>
    <x v="15"/>
    <s v="Hókwè"/>
    <m/>
    <m/>
    <m/>
    <m/>
    <m/>
    <m/>
    <s v="Ernesto Nuvunga"/>
    <s v="862922908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34.5"/>
    <s v="Sem registo"/>
  </r>
  <r>
    <d v="2026-04-02T00:00:00"/>
    <x v="3"/>
    <m/>
    <m/>
    <m/>
    <n v="36"/>
    <n v="18"/>
    <n v="18"/>
    <n v="0"/>
    <m/>
    <m/>
    <m/>
    <m/>
    <m/>
    <m/>
    <m/>
    <s v="AGRIMIDACLORP1L"/>
    <m/>
    <m/>
    <m/>
    <n v="2601189"/>
    <s v="Ernesto Nuvunga"/>
    <x v="5"/>
    <x v="15"/>
    <s v="Muianga"/>
    <m/>
    <m/>
    <m/>
    <m/>
    <m/>
    <m/>
    <s v="Ernesto Nuvunga"/>
    <s v="862922908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8"/>
    <s v="Sem registo"/>
  </r>
  <r>
    <d v="2026-04-02T00:00:00"/>
    <x v="3"/>
    <m/>
    <m/>
    <m/>
    <n v="9"/>
    <n v="4.5"/>
    <n v="4.5"/>
    <n v="0"/>
    <m/>
    <m/>
    <m/>
    <m/>
    <m/>
    <m/>
    <m/>
    <s v="AGRIMIDACLORP1L"/>
    <m/>
    <m/>
    <m/>
    <n v="2601189"/>
    <s v="Ernesto Nuvunga"/>
    <x v="5"/>
    <x v="15"/>
    <s v="Tlawene"/>
    <m/>
    <m/>
    <m/>
    <m/>
    <m/>
    <m/>
    <s v="Ernesto Nuvunga"/>
    <s v="862922908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4.5"/>
    <s v="Sem registo"/>
  </r>
  <r>
    <d v="2026-04-02T00:00:00"/>
    <x v="3"/>
    <m/>
    <m/>
    <m/>
    <n v="1"/>
    <n v="0.5"/>
    <n v="0.5"/>
    <n v="0"/>
    <m/>
    <m/>
    <m/>
    <m/>
    <m/>
    <m/>
    <m/>
    <s v="AGRIMIDACLORP1L"/>
    <m/>
    <m/>
    <m/>
    <n v="2601189"/>
    <s v="Ernesto Nuvunga"/>
    <x v="5"/>
    <x v="15"/>
    <s v="Xilembene"/>
    <m/>
    <m/>
    <m/>
    <m/>
    <m/>
    <m/>
    <s v="Ernesto Nuvunga"/>
    <s v="862922908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0.5"/>
    <s v="Sem registo"/>
  </r>
  <r>
    <d v="2026-04-02T00:00:00"/>
    <x v="4"/>
    <m/>
    <m/>
    <m/>
    <n v="775"/>
    <n v="775"/>
    <n v="775"/>
    <n v="0"/>
    <m/>
    <m/>
    <m/>
    <m/>
    <m/>
    <m/>
    <m/>
    <s v="MXIXMILHOKG"/>
    <m/>
    <m/>
    <m/>
    <n v="2601189"/>
    <s v="Ernesto Nuvunga"/>
    <x v="5"/>
    <x v="15"/>
    <s v="Duavaio"/>
    <m/>
    <m/>
    <m/>
    <m/>
    <m/>
    <m/>
    <s v="Ernesto Nuvunga"/>
    <s v="862922908"/>
    <s v="Nelson David Novela"/>
    <n v="868733522"/>
    <m/>
    <m/>
    <m/>
    <n v="260001"/>
    <m/>
    <m/>
    <m/>
    <m/>
    <m/>
    <m/>
    <m/>
    <m/>
    <m/>
    <m/>
    <m/>
    <m/>
    <m/>
    <m/>
    <m/>
    <n v="775"/>
    <m/>
    <n v="775"/>
    <n v="0"/>
    <s v="Entregue"/>
  </r>
  <r>
    <d v="2026-04-02T00:00:00"/>
    <x v="4"/>
    <m/>
    <m/>
    <m/>
    <n v="975"/>
    <n v="975"/>
    <n v="975"/>
    <n v="0"/>
    <m/>
    <m/>
    <m/>
    <m/>
    <m/>
    <m/>
    <m/>
    <s v="MXIXMILHOKG"/>
    <m/>
    <m/>
    <m/>
    <n v="2601189"/>
    <s v="Ernesto Nuvunga"/>
    <x v="5"/>
    <x v="15"/>
    <s v="Duvane"/>
    <m/>
    <m/>
    <m/>
    <m/>
    <m/>
    <m/>
    <s v="Ernesto Nuvunga"/>
    <s v="862922908"/>
    <s v="Nelson David Novela"/>
    <n v="868733522"/>
    <m/>
    <m/>
    <m/>
    <n v="260001"/>
    <m/>
    <m/>
    <m/>
    <m/>
    <m/>
    <m/>
    <m/>
    <m/>
    <m/>
    <m/>
    <m/>
    <m/>
    <m/>
    <m/>
    <m/>
    <n v="975"/>
    <m/>
    <n v="975"/>
    <n v="0"/>
    <s v="Entregue"/>
  </r>
  <r>
    <d v="2026-04-02T00:00:00"/>
    <x v="4"/>
    <m/>
    <m/>
    <m/>
    <n v="862.5"/>
    <n v="862.5"/>
    <n v="862.5"/>
    <n v="0"/>
    <m/>
    <m/>
    <m/>
    <m/>
    <m/>
    <m/>
    <m/>
    <s v="MXIXMILHOKG"/>
    <m/>
    <m/>
    <m/>
    <n v="2601189"/>
    <s v="Ernesto Nuvunga"/>
    <x v="5"/>
    <x v="15"/>
    <s v="Hókwè"/>
    <m/>
    <m/>
    <m/>
    <m/>
    <m/>
    <m/>
    <s v="Ernesto Nuvunga"/>
    <s v="862922908"/>
    <s v="Nelson David Novela"/>
    <n v="868733522"/>
    <m/>
    <m/>
    <m/>
    <n v="260001"/>
    <m/>
    <m/>
    <m/>
    <m/>
    <m/>
    <m/>
    <m/>
    <m/>
    <m/>
    <m/>
    <m/>
    <m/>
    <m/>
    <m/>
    <m/>
    <n v="862"/>
    <m/>
    <n v="862"/>
    <n v="-0.5"/>
    <s v="Entregue"/>
  </r>
  <r>
    <d v="2026-04-02T00:00:00"/>
    <x v="4"/>
    <m/>
    <m/>
    <m/>
    <n v="450"/>
    <n v="450"/>
    <n v="450"/>
    <n v="0"/>
    <m/>
    <m/>
    <m/>
    <m/>
    <m/>
    <m/>
    <m/>
    <s v="MXIXMILHOKG"/>
    <m/>
    <m/>
    <m/>
    <n v="2601189"/>
    <s v="Ernesto Nuvunga"/>
    <x v="5"/>
    <x v="15"/>
    <s v="Muianga"/>
    <m/>
    <m/>
    <m/>
    <m/>
    <m/>
    <m/>
    <s v="Ernesto Nuvunga"/>
    <s v="862922908"/>
    <s v="Nelson David Novela"/>
    <n v="868733522"/>
    <m/>
    <m/>
    <m/>
    <n v="260001"/>
    <m/>
    <m/>
    <m/>
    <m/>
    <m/>
    <m/>
    <m/>
    <m/>
    <m/>
    <m/>
    <m/>
    <m/>
    <m/>
    <m/>
    <m/>
    <n v="450"/>
    <m/>
    <n v="450"/>
    <n v="0"/>
    <s v="Entregue"/>
  </r>
  <r>
    <d v="2026-04-02T00:00:00"/>
    <x v="4"/>
    <m/>
    <m/>
    <m/>
    <n v="112.5"/>
    <n v="112.5"/>
    <n v="112.5"/>
    <n v="0"/>
    <m/>
    <m/>
    <m/>
    <m/>
    <m/>
    <m/>
    <m/>
    <s v="MXIXMILHOKG"/>
    <m/>
    <m/>
    <m/>
    <n v="2601189"/>
    <s v="Ernesto Nuvunga"/>
    <x v="5"/>
    <x v="15"/>
    <s v="Tlawene"/>
    <m/>
    <m/>
    <m/>
    <m/>
    <m/>
    <m/>
    <s v="Ernesto Nuvunga"/>
    <s v="862922908"/>
    <s v="Nelson David Novela"/>
    <n v="868733522"/>
    <m/>
    <m/>
    <m/>
    <n v="260001"/>
    <m/>
    <m/>
    <m/>
    <m/>
    <m/>
    <m/>
    <m/>
    <m/>
    <m/>
    <m/>
    <m/>
    <m/>
    <m/>
    <m/>
    <m/>
    <n v="112"/>
    <m/>
    <n v="112"/>
    <n v="-0.5"/>
    <s v="Entregue"/>
  </r>
  <r>
    <d v="2026-04-02T00:00:00"/>
    <x v="4"/>
    <m/>
    <m/>
    <m/>
    <n v="12.5"/>
    <n v="12.5"/>
    <n v="12.5"/>
    <n v="0"/>
    <m/>
    <m/>
    <m/>
    <m/>
    <m/>
    <m/>
    <m/>
    <s v="MXIXMILHOKG"/>
    <m/>
    <m/>
    <m/>
    <n v="2601189"/>
    <s v="Ernesto Nuvunga"/>
    <x v="5"/>
    <x v="15"/>
    <s v="Xilembene"/>
    <m/>
    <m/>
    <m/>
    <m/>
    <m/>
    <m/>
    <s v="Ernesto Nuvunga"/>
    <s v="862922908"/>
    <s v="Nelson David Novela"/>
    <n v="868733522"/>
    <m/>
    <m/>
    <m/>
    <n v="260001"/>
    <m/>
    <m/>
    <m/>
    <m/>
    <m/>
    <m/>
    <m/>
    <m/>
    <m/>
    <m/>
    <m/>
    <m/>
    <m/>
    <m/>
    <m/>
    <n v="12"/>
    <m/>
    <n v="12"/>
    <n v="-0.5"/>
    <s v="Entregue"/>
  </r>
  <r>
    <d v="2026-04-02T00:00:00"/>
    <x v="5"/>
    <m/>
    <m/>
    <m/>
    <n v="6"/>
    <n v="3"/>
    <n v="3"/>
    <n v="0"/>
    <m/>
    <m/>
    <m/>
    <m/>
    <m/>
    <m/>
    <m/>
    <s v="AGRIMHMCPA1L"/>
    <m/>
    <m/>
    <m/>
    <n v="2601189"/>
    <s v="Ernesto Nuvunga"/>
    <x v="5"/>
    <x v="15"/>
    <s v="Hokwe"/>
    <m/>
    <m/>
    <m/>
    <m/>
    <m/>
    <m/>
    <s v="Ernesto Nuvunga"/>
    <s v="862922908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3"/>
    <s v="Sem registo"/>
  </r>
  <r>
    <d v="2026-04-02T00:00:00"/>
    <x v="5"/>
    <m/>
    <m/>
    <m/>
    <n v="585"/>
    <n v="292.5"/>
    <n v="292.5"/>
    <n v="0"/>
    <m/>
    <m/>
    <m/>
    <m/>
    <m/>
    <m/>
    <m/>
    <s v="AGRIMHMCPA1L"/>
    <m/>
    <m/>
    <m/>
    <n v="2601189"/>
    <s v="Ernesto Nuvunga"/>
    <x v="5"/>
    <x v="15"/>
    <s v="Hókwè"/>
    <m/>
    <m/>
    <m/>
    <m/>
    <m/>
    <m/>
    <s v="Ernesto Nuvunga"/>
    <s v="862922908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292.5"/>
    <s v="Sem registo"/>
  </r>
  <r>
    <d v="2026-04-02T00:00:00"/>
    <x v="5"/>
    <m/>
    <m/>
    <m/>
    <n v="300"/>
    <n v="150"/>
    <n v="150"/>
    <n v="0"/>
    <m/>
    <m/>
    <m/>
    <m/>
    <m/>
    <m/>
    <m/>
    <s v="AGRIMHMCPA1L"/>
    <m/>
    <m/>
    <m/>
    <n v="2601189"/>
    <s v="Ernesto Nuvunga"/>
    <x v="5"/>
    <x v="15"/>
    <s v="Muianga"/>
    <m/>
    <m/>
    <m/>
    <m/>
    <m/>
    <m/>
    <s v="Ernesto Nuvunga"/>
    <s v="862922908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50"/>
    <s v="Sem registo"/>
  </r>
  <r>
    <d v="2026-04-02T00:00:00"/>
    <x v="5"/>
    <m/>
    <m/>
    <m/>
    <n v="3"/>
    <n v="1.5"/>
    <n v="1.5"/>
    <n v="0"/>
    <m/>
    <m/>
    <m/>
    <m/>
    <m/>
    <m/>
    <m/>
    <s v="AGRIMHMCPA1L"/>
    <m/>
    <m/>
    <m/>
    <n v="2601189"/>
    <s v="Ernesto Nuvunga"/>
    <x v="5"/>
    <x v="15"/>
    <s v="Muianga e Xilembene"/>
    <m/>
    <m/>
    <m/>
    <m/>
    <m/>
    <m/>
    <s v="Ernesto Nuvunga"/>
    <s v="862922908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.5"/>
    <s v="Sem registo"/>
  </r>
  <r>
    <d v="2026-04-02T00:00:00"/>
    <x v="6"/>
    <m/>
    <m/>
    <m/>
    <n v="100"/>
    <n v="100"/>
    <n v="100"/>
    <n v="0"/>
    <m/>
    <m/>
    <m/>
    <m/>
    <m/>
    <m/>
    <m/>
    <s v="MXIXARROZKG"/>
    <m/>
    <m/>
    <m/>
    <n v="2601189"/>
    <s v="Ernesto Nuvunga"/>
    <x v="5"/>
    <x v="15"/>
    <s v="Hokwe"/>
    <m/>
    <m/>
    <m/>
    <m/>
    <m/>
    <m/>
    <s v="Ernesto Nuvunga"/>
    <s v="862922908"/>
    <s v="Nelson David Novela"/>
    <n v="868733522"/>
    <m/>
    <m/>
    <m/>
    <n v="260001"/>
    <m/>
    <m/>
    <m/>
    <m/>
    <m/>
    <m/>
    <m/>
    <m/>
    <m/>
    <m/>
    <m/>
    <m/>
    <m/>
    <m/>
    <m/>
    <m/>
    <n v="100"/>
    <n v="0"/>
    <n v="-100"/>
    <s v="Sem registo"/>
  </r>
  <r>
    <d v="2026-04-02T00:00:00"/>
    <x v="6"/>
    <m/>
    <m/>
    <m/>
    <n v="9750"/>
    <n v="9750"/>
    <n v="9750"/>
    <n v="0"/>
    <m/>
    <m/>
    <m/>
    <m/>
    <m/>
    <m/>
    <m/>
    <s v="MXIXARROZKG"/>
    <m/>
    <m/>
    <m/>
    <n v="2601189"/>
    <s v="Ernesto Nuvunga"/>
    <x v="5"/>
    <x v="15"/>
    <s v="Hókwè"/>
    <m/>
    <m/>
    <m/>
    <m/>
    <m/>
    <m/>
    <s v="Ernesto Nuvunga"/>
    <s v="862922908"/>
    <s v="Nelson David Novela"/>
    <n v="868733522"/>
    <m/>
    <m/>
    <m/>
    <n v="260001"/>
    <m/>
    <m/>
    <m/>
    <m/>
    <m/>
    <m/>
    <m/>
    <m/>
    <m/>
    <m/>
    <m/>
    <m/>
    <m/>
    <m/>
    <m/>
    <m/>
    <n v="9750"/>
    <n v="0"/>
    <n v="-9750"/>
    <s v="Sem registo"/>
  </r>
  <r>
    <d v="2026-04-02T00:00:00"/>
    <x v="6"/>
    <m/>
    <m/>
    <m/>
    <n v="5000"/>
    <n v="5000"/>
    <n v="5000"/>
    <n v="0"/>
    <m/>
    <m/>
    <m/>
    <m/>
    <m/>
    <m/>
    <m/>
    <s v="MXIXARROZKG"/>
    <m/>
    <m/>
    <m/>
    <n v="2601189"/>
    <s v="Ernesto Nuvunga"/>
    <x v="5"/>
    <x v="15"/>
    <s v="Muianga"/>
    <m/>
    <m/>
    <m/>
    <m/>
    <m/>
    <m/>
    <s v="Ernesto Nuvunga"/>
    <s v="862922908"/>
    <s v="Nelson David Novela"/>
    <n v="868733522"/>
    <m/>
    <m/>
    <m/>
    <n v="260001"/>
    <m/>
    <m/>
    <m/>
    <m/>
    <m/>
    <m/>
    <m/>
    <m/>
    <m/>
    <m/>
    <m/>
    <m/>
    <m/>
    <m/>
    <m/>
    <n v="5000"/>
    <m/>
    <n v="5000"/>
    <n v="0"/>
    <s v="Entregue"/>
  </r>
  <r>
    <d v="2026-04-02T00:00:00"/>
    <x v="6"/>
    <m/>
    <m/>
    <m/>
    <n v="50"/>
    <n v="50"/>
    <n v="50"/>
    <n v="0"/>
    <m/>
    <m/>
    <m/>
    <m/>
    <m/>
    <m/>
    <m/>
    <s v="MXIXARROZKG"/>
    <m/>
    <m/>
    <m/>
    <n v="2601189"/>
    <s v="Ernesto Nuvunga"/>
    <x v="5"/>
    <x v="15"/>
    <s v="Muianga e Xilembene"/>
    <m/>
    <m/>
    <m/>
    <m/>
    <m/>
    <m/>
    <s v="Ernesto Nuvunga"/>
    <s v="862922908"/>
    <s v="Nelson David Novela"/>
    <n v="868733522"/>
    <m/>
    <m/>
    <m/>
    <n v="260001"/>
    <m/>
    <m/>
    <m/>
    <m/>
    <m/>
    <m/>
    <m/>
    <m/>
    <m/>
    <m/>
    <m/>
    <m/>
    <m/>
    <m/>
    <m/>
    <m/>
    <n v="50"/>
    <n v="0"/>
    <n v="-50"/>
    <s v="Sem registo"/>
  </r>
  <r>
    <d v="2026-04-02T00:00:00"/>
    <x v="0"/>
    <m/>
    <m/>
    <m/>
    <n v="2190"/>
    <n v="2190"/>
    <n v="2190"/>
    <n v="0"/>
    <m/>
    <m/>
    <m/>
    <m/>
    <m/>
    <m/>
    <m/>
    <s v="MXIXFEIJAOKG"/>
    <m/>
    <m/>
    <m/>
    <n v="2601190"/>
    <s v="Ernesto Zaqueu Muganiua"/>
    <x v="5"/>
    <x v="34"/>
    <s v="Bairro 1, Goine"/>
    <m/>
    <m/>
    <m/>
    <m/>
    <m/>
    <m/>
    <s v="Ernesto Zaqueu Muganiua"/>
    <s v="847836623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2190"/>
    <s v="Sem registo"/>
  </r>
  <r>
    <d v="2026-04-02T00:00:00"/>
    <x v="0"/>
    <m/>
    <m/>
    <m/>
    <n v="4260"/>
    <n v="4260"/>
    <n v="4260"/>
    <n v="0"/>
    <m/>
    <m/>
    <m/>
    <m/>
    <m/>
    <m/>
    <m/>
    <s v="MXIXFEIJAOKG"/>
    <m/>
    <m/>
    <m/>
    <n v="2601190"/>
    <s v="Ernesto Zaqueu Muganiua"/>
    <x v="5"/>
    <x v="34"/>
    <s v="Bairro 2, Sunguine"/>
    <m/>
    <m/>
    <m/>
    <m/>
    <m/>
    <m/>
    <s v="Ernesto Zaqueu Muganiua"/>
    <s v="847836623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4260"/>
    <s v="Sem registo"/>
  </r>
  <r>
    <d v="2026-04-02T00:00:00"/>
    <x v="0"/>
    <m/>
    <m/>
    <m/>
    <n v="5655"/>
    <n v="5655"/>
    <n v="5655"/>
    <n v="0"/>
    <m/>
    <m/>
    <m/>
    <m/>
    <m/>
    <m/>
    <m/>
    <s v="MXIXFEIJAOKG"/>
    <m/>
    <m/>
    <m/>
    <n v="2601190"/>
    <s v="Ernesto Zaqueu Muganiua"/>
    <x v="5"/>
    <x v="34"/>
    <s v="Bairro 3, Macandzene"/>
    <m/>
    <m/>
    <m/>
    <m/>
    <m/>
    <m/>
    <s v="Ernesto Zaqueu Muganiua"/>
    <s v="847836623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5655"/>
    <s v="Sem registo"/>
  </r>
  <r>
    <d v="2026-04-02T00:00:00"/>
    <x v="0"/>
    <m/>
    <m/>
    <m/>
    <n v="2850"/>
    <n v="2850"/>
    <n v="2850"/>
    <n v="0"/>
    <m/>
    <m/>
    <m/>
    <m/>
    <m/>
    <m/>
    <m/>
    <s v="MXIXFEIJAOKG"/>
    <m/>
    <m/>
    <m/>
    <n v="2601190"/>
    <s v="Ernesto Zaqueu Muganiua"/>
    <x v="5"/>
    <x v="34"/>
    <s v="Bairro 4, Maboia"/>
    <m/>
    <m/>
    <m/>
    <m/>
    <m/>
    <m/>
    <s v="Ernesto Zaqueu Muganiua"/>
    <s v="847836623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2850"/>
    <s v="Sem registo"/>
  </r>
  <r>
    <d v="2026-04-02T00:00:00"/>
    <x v="0"/>
    <m/>
    <m/>
    <m/>
    <n v="4080"/>
    <n v="4080"/>
    <n v="4080"/>
    <n v="0"/>
    <m/>
    <m/>
    <m/>
    <m/>
    <m/>
    <m/>
    <m/>
    <s v="MXIXFEIJAOKG"/>
    <m/>
    <m/>
    <m/>
    <n v="2601190"/>
    <s v="Ernesto Zaqueu Muganiua"/>
    <x v="5"/>
    <x v="34"/>
    <s v="Gotsuine"/>
    <m/>
    <m/>
    <m/>
    <m/>
    <m/>
    <m/>
    <s v="Ernesto Zaqueu Muganiua"/>
    <s v="847836623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4080"/>
    <s v="Sem registo"/>
  </r>
  <r>
    <d v="2026-04-02T00:00:00"/>
    <x v="0"/>
    <m/>
    <m/>
    <m/>
    <n v="3540"/>
    <n v="3540"/>
    <n v="3540"/>
    <n v="0"/>
    <m/>
    <m/>
    <m/>
    <m/>
    <m/>
    <m/>
    <m/>
    <s v="MXIXFEIJAOKG"/>
    <m/>
    <m/>
    <m/>
    <n v="2601190"/>
    <s v="Ernesto Zaqueu Muganiua"/>
    <x v="5"/>
    <x v="34"/>
    <s v="Maboia"/>
    <m/>
    <m/>
    <m/>
    <m/>
    <m/>
    <m/>
    <s v="Ernesto Zaqueu Muganiua"/>
    <s v="847836623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3540"/>
    <s v="Sem registo"/>
  </r>
  <r>
    <d v="2026-04-02T00:00:00"/>
    <x v="0"/>
    <m/>
    <m/>
    <m/>
    <n v="5400"/>
    <n v="5400"/>
    <n v="5400"/>
    <n v="0"/>
    <m/>
    <m/>
    <m/>
    <m/>
    <m/>
    <m/>
    <m/>
    <s v="MXIXFEIJAOKG"/>
    <m/>
    <m/>
    <m/>
    <n v="2601190"/>
    <s v="Ernesto Zaqueu Muganiua"/>
    <x v="5"/>
    <x v="34"/>
    <s v="Zongoene, Bairro 1, Goine"/>
    <m/>
    <m/>
    <m/>
    <m/>
    <m/>
    <m/>
    <s v="Ernesto Zaqueu Muganiua"/>
    <s v="847836623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5400"/>
    <s v="Sem registo"/>
  </r>
  <r>
    <d v="2026-04-02T00:00:00"/>
    <x v="0"/>
    <m/>
    <m/>
    <m/>
    <n v="6330"/>
    <n v="6330"/>
    <n v="6330"/>
    <n v="0"/>
    <m/>
    <m/>
    <m/>
    <m/>
    <m/>
    <m/>
    <m/>
    <s v="MXIXFEIJAOKG"/>
    <m/>
    <m/>
    <m/>
    <n v="2601190"/>
    <s v="Ernesto Zaqueu Muganiua"/>
    <x v="5"/>
    <x v="34"/>
    <s v="Zongoene, Bairro 5, Chigono"/>
    <m/>
    <m/>
    <m/>
    <m/>
    <m/>
    <m/>
    <s v="Ernesto Zaqueu Muganiua"/>
    <s v="847836623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6330"/>
    <s v="Sem registo"/>
  </r>
  <r>
    <d v="2026-04-02T00:00:00"/>
    <x v="1"/>
    <m/>
    <m/>
    <m/>
    <n v="146"/>
    <n v="73"/>
    <n v="73"/>
    <n v="0"/>
    <m/>
    <m/>
    <m/>
    <m/>
    <m/>
    <m/>
    <m/>
    <s v="AGRIFEMMA01L"/>
    <m/>
    <m/>
    <m/>
    <n v="2601190"/>
    <s v="Ernesto Zaqueu Muganiua"/>
    <x v="5"/>
    <x v="34"/>
    <s v="Bairro 1, Goine"/>
    <m/>
    <m/>
    <m/>
    <m/>
    <m/>
    <m/>
    <s v="Ernesto Zaqueu Muganiua"/>
    <s v="847836623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73"/>
    <s v="Sem registo"/>
  </r>
  <r>
    <d v="2026-04-02T00:00:00"/>
    <x v="1"/>
    <m/>
    <m/>
    <m/>
    <n v="284"/>
    <n v="142"/>
    <n v="142"/>
    <n v="0"/>
    <m/>
    <m/>
    <m/>
    <m/>
    <m/>
    <m/>
    <m/>
    <s v="AGRIFEMMA01L"/>
    <m/>
    <m/>
    <m/>
    <n v="2601190"/>
    <s v="Ernesto Zaqueu Muganiua"/>
    <x v="5"/>
    <x v="34"/>
    <s v="Bairro 2, Sunguine"/>
    <m/>
    <m/>
    <m/>
    <m/>
    <m/>
    <m/>
    <s v="Ernesto Zaqueu Muganiua"/>
    <s v="847836623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142"/>
    <s v="Sem registo"/>
  </r>
  <r>
    <d v="2026-04-02T00:00:00"/>
    <x v="1"/>
    <m/>
    <m/>
    <m/>
    <n v="377"/>
    <n v="188.5"/>
    <n v="188.5"/>
    <n v="0"/>
    <m/>
    <m/>
    <m/>
    <m/>
    <m/>
    <m/>
    <m/>
    <s v="AGRIFEMMA01L"/>
    <m/>
    <m/>
    <m/>
    <n v="2601190"/>
    <s v="Ernesto Zaqueu Muganiua"/>
    <x v="5"/>
    <x v="34"/>
    <s v="Bairro 3, Macandzene"/>
    <m/>
    <m/>
    <m/>
    <m/>
    <m/>
    <m/>
    <s v="Ernesto Zaqueu Muganiua"/>
    <s v="847836623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188.5"/>
    <s v="Sem registo"/>
  </r>
  <r>
    <d v="2026-04-02T00:00:00"/>
    <x v="1"/>
    <m/>
    <m/>
    <m/>
    <n v="190"/>
    <n v="95"/>
    <n v="95"/>
    <n v="0"/>
    <m/>
    <m/>
    <m/>
    <m/>
    <m/>
    <m/>
    <m/>
    <s v="AGRIFEMMA01L"/>
    <m/>
    <m/>
    <m/>
    <n v="2601190"/>
    <s v="Ernesto Zaqueu Muganiua"/>
    <x v="5"/>
    <x v="34"/>
    <s v="Bairro 4, Maboia"/>
    <m/>
    <m/>
    <m/>
    <m/>
    <m/>
    <m/>
    <s v="Ernesto Zaqueu Muganiua"/>
    <s v="847836623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95"/>
    <s v="Sem registo"/>
  </r>
  <r>
    <d v="2026-04-02T00:00:00"/>
    <x v="1"/>
    <m/>
    <m/>
    <m/>
    <n v="272"/>
    <n v="136"/>
    <n v="136"/>
    <n v="0"/>
    <m/>
    <m/>
    <m/>
    <m/>
    <m/>
    <m/>
    <m/>
    <s v="AGRIFEMMA01L"/>
    <m/>
    <m/>
    <m/>
    <n v="2601190"/>
    <s v="Ernesto Zaqueu Muganiua"/>
    <x v="5"/>
    <x v="34"/>
    <s v="Gotsuine"/>
    <m/>
    <m/>
    <m/>
    <m/>
    <m/>
    <m/>
    <s v="Ernesto Zaqueu Muganiua"/>
    <s v="847836623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136"/>
    <s v="Sem registo"/>
  </r>
  <r>
    <d v="2026-04-02T00:00:00"/>
    <x v="1"/>
    <m/>
    <m/>
    <m/>
    <n v="236"/>
    <n v="118"/>
    <n v="118"/>
    <n v="0"/>
    <m/>
    <m/>
    <m/>
    <m/>
    <m/>
    <m/>
    <m/>
    <s v="AGRIFEMMA01L"/>
    <m/>
    <m/>
    <m/>
    <n v="2601190"/>
    <s v="Ernesto Zaqueu Muganiua"/>
    <x v="5"/>
    <x v="34"/>
    <s v="Maboia"/>
    <m/>
    <m/>
    <m/>
    <m/>
    <m/>
    <m/>
    <s v="Ernesto Zaqueu Muganiua"/>
    <s v="847836623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118"/>
    <s v="Sem registo"/>
  </r>
  <r>
    <d v="2026-04-02T00:00:00"/>
    <x v="1"/>
    <m/>
    <m/>
    <m/>
    <n v="360"/>
    <n v="180"/>
    <n v="180"/>
    <n v="0"/>
    <m/>
    <m/>
    <m/>
    <m/>
    <m/>
    <m/>
    <m/>
    <s v="AGRIFEMMA01L"/>
    <m/>
    <m/>
    <m/>
    <n v="2601190"/>
    <s v="Ernesto Zaqueu Muganiua"/>
    <x v="5"/>
    <x v="34"/>
    <s v="Zongoene, Bairro 1, Goine"/>
    <m/>
    <m/>
    <m/>
    <m/>
    <m/>
    <m/>
    <s v="Ernesto Zaqueu Muganiua"/>
    <s v="847836623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180"/>
    <s v="Sem registo"/>
  </r>
  <r>
    <d v="2026-04-02T00:00:00"/>
    <x v="1"/>
    <m/>
    <m/>
    <m/>
    <n v="422"/>
    <n v="211"/>
    <n v="211"/>
    <n v="0"/>
    <m/>
    <m/>
    <m/>
    <m/>
    <m/>
    <m/>
    <m/>
    <s v="AGRIFEMMA01L"/>
    <m/>
    <m/>
    <m/>
    <n v="2601190"/>
    <s v="Ernesto Zaqueu Muganiua"/>
    <x v="5"/>
    <x v="34"/>
    <s v="Zongoene, Bairro 5, Chigono"/>
    <m/>
    <m/>
    <m/>
    <m/>
    <m/>
    <m/>
    <s v="Ernesto Zaqueu Muganiua"/>
    <s v="847836623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211"/>
    <s v="Sem registo"/>
  </r>
  <r>
    <d v="2026-04-02T00:00:00"/>
    <x v="2"/>
    <m/>
    <m/>
    <m/>
    <n v="2920"/>
    <n v="2920"/>
    <n v="2920"/>
    <n v="0"/>
    <m/>
    <m/>
    <m/>
    <m/>
    <m/>
    <m/>
    <m/>
    <s v="SUSSACO"/>
    <m/>
    <m/>
    <m/>
    <n v="2601190"/>
    <s v="Ernesto Zaqueu Muganiua"/>
    <x v="5"/>
    <x v="34"/>
    <s v="Bairro 1, Goine"/>
    <m/>
    <m/>
    <m/>
    <m/>
    <m/>
    <m/>
    <s v="Ernesto Zaqueu Muganiua"/>
    <s v="847836623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2920"/>
    <s v="Sem registo"/>
  </r>
  <r>
    <d v="2026-04-02T00:00:00"/>
    <x v="2"/>
    <m/>
    <m/>
    <m/>
    <n v="5680"/>
    <n v="5680"/>
    <n v="5680"/>
    <n v="0"/>
    <m/>
    <m/>
    <m/>
    <m/>
    <m/>
    <m/>
    <m/>
    <s v="SUSSACO"/>
    <m/>
    <m/>
    <m/>
    <n v="2601190"/>
    <s v="Ernesto Zaqueu Muganiua"/>
    <x v="5"/>
    <x v="34"/>
    <s v="Bairro 2, Sunguine"/>
    <m/>
    <m/>
    <m/>
    <m/>
    <m/>
    <m/>
    <s v="Ernesto Zaqueu Muganiua"/>
    <s v="847836623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5680"/>
    <s v="Sem registo"/>
  </r>
  <r>
    <d v="2026-04-02T00:00:00"/>
    <x v="2"/>
    <m/>
    <m/>
    <m/>
    <n v="7540"/>
    <n v="7540"/>
    <n v="7540"/>
    <n v="0"/>
    <m/>
    <m/>
    <m/>
    <m/>
    <m/>
    <m/>
    <m/>
    <s v="SUSSACO"/>
    <m/>
    <m/>
    <m/>
    <n v="2601190"/>
    <s v="Ernesto Zaqueu Muganiua"/>
    <x v="5"/>
    <x v="34"/>
    <s v="Bairro 3, Macandzene"/>
    <m/>
    <m/>
    <m/>
    <m/>
    <m/>
    <m/>
    <s v="Ernesto Zaqueu Muganiua"/>
    <s v="847836623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7540"/>
    <s v="Sem registo"/>
  </r>
  <r>
    <d v="2026-04-02T00:00:00"/>
    <x v="2"/>
    <m/>
    <m/>
    <m/>
    <n v="3800"/>
    <n v="3800"/>
    <n v="3800"/>
    <n v="0"/>
    <m/>
    <m/>
    <m/>
    <m/>
    <m/>
    <m/>
    <m/>
    <s v="SUSSACO"/>
    <m/>
    <m/>
    <m/>
    <n v="2601190"/>
    <s v="Ernesto Zaqueu Muganiua"/>
    <x v="5"/>
    <x v="34"/>
    <s v="Bairro 4, Maboia"/>
    <m/>
    <m/>
    <m/>
    <m/>
    <m/>
    <m/>
    <s v="Ernesto Zaqueu Muganiua"/>
    <s v="847836623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3800"/>
    <s v="Sem registo"/>
  </r>
  <r>
    <d v="2026-04-02T00:00:00"/>
    <x v="2"/>
    <m/>
    <m/>
    <m/>
    <n v="5440"/>
    <n v="5440"/>
    <n v="5440"/>
    <n v="0"/>
    <m/>
    <m/>
    <m/>
    <m/>
    <m/>
    <m/>
    <m/>
    <s v="SUSSACO"/>
    <m/>
    <m/>
    <m/>
    <n v="2601190"/>
    <s v="Ernesto Zaqueu Muganiua"/>
    <x v="5"/>
    <x v="34"/>
    <s v="Gotsuine"/>
    <m/>
    <m/>
    <m/>
    <m/>
    <m/>
    <m/>
    <s v="Ernesto Zaqueu Muganiua"/>
    <s v="847836623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5440"/>
    <s v="Sem registo"/>
  </r>
  <r>
    <d v="2026-04-02T00:00:00"/>
    <x v="2"/>
    <m/>
    <m/>
    <m/>
    <n v="4720"/>
    <n v="4720"/>
    <n v="4720"/>
    <n v="0"/>
    <m/>
    <m/>
    <m/>
    <m/>
    <m/>
    <m/>
    <m/>
    <s v="SUSSACO"/>
    <m/>
    <m/>
    <m/>
    <n v="2601190"/>
    <s v="Ernesto Zaqueu Muganiua"/>
    <x v="5"/>
    <x v="34"/>
    <s v="Maboia"/>
    <m/>
    <m/>
    <m/>
    <m/>
    <m/>
    <m/>
    <s v="Ernesto Zaqueu Muganiua"/>
    <s v="847836623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4720"/>
    <s v="Sem registo"/>
  </r>
  <r>
    <d v="2026-04-02T00:00:00"/>
    <x v="2"/>
    <m/>
    <m/>
    <m/>
    <n v="7200"/>
    <n v="7200"/>
    <n v="7200"/>
    <n v="0"/>
    <m/>
    <m/>
    <m/>
    <m/>
    <m/>
    <m/>
    <m/>
    <s v="SUSSACO"/>
    <m/>
    <m/>
    <m/>
    <n v="2601190"/>
    <s v="Ernesto Zaqueu Muganiua"/>
    <x v="5"/>
    <x v="34"/>
    <s v="Zongoene, Bairro 1, Goine"/>
    <m/>
    <m/>
    <m/>
    <m/>
    <m/>
    <m/>
    <s v="Ernesto Zaqueu Muganiua"/>
    <s v="847836623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7200"/>
    <s v="Sem registo"/>
  </r>
  <r>
    <d v="2026-04-02T00:00:00"/>
    <x v="2"/>
    <m/>
    <m/>
    <m/>
    <n v="8440"/>
    <n v="8440"/>
    <n v="8440"/>
    <n v="0"/>
    <m/>
    <m/>
    <m/>
    <m/>
    <m/>
    <m/>
    <m/>
    <s v="SUSSACO"/>
    <m/>
    <m/>
    <m/>
    <n v="2601190"/>
    <s v="Ernesto Zaqueu Muganiua"/>
    <x v="5"/>
    <x v="34"/>
    <s v="Zongoene, Bairro 5, Chigono"/>
    <m/>
    <m/>
    <m/>
    <m/>
    <m/>
    <m/>
    <s v="Ernesto Zaqueu Muganiua"/>
    <s v="847836623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8440"/>
    <s v="Sem registo"/>
  </r>
  <r>
    <d v="2026-04-02T00:00:00"/>
    <x v="3"/>
    <m/>
    <m/>
    <m/>
    <n v="106"/>
    <n v="53"/>
    <n v="53"/>
    <n v="0"/>
    <m/>
    <m/>
    <m/>
    <m/>
    <m/>
    <m/>
    <m/>
    <s v="AGRIMIDACLORP1L"/>
    <m/>
    <m/>
    <m/>
    <n v="2601190"/>
    <s v="Ernesto Zaqueu Muganiua"/>
    <x v="5"/>
    <x v="34"/>
    <s v="Bairro 1, Goine"/>
    <m/>
    <m/>
    <m/>
    <m/>
    <m/>
    <m/>
    <s v="Ernesto Zaqueu Muganiua"/>
    <s v="847836623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53"/>
    <s v="Sem registo"/>
  </r>
  <r>
    <d v="2026-04-02T00:00:00"/>
    <x v="3"/>
    <m/>
    <m/>
    <m/>
    <n v="263"/>
    <n v="131.5"/>
    <n v="131.5"/>
    <n v="0"/>
    <m/>
    <m/>
    <m/>
    <m/>
    <m/>
    <m/>
    <m/>
    <s v="AGRIMIDACLORP1L"/>
    <m/>
    <m/>
    <m/>
    <n v="2601190"/>
    <s v="Ernesto Zaqueu Muganiua"/>
    <x v="5"/>
    <x v="34"/>
    <s v="Bairro 2, Sunguine"/>
    <m/>
    <m/>
    <m/>
    <m/>
    <m/>
    <m/>
    <s v="Ernesto Zaqueu Muganiua"/>
    <s v="847836623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131.5"/>
    <s v="Sem registo"/>
  </r>
  <r>
    <d v="2026-04-02T00:00:00"/>
    <x v="3"/>
    <m/>
    <m/>
    <m/>
    <n v="290"/>
    <n v="145"/>
    <n v="145"/>
    <n v="0"/>
    <m/>
    <m/>
    <m/>
    <m/>
    <m/>
    <m/>
    <m/>
    <s v="AGRIMIDACLORP1L"/>
    <m/>
    <m/>
    <m/>
    <n v="2601190"/>
    <s v="Ernesto Zaqueu Muganiua"/>
    <x v="5"/>
    <x v="34"/>
    <s v="Bairro 3, Macandzene"/>
    <m/>
    <m/>
    <m/>
    <m/>
    <m/>
    <m/>
    <s v="Ernesto Zaqueu Muganiua"/>
    <s v="847836623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145"/>
    <s v="Sem registo"/>
  </r>
  <r>
    <d v="2026-04-02T00:00:00"/>
    <x v="3"/>
    <m/>
    <m/>
    <m/>
    <n v="190"/>
    <n v="95"/>
    <n v="95"/>
    <n v="0"/>
    <m/>
    <m/>
    <m/>
    <m/>
    <m/>
    <m/>
    <m/>
    <s v="AGRIMIDACLORP1L"/>
    <m/>
    <m/>
    <m/>
    <n v="2601190"/>
    <s v="Ernesto Zaqueu Muganiua"/>
    <x v="5"/>
    <x v="34"/>
    <s v="Bairro 4, Maboia"/>
    <m/>
    <m/>
    <m/>
    <m/>
    <m/>
    <m/>
    <s v="Ernesto Zaqueu Muganiua"/>
    <s v="847836623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95"/>
    <s v="Sem registo"/>
  </r>
  <r>
    <d v="2026-04-02T00:00:00"/>
    <x v="3"/>
    <m/>
    <m/>
    <m/>
    <n v="272"/>
    <n v="136"/>
    <n v="136"/>
    <n v="0"/>
    <m/>
    <m/>
    <m/>
    <m/>
    <m/>
    <m/>
    <m/>
    <s v="AGRIMIDACLORP1L"/>
    <m/>
    <m/>
    <m/>
    <n v="2601190"/>
    <s v="Ernesto Zaqueu Muganiua"/>
    <x v="5"/>
    <x v="34"/>
    <s v="Gotsuine"/>
    <m/>
    <m/>
    <m/>
    <m/>
    <m/>
    <m/>
    <s v="Ernesto Zaqueu Muganiua"/>
    <s v="847836623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136"/>
    <s v="Sem registo"/>
  </r>
  <r>
    <d v="2026-04-02T00:00:00"/>
    <x v="3"/>
    <m/>
    <m/>
    <m/>
    <n v="236"/>
    <n v="118"/>
    <n v="118"/>
    <n v="0"/>
    <m/>
    <m/>
    <m/>
    <m/>
    <m/>
    <m/>
    <m/>
    <s v="AGRIMIDACLORP1L"/>
    <m/>
    <m/>
    <m/>
    <n v="2601190"/>
    <s v="Ernesto Zaqueu Muganiua"/>
    <x v="5"/>
    <x v="34"/>
    <s v="Maboia"/>
    <m/>
    <m/>
    <m/>
    <m/>
    <m/>
    <m/>
    <s v="Ernesto Zaqueu Muganiua"/>
    <s v="847836623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118"/>
    <s v="Sem registo"/>
  </r>
  <r>
    <d v="2026-04-02T00:00:00"/>
    <x v="3"/>
    <m/>
    <m/>
    <m/>
    <n v="328"/>
    <n v="164"/>
    <n v="164"/>
    <n v="0"/>
    <m/>
    <m/>
    <m/>
    <m/>
    <m/>
    <m/>
    <m/>
    <s v="AGRIMIDACLORP1L"/>
    <m/>
    <m/>
    <m/>
    <n v="2601190"/>
    <s v="Ernesto Zaqueu Muganiua"/>
    <x v="5"/>
    <x v="34"/>
    <s v="Zongoene, Bairro 1, Goine"/>
    <m/>
    <m/>
    <m/>
    <m/>
    <m/>
    <m/>
    <s v="Ernesto Zaqueu Muganiua"/>
    <s v="847836623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164"/>
    <s v="Sem registo"/>
  </r>
  <r>
    <d v="2026-04-02T00:00:00"/>
    <x v="3"/>
    <m/>
    <m/>
    <m/>
    <n v="349"/>
    <n v="174.5"/>
    <n v="174.5"/>
    <n v="0"/>
    <m/>
    <m/>
    <m/>
    <m/>
    <m/>
    <m/>
    <m/>
    <s v="AGRIMIDACLORP1L"/>
    <m/>
    <m/>
    <m/>
    <n v="2601190"/>
    <s v="Ernesto Zaqueu Muganiua"/>
    <x v="5"/>
    <x v="34"/>
    <s v="Zongoene, Bairro 5, Chigono"/>
    <m/>
    <m/>
    <m/>
    <m/>
    <m/>
    <m/>
    <s v="Ernesto Zaqueu Muganiua"/>
    <s v="847836623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174.5"/>
    <s v="Sem registo"/>
  </r>
  <r>
    <d v="2026-04-02T00:00:00"/>
    <x v="4"/>
    <m/>
    <m/>
    <m/>
    <n v="1325"/>
    <n v="1325"/>
    <n v="1325"/>
    <n v="0"/>
    <m/>
    <m/>
    <m/>
    <m/>
    <m/>
    <m/>
    <m/>
    <s v="MXIXMILHOKG"/>
    <m/>
    <m/>
    <m/>
    <n v="2601190"/>
    <s v="Ernesto Zaqueu Muganiua"/>
    <x v="5"/>
    <x v="34"/>
    <s v="Bairro 1, Goine"/>
    <m/>
    <m/>
    <m/>
    <m/>
    <m/>
    <m/>
    <s v="Ernesto Zaqueu Muganiua"/>
    <s v="847836623"/>
    <s v="Armando Manuel Ussivane"/>
    <n v="864272425"/>
    <m/>
    <m/>
    <m/>
    <n v="260001"/>
    <m/>
    <m/>
    <m/>
    <m/>
    <m/>
    <m/>
    <m/>
    <m/>
    <m/>
    <m/>
    <m/>
    <m/>
    <m/>
    <m/>
    <n v="1325"/>
    <m/>
    <m/>
    <n v="1325"/>
    <n v="0"/>
    <s v="Entregue"/>
  </r>
  <r>
    <d v="2026-04-02T00:00:00"/>
    <x v="4"/>
    <m/>
    <m/>
    <m/>
    <n v="3287.5"/>
    <n v="3287.5"/>
    <n v="3287.5"/>
    <n v="0"/>
    <m/>
    <m/>
    <m/>
    <m/>
    <m/>
    <m/>
    <m/>
    <s v="MXIXMILHOKG"/>
    <m/>
    <m/>
    <m/>
    <n v="2601190"/>
    <s v="Ernesto Zaqueu Muganiua"/>
    <x v="5"/>
    <x v="34"/>
    <s v="Bairro 2, Sunguine"/>
    <m/>
    <m/>
    <m/>
    <m/>
    <m/>
    <m/>
    <s v="Ernesto Zaqueu Muganiua"/>
    <s v="847836623"/>
    <s v="Armando Manuel Ussivane"/>
    <n v="864272425"/>
    <m/>
    <m/>
    <m/>
    <n v="260001"/>
    <m/>
    <m/>
    <m/>
    <m/>
    <m/>
    <m/>
    <m/>
    <m/>
    <m/>
    <m/>
    <m/>
    <m/>
    <m/>
    <m/>
    <n v="3288"/>
    <m/>
    <m/>
    <n v="3288"/>
    <n v="0.5"/>
    <s v="Entregue"/>
  </r>
  <r>
    <d v="2026-04-02T00:00:00"/>
    <x v="4"/>
    <m/>
    <m/>
    <m/>
    <n v="3625"/>
    <n v="3625"/>
    <n v="3625"/>
    <n v="0"/>
    <m/>
    <m/>
    <m/>
    <m/>
    <m/>
    <m/>
    <m/>
    <s v="MXIXMILHOKG"/>
    <m/>
    <m/>
    <m/>
    <n v="2601190"/>
    <s v="Ernesto Zaqueu Muganiua"/>
    <x v="5"/>
    <x v="34"/>
    <s v="Bairro 3, Macandzene"/>
    <m/>
    <m/>
    <m/>
    <m/>
    <m/>
    <m/>
    <s v="Ernesto Zaqueu Muganiua"/>
    <s v="847836623"/>
    <s v="Armando Manuel Ussivane"/>
    <n v="864272425"/>
    <m/>
    <m/>
    <m/>
    <n v="260001"/>
    <m/>
    <m/>
    <m/>
    <m/>
    <m/>
    <m/>
    <m/>
    <m/>
    <m/>
    <m/>
    <m/>
    <m/>
    <m/>
    <m/>
    <n v="3625"/>
    <m/>
    <m/>
    <n v="3625"/>
    <n v="0"/>
    <s v="Entregue"/>
  </r>
  <r>
    <d v="2026-04-02T00:00:00"/>
    <x v="4"/>
    <m/>
    <m/>
    <m/>
    <n v="2375"/>
    <n v="2375"/>
    <n v="2375"/>
    <n v="0"/>
    <m/>
    <m/>
    <m/>
    <m/>
    <m/>
    <m/>
    <m/>
    <s v="MXIXMILHOKG"/>
    <m/>
    <m/>
    <m/>
    <n v="2601190"/>
    <s v="Ernesto Zaqueu Muganiua"/>
    <x v="5"/>
    <x v="34"/>
    <s v="Bairro 4, Maboia"/>
    <m/>
    <m/>
    <m/>
    <m/>
    <m/>
    <m/>
    <s v="Ernesto Zaqueu Muganiua"/>
    <s v="847836623"/>
    <s v="Armando Manuel Ussivane"/>
    <n v="864272425"/>
    <m/>
    <m/>
    <m/>
    <n v="260001"/>
    <m/>
    <m/>
    <m/>
    <m/>
    <m/>
    <m/>
    <m/>
    <m/>
    <m/>
    <m/>
    <m/>
    <m/>
    <m/>
    <m/>
    <n v="2375"/>
    <m/>
    <m/>
    <n v="2375"/>
    <n v="0"/>
    <s v="Entregue"/>
  </r>
  <r>
    <d v="2026-04-02T00:00:00"/>
    <x v="4"/>
    <m/>
    <m/>
    <m/>
    <n v="3400"/>
    <n v="3400"/>
    <n v="3400"/>
    <n v="0"/>
    <m/>
    <m/>
    <m/>
    <m/>
    <m/>
    <m/>
    <m/>
    <s v="MXIXMILHOKG"/>
    <m/>
    <m/>
    <m/>
    <n v="2601190"/>
    <s v="Ernesto Zaqueu Muganiua"/>
    <x v="5"/>
    <x v="34"/>
    <s v="Gotsuine"/>
    <m/>
    <m/>
    <m/>
    <m/>
    <m/>
    <m/>
    <s v="Ernesto Zaqueu Muganiua"/>
    <s v="847836623"/>
    <s v="Armando Manuel Ussivane"/>
    <n v="864272425"/>
    <m/>
    <m/>
    <m/>
    <n v="260001"/>
    <m/>
    <m/>
    <m/>
    <m/>
    <m/>
    <m/>
    <m/>
    <m/>
    <m/>
    <m/>
    <m/>
    <m/>
    <m/>
    <m/>
    <n v="3400"/>
    <m/>
    <m/>
    <n v="3400"/>
    <n v="0"/>
    <s v="Entregue"/>
  </r>
  <r>
    <d v="2026-04-02T00:00:00"/>
    <x v="4"/>
    <m/>
    <m/>
    <m/>
    <n v="2950"/>
    <n v="2950"/>
    <n v="2950"/>
    <n v="0"/>
    <m/>
    <m/>
    <m/>
    <m/>
    <m/>
    <m/>
    <m/>
    <s v="MXIXMILHOKG"/>
    <m/>
    <m/>
    <m/>
    <n v="2601190"/>
    <s v="Ernesto Zaqueu Muganiua"/>
    <x v="5"/>
    <x v="34"/>
    <s v="Maboia"/>
    <m/>
    <m/>
    <m/>
    <m/>
    <m/>
    <m/>
    <s v="Ernesto Zaqueu Muganiua"/>
    <s v="847836623"/>
    <s v="Armando Manuel Ussivane"/>
    <n v="864272425"/>
    <m/>
    <m/>
    <m/>
    <n v="260001"/>
    <m/>
    <m/>
    <m/>
    <m/>
    <m/>
    <m/>
    <m/>
    <m/>
    <m/>
    <m/>
    <m/>
    <m/>
    <m/>
    <m/>
    <n v="2950"/>
    <m/>
    <m/>
    <n v="2950"/>
    <n v="0"/>
    <s v="Entregue"/>
  </r>
  <r>
    <d v="2026-04-02T00:00:00"/>
    <x v="4"/>
    <m/>
    <m/>
    <m/>
    <n v="4100"/>
    <n v="4100"/>
    <n v="4100"/>
    <n v="0"/>
    <m/>
    <m/>
    <m/>
    <m/>
    <m/>
    <m/>
    <m/>
    <s v="MXIXMILHOKG"/>
    <m/>
    <m/>
    <m/>
    <n v="2601190"/>
    <s v="Ernesto Zaqueu Muganiua"/>
    <x v="5"/>
    <x v="34"/>
    <s v="Zongoene, Bairro 1, Goine"/>
    <m/>
    <m/>
    <m/>
    <m/>
    <m/>
    <m/>
    <s v="Ernesto Zaqueu Muganiua"/>
    <s v="847836623"/>
    <s v="Armando Manuel Ussivane"/>
    <n v="864272425"/>
    <m/>
    <m/>
    <m/>
    <n v="260001"/>
    <m/>
    <m/>
    <m/>
    <m/>
    <m/>
    <m/>
    <m/>
    <m/>
    <m/>
    <m/>
    <m/>
    <m/>
    <m/>
    <m/>
    <n v="4100"/>
    <m/>
    <m/>
    <n v="4100"/>
    <n v="0"/>
    <s v="Entregue"/>
  </r>
  <r>
    <d v="2026-04-02T00:00:00"/>
    <x v="4"/>
    <m/>
    <m/>
    <m/>
    <n v="4362.5"/>
    <n v="4362.5"/>
    <n v="4362.5"/>
    <n v="0"/>
    <m/>
    <m/>
    <m/>
    <m/>
    <m/>
    <m/>
    <m/>
    <s v="MXIXMILHOKG"/>
    <m/>
    <m/>
    <m/>
    <n v="2601190"/>
    <s v="Ernesto Zaqueu Muganiua"/>
    <x v="5"/>
    <x v="34"/>
    <s v="Zongoene, Bairro 5, Chigono"/>
    <m/>
    <m/>
    <m/>
    <m/>
    <m/>
    <m/>
    <s v="Ernesto Zaqueu Muganiua"/>
    <s v="847836623"/>
    <s v="Armando Manuel Ussivane"/>
    <n v="864272425"/>
    <m/>
    <m/>
    <m/>
    <n v="260001"/>
    <m/>
    <m/>
    <m/>
    <m/>
    <m/>
    <m/>
    <m/>
    <m/>
    <m/>
    <m/>
    <m/>
    <m/>
    <m/>
    <m/>
    <n v="4362"/>
    <m/>
    <m/>
    <n v="4362"/>
    <n v="-0.5"/>
    <s v="Entregue"/>
  </r>
  <r>
    <d v="2026-04-02T00:00:00"/>
    <x v="5"/>
    <m/>
    <m/>
    <m/>
    <n v="120"/>
    <n v="60"/>
    <n v="60"/>
    <n v="0"/>
    <m/>
    <m/>
    <m/>
    <m/>
    <m/>
    <m/>
    <m/>
    <s v="AGRIMHMCPA1L"/>
    <m/>
    <m/>
    <m/>
    <n v="2601190"/>
    <s v="Ernesto Zaqueu Muganiua"/>
    <x v="5"/>
    <x v="34"/>
    <s v="Bairro 1, Goine"/>
    <m/>
    <m/>
    <m/>
    <m/>
    <m/>
    <m/>
    <s v="Ernesto Zaqueu Muganiua"/>
    <s v="847836623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60"/>
    <s v="Sem registo"/>
  </r>
  <r>
    <d v="2026-04-02T00:00:00"/>
    <x v="5"/>
    <m/>
    <m/>
    <m/>
    <n v="63"/>
    <n v="31.5"/>
    <n v="31.5"/>
    <n v="0"/>
    <m/>
    <m/>
    <m/>
    <m/>
    <m/>
    <m/>
    <m/>
    <s v="AGRIMHMCPA1L"/>
    <m/>
    <m/>
    <m/>
    <n v="2601190"/>
    <s v="Ernesto Zaqueu Muganiua"/>
    <x v="5"/>
    <x v="34"/>
    <s v="Bairro 2, Sunguine"/>
    <m/>
    <m/>
    <m/>
    <m/>
    <m/>
    <m/>
    <s v="Ernesto Zaqueu Muganiua"/>
    <s v="847836623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31.5"/>
    <s v="Sem registo"/>
  </r>
  <r>
    <d v="2026-04-02T00:00:00"/>
    <x v="5"/>
    <m/>
    <m/>
    <m/>
    <n v="261"/>
    <n v="130.5"/>
    <n v="130.5"/>
    <n v="0"/>
    <m/>
    <m/>
    <m/>
    <m/>
    <m/>
    <m/>
    <m/>
    <s v="AGRIMHMCPA1L"/>
    <m/>
    <m/>
    <m/>
    <n v="2601190"/>
    <s v="Ernesto Zaqueu Muganiua"/>
    <x v="5"/>
    <x v="34"/>
    <s v="Bairro 3, Macandzene"/>
    <m/>
    <m/>
    <m/>
    <m/>
    <m/>
    <m/>
    <s v="Ernesto Zaqueu Muganiua"/>
    <s v="847836623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130.5"/>
    <s v="Sem registo"/>
  </r>
  <r>
    <d v="2026-04-02T00:00:00"/>
    <x v="5"/>
    <m/>
    <m/>
    <m/>
    <n v="96"/>
    <n v="48"/>
    <n v="48"/>
    <n v="0"/>
    <m/>
    <m/>
    <m/>
    <m/>
    <m/>
    <m/>
    <m/>
    <s v="AGRIMHMCPA1L"/>
    <m/>
    <m/>
    <m/>
    <n v="2601190"/>
    <s v="Ernesto Zaqueu Muganiua"/>
    <x v="5"/>
    <x v="34"/>
    <s v="Zongoene, Bairro 1, Goine"/>
    <m/>
    <m/>
    <m/>
    <m/>
    <m/>
    <m/>
    <s v="Ernesto Zaqueu Muganiua"/>
    <s v="847836623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48"/>
    <s v="Sem registo"/>
  </r>
  <r>
    <d v="2026-04-02T00:00:00"/>
    <x v="5"/>
    <m/>
    <m/>
    <m/>
    <n v="219"/>
    <n v="109.5"/>
    <n v="109.5"/>
    <n v="0"/>
    <m/>
    <m/>
    <m/>
    <m/>
    <m/>
    <m/>
    <m/>
    <s v="AGRIMHMCPA1L"/>
    <m/>
    <m/>
    <m/>
    <n v="2601190"/>
    <s v="Ernesto Zaqueu Muganiua"/>
    <x v="5"/>
    <x v="34"/>
    <s v="Zongoene, Bairro 5, Chigono"/>
    <m/>
    <m/>
    <m/>
    <m/>
    <m/>
    <m/>
    <s v="Ernesto Zaqueu Muganiua"/>
    <s v="847836623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109.5"/>
    <s v="Sem registo"/>
  </r>
  <r>
    <d v="2026-04-02T00:00:00"/>
    <x v="6"/>
    <m/>
    <m/>
    <m/>
    <n v="2000"/>
    <n v="2000"/>
    <n v="2000"/>
    <n v="0"/>
    <m/>
    <m/>
    <m/>
    <m/>
    <m/>
    <m/>
    <m/>
    <s v="MXIXARROZKG"/>
    <m/>
    <m/>
    <m/>
    <n v="2601190"/>
    <s v="Ernesto Zaqueu Muganiua"/>
    <x v="5"/>
    <x v="34"/>
    <s v="Bairro 1, Goine"/>
    <m/>
    <m/>
    <m/>
    <m/>
    <m/>
    <m/>
    <s v="Ernesto Zaqueu Muganiua"/>
    <n v="847836623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2000"/>
    <s v="Sem registo"/>
  </r>
  <r>
    <d v="2026-04-02T00:00:00"/>
    <x v="6"/>
    <m/>
    <m/>
    <m/>
    <n v="1050"/>
    <n v="1050"/>
    <n v="1050"/>
    <n v="0"/>
    <m/>
    <m/>
    <m/>
    <m/>
    <m/>
    <m/>
    <m/>
    <s v="MXIXARROZKG"/>
    <m/>
    <m/>
    <m/>
    <n v="2601190"/>
    <s v="Ernesto Zaqueu Muganiua"/>
    <x v="5"/>
    <x v="34"/>
    <s v="Bairro 2, Sunguine"/>
    <m/>
    <m/>
    <m/>
    <m/>
    <m/>
    <m/>
    <s v="Ernesto Zaqueu Muganiua"/>
    <s v="847836623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1050"/>
    <s v="Sem registo"/>
  </r>
  <r>
    <d v="2026-04-02T00:00:00"/>
    <x v="6"/>
    <m/>
    <m/>
    <m/>
    <n v="4350"/>
    <n v="4350"/>
    <n v="4350"/>
    <n v="0"/>
    <m/>
    <m/>
    <m/>
    <m/>
    <m/>
    <m/>
    <m/>
    <s v="MXIXARROZKG"/>
    <m/>
    <m/>
    <m/>
    <n v="2601190"/>
    <s v="Ernesto Zaqueu Muganiua"/>
    <x v="5"/>
    <x v="34"/>
    <s v="Bairro 3, Macandzene"/>
    <m/>
    <m/>
    <m/>
    <m/>
    <m/>
    <m/>
    <s v="Ernesto Zaqueu Muganiua"/>
    <s v="847836623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4350"/>
    <s v="Sem registo"/>
  </r>
  <r>
    <d v="2026-04-02T00:00:00"/>
    <x v="6"/>
    <m/>
    <m/>
    <m/>
    <n v="1600"/>
    <n v="1600"/>
    <n v="1600"/>
    <n v="0"/>
    <m/>
    <m/>
    <m/>
    <m/>
    <m/>
    <m/>
    <m/>
    <s v="MXIXARROZKG"/>
    <m/>
    <m/>
    <m/>
    <n v="2601190"/>
    <s v="Ernesto Zaqueu Muganiua"/>
    <x v="5"/>
    <x v="34"/>
    <s v="Zongoene, Bairro 1, Goine"/>
    <m/>
    <m/>
    <m/>
    <m/>
    <m/>
    <m/>
    <s v="Ernesto Zaqueu Muganiua"/>
    <s v="847836623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1600"/>
    <s v="Sem registo"/>
  </r>
  <r>
    <d v="2026-04-02T00:00:00"/>
    <x v="6"/>
    <m/>
    <m/>
    <m/>
    <n v="3650"/>
    <n v="3650"/>
    <n v="3650"/>
    <n v="0"/>
    <m/>
    <m/>
    <m/>
    <m/>
    <m/>
    <m/>
    <m/>
    <s v="MXIXARROZKG"/>
    <m/>
    <m/>
    <m/>
    <n v="2601190"/>
    <s v="Ernesto Zaqueu Muganiua"/>
    <x v="5"/>
    <x v="34"/>
    <s v="Zongoene, Bairro 5, Chigono"/>
    <m/>
    <m/>
    <m/>
    <m/>
    <m/>
    <m/>
    <s v="Ernesto Zaqueu Muganiua"/>
    <s v="847836623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3650"/>
    <s v="Sem registo"/>
  </r>
  <r>
    <d v="2026-04-02T00:00:00"/>
    <x v="0"/>
    <m/>
    <m/>
    <m/>
    <n v="30"/>
    <n v="30"/>
    <n v="45"/>
    <n v="15"/>
    <m/>
    <m/>
    <m/>
    <m/>
    <m/>
    <m/>
    <m/>
    <s v="MXIXFEIJAOKG"/>
    <m/>
    <m/>
    <m/>
    <n v="2601191"/>
    <s v="Esaltina Estroleo Munerissa"/>
    <x v="0"/>
    <x v="43"/>
    <s v="Nicadine"/>
    <m/>
    <m/>
    <m/>
    <m/>
    <m/>
    <m/>
    <s v="Esaltina Estroleo Munerissa"/>
    <s v="869255765/849255765"/>
    <s v="Meclina Sandra Rafael Vinjunju"/>
    <s v="868845543/845639958"/>
    <m/>
    <m/>
    <m/>
    <n v="260001"/>
    <m/>
    <m/>
    <m/>
    <m/>
    <m/>
    <m/>
    <m/>
    <m/>
    <m/>
    <m/>
    <m/>
    <m/>
    <m/>
    <n v="15"/>
    <m/>
    <m/>
    <m/>
    <n v="0"/>
    <n v="-45"/>
    <s v="Sem registo"/>
  </r>
  <r>
    <d v="2026-04-02T00:00:00"/>
    <x v="1"/>
    <m/>
    <m/>
    <m/>
    <n v="2"/>
    <n v="1"/>
    <n v="3"/>
    <n v="2"/>
    <m/>
    <m/>
    <m/>
    <m/>
    <m/>
    <m/>
    <m/>
    <s v="AGRIFEMMA01L"/>
    <m/>
    <m/>
    <m/>
    <n v="2601191"/>
    <s v="Esaltina Estroleo Munerissa"/>
    <x v="0"/>
    <x v="43"/>
    <s v="Nicadine"/>
    <m/>
    <m/>
    <m/>
    <m/>
    <m/>
    <m/>
    <s v="Esaltina Estroleo Munerissa"/>
    <s v="869255765/849255765"/>
    <s v="Meclina Sandra Rafael Vinjunju"/>
    <s v="868845543/845639958"/>
    <m/>
    <m/>
    <m/>
    <n v="260001"/>
    <m/>
    <m/>
    <m/>
    <m/>
    <m/>
    <m/>
    <m/>
    <m/>
    <m/>
    <m/>
    <m/>
    <m/>
    <m/>
    <n v="1"/>
    <m/>
    <m/>
    <m/>
    <n v="0"/>
    <n v="-3"/>
    <s v="Sem registo"/>
  </r>
  <r>
    <d v="2026-04-02T00:00:00"/>
    <x v="2"/>
    <m/>
    <m/>
    <m/>
    <n v="40"/>
    <n v="40"/>
    <n v="60"/>
    <n v="20"/>
    <m/>
    <m/>
    <m/>
    <m/>
    <m/>
    <m/>
    <m/>
    <s v="SUSSACO"/>
    <m/>
    <m/>
    <m/>
    <n v="2601191"/>
    <s v="Esaltina Estroleo Munerissa"/>
    <x v="0"/>
    <x v="43"/>
    <s v="Nicadine"/>
    <m/>
    <m/>
    <m/>
    <m/>
    <m/>
    <m/>
    <s v="Esaltina Estroleo Munerissa"/>
    <s v="869255765/849255765"/>
    <s v="Meclina Sandra Rafael Vinjunju"/>
    <s v="868845543/845639958"/>
    <m/>
    <m/>
    <m/>
    <n v="260001"/>
    <m/>
    <m/>
    <m/>
    <m/>
    <m/>
    <m/>
    <m/>
    <m/>
    <m/>
    <m/>
    <m/>
    <m/>
    <m/>
    <n v="20"/>
    <m/>
    <m/>
    <m/>
    <n v="0"/>
    <n v="-60"/>
    <s v="Sem registo"/>
  </r>
  <r>
    <d v="2026-04-02T00:00:00"/>
    <x v="5"/>
    <m/>
    <m/>
    <m/>
    <n v="6"/>
    <n v="3"/>
    <n v="9"/>
    <n v="6"/>
    <m/>
    <m/>
    <m/>
    <m/>
    <m/>
    <m/>
    <m/>
    <s v="AGRIMHMCPA1L"/>
    <m/>
    <m/>
    <m/>
    <n v="2601191"/>
    <s v="Esaltina Estroleo Munerissa"/>
    <x v="0"/>
    <x v="43"/>
    <s v="Nicadine"/>
    <m/>
    <m/>
    <m/>
    <m/>
    <m/>
    <m/>
    <s v="Esaltina Estroleo Munerissa"/>
    <s v="869255765/849255765"/>
    <s v="Meclina Sandra Rafael Vinjunju"/>
    <s v="868845543/845639958"/>
    <m/>
    <m/>
    <m/>
    <n v="260001"/>
    <m/>
    <m/>
    <m/>
    <m/>
    <m/>
    <m/>
    <m/>
    <m/>
    <m/>
    <m/>
    <m/>
    <m/>
    <m/>
    <n v="3"/>
    <m/>
    <m/>
    <m/>
    <n v="0"/>
    <n v="-9"/>
    <s v="Sem registo"/>
  </r>
  <r>
    <d v="2026-04-02T00:00:00"/>
    <x v="6"/>
    <m/>
    <m/>
    <m/>
    <n v="100"/>
    <n v="100"/>
    <n v="150"/>
    <n v="50"/>
    <m/>
    <n v="3"/>
    <m/>
    <m/>
    <m/>
    <m/>
    <m/>
    <s v="MXIXARROZKG"/>
    <m/>
    <m/>
    <m/>
    <n v="2601191"/>
    <s v="Esaltina Estroleo Munerissa"/>
    <x v="0"/>
    <x v="43"/>
    <s v="Nicadine"/>
    <m/>
    <m/>
    <m/>
    <m/>
    <m/>
    <m/>
    <s v="Esaltina Estroleo Munerissa"/>
    <s v="869255765/849255765"/>
    <s v="Meclina Sandra Rafael Vinjunju"/>
    <s v="868845543/845639958"/>
    <m/>
    <m/>
    <m/>
    <n v="260001"/>
    <m/>
    <m/>
    <m/>
    <m/>
    <m/>
    <m/>
    <m/>
    <m/>
    <m/>
    <m/>
    <m/>
    <m/>
    <m/>
    <n v="50"/>
    <m/>
    <m/>
    <m/>
    <n v="0"/>
    <n v="-150"/>
    <s v="Sem registo"/>
  </r>
  <r>
    <d v="2026-04-02T00:00:00"/>
    <x v="0"/>
    <m/>
    <m/>
    <m/>
    <n v="2115"/>
    <n v="2115"/>
    <n v="60"/>
    <n v="-2055"/>
    <m/>
    <m/>
    <m/>
    <m/>
    <m/>
    <m/>
    <m/>
    <s v="MXIXFEIJAOKG"/>
    <m/>
    <m/>
    <m/>
    <n v="2601192"/>
    <s v="Esperança Alberto Tambo"/>
    <x v="0"/>
    <x v="53"/>
    <s v="Murrimo"/>
    <m/>
    <m/>
    <m/>
    <m/>
    <m/>
    <m/>
    <s v="Esperança Alberto Tambo"/>
    <s v="866384350/846560462"/>
    <s v="Hermenegildo Dó Manuel Niboia"/>
    <s v="871217000/846707669"/>
    <m/>
    <m/>
    <m/>
    <n v="260001"/>
    <m/>
    <m/>
    <m/>
    <m/>
    <m/>
    <m/>
    <m/>
    <m/>
    <m/>
    <m/>
    <m/>
    <m/>
    <m/>
    <n v="-2055"/>
    <m/>
    <m/>
    <m/>
    <n v="0"/>
    <n v="-60"/>
    <s v="Sem registo"/>
  </r>
  <r>
    <d v="2026-04-02T00:00:00"/>
    <x v="1"/>
    <m/>
    <m/>
    <m/>
    <n v="141"/>
    <n v="70.5"/>
    <n v="4"/>
    <n v="-66.5"/>
    <m/>
    <m/>
    <m/>
    <m/>
    <m/>
    <m/>
    <m/>
    <s v="AGRIFEMMA01L"/>
    <m/>
    <m/>
    <m/>
    <n v="2601192"/>
    <s v="Esperança Alberto Tambo"/>
    <x v="0"/>
    <x v="53"/>
    <s v="Murrimo"/>
    <m/>
    <m/>
    <m/>
    <m/>
    <m/>
    <m/>
    <s v="Esperança Alberto Tambo"/>
    <s v="866384350/846560462"/>
    <s v="Hermenegildo Dó Manuel Niboia"/>
    <s v="871217000/846707669"/>
    <m/>
    <m/>
    <m/>
    <n v="260001"/>
    <m/>
    <m/>
    <m/>
    <m/>
    <m/>
    <m/>
    <m/>
    <m/>
    <m/>
    <m/>
    <m/>
    <m/>
    <m/>
    <n v="-137"/>
    <m/>
    <m/>
    <m/>
    <n v="0"/>
    <n v="-4"/>
    <s v="Sem registo"/>
  </r>
  <r>
    <d v="2026-04-02T00:00:00"/>
    <x v="2"/>
    <m/>
    <m/>
    <m/>
    <n v="2820"/>
    <n v="2820"/>
    <n v="80"/>
    <n v="-2740"/>
    <m/>
    <m/>
    <m/>
    <m/>
    <m/>
    <m/>
    <m/>
    <s v="SUSSACO"/>
    <m/>
    <m/>
    <m/>
    <n v="2601192"/>
    <s v="Esperança Alberto Tambo"/>
    <x v="0"/>
    <x v="53"/>
    <s v="Murrimo"/>
    <m/>
    <m/>
    <m/>
    <m/>
    <m/>
    <m/>
    <s v="Esperança Alberto Tambo"/>
    <s v="866384350/846560462"/>
    <s v="Hermenegildo Dó Manuel Niboia"/>
    <s v="871217000/846707669"/>
    <m/>
    <m/>
    <m/>
    <n v="260001"/>
    <m/>
    <m/>
    <m/>
    <m/>
    <m/>
    <m/>
    <m/>
    <m/>
    <m/>
    <m/>
    <m/>
    <m/>
    <m/>
    <n v="-2740"/>
    <m/>
    <m/>
    <m/>
    <n v="0"/>
    <n v="-80"/>
    <s v="Sem registo"/>
  </r>
  <r>
    <d v="2026-04-02T00:00:00"/>
    <x v="3"/>
    <m/>
    <m/>
    <m/>
    <n v="112"/>
    <n v="56"/>
    <n v="4"/>
    <n v="-52"/>
    <m/>
    <m/>
    <m/>
    <m/>
    <m/>
    <m/>
    <m/>
    <s v="AGRIMIDACLORP1L"/>
    <m/>
    <m/>
    <m/>
    <n v="2601192"/>
    <s v="Esperança Alberto Tambo"/>
    <x v="0"/>
    <x v="53"/>
    <s v="Murrimo"/>
    <m/>
    <m/>
    <m/>
    <m/>
    <m/>
    <m/>
    <s v="Esperança Alberto Tambo"/>
    <s v="866384350/846560462"/>
    <s v="Hermenegildo Dó Manuel Niboia"/>
    <s v="871217000/846707669"/>
    <m/>
    <m/>
    <m/>
    <n v="260001"/>
    <m/>
    <m/>
    <m/>
    <m/>
    <m/>
    <m/>
    <m/>
    <m/>
    <m/>
    <m/>
    <m/>
    <m/>
    <m/>
    <n v="-108"/>
    <m/>
    <m/>
    <m/>
    <n v="0"/>
    <n v="-4"/>
    <s v="Sem registo"/>
  </r>
  <r>
    <d v="2026-04-02T00:00:00"/>
    <x v="4"/>
    <m/>
    <m/>
    <m/>
    <n v="1400"/>
    <n v="1400"/>
    <n v="50"/>
    <n v="-1350"/>
    <n v="4"/>
    <m/>
    <m/>
    <m/>
    <m/>
    <m/>
    <m/>
    <s v="MXIXMILHOKG"/>
    <m/>
    <m/>
    <m/>
    <n v="2601192"/>
    <s v="Esperança Alberto Tambo"/>
    <x v="0"/>
    <x v="53"/>
    <s v="Murrimo"/>
    <m/>
    <m/>
    <m/>
    <m/>
    <m/>
    <m/>
    <s v="Esperança Alberto Tambo"/>
    <s v="866384350/846560462"/>
    <s v="Hermenegildo Dó Manuel Niboia"/>
    <s v="871217000/846707669"/>
    <m/>
    <m/>
    <m/>
    <n v="260001"/>
    <m/>
    <m/>
    <m/>
    <m/>
    <m/>
    <m/>
    <m/>
    <m/>
    <m/>
    <m/>
    <m/>
    <m/>
    <m/>
    <n v="-1350"/>
    <m/>
    <m/>
    <m/>
    <n v="0"/>
    <n v="-50"/>
    <s v="Sem registo"/>
  </r>
  <r>
    <d v="2026-04-02T00:00:00"/>
    <x v="5"/>
    <m/>
    <m/>
    <m/>
    <n v="87"/>
    <n v="43.5"/>
    <n v="0"/>
    <n v="-43.5"/>
    <m/>
    <m/>
    <m/>
    <m/>
    <m/>
    <m/>
    <m/>
    <s v="AGRIMHMCPA1L"/>
    <m/>
    <m/>
    <m/>
    <n v="2601192"/>
    <s v="Esperança Alberto Tambo"/>
    <x v="0"/>
    <x v="53"/>
    <s v="Murrimo"/>
    <m/>
    <m/>
    <m/>
    <m/>
    <m/>
    <m/>
    <s v="Esperança Alberto Tambo"/>
    <s v="866384350/846560462"/>
    <s v="Hermenegildo Dó Manuel Niboia"/>
    <s v="871217000/846707669"/>
    <m/>
    <m/>
    <m/>
    <n v="260001"/>
    <m/>
    <m/>
    <m/>
    <m/>
    <m/>
    <m/>
    <m/>
    <m/>
    <m/>
    <m/>
    <m/>
    <m/>
    <m/>
    <n v="-87"/>
    <m/>
    <m/>
    <m/>
    <n v="0"/>
    <n v="0"/>
    <s v="Sem registo"/>
  </r>
  <r>
    <d v="2026-04-02T00:00:00"/>
    <x v="6"/>
    <m/>
    <m/>
    <m/>
    <n v="1450"/>
    <n v="1450"/>
    <n v="0"/>
    <n v="-1450"/>
    <m/>
    <n v="0"/>
    <m/>
    <m/>
    <m/>
    <m/>
    <m/>
    <s v="MXIXARROZKG"/>
    <m/>
    <m/>
    <m/>
    <n v="2601192"/>
    <s v="Esperança Alberto Tambo"/>
    <x v="0"/>
    <x v="53"/>
    <s v="Murrimo"/>
    <m/>
    <m/>
    <m/>
    <m/>
    <m/>
    <m/>
    <s v="Esperança Alberto Tambo"/>
    <s v="866384350/846560462"/>
    <s v="Hermenegildo Dó Manuel Niboia"/>
    <s v="871217000/846707669"/>
    <m/>
    <m/>
    <m/>
    <n v="260001"/>
    <m/>
    <m/>
    <m/>
    <m/>
    <m/>
    <m/>
    <m/>
    <m/>
    <m/>
    <m/>
    <m/>
    <m/>
    <m/>
    <n v="-1450"/>
    <m/>
    <m/>
    <m/>
    <n v="0"/>
    <n v="0"/>
    <s v="Sem registo"/>
  </r>
  <r>
    <d v="2026-04-02T00:00:00"/>
    <x v="0"/>
    <m/>
    <m/>
    <m/>
    <n v="345"/>
    <n v="345"/>
    <n v="105"/>
    <n v="-240"/>
    <m/>
    <m/>
    <m/>
    <m/>
    <m/>
    <m/>
    <m/>
    <s v="MXIXFEIJAOKG"/>
    <m/>
    <m/>
    <m/>
    <n v="2601193"/>
    <s v="Esperanca Julio"/>
    <x v="0"/>
    <x v="56"/>
    <s v="Mobede"/>
    <m/>
    <m/>
    <m/>
    <m/>
    <m/>
    <m/>
    <s v="Esperanca Julio"/>
    <s v="869033868"/>
    <s v="Ernesto Carlos Retxua"/>
    <n v="878543976"/>
    <m/>
    <m/>
    <m/>
    <n v="260001"/>
    <m/>
    <m/>
    <m/>
    <m/>
    <m/>
    <m/>
    <m/>
    <m/>
    <m/>
    <m/>
    <m/>
    <m/>
    <m/>
    <n v="-240"/>
    <m/>
    <m/>
    <m/>
    <n v="0"/>
    <n v="-105"/>
    <s v="Sem registo"/>
  </r>
  <r>
    <d v="2026-04-02T00:00:00"/>
    <x v="1"/>
    <m/>
    <m/>
    <m/>
    <n v="23"/>
    <n v="11.5"/>
    <n v="7"/>
    <n v="-4.5"/>
    <m/>
    <m/>
    <m/>
    <m/>
    <m/>
    <m/>
    <m/>
    <s v="AGRIFEMMA01L"/>
    <m/>
    <m/>
    <m/>
    <n v="2601193"/>
    <s v="Esperanca Julio"/>
    <x v="0"/>
    <x v="56"/>
    <s v="Mobede"/>
    <m/>
    <m/>
    <m/>
    <m/>
    <m/>
    <m/>
    <s v="Esperanca Julio"/>
    <s v="869033868"/>
    <s v="Ernesto Carlos Retxua"/>
    <n v="878543976"/>
    <m/>
    <m/>
    <m/>
    <n v="260001"/>
    <m/>
    <m/>
    <m/>
    <m/>
    <m/>
    <m/>
    <m/>
    <m/>
    <m/>
    <m/>
    <m/>
    <m/>
    <m/>
    <n v="-16"/>
    <m/>
    <m/>
    <m/>
    <n v="0"/>
    <n v="-7"/>
    <s v="Sem registo"/>
  </r>
  <r>
    <d v="2026-04-02T00:00:00"/>
    <x v="2"/>
    <m/>
    <m/>
    <m/>
    <n v="460"/>
    <n v="460"/>
    <n v="140"/>
    <n v="-320"/>
    <m/>
    <m/>
    <m/>
    <m/>
    <m/>
    <m/>
    <m/>
    <s v="SUSSACO"/>
    <m/>
    <m/>
    <m/>
    <n v="2601193"/>
    <s v="Esperanca Julio"/>
    <x v="0"/>
    <x v="56"/>
    <s v="Mobede"/>
    <m/>
    <m/>
    <m/>
    <m/>
    <m/>
    <m/>
    <s v="Esperanca Julio"/>
    <s v="869033868"/>
    <s v="Ernesto Carlos Retxua"/>
    <n v="878543976"/>
    <m/>
    <m/>
    <m/>
    <n v="260001"/>
    <m/>
    <m/>
    <m/>
    <m/>
    <m/>
    <m/>
    <m/>
    <m/>
    <m/>
    <m/>
    <m/>
    <m/>
    <m/>
    <n v="-320"/>
    <m/>
    <m/>
    <m/>
    <n v="0"/>
    <n v="-140"/>
    <s v="Sem registo"/>
  </r>
  <r>
    <d v="2026-04-02T00:00:00"/>
    <x v="3"/>
    <m/>
    <m/>
    <m/>
    <n v="18"/>
    <n v="9"/>
    <n v="7"/>
    <n v="-2"/>
    <m/>
    <m/>
    <m/>
    <m/>
    <m/>
    <m/>
    <m/>
    <s v="AGRIMIDACLORP1L"/>
    <m/>
    <m/>
    <m/>
    <n v="2601193"/>
    <s v="Esperanca Julio"/>
    <x v="0"/>
    <x v="56"/>
    <s v="Mobede"/>
    <m/>
    <m/>
    <m/>
    <m/>
    <m/>
    <m/>
    <s v="Esperanca Julio"/>
    <s v="869033868"/>
    <s v="Ernesto Carlos Retxua"/>
    <n v="878543976"/>
    <m/>
    <m/>
    <m/>
    <n v="260001"/>
    <m/>
    <m/>
    <m/>
    <m/>
    <m/>
    <m/>
    <m/>
    <m/>
    <m/>
    <m/>
    <m/>
    <m/>
    <m/>
    <n v="-11"/>
    <m/>
    <m/>
    <m/>
    <n v="0"/>
    <n v="-7"/>
    <s v="Sem registo"/>
  </r>
  <r>
    <d v="2026-04-02T00:00:00"/>
    <x v="4"/>
    <m/>
    <m/>
    <m/>
    <n v="225"/>
    <n v="225"/>
    <n v="87.5"/>
    <n v="-137.5"/>
    <n v="7"/>
    <m/>
    <m/>
    <m/>
    <m/>
    <m/>
    <m/>
    <s v="MXIXMILHOKG"/>
    <m/>
    <m/>
    <m/>
    <n v="2601193"/>
    <s v="Esperanca Julio"/>
    <x v="0"/>
    <x v="56"/>
    <s v="Mobede"/>
    <m/>
    <m/>
    <m/>
    <m/>
    <m/>
    <m/>
    <s v="Esperanca Julio"/>
    <s v="869033868"/>
    <s v="Ernesto Carlos Retxua"/>
    <n v="878543976"/>
    <m/>
    <m/>
    <m/>
    <n v="260001"/>
    <m/>
    <m/>
    <m/>
    <m/>
    <m/>
    <m/>
    <m/>
    <m/>
    <m/>
    <m/>
    <m/>
    <m/>
    <m/>
    <n v="-137.5"/>
    <m/>
    <m/>
    <m/>
    <n v="0"/>
    <n v="-87.5"/>
    <s v="Sem registo"/>
  </r>
  <r>
    <d v="2026-04-02T00:00:00"/>
    <x v="5"/>
    <m/>
    <m/>
    <m/>
    <n v="15"/>
    <n v="7.5"/>
    <n v="0"/>
    <n v="-7.5"/>
    <m/>
    <m/>
    <m/>
    <m/>
    <m/>
    <m/>
    <m/>
    <s v="AGRIMHMCPA1L"/>
    <m/>
    <m/>
    <m/>
    <n v="2601193"/>
    <s v="Esperanca Julio"/>
    <x v="0"/>
    <x v="56"/>
    <s v="Mobede"/>
    <m/>
    <m/>
    <m/>
    <m/>
    <m/>
    <m/>
    <s v="Esperanca Julio"/>
    <s v="869033868"/>
    <s v="Ernesto Carlos Retxua"/>
    <n v="878543976"/>
    <m/>
    <m/>
    <m/>
    <n v="260001"/>
    <m/>
    <m/>
    <m/>
    <m/>
    <m/>
    <m/>
    <m/>
    <m/>
    <m/>
    <m/>
    <m/>
    <m/>
    <m/>
    <n v="-15"/>
    <m/>
    <m/>
    <m/>
    <n v="0"/>
    <n v="0"/>
    <s v="Sem registo"/>
  </r>
  <r>
    <d v="2026-04-02T00:00:00"/>
    <x v="6"/>
    <m/>
    <m/>
    <m/>
    <n v="250"/>
    <n v="250"/>
    <n v="0"/>
    <n v="-250"/>
    <m/>
    <n v="0"/>
    <m/>
    <m/>
    <m/>
    <m/>
    <m/>
    <s v="MXIXARROZKG"/>
    <m/>
    <m/>
    <m/>
    <n v="2601193"/>
    <s v="Esperanca Julio"/>
    <x v="0"/>
    <x v="56"/>
    <s v="Mobede"/>
    <m/>
    <m/>
    <m/>
    <m/>
    <m/>
    <m/>
    <s v="Esperanca Julio"/>
    <s v="869033868"/>
    <s v="Ernesto Carlos Retxua"/>
    <n v="878543976"/>
    <m/>
    <m/>
    <m/>
    <n v="260001"/>
    <m/>
    <m/>
    <m/>
    <m/>
    <m/>
    <m/>
    <m/>
    <m/>
    <m/>
    <m/>
    <m/>
    <m/>
    <m/>
    <n v="-250"/>
    <m/>
    <m/>
    <m/>
    <n v="0"/>
    <n v="0"/>
    <s v="Sem registo"/>
  </r>
  <r>
    <d v="2026-04-02T00:00:00"/>
    <x v="0"/>
    <m/>
    <m/>
    <m/>
    <n v="1560"/>
    <n v="1560"/>
    <n v="1560"/>
    <n v="0"/>
    <m/>
    <m/>
    <m/>
    <m/>
    <m/>
    <m/>
    <m/>
    <s v="MXIXFEIJAOKG"/>
    <m/>
    <m/>
    <m/>
    <n v="2601194"/>
    <s v="Estácio Cutetembar"/>
    <x v="1"/>
    <x v="57"/>
    <s v="Bela Vista"/>
    <m/>
    <m/>
    <m/>
    <m/>
    <m/>
    <m/>
    <s v="Estácio Cutetembar"/>
    <s v="867690811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1560"/>
    <s v="Sem registo"/>
  </r>
  <r>
    <d v="2026-04-02T00:00:00"/>
    <x v="0"/>
    <m/>
    <m/>
    <m/>
    <n v="45"/>
    <n v="45"/>
    <n v="45"/>
    <n v="0"/>
    <m/>
    <m/>
    <m/>
    <m/>
    <m/>
    <m/>
    <m/>
    <s v="MXIXFEIJAOKG"/>
    <m/>
    <m/>
    <m/>
    <n v="2601194"/>
    <s v="Estácio Cutetembar"/>
    <x v="1"/>
    <x v="57"/>
    <s v="Catuane"/>
    <m/>
    <m/>
    <m/>
    <m/>
    <m/>
    <m/>
    <s v="Estácio Cutetembar"/>
    <s v="867690811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45"/>
    <s v="Sem registo"/>
  </r>
  <r>
    <d v="2026-04-02T00:00:00"/>
    <x v="0"/>
    <m/>
    <m/>
    <m/>
    <n v="60"/>
    <n v="60"/>
    <n v="60"/>
    <n v="0"/>
    <m/>
    <m/>
    <m/>
    <m/>
    <m/>
    <m/>
    <m/>
    <s v="MXIXFEIJAOKG"/>
    <m/>
    <m/>
    <m/>
    <n v="2601194"/>
    <s v="Estácio Cutetembar"/>
    <x v="1"/>
    <x v="57"/>
    <s v="(blank)"/>
    <m/>
    <m/>
    <m/>
    <m/>
    <m/>
    <m/>
    <s v="Estácio Cutetembar"/>
    <s v="867690811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60"/>
    <s v="Sem registo"/>
  </r>
  <r>
    <d v="2026-04-02T00:00:00"/>
    <x v="1"/>
    <m/>
    <m/>
    <m/>
    <n v="104"/>
    <n v="52"/>
    <n v="52"/>
    <n v="0"/>
    <m/>
    <m/>
    <m/>
    <m/>
    <m/>
    <m/>
    <m/>
    <s v="AGRIFEMMA01L"/>
    <m/>
    <m/>
    <m/>
    <n v="2601194"/>
    <s v="Estácio Cutetembar"/>
    <x v="1"/>
    <x v="57"/>
    <s v="Bela Vista"/>
    <m/>
    <m/>
    <m/>
    <m/>
    <m/>
    <m/>
    <s v="Estácio Cutetembar"/>
    <s v="867690811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52"/>
    <s v="Sem registo"/>
  </r>
  <r>
    <d v="2026-04-02T00:00:00"/>
    <x v="1"/>
    <m/>
    <m/>
    <m/>
    <n v="3"/>
    <n v="1.5"/>
    <n v="1.5"/>
    <n v="0"/>
    <m/>
    <m/>
    <m/>
    <m/>
    <m/>
    <m/>
    <m/>
    <s v="AGRIFEMMA01L"/>
    <m/>
    <m/>
    <m/>
    <n v="2601194"/>
    <s v="Estácio Cutetembar"/>
    <x v="1"/>
    <x v="57"/>
    <s v="Catuane"/>
    <m/>
    <m/>
    <m/>
    <m/>
    <m/>
    <m/>
    <s v="Estácio Cutetembar"/>
    <s v="867690811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1.5"/>
    <s v="Sem registo"/>
  </r>
  <r>
    <d v="2026-04-02T00:00:00"/>
    <x v="1"/>
    <m/>
    <m/>
    <m/>
    <n v="4"/>
    <n v="2"/>
    <n v="2"/>
    <n v="0"/>
    <m/>
    <m/>
    <m/>
    <m/>
    <m/>
    <m/>
    <m/>
    <s v="AGRIFEMMA01L"/>
    <m/>
    <m/>
    <m/>
    <n v="2601194"/>
    <s v="Estácio Cutetembar"/>
    <x v="1"/>
    <x v="57"/>
    <s v="(blank)"/>
    <m/>
    <m/>
    <m/>
    <m/>
    <m/>
    <m/>
    <s v="Estácio Cutetembar"/>
    <s v="867690811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2"/>
    <s v="Sem registo"/>
  </r>
  <r>
    <d v="2026-04-02T00:00:00"/>
    <x v="2"/>
    <m/>
    <m/>
    <m/>
    <n v="2080"/>
    <n v="2080"/>
    <n v="2080"/>
    <n v="0"/>
    <m/>
    <m/>
    <m/>
    <m/>
    <m/>
    <m/>
    <m/>
    <s v="SUSSACO"/>
    <m/>
    <m/>
    <m/>
    <n v="2601194"/>
    <s v="Estácio Cutetembar"/>
    <x v="1"/>
    <x v="57"/>
    <s v="Bela Vista"/>
    <m/>
    <m/>
    <m/>
    <m/>
    <m/>
    <m/>
    <s v="Estácio Cutetembar"/>
    <s v="867690811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2080"/>
    <s v="Sem registo"/>
  </r>
  <r>
    <d v="2026-04-02T00:00:00"/>
    <x v="2"/>
    <m/>
    <m/>
    <m/>
    <n v="60"/>
    <n v="60"/>
    <n v="60"/>
    <n v="0"/>
    <m/>
    <m/>
    <m/>
    <m/>
    <m/>
    <m/>
    <m/>
    <s v="SUSSACO"/>
    <m/>
    <m/>
    <m/>
    <n v="2601194"/>
    <s v="Estácio Cutetembar"/>
    <x v="1"/>
    <x v="57"/>
    <s v="Catuane"/>
    <m/>
    <m/>
    <m/>
    <m/>
    <m/>
    <m/>
    <s v="Estácio Cutetembar"/>
    <s v="867690811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60"/>
    <s v="Sem registo"/>
  </r>
  <r>
    <d v="2026-04-02T00:00:00"/>
    <x v="2"/>
    <m/>
    <m/>
    <m/>
    <n v="80"/>
    <n v="80"/>
    <n v="80"/>
    <n v="0"/>
    <m/>
    <m/>
    <m/>
    <m/>
    <m/>
    <m/>
    <m/>
    <s v="SUSSACO"/>
    <m/>
    <m/>
    <m/>
    <n v="2601194"/>
    <s v="Estácio Cutetembar"/>
    <x v="1"/>
    <x v="57"/>
    <s v="(blank)"/>
    <m/>
    <m/>
    <m/>
    <m/>
    <m/>
    <m/>
    <s v="Estácio Cutetembar"/>
    <s v="867690811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80"/>
    <s v="Sem registo"/>
  </r>
  <r>
    <d v="2026-04-02T00:00:00"/>
    <x v="3"/>
    <m/>
    <m/>
    <m/>
    <n v="24"/>
    <n v="12"/>
    <n v="12"/>
    <n v="0"/>
    <m/>
    <m/>
    <m/>
    <m/>
    <m/>
    <m/>
    <m/>
    <s v="AGRIMIDACLORP1L"/>
    <m/>
    <m/>
    <m/>
    <n v="2601194"/>
    <s v="Estácio Cutetembar"/>
    <x v="1"/>
    <x v="57"/>
    <s v="Bela Vista"/>
    <m/>
    <m/>
    <m/>
    <m/>
    <m/>
    <m/>
    <s v="Estácio Cutetembar"/>
    <s v="867690811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12"/>
    <s v="Sem registo"/>
  </r>
  <r>
    <d v="2026-04-02T00:00:00"/>
    <x v="3"/>
    <m/>
    <m/>
    <m/>
    <n v="3"/>
    <n v="1.5"/>
    <n v="1.5"/>
    <n v="0"/>
    <m/>
    <m/>
    <m/>
    <m/>
    <m/>
    <m/>
    <m/>
    <s v="AGRIMIDACLORP1L"/>
    <m/>
    <m/>
    <m/>
    <n v="2601194"/>
    <s v="Estácio Cutetembar"/>
    <x v="1"/>
    <x v="57"/>
    <s v="Catuane"/>
    <m/>
    <m/>
    <m/>
    <m/>
    <m/>
    <m/>
    <s v="Estácio Cutetembar"/>
    <s v="867690811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1.5"/>
    <s v="Sem registo"/>
  </r>
  <r>
    <d v="2026-04-02T00:00:00"/>
    <x v="3"/>
    <m/>
    <m/>
    <m/>
    <n v="4"/>
    <n v="2"/>
    <n v="2"/>
    <n v="0"/>
    <m/>
    <m/>
    <m/>
    <m/>
    <m/>
    <m/>
    <m/>
    <s v="AGRIMIDACLORP1L"/>
    <m/>
    <m/>
    <m/>
    <n v="2601194"/>
    <s v="Estácio Cutetembar"/>
    <x v="1"/>
    <x v="57"/>
    <s v="(blank)"/>
    <m/>
    <m/>
    <m/>
    <m/>
    <m/>
    <m/>
    <s v="Estácio Cutetembar"/>
    <s v="867690811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2"/>
    <s v="Sem registo"/>
  </r>
  <r>
    <d v="2026-04-02T00:00:00"/>
    <x v="4"/>
    <m/>
    <m/>
    <m/>
    <n v="300"/>
    <n v="300"/>
    <n v="300"/>
    <n v="0"/>
    <m/>
    <m/>
    <m/>
    <m/>
    <m/>
    <m/>
    <m/>
    <s v="MXIXMILHOKG"/>
    <m/>
    <m/>
    <m/>
    <n v="2601194"/>
    <s v="Estácio Cutetembar"/>
    <x v="1"/>
    <x v="57"/>
    <s v="Bela Vista"/>
    <m/>
    <m/>
    <m/>
    <m/>
    <m/>
    <m/>
    <s v="Estácio Cutetembar"/>
    <s v="867690811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300"/>
    <s v="Sem registo"/>
  </r>
  <r>
    <d v="2026-04-02T00:00:00"/>
    <x v="4"/>
    <m/>
    <m/>
    <m/>
    <n v="37.5"/>
    <n v="37.5"/>
    <n v="37.5"/>
    <n v="0"/>
    <m/>
    <m/>
    <m/>
    <m/>
    <m/>
    <m/>
    <m/>
    <s v="MXIXMILHOKG"/>
    <m/>
    <m/>
    <m/>
    <n v="2601194"/>
    <s v="Estácio Cutetembar"/>
    <x v="1"/>
    <x v="57"/>
    <s v="Catuane"/>
    <m/>
    <m/>
    <m/>
    <m/>
    <m/>
    <m/>
    <s v="Estácio Cutetembar"/>
    <s v="867690811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37.5"/>
    <s v="Sem registo"/>
  </r>
  <r>
    <d v="2026-04-02T00:00:00"/>
    <x v="4"/>
    <m/>
    <m/>
    <m/>
    <n v="50"/>
    <n v="50"/>
    <n v="50"/>
    <n v="0"/>
    <m/>
    <m/>
    <m/>
    <m/>
    <m/>
    <m/>
    <m/>
    <s v="MXIXMILHOKG"/>
    <m/>
    <m/>
    <m/>
    <n v="2601194"/>
    <s v="Estácio Cutetembar"/>
    <x v="1"/>
    <x v="57"/>
    <s v="(blank)"/>
    <m/>
    <m/>
    <m/>
    <m/>
    <m/>
    <m/>
    <s v="Estácio Cutetembar"/>
    <s v="867690811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50"/>
    <s v="Sem registo"/>
  </r>
  <r>
    <d v="2026-04-02T00:00:00"/>
    <x v="5"/>
    <m/>
    <m/>
    <m/>
    <n v="240"/>
    <n v="120"/>
    <n v="120"/>
    <n v="0"/>
    <m/>
    <m/>
    <m/>
    <m/>
    <m/>
    <m/>
    <m/>
    <s v="AGRIMHMCPA1L"/>
    <m/>
    <m/>
    <m/>
    <n v="2601194"/>
    <s v="Estácio Cutetembar"/>
    <x v="1"/>
    <x v="57"/>
    <s v="Bela Vista"/>
    <m/>
    <m/>
    <m/>
    <m/>
    <m/>
    <m/>
    <s v="Estácio Cutetembar"/>
    <s v="867690811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120"/>
    <s v="Sem registo"/>
  </r>
  <r>
    <d v="2026-04-02T00:00:00"/>
    <x v="6"/>
    <m/>
    <m/>
    <m/>
    <n v="4000"/>
    <n v="4000"/>
    <n v="4000"/>
    <n v="0"/>
    <m/>
    <m/>
    <m/>
    <m/>
    <m/>
    <m/>
    <m/>
    <s v="MXIXARROZKG"/>
    <m/>
    <m/>
    <m/>
    <n v="2601194"/>
    <s v="Estácio Cutetembar"/>
    <x v="1"/>
    <x v="57"/>
    <s v="Bela Vista"/>
    <m/>
    <m/>
    <m/>
    <m/>
    <m/>
    <m/>
    <s v="Estácio Cutetembar"/>
    <s v="867690811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4000"/>
    <s v="Sem registo"/>
  </r>
  <r>
    <d v="2026-04-02T00:00:00"/>
    <x v="0"/>
    <m/>
    <m/>
    <m/>
    <n v="480"/>
    <n v="480"/>
    <n v="480"/>
    <n v="0"/>
    <m/>
    <m/>
    <m/>
    <m/>
    <m/>
    <m/>
    <m/>
    <s v="MXIXFEIJAOKG"/>
    <m/>
    <m/>
    <m/>
    <n v="2601195"/>
    <s v="Estermo Carvalho Assumate"/>
    <x v="5"/>
    <x v="52"/>
    <s v="Chigubo/Saute Sede"/>
    <m/>
    <m/>
    <m/>
    <m/>
    <m/>
    <m/>
    <s v="Estermo Carvalho Assumate"/>
    <s v="875454650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480"/>
    <s v="Sem registo"/>
  </r>
  <r>
    <d v="2026-04-02T00:00:00"/>
    <x v="0"/>
    <m/>
    <m/>
    <m/>
    <n v="600"/>
    <n v="600"/>
    <n v="600"/>
    <n v="0"/>
    <m/>
    <m/>
    <m/>
    <m/>
    <m/>
    <m/>
    <m/>
    <s v="MXIXFEIJAOKG"/>
    <m/>
    <m/>
    <m/>
    <n v="2601195"/>
    <s v="Estermo Carvalho Assumate"/>
    <x v="5"/>
    <x v="52"/>
    <s v="Nhamarandzala"/>
    <m/>
    <m/>
    <m/>
    <m/>
    <m/>
    <m/>
    <s v="Estermo Carvalho Assumate"/>
    <s v="875454650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600"/>
    <s v="Sem registo"/>
  </r>
  <r>
    <d v="2026-04-02T00:00:00"/>
    <x v="0"/>
    <m/>
    <m/>
    <m/>
    <n v="105"/>
    <n v="105"/>
    <n v="105"/>
    <n v="0"/>
    <m/>
    <m/>
    <m/>
    <m/>
    <m/>
    <m/>
    <m/>
    <s v="MXIXFEIJAOKG"/>
    <m/>
    <m/>
    <m/>
    <n v="2601195"/>
    <s v="Estermo Carvalho Assumate"/>
    <x v="5"/>
    <x v="52"/>
    <s v="Nhanal/Chavel"/>
    <m/>
    <m/>
    <m/>
    <m/>
    <m/>
    <m/>
    <s v="Estermo Carvalho Assumate"/>
    <s v="875454650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105"/>
    <s v="Sem registo"/>
  </r>
  <r>
    <d v="2026-04-02T00:00:00"/>
    <x v="0"/>
    <m/>
    <m/>
    <m/>
    <n v="525"/>
    <n v="525"/>
    <n v="525"/>
    <n v="0"/>
    <m/>
    <m/>
    <m/>
    <m/>
    <m/>
    <m/>
    <m/>
    <s v="MXIXFEIJAOKG"/>
    <m/>
    <m/>
    <m/>
    <n v="2601195"/>
    <s v="Estermo Carvalho Assumate"/>
    <x v="5"/>
    <x v="52"/>
    <s v="Saute 2 bairro"/>
    <m/>
    <m/>
    <m/>
    <m/>
    <m/>
    <m/>
    <s v="Estermo Carvalho Assumate"/>
    <s v="875454650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525"/>
    <s v="Sem registo"/>
  </r>
  <r>
    <d v="2026-04-02T00:00:00"/>
    <x v="0"/>
    <m/>
    <m/>
    <m/>
    <n v="990"/>
    <n v="990"/>
    <n v="990"/>
    <n v="0"/>
    <m/>
    <m/>
    <m/>
    <m/>
    <m/>
    <m/>
    <m/>
    <s v="MXIXFEIJAOKG"/>
    <m/>
    <m/>
    <m/>
    <n v="2601195"/>
    <s v="Estermo Carvalho Assumate"/>
    <x v="5"/>
    <x v="52"/>
    <s v="Saute/Catine"/>
    <m/>
    <m/>
    <m/>
    <m/>
    <m/>
    <m/>
    <s v="Estermo Carvalho Assumate"/>
    <s v="875454650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990"/>
    <s v="Sem registo"/>
  </r>
  <r>
    <d v="2026-04-02T00:00:00"/>
    <x v="0"/>
    <m/>
    <m/>
    <m/>
    <n v="1155"/>
    <n v="1155"/>
    <n v="1155"/>
    <n v="0"/>
    <m/>
    <m/>
    <m/>
    <m/>
    <m/>
    <m/>
    <m/>
    <s v="MXIXFEIJAOKG"/>
    <m/>
    <m/>
    <m/>
    <n v="2601195"/>
    <s v="Estermo Carvalho Assumate"/>
    <x v="5"/>
    <x v="52"/>
    <s v="Saute/Khomane-Tchail"/>
    <m/>
    <m/>
    <m/>
    <m/>
    <m/>
    <m/>
    <s v="Estermo Carvalho Assumate"/>
    <s v="875454650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1155"/>
    <s v="Sem registo"/>
  </r>
  <r>
    <d v="2026-04-02T00:00:00"/>
    <x v="0"/>
    <m/>
    <m/>
    <m/>
    <n v="2565"/>
    <n v="2565"/>
    <n v="2565"/>
    <n v="0"/>
    <m/>
    <m/>
    <m/>
    <m/>
    <m/>
    <m/>
    <m/>
    <s v="MXIXFEIJAOKG"/>
    <m/>
    <m/>
    <m/>
    <n v="2601195"/>
    <s v="Estermo Carvalho Assumate"/>
    <x v="5"/>
    <x v="52"/>
    <s v="Tchai-Tchai"/>
    <m/>
    <m/>
    <m/>
    <m/>
    <m/>
    <m/>
    <s v="Estermo Carvalho Assumate"/>
    <s v="875454650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2565"/>
    <s v="Sem registo"/>
  </r>
  <r>
    <d v="2026-04-02T00:00:00"/>
    <x v="0"/>
    <m/>
    <m/>
    <m/>
    <n v="675"/>
    <n v="675"/>
    <n v="675"/>
    <n v="0"/>
    <m/>
    <m/>
    <m/>
    <m/>
    <m/>
    <m/>
    <m/>
    <s v="MXIXFEIJAOKG"/>
    <m/>
    <m/>
    <m/>
    <n v="2601195"/>
    <s v="Estermo Carvalho Assumate"/>
    <x v="5"/>
    <x v="52"/>
    <s v="Zinhane"/>
    <m/>
    <m/>
    <m/>
    <m/>
    <m/>
    <m/>
    <s v="Estermo Carvalho Assumate"/>
    <s v="875454650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675"/>
    <s v="Sem registo"/>
  </r>
  <r>
    <d v="2026-04-02T00:00:00"/>
    <x v="1"/>
    <m/>
    <m/>
    <m/>
    <n v="32"/>
    <n v="16"/>
    <n v="16"/>
    <n v="0"/>
    <m/>
    <m/>
    <m/>
    <m/>
    <m/>
    <m/>
    <m/>
    <s v="AGRIFEMMA01L"/>
    <m/>
    <m/>
    <m/>
    <n v="2601195"/>
    <s v="Estermo Carvalho Assumate"/>
    <x v="5"/>
    <x v="52"/>
    <s v="Chigubo/Saute Sede"/>
    <m/>
    <m/>
    <m/>
    <m/>
    <m/>
    <m/>
    <s v="Estermo Carvalho Assumate"/>
    <s v="875454650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16"/>
    <s v="Sem registo"/>
  </r>
  <r>
    <d v="2026-04-02T00:00:00"/>
    <x v="1"/>
    <m/>
    <m/>
    <m/>
    <n v="40"/>
    <n v="20"/>
    <n v="20"/>
    <n v="0"/>
    <m/>
    <m/>
    <m/>
    <m/>
    <m/>
    <m/>
    <m/>
    <s v="AGRIFEMMA01L"/>
    <m/>
    <m/>
    <m/>
    <n v="2601195"/>
    <s v="Estermo Carvalho Assumate"/>
    <x v="5"/>
    <x v="52"/>
    <s v="Nhamarandzala"/>
    <m/>
    <m/>
    <m/>
    <m/>
    <m/>
    <m/>
    <s v="Estermo Carvalho Assumate"/>
    <s v="875454650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20"/>
    <s v="Sem registo"/>
  </r>
  <r>
    <d v="2026-04-02T00:00:00"/>
    <x v="1"/>
    <m/>
    <m/>
    <m/>
    <n v="7"/>
    <n v="3.5"/>
    <n v="3.5"/>
    <n v="0"/>
    <m/>
    <m/>
    <m/>
    <m/>
    <m/>
    <m/>
    <m/>
    <s v="AGRIFEMMA01L"/>
    <m/>
    <m/>
    <m/>
    <n v="2601195"/>
    <s v="Estermo Carvalho Assumate"/>
    <x v="5"/>
    <x v="52"/>
    <s v="Nhanal/Chavel"/>
    <m/>
    <m/>
    <m/>
    <m/>
    <m/>
    <m/>
    <s v="Estermo Carvalho Assumate"/>
    <s v="875454650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3.5"/>
    <s v="Sem registo"/>
  </r>
  <r>
    <d v="2026-04-02T00:00:00"/>
    <x v="1"/>
    <m/>
    <m/>
    <m/>
    <n v="35"/>
    <n v="17.5"/>
    <n v="17.5"/>
    <n v="0"/>
    <m/>
    <m/>
    <m/>
    <m/>
    <m/>
    <m/>
    <m/>
    <s v="AGRIFEMMA01L"/>
    <m/>
    <m/>
    <m/>
    <n v="2601195"/>
    <s v="Estermo Carvalho Assumate"/>
    <x v="5"/>
    <x v="52"/>
    <s v="Saute 2 bairro"/>
    <m/>
    <m/>
    <m/>
    <m/>
    <m/>
    <m/>
    <s v="Estermo Carvalho Assumate"/>
    <s v="875454650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17.5"/>
    <s v="Sem registo"/>
  </r>
  <r>
    <d v="2026-04-02T00:00:00"/>
    <x v="1"/>
    <m/>
    <m/>
    <m/>
    <n v="66"/>
    <n v="33"/>
    <n v="33"/>
    <n v="0"/>
    <m/>
    <m/>
    <m/>
    <m/>
    <m/>
    <m/>
    <m/>
    <s v="AGRIFEMMA01L"/>
    <m/>
    <m/>
    <m/>
    <n v="2601195"/>
    <s v="Estermo Carvalho Assumate"/>
    <x v="5"/>
    <x v="52"/>
    <s v="Saute/Catine"/>
    <m/>
    <m/>
    <m/>
    <m/>
    <m/>
    <m/>
    <s v="Estermo Carvalho Assumate"/>
    <s v="875454650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33"/>
    <s v="Sem registo"/>
  </r>
  <r>
    <d v="2026-04-02T00:00:00"/>
    <x v="1"/>
    <m/>
    <m/>
    <m/>
    <n v="77"/>
    <n v="38.5"/>
    <n v="38.5"/>
    <n v="0"/>
    <m/>
    <m/>
    <m/>
    <m/>
    <m/>
    <m/>
    <m/>
    <s v="AGRIFEMMA01L"/>
    <m/>
    <m/>
    <m/>
    <n v="2601195"/>
    <s v="Estermo Carvalho Assumate"/>
    <x v="5"/>
    <x v="52"/>
    <s v="Saute/Khomane-Tchail"/>
    <m/>
    <m/>
    <m/>
    <m/>
    <m/>
    <m/>
    <s v="Estermo Carvalho Assumate"/>
    <s v="875454650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38.5"/>
    <s v="Sem registo"/>
  </r>
  <r>
    <d v="2026-04-02T00:00:00"/>
    <x v="1"/>
    <m/>
    <m/>
    <m/>
    <n v="171"/>
    <n v="85.5"/>
    <n v="85.5"/>
    <n v="0"/>
    <m/>
    <m/>
    <m/>
    <m/>
    <m/>
    <m/>
    <m/>
    <s v="AGRIFEMMA01L"/>
    <m/>
    <m/>
    <m/>
    <n v="2601195"/>
    <s v="Estermo Carvalho Assumate"/>
    <x v="5"/>
    <x v="52"/>
    <s v="Tchai-Tchai"/>
    <m/>
    <m/>
    <m/>
    <m/>
    <m/>
    <m/>
    <s v="Estermo Carvalho Assumate"/>
    <s v="875454650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85.5"/>
    <s v="Sem registo"/>
  </r>
  <r>
    <d v="2026-04-02T00:00:00"/>
    <x v="1"/>
    <m/>
    <m/>
    <m/>
    <n v="45"/>
    <n v="22.5"/>
    <n v="22.5"/>
    <n v="0"/>
    <m/>
    <m/>
    <m/>
    <m/>
    <m/>
    <m/>
    <m/>
    <s v="AGRIFEMMA01L"/>
    <m/>
    <m/>
    <m/>
    <n v="2601195"/>
    <s v="Estermo Carvalho Assumate"/>
    <x v="5"/>
    <x v="52"/>
    <s v="Zinhane"/>
    <m/>
    <m/>
    <m/>
    <m/>
    <m/>
    <m/>
    <s v="Estermo Carvalho Assumate"/>
    <s v="875454650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22.5"/>
    <s v="Sem registo"/>
  </r>
  <r>
    <d v="2026-04-02T00:00:00"/>
    <x v="2"/>
    <m/>
    <m/>
    <m/>
    <n v="640"/>
    <n v="640"/>
    <n v="640"/>
    <n v="0"/>
    <m/>
    <m/>
    <m/>
    <m/>
    <m/>
    <m/>
    <m/>
    <s v="SUSSACO"/>
    <m/>
    <m/>
    <m/>
    <n v="2601195"/>
    <s v="Estermo Carvalho Assumate"/>
    <x v="5"/>
    <x v="52"/>
    <s v="Chigubo/Saute Sede"/>
    <m/>
    <m/>
    <m/>
    <m/>
    <m/>
    <m/>
    <s v="Estermo Carvalho Assumate"/>
    <s v="875454650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640"/>
    <s v="Sem registo"/>
  </r>
  <r>
    <d v="2026-04-02T00:00:00"/>
    <x v="2"/>
    <m/>
    <m/>
    <m/>
    <n v="800"/>
    <n v="800"/>
    <n v="800"/>
    <n v="0"/>
    <m/>
    <m/>
    <m/>
    <m/>
    <m/>
    <m/>
    <m/>
    <s v="SUSSACO"/>
    <m/>
    <m/>
    <m/>
    <n v="2601195"/>
    <s v="Estermo Carvalho Assumate"/>
    <x v="5"/>
    <x v="52"/>
    <s v="Nhamarandzala"/>
    <m/>
    <m/>
    <m/>
    <m/>
    <m/>
    <m/>
    <s v="Estermo Carvalho Assumate"/>
    <s v="875454650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800"/>
    <s v="Sem registo"/>
  </r>
  <r>
    <d v="2026-04-02T00:00:00"/>
    <x v="2"/>
    <m/>
    <m/>
    <m/>
    <n v="140"/>
    <n v="140"/>
    <n v="140"/>
    <n v="0"/>
    <m/>
    <m/>
    <m/>
    <m/>
    <m/>
    <m/>
    <m/>
    <s v="SUSSACO"/>
    <m/>
    <m/>
    <m/>
    <n v="2601195"/>
    <s v="Estermo Carvalho Assumate"/>
    <x v="5"/>
    <x v="52"/>
    <s v="Nhanal/Chavel"/>
    <m/>
    <m/>
    <m/>
    <m/>
    <m/>
    <m/>
    <s v="Estermo Carvalho Assumate"/>
    <s v="875454650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140"/>
    <s v="Sem registo"/>
  </r>
  <r>
    <d v="2026-04-02T00:00:00"/>
    <x v="2"/>
    <m/>
    <m/>
    <m/>
    <n v="700"/>
    <n v="700"/>
    <n v="700"/>
    <n v="0"/>
    <m/>
    <m/>
    <m/>
    <m/>
    <m/>
    <m/>
    <m/>
    <s v="SUSSACO"/>
    <m/>
    <m/>
    <m/>
    <n v="2601195"/>
    <s v="Estermo Carvalho Assumate"/>
    <x v="5"/>
    <x v="52"/>
    <s v="Saute 2 bairro"/>
    <m/>
    <m/>
    <m/>
    <m/>
    <m/>
    <m/>
    <s v="Estermo Carvalho Assumate"/>
    <s v="875454650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700"/>
    <s v="Sem registo"/>
  </r>
  <r>
    <d v="2026-04-02T00:00:00"/>
    <x v="2"/>
    <m/>
    <m/>
    <m/>
    <n v="1320"/>
    <n v="1320"/>
    <n v="1320"/>
    <n v="0"/>
    <m/>
    <m/>
    <m/>
    <m/>
    <m/>
    <m/>
    <m/>
    <s v="SUSSACO"/>
    <m/>
    <m/>
    <m/>
    <n v="2601195"/>
    <s v="Estermo Carvalho Assumate"/>
    <x v="5"/>
    <x v="52"/>
    <s v="Saute/Catine"/>
    <m/>
    <m/>
    <m/>
    <m/>
    <m/>
    <m/>
    <s v="Estermo Carvalho Assumate"/>
    <s v="875454650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1320"/>
    <s v="Sem registo"/>
  </r>
  <r>
    <d v="2026-04-02T00:00:00"/>
    <x v="2"/>
    <m/>
    <m/>
    <m/>
    <n v="1540"/>
    <n v="1540"/>
    <n v="1540"/>
    <n v="0"/>
    <m/>
    <m/>
    <m/>
    <m/>
    <m/>
    <m/>
    <m/>
    <s v="SUSSACO"/>
    <m/>
    <m/>
    <m/>
    <n v="2601195"/>
    <s v="Estermo Carvalho Assumate"/>
    <x v="5"/>
    <x v="52"/>
    <s v="Saute/Khomane-Tchail"/>
    <m/>
    <m/>
    <m/>
    <m/>
    <m/>
    <m/>
    <s v="Estermo Carvalho Assumate"/>
    <s v="875454650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1540"/>
    <s v="Sem registo"/>
  </r>
  <r>
    <d v="2026-04-02T00:00:00"/>
    <x v="2"/>
    <m/>
    <m/>
    <m/>
    <n v="3420"/>
    <n v="3420"/>
    <n v="3420"/>
    <n v="0"/>
    <m/>
    <m/>
    <m/>
    <m/>
    <m/>
    <m/>
    <m/>
    <s v="SUSSACO"/>
    <m/>
    <m/>
    <m/>
    <n v="2601195"/>
    <s v="Estermo Carvalho Assumate"/>
    <x v="5"/>
    <x v="52"/>
    <s v="Tchai-Tchai"/>
    <m/>
    <m/>
    <m/>
    <m/>
    <m/>
    <m/>
    <s v="Estermo Carvalho Assumate"/>
    <s v="875454650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3420"/>
    <s v="Sem registo"/>
  </r>
  <r>
    <d v="2026-04-02T00:00:00"/>
    <x v="2"/>
    <m/>
    <m/>
    <m/>
    <n v="900"/>
    <n v="900"/>
    <n v="900"/>
    <n v="0"/>
    <m/>
    <m/>
    <m/>
    <m/>
    <m/>
    <m/>
    <m/>
    <s v="SUSSACO"/>
    <m/>
    <m/>
    <m/>
    <n v="2601195"/>
    <s v="Estermo Carvalho Assumate"/>
    <x v="5"/>
    <x v="52"/>
    <s v="Zinhane"/>
    <m/>
    <m/>
    <m/>
    <m/>
    <m/>
    <m/>
    <s v="Estermo Carvalho Assumate"/>
    <s v="875454650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900"/>
    <s v="Sem registo"/>
  </r>
  <r>
    <d v="2026-04-02T00:00:00"/>
    <x v="3"/>
    <m/>
    <m/>
    <m/>
    <n v="32"/>
    <n v="16"/>
    <n v="16"/>
    <n v="0"/>
    <m/>
    <m/>
    <m/>
    <m/>
    <m/>
    <m/>
    <m/>
    <s v="AGRIMIDACLORP1L"/>
    <m/>
    <m/>
    <m/>
    <n v="2601195"/>
    <s v="Estermo Carvalho Assumate"/>
    <x v="5"/>
    <x v="52"/>
    <s v="Chigubo/Saute Sede"/>
    <m/>
    <m/>
    <m/>
    <m/>
    <m/>
    <m/>
    <s v="Estermo Carvalho Assumate"/>
    <s v="875454650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16"/>
    <s v="Sem registo"/>
  </r>
  <r>
    <d v="2026-04-02T00:00:00"/>
    <x v="3"/>
    <m/>
    <m/>
    <m/>
    <n v="40"/>
    <n v="20"/>
    <n v="20"/>
    <n v="0"/>
    <m/>
    <m/>
    <m/>
    <m/>
    <m/>
    <m/>
    <m/>
    <s v="AGRIMIDACLORP1L"/>
    <m/>
    <m/>
    <m/>
    <n v="2601195"/>
    <s v="Estermo Carvalho Assumate"/>
    <x v="5"/>
    <x v="52"/>
    <s v="Nhamarandzala"/>
    <m/>
    <m/>
    <m/>
    <m/>
    <m/>
    <m/>
    <s v="Estermo Carvalho Assumate"/>
    <s v="875454650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20"/>
    <s v="Sem registo"/>
  </r>
  <r>
    <d v="2026-04-02T00:00:00"/>
    <x v="3"/>
    <m/>
    <m/>
    <m/>
    <n v="7"/>
    <n v="3.5"/>
    <n v="3.5"/>
    <n v="0"/>
    <m/>
    <m/>
    <m/>
    <m/>
    <m/>
    <m/>
    <m/>
    <s v="AGRIMIDACLORP1L"/>
    <m/>
    <m/>
    <m/>
    <n v="2601195"/>
    <s v="Estermo Carvalho Assumate"/>
    <x v="5"/>
    <x v="52"/>
    <s v="Nhanal/Chavel"/>
    <m/>
    <m/>
    <m/>
    <m/>
    <m/>
    <m/>
    <s v="Estermo Carvalho Assumate"/>
    <s v="875454650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3.5"/>
    <s v="Sem registo"/>
  </r>
  <r>
    <d v="2026-04-02T00:00:00"/>
    <x v="3"/>
    <m/>
    <m/>
    <m/>
    <n v="35"/>
    <n v="17.5"/>
    <n v="17.5"/>
    <n v="0"/>
    <m/>
    <m/>
    <m/>
    <m/>
    <m/>
    <m/>
    <m/>
    <s v="AGRIMIDACLORP1L"/>
    <m/>
    <m/>
    <m/>
    <n v="2601195"/>
    <s v="Estermo Carvalho Assumate"/>
    <x v="5"/>
    <x v="52"/>
    <s v="Saute 2 bairro"/>
    <m/>
    <m/>
    <m/>
    <m/>
    <m/>
    <m/>
    <s v="Estermo Carvalho Assumate"/>
    <s v="875454650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17.5"/>
    <s v="Sem registo"/>
  </r>
  <r>
    <d v="2026-04-02T00:00:00"/>
    <x v="3"/>
    <m/>
    <m/>
    <m/>
    <n v="66"/>
    <n v="33"/>
    <n v="33"/>
    <n v="0"/>
    <m/>
    <m/>
    <m/>
    <m/>
    <m/>
    <m/>
    <m/>
    <s v="AGRIMIDACLORP1L"/>
    <m/>
    <m/>
    <m/>
    <n v="2601195"/>
    <s v="Estermo Carvalho Assumate"/>
    <x v="5"/>
    <x v="52"/>
    <s v="Saute/Catine"/>
    <m/>
    <m/>
    <m/>
    <m/>
    <m/>
    <m/>
    <s v="Estermo Carvalho Assumate"/>
    <s v="875454650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33"/>
    <s v="Sem registo"/>
  </r>
  <r>
    <d v="2026-04-02T00:00:00"/>
    <x v="3"/>
    <m/>
    <m/>
    <m/>
    <n v="77"/>
    <n v="38.5"/>
    <n v="38.5"/>
    <n v="0"/>
    <m/>
    <m/>
    <m/>
    <m/>
    <m/>
    <m/>
    <m/>
    <s v="AGRIMIDACLORP1L"/>
    <m/>
    <m/>
    <m/>
    <n v="2601195"/>
    <s v="Estermo Carvalho Assumate"/>
    <x v="5"/>
    <x v="52"/>
    <s v="Saute/Khomane-Tchail"/>
    <m/>
    <m/>
    <m/>
    <m/>
    <m/>
    <m/>
    <s v="Estermo Carvalho Assumate"/>
    <s v="875454650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38.5"/>
    <s v="Sem registo"/>
  </r>
  <r>
    <d v="2026-04-02T00:00:00"/>
    <x v="3"/>
    <m/>
    <m/>
    <m/>
    <n v="171"/>
    <n v="85.5"/>
    <n v="85.5"/>
    <n v="0"/>
    <m/>
    <m/>
    <m/>
    <m/>
    <m/>
    <m/>
    <m/>
    <s v="AGRIMIDACLORP1L"/>
    <m/>
    <m/>
    <m/>
    <n v="2601195"/>
    <s v="Estermo Carvalho Assumate"/>
    <x v="5"/>
    <x v="52"/>
    <s v="Tchai-Tchai"/>
    <m/>
    <m/>
    <m/>
    <m/>
    <m/>
    <m/>
    <s v="Estermo Carvalho Assumate"/>
    <s v="875454650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85.5"/>
    <s v="Sem registo"/>
  </r>
  <r>
    <d v="2026-04-02T00:00:00"/>
    <x v="3"/>
    <m/>
    <m/>
    <m/>
    <n v="45"/>
    <n v="22.5"/>
    <n v="22.5"/>
    <n v="0"/>
    <m/>
    <m/>
    <m/>
    <m/>
    <m/>
    <m/>
    <m/>
    <s v="AGRIMIDACLORP1L"/>
    <m/>
    <m/>
    <m/>
    <n v="2601195"/>
    <s v="Estermo Carvalho Assumate"/>
    <x v="5"/>
    <x v="52"/>
    <s v="Zinhane"/>
    <m/>
    <m/>
    <m/>
    <m/>
    <m/>
    <m/>
    <s v="Estermo Carvalho Assumate"/>
    <s v="875454650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22.5"/>
    <s v="Sem registo"/>
  </r>
  <r>
    <d v="2026-04-02T00:00:00"/>
    <x v="4"/>
    <m/>
    <m/>
    <m/>
    <n v="400"/>
    <n v="400"/>
    <n v="400"/>
    <n v="0"/>
    <m/>
    <m/>
    <m/>
    <m/>
    <m/>
    <m/>
    <m/>
    <s v="MXIXMILHOKG"/>
    <m/>
    <m/>
    <m/>
    <n v="2601195"/>
    <s v="Estermo Carvalho Assumate"/>
    <x v="5"/>
    <x v="52"/>
    <s v="Chigubo/Saute Sede"/>
    <m/>
    <m/>
    <m/>
    <m/>
    <m/>
    <m/>
    <s v="Estermo Carvalho Assumate"/>
    <s v="875454650"/>
    <s v="Dolver Jose Manuel"/>
    <n v="877002151"/>
    <m/>
    <m/>
    <m/>
    <n v="260001"/>
    <m/>
    <m/>
    <m/>
    <m/>
    <m/>
    <m/>
    <m/>
    <m/>
    <m/>
    <m/>
    <m/>
    <m/>
    <m/>
    <m/>
    <m/>
    <n v="400"/>
    <m/>
    <n v="400"/>
    <n v="0"/>
    <s v="Entregue"/>
  </r>
  <r>
    <d v="2026-04-02T00:00:00"/>
    <x v="4"/>
    <m/>
    <m/>
    <m/>
    <n v="500"/>
    <n v="500"/>
    <n v="500"/>
    <n v="0"/>
    <m/>
    <m/>
    <m/>
    <m/>
    <m/>
    <m/>
    <m/>
    <s v="MXIXMILHOKG"/>
    <m/>
    <m/>
    <m/>
    <n v="2601195"/>
    <s v="Estermo Carvalho Assumate"/>
    <x v="5"/>
    <x v="52"/>
    <s v="Nhamarandzala"/>
    <m/>
    <m/>
    <m/>
    <m/>
    <m/>
    <m/>
    <s v="Estermo Carvalho Assumate"/>
    <s v="875454650"/>
    <s v="Dolver Jose Manuel"/>
    <n v="877002151"/>
    <m/>
    <m/>
    <m/>
    <n v="260001"/>
    <m/>
    <m/>
    <m/>
    <m/>
    <m/>
    <m/>
    <m/>
    <m/>
    <m/>
    <m/>
    <m/>
    <m/>
    <m/>
    <m/>
    <m/>
    <m/>
    <n v="500"/>
    <n v="0"/>
    <n v="-500"/>
    <s v="Sem registo"/>
  </r>
  <r>
    <d v="2026-04-02T00:00:00"/>
    <x v="4"/>
    <m/>
    <m/>
    <m/>
    <n v="87.5"/>
    <n v="87.5"/>
    <n v="87.5"/>
    <n v="0"/>
    <m/>
    <m/>
    <m/>
    <m/>
    <m/>
    <m/>
    <m/>
    <s v="MXIXMILHOKG"/>
    <m/>
    <m/>
    <m/>
    <n v="2601195"/>
    <s v="Estermo Carvalho Assumate"/>
    <x v="5"/>
    <x v="52"/>
    <s v="Nhanal/Chavel"/>
    <m/>
    <m/>
    <m/>
    <m/>
    <m/>
    <m/>
    <s v="Estermo Carvalho Assumate"/>
    <s v="875454650"/>
    <s v="Dolver Jose Manuel"/>
    <n v="877002151"/>
    <m/>
    <m/>
    <m/>
    <n v="260001"/>
    <m/>
    <m/>
    <m/>
    <m/>
    <m/>
    <m/>
    <m/>
    <m/>
    <m/>
    <m/>
    <m/>
    <m/>
    <m/>
    <m/>
    <m/>
    <m/>
    <n v="88"/>
    <n v="0"/>
    <n v="-87.5"/>
    <s v="Sem registo"/>
  </r>
  <r>
    <d v="2026-04-02T00:00:00"/>
    <x v="4"/>
    <m/>
    <m/>
    <m/>
    <n v="437.5"/>
    <n v="437.5"/>
    <n v="437.5"/>
    <n v="0"/>
    <m/>
    <m/>
    <m/>
    <m/>
    <m/>
    <m/>
    <m/>
    <s v="MXIXMILHOKG"/>
    <m/>
    <m/>
    <m/>
    <n v="2601195"/>
    <s v="Estermo Carvalho Assumate"/>
    <x v="5"/>
    <x v="52"/>
    <s v="Saute 2 bairro"/>
    <m/>
    <m/>
    <m/>
    <m/>
    <m/>
    <m/>
    <s v="Estermo Carvalho Assumate"/>
    <s v="875454650"/>
    <s v="Dolver Jose Manuel"/>
    <n v="877002151"/>
    <m/>
    <m/>
    <m/>
    <n v="260001"/>
    <m/>
    <m/>
    <m/>
    <m/>
    <m/>
    <m/>
    <m/>
    <m/>
    <m/>
    <m/>
    <m/>
    <m/>
    <m/>
    <m/>
    <m/>
    <m/>
    <n v="438"/>
    <n v="0"/>
    <n v="-437.5"/>
    <s v="Sem registo"/>
  </r>
  <r>
    <d v="2026-04-02T00:00:00"/>
    <x v="4"/>
    <m/>
    <m/>
    <m/>
    <n v="825"/>
    <n v="825"/>
    <n v="825"/>
    <n v="0"/>
    <m/>
    <m/>
    <m/>
    <m/>
    <m/>
    <m/>
    <m/>
    <s v="MXIXMILHOKG"/>
    <m/>
    <m/>
    <m/>
    <n v="2601195"/>
    <s v="Estermo Carvalho Assumate"/>
    <x v="5"/>
    <x v="52"/>
    <s v="Saute/Catine"/>
    <m/>
    <m/>
    <m/>
    <m/>
    <m/>
    <m/>
    <s v="Estermo Carvalho Assumate"/>
    <s v="875454650"/>
    <s v="Dolver Jose Manuel"/>
    <n v="877002151"/>
    <m/>
    <m/>
    <m/>
    <n v="260001"/>
    <m/>
    <m/>
    <m/>
    <m/>
    <m/>
    <m/>
    <m/>
    <m/>
    <m/>
    <m/>
    <m/>
    <m/>
    <m/>
    <m/>
    <m/>
    <m/>
    <n v="825"/>
    <n v="0"/>
    <n v="-825"/>
    <s v="Sem registo"/>
  </r>
  <r>
    <d v="2026-04-02T00:00:00"/>
    <x v="4"/>
    <m/>
    <m/>
    <m/>
    <n v="962.5"/>
    <n v="962.5"/>
    <n v="962.5"/>
    <n v="0"/>
    <m/>
    <m/>
    <m/>
    <m/>
    <m/>
    <m/>
    <m/>
    <s v="MXIXMILHOKG"/>
    <m/>
    <m/>
    <m/>
    <n v="2601195"/>
    <s v="Estermo Carvalho Assumate"/>
    <x v="5"/>
    <x v="52"/>
    <s v="Saute/Khomane-Tchail"/>
    <m/>
    <m/>
    <m/>
    <m/>
    <m/>
    <m/>
    <s v="Estermo Carvalho Assumate"/>
    <s v="875454650"/>
    <s v="Dolver Jose Manuel"/>
    <n v="877002151"/>
    <m/>
    <m/>
    <m/>
    <n v="260001"/>
    <m/>
    <m/>
    <m/>
    <m/>
    <m/>
    <m/>
    <m/>
    <m/>
    <m/>
    <m/>
    <m/>
    <m/>
    <m/>
    <m/>
    <m/>
    <m/>
    <n v="962"/>
    <n v="0"/>
    <n v="-962.5"/>
    <s v="Sem registo"/>
  </r>
  <r>
    <d v="2026-04-02T00:00:00"/>
    <x v="4"/>
    <m/>
    <m/>
    <m/>
    <n v="2137.5"/>
    <n v="2137.5"/>
    <n v="2137.5"/>
    <n v="0"/>
    <m/>
    <m/>
    <m/>
    <m/>
    <m/>
    <m/>
    <m/>
    <s v="MXIXMILHOKG"/>
    <m/>
    <m/>
    <m/>
    <n v="2601195"/>
    <s v="Estermo Carvalho Assumate"/>
    <x v="5"/>
    <x v="52"/>
    <s v="Tchai-Tchai"/>
    <m/>
    <m/>
    <m/>
    <m/>
    <m/>
    <m/>
    <s v="Estermo Carvalho Assumate"/>
    <s v="875454650"/>
    <s v="Dolver Jose Manuel"/>
    <n v="877002151"/>
    <m/>
    <m/>
    <m/>
    <n v="260001"/>
    <m/>
    <m/>
    <m/>
    <m/>
    <m/>
    <m/>
    <m/>
    <m/>
    <m/>
    <m/>
    <m/>
    <m/>
    <m/>
    <m/>
    <m/>
    <m/>
    <n v="2138"/>
    <n v="0"/>
    <n v="-2137.5"/>
    <s v="Sem registo"/>
  </r>
  <r>
    <d v="2026-04-02T00:00:00"/>
    <x v="4"/>
    <m/>
    <m/>
    <m/>
    <n v="562.5"/>
    <n v="562.5"/>
    <n v="562.5"/>
    <n v="0"/>
    <m/>
    <m/>
    <m/>
    <m/>
    <m/>
    <m/>
    <m/>
    <s v="MXIXMILHOKG"/>
    <m/>
    <m/>
    <m/>
    <n v="2601195"/>
    <s v="Estermo Carvalho Assumate"/>
    <x v="5"/>
    <x v="52"/>
    <s v="Zinhane"/>
    <m/>
    <m/>
    <m/>
    <m/>
    <m/>
    <m/>
    <s v="Estermo Carvalho Assumate"/>
    <s v="875454650"/>
    <s v="Dolver Jose Manuel"/>
    <n v="877002151"/>
    <m/>
    <m/>
    <m/>
    <n v="260001"/>
    <m/>
    <m/>
    <m/>
    <m/>
    <m/>
    <m/>
    <m/>
    <m/>
    <m/>
    <m/>
    <m/>
    <m/>
    <m/>
    <m/>
    <m/>
    <m/>
    <n v="562"/>
    <n v="0"/>
    <n v="-562.5"/>
    <s v="Sem registo"/>
  </r>
  <r>
    <d v="2026-04-02T00:00:00"/>
    <x v="0"/>
    <m/>
    <m/>
    <m/>
    <n v="180"/>
    <n v="180"/>
    <n v="0"/>
    <n v="-180"/>
    <m/>
    <m/>
    <m/>
    <m/>
    <m/>
    <m/>
    <m/>
    <s v="MXIXFEIJAOKG"/>
    <m/>
    <m/>
    <m/>
    <n v="2601196"/>
    <s v="Estevao Estanislau Estevao"/>
    <x v="4"/>
    <x v="8"/>
    <s v="Macate Sede"/>
    <m/>
    <m/>
    <m/>
    <m/>
    <m/>
    <m/>
    <s v="Estevao Estanislau Estevao"/>
    <s v="848866921 / 870627073"/>
    <s v="Constantino João Fernando"/>
    <s v="846867910 / 865989486"/>
    <m/>
    <m/>
    <m/>
    <n v="260001"/>
    <m/>
    <m/>
    <m/>
    <m/>
    <m/>
    <m/>
    <m/>
    <m/>
    <m/>
    <m/>
    <m/>
    <m/>
    <m/>
    <n v="-180"/>
    <m/>
    <m/>
    <m/>
    <n v="0"/>
    <n v="0"/>
    <s v="Sem registo"/>
  </r>
  <r>
    <d v="2026-04-02T00:00:00"/>
    <x v="1"/>
    <m/>
    <m/>
    <m/>
    <n v="12"/>
    <n v="6"/>
    <n v="0"/>
    <n v="-6"/>
    <m/>
    <m/>
    <m/>
    <m/>
    <m/>
    <m/>
    <m/>
    <s v="AGRIFEMMA01L"/>
    <m/>
    <m/>
    <m/>
    <n v="2601196"/>
    <s v="Estevao Estanislau Estevao"/>
    <x v="4"/>
    <x v="8"/>
    <s v="Macate Sede"/>
    <m/>
    <m/>
    <m/>
    <m/>
    <m/>
    <m/>
    <s v="Estevao Estanislau Estevao"/>
    <s v="848866921 / 870627073"/>
    <s v="Constantino João Fernando"/>
    <s v="846867910 / 865989486"/>
    <m/>
    <m/>
    <m/>
    <n v="260001"/>
    <m/>
    <m/>
    <m/>
    <m/>
    <m/>
    <m/>
    <m/>
    <m/>
    <m/>
    <m/>
    <m/>
    <m/>
    <m/>
    <n v="-12"/>
    <m/>
    <m/>
    <m/>
    <n v="0"/>
    <n v="0"/>
    <s v="Sem registo"/>
  </r>
  <r>
    <d v="2026-04-02T00:00:00"/>
    <x v="2"/>
    <m/>
    <m/>
    <m/>
    <n v="240"/>
    <n v="240"/>
    <n v="0"/>
    <n v="-240"/>
    <m/>
    <m/>
    <m/>
    <m/>
    <m/>
    <m/>
    <m/>
    <s v="SUSSACO"/>
    <m/>
    <m/>
    <m/>
    <n v="2601196"/>
    <s v="Estevao Estanislau Estevao"/>
    <x v="4"/>
    <x v="8"/>
    <s v="Macate Sede"/>
    <m/>
    <m/>
    <m/>
    <m/>
    <m/>
    <m/>
    <s v="Estevao Estanislau Estevao"/>
    <s v="848866921 / 870627073"/>
    <s v="Constantino João Fernando"/>
    <s v="846867910 / 865989486"/>
    <m/>
    <m/>
    <m/>
    <n v="260001"/>
    <m/>
    <m/>
    <m/>
    <m/>
    <m/>
    <m/>
    <m/>
    <m/>
    <m/>
    <m/>
    <m/>
    <m/>
    <m/>
    <n v="-240"/>
    <m/>
    <m/>
    <m/>
    <n v="0"/>
    <n v="0"/>
    <s v="Sem registo"/>
  </r>
  <r>
    <d v="2026-04-02T00:00:00"/>
    <x v="3"/>
    <m/>
    <m/>
    <m/>
    <n v="12"/>
    <n v="6"/>
    <n v="0"/>
    <n v="-6"/>
    <m/>
    <m/>
    <m/>
    <m/>
    <m/>
    <m/>
    <m/>
    <s v="AGRIMIDACLORP1L"/>
    <m/>
    <m/>
    <m/>
    <n v="2601196"/>
    <s v="Estevao Estanislau Estevao"/>
    <x v="4"/>
    <x v="8"/>
    <s v="Macate Sede"/>
    <m/>
    <m/>
    <m/>
    <m/>
    <m/>
    <m/>
    <s v="Estevao Estanislau Estevao"/>
    <s v="848866921 / 870627073"/>
    <s v="Constantino João Fernando"/>
    <s v="846867910 / 865989486"/>
    <m/>
    <m/>
    <m/>
    <n v="260001"/>
    <m/>
    <m/>
    <m/>
    <m/>
    <m/>
    <m/>
    <m/>
    <m/>
    <m/>
    <m/>
    <m/>
    <m/>
    <m/>
    <n v="-12"/>
    <m/>
    <m/>
    <m/>
    <n v="0"/>
    <n v="0"/>
    <s v="Sem registo"/>
  </r>
  <r>
    <d v="2026-04-02T00:00:00"/>
    <x v="4"/>
    <m/>
    <m/>
    <m/>
    <n v="150"/>
    <n v="150"/>
    <n v="0"/>
    <n v="-150"/>
    <m/>
    <m/>
    <m/>
    <m/>
    <m/>
    <m/>
    <m/>
    <s v="MXIXMILHOKG"/>
    <m/>
    <m/>
    <m/>
    <n v="2601196"/>
    <s v="Estevao Estanislau Estevao"/>
    <x v="4"/>
    <x v="8"/>
    <s v="Macate Sede"/>
    <m/>
    <m/>
    <m/>
    <m/>
    <m/>
    <m/>
    <s v="Estevao Estanislau Estevao"/>
    <s v="848866921 / 870627073"/>
    <s v="Constantino João Fernando"/>
    <s v="846867910 / 865989486"/>
    <m/>
    <m/>
    <m/>
    <n v="260001"/>
    <m/>
    <m/>
    <m/>
    <m/>
    <m/>
    <m/>
    <m/>
    <m/>
    <m/>
    <m/>
    <m/>
    <m/>
    <m/>
    <n v="-150"/>
    <m/>
    <m/>
    <m/>
    <n v="0"/>
    <n v="0"/>
    <s v="Sem registo"/>
  </r>
  <r>
    <d v="2026-04-02T00:00:00"/>
    <x v="0"/>
    <m/>
    <m/>
    <m/>
    <n v="360"/>
    <n v="360"/>
    <n v="210"/>
    <n v="-150"/>
    <m/>
    <m/>
    <m/>
    <m/>
    <m/>
    <m/>
    <m/>
    <s v="MXIXFEIJAOKG"/>
    <m/>
    <m/>
    <m/>
    <n v="2601197"/>
    <s v="Eugenio Figueredo Lia"/>
    <x v="0"/>
    <x v="35"/>
    <s v="Nicoadala Sede"/>
    <m/>
    <m/>
    <m/>
    <m/>
    <m/>
    <m/>
    <s v="Eugenio Figueredo Lia"/>
    <s v="861642457"/>
    <s v="Anilda Eugenia Badru"/>
    <s v="875359290/843733031"/>
    <m/>
    <m/>
    <m/>
    <n v="260001"/>
    <m/>
    <m/>
    <m/>
    <m/>
    <m/>
    <m/>
    <m/>
    <m/>
    <m/>
    <m/>
    <m/>
    <m/>
    <m/>
    <n v="-150"/>
    <m/>
    <m/>
    <m/>
    <n v="0"/>
    <n v="-210"/>
    <s v="Sem registo"/>
  </r>
  <r>
    <d v="2026-04-02T00:00:00"/>
    <x v="1"/>
    <m/>
    <m/>
    <m/>
    <n v="24"/>
    <n v="12"/>
    <n v="14"/>
    <n v="2"/>
    <m/>
    <m/>
    <m/>
    <m/>
    <m/>
    <m/>
    <m/>
    <s v="AGRIFEMMA01L"/>
    <m/>
    <m/>
    <m/>
    <n v="2601197"/>
    <s v="Eugenio Figueredo Lia"/>
    <x v="0"/>
    <x v="35"/>
    <s v="Nicoadala Sede"/>
    <m/>
    <m/>
    <m/>
    <m/>
    <m/>
    <m/>
    <s v="Eugenio Figueredo Lia"/>
    <s v="861642457"/>
    <s v="Anilda Eugenia Badru"/>
    <s v="875359290/843733031"/>
    <m/>
    <m/>
    <m/>
    <n v="260001"/>
    <m/>
    <m/>
    <m/>
    <m/>
    <m/>
    <m/>
    <m/>
    <m/>
    <m/>
    <m/>
    <m/>
    <m/>
    <m/>
    <n v="-10"/>
    <m/>
    <m/>
    <m/>
    <n v="0"/>
    <n v="-14"/>
    <s v="Sem registo"/>
  </r>
  <r>
    <d v="2026-04-02T00:00:00"/>
    <x v="2"/>
    <m/>
    <m/>
    <m/>
    <n v="480"/>
    <n v="480"/>
    <n v="280"/>
    <n v="-200"/>
    <m/>
    <m/>
    <m/>
    <m/>
    <m/>
    <m/>
    <m/>
    <s v="SUSSACO"/>
    <m/>
    <m/>
    <m/>
    <n v="2601197"/>
    <s v="Eugenio Figueredo Lia"/>
    <x v="0"/>
    <x v="35"/>
    <s v="Nicoadala Sede"/>
    <m/>
    <m/>
    <m/>
    <m/>
    <m/>
    <m/>
    <s v="Eugenio Figueredo Lia"/>
    <s v="861642457"/>
    <s v="Anilda Eugenia Badru"/>
    <s v="875359290/843733031"/>
    <m/>
    <m/>
    <m/>
    <n v="260001"/>
    <m/>
    <m/>
    <m/>
    <m/>
    <m/>
    <m/>
    <m/>
    <m/>
    <m/>
    <m/>
    <m/>
    <m/>
    <m/>
    <n v="-200"/>
    <m/>
    <m/>
    <m/>
    <n v="0"/>
    <n v="-280"/>
    <s v="Sem registo"/>
  </r>
  <r>
    <d v="2026-04-02T00:00:00"/>
    <x v="5"/>
    <m/>
    <m/>
    <m/>
    <n v="72"/>
    <n v="36"/>
    <n v="0"/>
    <n v="-36"/>
    <m/>
    <m/>
    <m/>
    <m/>
    <m/>
    <m/>
    <m/>
    <s v="AGRIMHMCPA1L"/>
    <m/>
    <m/>
    <m/>
    <n v="2601197"/>
    <s v="Eugenio Figueredo Lia"/>
    <x v="0"/>
    <x v="35"/>
    <s v="Nicoadala Sede"/>
    <m/>
    <m/>
    <m/>
    <m/>
    <m/>
    <m/>
    <s v="Eugenio Figueredo Lia"/>
    <s v="861642457"/>
    <s v="Anilda Eugenia Badru"/>
    <s v="875359290/843733031"/>
    <m/>
    <m/>
    <m/>
    <n v="260001"/>
    <m/>
    <m/>
    <m/>
    <m/>
    <m/>
    <m/>
    <m/>
    <m/>
    <m/>
    <m/>
    <m/>
    <m/>
    <m/>
    <n v="-72"/>
    <m/>
    <m/>
    <m/>
    <n v="0"/>
    <n v="0"/>
    <s v="Sem registo"/>
  </r>
  <r>
    <d v="2026-04-02T00:00:00"/>
    <x v="6"/>
    <m/>
    <m/>
    <m/>
    <n v="1200"/>
    <n v="1200"/>
    <n v="0"/>
    <n v="-1200"/>
    <m/>
    <n v="0"/>
    <m/>
    <m/>
    <m/>
    <m/>
    <m/>
    <s v="MXIXARROZKG"/>
    <m/>
    <m/>
    <m/>
    <n v="2601197"/>
    <s v="Eugenio Figueredo Lia"/>
    <x v="0"/>
    <x v="35"/>
    <s v="Nicoadala Sede"/>
    <m/>
    <m/>
    <m/>
    <m/>
    <m/>
    <m/>
    <s v="Eugenio Figueredo Lia"/>
    <s v="861642457"/>
    <s v="Anilda Eugenia Badru"/>
    <s v="875359290/843733031"/>
    <m/>
    <m/>
    <m/>
    <n v="260001"/>
    <m/>
    <m/>
    <m/>
    <m/>
    <m/>
    <m/>
    <m/>
    <m/>
    <m/>
    <m/>
    <m/>
    <m/>
    <m/>
    <n v="-1200"/>
    <m/>
    <m/>
    <m/>
    <n v="0"/>
    <n v="0"/>
    <s v="Sem registo"/>
  </r>
  <r>
    <d v="2026-04-02T00:00:00"/>
    <x v="0"/>
    <m/>
    <m/>
    <m/>
    <n v="990"/>
    <n v="990"/>
    <n v="990"/>
    <n v="0"/>
    <m/>
    <m/>
    <m/>
    <m/>
    <m/>
    <m/>
    <m/>
    <s v="MXIXFEIJAOKG"/>
    <m/>
    <m/>
    <m/>
    <n v="2601198"/>
    <s v="Eugenio Raul Ernesto"/>
    <x v="1"/>
    <x v="57"/>
    <s v="Catembe Nsime"/>
    <m/>
    <m/>
    <m/>
    <m/>
    <m/>
    <m/>
    <s v="Eugenio Raul Ernesto"/>
    <s v="845773347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990"/>
    <s v="Sem registo"/>
  </r>
  <r>
    <d v="2026-04-02T00:00:00"/>
    <x v="1"/>
    <m/>
    <m/>
    <m/>
    <n v="66"/>
    <n v="33"/>
    <n v="33"/>
    <n v="0"/>
    <m/>
    <m/>
    <m/>
    <m/>
    <m/>
    <m/>
    <m/>
    <s v="AGRIFEMMA01L"/>
    <m/>
    <m/>
    <m/>
    <n v="2601198"/>
    <s v="Eugenio Raul Ernesto"/>
    <x v="1"/>
    <x v="57"/>
    <s v="Catembe Nsime"/>
    <m/>
    <m/>
    <m/>
    <m/>
    <m/>
    <m/>
    <s v="Eugenio Raul Ernesto"/>
    <s v="845773347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33"/>
    <s v="Sem registo"/>
  </r>
  <r>
    <d v="2026-04-02T00:00:00"/>
    <x v="2"/>
    <m/>
    <m/>
    <m/>
    <n v="1320"/>
    <n v="1320"/>
    <n v="1320"/>
    <n v="0"/>
    <m/>
    <m/>
    <m/>
    <m/>
    <m/>
    <m/>
    <m/>
    <s v="SUSSACO"/>
    <m/>
    <m/>
    <m/>
    <n v="2601198"/>
    <s v="Eugenio Raul Ernesto"/>
    <x v="1"/>
    <x v="57"/>
    <s v="Catembe Nsime"/>
    <m/>
    <m/>
    <m/>
    <m/>
    <m/>
    <m/>
    <s v="Eugenio Raul Ernesto"/>
    <s v="845773347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1320"/>
    <s v="Sem registo"/>
  </r>
  <r>
    <d v="2026-04-02T00:00:00"/>
    <x v="3"/>
    <m/>
    <m/>
    <m/>
    <n v="66"/>
    <n v="33"/>
    <n v="33"/>
    <n v="0"/>
    <m/>
    <m/>
    <m/>
    <m/>
    <m/>
    <m/>
    <m/>
    <s v="AGRIMIDACLORP1L"/>
    <m/>
    <m/>
    <m/>
    <n v="2601198"/>
    <s v="Eugenio Raul Ernesto"/>
    <x v="1"/>
    <x v="57"/>
    <s v="Catembe Nsime"/>
    <m/>
    <m/>
    <m/>
    <m/>
    <m/>
    <m/>
    <s v="Eugenio Raul Ernesto"/>
    <s v="845773347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33"/>
    <s v="Sem registo"/>
  </r>
  <r>
    <d v="2026-04-02T00:00:00"/>
    <x v="4"/>
    <m/>
    <m/>
    <m/>
    <n v="825"/>
    <n v="825"/>
    <n v="825"/>
    <n v="0"/>
    <m/>
    <m/>
    <m/>
    <m/>
    <m/>
    <m/>
    <m/>
    <s v="MXIXMILHOKG"/>
    <m/>
    <m/>
    <m/>
    <n v="2601198"/>
    <s v="Eugenio Raul Ernesto"/>
    <x v="1"/>
    <x v="57"/>
    <s v="Catembe Nsime"/>
    <m/>
    <m/>
    <m/>
    <m/>
    <m/>
    <m/>
    <s v="Eugenio Raul Ernesto"/>
    <s v="845773347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825"/>
    <s v="Sem registo"/>
  </r>
  <r>
    <d v="2026-04-02T00:00:00"/>
    <x v="0"/>
    <m/>
    <m/>
    <m/>
    <n v="135"/>
    <n v="135"/>
    <n v="0"/>
    <n v="-135"/>
    <m/>
    <m/>
    <m/>
    <m/>
    <m/>
    <m/>
    <m/>
    <s v="MXIXFEIJAOKG"/>
    <m/>
    <m/>
    <m/>
    <n v="2601199"/>
    <s v="Eulalia Martinho Pedro"/>
    <x v="0"/>
    <x v="0"/>
    <s v="Ecole"/>
    <m/>
    <m/>
    <m/>
    <m/>
    <m/>
    <m/>
    <s v="Eulalia Martinho Pedro"/>
    <s v="848322729"/>
    <s v="Jacob Manuel"/>
    <n v="865421928"/>
    <m/>
    <m/>
    <m/>
    <n v="260001"/>
    <m/>
    <m/>
    <m/>
    <m/>
    <m/>
    <m/>
    <m/>
    <m/>
    <m/>
    <m/>
    <m/>
    <m/>
    <m/>
    <n v="-135"/>
    <m/>
    <m/>
    <m/>
    <n v="0"/>
    <n v="0"/>
    <s v="Sem registo"/>
  </r>
  <r>
    <d v="2026-04-02T00:00:00"/>
    <x v="1"/>
    <m/>
    <m/>
    <m/>
    <n v="9"/>
    <n v="4.5"/>
    <n v="0"/>
    <n v="-4.5"/>
    <m/>
    <m/>
    <m/>
    <m/>
    <m/>
    <m/>
    <m/>
    <s v="AGRIFEMMA01L"/>
    <m/>
    <m/>
    <m/>
    <n v="2601199"/>
    <s v="Eulalia Martinho Pedro"/>
    <x v="0"/>
    <x v="0"/>
    <s v="Ecole"/>
    <m/>
    <m/>
    <m/>
    <m/>
    <m/>
    <m/>
    <s v="Eulalia Martinho Pedro"/>
    <s v="848322729"/>
    <s v="Jacob Manuel"/>
    <n v="865421928"/>
    <m/>
    <m/>
    <m/>
    <n v="260001"/>
    <m/>
    <m/>
    <m/>
    <m/>
    <m/>
    <m/>
    <m/>
    <m/>
    <m/>
    <m/>
    <m/>
    <m/>
    <m/>
    <n v="-9"/>
    <m/>
    <m/>
    <m/>
    <n v="0"/>
    <n v="0"/>
    <s v="Sem registo"/>
  </r>
  <r>
    <d v="2026-04-02T00:00:00"/>
    <x v="2"/>
    <m/>
    <m/>
    <m/>
    <n v="180"/>
    <n v="180"/>
    <n v="0"/>
    <n v="-180"/>
    <m/>
    <m/>
    <m/>
    <m/>
    <m/>
    <m/>
    <m/>
    <s v="SUSSACO"/>
    <m/>
    <m/>
    <m/>
    <n v="2601199"/>
    <s v="Eulalia Martinho Pedro"/>
    <x v="0"/>
    <x v="0"/>
    <s v="Ecole"/>
    <m/>
    <m/>
    <m/>
    <m/>
    <m/>
    <m/>
    <s v="Eulalia Martinho Pedro"/>
    <s v="848322729"/>
    <s v="Jacob Manuel"/>
    <n v="865421928"/>
    <m/>
    <m/>
    <m/>
    <n v="260001"/>
    <m/>
    <m/>
    <m/>
    <m/>
    <m/>
    <m/>
    <m/>
    <m/>
    <m/>
    <m/>
    <m/>
    <m/>
    <m/>
    <n v="-180"/>
    <m/>
    <m/>
    <m/>
    <n v="0"/>
    <n v="0"/>
    <s v="Sem registo"/>
  </r>
  <r>
    <d v="2026-04-02T00:00:00"/>
    <x v="3"/>
    <m/>
    <m/>
    <m/>
    <n v="7"/>
    <n v="3.5"/>
    <n v="0"/>
    <n v="-3.5"/>
    <m/>
    <m/>
    <m/>
    <m/>
    <m/>
    <m/>
    <m/>
    <s v="AGRIMIDACLORP1L"/>
    <m/>
    <m/>
    <m/>
    <n v="2601199"/>
    <s v="Eulalia Martinho Pedro"/>
    <x v="0"/>
    <x v="0"/>
    <s v="Ecole"/>
    <m/>
    <m/>
    <m/>
    <m/>
    <m/>
    <m/>
    <s v="Eulalia Martinho Pedro"/>
    <s v="848322729"/>
    <s v="Jacob Manuel"/>
    <n v="865421928"/>
    <m/>
    <m/>
    <m/>
    <n v="260001"/>
    <m/>
    <m/>
    <m/>
    <m/>
    <m/>
    <m/>
    <m/>
    <m/>
    <m/>
    <m/>
    <m/>
    <m/>
    <m/>
    <n v="-7"/>
    <m/>
    <m/>
    <m/>
    <n v="0"/>
    <n v="0"/>
    <s v="Sem registo"/>
  </r>
  <r>
    <d v="2026-04-02T00:00:00"/>
    <x v="4"/>
    <m/>
    <m/>
    <m/>
    <n v="87.5"/>
    <n v="87.5"/>
    <n v="0"/>
    <n v="-87.5"/>
    <n v="0"/>
    <m/>
    <m/>
    <m/>
    <m/>
    <m/>
    <m/>
    <s v="MXIXMILHOKG"/>
    <m/>
    <m/>
    <m/>
    <n v="2601199"/>
    <s v="Eulalia Martinho Pedro"/>
    <x v="0"/>
    <x v="0"/>
    <s v="Ecole"/>
    <m/>
    <m/>
    <m/>
    <m/>
    <m/>
    <m/>
    <s v="Eulalia Martinho Pedro"/>
    <s v="848322729"/>
    <s v="Jacob Manuel"/>
    <n v="865421928"/>
    <m/>
    <m/>
    <m/>
    <n v="260001"/>
    <m/>
    <m/>
    <m/>
    <m/>
    <m/>
    <m/>
    <m/>
    <m/>
    <m/>
    <m/>
    <m/>
    <m/>
    <m/>
    <n v="-87.5"/>
    <m/>
    <m/>
    <m/>
    <n v="0"/>
    <n v="0"/>
    <s v="Sem registo"/>
  </r>
  <r>
    <d v="2026-04-02T00:00:00"/>
    <x v="5"/>
    <m/>
    <m/>
    <m/>
    <n v="6"/>
    <n v="3"/>
    <n v="0"/>
    <n v="-3"/>
    <m/>
    <m/>
    <m/>
    <m/>
    <m/>
    <m/>
    <m/>
    <s v="AGRIMHMCPA1L"/>
    <m/>
    <m/>
    <m/>
    <n v="2601199"/>
    <s v="Eulalia Martinho Pedro"/>
    <x v="0"/>
    <x v="0"/>
    <s v="Ecole"/>
    <m/>
    <m/>
    <m/>
    <m/>
    <m/>
    <m/>
    <s v="Eulalia Martinho Pedro"/>
    <s v="848322729"/>
    <s v="Jacob Manuel"/>
    <n v="865421928"/>
    <m/>
    <m/>
    <m/>
    <n v="260001"/>
    <m/>
    <m/>
    <m/>
    <m/>
    <m/>
    <m/>
    <m/>
    <m/>
    <m/>
    <m/>
    <m/>
    <m/>
    <m/>
    <n v="-6"/>
    <m/>
    <m/>
    <m/>
    <n v="0"/>
    <n v="0"/>
    <s v="Sem registo"/>
  </r>
  <r>
    <d v="2026-04-02T00:00:00"/>
    <x v="6"/>
    <m/>
    <m/>
    <m/>
    <n v="100"/>
    <n v="100"/>
    <n v="0"/>
    <n v="-100"/>
    <m/>
    <n v="0"/>
    <m/>
    <m/>
    <m/>
    <m/>
    <m/>
    <s v="MXIXARROZKG"/>
    <m/>
    <m/>
    <m/>
    <n v="2601199"/>
    <s v="Eulalia Martinho Pedro"/>
    <x v="0"/>
    <x v="0"/>
    <s v="Ecole"/>
    <m/>
    <m/>
    <m/>
    <m/>
    <m/>
    <m/>
    <s v="Eulalia Martinho Pedro"/>
    <s v="848322729"/>
    <s v="Jacob Manuel"/>
    <n v="865421928"/>
    <m/>
    <m/>
    <m/>
    <n v="260001"/>
    <m/>
    <m/>
    <m/>
    <m/>
    <m/>
    <m/>
    <m/>
    <m/>
    <m/>
    <m/>
    <m/>
    <m/>
    <m/>
    <n v="-100"/>
    <m/>
    <m/>
    <m/>
    <n v="0"/>
    <n v="0"/>
    <s v="Sem registo"/>
  </r>
  <r>
    <d v="2026-04-02T00:00:00"/>
    <x v="0"/>
    <m/>
    <m/>
    <m/>
    <n v="1515"/>
    <n v="1515"/>
    <n v="1515"/>
    <n v="0"/>
    <m/>
    <m/>
    <m/>
    <m/>
    <m/>
    <m/>
    <m/>
    <s v="MXIXFEIJAOKG"/>
    <m/>
    <m/>
    <m/>
    <n v="2601200"/>
    <s v="Eunice Amelia Mabelane"/>
    <x v="5"/>
    <x v="30"/>
    <s v="Mavue"/>
    <m/>
    <m/>
    <m/>
    <m/>
    <m/>
    <m/>
    <s v="Eunice Amelia Mabelane"/>
    <s v="861267445"/>
    <s v="Andre Langa"/>
    <n v="877049177"/>
    <m/>
    <m/>
    <m/>
    <n v="260001"/>
    <m/>
    <m/>
    <m/>
    <m/>
    <m/>
    <m/>
    <m/>
    <m/>
    <m/>
    <m/>
    <m/>
    <m/>
    <m/>
    <m/>
    <m/>
    <m/>
    <m/>
    <n v="0"/>
    <n v="-1515"/>
    <s v="Sem registo"/>
  </r>
  <r>
    <d v="2026-04-02T00:00:00"/>
    <x v="1"/>
    <m/>
    <m/>
    <m/>
    <n v="101"/>
    <n v="50.5"/>
    <n v="50.5"/>
    <n v="0"/>
    <m/>
    <m/>
    <m/>
    <m/>
    <m/>
    <m/>
    <m/>
    <s v="AGRIFEMMA01L"/>
    <m/>
    <m/>
    <m/>
    <n v="2601200"/>
    <s v="Eunice Amelia Mabelane"/>
    <x v="5"/>
    <x v="30"/>
    <s v="Mavue"/>
    <m/>
    <m/>
    <m/>
    <m/>
    <m/>
    <m/>
    <s v="Eunice Amelia Mabelane"/>
    <s v="861267445"/>
    <s v="Andre Langa"/>
    <n v="877049177"/>
    <m/>
    <m/>
    <m/>
    <n v="260001"/>
    <m/>
    <m/>
    <m/>
    <m/>
    <m/>
    <m/>
    <m/>
    <m/>
    <m/>
    <m/>
    <m/>
    <m/>
    <m/>
    <m/>
    <m/>
    <m/>
    <m/>
    <n v="0"/>
    <n v="-50.5"/>
    <s v="Sem registo"/>
  </r>
  <r>
    <d v="2026-04-02T00:00:00"/>
    <x v="2"/>
    <m/>
    <m/>
    <m/>
    <n v="2020"/>
    <n v="2020"/>
    <n v="2020"/>
    <n v="0"/>
    <m/>
    <m/>
    <m/>
    <m/>
    <m/>
    <m/>
    <m/>
    <s v="SUSSACO"/>
    <m/>
    <m/>
    <m/>
    <n v="2601200"/>
    <s v="Eunice Amelia Mabelane"/>
    <x v="5"/>
    <x v="30"/>
    <s v="Mavue"/>
    <m/>
    <m/>
    <m/>
    <m/>
    <m/>
    <m/>
    <s v="Eunice Amelia Mabelane"/>
    <s v="861267445"/>
    <s v="Andre Langa"/>
    <n v="877049177"/>
    <m/>
    <m/>
    <m/>
    <n v="260001"/>
    <m/>
    <m/>
    <m/>
    <m/>
    <m/>
    <m/>
    <m/>
    <m/>
    <m/>
    <m/>
    <m/>
    <m/>
    <m/>
    <m/>
    <m/>
    <m/>
    <m/>
    <n v="0"/>
    <n v="-2020"/>
    <s v="Sem registo"/>
  </r>
  <r>
    <d v="2026-04-02T00:00:00"/>
    <x v="3"/>
    <m/>
    <m/>
    <m/>
    <n v="101"/>
    <n v="50.5"/>
    <n v="50.5"/>
    <n v="0"/>
    <m/>
    <m/>
    <m/>
    <m/>
    <m/>
    <m/>
    <m/>
    <s v="AGRIMIDACLORP1L"/>
    <m/>
    <m/>
    <m/>
    <n v="2601200"/>
    <s v="Eunice Amelia Mabelane"/>
    <x v="5"/>
    <x v="30"/>
    <s v="Mavue"/>
    <m/>
    <m/>
    <m/>
    <m/>
    <m/>
    <m/>
    <s v="Eunice Amelia Mabelane"/>
    <s v="861267445"/>
    <s v="Andre Langa"/>
    <n v="877049177"/>
    <m/>
    <m/>
    <m/>
    <n v="260001"/>
    <m/>
    <m/>
    <m/>
    <m/>
    <m/>
    <m/>
    <m/>
    <m/>
    <m/>
    <m/>
    <m/>
    <m/>
    <m/>
    <m/>
    <m/>
    <m/>
    <m/>
    <n v="0"/>
    <n v="-50.5"/>
    <s v="Sem registo"/>
  </r>
  <r>
    <d v="2026-04-02T00:00:00"/>
    <x v="4"/>
    <m/>
    <m/>
    <m/>
    <n v="1262.5"/>
    <n v="1262.5"/>
    <n v="1262.5"/>
    <n v="0"/>
    <m/>
    <m/>
    <m/>
    <m/>
    <m/>
    <m/>
    <m/>
    <s v="MXIXMILHOKG"/>
    <m/>
    <m/>
    <m/>
    <n v="2601200"/>
    <s v="Eunice Amelia Mabelane"/>
    <x v="5"/>
    <x v="30"/>
    <s v="Mavue"/>
    <m/>
    <m/>
    <m/>
    <m/>
    <m/>
    <m/>
    <s v="Eunice Amelia Mabelane"/>
    <s v="861267445"/>
    <s v="Andre Langa"/>
    <n v="877049177"/>
    <m/>
    <m/>
    <m/>
    <n v="260001"/>
    <m/>
    <m/>
    <m/>
    <m/>
    <m/>
    <m/>
    <m/>
    <m/>
    <m/>
    <m/>
    <m/>
    <m/>
    <m/>
    <m/>
    <m/>
    <m/>
    <m/>
    <n v="0"/>
    <n v="-1262.5"/>
    <s v="Sem registo"/>
  </r>
  <r>
    <d v="2026-04-02T00:00:00"/>
    <x v="0"/>
    <m/>
    <m/>
    <m/>
    <n v="75"/>
    <n v="75"/>
    <n v="75"/>
    <n v="0"/>
    <m/>
    <m/>
    <m/>
    <m/>
    <m/>
    <m/>
    <m/>
    <s v="MXIXFEIJAOKG"/>
    <m/>
    <m/>
    <m/>
    <n v="2601201"/>
    <s v="Eunice Romão Bande"/>
    <x v="1"/>
    <x v="26"/>
    <s v="Mahelane sede"/>
    <m/>
    <m/>
    <m/>
    <m/>
    <m/>
    <m/>
    <s v="Eunice Romão Bande"/>
    <s v="847885140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75"/>
    <s v="Sem registo"/>
  </r>
  <r>
    <d v="2026-04-02T00:00:00"/>
    <x v="1"/>
    <m/>
    <m/>
    <m/>
    <n v="5"/>
    <n v="2.5"/>
    <n v="2.5"/>
    <n v="0"/>
    <m/>
    <m/>
    <m/>
    <m/>
    <m/>
    <m/>
    <m/>
    <s v="AGRIFEMMA01L"/>
    <m/>
    <m/>
    <m/>
    <n v="2601201"/>
    <s v="Eunice Romão Bande"/>
    <x v="1"/>
    <x v="26"/>
    <s v="Mahelane sede"/>
    <m/>
    <m/>
    <m/>
    <m/>
    <m/>
    <m/>
    <s v="Eunice Romão Bande"/>
    <s v="847885140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2.5"/>
    <s v="Sem registo"/>
  </r>
  <r>
    <d v="2026-04-02T00:00:00"/>
    <x v="2"/>
    <m/>
    <m/>
    <m/>
    <n v="100"/>
    <n v="100"/>
    <n v="100"/>
    <n v="0"/>
    <m/>
    <m/>
    <m/>
    <m/>
    <m/>
    <m/>
    <m/>
    <s v="SUSSACO"/>
    <m/>
    <m/>
    <m/>
    <n v="2601201"/>
    <s v="Eunice Romão Bande"/>
    <x v="1"/>
    <x v="26"/>
    <s v="Mahelane sede"/>
    <m/>
    <m/>
    <m/>
    <m/>
    <m/>
    <m/>
    <s v="Eunice Romão Bande"/>
    <s v="847885140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100"/>
    <s v="Sem registo"/>
  </r>
  <r>
    <d v="2026-04-02T00:00:00"/>
    <x v="3"/>
    <m/>
    <m/>
    <m/>
    <n v="5"/>
    <n v="2.5"/>
    <n v="2.5"/>
    <n v="0"/>
    <m/>
    <m/>
    <m/>
    <m/>
    <m/>
    <m/>
    <m/>
    <s v="AGRIMIDACLORP1L"/>
    <m/>
    <m/>
    <m/>
    <n v="2601201"/>
    <s v="Eunice Romão Bande"/>
    <x v="1"/>
    <x v="26"/>
    <s v="Mahelane sede"/>
    <m/>
    <m/>
    <m/>
    <m/>
    <m/>
    <m/>
    <s v="Eunice Romão Bande"/>
    <s v="847885140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2.5"/>
    <s v="Sem registo"/>
  </r>
  <r>
    <d v="2026-04-02T00:00:00"/>
    <x v="4"/>
    <m/>
    <m/>
    <m/>
    <n v="62.5"/>
    <n v="62.5"/>
    <n v="62.5"/>
    <n v="0"/>
    <m/>
    <m/>
    <m/>
    <m/>
    <m/>
    <m/>
    <m/>
    <s v="MXIXMILHOKG"/>
    <m/>
    <m/>
    <m/>
    <n v="2601201"/>
    <s v="Eunice Romão Bande"/>
    <x v="1"/>
    <x v="26"/>
    <s v="Mahelane sede"/>
    <m/>
    <m/>
    <m/>
    <m/>
    <m/>
    <m/>
    <s v="Eunice Romão Bande"/>
    <s v="847885140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62.5"/>
    <s v="Sem registo"/>
  </r>
  <r>
    <d v="2026-04-02T00:00:00"/>
    <x v="0"/>
    <m/>
    <m/>
    <m/>
    <n v="1125"/>
    <n v="1125"/>
    <n v="1125"/>
    <n v="0"/>
    <m/>
    <m/>
    <m/>
    <m/>
    <m/>
    <m/>
    <m/>
    <s v="MXIXFEIJAOKG"/>
    <m/>
    <m/>
    <m/>
    <n v="2601202"/>
    <s v="Eunisio Simbine"/>
    <x v="5"/>
    <x v="34"/>
    <s v="Nuvunguene / languene"/>
    <m/>
    <m/>
    <m/>
    <m/>
    <m/>
    <m/>
    <s v="Eunisio Simbine"/>
    <s v="878594769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1125"/>
    <s v="Sem registo"/>
  </r>
  <r>
    <d v="2026-04-02T00:00:00"/>
    <x v="1"/>
    <m/>
    <m/>
    <m/>
    <n v="75"/>
    <n v="37.5"/>
    <n v="37.5"/>
    <n v="0"/>
    <m/>
    <m/>
    <m/>
    <m/>
    <m/>
    <m/>
    <m/>
    <s v="AGRIFEMMA01L"/>
    <m/>
    <m/>
    <m/>
    <n v="2601202"/>
    <s v="Eunisio Simbine"/>
    <x v="5"/>
    <x v="34"/>
    <s v="Nuvunguene / languene"/>
    <m/>
    <m/>
    <m/>
    <m/>
    <m/>
    <m/>
    <s v="Eunisio Simbine"/>
    <s v="878594769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37.5"/>
    <s v="Sem registo"/>
  </r>
  <r>
    <d v="2026-04-02T00:00:00"/>
    <x v="2"/>
    <m/>
    <m/>
    <m/>
    <n v="1500"/>
    <n v="1500"/>
    <n v="1500"/>
    <n v="0"/>
    <m/>
    <m/>
    <m/>
    <m/>
    <m/>
    <m/>
    <m/>
    <s v="SUSSACO"/>
    <m/>
    <m/>
    <m/>
    <n v="2601202"/>
    <s v="Eunisio Simbine"/>
    <x v="5"/>
    <x v="34"/>
    <s v="Nuvunguene / languene"/>
    <m/>
    <m/>
    <m/>
    <m/>
    <m/>
    <m/>
    <s v="Eunisio Simbine"/>
    <s v="878594769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1500"/>
    <s v="Sem registo"/>
  </r>
  <r>
    <d v="2026-04-02T00:00:00"/>
    <x v="5"/>
    <m/>
    <m/>
    <m/>
    <n v="225"/>
    <n v="112.5"/>
    <n v="112.5"/>
    <n v="0"/>
    <m/>
    <m/>
    <m/>
    <m/>
    <m/>
    <m/>
    <m/>
    <s v="AGRIMHMCPA1L"/>
    <m/>
    <m/>
    <m/>
    <n v="2601202"/>
    <s v="Eunisio Simbine"/>
    <x v="5"/>
    <x v="34"/>
    <s v="Nuvunguene / languene"/>
    <m/>
    <m/>
    <m/>
    <m/>
    <m/>
    <m/>
    <s v="Eunisio Simbine"/>
    <s v="878594769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112.5"/>
    <s v="Sem registo"/>
  </r>
  <r>
    <d v="2026-04-02T00:00:00"/>
    <x v="6"/>
    <m/>
    <m/>
    <m/>
    <n v="3750"/>
    <n v="3750"/>
    <n v="3750"/>
    <n v="0"/>
    <m/>
    <m/>
    <m/>
    <m/>
    <m/>
    <m/>
    <m/>
    <s v="MXIXARROZKG"/>
    <m/>
    <m/>
    <m/>
    <n v="2601202"/>
    <s v="Eunisio Simbine"/>
    <x v="5"/>
    <x v="34"/>
    <s v="Nuvunguene / languene"/>
    <m/>
    <m/>
    <m/>
    <m/>
    <m/>
    <m/>
    <s v="Eunisio Simbine"/>
    <s v="878594769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3750"/>
    <s v="Sem registo"/>
  </r>
  <r>
    <d v="2026-04-02T00:00:00"/>
    <x v="0"/>
    <m/>
    <m/>
    <m/>
    <n v="3735"/>
    <n v="3735"/>
    <n v="3735"/>
    <n v="0"/>
    <m/>
    <m/>
    <m/>
    <m/>
    <m/>
    <m/>
    <m/>
    <s v="MXIXFEIJAOKG"/>
    <m/>
    <m/>
    <m/>
    <n v="2601203"/>
    <s v="Eusilio Joao da Silva"/>
    <x v="2"/>
    <x v="28"/>
    <s v="Murraça"/>
    <m/>
    <m/>
    <m/>
    <m/>
    <m/>
    <m/>
    <s v="Eusilio Joao da Silva"/>
    <s v="871027410"/>
    <s v="Filipe Paulino Saute"/>
    <s v="847254103/875454103"/>
    <m/>
    <m/>
    <m/>
    <n v="260001"/>
    <m/>
    <m/>
    <m/>
    <m/>
    <m/>
    <m/>
    <m/>
    <m/>
    <m/>
    <m/>
    <m/>
    <m/>
    <m/>
    <n v="0"/>
    <m/>
    <n v="3735"/>
    <m/>
    <n v="3735"/>
    <n v="0"/>
    <s v="Entregue"/>
  </r>
  <r>
    <d v="2026-04-02T00:00:00"/>
    <x v="1"/>
    <m/>
    <m/>
    <m/>
    <n v="249"/>
    <n v="124.5"/>
    <n v="249"/>
    <n v="124.5"/>
    <m/>
    <m/>
    <m/>
    <m/>
    <m/>
    <m/>
    <m/>
    <s v="AGRIFEMMA01L"/>
    <m/>
    <m/>
    <m/>
    <n v="2601203"/>
    <s v="Eusilio Joao da Silva"/>
    <x v="2"/>
    <x v="28"/>
    <s v="Murraça"/>
    <m/>
    <m/>
    <m/>
    <m/>
    <m/>
    <m/>
    <s v="Eusilio Joao da Silva"/>
    <s v="871027410"/>
    <s v="Filipe Paulino Saute"/>
    <s v="847254103/875454103"/>
    <m/>
    <m/>
    <m/>
    <n v="260001"/>
    <m/>
    <m/>
    <m/>
    <m/>
    <m/>
    <m/>
    <m/>
    <m/>
    <m/>
    <m/>
    <m/>
    <m/>
    <m/>
    <n v="0"/>
    <m/>
    <m/>
    <m/>
    <n v="0"/>
    <n v="-249"/>
    <s v="Sem registo"/>
  </r>
  <r>
    <d v="2026-04-02T00:00:00"/>
    <x v="2"/>
    <m/>
    <m/>
    <m/>
    <n v="4980"/>
    <n v="4980"/>
    <n v="4980"/>
    <n v="0"/>
    <m/>
    <m/>
    <m/>
    <m/>
    <m/>
    <m/>
    <m/>
    <s v="SUSSACO"/>
    <m/>
    <m/>
    <m/>
    <n v="2601203"/>
    <s v="Eusilio Joao da Silva"/>
    <x v="2"/>
    <x v="28"/>
    <s v="Murraça"/>
    <m/>
    <m/>
    <m/>
    <m/>
    <m/>
    <m/>
    <s v="Eusilio Joao da Silva"/>
    <s v="871027410"/>
    <s v="Filipe Paulino Saute"/>
    <s v="847254103/875454103"/>
    <m/>
    <m/>
    <m/>
    <n v="260001"/>
    <m/>
    <m/>
    <m/>
    <m/>
    <m/>
    <m/>
    <m/>
    <m/>
    <m/>
    <m/>
    <m/>
    <m/>
    <m/>
    <n v="0"/>
    <m/>
    <m/>
    <m/>
    <n v="0"/>
    <n v="-4980"/>
    <s v="Sem registo"/>
  </r>
  <r>
    <d v="2026-04-02T00:00:00"/>
    <x v="5"/>
    <m/>
    <m/>
    <m/>
    <n v="747"/>
    <n v="373.5"/>
    <n v="747"/>
    <n v="373.5"/>
    <m/>
    <m/>
    <m/>
    <m/>
    <m/>
    <m/>
    <m/>
    <s v="AGRIMHMCPA1L"/>
    <m/>
    <m/>
    <m/>
    <n v="2601203"/>
    <s v="Eusilio Joao da Silva"/>
    <x v="2"/>
    <x v="28"/>
    <s v="Murraça"/>
    <m/>
    <m/>
    <m/>
    <m/>
    <m/>
    <m/>
    <s v="Eusilio Joao da Silva"/>
    <s v="871027410"/>
    <s v="Filipe Paulino Saute"/>
    <s v="847254103/875454103"/>
    <m/>
    <m/>
    <m/>
    <n v="260001"/>
    <m/>
    <m/>
    <m/>
    <m/>
    <m/>
    <m/>
    <m/>
    <m/>
    <m/>
    <m/>
    <m/>
    <m/>
    <m/>
    <n v="0"/>
    <m/>
    <m/>
    <m/>
    <n v="0"/>
    <n v="-747"/>
    <s v="Sem registo"/>
  </r>
  <r>
    <d v="2026-04-02T00:00:00"/>
    <x v="6"/>
    <m/>
    <m/>
    <m/>
    <n v="12450"/>
    <n v="12450"/>
    <n v="12450"/>
    <n v="0"/>
    <m/>
    <m/>
    <m/>
    <m/>
    <m/>
    <m/>
    <m/>
    <s v="MXIXARROZKG"/>
    <m/>
    <m/>
    <m/>
    <n v="2601203"/>
    <s v="Eusilio Joao da Silva"/>
    <x v="2"/>
    <x v="28"/>
    <s v="Murraça"/>
    <m/>
    <m/>
    <m/>
    <m/>
    <m/>
    <m/>
    <s v="Eusilio Joao da Silva"/>
    <s v="871027410"/>
    <s v="Filipe Paulino Saute"/>
    <s v="847254103/875454103"/>
    <m/>
    <m/>
    <m/>
    <n v="260001"/>
    <m/>
    <m/>
    <m/>
    <m/>
    <m/>
    <m/>
    <m/>
    <m/>
    <m/>
    <m/>
    <m/>
    <m/>
    <m/>
    <n v="0"/>
    <m/>
    <m/>
    <m/>
    <n v="0"/>
    <n v="-12450"/>
    <s v="Sem registo"/>
  </r>
  <r>
    <d v="2026-04-02T00:00:00"/>
    <x v="0"/>
    <m/>
    <m/>
    <m/>
    <n v="540"/>
    <n v="540"/>
    <n v="285"/>
    <n v="-255"/>
    <m/>
    <m/>
    <m/>
    <m/>
    <m/>
    <m/>
    <m/>
    <s v="MXIXFEIJAOKG"/>
    <m/>
    <m/>
    <m/>
    <n v="2601204"/>
    <s v="Eutiquio Armenio"/>
    <x v="0"/>
    <x v="13"/>
    <s v="Derre-Sede"/>
    <m/>
    <m/>
    <m/>
    <m/>
    <m/>
    <m/>
    <s v="Eutiquio Armenio"/>
    <s v="841030105"/>
    <s v="Arcanjo Paulino Manuel"/>
    <n v="860555190"/>
    <m/>
    <m/>
    <m/>
    <n v="260001"/>
    <m/>
    <m/>
    <m/>
    <m/>
    <m/>
    <m/>
    <m/>
    <m/>
    <m/>
    <m/>
    <m/>
    <m/>
    <m/>
    <n v="-255"/>
    <m/>
    <m/>
    <m/>
    <n v="0"/>
    <n v="-285"/>
    <s v="Sem registo"/>
  </r>
  <r>
    <d v="2026-04-02T00:00:00"/>
    <x v="1"/>
    <m/>
    <m/>
    <m/>
    <n v="36"/>
    <n v="18"/>
    <n v="19"/>
    <n v="1"/>
    <m/>
    <m/>
    <m/>
    <m/>
    <m/>
    <m/>
    <m/>
    <s v="AGRIFEMMA01L"/>
    <m/>
    <m/>
    <m/>
    <n v="2601204"/>
    <s v="Eutiquio Armenio"/>
    <x v="0"/>
    <x v="13"/>
    <s v="Derre-Sede"/>
    <m/>
    <m/>
    <m/>
    <m/>
    <m/>
    <m/>
    <s v="Eutiquio Armenio"/>
    <s v="841030105"/>
    <s v="Arcanjo Paulino Manuel"/>
    <n v="860555190"/>
    <m/>
    <m/>
    <m/>
    <n v="260001"/>
    <m/>
    <m/>
    <m/>
    <m/>
    <m/>
    <m/>
    <m/>
    <m/>
    <m/>
    <m/>
    <m/>
    <m/>
    <m/>
    <n v="-17"/>
    <m/>
    <m/>
    <m/>
    <n v="0"/>
    <n v="-19"/>
    <s v="Sem registo"/>
  </r>
  <r>
    <d v="2026-04-02T00:00:00"/>
    <x v="2"/>
    <m/>
    <m/>
    <m/>
    <n v="720"/>
    <n v="720"/>
    <n v="380"/>
    <n v="-340"/>
    <m/>
    <m/>
    <m/>
    <m/>
    <m/>
    <m/>
    <m/>
    <s v="SUSSACO"/>
    <m/>
    <m/>
    <m/>
    <n v="2601204"/>
    <s v="Eutiquio Armenio"/>
    <x v="0"/>
    <x v="13"/>
    <s v="Derre-Sede"/>
    <m/>
    <m/>
    <m/>
    <m/>
    <m/>
    <m/>
    <s v="Eutiquio Armenio"/>
    <s v="841030105"/>
    <s v="Arcanjo Paulino Manuel"/>
    <n v="860555190"/>
    <m/>
    <m/>
    <m/>
    <n v="260001"/>
    <m/>
    <m/>
    <m/>
    <m/>
    <m/>
    <m/>
    <m/>
    <m/>
    <m/>
    <m/>
    <m/>
    <m/>
    <m/>
    <n v="-340"/>
    <m/>
    <m/>
    <m/>
    <n v="0"/>
    <n v="-380"/>
    <s v="Sem registo"/>
  </r>
  <r>
    <d v="2026-04-02T00:00:00"/>
    <x v="3"/>
    <m/>
    <m/>
    <m/>
    <n v="29"/>
    <n v="14.5"/>
    <n v="19"/>
    <n v="4.5"/>
    <m/>
    <m/>
    <m/>
    <m/>
    <m/>
    <m/>
    <m/>
    <s v="AGRIMIDACLORP1L"/>
    <m/>
    <m/>
    <m/>
    <n v="2601204"/>
    <s v="Eutiquio Armenio"/>
    <x v="0"/>
    <x v="13"/>
    <s v="Derre-Sede"/>
    <m/>
    <m/>
    <m/>
    <m/>
    <m/>
    <m/>
    <s v="Eutiquio Armenio"/>
    <s v="841030105"/>
    <s v="Arcanjo Paulino Manuel"/>
    <n v="860555190"/>
    <m/>
    <m/>
    <m/>
    <n v="260001"/>
    <m/>
    <m/>
    <m/>
    <m/>
    <m/>
    <m/>
    <m/>
    <m/>
    <m/>
    <m/>
    <m/>
    <m/>
    <m/>
    <n v="-10"/>
    <m/>
    <m/>
    <m/>
    <n v="0"/>
    <n v="-19"/>
    <s v="Sem registo"/>
  </r>
  <r>
    <d v="2026-04-02T00:00:00"/>
    <x v="4"/>
    <m/>
    <m/>
    <m/>
    <n v="362.5"/>
    <n v="362.5"/>
    <n v="237.5"/>
    <n v="-125"/>
    <n v="19"/>
    <m/>
    <m/>
    <m/>
    <m/>
    <m/>
    <m/>
    <s v="MXIXMILHOKG"/>
    <m/>
    <m/>
    <m/>
    <n v="2601204"/>
    <s v="Eutiquio Armenio"/>
    <x v="0"/>
    <x v="13"/>
    <s v="Derre-Sede"/>
    <m/>
    <m/>
    <m/>
    <m/>
    <m/>
    <m/>
    <s v="Eutiquio Armenio"/>
    <s v="841030105"/>
    <s v="Arcanjo Paulino Manuel"/>
    <n v="860555190"/>
    <m/>
    <m/>
    <m/>
    <n v="260001"/>
    <m/>
    <m/>
    <m/>
    <m/>
    <m/>
    <m/>
    <m/>
    <m/>
    <m/>
    <m/>
    <m/>
    <m/>
    <m/>
    <n v="-125"/>
    <m/>
    <m/>
    <m/>
    <n v="0"/>
    <n v="-237.5"/>
    <s v="Sem registo"/>
  </r>
  <r>
    <d v="2026-04-02T00:00:00"/>
    <x v="5"/>
    <m/>
    <m/>
    <m/>
    <n v="21"/>
    <n v="10.5"/>
    <n v="0"/>
    <n v="-10.5"/>
    <m/>
    <m/>
    <m/>
    <m/>
    <m/>
    <m/>
    <m/>
    <s v="AGRIMHMCPA1L"/>
    <m/>
    <m/>
    <m/>
    <n v="2601204"/>
    <s v="Eutiquio Armenio"/>
    <x v="0"/>
    <x v="13"/>
    <s v="Derre-Sede"/>
    <m/>
    <m/>
    <m/>
    <m/>
    <m/>
    <m/>
    <s v="Eutiquio Armenio"/>
    <s v="841030105"/>
    <s v="Arcanjo Paulino Manuel"/>
    <n v="860555190"/>
    <m/>
    <m/>
    <m/>
    <n v="260001"/>
    <m/>
    <m/>
    <m/>
    <m/>
    <m/>
    <m/>
    <m/>
    <m/>
    <m/>
    <m/>
    <m/>
    <m/>
    <m/>
    <n v="-21"/>
    <m/>
    <m/>
    <m/>
    <n v="0"/>
    <n v="0"/>
    <s v="Sem registo"/>
  </r>
  <r>
    <d v="2026-04-02T00:00:00"/>
    <x v="6"/>
    <m/>
    <m/>
    <m/>
    <n v="350"/>
    <n v="350"/>
    <n v="0"/>
    <n v="-350"/>
    <m/>
    <n v="0"/>
    <m/>
    <m/>
    <m/>
    <m/>
    <m/>
    <s v="MXIXARROZKG"/>
    <m/>
    <m/>
    <m/>
    <n v="2601204"/>
    <s v="Eutiquio Armenio"/>
    <x v="0"/>
    <x v="13"/>
    <s v="Derre-Sede"/>
    <m/>
    <m/>
    <m/>
    <m/>
    <m/>
    <m/>
    <s v="Eutiquio Armenio"/>
    <s v="841030105"/>
    <s v="Arcanjo Paulino Manuel"/>
    <n v="860555190"/>
    <m/>
    <m/>
    <m/>
    <n v="260001"/>
    <m/>
    <m/>
    <m/>
    <m/>
    <m/>
    <m/>
    <m/>
    <m/>
    <m/>
    <m/>
    <m/>
    <m/>
    <m/>
    <n v="-350"/>
    <m/>
    <m/>
    <m/>
    <n v="0"/>
    <n v="0"/>
    <s v="Sem registo"/>
  </r>
  <r>
    <d v="2026-04-02T00:00:00"/>
    <x v="0"/>
    <m/>
    <m/>
    <m/>
    <n v="1125"/>
    <n v="1125"/>
    <n v="1710"/>
    <n v="585"/>
    <m/>
    <m/>
    <m/>
    <m/>
    <m/>
    <m/>
    <m/>
    <s v="MXIXFEIJAOKG"/>
    <m/>
    <m/>
    <m/>
    <n v="2601205"/>
    <s v="Fatima Alfredo Bulaque"/>
    <x v="2"/>
    <x v="47"/>
    <s v="Chemba sede"/>
    <m/>
    <m/>
    <m/>
    <m/>
    <m/>
    <m/>
    <s v="Fatima Alfredo Bulaque"/>
    <s v="857019494"/>
    <s v="Castro Manuel Mendes"/>
    <n v="860795776"/>
    <m/>
    <m/>
    <m/>
    <n v="260001"/>
    <m/>
    <m/>
    <m/>
    <m/>
    <m/>
    <m/>
    <m/>
    <m/>
    <m/>
    <m/>
    <m/>
    <m/>
    <m/>
    <n v="585"/>
    <m/>
    <m/>
    <n v="1125"/>
    <n v="0"/>
    <n v="-1710"/>
    <s v="Sem registo"/>
  </r>
  <r>
    <d v="2026-04-02T00:00:00"/>
    <x v="1"/>
    <m/>
    <m/>
    <m/>
    <n v="75"/>
    <n v="37.5"/>
    <n v="114"/>
    <n v="76.5"/>
    <m/>
    <m/>
    <m/>
    <m/>
    <m/>
    <m/>
    <m/>
    <s v="AGRIFEMMA01L"/>
    <m/>
    <m/>
    <m/>
    <n v="2601205"/>
    <s v="Fatima Alfredo Bulaque"/>
    <x v="2"/>
    <x v="47"/>
    <s v="Chemba sede"/>
    <m/>
    <m/>
    <m/>
    <m/>
    <m/>
    <m/>
    <s v="Fatima Alfredo Bulaque"/>
    <s v="857019494"/>
    <s v="Castro Manuel Mendes"/>
    <n v="860795776"/>
    <m/>
    <m/>
    <m/>
    <n v="260001"/>
    <m/>
    <m/>
    <m/>
    <m/>
    <m/>
    <m/>
    <m/>
    <m/>
    <m/>
    <m/>
    <m/>
    <m/>
    <m/>
    <n v="39"/>
    <m/>
    <m/>
    <m/>
    <n v="0"/>
    <n v="-114"/>
    <s v="Sem registo"/>
  </r>
  <r>
    <d v="2026-04-02T00:00:00"/>
    <x v="2"/>
    <m/>
    <m/>
    <m/>
    <n v="1500"/>
    <n v="1500"/>
    <n v="2280"/>
    <n v="780"/>
    <m/>
    <m/>
    <m/>
    <m/>
    <m/>
    <m/>
    <m/>
    <s v="SUSSACO"/>
    <m/>
    <m/>
    <m/>
    <n v="2601205"/>
    <s v="Fatima Alfredo Bulaque"/>
    <x v="2"/>
    <x v="47"/>
    <s v="Chemba sede"/>
    <m/>
    <m/>
    <m/>
    <m/>
    <m/>
    <m/>
    <s v="Fatima Alfredo Bulaque"/>
    <s v="857019494"/>
    <s v="Castro Manuel Mendes"/>
    <n v="860795776"/>
    <m/>
    <m/>
    <m/>
    <n v="260001"/>
    <m/>
    <m/>
    <m/>
    <m/>
    <m/>
    <m/>
    <m/>
    <m/>
    <m/>
    <m/>
    <m/>
    <m/>
    <m/>
    <n v="780"/>
    <m/>
    <m/>
    <m/>
    <n v="0"/>
    <n v="-2280"/>
    <s v="Sem registo"/>
  </r>
  <r>
    <d v="2026-04-02T00:00:00"/>
    <x v="3"/>
    <m/>
    <m/>
    <m/>
    <n v="75"/>
    <n v="37.5"/>
    <n v="114"/>
    <n v="76.5"/>
    <m/>
    <m/>
    <m/>
    <m/>
    <m/>
    <m/>
    <m/>
    <s v="AGRIMIDACLORP1L"/>
    <m/>
    <m/>
    <m/>
    <n v="2601205"/>
    <s v="Fatima Alfredo Bulaque"/>
    <x v="2"/>
    <x v="47"/>
    <s v="Chemba sede"/>
    <m/>
    <m/>
    <m/>
    <m/>
    <m/>
    <m/>
    <s v="Fatima Alfredo Bulaque"/>
    <s v="857019494"/>
    <s v="Castro Manuel Mendes"/>
    <n v="860795776"/>
    <m/>
    <m/>
    <m/>
    <n v="260001"/>
    <m/>
    <m/>
    <m/>
    <m/>
    <m/>
    <m/>
    <m/>
    <m/>
    <m/>
    <m/>
    <m/>
    <m/>
    <m/>
    <n v="39"/>
    <m/>
    <m/>
    <m/>
    <n v="0"/>
    <n v="-114"/>
    <s v="Sem registo"/>
  </r>
  <r>
    <d v="2026-04-02T00:00:00"/>
    <x v="4"/>
    <m/>
    <m/>
    <m/>
    <n v="937.5"/>
    <n v="937.5"/>
    <n v="1425"/>
    <n v="487.5"/>
    <m/>
    <m/>
    <m/>
    <m/>
    <m/>
    <m/>
    <m/>
    <s v="MXIXMILHOKG"/>
    <m/>
    <m/>
    <m/>
    <n v="2601205"/>
    <s v="Fatima Alfredo Bulaque"/>
    <x v="2"/>
    <x v="47"/>
    <s v="Chemba sede"/>
    <m/>
    <m/>
    <m/>
    <m/>
    <m/>
    <m/>
    <s v="Fatima Alfredo Bulaque"/>
    <s v="857019494"/>
    <s v="Castro Manuel Mendes"/>
    <n v="860795776"/>
    <m/>
    <m/>
    <m/>
    <n v="260001"/>
    <m/>
    <m/>
    <m/>
    <m/>
    <m/>
    <m/>
    <m/>
    <m/>
    <m/>
    <m/>
    <m/>
    <m/>
    <m/>
    <n v="487.5"/>
    <m/>
    <m/>
    <n v="938"/>
    <n v="0"/>
    <n v="-1425"/>
    <s v="Sem registo"/>
  </r>
  <r>
    <d v="2026-04-02T00:00:00"/>
    <x v="0"/>
    <m/>
    <m/>
    <m/>
    <n v="315"/>
    <n v="315"/>
    <n v="183.461538461539"/>
    <n v="-131.538461538461"/>
    <m/>
    <m/>
    <m/>
    <m/>
    <m/>
    <m/>
    <m/>
    <s v="MXIXFEIJAOKG"/>
    <m/>
    <m/>
    <m/>
    <n v="2601206"/>
    <s v="Fátima Helena Lobo"/>
    <x v="2"/>
    <x v="7"/>
    <s v="Miquejo"/>
    <m/>
    <m/>
    <m/>
    <m/>
    <m/>
    <m/>
    <s v="Fátima Helena Lobo"/>
    <s v="845396431"/>
    <s v="Anifa Manuel Ferreira Ramessane"/>
    <n v="843766667"/>
    <m/>
    <m/>
    <m/>
    <n v="260001"/>
    <m/>
    <m/>
    <m/>
    <m/>
    <m/>
    <m/>
    <m/>
    <m/>
    <m/>
    <m/>
    <m/>
    <m/>
    <m/>
    <n v="-131.538461538462"/>
    <m/>
    <m/>
    <n v="315"/>
    <n v="0"/>
    <n v="-183.461538461539"/>
    <s v="Sem registo"/>
  </r>
  <r>
    <d v="2026-04-02T00:00:00"/>
    <x v="0"/>
    <m/>
    <m/>
    <m/>
    <n v="165"/>
    <n v="165"/>
    <n v="96.09890109890109"/>
    <n v="-68.90109890109891"/>
    <m/>
    <m/>
    <m/>
    <m/>
    <m/>
    <m/>
    <m/>
    <s v="MXIXFEIJAOKG"/>
    <m/>
    <m/>
    <m/>
    <n v="2601206"/>
    <s v="Fátima Helena Lobo"/>
    <x v="2"/>
    <x v="7"/>
    <s v="Njalane"/>
    <m/>
    <m/>
    <m/>
    <m/>
    <m/>
    <m/>
    <s v="Fátima Helena Lobo"/>
    <s v="845396431"/>
    <s v="Anifa Manuel Ferreira Ramessane"/>
    <n v="843766667"/>
    <m/>
    <m/>
    <m/>
    <n v="260001"/>
    <m/>
    <m/>
    <m/>
    <m/>
    <m/>
    <m/>
    <m/>
    <m/>
    <m/>
    <m/>
    <m/>
    <m/>
    <m/>
    <n v="-68.90109890109891"/>
    <m/>
    <m/>
    <n v="165"/>
    <n v="0"/>
    <n v="-96.09890109890109"/>
    <s v="Sem registo"/>
  </r>
  <r>
    <d v="2026-04-02T00:00:00"/>
    <x v="0"/>
    <m/>
    <m/>
    <m/>
    <n v="885"/>
    <n v="885"/>
    <n v="515.43956043956"/>
    <n v="-369.56043956044"/>
    <m/>
    <m/>
    <m/>
    <m/>
    <m/>
    <m/>
    <m/>
    <s v="MXIXFEIJAOKG"/>
    <m/>
    <m/>
    <m/>
    <n v="2601206"/>
    <s v="Fátima Helena Lobo"/>
    <x v="2"/>
    <x v="7"/>
    <s v="SEDE"/>
    <m/>
    <m/>
    <m/>
    <m/>
    <m/>
    <m/>
    <s v="Fátima Helena Lobo"/>
    <s v="845396431"/>
    <s v="Anifa Manuel Ferreira Ramessane"/>
    <n v="843766667"/>
    <m/>
    <m/>
    <m/>
    <n v="260001"/>
    <m/>
    <m/>
    <m/>
    <m/>
    <m/>
    <m/>
    <m/>
    <m/>
    <m/>
    <m/>
    <m/>
    <m/>
    <m/>
    <n v="-369.56043956044"/>
    <m/>
    <m/>
    <n v="885"/>
    <n v="0"/>
    <n v="-515.43956043956"/>
    <s v="Sem registo"/>
  </r>
  <r>
    <d v="2026-04-02T00:00:00"/>
    <x v="1"/>
    <m/>
    <m/>
    <m/>
    <n v="21"/>
    <n v="10.5"/>
    <n v="12.2307692307692"/>
    <n v="1.7307692307692"/>
    <m/>
    <m/>
    <m/>
    <m/>
    <m/>
    <m/>
    <m/>
    <s v="AGRIFEMMA01L"/>
    <m/>
    <m/>
    <m/>
    <n v="2601206"/>
    <s v="Fátima Helena Lobo"/>
    <x v="2"/>
    <x v="7"/>
    <s v="Miquejo"/>
    <m/>
    <m/>
    <m/>
    <m/>
    <m/>
    <m/>
    <s v="Fátima Helena Lobo"/>
    <s v="845396431"/>
    <s v="Anifa Manuel Ferreira Ramessane"/>
    <n v="843766667"/>
    <m/>
    <m/>
    <m/>
    <n v="260001"/>
    <m/>
    <m/>
    <m/>
    <m/>
    <m/>
    <m/>
    <m/>
    <m/>
    <m/>
    <m/>
    <m/>
    <m/>
    <m/>
    <n v="-8.76923076923077"/>
    <m/>
    <m/>
    <m/>
    <n v="0"/>
    <n v="-12.2307692307692"/>
    <s v="Sem registo"/>
  </r>
  <r>
    <d v="2026-04-02T00:00:00"/>
    <x v="1"/>
    <m/>
    <m/>
    <m/>
    <n v="11"/>
    <n v="5.5"/>
    <n v="6.40659340659341"/>
    <n v="0.9065934065934096"/>
    <m/>
    <m/>
    <m/>
    <m/>
    <m/>
    <m/>
    <m/>
    <s v="AGRIFEMMA01L"/>
    <m/>
    <m/>
    <m/>
    <n v="2601206"/>
    <s v="Fátima Helena Lobo"/>
    <x v="2"/>
    <x v="7"/>
    <s v="Njalane"/>
    <m/>
    <m/>
    <m/>
    <m/>
    <m/>
    <m/>
    <s v="Fátima Helena Lobo"/>
    <s v="845396431"/>
    <s v="Anifa Manuel Ferreira Ramessane"/>
    <n v="843766667"/>
    <m/>
    <m/>
    <m/>
    <n v="260001"/>
    <m/>
    <m/>
    <m/>
    <m/>
    <m/>
    <m/>
    <m/>
    <m/>
    <m/>
    <m/>
    <m/>
    <m/>
    <m/>
    <n v="-4.59340659340659"/>
    <m/>
    <m/>
    <m/>
    <n v="0"/>
    <n v="-6.40659340659341"/>
    <s v="Sem registo"/>
  </r>
  <r>
    <d v="2026-04-02T00:00:00"/>
    <x v="1"/>
    <m/>
    <m/>
    <m/>
    <n v="59"/>
    <n v="29.5"/>
    <n v="34.3626373626374"/>
    <n v="4.8626373626374"/>
    <m/>
    <m/>
    <m/>
    <m/>
    <m/>
    <m/>
    <m/>
    <s v="AGRIFEMMA01L"/>
    <m/>
    <m/>
    <m/>
    <n v="2601206"/>
    <s v="Fátima Helena Lobo"/>
    <x v="2"/>
    <x v="7"/>
    <s v="SEDE"/>
    <m/>
    <m/>
    <m/>
    <m/>
    <m/>
    <m/>
    <s v="Fátima Helena Lobo"/>
    <s v="845396431"/>
    <s v="Anifa Manuel Ferreira Ramessane"/>
    <n v="843766667"/>
    <m/>
    <m/>
    <m/>
    <n v="260001"/>
    <m/>
    <m/>
    <m/>
    <m/>
    <m/>
    <m/>
    <m/>
    <m/>
    <m/>
    <m/>
    <m/>
    <m/>
    <m/>
    <n v="-24.6373626373626"/>
    <m/>
    <m/>
    <m/>
    <n v="0"/>
    <n v="-34.3626373626374"/>
    <s v="Sem registo"/>
  </r>
  <r>
    <d v="2026-04-02T00:00:00"/>
    <x v="2"/>
    <m/>
    <m/>
    <m/>
    <n v="420"/>
    <n v="420"/>
    <n v="244.615384615385"/>
    <n v="-175.384615384615"/>
    <m/>
    <m/>
    <m/>
    <m/>
    <m/>
    <m/>
    <m/>
    <s v="SUSSACO"/>
    <m/>
    <m/>
    <m/>
    <n v="2601206"/>
    <s v="Fátima Helena Lobo"/>
    <x v="2"/>
    <x v="7"/>
    <s v="Miquejo"/>
    <m/>
    <m/>
    <m/>
    <m/>
    <m/>
    <m/>
    <s v="Fátima Helena Lobo"/>
    <s v="845396431"/>
    <s v="Anifa Manuel Ferreira Ramessane"/>
    <n v="843766667"/>
    <m/>
    <m/>
    <m/>
    <n v="260001"/>
    <m/>
    <m/>
    <m/>
    <m/>
    <m/>
    <m/>
    <m/>
    <m/>
    <m/>
    <m/>
    <m/>
    <m/>
    <m/>
    <n v="-175.384615384615"/>
    <m/>
    <m/>
    <m/>
    <n v="0"/>
    <n v="-244.615384615385"/>
    <s v="Sem registo"/>
  </r>
  <r>
    <d v="2026-04-02T00:00:00"/>
    <x v="2"/>
    <m/>
    <m/>
    <m/>
    <n v="220"/>
    <n v="220"/>
    <n v="128.131868131868"/>
    <n v="-91.868131868132"/>
    <m/>
    <m/>
    <m/>
    <m/>
    <m/>
    <m/>
    <m/>
    <s v="SUSSACO"/>
    <m/>
    <m/>
    <m/>
    <n v="2601206"/>
    <s v="Fátima Helena Lobo"/>
    <x v="2"/>
    <x v="7"/>
    <s v="Njalane"/>
    <m/>
    <m/>
    <m/>
    <m/>
    <m/>
    <m/>
    <s v="Fátima Helena Lobo"/>
    <s v="845396431"/>
    <s v="Anifa Manuel Ferreira Ramessane"/>
    <n v="843766667"/>
    <m/>
    <m/>
    <m/>
    <n v="260001"/>
    <m/>
    <m/>
    <m/>
    <m/>
    <m/>
    <m/>
    <m/>
    <m/>
    <m/>
    <m/>
    <m/>
    <m/>
    <m/>
    <n v="-91.8681318681319"/>
    <m/>
    <m/>
    <m/>
    <n v="0"/>
    <n v="-128.131868131868"/>
    <s v="Sem registo"/>
  </r>
  <r>
    <d v="2026-04-02T00:00:00"/>
    <x v="2"/>
    <m/>
    <m/>
    <m/>
    <n v="1180"/>
    <n v="1180"/>
    <n v="687.252747252747"/>
    <n v="-492.747252747253"/>
    <m/>
    <m/>
    <m/>
    <m/>
    <m/>
    <m/>
    <m/>
    <s v="SUSSACO"/>
    <m/>
    <m/>
    <m/>
    <n v="2601206"/>
    <s v="Fátima Helena Lobo"/>
    <x v="2"/>
    <x v="7"/>
    <s v="SEDE"/>
    <m/>
    <m/>
    <m/>
    <m/>
    <m/>
    <m/>
    <s v="Fátima Helena Lobo"/>
    <s v="845396431"/>
    <s v="Anifa Manuel Ferreira Ramessane"/>
    <n v="843766667"/>
    <m/>
    <m/>
    <m/>
    <n v="260001"/>
    <m/>
    <m/>
    <m/>
    <m/>
    <m/>
    <m/>
    <m/>
    <m/>
    <m/>
    <m/>
    <m/>
    <m/>
    <m/>
    <n v="-492.747252747253"/>
    <m/>
    <m/>
    <m/>
    <n v="0"/>
    <n v="-687.252747252747"/>
    <s v="Sem registo"/>
  </r>
  <r>
    <d v="2026-04-02T00:00:00"/>
    <x v="5"/>
    <m/>
    <m/>
    <m/>
    <n v="63"/>
    <n v="31.5"/>
    <n v="36.6923076923077"/>
    <n v="5.192307692307701"/>
    <m/>
    <m/>
    <m/>
    <m/>
    <m/>
    <m/>
    <m/>
    <s v="AGRIMHMCPA1L"/>
    <m/>
    <m/>
    <m/>
    <n v="2601206"/>
    <s v="Fátima Helena Lobo"/>
    <x v="2"/>
    <x v="7"/>
    <s v="Miquejo"/>
    <m/>
    <m/>
    <m/>
    <m/>
    <m/>
    <m/>
    <s v="Fátima Helena Lobo"/>
    <s v="845396431"/>
    <s v="Anifa Manuel Ferreira Ramessane"/>
    <n v="843766667"/>
    <m/>
    <m/>
    <m/>
    <n v="260001"/>
    <m/>
    <m/>
    <m/>
    <m/>
    <m/>
    <m/>
    <m/>
    <m/>
    <m/>
    <m/>
    <m/>
    <m/>
    <m/>
    <n v="-26.3076923076923"/>
    <m/>
    <m/>
    <m/>
    <n v="0"/>
    <n v="-36.6923076923077"/>
    <s v="Sem registo"/>
  </r>
  <r>
    <d v="2026-04-02T00:00:00"/>
    <x v="5"/>
    <m/>
    <m/>
    <m/>
    <n v="33"/>
    <n v="16.5"/>
    <n v="19.2197802197802"/>
    <n v="2.719780219780201"/>
    <m/>
    <m/>
    <m/>
    <m/>
    <m/>
    <m/>
    <m/>
    <s v="AGRIMHMCPA1L"/>
    <m/>
    <m/>
    <m/>
    <n v="2601206"/>
    <s v="Fátima Helena Lobo"/>
    <x v="2"/>
    <x v="7"/>
    <s v="Njalane"/>
    <m/>
    <m/>
    <m/>
    <m/>
    <m/>
    <m/>
    <s v="Fátima Helena Lobo"/>
    <s v="845396431"/>
    <s v="Anifa Manuel Ferreira Ramessane"/>
    <n v="843766667"/>
    <m/>
    <m/>
    <m/>
    <n v="260001"/>
    <m/>
    <m/>
    <m/>
    <m/>
    <m/>
    <m/>
    <m/>
    <m/>
    <m/>
    <m/>
    <m/>
    <m/>
    <m/>
    <n v="-13.7802197802198"/>
    <m/>
    <m/>
    <m/>
    <n v="0"/>
    <n v="-19.2197802197802"/>
    <s v="Sem registo"/>
  </r>
  <r>
    <d v="2026-04-02T00:00:00"/>
    <x v="5"/>
    <m/>
    <m/>
    <m/>
    <n v="177"/>
    <n v="88.5"/>
    <n v="103.087912087912"/>
    <n v="14.587912087912"/>
    <m/>
    <m/>
    <m/>
    <m/>
    <m/>
    <m/>
    <m/>
    <s v="AGRIMHMCPA1L"/>
    <m/>
    <m/>
    <m/>
    <n v="2601206"/>
    <s v="Fátima Helena Lobo"/>
    <x v="2"/>
    <x v="7"/>
    <s v="SEDE"/>
    <m/>
    <m/>
    <m/>
    <m/>
    <m/>
    <m/>
    <s v="Fátima Helena Lobo"/>
    <s v="845396431"/>
    <s v="Anifa Manuel Ferreira Ramessane"/>
    <n v="843766667"/>
    <m/>
    <m/>
    <m/>
    <n v="260001"/>
    <m/>
    <m/>
    <m/>
    <m/>
    <m/>
    <m/>
    <m/>
    <m/>
    <m/>
    <m/>
    <m/>
    <m/>
    <m/>
    <n v="-73.9120879120879"/>
    <m/>
    <m/>
    <m/>
    <n v="0"/>
    <n v="-103.087912087912"/>
    <s v="Sem registo"/>
  </r>
  <r>
    <d v="2026-04-02T00:00:00"/>
    <x v="6"/>
    <m/>
    <m/>
    <m/>
    <n v="1050"/>
    <n v="1050"/>
    <n v="611.538461538462"/>
    <n v="-438.461538461538"/>
    <m/>
    <m/>
    <m/>
    <m/>
    <m/>
    <m/>
    <m/>
    <s v="MXIXARROZKG"/>
    <m/>
    <m/>
    <m/>
    <n v="2601206"/>
    <s v="Fátima Helena Lobo"/>
    <x v="2"/>
    <x v="7"/>
    <s v="Miquejo"/>
    <m/>
    <m/>
    <m/>
    <m/>
    <m/>
    <m/>
    <s v="Fátima Helena Lobo"/>
    <s v="845396431"/>
    <s v="Anifa Manuel Ferreira Ramessane"/>
    <n v="843766667"/>
    <m/>
    <m/>
    <m/>
    <n v="260001"/>
    <m/>
    <m/>
    <m/>
    <m/>
    <m/>
    <m/>
    <m/>
    <m/>
    <m/>
    <m/>
    <m/>
    <m/>
    <m/>
    <n v="-438.461538461539"/>
    <m/>
    <m/>
    <m/>
    <n v="0"/>
    <n v="-611.538461538462"/>
    <s v="Sem registo"/>
  </r>
  <r>
    <d v="2026-04-02T00:00:00"/>
    <x v="6"/>
    <m/>
    <m/>
    <m/>
    <n v="550"/>
    <n v="550"/>
    <n v="320.32967032967"/>
    <n v="-229.67032967033"/>
    <m/>
    <m/>
    <m/>
    <m/>
    <m/>
    <m/>
    <m/>
    <s v="MXIXARROZKG"/>
    <m/>
    <m/>
    <m/>
    <n v="2601206"/>
    <s v="Fátima Helena Lobo"/>
    <x v="2"/>
    <x v="7"/>
    <s v="Njalane"/>
    <m/>
    <m/>
    <m/>
    <m/>
    <m/>
    <m/>
    <s v="Fátima Helena Lobo"/>
    <s v="845396431"/>
    <s v="Anifa Manuel Ferreira Ramessane"/>
    <n v="843766667"/>
    <m/>
    <m/>
    <m/>
    <n v="260001"/>
    <m/>
    <m/>
    <m/>
    <m/>
    <m/>
    <m/>
    <m/>
    <m/>
    <m/>
    <m/>
    <m/>
    <m/>
    <m/>
    <n v="-229.67032967033"/>
    <m/>
    <m/>
    <m/>
    <n v="0"/>
    <n v="-320.32967032967"/>
    <s v="Sem registo"/>
  </r>
  <r>
    <d v="2026-04-02T00:00:00"/>
    <x v="6"/>
    <m/>
    <m/>
    <m/>
    <n v="2950"/>
    <n v="2950"/>
    <n v="1718.13186813187"/>
    <n v="-1231.86813186813"/>
    <m/>
    <m/>
    <m/>
    <m/>
    <m/>
    <m/>
    <m/>
    <s v="MXIXARROZKG"/>
    <m/>
    <m/>
    <m/>
    <n v="2601206"/>
    <s v="Fátima Helena Lobo"/>
    <x v="2"/>
    <x v="7"/>
    <s v="SEDE"/>
    <m/>
    <m/>
    <m/>
    <m/>
    <m/>
    <m/>
    <s v="Fátima Helena Lobo"/>
    <s v="845396431"/>
    <s v="Anifa Manuel Ferreira Ramessane"/>
    <n v="843766667"/>
    <m/>
    <m/>
    <m/>
    <n v="260001"/>
    <m/>
    <m/>
    <m/>
    <m/>
    <m/>
    <m/>
    <m/>
    <m/>
    <m/>
    <m/>
    <m/>
    <m/>
    <m/>
    <n v="-1231.86813186813"/>
    <m/>
    <m/>
    <m/>
    <n v="0"/>
    <n v="-1718.13186813187"/>
    <s v="Sem registo"/>
  </r>
  <r>
    <d v="2026-04-02T00:00:00"/>
    <x v="0"/>
    <m/>
    <m/>
    <m/>
    <n v="27450"/>
    <n v="27450"/>
    <n v="27450"/>
    <n v="0"/>
    <m/>
    <m/>
    <m/>
    <m/>
    <m/>
    <m/>
    <m/>
    <s v="MXIXFEIJAOKG"/>
    <m/>
    <m/>
    <m/>
    <n v="2601207"/>
    <s v="Fatima Zavala"/>
    <x v="5"/>
    <x v="34"/>
    <s v="Muzingane Julius Nherere"/>
    <m/>
    <m/>
    <m/>
    <m/>
    <m/>
    <m/>
    <s v="Fatima Zavala"/>
    <s v="877129346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27450"/>
    <s v="Sem registo"/>
  </r>
  <r>
    <d v="2026-04-02T00:00:00"/>
    <x v="1"/>
    <m/>
    <m/>
    <m/>
    <n v="1830"/>
    <n v="915"/>
    <n v="915"/>
    <n v="0"/>
    <m/>
    <m/>
    <m/>
    <m/>
    <m/>
    <m/>
    <m/>
    <s v="AGRIFEMMA01L"/>
    <m/>
    <m/>
    <m/>
    <n v="2601207"/>
    <s v="Fatima Zavala"/>
    <x v="5"/>
    <x v="34"/>
    <s v="Muzingane Julius Nherere"/>
    <m/>
    <m/>
    <m/>
    <m/>
    <m/>
    <m/>
    <s v="Fatima Zavala"/>
    <s v="877129346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915"/>
    <s v="Sem registo"/>
  </r>
  <r>
    <d v="2026-04-02T00:00:00"/>
    <x v="2"/>
    <m/>
    <m/>
    <m/>
    <n v="36600"/>
    <n v="36600"/>
    <n v="36600"/>
    <n v="0"/>
    <m/>
    <m/>
    <m/>
    <m/>
    <m/>
    <m/>
    <m/>
    <s v="SUSSACO"/>
    <m/>
    <m/>
    <m/>
    <n v="2601207"/>
    <s v="Fatima Zavala"/>
    <x v="5"/>
    <x v="34"/>
    <s v="Muzingane Julius Nherere"/>
    <m/>
    <m/>
    <m/>
    <m/>
    <m/>
    <m/>
    <s v="Fatima Zavala"/>
    <s v="877129346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36600"/>
    <s v="Sem registo"/>
  </r>
  <r>
    <d v="2026-04-02T00:00:00"/>
    <x v="3"/>
    <m/>
    <m/>
    <m/>
    <n v="1830"/>
    <n v="915"/>
    <n v="915"/>
    <n v="0"/>
    <m/>
    <m/>
    <m/>
    <m/>
    <m/>
    <m/>
    <m/>
    <s v="AGRIMIDACLORP1L"/>
    <m/>
    <m/>
    <m/>
    <n v="2601207"/>
    <s v="Fatima Zavala"/>
    <x v="5"/>
    <x v="34"/>
    <s v="Muzingane Julius Nherere"/>
    <m/>
    <m/>
    <m/>
    <m/>
    <m/>
    <m/>
    <s v="Fatima Zavala"/>
    <s v="877129346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915"/>
    <s v="Sem registo"/>
  </r>
  <r>
    <d v="2026-04-02T00:00:00"/>
    <x v="4"/>
    <m/>
    <m/>
    <m/>
    <n v="22875"/>
    <n v="22875"/>
    <n v="22875"/>
    <n v="0"/>
    <m/>
    <m/>
    <m/>
    <m/>
    <m/>
    <m/>
    <m/>
    <s v="MXIXMILHOKG"/>
    <m/>
    <m/>
    <m/>
    <n v="2601207"/>
    <s v="Fatima Zavala"/>
    <x v="5"/>
    <x v="34"/>
    <s v="Muzingane Julius Nherere"/>
    <m/>
    <m/>
    <m/>
    <m/>
    <m/>
    <m/>
    <s v="Fatima Zavala"/>
    <s v="877129346"/>
    <s v="Armando Manuel Ussivane"/>
    <n v="864272425"/>
    <m/>
    <m/>
    <m/>
    <n v="260001"/>
    <m/>
    <m/>
    <m/>
    <m/>
    <m/>
    <m/>
    <m/>
    <m/>
    <m/>
    <m/>
    <m/>
    <m/>
    <m/>
    <m/>
    <n v="22875"/>
    <m/>
    <m/>
    <n v="22875"/>
    <n v="0"/>
    <s v="Entregue"/>
  </r>
  <r>
    <d v="2026-04-02T00:00:00"/>
    <x v="0"/>
    <m/>
    <m/>
    <m/>
    <n v="675"/>
    <n v="675"/>
    <n v="675"/>
    <n v="0"/>
    <m/>
    <m/>
    <m/>
    <m/>
    <m/>
    <m/>
    <m/>
    <s v="MXIXFEIJAOKG"/>
    <m/>
    <m/>
    <m/>
    <n v="2601208"/>
    <s v="Felicidade Feleciano Muianga"/>
    <x v="5"/>
    <x v="30"/>
    <s v="Siqueto"/>
    <m/>
    <m/>
    <m/>
    <m/>
    <m/>
    <m/>
    <s v="Felicidade Feleciano Muianga"/>
    <s v="845699629"/>
    <s v="Andre Langa"/>
    <n v="877049177"/>
    <m/>
    <m/>
    <m/>
    <n v="260001"/>
    <m/>
    <m/>
    <m/>
    <m/>
    <m/>
    <m/>
    <m/>
    <m/>
    <m/>
    <m/>
    <m/>
    <m/>
    <m/>
    <m/>
    <m/>
    <m/>
    <m/>
    <n v="0"/>
    <n v="-675"/>
    <s v="Sem registo"/>
  </r>
  <r>
    <d v="2026-04-02T00:00:00"/>
    <x v="1"/>
    <m/>
    <m/>
    <m/>
    <n v="45"/>
    <n v="22.5"/>
    <n v="22.5"/>
    <n v="0"/>
    <m/>
    <m/>
    <m/>
    <m/>
    <m/>
    <m/>
    <m/>
    <s v="AGRIFEMMA01L"/>
    <m/>
    <m/>
    <m/>
    <n v="2601208"/>
    <s v="Felicidade Feleciano Muianga"/>
    <x v="5"/>
    <x v="30"/>
    <s v="Siqueto"/>
    <m/>
    <m/>
    <m/>
    <m/>
    <m/>
    <m/>
    <s v="Felicidade Feleciano Muianga"/>
    <s v="845699629"/>
    <s v="Andre Langa"/>
    <n v="877049177"/>
    <m/>
    <m/>
    <m/>
    <n v="260001"/>
    <m/>
    <m/>
    <m/>
    <m/>
    <m/>
    <m/>
    <m/>
    <m/>
    <m/>
    <m/>
    <m/>
    <m/>
    <m/>
    <m/>
    <m/>
    <m/>
    <m/>
    <n v="0"/>
    <n v="-22.5"/>
    <s v="Sem registo"/>
  </r>
  <r>
    <d v="2026-04-02T00:00:00"/>
    <x v="2"/>
    <m/>
    <m/>
    <m/>
    <n v="900"/>
    <n v="900"/>
    <n v="900"/>
    <n v="0"/>
    <m/>
    <m/>
    <m/>
    <m/>
    <m/>
    <m/>
    <m/>
    <s v="SUSSACO"/>
    <m/>
    <m/>
    <m/>
    <n v="2601208"/>
    <s v="Felicidade Feleciano Muianga"/>
    <x v="5"/>
    <x v="30"/>
    <s v="Siqueto"/>
    <m/>
    <m/>
    <m/>
    <m/>
    <m/>
    <m/>
    <s v="Felicidade Feleciano Muianga"/>
    <s v="845699629"/>
    <s v="Andre Langa"/>
    <n v="877049177"/>
    <m/>
    <m/>
    <m/>
    <n v="260001"/>
    <m/>
    <m/>
    <m/>
    <m/>
    <m/>
    <m/>
    <m/>
    <m/>
    <m/>
    <m/>
    <m/>
    <m/>
    <m/>
    <m/>
    <m/>
    <m/>
    <m/>
    <n v="0"/>
    <n v="-900"/>
    <s v="Sem registo"/>
  </r>
  <r>
    <d v="2026-04-02T00:00:00"/>
    <x v="3"/>
    <m/>
    <m/>
    <m/>
    <n v="45"/>
    <n v="22.5"/>
    <n v="22.5"/>
    <n v="0"/>
    <m/>
    <m/>
    <m/>
    <m/>
    <m/>
    <m/>
    <m/>
    <s v="AGRIMIDACLORP1L"/>
    <m/>
    <m/>
    <m/>
    <n v="2601208"/>
    <s v="Felicidade Feleciano Muianga"/>
    <x v="5"/>
    <x v="30"/>
    <s v="Siqueto"/>
    <m/>
    <m/>
    <m/>
    <m/>
    <m/>
    <m/>
    <s v="Felicidade Feleciano Muianga"/>
    <s v="845699629"/>
    <s v="Andre Langa"/>
    <n v="877049177"/>
    <m/>
    <m/>
    <m/>
    <n v="260001"/>
    <m/>
    <m/>
    <m/>
    <m/>
    <m/>
    <m/>
    <m/>
    <m/>
    <m/>
    <m/>
    <m/>
    <m/>
    <m/>
    <m/>
    <m/>
    <m/>
    <m/>
    <n v="0"/>
    <n v="-22.5"/>
    <s v="Sem registo"/>
  </r>
  <r>
    <d v="2026-04-02T00:00:00"/>
    <x v="4"/>
    <m/>
    <m/>
    <m/>
    <n v="562.5"/>
    <n v="562.5"/>
    <n v="562.5"/>
    <n v="0"/>
    <m/>
    <m/>
    <m/>
    <m/>
    <m/>
    <m/>
    <m/>
    <s v="MXIXMILHOKG"/>
    <m/>
    <m/>
    <m/>
    <n v="2601208"/>
    <s v="Felicidade Feleciano Muianga"/>
    <x v="5"/>
    <x v="30"/>
    <s v="Siqueto"/>
    <m/>
    <m/>
    <m/>
    <m/>
    <m/>
    <m/>
    <s v="Felicidade Feleciano Muianga"/>
    <s v="845699629"/>
    <s v="Andre Langa"/>
    <n v="877049177"/>
    <m/>
    <m/>
    <m/>
    <n v="260001"/>
    <m/>
    <m/>
    <m/>
    <m/>
    <m/>
    <m/>
    <m/>
    <m/>
    <m/>
    <m/>
    <m/>
    <m/>
    <m/>
    <m/>
    <m/>
    <m/>
    <m/>
    <n v="0"/>
    <n v="-562.5"/>
    <s v="Sem registo"/>
  </r>
  <r>
    <d v="2026-04-02T00:00:00"/>
    <x v="0"/>
    <m/>
    <m/>
    <m/>
    <n v="165"/>
    <n v="165"/>
    <n v="180"/>
    <n v="15"/>
    <m/>
    <m/>
    <m/>
    <m/>
    <m/>
    <m/>
    <m/>
    <s v="MXIXFEIJAOKG"/>
    <m/>
    <m/>
    <m/>
    <n v="2601209"/>
    <s v="Felisberto Antonio Nombro"/>
    <x v="0"/>
    <x v="20"/>
    <s v="Nampevo"/>
    <m/>
    <m/>
    <m/>
    <m/>
    <m/>
    <m/>
    <s v="Felisberto Antonio Nombro"/>
    <s v="879859594"/>
    <s v="Amade Joᾶo Paulo Francisco"/>
    <s v="879034679/849034675"/>
    <m/>
    <m/>
    <m/>
    <n v="260001"/>
    <m/>
    <m/>
    <m/>
    <m/>
    <m/>
    <m/>
    <m/>
    <m/>
    <m/>
    <m/>
    <m/>
    <m/>
    <m/>
    <n v="15"/>
    <m/>
    <m/>
    <m/>
    <n v="0"/>
    <n v="-180"/>
    <s v="Sem registo"/>
  </r>
  <r>
    <d v="2026-04-02T00:00:00"/>
    <x v="1"/>
    <m/>
    <m/>
    <m/>
    <n v="11"/>
    <n v="5.5"/>
    <n v="12"/>
    <n v="6.5"/>
    <m/>
    <m/>
    <m/>
    <m/>
    <m/>
    <m/>
    <m/>
    <s v="AGRIFEMMA01L"/>
    <m/>
    <m/>
    <m/>
    <n v="2601209"/>
    <s v="Felisberto Antonio Nombro"/>
    <x v="0"/>
    <x v="20"/>
    <s v="Nampevo"/>
    <m/>
    <m/>
    <m/>
    <m/>
    <m/>
    <m/>
    <s v="Felisberto Antonio Nombro"/>
    <s v="879859594"/>
    <s v="Amade Joᾶo Paulo Francisco"/>
    <s v="879034679/849034675"/>
    <m/>
    <m/>
    <m/>
    <n v="260001"/>
    <m/>
    <m/>
    <m/>
    <m/>
    <m/>
    <m/>
    <m/>
    <m/>
    <m/>
    <m/>
    <m/>
    <m/>
    <m/>
    <n v="1"/>
    <m/>
    <m/>
    <m/>
    <n v="0"/>
    <n v="-12"/>
    <s v="Sem registo"/>
  </r>
  <r>
    <d v="2026-04-02T00:00:00"/>
    <x v="2"/>
    <m/>
    <m/>
    <m/>
    <n v="220"/>
    <n v="220"/>
    <n v="240"/>
    <n v="20"/>
    <m/>
    <m/>
    <m/>
    <m/>
    <m/>
    <m/>
    <m/>
    <s v="SUSSACO"/>
    <m/>
    <m/>
    <m/>
    <n v="2601209"/>
    <s v="Felisberto Antonio Nombro"/>
    <x v="0"/>
    <x v="20"/>
    <s v="Nampevo"/>
    <m/>
    <m/>
    <m/>
    <m/>
    <m/>
    <m/>
    <s v="Felisberto Antonio Nombro"/>
    <s v="879859594"/>
    <s v="Amade Joᾶo Paulo Francisco"/>
    <s v="879034679/849034675"/>
    <m/>
    <m/>
    <m/>
    <n v="260001"/>
    <m/>
    <m/>
    <m/>
    <m/>
    <m/>
    <m/>
    <m/>
    <m/>
    <m/>
    <m/>
    <m/>
    <m/>
    <m/>
    <n v="20"/>
    <m/>
    <m/>
    <m/>
    <n v="0"/>
    <n v="-240"/>
    <s v="Sem registo"/>
  </r>
  <r>
    <d v="2026-04-02T00:00:00"/>
    <x v="3"/>
    <m/>
    <m/>
    <m/>
    <n v="9"/>
    <n v="4.5"/>
    <n v="12"/>
    <n v="7.5"/>
    <m/>
    <m/>
    <m/>
    <m/>
    <m/>
    <m/>
    <m/>
    <s v="AGRIMIDACLORP1L"/>
    <m/>
    <m/>
    <m/>
    <n v="2601209"/>
    <s v="Felisberto Antonio Nombro"/>
    <x v="0"/>
    <x v="20"/>
    <s v="Nampevo"/>
    <m/>
    <m/>
    <m/>
    <m/>
    <m/>
    <m/>
    <s v="Felisberto Antonio Nombro"/>
    <s v="879859594"/>
    <s v="Amade Joᾶo Paulo Francisco"/>
    <s v="879034679/849034675"/>
    <m/>
    <m/>
    <m/>
    <n v="260001"/>
    <m/>
    <m/>
    <m/>
    <m/>
    <m/>
    <m/>
    <m/>
    <m/>
    <m/>
    <m/>
    <m/>
    <m/>
    <m/>
    <n v="3"/>
    <m/>
    <m/>
    <m/>
    <n v="0"/>
    <n v="-12"/>
    <s v="Sem registo"/>
  </r>
  <r>
    <d v="2026-04-02T00:00:00"/>
    <x v="4"/>
    <m/>
    <m/>
    <m/>
    <n v="112.5"/>
    <n v="112.5"/>
    <n v="150"/>
    <n v="37.5"/>
    <n v="12"/>
    <m/>
    <m/>
    <m/>
    <m/>
    <m/>
    <m/>
    <s v="MXIXMILHOKG"/>
    <m/>
    <m/>
    <m/>
    <n v="2601209"/>
    <s v="Felisberto Antonio Nombro"/>
    <x v="0"/>
    <x v="20"/>
    <s v="Nampevo"/>
    <m/>
    <m/>
    <m/>
    <m/>
    <m/>
    <m/>
    <s v="Felisberto Antonio Nombro"/>
    <s v="879859594"/>
    <s v="Amade Joᾶo Paulo Francisco"/>
    <s v="879034679/849034675"/>
    <m/>
    <m/>
    <m/>
    <n v="260001"/>
    <m/>
    <m/>
    <m/>
    <m/>
    <m/>
    <m/>
    <m/>
    <m/>
    <m/>
    <m/>
    <m/>
    <m/>
    <m/>
    <n v="37.5"/>
    <m/>
    <m/>
    <m/>
    <n v="0"/>
    <n v="-150"/>
    <s v="Sem registo"/>
  </r>
  <r>
    <d v="2026-04-02T00:00:00"/>
    <x v="5"/>
    <m/>
    <m/>
    <m/>
    <n v="6"/>
    <n v="3"/>
    <n v="0"/>
    <n v="-3"/>
    <m/>
    <m/>
    <m/>
    <m/>
    <m/>
    <m/>
    <m/>
    <s v="AGRIMHMCPA1L"/>
    <m/>
    <m/>
    <m/>
    <n v="2601209"/>
    <s v="Felisberto Antonio Nombro"/>
    <x v="0"/>
    <x v="20"/>
    <s v="Nampevo"/>
    <m/>
    <m/>
    <m/>
    <m/>
    <m/>
    <m/>
    <s v="Felisberto Antonio Nombro"/>
    <s v="879859594"/>
    <s v="Amade Joᾶo Paulo Francisco"/>
    <s v="879034679/849034675"/>
    <m/>
    <m/>
    <m/>
    <n v="260001"/>
    <m/>
    <m/>
    <m/>
    <m/>
    <m/>
    <m/>
    <m/>
    <m/>
    <m/>
    <m/>
    <m/>
    <m/>
    <m/>
    <n v="-6"/>
    <m/>
    <m/>
    <m/>
    <n v="0"/>
    <n v="0"/>
    <s v="Sem registo"/>
  </r>
  <r>
    <d v="2026-04-02T00:00:00"/>
    <x v="6"/>
    <m/>
    <m/>
    <m/>
    <n v="100"/>
    <n v="100"/>
    <n v="0"/>
    <n v="-100"/>
    <m/>
    <n v="0"/>
    <m/>
    <m/>
    <m/>
    <m/>
    <m/>
    <s v="MXIXARROZKG"/>
    <m/>
    <m/>
    <m/>
    <n v="2601209"/>
    <s v="Felisberto Antonio Nombro"/>
    <x v="0"/>
    <x v="20"/>
    <s v="Nampevo"/>
    <m/>
    <m/>
    <m/>
    <m/>
    <m/>
    <m/>
    <s v="Felisberto Antonio Nombro"/>
    <s v="879859594"/>
    <s v="Amade Joᾶo Paulo Francisco"/>
    <s v="879034679/849034675"/>
    <m/>
    <m/>
    <m/>
    <n v="260001"/>
    <m/>
    <m/>
    <m/>
    <m/>
    <m/>
    <m/>
    <m/>
    <m/>
    <m/>
    <m/>
    <m/>
    <m/>
    <m/>
    <n v="-100"/>
    <m/>
    <m/>
    <m/>
    <n v="0"/>
    <n v="0"/>
    <s v="Sem registo"/>
  </r>
  <r>
    <d v="2026-04-02T00:00:00"/>
    <x v="0"/>
    <m/>
    <m/>
    <m/>
    <n v="3840"/>
    <n v="3840"/>
    <n v="0"/>
    <n v="-3840"/>
    <m/>
    <m/>
    <m/>
    <m/>
    <m/>
    <m/>
    <m/>
    <s v="MXIXFEIJAOKG"/>
    <m/>
    <m/>
    <m/>
    <n v="2601210"/>
    <s v="FELISBERTO DANIEL"/>
    <x v="3"/>
    <x v="41"/>
    <s v="MPANGULA"/>
    <m/>
    <m/>
    <m/>
    <m/>
    <m/>
    <m/>
    <s v="FELISBERTO DANIEL"/>
    <s v="875081383"/>
    <s v="ABDUL JOAO"/>
    <n v="867084801"/>
    <m/>
    <m/>
    <m/>
    <n v="260001"/>
    <m/>
    <m/>
    <m/>
    <m/>
    <m/>
    <m/>
    <m/>
    <m/>
    <m/>
    <m/>
    <m/>
    <m/>
    <m/>
    <n v="-3840"/>
    <m/>
    <m/>
    <m/>
    <n v="0"/>
    <n v="0"/>
    <s v="Sem registo"/>
  </r>
  <r>
    <d v="2026-04-02T00:00:00"/>
    <x v="0"/>
    <m/>
    <m/>
    <m/>
    <n v="1860"/>
    <n v="1860"/>
    <n v="0"/>
    <n v="-1860"/>
    <m/>
    <m/>
    <m/>
    <m/>
    <m/>
    <m/>
    <m/>
    <s v="MXIXFEIJAOKG"/>
    <m/>
    <m/>
    <m/>
    <n v="2601210"/>
    <s v="FELISBERTO DANIEL"/>
    <x v="3"/>
    <x v="41"/>
    <s v="ZUMBU SEDE"/>
    <m/>
    <m/>
    <m/>
    <m/>
    <m/>
    <m/>
    <s v="FELISBERTO DANIEL"/>
    <s v="875081383"/>
    <s v="ABDUL JOAO"/>
    <n v="867084801"/>
    <m/>
    <m/>
    <m/>
    <n v="260001"/>
    <m/>
    <m/>
    <m/>
    <m/>
    <m/>
    <m/>
    <m/>
    <m/>
    <m/>
    <m/>
    <m/>
    <m/>
    <m/>
    <n v="-1860"/>
    <m/>
    <m/>
    <m/>
    <n v="0"/>
    <n v="0"/>
    <s v="Sem registo"/>
  </r>
  <r>
    <d v="2026-04-02T00:00:00"/>
    <x v="1"/>
    <m/>
    <m/>
    <m/>
    <n v="256"/>
    <n v="128"/>
    <n v="0"/>
    <n v="-128"/>
    <m/>
    <m/>
    <m/>
    <m/>
    <m/>
    <m/>
    <m/>
    <s v="AGRIFEMMA01L"/>
    <m/>
    <m/>
    <m/>
    <n v="2601210"/>
    <s v="FELISBERTO DANIEL"/>
    <x v="3"/>
    <x v="41"/>
    <s v="MPANGULA"/>
    <m/>
    <m/>
    <m/>
    <m/>
    <m/>
    <m/>
    <s v="FELISBERTO DANIEL"/>
    <s v="875081383"/>
    <s v="ABDUL JOAO"/>
    <n v="867084801"/>
    <m/>
    <m/>
    <m/>
    <n v="260001"/>
    <m/>
    <m/>
    <m/>
    <m/>
    <m/>
    <m/>
    <m/>
    <m/>
    <m/>
    <m/>
    <m/>
    <m/>
    <m/>
    <n v="-256"/>
    <m/>
    <m/>
    <m/>
    <n v="0"/>
    <n v="0"/>
    <s v="Sem registo"/>
  </r>
  <r>
    <d v="2026-04-02T00:00:00"/>
    <x v="1"/>
    <m/>
    <m/>
    <m/>
    <n v="124"/>
    <n v="62"/>
    <n v="0"/>
    <n v="-62"/>
    <m/>
    <m/>
    <m/>
    <m/>
    <m/>
    <m/>
    <m/>
    <s v="AGRIFEMMA01L"/>
    <m/>
    <m/>
    <m/>
    <n v="2601210"/>
    <s v="FELISBERTO DANIEL"/>
    <x v="3"/>
    <x v="41"/>
    <s v="ZUMBU SEDE"/>
    <m/>
    <m/>
    <m/>
    <m/>
    <m/>
    <m/>
    <s v="FELISBERTO DANIEL"/>
    <s v="875081383"/>
    <s v="ABDUL JOAO"/>
    <n v="867084801"/>
    <m/>
    <m/>
    <m/>
    <n v="260001"/>
    <m/>
    <m/>
    <m/>
    <m/>
    <m/>
    <m/>
    <m/>
    <m/>
    <m/>
    <m/>
    <m/>
    <m/>
    <m/>
    <n v="-124"/>
    <m/>
    <m/>
    <m/>
    <n v="0"/>
    <n v="0"/>
    <s v="Sem registo"/>
  </r>
  <r>
    <d v="2026-04-02T00:00:00"/>
    <x v="2"/>
    <m/>
    <m/>
    <m/>
    <n v="5120"/>
    <n v="5120"/>
    <n v="0"/>
    <n v="-5120"/>
    <m/>
    <m/>
    <m/>
    <m/>
    <m/>
    <m/>
    <m/>
    <s v="SUSSACO"/>
    <m/>
    <m/>
    <m/>
    <n v="2601210"/>
    <s v="FELISBERTO DANIEL"/>
    <x v="3"/>
    <x v="41"/>
    <s v="MPANGULA"/>
    <m/>
    <m/>
    <m/>
    <m/>
    <m/>
    <m/>
    <s v="FELISBERTO DANIEL"/>
    <s v="875081383"/>
    <s v="ABDUL JOAO"/>
    <n v="867084801"/>
    <m/>
    <m/>
    <m/>
    <n v="260001"/>
    <m/>
    <m/>
    <m/>
    <m/>
    <m/>
    <m/>
    <m/>
    <m/>
    <m/>
    <m/>
    <m/>
    <m/>
    <m/>
    <n v="-5120"/>
    <m/>
    <m/>
    <m/>
    <n v="0"/>
    <n v="0"/>
    <s v="Sem registo"/>
  </r>
  <r>
    <d v="2026-04-02T00:00:00"/>
    <x v="2"/>
    <m/>
    <m/>
    <m/>
    <n v="2480"/>
    <n v="2480"/>
    <n v="0"/>
    <n v="-2480"/>
    <m/>
    <m/>
    <m/>
    <m/>
    <m/>
    <m/>
    <m/>
    <s v="SUSSACO"/>
    <m/>
    <m/>
    <m/>
    <n v="2601210"/>
    <s v="FELISBERTO DANIEL"/>
    <x v="3"/>
    <x v="41"/>
    <s v="ZUMBU SEDE"/>
    <m/>
    <m/>
    <m/>
    <m/>
    <m/>
    <m/>
    <s v="FELISBERTO DANIEL"/>
    <s v="875081383"/>
    <s v="ABDUL JOAO"/>
    <n v="867084801"/>
    <m/>
    <m/>
    <m/>
    <n v="260001"/>
    <m/>
    <m/>
    <m/>
    <m/>
    <m/>
    <m/>
    <m/>
    <m/>
    <m/>
    <m/>
    <m/>
    <m/>
    <m/>
    <n v="-2480"/>
    <m/>
    <m/>
    <m/>
    <n v="0"/>
    <n v="0"/>
    <s v="Sem registo"/>
  </r>
  <r>
    <d v="2026-04-02T00:00:00"/>
    <x v="3"/>
    <m/>
    <m/>
    <m/>
    <n v="219"/>
    <n v="109.5"/>
    <n v="0"/>
    <n v="-109.5"/>
    <m/>
    <m/>
    <m/>
    <m/>
    <m/>
    <m/>
    <m/>
    <s v="AGRIMIDACLORP1L"/>
    <m/>
    <m/>
    <m/>
    <n v="2601210"/>
    <s v="FELISBERTO DANIEL"/>
    <x v="3"/>
    <x v="41"/>
    <s v="MPANGULA"/>
    <m/>
    <m/>
    <m/>
    <m/>
    <m/>
    <m/>
    <s v="FELISBERTO DANIEL"/>
    <s v="875081383"/>
    <s v="ABDUL JOAO"/>
    <n v="867084801"/>
    <m/>
    <m/>
    <m/>
    <n v="260001"/>
    <m/>
    <m/>
    <m/>
    <m/>
    <m/>
    <m/>
    <m/>
    <m/>
    <m/>
    <m/>
    <m/>
    <m/>
    <m/>
    <n v="-219"/>
    <m/>
    <m/>
    <m/>
    <n v="0"/>
    <n v="0"/>
    <s v="Sem registo"/>
  </r>
  <r>
    <d v="2026-04-02T00:00:00"/>
    <x v="3"/>
    <m/>
    <m/>
    <m/>
    <n v="98"/>
    <n v="49"/>
    <n v="0"/>
    <n v="-49"/>
    <m/>
    <m/>
    <m/>
    <m/>
    <m/>
    <m/>
    <m/>
    <s v="AGRIMIDACLORP1L"/>
    <m/>
    <m/>
    <m/>
    <n v="2601210"/>
    <s v="FELISBERTO DANIEL"/>
    <x v="3"/>
    <x v="41"/>
    <s v="ZUMBU SEDE"/>
    <m/>
    <m/>
    <m/>
    <m/>
    <m/>
    <m/>
    <s v="FELISBERTO DANIEL"/>
    <s v="875081383"/>
    <s v="ABDUL JOAO"/>
    <n v="867084801"/>
    <m/>
    <m/>
    <m/>
    <n v="260001"/>
    <m/>
    <m/>
    <m/>
    <m/>
    <m/>
    <m/>
    <m/>
    <m/>
    <m/>
    <m/>
    <m/>
    <m/>
    <m/>
    <n v="-98"/>
    <m/>
    <m/>
    <m/>
    <n v="0"/>
    <n v="0"/>
    <s v="Sem registo"/>
  </r>
  <r>
    <d v="2026-04-02T00:00:00"/>
    <x v="4"/>
    <m/>
    <m/>
    <m/>
    <n v="2737.5"/>
    <n v="2737.5"/>
    <n v="0"/>
    <n v="-2737.5"/>
    <m/>
    <m/>
    <m/>
    <m/>
    <m/>
    <m/>
    <m/>
    <s v="MXIXMILHOKG"/>
    <m/>
    <m/>
    <m/>
    <n v="2601210"/>
    <s v="FELISBERTO DANIEL"/>
    <x v="3"/>
    <x v="41"/>
    <s v="MPANGULA"/>
    <m/>
    <m/>
    <m/>
    <m/>
    <m/>
    <m/>
    <s v="FELISBERTO DANIEL"/>
    <s v="875081383"/>
    <s v="ABDUL JOAO"/>
    <n v="867084801"/>
    <m/>
    <m/>
    <m/>
    <n v="260001"/>
    <m/>
    <m/>
    <m/>
    <m/>
    <m/>
    <m/>
    <m/>
    <m/>
    <m/>
    <m/>
    <m/>
    <m/>
    <m/>
    <n v="-2737.5"/>
    <m/>
    <m/>
    <m/>
    <n v="0"/>
    <n v="0"/>
    <s v="Sem registo"/>
  </r>
  <r>
    <d v="2026-04-02T00:00:00"/>
    <x v="4"/>
    <m/>
    <m/>
    <m/>
    <n v="1225"/>
    <n v="1225"/>
    <n v="0"/>
    <n v="-1225"/>
    <m/>
    <m/>
    <m/>
    <m/>
    <m/>
    <m/>
    <m/>
    <s v="MXIXMILHOKG"/>
    <m/>
    <m/>
    <m/>
    <n v="2601210"/>
    <s v="FELISBERTO DANIEL"/>
    <x v="3"/>
    <x v="41"/>
    <s v="ZUMBU SEDE"/>
    <m/>
    <m/>
    <m/>
    <m/>
    <m/>
    <m/>
    <s v="FELISBERTO DANIEL"/>
    <s v="875081383"/>
    <s v="ABDUL JOAO"/>
    <n v="867084801"/>
    <m/>
    <m/>
    <m/>
    <n v="260001"/>
    <m/>
    <m/>
    <m/>
    <m/>
    <m/>
    <m/>
    <m/>
    <m/>
    <m/>
    <m/>
    <m/>
    <m/>
    <m/>
    <n v="-1225"/>
    <m/>
    <m/>
    <m/>
    <n v="0"/>
    <n v="0"/>
    <s v="Sem registo"/>
  </r>
  <r>
    <d v="2026-04-02T00:00:00"/>
    <x v="5"/>
    <m/>
    <m/>
    <m/>
    <n v="111"/>
    <n v="55.5"/>
    <n v="0"/>
    <n v="-55.5"/>
    <m/>
    <m/>
    <m/>
    <m/>
    <m/>
    <m/>
    <m/>
    <s v="AGRIMHMCPA1L"/>
    <m/>
    <m/>
    <m/>
    <n v="2601210"/>
    <s v="FELISBERTO DANIEL"/>
    <x v="3"/>
    <x v="41"/>
    <s v="MPANGULA"/>
    <m/>
    <m/>
    <m/>
    <m/>
    <m/>
    <m/>
    <s v="FELISBERTO DANIEL"/>
    <s v="875081383"/>
    <s v="ABDUL JOAO"/>
    <n v="867084801"/>
    <m/>
    <m/>
    <m/>
    <n v="260001"/>
    <m/>
    <m/>
    <m/>
    <m/>
    <m/>
    <m/>
    <m/>
    <m/>
    <m/>
    <m/>
    <m/>
    <m/>
    <m/>
    <n v="-111"/>
    <m/>
    <m/>
    <m/>
    <n v="0"/>
    <n v="0"/>
    <s v="Sem registo"/>
  </r>
  <r>
    <d v="2026-04-02T00:00:00"/>
    <x v="5"/>
    <m/>
    <m/>
    <m/>
    <n v="78"/>
    <n v="39"/>
    <n v="0"/>
    <n v="-39"/>
    <m/>
    <m/>
    <m/>
    <m/>
    <m/>
    <m/>
    <m/>
    <s v="AGRIMHMCPA1L"/>
    <m/>
    <m/>
    <m/>
    <n v="2601210"/>
    <s v="FELISBERTO DANIEL"/>
    <x v="3"/>
    <x v="41"/>
    <s v="ZUMBU SEDE"/>
    <m/>
    <m/>
    <m/>
    <m/>
    <m/>
    <m/>
    <s v="FELISBERTO DANIEL"/>
    <s v="875081383"/>
    <s v="ABDUL JOAO"/>
    <n v="867084801"/>
    <m/>
    <m/>
    <m/>
    <n v="260001"/>
    <m/>
    <m/>
    <m/>
    <m/>
    <m/>
    <m/>
    <m/>
    <m/>
    <m/>
    <m/>
    <m/>
    <m/>
    <m/>
    <n v="-78"/>
    <m/>
    <m/>
    <m/>
    <n v="0"/>
    <n v="0"/>
    <s v="Sem registo"/>
  </r>
  <r>
    <d v="2026-04-02T00:00:00"/>
    <x v="6"/>
    <m/>
    <m/>
    <m/>
    <n v="1850"/>
    <n v="1850"/>
    <n v="0"/>
    <n v="-1850"/>
    <m/>
    <m/>
    <m/>
    <m/>
    <m/>
    <m/>
    <m/>
    <s v="MXIXARROZKG"/>
    <m/>
    <m/>
    <m/>
    <n v="2601210"/>
    <s v="FELISBERTO DANIEL"/>
    <x v="3"/>
    <x v="41"/>
    <s v="MPANGULA"/>
    <m/>
    <m/>
    <m/>
    <m/>
    <m/>
    <m/>
    <s v="FELISBERTO DANIEL"/>
    <s v="875081383"/>
    <s v="ABDUL JOAO"/>
    <n v="867084801"/>
    <m/>
    <m/>
    <m/>
    <n v="260001"/>
    <m/>
    <m/>
    <m/>
    <m/>
    <m/>
    <m/>
    <m/>
    <m/>
    <m/>
    <m/>
    <m/>
    <m/>
    <m/>
    <n v="-1850"/>
    <m/>
    <m/>
    <m/>
    <n v="0"/>
    <n v="0"/>
    <s v="Sem registo"/>
  </r>
  <r>
    <d v="2026-04-02T00:00:00"/>
    <x v="6"/>
    <m/>
    <m/>
    <m/>
    <n v="1300"/>
    <n v="1300"/>
    <n v="0"/>
    <n v="-1300"/>
    <m/>
    <m/>
    <m/>
    <m/>
    <m/>
    <m/>
    <m/>
    <s v="MXIXARROZKG"/>
    <m/>
    <m/>
    <m/>
    <n v="2601210"/>
    <s v="FELISBERTO DANIEL"/>
    <x v="3"/>
    <x v="41"/>
    <s v="ZUMBU SEDE"/>
    <m/>
    <m/>
    <m/>
    <m/>
    <m/>
    <m/>
    <s v="FELISBERTO DANIEL"/>
    <s v="875081383"/>
    <s v="ABDUL JOAO"/>
    <n v="867084801"/>
    <m/>
    <m/>
    <m/>
    <n v="260001"/>
    <m/>
    <m/>
    <m/>
    <m/>
    <m/>
    <m/>
    <m/>
    <m/>
    <m/>
    <m/>
    <m/>
    <m/>
    <m/>
    <n v="-1300"/>
    <m/>
    <m/>
    <m/>
    <n v="0"/>
    <n v="0"/>
    <s v="Sem registo"/>
  </r>
  <r>
    <d v="2026-04-02T00:00:00"/>
    <x v="0"/>
    <m/>
    <m/>
    <m/>
    <n v="165"/>
    <n v="165"/>
    <n v="165"/>
    <n v="0"/>
    <m/>
    <m/>
    <m/>
    <m/>
    <m/>
    <m/>
    <m/>
    <s v="MXIXFEIJAOKG"/>
    <m/>
    <m/>
    <m/>
    <n v="2601211"/>
    <s v="Felisberto Lampiao Mutoloua"/>
    <x v="0"/>
    <x v="20"/>
    <s v="SEDE"/>
    <m/>
    <m/>
    <m/>
    <m/>
    <m/>
    <m/>
    <s v="Felisberto Lampiao Mutoloua"/>
    <s v="876084769"/>
    <s v="Amade Joᾶo Paulo Francisco"/>
    <s v="879034679/849034675"/>
    <m/>
    <m/>
    <m/>
    <n v="260001"/>
    <m/>
    <m/>
    <m/>
    <m/>
    <m/>
    <m/>
    <m/>
    <m/>
    <m/>
    <m/>
    <m/>
    <m/>
    <m/>
    <n v="0"/>
    <m/>
    <m/>
    <m/>
    <n v="0"/>
    <n v="-165"/>
    <s v="Sem registo"/>
  </r>
  <r>
    <d v="2026-04-02T00:00:00"/>
    <x v="1"/>
    <m/>
    <m/>
    <m/>
    <n v="11"/>
    <n v="5.5"/>
    <n v="11"/>
    <n v="5.5"/>
    <m/>
    <m/>
    <m/>
    <m/>
    <m/>
    <m/>
    <m/>
    <s v="AGRIFEMMA01L"/>
    <m/>
    <m/>
    <m/>
    <n v="2601211"/>
    <s v="Felisberto Lampiao Mutoloua"/>
    <x v="0"/>
    <x v="20"/>
    <s v="SEDE"/>
    <m/>
    <m/>
    <m/>
    <m/>
    <m/>
    <m/>
    <s v="Felisberto Lampiao Mutoloua"/>
    <s v="876084769"/>
    <s v="Amade Joᾶo Paulo Francisco"/>
    <s v="879034679/849034675"/>
    <m/>
    <m/>
    <m/>
    <n v="260001"/>
    <m/>
    <m/>
    <m/>
    <m/>
    <m/>
    <m/>
    <m/>
    <m/>
    <m/>
    <m/>
    <m/>
    <m/>
    <m/>
    <n v="0"/>
    <m/>
    <m/>
    <m/>
    <n v="0"/>
    <n v="-11"/>
    <s v="Sem registo"/>
  </r>
  <r>
    <d v="2026-04-02T00:00:00"/>
    <x v="2"/>
    <m/>
    <m/>
    <m/>
    <n v="220"/>
    <n v="220"/>
    <n v="220"/>
    <n v="0"/>
    <m/>
    <m/>
    <m/>
    <m/>
    <m/>
    <m/>
    <m/>
    <s v="SUSSACO"/>
    <m/>
    <m/>
    <m/>
    <n v="2601211"/>
    <s v="Felisberto Lampiao Mutoloua"/>
    <x v="0"/>
    <x v="20"/>
    <s v="SEDE"/>
    <m/>
    <m/>
    <m/>
    <m/>
    <m/>
    <m/>
    <s v="Felisberto Lampiao Mutoloua"/>
    <s v="876084769"/>
    <s v="Amade Joᾶo Paulo Francisco"/>
    <s v="879034679/849034675"/>
    <m/>
    <m/>
    <m/>
    <n v="260001"/>
    <m/>
    <m/>
    <m/>
    <m/>
    <m/>
    <m/>
    <m/>
    <m/>
    <m/>
    <m/>
    <m/>
    <m/>
    <m/>
    <n v="0"/>
    <m/>
    <m/>
    <m/>
    <n v="0"/>
    <n v="-220"/>
    <s v="Sem registo"/>
  </r>
  <r>
    <d v="2026-04-02T00:00:00"/>
    <x v="3"/>
    <m/>
    <m/>
    <m/>
    <n v="8"/>
    <n v="4"/>
    <n v="11"/>
    <n v="7"/>
    <m/>
    <m/>
    <m/>
    <m/>
    <m/>
    <m/>
    <m/>
    <s v="AGRIMIDACLORP1L"/>
    <m/>
    <m/>
    <m/>
    <n v="2601211"/>
    <s v="Felisberto Lampiao Mutoloua"/>
    <x v="0"/>
    <x v="20"/>
    <s v="SEDE"/>
    <m/>
    <m/>
    <m/>
    <m/>
    <m/>
    <m/>
    <s v="Felisberto Lampiao Mutoloua"/>
    <s v="876084769"/>
    <s v="Amade Joᾶo Paulo Francisco"/>
    <s v="879034679/849034675"/>
    <m/>
    <m/>
    <m/>
    <n v="260001"/>
    <m/>
    <m/>
    <m/>
    <m/>
    <m/>
    <m/>
    <m/>
    <m/>
    <m/>
    <m/>
    <m/>
    <m/>
    <m/>
    <n v="3"/>
    <m/>
    <m/>
    <m/>
    <n v="0"/>
    <n v="-11"/>
    <s v="Sem registo"/>
  </r>
  <r>
    <d v="2026-04-02T00:00:00"/>
    <x v="4"/>
    <m/>
    <m/>
    <m/>
    <n v="100"/>
    <n v="100"/>
    <n v="137.5"/>
    <n v="37.5"/>
    <n v="11"/>
    <m/>
    <m/>
    <m/>
    <m/>
    <m/>
    <m/>
    <s v="MXIXMILHOKG"/>
    <m/>
    <m/>
    <m/>
    <n v="2601211"/>
    <s v="Felisberto Lampiao Mutoloua"/>
    <x v="0"/>
    <x v="20"/>
    <s v="SEDE"/>
    <m/>
    <m/>
    <m/>
    <m/>
    <m/>
    <m/>
    <s v="Felisberto Lampiao Mutoloua"/>
    <s v="876084769"/>
    <s v="Amade Joᾶo Paulo Francisco"/>
    <s v="879034679/849034675"/>
    <m/>
    <m/>
    <m/>
    <n v="260001"/>
    <m/>
    <m/>
    <m/>
    <m/>
    <m/>
    <m/>
    <m/>
    <m/>
    <m/>
    <m/>
    <m/>
    <m/>
    <m/>
    <n v="37.5"/>
    <m/>
    <m/>
    <m/>
    <n v="0"/>
    <n v="-137.5"/>
    <s v="Sem registo"/>
  </r>
  <r>
    <d v="2026-04-02T00:00:00"/>
    <x v="5"/>
    <m/>
    <m/>
    <m/>
    <n v="9"/>
    <n v="4.5"/>
    <n v="0"/>
    <n v="-4.5"/>
    <m/>
    <m/>
    <m/>
    <m/>
    <m/>
    <m/>
    <m/>
    <s v="AGRIMHMCPA1L"/>
    <m/>
    <m/>
    <m/>
    <n v="2601211"/>
    <s v="Felisberto Lampiao Mutoloua"/>
    <x v="0"/>
    <x v="20"/>
    <s v="SEDE"/>
    <m/>
    <m/>
    <m/>
    <m/>
    <m/>
    <m/>
    <s v="Felisberto Lampiao Mutoloua"/>
    <s v="876084769"/>
    <s v="Amade Joᾶo Paulo Francisco"/>
    <s v="879034679/849034675"/>
    <m/>
    <m/>
    <m/>
    <n v="260001"/>
    <m/>
    <m/>
    <m/>
    <m/>
    <m/>
    <m/>
    <m/>
    <m/>
    <m/>
    <m/>
    <m/>
    <m/>
    <m/>
    <n v="-9"/>
    <m/>
    <m/>
    <m/>
    <n v="0"/>
    <n v="0"/>
    <s v="Sem registo"/>
  </r>
  <r>
    <d v="2026-04-02T00:00:00"/>
    <x v="6"/>
    <m/>
    <m/>
    <m/>
    <n v="150"/>
    <n v="150"/>
    <n v="0"/>
    <n v="-150"/>
    <m/>
    <n v="0"/>
    <m/>
    <m/>
    <m/>
    <m/>
    <m/>
    <s v="MXIXARROZKG"/>
    <m/>
    <m/>
    <m/>
    <n v="2601211"/>
    <s v="Felisberto Lampiao Mutoloua"/>
    <x v="0"/>
    <x v="20"/>
    <s v="SEDE"/>
    <m/>
    <m/>
    <m/>
    <m/>
    <m/>
    <m/>
    <s v="Felisberto Lampiao Mutoloua"/>
    <s v="876084769"/>
    <s v="Amade Joᾶo Paulo Francisco"/>
    <s v="879034679/849034675"/>
    <m/>
    <m/>
    <m/>
    <n v="260001"/>
    <m/>
    <m/>
    <m/>
    <m/>
    <m/>
    <m/>
    <m/>
    <m/>
    <m/>
    <m/>
    <m/>
    <m/>
    <m/>
    <n v="-150"/>
    <m/>
    <m/>
    <m/>
    <n v="0"/>
    <n v="0"/>
    <s v="Sem registo"/>
  </r>
  <r>
    <d v="2026-04-02T00:00:00"/>
    <x v="0"/>
    <m/>
    <m/>
    <m/>
    <n v="180"/>
    <n v="180"/>
    <n v="180"/>
    <n v="0"/>
    <m/>
    <m/>
    <m/>
    <m/>
    <m/>
    <m/>
    <m/>
    <s v="MXIXFEIJAOKG"/>
    <m/>
    <m/>
    <m/>
    <n v="2601212"/>
    <s v="Fenias Francisco Dias"/>
    <x v="1"/>
    <x v="10"/>
    <s v="Inhongane"/>
    <m/>
    <m/>
    <m/>
    <m/>
    <m/>
    <m/>
    <s v="Fenias Francisco Dias"/>
    <s v="878754510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180"/>
    <s v="Sem registo"/>
  </r>
  <r>
    <d v="2026-04-02T00:00:00"/>
    <x v="0"/>
    <m/>
    <m/>
    <m/>
    <n v="2010"/>
    <n v="2010"/>
    <n v="2010"/>
    <n v="0"/>
    <m/>
    <m/>
    <m/>
    <m/>
    <m/>
    <m/>
    <m/>
    <s v="MXIXFEIJAOKG"/>
    <m/>
    <m/>
    <m/>
    <n v="2601212"/>
    <s v="Fenias Francisco Dias"/>
    <x v="1"/>
    <x v="10"/>
    <s v="Matchabe Chobela"/>
    <m/>
    <m/>
    <m/>
    <m/>
    <m/>
    <m/>
    <s v="Fenias Francisco Dias"/>
    <s v="878754510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2010"/>
    <s v="Sem registo"/>
  </r>
  <r>
    <d v="2026-04-02T00:00:00"/>
    <x v="0"/>
    <m/>
    <m/>
    <m/>
    <n v="2145"/>
    <n v="2145"/>
    <n v="2145"/>
    <n v="0"/>
    <m/>
    <m/>
    <m/>
    <m/>
    <m/>
    <m/>
    <m/>
    <s v="MXIXFEIJAOKG"/>
    <m/>
    <m/>
    <m/>
    <n v="2601212"/>
    <s v="Fenias Francisco Dias"/>
    <x v="1"/>
    <x v="10"/>
    <s v="Moine"/>
    <m/>
    <m/>
    <m/>
    <m/>
    <m/>
    <m/>
    <s v="Fenias Francisco Dias"/>
    <s v="878754510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2145"/>
    <s v="Sem registo"/>
  </r>
  <r>
    <d v="2026-04-02T00:00:00"/>
    <x v="0"/>
    <m/>
    <m/>
    <m/>
    <n v="3120"/>
    <n v="3120"/>
    <n v="3120"/>
    <n v="0"/>
    <m/>
    <m/>
    <m/>
    <m/>
    <m/>
    <m/>
    <m/>
    <s v="MXIXFEIJAOKG"/>
    <m/>
    <m/>
    <m/>
    <n v="2601212"/>
    <s v="Fenias Francisco Dias"/>
    <x v="1"/>
    <x v="10"/>
    <s v="Mulelemane Timaguene"/>
    <m/>
    <m/>
    <m/>
    <m/>
    <m/>
    <m/>
    <s v="Fenias Francisco Dias"/>
    <s v="878754510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3120"/>
    <s v="Sem registo"/>
  </r>
  <r>
    <d v="2026-04-02T00:00:00"/>
    <x v="0"/>
    <m/>
    <m/>
    <m/>
    <n v="735"/>
    <n v="735"/>
    <n v="735"/>
    <n v="0"/>
    <m/>
    <m/>
    <m/>
    <m/>
    <m/>
    <m/>
    <m/>
    <s v="MXIXFEIJAOKG"/>
    <m/>
    <m/>
    <m/>
    <n v="2601212"/>
    <s v="Fenias Francisco Dias"/>
    <x v="1"/>
    <x v="10"/>
    <s v="Mulelemane Xissanguane"/>
    <m/>
    <m/>
    <m/>
    <m/>
    <m/>
    <m/>
    <s v="Fenias Francisco Dias"/>
    <s v="878754510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735"/>
    <s v="Sem registo"/>
  </r>
  <r>
    <d v="2026-04-02T00:00:00"/>
    <x v="1"/>
    <m/>
    <m/>
    <m/>
    <n v="12"/>
    <n v="6"/>
    <n v="6"/>
    <n v="0"/>
    <m/>
    <m/>
    <m/>
    <m/>
    <m/>
    <m/>
    <m/>
    <s v="AGRIFEMMA01L"/>
    <m/>
    <m/>
    <m/>
    <n v="2601212"/>
    <s v="Fenias Francisco Dias"/>
    <x v="1"/>
    <x v="10"/>
    <s v="Inhongane"/>
    <m/>
    <m/>
    <m/>
    <m/>
    <m/>
    <m/>
    <s v="Fenias Francisco Dias"/>
    <s v="878754510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6"/>
    <s v="Sem registo"/>
  </r>
  <r>
    <d v="2026-04-02T00:00:00"/>
    <x v="1"/>
    <m/>
    <m/>
    <m/>
    <n v="134"/>
    <n v="67"/>
    <n v="67"/>
    <n v="0"/>
    <m/>
    <m/>
    <m/>
    <m/>
    <m/>
    <m/>
    <m/>
    <s v="AGRIFEMMA01L"/>
    <m/>
    <m/>
    <m/>
    <n v="2601212"/>
    <s v="Fenias Francisco Dias"/>
    <x v="1"/>
    <x v="10"/>
    <s v="Matchabe Chobela"/>
    <m/>
    <m/>
    <m/>
    <m/>
    <m/>
    <m/>
    <s v="Fenias Francisco Dias"/>
    <s v="878754510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67"/>
    <s v="Sem registo"/>
  </r>
  <r>
    <d v="2026-04-02T00:00:00"/>
    <x v="1"/>
    <m/>
    <m/>
    <m/>
    <n v="143"/>
    <n v="71.5"/>
    <n v="71.5"/>
    <n v="0"/>
    <m/>
    <m/>
    <m/>
    <m/>
    <m/>
    <m/>
    <m/>
    <s v="AGRIFEMMA01L"/>
    <m/>
    <m/>
    <m/>
    <n v="2601212"/>
    <s v="Fenias Francisco Dias"/>
    <x v="1"/>
    <x v="10"/>
    <s v="Moine"/>
    <m/>
    <m/>
    <m/>
    <m/>
    <m/>
    <m/>
    <s v="Fenias Francisco Dias"/>
    <s v="878754510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71.5"/>
    <s v="Sem registo"/>
  </r>
  <r>
    <d v="2026-04-02T00:00:00"/>
    <x v="1"/>
    <m/>
    <m/>
    <m/>
    <n v="208"/>
    <n v="104"/>
    <n v="104"/>
    <n v="0"/>
    <m/>
    <m/>
    <m/>
    <m/>
    <m/>
    <m/>
    <m/>
    <s v="AGRIFEMMA01L"/>
    <m/>
    <m/>
    <m/>
    <n v="2601212"/>
    <s v="Fenias Francisco Dias"/>
    <x v="1"/>
    <x v="10"/>
    <s v="Mulelemane Timaguene"/>
    <m/>
    <m/>
    <m/>
    <m/>
    <m/>
    <m/>
    <s v="Fenias Francisco Dias"/>
    <s v="878754510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104"/>
    <s v="Sem registo"/>
  </r>
  <r>
    <d v="2026-04-02T00:00:00"/>
    <x v="1"/>
    <m/>
    <m/>
    <m/>
    <n v="49"/>
    <n v="24.5"/>
    <n v="24.5"/>
    <n v="0"/>
    <m/>
    <m/>
    <m/>
    <m/>
    <m/>
    <m/>
    <m/>
    <s v="AGRIFEMMA01L"/>
    <m/>
    <m/>
    <m/>
    <n v="2601212"/>
    <s v="Fenias Francisco Dias"/>
    <x v="1"/>
    <x v="10"/>
    <s v="Mulelemane Xissanguane"/>
    <m/>
    <m/>
    <m/>
    <m/>
    <m/>
    <m/>
    <s v="Fenias Francisco Dias"/>
    <s v="878754510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24.5"/>
    <s v="Sem registo"/>
  </r>
  <r>
    <d v="2026-04-02T00:00:00"/>
    <x v="2"/>
    <m/>
    <m/>
    <m/>
    <n v="240"/>
    <n v="240"/>
    <n v="240"/>
    <n v="0"/>
    <m/>
    <m/>
    <m/>
    <m/>
    <m/>
    <m/>
    <m/>
    <s v="SUSSACO"/>
    <m/>
    <m/>
    <m/>
    <n v="2601212"/>
    <s v="Fenias Francisco Dias"/>
    <x v="1"/>
    <x v="10"/>
    <s v="Inhongane"/>
    <m/>
    <m/>
    <m/>
    <m/>
    <m/>
    <m/>
    <s v="Fenias Francisco Dias"/>
    <s v="878754510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240"/>
    <s v="Sem registo"/>
  </r>
  <r>
    <d v="2026-04-02T00:00:00"/>
    <x v="2"/>
    <m/>
    <m/>
    <m/>
    <n v="2680"/>
    <n v="2680"/>
    <n v="2680"/>
    <n v="0"/>
    <m/>
    <m/>
    <m/>
    <m/>
    <m/>
    <m/>
    <m/>
    <s v="SUSSACO"/>
    <m/>
    <m/>
    <m/>
    <n v="2601212"/>
    <s v="Fenias Francisco Dias"/>
    <x v="1"/>
    <x v="10"/>
    <s v="Matchabe Chobela"/>
    <m/>
    <m/>
    <m/>
    <m/>
    <m/>
    <m/>
    <s v="Fenias Francisco Dias"/>
    <s v="878754510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2680"/>
    <s v="Sem registo"/>
  </r>
  <r>
    <d v="2026-04-02T00:00:00"/>
    <x v="2"/>
    <m/>
    <m/>
    <m/>
    <n v="2860"/>
    <n v="2860"/>
    <n v="2860"/>
    <n v="0"/>
    <m/>
    <m/>
    <m/>
    <m/>
    <m/>
    <m/>
    <m/>
    <s v="SUSSACO"/>
    <m/>
    <m/>
    <m/>
    <n v="2601212"/>
    <s v="Fenias Francisco Dias"/>
    <x v="1"/>
    <x v="10"/>
    <s v="Moine"/>
    <m/>
    <m/>
    <m/>
    <m/>
    <m/>
    <m/>
    <s v="Fenias Francisco Dias"/>
    <s v="878754510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2860"/>
    <s v="Sem registo"/>
  </r>
  <r>
    <d v="2026-04-02T00:00:00"/>
    <x v="2"/>
    <m/>
    <m/>
    <m/>
    <n v="4160"/>
    <n v="4160"/>
    <n v="4160"/>
    <n v="0"/>
    <m/>
    <m/>
    <m/>
    <m/>
    <m/>
    <m/>
    <m/>
    <s v="SUSSACO"/>
    <m/>
    <m/>
    <m/>
    <n v="2601212"/>
    <s v="Fenias Francisco Dias"/>
    <x v="1"/>
    <x v="10"/>
    <s v="Mulelemane Timaguene"/>
    <m/>
    <m/>
    <m/>
    <m/>
    <m/>
    <m/>
    <s v="Fenias Francisco Dias"/>
    <s v="878754510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4160"/>
    <s v="Sem registo"/>
  </r>
  <r>
    <d v="2026-04-02T00:00:00"/>
    <x v="2"/>
    <m/>
    <m/>
    <m/>
    <n v="980"/>
    <n v="980"/>
    <n v="980"/>
    <n v="0"/>
    <m/>
    <m/>
    <m/>
    <m/>
    <m/>
    <m/>
    <m/>
    <s v="SUSSACO"/>
    <m/>
    <m/>
    <m/>
    <n v="2601212"/>
    <s v="Fenias Francisco Dias"/>
    <x v="1"/>
    <x v="10"/>
    <s v="Mulelemane Xissanguane"/>
    <m/>
    <m/>
    <m/>
    <m/>
    <m/>
    <m/>
    <s v="Fenias Francisco Dias"/>
    <s v="878754510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980"/>
    <s v="Sem registo"/>
  </r>
  <r>
    <d v="2026-04-02T00:00:00"/>
    <x v="3"/>
    <m/>
    <m/>
    <m/>
    <n v="12"/>
    <n v="6"/>
    <n v="6"/>
    <n v="0"/>
    <m/>
    <m/>
    <m/>
    <m/>
    <m/>
    <m/>
    <m/>
    <s v="AGRIMIDACLORP1L"/>
    <m/>
    <m/>
    <m/>
    <n v="2601212"/>
    <s v="Fenias Francisco Dias"/>
    <x v="1"/>
    <x v="10"/>
    <s v="Inhongane"/>
    <m/>
    <m/>
    <m/>
    <m/>
    <m/>
    <m/>
    <s v="Fenias Francisco Dias"/>
    <s v="878754510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6"/>
    <s v="Sem registo"/>
  </r>
  <r>
    <d v="2026-04-02T00:00:00"/>
    <x v="3"/>
    <m/>
    <m/>
    <m/>
    <n v="134"/>
    <n v="67"/>
    <n v="67"/>
    <n v="0"/>
    <m/>
    <m/>
    <m/>
    <m/>
    <m/>
    <m/>
    <m/>
    <s v="AGRIMIDACLORP1L"/>
    <m/>
    <m/>
    <m/>
    <n v="2601212"/>
    <s v="Fenias Francisco Dias"/>
    <x v="1"/>
    <x v="10"/>
    <s v="Matchabe Chobela"/>
    <m/>
    <m/>
    <m/>
    <m/>
    <m/>
    <m/>
    <s v="Fenias Francisco Dias"/>
    <s v="878754510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67"/>
    <s v="Sem registo"/>
  </r>
  <r>
    <d v="2026-04-02T00:00:00"/>
    <x v="3"/>
    <m/>
    <m/>
    <m/>
    <n v="143"/>
    <n v="71.5"/>
    <n v="71.5"/>
    <n v="0"/>
    <m/>
    <m/>
    <m/>
    <m/>
    <m/>
    <m/>
    <m/>
    <s v="AGRIMIDACLORP1L"/>
    <m/>
    <m/>
    <m/>
    <n v="2601212"/>
    <s v="Fenias Francisco Dias"/>
    <x v="1"/>
    <x v="10"/>
    <s v="Moine"/>
    <m/>
    <m/>
    <m/>
    <m/>
    <m/>
    <m/>
    <s v="Fenias Francisco Dias"/>
    <s v="878754510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71.5"/>
    <s v="Sem registo"/>
  </r>
  <r>
    <d v="2026-04-02T00:00:00"/>
    <x v="3"/>
    <m/>
    <m/>
    <m/>
    <n v="208"/>
    <n v="104"/>
    <n v="104"/>
    <n v="0"/>
    <m/>
    <m/>
    <m/>
    <m/>
    <m/>
    <m/>
    <m/>
    <s v="AGRIMIDACLORP1L"/>
    <m/>
    <m/>
    <m/>
    <n v="2601212"/>
    <s v="Fenias Francisco Dias"/>
    <x v="1"/>
    <x v="10"/>
    <s v="Mulelemane Timaguene"/>
    <m/>
    <m/>
    <m/>
    <m/>
    <m/>
    <m/>
    <s v="Fenias Francisco Dias"/>
    <s v="878754510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104"/>
    <s v="Sem registo"/>
  </r>
  <r>
    <d v="2026-04-02T00:00:00"/>
    <x v="3"/>
    <m/>
    <m/>
    <m/>
    <n v="49"/>
    <n v="24.5"/>
    <n v="24.5"/>
    <n v="0"/>
    <m/>
    <m/>
    <m/>
    <m/>
    <m/>
    <m/>
    <m/>
    <s v="AGRIMIDACLORP1L"/>
    <m/>
    <m/>
    <m/>
    <n v="2601212"/>
    <s v="Fenias Francisco Dias"/>
    <x v="1"/>
    <x v="10"/>
    <s v="Mulelemane Xissanguane"/>
    <m/>
    <m/>
    <m/>
    <m/>
    <m/>
    <m/>
    <s v="Fenias Francisco Dias"/>
    <s v="878754510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24.5"/>
    <s v="Sem registo"/>
  </r>
  <r>
    <d v="2026-04-02T00:00:00"/>
    <x v="4"/>
    <m/>
    <m/>
    <m/>
    <n v="150"/>
    <n v="150"/>
    <n v="150"/>
    <n v="0"/>
    <m/>
    <m/>
    <m/>
    <m/>
    <m/>
    <m/>
    <m/>
    <s v="MXIXMILHOKG"/>
    <m/>
    <m/>
    <m/>
    <n v="2601212"/>
    <s v="Fenias Francisco Dias"/>
    <x v="1"/>
    <x v="10"/>
    <s v="Inhongane"/>
    <m/>
    <m/>
    <m/>
    <m/>
    <m/>
    <m/>
    <s v="Fenias Francisco Dias"/>
    <s v="878754510"/>
    <s v="Hércio Langa"/>
    <n v="847484009"/>
    <m/>
    <m/>
    <m/>
    <n v="260001"/>
    <m/>
    <m/>
    <m/>
    <m/>
    <m/>
    <m/>
    <m/>
    <m/>
    <m/>
    <m/>
    <m/>
    <m/>
    <m/>
    <m/>
    <m/>
    <n v="150"/>
    <m/>
    <n v="150"/>
    <n v="0"/>
    <s v="Entregue"/>
  </r>
  <r>
    <d v="2026-04-02T00:00:00"/>
    <x v="4"/>
    <m/>
    <m/>
    <m/>
    <n v="1675"/>
    <n v="1675"/>
    <n v="1675"/>
    <n v="0"/>
    <m/>
    <m/>
    <m/>
    <m/>
    <m/>
    <m/>
    <m/>
    <s v="MXIXMILHOKG"/>
    <m/>
    <m/>
    <m/>
    <n v="2601212"/>
    <s v="Fenias Francisco Dias"/>
    <x v="1"/>
    <x v="10"/>
    <s v="Matchabe Chobela"/>
    <m/>
    <m/>
    <m/>
    <m/>
    <m/>
    <m/>
    <s v="Fenias Francisco Dias"/>
    <s v="878754510"/>
    <s v="Hércio Langa"/>
    <n v="847484009"/>
    <m/>
    <m/>
    <m/>
    <n v="260001"/>
    <m/>
    <m/>
    <m/>
    <m/>
    <m/>
    <m/>
    <m/>
    <m/>
    <m/>
    <m/>
    <m/>
    <m/>
    <m/>
    <m/>
    <m/>
    <n v="1675"/>
    <m/>
    <n v="1675"/>
    <n v="0"/>
    <s v="Entregue"/>
  </r>
  <r>
    <d v="2026-04-02T00:00:00"/>
    <x v="4"/>
    <m/>
    <m/>
    <m/>
    <n v="1787.5"/>
    <n v="1787.5"/>
    <n v="1787.5"/>
    <n v="0"/>
    <m/>
    <m/>
    <m/>
    <m/>
    <m/>
    <m/>
    <m/>
    <s v="MXIXMILHOKG"/>
    <m/>
    <m/>
    <m/>
    <n v="2601212"/>
    <s v="Fenias Francisco Dias"/>
    <x v="1"/>
    <x v="10"/>
    <s v="Moine"/>
    <m/>
    <m/>
    <m/>
    <m/>
    <m/>
    <m/>
    <s v="Fenias Francisco Dias"/>
    <s v="878754510"/>
    <s v="Hércio Langa"/>
    <n v="847484009"/>
    <m/>
    <m/>
    <m/>
    <n v="260001"/>
    <m/>
    <m/>
    <m/>
    <m/>
    <m/>
    <m/>
    <m/>
    <m/>
    <m/>
    <m/>
    <m/>
    <m/>
    <m/>
    <m/>
    <m/>
    <n v="1788"/>
    <m/>
    <n v="1788"/>
    <n v="0.5"/>
    <s v="Entregue"/>
  </r>
  <r>
    <d v="2026-04-02T00:00:00"/>
    <x v="4"/>
    <m/>
    <m/>
    <m/>
    <n v="2600"/>
    <n v="2600"/>
    <n v="2600"/>
    <n v="0"/>
    <m/>
    <m/>
    <m/>
    <m/>
    <m/>
    <m/>
    <m/>
    <s v="MXIXMILHOKG"/>
    <m/>
    <m/>
    <m/>
    <n v="2601212"/>
    <s v="Fenias Francisco Dias"/>
    <x v="1"/>
    <x v="10"/>
    <s v="Mulelemane Timaguene"/>
    <m/>
    <m/>
    <m/>
    <m/>
    <m/>
    <m/>
    <s v="Fenias Francisco Dias"/>
    <s v="878754510"/>
    <s v="Hércio Langa"/>
    <n v="847484009"/>
    <m/>
    <m/>
    <m/>
    <n v="260001"/>
    <m/>
    <m/>
    <m/>
    <m/>
    <m/>
    <m/>
    <m/>
    <m/>
    <m/>
    <m/>
    <m/>
    <m/>
    <m/>
    <m/>
    <m/>
    <n v="2600"/>
    <m/>
    <n v="2600"/>
    <n v="0"/>
    <s v="Entregue"/>
  </r>
  <r>
    <d v="2026-04-02T00:00:00"/>
    <x v="4"/>
    <m/>
    <m/>
    <m/>
    <n v="612.5"/>
    <n v="612.5"/>
    <n v="612.5"/>
    <n v="0"/>
    <m/>
    <m/>
    <m/>
    <m/>
    <m/>
    <m/>
    <m/>
    <s v="MXIXMILHOKG"/>
    <m/>
    <m/>
    <m/>
    <n v="2601212"/>
    <s v="Fenias Francisco Dias"/>
    <x v="1"/>
    <x v="10"/>
    <s v="Mulelemane Xissanguane"/>
    <m/>
    <m/>
    <m/>
    <m/>
    <m/>
    <m/>
    <s v="Fenias Francisco Dias"/>
    <s v="878754510"/>
    <s v="Hércio Langa"/>
    <n v="847484009"/>
    <m/>
    <m/>
    <m/>
    <n v="260001"/>
    <m/>
    <m/>
    <m/>
    <m/>
    <m/>
    <m/>
    <m/>
    <m/>
    <m/>
    <m/>
    <m/>
    <m/>
    <m/>
    <m/>
    <m/>
    <n v="612"/>
    <m/>
    <n v="612"/>
    <n v="-0.5"/>
    <s v="Entregue"/>
  </r>
  <r>
    <d v="2026-04-02T00:00:00"/>
    <x v="0"/>
    <m/>
    <m/>
    <m/>
    <n v="23280"/>
    <n v="23280"/>
    <n v="1845"/>
    <n v="-21435"/>
    <m/>
    <m/>
    <m/>
    <m/>
    <m/>
    <m/>
    <m/>
    <s v="MXIXFEIJAOKG"/>
    <m/>
    <m/>
    <m/>
    <n v="2601213"/>
    <s v="Fernando Rosário Dzidzi"/>
    <x v="3"/>
    <x v="58"/>
    <s v="Chueza-sede"/>
    <m/>
    <m/>
    <m/>
    <m/>
    <m/>
    <m/>
    <s v="Fernando Rosário Dzidzi"/>
    <s v="875611733"/>
    <s v="Ester Domingos Reis"/>
    <n v="866993712"/>
    <m/>
    <m/>
    <m/>
    <n v="260001"/>
    <m/>
    <m/>
    <m/>
    <m/>
    <m/>
    <m/>
    <m/>
    <m/>
    <m/>
    <m/>
    <m/>
    <m/>
    <m/>
    <n v="-21435"/>
    <m/>
    <m/>
    <m/>
    <n v="0"/>
    <n v="-1845"/>
    <s v="Sem registo"/>
  </r>
  <r>
    <d v="2026-04-02T00:00:00"/>
    <x v="1"/>
    <m/>
    <m/>
    <m/>
    <n v="1552"/>
    <n v="776"/>
    <n v="123"/>
    <n v="-653"/>
    <m/>
    <m/>
    <m/>
    <m/>
    <m/>
    <m/>
    <m/>
    <s v="AGRIFEMMA01L"/>
    <m/>
    <m/>
    <m/>
    <n v="2601213"/>
    <s v="Fernando Rosário Dzidzi"/>
    <x v="3"/>
    <x v="58"/>
    <s v="Chueza-sede"/>
    <m/>
    <m/>
    <m/>
    <m/>
    <m/>
    <m/>
    <s v="Fernando Rosário Dzidzi"/>
    <s v="875611733"/>
    <s v="Ester Domingos Reis"/>
    <n v="866993712"/>
    <m/>
    <m/>
    <m/>
    <n v="260001"/>
    <m/>
    <m/>
    <m/>
    <m/>
    <m/>
    <m/>
    <m/>
    <m/>
    <m/>
    <m/>
    <m/>
    <m/>
    <m/>
    <n v="-1429"/>
    <m/>
    <m/>
    <m/>
    <n v="0"/>
    <n v="-123"/>
    <s v="Sem registo"/>
  </r>
  <r>
    <d v="2026-04-02T00:00:00"/>
    <x v="2"/>
    <m/>
    <m/>
    <m/>
    <n v="31040"/>
    <n v="31040"/>
    <n v="2460"/>
    <n v="-28580"/>
    <m/>
    <m/>
    <m/>
    <m/>
    <m/>
    <m/>
    <m/>
    <s v="SUSSACO"/>
    <m/>
    <m/>
    <m/>
    <n v="2601213"/>
    <s v="Fernando Rosário Dzidzi"/>
    <x v="3"/>
    <x v="58"/>
    <s v="Chueza-sede"/>
    <m/>
    <m/>
    <m/>
    <m/>
    <m/>
    <m/>
    <s v="Fernando Rosário Dzidzi"/>
    <s v="875611733"/>
    <s v="Ester Domingos Reis"/>
    <n v="866993712"/>
    <m/>
    <m/>
    <m/>
    <n v="260001"/>
    <m/>
    <m/>
    <m/>
    <m/>
    <m/>
    <m/>
    <m/>
    <m/>
    <m/>
    <m/>
    <m/>
    <m/>
    <m/>
    <n v="-28580"/>
    <m/>
    <m/>
    <m/>
    <n v="0"/>
    <n v="-2460"/>
    <s v="Sem registo"/>
  </r>
  <r>
    <d v="2026-04-02T00:00:00"/>
    <x v="3"/>
    <m/>
    <m/>
    <m/>
    <n v="1470"/>
    <n v="735"/>
    <n v="123"/>
    <n v="-612"/>
    <m/>
    <m/>
    <m/>
    <m/>
    <m/>
    <m/>
    <m/>
    <s v="AGRIMIDACLORP1L"/>
    <m/>
    <m/>
    <m/>
    <n v="2601213"/>
    <s v="Fernando Rosário Dzidzi"/>
    <x v="3"/>
    <x v="58"/>
    <s v="Chueza-sede"/>
    <m/>
    <m/>
    <m/>
    <m/>
    <m/>
    <m/>
    <s v="Fernando Rosário Dzidzi"/>
    <s v="875611733"/>
    <s v="Ester Domingos Reis"/>
    <n v="866993712"/>
    <m/>
    <m/>
    <m/>
    <n v="260001"/>
    <m/>
    <m/>
    <m/>
    <m/>
    <m/>
    <m/>
    <m/>
    <m/>
    <m/>
    <m/>
    <m/>
    <m/>
    <m/>
    <n v="-1347"/>
    <m/>
    <m/>
    <m/>
    <n v="0"/>
    <n v="-123"/>
    <s v="Sem registo"/>
  </r>
  <r>
    <d v="2026-04-02T00:00:00"/>
    <x v="4"/>
    <m/>
    <m/>
    <m/>
    <n v="18375"/>
    <n v="18375"/>
    <n v="1537.5"/>
    <n v="-16837.5"/>
    <m/>
    <m/>
    <m/>
    <m/>
    <m/>
    <m/>
    <m/>
    <s v="MXIXMILHOKG"/>
    <m/>
    <m/>
    <m/>
    <n v="2601213"/>
    <s v="Fernando Rosário Dzidzi"/>
    <x v="3"/>
    <x v="58"/>
    <s v="Chueza-sede"/>
    <m/>
    <m/>
    <m/>
    <m/>
    <m/>
    <m/>
    <s v="Fernando Rosário Dzidzi"/>
    <s v="875611733"/>
    <s v="Ester Domingos Reis"/>
    <n v="866993712"/>
    <m/>
    <m/>
    <m/>
    <n v="260001"/>
    <m/>
    <m/>
    <m/>
    <m/>
    <m/>
    <m/>
    <m/>
    <m/>
    <m/>
    <m/>
    <m/>
    <m/>
    <m/>
    <n v="-16837.5"/>
    <m/>
    <m/>
    <m/>
    <n v="0"/>
    <n v="-1537.5"/>
    <s v="Sem registo"/>
  </r>
  <r>
    <d v="2026-04-02T00:00:00"/>
    <x v="5"/>
    <m/>
    <m/>
    <m/>
    <n v="246"/>
    <n v="123"/>
    <n v="0"/>
    <n v="-123"/>
    <m/>
    <m/>
    <m/>
    <m/>
    <m/>
    <m/>
    <m/>
    <s v="AGRIMHMCPA1L"/>
    <m/>
    <m/>
    <m/>
    <n v="2601213"/>
    <s v="Fernando Rosário Dzidzi"/>
    <x v="3"/>
    <x v="58"/>
    <s v="Chueza-sede"/>
    <m/>
    <m/>
    <m/>
    <m/>
    <m/>
    <m/>
    <s v="Fernando Rosário Dzidzi"/>
    <s v="875611733"/>
    <s v="Ester Domingos Reis"/>
    <n v="866993712"/>
    <m/>
    <m/>
    <m/>
    <n v="260001"/>
    <m/>
    <m/>
    <m/>
    <m/>
    <m/>
    <m/>
    <m/>
    <m/>
    <m/>
    <m/>
    <m/>
    <m/>
    <m/>
    <n v="-246"/>
    <m/>
    <m/>
    <m/>
    <n v="0"/>
    <n v="0"/>
    <s v="Sem registo"/>
  </r>
  <r>
    <d v="2026-04-02T00:00:00"/>
    <x v="6"/>
    <m/>
    <m/>
    <m/>
    <n v="4100"/>
    <n v="4100"/>
    <n v="0"/>
    <n v="-4100"/>
    <m/>
    <m/>
    <m/>
    <m/>
    <m/>
    <m/>
    <m/>
    <s v="MXIXARROZKG"/>
    <m/>
    <m/>
    <m/>
    <n v="2601213"/>
    <s v="Fernando Rosário Dzidzi"/>
    <x v="3"/>
    <x v="58"/>
    <s v="Chueza-sede"/>
    <m/>
    <m/>
    <m/>
    <m/>
    <m/>
    <m/>
    <s v="Fernando Rosário Dzidzi"/>
    <s v="875611733"/>
    <s v="Ester Domingos Reis"/>
    <n v="866993712"/>
    <m/>
    <m/>
    <m/>
    <n v="260001"/>
    <m/>
    <m/>
    <m/>
    <m/>
    <m/>
    <m/>
    <m/>
    <m/>
    <m/>
    <m/>
    <m/>
    <m/>
    <m/>
    <n v="-4100"/>
    <m/>
    <m/>
    <m/>
    <n v="0"/>
    <n v="0"/>
    <s v="Sem registo"/>
  </r>
  <r>
    <d v="2026-04-02T00:00:00"/>
    <x v="0"/>
    <m/>
    <m/>
    <m/>
    <n v="60"/>
    <n v="60"/>
    <n v="0"/>
    <n v="-60"/>
    <m/>
    <m/>
    <m/>
    <m/>
    <m/>
    <m/>
    <m/>
    <s v="MXIXFEIJAOKG"/>
    <m/>
    <m/>
    <m/>
    <n v="2601214"/>
    <s v="Fernando Sabonte"/>
    <x v="0"/>
    <x v="56"/>
    <s v="Puthine"/>
    <m/>
    <m/>
    <m/>
    <m/>
    <m/>
    <m/>
    <s v="Fernando Sabonte"/>
    <s v="867007385"/>
    <s v="Ernesto Carlos Retxua"/>
    <n v="878543976"/>
    <m/>
    <m/>
    <m/>
    <n v="260001"/>
    <m/>
    <m/>
    <m/>
    <m/>
    <m/>
    <m/>
    <m/>
    <m/>
    <m/>
    <m/>
    <m/>
    <m/>
    <m/>
    <n v="-60"/>
    <m/>
    <m/>
    <m/>
    <n v="0"/>
    <n v="0"/>
    <s v="Sem registo"/>
  </r>
  <r>
    <d v="2026-04-02T00:00:00"/>
    <x v="0"/>
    <m/>
    <m/>
    <m/>
    <n v="60"/>
    <n v="60"/>
    <n v="0"/>
    <n v="-60"/>
    <m/>
    <m/>
    <m/>
    <m/>
    <m/>
    <m/>
    <m/>
    <s v="MXIXFEIJAOKG"/>
    <m/>
    <m/>
    <m/>
    <n v="2601214"/>
    <s v="Fernando Sabonte"/>
    <x v="0"/>
    <x v="56"/>
    <s v="Putine"/>
    <m/>
    <m/>
    <m/>
    <m/>
    <m/>
    <m/>
    <s v="Fernando Sabonte"/>
    <s v="867007385"/>
    <s v="Ernesto Carlos Retxua"/>
    <n v="878543976"/>
    <m/>
    <m/>
    <m/>
    <n v="260001"/>
    <m/>
    <m/>
    <m/>
    <m/>
    <m/>
    <m/>
    <m/>
    <m/>
    <m/>
    <m/>
    <m/>
    <m/>
    <m/>
    <n v="-60"/>
    <m/>
    <m/>
    <m/>
    <n v="0"/>
    <n v="0"/>
    <s v="Sem registo"/>
  </r>
  <r>
    <d v="2026-04-02T00:00:00"/>
    <x v="1"/>
    <m/>
    <m/>
    <m/>
    <n v="4"/>
    <n v="2"/>
    <n v="0"/>
    <n v="-2"/>
    <m/>
    <m/>
    <m/>
    <m/>
    <m/>
    <m/>
    <m/>
    <s v="AGRIFEMMA01L"/>
    <m/>
    <m/>
    <m/>
    <n v="2601214"/>
    <s v="Fernando Sabonte"/>
    <x v="0"/>
    <x v="56"/>
    <s v="Puthine"/>
    <m/>
    <m/>
    <m/>
    <m/>
    <m/>
    <m/>
    <s v="Fernando Sabonte"/>
    <s v="867007385"/>
    <s v="Ernesto Carlos Retxua"/>
    <n v="878543976"/>
    <m/>
    <m/>
    <m/>
    <n v="260001"/>
    <m/>
    <m/>
    <m/>
    <m/>
    <m/>
    <m/>
    <m/>
    <m/>
    <m/>
    <m/>
    <m/>
    <m/>
    <m/>
    <n v="-4"/>
    <m/>
    <m/>
    <m/>
    <n v="0"/>
    <n v="0"/>
    <s v="Sem registo"/>
  </r>
  <r>
    <d v="2026-04-02T00:00:00"/>
    <x v="1"/>
    <m/>
    <m/>
    <m/>
    <n v="4"/>
    <n v="2"/>
    <n v="0"/>
    <n v="-2"/>
    <m/>
    <m/>
    <m/>
    <m/>
    <m/>
    <m/>
    <m/>
    <s v="AGRIFEMMA01L"/>
    <m/>
    <m/>
    <m/>
    <n v="2601214"/>
    <s v="Fernando Sabonte"/>
    <x v="0"/>
    <x v="56"/>
    <s v="Putine"/>
    <m/>
    <m/>
    <m/>
    <m/>
    <m/>
    <m/>
    <s v="Fernando Sabonte"/>
    <s v="867007385"/>
    <s v="Ernesto Carlos Retxua"/>
    <n v="878543976"/>
    <m/>
    <m/>
    <m/>
    <n v="260001"/>
    <m/>
    <m/>
    <m/>
    <m/>
    <m/>
    <m/>
    <m/>
    <m/>
    <m/>
    <m/>
    <m/>
    <m/>
    <m/>
    <n v="-4"/>
    <m/>
    <m/>
    <m/>
    <n v="0"/>
    <n v="0"/>
    <s v="Sem registo"/>
  </r>
  <r>
    <d v="2026-04-02T00:00:00"/>
    <x v="2"/>
    <m/>
    <m/>
    <m/>
    <n v="80"/>
    <n v="80"/>
    <n v="0"/>
    <n v="-80"/>
    <m/>
    <m/>
    <m/>
    <m/>
    <m/>
    <m/>
    <m/>
    <s v="SUSSACO"/>
    <m/>
    <m/>
    <m/>
    <n v="2601214"/>
    <s v="Fernando Sabonte"/>
    <x v="0"/>
    <x v="56"/>
    <s v="Puthine"/>
    <m/>
    <m/>
    <m/>
    <m/>
    <m/>
    <m/>
    <s v="Fernando Sabonte"/>
    <s v="867007385"/>
    <s v="Ernesto Carlos Retxua"/>
    <n v="878543976"/>
    <m/>
    <m/>
    <m/>
    <n v="260001"/>
    <m/>
    <m/>
    <m/>
    <m/>
    <m/>
    <m/>
    <m/>
    <m/>
    <m/>
    <m/>
    <m/>
    <m/>
    <m/>
    <n v="-80"/>
    <m/>
    <m/>
    <m/>
    <n v="0"/>
    <n v="0"/>
    <s v="Sem registo"/>
  </r>
  <r>
    <d v="2026-04-02T00:00:00"/>
    <x v="2"/>
    <m/>
    <m/>
    <m/>
    <n v="80"/>
    <n v="80"/>
    <n v="0"/>
    <n v="-80"/>
    <m/>
    <m/>
    <m/>
    <m/>
    <m/>
    <m/>
    <m/>
    <s v="SUSSACO"/>
    <m/>
    <m/>
    <m/>
    <n v="2601214"/>
    <s v="Fernando Sabonte"/>
    <x v="0"/>
    <x v="56"/>
    <s v="Putine"/>
    <m/>
    <m/>
    <m/>
    <m/>
    <m/>
    <m/>
    <s v="Fernando Sabonte"/>
    <s v="867007385"/>
    <s v="Ernesto Carlos Retxua"/>
    <n v="878543976"/>
    <m/>
    <m/>
    <m/>
    <n v="260001"/>
    <m/>
    <m/>
    <m/>
    <m/>
    <m/>
    <m/>
    <m/>
    <m/>
    <m/>
    <m/>
    <m/>
    <m/>
    <m/>
    <n v="-80"/>
    <m/>
    <m/>
    <m/>
    <n v="0"/>
    <n v="0"/>
    <s v="Sem registo"/>
  </r>
  <r>
    <d v="2026-04-02T00:00:00"/>
    <x v="3"/>
    <m/>
    <m/>
    <m/>
    <n v="3"/>
    <n v="1.5"/>
    <n v="0"/>
    <n v="-1.5"/>
    <m/>
    <m/>
    <m/>
    <m/>
    <m/>
    <m/>
    <m/>
    <s v="AGRIMIDACLORP1L"/>
    <m/>
    <m/>
    <m/>
    <n v="2601214"/>
    <s v="Fernando Sabonte"/>
    <x v="0"/>
    <x v="56"/>
    <s v="Puthine"/>
    <m/>
    <m/>
    <m/>
    <m/>
    <m/>
    <m/>
    <s v="Fernando Sabonte"/>
    <s v="867007385"/>
    <s v="Ernesto Carlos Retxua"/>
    <n v="878543976"/>
    <m/>
    <m/>
    <m/>
    <n v="260001"/>
    <m/>
    <m/>
    <m/>
    <m/>
    <m/>
    <m/>
    <m/>
    <m/>
    <m/>
    <m/>
    <m/>
    <m/>
    <m/>
    <n v="-3"/>
    <m/>
    <m/>
    <m/>
    <n v="0"/>
    <n v="0"/>
    <s v="Sem registo"/>
  </r>
  <r>
    <d v="2026-04-02T00:00:00"/>
    <x v="3"/>
    <m/>
    <m/>
    <m/>
    <n v="3"/>
    <n v="1.5"/>
    <n v="0"/>
    <n v="-1.5"/>
    <m/>
    <m/>
    <m/>
    <m/>
    <m/>
    <m/>
    <m/>
    <s v="AGRIMIDACLORP1L"/>
    <m/>
    <m/>
    <m/>
    <n v="2601214"/>
    <s v="Fernando Sabonte"/>
    <x v="0"/>
    <x v="56"/>
    <s v="Putine"/>
    <m/>
    <m/>
    <m/>
    <m/>
    <m/>
    <m/>
    <s v="Fernando Sabonte"/>
    <s v="867007385"/>
    <s v="Ernesto Carlos Retxua"/>
    <n v="878543976"/>
    <m/>
    <m/>
    <m/>
    <n v="260001"/>
    <m/>
    <m/>
    <m/>
    <m/>
    <m/>
    <m/>
    <m/>
    <m/>
    <m/>
    <m/>
    <m/>
    <m/>
    <m/>
    <n v="-3"/>
    <m/>
    <m/>
    <m/>
    <n v="0"/>
    <n v="0"/>
    <s v="Sem registo"/>
  </r>
  <r>
    <d v="2026-04-02T00:00:00"/>
    <x v="4"/>
    <m/>
    <m/>
    <m/>
    <n v="37.5"/>
    <n v="37.5"/>
    <n v="0"/>
    <n v="-37.5"/>
    <n v="0"/>
    <m/>
    <m/>
    <m/>
    <m/>
    <m/>
    <m/>
    <s v="MXIXMILHOKG"/>
    <m/>
    <m/>
    <m/>
    <n v="2601214"/>
    <s v="Fernando Sabonte"/>
    <x v="0"/>
    <x v="56"/>
    <s v="Puthine"/>
    <m/>
    <m/>
    <m/>
    <m/>
    <m/>
    <m/>
    <s v="Fernando Sabonte"/>
    <s v="867007385"/>
    <s v="Ernesto Carlos Retxua"/>
    <n v="878543976"/>
    <m/>
    <m/>
    <m/>
    <n v="260001"/>
    <m/>
    <m/>
    <m/>
    <m/>
    <m/>
    <m/>
    <m/>
    <m/>
    <m/>
    <m/>
    <m/>
    <m/>
    <m/>
    <n v="-37.5"/>
    <m/>
    <m/>
    <m/>
    <n v="0"/>
    <n v="0"/>
    <s v="Sem registo"/>
  </r>
  <r>
    <d v="2026-04-02T00:00:00"/>
    <x v="4"/>
    <m/>
    <m/>
    <m/>
    <n v="37.5"/>
    <n v="37.5"/>
    <n v="0"/>
    <n v="-37.5"/>
    <n v="0"/>
    <m/>
    <m/>
    <m/>
    <m/>
    <m/>
    <m/>
    <s v="MXIXMILHOKG"/>
    <m/>
    <m/>
    <m/>
    <n v="2601214"/>
    <s v="Fernando Sabonte"/>
    <x v="0"/>
    <x v="56"/>
    <s v="Putine"/>
    <m/>
    <m/>
    <m/>
    <m/>
    <m/>
    <m/>
    <s v="Fernando Sabonte"/>
    <s v="867007385"/>
    <s v="Ernesto Carlos Retxua"/>
    <n v="878543976"/>
    <m/>
    <m/>
    <m/>
    <n v="260001"/>
    <m/>
    <m/>
    <m/>
    <m/>
    <m/>
    <m/>
    <m/>
    <m/>
    <m/>
    <m/>
    <m/>
    <m/>
    <m/>
    <n v="-37.5"/>
    <m/>
    <m/>
    <m/>
    <n v="0"/>
    <n v="0"/>
    <s v="Sem registo"/>
  </r>
  <r>
    <d v="2026-04-02T00:00:00"/>
    <x v="5"/>
    <m/>
    <m/>
    <m/>
    <n v="3"/>
    <n v="1.5"/>
    <n v="0"/>
    <n v="-1.5"/>
    <m/>
    <m/>
    <m/>
    <m/>
    <m/>
    <m/>
    <m/>
    <s v="AGRIMHMCPA1L"/>
    <m/>
    <m/>
    <m/>
    <n v="2601214"/>
    <s v="Fernando Sabonte"/>
    <x v="0"/>
    <x v="56"/>
    <s v="Puthine"/>
    <m/>
    <m/>
    <m/>
    <m/>
    <m/>
    <m/>
    <s v="Fernando Sabonte"/>
    <s v="867007385"/>
    <s v="Ernesto Carlos Retxua"/>
    <n v="878543976"/>
    <m/>
    <m/>
    <m/>
    <n v="260001"/>
    <m/>
    <m/>
    <m/>
    <m/>
    <m/>
    <m/>
    <m/>
    <m/>
    <m/>
    <m/>
    <m/>
    <m/>
    <m/>
    <n v="-3"/>
    <m/>
    <m/>
    <m/>
    <n v="0"/>
    <n v="0"/>
    <s v="Sem registo"/>
  </r>
  <r>
    <d v="2026-04-02T00:00:00"/>
    <x v="5"/>
    <m/>
    <m/>
    <m/>
    <n v="3"/>
    <n v="1.5"/>
    <n v="0"/>
    <n v="-1.5"/>
    <m/>
    <m/>
    <m/>
    <m/>
    <m/>
    <m/>
    <m/>
    <s v="AGRIMHMCPA1L"/>
    <m/>
    <m/>
    <m/>
    <n v="2601214"/>
    <s v="Fernando Sabonte"/>
    <x v="0"/>
    <x v="56"/>
    <s v="Putine"/>
    <m/>
    <m/>
    <m/>
    <m/>
    <m/>
    <m/>
    <s v="Fernando Sabonte"/>
    <s v="867007385"/>
    <s v="Ernesto Carlos Retxua"/>
    <n v="878543976"/>
    <m/>
    <m/>
    <m/>
    <n v="260001"/>
    <m/>
    <m/>
    <m/>
    <m/>
    <m/>
    <m/>
    <m/>
    <m/>
    <m/>
    <m/>
    <m/>
    <m/>
    <m/>
    <n v="-3"/>
    <m/>
    <m/>
    <m/>
    <n v="0"/>
    <n v="0"/>
    <s v="Sem registo"/>
  </r>
  <r>
    <d v="2026-04-02T00:00:00"/>
    <x v="6"/>
    <m/>
    <m/>
    <m/>
    <n v="50"/>
    <n v="50"/>
    <n v="0"/>
    <n v="-50"/>
    <m/>
    <n v="0"/>
    <m/>
    <m/>
    <m/>
    <m/>
    <m/>
    <s v="MXIXARROZKG"/>
    <m/>
    <m/>
    <m/>
    <n v="2601214"/>
    <s v="Fernando Sabonte"/>
    <x v="0"/>
    <x v="56"/>
    <s v="Puthine"/>
    <m/>
    <m/>
    <m/>
    <m/>
    <m/>
    <m/>
    <s v="Fernando Sabonte"/>
    <s v="867007385"/>
    <s v="Ernesto Carlos Retxua"/>
    <n v="878543976"/>
    <m/>
    <m/>
    <m/>
    <n v="260001"/>
    <m/>
    <m/>
    <m/>
    <m/>
    <m/>
    <m/>
    <m/>
    <m/>
    <m/>
    <m/>
    <m/>
    <m/>
    <m/>
    <n v="-50"/>
    <m/>
    <m/>
    <m/>
    <n v="0"/>
    <n v="0"/>
    <s v="Sem registo"/>
  </r>
  <r>
    <d v="2026-04-02T00:00:00"/>
    <x v="6"/>
    <m/>
    <m/>
    <m/>
    <n v="50"/>
    <n v="50"/>
    <n v="0"/>
    <n v="-50"/>
    <m/>
    <n v="0"/>
    <m/>
    <m/>
    <m/>
    <m/>
    <m/>
    <s v="MXIXARROZKG"/>
    <m/>
    <m/>
    <m/>
    <n v="2601214"/>
    <s v="Fernando Sabonte"/>
    <x v="0"/>
    <x v="56"/>
    <s v="Putine"/>
    <m/>
    <m/>
    <m/>
    <m/>
    <m/>
    <m/>
    <s v="Fernando Sabonte"/>
    <s v="867007385"/>
    <s v="Ernesto Carlos Retxua"/>
    <n v="878543976"/>
    <m/>
    <m/>
    <m/>
    <n v="260001"/>
    <m/>
    <m/>
    <m/>
    <m/>
    <m/>
    <m/>
    <m/>
    <m/>
    <m/>
    <m/>
    <m/>
    <m/>
    <m/>
    <n v="-50"/>
    <m/>
    <m/>
    <m/>
    <n v="0"/>
    <n v="0"/>
    <s v="Sem registo"/>
  </r>
  <r>
    <d v="2026-04-02T00:00:00"/>
    <x v="0"/>
    <m/>
    <m/>
    <m/>
    <n v="15"/>
    <n v="15"/>
    <n v="15"/>
    <n v="0"/>
    <m/>
    <m/>
    <m/>
    <m/>
    <m/>
    <m/>
    <m/>
    <s v="MXIXFEIJAOKG"/>
    <m/>
    <m/>
    <m/>
    <n v="2601215"/>
    <s v="Filipe Chambal"/>
    <x v="1"/>
    <x v="37"/>
    <s v="Baptine"/>
    <m/>
    <m/>
    <m/>
    <m/>
    <m/>
    <m/>
    <s v="Filipe Chambal"/>
    <s v="846043555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5"/>
    <s v="Sem registo"/>
  </r>
  <r>
    <d v="2026-04-02T00:00:00"/>
    <x v="0"/>
    <m/>
    <m/>
    <m/>
    <n v="2775"/>
    <n v="2775"/>
    <n v="2775"/>
    <n v="0"/>
    <m/>
    <m/>
    <m/>
    <m/>
    <m/>
    <m/>
    <m/>
    <s v="MXIXFEIJAOKG"/>
    <m/>
    <m/>
    <m/>
    <n v="2601215"/>
    <s v="Filipe Chambal"/>
    <x v="1"/>
    <x v="37"/>
    <s v="Chanculo-Sede"/>
    <m/>
    <m/>
    <m/>
    <m/>
    <m/>
    <m/>
    <s v="Filipe Chambal"/>
    <s v="846043555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2775"/>
    <s v="Sem registo"/>
  </r>
  <r>
    <d v="2026-04-02T00:00:00"/>
    <x v="0"/>
    <m/>
    <m/>
    <m/>
    <n v="765"/>
    <n v="765"/>
    <n v="765"/>
    <n v="0"/>
    <m/>
    <m/>
    <m/>
    <m/>
    <m/>
    <m/>
    <m/>
    <s v="MXIXFEIJAOKG"/>
    <m/>
    <m/>
    <m/>
    <n v="2601215"/>
    <s v="Filipe Chambal"/>
    <x v="1"/>
    <x v="37"/>
    <s v="Chiparango"/>
    <m/>
    <m/>
    <m/>
    <m/>
    <m/>
    <m/>
    <s v="Filipe Chambal"/>
    <s v="846043555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765"/>
    <s v="Sem registo"/>
  </r>
  <r>
    <d v="2026-04-02T00:00:00"/>
    <x v="0"/>
    <m/>
    <m/>
    <m/>
    <n v="285"/>
    <n v="285"/>
    <n v="285"/>
    <n v="0"/>
    <m/>
    <m/>
    <m/>
    <m/>
    <m/>
    <m/>
    <m/>
    <s v="MXIXFEIJAOKG"/>
    <m/>
    <m/>
    <m/>
    <n v="2601215"/>
    <s v="Filipe Chambal"/>
    <x v="1"/>
    <x v="37"/>
    <s v="Incomat"/>
    <m/>
    <m/>
    <m/>
    <m/>
    <m/>
    <m/>
    <s v="Filipe Chambal"/>
    <s v="846043555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285"/>
    <s v="Sem registo"/>
  </r>
  <r>
    <d v="2026-04-02T00:00:00"/>
    <x v="0"/>
    <m/>
    <m/>
    <m/>
    <n v="300"/>
    <n v="300"/>
    <n v="300"/>
    <n v="0"/>
    <m/>
    <m/>
    <m/>
    <m/>
    <m/>
    <m/>
    <m/>
    <s v="MXIXFEIJAOKG"/>
    <m/>
    <m/>
    <m/>
    <n v="2601215"/>
    <s v="Filipe Chambal"/>
    <x v="1"/>
    <x v="37"/>
    <s v="Incomati"/>
    <m/>
    <m/>
    <m/>
    <m/>
    <m/>
    <m/>
    <s v="Filipe Chambal"/>
    <s v="846043555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300"/>
    <s v="Sem registo"/>
  </r>
  <r>
    <d v="2026-04-02T00:00:00"/>
    <x v="0"/>
    <m/>
    <m/>
    <m/>
    <n v="270"/>
    <n v="270"/>
    <n v="270"/>
    <n v="0"/>
    <m/>
    <m/>
    <m/>
    <m/>
    <m/>
    <m/>
    <m/>
    <s v="MXIXFEIJAOKG"/>
    <m/>
    <m/>
    <m/>
    <n v="2601215"/>
    <s v="Filipe Chambal"/>
    <x v="1"/>
    <x v="37"/>
    <s v="Sincogene"/>
    <m/>
    <m/>
    <m/>
    <m/>
    <m/>
    <m/>
    <s v="Filipe Chambal"/>
    <s v="846043555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270"/>
    <s v="Sem registo"/>
  </r>
  <r>
    <d v="2026-04-02T00:00:00"/>
    <x v="1"/>
    <m/>
    <m/>
    <m/>
    <n v="1"/>
    <n v="0.5"/>
    <n v="0.5"/>
    <n v="0"/>
    <m/>
    <m/>
    <m/>
    <m/>
    <m/>
    <m/>
    <m/>
    <s v="AGRIFEMMA01L"/>
    <m/>
    <m/>
    <m/>
    <n v="2601215"/>
    <s v="Filipe Chambal"/>
    <x v="1"/>
    <x v="37"/>
    <s v="Baptine"/>
    <m/>
    <m/>
    <m/>
    <m/>
    <m/>
    <m/>
    <s v="Filipe Chambal"/>
    <s v="846043555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0.5"/>
    <s v="Sem registo"/>
  </r>
  <r>
    <d v="2026-04-02T00:00:00"/>
    <x v="1"/>
    <m/>
    <m/>
    <m/>
    <n v="185"/>
    <n v="92.5"/>
    <n v="92.5"/>
    <n v="0"/>
    <m/>
    <m/>
    <m/>
    <m/>
    <m/>
    <m/>
    <m/>
    <s v="AGRIFEMMA01L"/>
    <m/>
    <m/>
    <m/>
    <n v="2601215"/>
    <s v="Filipe Chambal"/>
    <x v="1"/>
    <x v="37"/>
    <s v="Chanculo-Sede"/>
    <m/>
    <m/>
    <m/>
    <m/>
    <m/>
    <m/>
    <s v="Filipe Chambal"/>
    <s v="846043555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92.5"/>
    <s v="Sem registo"/>
  </r>
  <r>
    <d v="2026-04-02T00:00:00"/>
    <x v="1"/>
    <m/>
    <m/>
    <m/>
    <n v="51"/>
    <n v="25.5"/>
    <n v="25.5"/>
    <n v="0"/>
    <m/>
    <m/>
    <m/>
    <m/>
    <m/>
    <m/>
    <m/>
    <s v="AGRIFEMMA01L"/>
    <m/>
    <m/>
    <m/>
    <n v="2601215"/>
    <s v="Filipe Chambal"/>
    <x v="1"/>
    <x v="37"/>
    <s v="Chiparango"/>
    <m/>
    <m/>
    <m/>
    <m/>
    <m/>
    <m/>
    <s v="Filipe Chambal"/>
    <s v="846043555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25.5"/>
    <s v="Sem registo"/>
  </r>
  <r>
    <d v="2026-04-02T00:00:00"/>
    <x v="1"/>
    <m/>
    <m/>
    <m/>
    <n v="19"/>
    <n v="9.5"/>
    <n v="9.5"/>
    <n v="0"/>
    <m/>
    <m/>
    <m/>
    <m/>
    <m/>
    <m/>
    <m/>
    <s v="AGRIFEMMA01L"/>
    <m/>
    <m/>
    <m/>
    <n v="2601215"/>
    <s v="Filipe Chambal"/>
    <x v="1"/>
    <x v="37"/>
    <s v="Incomat"/>
    <m/>
    <m/>
    <m/>
    <m/>
    <m/>
    <m/>
    <s v="Filipe Chambal"/>
    <s v="846043555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9.5"/>
    <s v="Sem registo"/>
  </r>
  <r>
    <d v="2026-04-02T00:00:00"/>
    <x v="1"/>
    <m/>
    <m/>
    <m/>
    <n v="20"/>
    <n v="10"/>
    <n v="10"/>
    <n v="0"/>
    <m/>
    <m/>
    <m/>
    <m/>
    <m/>
    <m/>
    <m/>
    <s v="AGRIFEMMA01L"/>
    <m/>
    <m/>
    <m/>
    <n v="2601215"/>
    <s v="Filipe Chambal"/>
    <x v="1"/>
    <x v="37"/>
    <s v="Incomati"/>
    <m/>
    <m/>
    <m/>
    <m/>
    <m/>
    <m/>
    <s v="Filipe Chambal"/>
    <s v="846043555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0"/>
    <s v="Sem registo"/>
  </r>
  <r>
    <d v="2026-04-02T00:00:00"/>
    <x v="1"/>
    <m/>
    <m/>
    <m/>
    <n v="18"/>
    <n v="9"/>
    <n v="9"/>
    <n v="0"/>
    <m/>
    <m/>
    <m/>
    <m/>
    <m/>
    <m/>
    <m/>
    <s v="AGRIFEMMA01L"/>
    <m/>
    <m/>
    <m/>
    <n v="2601215"/>
    <s v="Filipe Chambal"/>
    <x v="1"/>
    <x v="37"/>
    <s v="Sincogene"/>
    <m/>
    <m/>
    <m/>
    <m/>
    <m/>
    <m/>
    <s v="Filipe Chambal"/>
    <s v="846043555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9"/>
    <s v="Sem registo"/>
  </r>
  <r>
    <d v="2026-04-02T00:00:00"/>
    <x v="2"/>
    <m/>
    <m/>
    <m/>
    <n v="20"/>
    <n v="20"/>
    <n v="20"/>
    <n v="0"/>
    <m/>
    <m/>
    <m/>
    <m/>
    <m/>
    <m/>
    <m/>
    <s v="SUSSACO"/>
    <m/>
    <m/>
    <m/>
    <n v="2601215"/>
    <s v="Filipe Chambal"/>
    <x v="1"/>
    <x v="37"/>
    <s v="Baptine"/>
    <m/>
    <m/>
    <m/>
    <m/>
    <m/>
    <m/>
    <s v="Filipe Chambal"/>
    <s v="846043555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20"/>
    <s v="Sem registo"/>
  </r>
  <r>
    <d v="2026-04-02T00:00:00"/>
    <x v="2"/>
    <m/>
    <m/>
    <m/>
    <n v="3700"/>
    <n v="3700"/>
    <n v="3700"/>
    <n v="0"/>
    <m/>
    <m/>
    <m/>
    <m/>
    <m/>
    <m/>
    <m/>
    <s v="SUSSACO"/>
    <m/>
    <m/>
    <m/>
    <n v="2601215"/>
    <s v="Filipe Chambal"/>
    <x v="1"/>
    <x v="37"/>
    <s v="Chanculo-Sede"/>
    <m/>
    <m/>
    <m/>
    <m/>
    <m/>
    <m/>
    <s v="Filipe Chambal"/>
    <s v="846043555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3700"/>
    <s v="Sem registo"/>
  </r>
  <r>
    <d v="2026-04-02T00:00:00"/>
    <x v="2"/>
    <m/>
    <m/>
    <m/>
    <n v="1020"/>
    <n v="1020"/>
    <n v="1020"/>
    <n v="0"/>
    <m/>
    <m/>
    <m/>
    <m/>
    <m/>
    <m/>
    <m/>
    <s v="SUSSACO"/>
    <m/>
    <m/>
    <m/>
    <n v="2601215"/>
    <s v="Filipe Chambal"/>
    <x v="1"/>
    <x v="37"/>
    <s v="Chiparango"/>
    <m/>
    <m/>
    <m/>
    <m/>
    <m/>
    <m/>
    <s v="Filipe Chambal"/>
    <s v="846043555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020"/>
    <s v="Sem registo"/>
  </r>
  <r>
    <d v="2026-04-02T00:00:00"/>
    <x v="2"/>
    <m/>
    <m/>
    <m/>
    <n v="380"/>
    <n v="380"/>
    <n v="380"/>
    <n v="0"/>
    <m/>
    <m/>
    <m/>
    <m/>
    <m/>
    <m/>
    <m/>
    <s v="SUSSACO"/>
    <m/>
    <m/>
    <m/>
    <n v="2601215"/>
    <s v="Filipe Chambal"/>
    <x v="1"/>
    <x v="37"/>
    <s v="Incomat"/>
    <m/>
    <m/>
    <m/>
    <m/>
    <m/>
    <m/>
    <s v="Filipe Chambal"/>
    <s v="846043555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380"/>
    <s v="Sem registo"/>
  </r>
  <r>
    <d v="2026-04-02T00:00:00"/>
    <x v="2"/>
    <m/>
    <m/>
    <m/>
    <n v="400"/>
    <n v="400"/>
    <n v="400"/>
    <n v="0"/>
    <m/>
    <m/>
    <m/>
    <m/>
    <m/>
    <m/>
    <m/>
    <s v="SUSSACO"/>
    <m/>
    <m/>
    <m/>
    <n v="2601215"/>
    <s v="Filipe Chambal"/>
    <x v="1"/>
    <x v="37"/>
    <s v="Incomati"/>
    <m/>
    <m/>
    <m/>
    <m/>
    <m/>
    <m/>
    <s v="Filipe Chambal"/>
    <s v="846043555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400"/>
    <s v="Sem registo"/>
  </r>
  <r>
    <d v="2026-04-02T00:00:00"/>
    <x v="2"/>
    <m/>
    <m/>
    <m/>
    <n v="360"/>
    <n v="360"/>
    <n v="360"/>
    <n v="0"/>
    <m/>
    <m/>
    <m/>
    <m/>
    <m/>
    <m/>
    <m/>
    <s v="SUSSACO"/>
    <m/>
    <m/>
    <m/>
    <n v="2601215"/>
    <s v="Filipe Chambal"/>
    <x v="1"/>
    <x v="37"/>
    <s v="Sincogene"/>
    <m/>
    <m/>
    <m/>
    <m/>
    <m/>
    <m/>
    <s v="Filipe Chambal"/>
    <s v="846043555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360"/>
    <s v="Sem registo"/>
  </r>
  <r>
    <d v="2026-04-02T00:00:00"/>
    <x v="3"/>
    <m/>
    <m/>
    <m/>
    <n v="1"/>
    <n v="0.5"/>
    <n v="0.5"/>
    <n v="0"/>
    <m/>
    <m/>
    <m/>
    <m/>
    <m/>
    <m/>
    <m/>
    <s v="AGRIMIDACLORP1L"/>
    <m/>
    <m/>
    <m/>
    <n v="2601215"/>
    <s v="Filipe Chambal"/>
    <x v="1"/>
    <x v="37"/>
    <s v="Baptine"/>
    <m/>
    <m/>
    <m/>
    <m/>
    <m/>
    <m/>
    <s v="Filipe Chambal"/>
    <s v="846043555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0.5"/>
    <s v="Sem registo"/>
  </r>
  <r>
    <d v="2026-04-02T00:00:00"/>
    <x v="3"/>
    <m/>
    <m/>
    <m/>
    <n v="185"/>
    <n v="92.5"/>
    <n v="92.5"/>
    <n v="0"/>
    <m/>
    <m/>
    <m/>
    <m/>
    <m/>
    <m/>
    <m/>
    <s v="AGRIMIDACLORP1L"/>
    <m/>
    <m/>
    <m/>
    <n v="2601215"/>
    <s v="Filipe Chambal"/>
    <x v="1"/>
    <x v="37"/>
    <s v="Chanculo-Sede"/>
    <m/>
    <m/>
    <m/>
    <m/>
    <m/>
    <m/>
    <s v="Filipe Chambal"/>
    <s v="846043555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92.5"/>
    <s v="Sem registo"/>
  </r>
  <r>
    <d v="2026-04-02T00:00:00"/>
    <x v="3"/>
    <m/>
    <m/>
    <m/>
    <n v="51"/>
    <n v="25.5"/>
    <n v="25.5"/>
    <n v="0"/>
    <m/>
    <m/>
    <m/>
    <m/>
    <m/>
    <m/>
    <m/>
    <s v="AGRIMIDACLORP1L"/>
    <m/>
    <m/>
    <m/>
    <n v="2601215"/>
    <s v="Filipe Chambal"/>
    <x v="1"/>
    <x v="37"/>
    <s v="Chiparango"/>
    <m/>
    <m/>
    <m/>
    <m/>
    <m/>
    <m/>
    <s v="Filipe Chambal"/>
    <s v="846043555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25.5"/>
    <s v="Sem registo"/>
  </r>
  <r>
    <d v="2026-04-02T00:00:00"/>
    <x v="3"/>
    <m/>
    <m/>
    <m/>
    <n v="19"/>
    <n v="9.5"/>
    <n v="9.5"/>
    <n v="0"/>
    <m/>
    <m/>
    <m/>
    <m/>
    <m/>
    <m/>
    <m/>
    <s v="AGRIMIDACLORP1L"/>
    <m/>
    <m/>
    <m/>
    <n v="2601215"/>
    <s v="Filipe Chambal"/>
    <x v="1"/>
    <x v="37"/>
    <s v="Incomat"/>
    <m/>
    <m/>
    <m/>
    <m/>
    <m/>
    <m/>
    <s v="Filipe Chambal"/>
    <s v="846043555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9.5"/>
    <s v="Sem registo"/>
  </r>
  <r>
    <d v="2026-04-02T00:00:00"/>
    <x v="3"/>
    <m/>
    <m/>
    <m/>
    <n v="20"/>
    <n v="10"/>
    <n v="10"/>
    <n v="0"/>
    <m/>
    <m/>
    <m/>
    <m/>
    <m/>
    <m/>
    <m/>
    <s v="AGRIMIDACLORP1L"/>
    <m/>
    <m/>
    <m/>
    <n v="2601215"/>
    <s v="Filipe Chambal"/>
    <x v="1"/>
    <x v="37"/>
    <s v="Incomati"/>
    <m/>
    <m/>
    <m/>
    <m/>
    <m/>
    <m/>
    <s v="Filipe Chambal"/>
    <s v="846043555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0"/>
    <s v="Sem registo"/>
  </r>
  <r>
    <d v="2026-04-02T00:00:00"/>
    <x v="3"/>
    <m/>
    <m/>
    <m/>
    <n v="18"/>
    <n v="9"/>
    <n v="9"/>
    <n v="0"/>
    <m/>
    <m/>
    <m/>
    <m/>
    <m/>
    <m/>
    <m/>
    <s v="AGRIMIDACLORP1L"/>
    <m/>
    <m/>
    <m/>
    <n v="2601215"/>
    <s v="Filipe Chambal"/>
    <x v="1"/>
    <x v="37"/>
    <s v="Sincogene"/>
    <m/>
    <m/>
    <m/>
    <m/>
    <m/>
    <m/>
    <s v="Filipe Chambal"/>
    <s v="846043555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9"/>
    <s v="Sem registo"/>
  </r>
  <r>
    <d v="2026-04-02T00:00:00"/>
    <x v="4"/>
    <m/>
    <m/>
    <m/>
    <n v="12.5"/>
    <n v="12.5"/>
    <n v="12.5"/>
    <n v="0"/>
    <m/>
    <m/>
    <m/>
    <m/>
    <m/>
    <m/>
    <m/>
    <s v="MXIXMILHOKG"/>
    <m/>
    <m/>
    <m/>
    <n v="2601215"/>
    <s v="Filipe Chambal"/>
    <x v="1"/>
    <x v="37"/>
    <s v="Baptine"/>
    <m/>
    <m/>
    <m/>
    <m/>
    <m/>
    <m/>
    <s v="Filipe Chambal"/>
    <s v="846043555"/>
    <s v="Joaquim Abineiro Valoi"/>
    <n v="841531551"/>
    <m/>
    <m/>
    <m/>
    <n v="260001"/>
    <m/>
    <m/>
    <m/>
    <m/>
    <m/>
    <m/>
    <m/>
    <m/>
    <m/>
    <m/>
    <m/>
    <m/>
    <m/>
    <m/>
    <n v="12"/>
    <m/>
    <m/>
    <n v="12"/>
    <n v="-0.5"/>
    <s v="Entregue"/>
  </r>
  <r>
    <d v="2026-04-02T00:00:00"/>
    <x v="4"/>
    <m/>
    <m/>
    <m/>
    <n v="2312.5"/>
    <n v="2312.5"/>
    <n v="2312.5"/>
    <n v="0"/>
    <m/>
    <m/>
    <m/>
    <m/>
    <m/>
    <m/>
    <m/>
    <s v="MXIXMILHOKG"/>
    <m/>
    <m/>
    <m/>
    <n v="2601215"/>
    <s v="Filipe Chambal"/>
    <x v="1"/>
    <x v="37"/>
    <s v="Chanculo-Sede"/>
    <m/>
    <m/>
    <m/>
    <m/>
    <m/>
    <m/>
    <s v="Filipe Chambal"/>
    <s v="846043555"/>
    <s v="Joaquim Abineiro Valoi"/>
    <n v="841531551"/>
    <m/>
    <m/>
    <m/>
    <n v="260001"/>
    <m/>
    <m/>
    <m/>
    <m/>
    <m/>
    <m/>
    <m/>
    <m/>
    <m/>
    <m/>
    <m/>
    <m/>
    <m/>
    <m/>
    <n v="2312"/>
    <m/>
    <m/>
    <n v="2312"/>
    <n v="-0.5"/>
    <s v="Entregue"/>
  </r>
  <r>
    <d v="2026-04-02T00:00:00"/>
    <x v="4"/>
    <m/>
    <m/>
    <m/>
    <n v="637.5"/>
    <n v="637.5"/>
    <n v="637.5"/>
    <n v="0"/>
    <m/>
    <m/>
    <m/>
    <m/>
    <m/>
    <m/>
    <m/>
    <s v="MXIXMILHOKG"/>
    <m/>
    <m/>
    <m/>
    <n v="2601215"/>
    <s v="Filipe Chambal"/>
    <x v="1"/>
    <x v="37"/>
    <s v="Chiparango"/>
    <m/>
    <m/>
    <m/>
    <m/>
    <m/>
    <m/>
    <s v="Filipe Chambal"/>
    <s v="846043555"/>
    <s v="Joaquim Abineiro Valoi"/>
    <n v="841531551"/>
    <m/>
    <m/>
    <m/>
    <n v="260001"/>
    <m/>
    <m/>
    <m/>
    <m/>
    <m/>
    <m/>
    <m/>
    <m/>
    <m/>
    <m/>
    <m/>
    <m/>
    <m/>
    <m/>
    <n v="638"/>
    <m/>
    <m/>
    <n v="638"/>
    <n v="0.5"/>
    <s v="Entregue"/>
  </r>
  <r>
    <d v="2026-04-02T00:00:00"/>
    <x v="4"/>
    <m/>
    <m/>
    <m/>
    <n v="237.5"/>
    <n v="237.5"/>
    <n v="237.5"/>
    <n v="0"/>
    <m/>
    <m/>
    <m/>
    <m/>
    <m/>
    <m/>
    <m/>
    <s v="MXIXMILHOKG"/>
    <m/>
    <m/>
    <m/>
    <n v="2601215"/>
    <s v="Filipe Chambal"/>
    <x v="1"/>
    <x v="37"/>
    <s v="Incomat"/>
    <m/>
    <m/>
    <m/>
    <m/>
    <m/>
    <m/>
    <s v="Filipe Chambal"/>
    <s v="846043555"/>
    <s v="Joaquim Abineiro Valoi"/>
    <n v="841531551"/>
    <m/>
    <m/>
    <m/>
    <n v="260001"/>
    <m/>
    <m/>
    <m/>
    <m/>
    <m/>
    <m/>
    <m/>
    <m/>
    <m/>
    <m/>
    <m/>
    <m/>
    <m/>
    <m/>
    <n v="238"/>
    <m/>
    <m/>
    <n v="238"/>
    <n v="0.5"/>
    <s v="Entregue"/>
  </r>
  <r>
    <d v="2026-04-02T00:00:00"/>
    <x v="4"/>
    <m/>
    <m/>
    <m/>
    <n v="250"/>
    <n v="250"/>
    <n v="250"/>
    <n v="0"/>
    <m/>
    <m/>
    <m/>
    <m/>
    <m/>
    <m/>
    <m/>
    <s v="MXIXMILHOKG"/>
    <m/>
    <m/>
    <m/>
    <n v="2601215"/>
    <s v="Filipe Chambal"/>
    <x v="1"/>
    <x v="37"/>
    <s v="Incomati"/>
    <m/>
    <m/>
    <m/>
    <m/>
    <m/>
    <m/>
    <s v="Filipe Chambal"/>
    <s v="846043555"/>
    <s v="Joaquim Abineiro Valoi"/>
    <n v="841531551"/>
    <m/>
    <m/>
    <m/>
    <n v="260001"/>
    <m/>
    <m/>
    <m/>
    <m/>
    <m/>
    <m/>
    <m/>
    <m/>
    <m/>
    <m/>
    <m/>
    <m/>
    <m/>
    <m/>
    <n v="250"/>
    <m/>
    <m/>
    <n v="250"/>
    <n v="0"/>
    <s v="Entregue"/>
  </r>
  <r>
    <d v="2026-04-02T00:00:00"/>
    <x v="4"/>
    <m/>
    <m/>
    <m/>
    <n v="225"/>
    <n v="225"/>
    <n v="225"/>
    <n v="0"/>
    <m/>
    <m/>
    <m/>
    <m/>
    <m/>
    <m/>
    <m/>
    <s v="MXIXMILHOKG"/>
    <m/>
    <m/>
    <m/>
    <n v="2601215"/>
    <s v="Filipe Chambal"/>
    <x v="1"/>
    <x v="37"/>
    <s v="Sincogene"/>
    <m/>
    <m/>
    <m/>
    <m/>
    <m/>
    <m/>
    <s v="Filipe Chambal"/>
    <s v="846043555"/>
    <s v="Joaquim Abineiro Valoi"/>
    <n v="841531551"/>
    <m/>
    <m/>
    <m/>
    <n v="260001"/>
    <m/>
    <m/>
    <m/>
    <m/>
    <m/>
    <m/>
    <m/>
    <m/>
    <m/>
    <m/>
    <m/>
    <m/>
    <m/>
    <m/>
    <n v="225"/>
    <m/>
    <m/>
    <n v="225"/>
    <n v="0"/>
    <s v="Entregue"/>
  </r>
  <r>
    <d v="2026-04-02T00:00:00"/>
    <x v="0"/>
    <m/>
    <m/>
    <m/>
    <n v="1110"/>
    <n v="1110"/>
    <n v="1110"/>
    <n v="0"/>
    <m/>
    <m/>
    <m/>
    <m/>
    <m/>
    <m/>
    <m/>
    <s v="MXIXFEIJAOKG"/>
    <m/>
    <m/>
    <m/>
    <n v="2601216"/>
    <s v="Filipe Paulino Saute"/>
    <x v="2"/>
    <x v="28"/>
    <s v="Caia sede"/>
    <m/>
    <m/>
    <m/>
    <m/>
    <m/>
    <m/>
    <s v="Filipe Paulino Saute"/>
    <s v="875454103"/>
    <s v="Filipe Paulino Saute"/>
    <s v="847254103/875454103"/>
    <m/>
    <m/>
    <m/>
    <n v="260001"/>
    <m/>
    <m/>
    <m/>
    <m/>
    <m/>
    <m/>
    <m/>
    <m/>
    <m/>
    <m/>
    <m/>
    <m/>
    <m/>
    <n v="-1110"/>
    <m/>
    <n v="1110"/>
    <m/>
    <n v="1110"/>
    <n v="0"/>
    <s v="Entregue"/>
  </r>
  <r>
    <d v="2026-04-02T00:00:00"/>
    <x v="1"/>
    <m/>
    <m/>
    <m/>
    <n v="74"/>
    <n v="37"/>
    <n v="37"/>
    <n v="0"/>
    <m/>
    <m/>
    <m/>
    <m/>
    <m/>
    <m/>
    <m/>
    <s v="AGRIFEMMA01L"/>
    <m/>
    <m/>
    <m/>
    <n v="2601216"/>
    <s v="Filipe Paulino Saute"/>
    <x v="2"/>
    <x v="28"/>
    <s v="Caia sede"/>
    <m/>
    <m/>
    <m/>
    <m/>
    <m/>
    <m/>
    <s v="Filipe Paulino Saute"/>
    <s v="875454103"/>
    <s v="Filipe Paulino Saute"/>
    <s v="847254103/875454103"/>
    <m/>
    <m/>
    <m/>
    <n v="260001"/>
    <m/>
    <m/>
    <m/>
    <m/>
    <m/>
    <m/>
    <m/>
    <m/>
    <m/>
    <m/>
    <m/>
    <m/>
    <m/>
    <n v="-74"/>
    <m/>
    <m/>
    <m/>
    <n v="0"/>
    <n v="-37"/>
    <s v="Sem registo"/>
  </r>
  <r>
    <d v="2026-04-02T00:00:00"/>
    <x v="2"/>
    <m/>
    <m/>
    <m/>
    <n v="1480"/>
    <n v="1480"/>
    <n v="1480"/>
    <n v="0"/>
    <m/>
    <m/>
    <m/>
    <m/>
    <m/>
    <m/>
    <m/>
    <s v="SUSSACO"/>
    <m/>
    <m/>
    <m/>
    <n v="2601216"/>
    <s v="Filipe Paulino Saute"/>
    <x v="2"/>
    <x v="28"/>
    <s v="Caia sede"/>
    <m/>
    <m/>
    <m/>
    <m/>
    <m/>
    <m/>
    <s v="Filipe Paulino Saute"/>
    <s v="875454103"/>
    <s v="Filipe Paulino Saute"/>
    <s v="847254103/875454103"/>
    <m/>
    <m/>
    <m/>
    <n v="260001"/>
    <m/>
    <m/>
    <m/>
    <m/>
    <m/>
    <m/>
    <m/>
    <m/>
    <m/>
    <m/>
    <m/>
    <m/>
    <m/>
    <n v="-1480"/>
    <m/>
    <m/>
    <m/>
    <n v="0"/>
    <n v="-1480"/>
    <s v="Sem registo"/>
  </r>
  <r>
    <d v="2026-04-02T00:00:00"/>
    <x v="3"/>
    <m/>
    <m/>
    <m/>
    <n v="8"/>
    <n v="4"/>
    <n v="4"/>
    <n v="0"/>
    <m/>
    <m/>
    <m/>
    <m/>
    <m/>
    <m/>
    <m/>
    <s v="AGRIMIDACLORP1L"/>
    <m/>
    <m/>
    <m/>
    <n v="2601216"/>
    <s v="Filipe Paulino Saute"/>
    <x v="2"/>
    <x v="28"/>
    <s v="Caia sede"/>
    <m/>
    <m/>
    <m/>
    <m/>
    <m/>
    <m/>
    <s v="Filipe Paulino Saute"/>
    <s v="875454103"/>
    <s v="Filipe Paulino Saute"/>
    <s v="847254103/875454103"/>
    <m/>
    <m/>
    <m/>
    <n v="260001"/>
    <m/>
    <m/>
    <m/>
    <m/>
    <m/>
    <m/>
    <m/>
    <m/>
    <m/>
    <m/>
    <m/>
    <m/>
    <m/>
    <n v="-8"/>
    <m/>
    <m/>
    <m/>
    <n v="0"/>
    <n v="-4"/>
    <s v="Sem registo"/>
  </r>
  <r>
    <d v="2026-04-02T00:00:00"/>
    <x v="4"/>
    <m/>
    <m/>
    <m/>
    <n v="100"/>
    <n v="100"/>
    <n v="100"/>
    <n v="0"/>
    <m/>
    <m/>
    <m/>
    <m/>
    <m/>
    <m/>
    <m/>
    <s v="MXIXMILHOKG"/>
    <m/>
    <m/>
    <m/>
    <n v="2601216"/>
    <s v="Filipe Paulino Saute"/>
    <x v="2"/>
    <x v="28"/>
    <s v="Caia sede"/>
    <m/>
    <m/>
    <m/>
    <m/>
    <m/>
    <m/>
    <s v="Filipe Paulino Saute"/>
    <s v="875454103"/>
    <s v="Filipe Paulino Saute"/>
    <s v="847254103/875454103"/>
    <m/>
    <m/>
    <m/>
    <n v="260001"/>
    <m/>
    <m/>
    <m/>
    <m/>
    <m/>
    <m/>
    <m/>
    <m/>
    <m/>
    <m/>
    <m/>
    <m/>
    <m/>
    <n v="-100"/>
    <m/>
    <m/>
    <n v="100"/>
    <n v="0"/>
    <n v="-100"/>
    <s v="Sem registo"/>
  </r>
  <r>
    <d v="2026-04-02T00:00:00"/>
    <x v="5"/>
    <m/>
    <m/>
    <m/>
    <n v="198"/>
    <n v="99"/>
    <n v="99"/>
    <n v="0"/>
    <m/>
    <m/>
    <m/>
    <m/>
    <m/>
    <m/>
    <m/>
    <s v="AGRIMHMCPA1L"/>
    <m/>
    <m/>
    <m/>
    <n v="2601216"/>
    <s v="Filipe Paulino Saute"/>
    <x v="2"/>
    <x v="28"/>
    <s v="Caia sede"/>
    <m/>
    <m/>
    <m/>
    <m/>
    <m/>
    <m/>
    <s v="Filipe Paulino Saute"/>
    <s v="875454103"/>
    <s v="Filipe Paulino Saute"/>
    <s v="847254103/875454103"/>
    <m/>
    <m/>
    <m/>
    <n v="260001"/>
    <m/>
    <m/>
    <m/>
    <m/>
    <m/>
    <m/>
    <m/>
    <m/>
    <m/>
    <m/>
    <m/>
    <m/>
    <m/>
    <n v="-198"/>
    <m/>
    <m/>
    <m/>
    <n v="0"/>
    <n v="-99"/>
    <s v="Sem registo"/>
  </r>
  <r>
    <d v="2026-04-02T00:00:00"/>
    <x v="6"/>
    <m/>
    <m/>
    <m/>
    <n v="3300"/>
    <n v="3300"/>
    <n v="3300"/>
    <n v="0"/>
    <m/>
    <m/>
    <m/>
    <m/>
    <m/>
    <m/>
    <m/>
    <s v="MXIXARROZKG"/>
    <m/>
    <m/>
    <m/>
    <n v="2601216"/>
    <s v="Filipe Paulino Saute"/>
    <x v="2"/>
    <x v="28"/>
    <s v="Caia sede"/>
    <m/>
    <m/>
    <m/>
    <m/>
    <m/>
    <m/>
    <s v="Filipe Paulino Saute"/>
    <s v="875454103"/>
    <s v="Filipe Paulino Saute"/>
    <s v="847254103/875454103"/>
    <m/>
    <m/>
    <m/>
    <n v="260001"/>
    <m/>
    <m/>
    <m/>
    <m/>
    <m/>
    <m/>
    <m/>
    <m/>
    <m/>
    <m/>
    <m/>
    <m/>
    <m/>
    <n v="-3300"/>
    <m/>
    <m/>
    <m/>
    <n v="0"/>
    <n v="-3300"/>
    <s v="Sem registo"/>
  </r>
  <r>
    <d v="2026-04-02T00:00:00"/>
    <x v="0"/>
    <m/>
    <m/>
    <m/>
    <n v="14955"/>
    <n v="14955"/>
    <n v="14955"/>
    <n v="0"/>
    <m/>
    <m/>
    <m/>
    <m/>
    <m/>
    <m/>
    <m/>
    <s v="MXIXFEIJAOKG"/>
    <m/>
    <m/>
    <m/>
    <n v="2601217"/>
    <s v="FINELIO BIA"/>
    <x v="5"/>
    <x v="21"/>
    <s v="ZULO"/>
    <m/>
    <m/>
    <m/>
    <m/>
    <m/>
    <m/>
    <s v="FINELIO BIA"/>
    <s v="846437333"/>
    <s v="FERDINANDO DIRCEU"/>
    <n v="867805809"/>
    <m/>
    <m/>
    <m/>
    <n v="260001"/>
    <m/>
    <m/>
    <m/>
    <m/>
    <m/>
    <m/>
    <m/>
    <m/>
    <m/>
    <m/>
    <m/>
    <m/>
    <m/>
    <m/>
    <m/>
    <m/>
    <n v="14955"/>
    <n v="0"/>
    <n v="-14955"/>
    <s v="Sem registo"/>
  </r>
  <r>
    <d v="2026-04-02T00:00:00"/>
    <x v="1"/>
    <m/>
    <m/>
    <m/>
    <n v="997"/>
    <n v="498.5"/>
    <n v="498.5"/>
    <n v="0"/>
    <m/>
    <m/>
    <m/>
    <m/>
    <m/>
    <m/>
    <m/>
    <s v="AGRIFEMMA01L"/>
    <m/>
    <m/>
    <m/>
    <n v="2601217"/>
    <s v="FINELIO BIA"/>
    <x v="5"/>
    <x v="21"/>
    <s v="ZULO"/>
    <m/>
    <m/>
    <m/>
    <m/>
    <m/>
    <m/>
    <s v="FINELIO BIA"/>
    <s v="846437333"/>
    <s v="FERDINANDO DIRCEU"/>
    <n v="867805809"/>
    <m/>
    <m/>
    <m/>
    <n v="260001"/>
    <m/>
    <m/>
    <m/>
    <m/>
    <m/>
    <m/>
    <m/>
    <m/>
    <m/>
    <m/>
    <m/>
    <m/>
    <m/>
    <m/>
    <m/>
    <m/>
    <m/>
    <n v="0"/>
    <n v="-498.5"/>
    <s v="Sem registo"/>
  </r>
  <r>
    <d v="2026-04-02T00:00:00"/>
    <x v="2"/>
    <m/>
    <m/>
    <m/>
    <n v="19940"/>
    <n v="19940"/>
    <n v="19940"/>
    <n v="0"/>
    <m/>
    <m/>
    <m/>
    <m/>
    <m/>
    <m/>
    <m/>
    <s v="SUSSACO"/>
    <m/>
    <m/>
    <m/>
    <n v="2601217"/>
    <s v="FINELIO BIA"/>
    <x v="5"/>
    <x v="21"/>
    <s v="ZULO"/>
    <m/>
    <m/>
    <m/>
    <m/>
    <m/>
    <m/>
    <s v="FINELIO BIA"/>
    <s v="846437333"/>
    <s v="FERDINANDO DIRCEU"/>
    <n v="867805809"/>
    <m/>
    <m/>
    <m/>
    <n v="260001"/>
    <m/>
    <m/>
    <m/>
    <m/>
    <m/>
    <m/>
    <m/>
    <m/>
    <m/>
    <m/>
    <m/>
    <m/>
    <m/>
    <m/>
    <m/>
    <m/>
    <m/>
    <n v="0"/>
    <n v="-19940"/>
    <s v="Sem registo"/>
  </r>
  <r>
    <d v="2026-04-02T00:00:00"/>
    <x v="3"/>
    <m/>
    <m/>
    <m/>
    <n v="997"/>
    <n v="498.5"/>
    <n v="498.5"/>
    <n v="0"/>
    <m/>
    <m/>
    <m/>
    <m/>
    <m/>
    <m/>
    <m/>
    <s v="AGRIMIDACLORP1L"/>
    <m/>
    <m/>
    <m/>
    <n v="2601217"/>
    <s v="FINELIO BIA"/>
    <x v="5"/>
    <x v="21"/>
    <s v="ZULO"/>
    <m/>
    <m/>
    <m/>
    <m/>
    <m/>
    <m/>
    <s v="FINELIO BIA"/>
    <s v="846437333"/>
    <s v="FERDINANDO DIRCEU"/>
    <n v="867805809"/>
    <m/>
    <m/>
    <m/>
    <n v="260001"/>
    <m/>
    <m/>
    <m/>
    <m/>
    <m/>
    <m/>
    <m/>
    <m/>
    <m/>
    <m/>
    <m/>
    <m/>
    <m/>
    <m/>
    <m/>
    <m/>
    <m/>
    <n v="0"/>
    <n v="-498.5"/>
    <s v="Sem registo"/>
  </r>
  <r>
    <d v="2026-04-02T00:00:00"/>
    <x v="4"/>
    <m/>
    <m/>
    <m/>
    <n v="12462.5"/>
    <n v="12462.5"/>
    <n v="12462.5"/>
    <n v="0"/>
    <m/>
    <m/>
    <m/>
    <m/>
    <m/>
    <m/>
    <m/>
    <s v="MXIXMILHOKG"/>
    <m/>
    <m/>
    <m/>
    <n v="2601217"/>
    <s v="FINELIO BIA"/>
    <x v="5"/>
    <x v="21"/>
    <s v="ZULO"/>
    <m/>
    <m/>
    <m/>
    <m/>
    <m/>
    <m/>
    <s v="FINELIO BIA"/>
    <s v="846437333"/>
    <s v="FERDINANDO DIRCEU"/>
    <n v="867805809"/>
    <m/>
    <m/>
    <m/>
    <n v="260001"/>
    <m/>
    <m/>
    <m/>
    <m/>
    <m/>
    <m/>
    <m/>
    <m/>
    <m/>
    <m/>
    <m/>
    <m/>
    <m/>
    <m/>
    <n v="12462"/>
    <m/>
    <m/>
    <n v="12462"/>
    <n v="-0.5"/>
    <s v="Entregue"/>
  </r>
  <r>
    <d v="2026-04-02T00:00:00"/>
    <x v="0"/>
    <m/>
    <m/>
    <m/>
    <n v="9900"/>
    <n v="9900"/>
    <n v="9900"/>
    <n v="0"/>
    <m/>
    <m/>
    <m/>
    <m/>
    <m/>
    <m/>
    <m/>
    <s v="MXIXFEIJAOKG"/>
    <m/>
    <m/>
    <m/>
    <n v="2601218"/>
    <s v="Fonseca Faquir"/>
    <x v="5"/>
    <x v="15"/>
    <s v="Chalucuane"/>
    <m/>
    <m/>
    <m/>
    <m/>
    <m/>
    <m/>
    <s v="Fonseca Faquir"/>
    <s v="8424370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9900"/>
    <s v="Sem registo"/>
  </r>
  <r>
    <d v="2026-04-02T00:00:00"/>
    <x v="0"/>
    <m/>
    <m/>
    <m/>
    <n v="6390"/>
    <n v="6390"/>
    <n v="6390"/>
    <n v="0"/>
    <m/>
    <m/>
    <m/>
    <m/>
    <m/>
    <m/>
    <m/>
    <s v="MXIXFEIJAOKG"/>
    <m/>
    <m/>
    <m/>
    <n v="2601218"/>
    <s v="Fonseca Faquir"/>
    <x v="5"/>
    <x v="15"/>
    <s v="Chiduachine"/>
    <m/>
    <m/>
    <m/>
    <m/>
    <m/>
    <m/>
    <s v="Fonseca Faquir"/>
    <s v="8424370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6390"/>
    <s v="Sem registo"/>
  </r>
  <r>
    <d v="2026-04-02T00:00:00"/>
    <x v="0"/>
    <m/>
    <m/>
    <m/>
    <n v="330"/>
    <n v="330"/>
    <n v="330"/>
    <n v="0"/>
    <m/>
    <m/>
    <m/>
    <m/>
    <m/>
    <m/>
    <m/>
    <s v="MXIXFEIJAOKG"/>
    <m/>
    <m/>
    <m/>
    <n v="2601218"/>
    <s v="Fonseca Faquir"/>
    <x v="5"/>
    <x v="15"/>
    <s v="Hokwe"/>
    <m/>
    <m/>
    <m/>
    <m/>
    <m/>
    <m/>
    <s v="Fonseca Faquir"/>
    <s v="8424370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330"/>
    <s v="Sem registo"/>
  </r>
  <r>
    <d v="2026-04-02T00:00:00"/>
    <x v="0"/>
    <m/>
    <m/>
    <m/>
    <n v="3930"/>
    <n v="3930"/>
    <n v="3930"/>
    <n v="0"/>
    <m/>
    <m/>
    <m/>
    <m/>
    <m/>
    <m/>
    <m/>
    <s v="MXIXFEIJAOKG"/>
    <m/>
    <m/>
    <m/>
    <n v="2601218"/>
    <s v="Fonseca Faquir"/>
    <x v="5"/>
    <x v="15"/>
    <s v="Inchovane"/>
    <m/>
    <m/>
    <m/>
    <m/>
    <m/>
    <m/>
    <s v="Fonseca Faquir"/>
    <s v="8424370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3930"/>
    <s v="Sem registo"/>
  </r>
  <r>
    <d v="2026-04-02T00:00:00"/>
    <x v="0"/>
    <m/>
    <m/>
    <m/>
    <n v="3075"/>
    <n v="3075"/>
    <n v="3075"/>
    <n v="0"/>
    <m/>
    <m/>
    <m/>
    <m/>
    <m/>
    <m/>
    <m/>
    <s v="MXIXFEIJAOKG"/>
    <m/>
    <m/>
    <m/>
    <n v="2601218"/>
    <s v="Fonseca Faquir"/>
    <x v="5"/>
    <x v="15"/>
    <s v="Matsolo"/>
    <m/>
    <m/>
    <m/>
    <m/>
    <m/>
    <m/>
    <s v="Fonseca Faquir"/>
    <s v="8424370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3075"/>
    <s v="Sem registo"/>
  </r>
  <r>
    <d v="2026-04-02T00:00:00"/>
    <x v="0"/>
    <m/>
    <m/>
    <m/>
    <n v="5445"/>
    <n v="5445"/>
    <n v="5445"/>
    <n v="0"/>
    <m/>
    <m/>
    <m/>
    <m/>
    <m/>
    <m/>
    <m/>
    <s v="MXIXFEIJAOKG"/>
    <m/>
    <m/>
    <m/>
    <n v="2601218"/>
    <s v="Fonseca Faquir"/>
    <x v="5"/>
    <x v="15"/>
    <s v="Nhangal"/>
    <m/>
    <m/>
    <m/>
    <m/>
    <m/>
    <m/>
    <s v="Fonseca Faquir"/>
    <s v="8424370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5445"/>
    <s v="Sem registo"/>
  </r>
  <r>
    <d v="2026-04-02T00:00:00"/>
    <x v="0"/>
    <m/>
    <m/>
    <m/>
    <n v="2205"/>
    <n v="2205"/>
    <n v="2205"/>
    <n v="0"/>
    <m/>
    <m/>
    <m/>
    <m/>
    <m/>
    <m/>
    <m/>
    <s v="MXIXFEIJAOKG"/>
    <m/>
    <m/>
    <m/>
    <n v="2601218"/>
    <s v="Fonseca Faquir"/>
    <x v="5"/>
    <x v="15"/>
    <s v="Sangena"/>
    <m/>
    <m/>
    <m/>
    <m/>
    <m/>
    <m/>
    <s v="Fonseca Faquir"/>
    <s v="8424370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2205"/>
    <s v="Sem registo"/>
  </r>
  <r>
    <d v="2026-04-02T00:00:00"/>
    <x v="0"/>
    <m/>
    <m/>
    <m/>
    <n v="795"/>
    <n v="795"/>
    <n v="795"/>
    <n v="0"/>
    <m/>
    <m/>
    <m/>
    <m/>
    <m/>
    <m/>
    <m/>
    <s v="MXIXFEIJAOKG"/>
    <m/>
    <m/>
    <m/>
    <n v="2601218"/>
    <s v="Fonseca Faquir"/>
    <x v="5"/>
    <x v="15"/>
    <s v="Xilembene"/>
    <m/>
    <m/>
    <m/>
    <m/>
    <m/>
    <m/>
    <s v="Fonseca Faquir"/>
    <s v="8424370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795"/>
    <s v="Sem registo"/>
  </r>
  <r>
    <d v="2026-04-02T00:00:00"/>
    <x v="1"/>
    <m/>
    <m/>
    <m/>
    <n v="660"/>
    <n v="330"/>
    <n v="330"/>
    <n v="0"/>
    <m/>
    <m/>
    <m/>
    <m/>
    <m/>
    <m/>
    <m/>
    <s v="AGRIFEMMA01L"/>
    <m/>
    <m/>
    <m/>
    <n v="2601218"/>
    <s v="Fonseca Faquir"/>
    <x v="5"/>
    <x v="15"/>
    <s v="Chalucuane"/>
    <m/>
    <m/>
    <m/>
    <m/>
    <m/>
    <m/>
    <s v="Fonseca Faquir"/>
    <s v="8424370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330"/>
    <s v="Sem registo"/>
  </r>
  <r>
    <d v="2026-04-02T00:00:00"/>
    <x v="1"/>
    <m/>
    <m/>
    <m/>
    <n v="426"/>
    <n v="213"/>
    <n v="213"/>
    <n v="0"/>
    <m/>
    <m/>
    <m/>
    <m/>
    <m/>
    <m/>
    <m/>
    <s v="AGRIFEMMA01L"/>
    <m/>
    <m/>
    <m/>
    <n v="2601218"/>
    <s v="Fonseca Faquir"/>
    <x v="5"/>
    <x v="15"/>
    <s v="Chiduachine"/>
    <m/>
    <m/>
    <m/>
    <m/>
    <m/>
    <m/>
    <s v="Fonseca Faquir"/>
    <s v="8424370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213"/>
    <s v="Sem registo"/>
  </r>
  <r>
    <d v="2026-04-02T00:00:00"/>
    <x v="1"/>
    <m/>
    <m/>
    <m/>
    <n v="22"/>
    <n v="11"/>
    <n v="11"/>
    <n v="0"/>
    <m/>
    <m/>
    <m/>
    <m/>
    <m/>
    <m/>
    <m/>
    <s v="AGRIFEMMA01L"/>
    <m/>
    <m/>
    <m/>
    <n v="2601218"/>
    <s v="Fonseca Faquir"/>
    <x v="5"/>
    <x v="15"/>
    <s v="Hokwe"/>
    <m/>
    <m/>
    <m/>
    <m/>
    <m/>
    <m/>
    <s v="Fonseca Faquir"/>
    <s v="8424370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1"/>
    <s v="Sem registo"/>
  </r>
  <r>
    <d v="2026-04-02T00:00:00"/>
    <x v="1"/>
    <m/>
    <m/>
    <m/>
    <n v="262"/>
    <n v="131"/>
    <n v="131"/>
    <n v="0"/>
    <m/>
    <m/>
    <m/>
    <m/>
    <m/>
    <m/>
    <m/>
    <s v="AGRIFEMMA01L"/>
    <m/>
    <m/>
    <m/>
    <n v="2601218"/>
    <s v="Fonseca Faquir"/>
    <x v="5"/>
    <x v="15"/>
    <s v="Inchovane"/>
    <m/>
    <m/>
    <m/>
    <m/>
    <m/>
    <m/>
    <s v="Fonseca Faquir"/>
    <s v="8424370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31"/>
    <s v="Sem registo"/>
  </r>
  <r>
    <d v="2026-04-02T00:00:00"/>
    <x v="1"/>
    <m/>
    <m/>
    <m/>
    <n v="205"/>
    <n v="102.5"/>
    <n v="102.5"/>
    <n v="0"/>
    <m/>
    <m/>
    <m/>
    <m/>
    <m/>
    <m/>
    <m/>
    <s v="AGRIFEMMA01L"/>
    <m/>
    <m/>
    <m/>
    <n v="2601218"/>
    <s v="Fonseca Faquir"/>
    <x v="5"/>
    <x v="15"/>
    <s v="Matsolo"/>
    <m/>
    <m/>
    <m/>
    <m/>
    <m/>
    <m/>
    <s v="Fonseca Faquir"/>
    <s v="8424370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02.5"/>
    <s v="Sem registo"/>
  </r>
  <r>
    <d v="2026-04-02T00:00:00"/>
    <x v="1"/>
    <m/>
    <m/>
    <m/>
    <n v="363"/>
    <n v="181.5"/>
    <n v="181.5"/>
    <n v="0"/>
    <m/>
    <m/>
    <m/>
    <m/>
    <m/>
    <m/>
    <m/>
    <s v="AGRIFEMMA01L"/>
    <m/>
    <m/>
    <m/>
    <n v="2601218"/>
    <s v="Fonseca Faquir"/>
    <x v="5"/>
    <x v="15"/>
    <s v="Nhangal"/>
    <m/>
    <m/>
    <m/>
    <m/>
    <m/>
    <m/>
    <s v="Fonseca Faquir"/>
    <s v="8424370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81.5"/>
    <s v="Sem registo"/>
  </r>
  <r>
    <d v="2026-04-02T00:00:00"/>
    <x v="1"/>
    <m/>
    <m/>
    <m/>
    <n v="147"/>
    <n v="73.5"/>
    <n v="73.5"/>
    <n v="0"/>
    <m/>
    <m/>
    <m/>
    <m/>
    <m/>
    <m/>
    <m/>
    <s v="AGRIFEMMA01L"/>
    <m/>
    <m/>
    <m/>
    <n v="2601218"/>
    <s v="Fonseca Faquir"/>
    <x v="5"/>
    <x v="15"/>
    <s v="Sangena"/>
    <m/>
    <m/>
    <m/>
    <m/>
    <m/>
    <m/>
    <s v="Fonseca Faquir"/>
    <s v="8424370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73.5"/>
    <s v="Sem registo"/>
  </r>
  <r>
    <d v="2026-04-02T00:00:00"/>
    <x v="1"/>
    <m/>
    <m/>
    <m/>
    <n v="53"/>
    <n v="26.5"/>
    <n v="26.5"/>
    <n v="0"/>
    <m/>
    <m/>
    <m/>
    <m/>
    <m/>
    <m/>
    <m/>
    <s v="AGRIFEMMA01L"/>
    <m/>
    <m/>
    <m/>
    <n v="2601218"/>
    <s v="Fonseca Faquir"/>
    <x v="5"/>
    <x v="15"/>
    <s v="Xilembene"/>
    <m/>
    <m/>
    <m/>
    <m/>
    <m/>
    <m/>
    <s v="Fonseca Faquir"/>
    <s v="8424370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26.5"/>
    <s v="Sem registo"/>
  </r>
  <r>
    <d v="2026-04-02T00:00:00"/>
    <x v="2"/>
    <m/>
    <m/>
    <m/>
    <n v="13200"/>
    <n v="13200"/>
    <n v="13200"/>
    <n v="0"/>
    <m/>
    <m/>
    <m/>
    <m/>
    <m/>
    <m/>
    <m/>
    <s v="SUSSACO"/>
    <m/>
    <m/>
    <m/>
    <n v="2601218"/>
    <s v="Fonseca Faquir"/>
    <x v="5"/>
    <x v="15"/>
    <s v="Chalucuane"/>
    <m/>
    <m/>
    <m/>
    <m/>
    <m/>
    <m/>
    <s v="Fonseca Faquir"/>
    <s v="8424370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3200"/>
    <s v="Sem registo"/>
  </r>
  <r>
    <d v="2026-04-02T00:00:00"/>
    <x v="2"/>
    <m/>
    <m/>
    <m/>
    <n v="8520"/>
    <n v="8520"/>
    <n v="8520"/>
    <n v="0"/>
    <m/>
    <m/>
    <m/>
    <m/>
    <m/>
    <m/>
    <m/>
    <s v="SUSSACO"/>
    <m/>
    <m/>
    <m/>
    <n v="2601218"/>
    <s v="Fonseca Faquir"/>
    <x v="5"/>
    <x v="15"/>
    <s v="Chiduachine"/>
    <m/>
    <m/>
    <m/>
    <m/>
    <m/>
    <m/>
    <s v="Fonseca Faquir"/>
    <s v="8424370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8520"/>
    <s v="Sem registo"/>
  </r>
  <r>
    <d v="2026-04-02T00:00:00"/>
    <x v="2"/>
    <m/>
    <m/>
    <m/>
    <n v="440"/>
    <n v="440"/>
    <n v="440"/>
    <n v="0"/>
    <m/>
    <m/>
    <m/>
    <m/>
    <m/>
    <m/>
    <m/>
    <s v="SUSSACO"/>
    <m/>
    <m/>
    <m/>
    <n v="2601218"/>
    <s v="Fonseca Faquir"/>
    <x v="5"/>
    <x v="15"/>
    <s v="Hokwe"/>
    <m/>
    <m/>
    <m/>
    <m/>
    <m/>
    <m/>
    <s v="Fonseca Faquir"/>
    <s v="8424370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440"/>
    <s v="Sem registo"/>
  </r>
  <r>
    <d v="2026-04-02T00:00:00"/>
    <x v="2"/>
    <m/>
    <m/>
    <m/>
    <n v="5240"/>
    <n v="5240"/>
    <n v="5240"/>
    <n v="0"/>
    <m/>
    <m/>
    <m/>
    <m/>
    <m/>
    <m/>
    <m/>
    <s v="SUSSACO"/>
    <m/>
    <m/>
    <m/>
    <n v="2601218"/>
    <s v="Fonseca Faquir"/>
    <x v="5"/>
    <x v="15"/>
    <s v="Inchovane"/>
    <m/>
    <m/>
    <m/>
    <m/>
    <m/>
    <m/>
    <s v="Fonseca Faquir"/>
    <s v="8424370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5240"/>
    <s v="Sem registo"/>
  </r>
  <r>
    <d v="2026-04-02T00:00:00"/>
    <x v="2"/>
    <m/>
    <m/>
    <m/>
    <n v="4100"/>
    <n v="4100"/>
    <n v="4100"/>
    <n v="0"/>
    <m/>
    <m/>
    <m/>
    <m/>
    <m/>
    <m/>
    <m/>
    <s v="SUSSACO"/>
    <m/>
    <m/>
    <m/>
    <n v="2601218"/>
    <s v="Fonseca Faquir"/>
    <x v="5"/>
    <x v="15"/>
    <s v="Matsolo"/>
    <m/>
    <m/>
    <m/>
    <m/>
    <m/>
    <m/>
    <s v="Fonseca Faquir"/>
    <s v="8424370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4100"/>
    <s v="Sem registo"/>
  </r>
  <r>
    <d v="2026-04-02T00:00:00"/>
    <x v="2"/>
    <m/>
    <m/>
    <m/>
    <n v="7260"/>
    <n v="7260"/>
    <n v="7260"/>
    <n v="0"/>
    <m/>
    <m/>
    <m/>
    <m/>
    <m/>
    <m/>
    <m/>
    <s v="SUSSACO"/>
    <m/>
    <m/>
    <m/>
    <n v="2601218"/>
    <s v="Fonseca Faquir"/>
    <x v="5"/>
    <x v="15"/>
    <s v="Nhangal"/>
    <m/>
    <m/>
    <m/>
    <m/>
    <m/>
    <m/>
    <s v="Fonseca Faquir"/>
    <s v="8424370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7260"/>
    <s v="Sem registo"/>
  </r>
  <r>
    <d v="2026-04-02T00:00:00"/>
    <x v="2"/>
    <m/>
    <m/>
    <m/>
    <n v="2940"/>
    <n v="2940"/>
    <n v="2940"/>
    <n v="0"/>
    <m/>
    <m/>
    <m/>
    <m/>
    <m/>
    <m/>
    <m/>
    <s v="SUSSACO"/>
    <m/>
    <m/>
    <m/>
    <n v="2601218"/>
    <s v="Fonseca Faquir"/>
    <x v="5"/>
    <x v="15"/>
    <s v="Sangena"/>
    <m/>
    <m/>
    <m/>
    <m/>
    <m/>
    <m/>
    <s v="Fonseca Faquir"/>
    <s v="8424370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2940"/>
    <s v="Sem registo"/>
  </r>
  <r>
    <d v="2026-04-02T00:00:00"/>
    <x v="2"/>
    <m/>
    <m/>
    <m/>
    <n v="1060"/>
    <n v="1060"/>
    <n v="1060"/>
    <n v="0"/>
    <m/>
    <m/>
    <m/>
    <m/>
    <m/>
    <m/>
    <m/>
    <s v="SUSSACO"/>
    <m/>
    <m/>
    <m/>
    <n v="2601218"/>
    <s v="Fonseca Faquir"/>
    <x v="5"/>
    <x v="15"/>
    <s v="Xilembene"/>
    <m/>
    <m/>
    <m/>
    <m/>
    <m/>
    <m/>
    <s v="Fonseca Faquir"/>
    <s v="8424370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060"/>
    <s v="Sem registo"/>
  </r>
  <r>
    <d v="2026-04-02T00:00:00"/>
    <x v="3"/>
    <m/>
    <m/>
    <m/>
    <n v="659"/>
    <n v="329.5"/>
    <n v="329.5"/>
    <n v="0"/>
    <m/>
    <m/>
    <m/>
    <m/>
    <m/>
    <m/>
    <m/>
    <s v="AGRIMIDACLORP1L"/>
    <m/>
    <m/>
    <m/>
    <n v="2601218"/>
    <s v="Fonseca Faquir"/>
    <x v="5"/>
    <x v="15"/>
    <s v="Chalucuane"/>
    <m/>
    <m/>
    <m/>
    <m/>
    <m/>
    <m/>
    <s v="Fonseca Faquir"/>
    <s v="8424370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329.5"/>
    <s v="Sem registo"/>
  </r>
  <r>
    <d v="2026-04-02T00:00:00"/>
    <x v="3"/>
    <m/>
    <m/>
    <m/>
    <n v="426"/>
    <n v="213"/>
    <n v="213"/>
    <n v="0"/>
    <m/>
    <m/>
    <m/>
    <m/>
    <m/>
    <m/>
    <m/>
    <s v="AGRIMIDACLORP1L"/>
    <m/>
    <m/>
    <m/>
    <n v="2601218"/>
    <s v="Fonseca Faquir"/>
    <x v="5"/>
    <x v="15"/>
    <s v="Chiduachine"/>
    <m/>
    <m/>
    <m/>
    <m/>
    <m/>
    <m/>
    <s v="Fonseca Faquir"/>
    <s v="8424370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213"/>
    <s v="Sem registo"/>
  </r>
  <r>
    <d v="2026-04-02T00:00:00"/>
    <x v="3"/>
    <m/>
    <m/>
    <m/>
    <n v="22"/>
    <n v="11"/>
    <n v="11"/>
    <n v="0"/>
    <m/>
    <m/>
    <m/>
    <m/>
    <m/>
    <m/>
    <m/>
    <s v="AGRIMIDACLORP1L"/>
    <m/>
    <m/>
    <m/>
    <n v="2601218"/>
    <s v="Fonseca Faquir"/>
    <x v="5"/>
    <x v="15"/>
    <s v="Hokwe"/>
    <m/>
    <m/>
    <m/>
    <m/>
    <m/>
    <m/>
    <s v="Fonseca Faquir"/>
    <s v="8424370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1"/>
    <s v="Sem registo"/>
  </r>
  <r>
    <d v="2026-04-02T00:00:00"/>
    <x v="3"/>
    <m/>
    <m/>
    <m/>
    <n v="262"/>
    <n v="131"/>
    <n v="131"/>
    <n v="0"/>
    <m/>
    <m/>
    <m/>
    <m/>
    <m/>
    <m/>
    <m/>
    <s v="AGRIMIDACLORP1L"/>
    <m/>
    <m/>
    <m/>
    <n v="2601218"/>
    <s v="Fonseca Faquir"/>
    <x v="5"/>
    <x v="15"/>
    <s v="Inchovane"/>
    <m/>
    <m/>
    <m/>
    <m/>
    <m/>
    <m/>
    <s v="Fonseca Faquir"/>
    <s v="8424370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31"/>
    <s v="Sem registo"/>
  </r>
  <r>
    <d v="2026-04-02T00:00:00"/>
    <x v="3"/>
    <m/>
    <m/>
    <m/>
    <n v="205"/>
    <n v="102.5"/>
    <n v="102.5"/>
    <n v="0"/>
    <m/>
    <m/>
    <m/>
    <m/>
    <m/>
    <m/>
    <m/>
    <s v="AGRIMIDACLORP1L"/>
    <m/>
    <m/>
    <m/>
    <n v="2601218"/>
    <s v="Fonseca Faquir"/>
    <x v="5"/>
    <x v="15"/>
    <s v="Matsolo"/>
    <m/>
    <m/>
    <m/>
    <m/>
    <m/>
    <m/>
    <s v="Fonseca Faquir"/>
    <s v="8424370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02.5"/>
    <s v="Sem registo"/>
  </r>
  <r>
    <d v="2026-04-02T00:00:00"/>
    <x v="3"/>
    <m/>
    <m/>
    <m/>
    <n v="363"/>
    <n v="181.5"/>
    <n v="181.5"/>
    <n v="0"/>
    <m/>
    <m/>
    <m/>
    <m/>
    <m/>
    <m/>
    <m/>
    <s v="AGRIMIDACLORP1L"/>
    <m/>
    <m/>
    <m/>
    <n v="2601218"/>
    <s v="Fonseca Faquir"/>
    <x v="5"/>
    <x v="15"/>
    <s v="Nhangal"/>
    <m/>
    <m/>
    <m/>
    <m/>
    <m/>
    <m/>
    <s v="Fonseca Faquir"/>
    <s v="8424370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81.5"/>
    <s v="Sem registo"/>
  </r>
  <r>
    <d v="2026-04-02T00:00:00"/>
    <x v="3"/>
    <m/>
    <m/>
    <m/>
    <n v="147"/>
    <n v="73.5"/>
    <n v="73.5"/>
    <n v="0"/>
    <m/>
    <m/>
    <m/>
    <m/>
    <m/>
    <m/>
    <m/>
    <s v="AGRIMIDACLORP1L"/>
    <m/>
    <m/>
    <m/>
    <n v="2601218"/>
    <s v="Fonseca Faquir"/>
    <x v="5"/>
    <x v="15"/>
    <s v="Sangena"/>
    <m/>
    <m/>
    <m/>
    <m/>
    <m/>
    <m/>
    <s v="Fonseca Faquir"/>
    <s v="8424370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73.5"/>
    <s v="Sem registo"/>
  </r>
  <r>
    <d v="2026-04-02T00:00:00"/>
    <x v="4"/>
    <m/>
    <m/>
    <m/>
    <n v="8237.5"/>
    <n v="8237.5"/>
    <n v="8237.5"/>
    <n v="0"/>
    <m/>
    <m/>
    <m/>
    <m/>
    <m/>
    <m/>
    <m/>
    <s v="MXIXMILHOKG"/>
    <m/>
    <m/>
    <m/>
    <n v="2601218"/>
    <s v="Fonseca Faquir"/>
    <x v="5"/>
    <x v="15"/>
    <s v="Chalucuane"/>
    <m/>
    <m/>
    <m/>
    <m/>
    <m/>
    <m/>
    <s v="Fonseca Faquir"/>
    <s v="842437080"/>
    <s v="Nelson David Novela"/>
    <n v="868733522"/>
    <m/>
    <m/>
    <m/>
    <n v="260001"/>
    <m/>
    <m/>
    <m/>
    <m/>
    <m/>
    <m/>
    <m/>
    <m/>
    <m/>
    <m/>
    <m/>
    <m/>
    <m/>
    <m/>
    <n v="8238"/>
    <m/>
    <m/>
    <n v="8238"/>
    <n v="0.5"/>
    <s v="Entregue"/>
  </r>
  <r>
    <d v="2026-04-02T00:00:00"/>
    <x v="4"/>
    <m/>
    <m/>
    <m/>
    <n v="5325"/>
    <n v="5325"/>
    <n v="5325"/>
    <n v="0"/>
    <m/>
    <m/>
    <m/>
    <m/>
    <m/>
    <m/>
    <m/>
    <s v="MXIXMILHOKG"/>
    <m/>
    <m/>
    <m/>
    <n v="2601218"/>
    <s v="Fonseca Faquir"/>
    <x v="5"/>
    <x v="15"/>
    <s v="Chiduachine"/>
    <m/>
    <m/>
    <m/>
    <m/>
    <m/>
    <m/>
    <s v="Fonseca Faquir"/>
    <s v="842437080"/>
    <s v="Nelson David Novela"/>
    <n v="868733522"/>
    <m/>
    <m/>
    <m/>
    <n v="260001"/>
    <m/>
    <m/>
    <m/>
    <m/>
    <m/>
    <m/>
    <m/>
    <m/>
    <m/>
    <m/>
    <m/>
    <m/>
    <m/>
    <m/>
    <n v="5325"/>
    <m/>
    <m/>
    <n v="5325"/>
    <n v="0"/>
    <s v="Entregue"/>
  </r>
  <r>
    <d v="2026-04-02T00:00:00"/>
    <x v="4"/>
    <m/>
    <m/>
    <m/>
    <n v="275"/>
    <n v="275"/>
    <n v="275"/>
    <n v="0"/>
    <m/>
    <m/>
    <m/>
    <m/>
    <m/>
    <m/>
    <m/>
    <s v="MXIXMILHOKG"/>
    <m/>
    <m/>
    <m/>
    <n v="2601218"/>
    <s v="Fonseca Faquir"/>
    <x v="5"/>
    <x v="15"/>
    <s v="Hokwe"/>
    <m/>
    <m/>
    <m/>
    <m/>
    <m/>
    <m/>
    <s v="Fonseca Faquir"/>
    <s v="842437080"/>
    <s v="Nelson David Novela"/>
    <n v="868733522"/>
    <m/>
    <m/>
    <m/>
    <n v="260001"/>
    <m/>
    <m/>
    <m/>
    <m/>
    <m/>
    <m/>
    <m/>
    <m/>
    <m/>
    <m/>
    <m/>
    <m/>
    <m/>
    <m/>
    <m/>
    <n v="275"/>
    <m/>
    <n v="275"/>
    <n v="0"/>
    <s v="Entregue"/>
  </r>
  <r>
    <d v="2026-04-02T00:00:00"/>
    <x v="4"/>
    <m/>
    <m/>
    <m/>
    <n v="3275"/>
    <n v="3275"/>
    <n v="3275"/>
    <n v="0"/>
    <m/>
    <m/>
    <m/>
    <m/>
    <m/>
    <m/>
    <m/>
    <s v="MXIXMILHOKG"/>
    <m/>
    <m/>
    <m/>
    <n v="2601218"/>
    <s v="Fonseca Faquir"/>
    <x v="5"/>
    <x v="15"/>
    <s v="Inchovane"/>
    <m/>
    <m/>
    <m/>
    <m/>
    <m/>
    <m/>
    <s v="Fonseca Faquir"/>
    <s v="842437080"/>
    <s v="Nelson David Novela"/>
    <n v="868733522"/>
    <m/>
    <m/>
    <m/>
    <n v="260001"/>
    <m/>
    <m/>
    <m/>
    <m/>
    <m/>
    <m/>
    <m/>
    <m/>
    <m/>
    <m/>
    <m/>
    <m/>
    <m/>
    <m/>
    <m/>
    <n v="3275"/>
    <m/>
    <n v="3275"/>
    <n v="0"/>
    <s v="Entregue"/>
  </r>
  <r>
    <d v="2026-04-02T00:00:00"/>
    <x v="4"/>
    <m/>
    <m/>
    <m/>
    <n v="2562.5"/>
    <n v="2562.5"/>
    <n v="2562.5"/>
    <n v="0"/>
    <m/>
    <m/>
    <m/>
    <m/>
    <m/>
    <m/>
    <m/>
    <s v="MXIXMILHOKG"/>
    <m/>
    <m/>
    <m/>
    <n v="2601218"/>
    <s v="Fonseca Faquir"/>
    <x v="5"/>
    <x v="15"/>
    <s v="Matsolo"/>
    <m/>
    <m/>
    <m/>
    <m/>
    <m/>
    <m/>
    <s v="Fonseca Faquir"/>
    <s v="842437080"/>
    <s v="Nelson David Novela"/>
    <n v="868733522"/>
    <m/>
    <m/>
    <m/>
    <n v="260001"/>
    <m/>
    <m/>
    <m/>
    <m/>
    <m/>
    <m/>
    <m/>
    <m/>
    <m/>
    <m/>
    <m/>
    <m/>
    <m/>
    <m/>
    <m/>
    <m/>
    <n v="2562"/>
    <n v="0"/>
    <n v="-2562.5"/>
    <s v="Sem registo"/>
  </r>
  <r>
    <d v="2026-04-02T00:00:00"/>
    <x v="4"/>
    <m/>
    <m/>
    <m/>
    <n v="4537.5"/>
    <n v="4537.5"/>
    <n v="4537.5"/>
    <n v="0"/>
    <m/>
    <m/>
    <m/>
    <m/>
    <m/>
    <m/>
    <m/>
    <s v="MXIXMILHOKG"/>
    <m/>
    <m/>
    <m/>
    <n v="2601218"/>
    <s v="Fonseca Faquir"/>
    <x v="5"/>
    <x v="15"/>
    <s v="Nhangal"/>
    <m/>
    <m/>
    <m/>
    <m/>
    <m/>
    <m/>
    <s v="Fonseca Faquir"/>
    <s v="842437080"/>
    <s v="Nelson David Novela"/>
    <n v="868733522"/>
    <m/>
    <m/>
    <m/>
    <n v="260001"/>
    <m/>
    <m/>
    <m/>
    <m/>
    <m/>
    <m/>
    <m/>
    <m/>
    <m/>
    <m/>
    <m/>
    <m/>
    <m/>
    <m/>
    <n v="4538"/>
    <m/>
    <m/>
    <n v="4538"/>
    <n v="0.5"/>
    <s v="Entregue"/>
  </r>
  <r>
    <d v="2026-04-02T00:00:00"/>
    <x v="4"/>
    <m/>
    <m/>
    <m/>
    <n v="1837.5"/>
    <n v="1837.5"/>
    <n v="1837.5"/>
    <n v="0"/>
    <m/>
    <m/>
    <m/>
    <m/>
    <m/>
    <m/>
    <m/>
    <s v="MXIXMILHOKG"/>
    <m/>
    <m/>
    <m/>
    <n v="2601218"/>
    <s v="Fonseca Faquir"/>
    <x v="5"/>
    <x v="15"/>
    <s v="Sangena"/>
    <m/>
    <m/>
    <m/>
    <m/>
    <m/>
    <m/>
    <s v="Fonseca Faquir"/>
    <s v="842437080"/>
    <s v="Nelson David Novela"/>
    <n v="868733522"/>
    <m/>
    <m/>
    <m/>
    <n v="260001"/>
    <m/>
    <m/>
    <m/>
    <m/>
    <m/>
    <m/>
    <m/>
    <m/>
    <m/>
    <m/>
    <m/>
    <m/>
    <m/>
    <m/>
    <m/>
    <n v="1838"/>
    <m/>
    <n v="1838"/>
    <n v="0.5"/>
    <s v="Entregue"/>
  </r>
  <r>
    <d v="2026-04-02T00:00:00"/>
    <x v="5"/>
    <m/>
    <m/>
    <m/>
    <n v="3"/>
    <n v="1.5"/>
    <n v="1.5"/>
    <n v="0"/>
    <m/>
    <m/>
    <m/>
    <m/>
    <m/>
    <m/>
    <m/>
    <s v="AGRIMHMCPA1L"/>
    <m/>
    <m/>
    <m/>
    <n v="2601218"/>
    <s v="Fonseca Faquir"/>
    <x v="5"/>
    <x v="15"/>
    <s v="Chalucuane"/>
    <m/>
    <m/>
    <m/>
    <m/>
    <m/>
    <m/>
    <s v="Fonseca Faquir"/>
    <s v="8424370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.5"/>
    <s v="Sem registo"/>
  </r>
  <r>
    <d v="2026-04-02T00:00:00"/>
    <x v="5"/>
    <m/>
    <m/>
    <m/>
    <n v="159"/>
    <n v="79.5"/>
    <n v="79.5"/>
    <n v="0"/>
    <m/>
    <m/>
    <m/>
    <m/>
    <m/>
    <m/>
    <m/>
    <s v="AGRIMHMCPA1L"/>
    <m/>
    <m/>
    <m/>
    <n v="2601218"/>
    <s v="Fonseca Faquir"/>
    <x v="5"/>
    <x v="15"/>
    <s v="Xilembene"/>
    <m/>
    <m/>
    <m/>
    <m/>
    <m/>
    <m/>
    <s v="Fonseca Faquir"/>
    <s v="8424370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79.5"/>
    <s v="Sem registo"/>
  </r>
  <r>
    <d v="2026-04-02T00:00:00"/>
    <x v="6"/>
    <m/>
    <m/>
    <m/>
    <n v="50"/>
    <n v="50"/>
    <n v="50"/>
    <n v="0"/>
    <m/>
    <m/>
    <m/>
    <m/>
    <m/>
    <m/>
    <m/>
    <s v="MXIXARROZKG"/>
    <m/>
    <m/>
    <m/>
    <n v="2601218"/>
    <s v="Fonseca Faquir"/>
    <x v="5"/>
    <x v="15"/>
    <s v="Chalucuane"/>
    <m/>
    <m/>
    <m/>
    <m/>
    <m/>
    <m/>
    <s v="Fonseca Faquir"/>
    <s v="842437080"/>
    <s v="Nelson David Novela"/>
    <n v="868733522"/>
    <m/>
    <m/>
    <m/>
    <n v="260001"/>
    <m/>
    <m/>
    <m/>
    <m/>
    <m/>
    <m/>
    <m/>
    <m/>
    <m/>
    <m/>
    <m/>
    <m/>
    <m/>
    <m/>
    <m/>
    <n v="50"/>
    <m/>
    <n v="50"/>
    <n v="0"/>
    <s v="Entregue"/>
  </r>
  <r>
    <d v="2026-04-02T00:00:00"/>
    <x v="6"/>
    <m/>
    <m/>
    <m/>
    <n v="2650"/>
    <n v="2650"/>
    <n v="2650"/>
    <n v="0"/>
    <m/>
    <m/>
    <m/>
    <m/>
    <m/>
    <m/>
    <m/>
    <s v="MXIXARROZKG"/>
    <m/>
    <m/>
    <m/>
    <n v="2601218"/>
    <s v="Fonseca Faquir"/>
    <x v="5"/>
    <x v="15"/>
    <s v="Xilembene"/>
    <m/>
    <m/>
    <m/>
    <m/>
    <m/>
    <m/>
    <s v="Fonseca Faquir"/>
    <s v="842437080"/>
    <s v="Nelson David Novela"/>
    <n v="868733522"/>
    <m/>
    <m/>
    <m/>
    <n v="260001"/>
    <m/>
    <m/>
    <m/>
    <m/>
    <m/>
    <m/>
    <m/>
    <m/>
    <m/>
    <m/>
    <m/>
    <m/>
    <m/>
    <m/>
    <m/>
    <m/>
    <n v="2650"/>
    <n v="0"/>
    <n v="-2650"/>
    <s v="Sem registo"/>
  </r>
  <r>
    <d v="2026-04-02T00:00:00"/>
    <x v="0"/>
    <m/>
    <m/>
    <m/>
    <n v="9750"/>
    <n v="9750"/>
    <n v="9750"/>
    <n v="0"/>
    <m/>
    <m/>
    <m/>
    <m/>
    <m/>
    <m/>
    <m/>
    <s v="MXIXFEIJAOKG"/>
    <m/>
    <m/>
    <m/>
    <n v="2601219"/>
    <s v="Francisco F. Mutimucuio"/>
    <x v="5"/>
    <x v="27"/>
    <s v="Banze"/>
    <m/>
    <m/>
    <m/>
    <m/>
    <m/>
    <m/>
    <s v="Francisco F. Mutimucuio"/>
    <s v="875219181"/>
    <s v="Olimpio Bila"/>
    <n v="873911284"/>
    <m/>
    <m/>
    <m/>
    <n v="260001"/>
    <m/>
    <m/>
    <m/>
    <m/>
    <m/>
    <m/>
    <m/>
    <m/>
    <m/>
    <m/>
    <m/>
    <m/>
    <m/>
    <m/>
    <m/>
    <m/>
    <m/>
    <n v="0"/>
    <n v="-9750"/>
    <s v="Sem registo"/>
  </r>
  <r>
    <d v="2026-04-02T00:00:00"/>
    <x v="0"/>
    <m/>
    <m/>
    <m/>
    <n v="7140"/>
    <n v="7140"/>
    <n v="7140"/>
    <n v="0"/>
    <m/>
    <m/>
    <m/>
    <m/>
    <m/>
    <m/>
    <m/>
    <s v="MXIXFEIJAOKG"/>
    <m/>
    <m/>
    <m/>
    <n v="2601219"/>
    <s v="Francisco F. Mutimucuio"/>
    <x v="5"/>
    <x v="27"/>
    <s v="Betula"/>
    <m/>
    <m/>
    <m/>
    <m/>
    <m/>
    <m/>
    <s v="Francisco F. Mutimucuio"/>
    <s v="875219181"/>
    <s v="Olimpio Bila"/>
    <n v="873911284"/>
    <m/>
    <m/>
    <m/>
    <n v="260001"/>
    <m/>
    <m/>
    <m/>
    <m/>
    <m/>
    <m/>
    <m/>
    <m/>
    <m/>
    <m/>
    <m/>
    <m/>
    <m/>
    <m/>
    <m/>
    <m/>
    <m/>
    <n v="0"/>
    <n v="-7140"/>
    <s v="Sem registo"/>
  </r>
  <r>
    <d v="2026-04-02T00:00:00"/>
    <x v="0"/>
    <m/>
    <m/>
    <m/>
    <n v="3720"/>
    <n v="3720"/>
    <n v="3720"/>
    <n v="0"/>
    <m/>
    <m/>
    <m/>
    <m/>
    <m/>
    <m/>
    <m/>
    <s v="MXIXFEIJAOKG"/>
    <m/>
    <m/>
    <m/>
    <n v="2601219"/>
    <s v="Francisco F. Mutimucuio"/>
    <x v="5"/>
    <x v="27"/>
    <s v="Chicuangue"/>
    <m/>
    <m/>
    <m/>
    <m/>
    <m/>
    <m/>
    <s v="Francisco F. Mutimucuio"/>
    <s v="875219181"/>
    <s v="Olimpio Bila"/>
    <n v="873911284"/>
    <m/>
    <m/>
    <m/>
    <n v="260001"/>
    <m/>
    <m/>
    <m/>
    <m/>
    <m/>
    <m/>
    <m/>
    <m/>
    <m/>
    <m/>
    <m/>
    <m/>
    <m/>
    <m/>
    <m/>
    <m/>
    <m/>
    <n v="0"/>
    <n v="-3720"/>
    <s v="Sem registo"/>
  </r>
  <r>
    <d v="2026-04-02T00:00:00"/>
    <x v="0"/>
    <m/>
    <m/>
    <m/>
    <n v="2565"/>
    <n v="2565"/>
    <n v="2565"/>
    <n v="0"/>
    <m/>
    <m/>
    <m/>
    <m/>
    <m/>
    <m/>
    <m/>
    <s v="MXIXFEIJAOKG"/>
    <m/>
    <m/>
    <m/>
    <n v="2601219"/>
    <s v="Francisco F. Mutimucuio"/>
    <x v="5"/>
    <x v="27"/>
    <s v="Chidenguele"/>
    <m/>
    <m/>
    <m/>
    <m/>
    <m/>
    <m/>
    <s v="Francisco F. Mutimucuio"/>
    <s v="875219181"/>
    <s v="Olimpio Bila"/>
    <n v="873911284"/>
    <m/>
    <m/>
    <m/>
    <n v="260001"/>
    <m/>
    <m/>
    <m/>
    <m/>
    <m/>
    <m/>
    <m/>
    <m/>
    <m/>
    <m/>
    <m/>
    <m/>
    <m/>
    <m/>
    <m/>
    <m/>
    <m/>
    <n v="0"/>
    <n v="-2565"/>
    <s v="Sem registo"/>
  </r>
  <r>
    <d v="2026-04-02T00:00:00"/>
    <x v="0"/>
    <m/>
    <m/>
    <m/>
    <n v="7140"/>
    <n v="7140"/>
    <n v="7140"/>
    <n v="0"/>
    <m/>
    <m/>
    <m/>
    <m/>
    <m/>
    <m/>
    <m/>
    <s v="MXIXFEIJAOKG"/>
    <m/>
    <m/>
    <m/>
    <n v="2601219"/>
    <s v="Francisco F. Mutimucuio"/>
    <x v="5"/>
    <x v="27"/>
    <s v="Dengoine"/>
    <m/>
    <m/>
    <m/>
    <m/>
    <m/>
    <m/>
    <s v="Francisco F. Mutimucuio"/>
    <s v="875219181"/>
    <s v="Olimpio Bila"/>
    <n v="873911284"/>
    <m/>
    <m/>
    <m/>
    <n v="260001"/>
    <m/>
    <m/>
    <m/>
    <m/>
    <m/>
    <m/>
    <m/>
    <m/>
    <m/>
    <m/>
    <m/>
    <m/>
    <m/>
    <m/>
    <m/>
    <m/>
    <m/>
    <n v="0"/>
    <n v="-7140"/>
    <s v="Sem registo"/>
  </r>
  <r>
    <d v="2026-04-02T00:00:00"/>
    <x v="0"/>
    <m/>
    <m/>
    <m/>
    <n v="1140"/>
    <n v="1140"/>
    <n v="1140"/>
    <n v="0"/>
    <m/>
    <m/>
    <m/>
    <m/>
    <m/>
    <m/>
    <m/>
    <s v="MXIXFEIJAOKG"/>
    <m/>
    <m/>
    <m/>
    <n v="2601219"/>
    <s v="Francisco F. Mutimucuio"/>
    <x v="5"/>
    <x v="27"/>
    <s v="Denguine"/>
    <m/>
    <m/>
    <m/>
    <m/>
    <m/>
    <m/>
    <s v="Francisco F. Mutimucuio"/>
    <s v="875219181"/>
    <s v="Olimpio Bila"/>
    <n v="873911284"/>
    <m/>
    <m/>
    <m/>
    <n v="260001"/>
    <m/>
    <m/>
    <m/>
    <m/>
    <m/>
    <m/>
    <m/>
    <m/>
    <m/>
    <m/>
    <m/>
    <m/>
    <m/>
    <m/>
    <m/>
    <m/>
    <m/>
    <n v="0"/>
    <n v="-1140"/>
    <s v="Sem registo"/>
  </r>
  <r>
    <d v="2026-04-02T00:00:00"/>
    <x v="1"/>
    <m/>
    <m/>
    <m/>
    <n v="650"/>
    <n v="325"/>
    <n v="325"/>
    <n v="0"/>
    <m/>
    <m/>
    <m/>
    <m/>
    <m/>
    <m/>
    <m/>
    <s v="AGRIFEMMA01L"/>
    <m/>
    <m/>
    <m/>
    <n v="2601219"/>
    <s v="Francisco F. Mutimucuio"/>
    <x v="5"/>
    <x v="27"/>
    <s v="Banze"/>
    <m/>
    <m/>
    <m/>
    <m/>
    <m/>
    <m/>
    <s v="Francisco F. Mutimucuio"/>
    <s v="875219181"/>
    <s v="Olimpio Bila"/>
    <n v="873911284"/>
    <m/>
    <m/>
    <m/>
    <n v="260001"/>
    <m/>
    <m/>
    <m/>
    <m/>
    <m/>
    <m/>
    <m/>
    <m/>
    <m/>
    <m/>
    <m/>
    <m/>
    <m/>
    <m/>
    <m/>
    <m/>
    <m/>
    <n v="0"/>
    <n v="-325"/>
    <s v="Sem registo"/>
  </r>
  <r>
    <d v="2026-04-02T00:00:00"/>
    <x v="1"/>
    <m/>
    <m/>
    <m/>
    <n v="476"/>
    <n v="238"/>
    <n v="238"/>
    <n v="0"/>
    <m/>
    <m/>
    <m/>
    <m/>
    <m/>
    <m/>
    <m/>
    <s v="AGRIFEMMA01L"/>
    <m/>
    <m/>
    <m/>
    <n v="2601219"/>
    <s v="Francisco F. Mutimucuio"/>
    <x v="5"/>
    <x v="27"/>
    <s v="Betula"/>
    <m/>
    <m/>
    <m/>
    <m/>
    <m/>
    <m/>
    <s v="Francisco F. Mutimucuio"/>
    <s v="875219181"/>
    <s v="Olimpio Bila"/>
    <n v="873911284"/>
    <m/>
    <m/>
    <m/>
    <n v="260001"/>
    <m/>
    <m/>
    <m/>
    <m/>
    <m/>
    <m/>
    <m/>
    <m/>
    <m/>
    <m/>
    <m/>
    <m/>
    <m/>
    <m/>
    <m/>
    <m/>
    <m/>
    <n v="0"/>
    <n v="-238"/>
    <s v="Sem registo"/>
  </r>
  <r>
    <d v="2026-04-02T00:00:00"/>
    <x v="1"/>
    <m/>
    <m/>
    <m/>
    <n v="248"/>
    <n v="124"/>
    <n v="124"/>
    <n v="0"/>
    <m/>
    <m/>
    <m/>
    <m/>
    <m/>
    <m/>
    <m/>
    <s v="AGRIFEMMA01L"/>
    <m/>
    <m/>
    <m/>
    <n v="2601219"/>
    <s v="Francisco F. Mutimucuio"/>
    <x v="5"/>
    <x v="27"/>
    <s v="Chicuangue"/>
    <m/>
    <m/>
    <m/>
    <m/>
    <m/>
    <m/>
    <s v="Francisco F. Mutimucuio"/>
    <s v="875219181"/>
    <s v="Olimpio Bila"/>
    <n v="873911284"/>
    <m/>
    <m/>
    <m/>
    <n v="260001"/>
    <m/>
    <m/>
    <m/>
    <m/>
    <m/>
    <m/>
    <m/>
    <m/>
    <m/>
    <m/>
    <m/>
    <m/>
    <m/>
    <m/>
    <m/>
    <m/>
    <m/>
    <n v="0"/>
    <n v="-124"/>
    <s v="Sem registo"/>
  </r>
  <r>
    <d v="2026-04-02T00:00:00"/>
    <x v="1"/>
    <m/>
    <m/>
    <m/>
    <n v="171"/>
    <n v="85.5"/>
    <n v="85.5"/>
    <n v="0"/>
    <m/>
    <m/>
    <m/>
    <m/>
    <m/>
    <m/>
    <m/>
    <s v="AGRIFEMMA01L"/>
    <m/>
    <m/>
    <m/>
    <n v="2601219"/>
    <s v="Francisco F. Mutimucuio"/>
    <x v="5"/>
    <x v="27"/>
    <s v="Chidenguele"/>
    <m/>
    <m/>
    <m/>
    <m/>
    <m/>
    <m/>
    <s v="Francisco F. Mutimucuio"/>
    <s v="875219181"/>
    <s v="Olimpio Bila"/>
    <n v="873911284"/>
    <m/>
    <m/>
    <m/>
    <n v="260001"/>
    <m/>
    <m/>
    <m/>
    <m/>
    <m/>
    <m/>
    <m/>
    <m/>
    <m/>
    <m/>
    <m/>
    <m/>
    <m/>
    <m/>
    <m/>
    <m/>
    <m/>
    <n v="0"/>
    <n v="-85.5"/>
    <s v="Sem registo"/>
  </r>
  <r>
    <d v="2026-04-02T00:00:00"/>
    <x v="1"/>
    <m/>
    <m/>
    <m/>
    <n v="476"/>
    <n v="238"/>
    <n v="238"/>
    <n v="0"/>
    <m/>
    <m/>
    <m/>
    <m/>
    <m/>
    <m/>
    <m/>
    <s v="AGRIFEMMA01L"/>
    <m/>
    <m/>
    <m/>
    <n v="2601219"/>
    <s v="Francisco F. Mutimucuio"/>
    <x v="5"/>
    <x v="27"/>
    <s v="Dengoine"/>
    <m/>
    <m/>
    <m/>
    <m/>
    <m/>
    <m/>
    <s v="Francisco F. Mutimucuio"/>
    <s v="875219181"/>
    <s v="Olimpio Bila"/>
    <n v="873911284"/>
    <m/>
    <m/>
    <m/>
    <n v="260001"/>
    <m/>
    <m/>
    <m/>
    <m/>
    <m/>
    <m/>
    <m/>
    <m/>
    <m/>
    <m/>
    <m/>
    <m/>
    <m/>
    <m/>
    <m/>
    <m/>
    <m/>
    <n v="0"/>
    <n v="-238"/>
    <s v="Sem registo"/>
  </r>
  <r>
    <d v="2026-04-02T00:00:00"/>
    <x v="1"/>
    <m/>
    <m/>
    <m/>
    <n v="76"/>
    <n v="38"/>
    <n v="38"/>
    <n v="0"/>
    <m/>
    <m/>
    <m/>
    <m/>
    <m/>
    <m/>
    <m/>
    <s v="AGRIFEMMA01L"/>
    <m/>
    <m/>
    <m/>
    <n v="2601219"/>
    <s v="Francisco F. Mutimucuio"/>
    <x v="5"/>
    <x v="27"/>
    <s v="Denguine"/>
    <m/>
    <m/>
    <m/>
    <m/>
    <m/>
    <m/>
    <s v="Francisco F. Mutimucuio"/>
    <s v="875219181"/>
    <s v="Olimpio Bila"/>
    <n v="873911284"/>
    <m/>
    <m/>
    <m/>
    <n v="260001"/>
    <m/>
    <m/>
    <m/>
    <m/>
    <m/>
    <m/>
    <m/>
    <m/>
    <m/>
    <m/>
    <m/>
    <m/>
    <m/>
    <m/>
    <m/>
    <m/>
    <m/>
    <n v="0"/>
    <n v="-38"/>
    <s v="Sem registo"/>
  </r>
  <r>
    <d v="2026-04-02T00:00:00"/>
    <x v="2"/>
    <m/>
    <m/>
    <m/>
    <n v="13000"/>
    <n v="13000"/>
    <n v="13000"/>
    <n v="0"/>
    <m/>
    <m/>
    <m/>
    <m/>
    <m/>
    <m/>
    <m/>
    <s v="SUSSACO"/>
    <m/>
    <m/>
    <m/>
    <n v="2601219"/>
    <s v="Francisco F. Mutimucuio"/>
    <x v="5"/>
    <x v="27"/>
    <s v="Banze"/>
    <m/>
    <m/>
    <m/>
    <m/>
    <m/>
    <m/>
    <s v="Francisco F. Mutimucuio"/>
    <s v="875219181"/>
    <s v="Olimpio Bila"/>
    <n v="873911284"/>
    <m/>
    <m/>
    <m/>
    <n v="260001"/>
    <m/>
    <m/>
    <m/>
    <m/>
    <m/>
    <m/>
    <m/>
    <m/>
    <m/>
    <m/>
    <m/>
    <m/>
    <m/>
    <m/>
    <m/>
    <m/>
    <m/>
    <n v="0"/>
    <n v="-13000"/>
    <s v="Sem registo"/>
  </r>
  <r>
    <d v="2026-04-02T00:00:00"/>
    <x v="2"/>
    <m/>
    <m/>
    <m/>
    <n v="9520"/>
    <n v="9520"/>
    <n v="9520"/>
    <n v="0"/>
    <m/>
    <m/>
    <m/>
    <m/>
    <m/>
    <m/>
    <m/>
    <s v="SUSSACO"/>
    <m/>
    <m/>
    <m/>
    <n v="2601219"/>
    <s v="Francisco F. Mutimucuio"/>
    <x v="5"/>
    <x v="27"/>
    <s v="Betula"/>
    <m/>
    <m/>
    <m/>
    <m/>
    <m/>
    <m/>
    <s v="Francisco F. Mutimucuio"/>
    <s v="875219181"/>
    <s v="Olimpio Bila"/>
    <n v="873911284"/>
    <m/>
    <m/>
    <m/>
    <n v="260001"/>
    <m/>
    <m/>
    <m/>
    <m/>
    <m/>
    <m/>
    <m/>
    <m/>
    <m/>
    <m/>
    <m/>
    <m/>
    <m/>
    <m/>
    <m/>
    <m/>
    <m/>
    <n v="0"/>
    <n v="-9520"/>
    <s v="Sem registo"/>
  </r>
  <r>
    <d v="2026-04-02T00:00:00"/>
    <x v="2"/>
    <m/>
    <m/>
    <m/>
    <n v="4960"/>
    <n v="4960"/>
    <n v="4960"/>
    <n v="0"/>
    <m/>
    <m/>
    <m/>
    <m/>
    <m/>
    <m/>
    <m/>
    <s v="SUSSACO"/>
    <m/>
    <m/>
    <m/>
    <n v="2601219"/>
    <s v="Francisco F. Mutimucuio"/>
    <x v="5"/>
    <x v="27"/>
    <s v="Chicuangue"/>
    <m/>
    <m/>
    <m/>
    <m/>
    <m/>
    <m/>
    <s v="Francisco F. Mutimucuio"/>
    <s v="875219181"/>
    <s v="Olimpio Bila"/>
    <n v="873911284"/>
    <m/>
    <m/>
    <m/>
    <n v="260001"/>
    <m/>
    <m/>
    <m/>
    <m/>
    <m/>
    <m/>
    <m/>
    <m/>
    <m/>
    <m/>
    <m/>
    <m/>
    <m/>
    <m/>
    <m/>
    <m/>
    <m/>
    <n v="0"/>
    <n v="-4960"/>
    <s v="Sem registo"/>
  </r>
  <r>
    <d v="2026-04-02T00:00:00"/>
    <x v="2"/>
    <m/>
    <m/>
    <m/>
    <n v="3420"/>
    <n v="3420"/>
    <n v="3420"/>
    <n v="0"/>
    <m/>
    <m/>
    <m/>
    <m/>
    <m/>
    <m/>
    <m/>
    <s v="SUSSACO"/>
    <m/>
    <m/>
    <m/>
    <n v="2601219"/>
    <s v="Francisco F. Mutimucuio"/>
    <x v="5"/>
    <x v="27"/>
    <s v="Chidenguele"/>
    <m/>
    <m/>
    <m/>
    <m/>
    <m/>
    <m/>
    <s v="Francisco F. Mutimucuio"/>
    <s v="875219181"/>
    <s v="Olimpio Bila"/>
    <n v="873911284"/>
    <m/>
    <m/>
    <m/>
    <n v="260001"/>
    <m/>
    <m/>
    <m/>
    <m/>
    <m/>
    <m/>
    <m/>
    <m/>
    <m/>
    <m/>
    <m/>
    <m/>
    <m/>
    <m/>
    <m/>
    <m/>
    <m/>
    <n v="0"/>
    <n v="-3420"/>
    <s v="Sem registo"/>
  </r>
  <r>
    <d v="2026-04-02T00:00:00"/>
    <x v="2"/>
    <m/>
    <m/>
    <m/>
    <n v="9520"/>
    <n v="9520"/>
    <n v="9520"/>
    <n v="0"/>
    <m/>
    <m/>
    <m/>
    <m/>
    <m/>
    <m/>
    <m/>
    <s v="SUSSACO"/>
    <m/>
    <m/>
    <m/>
    <n v="2601219"/>
    <s v="Francisco F. Mutimucuio"/>
    <x v="5"/>
    <x v="27"/>
    <s v="Dengoine"/>
    <m/>
    <m/>
    <m/>
    <m/>
    <m/>
    <m/>
    <s v="Francisco F. Mutimucuio"/>
    <s v="875219181"/>
    <s v="Olimpio Bila"/>
    <n v="873911284"/>
    <m/>
    <m/>
    <m/>
    <n v="260001"/>
    <m/>
    <m/>
    <m/>
    <m/>
    <m/>
    <m/>
    <m/>
    <m/>
    <m/>
    <m/>
    <m/>
    <m/>
    <m/>
    <m/>
    <m/>
    <m/>
    <m/>
    <n v="0"/>
    <n v="-9520"/>
    <s v="Sem registo"/>
  </r>
  <r>
    <d v="2026-04-02T00:00:00"/>
    <x v="2"/>
    <m/>
    <m/>
    <m/>
    <n v="1520"/>
    <n v="1520"/>
    <n v="1520"/>
    <n v="0"/>
    <m/>
    <m/>
    <m/>
    <m/>
    <m/>
    <m/>
    <m/>
    <s v="SUSSACO"/>
    <m/>
    <m/>
    <m/>
    <n v="2601219"/>
    <s v="Francisco F. Mutimucuio"/>
    <x v="5"/>
    <x v="27"/>
    <s v="Denguine"/>
    <m/>
    <m/>
    <m/>
    <m/>
    <m/>
    <m/>
    <s v="Francisco F. Mutimucuio"/>
    <s v="875219181"/>
    <s v="Olimpio Bila"/>
    <n v="873911284"/>
    <m/>
    <m/>
    <m/>
    <n v="260001"/>
    <m/>
    <m/>
    <m/>
    <m/>
    <m/>
    <m/>
    <m/>
    <m/>
    <m/>
    <m/>
    <m/>
    <m/>
    <m/>
    <m/>
    <m/>
    <m/>
    <m/>
    <n v="0"/>
    <n v="-1520"/>
    <s v="Sem registo"/>
  </r>
  <r>
    <d v="2026-04-02T00:00:00"/>
    <x v="3"/>
    <m/>
    <m/>
    <m/>
    <n v="650"/>
    <n v="325"/>
    <n v="325"/>
    <n v="0"/>
    <m/>
    <m/>
    <m/>
    <m/>
    <m/>
    <m/>
    <m/>
    <s v="AGRIMIDACLORP1L"/>
    <m/>
    <m/>
    <m/>
    <n v="2601219"/>
    <s v="Francisco F. Mutimucuio"/>
    <x v="5"/>
    <x v="27"/>
    <s v="Banze"/>
    <m/>
    <m/>
    <m/>
    <m/>
    <m/>
    <m/>
    <s v="Francisco F. Mutimucuio"/>
    <s v="875219181"/>
    <s v="Olimpio Bila"/>
    <n v="873911284"/>
    <m/>
    <m/>
    <m/>
    <n v="260001"/>
    <m/>
    <m/>
    <m/>
    <m/>
    <m/>
    <m/>
    <m/>
    <m/>
    <m/>
    <m/>
    <m/>
    <m/>
    <m/>
    <m/>
    <m/>
    <m/>
    <m/>
    <n v="0"/>
    <n v="-325"/>
    <s v="Sem registo"/>
  </r>
  <r>
    <d v="2026-04-02T00:00:00"/>
    <x v="3"/>
    <m/>
    <m/>
    <m/>
    <n v="476"/>
    <n v="238"/>
    <n v="238"/>
    <n v="0"/>
    <m/>
    <m/>
    <m/>
    <m/>
    <m/>
    <m/>
    <m/>
    <s v="AGRIMIDACLORP1L"/>
    <m/>
    <m/>
    <m/>
    <n v="2601219"/>
    <s v="Francisco F. Mutimucuio"/>
    <x v="5"/>
    <x v="27"/>
    <s v="Betula"/>
    <m/>
    <m/>
    <m/>
    <m/>
    <m/>
    <m/>
    <s v="Francisco F. Mutimucuio"/>
    <s v="875219181"/>
    <s v="Olimpio Bila"/>
    <n v="873911284"/>
    <m/>
    <m/>
    <m/>
    <n v="260001"/>
    <m/>
    <m/>
    <m/>
    <m/>
    <m/>
    <m/>
    <m/>
    <m/>
    <m/>
    <m/>
    <m/>
    <m/>
    <m/>
    <m/>
    <m/>
    <m/>
    <m/>
    <n v="0"/>
    <n v="-238"/>
    <s v="Sem registo"/>
  </r>
  <r>
    <d v="2026-04-02T00:00:00"/>
    <x v="3"/>
    <m/>
    <m/>
    <m/>
    <n v="248"/>
    <n v="124"/>
    <n v="124"/>
    <n v="0"/>
    <m/>
    <m/>
    <m/>
    <m/>
    <m/>
    <m/>
    <m/>
    <s v="AGRIMIDACLORP1L"/>
    <m/>
    <m/>
    <m/>
    <n v="2601219"/>
    <s v="Francisco F. Mutimucuio"/>
    <x v="5"/>
    <x v="27"/>
    <s v="Chicuangue"/>
    <m/>
    <m/>
    <m/>
    <m/>
    <m/>
    <m/>
    <s v="Francisco F. Mutimucuio"/>
    <s v="875219181"/>
    <s v="Olimpio Bila"/>
    <n v="873911284"/>
    <m/>
    <m/>
    <m/>
    <n v="260001"/>
    <m/>
    <m/>
    <m/>
    <m/>
    <m/>
    <m/>
    <m/>
    <m/>
    <m/>
    <m/>
    <m/>
    <m/>
    <m/>
    <m/>
    <m/>
    <m/>
    <m/>
    <n v="0"/>
    <n v="-124"/>
    <s v="Sem registo"/>
  </r>
  <r>
    <d v="2026-04-02T00:00:00"/>
    <x v="3"/>
    <m/>
    <m/>
    <m/>
    <n v="171"/>
    <n v="85.5"/>
    <n v="85.5"/>
    <n v="0"/>
    <m/>
    <m/>
    <m/>
    <m/>
    <m/>
    <m/>
    <m/>
    <s v="AGRIMIDACLORP1L"/>
    <m/>
    <m/>
    <m/>
    <n v="2601219"/>
    <s v="Francisco F. Mutimucuio"/>
    <x v="5"/>
    <x v="27"/>
    <s v="Chidenguele"/>
    <m/>
    <m/>
    <m/>
    <m/>
    <m/>
    <m/>
    <s v="Francisco F. Mutimucuio"/>
    <s v="875219181"/>
    <s v="Olimpio Bila"/>
    <n v="873911284"/>
    <m/>
    <m/>
    <m/>
    <n v="260001"/>
    <m/>
    <m/>
    <m/>
    <m/>
    <m/>
    <m/>
    <m/>
    <m/>
    <m/>
    <m/>
    <m/>
    <m/>
    <m/>
    <m/>
    <m/>
    <m/>
    <m/>
    <n v="0"/>
    <n v="-85.5"/>
    <s v="Sem registo"/>
  </r>
  <r>
    <d v="2026-04-02T00:00:00"/>
    <x v="3"/>
    <m/>
    <m/>
    <m/>
    <n v="476"/>
    <n v="238"/>
    <n v="238"/>
    <n v="0"/>
    <m/>
    <m/>
    <m/>
    <m/>
    <m/>
    <m/>
    <m/>
    <s v="AGRIMIDACLORP1L"/>
    <m/>
    <m/>
    <m/>
    <n v="2601219"/>
    <s v="Francisco F. Mutimucuio"/>
    <x v="5"/>
    <x v="27"/>
    <s v="Dengoine"/>
    <m/>
    <m/>
    <m/>
    <m/>
    <m/>
    <m/>
    <s v="Francisco F. Mutimucuio"/>
    <s v="875219181"/>
    <s v="Olimpio Bila"/>
    <n v="873911284"/>
    <m/>
    <m/>
    <m/>
    <n v="260001"/>
    <m/>
    <m/>
    <m/>
    <m/>
    <m/>
    <m/>
    <m/>
    <m/>
    <m/>
    <m/>
    <m/>
    <m/>
    <m/>
    <m/>
    <m/>
    <m/>
    <m/>
    <n v="0"/>
    <n v="-238"/>
    <s v="Sem registo"/>
  </r>
  <r>
    <d v="2026-04-02T00:00:00"/>
    <x v="3"/>
    <m/>
    <m/>
    <m/>
    <n v="76"/>
    <n v="38"/>
    <n v="38"/>
    <n v="0"/>
    <m/>
    <m/>
    <m/>
    <m/>
    <m/>
    <m/>
    <m/>
    <s v="AGRIMIDACLORP1L"/>
    <m/>
    <m/>
    <m/>
    <n v="2601219"/>
    <s v="Francisco F. Mutimucuio"/>
    <x v="5"/>
    <x v="27"/>
    <s v="Denguine"/>
    <m/>
    <m/>
    <m/>
    <m/>
    <m/>
    <m/>
    <s v="Francisco F. Mutimucuio"/>
    <s v="875219181"/>
    <s v="Olimpio Bila"/>
    <n v="873911284"/>
    <m/>
    <m/>
    <m/>
    <n v="260001"/>
    <m/>
    <m/>
    <m/>
    <m/>
    <m/>
    <m/>
    <m/>
    <m/>
    <m/>
    <m/>
    <m/>
    <m/>
    <m/>
    <m/>
    <m/>
    <m/>
    <m/>
    <n v="0"/>
    <n v="-38"/>
    <s v="Sem registo"/>
  </r>
  <r>
    <d v="2026-04-02T00:00:00"/>
    <x v="4"/>
    <m/>
    <m/>
    <m/>
    <n v="8125"/>
    <n v="8125"/>
    <n v="8125"/>
    <n v="0"/>
    <m/>
    <m/>
    <m/>
    <m/>
    <m/>
    <m/>
    <m/>
    <s v="MXIXMILHOKG"/>
    <m/>
    <m/>
    <m/>
    <n v="2601219"/>
    <s v="Francisco F. Mutimucuio"/>
    <x v="5"/>
    <x v="27"/>
    <s v="Banze"/>
    <m/>
    <m/>
    <m/>
    <m/>
    <m/>
    <m/>
    <s v="Francisco F. Mutimucuio"/>
    <s v="875219181"/>
    <s v="Olimpio Bila"/>
    <n v="873911284"/>
    <m/>
    <m/>
    <m/>
    <n v="260001"/>
    <m/>
    <m/>
    <m/>
    <m/>
    <m/>
    <m/>
    <m/>
    <m/>
    <m/>
    <m/>
    <m/>
    <m/>
    <m/>
    <m/>
    <n v="8125"/>
    <m/>
    <m/>
    <n v="8125"/>
    <n v="0"/>
    <s v="Entregue"/>
  </r>
  <r>
    <d v="2026-04-02T00:00:00"/>
    <x v="4"/>
    <m/>
    <m/>
    <m/>
    <n v="5950"/>
    <n v="5950"/>
    <n v="5950"/>
    <n v="0"/>
    <m/>
    <m/>
    <m/>
    <m/>
    <m/>
    <m/>
    <m/>
    <s v="MXIXMILHOKG"/>
    <m/>
    <m/>
    <m/>
    <n v="2601219"/>
    <s v="Francisco F. Mutimucuio"/>
    <x v="5"/>
    <x v="27"/>
    <s v="Betula"/>
    <m/>
    <m/>
    <m/>
    <m/>
    <m/>
    <m/>
    <s v="Francisco F. Mutimucuio"/>
    <s v="875219181"/>
    <s v="Olimpio Bila"/>
    <n v="873911284"/>
    <m/>
    <m/>
    <m/>
    <n v="260001"/>
    <m/>
    <m/>
    <m/>
    <m/>
    <m/>
    <m/>
    <m/>
    <m/>
    <m/>
    <m/>
    <m/>
    <m/>
    <m/>
    <m/>
    <n v="5950"/>
    <m/>
    <m/>
    <n v="5950"/>
    <n v="0"/>
    <s v="Entregue"/>
  </r>
  <r>
    <d v="2026-04-02T00:00:00"/>
    <x v="4"/>
    <m/>
    <m/>
    <m/>
    <n v="3100"/>
    <n v="3100"/>
    <n v="3100"/>
    <n v="0"/>
    <m/>
    <m/>
    <m/>
    <m/>
    <m/>
    <m/>
    <m/>
    <s v="MXIXMILHOKG"/>
    <m/>
    <m/>
    <m/>
    <n v="2601219"/>
    <s v="Francisco F. Mutimucuio"/>
    <x v="5"/>
    <x v="27"/>
    <s v="Chicuangue"/>
    <m/>
    <m/>
    <m/>
    <m/>
    <m/>
    <m/>
    <s v="Francisco F. Mutimucuio"/>
    <s v="875219181"/>
    <s v="Olimpio Bila"/>
    <n v="873911284"/>
    <m/>
    <m/>
    <m/>
    <n v="260001"/>
    <m/>
    <m/>
    <m/>
    <m/>
    <m/>
    <m/>
    <m/>
    <m/>
    <m/>
    <m/>
    <m/>
    <m/>
    <m/>
    <m/>
    <n v="3100"/>
    <m/>
    <m/>
    <n v="3100"/>
    <n v="0"/>
    <s v="Entregue"/>
  </r>
  <r>
    <d v="2026-04-02T00:00:00"/>
    <x v="4"/>
    <m/>
    <m/>
    <m/>
    <n v="2137.5"/>
    <n v="2137.5"/>
    <n v="2137.5"/>
    <n v="0"/>
    <m/>
    <m/>
    <m/>
    <m/>
    <m/>
    <m/>
    <m/>
    <s v="MXIXMILHOKG"/>
    <m/>
    <m/>
    <m/>
    <n v="2601219"/>
    <s v="Francisco F. Mutimucuio"/>
    <x v="5"/>
    <x v="27"/>
    <s v="Chidenguele"/>
    <m/>
    <m/>
    <m/>
    <m/>
    <m/>
    <m/>
    <s v="Francisco F. Mutimucuio"/>
    <s v="875219181"/>
    <s v="Olimpio Bila"/>
    <n v="873911284"/>
    <m/>
    <m/>
    <m/>
    <n v="260001"/>
    <m/>
    <m/>
    <m/>
    <m/>
    <m/>
    <m/>
    <m/>
    <m/>
    <m/>
    <m/>
    <m/>
    <m/>
    <m/>
    <m/>
    <n v="2138"/>
    <m/>
    <m/>
    <n v="2138"/>
    <n v="0.5"/>
    <s v="Entregue"/>
  </r>
  <r>
    <d v="2026-04-02T00:00:00"/>
    <x v="4"/>
    <m/>
    <m/>
    <m/>
    <n v="5950"/>
    <n v="5950"/>
    <n v="5950"/>
    <n v="0"/>
    <m/>
    <m/>
    <m/>
    <m/>
    <m/>
    <m/>
    <m/>
    <s v="MXIXMILHOKG"/>
    <m/>
    <m/>
    <m/>
    <n v="2601219"/>
    <s v="Francisco F. Mutimucuio"/>
    <x v="5"/>
    <x v="27"/>
    <s v="Dengoine"/>
    <m/>
    <m/>
    <m/>
    <m/>
    <m/>
    <m/>
    <s v="Francisco F. Mutimucuio"/>
    <s v="875219181"/>
    <s v="Olimpio Bila"/>
    <n v="873911284"/>
    <m/>
    <m/>
    <m/>
    <n v="260001"/>
    <m/>
    <m/>
    <m/>
    <m/>
    <m/>
    <m/>
    <m/>
    <m/>
    <m/>
    <m/>
    <m/>
    <m/>
    <m/>
    <m/>
    <n v="5950"/>
    <m/>
    <m/>
    <n v="5950"/>
    <n v="0"/>
    <s v="Entregue"/>
  </r>
  <r>
    <d v="2026-04-02T00:00:00"/>
    <x v="4"/>
    <m/>
    <m/>
    <m/>
    <n v="950"/>
    <n v="950"/>
    <n v="950"/>
    <n v="0"/>
    <m/>
    <m/>
    <m/>
    <m/>
    <m/>
    <m/>
    <m/>
    <s v="MXIXMILHOKG"/>
    <m/>
    <m/>
    <m/>
    <n v="2601219"/>
    <s v="Francisco F. Mutimucuio"/>
    <x v="5"/>
    <x v="27"/>
    <s v="Denguine"/>
    <m/>
    <m/>
    <m/>
    <m/>
    <m/>
    <m/>
    <s v="Francisco F. Mutimucuio"/>
    <s v="875219181"/>
    <s v="Olimpio Bila"/>
    <n v="873911284"/>
    <m/>
    <m/>
    <m/>
    <n v="260001"/>
    <m/>
    <m/>
    <m/>
    <m/>
    <m/>
    <m/>
    <m/>
    <m/>
    <m/>
    <m/>
    <m/>
    <m/>
    <m/>
    <m/>
    <n v="950"/>
    <m/>
    <m/>
    <n v="950"/>
    <n v="0"/>
    <s v="Entregue"/>
  </r>
  <r>
    <d v="2026-04-02T00:00:00"/>
    <x v="0"/>
    <m/>
    <m/>
    <m/>
    <n v="2550"/>
    <n v="2550"/>
    <n v="945"/>
    <n v="-1605"/>
    <m/>
    <m/>
    <m/>
    <m/>
    <m/>
    <m/>
    <m/>
    <s v="MXIXFEIJAOKG"/>
    <m/>
    <m/>
    <m/>
    <n v="2601220"/>
    <s v="Francisco Manuel Zeca"/>
    <x v="2"/>
    <x v="47"/>
    <s v="3 de Fevereiro"/>
    <m/>
    <m/>
    <m/>
    <m/>
    <m/>
    <m/>
    <s v="Francisco Manuel Zeca"/>
    <s v="849110284"/>
    <s v="Castro Manuel Mendes"/>
    <n v="860795776"/>
    <m/>
    <m/>
    <m/>
    <n v="260001"/>
    <m/>
    <m/>
    <m/>
    <m/>
    <m/>
    <m/>
    <m/>
    <m/>
    <m/>
    <m/>
    <m/>
    <m/>
    <m/>
    <n v="-1605"/>
    <m/>
    <m/>
    <n v="2550"/>
    <n v="0"/>
    <n v="-945"/>
    <s v="Sem registo"/>
  </r>
  <r>
    <d v="2026-04-02T00:00:00"/>
    <x v="1"/>
    <m/>
    <m/>
    <m/>
    <n v="170"/>
    <n v="85"/>
    <n v="63"/>
    <n v="-22"/>
    <m/>
    <m/>
    <m/>
    <m/>
    <m/>
    <m/>
    <m/>
    <s v="AGRIFEMMA01L"/>
    <m/>
    <m/>
    <m/>
    <n v="2601220"/>
    <s v="Francisco Manuel Zeca"/>
    <x v="2"/>
    <x v="47"/>
    <s v="3 de Fevereiro"/>
    <m/>
    <m/>
    <m/>
    <m/>
    <m/>
    <m/>
    <s v="Francisco Manuel Zeca"/>
    <s v="849110284"/>
    <s v="Castro Manuel Mendes"/>
    <n v="860795776"/>
    <m/>
    <m/>
    <m/>
    <n v="260001"/>
    <m/>
    <m/>
    <m/>
    <m/>
    <m/>
    <m/>
    <m/>
    <m/>
    <m/>
    <m/>
    <m/>
    <m/>
    <m/>
    <n v="-107"/>
    <m/>
    <m/>
    <m/>
    <n v="0"/>
    <n v="-63"/>
    <s v="Sem registo"/>
  </r>
  <r>
    <d v="2026-04-02T00:00:00"/>
    <x v="2"/>
    <m/>
    <m/>
    <m/>
    <n v="3400"/>
    <n v="3400"/>
    <n v="1260"/>
    <n v="-2140"/>
    <m/>
    <m/>
    <m/>
    <m/>
    <m/>
    <m/>
    <m/>
    <s v="SUSSACO"/>
    <m/>
    <m/>
    <m/>
    <n v="2601220"/>
    <s v="Francisco Manuel Zeca"/>
    <x v="2"/>
    <x v="47"/>
    <s v="3 de Fevereiro"/>
    <m/>
    <m/>
    <m/>
    <m/>
    <m/>
    <m/>
    <s v="Francisco Manuel Zeca"/>
    <s v="849110284"/>
    <s v="Castro Manuel Mendes"/>
    <n v="860795776"/>
    <m/>
    <m/>
    <m/>
    <n v="260001"/>
    <m/>
    <m/>
    <m/>
    <m/>
    <m/>
    <m/>
    <m/>
    <m/>
    <m/>
    <m/>
    <m/>
    <m/>
    <m/>
    <n v="-2140"/>
    <m/>
    <m/>
    <m/>
    <n v="0"/>
    <n v="-1260"/>
    <s v="Sem registo"/>
  </r>
  <r>
    <d v="2026-04-02T00:00:00"/>
    <x v="3"/>
    <m/>
    <m/>
    <m/>
    <n v="64"/>
    <n v="32"/>
    <n v="63"/>
    <n v="31"/>
    <m/>
    <m/>
    <m/>
    <m/>
    <m/>
    <m/>
    <m/>
    <s v="AGRIMIDACLORP1L"/>
    <m/>
    <m/>
    <m/>
    <n v="2601220"/>
    <s v="Francisco Manuel Zeca"/>
    <x v="2"/>
    <x v="47"/>
    <s v="3 de Fevereiro"/>
    <m/>
    <m/>
    <m/>
    <m/>
    <m/>
    <m/>
    <s v="Francisco Manuel Zeca"/>
    <s v="849110284"/>
    <s v="Castro Manuel Mendes"/>
    <n v="860795776"/>
    <m/>
    <m/>
    <m/>
    <n v="260001"/>
    <m/>
    <m/>
    <m/>
    <m/>
    <m/>
    <m/>
    <m/>
    <m/>
    <m/>
    <m/>
    <m/>
    <m/>
    <m/>
    <n v="-1"/>
    <m/>
    <m/>
    <m/>
    <n v="0"/>
    <n v="-63"/>
    <s v="Sem registo"/>
  </r>
  <r>
    <d v="2026-04-02T00:00:00"/>
    <x v="4"/>
    <m/>
    <m/>
    <m/>
    <n v="800"/>
    <n v="800"/>
    <n v="787.5"/>
    <n v="-12.5"/>
    <m/>
    <m/>
    <m/>
    <m/>
    <m/>
    <m/>
    <m/>
    <s v="MXIXMILHOKG"/>
    <m/>
    <m/>
    <m/>
    <n v="2601220"/>
    <s v="Francisco Manuel Zeca"/>
    <x v="2"/>
    <x v="47"/>
    <s v="3 de Fevereiro"/>
    <m/>
    <m/>
    <m/>
    <m/>
    <m/>
    <m/>
    <s v="Francisco Manuel Zeca"/>
    <s v="849110284"/>
    <s v="Castro Manuel Mendes"/>
    <n v="860795776"/>
    <m/>
    <m/>
    <m/>
    <n v="260001"/>
    <m/>
    <m/>
    <m/>
    <m/>
    <m/>
    <m/>
    <m/>
    <m/>
    <m/>
    <m/>
    <m/>
    <m/>
    <m/>
    <n v="-12.5"/>
    <m/>
    <m/>
    <n v="800"/>
    <n v="0"/>
    <n v="-787.5"/>
    <s v="Sem registo"/>
  </r>
  <r>
    <d v="2026-04-02T00:00:00"/>
    <x v="5"/>
    <m/>
    <m/>
    <m/>
    <n v="318"/>
    <n v="159"/>
    <n v="0"/>
    <n v="-159"/>
    <m/>
    <m/>
    <m/>
    <m/>
    <m/>
    <m/>
    <m/>
    <s v="AGRIMHMCPA1L"/>
    <m/>
    <m/>
    <m/>
    <n v="2601220"/>
    <s v="Francisco Manuel Zeca"/>
    <x v="2"/>
    <x v="47"/>
    <s v="3 de Fevereiro"/>
    <m/>
    <m/>
    <m/>
    <m/>
    <m/>
    <m/>
    <s v="Francisco Manuel Zeca"/>
    <s v="849110284"/>
    <s v="Castro Manuel Mendes"/>
    <n v="860795776"/>
    <m/>
    <m/>
    <m/>
    <n v="260001"/>
    <m/>
    <m/>
    <m/>
    <m/>
    <m/>
    <m/>
    <m/>
    <m/>
    <m/>
    <m/>
    <m/>
    <m/>
    <m/>
    <n v="-318"/>
    <m/>
    <m/>
    <m/>
    <n v="0"/>
    <n v="0"/>
    <s v="Sem registo"/>
  </r>
  <r>
    <d v="2026-04-02T00:00:00"/>
    <x v="6"/>
    <m/>
    <m/>
    <m/>
    <n v="5300"/>
    <n v="5300"/>
    <n v="0"/>
    <n v="-5300"/>
    <m/>
    <m/>
    <m/>
    <m/>
    <m/>
    <m/>
    <m/>
    <s v="MXIXARROZKG"/>
    <m/>
    <m/>
    <m/>
    <n v="2601220"/>
    <s v="Francisco Manuel Zeca"/>
    <x v="2"/>
    <x v="47"/>
    <s v="3 de Fevereiro"/>
    <m/>
    <m/>
    <m/>
    <m/>
    <m/>
    <m/>
    <s v="Francisco Manuel Zeca"/>
    <s v="849110284"/>
    <s v="Castro Manuel Mendes"/>
    <n v="860795776"/>
    <m/>
    <m/>
    <m/>
    <n v="260001"/>
    <m/>
    <m/>
    <m/>
    <m/>
    <m/>
    <m/>
    <m/>
    <m/>
    <m/>
    <m/>
    <m/>
    <m/>
    <m/>
    <n v="-5300"/>
    <m/>
    <m/>
    <m/>
    <n v="0"/>
    <n v="0"/>
    <s v="Sem registo"/>
  </r>
  <r>
    <d v="2026-04-02T00:00:00"/>
    <x v="0"/>
    <m/>
    <m/>
    <m/>
    <n v="60"/>
    <n v="60"/>
    <n v="60"/>
    <n v="0"/>
    <m/>
    <m/>
    <m/>
    <m/>
    <m/>
    <m/>
    <m/>
    <s v="MXIXFEIJAOKG"/>
    <m/>
    <m/>
    <m/>
    <n v="2601221"/>
    <s v="Fredonio Bernardo"/>
    <x v="1"/>
    <x v="37"/>
    <s v="Malengane"/>
    <m/>
    <m/>
    <m/>
    <m/>
    <m/>
    <m/>
    <s v="Fredonio Bernardo"/>
    <s v="850163929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60"/>
    <s v="Sem registo"/>
  </r>
  <r>
    <d v="2026-04-02T00:00:00"/>
    <x v="1"/>
    <m/>
    <m/>
    <m/>
    <n v="4"/>
    <n v="2"/>
    <n v="2"/>
    <n v="0"/>
    <m/>
    <m/>
    <m/>
    <m/>
    <m/>
    <m/>
    <m/>
    <s v="AGRIFEMMA01L"/>
    <m/>
    <m/>
    <m/>
    <n v="2601221"/>
    <s v="Fredonio Bernardo"/>
    <x v="1"/>
    <x v="37"/>
    <s v="Malengane"/>
    <m/>
    <m/>
    <m/>
    <m/>
    <m/>
    <m/>
    <s v="Fredonio Bernardo"/>
    <s v="850163929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2"/>
    <s v="Sem registo"/>
  </r>
  <r>
    <d v="2026-04-02T00:00:00"/>
    <x v="2"/>
    <m/>
    <m/>
    <m/>
    <n v="80"/>
    <n v="80"/>
    <n v="80"/>
    <n v="0"/>
    <m/>
    <m/>
    <m/>
    <m/>
    <m/>
    <m/>
    <m/>
    <s v="SUSSACO"/>
    <m/>
    <m/>
    <m/>
    <n v="2601221"/>
    <s v="Fredonio Bernardo"/>
    <x v="1"/>
    <x v="37"/>
    <s v="Malengane"/>
    <m/>
    <m/>
    <m/>
    <m/>
    <m/>
    <m/>
    <s v="Fredonio Bernardo"/>
    <s v="850163929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80"/>
    <s v="Sem registo"/>
  </r>
  <r>
    <d v="2026-04-02T00:00:00"/>
    <x v="3"/>
    <m/>
    <m/>
    <m/>
    <n v="4"/>
    <n v="2"/>
    <n v="2"/>
    <n v="0"/>
    <m/>
    <m/>
    <m/>
    <m/>
    <m/>
    <m/>
    <m/>
    <s v="AGRIMIDACLORP1L"/>
    <m/>
    <m/>
    <m/>
    <n v="2601221"/>
    <s v="Fredonio Bernardo"/>
    <x v="1"/>
    <x v="37"/>
    <s v="Malengane"/>
    <m/>
    <m/>
    <m/>
    <m/>
    <m/>
    <m/>
    <s v="Fredonio Bernardo"/>
    <s v="850163929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2"/>
    <s v="Sem registo"/>
  </r>
  <r>
    <d v="2026-04-02T00:00:00"/>
    <x v="4"/>
    <m/>
    <m/>
    <m/>
    <n v="50"/>
    <n v="50"/>
    <n v="50"/>
    <n v="0"/>
    <m/>
    <m/>
    <m/>
    <m/>
    <m/>
    <m/>
    <m/>
    <s v="MXIXMILHOKG"/>
    <m/>
    <m/>
    <m/>
    <n v="2601221"/>
    <s v="Fredonio Bernardo"/>
    <x v="1"/>
    <x v="37"/>
    <s v="Malengane"/>
    <m/>
    <m/>
    <m/>
    <m/>
    <m/>
    <m/>
    <s v="Fredonio Bernardo"/>
    <s v="850163929"/>
    <s v="Joaquim Abineiro Valoi"/>
    <n v="841531551"/>
    <m/>
    <m/>
    <m/>
    <n v="260001"/>
    <m/>
    <m/>
    <m/>
    <m/>
    <m/>
    <m/>
    <m/>
    <m/>
    <m/>
    <m/>
    <m/>
    <m/>
    <m/>
    <m/>
    <n v="50"/>
    <m/>
    <m/>
    <n v="50"/>
    <n v="0"/>
    <s v="Entregue"/>
  </r>
  <r>
    <d v="2026-04-02T00:00:00"/>
    <x v="0"/>
    <m/>
    <m/>
    <m/>
    <n v="420"/>
    <n v="420"/>
    <n v="420"/>
    <n v="0"/>
    <m/>
    <m/>
    <m/>
    <m/>
    <m/>
    <m/>
    <m/>
    <s v="MXIXFEIJAOKG"/>
    <m/>
    <m/>
    <m/>
    <n v="2601222"/>
    <s v="Fredónio Bernardo"/>
    <x v="1"/>
    <x v="37"/>
    <s v="Chinhanguanine"/>
    <m/>
    <m/>
    <m/>
    <m/>
    <m/>
    <m/>
    <s v="Fredónio Bernardo"/>
    <s v="850163929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420"/>
    <s v="Sem registo"/>
  </r>
  <r>
    <d v="2026-04-02T00:00:00"/>
    <x v="0"/>
    <m/>
    <m/>
    <m/>
    <n v="300"/>
    <n v="300"/>
    <n v="300"/>
    <n v="0"/>
    <m/>
    <m/>
    <m/>
    <m/>
    <m/>
    <m/>
    <m/>
    <s v="MXIXFEIJAOKG"/>
    <m/>
    <m/>
    <m/>
    <n v="2601222"/>
    <s v="Fredónio Bernardo"/>
    <x v="1"/>
    <x v="37"/>
    <s v="Coelela"/>
    <m/>
    <m/>
    <m/>
    <m/>
    <m/>
    <m/>
    <s v="Fredónio Bernardo"/>
    <s v="850163929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300"/>
    <s v="Sem registo"/>
  </r>
  <r>
    <d v="2026-04-02T00:00:00"/>
    <x v="0"/>
    <m/>
    <m/>
    <m/>
    <n v="435"/>
    <n v="435"/>
    <n v="435"/>
    <n v="0"/>
    <m/>
    <m/>
    <m/>
    <m/>
    <m/>
    <m/>
    <m/>
    <s v="MXIXFEIJAOKG"/>
    <m/>
    <m/>
    <m/>
    <n v="2601222"/>
    <s v="Fredónio Bernardo"/>
    <x v="1"/>
    <x v="37"/>
    <s v="Malengane Sede"/>
    <m/>
    <m/>
    <m/>
    <m/>
    <m/>
    <m/>
    <s v="Fredónio Bernardo"/>
    <s v="850163929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435"/>
    <s v="Sem registo"/>
  </r>
  <r>
    <d v="2026-04-02T00:00:00"/>
    <x v="0"/>
    <m/>
    <m/>
    <m/>
    <n v="330"/>
    <n v="330"/>
    <n v="330"/>
    <n v="0"/>
    <m/>
    <m/>
    <m/>
    <m/>
    <m/>
    <m/>
    <m/>
    <s v="MXIXFEIJAOKG"/>
    <m/>
    <m/>
    <m/>
    <n v="2601222"/>
    <s v="Fredónio Bernardo"/>
    <x v="1"/>
    <x v="37"/>
    <s v="Malengane Sede/25 de Junho"/>
    <m/>
    <m/>
    <m/>
    <m/>
    <m/>
    <m/>
    <s v="Fredónio Bernardo"/>
    <s v="850163929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330"/>
    <s v="Sem registo"/>
  </r>
  <r>
    <d v="2026-04-02T00:00:00"/>
    <x v="0"/>
    <m/>
    <m/>
    <m/>
    <n v="675"/>
    <n v="675"/>
    <n v="675"/>
    <n v="0"/>
    <m/>
    <m/>
    <m/>
    <m/>
    <m/>
    <m/>
    <m/>
    <s v="MXIXFEIJAOKG"/>
    <m/>
    <m/>
    <m/>
    <n v="2601222"/>
    <s v="Fredónio Bernardo"/>
    <x v="1"/>
    <x v="37"/>
    <s v="Wamanhanga"/>
    <m/>
    <m/>
    <m/>
    <m/>
    <m/>
    <m/>
    <s v="Fredónio Bernardo"/>
    <s v="850163929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675"/>
    <s v="Sem registo"/>
  </r>
  <r>
    <d v="2026-04-02T00:00:00"/>
    <x v="0"/>
    <m/>
    <m/>
    <m/>
    <n v="60"/>
    <n v="60"/>
    <n v="60"/>
    <n v="0"/>
    <m/>
    <m/>
    <m/>
    <m/>
    <m/>
    <m/>
    <m/>
    <s v="MXIXFEIJAOKG"/>
    <m/>
    <m/>
    <m/>
    <n v="2601222"/>
    <s v="Fredónio Bernardo"/>
    <x v="1"/>
    <x v="37"/>
    <s v="Wamungolombe"/>
    <m/>
    <m/>
    <m/>
    <m/>
    <m/>
    <m/>
    <s v="Fredónio Bernardo"/>
    <s v="850163929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60"/>
    <s v="Sem registo"/>
  </r>
  <r>
    <d v="2026-04-02T00:00:00"/>
    <x v="0"/>
    <m/>
    <m/>
    <m/>
    <n v="1515"/>
    <n v="1515"/>
    <n v="1515"/>
    <n v="0"/>
    <m/>
    <m/>
    <m/>
    <m/>
    <m/>
    <m/>
    <m/>
    <s v="MXIXFEIJAOKG"/>
    <m/>
    <m/>
    <m/>
    <n v="2601222"/>
    <s v="Fredónio Bernardo"/>
    <x v="1"/>
    <x v="37"/>
    <s v="Wamungolombe/Wamanhanga"/>
    <m/>
    <m/>
    <m/>
    <m/>
    <m/>
    <m/>
    <s v="Fredónio Bernardo"/>
    <s v="850163929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515"/>
    <s v="Sem registo"/>
  </r>
  <r>
    <d v="2026-04-02T00:00:00"/>
    <x v="0"/>
    <m/>
    <m/>
    <m/>
    <n v="255"/>
    <n v="255"/>
    <n v="255"/>
    <n v="0"/>
    <m/>
    <m/>
    <m/>
    <m/>
    <m/>
    <m/>
    <m/>
    <s v="MXIXFEIJAOKG"/>
    <m/>
    <m/>
    <m/>
    <n v="2601222"/>
    <s v="Fredónio Bernardo"/>
    <x v="1"/>
    <x v="37"/>
    <s v="Xhivonanhelete"/>
    <m/>
    <m/>
    <m/>
    <m/>
    <m/>
    <m/>
    <s v="Fredónio Bernardo"/>
    <s v="850163929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255"/>
    <s v="Sem registo"/>
  </r>
  <r>
    <d v="2026-04-02T00:00:00"/>
    <x v="0"/>
    <m/>
    <m/>
    <m/>
    <n v="285"/>
    <n v="285"/>
    <n v="285"/>
    <n v="0"/>
    <m/>
    <m/>
    <m/>
    <m/>
    <m/>
    <m/>
    <m/>
    <s v="MXIXFEIJAOKG"/>
    <m/>
    <m/>
    <m/>
    <n v="2601222"/>
    <s v="Fredónio Bernardo"/>
    <x v="1"/>
    <x v="37"/>
    <s v="Zenzela"/>
    <m/>
    <m/>
    <m/>
    <m/>
    <m/>
    <m/>
    <s v="Fredónio Bernardo"/>
    <s v="850163929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285"/>
    <s v="Sem registo"/>
  </r>
  <r>
    <d v="2026-04-02T00:00:00"/>
    <x v="1"/>
    <m/>
    <m/>
    <m/>
    <n v="28"/>
    <n v="14"/>
    <n v="14"/>
    <n v="0"/>
    <m/>
    <m/>
    <m/>
    <m/>
    <m/>
    <m/>
    <m/>
    <s v="AGRIFEMMA01L"/>
    <m/>
    <m/>
    <m/>
    <n v="2601222"/>
    <s v="Fredónio Bernardo"/>
    <x v="1"/>
    <x v="37"/>
    <s v="Chinhanguanine"/>
    <m/>
    <m/>
    <m/>
    <m/>
    <m/>
    <m/>
    <s v="Fredónio Bernardo"/>
    <s v="850163929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4"/>
    <s v="Sem registo"/>
  </r>
  <r>
    <d v="2026-04-02T00:00:00"/>
    <x v="1"/>
    <m/>
    <m/>
    <m/>
    <n v="20"/>
    <n v="10"/>
    <n v="10"/>
    <n v="0"/>
    <m/>
    <m/>
    <m/>
    <m/>
    <m/>
    <m/>
    <m/>
    <s v="AGRIFEMMA01L"/>
    <m/>
    <m/>
    <m/>
    <n v="2601222"/>
    <s v="Fredónio Bernardo"/>
    <x v="1"/>
    <x v="37"/>
    <s v="Coelela"/>
    <m/>
    <m/>
    <m/>
    <m/>
    <m/>
    <m/>
    <s v="Fredónio Bernardo"/>
    <s v="850163929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0"/>
    <s v="Sem registo"/>
  </r>
  <r>
    <d v="2026-04-02T00:00:00"/>
    <x v="1"/>
    <m/>
    <m/>
    <m/>
    <n v="29"/>
    <n v="14.5"/>
    <n v="14.5"/>
    <n v="0"/>
    <m/>
    <m/>
    <m/>
    <m/>
    <m/>
    <m/>
    <m/>
    <s v="AGRIFEMMA01L"/>
    <m/>
    <m/>
    <m/>
    <n v="2601222"/>
    <s v="Fredónio Bernardo"/>
    <x v="1"/>
    <x v="37"/>
    <s v="Malengane Sede"/>
    <m/>
    <m/>
    <m/>
    <m/>
    <m/>
    <m/>
    <s v="Fredónio Bernardo"/>
    <s v="850163929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4.5"/>
    <s v="Sem registo"/>
  </r>
  <r>
    <d v="2026-04-02T00:00:00"/>
    <x v="1"/>
    <m/>
    <m/>
    <m/>
    <n v="22"/>
    <n v="11"/>
    <n v="11"/>
    <n v="0"/>
    <m/>
    <m/>
    <m/>
    <m/>
    <m/>
    <m/>
    <m/>
    <s v="AGRIFEMMA01L"/>
    <m/>
    <m/>
    <m/>
    <n v="2601222"/>
    <s v="Fredónio Bernardo"/>
    <x v="1"/>
    <x v="37"/>
    <s v="Malengane Sede/25 de Junho"/>
    <m/>
    <m/>
    <m/>
    <m/>
    <m/>
    <m/>
    <s v="Fredónio Bernardo"/>
    <s v="850163929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1"/>
    <s v="Sem registo"/>
  </r>
  <r>
    <d v="2026-04-02T00:00:00"/>
    <x v="1"/>
    <m/>
    <m/>
    <m/>
    <n v="45"/>
    <n v="22.5"/>
    <n v="22.5"/>
    <n v="0"/>
    <m/>
    <m/>
    <m/>
    <m/>
    <m/>
    <m/>
    <m/>
    <s v="AGRIFEMMA01L"/>
    <m/>
    <m/>
    <m/>
    <n v="2601222"/>
    <s v="Fredónio Bernardo"/>
    <x v="1"/>
    <x v="37"/>
    <s v="Wamanhanga"/>
    <m/>
    <m/>
    <m/>
    <m/>
    <m/>
    <m/>
    <s v="Fredónio Bernardo"/>
    <s v="850163929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22.5"/>
    <s v="Sem registo"/>
  </r>
  <r>
    <d v="2026-04-02T00:00:00"/>
    <x v="1"/>
    <m/>
    <m/>
    <m/>
    <n v="4"/>
    <n v="2"/>
    <n v="2"/>
    <n v="0"/>
    <m/>
    <m/>
    <m/>
    <m/>
    <m/>
    <m/>
    <m/>
    <s v="AGRIFEMMA01L"/>
    <m/>
    <m/>
    <m/>
    <n v="2601222"/>
    <s v="Fredónio Bernardo"/>
    <x v="1"/>
    <x v="37"/>
    <s v="Wamungolombe"/>
    <m/>
    <m/>
    <m/>
    <m/>
    <m/>
    <m/>
    <s v="Fredónio Bernardo"/>
    <s v="850163929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2"/>
    <s v="Sem registo"/>
  </r>
  <r>
    <d v="2026-04-02T00:00:00"/>
    <x v="1"/>
    <m/>
    <m/>
    <m/>
    <n v="101"/>
    <n v="50.5"/>
    <n v="50.5"/>
    <n v="0"/>
    <m/>
    <m/>
    <m/>
    <m/>
    <m/>
    <m/>
    <m/>
    <s v="AGRIFEMMA01L"/>
    <m/>
    <m/>
    <m/>
    <n v="2601222"/>
    <s v="Fredónio Bernardo"/>
    <x v="1"/>
    <x v="37"/>
    <s v="Wamungolombe/Wamanhanga"/>
    <m/>
    <m/>
    <m/>
    <m/>
    <m/>
    <m/>
    <s v="Fredónio Bernardo"/>
    <s v="850163929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50.5"/>
    <s v="Sem registo"/>
  </r>
  <r>
    <d v="2026-04-02T00:00:00"/>
    <x v="1"/>
    <m/>
    <m/>
    <m/>
    <n v="17"/>
    <n v="8.5"/>
    <n v="8.5"/>
    <n v="0"/>
    <m/>
    <m/>
    <m/>
    <m/>
    <m/>
    <m/>
    <m/>
    <s v="AGRIFEMMA01L"/>
    <m/>
    <m/>
    <m/>
    <n v="2601222"/>
    <s v="Fredónio Bernardo"/>
    <x v="1"/>
    <x v="37"/>
    <s v="Xhivonanhelete"/>
    <m/>
    <m/>
    <m/>
    <m/>
    <m/>
    <m/>
    <s v="Fredónio Bernardo"/>
    <s v="850163929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8.5"/>
    <s v="Sem registo"/>
  </r>
  <r>
    <d v="2026-04-02T00:00:00"/>
    <x v="1"/>
    <m/>
    <m/>
    <m/>
    <n v="19"/>
    <n v="9.5"/>
    <n v="9.5"/>
    <n v="0"/>
    <m/>
    <m/>
    <m/>
    <m/>
    <m/>
    <m/>
    <m/>
    <s v="AGRIFEMMA01L"/>
    <m/>
    <m/>
    <m/>
    <n v="2601222"/>
    <s v="Fredónio Bernardo"/>
    <x v="1"/>
    <x v="37"/>
    <s v="Zenzela"/>
    <m/>
    <m/>
    <m/>
    <m/>
    <m/>
    <m/>
    <s v="Fredónio Bernardo"/>
    <s v="850163929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9.5"/>
    <s v="Sem registo"/>
  </r>
  <r>
    <d v="2026-04-02T00:00:00"/>
    <x v="2"/>
    <m/>
    <m/>
    <m/>
    <n v="560"/>
    <n v="560"/>
    <n v="560"/>
    <n v="0"/>
    <m/>
    <m/>
    <m/>
    <m/>
    <m/>
    <m/>
    <m/>
    <s v="SUSSACO"/>
    <m/>
    <m/>
    <m/>
    <n v="2601222"/>
    <s v="Fredónio Bernardo"/>
    <x v="1"/>
    <x v="37"/>
    <s v="Chinhanguanine"/>
    <m/>
    <m/>
    <m/>
    <m/>
    <m/>
    <m/>
    <s v="Fredónio Bernardo"/>
    <s v="850163929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560"/>
    <s v="Sem registo"/>
  </r>
  <r>
    <d v="2026-04-02T00:00:00"/>
    <x v="2"/>
    <m/>
    <m/>
    <m/>
    <n v="400"/>
    <n v="400"/>
    <n v="400"/>
    <n v="0"/>
    <m/>
    <m/>
    <m/>
    <m/>
    <m/>
    <m/>
    <m/>
    <s v="SUSSACO"/>
    <m/>
    <m/>
    <m/>
    <n v="2601222"/>
    <s v="Fredónio Bernardo"/>
    <x v="1"/>
    <x v="37"/>
    <s v="Coelela"/>
    <m/>
    <m/>
    <m/>
    <m/>
    <m/>
    <m/>
    <s v="Fredónio Bernardo"/>
    <s v="850163929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400"/>
    <s v="Sem registo"/>
  </r>
  <r>
    <d v="2026-04-02T00:00:00"/>
    <x v="2"/>
    <m/>
    <m/>
    <m/>
    <n v="580"/>
    <n v="580"/>
    <n v="580"/>
    <n v="0"/>
    <m/>
    <m/>
    <m/>
    <m/>
    <m/>
    <m/>
    <m/>
    <s v="SUSSACO"/>
    <m/>
    <m/>
    <m/>
    <n v="2601222"/>
    <s v="Fredónio Bernardo"/>
    <x v="1"/>
    <x v="37"/>
    <s v="Malengane Sede"/>
    <m/>
    <m/>
    <m/>
    <m/>
    <m/>
    <m/>
    <s v="Fredónio Bernardo"/>
    <s v="850163929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580"/>
    <s v="Sem registo"/>
  </r>
  <r>
    <d v="2026-04-02T00:00:00"/>
    <x v="2"/>
    <m/>
    <m/>
    <m/>
    <n v="440"/>
    <n v="440"/>
    <n v="440"/>
    <n v="0"/>
    <m/>
    <m/>
    <m/>
    <m/>
    <m/>
    <m/>
    <m/>
    <s v="SUSSACO"/>
    <m/>
    <m/>
    <m/>
    <n v="2601222"/>
    <s v="Fredónio Bernardo"/>
    <x v="1"/>
    <x v="37"/>
    <s v="Malengane Sede/25 de Junho"/>
    <m/>
    <m/>
    <m/>
    <m/>
    <m/>
    <m/>
    <s v="Fredónio Bernardo"/>
    <s v="850163929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440"/>
    <s v="Sem registo"/>
  </r>
  <r>
    <d v="2026-04-02T00:00:00"/>
    <x v="2"/>
    <m/>
    <m/>
    <m/>
    <n v="900"/>
    <n v="900"/>
    <n v="900"/>
    <n v="0"/>
    <m/>
    <m/>
    <m/>
    <m/>
    <m/>
    <m/>
    <m/>
    <s v="SUSSACO"/>
    <m/>
    <m/>
    <m/>
    <n v="2601222"/>
    <s v="Fredónio Bernardo"/>
    <x v="1"/>
    <x v="37"/>
    <s v="Wamanhanga"/>
    <m/>
    <m/>
    <m/>
    <m/>
    <m/>
    <m/>
    <s v="Fredónio Bernardo"/>
    <s v="850163929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900"/>
    <s v="Sem registo"/>
  </r>
  <r>
    <d v="2026-04-02T00:00:00"/>
    <x v="2"/>
    <m/>
    <m/>
    <m/>
    <n v="80"/>
    <n v="80"/>
    <n v="80"/>
    <n v="0"/>
    <m/>
    <m/>
    <m/>
    <m/>
    <m/>
    <m/>
    <m/>
    <s v="SUSSACO"/>
    <m/>
    <m/>
    <m/>
    <n v="2601222"/>
    <s v="Fredónio Bernardo"/>
    <x v="1"/>
    <x v="37"/>
    <s v="Wamungolombe"/>
    <m/>
    <m/>
    <m/>
    <m/>
    <m/>
    <m/>
    <s v="Fredónio Bernardo"/>
    <s v="850163929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80"/>
    <s v="Sem registo"/>
  </r>
  <r>
    <d v="2026-04-02T00:00:00"/>
    <x v="2"/>
    <m/>
    <m/>
    <m/>
    <n v="2020"/>
    <n v="2020"/>
    <n v="2020"/>
    <n v="0"/>
    <m/>
    <m/>
    <m/>
    <m/>
    <m/>
    <m/>
    <m/>
    <s v="SUSSACO"/>
    <m/>
    <m/>
    <m/>
    <n v="2601222"/>
    <s v="Fredónio Bernardo"/>
    <x v="1"/>
    <x v="37"/>
    <s v="Wamungolombe/Wamanhanga"/>
    <m/>
    <m/>
    <m/>
    <m/>
    <m/>
    <m/>
    <s v="Fredónio Bernardo"/>
    <s v="850163929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2020"/>
    <s v="Sem registo"/>
  </r>
  <r>
    <d v="2026-04-02T00:00:00"/>
    <x v="2"/>
    <m/>
    <m/>
    <m/>
    <n v="340"/>
    <n v="340"/>
    <n v="340"/>
    <n v="0"/>
    <m/>
    <m/>
    <m/>
    <m/>
    <m/>
    <m/>
    <m/>
    <s v="SUSSACO"/>
    <m/>
    <m/>
    <m/>
    <n v="2601222"/>
    <s v="Fredónio Bernardo"/>
    <x v="1"/>
    <x v="37"/>
    <s v="Xhivonanhelete"/>
    <m/>
    <m/>
    <m/>
    <m/>
    <m/>
    <m/>
    <s v="Fredónio Bernardo"/>
    <s v="850163929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340"/>
    <s v="Sem registo"/>
  </r>
  <r>
    <d v="2026-04-02T00:00:00"/>
    <x v="2"/>
    <m/>
    <m/>
    <m/>
    <n v="380"/>
    <n v="380"/>
    <n v="380"/>
    <n v="0"/>
    <m/>
    <m/>
    <m/>
    <m/>
    <m/>
    <m/>
    <m/>
    <s v="SUSSACO"/>
    <m/>
    <m/>
    <m/>
    <n v="2601222"/>
    <s v="Fredónio Bernardo"/>
    <x v="1"/>
    <x v="37"/>
    <s v="Zenzela"/>
    <m/>
    <m/>
    <m/>
    <m/>
    <m/>
    <m/>
    <s v="Fredónio Bernardo"/>
    <s v="850163929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380"/>
    <s v="Sem registo"/>
  </r>
  <r>
    <d v="2026-04-02T00:00:00"/>
    <x v="3"/>
    <m/>
    <m/>
    <m/>
    <n v="28"/>
    <n v="14"/>
    <n v="14"/>
    <n v="0"/>
    <m/>
    <m/>
    <m/>
    <m/>
    <m/>
    <m/>
    <m/>
    <s v="AGRIMIDACLORP1L"/>
    <m/>
    <m/>
    <m/>
    <n v="2601222"/>
    <s v="Fredónio Bernardo"/>
    <x v="1"/>
    <x v="37"/>
    <s v="Chinhanguanine"/>
    <m/>
    <m/>
    <m/>
    <m/>
    <m/>
    <m/>
    <s v="Fredónio Bernardo"/>
    <s v="850163929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4"/>
    <s v="Sem registo"/>
  </r>
  <r>
    <d v="2026-04-02T00:00:00"/>
    <x v="3"/>
    <m/>
    <m/>
    <m/>
    <n v="20"/>
    <n v="10"/>
    <n v="10"/>
    <n v="0"/>
    <m/>
    <m/>
    <m/>
    <m/>
    <m/>
    <m/>
    <m/>
    <s v="AGRIMIDACLORP1L"/>
    <m/>
    <m/>
    <m/>
    <n v="2601222"/>
    <s v="Fredónio Bernardo"/>
    <x v="1"/>
    <x v="37"/>
    <s v="Coelela"/>
    <m/>
    <m/>
    <m/>
    <m/>
    <m/>
    <m/>
    <s v="Fredónio Bernardo"/>
    <s v="850163929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0"/>
    <s v="Sem registo"/>
  </r>
  <r>
    <d v="2026-04-02T00:00:00"/>
    <x v="3"/>
    <m/>
    <m/>
    <m/>
    <n v="29"/>
    <n v="14.5"/>
    <n v="14.5"/>
    <n v="0"/>
    <m/>
    <m/>
    <m/>
    <m/>
    <m/>
    <m/>
    <m/>
    <s v="AGRIMIDACLORP1L"/>
    <m/>
    <m/>
    <m/>
    <n v="2601222"/>
    <s v="Fredónio Bernardo"/>
    <x v="1"/>
    <x v="37"/>
    <s v="Malengane Sede"/>
    <m/>
    <m/>
    <m/>
    <m/>
    <m/>
    <m/>
    <s v="Fredónio Bernardo"/>
    <s v="850163929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4.5"/>
    <s v="Sem registo"/>
  </r>
  <r>
    <d v="2026-04-02T00:00:00"/>
    <x v="3"/>
    <m/>
    <m/>
    <m/>
    <n v="22"/>
    <n v="11"/>
    <n v="11"/>
    <n v="0"/>
    <m/>
    <m/>
    <m/>
    <m/>
    <m/>
    <m/>
    <m/>
    <s v="AGRIMIDACLORP1L"/>
    <m/>
    <m/>
    <m/>
    <n v="2601222"/>
    <s v="Fredónio Bernardo"/>
    <x v="1"/>
    <x v="37"/>
    <s v="Malengane Sede/25 de Junho"/>
    <m/>
    <m/>
    <m/>
    <m/>
    <m/>
    <m/>
    <s v="Fredónio Bernardo"/>
    <s v="850163929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1"/>
    <s v="Sem registo"/>
  </r>
  <r>
    <d v="2026-04-02T00:00:00"/>
    <x v="3"/>
    <m/>
    <m/>
    <m/>
    <n v="45"/>
    <n v="22.5"/>
    <n v="22.5"/>
    <n v="0"/>
    <m/>
    <m/>
    <m/>
    <m/>
    <m/>
    <m/>
    <m/>
    <s v="AGRIMIDACLORP1L"/>
    <m/>
    <m/>
    <m/>
    <n v="2601222"/>
    <s v="Fredónio Bernardo"/>
    <x v="1"/>
    <x v="37"/>
    <s v="Wamanhanga"/>
    <m/>
    <m/>
    <m/>
    <m/>
    <m/>
    <m/>
    <s v="Fredónio Bernardo"/>
    <s v="850163929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22.5"/>
    <s v="Sem registo"/>
  </r>
  <r>
    <d v="2026-04-02T00:00:00"/>
    <x v="3"/>
    <m/>
    <m/>
    <m/>
    <n v="4"/>
    <n v="2"/>
    <n v="2"/>
    <n v="0"/>
    <m/>
    <m/>
    <m/>
    <m/>
    <m/>
    <m/>
    <m/>
    <s v="AGRIMIDACLORP1L"/>
    <m/>
    <m/>
    <m/>
    <n v="2601222"/>
    <s v="Fredónio Bernardo"/>
    <x v="1"/>
    <x v="37"/>
    <s v="Wamungolombe"/>
    <m/>
    <m/>
    <m/>
    <m/>
    <m/>
    <m/>
    <s v="Fredónio Bernardo"/>
    <s v="850163929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2"/>
    <s v="Sem registo"/>
  </r>
  <r>
    <d v="2026-04-02T00:00:00"/>
    <x v="3"/>
    <m/>
    <m/>
    <m/>
    <n v="101"/>
    <n v="50.5"/>
    <n v="50.5"/>
    <n v="0"/>
    <m/>
    <m/>
    <m/>
    <m/>
    <m/>
    <m/>
    <m/>
    <s v="AGRIMIDACLORP1L"/>
    <m/>
    <m/>
    <m/>
    <n v="2601222"/>
    <s v="Fredónio Bernardo"/>
    <x v="1"/>
    <x v="37"/>
    <s v="Wamungolombe/Wamanhanga"/>
    <m/>
    <m/>
    <m/>
    <m/>
    <m/>
    <m/>
    <s v="Fredónio Bernardo"/>
    <s v="850163929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50.5"/>
    <s v="Sem registo"/>
  </r>
  <r>
    <d v="2026-04-02T00:00:00"/>
    <x v="3"/>
    <m/>
    <m/>
    <m/>
    <n v="17"/>
    <n v="8.5"/>
    <n v="8.5"/>
    <n v="0"/>
    <m/>
    <m/>
    <m/>
    <m/>
    <m/>
    <m/>
    <m/>
    <s v="AGRIMIDACLORP1L"/>
    <m/>
    <m/>
    <m/>
    <n v="2601222"/>
    <s v="Fredónio Bernardo"/>
    <x v="1"/>
    <x v="37"/>
    <s v="Xhivonanhelete"/>
    <m/>
    <m/>
    <m/>
    <m/>
    <m/>
    <m/>
    <s v="Fredónio Bernardo"/>
    <s v="850163929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8.5"/>
    <s v="Sem registo"/>
  </r>
  <r>
    <d v="2026-04-02T00:00:00"/>
    <x v="3"/>
    <m/>
    <m/>
    <m/>
    <n v="19"/>
    <n v="9.5"/>
    <n v="9.5"/>
    <n v="0"/>
    <m/>
    <m/>
    <m/>
    <m/>
    <m/>
    <m/>
    <m/>
    <s v="AGRIMIDACLORP1L"/>
    <m/>
    <m/>
    <m/>
    <n v="2601222"/>
    <s v="Fredónio Bernardo"/>
    <x v="1"/>
    <x v="37"/>
    <s v="Zenzela"/>
    <m/>
    <m/>
    <m/>
    <m/>
    <m/>
    <m/>
    <s v="Fredónio Bernardo"/>
    <s v="850163929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9.5"/>
    <s v="Sem registo"/>
  </r>
  <r>
    <d v="2026-04-02T00:00:00"/>
    <x v="4"/>
    <m/>
    <m/>
    <m/>
    <n v="350"/>
    <n v="350"/>
    <n v="350"/>
    <n v="0"/>
    <m/>
    <m/>
    <m/>
    <m/>
    <m/>
    <m/>
    <m/>
    <s v="MXIXMILHOKG"/>
    <m/>
    <m/>
    <m/>
    <n v="2601222"/>
    <s v="Fredónio Bernardo"/>
    <x v="1"/>
    <x v="37"/>
    <s v="Chinhanguanine"/>
    <m/>
    <m/>
    <m/>
    <m/>
    <m/>
    <m/>
    <s v="Fredónio Bernardo"/>
    <s v="850163929"/>
    <s v="Joaquim Abineiro Valoi"/>
    <n v="841531551"/>
    <m/>
    <m/>
    <m/>
    <n v="260001"/>
    <m/>
    <m/>
    <m/>
    <m/>
    <m/>
    <m/>
    <m/>
    <m/>
    <m/>
    <m/>
    <m/>
    <m/>
    <m/>
    <m/>
    <n v="350"/>
    <m/>
    <m/>
    <n v="350"/>
    <n v="0"/>
    <s v="Entregue"/>
  </r>
  <r>
    <d v="2026-04-02T00:00:00"/>
    <x v="4"/>
    <m/>
    <m/>
    <m/>
    <n v="250"/>
    <n v="250"/>
    <n v="250"/>
    <n v="0"/>
    <m/>
    <m/>
    <m/>
    <m/>
    <m/>
    <m/>
    <m/>
    <s v="MXIXMILHOKG"/>
    <m/>
    <m/>
    <m/>
    <n v="2601222"/>
    <s v="Fredónio Bernardo"/>
    <x v="1"/>
    <x v="37"/>
    <s v="Coelela"/>
    <m/>
    <m/>
    <m/>
    <m/>
    <m/>
    <m/>
    <s v="Fredónio Bernardo"/>
    <s v="850163929"/>
    <s v="Joaquim Abineiro Valoi"/>
    <n v="841531551"/>
    <m/>
    <m/>
    <m/>
    <n v="260001"/>
    <m/>
    <m/>
    <m/>
    <m/>
    <m/>
    <m/>
    <m/>
    <m/>
    <m/>
    <m/>
    <m/>
    <m/>
    <m/>
    <m/>
    <n v="250"/>
    <m/>
    <m/>
    <n v="250"/>
    <n v="0"/>
    <s v="Entregue"/>
  </r>
  <r>
    <d v="2026-04-02T00:00:00"/>
    <x v="4"/>
    <m/>
    <m/>
    <m/>
    <n v="362.5"/>
    <n v="362.5"/>
    <n v="362.5"/>
    <n v="0"/>
    <m/>
    <m/>
    <m/>
    <m/>
    <m/>
    <m/>
    <m/>
    <s v="MXIXMILHOKG"/>
    <m/>
    <m/>
    <m/>
    <n v="2601222"/>
    <s v="Fredónio Bernardo"/>
    <x v="1"/>
    <x v="37"/>
    <s v="Malengane Sede"/>
    <m/>
    <m/>
    <m/>
    <m/>
    <m/>
    <m/>
    <s v="Fredónio Bernardo"/>
    <s v="850163929"/>
    <s v="Joaquim Abineiro Valoi"/>
    <n v="841531551"/>
    <m/>
    <m/>
    <m/>
    <n v="260001"/>
    <m/>
    <m/>
    <m/>
    <m/>
    <m/>
    <m/>
    <m/>
    <m/>
    <m/>
    <m/>
    <m/>
    <m/>
    <m/>
    <m/>
    <n v="362"/>
    <m/>
    <m/>
    <n v="362"/>
    <n v="-0.5"/>
    <s v="Entregue"/>
  </r>
  <r>
    <d v="2026-04-02T00:00:00"/>
    <x v="4"/>
    <m/>
    <m/>
    <m/>
    <n v="275"/>
    <n v="275"/>
    <n v="275"/>
    <n v="0"/>
    <m/>
    <m/>
    <m/>
    <m/>
    <m/>
    <m/>
    <m/>
    <s v="MXIXMILHOKG"/>
    <m/>
    <m/>
    <m/>
    <n v="2601222"/>
    <s v="Fredónio Bernardo"/>
    <x v="1"/>
    <x v="37"/>
    <s v="Malengane Sede/25 de Junho"/>
    <m/>
    <m/>
    <m/>
    <m/>
    <m/>
    <m/>
    <s v="Fredónio Bernardo"/>
    <s v="850163929"/>
    <s v="Joaquim Abineiro Valoi"/>
    <n v="841531551"/>
    <m/>
    <m/>
    <m/>
    <n v="260001"/>
    <m/>
    <m/>
    <m/>
    <m/>
    <m/>
    <m/>
    <m/>
    <m/>
    <m/>
    <m/>
    <m/>
    <m/>
    <m/>
    <m/>
    <n v="275"/>
    <m/>
    <m/>
    <n v="275"/>
    <n v="0"/>
    <s v="Entregue"/>
  </r>
  <r>
    <d v="2026-04-02T00:00:00"/>
    <x v="4"/>
    <m/>
    <m/>
    <m/>
    <n v="562.5"/>
    <n v="562.5"/>
    <n v="562.5"/>
    <n v="0"/>
    <m/>
    <m/>
    <m/>
    <m/>
    <m/>
    <m/>
    <m/>
    <s v="MXIXMILHOKG"/>
    <m/>
    <m/>
    <m/>
    <n v="2601222"/>
    <s v="Fredónio Bernardo"/>
    <x v="1"/>
    <x v="37"/>
    <s v="Wamanhanga"/>
    <m/>
    <m/>
    <m/>
    <m/>
    <m/>
    <m/>
    <s v="Fredónio Bernardo"/>
    <s v="850163929"/>
    <s v="Joaquim Abineiro Valoi"/>
    <n v="841531551"/>
    <m/>
    <m/>
    <m/>
    <n v="260001"/>
    <m/>
    <m/>
    <m/>
    <m/>
    <m/>
    <m/>
    <m/>
    <m/>
    <m/>
    <m/>
    <m/>
    <m/>
    <m/>
    <m/>
    <n v="562"/>
    <m/>
    <m/>
    <n v="562"/>
    <n v="-0.5"/>
    <s v="Entregue"/>
  </r>
  <r>
    <d v="2026-04-02T00:00:00"/>
    <x v="4"/>
    <m/>
    <m/>
    <m/>
    <n v="50"/>
    <n v="50"/>
    <n v="50"/>
    <n v="0"/>
    <m/>
    <m/>
    <m/>
    <m/>
    <m/>
    <m/>
    <m/>
    <s v="MXIXMILHOKG"/>
    <m/>
    <m/>
    <m/>
    <n v="2601222"/>
    <s v="Fredónio Bernardo"/>
    <x v="1"/>
    <x v="37"/>
    <s v="Wamungolombe"/>
    <m/>
    <m/>
    <m/>
    <m/>
    <m/>
    <m/>
    <s v="Fredónio Bernardo"/>
    <s v="850163929"/>
    <s v="Joaquim Abineiro Valoi"/>
    <n v="841531551"/>
    <m/>
    <m/>
    <m/>
    <n v="260001"/>
    <m/>
    <m/>
    <m/>
    <m/>
    <m/>
    <m/>
    <m/>
    <m/>
    <m/>
    <m/>
    <m/>
    <m/>
    <m/>
    <m/>
    <n v="50"/>
    <m/>
    <m/>
    <n v="50"/>
    <n v="0"/>
    <s v="Entregue"/>
  </r>
  <r>
    <d v="2026-04-02T00:00:00"/>
    <x v="4"/>
    <m/>
    <m/>
    <m/>
    <n v="1262.5"/>
    <n v="1262.5"/>
    <n v="1262.5"/>
    <n v="0"/>
    <m/>
    <m/>
    <m/>
    <m/>
    <m/>
    <m/>
    <m/>
    <s v="MXIXMILHOKG"/>
    <m/>
    <m/>
    <m/>
    <n v="2601222"/>
    <s v="Fredónio Bernardo"/>
    <x v="1"/>
    <x v="37"/>
    <s v="Wamungolombe/Wamanhanga"/>
    <m/>
    <m/>
    <m/>
    <m/>
    <m/>
    <m/>
    <s v="Fredónio Bernardo"/>
    <s v="850163929"/>
    <s v="Joaquim Abineiro Valoi"/>
    <n v="841531551"/>
    <m/>
    <m/>
    <m/>
    <n v="260001"/>
    <m/>
    <m/>
    <m/>
    <m/>
    <m/>
    <m/>
    <m/>
    <m/>
    <m/>
    <m/>
    <m/>
    <m/>
    <m/>
    <m/>
    <n v="1262"/>
    <m/>
    <m/>
    <n v="1262"/>
    <n v="-0.5"/>
    <s v="Entregue"/>
  </r>
  <r>
    <d v="2026-04-02T00:00:00"/>
    <x v="4"/>
    <m/>
    <m/>
    <m/>
    <n v="212.5"/>
    <n v="212.5"/>
    <n v="212.5"/>
    <n v="0"/>
    <m/>
    <m/>
    <m/>
    <m/>
    <m/>
    <m/>
    <m/>
    <s v="MXIXMILHOKG"/>
    <m/>
    <m/>
    <m/>
    <n v="2601222"/>
    <s v="Fredónio Bernardo"/>
    <x v="1"/>
    <x v="37"/>
    <s v="Xhivonanhelete"/>
    <m/>
    <m/>
    <m/>
    <m/>
    <m/>
    <m/>
    <s v="Fredónio Bernardo"/>
    <s v="850163929"/>
    <s v="Joaquim Abineiro Valoi"/>
    <n v="841531551"/>
    <m/>
    <m/>
    <m/>
    <n v="260001"/>
    <m/>
    <m/>
    <m/>
    <m/>
    <m/>
    <m/>
    <m/>
    <m/>
    <m/>
    <m/>
    <m/>
    <m/>
    <m/>
    <m/>
    <n v="212"/>
    <m/>
    <m/>
    <n v="212"/>
    <n v="-0.5"/>
    <s v="Entregue"/>
  </r>
  <r>
    <d v="2026-04-02T00:00:00"/>
    <x v="4"/>
    <m/>
    <m/>
    <m/>
    <n v="237.5"/>
    <n v="237.5"/>
    <n v="237.5"/>
    <n v="0"/>
    <m/>
    <m/>
    <m/>
    <m/>
    <m/>
    <m/>
    <m/>
    <s v="MXIXMILHOKG"/>
    <m/>
    <m/>
    <m/>
    <n v="2601222"/>
    <s v="Fredónio Bernardo"/>
    <x v="1"/>
    <x v="37"/>
    <s v="Zenzela"/>
    <m/>
    <m/>
    <m/>
    <m/>
    <m/>
    <m/>
    <s v="Fredónio Bernardo"/>
    <s v="850163929"/>
    <s v="Joaquim Abineiro Valoi"/>
    <n v="841531551"/>
    <m/>
    <m/>
    <m/>
    <n v="260001"/>
    <m/>
    <m/>
    <m/>
    <m/>
    <m/>
    <m/>
    <m/>
    <m/>
    <m/>
    <m/>
    <m/>
    <m/>
    <m/>
    <m/>
    <n v="238"/>
    <m/>
    <m/>
    <n v="238"/>
    <n v="0.5"/>
    <s v="Entregue"/>
  </r>
  <r>
    <d v="2026-04-02T00:00:00"/>
    <x v="0"/>
    <m/>
    <m/>
    <m/>
    <n v="735"/>
    <n v="735"/>
    <n v="570"/>
    <n v="-165"/>
    <m/>
    <m/>
    <m/>
    <m/>
    <m/>
    <m/>
    <m/>
    <s v="MXIXFEIJAOKG"/>
    <m/>
    <m/>
    <m/>
    <n v="2601223"/>
    <s v="Gabriel Antonio Naparato"/>
    <x v="0"/>
    <x v="14"/>
    <s v="Mopeia Sede"/>
    <m/>
    <m/>
    <m/>
    <m/>
    <m/>
    <m/>
    <s v="Gabriel Antonio Naparato"/>
    <s v="876848726/844986449"/>
    <s v="Atanasio Freitas Pedro"/>
    <s v="863417107/844417201"/>
    <m/>
    <m/>
    <m/>
    <n v="260001"/>
    <m/>
    <m/>
    <m/>
    <m/>
    <m/>
    <m/>
    <m/>
    <m/>
    <m/>
    <m/>
    <m/>
    <m/>
    <m/>
    <n v="-165"/>
    <m/>
    <m/>
    <m/>
    <n v="0"/>
    <n v="-570"/>
    <s v="Sem registo"/>
  </r>
  <r>
    <d v="2026-04-02T00:00:00"/>
    <x v="1"/>
    <m/>
    <m/>
    <m/>
    <n v="49"/>
    <n v="24.5"/>
    <n v="38"/>
    <n v="13.5"/>
    <m/>
    <m/>
    <m/>
    <m/>
    <m/>
    <m/>
    <m/>
    <s v="AGRIFEMMA01L"/>
    <m/>
    <m/>
    <m/>
    <n v="2601223"/>
    <s v="Gabriel Antonio Naparato"/>
    <x v="0"/>
    <x v="14"/>
    <s v="Mopeia Sede"/>
    <m/>
    <m/>
    <m/>
    <m/>
    <m/>
    <m/>
    <s v="Gabriel Antonio Naparato"/>
    <s v="876848726/844986449"/>
    <s v="Atanasio Freitas Pedro"/>
    <s v="863417107/844417201"/>
    <m/>
    <m/>
    <m/>
    <n v="260001"/>
    <m/>
    <m/>
    <m/>
    <m/>
    <m/>
    <m/>
    <m/>
    <m/>
    <m/>
    <m/>
    <m/>
    <m/>
    <m/>
    <n v="-11"/>
    <m/>
    <m/>
    <m/>
    <n v="0"/>
    <n v="-38"/>
    <s v="Sem registo"/>
  </r>
  <r>
    <d v="2026-04-02T00:00:00"/>
    <x v="2"/>
    <m/>
    <m/>
    <m/>
    <n v="980"/>
    <n v="980"/>
    <n v="760"/>
    <n v="-220"/>
    <m/>
    <m/>
    <m/>
    <m/>
    <m/>
    <m/>
    <m/>
    <s v="SUSSACO"/>
    <m/>
    <m/>
    <m/>
    <n v="2601223"/>
    <s v="Gabriel Antonio Naparato"/>
    <x v="0"/>
    <x v="14"/>
    <s v="Mopeia Sede"/>
    <m/>
    <m/>
    <m/>
    <m/>
    <m/>
    <m/>
    <s v="Gabriel Antonio Naparato"/>
    <s v="876848726/844986449"/>
    <s v="Atanasio Freitas Pedro"/>
    <s v="863417107/844417201"/>
    <m/>
    <m/>
    <m/>
    <n v="260001"/>
    <m/>
    <m/>
    <m/>
    <m/>
    <m/>
    <m/>
    <m/>
    <m/>
    <m/>
    <m/>
    <m/>
    <m/>
    <m/>
    <n v="-220"/>
    <m/>
    <m/>
    <m/>
    <n v="0"/>
    <n v="-760"/>
    <s v="Sem registo"/>
  </r>
  <r>
    <d v="2026-04-02T00:00:00"/>
    <x v="3"/>
    <m/>
    <m/>
    <m/>
    <n v="42"/>
    <n v="21"/>
    <n v="26"/>
    <n v="5"/>
    <m/>
    <m/>
    <m/>
    <m/>
    <m/>
    <m/>
    <m/>
    <s v="AGRIMIDACLORP1L"/>
    <m/>
    <m/>
    <m/>
    <n v="2601223"/>
    <s v="Gabriel Antonio Naparato"/>
    <x v="0"/>
    <x v="14"/>
    <s v="Mopeia Sede"/>
    <m/>
    <m/>
    <m/>
    <m/>
    <m/>
    <m/>
    <s v="Gabriel Antonio Naparato"/>
    <s v="876848726/844986449"/>
    <s v="Atanasio Freitas Pedro"/>
    <s v="863417107/844417201"/>
    <m/>
    <m/>
    <m/>
    <n v="260001"/>
    <m/>
    <m/>
    <m/>
    <m/>
    <m/>
    <m/>
    <m/>
    <m/>
    <m/>
    <m/>
    <m/>
    <m/>
    <m/>
    <n v="-16"/>
    <m/>
    <m/>
    <m/>
    <n v="0"/>
    <n v="-26"/>
    <s v="Sem registo"/>
  </r>
  <r>
    <d v="2026-04-02T00:00:00"/>
    <x v="4"/>
    <m/>
    <m/>
    <m/>
    <n v="525"/>
    <n v="525"/>
    <n v="325"/>
    <n v="-200"/>
    <n v="26"/>
    <m/>
    <m/>
    <m/>
    <m/>
    <m/>
    <m/>
    <s v="MXIXMILHOKG"/>
    <m/>
    <m/>
    <m/>
    <n v="2601223"/>
    <s v="Gabriel Antonio Naparato"/>
    <x v="0"/>
    <x v="14"/>
    <s v="Mopeia Sede"/>
    <m/>
    <m/>
    <m/>
    <m/>
    <m/>
    <m/>
    <s v="Gabriel Antonio Naparato"/>
    <s v="876848726/844986449"/>
    <s v="Atanasio Freitas Pedro"/>
    <s v="863417107/844417201"/>
    <m/>
    <m/>
    <m/>
    <n v="260001"/>
    <m/>
    <m/>
    <m/>
    <m/>
    <m/>
    <m/>
    <m/>
    <m/>
    <m/>
    <m/>
    <m/>
    <m/>
    <m/>
    <n v="-200"/>
    <m/>
    <m/>
    <m/>
    <n v="0"/>
    <n v="-325"/>
    <s v="Sem registo"/>
  </r>
  <r>
    <d v="2026-04-02T00:00:00"/>
    <x v="5"/>
    <m/>
    <m/>
    <m/>
    <n v="21"/>
    <n v="10.5"/>
    <n v="36"/>
    <n v="25.5"/>
    <m/>
    <m/>
    <m/>
    <m/>
    <m/>
    <m/>
    <m/>
    <s v="AGRIMHMCPA1L"/>
    <m/>
    <m/>
    <m/>
    <n v="2601223"/>
    <s v="Gabriel Antonio Naparato"/>
    <x v="0"/>
    <x v="14"/>
    <s v="Mopeia Sede"/>
    <m/>
    <m/>
    <m/>
    <m/>
    <m/>
    <m/>
    <s v="Gabriel Antonio Naparato"/>
    <s v="876848726/844986449"/>
    <s v="Atanasio Freitas Pedro"/>
    <s v="863417107/844417201"/>
    <m/>
    <m/>
    <m/>
    <n v="260001"/>
    <m/>
    <m/>
    <m/>
    <m/>
    <m/>
    <m/>
    <m/>
    <m/>
    <m/>
    <m/>
    <m/>
    <m/>
    <m/>
    <n v="15"/>
    <m/>
    <m/>
    <m/>
    <n v="0"/>
    <n v="-36"/>
    <s v="Sem registo"/>
  </r>
  <r>
    <d v="2026-04-02T00:00:00"/>
    <x v="6"/>
    <m/>
    <m/>
    <m/>
    <n v="350"/>
    <n v="350"/>
    <n v="600"/>
    <n v="250"/>
    <m/>
    <n v="12"/>
    <m/>
    <m/>
    <m/>
    <m/>
    <m/>
    <s v="MXIXARROZKG"/>
    <m/>
    <m/>
    <m/>
    <n v="2601223"/>
    <s v="Gabriel Antonio Naparato"/>
    <x v="0"/>
    <x v="14"/>
    <s v="Mopeia Sede"/>
    <m/>
    <m/>
    <m/>
    <m/>
    <m/>
    <m/>
    <s v="Gabriel Antonio Naparato"/>
    <s v="876848726/844986449"/>
    <s v="Atanasio Freitas Pedro"/>
    <s v="863417107/844417201"/>
    <m/>
    <m/>
    <m/>
    <n v="260001"/>
    <m/>
    <m/>
    <m/>
    <m/>
    <m/>
    <m/>
    <m/>
    <m/>
    <m/>
    <m/>
    <m/>
    <m/>
    <m/>
    <n v="250"/>
    <m/>
    <m/>
    <m/>
    <n v="0"/>
    <n v="-600"/>
    <s v="Sem registo"/>
  </r>
  <r>
    <d v="2026-04-02T00:00:00"/>
    <x v="0"/>
    <m/>
    <m/>
    <m/>
    <n v="135"/>
    <n v="135"/>
    <n v="0"/>
    <n v="-135"/>
    <m/>
    <m/>
    <m/>
    <m/>
    <m/>
    <m/>
    <m/>
    <s v="MXIXFEIJAOKG"/>
    <m/>
    <m/>
    <m/>
    <n v="2601224"/>
    <s v="Gabriel Iapedua"/>
    <x v="0"/>
    <x v="56"/>
    <s v="Alto Lugela"/>
    <m/>
    <m/>
    <m/>
    <m/>
    <m/>
    <m/>
    <s v="Gabriel Iapedua"/>
    <s v="877773249"/>
    <s v="Ernesto Carlos Retxua"/>
    <n v="878543976"/>
    <m/>
    <m/>
    <m/>
    <n v="260001"/>
    <m/>
    <m/>
    <m/>
    <m/>
    <m/>
    <m/>
    <m/>
    <m/>
    <m/>
    <m/>
    <m/>
    <m/>
    <m/>
    <n v="-135"/>
    <m/>
    <m/>
    <m/>
    <n v="0"/>
    <n v="0"/>
    <s v="Sem registo"/>
  </r>
  <r>
    <d v="2026-04-02T00:00:00"/>
    <x v="0"/>
    <m/>
    <m/>
    <m/>
    <n v="120"/>
    <n v="120"/>
    <n v="0"/>
    <n v="-120"/>
    <m/>
    <m/>
    <m/>
    <m/>
    <m/>
    <m/>
    <m/>
    <s v="MXIXFEIJAOKG"/>
    <m/>
    <m/>
    <m/>
    <n v="2601224"/>
    <s v="Gabriel Iapedua"/>
    <x v="0"/>
    <x v="56"/>
    <s v="Cuba"/>
    <m/>
    <m/>
    <m/>
    <m/>
    <m/>
    <m/>
    <s v="Gabriel Iapedua"/>
    <s v="877773249"/>
    <s v="Ernesto Carlos Retxua"/>
    <n v="878543976"/>
    <m/>
    <m/>
    <m/>
    <n v="260001"/>
    <m/>
    <m/>
    <m/>
    <m/>
    <m/>
    <m/>
    <m/>
    <m/>
    <m/>
    <m/>
    <m/>
    <m/>
    <m/>
    <n v="-120"/>
    <m/>
    <m/>
    <m/>
    <n v="0"/>
    <n v="0"/>
    <s v="Sem registo"/>
  </r>
  <r>
    <d v="2026-04-02T00:00:00"/>
    <x v="0"/>
    <m/>
    <m/>
    <m/>
    <n v="165"/>
    <n v="165"/>
    <n v="0"/>
    <n v="-165"/>
    <m/>
    <m/>
    <m/>
    <m/>
    <m/>
    <m/>
    <m/>
    <s v="MXIXFEIJAOKG"/>
    <m/>
    <m/>
    <m/>
    <n v="2601224"/>
    <s v="Gabriel Iapedua"/>
    <x v="0"/>
    <x v="56"/>
    <s v="Ebide"/>
    <m/>
    <m/>
    <m/>
    <m/>
    <m/>
    <m/>
    <s v="Gabriel Iapedua"/>
    <s v="877773249"/>
    <s v="Ernesto Carlos Retxua"/>
    <n v="878543976"/>
    <m/>
    <m/>
    <m/>
    <n v="260001"/>
    <m/>
    <m/>
    <m/>
    <m/>
    <m/>
    <m/>
    <m/>
    <m/>
    <m/>
    <m/>
    <m/>
    <m/>
    <m/>
    <n v="-165"/>
    <m/>
    <m/>
    <m/>
    <n v="0"/>
    <n v="0"/>
    <s v="Sem registo"/>
  </r>
  <r>
    <d v="2026-04-02T00:00:00"/>
    <x v="0"/>
    <m/>
    <m/>
    <m/>
    <n v="30"/>
    <n v="30"/>
    <n v="0"/>
    <n v="-30"/>
    <m/>
    <m/>
    <m/>
    <m/>
    <m/>
    <m/>
    <m/>
    <s v="MXIXFEIJAOKG"/>
    <m/>
    <m/>
    <m/>
    <n v="2601224"/>
    <s v="Gabriel Iapedua"/>
    <x v="0"/>
    <x v="56"/>
    <s v="Iaba"/>
    <m/>
    <m/>
    <m/>
    <m/>
    <m/>
    <m/>
    <s v="Gabriel Iapedua"/>
    <s v="877773249"/>
    <s v="Ernesto Carlos Retxua"/>
    <n v="878543976"/>
    <m/>
    <m/>
    <m/>
    <n v="260001"/>
    <m/>
    <m/>
    <m/>
    <m/>
    <m/>
    <m/>
    <m/>
    <m/>
    <m/>
    <m/>
    <m/>
    <m/>
    <m/>
    <n v="-30"/>
    <m/>
    <m/>
    <m/>
    <n v="0"/>
    <n v="0"/>
    <s v="Sem registo"/>
  </r>
  <r>
    <d v="2026-04-02T00:00:00"/>
    <x v="0"/>
    <m/>
    <m/>
    <m/>
    <n v="165"/>
    <n v="165"/>
    <n v="0"/>
    <n v="-165"/>
    <m/>
    <m/>
    <m/>
    <m/>
    <m/>
    <m/>
    <m/>
    <s v="MXIXFEIJAOKG"/>
    <m/>
    <m/>
    <m/>
    <n v="2601224"/>
    <s v="Gabriel Iapedua"/>
    <x v="0"/>
    <x v="56"/>
    <s v="Mobede"/>
    <m/>
    <m/>
    <m/>
    <m/>
    <m/>
    <m/>
    <s v="Gabriel Iapedua"/>
    <s v="877773249"/>
    <s v="Ernesto Carlos Retxua"/>
    <n v="878543976"/>
    <m/>
    <m/>
    <m/>
    <n v="260001"/>
    <m/>
    <m/>
    <m/>
    <m/>
    <m/>
    <m/>
    <m/>
    <m/>
    <m/>
    <m/>
    <m/>
    <m/>
    <m/>
    <n v="-165"/>
    <m/>
    <m/>
    <m/>
    <n v="0"/>
    <n v="0"/>
    <s v="Sem registo"/>
  </r>
  <r>
    <d v="2026-04-02T00:00:00"/>
    <x v="0"/>
    <m/>
    <m/>
    <m/>
    <n v="240"/>
    <n v="240"/>
    <n v="0"/>
    <n v="-240"/>
    <m/>
    <m/>
    <m/>
    <m/>
    <m/>
    <m/>
    <m/>
    <s v="MXIXFEIJAOKG"/>
    <m/>
    <m/>
    <m/>
    <n v="2601224"/>
    <s v="Gabriel Iapedua"/>
    <x v="0"/>
    <x v="56"/>
    <s v="Munhamade"/>
    <m/>
    <m/>
    <m/>
    <m/>
    <m/>
    <m/>
    <s v="Gabriel Iapedua"/>
    <s v="877773249"/>
    <s v="Ernesto Carlos Retxua"/>
    <n v="878543976"/>
    <m/>
    <m/>
    <m/>
    <n v="260001"/>
    <m/>
    <m/>
    <m/>
    <m/>
    <m/>
    <m/>
    <m/>
    <m/>
    <m/>
    <m/>
    <m/>
    <m/>
    <m/>
    <n v="-240"/>
    <m/>
    <m/>
    <m/>
    <n v="0"/>
    <n v="0"/>
    <s v="Sem registo"/>
  </r>
  <r>
    <d v="2026-04-02T00:00:00"/>
    <x v="0"/>
    <m/>
    <m/>
    <m/>
    <n v="15"/>
    <n v="15"/>
    <n v="0"/>
    <n v="-15"/>
    <m/>
    <m/>
    <m/>
    <m/>
    <m/>
    <m/>
    <m/>
    <s v="MXIXFEIJAOKG"/>
    <m/>
    <m/>
    <m/>
    <n v="2601224"/>
    <s v="Gabriel Iapedua"/>
    <x v="0"/>
    <x v="56"/>
    <s v="Mussengane"/>
    <m/>
    <m/>
    <m/>
    <m/>
    <m/>
    <m/>
    <s v="Gabriel Iapedua"/>
    <s v="877773249"/>
    <s v="Ernesto Carlos Retxua"/>
    <n v="878543976"/>
    <m/>
    <m/>
    <m/>
    <n v="260001"/>
    <m/>
    <m/>
    <m/>
    <m/>
    <m/>
    <m/>
    <m/>
    <m/>
    <m/>
    <m/>
    <m/>
    <m/>
    <m/>
    <n v="-15"/>
    <m/>
    <m/>
    <m/>
    <n v="0"/>
    <n v="0"/>
    <s v="Sem registo"/>
  </r>
  <r>
    <d v="2026-04-02T00:00:00"/>
    <x v="0"/>
    <m/>
    <m/>
    <m/>
    <n v="15"/>
    <n v="15"/>
    <n v="0"/>
    <n v="-15"/>
    <m/>
    <m/>
    <m/>
    <m/>
    <m/>
    <m/>
    <m/>
    <s v="MXIXFEIJAOKG"/>
    <m/>
    <m/>
    <m/>
    <n v="2601224"/>
    <s v="Gabriel Iapedua"/>
    <x v="0"/>
    <x v="56"/>
    <s v="Nogobo"/>
    <m/>
    <m/>
    <m/>
    <m/>
    <m/>
    <m/>
    <s v="Gabriel Iapedua"/>
    <s v="877773249"/>
    <s v="Ernesto Carlos Retxua"/>
    <n v="878543976"/>
    <m/>
    <m/>
    <m/>
    <n v="260001"/>
    <m/>
    <m/>
    <m/>
    <m/>
    <m/>
    <m/>
    <m/>
    <m/>
    <m/>
    <m/>
    <m/>
    <m/>
    <m/>
    <n v="-15"/>
    <m/>
    <m/>
    <m/>
    <n v="0"/>
    <n v="0"/>
    <s v="Sem registo"/>
  </r>
  <r>
    <d v="2026-04-02T00:00:00"/>
    <x v="0"/>
    <m/>
    <m/>
    <m/>
    <n v="15"/>
    <n v="15"/>
    <n v="0"/>
    <n v="-15"/>
    <m/>
    <m/>
    <m/>
    <m/>
    <m/>
    <m/>
    <m/>
    <s v="MXIXFEIJAOKG"/>
    <m/>
    <m/>
    <m/>
    <n v="2601224"/>
    <s v="Gabriel Iapedua"/>
    <x v="0"/>
    <x v="56"/>
    <s v="Putine"/>
    <m/>
    <m/>
    <m/>
    <m/>
    <m/>
    <m/>
    <s v="Gabriel Iapedua"/>
    <s v="877773249"/>
    <s v="Ernesto Carlos Retxua"/>
    <n v="878543976"/>
    <m/>
    <m/>
    <m/>
    <n v="260001"/>
    <m/>
    <m/>
    <m/>
    <m/>
    <m/>
    <m/>
    <m/>
    <m/>
    <m/>
    <m/>
    <m/>
    <m/>
    <m/>
    <n v="-15"/>
    <m/>
    <m/>
    <m/>
    <n v="0"/>
    <n v="0"/>
    <s v="Sem registo"/>
  </r>
  <r>
    <d v="2026-04-02T00:00:00"/>
    <x v="1"/>
    <m/>
    <m/>
    <m/>
    <n v="9"/>
    <n v="4.5"/>
    <n v="0"/>
    <n v="-4.5"/>
    <m/>
    <m/>
    <m/>
    <m/>
    <m/>
    <m/>
    <m/>
    <s v="AGRIFEMMA01L"/>
    <m/>
    <m/>
    <m/>
    <n v="2601224"/>
    <s v="Gabriel Iapedua"/>
    <x v="0"/>
    <x v="56"/>
    <s v="Alto Lugela"/>
    <m/>
    <m/>
    <m/>
    <m/>
    <m/>
    <m/>
    <s v="Gabriel Iapedua"/>
    <s v="877773249"/>
    <s v="Ernesto Carlos Retxua"/>
    <n v="878543976"/>
    <m/>
    <m/>
    <m/>
    <n v="260001"/>
    <m/>
    <m/>
    <m/>
    <m/>
    <m/>
    <m/>
    <m/>
    <m/>
    <m/>
    <m/>
    <m/>
    <m/>
    <m/>
    <n v="-9"/>
    <m/>
    <m/>
    <m/>
    <n v="0"/>
    <n v="0"/>
    <s v="Sem registo"/>
  </r>
  <r>
    <d v="2026-04-02T00:00:00"/>
    <x v="1"/>
    <m/>
    <m/>
    <m/>
    <n v="8"/>
    <n v="4"/>
    <n v="0"/>
    <n v="-4"/>
    <m/>
    <m/>
    <m/>
    <m/>
    <m/>
    <m/>
    <m/>
    <s v="AGRIFEMMA01L"/>
    <m/>
    <m/>
    <m/>
    <n v="2601224"/>
    <s v="Gabriel Iapedua"/>
    <x v="0"/>
    <x v="56"/>
    <s v="Cuba"/>
    <m/>
    <m/>
    <m/>
    <m/>
    <m/>
    <m/>
    <s v="Gabriel Iapedua"/>
    <s v="877773249"/>
    <s v="Ernesto Carlos Retxua"/>
    <n v="878543976"/>
    <m/>
    <m/>
    <m/>
    <n v="260001"/>
    <m/>
    <m/>
    <m/>
    <m/>
    <m/>
    <m/>
    <m/>
    <m/>
    <m/>
    <m/>
    <m/>
    <m/>
    <m/>
    <n v="-8"/>
    <m/>
    <m/>
    <m/>
    <n v="0"/>
    <n v="0"/>
    <s v="Sem registo"/>
  </r>
  <r>
    <d v="2026-04-02T00:00:00"/>
    <x v="1"/>
    <m/>
    <m/>
    <m/>
    <n v="11"/>
    <n v="5.5"/>
    <n v="0"/>
    <n v="-5.5"/>
    <m/>
    <m/>
    <m/>
    <m/>
    <m/>
    <m/>
    <m/>
    <s v="AGRIFEMMA01L"/>
    <m/>
    <m/>
    <m/>
    <n v="2601224"/>
    <s v="Gabriel Iapedua"/>
    <x v="0"/>
    <x v="56"/>
    <s v="Ebide"/>
    <m/>
    <m/>
    <m/>
    <m/>
    <m/>
    <m/>
    <s v="Gabriel Iapedua"/>
    <s v="877773249"/>
    <s v="Ernesto Carlos Retxua"/>
    <n v="878543976"/>
    <m/>
    <m/>
    <m/>
    <n v="260001"/>
    <m/>
    <m/>
    <m/>
    <m/>
    <m/>
    <m/>
    <m/>
    <m/>
    <m/>
    <m/>
    <m/>
    <m/>
    <m/>
    <n v="-11"/>
    <m/>
    <m/>
    <m/>
    <n v="0"/>
    <n v="0"/>
    <s v="Sem registo"/>
  </r>
  <r>
    <d v="2026-04-02T00:00:00"/>
    <x v="1"/>
    <m/>
    <m/>
    <m/>
    <n v="2"/>
    <n v="1"/>
    <n v="0"/>
    <n v="-1"/>
    <m/>
    <m/>
    <m/>
    <m/>
    <m/>
    <m/>
    <m/>
    <s v="AGRIFEMMA01L"/>
    <m/>
    <m/>
    <m/>
    <n v="2601224"/>
    <s v="Gabriel Iapedua"/>
    <x v="0"/>
    <x v="56"/>
    <s v="Iaba"/>
    <m/>
    <m/>
    <m/>
    <m/>
    <m/>
    <m/>
    <s v="Gabriel Iapedua"/>
    <s v="877773249"/>
    <s v="Ernesto Carlos Retxua"/>
    <n v="878543976"/>
    <m/>
    <m/>
    <m/>
    <n v="260001"/>
    <m/>
    <m/>
    <m/>
    <m/>
    <m/>
    <m/>
    <m/>
    <m/>
    <m/>
    <m/>
    <m/>
    <m/>
    <m/>
    <n v="-2"/>
    <m/>
    <m/>
    <m/>
    <n v="0"/>
    <n v="0"/>
    <s v="Sem registo"/>
  </r>
  <r>
    <d v="2026-04-02T00:00:00"/>
    <x v="1"/>
    <m/>
    <m/>
    <m/>
    <n v="11"/>
    <n v="5.5"/>
    <n v="0"/>
    <n v="-5.5"/>
    <m/>
    <m/>
    <m/>
    <m/>
    <m/>
    <m/>
    <m/>
    <s v="AGRIFEMMA01L"/>
    <m/>
    <m/>
    <m/>
    <n v="2601224"/>
    <s v="Gabriel Iapedua"/>
    <x v="0"/>
    <x v="56"/>
    <s v="Mobede"/>
    <m/>
    <m/>
    <m/>
    <m/>
    <m/>
    <m/>
    <s v="Gabriel Iapedua"/>
    <s v="877773249"/>
    <s v="Ernesto Carlos Retxua"/>
    <n v="878543976"/>
    <m/>
    <m/>
    <m/>
    <n v="260001"/>
    <m/>
    <m/>
    <m/>
    <m/>
    <m/>
    <m/>
    <m/>
    <m/>
    <m/>
    <m/>
    <m/>
    <m/>
    <m/>
    <n v="-11"/>
    <m/>
    <m/>
    <m/>
    <n v="0"/>
    <n v="0"/>
    <s v="Sem registo"/>
  </r>
  <r>
    <d v="2026-04-02T00:00:00"/>
    <x v="1"/>
    <m/>
    <m/>
    <m/>
    <n v="16"/>
    <n v="8"/>
    <n v="0"/>
    <n v="-8"/>
    <m/>
    <m/>
    <m/>
    <m/>
    <m/>
    <m/>
    <m/>
    <s v="AGRIFEMMA01L"/>
    <m/>
    <m/>
    <m/>
    <n v="2601224"/>
    <s v="Gabriel Iapedua"/>
    <x v="0"/>
    <x v="56"/>
    <s v="Munhamade"/>
    <m/>
    <m/>
    <m/>
    <m/>
    <m/>
    <m/>
    <s v="Gabriel Iapedua"/>
    <s v="877773249"/>
    <s v="Ernesto Carlos Retxua"/>
    <n v="878543976"/>
    <m/>
    <m/>
    <m/>
    <n v="260001"/>
    <m/>
    <m/>
    <m/>
    <m/>
    <m/>
    <m/>
    <m/>
    <m/>
    <m/>
    <m/>
    <m/>
    <m/>
    <m/>
    <n v="-16"/>
    <m/>
    <m/>
    <m/>
    <n v="0"/>
    <n v="0"/>
    <s v="Sem registo"/>
  </r>
  <r>
    <d v="2026-04-02T00:00:00"/>
    <x v="1"/>
    <m/>
    <m/>
    <m/>
    <n v="1"/>
    <n v="0.5"/>
    <n v="0"/>
    <n v="-0.5"/>
    <m/>
    <m/>
    <m/>
    <m/>
    <m/>
    <m/>
    <m/>
    <s v="AGRIFEMMA01L"/>
    <m/>
    <m/>
    <m/>
    <n v="2601224"/>
    <s v="Gabriel Iapedua"/>
    <x v="0"/>
    <x v="56"/>
    <s v="Mussengane"/>
    <m/>
    <m/>
    <m/>
    <m/>
    <m/>
    <m/>
    <s v="Gabriel Iapedua"/>
    <s v="877773249"/>
    <s v="Ernesto Carlos Retxua"/>
    <n v="878543976"/>
    <m/>
    <m/>
    <m/>
    <n v="260001"/>
    <m/>
    <m/>
    <m/>
    <m/>
    <m/>
    <m/>
    <m/>
    <m/>
    <m/>
    <m/>
    <m/>
    <m/>
    <m/>
    <n v="-1"/>
    <m/>
    <m/>
    <m/>
    <n v="0"/>
    <n v="0"/>
    <s v="Sem registo"/>
  </r>
  <r>
    <d v="2026-04-02T00:00:00"/>
    <x v="1"/>
    <m/>
    <m/>
    <m/>
    <n v="1"/>
    <n v="0.5"/>
    <n v="0"/>
    <n v="-0.5"/>
    <m/>
    <m/>
    <m/>
    <m/>
    <m/>
    <m/>
    <m/>
    <s v="AGRIFEMMA01L"/>
    <m/>
    <m/>
    <m/>
    <n v="2601224"/>
    <s v="Gabriel Iapedua"/>
    <x v="0"/>
    <x v="56"/>
    <s v="Nogobo"/>
    <m/>
    <m/>
    <m/>
    <m/>
    <m/>
    <m/>
    <s v="Gabriel Iapedua"/>
    <s v="877773249"/>
    <s v="Ernesto Carlos Retxua"/>
    <n v="878543976"/>
    <m/>
    <m/>
    <m/>
    <n v="260001"/>
    <m/>
    <m/>
    <m/>
    <m/>
    <m/>
    <m/>
    <m/>
    <m/>
    <m/>
    <m/>
    <m/>
    <m/>
    <m/>
    <n v="-1"/>
    <m/>
    <m/>
    <m/>
    <n v="0"/>
    <n v="0"/>
    <s v="Sem registo"/>
  </r>
  <r>
    <d v="2026-04-02T00:00:00"/>
    <x v="1"/>
    <m/>
    <m/>
    <m/>
    <n v="1"/>
    <n v="0.5"/>
    <n v="0"/>
    <n v="-0.5"/>
    <m/>
    <m/>
    <m/>
    <m/>
    <m/>
    <m/>
    <m/>
    <s v="AGRIFEMMA01L"/>
    <m/>
    <m/>
    <m/>
    <n v="2601224"/>
    <s v="Gabriel Iapedua"/>
    <x v="0"/>
    <x v="56"/>
    <s v="Putine"/>
    <m/>
    <m/>
    <m/>
    <m/>
    <m/>
    <m/>
    <s v="Gabriel Iapedua"/>
    <s v="877773249"/>
    <s v="Ernesto Carlos Retxua"/>
    <n v="878543976"/>
    <m/>
    <m/>
    <m/>
    <n v="260001"/>
    <m/>
    <m/>
    <m/>
    <m/>
    <m/>
    <m/>
    <m/>
    <m/>
    <m/>
    <m/>
    <m/>
    <m/>
    <m/>
    <n v="-1"/>
    <m/>
    <m/>
    <m/>
    <n v="0"/>
    <n v="0"/>
    <s v="Sem registo"/>
  </r>
  <r>
    <d v="2026-04-02T00:00:00"/>
    <x v="2"/>
    <m/>
    <m/>
    <m/>
    <n v="180"/>
    <n v="180"/>
    <n v="0"/>
    <n v="-180"/>
    <m/>
    <m/>
    <m/>
    <m/>
    <m/>
    <m/>
    <m/>
    <s v="SUSSACO"/>
    <m/>
    <m/>
    <m/>
    <n v="2601224"/>
    <s v="Gabriel Iapedua"/>
    <x v="0"/>
    <x v="56"/>
    <s v="Alto Lugela"/>
    <m/>
    <m/>
    <m/>
    <m/>
    <m/>
    <m/>
    <s v="Gabriel Iapedua"/>
    <s v="877773249"/>
    <s v="Ernesto Carlos Retxua"/>
    <n v="878543976"/>
    <m/>
    <m/>
    <m/>
    <n v="260001"/>
    <m/>
    <m/>
    <m/>
    <m/>
    <m/>
    <m/>
    <m/>
    <m/>
    <m/>
    <m/>
    <m/>
    <m/>
    <m/>
    <n v="-180"/>
    <m/>
    <m/>
    <m/>
    <n v="0"/>
    <n v="0"/>
    <s v="Sem registo"/>
  </r>
  <r>
    <d v="2026-04-02T00:00:00"/>
    <x v="2"/>
    <m/>
    <m/>
    <m/>
    <n v="160"/>
    <n v="160"/>
    <n v="0"/>
    <n v="-160"/>
    <m/>
    <m/>
    <m/>
    <m/>
    <m/>
    <m/>
    <m/>
    <s v="SUSSACO"/>
    <m/>
    <m/>
    <m/>
    <n v="2601224"/>
    <s v="Gabriel Iapedua"/>
    <x v="0"/>
    <x v="56"/>
    <s v="Cuba"/>
    <m/>
    <m/>
    <m/>
    <m/>
    <m/>
    <m/>
    <s v="Gabriel Iapedua"/>
    <s v="877773249"/>
    <s v="Ernesto Carlos Retxua"/>
    <n v="878543976"/>
    <m/>
    <m/>
    <m/>
    <n v="260001"/>
    <m/>
    <m/>
    <m/>
    <m/>
    <m/>
    <m/>
    <m/>
    <m/>
    <m/>
    <m/>
    <m/>
    <m/>
    <m/>
    <n v="-160"/>
    <m/>
    <m/>
    <m/>
    <n v="0"/>
    <n v="0"/>
    <s v="Sem registo"/>
  </r>
  <r>
    <d v="2026-04-02T00:00:00"/>
    <x v="2"/>
    <m/>
    <m/>
    <m/>
    <n v="220"/>
    <n v="220"/>
    <n v="0"/>
    <n v="-220"/>
    <m/>
    <m/>
    <m/>
    <m/>
    <m/>
    <m/>
    <m/>
    <s v="SUSSACO"/>
    <m/>
    <m/>
    <m/>
    <n v="2601224"/>
    <s v="Gabriel Iapedua"/>
    <x v="0"/>
    <x v="56"/>
    <s v="Ebide"/>
    <m/>
    <m/>
    <m/>
    <m/>
    <m/>
    <m/>
    <s v="Gabriel Iapedua"/>
    <s v="877773249"/>
    <s v="Ernesto Carlos Retxua"/>
    <n v="878543976"/>
    <m/>
    <m/>
    <m/>
    <n v="260001"/>
    <m/>
    <m/>
    <m/>
    <m/>
    <m/>
    <m/>
    <m/>
    <m/>
    <m/>
    <m/>
    <m/>
    <m/>
    <m/>
    <n v="-220"/>
    <m/>
    <m/>
    <m/>
    <n v="0"/>
    <n v="0"/>
    <s v="Sem registo"/>
  </r>
  <r>
    <d v="2026-04-02T00:00:00"/>
    <x v="2"/>
    <m/>
    <m/>
    <m/>
    <n v="40"/>
    <n v="40"/>
    <n v="0"/>
    <n v="-40"/>
    <m/>
    <m/>
    <m/>
    <m/>
    <m/>
    <m/>
    <m/>
    <s v="SUSSACO"/>
    <m/>
    <m/>
    <m/>
    <n v="2601224"/>
    <s v="Gabriel Iapedua"/>
    <x v="0"/>
    <x v="56"/>
    <s v="Iaba"/>
    <m/>
    <m/>
    <m/>
    <m/>
    <m/>
    <m/>
    <s v="Gabriel Iapedua"/>
    <s v="877773249"/>
    <s v="Ernesto Carlos Retxua"/>
    <n v="878543976"/>
    <m/>
    <m/>
    <m/>
    <n v="260001"/>
    <m/>
    <m/>
    <m/>
    <m/>
    <m/>
    <m/>
    <m/>
    <m/>
    <m/>
    <m/>
    <m/>
    <m/>
    <m/>
    <n v="-40"/>
    <m/>
    <m/>
    <m/>
    <n v="0"/>
    <n v="0"/>
    <s v="Sem registo"/>
  </r>
  <r>
    <d v="2026-04-02T00:00:00"/>
    <x v="2"/>
    <m/>
    <m/>
    <m/>
    <n v="220"/>
    <n v="220"/>
    <n v="0"/>
    <n v="-220"/>
    <m/>
    <m/>
    <m/>
    <m/>
    <m/>
    <m/>
    <m/>
    <s v="SUSSACO"/>
    <m/>
    <m/>
    <m/>
    <n v="2601224"/>
    <s v="Gabriel Iapedua"/>
    <x v="0"/>
    <x v="56"/>
    <s v="Mobede"/>
    <m/>
    <m/>
    <m/>
    <m/>
    <m/>
    <m/>
    <s v="Gabriel Iapedua"/>
    <s v="877773249"/>
    <s v="Ernesto Carlos Retxua"/>
    <n v="878543976"/>
    <m/>
    <m/>
    <m/>
    <n v="260001"/>
    <m/>
    <m/>
    <m/>
    <m/>
    <m/>
    <m/>
    <m/>
    <m/>
    <m/>
    <m/>
    <m/>
    <m/>
    <m/>
    <n v="-220"/>
    <m/>
    <m/>
    <m/>
    <n v="0"/>
    <n v="0"/>
    <s v="Sem registo"/>
  </r>
  <r>
    <d v="2026-04-02T00:00:00"/>
    <x v="2"/>
    <m/>
    <m/>
    <m/>
    <n v="320"/>
    <n v="320"/>
    <n v="0"/>
    <n v="-320"/>
    <m/>
    <m/>
    <m/>
    <m/>
    <m/>
    <m/>
    <m/>
    <s v="SUSSACO"/>
    <m/>
    <m/>
    <m/>
    <n v="2601224"/>
    <s v="Gabriel Iapedua"/>
    <x v="0"/>
    <x v="56"/>
    <s v="Munhamade"/>
    <m/>
    <m/>
    <m/>
    <m/>
    <m/>
    <m/>
    <s v="Gabriel Iapedua"/>
    <s v="877773249"/>
    <s v="Ernesto Carlos Retxua"/>
    <n v="878543976"/>
    <m/>
    <m/>
    <m/>
    <n v="260001"/>
    <m/>
    <m/>
    <m/>
    <m/>
    <m/>
    <m/>
    <m/>
    <m/>
    <m/>
    <m/>
    <m/>
    <m/>
    <m/>
    <n v="-320"/>
    <m/>
    <m/>
    <m/>
    <n v="0"/>
    <n v="0"/>
    <s v="Sem registo"/>
  </r>
  <r>
    <d v="2026-04-02T00:00:00"/>
    <x v="2"/>
    <m/>
    <m/>
    <m/>
    <n v="20"/>
    <n v="20"/>
    <n v="0"/>
    <n v="-20"/>
    <m/>
    <m/>
    <m/>
    <m/>
    <m/>
    <m/>
    <m/>
    <s v="SUSSACO"/>
    <m/>
    <m/>
    <m/>
    <n v="2601224"/>
    <s v="Gabriel Iapedua"/>
    <x v="0"/>
    <x v="56"/>
    <s v="Mussengane"/>
    <m/>
    <m/>
    <m/>
    <m/>
    <m/>
    <m/>
    <s v="Gabriel Iapedua"/>
    <s v="877773249"/>
    <s v="Ernesto Carlos Retxua"/>
    <n v="878543976"/>
    <m/>
    <m/>
    <m/>
    <n v="260001"/>
    <m/>
    <m/>
    <m/>
    <m/>
    <m/>
    <m/>
    <m/>
    <m/>
    <m/>
    <m/>
    <m/>
    <m/>
    <m/>
    <n v="-20"/>
    <m/>
    <m/>
    <m/>
    <n v="0"/>
    <n v="0"/>
    <s v="Sem registo"/>
  </r>
  <r>
    <d v="2026-04-02T00:00:00"/>
    <x v="2"/>
    <m/>
    <m/>
    <m/>
    <n v="20"/>
    <n v="20"/>
    <n v="0"/>
    <n v="-20"/>
    <m/>
    <m/>
    <m/>
    <m/>
    <m/>
    <m/>
    <m/>
    <s v="SUSSACO"/>
    <m/>
    <m/>
    <m/>
    <n v="2601224"/>
    <s v="Gabriel Iapedua"/>
    <x v="0"/>
    <x v="56"/>
    <s v="Nogobo"/>
    <m/>
    <m/>
    <m/>
    <m/>
    <m/>
    <m/>
    <s v="Gabriel Iapedua"/>
    <s v="877773249"/>
    <s v="Ernesto Carlos Retxua"/>
    <n v="878543976"/>
    <m/>
    <m/>
    <m/>
    <n v="260001"/>
    <m/>
    <m/>
    <m/>
    <m/>
    <m/>
    <m/>
    <m/>
    <m/>
    <m/>
    <m/>
    <m/>
    <m/>
    <m/>
    <n v="-20"/>
    <m/>
    <m/>
    <m/>
    <n v="0"/>
    <n v="0"/>
    <s v="Sem registo"/>
  </r>
  <r>
    <d v="2026-04-02T00:00:00"/>
    <x v="2"/>
    <m/>
    <m/>
    <m/>
    <n v="20"/>
    <n v="20"/>
    <n v="0"/>
    <n v="-20"/>
    <m/>
    <m/>
    <m/>
    <m/>
    <m/>
    <m/>
    <m/>
    <s v="SUSSACO"/>
    <m/>
    <m/>
    <m/>
    <n v="2601224"/>
    <s v="Gabriel Iapedua"/>
    <x v="0"/>
    <x v="56"/>
    <s v="Putine"/>
    <m/>
    <m/>
    <m/>
    <m/>
    <m/>
    <m/>
    <s v="Gabriel Iapedua"/>
    <s v="877773249"/>
    <s v="Ernesto Carlos Retxua"/>
    <n v="878543976"/>
    <m/>
    <m/>
    <m/>
    <n v="260001"/>
    <m/>
    <m/>
    <m/>
    <m/>
    <m/>
    <m/>
    <m/>
    <m/>
    <m/>
    <m/>
    <m/>
    <m/>
    <m/>
    <n v="-20"/>
    <m/>
    <m/>
    <m/>
    <n v="0"/>
    <n v="0"/>
    <s v="Sem registo"/>
  </r>
  <r>
    <d v="2026-04-02T00:00:00"/>
    <x v="3"/>
    <m/>
    <m/>
    <m/>
    <n v="7"/>
    <n v="3.5"/>
    <n v="0"/>
    <n v="-3.5"/>
    <m/>
    <m/>
    <m/>
    <m/>
    <m/>
    <m/>
    <m/>
    <s v="AGRIMIDACLORP1L"/>
    <m/>
    <m/>
    <m/>
    <n v="2601224"/>
    <s v="Gabriel Iapedua"/>
    <x v="0"/>
    <x v="56"/>
    <s v="Alto Lugela"/>
    <m/>
    <m/>
    <m/>
    <m/>
    <m/>
    <m/>
    <s v="Gabriel Iapedua"/>
    <s v="877773249"/>
    <s v="Ernesto Carlos Retxua"/>
    <n v="878543976"/>
    <m/>
    <m/>
    <m/>
    <n v="260001"/>
    <m/>
    <m/>
    <m/>
    <m/>
    <m/>
    <m/>
    <m/>
    <m/>
    <m/>
    <m/>
    <m/>
    <m/>
    <m/>
    <n v="-7"/>
    <m/>
    <m/>
    <m/>
    <n v="0"/>
    <n v="0"/>
    <s v="Sem registo"/>
  </r>
  <r>
    <d v="2026-04-02T00:00:00"/>
    <x v="3"/>
    <m/>
    <m/>
    <m/>
    <n v="7"/>
    <n v="3.5"/>
    <n v="0"/>
    <n v="-3.5"/>
    <m/>
    <m/>
    <m/>
    <m/>
    <m/>
    <m/>
    <m/>
    <s v="AGRIMIDACLORP1L"/>
    <m/>
    <m/>
    <m/>
    <n v="2601224"/>
    <s v="Gabriel Iapedua"/>
    <x v="0"/>
    <x v="56"/>
    <s v="Cuba"/>
    <m/>
    <m/>
    <m/>
    <m/>
    <m/>
    <m/>
    <s v="Gabriel Iapedua"/>
    <s v="877773249"/>
    <s v="Ernesto Carlos Retxua"/>
    <n v="878543976"/>
    <m/>
    <m/>
    <m/>
    <n v="260001"/>
    <m/>
    <m/>
    <m/>
    <m/>
    <m/>
    <m/>
    <m/>
    <m/>
    <m/>
    <m/>
    <m/>
    <m/>
    <m/>
    <n v="-7"/>
    <m/>
    <m/>
    <m/>
    <n v="0"/>
    <n v="0"/>
    <s v="Sem registo"/>
  </r>
  <r>
    <d v="2026-04-02T00:00:00"/>
    <x v="3"/>
    <m/>
    <m/>
    <m/>
    <n v="7"/>
    <n v="3.5"/>
    <n v="0"/>
    <n v="-3.5"/>
    <m/>
    <m/>
    <m/>
    <m/>
    <m/>
    <m/>
    <m/>
    <s v="AGRIMIDACLORP1L"/>
    <m/>
    <m/>
    <m/>
    <n v="2601224"/>
    <s v="Gabriel Iapedua"/>
    <x v="0"/>
    <x v="56"/>
    <s v="Ebide"/>
    <m/>
    <m/>
    <m/>
    <m/>
    <m/>
    <m/>
    <s v="Gabriel Iapedua"/>
    <s v="877773249"/>
    <s v="Ernesto Carlos Retxua"/>
    <n v="878543976"/>
    <m/>
    <m/>
    <m/>
    <n v="260001"/>
    <m/>
    <m/>
    <m/>
    <m/>
    <m/>
    <m/>
    <m/>
    <m/>
    <m/>
    <m/>
    <m/>
    <m/>
    <m/>
    <n v="-7"/>
    <m/>
    <m/>
    <m/>
    <n v="0"/>
    <n v="0"/>
    <s v="Sem registo"/>
  </r>
  <r>
    <d v="2026-04-02T00:00:00"/>
    <x v="3"/>
    <m/>
    <m/>
    <m/>
    <n v="2"/>
    <n v="1"/>
    <n v="0"/>
    <n v="-1"/>
    <m/>
    <m/>
    <m/>
    <m/>
    <m/>
    <m/>
    <m/>
    <s v="AGRIMIDACLORP1L"/>
    <m/>
    <m/>
    <m/>
    <n v="2601224"/>
    <s v="Gabriel Iapedua"/>
    <x v="0"/>
    <x v="56"/>
    <s v="Iaba"/>
    <m/>
    <m/>
    <m/>
    <m/>
    <m/>
    <m/>
    <s v="Gabriel Iapedua"/>
    <s v="877773249"/>
    <s v="Ernesto Carlos Retxua"/>
    <n v="878543976"/>
    <m/>
    <m/>
    <m/>
    <n v="260001"/>
    <m/>
    <m/>
    <m/>
    <m/>
    <m/>
    <m/>
    <m/>
    <m/>
    <m/>
    <m/>
    <m/>
    <m/>
    <m/>
    <n v="-2"/>
    <m/>
    <m/>
    <m/>
    <n v="0"/>
    <n v="0"/>
    <s v="Sem registo"/>
  </r>
  <r>
    <d v="2026-04-02T00:00:00"/>
    <x v="3"/>
    <m/>
    <m/>
    <m/>
    <n v="9"/>
    <n v="4.5"/>
    <n v="0"/>
    <n v="-4.5"/>
    <m/>
    <m/>
    <m/>
    <m/>
    <m/>
    <m/>
    <m/>
    <s v="AGRIMIDACLORP1L"/>
    <m/>
    <m/>
    <m/>
    <n v="2601224"/>
    <s v="Gabriel Iapedua"/>
    <x v="0"/>
    <x v="56"/>
    <s v="Mobede"/>
    <m/>
    <m/>
    <m/>
    <m/>
    <m/>
    <m/>
    <s v="Gabriel Iapedua"/>
    <s v="877773249"/>
    <s v="Ernesto Carlos Retxua"/>
    <n v="878543976"/>
    <m/>
    <m/>
    <m/>
    <n v="260001"/>
    <m/>
    <m/>
    <m/>
    <m/>
    <m/>
    <m/>
    <m/>
    <m/>
    <m/>
    <m/>
    <m/>
    <m/>
    <m/>
    <n v="-9"/>
    <m/>
    <m/>
    <m/>
    <n v="0"/>
    <n v="0"/>
    <s v="Sem registo"/>
  </r>
  <r>
    <d v="2026-04-02T00:00:00"/>
    <x v="3"/>
    <m/>
    <m/>
    <m/>
    <n v="13"/>
    <n v="6.5"/>
    <n v="0"/>
    <n v="-6.5"/>
    <m/>
    <m/>
    <m/>
    <m/>
    <m/>
    <m/>
    <m/>
    <s v="AGRIMIDACLORP1L"/>
    <m/>
    <m/>
    <m/>
    <n v="2601224"/>
    <s v="Gabriel Iapedua"/>
    <x v="0"/>
    <x v="56"/>
    <s v="Munhamade"/>
    <m/>
    <m/>
    <m/>
    <m/>
    <m/>
    <m/>
    <s v="Gabriel Iapedua"/>
    <s v="877773249"/>
    <s v="Ernesto Carlos Retxua"/>
    <n v="878543976"/>
    <m/>
    <m/>
    <m/>
    <n v="260001"/>
    <m/>
    <m/>
    <m/>
    <m/>
    <m/>
    <m/>
    <m/>
    <m/>
    <m/>
    <m/>
    <m/>
    <m/>
    <m/>
    <n v="-13"/>
    <m/>
    <m/>
    <m/>
    <n v="0"/>
    <n v="0"/>
    <s v="Sem registo"/>
  </r>
  <r>
    <d v="2026-04-02T00:00:00"/>
    <x v="3"/>
    <m/>
    <m/>
    <m/>
    <n v="1"/>
    <n v="0.5"/>
    <n v="0"/>
    <n v="-0.5"/>
    <m/>
    <m/>
    <m/>
    <m/>
    <m/>
    <m/>
    <m/>
    <s v="AGRIMIDACLORP1L"/>
    <m/>
    <m/>
    <m/>
    <n v="2601224"/>
    <s v="Gabriel Iapedua"/>
    <x v="0"/>
    <x v="56"/>
    <s v="Mussengane"/>
    <m/>
    <m/>
    <m/>
    <m/>
    <m/>
    <m/>
    <s v="Gabriel Iapedua"/>
    <s v="877773249"/>
    <s v="Ernesto Carlos Retxua"/>
    <n v="878543976"/>
    <m/>
    <m/>
    <m/>
    <n v="260001"/>
    <m/>
    <m/>
    <m/>
    <m/>
    <m/>
    <m/>
    <m/>
    <m/>
    <m/>
    <m/>
    <m/>
    <m/>
    <m/>
    <n v="-1"/>
    <m/>
    <m/>
    <m/>
    <n v="0"/>
    <n v="0"/>
    <s v="Sem registo"/>
  </r>
  <r>
    <d v="2026-04-02T00:00:00"/>
    <x v="3"/>
    <m/>
    <m/>
    <m/>
    <n v="1"/>
    <n v="0.5"/>
    <n v="0"/>
    <n v="-0.5"/>
    <m/>
    <m/>
    <m/>
    <m/>
    <m/>
    <m/>
    <m/>
    <s v="AGRIMIDACLORP1L"/>
    <m/>
    <m/>
    <m/>
    <n v="2601224"/>
    <s v="Gabriel Iapedua"/>
    <x v="0"/>
    <x v="56"/>
    <s v="Nogobo"/>
    <m/>
    <m/>
    <m/>
    <m/>
    <m/>
    <m/>
    <s v="Gabriel Iapedua"/>
    <s v="877773249"/>
    <s v="Ernesto Carlos Retxua"/>
    <n v="878543976"/>
    <m/>
    <m/>
    <m/>
    <n v="260001"/>
    <m/>
    <m/>
    <m/>
    <m/>
    <m/>
    <m/>
    <m/>
    <m/>
    <m/>
    <m/>
    <m/>
    <m/>
    <m/>
    <n v="-1"/>
    <m/>
    <m/>
    <m/>
    <n v="0"/>
    <n v="0"/>
    <s v="Sem registo"/>
  </r>
  <r>
    <d v="2026-04-02T00:00:00"/>
    <x v="3"/>
    <m/>
    <m/>
    <m/>
    <n v="1"/>
    <n v="0.5"/>
    <n v="0"/>
    <n v="-0.5"/>
    <m/>
    <m/>
    <m/>
    <m/>
    <m/>
    <m/>
    <m/>
    <s v="AGRIMIDACLORP1L"/>
    <m/>
    <m/>
    <m/>
    <n v="2601224"/>
    <s v="Gabriel Iapedua"/>
    <x v="0"/>
    <x v="56"/>
    <s v="Putine"/>
    <m/>
    <m/>
    <m/>
    <m/>
    <m/>
    <m/>
    <s v="Gabriel Iapedua"/>
    <s v="877773249"/>
    <s v="Ernesto Carlos Retxua"/>
    <n v="878543976"/>
    <m/>
    <m/>
    <m/>
    <n v="260001"/>
    <m/>
    <m/>
    <m/>
    <m/>
    <m/>
    <m/>
    <m/>
    <m/>
    <m/>
    <m/>
    <m/>
    <m/>
    <m/>
    <n v="-1"/>
    <m/>
    <m/>
    <m/>
    <n v="0"/>
    <n v="0"/>
    <s v="Sem registo"/>
  </r>
  <r>
    <d v="2026-04-02T00:00:00"/>
    <x v="4"/>
    <m/>
    <m/>
    <m/>
    <n v="87.5"/>
    <n v="87.5"/>
    <n v="0"/>
    <n v="-87.5"/>
    <n v="0"/>
    <m/>
    <m/>
    <m/>
    <m/>
    <m/>
    <m/>
    <s v="MXIXMILHOKG"/>
    <m/>
    <m/>
    <m/>
    <n v="2601224"/>
    <s v="Gabriel Iapedua"/>
    <x v="0"/>
    <x v="56"/>
    <s v="Alto Lugela"/>
    <m/>
    <m/>
    <m/>
    <m/>
    <m/>
    <m/>
    <s v="Gabriel Iapedua"/>
    <s v="877773249"/>
    <s v="Ernesto Carlos Retxua"/>
    <n v="878543976"/>
    <m/>
    <m/>
    <m/>
    <n v="260001"/>
    <m/>
    <m/>
    <m/>
    <m/>
    <m/>
    <m/>
    <m/>
    <m/>
    <m/>
    <m/>
    <m/>
    <m/>
    <m/>
    <n v="-87.5"/>
    <m/>
    <m/>
    <m/>
    <n v="0"/>
    <n v="0"/>
    <s v="Sem registo"/>
  </r>
  <r>
    <d v="2026-04-02T00:00:00"/>
    <x v="4"/>
    <m/>
    <m/>
    <m/>
    <n v="87.5"/>
    <n v="87.5"/>
    <n v="0"/>
    <n v="-87.5"/>
    <n v="0"/>
    <m/>
    <m/>
    <m/>
    <m/>
    <m/>
    <m/>
    <s v="MXIXMILHOKG"/>
    <m/>
    <m/>
    <m/>
    <n v="2601224"/>
    <s v="Gabriel Iapedua"/>
    <x v="0"/>
    <x v="56"/>
    <s v="Cuba"/>
    <m/>
    <m/>
    <m/>
    <m/>
    <m/>
    <m/>
    <s v="Gabriel Iapedua"/>
    <s v="877773249"/>
    <s v="Ernesto Carlos Retxua"/>
    <n v="878543976"/>
    <m/>
    <m/>
    <m/>
    <n v="260001"/>
    <m/>
    <m/>
    <m/>
    <m/>
    <m/>
    <m/>
    <m/>
    <m/>
    <m/>
    <m/>
    <m/>
    <m/>
    <m/>
    <n v="-87.5"/>
    <m/>
    <m/>
    <m/>
    <n v="0"/>
    <n v="0"/>
    <s v="Sem registo"/>
  </r>
  <r>
    <d v="2026-04-02T00:00:00"/>
    <x v="4"/>
    <m/>
    <m/>
    <m/>
    <n v="87.5"/>
    <n v="87.5"/>
    <n v="0"/>
    <n v="-87.5"/>
    <n v="0"/>
    <m/>
    <m/>
    <m/>
    <m/>
    <m/>
    <m/>
    <s v="MXIXMILHOKG"/>
    <m/>
    <m/>
    <m/>
    <n v="2601224"/>
    <s v="Gabriel Iapedua"/>
    <x v="0"/>
    <x v="56"/>
    <s v="Ebide"/>
    <m/>
    <m/>
    <m/>
    <m/>
    <m/>
    <m/>
    <s v="Gabriel Iapedua"/>
    <s v="877773249"/>
    <s v="Ernesto Carlos Retxua"/>
    <n v="878543976"/>
    <m/>
    <m/>
    <m/>
    <n v="260001"/>
    <m/>
    <m/>
    <m/>
    <m/>
    <m/>
    <m/>
    <m/>
    <m/>
    <m/>
    <m/>
    <m/>
    <m/>
    <m/>
    <n v="-87.5"/>
    <m/>
    <m/>
    <m/>
    <n v="0"/>
    <n v="0"/>
    <s v="Sem registo"/>
  </r>
  <r>
    <d v="2026-04-02T00:00:00"/>
    <x v="4"/>
    <m/>
    <m/>
    <m/>
    <n v="25"/>
    <n v="25"/>
    <n v="0"/>
    <n v="-25"/>
    <n v="0"/>
    <m/>
    <m/>
    <m/>
    <m/>
    <m/>
    <m/>
    <s v="MXIXMILHOKG"/>
    <m/>
    <m/>
    <m/>
    <n v="2601224"/>
    <s v="Gabriel Iapedua"/>
    <x v="0"/>
    <x v="56"/>
    <s v="Iaba"/>
    <m/>
    <m/>
    <m/>
    <m/>
    <m/>
    <m/>
    <s v="Gabriel Iapedua"/>
    <s v="877773249"/>
    <s v="Ernesto Carlos Retxua"/>
    <n v="878543976"/>
    <m/>
    <m/>
    <m/>
    <n v="260001"/>
    <m/>
    <m/>
    <m/>
    <m/>
    <m/>
    <m/>
    <m/>
    <m/>
    <m/>
    <m/>
    <m/>
    <m/>
    <m/>
    <n v="-25"/>
    <m/>
    <m/>
    <m/>
    <n v="0"/>
    <n v="0"/>
    <s v="Sem registo"/>
  </r>
  <r>
    <d v="2026-04-02T00:00:00"/>
    <x v="4"/>
    <m/>
    <m/>
    <m/>
    <n v="112.5"/>
    <n v="112.5"/>
    <n v="0"/>
    <n v="-112.5"/>
    <n v="0"/>
    <m/>
    <m/>
    <m/>
    <m/>
    <m/>
    <m/>
    <s v="MXIXMILHOKG"/>
    <m/>
    <m/>
    <m/>
    <n v="2601224"/>
    <s v="Gabriel Iapedua"/>
    <x v="0"/>
    <x v="56"/>
    <s v="Mobede"/>
    <m/>
    <m/>
    <m/>
    <m/>
    <m/>
    <m/>
    <s v="Gabriel Iapedua"/>
    <s v="877773249"/>
    <s v="Ernesto Carlos Retxua"/>
    <n v="878543976"/>
    <m/>
    <m/>
    <m/>
    <n v="260001"/>
    <m/>
    <m/>
    <m/>
    <m/>
    <m/>
    <m/>
    <m/>
    <m/>
    <m/>
    <m/>
    <m/>
    <m/>
    <m/>
    <n v="-112.5"/>
    <m/>
    <m/>
    <m/>
    <n v="0"/>
    <n v="0"/>
    <s v="Sem registo"/>
  </r>
  <r>
    <d v="2026-04-02T00:00:00"/>
    <x v="4"/>
    <m/>
    <m/>
    <m/>
    <n v="162.5"/>
    <n v="162.5"/>
    <n v="0"/>
    <n v="-162.5"/>
    <n v="0"/>
    <m/>
    <m/>
    <m/>
    <m/>
    <m/>
    <m/>
    <s v="MXIXMILHOKG"/>
    <m/>
    <m/>
    <m/>
    <n v="2601224"/>
    <s v="Gabriel Iapedua"/>
    <x v="0"/>
    <x v="56"/>
    <s v="Munhamade"/>
    <m/>
    <m/>
    <m/>
    <m/>
    <m/>
    <m/>
    <s v="Gabriel Iapedua"/>
    <s v="877773249"/>
    <s v="Ernesto Carlos Retxua"/>
    <n v="878543976"/>
    <m/>
    <m/>
    <m/>
    <n v="260001"/>
    <m/>
    <m/>
    <m/>
    <m/>
    <m/>
    <m/>
    <m/>
    <m/>
    <m/>
    <m/>
    <m/>
    <m/>
    <m/>
    <n v="-162.5"/>
    <m/>
    <m/>
    <m/>
    <n v="0"/>
    <n v="0"/>
    <s v="Sem registo"/>
  </r>
  <r>
    <d v="2026-04-02T00:00:00"/>
    <x v="4"/>
    <m/>
    <m/>
    <m/>
    <n v="12.5"/>
    <n v="12.5"/>
    <n v="0"/>
    <n v="-12.5"/>
    <n v="0"/>
    <m/>
    <m/>
    <m/>
    <m/>
    <m/>
    <m/>
    <s v="MXIXMILHOKG"/>
    <m/>
    <m/>
    <m/>
    <n v="2601224"/>
    <s v="Gabriel Iapedua"/>
    <x v="0"/>
    <x v="56"/>
    <s v="Mussengane"/>
    <m/>
    <m/>
    <m/>
    <m/>
    <m/>
    <m/>
    <s v="Gabriel Iapedua"/>
    <s v="877773249"/>
    <s v="Ernesto Carlos Retxua"/>
    <n v="878543976"/>
    <m/>
    <m/>
    <m/>
    <n v="260001"/>
    <m/>
    <m/>
    <m/>
    <m/>
    <m/>
    <m/>
    <m/>
    <m/>
    <m/>
    <m/>
    <m/>
    <m/>
    <m/>
    <n v="-12.5"/>
    <m/>
    <m/>
    <m/>
    <n v="0"/>
    <n v="0"/>
    <s v="Sem registo"/>
  </r>
  <r>
    <d v="2026-04-02T00:00:00"/>
    <x v="4"/>
    <m/>
    <m/>
    <m/>
    <n v="12.5"/>
    <n v="12.5"/>
    <n v="0"/>
    <n v="-12.5"/>
    <n v="0"/>
    <m/>
    <m/>
    <m/>
    <m/>
    <m/>
    <m/>
    <s v="MXIXMILHOKG"/>
    <m/>
    <m/>
    <m/>
    <n v="2601224"/>
    <s v="Gabriel Iapedua"/>
    <x v="0"/>
    <x v="56"/>
    <s v="Nogobo"/>
    <m/>
    <m/>
    <m/>
    <m/>
    <m/>
    <m/>
    <s v="Gabriel Iapedua"/>
    <s v="877773249"/>
    <s v="Ernesto Carlos Retxua"/>
    <n v="878543976"/>
    <m/>
    <m/>
    <m/>
    <n v="260001"/>
    <m/>
    <m/>
    <m/>
    <m/>
    <m/>
    <m/>
    <m/>
    <m/>
    <m/>
    <m/>
    <m/>
    <m/>
    <m/>
    <n v="-12.5"/>
    <m/>
    <m/>
    <m/>
    <n v="0"/>
    <n v="0"/>
    <s v="Sem registo"/>
  </r>
  <r>
    <d v="2026-04-02T00:00:00"/>
    <x v="4"/>
    <m/>
    <m/>
    <m/>
    <n v="12.5"/>
    <n v="12.5"/>
    <n v="0"/>
    <n v="-12.5"/>
    <n v="0"/>
    <m/>
    <m/>
    <m/>
    <m/>
    <m/>
    <m/>
    <s v="MXIXMILHOKG"/>
    <m/>
    <m/>
    <m/>
    <n v="2601224"/>
    <s v="Gabriel Iapedua"/>
    <x v="0"/>
    <x v="56"/>
    <s v="Putine"/>
    <m/>
    <m/>
    <m/>
    <m/>
    <m/>
    <m/>
    <s v="Gabriel Iapedua"/>
    <s v="877773249"/>
    <s v="Ernesto Carlos Retxua"/>
    <n v="878543976"/>
    <m/>
    <m/>
    <m/>
    <n v="260001"/>
    <m/>
    <m/>
    <m/>
    <m/>
    <m/>
    <m/>
    <m/>
    <m/>
    <m/>
    <m/>
    <m/>
    <m/>
    <m/>
    <n v="-12.5"/>
    <m/>
    <m/>
    <m/>
    <n v="0"/>
    <n v="0"/>
    <s v="Sem registo"/>
  </r>
  <r>
    <d v="2026-04-02T00:00:00"/>
    <x v="5"/>
    <m/>
    <m/>
    <m/>
    <n v="6"/>
    <n v="3"/>
    <n v="0"/>
    <n v="-3"/>
    <m/>
    <m/>
    <m/>
    <m/>
    <m/>
    <m/>
    <m/>
    <s v="AGRIMHMCPA1L"/>
    <m/>
    <m/>
    <m/>
    <n v="2601224"/>
    <s v="Gabriel Iapedua"/>
    <x v="0"/>
    <x v="56"/>
    <s v="Alto Lugela"/>
    <m/>
    <m/>
    <m/>
    <m/>
    <m/>
    <m/>
    <s v="Gabriel Iapedua"/>
    <s v="877773249"/>
    <s v="Ernesto Carlos Retxua"/>
    <n v="878543976"/>
    <m/>
    <m/>
    <m/>
    <n v="260001"/>
    <m/>
    <m/>
    <m/>
    <m/>
    <m/>
    <m/>
    <m/>
    <m/>
    <m/>
    <m/>
    <m/>
    <m/>
    <m/>
    <n v="-6"/>
    <m/>
    <m/>
    <m/>
    <n v="0"/>
    <n v="0"/>
    <s v="Sem registo"/>
  </r>
  <r>
    <d v="2026-04-02T00:00:00"/>
    <x v="5"/>
    <m/>
    <m/>
    <m/>
    <n v="3"/>
    <n v="1.5"/>
    <n v="0"/>
    <n v="-1.5"/>
    <m/>
    <m/>
    <m/>
    <m/>
    <m/>
    <m/>
    <m/>
    <s v="AGRIMHMCPA1L"/>
    <m/>
    <m/>
    <m/>
    <n v="2601224"/>
    <s v="Gabriel Iapedua"/>
    <x v="0"/>
    <x v="56"/>
    <s v="Cuba"/>
    <m/>
    <m/>
    <m/>
    <m/>
    <m/>
    <m/>
    <s v="Gabriel Iapedua"/>
    <s v="877773249"/>
    <s v="Ernesto Carlos Retxua"/>
    <n v="878543976"/>
    <m/>
    <m/>
    <m/>
    <n v="260001"/>
    <m/>
    <m/>
    <m/>
    <m/>
    <m/>
    <m/>
    <m/>
    <m/>
    <m/>
    <m/>
    <m/>
    <m/>
    <m/>
    <n v="-3"/>
    <m/>
    <m/>
    <m/>
    <n v="0"/>
    <n v="0"/>
    <s v="Sem registo"/>
  </r>
  <r>
    <d v="2026-04-02T00:00:00"/>
    <x v="5"/>
    <m/>
    <m/>
    <m/>
    <n v="12"/>
    <n v="6"/>
    <n v="0"/>
    <n v="-6"/>
    <m/>
    <m/>
    <m/>
    <m/>
    <m/>
    <m/>
    <m/>
    <s v="AGRIMHMCPA1L"/>
    <m/>
    <m/>
    <m/>
    <n v="2601224"/>
    <s v="Gabriel Iapedua"/>
    <x v="0"/>
    <x v="56"/>
    <s v="Ebide"/>
    <m/>
    <m/>
    <m/>
    <m/>
    <m/>
    <m/>
    <s v="Gabriel Iapedua"/>
    <s v="877773249"/>
    <s v="Ernesto Carlos Retxua"/>
    <n v="878543976"/>
    <m/>
    <m/>
    <m/>
    <n v="260001"/>
    <m/>
    <m/>
    <m/>
    <m/>
    <m/>
    <m/>
    <m/>
    <m/>
    <m/>
    <m/>
    <m/>
    <m/>
    <m/>
    <n v="-12"/>
    <m/>
    <m/>
    <m/>
    <n v="0"/>
    <n v="0"/>
    <s v="Sem registo"/>
  </r>
  <r>
    <d v="2026-04-02T00:00:00"/>
    <x v="5"/>
    <m/>
    <m/>
    <m/>
    <n v="6"/>
    <n v="3"/>
    <n v="0"/>
    <n v="-3"/>
    <m/>
    <m/>
    <m/>
    <m/>
    <m/>
    <m/>
    <m/>
    <s v="AGRIMHMCPA1L"/>
    <m/>
    <m/>
    <m/>
    <n v="2601224"/>
    <s v="Gabriel Iapedua"/>
    <x v="0"/>
    <x v="56"/>
    <s v="Mobede"/>
    <m/>
    <m/>
    <m/>
    <m/>
    <m/>
    <m/>
    <s v="Gabriel Iapedua"/>
    <s v="877773249"/>
    <s v="Ernesto Carlos Retxua"/>
    <n v="878543976"/>
    <m/>
    <m/>
    <m/>
    <n v="260001"/>
    <m/>
    <m/>
    <m/>
    <m/>
    <m/>
    <m/>
    <m/>
    <m/>
    <m/>
    <m/>
    <m/>
    <m/>
    <m/>
    <n v="-6"/>
    <m/>
    <m/>
    <m/>
    <n v="0"/>
    <n v="0"/>
    <s v="Sem registo"/>
  </r>
  <r>
    <d v="2026-04-02T00:00:00"/>
    <x v="5"/>
    <m/>
    <m/>
    <m/>
    <n v="9"/>
    <n v="4.5"/>
    <n v="0"/>
    <n v="-4.5"/>
    <m/>
    <m/>
    <m/>
    <m/>
    <m/>
    <m/>
    <m/>
    <s v="AGRIMHMCPA1L"/>
    <m/>
    <m/>
    <m/>
    <n v="2601224"/>
    <s v="Gabriel Iapedua"/>
    <x v="0"/>
    <x v="56"/>
    <s v="Munhamade"/>
    <m/>
    <m/>
    <m/>
    <m/>
    <m/>
    <m/>
    <s v="Gabriel Iapedua"/>
    <s v="877773249"/>
    <s v="Ernesto Carlos Retxua"/>
    <n v="878543976"/>
    <m/>
    <m/>
    <m/>
    <n v="260001"/>
    <m/>
    <m/>
    <m/>
    <m/>
    <m/>
    <m/>
    <m/>
    <m/>
    <m/>
    <m/>
    <m/>
    <m/>
    <m/>
    <n v="-9"/>
    <m/>
    <m/>
    <m/>
    <n v="0"/>
    <n v="0"/>
    <s v="Sem registo"/>
  </r>
  <r>
    <d v="2026-04-02T00:00:00"/>
    <x v="6"/>
    <m/>
    <m/>
    <m/>
    <n v="100"/>
    <n v="100"/>
    <n v="0"/>
    <n v="-100"/>
    <m/>
    <n v="0"/>
    <m/>
    <m/>
    <m/>
    <m/>
    <m/>
    <s v="MXIXARROZKG"/>
    <m/>
    <m/>
    <m/>
    <n v="2601224"/>
    <s v="Gabriel Iapedua"/>
    <x v="0"/>
    <x v="56"/>
    <s v="Alto Lugela"/>
    <m/>
    <m/>
    <m/>
    <m/>
    <m/>
    <m/>
    <s v="Gabriel Iapedua"/>
    <s v="877773249"/>
    <s v="Ernesto Carlos Retxua"/>
    <n v="878543976"/>
    <m/>
    <m/>
    <m/>
    <n v="260001"/>
    <m/>
    <m/>
    <m/>
    <m/>
    <m/>
    <m/>
    <m/>
    <m/>
    <m/>
    <m/>
    <m/>
    <m/>
    <m/>
    <n v="-100"/>
    <m/>
    <m/>
    <m/>
    <n v="0"/>
    <n v="0"/>
    <s v="Sem registo"/>
  </r>
  <r>
    <d v="2026-04-02T00:00:00"/>
    <x v="6"/>
    <m/>
    <m/>
    <m/>
    <n v="50"/>
    <n v="50"/>
    <n v="0"/>
    <n v="-50"/>
    <m/>
    <n v="0"/>
    <m/>
    <m/>
    <m/>
    <m/>
    <m/>
    <s v="MXIXARROZKG"/>
    <m/>
    <m/>
    <m/>
    <n v="2601224"/>
    <s v="Gabriel Iapedua"/>
    <x v="0"/>
    <x v="56"/>
    <s v="Cuba"/>
    <m/>
    <m/>
    <m/>
    <m/>
    <m/>
    <m/>
    <s v="Gabriel Iapedua"/>
    <s v="877773249"/>
    <s v="Ernesto Carlos Retxua"/>
    <n v="878543976"/>
    <m/>
    <m/>
    <m/>
    <n v="260001"/>
    <m/>
    <m/>
    <m/>
    <m/>
    <m/>
    <m/>
    <m/>
    <m/>
    <m/>
    <m/>
    <m/>
    <m/>
    <m/>
    <n v="-50"/>
    <m/>
    <m/>
    <m/>
    <n v="0"/>
    <n v="0"/>
    <s v="Sem registo"/>
  </r>
  <r>
    <d v="2026-04-02T00:00:00"/>
    <x v="6"/>
    <m/>
    <m/>
    <m/>
    <n v="200"/>
    <n v="200"/>
    <n v="0"/>
    <n v="-200"/>
    <m/>
    <n v="0"/>
    <m/>
    <m/>
    <m/>
    <m/>
    <m/>
    <s v="MXIXARROZKG"/>
    <m/>
    <m/>
    <m/>
    <n v="2601224"/>
    <s v="Gabriel Iapedua"/>
    <x v="0"/>
    <x v="56"/>
    <s v="Ebide"/>
    <m/>
    <m/>
    <m/>
    <m/>
    <m/>
    <m/>
    <s v="Gabriel Iapedua"/>
    <s v="877773249"/>
    <s v="Ernesto Carlos Retxua"/>
    <n v="878543976"/>
    <m/>
    <m/>
    <m/>
    <n v="260001"/>
    <m/>
    <m/>
    <m/>
    <m/>
    <m/>
    <m/>
    <m/>
    <m/>
    <m/>
    <m/>
    <m/>
    <m/>
    <m/>
    <n v="-200"/>
    <m/>
    <m/>
    <m/>
    <n v="0"/>
    <n v="0"/>
    <s v="Sem registo"/>
  </r>
  <r>
    <d v="2026-04-02T00:00:00"/>
    <x v="6"/>
    <m/>
    <m/>
    <m/>
    <n v="100"/>
    <n v="100"/>
    <n v="0"/>
    <n v="-100"/>
    <m/>
    <n v="0"/>
    <m/>
    <m/>
    <m/>
    <m/>
    <m/>
    <s v="MXIXARROZKG"/>
    <m/>
    <m/>
    <m/>
    <n v="2601224"/>
    <s v="Gabriel Iapedua"/>
    <x v="0"/>
    <x v="56"/>
    <s v="Mobede"/>
    <m/>
    <m/>
    <m/>
    <m/>
    <m/>
    <m/>
    <s v="Gabriel Iapedua"/>
    <s v="877773249"/>
    <s v="Ernesto Carlos Retxua"/>
    <n v="878543976"/>
    <m/>
    <m/>
    <m/>
    <n v="260001"/>
    <m/>
    <m/>
    <m/>
    <m/>
    <m/>
    <m/>
    <m/>
    <m/>
    <m/>
    <m/>
    <m/>
    <m/>
    <m/>
    <n v="-100"/>
    <m/>
    <m/>
    <m/>
    <n v="0"/>
    <n v="0"/>
    <s v="Sem registo"/>
  </r>
  <r>
    <d v="2026-04-02T00:00:00"/>
    <x v="6"/>
    <m/>
    <m/>
    <m/>
    <n v="150"/>
    <n v="150"/>
    <n v="0"/>
    <n v="-150"/>
    <m/>
    <n v="0"/>
    <m/>
    <m/>
    <m/>
    <m/>
    <m/>
    <s v="MXIXARROZKG"/>
    <m/>
    <m/>
    <m/>
    <n v="2601224"/>
    <s v="Gabriel Iapedua"/>
    <x v="0"/>
    <x v="56"/>
    <s v="Munhamade"/>
    <m/>
    <m/>
    <m/>
    <m/>
    <m/>
    <m/>
    <s v="Gabriel Iapedua"/>
    <s v="877773249"/>
    <s v="Ernesto Carlos Retxua"/>
    <n v="878543976"/>
    <m/>
    <m/>
    <m/>
    <n v="260001"/>
    <m/>
    <m/>
    <m/>
    <m/>
    <m/>
    <m/>
    <m/>
    <m/>
    <m/>
    <m/>
    <m/>
    <m/>
    <m/>
    <n v="-150"/>
    <m/>
    <m/>
    <m/>
    <n v="0"/>
    <n v="0"/>
    <s v="Sem registo"/>
  </r>
  <r>
    <d v="2026-04-02T00:00:00"/>
    <x v="0"/>
    <m/>
    <m/>
    <m/>
    <n v="315"/>
    <n v="315"/>
    <n v="315"/>
    <n v="0"/>
    <m/>
    <m/>
    <m/>
    <m/>
    <m/>
    <m/>
    <m/>
    <s v="MXIXFEIJAOKG"/>
    <m/>
    <m/>
    <m/>
    <n v="2601225"/>
    <s v="Gaspar Ernesto Cumaio"/>
    <x v="1"/>
    <x v="17"/>
    <s v="Matola-rio, Mulotana, Machauchau"/>
    <m/>
    <m/>
    <m/>
    <m/>
    <m/>
    <m/>
    <s v="Gaspar Ernesto Cumaio"/>
    <s v="846218336"/>
    <s v="Fabião José Machava"/>
    <n v="847389056"/>
    <m/>
    <m/>
    <m/>
    <n v="260001"/>
    <m/>
    <m/>
    <m/>
    <m/>
    <m/>
    <m/>
    <m/>
    <m/>
    <m/>
    <m/>
    <m/>
    <m/>
    <m/>
    <m/>
    <m/>
    <n v="315"/>
    <m/>
    <n v="315"/>
    <n v="0"/>
    <s v="Entregue"/>
  </r>
  <r>
    <d v="2026-04-02T00:00:00"/>
    <x v="0"/>
    <m/>
    <m/>
    <m/>
    <n v="345"/>
    <n v="345"/>
    <n v="345"/>
    <n v="0"/>
    <m/>
    <m/>
    <m/>
    <m/>
    <m/>
    <m/>
    <m/>
    <s v="MXIXFEIJAOKG"/>
    <m/>
    <m/>
    <m/>
    <n v="2601225"/>
    <s v="Gaspar Ernesto Cumaio"/>
    <x v="1"/>
    <x v="17"/>
    <s v="Matola-rio, Mulotana, Zilinga"/>
    <m/>
    <m/>
    <m/>
    <m/>
    <m/>
    <m/>
    <s v="Gaspar Ernesto Cumaio"/>
    <s v="846218336"/>
    <s v="Fabião José Machava"/>
    <n v="847389056"/>
    <m/>
    <m/>
    <m/>
    <n v="260001"/>
    <m/>
    <m/>
    <m/>
    <m/>
    <m/>
    <m/>
    <m/>
    <m/>
    <m/>
    <m/>
    <m/>
    <m/>
    <m/>
    <m/>
    <m/>
    <m/>
    <n v="345"/>
    <n v="0"/>
    <n v="-345"/>
    <s v="Sem registo"/>
  </r>
  <r>
    <d v="2026-04-02T00:00:00"/>
    <x v="1"/>
    <m/>
    <m/>
    <m/>
    <n v="21"/>
    <n v="10.5"/>
    <n v="10.5"/>
    <n v="0"/>
    <m/>
    <m/>
    <m/>
    <m/>
    <m/>
    <m/>
    <m/>
    <s v="AGRIFEMMA01L"/>
    <m/>
    <m/>
    <m/>
    <n v="2601225"/>
    <s v="Gaspar Ernesto Cumaio"/>
    <x v="1"/>
    <x v="17"/>
    <s v="Matola-rio, Mulotana, Machauchau"/>
    <m/>
    <m/>
    <m/>
    <m/>
    <m/>
    <m/>
    <s v="Gaspar Ernesto Cumaio"/>
    <s v="846218336"/>
    <s v="Fabião José Machava"/>
    <n v="847389056"/>
    <m/>
    <m/>
    <m/>
    <n v="260001"/>
    <m/>
    <m/>
    <m/>
    <m/>
    <m/>
    <m/>
    <m/>
    <m/>
    <m/>
    <m/>
    <m/>
    <m/>
    <m/>
    <m/>
    <m/>
    <m/>
    <m/>
    <n v="0"/>
    <n v="-10.5"/>
    <s v="Sem registo"/>
  </r>
  <r>
    <d v="2026-04-02T00:00:00"/>
    <x v="1"/>
    <m/>
    <m/>
    <m/>
    <n v="23"/>
    <n v="11.5"/>
    <n v="11.5"/>
    <n v="0"/>
    <m/>
    <m/>
    <m/>
    <m/>
    <m/>
    <m/>
    <m/>
    <s v="AGRIFEMMA01L"/>
    <m/>
    <m/>
    <m/>
    <n v="2601225"/>
    <s v="Gaspar Ernesto Cumaio"/>
    <x v="1"/>
    <x v="17"/>
    <s v="Matola-rio, Mulotana, Zilinga"/>
    <m/>
    <m/>
    <m/>
    <m/>
    <m/>
    <m/>
    <s v="Gaspar Ernesto Cumaio"/>
    <s v="846218336"/>
    <s v="Fabião José Machava"/>
    <n v="847389056"/>
    <m/>
    <m/>
    <m/>
    <n v="260001"/>
    <m/>
    <m/>
    <m/>
    <m/>
    <m/>
    <m/>
    <m/>
    <m/>
    <m/>
    <m/>
    <m/>
    <m/>
    <m/>
    <m/>
    <m/>
    <m/>
    <m/>
    <n v="0"/>
    <n v="-11.5"/>
    <s v="Sem registo"/>
  </r>
  <r>
    <d v="2026-04-02T00:00:00"/>
    <x v="2"/>
    <m/>
    <m/>
    <m/>
    <n v="420"/>
    <n v="420"/>
    <n v="420"/>
    <n v="0"/>
    <m/>
    <m/>
    <m/>
    <m/>
    <m/>
    <m/>
    <m/>
    <s v="SUSSACO"/>
    <m/>
    <m/>
    <m/>
    <n v="2601225"/>
    <s v="Gaspar Ernesto Cumaio"/>
    <x v="1"/>
    <x v="17"/>
    <s v="Matola-rio, Mulotana, Machauchau"/>
    <m/>
    <m/>
    <m/>
    <m/>
    <m/>
    <m/>
    <s v="Gaspar Ernesto Cumaio"/>
    <s v="846218336"/>
    <s v="Fabião José Machava"/>
    <n v="847389056"/>
    <m/>
    <m/>
    <m/>
    <n v="260001"/>
    <m/>
    <m/>
    <m/>
    <m/>
    <m/>
    <m/>
    <m/>
    <m/>
    <m/>
    <m/>
    <m/>
    <m/>
    <m/>
    <m/>
    <m/>
    <m/>
    <m/>
    <n v="0"/>
    <n v="-420"/>
    <s v="Sem registo"/>
  </r>
  <r>
    <d v="2026-04-02T00:00:00"/>
    <x v="2"/>
    <m/>
    <m/>
    <m/>
    <n v="460"/>
    <n v="460"/>
    <n v="460"/>
    <n v="0"/>
    <m/>
    <m/>
    <m/>
    <m/>
    <m/>
    <m/>
    <m/>
    <s v="SUSSACO"/>
    <m/>
    <m/>
    <m/>
    <n v="2601225"/>
    <s v="Gaspar Ernesto Cumaio"/>
    <x v="1"/>
    <x v="17"/>
    <s v="Matola-rio, Mulotana, Zilinga"/>
    <m/>
    <m/>
    <m/>
    <m/>
    <m/>
    <m/>
    <s v="Gaspar Ernesto Cumaio"/>
    <s v="846218336"/>
    <s v="Fabião José Machava"/>
    <n v="847389056"/>
    <m/>
    <m/>
    <m/>
    <n v="260001"/>
    <m/>
    <m/>
    <m/>
    <m/>
    <m/>
    <m/>
    <m/>
    <m/>
    <m/>
    <m/>
    <m/>
    <m/>
    <m/>
    <m/>
    <m/>
    <m/>
    <m/>
    <n v="0"/>
    <n v="-460"/>
    <s v="Sem registo"/>
  </r>
  <r>
    <d v="2026-04-02T00:00:00"/>
    <x v="3"/>
    <m/>
    <m/>
    <m/>
    <n v="21"/>
    <n v="10.5"/>
    <n v="10.5"/>
    <n v="0"/>
    <m/>
    <m/>
    <m/>
    <m/>
    <m/>
    <m/>
    <m/>
    <s v="AGRIMIDACLORP1L"/>
    <m/>
    <m/>
    <m/>
    <n v="2601225"/>
    <s v="Gaspar Ernesto Cumaio"/>
    <x v="1"/>
    <x v="17"/>
    <s v="Matola-rio, Mulotana, Machauchau"/>
    <m/>
    <m/>
    <m/>
    <m/>
    <m/>
    <m/>
    <s v="Gaspar Ernesto Cumaio"/>
    <s v="846218336"/>
    <s v="Fabião José Machava"/>
    <n v="847389056"/>
    <m/>
    <m/>
    <m/>
    <n v="260001"/>
    <m/>
    <m/>
    <m/>
    <m/>
    <m/>
    <m/>
    <m/>
    <m/>
    <m/>
    <m/>
    <m/>
    <m/>
    <m/>
    <m/>
    <m/>
    <m/>
    <m/>
    <n v="0"/>
    <n v="-10.5"/>
    <s v="Sem registo"/>
  </r>
  <r>
    <d v="2026-04-02T00:00:00"/>
    <x v="3"/>
    <m/>
    <m/>
    <m/>
    <n v="23"/>
    <n v="11.5"/>
    <n v="11.5"/>
    <n v="0"/>
    <m/>
    <m/>
    <m/>
    <m/>
    <m/>
    <m/>
    <m/>
    <s v="AGRIMIDACLORP1L"/>
    <m/>
    <m/>
    <m/>
    <n v="2601225"/>
    <s v="Gaspar Ernesto Cumaio"/>
    <x v="1"/>
    <x v="17"/>
    <s v="Matola-rio, Mulotana, Zilinga"/>
    <m/>
    <m/>
    <m/>
    <m/>
    <m/>
    <m/>
    <s v="Gaspar Ernesto Cumaio"/>
    <s v="846218336"/>
    <s v="Fabião José Machava"/>
    <n v="847389056"/>
    <m/>
    <m/>
    <m/>
    <n v="260001"/>
    <m/>
    <m/>
    <m/>
    <m/>
    <m/>
    <m/>
    <m/>
    <m/>
    <m/>
    <m/>
    <m/>
    <m/>
    <m/>
    <m/>
    <m/>
    <m/>
    <m/>
    <n v="0"/>
    <n v="-11.5"/>
    <s v="Sem registo"/>
  </r>
  <r>
    <d v="2026-04-02T00:00:00"/>
    <x v="4"/>
    <m/>
    <m/>
    <m/>
    <n v="262.5"/>
    <n v="262.5"/>
    <n v="262.5"/>
    <n v="0"/>
    <m/>
    <m/>
    <m/>
    <m/>
    <m/>
    <m/>
    <m/>
    <s v="MXIXMILHOKG"/>
    <m/>
    <m/>
    <m/>
    <n v="2601225"/>
    <s v="Gaspar Ernesto Cumaio"/>
    <x v="1"/>
    <x v="17"/>
    <s v="Matola-rio, Mulotana, Machauchau"/>
    <m/>
    <m/>
    <m/>
    <m/>
    <m/>
    <m/>
    <s v="Gaspar Ernesto Cumaio"/>
    <s v="846218336"/>
    <s v="Fabião José Machava"/>
    <n v="847389056"/>
    <m/>
    <m/>
    <m/>
    <n v="260001"/>
    <m/>
    <m/>
    <m/>
    <m/>
    <m/>
    <m/>
    <m/>
    <m/>
    <m/>
    <m/>
    <m/>
    <m/>
    <m/>
    <m/>
    <m/>
    <n v="262"/>
    <m/>
    <n v="262"/>
    <n v="-0.5"/>
    <s v="Entregue"/>
  </r>
  <r>
    <d v="2026-04-02T00:00:00"/>
    <x v="4"/>
    <m/>
    <m/>
    <m/>
    <n v="287.5"/>
    <n v="287.5"/>
    <n v="287.5"/>
    <n v="0"/>
    <m/>
    <m/>
    <m/>
    <m/>
    <m/>
    <m/>
    <m/>
    <s v="MXIXMILHOKG"/>
    <m/>
    <m/>
    <m/>
    <n v="2601225"/>
    <s v="Gaspar Ernesto Cumaio"/>
    <x v="1"/>
    <x v="17"/>
    <s v="Matola-rio, Mulotana, Zilinga"/>
    <m/>
    <m/>
    <m/>
    <m/>
    <m/>
    <m/>
    <s v="Gaspar Ernesto Cumaio"/>
    <s v="846218336"/>
    <s v="Fabião José Machava"/>
    <n v="847389056"/>
    <m/>
    <m/>
    <m/>
    <n v="260001"/>
    <m/>
    <m/>
    <m/>
    <m/>
    <m/>
    <m/>
    <m/>
    <m/>
    <m/>
    <m/>
    <m/>
    <m/>
    <m/>
    <m/>
    <m/>
    <n v="288"/>
    <m/>
    <n v="288"/>
    <n v="0.5"/>
    <s v="Entregue"/>
  </r>
  <r>
    <d v="2026-04-02T00:00:00"/>
    <x v="0"/>
    <m/>
    <m/>
    <m/>
    <n v="12165"/>
    <n v="12165"/>
    <n v="5070"/>
    <n v="-7095"/>
    <m/>
    <m/>
    <m/>
    <m/>
    <m/>
    <m/>
    <m/>
    <s v="MXIXFEIJAOKG"/>
    <m/>
    <m/>
    <m/>
    <n v="2601226"/>
    <s v="Gerito Gonçalves"/>
    <x v="2"/>
    <x v="47"/>
    <s v="Catulene"/>
    <m/>
    <m/>
    <m/>
    <m/>
    <m/>
    <m/>
    <s v="Gerito Gonçalves"/>
    <s v="845611917"/>
    <s v="Castro Manuel Mendes"/>
    <n v="860795776"/>
    <m/>
    <m/>
    <m/>
    <n v="260001"/>
    <m/>
    <m/>
    <m/>
    <m/>
    <m/>
    <m/>
    <m/>
    <m/>
    <m/>
    <m/>
    <m/>
    <m/>
    <m/>
    <n v="-7095"/>
    <m/>
    <m/>
    <n v="12165"/>
    <n v="0"/>
    <n v="-5070"/>
    <s v="Sem registo"/>
  </r>
  <r>
    <d v="2026-04-02T00:00:00"/>
    <x v="1"/>
    <m/>
    <m/>
    <m/>
    <n v="811"/>
    <n v="405.5"/>
    <n v="338"/>
    <n v="-67.5"/>
    <m/>
    <m/>
    <m/>
    <m/>
    <m/>
    <m/>
    <m/>
    <s v="AGRIFEMMA01L"/>
    <m/>
    <m/>
    <m/>
    <n v="2601226"/>
    <s v="Gerito Gonçalves"/>
    <x v="2"/>
    <x v="47"/>
    <s v="Catulene"/>
    <m/>
    <m/>
    <m/>
    <m/>
    <m/>
    <m/>
    <s v="Gerito Gonçalves"/>
    <s v="845611917"/>
    <s v="Castro Manuel Mendes"/>
    <n v="860795776"/>
    <m/>
    <m/>
    <m/>
    <n v="260001"/>
    <m/>
    <m/>
    <m/>
    <m/>
    <m/>
    <m/>
    <m/>
    <m/>
    <m/>
    <m/>
    <m/>
    <m/>
    <m/>
    <n v="-473"/>
    <m/>
    <m/>
    <m/>
    <n v="0"/>
    <n v="-338"/>
    <s v="Sem registo"/>
  </r>
  <r>
    <d v="2026-04-02T00:00:00"/>
    <x v="2"/>
    <m/>
    <m/>
    <m/>
    <n v="16220"/>
    <n v="16220"/>
    <n v="6760"/>
    <n v="-9460"/>
    <m/>
    <m/>
    <m/>
    <m/>
    <m/>
    <m/>
    <m/>
    <s v="SUSSACO"/>
    <m/>
    <m/>
    <m/>
    <n v="2601226"/>
    <s v="Gerito Gonçalves"/>
    <x v="2"/>
    <x v="47"/>
    <s v="Catulene"/>
    <m/>
    <m/>
    <m/>
    <m/>
    <m/>
    <m/>
    <s v="Gerito Gonçalves"/>
    <s v="845611917"/>
    <s v="Castro Manuel Mendes"/>
    <n v="860795776"/>
    <m/>
    <m/>
    <m/>
    <n v="260001"/>
    <m/>
    <m/>
    <m/>
    <m/>
    <m/>
    <m/>
    <m/>
    <m/>
    <m/>
    <m/>
    <m/>
    <m/>
    <m/>
    <n v="-9460"/>
    <m/>
    <m/>
    <m/>
    <n v="0"/>
    <n v="-6760"/>
    <s v="Sem registo"/>
  </r>
  <r>
    <d v="2026-04-02T00:00:00"/>
    <x v="3"/>
    <m/>
    <m/>
    <m/>
    <n v="811"/>
    <n v="405.5"/>
    <n v="338"/>
    <n v="-67.5"/>
    <m/>
    <m/>
    <m/>
    <m/>
    <m/>
    <m/>
    <m/>
    <s v="AGRIMIDACLORP1L"/>
    <m/>
    <m/>
    <m/>
    <n v="2601226"/>
    <s v="Gerito Gonçalves"/>
    <x v="2"/>
    <x v="47"/>
    <s v="Catulene"/>
    <m/>
    <m/>
    <m/>
    <m/>
    <m/>
    <m/>
    <s v="Gerito Gonçalves"/>
    <s v="845611917"/>
    <s v="Castro Manuel Mendes"/>
    <n v="860795776"/>
    <m/>
    <m/>
    <m/>
    <n v="260001"/>
    <m/>
    <m/>
    <m/>
    <m/>
    <m/>
    <m/>
    <m/>
    <m/>
    <m/>
    <m/>
    <m/>
    <m/>
    <m/>
    <n v="-473"/>
    <m/>
    <m/>
    <m/>
    <n v="0"/>
    <n v="-338"/>
    <s v="Sem registo"/>
  </r>
  <r>
    <d v="2026-04-02T00:00:00"/>
    <x v="4"/>
    <m/>
    <m/>
    <m/>
    <n v="10137.5"/>
    <n v="10137.5"/>
    <n v="4225"/>
    <n v="-5912.5"/>
    <m/>
    <m/>
    <m/>
    <m/>
    <m/>
    <m/>
    <m/>
    <s v="MXIXMILHOKG"/>
    <m/>
    <m/>
    <m/>
    <n v="2601226"/>
    <s v="Gerito Gonçalves"/>
    <x v="2"/>
    <x v="47"/>
    <s v="Catulene"/>
    <m/>
    <m/>
    <m/>
    <m/>
    <m/>
    <m/>
    <s v="Gerito Gonçalves"/>
    <s v="845611917"/>
    <s v="Castro Manuel Mendes"/>
    <n v="860795776"/>
    <m/>
    <m/>
    <m/>
    <n v="260001"/>
    <m/>
    <m/>
    <m/>
    <m/>
    <m/>
    <m/>
    <m/>
    <m/>
    <m/>
    <m/>
    <m/>
    <m/>
    <m/>
    <n v="-5912.5"/>
    <m/>
    <m/>
    <n v="10138"/>
    <n v="0"/>
    <n v="-4225"/>
    <s v="Sem registo"/>
  </r>
  <r>
    <d v="2026-04-02T00:00:00"/>
    <x v="0"/>
    <m/>
    <m/>
    <m/>
    <n v="4005"/>
    <n v="4005"/>
    <n v="4005"/>
    <n v="0"/>
    <m/>
    <m/>
    <m/>
    <m/>
    <m/>
    <m/>
    <m/>
    <s v="MXIXFEIJAOKG"/>
    <m/>
    <m/>
    <m/>
    <n v="2601227"/>
    <s v="Gerson Auxilio Dengo"/>
    <x v="5"/>
    <x v="34"/>
    <s v="24 de Julho (Baixa de Mahiri)"/>
    <m/>
    <m/>
    <m/>
    <m/>
    <m/>
    <m/>
    <s v="Gerson Auxilio Dengo"/>
    <s v="845718706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4005"/>
    <s v="Sem registo"/>
  </r>
  <r>
    <d v="2026-04-02T00:00:00"/>
    <x v="0"/>
    <m/>
    <m/>
    <m/>
    <n v="3600"/>
    <n v="3600"/>
    <n v="3600"/>
    <n v="0"/>
    <m/>
    <m/>
    <m/>
    <m/>
    <m/>
    <m/>
    <m/>
    <s v="MXIXFEIJAOKG"/>
    <m/>
    <m/>
    <m/>
    <n v="2601227"/>
    <s v="Gerson Auxilio Dengo"/>
    <x v="5"/>
    <x v="34"/>
    <s v="24 de Julho (Baixa de Matane)"/>
    <m/>
    <m/>
    <m/>
    <m/>
    <m/>
    <m/>
    <s v="Gerson Auxilio Dengo"/>
    <s v="845718706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3600"/>
    <s v="Sem registo"/>
  </r>
  <r>
    <d v="2026-04-02T00:00:00"/>
    <x v="0"/>
    <m/>
    <m/>
    <m/>
    <n v="2670"/>
    <n v="2670"/>
    <n v="2670"/>
    <n v="0"/>
    <m/>
    <m/>
    <m/>
    <m/>
    <m/>
    <m/>
    <m/>
    <s v="MXIXFEIJAOKG"/>
    <m/>
    <m/>
    <m/>
    <n v="2601227"/>
    <s v="Gerson Auxilio Dengo"/>
    <x v="5"/>
    <x v="34"/>
    <s v="24 de Julho (Baixa de Mbale)"/>
    <m/>
    <m/>
    <m/>
    <m/>
    <m/>
    <m/>
    <s v="Gerson Auxilio Dengo"/>
    <s v="845718706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2670"/>
    <s v="Sem registo"/>
  </r>
  <r>
    <d v="2026-04-02T00:00:00"/>
    <x v="0"/>
    <m/>
    <m/>
    <m/>
    <n v="3255"/>
    <n v="3255"/>
    <n v="3255"/>
    <n v="0"/>
    <m/>
    <m/>
    <m/>
    <m/>
    <m/>
    <m/>
    <m/>
    <s v="MXIXFEIJAOKG"/>
    <m/>
    <m/>
    <m/>
    <n v="2601227"/>
    <s v="Gerson Auxilio Dengo"/>
    <x v="5"/>
    <x v="34"/>
    <s v="24 de Julho (Baixa de Nzogoene)"/>
    <m/>
    <m/>
    <m/>
    <m/>
    <m/>
    <m/>
    <s v="Gerson Auxilio Dengo"/>
    <s v="845718706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3255"/>
    <s v="Sem registo"/>
  </r>
  <r>
    <d v="2026-04-02T00:00:00"/>
    <x v="0"/>
    <m/>
    <m/>
    <m/>
    <n v="2940"/>
    <n v="2940"/>
    <n v="2940"/>
    <n v="0"/>
    <m/>
    <m/>
    <m/>
    <m/>
    <m/>
    <m/>
    <m/>
    <s v="MXIXFEIJAOKG"/>
    <m/>
    <m/>
    <m/>
    <n v="2601227"/>
    <s v="Gerson Auxilio Dengo"/>
    <x v="5"/>
    <x v="34"/>
    <s v="24 de Julho (Baixa do Bairro 2)"/>
    <m/>
    <m/>
    <m/>
    <m/>
    <m/>
    <m/>
    <s v="Gerson Auxilio Dengo"/>
    <s v="845718706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2940"/>
    <s v="Sem registo"/>
  </r>
  <r>
    <d v="2026-04-02T00:00:00"/>
    <x v="0"/>
    <m/>
    <m/>
    <m/>
    <n v="120"/>
    <n v="120"/>
    <n v="120"/>
    <n v="0"/>
    <m/>
    <m/>
    <m/>
    <m/>
    <m/>
    <m/>
    <m/>
    <s v="MXIXFEIJAOKG"/>
    <m/>
    <m/>
    <m/>
    <n v="2601227"/>
    <s v="Gerson Auxilio Dengo"/>
    <x v="5"/>
    <x v="34"/>
    <s v="24 de Julho (Baixa do Chivumguane)"/>
    <m/>
    <m/>
    <m/>
    <m/>
    <m/>
    <m/>
    <s v="Gerson Auxilio Dengo"/>
    <s v="845718706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120"/>
    <s v="Sem registo"/>
  </r>
  <r>
    <d v="2026-04-02T00:00:00"/>
    <x v="1"/>
    <m/>
    <m/>
    <m/>
    <n v="267"/>
    <n v="133.5"/>
    <n v="133.5"/>
    <n v="0"/>
    <m/>
    <m/>
    <m/>
    <m/>
    <m/>
    <m/>
    <m/>
    <s v="AGRIFEMMA01L"/>
    <m/>
    <m/>
    <m/>
    <n v="2601227"/>
    <s v="Gerson Auxilio Dengo"/>
    <x v="5"/>
    <x v="34"/>
    <s v="24 de Julho (Baixa de Mahiri)"/>
    <m/>
    <m/>
    <m/>
    <m/>
    <m/>
    <m/>
    <s v="Gerson Auxilio Dengo"/>
    <s v="845718706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133.5"/>
    <s v="Sem registo"/>
  </r>
  <r>
    <d v="2026-04-02T00:00:00"/>
    <x v="1"/>
    <m/>
    <m/>
    <m/>
    <n v="240"/>
    <n v="120"/>
    <n v="120"/>
    <n v="0"/>
    <m/>
    <m/>
    <m/>
    <m/>
    <m/>
    <m/>
    <m/>
    <s v="AGRIFEMMA01L"/>
    <m/>
    <m/>
    <m/>
    <n v="2601227"/>
    <s v="Gerson Auxilio Dengo"/>
    <x v="5"/>
    <x v="34"/>
    <s v="24 de Julho (Baixa de Matane)"/>
    <m/>
    <m/>
    <m/>
    <m/>
    <m/>
    <m/>
    <s v="Gerson Auxilio Dengo"/>
    <s v="845718706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120"/>
    <s v="Sem registo"/>
  </r>
  <r>
    <d v="2026-04-02T00:00:00"/>
    <x v="1"/>
    <m/>
    <m/>
    <m/>
    <n v="178"/>
    <n v="89"/>
    <n v="89"/>
    <n v="0"/>
    <m/>
    <m/>
    <m/>
    <m/>
    <m/>
    <m/>
    <m/>
    <s v="AGRIFEMMA01L"/>
    <m/>
    <m/>
    <m/>
    <n v="2601227"/>
    <s v="Gerson Auxilio Dengo"/>
    <x v="5"/>
    <x v="34"/>
    <s v="24 de Julho (Baixa de Mbale)"/>
    <m/>
    <m/>
    <m/>
    <m/>
    <m/>
    <m/>
    <s v="Gerson Auxilio Dengo"/>
    <s v="845718706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89"/>
    <s v="Sem registo"/>
  </r>
  <r>
    <d v="2026-04-02T00:00:00"/>
    <x v="1"/>
    <m/>
    <m/>
    <m/>
    <n v="217"/>
    <n v="108.5"/>
    <n v="108.5"/>
    <n v="0"/>
    <m/>
    <m/>
    <m/>
    <m/>
    <m/>
    <m/>
    <m/>
    <s v="AGRIFEMMA01L"/>
    <m/>
    <m/>
    <m/>
    <n v="2601227"/>
    <s v="Gerson Auxilio Dengo"/>
    <x v="5"/>
    <x v="34"/>
    <s v="24 de Julho (Baixa de Nzogoene)"/>
    <m/>
    <m/>
    <m/>
    <m/>
    <m/>
    <m/>
    <s v="Gerson Auxilio Dengo"/>
    <s v="845718706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108.5"/>
    <s v="Sem registo"/>
  </r>
  <r>
    <d v="2026-04-02T00:00:00"/>
    <x v="1"/>
    <m/>
    <m/>
    <m/>
    <n v="196"/>
    <n v="98"/>
    <n v="98"/>
    <n v="0"/>
    <m/>
    <m/>
    <m/>
    <m/>
    <m/>
    <m/>
    <m/>
    <s v="AGRIFEMMA01L"/>
    <m/>
    <m/>
    <m/>
    <n v="2601227"/>
    <s v="Gerson Auxilio Dengo"/>
    <x v="5"/>
    <x v="34"/>
    <s v="24 de Julho (Baixa do Bairro 2)"/>
    <m/>
    <m/>
    <m/>
    <m/>
    <m/>
    <m/>
    <s v="Gerson Auxilio Dengo"/>
    <s v="845718706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98"/>
    <s v="Sem registo"/>
  </r>
  <r>
    <d v="2026-04-02T00:00:00"/>
    <x v="1"/>
    <m/>
    <m/>
    <m/>
    <n v="8"/>
    <n v="4"/>
    <n v="4"/>
    <n v="0"/>
    <m/>
    <m/>
    <m/>
    <m/>
    <m/>
    <m/>
    <m/>
    <s v="AGRIFEMMA01L"/>
    <m/>
    <m/>
    <m/>
    <n v="2601227"/>
    <s v="Gerson Auxilio Dengo"/>
    <x v="5"/>
    <x v="34"/>
    <s v="24 de Julho (Baixa do Chivumguane)"/>
    <m/>
    <m/>
    <m/>
    <m/>
    <m/>
    <m/>
    <s v="Gerson Auxilio Dengo"/>
    <s v="845718706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4"/>
    <s v="Sem registo"/>
  </r>
  <r>
    <d v="2026-04-02T00:00:00"/>
    <x v="2"/>
    <m/>
    <m/>
    <m/>
    <n v="5340"/>
    <n v="5340"/>
    <n v="5340"/>
    <n v="0"/>
    <m/>
    <m/>
    <m/>
    <m/>
    <m/>
    <m/>
    <m/>
    <s v="SUSSACO"/>
    <m/>
    <m/>
    <m/>
    <n v="2601227"/>
    <s v="Gerson Auxilio Dengo"/>
    <x v="5"/>
    <x v="34"/>
    <s v="24 de Julho (Baixa de Mahiri)"/>
    <m/>
    <m/>
    <m/>
    <m/>
    <m/>
    <m/>
    <s v="Gerson Auxilio Dengo"/>
    <s v="845718706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5340"/>
    <s v="Sem registo"/>
  </r>
  <r>
    <d v="2026-04-02T00:00:00"/>
    <x v="2"/>
    <m/>
    <m/>
    <m/>
    <n v="4800"/>
    <n v="4800"/>
    <n v="4800"/>
    <n v="0"/>
    <m/>
    <m/>
    <m/>
    <m/>
    <m/>
    <m/>
    <m/>
    <s v="SUSSACO"/>
    <m/>
    <m/>
    <m/>
    <n v="2601227"/>
    <s v="Gerson Auxilio Dengo"/>
    <x v="5"/>
    <x v="34"/>
    <s v="24 de Julho (Baixa de Matane)"/>
    <m/>
    <m/>
    <m/>
    <m/>
    <m/>
    <m/>
    <s v="Gerson Auxilio Dengo"/>
    <s v="845718706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4800"/>
    <s v="Sem registo"/>
  </r>
  <r>
    <d v="2026-04-02T00:00:00"/>
    <x v="2"/>
    <m/>
    <m/>
    <m/>
    <n v="3560"/>
    <n v="3560"/>
    <n v="3560"/>
    <n v="0"/>
    <m/>
    <m/>
    <m/>
    <m/>
    <m/>
    <m/>
    <m/>
    <s v="SUSSACO"/>
    <m/>
    <m/>
    <m/>
    <n v="2601227"/>
    <s v="Gerson Auxilio Dengo"/>
    <x v="5"/>
    <x v="34"/>
    <s v="24 de Julho (Baixa de Mbale)"/>
    <m/>
    <m/>
    <m/>
    <m/>
    <m/>
    <m/>
    <s v="Gerson Auxilio Dengo"/>
    <s v="845718706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3560"/>
    <s v="Sem registo"/>
  </r>
  <r>
    <d v="2026-04-02T00:00:00"/>
    <x v="2"/>
    <m/>
    <m/>
    <m/>
    <n v="4340"/>
    <n v="4340"/>
    <n v="4340"/>
    <n v="0"/>
    <m/>
    <m/>
    <m/>
    <m/>
    <m/>
    <m/>
    <m/>
    <s v="SUSSACO"/>
    <m/>
    <m/>
    <m/>
    <n v="2601227"/>
    <s v="Gerson Auxilio Dengo"/>
    <x v="5"/>
    <x v="34"/>
    <s v="24 de Julho (Baixa de Nzogoene)"/>
    <m/>
    <m/>
    <m/>
    <m/>
    <m/>
    <m/>
    <s v="Gerson Auxilio Dengo"/>
    <s v="845718706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4340"/>
    <s v="Sem registo"/>
  </r>
  <r>
    <d v="2026-04-02T00:00:00"/>
    <x v="2"/>
    <m/>
    <m/>
    <m/>
    <n v="3920"/>
    <n v="3920"/>
    <n v="3920"/>
    <n v="0"/>
    <m/>
    <m/>
    <m/>
    <m/>
    <m/>
    <m/>
    <m/>
    <s v="SUSSACO"/>
    <m/>
    <m/>
    <m/>
    <n v="2601227"/>
    <s v="Gerson Auxilio Dengo"/>
    <x v="5"/>
    <x v="34"/>
    <s v="24 de Julho (Baixa do Bairro 2)"/>
    <m/>
    <m/>
    <m/>
    <m/>
    <m/>
    <m/>
    <s v="Gerson Auxilio Dengo"/>
    <s v="845718706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3920"/>
    <s v="Sem registo"/>
  </r>
  <r>
    <d v="2026-04-02T00:00:00"/>
    <x v="2"/>
    <m/>
    <m/>
    <m/>
    <n v="160"/>
    <n v="160"/>
    <n v="160"/>
    <n v="0"/>
    <m/>
    <m/>
    <m/>
    <m/>
    <m/>
    <m/>
    <m/>
    <s v="SUSSACO"/>
    <m/>
    <m/>
    <m/>
    <n v="2601227"/>
    <s v="Gerson Auxilio Dengo"/>
    <x v="5"/>
    <x v="34"/>
    <s v="24 de Julho (Baixa do Chivumguane)"/>
    <m/>
    <m/>
    <m/>
    <m/>
    <m/>
    <m/>
    <s v="Gerson Auxilio Dengo"/>
    <s v="845718706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160"/>
    <s v="Sem registo"/>
  </r>
  <r>
    <d v="2026-04-02T00:00:00"/>
    <x v="3"/>
    <m/>
    <m/>
    <m/>
    <n v="4"/>
    <n v="2"/>
    <n v="2"/>
    <n v="0"/>
    <m/>
    <m/>
    <m/>
    <m/>
    <m/>
    <m/>
    <m/>
    <s v="AGRIMIDACLORP1L"/>
    <m/>
    <m/>
    <m/>
    <n v="2601227"/>
    <s v="Gerson Auxilio Dengo"/>
    <x v="5"/>
    <x v="34"/>
    <s v="24 de Julho (Baixa de Matane)"/>
    <m/>
    <m/>
    <m/>
    <m/>
    <m/>
    <m/>
    <s v="Gerson Auxilio Dengo"/>
    <s v="845718706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2"/>
    <s v="Sem registo"/>
  </r>
  <r>
    <d v="2026-04-02T00:00:00"/>
    <x v="3"/>
    <m/>
    <m/>
    <m/>
    <n v="3"/>
    <n v="1.5"/>
    <n v="1.5"/>
    <n v="0"/>
    <m/>
    <m/>
    <m/>
    <m/>
    <m/>
    <m/>
    <m/>
    <s v="AGRIMIDACLORP1L"/>
    <m/>
    <m/>
    <m/>
    <n v="2601227"/>
    <s v="Gerson Auxilio Dengo"/>
    <x v="5"/>
    <x v="34"/>
    <s v="24 de Julho (Baixa de Mbale)"/>
    <m/>
    <m/>
    <m/>
    <m/>
    <m/>
    <m/>
    <s v="Gerson Auxilio Dengo"/>
    <s v="845718706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1.5"/>
    <s v="Sem registo"/>
  </r>
  <r>
    <d v="2026-04-02T00:00:00"/>
    <x v="3"/>
    <m/>
    <m/>
    <m/>
    <n v="4"/>
    <n v="2"/>
    <n v="2"/>
    <n v="0"/>
    <m/>
    <m/>
    <m/>
    <m/>
    <m/>
    <m/>
    <m/>
    <s v="AGRIMIDACLORP1L"/>
    <m/>
    <m/>
    <m/>
    <n v="2601227"/>
    <s v="Gerson Auxilio Dengo"/>
    <x v="5"/>
    <x v="34"/>
    <s v="24 de Julho (Baixa de Nzogoene)"/>
    <m/>
    <m/>
    <m/>
    <m/>
    <m/>
    <m/>
    <s v="Gerson Auxilio Dengo"/>
    <s v="845718706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2"/>
    <s v="Sem registo"/>
  </r>
  <r>
    <d v="2026-04-02T00:00:00"/>
    <x v="4"/>
    <m/>
    <m/>
    <m/>
    <n v="50"/>
    <n v="50"/>
    <n v="50"/>
    <n v="0"/>
    <m/>
    <m/>
    <m/>
    <m/>
    <m/>
    <m/>
    <m/>
    <s v="MXIXMILHOKG"/>
    <m/>
    <m/>
    <m/>
    <n v="2601227"/>
    <s v="Gerson Auxilio Dengo"/>
    <x v="5"/>
    <x v="34"/>
    <s v="24 de Julho (Baixa de Matane)"/>
    <m/>
    <m/>
    <m/>
    <m/>
    <m/>
    <m/>
    <s v="Gerson Auxilio Dengo"/>
    <s v="845718706"/>
    <s v="Armando Manuel Ussivane"/>
    <n v="864272425"/>
    <m/>
    <m/>
    <m/>
    <n v="260001"/>
    <m/>
    <m/>
    <m/>
    <m/>
    <m/>
    <m/>
    <m/>
    <m/>
    <m/>
    <m/>
    <m/>
    <m/>
    <m/>
    <m/>
    <n v="50"/>
    <m/>
    <m/>
    <n v="50"/>
    <n v="0"/>
    <s v="Entregue"/>
  </r>
  <r>
    <d v="2026-04-02T00:00:00"/>
    <x v="4"/>
    <m/>
    <m/>
    <m/>
    <n v="37.5"/>
    <n v="37.5"/>
    <n v="37.5"/>
    <n v="0"/>
    <m/>
    <m/>
    <m/>
    <m/>
    <m/>
    <m/>
    <m/>
    <s v="MXIXMILHOKG"/>
    <m/>
    <m/>
    <m/>
    <n v="2601227"/>
    <s v="Gerson Auxilio Dengo"/>
    <x v="5"/>
    <x v="34"/>
    <s v="24 de Julho (Baixa de Mbale)"/>
    <m/>
    <m/>
    <m/>
    <m/>
    <m/>
    <m/>
    <s v="Gerson Auxilio Dengo"/>
    <s v="845718706"/>
    <s v="Armando Manuel Ussivane"/>
    <n v="864272425"/>
    <m/>
    <m/>
    <m/>
    <n v="260001"/>
    <m/>
    <m/>
    <m/>
    <m/>
    <m/>
    <m/>
    <m/>
    <m/>
    <m/>
    <m/>
    <m/>
    <m/>
    <m/>
    <m/>
    <n v="38"/>
    <m/>
    <m/>
    <n v="38"/>
    <n v="0.5"/>
    <s v="Entregue"/>
  </r>
  <r>
    <d v="2026-04-02T00:00:00"/>
    <x v="4"/>
    <m/>
    <m/>
    <m/>
    <n v="50"/>
    <n v="50"/>
    <n v="50"/>
    <n v="0"/>
    <m/>
    <m/>
    <m/>
    <m/>
    <m/>
    <m/>
    <m/>
    <s v="MXIXMILHOKG"/>
    <m/>
    <m/>
    <m/>
    <n v="2601227"/>
    <s v="Gerson Auxilio Dengo"/>
    <x v="5"/>
    <x v="34"/>
    <s v="24 de Julho (Baixa de Nzogoene)"/>
    <m/>
    <m/>
    <m/>
    <m/>
    <m/>
    <m/>
    <s v="Gerson Auxilio Dengo"/>
    <s v="845718706"/>
    <s v="Armando Manuel Ussivane"/>
    <n v="864272425"/>
    <m/>
    <m/>
    <m/>
    <n v="260001"/>
    <m/>
    <m/>
    <m/>
    <m/>
    <m/>
    <m/>
    <m/>
    <m/>
    <m/>
    <m/>
    <m/>
    <m/>
    <m/>
    <m/>
    <n v="50"/>
    <m/>
    <m/>
    <n v="50"/>
    <n v="0"/>
    <s v="Entregue"/>
  </r>
  <r>
    <d v="2026-04-02T00:00:00"/>
    <x v="5"/>
    <m/>
    <m/>
    <m/>
    <n v="801"/>
    <n v="400.5"/>
    <n v="400.5"/>
    <n v="0"/>
    <m/>
    <m/>
    <m/>
    <m/>
    <m/>
    <m/>
    <m/>
    <s v="AGRIMHMCPA1L"/>
    <m/>
    <m/>
    <m/>
    <n v="2601227"/>
    <s v="Gerson Auxilio Dengo"/>
    <x v="5"/>
    <x v="34"/>
    <s v="24 de Julho (Baixa de Mahiri)"/>
    <m/>
    <m/>
    <m/>
    <m/>
    <m/>
    <m/>
    <s v="Gerson Auxilio Dengo"/>
    <s v="845718706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400.5"/>
    <s v="Sem registo"/>
  </r>
  <r>
    <d v="2026-04-02T00:00:00"/>
    <x v="5"/>
    <m/>
    <m/>
    <m/>
    <n v="708"/>
    <n v="354"/>
    <n v="354"/>
    <n v="0"/>
    <m/>
    <m/>
    <m/>
    <m/>
    <m/>
    <m/>
    <m/>
    <s v="AGRIMHMCPA1L"/>
    <m/>
    <m/>
    <m/>
    <n v="2601227"/>
    <s v="Gerson Auxilio Dengo"/>
    <x v="5"/>
    <x v="34"/>
    <s v="24 de Julho (Baixa de Matane)"/>
    <m/>
    <m/>
    <m/>
    <m/>
    <m/>
    <m/>
    <s v="Gerson Auxilio Dengo"/>
    <s v="845718706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354"/>
    <s v="Sem registo"/>
  </r>
  <r>
    <d v="2026-04-02T00:00:00"/>
    <x v="5"/>
    <m/>
    <m/>
    <m/>
    <n v="525"/>
    <n v="262.5"/>
    <n v="262.5"/>
    <n v="0"/>
    <m/>
    <m/>
    <m/>
    <m/>
    <m/>
    <m/>
    <m/>
    <s v="AGRIMHMCPA1L"/>
    <m/>
    <m/>
    <m/>
    <n v="2601227"/>
    <s v="Gerson Auxilio Dengo"/>
    <x v="5"/>
    <x v="34"/>
    <s v="24 de Julho (Baixa de Mbale)"/>
    <m/>
    <m/>
    <m/>
    <m/>
    <m/>
    <m/>
    <s v="Gerson Auxilio Dengo"/>
    <s v="845718706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262.5"/>
    <s v="Sem registo"/>
  </r>
  <r>
    <d v="2026-04-02T00:00:00"/>
    <x v="5"/>
    <m/>
    <m/>
    <m/>
    <n v="639"/>
    <n v="319.5"/>
    <n v="319.5"/>
    <n v="0"/>
    <m/>
    <m/>
    <m/>
    <m/>
    <m/>
    <m/>
    <m/>
    <s v="AGRIMHMCPA1L"/>
    <m/>
    <m/>
    <m/>
    <n v="2601227"/>
    <s v="Gerson Auxilio Dengo"/>
    <x v="5"/>
    <x v="34"/>
    <s v="24 de Julho (Baixa de Nzogoene)"/>
    <m/>
    <m/>
    <m/>
    <m/>
    <m/>
    <m/>
    <s v="Gerson Auxilio Dengo"/>
    <s v="845718706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319.5"/>
    <s v="Sem registo"/>
  </r>
  <r>
    <d v="2026-04-02T00:00:00"/>
    <x v="5"/>
    <m/>
    <m/>
    <m/>
    <n v="588"/>
    <n v="294"/>
    <n v="294"/>
    <n v="0"/>
    <m/>
    <m/>
    <m/>
    <m/>
    <m/>
    <m/>
    <m/>
    <s v="AGRIMHMCPA1L"/>
    <m/>
    <m/>
    <m/>
    <n v="2601227"/>
    <s v="Gerson Auxilio Dengo"/>
    <x v="5"/>
    <x v="34"/>
    <s v="24 de Julho (Baixa do Bairro 2)"/>
    <m/>
    <m/>
    <m/>
    <m/>
    <m/>
    <m/>
    <s v="Gerson Auxilio Dengo"/>
    <s v="845718706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294"/>
    <s v="Sem registo"/>
  </r>
  <r>
    <d v="2026-04-02T00:00:00"/>
    <x v="5"/>
    <m/>
    <m/>
    <m/>
    <n v="24"/>
    <n v="12"/>
    <n v="12"/>
    <n v="0"/>
    <m/>
    <m/>
    <m/>
    <m/>
    <m/>
    <m/>
    <m/>
    <s v="AGRIMHMCPA1L"/>
    <m/>
    <m/>
    <m/>
    <n v="2601227"/>
    <s v="Gerson Auxilio Dengo"/>
    <x v="5"/>
    <x v="34"/>
    <s v="24 de Julho (Baixa do Chivumguane)"/>
    <m/>
    <m/>
    <m/>
    <m/>
    <m/>
    <m/>
    <s v="Gerson Auxilio Dengo"/>
    <s v="845718706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12"/>
    <s v="Sem registo"/>
  </r>
  <r>
    <d v="2026-04-02T00:00:00"/>
    <x v="6"/>
    <m/>
    <m/>
    <m/>
    <n v="13350"/>
    <n v="13350"/>
    <n v="13350"/>
    <n v="0"/>
    <m/>
    <m/>
    <m/>
    <m/>
    <m/>
    <m/>
    <m/>
    <s v="MXIXARROZKG"/>
    <m/>
    <m/>
    <m/>
    <n v="2601227"/>
    <s v="Gerson Auxilio Dengo"/>
    <x v="5"/>
    <x v="34"/>
    <s v="24 de Julho (Baixa de Mahiri)"/>
    <m/>
    <m/>
    <m/>
    <m/>
    <m/>
    <m/>
    <s v="Gerson Auxilio Dengo"/>
    <s v="845718706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13350"/>
    <s v="Sem registo"/>
  </r>
  <r>
    <d v="2026-04-02T00:00:00"/>
    <x v="6"/>
    <m/>
    <m/>
    <m/>
    <n v="11800"/>
    <n v="11800"/>
    <n v="11800"/>
    <n v="0"/>
    <m/>
    <m/>
    <m/>
    <m/>
    <m/>
    <m/>
    <m/>
    <s v="MXIXARROZKG"/>
    <m/>
    <m/>
    <m/>
    <n v="2601227"/>
    <s v="Gerson Auxilio Dengo"/>
    <x v="5"/>
    <x v="34"/>
    <s v="24 de Julho (Baixa de Matane)"/>
    <m/>
    <m/>
    <m/>
    <m/>
    <m/>
    <m/>
    <s v="Gerson Auxilio Dengo"/>
    <s v="845718706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11800"/>
    <s v="Sem registo"/>
  </r>
  <r>
    <d v="2026-04-02T00:00:00"/>
    <x v="6"/>
    <m/>
    <m/>
    <m/>
    <n v="8750"/>
    <n v="8750"/>
    <n v="8750"/>
    <n v="0"/>
    <m/>
    <m/>
    <m/>
    <m/>
    <m/>
    <m/>
    <m/>
    <s v="MXIXARROZKG"/>
    <m/>
    <m/>
    <m/>
    <n v="2601227"/>
    <s v="Gerson Auxilio Dengo"/>
    <x v="5"/>
    <x v="34"/>
    <s v="24 de Julho (Baixa de Mbale)"/>
    <m/>
    <m/>
    <m/>
    <m/>
    <m/>
    <m/>
    <s v="Gerson Auxilio Dengo"/>
    <s v="845718706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8750"/>
    <s v="Sem registo"/>
  </r>
  <r>
    <d v="2026-04-02T00:00:00"/>
    <x v="6"/>
    <m/>
    <m/>
    <m/>
    <n v="10650"/>
    <n v="10650"/>
    <n v="10650"/>
    <n v="0"/>
    <m/>
    <m/>
    <m/>
    <m/>
    <m/>
    <m/>
    <m/>
    <s v="MXIXARROZKG"/>
    <m/>
    <m/>
    <m/>
    <n v="2601227"/>
    <s v="Gerson Auxilio Dengo"/>
    <x v="5"/>
    <x v="34"/>
    <s v="24 de Julho (Baixa de Nzogoene)"/>
    <m/>
    <m/>
    <m/>
    <m/>
    <m/>
    <m/>
    <s v="Gerson Auxilio Dengo"/>
    <s v="845718706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10650"/>
    <s v="Sem registo"/>
  </r>
  <r>
    <d v="2026-04-02T00:00:00"/>
    <x v="6"/>
    <m/>
    <m/>
    <m/>
    <n v="9800"/>
    <n v="9800"/>
    <n v="9800"/>
    <n v="0"/>
    <m/>
    <m/>
    <m/>
    <m/>
    <m/>
    <m/>
    <m/>
    <s v="MXIXARROZKG"/>
    <m/>
    <m/>
    <m/>
    <n v="2601227"/>
    <s v="Gerson Auxilio Dengo"/>
    <x v="5"/>
    <x v="34"/>
    <s v="24 de Julho (Baixa do Bairro 2)"/>
    <m/>
    <m/>
    <m/>
    <m/>
    <m/>
    <m/>
    <s v="Gerson Auxilio Dengo"/>
    <s v="845718706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9800"/>
    <s v="Sem registo"/>
  </r>
  <r>
    <d v="2026-04-02T00:00:00"/>
    <x v="6"/>
    <m/>
    <m/>
    <m/>
    <n v="400"/>
    <n v="400"/>
    <n v="400"/>
    <n v="0"/>
    <m/>
    <m/>
    <m/>
    <m/>
    <m/>
    <m/>
    <m/>
    <s v="MXIXARROZKG"/>
    <m/>
    <m/>
    <m/>
    <n v="2601227"/>
    <s v="Gerson Auxilio Dengo"/>
    <x v="5"/>
    <x v="34"/>
    <s v="24 de Julho (Baixa do Chivumguane)"/>
    <m/>
    <m/>
    <m/>
    <m/>
    <m/>
    <m/>
    <s v="Gerson Auxilio Dengo"/>
    <s v="845718706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400"/>
    <s v="Sem registo"/>
  </r>
  <r>
    <d v="2026-04-02T00:00:00"/>
    <x v="0"/>
    <m/>
    <m/>
    <m/>
    <n v="3585"/>
    <n v="3585"/>
    <n v="3585"/>
    <n v="0"/>
    <m/>
    <m/>
    <m/>
    <m/>
    <m/>
    <m/>
    <m/>
    <s v="MXIXFEIJAOKG"/>
    <m/>
    <m/>
    <m/>
    <n v="2601228"/>
    <s v="GERVASIO TSIMUSSA"/>
    <x v="5"/>
    <x v="21"/>
    <s v="SEDE"/>
    <m/>
    <m/>
    <m/>
    <m/>
    <m/>
    <m/>
    <s v="GERVASIO TSIMUSSA"/>
    <s v="868282733"/>
    <s v="FERDINANDO DIRCEU"/>
    <n v="867805809"/>
    <m/>
    <m/>
    <m/>
    <n v="260001"/>
    <m/>
    <m/>
    <m/>
    <m/>
    <m/>
    <m/>
    <m/>
    <m/>
    <m/>
    <m/>
    <m/>
    <m/>
    <m/>
    <m/>
    <m/>
    <m/>
    <n v="3585"/>
    <n v="0"/>
    <n v="-3585"/>
    <s v="Sem registo"/>
  </r>
  <r>
    <d v="2026-04-02T00:00:00"/>
    <x v="1"/>
    <m/>
    <m/>
    <m/>
    <n v="239"/>
    <n v="119.5"/>
    <n v="119.5"/>
    <n v="0"/>
    <m/>
    <m/>
    <m/>
    <m/>
    <m/>
    <m/>
    <m/>
    <s v="AGRIFEMMA01L"/>
    <m/>
    <m/>
    <m/>
    <n v="2601228"/>
    <s v="GERVASIO TSIMUSSA"/>
    <x v="5"/>
    <x v="21"/>
    <s v="SEDE"/>
    <m/>
    <m/>
    <m/>
    <m/>
    <m/>
    <m/>
    <s v="GERVASIO TSIMUSSA"/>
    <s v="868282733"/>
    <s v="FERDINANDO DIRCEU"/>
    <n v="867805809"/>
    <m/>
    <m/>
    <m/>
    <n v="260001"/>
    <m/>
    <m/>
    <m/>
    <m/>
    <m/>
    <m/>
    <m/>
    <m/>
    <m/>
    <m/>
    <m/>
    <m/>
    <m/>
    <m/>
    <m/>
    <m/>
    <m/>
    <n v="0"/>
    <n v="-119.5"/>
    <s v="Sem registo"/>
  </r>
  <r>
    <d v="2026-04-02T00:00:00"/>
    <x v="2"/>
    <m/>
    <m/>
    <m/>
    <n v="4780"/>
    <n v="4780"/>
    <n v="4780"/>
    <n v="0"/>
    <m/>
    <m/>
    <m/>
    <m/>
    <m/>
    <m/>
    <m/>
    <s v="SUSSACO"/>
    <m/>
    <m/>
    <m/>
    <n v="2601228"/>
    <s v="GERVASIO TSIMUSSA"/>
    <x v="5"/>
    <x v="21"/>
    <s v="SEDE"/>
    <m/>
    <m/>
    <m/>
    <m/>
    <m/>
    <m/>
    <s v="GERVASIO TSIMUSSA"/>
    <s v="868282733"/>
    <s v="FERDINANDO DIRCEU"/>
    <n v="867805809"/>
    <m/>
    <m/>
    <m/>
    <n v="260001"/>
    <m/>
    <m/>
    <m/>
    <m/>
    <m/>
    <m/>
    <m/>
    <m/>
    <m/>
    <m/>
    <m/>
    <m/>
    <m/>
    <m/>
    <m/>
    <m/>
    <m/>
    <n v="0"/>
    <n v="-4780"/>
    <s v="Sem registo"/>
  </r>
  <r>
    <d v="2026-04-02T00:00:00"/>
    <x v="3"/>
    <m/>
    <m/>
    <m/>
    <n v="239"/>
    <n v="119.5"/>
    <n v="119.5"/>
    <n v="0"/>
    <m/>
    <m/>
    <m/>
    <m/>
    <m/>
    <m/>
    <m/>
    <s v="AGRIMIDACLORP1L"/>
    <m/>
    <m/>
    <m/>
    <n v="2601228"/>
    <s v="GERVASIO TSIMUSSA"/>
    <x v="5"/>
    <x v="21"/>
    <s v="SEDE"/>
    <m/>
    <m/>
    <m/>
    <m/>
    <m/>
    <m/>
    <s v="GERVASIO TSIMUSSA"/>
    <s v="868282733"/>
    <s v="FERDINANDO DIRCEU"/>
    <n v="867805809"/>
    <m/>
    <m/>
    <m/>
    <n v="260001"/>
    <m/>
    <m/>
    <m/>
    <m/>
    <m/>
    <m/>
    <m/>
    <m/>
    <m/>
    <m/>
    <m/>
    <m/>
    <m/>
    <m/>
    <m/>
    <m/>
    <m/>
    <n v="0"/>
    <n v="-119.5"/>
    <s v="Sem registo"/>
  </r>
  <r>
    <d v="2026-04-02T00:00:00"/>
    <x v="4"/>
    <m/>
    <m/>
    <m/>
    <n v="2987.5"/>
    <n v="2987.5"/>
    <n v="2987.5"/>
    <n v="0"/>
    <m/>
    <m/>
    <m/>
    <m/>
    <m/>
    <m/>
    <m/>
    <s v="MXIXMILHOKG"/>
    <m/>
    <m/>
    <m/>
    <n v="2601228"/>
    <s v="GERVASIO TSIMUSSA"/>
    <x v="5"/>
    <x v="21"/>
    <s v="SEDE"/>
    <m/>
    <m/>
    <m/>
    <m/>
    <m/>
    <m/>
    <s v="GERVASIO TSIMUSSA"/>
    <s v="868282733"/>
    <s v="FERDINANDO DIRCEU"/>
    <n v="867805809"/>
    <m/>
    <m/>
    <m/>
    <n v="260001"/>
    <m/>
    <m/>
    <m/>
    <m/>
    <m/>
    <m/>
    <m/>
    <m/>
    <m/>
    <m/>
    <m/>
    <m/>
    <m/>
    <m/>
    <n v="2988"/>
    <m/>
    <m/>
    <n v="2988"/>
    <n v="0.5"/>
    <s v="Entregue"/>
  </r>
  <r>
    <d v="2026-04-02T00:00:00"/>
    <x v="0"/>
    <m/>
    <m/>
    <m/>
    <n v="11340"/>
    <n v="11340"/>
    <n v="11340"/>
    <n v="0"/>
    <m/>
    <m/>
    <m/>
    <m/>
    <m/>
    <m/>
    <m/>
    <s v="MXIXFEIJAOKG"/>
    <m/>
    <m/>
    <m/>
    <n v="2601229"/>
    <s v="GILBERTO COSSA"/>
    <x v="5"/>
    <x v="12"/>
    <s v="Inhamissa"/>
    <m/>
    <m/>
    <m/>
    <m/>
    <m/>
    <m/>
    <s v="GILBERTO COSSA"/>
    <s v="868939976"/>
    <s v="PAULO CONJO"/>
    <s v="848238444/ 862301257"/>
    <m/>
    <m/>
    <m/>
    <n v="260001"/>
    <m/>
    <m/>
    <m/>
    <m/>
    <m/>
    <m/>
    <m/>
    <m/>
    <m/>
    <m/>
    <m/>
    <m/>
    <m/>
    <m/>
    <m/>
    <n v="11340"/>
    <m/>
    <n v="11340"/>
    <n v="0"/>
    <s v="Entregue"/>
  </r>
  <r>
    <d v="2026-04-02T00:00:00"/>
    <x v="1"/>
    <m/>
    <m/>
    <m/>
    <n v="756"/>
    <n v="378"/>
    <n v="378"/>
    <n v="0"/>
    <m/>
    <m/>
    <m/>
    <m/>
    <m/>
    <m/>
    <m/>
    <s v="AGRIFEMMA01L"/>
    <m/>
    <m/>
    <m/>
    <n v="2601229"/>
    <s v="GILBERTO COSSA"/>
    <x v="5"/>
    <x v="12"/>
    <s v="Inhamissa"/>
    <m/>
    <m/>
    <m/>
    <m/>
    <m/>
    <m/>
    <s v="GILBERTO COSSA"/>
    <s v="868939976"/>
    <s v="PAULO CONJO"/>
    <s v="848238444/ 862301257"/>
    <m/>
    <m/>
    <m/>
    <n v="260001"/>
    <m/>
    <m/>
    <m/>
    <m/>
    <m/>
    <m/>
    <m/>
    <m/>
    <m/>
    <m/>
    <m/>
    <m/>
    <m/>
    <m/>
    <m/>
    <m/>
    <m/>
    <n v="0"/>
    <n v="-378"/>
    <s v="Sem registo"/>
  </r>
  <r>
    <d v="2026-04-02T00:00:00"/>
    <x v="2"/>
    <m/>
    <m/>
    <m/>
    <n v="15120"/>
    <n v="15120"/>
    <n v="15120"/>
    <n v="0"/>
    <m/>
    <m/>
    <m/>
    <m/>
    <m/>
    <m/>
    <m/>
    <s v="SUSSACO"/>
    <m/>
    <m/>
    <m/>
    <n v="2601229"/>
    <s v="GILBERTO COSSA"/>
    <x v="5"/>
    <x v="12"/>
    <s v="Inhamissa"/>
    <m/>
    <m/>
    <m/>
    <m/>
    <m/>
    <m/>
    <s v="GILBERTO COSSA"/>
    <s v="868939976"/>
    <s v="PAULO CONJO"/>
    <s v="848238444/ 862301257"/>
    <m/>
    <m/>
    <m/>
    <n v="260001"/>
    <m/>
    <m/>
    <m/>
    <m/>
    <m/>
    <m/>
    <m/>
    <m/>
    <m/>
    <m/>
    <m/>
    <m/>
    <m/>
    <m/>
    <m/>
    <m/>
    <m/>
    <n v="0"/>
    <n v="-15120"/>
    <s v="Sem registo"/>
  </r>
  <r>
    <d v="2026-04-02T00:00:00"/>
    <x v="3"/>
    <m/>
    <m/>
    <m/>
    <n v="19"/>
    <n v="9.5"/>
    <n v="9.5"/>
    <n v="0"/>
    <m/>
    <m/>
    <m/>
    <m/>
    <m/>
    <m/>
    <m/>
    <s v="AGRIMIDACLORP1L"/>
    <m/>
    <m/>
    <m/>
    <n v="2601229"/>
    <s v="GILBERTO COSSA"/>
    <x v="5"/>
    <x v="12"/>
    <s v="Inhamissa"/>
    <m/>
    <m/>
    <m/>
    <m/>
    <m/>
    <m/>
    <s v="GILBERTO COSSA"/>
    <s v="868939976"/>
    <s v="PAULO CONJO"/>
    <s v="848238444/ 862301257"/>
    <m/>
    <m/>
    <m/>
    <n v="260001"/>
    <m/>
    <m/>
    <m/>
    <m/>
    <m/>
    <m/>
    <m/>
    <m/>
    <m/>
    <m/>
    <m/>
    <m/>
    <m/>
    <m/>
    <m/>
    <m/>
    <m/>
    <n v="0"/>
    <n v="-9.5"/>
    <s v="Sem registo"/>
  </r>
  <r>
    <d v="2026-04-02T00:00:00"/>
    <x v="4"/>
    <m/>
    <m/>
    <m/>
    <n v="237.5"/>
    <n v="237.5"/>
    <n v="237.5"/>
    <n v="0"/>
    <m/>
    <m/>
    <m/>
    <m/>
    <m/>
    <m/>
    <m/>
    <s v="MXIXMILHOKG"/>
    <m/>
    <m/>
    <m/>
    <n v="2601229"/>
    <s v="GILBERTO COSSA"/>
    <x v="5"/>
    <x v="12"/>
    <s v="Inhamissa"/>
    <m/>
    <m/>
    <m/>
    <m/>
    <m/>
    <m/>
    <s v="GILBERTO COSSA"/>
    <s v="868939976"/>
    <s v="PAULO CONJO"/>
    <s v="848238444/ 862301257"/>
    <m/>
    <m/>
    <m/>
    <n v="260001"/>
    <m/>
    <m/>
    <m/>
    <m/>
    <m/>
    <m/>
    <m/>
    <m/>
    <m/>
    <m/>
    <m/>
    <m/>
    <m/>
    <m/>
    <n v="238"/>
    <m/>
    <m/>
    <n v="238"/>
    <n v="0.5"/>
    <s v="Entregue"/>
  </r>
  <r>
    <d v="2026-04-02T00:00:00"/>
    <x v="5"/>
    <m/>
    <m/>
    <m/>
    <n v="2211"/>
    <n v="1105.5"/>
    <n v="1105.5"/>
    <n v="0"/>
    <m/>
    <m/>
    <m/>
    <m/>
    <m/>
    <m/>
    <m/>
    <s v="AGRIMHMCPA1L"/>
    <m/>
    <m/>
    <m/>
    <n v="2601229"/>
    <s v="GILBERTO COSSA"/>
    <x v="5"/>
    <x v="12"/>
    <s v="Inhamissa"/>
    <m/>
    <m/>
    <m/>
    <m/>
    <m/>
    <m/>
    <s v="GILBERTO COSSA"/>
    <s v="868939976"/>
    <s v="PAULO CONJO"/>
    <s v="848238444/ 862301257"/>
    <m/>
    <m/>
    <m/>
    <n v="260001"/>
    <m/>
    <m/>
    <m/>
    <m/>
    <m/>
    <m/>
    <m/>
    <m/>
    <m/>
    <m/>
    <m/>
    <m/>
    <m/>
    <m/>
    <m/>
    <m/>
    <m/>
    <n v="0"/>
    <n v="-1105.5"/>
    <s v="Sem registo"/>
  </r>
  <r>
    <d v="2026-04-02T00:00:00"/>
    <x v="6"/>
    <m/>
    <m/>
    <m/>
    <n v="36850"/>
    <n v="36850"/>
    <n v="36850"/>
    <n v="0"/>
    <m/>
    <m/>
    <m/>
    <m/>
    <m/>
    <m/>
    <m/>
    <s v="MXIXARROZKG"/>
    <m/>
    <m/>
    <m/>
    <n v="2601229"/>
    <s v="GILBERTO COSSA"/>
    <x v="5"/>
    <x v="12"/>
    <s v="Inhamissa"/>
    <m/>
    <m/>
    <m/>
    <m/>
    <m/>
    <m/>
    <s v="GILBERTO COSSA"/>
    <s v="868939976"/>
    <s v="PAULO CONJO"/>
    <s v="848238444/ 862301257"/>
    <m/>
    <m/>
    <m/>
    <n v="260001"/>
    <m/>
    <m/>
    <m/>
    <m/>
    <m/>
    <m/>
    <m/>
    <m/>
    <m/>
    <m/>
    <m/>
    <m/>
    <m/>
    <m/>
    <m/>
    <m/>
    <m/>
    <n v="0"/>
    <n v="-36850"/>
    <s v="Sem registo"/>
  </r>
  <r>
    <d v="2026-04-02T00:00:00"/>
    <x v="0"/>
    <m/>
    <m/>
    <m/>
    <n v="25695"/>
    <n v="25695"/>
    <n v="6000"/>
    <n v="-19695"/>
    <m/>
    <m/>
    <m/>
    <m/>
    <m/>
    <m/>
    <m/>
    <s v="MXIXFEIJAOKG"/>
    <m/>
    <m/>
    <m/>
    <n v="2601230"/>
    <s v="Gildo Cristovao Andique"/>
    <x v="0"/>
    <x v="32"/>
    <s v="Nante sede"/>
    <m/>
    <m/>
    <m/>
    <m/>
    <m/>
    <m/>
    <s v="Gildo Cristovao Andique"/>
    <s v="864606776/840508873"/>
    <s v="Pedro Artur Vasco"/>
    <s v="847661036/872686537"/>
    <m/>
    <m/>
    <m/>
    <n v="260001"/>
    <m/>
    <m/>
    <m/>
    <m/>
    <m/>
    <m/>
    <m/>
    <m/>
    <m/>
    <m/>
    <m/>
    <m/>
    <m/>
    <n v="-19695"/>
    <m/>
    <m/>
    <m/>
    <n v="0"/>
    <n v="-6000"/>
    <s v="Sem registo"/>
  </r>
  <r>
    <d v="2026-04-02T00:00:00"/>
    <x v="1"/>
    <m/>
    <m/>
    <m/>
    <n v="1713"/>
    <n v="856.5"/>
    <n v="400"/>
    <n v="-456.5"/>
    <m/>
    <m/>
    <m/>
    <m/>
    <m/>
    <m/>
    <m/>
    <s v="AGRIFEMMA01L"/>
    <m/>
    <m/>
    <m/>
    <n v="2601230"/>
    <s v="Gildo Cristovao Andique"/>
    <x v="0"/>
    <x v="32"/>
    <s v="Nante sede"/>
    <m/>
    <m/>
    <m/>
    <m/>
    <m/>
    <m/>
    <s v="Gildo Cristovao Andique"/>
    <s v="864606776/840508873"/>
    <s v="Pedro Artur Vasco"/>
    <s v="847661036/872686537"/>
    <m/>
    <m/>
    <m/>
    <n v="260001"/>
    <m/>
    <m/>
    <m/>
    <m/>
    <m/>
    <m/>
    <m/>
    <m/>
    <m/>
    <m/>
    <m/>
    <m/>
    <m/>
    <n v="-1313"/>
    <m/>
    <m/>
    <m/>
    <n v="0"/>
    <n v="-400"/>
    <s v="Sem registo"/>
  </r>
  <r>
    <d v="2026-04-02T00:00:00"/>
    <x v="2"/>
    <m/>
    <m/>
    <m/>
    <n v="34260"/>
    <n v="34260"/>
    <n v="8000"/>
    <n v="-26260"/>
    <m/>
    <m/>
    <m/>
    <m/>
    <m/>
    <m/>
    <m/>
    <s v="SUSSACO"/>
    <m/>
    <m/>
    <m/>
    <n v="2601230"/>
    <s v="Gildo Cristovao Andique"/>
    <x v="0"/>
    <x v="32"/>
    <s v="Nante sede"/>
    <m/>
    <m/>
    <m/>
    <m/>
    <m/>
    <m/>
    <s v="Gildo Cristovao Andique"/>
    <s v="864606776/840508873"/>
    <s v="Pedro Artur Vasco"/>
    <s v="847661036/872686537"/>
    <m/>
    <m/>
    <m/>
    <n v="260001"/>
    <m/>
    <m/>
    <m/>
    <m/>
    <m/>
    <m/>
    <m/>
    <m/>
    <m/>
    <m/>
    <m/>
    <m/>
    <m/>
    <n v="-26260"/>
    <m/>
    <n v="34260"/>
    <m/>
    <n v="34260"/>
    <n v="26260"/>
    <s v="Entregue"/>
  </r>
  <r>
    <d v="2026-04-02T00:00:00"/>
    <x v="3"/>
    <m/>
    <m/>
    <m/>
    <n v="1689"/>
    <n v="844.5"/>
    <n v="200"/>
    <n v="-644.5"/>
    <m/>
    <m/>
    <m/>
    <m/>
    <m/>
    <m/>
    <m/>
    <s v="AGRIMIDACLORP1L"/>
    <m/>
    <m/>
    <m/>
    <n v="2601230"/>
    <s v="Gildo Cristovao Andique"/>
    <x v="0"/>
    <x v="32"/>
    <s v="Nante sede"/>
    <m/>
    <m/>
    <m/>
    <m/>
    <m/>
    <m/>
    <s v="Gildo Cristovao Andique"/>
    <s v="864606776/840508873"/>
    <s v="Pedro Artur Vasco"/>
    <s v="847661036/872686537"/>
    <m/>
    <m/>
    <m/>
    <n v="260001"/>
    <m/>
    <m/>
    <m/>
    <m/>
    <m/>
    <m/>
    <m/>
    <m/>
    <m/>
    <m/>
    <m/>
    <m/>
    <m/>
    <n v="-1489"/>
    <m/>
    <m/>
    <m/>
    <n v="0"/>
    <n v="-200"/>
    <s v="Sem registo"/>
  </r>
  <r>
    <d v="2026-04-02T00:00:00"/>
    <x v="4"/>
    <m/>
    <m/>
    <m/>
    <n v="21112.5"/>
    <n v="21112.5"/>
    <n v="2500"/>
    <n v="-18612.5"/>
    <n v="200"/>
    <m/>
    <m/>
    <m/>
    <m/>
    <m/>
    <m/>
    <s v="MXIXMILHOKG"/>
    <m/>
    <m/>
    <m/>
    <n v="2601230"/>
    <s v="Gildo Cristovao Andique"/>
    <x v="0"/>
    <x v="32"/>
    <s v="Nante sede"/>
    <m/>
    <m/>
    <m/>
    <m/>
    <m/>
    <m/>
    <s v="Gildo Cristovao Andique"/>
    <s v="864606776/840508873"/>
    <s v="Pedro Artur Vasco"/>
    <s v="847661036/872686537"/>
    <m/>
    <m/>
    <m/>
    <n v="260001"/>
    <m/>
    <m/>
    <m/>
    <m/>
    <m/>
    <m/>
    <m/>
    <m/>
    <m/>
    <m/>
    <m/>
    <m/>
    <m/>
    <n v="-18612.5"/>
    <m/>
    <m/>
    <m/>
    <n v="0"/>
    <n v="-2500"/>
    <s v="Sem registo"/>
  </r>
  <r>
    <d v="2026-04-02T00:00:00"/>
    <x v="5"/>
    <m/>
    <m/>
    <m/>
    <n v="72"/>
    <n v="36"/>
    <n v="600"/>
    <n v="564"/>
    <m/>
    <m/>
    <m/>
    <m/>
    <m/>
    <m/>
    <m/>
    <s v="AGRIMHMCPA1L"/>
    <m/>
    <m/>
    <m/>
    <n v="2601230"/>
    <s v="Gildo Cristovao Andique"/>
    <x v="0"/>
    <x v="32"/>
    <s v="Nante sede"/>
    <m/>
    <m/>
    <m/>
    <m/>
    <m/>
    <m/>
    <s v="Gildo Cristovao Andique"/>
    <s v="864606776/840508873"/>
    <s v="Pedro Artur Vasco"/>
    <s v="847661036/872686537"/>
    <m/>
    <m/>
    <m/>
    <n v="260001"/>
    <m/>
    <m/>
    <m/>
    <m/>
    <m/>
    <m/>
    <m/>
    <m/>
    <m/>
    <m/>
    <m/>
    <m/>
    <m/>
    <n v="528"/>
    <m/>
    <m/>
    <m/>
    <n v="0"/>
    <n v="-600"/>
    <s v="Sem registo"/>
  </r>
  <r>
    <d v="2026-04-02T00:00:00"/>
    <x v="6"/>
    <m/>
    <m/>
    <m/>
    <n v="1200"/>
    <n v="1200"/>
    <n v="10000"/>
    <n v="8800"/>
    <m/>
    <n v="200"/>
    <m/>
    <m/>
    <m/>
    <m/>
    <m/>
    <s v="MXIXARROZKG"/>
    <m/>
    <m/>
    <m/>
    <n v="2601230"/>
    <s v="Gildo Cristovao Andique"/>
    <x v="0"/>
    <x v="32"/>
    <s v="Nante sede"/>
    <m/>
    <m/>
    <m/>
    <m/>
    <m/>
    <m/>
    <s v="Gildo Cristovao Andique"/>
    <s v="864606776/840508873"/>
    <s v="Pedro Artur Vasco"/>
    <s v="847661036/872686537"/>
    <m/>
    <m/>
    <m/>
    <n v="260001"/>
    <m/>
    <m/>
    <m/>
    <m/>
    <m/>
    <m/>
    <m/>
    <m/>
    <m/>
    <m/>
    <m/>
    <m/>
    <m/>
    <n v="8800"/>
    <m/>
    <m/>
    <m/>
    <n v="0"/>
    <n v="-10000"/>
    <s v="Sem registo"/>
  </r>
  <r>
    <d v="2026-04-02T00:00:00"/>
    <x v="0"/>
    <m/>
    <m/>
    <m/>
    <n v="1560"/>
    <n v="1560"/>
    <n v="0"/>
    <n v="-1560"/>
    <m/>
    <m/>
    <m/>
    <m/>
    <m/>
    <m/>
    <m/>
    <s v="MXIXFEIJAOKG"/>
    <m/>
    <m/>
    <m/>
    <n v="2601231"/>
    <s v="Gildo Enquilidio Mariano"/>
    <x v="0"/>
    <x v="14"/>
    <s v="Catale"/>
    <m/>
    <m/>
    <m/>
    <m/>
    <m/>
    <m/>
    <s v="Gildo Enquilidio Mariano"/>
    <s v="861732020/842376511"/>
    <s v="Atanasio Freitas Pedro"/>
    <s v="863417107/844417201"/>
    <m/>
    <m/>
    <m/>
    <n v="260001"/>
    <m/>
    <m/>
    <m/>
    <m/>
    <m/>
    <m/>
    <m/>
    <m/>
    <m/>
    <m/>
    <m/>
    <m/>
    <m/>
    <n v="-1560"/>
    <m/>
    <m/>
    <m/>
    <n v="0"/>
    <n v="0"/>
    <s v="Sem registo"/>
  </r>
  <r>
    <d v="2026-04-02T00:00:00"/>
    <x v="1"/>
    <m/>
    <m/>
    <m/>
    <n v="104"/>
    <n v="52"/>
    <n v="0"/>
    <n v="-52"/>
    <m/>
    <m/>
    <m/>
    <m/>
    <m/>
    <m/>
    <m/>
    <s v="AGRIFEMMA01L"/>
    <m/>
    <m/>
    <m/>
    <n v="2601231"/>
    <s v="Gildo Enquilidio Mariano"/>
    <x v="0"/>
    <x v="14"/>
    <s v="Catale"/>
    <m/>
    <m/>
    <m/>
    <m/>
    <m/>
    <m/>
    <s v="Gildo Enquilidio Mariano"/>
    <s v="861732020/842376511"/>
    <s v="Atanasio Freitas Pedro"/>
    <s v="863417107/844417201"/>
    <m/>
    <m/>
    <m/>
    <n v="260001"/>
    <m/>
    <m/>
    <m/>
    <m/>
    <m/>
    <m/>
    <m/>
    <m/>
    <m/>
    <m/>
    <m/>
    <m/>
    <m/>
    <n v="-104"/>
    <m/>
    <m/>
    <m/>
    <n v="0"/>
    <n v="0"/>
    <s v="Sem registo"/>
  </r>
  <r>
    <d v="2026-04-02T00:00:00"/>
    <x v="2"/>
    <m/>
    <m/>
    <m/>
    <n v="2080"/>
    <n v="2080"/>
    <n v="0"/>
    <n v="-2080"/>
    <m/>
    <m/>
    <m/>
    <m/>
    <m/>
    <m/>
    <m/>
    <s v="SUSSACO"/>
    <m/>
    <m/>
    <m/>
    <n v="2601231"/>
    <s v="Gildo Enquilidio Mariano"/>
    <x v="0"/>
    <x v="14"/>
    <s v="Catale"/>
    <m/>
    <m/>
    <m/>
    <m/>
    <m/>
    <m/>
    <s v="Gildo Enquilidio Mariano"/>
    <s v="861732020/842376511"/>
    <s v="Atanasio Freitas Pedro"/>
    <s v="863417107/844417201"/>
    <m/>
    <m/>
    <m/>
    <n v="260001"/>
    <m/>
    <m/>
    <m/>
    <m/>
    <m/>
    <m/>
    <m/>
    <m/>
    <m/>
    <m/>
    <m/>
    <m/>
    <m/>
    <n v="-2080"/>
    <m/>
    <m/>
    <m/>
    <n v="0"/>
    <n v="0"/>
    <s v="Sem registo"/>
  </r>
  <r>
    <d v="2026-04-02T00:00:00"/>
    <x v="3"/>
    <m/>
    <m/>
    <m/>
    <n v="104"/>
    <n v="52"/>
    <n v="0"/>
    <n v="-52"/>
    <m/>
    <m/>
    <m/>
    <m/>
    <m/>
    <m/>
    <m/>
    <s v="AGRIMIDACLORP1L"/>
    <m/>
    <m/>
    <m/>
    <n v="2601231"/>
    <s v="Gildo Enquilidio Mariano"/>
    <x v="0"/>
    <x v="14"/>
    <s v="Catale"/>
    <m/>
    <m/>
    <m/>
    <m/>
    <m/>
    <m/>
    <s v="Gildo Enquilidio Mariano"/>
    <s v="861732020/842376511"/>
    <s v="Atanasio Freitas Pedro"/>
    <s v="863417107/844417201"/>
    <m/>
    <m/>
    <m/>
    <n v="260001"/>
    <m/>
    <m/>
    <m/>
    <m/>
    <m/>
    <m/>
    <m/>
    <m/>
    <m/>
    <m/>
    <m/>
    <m/>
    <m/>
    <n v="-104"/>
    <m/>
    <m/>
    <m/>
    <n v="0"/>
    <n v="0"/>
    <s v="Sem registo"/>
  </r>
  <r>
    <d v="2026-04-02T00:00:00"/>
    <x v="4"/>
    <m/>
    <m/>
    <m/>
    <n v="1300"/>
    <n v="1300"/>
    <n v="0"/>
    <n v="-1300"/>
    <n v="0"/>
    <m/>
    <m/>
    <m/>
    <m/>
    <m/>
    <m/>
    <s v="MXIXMILHOKG"/>
    <m/>
    <m/>
    <m/>
    <n v="2601231"/>
    <s v="Gildo Enquilidio Mariano"/>
    <x v="0"/>
    <x v="14"/>
    <s v="Catale"/>
    <m/>
    <m/>
    <m/>
    <m/>
    <m/>
    <m/>
    <s v="Gildo Enquilidio Mariano"/>
    <s v="861732020/842376511"/>
    <s v="Atanasio Freitas Pedro"/>
    <s v="863417107/844417201"/>
    <m/>
    <m/>
    <m/>
    <n v="260001"/>
    <m/>
    <m/>
    <m/>
    <m/>
    <m/>
    <m/>
    <m/>
    <m/>
    <m/>
    <m/>
    <m/>
    <m/>
    <m/>
    <n v="-1300"/>
    <m/>
    <m/>
    <m/>
    <n v="0"/>
    <n v="0"/>
    <s v="Sem registo"/>
  </r>
  <r>
    <d v="2026-04-02T00:00:00"/>
    <x v="0"/>
    <m/>
    <m/>
    <m/>
    <n v="1845"/>
    <n v="1845"/>
    <n v="1845"/>
    <n v="0"/>
    <m/>
    <m/>
    <m/>
    <m/>
    <m/>
    <m/>
    <m/>
    <s v="MXIXFEIJAOKG"/>
    <m/>
    <m/>
    <m/>
    <n v="2601232"/>
    <s v="Gina Chapo"/>
    <x v="1"/>
    <x v="57"/>
    <s v="Bela Vista"/>
    <m/>
    <m/>
    <m/>
    <m/>
    <m/>
    <m/>
    <s v="Gina Chapo"/>
    <s v="855027363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1845"/>
    <s v="Sem registo"/>
  </r>
  <r>
    <d v="2026-04-02T00:00:00"/>
    <x v="0"/>
    <m/>
    <m/>
    <m/>
    <n v="30"/>
    <n v="30"/>
    <n v="30"/>
    <n v="0"/>
    <m/>
    <m/>
    <m/>
    <m/>
    <m/>
    <m/>
    <m/>
    <s v="MXIXFEIJAOKG"/>
    <m/>
    <m/>
    <m/>
    <n v="2601232"/>
    <s v="Gina Chapo"/>
    <x v="1"/>
    <x v="57"/>
    <s v="(blank)"/>
    <m/>
    <m/>
    <m/>
    <m/>
    <m/>
    <m/>
    <s v="Gina Chapo"/>
    <s v="855027363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30"/>
    <s v="Sem registo"/>
  </r>
  <r>
    <d v="2026-04-02T00:00:00"/>
    <x v="1"/>
    <m/>
    <m/>
    <m/>
    <n v="123"/>
    <n v="61.5"/>
    <n v="61.5"/>
    <n v="0"/>
    <m/>
    <m/>
    <m/>
    <m/>
    <m/>
    <m/>
    <m/>
    <s v="AGRIFEMMA01L"/>
    <m/>
    <m/>
    <m/>
    <n v="2601232"/>
    <s v="Gina Chapo"/>
    <x v="1"/>
    <x v="57"/>
    <s v="Bela Vista"/>
    <m/>
    <m/>
    <m/>
    <m/>
    <m/>
    <m/>
    <s v="Gina Chapo"/>
    <s v="855027363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61.5"/>
    <s v="Sem registo"/>
  </r>
  <r>
    <d v="2026-04-02T00:00:00"/>
    <x v="1"/>
    <m/>
    <m/>
    <m/>
    <n v="2"/>
    <n v="1"/>
    <n v="1"/>
    <n v="0"/>
    <m/>
    <m/>
    <m/>
    <m/>
    <m/>
    <m/>
    <m/>
    <s v="AGRIFEMMA01L"/>
    <m/>
    <m/>
    <m/>
    <n v="2601232"/>
    <s v="Gina Chapo"/>
    <x v="1"/>
    <x v="57"/>
    <s v="(blank)"/>
    <m/>
    <m/>
    <m/>
    <m/>
    <m/>
    <m/>
    <s v="Gina Chapo"/>
    <s v="855027363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1"/>
    <s v="Sem registo"/>
  </r>
  <r>
    <d v="2026-04-02T00:00:00"/>
    <x v="2"/>
    <m/>
    <m/>
    <m/>
    <n v="2460"/>
    <n v="2460"/>
    <n v="2460"/>
    <n v="0"/>
    <m/>
    <m/>
    <m/>
    <m/>
    <m/>
    <m/>
    <m/>
    <s v="SUSSACO"/>
    <m/>
    <m/>
    <m/>
    <n v="2601232"/>
    <s v="Gina Chapo"/>
    <x v="1"/>
    <x v="57"/>
    <s v="Bela Vista"/>
    <m/>
    <m/>
    <m/>
    <m/>
    <m/>
    <m/>
    <s v="Gina Chapo"/>
    <s v="855027363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2460"/>
    <s v="Sem registo"/>
  </r>
  <r>
    <d v="2026-04-02T00:00:00"/>
    <x v="2"/>
    <m/>
    <m/>
    <m/>
    <n v="40"/>
    <n v="40"/>
    <n v="40"/>
    <n v="0"/>
    <m/>
    <m/>
    <m/>
    <m/>
    <m/>
    <m/>
    <m/>
    <s v="SUSSACO"/>
    <m/>
    <m/>
    <m/>
    <n v="2601232"/>
    <s v="Gina Chapo"/>
    <x v="1"/>
    <x v="57"/>
    <s v="(blank)"/>
    <m/>
    <m/>
    <m/>
    <m/>
    <m/>
    <m/>
    <s v="Gina Chapo"/>
    <s v="855027363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40"/>
    <s v="Sem registo"/>
  </r>
  <r>
    <d v="2026-04-02T00:00:00"/>
    <x v="3"/>
    <m/>
    <m/>
    <m/>
    <n v="8"/>
    <n v="4"/>
    <n v="4"/>
    <n v="0"/>
    <m/>
    <m/>
    <m/>
    <m/>
    <m/>
    <m/>
    <m/>
    <s v="AGRIMIDACLORP1L"/>
    <m/>
    <m/>
    <m/>
    <n v="2601232"/>
    <s v="Gina Chapo"/>
    <x v="1"/>
    <x v="57"/>
    <s v="Bela Vista"/>
    <m/>
    <m/>
    <m/>
    <m/>
    <m/>
    <m/>
    <s v="Gina Chapo"/>
    <s v="855027363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4"/>
    <s v="Sem registo"/>
  </r>
  <r>
    <d v="2026-04-02T00:00:00"/>
    <x v="4"/>
    <m/>
    <m/>
    <m/>
    <n v="100"/>
    <n v="100"/>
    <n v="100"/>
    <n v="0"/>
    <m/>
    <m/>
    <m/>
    <m/>
    <m/>
    <m/>
    <m/>
    <s v="MXIXMILHOKG"/>
    <m/>
    <m/>
    <m/>
    <n v="2601232"/>
    <s v="Gina Chapo"/>
    <x v="1"/>
    <x v="57"/>
    <s v="Bela Vista"/>
    <m/>
    <m/>
    <m/>
    <m/>
    <m/>
    <m/>
    <s v="Gina Chapo"/>
    <s v="855027363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100"/>
    <s v="Sem registo"/>
  </r>
  <r>
    <d v="2026-04-02T00:00:00"/>
    <x v="5"/>
    <m/>
    <m/>
    <m/>
    <n v="345"/>
    <n v="172.5"/>
    <n v="172.5"/>
    <n v="0"/>
    <m/>
    <m/>
    <m/>
    <m/>
    <m/>
    <m/>
    <m/>
    <s v="AGRIMHMCPA1L"/>
    <m/>
    <m/>
    <m/>
    <n v="2601232"/>
    <s v="Gina Chapo"/>
    <x v="1"/>
    <x v="57"/>
    <s v="Bela Vista"/>
    <m/>
    <m/>
    <m/>
    <m/>
    <m/>
    <m/>
    <s v="Gina Chapo"/>
    <s v="855027363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172.5"/>
    <s v="Sem registo"/>
  </r>
  <r>
    <d v="2026-04-02T00:00:00"/>
    <x v="5"/>
    <m/>
    <m/>
    <m/>
    <n v="6"/>
    <n v="3"/>
    <n v="3"/>
    <n v="0"/>
    <m/>
    <m/>
    <m/>
    <m/>
    <m/>
    <m/>
    <m/>
    <s v="AGRIMHMCPA1L"/>
    <m/>
    <m/>
    <m/>
    <n v="2601232"/>
    <s v="Gina Chapo"/>
    <x v="1"/>
    <x v="57"/>
    <s v="(blank)"/>
    <m/>
    <m/>
    <m/>
    <m/>
    <m/>
    <m/>
    <s v="Gina Chapo"/>
    <s v="855027363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3"/>
    <s v="Sem registo"/>
  </r>
  <r>
    <d v="2026-04-02T00:00:00"/>
    <x v="6"/>
    <m/>
    <m/>
    <m/>
    <n v="5750"/>
    <n v="5750"/>
    <n v="5750"/>
    <n v="0"/>
    <m/>
    <m/>
    <m/>
    <m/>
    <m/>
    <m/>
    <m/>
    <s v="MXIXARROZKG"/>
    <m/>
    <m/>
    <m/>
    <n v="2601232"/>
    <s v="Gina Chapo"/>
    <x v="1"/>
    <x v="57"/>
    <s v="Bela Vista"/>
    <m/>
    <m/>
    <m/>
    <m/>
    <m/>
    <m/>
    <s v="Gina Chapo"/>
    <s v="855027363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5750"/>
    <s v="Sem registo"/>
  </r>
  <r>
    <d v="2026-04-02T00:00:00"/>
    <x v="6"/>
    <m/>
    <m/>
    <m/>
    <n v="100"/>
    <n v="100"/>
    <n v="100"/>
    <n v="0"/>
    <m/>
    <m/>
    <m/>
    <m/>
    <m/>
    <m/>
    <m/>
    <s v="MXIXARROZKG"/>
    <m/>
    <m/>
    <m/>
    <n v="2601232"/>
    <s v="Gina Chapo"/>
    <x v="1"/>
    <x v="57"/>
    <s v="(blank)"/>
    <m/>
    <m/>
    <m/>
    <m/>
    <m/>
    <m/>
    <s v="Gina Chapo"/>
    <s v="855027363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100"/>
    <s v="Sem registo"/>
  </r>
  <r>
    <d v="2026-04-02T00:00:00"/>
    <x v="0"/>
    <m/>
    <m/>
    <m/>
    <n v="750"/>
    <n v="750"/>
    <n v="750"/>
    <n v="0"/>
    <m/>
    <m/>
    <m/>
    <m/>
    <m/>
    <m/>
    <m/>
    <s v="MXIXFEIJAOKG"/>
    <m/>
    <m/>
    <m/>
    <n v="2601233"/>
    <s v="Ginarosa Paredes"/>
    <x v="1"/>
    <x v="2"/>
    <s v="Asociacao dos Familiares da Vala de Mocambique Chinhaquene"/>
    <m/>
    <m/>
    <m/>
    <m/>
    <m/>
    <m/>
    <s v="Ginarosa Paredes"/>
    <s v="846095442"/>
    <s v="Joaquim Arnaldo Muchanga"/>
    <n v="847870520"/>
    <m/>
    <m/>
    <m/>
    <n v="260001"/>
    <m/>
    <m/>
    <m/>
    <m/>
    <m/>
    <m/>
    <m/>
    <m/>
    <m/>
    <m/>
    <m/>
    <m/>
    <m/>
    <m/>
    <m/>
    <m/>
    <n v="750"/>
    <n v="0"/>
    <n v="-750"/>
    <s v="Sem registo"/>
  </r>
  <r>
    <d v="2026-04-02T00:00:00"/>
    <x v="0"/>
    <m/>
    <m/>
    <m/>
    <n v="600"/>
    <n v="600"/>
    <n v="600"/>
    <n v="0"/>
    <m/>
    <m/>
    <m/>
    <m/>
    <m/>
    <m/>
    <m/>
    <s v="MXIXFEIJAOKG"/>
    <m/>
    <m/>
    <m/>
    <n v="2601233"/>
    <s v="Ginarosa Paredes"/>
    <x v="1"/>
    <x v="2"/>
    <s v="Associação Agrícola Massacre de Mueda"/>
    <m/>
    <m/>
    <m/>
    <m/>
    <m/>
    <m/>
    <s v="Ginarosa Paredes"/>
    <s v="846095442"/>
    <s v="Joaquim Arnaldo Muchanga"/>
    <n v="847870520"/>
    <m/>
    <m/>
    <m/>
    <n v="260001"/>
    <m/>
    <m/>
    <m/>
    <m/>
    <m/>
    <m/>
    <m/>
    <m/>
    <m/>
    <m/>
    <m/>
    <m/>
    <m/>
    <m/>
    <m/>
    <m/>
    <n v="600"/>
    <n v="0"/>
    <n v="-600"/>
    <s v="Sem registo"/>
  </r>
  <r>
    <d v="2026-04-02T00:00:00"/>
    <x v="0"/>
    <m/>
    <m/>
    <m/>
    <n v="480"/>
    <n v="480"/>
    <n v="480"/>
    <n v="0"/>
    <m/>
    <m/>
    <m/>
    <m/>
    <m/>
    <m/>
    <m/>
    <s v="MXIXFEIJAOKG"/>
    <m/>
    <m/>
    <m/>
    <n v="2601233"/>
    <s v="Ginarosa Paredes"/>
    <x v="1"/>
    <x v="2"/>
    <s v="Associação de Camponeses de Mitilene"/>
    <m/>
    <m/>
    <m/>
    <m/>
    <m/>
    <m/>
    <s v="Ginarosa Paredes"/>
    <s v="846095442"/>
    <s v="Joaquim Arnaldo Muchanga"/>
    <n v="847870520"/>
    <m/>
    <m/>
    <m/>
    <n v="260001"/>
    <m/>
    <m/>
    <m/>
    <m/>
    <m/>
    <m/>
    <m/>
    <m/>
    <m/>
    <m/>
    <m/>
    <m/>
    <m/>
    <m/>
    <m/>
    <m/>
    <n v="480"/>
    <n v="0"/>
    <n v="-480"/>
    <s v="Sem registo"/>
  </r>
  <r>
    <d v="2026-04-02T00:00:00"/>
    <x v="0"/>
    <m/>
    <m/>
    <m/>
    <n v="4815"/>
    <n v="4815"/>
    <n v="4815"/>
    <n v="0"/>
    <m/>
    <m/>
    <m/>
    <m/>
    <m/>
    <m/>
    <m/>
    <s v="MXIXFEIJAOKG"/>
    <m/>
    <m/>
    <m/>
    <n v="2601233"/>
    <s v="Ginarosa Paredes"/>
    <x v="1"/>
    <x v="2"/>
    <s v="Associacao dos Camponeses de Maciana"/>
    <m/>
    <m/>
    <m/>
    <m/>
    <m/>
    <m/>
    <s v="Ginarosa Paredes"/>
    <s v="846095442"/>
    <s v="Joaquim Arnaldo Muchanga"/>
    <n v="847870520"/>
    <m/>
    <m/>
    <m/>
    <n v="260001"/>
    <m/>
    <m/>
    <m/>
    <m/>
    <m/>
    <m/>
    <m/>
    <m/>
    <m/>
    <m/>
    <m/>
    <m/>
    <m/>
    <m/>
    <m/>
    <m/>
    <n v="4815"/>
    <n v="0"/>
    <n v="-4815"/>
    <s v="Sem registo"/>
  </r>
  <r>
    <d v="2026-04-02T00:00:00"/>
    <x v="0"/>
    <m/>
    <m/>
    <m/>
    <n v="435"/>
    <n v="435"/>
    <n v="435"/>
    <n v="0"/>
    <m/>
    <m/>
    <m/>
    <m/>
    <m/>
    <m/>
    <m/>
    <s v="MXIXFEIJAOKG"/>
    <m/>
    <m/>
    <m/>
    <n v="2601233"/>
    <s v="Ginarosa Paredes"/>
    <x v="1"/>
    <x v="2"/>
    <s v="Cooperativa Agrícola Eduardo Mondlane"/>
    <m/>
    <m/>
    <m/>
    <m/>
    <m/>
    <m/>
    <s v="Ginarosa Paredes"/>
    <s v="846095442"/>
    <s v="Joaquim Arnaldo Muchanga"/>
    <n v="847870520"/>
    <m/>
    <m/>
    <m/>
    <n v="260001"/>
    <m/>
    <m/>
    <m/>
    <m/>
    <m/>
    <m/>
    <m/>
    <m/>
    <m/>
    <m/>
    <m/>
    <m/>
    <m/>
    <m/>
    <m/>
    <m/>
    <n v="435"/>
    <n v="0"/>
    <n v="-435"/>
    <s v="Sem registo"/>
  </r>
  <r>
    <d v="2026-04-02T00:00:00"/>
    <x v="0"/>
    <m/>
    <m/>
    <m/>
    <n v="1065"/>
    <n v="1065"/>
    <n v="1065"/>
    <n v="0"/>
    <m/>
    <m/>
    <m/>
    <m/>
    <m/>
    <m/>
    <m/>
    <s v="MXIXFEIJAOKG"/>
    <m/>
    <m/>
    <m/>
    <n v="2601233"/>
    <s v="Ginarosa Paredes"/>
    <x v="1"/>
    <x v="2"/>
    <s v="Galana"/>
    <m/>
    <m/>
    <m/>
    <m/>
    <m/>
    <m/>
    <s v="Ginarosa Paredes"/>
    <s v="846095442"/>
    <s v="Joaquim Arnaldo Muchanga"/>
    <n v="847870520"/>
    <m/>
    <m/>
    <m/>
    <n v="260001"/>
    <m/>
    <m/>
    <m/>
    <m/>
    <m/>
    <m/>
    <m/>
    <m/>
    <m/>
    <m/>
    <m/>
    <m/>
    <m/>
    <m/>
    <m/>
    <m/>
    <n v="1065"/>
    <n v="0"/>
    <n v="-1065"/>
    <s v="Sem registo"/>
  </r>
  <r>
    <d v="2026-04-02T00:00:00"/>
    <x v="0"/>
    <m/>
    <m/>
    <m/>
    <n v="10425"/>
    <n v="10425"/>
    <n v="10425"/>
    <n v="0"/>
    <m/>
    <m/>
    <m/>
    <m/>
    <m/>
    <m/>
    <m/>
    <s v="MXIXFEIJAOKG"/>
    <m/>
    <m/>
    <m/>
    <n v="2601233"/>
    <s v="Ginarosa Paredes"/>
    <x v="1"/>
    <x v="2"/>
    <s v="Maciana"/>
    <m/>
    <m/>
    <m/>
    <m/>
    <m/>
    <m/>
    <s v="Ginarosa Paredes"/>
    <s v="846095442"/>
    <s v="Joaquim Arnaldo Muchanga"/>
    <n v="847870520"/>
    <m/>
    <m/>
    <m/>
    <n v="260001"/>
    <m/>
    <m/>
    <m/>
    <m/>
    <m/>
    <m/>
    <m/>
    <m/>
    <m/>
    <m/>
    <m/>
    <m/>
    <m/>
    <m/>
    <m/>
    <m/>
    <n v="10425"/>
    <n v="0"/>
    <n v="-10425"/>
    <s v="Sem registo"/>
  </r>
  <r>
    <d v="2026-04-02T00:00:00"/>
    <x v="1"/>
    <m/>
    <m/>
    <m/>
    <n v="50"/>
    <n v="25"/>
    <n v="25"/>
    <n v="0"/>
    <m/>
    <m/>
    <m/>
    <m/>
    <m/>
    <m/>
    <m/>
    <s v="AGRIFEMMA01L"/>
    <m/>
    <m/>
    <m/>
    <n v="2601233"/>
    <s v="Ginarosa Paredes"/>
    <x v="1"/>
    <x v="2"/>
    <s v="Asociacao dos Familiares da Vala de Mocambique Chinhaquene"/>
    <m/>
    <m/>
    <m/>
    <m/>
    <m/>
    <m/>
    <s v="Ginarosa Paredes"/>
    <s v="846095442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25"/>
    <s v="Sem registo"/>
  </r>
  <r>
    <d v="2026-04-02T00:00:00"/>
    <x v="1"/>
    <m/>
    <m/>
    <m/>
    <n v="40"/>
    <n v="20"/>
    <n v="20"/>
    <n v="0"/>
    <m/>
    <m/>
    <m/>
    <m/>
    <m/>
    <m/>
    <m/>
    <s v="AGRIFEMMA01L"/>
    <m/>
    <m/>
    <m/>
    <n v="2601233"/>
    <s v="Ginarosa Paredes"/>
    <x v="1"/>
    <x v="2"/>
    <s v="Associação Agrícola Massacre de Mueda"/>
    <m/>
    <m/>
    <m/>
    <m/>
    <m/>
    <m/>
    <s v="Ginarosa Paredes"/>
    <s v="846095442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20"/>
    <s v="Sem registo"/>
  </r>
  <r>
    <d v="2026-04-02T00:00:00"/>
    <x v="1"/>
    <m/>
    <m/>
    <m/>
    <n v="32"/>
    <n v="16"/>
    <n v="16"/>
    <n v="0"/>
    <m/>
    <m/>
    <m/>
    <m/>
    <m/>
    <m/>
    <m/>
    <s v="AGRIFEMMA01L"/>
    <m/>
    <m/>
    <m/>
    <n v="2601233"/>
    <s v="Ginarosa Paredes"/>
    <x v="1"/>
    <x v="2"/>
    <s v="Associação de Camponeses de Mitilene"/>
    <m/>
    <m/>
    <m/>
    <m/>
    <m/>
    <m/>
    <s v="Ginarosa Paredes"/>
    <s v="846095442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16"/>
    <s v="Sem registo"/>
  </r>
  <r>
    <d v="2026-04-02T00:00:00"/>
    <x v="1"/>
    <m/>
    <m/>
    <m/>
    <n v="321"/>
    <n v="160.5"/>
    <n v="160.5"/>
    <n v="0"/>
    <m/>
    <m/>
    <m/>
    <m/>
    <m/>
    <m/>
    <m/>
    <s v="AGRIFEMMA01L"/>
    <m/>
    <m/>
    <m/>
    <n v="2601233"/>
    <s v="Ginarosa Paredes"/>
    <x v="1"/>
    <x v="2"/>
    <s v="Associacao dos Camponeses de Maciana"/>
    <m/>
    <m/>
    <m/>
    <m/>
    <m/>
    <m/>
    <s v="Ginarosa Paredes"/>
    <s v="846095442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160.5"/>
    <s v="Sem registo"/>
  </r>
  <r>
    <d v="2026-04-02T00:00:00"/>
    <x v="1"/>
    <m/>
    <m/>
    <m/>
    <n v="29"/>
    <n v="14.5"/>
    <n v="14.5"/>
    <n v="0"/>
    <m/>
    <m/>
    <m/>
    <m/>
    <m/>
    <m/>
    <m/>
    <s v="AGRIFEMMA01L"/>
    <m/>
    <m/>
    <m/>
    <n v="2601233"/>
    <s v="Ginarosa Paredes"/>
    <x v="1"/>
    <x v="2"/>
    <s v="Cooperativa Agrícola Eduardo Mondlane"/>
    <m/>
    <m/>
    <m/>
    <m/>
    <m/>
    <m/>
    <s v="Ginarosa Paredes"/>
    <s v="846095442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14.5"/>
    <s v="Sem registo"/>
  </r>
  <r>
    <d v="2026-04-02T00:00:00"/>
    <x v="1"/>
    <m/>
    <m/>
    <m/>
    <n v="71"/>
    <n v="35.5"/>
    <n v="35.5"/>
    <n v="0"/>
    <m/>
    <m/>
    <m/>
    <m/>
    <m/>
    <m/>
    <m/>
    <s v="AGRIFEMMA01L"/>
    <m/>
    <m/>
    <m/>
    <n v="2601233"/>
    <s v="Ginarosa Paredes"/>
    <x v="1"/>
    <x v="2"/>
    <s v="Galana"/>
    <m/>
    <m/>
    <m/>
    <m/>
    <m/>
    <m/>
    <s v="Ginarosa Paredes"/>
    <s v="846095442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35.5"/>
    <s v="Sem registo"/>
  </r>
  <r>
    <d v="2026-04-02T00:00:00"/>
    <x v="1"/>
    <m/>
    <m/>
    <m/>
    <n v="695"/>
    <n v="347.5"/>
    <n v="347.5"/>
    <n v="0"/>
    <m/>
    <m/>
    <m/>
    <m/>
    <m/>
    <m/>
    <m/>
    <s v="AGRIFEMMA01L"/>
    <m/>
    <m/>
    <m/>
    <n v="2601233"/>
    <s v="Ginarosa Paredes"/>
    <x v="1"/>
    <x v="2"/>
    <s v="Maciana"/>
    <m/>
    <m/>
    <m/>
    <m/>
    <m/>
    <m/>
    <s v="Ginarosa Paredes"/>
    <s v="846095442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347.5"/>
    <s v="Sem registo"/>
  </r>
  <r>
    <d v="2026-04-02T00:00:00"/>
    <x v="2"/>
    <m/>
    <m/>
    <m/>
    <n v="1000"/>
    <n v="1000"/>
    <n v="1000"/>
    <n v="0"/>
    <m/>
    <m/>
    <m/>
    <m/>
    <m/>
    <m/>
    <m/>
    <s v="SUSSACO"/>
    <m/>
    <m/>
    <m/>
    <n v="2601233"/>
    <s v="Ginarosa Paredes"/>
    <x v="1"/>
    <x v="2"/>
    <s v="Asociacao dos Familiares da Vala de Mocambique Chinhaquene"/>
    <m/>
    <m/>
    <m/>
    <m/>
    <m/>
    <m/>
    <s v="Ginarosa Paredes"/>
    <s v="846095442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1000"/>
    <s v="Sem registo"/>
  </r>
  <r>
    <d v="2026-04-02T00:00:00"/>
    <x v="2"/>
    <m/>
    <m/>
    <m/>
    <n v="800"/>
    <n v="800"/>
    <n v="800"/>
    <n v="0"/>
    <m/>
    <m/>
    <m/>
    <m/>
    <m/>
    <m/>
    <m/>
    <s v="SUSSACO"/>
    <m/>
    <m/>
    <m/>
    <n v="2601233"/>
    <s v="Ginarosa Paredes"/>
    <x v="1"/>
    <x v="2"/>
    <s v="Associação Agrícola Massacre de Mueda"/>
    <m/>
    <m/>
    <m/>
    <m/>
    <m/>
    <m/>
    <s v="Ginarosa Paredes"/>
    <s v="846095442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800"/>
    <s v="Sem registo"/>
  </r>
  <r>
    <d v="2026-04-02T00:00:00"/>
    <x v="2"/>
    <m/>
    <m/>
    <m/>
    <n v="640"/>
    <n v="640"/>
    <n v="640"/>
    <n v="0"/>
    <m/>
    <m/>
    <m/>
    <m/>
    <m/>
    <m/>
    <m/>
    <s v="SUSSACO"/>
    <m/>
    <m/>
    <m/>
    <n v="2601233"/>
    <s v="Ginarosa Paredes"/>
    <x v="1"/>
    <x v="2"/>
    <s v="Associação de Camponeses de Mitilene"/>
    <m/>
    <m/>
    <m/>
    <m/>
    <m/>
    <m/>
    <s v="Ginarosa Paredes"/>
    <s v="846095442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640"/>
    <s v="Sem registo"/>
  </r>
  <r>
    <d v="2026-04-02T00:00:00"/>
    <x v="2"/>
    <m/>
    <m/>
    <m/>
    <n v="6420"/>
    <n v="6420"/>
    <n v="6420"/>
    <n v="0"/>
    <m/>
    <m/>
    <m/>
    <m/>
    <m/>
    <m/>
    <m/>
    <s v="SUSSACO"/>
    <m/>
    <m/>
    <m/>
    <n v="2601233"/>
    <s v="Ginarosa Paredes"/>
    <x v="1"/>
    <x v="2"/>
    <s v="Associacao dos Camponeses de Maciana"/>
    <m/>
    <m/>
    <m/>
    <m/>
    <m/>
    <m/>
    <s v="Ginarosa Paredes"/>
    <s v="846095442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6420"/>
    <s v="Sem registo"/>
  </r>
  <r>
    <d v="2026-04-02T00:00:00"/>
    <x v="2"/>
    <m/>
    <m/>
    <m/>
    <n v="580"/>
    <n v="580"/>
    <n v="580"/>
    <n v="0"/>
    <m/>
    <m/>
    <m/>
    <m/>
    <m/>
    <m/>
    <m/>
    <s v="SUSSACO"/>
    <m/>
    <m/>
    <m/>
    <n v="2601233"/>
    <s v="Ginarosa Paredes"/>
    <x v="1"/>
    <x v="2"/>
    <s v="Cooperativa Agrícola Eduardo Mondlane"/>
    <m/>
    <m/>
    <m/>
    <m/>
    <m/>
    <m/>
    <s v="Ginarosa Paredes"/>
    <s v="846095442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580"/>
    <s v="Sem registo"/>
  </r>
  <r>
    <d v="2026-04-02T00:00:00"/>
    <x v="2"/>
    <m/>
    <m/>
    <m/>
    <n v="1420"/>
    <n v="1420"/>
    <n v="1420"/>
    <n v="0"/>
    <m/>
    <m/>
    <m/>
    <m/>
    <m/>
    <m/>
    <m/>
    <s v="SUSSACO"/>
    <m/>
    <m/>
    <m/>
    <n v="2601233"/>
    <s v="Ginarosa Paredes"/>
    <x v="1"/>
    <x v="2"/>
    <s v="Galana"/>
    <m/>
    <m/>
    <m/>
    <m/>
    <m/>
    <m/>
    <s v="Ginarosa Paredes"/>
    <s v="846095442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1420"/>
    <s v="Sem registo"/>
  </r>
  <r>
    <d v="2026-04-02T00:00:00"/>
    <x v="2"/>
    <m/>
    <m/>
    <m/>
    <n v="13900"/>
    <n v="13900"/>
    <n v="13900"/>
    <n v="0"/>
    <m/>
    <m/>
    <m/>
    <m/>
    <m/>
    <m/>
    <m/>
    <s v="SUSSACO"/>
    <m/>
    <m/>
    <m/>
    <n v="2601233"/>
    <s v="Ginarosa Paredes"/>
    <x v="1"/>
    <x v="2"/>
    <s v="Maciana"/>
    <m/>
    <m/>
    <m/>
    <m/>
    <m/>
    <m/>
    <s v="Ginarosa Paredes"/>
    <s v="846095442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13900"/>
    <s v="Sem registo"/>
  </r>
  <r>
    <d v="2026-04-02T00:00:00"/>
    <x v="3"/>
    <m/>
    <m/>
    <m/>
    <n v="50"/>
    <n v="25"/>
    <n v="25"/>
    <n v="0"/>
    <m/>
    <m/>
    <m/>
    <m/>
    <m/>
    <m/>
    <m/>
    <s v="AGRIMIDACLORP1L"/>
    <m/>
    <m/>
    <m/>
    <n v="2601233"/>
    <s v="Ginarosa Paredes"/>
    <x v="1"/>
    <x v="2"/>
    <s v="Asociacao dos Familiares da Vala de Mocambique Chinhaquene"/>
    <m/>
    <m/>
    <m/>
    <m/>
    <m/>
    <m/>
    <s v="Ginarosa Paredes"/>
    <s v="846095442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25"/>
    <s v="Sem registo"/>
  </r>
  <r>
    <d v="2026-04-02T00:00:00"/>
    <x v="3"/>
    <m/>
    <m/>
    <m/>
    <n v="40"/>
    <n v="20"/>
    <n v="20"/>
    <n v="0"/>
    <m/>
    <m/>
    <m/>
    <m/>
    <m/>
    <m/>
    <m/>
    <s v="AGRIMIDACLORP1L"/>
    <m/>
    <m/>
    <m/>
    <n v="2601233"/>
    <s v="Ginarosa Paredes"/>
    <x v="1"/>
    <x v="2"/>
    <s v="Associação Agrícola Massacre de Mueda"/>
    <m/>
    <m/>
    <m/>
    <m/>
    <m/>
    <m/>
    <s v="Ginarosa Paredes"/>
    <s v="846095442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20"/>
    <s v="Sem registo"/>
  </r>
  <r>
    <d v="2026-04-02T00:00:00"/>
    <x v="3"/>
    <m/>
    <m/>
    <m/>
    <n v="32"/>
    <n v="16"/>
    <n v="16"/>
    <n v="0"/>
    <m/>
    <m/>
    <m/>
    <m/>
    <m/>
    <m/>
    <m/>
    <s v="AGRIMIDACLORP1L"/>
    <m/>
    <m/>
    <m/>
    <n v="2601233"/>
    <s v="Ginarosa Paredes"/>
    <x v="1"/>
    <x v="2"/>
    <s v="Associação de Camponeses de Mitilene"/>
    <m/>
    <m/>
    <m/>
    <m/>
    <m/>
    <m/>
    <s v="Ginarosa Paredes"/>
    <s v="846095442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16"/>
    <s v="Sem registo"/>
  </r>
  <r>
    <d v="2026-04-02T00:00:00"/>
    <x v="3"/>
    <m/>
    <m/>
    <m/>
    <n v="321"/>
    <n v="160.5"/>
    <n v="160.5"/>
    <n v="0"/>
    <m/>
    <m/>
    <m/>
    <m/>
    <m/>
    <m/>
    <m/>
    <s v="AGRIMIDACLORP1L"/>
    <m/>
    <m/>
    <m/>
    <n v="2601233"/>
    <s v="Ginarosa Paredes"/>
    <x v="1"/>
    <x v="2"/>
    <s v="Associacao dos Camponeses de Maciana"/>
    <m/>
    <m/>
    <m/>
    <m/>
    <m/>
    <m/>
    <s v="Ginarosa Paredes"/>
    <s v="846095442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160.5"/>
    <s v="Sem registo"/>
  </r>
  <r>
    <d v="2026-04-02T00:00:00"/>
    <x v="3"/>
    <m/>
    <m/>
    <m/>
    <n v="29"/>
    <n v="14.5"/>
    <n v="14.5"/>
    <n v="0"/>
    <m/>
    <m/>
    <m/>
    <m/>
    <m/>
    <m/>
    <m/>
    <s v="AGRIMIDACLORP1L"/>
    <m/>
    <m/>
    <m/>
    <n v="2601233"/>
    <s v="Ginarosa Paredes"/>
    <x v="1"/>
    <x v="2"/>
    <s v="Cooperativa Agrícola Eduardo Mondlane"/>
    <m/>
    <m/>
    <m/>
    <m/>
    <m/>
    <m/>
    <s v="Ginarosa Paredes"/>
    <s v="846095442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14.5"/>
    <s v="Sem registo"/>
  </r>
  <r>
    <d v="2026-04-02T00:00:00"/>
    <x v="3"/>
    <m/>
    <m/>
    <m/>
    <n v="71"/>
    <n v="35.5"/>
    <n v="35.5"/>
    <n v="0"/>
    <m/>
    <m/>
    <m/>
    <m/>
    <m/>
    <m/>
    <m/>
    <s v="AGRIMIDACLORP1L"/>
    <m/>
    <m/>
    <m/>
    <n v="2601233"/>
    <s v="Ginarosa Paredes"/>
    <x v="1"/>
    <x v="2"/>
    <s v="Galana"/>
    <m/>
    <m/>
    <m/>
    <m/>
    <m/>
    <m/>
    <s v="Ginarosa Paredes"/>
    <s v="846095442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35.5"/>
    <s v="Sem registo"/>
  </r>
  <r>
    <d v="2026-04-02T00:00:00"/>
    <x v="3"/>
    <m/>
    <m/>
    <m/>
    <n v="695"/>
    <n v="347.5"/>
    <n v="347.5"/>
    <n v="0"/>
    <m/>
    <m/>
    <m/>
    <m/>
    <m/>
    <m/>
    <m/>
    <s v="AGRIMIDACLORP1L"/>
    <m/>
    <m/>
    <m/>
    <n v="2601233"/>
    <s v="Ginarosa Paredes"/>
    <x v="1"/>
    <x v="2"/>
    <s v="Maciana"/>
    <m/>
    <m/>
    <m/>
    <m/>
    <m/>
    <m/>
    <s v="Ginarosa Paredes"/>
    <s v="846095442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347.5"/>
    <s v="Sem registo"/>
  </r>
  <r>
    <d v="2026-04-02T00:00:00"/>
    <x v="4"/>
    <m/>
    <m/>
    <m/>
    <n v="625"/>
    <n v="625"/>
    <n v="625"/>
    <n v="0"/>
    <m/>
    <m/>
    <m/>
    <m/>
    <m/>
    <m/>
    <m/>
    <s v="MXIXMILHOKG"/>
    <m/>
    <m/>
    <m/>
    <n v="2601233"/>
    <s v="Ginarosa Paredes"/>
    <x v="1"/>
    <x v="2"/>
    <s v="Asociacao dos Familiares da Vala de Mocambique Chinhaquene"/>
    <m/>
    <m/>
    <m/>
    <m/>
    <m/>
    <m/>
    <s v="Ginarosa Paredes"/>
    <s v="846095442"/>
    <s v="Joaquim Arnaldo Muchanga"/>
    <n v="847870520"/>
    <m/>
    <m/>
    <m/>
    <n v="260001"/>
    <m/>
    <m/>
    <m/>
    <m/>
    <m/>
    <m/>
    <m/>
    <m/>
    <m/>
    <m/>
    <m/>
    <m/>
    <m/>
    <m/>
    <n v="625"/>
    <m/>
    <m/>
    <n v="625"/>
    <n v="0"/>
    <s v="Entregue"/>
  </r>
  <r>
    <d v="2026-04-02T00:00:00"/>
    <x v="4"/>
    <m/>
    <m/>
    <m/>
    <n v="500"/>
    <n v="500"/>
    <n v="500"/>
    <n v="0"/>
    <m/>
    <m/>
    <m/>
    <m/>
    <m/>
    <m/>
    <m/>
    <s v="MXIXMILHOKG"/>
    <m/>
    <m/>
    <m/>
    <n v="2601233"/>
    <s v="Ginarosa Paredes"/>
    <x v="1"/>
    <x v="2"/>
    <s v="Associação Agrícola Massacre de Mueda"/>
    <m/>
    <m/>
    <m/>
    <m/>
    <m/>
    <m/>
    <s v="Ginarosa Paredes"/>
    <s v="846095442"/>
    <s v="Joaquim Arnaldo Muchanga"/>
    <n v="847870520"/>
    <m/>
    <m/>
    <m/>
    <n v="260001"/>
    <m/>
    <m/>
    <m/>
    <m/>
    <m/>
    <m/>
    <m/>
    <m/>
    <m/>
    <m/>
    <m/>
    <m/>
    <m/>
    <m/>
    <n v="500"/>
    <m/>
    <m/>
    <n v="500"/>
    <n v="0"/>
    <s v="Entregue"/>
  </r>
  <r>
    <d v="2026-04-02T00:00:00"/>
    <x v="4"/>
    <m/>
    <m/>
    <m/>
    <n v="400"/>
    <n v="400"/>
    <n v="400"/>
    <n v="0"/>
    <m/>
    <m/>
    <m/>
    <m/>
    <m/>
    <m/>
    <m/>
    <s v="MXIXMILHOKG"/>
    <m/>
    <m/>
    <m/>
    <n v="2601233"/>
    <s v="Ginarosa Paredes"/>
    <x v="1"/>
    <x v="2"/>
    <s v="Associação de Camponeses de Mitilene"/>
    <m/>
    <m/>
    <m/>
    <m/>
    <m/>
    <m/>
    <s v="Ginarosa Paredes"/>
    <s v="846095442"/>
    <s v="Joaquim Arnaldo Muchanga"/>
    <n v="847870520"/>
    <m/>
    <m/>
    <m/>
    <n v="260001"/>
    <m/>
    <m/>
    <m/>
    <m/>
    <m/>
    <m/>
    <m/>
    <m/>
    <m/>
    <m/>
    <m/>
    <m/>
    <m/>
    <m/>
    <n v="400"/>
    <m/>
    <m/>
    <n v="400"/>
    <n v="0"/>
    <s v="Entregue"/>
  </r>
  <r>
    <d v="2026-04-02T00:00:00"/>
    <x v="4"/>
    <m/>
    <m/>
    <m/>
    <n v="4012.5"/>
    <n v="4012.5"/>
    <n v="4012.5"/>
    <n v="0"/>
    <m/>
    <m/>
    <m/>
    <m/>
    <m/>
    <m/>
    <m/>
    <s v="MXIXMILHOKG"/>
    <m/>
    <m/>
    <m/>
    <n v="2601233"/>
    <s v="Ginarosa Paredes"/>
    <x v="1"/>
    <x v="2"/>
    <s v="Associacao dos Camponeses de Maciana"/>
    <m/>
    <m/>
    <m/>
    <m/>
    <m/>
    <m/>
    <s v="Ginarosa Paredes"/>
    <s v="846095442"/>
    <s v="Joaquim Arnaldo Muchanga"/>
    <n v="847870520"/>
    <m/>
    <m/>
    <m/>
    <n v="260001"/>
    <m/>
    <m/>
    <m/>
    <m/>
    <m/>
    <m/>
    <m/>
    <m/>
    <m/>
    <m/>
    <m/>
    <m/>
    <m/>
    <m/>
    <n v="4012"/>
    <m/>
    <m/>
    <n v="4012"/>
    <n v="-0.5"/>
    <s v="Entregue"/>
  </r>
  <r>
    <d v="2026-04-02T00:00:00"/>
    <x v="4"/>
    <m/>
    <m/>
    <m/>
    <n v="362.5"/>
    <n v="362.5"/>
    <n v="362.5"/>
    <n v="0"/>
    <m/>
    <m/>
    <m/>
    <m/>
    <m/>
    <m/>
    <m/>
    <s v="MXIXMILHOKG"/>
    <m/>
    <m/>
    <m/>
    <n v="2601233"/>
    <s v="Ginarosa Paredes"/>
    <x v="1"/>
    <x v="2"/>
    <s v="Cooperativa Agrícola Eduardo Mondlane"/>
    <m/>
    <m/>
    <m/>
    <m/>
    <m/>
    <m/>
    <s v="Ginarosa Paredes"/>
    <s v="846095442"/>
    <s v="Joaquim Arnaldo Muchanga"/>
    <n v="847870520"/>
    <m/>
    <m/>
    <m/>
    <n v="260001"/>
    <m/>
    <m/>
    <m/>
    <m/>
    <m/>
    <m/>
    <m/>
    <m/>
    <m/>
    <m/>
    <m/>
    <m/>
    <m/>
    <m/>
    <n v="362"/>
    <m/>
    <m/>
    <n v="362"/>
    <n v="-0.5"/>
    <s v="Entregue"/>
  </r>
  <r>
    <d v="2026-04-02T00:00:00"/>
    <x v="4"/>
    <m/>
    <m/>
    <m/>
    <n v="887.5"/>
    <n v="887.5"/>
    <n v="887.5"/>
    <n v="0"/>
    <m/>
    <m/>
    <m/>
    <m/>
    <m/>
    <m/>
    <m/>
    <s v="MXIXMILHOKG"/>
    <m/>
    <m/>
    <m/>
    <n v="2601233"/>
    <s v="Ginarosa Paredes"/>
    <x v="1"/>
    <x v="2"/>
    <s v="Galana"/>
    <m/>
    <m/>
    <m/>
    <m/>
    <m/>
    <m/>
    <s v="Ginarosa Paredes"/>
    <s v="846095442"/>
    <s v="Joaquim Arnaldo Muchanga"/>
    <n v="847870520"/>
    <m/>
    <m/>
    <m/>
    <n v="260001"/>
    <m/>
    <m/>
    <m/>
    <m/>
    <m/>
    <m/>
    <m/>
    <m/>
    <m/>
    <m/>
    <m/>
    <m/>
    <m/>
    <m/>
    <n v="888"/>
    <m/>
    <m/>
    <n v="888"/>
    <n v="0.5"/>
    <s v="Entregue"/>
  </r>
  <r>
    <d v="2026-04-02T00:00:00"/>
    <x v="4"/>
    <m/>
    <m/>
    <m/>
    <n v="8687.5"/>
    <n v="8687.5"/>
    <n v="8687.5"/>
    <n v="0"/>
    <m/>
    <m/>
    <m/>
    <m/>
    <m/>
    <m/>
    <m/>
    <s v="MXIXMILHOKG"/>
    <m/>
    <m/>
    <m/>
    <n v="2601233"/>
    <s v="Ginarosa Paredes"/>
    <x v="1"/>
    <x v="2"/>
    <s v="Maciana"/>
    <m/>
    <m/>
    <m/>
    <m/>
    <m/>
    <m/>
    <s v="Ginarosa Paredes"/>
    <s v="846095442"/>
    <s v="Joaquim Arnaldo Muchanga"/>
    <n v="847870520"/>
    <m/>
    <m/>
    <m/>
    <n v="260001"/>
    <m/>
    <m/>
    <m/>
    <m/>
    <m/>
    <m/>
    <m/>
    <m/>
    <m/>
    <m/>
    <m/>
    <m/>
    <m/>
    <m/>
    <n v="8688"/>
    <m/>
    <m/>
    <n v="8688"/>
    <n v="0.5"/>
    <s v="Entregue"/>
  </r>
  <r>
    <d v="2026-04-02T00:00:00"/>
    <x v="0"/>
    <m/>
    <m/>
    <m/>
    <n v="300"/>
    <n v="300"/>
    <n v="60"/>
    <n v="-240"/>
    <m/>
    <m/>
    <m/>
    <m/>
    <m/>
    <m/>
    <m/>
    <s v="MXIXFEIJAOKG"/>
    <m/>
    <m/>
    <m/>
    <n v="2601234"/>
    <s v="Godino Chico Armando Cumba"/>
    <x v="4"/>
    <x v="51"/>
    <s v="Thanda"/>
    <m/>
    <m/>
    <m/>
    <m/>
    <m/>
    <m/>
    <s v="Godino Chico Armando Cumba"/>
    <s v="868819590"/>
    <s v="Prosperino Sepúlvida de Albérico Lino"/>
    <s v="842915247 e 862446256"/>
    <m/>
    <m/>
    <m/>
    <n v="260001"/>
    <m/>
    <m/>
    <m/>
    <m/>
    <m/>
    <m/>
    <m/>
    <m/>
    <m/>
    <m/>
    <m/>
    <m/>
    <m/>
    <n v="-240"/>
    <m/>
    <m/>
    <m/>
    <n v="0"/>
    <n v="-60"/>
    <s v="Sem registo"/>
  </r>
  <r>
    <d v="2026-04-02T00:00:00"/>
    <x v="1"/>
    <m/>
    <m/>
    <m/>
    <n v="20"/>
    <n v="10"/>
    <n v="4"/>
    <n v="-6"/>
    <m/>
    <m/>
    <m/>
    <m/>
    <m/>
    <m/>
    <m/>
    <s v="AGRIFEMMA01L"/>
    <m/>
    <m/>
    <m/>
    <n v="2601234"/>
    <s v="Godino Chico Armando Cumba"/>
    <x v="4"/>
    <x v="51"/>
    <s v="Thanda"/>
    <m/>
    <m/>
    <m/>
    <m/>
    <m/>
    <m/>
    <s v="Godino Chico Armando Cumba"/>
    <s v="868819590"/>
    <s v="Prosperino Sepúlvida de Albérico Lino"/>
    <s v="842915247 e 862446256"/>
    <m/>
    <m/>
    <m/>
    <n v="260001"/>
    <m/>
    <m/>
    <m/>
    <m/>
    <m/>
    <m/>
    <m/>
    <m/>
    <m/>
    <m/>
    <m/>
    <m/>
    <m/>
    <n v="-16"/>
    <m/>
    <m/>
    <m/>
    <n v="0"/>
    <n v="-4"/>
    <s v="Sem registo"/>
  </r>
  <r>
    <d v="2026-04-02T00:00:00"/>
    <x v="2"/>
    <m/>
    <m/>
    <m/>
    <n v="400"/>
    <n v="400"/>
    <n v="80"/>
    <n v="-320"/>
    <m/>
    <m/>
    <m/>
    <m/>
    <m/>
    <m/>
    <m/>
    <s v="SUSSACO"/>
    <m/>
    <m/>
    <m/>
    <n v="2601234"/>
    <s v="Godino Chico Armando Cumba"/>
    <x v="4"/>
    <x v="51"/>
    <s v="Thanda"/>
    <m/>
    <m/>
    <m/>
    <m/>
    <m/>
    <m/>
    <s v="Godino Chico Armando Cumba"/>
    <s v="868819590"/>
    <s v="Prosperino Sepúlvida de Albérico Lino"/>
    <s v="842915247 e 862446256"/>
    <m/>
    <m/>
    <m/>
    <n v="260001"/>
    <m/>
    <m/>
    <m/>
    <m/>
    <m/>
    <m/>
    <m/>
    <m/>
    <m/>
    <m/>
    <m/>
    <m/>
    <m/>
    <n v="-320"/>
    <m/>
    <m/>
    <m/>
    <n v="0"/>
    <n v="-80"/>
    <s v="Sem registo"/>
  </r>
  <r>
    <d v="2026-04-02T00:00:00"/>
    <x v="3"/>
    <m/>
    <m/>
    <m/>
    <n v="20"/>
    <n v="10"/>
    <n v="4"/>
    <n v="-6"/>
    <m/>
    <m/>
    <m/>
    <m/>
    <m/>
    <m/>
    <m/>
    <s v="AGRIMIDACLORP1L"/>
    <m/>
    <m/>
    <m/>
    <n v="2601234"/>
    <s v="Godino Chico Armando Cumba"/>
    <x v="4"/>
    <x v="51"/>
    <s v="Thanda"/>
    <m/>
    <m/>
    <m/>
    <m/>
    <m/>
    <m/>
    <s v="Godino Chico Armando Cumba"/>
    <s v="868819590"/>
    <s v="Prosperino Sepúlvida de Albérico Lino"/>
    <s v="842915247 e 862446256"/>
    <m/>
    <m/>
    <m/>
    <n v="260001"/>
    <m/>
    <m/>
    <m/>
    <m/>
    <m/>
    <m/>
    <m/>
    <m/>
    <m/>
    <m/>
    <m/>
    <m/>
    <m/>
    <n v="-16"/>
    <m/>
    <m/>
    <m/>
    <n v="0"/>
    <n v="-4"/>
    <s v="Sem registo"/>
  </r>
  <r>
    <d v="2026-04-02T00:00:00"/>
    <x v="4"/>
    <m/>
    <m/>
    <m/>
    <n v="250"/>
    <n v="250"/>
    <n v="50"/>
    <n v="-200"/>
    <m/>
    <m/>
    <m/>
    <m/>
    <m/>
    <m/>
    <m/>
    <s v="MXIXMILHOKG"/>
    <m/>
    <m/>
    <m/>
    <n v="2601234"/>
    <s v="Godino Chico Armando Cumba"/>
    <x v="4"/>
    <x v="51"/>
    <s v="Thanda"/>
    <m/>
    <m/>
    <m/>
    <m/>
    <m/>
    <m/>
    <s v="Godino Chico Armando Cumba"/>
    <s v="868819590"/>
    <s v="Prosperino Sepúlvida de Albérico Lino"/>
    <s v="842915247 e 862446256"/>
    <m/>
    <m/>
    <m/>
    <n v="260001"/>
    <m/>
    <m/>
    <m/>
    <m/>
    <m/>
    <m/>
    <m/>
    <m/>
    <m/>
    <m/>
    <m/>
    <m/>
    <m/>
    <n v="-200"/>
    <m/>
    <m/>
    <m/>
    <n v="0"/>
    <n v="-50"/>
    <s v="Sem registo"/>
  </r>
  <r>
    <d v="2026-04-02T00:00:00"/>
    <x v="0"/>
    <m/>
    <m/>
    <m/>
    <n v="30"/>
    <n v="30"/>
    <n v="30"/>
    <n v="0"/>
    <m/>
    <m/>
    <m/>
    <m/>
    <m/>
    <m/>
    <m/>
    <s v="MXIXFEIJAOKG"/>
    <m/>
    <m/>
    <m/>
    <n v="2601235"/>
    <s v="Graça Sebastião Sitoe"/>
    <x v="5"/>
    <x v="44"/>
    <s v="Mubangoene"/>
    <m/>
    <m/>
    <m/>
    <m/>
    <m/>
    <m/>
    <s v="Graça Sebastião Sitoe"/>
    <s v="862114613"/>
    <s v="Dercio Victor Tenda"/>
    <s v="862259677/849271341"/>
    <m/>
    <m/>
    <m/>
    <n v="260001"/>
    <m/>
    <m/>
    <m/>
    <m/>
    <m/>
    <m/>
    <m/>
    <m/>
    <m/>
    <m/>
    <m/>
    <m/>
    <m/>
    <m/>
    <m/>
    <m/>
    <m/>
    <n v="0"/>
    <n v="-30"/>
    <s v="Sem registo"/>
  </r>
  <r>
    <d v="2026-04-02T00:00:00"/>
    <x v="1"/>
    <m/>
    <m/>
    <m/>
    <n v="2"/>
    <n v="1"/>
    <n v="1"/>
    <n v="0"/>
    <m/>
    <m/>
    <m/>
    <m/>
    <m/>
    <m/>
    <m/>
    <s v="AGRIFEMMA01L"/>
    <m/>
    <m/>
    <m/>
    <n v="2601235"/>
    <s v="Graça Sebastião Sitoe"/>
    <x v="5"/>
    <x v="44"/>
    <s v="Mubangoene"/>
    <m/>
    <m/>
    <m/>
    <m/>
    <m/>
    <m/>
    <s v="Graça Sebastião Sitoe"/>
    <s v="862114613"/>
    <s v="Dercio Victor Tenda"/>
    <s v="862259677/849271341"/>
    <m/>
    <m/>
    <m/>
    <n v="260001"/>
    <m/>
    <m/>
    <m/>
    <m/>
    <m/>
    <m/>
    <m/>
    <m/>
    <m/>
    <m/>
    <m/>
    <m/>
    <m/>
    <m/>
    <m/>
    <m/>
    <m/>
    <n v="0"/>
    <n v="-1"/>
    <s v="Sem registo"/>
  </r>
  <r>
    <d v="2026-04-02T00:00:00"/>
    <x v="2"/>
    <m/>
    <m/>
    <m/>
    <n v="40"/>
    <n v="40"/>
    <n v="40"/>
    <n v="0"/>
    <m/>
    <m/>
    <m/>
    <m/>
    <m/>
    <m/>
    <m/>
    <s v="SUSSACO"/>
    <m/>
    <m/>
    <m/>
    <n v="2601235"/>
    <s v="Graça Sebastião Sitoe"/>
    <x v="5"/>
    <x v="44"/>
    <s v="Mubangoene"/>
    <m/>
    <m/>
    <m/>
    <m/>
    <m/>
    <m/>
    <s v="Graça Sebastião Sitoe"/>
    <s v="862114613"/>
    <s v="Dercio Victor Tenda"/>
    <s v="862259677/849271341"/>
    <m/>
    <m/>
    <m/>
    <n v="260001"/>
    <m/>
    <m/>
    <m/>
    <m/>
    <m/>
    <m/>
    <m/>
    <m/>
    <m/>
    <m/>
    <m/>
    <m/>
    <m/>
    <m/>
    <n v="40"/>
    <m/>
    <m/>
    <n v="40"/>
    <n v="0"/>
    <s v="Entregue"/>
  </r>
  <r>
    <d v="2026-04-02T00:00:00"/>
    <x v="3"/>
    <m/>
    <m/>
    <m/>
    <n v="2"/>
    <n v="1"/>
    <n v="1"/>
    <n v="0"/>
    <m/>
    <m/>
    <m/>
    <m/>
    <m/>
    <m/>
    <m/>
    <s v="AGRIMIDACLORP1L"/>
    <m/>
    <m/>
    <m/>
    <n v="2601235"/>
    <s v="Graça Sebastião Sitoe"/>
    <x v="5"/>
    <x v="44"/>
    <s v="Mubangoene"/>
    <m/>
    <m/>
    <m/>
    <m/>
    <m/>
    <m/>
    <s v="Graça Sebastião Sitoe"/>
    <s v="862114613"/>
    <s v="Dercio Victor Tenda"/>
    <s v="862259677/849271341"/>
    <m/>
    <m/>
    <m/>
    <n v="260001"/>
    <m/>
    <m/>
    <m/>
    <m/>
    <m/>
    <m/>
    <m/>
    <m/>
    <m/>
    <m/>
    <m/>
    <m/>
    <m/>
    <m/>
    <m/>
    <m/>
    <m/>
    <n v="0"/>
    <n v="-1"/>
    <s v="Sem registo"/>
  </r>
  <r>
    <d v="2026-04-02T00:00:00"/>
    <x v="4"/>
    <m/>
    <m/>
    <m/>
    <n v="25"/>
    <n v="25"/>
    <n v="25"/>
    <n v="0"/>
    <m/>
    <m/>
    <m/>
    <m/>
    <m/>
    <m/>
    <m/>
    <s v="MXIXMILHOKG"/>
    <m/>
    <m/>
    <m/>
    <n v="2601235"/>
    <s v="Graça Sebastião Sitoe"/>
    <x v="5"/>
    <x v="44"/>
    <s v="Mubangoene"/>
    <m/>
    <m/>
    <m/>
    <m/>
    <m/>
    <m/>
    <s v="Graça Sebastião Sitoe"/>
    <s v="862114613"/>
    <s v="Dercio Victor Tenda"/>
    <s v="862259677/849271341"/>
    <m/>
    <m/>
    <m/>
    <n v="260001"/>
    <m/>
    <m/>
    <m/>
    <m/>
    <m/>
    <m/>
    <m/>
    <m/>
    <m/>
    <m/>
    <m/>
    <m/>
    <m/>
    <m/>
    <m/>
    <n v="25"/>
    <m/>
    <n v="25"/>
    <n v="0"/>
    <s v="Entregue"/>
  </r>
  <r>
    <d v="2026-04-02T00:00:00"/>
    <x v="0"/>
    <m/>
    <m/>
    <m/>
    <n v="750"/>
    <n v="750"/>
    <n v="756.578947368421"/>
    <n v="6.578947368421041"/>
    <m/>
    <m/>
    <m/>
    <m/>
    <m/>
    <m/>
    <m/>
    <s v="MXIXFEIJAOKG"/>
    <m/>
    <m/>
    <m/>
    <n v="2601236"/>
    <s v="Guidione Paulino Coma"/>
    <x v="4"/>
    <x v="54"/>
    <s v="Maridza"/>
    <m/>
    <m/>
    <m/>
    <m/>
    <m/>
    <m/>
    <s v="Guidione Paulino Coma"/>
    <s v="869782029"/>
    <s v="Daniel Joaquim Manda"/>
    <s v="864857532 / 843818492"/>
    <m/>
    <m/>
    <m/>
    <n v="260001"/>
    <m/>
    <m/>
    <m/>
    <m/>
    <m/>
    <m/>
    <m/>
    <m/>
    <m/>
    <m/>
    <m/>
    <m/>
    <m/>
    <n v="6.57894736842104"/>
    <m/>
    <m/>
    <m/>
    <n v="0"/>
    <n v="-756.578947368421"/>
    <s v="Sem registo"/>
  </r>
  <r>
    <d v="2026-04-02T00:00:00"/>
    <x v="0"/>
    <m/>
    <m/>
    <m/>
    <n v="960"/>
    <n v="960"/>
    <n v="968.421052631579"/>
    <n v="8.421052631578959"/>
    <m/>
    <m/>
    <m/>
    <m/>
    <m/>
    <m/>
    <m/>
    <s v="MXIXFEIJAOKG"/>
    <m/>
    <m/>
    <m/>
    <n v="2601236"/>
    <s v="Guidione Paulino Coma"/>
    <x v="4"/>
    <x v="54"/>
    <s v="Muzongo"/>
    <m/>
    <m/>
    <m/>
    <m/>
    <m/>
    <m/>
    <s v="Guidione Paulino Coma"/>
    <s v="869782029"/>
    <s v="Daniel Joaquim Manda"/>
    <s v="864857532 / 843818492"/>
    <m/>
    <m/>
    <m/>
    <n v="260001"/>
    <m/>
    <m/>
    <m/>
    <m/>
    <m/>
    <m/>
    <m/>
    <m/>
    <m/>
    <m/>
    <m/>
    <m/>
    <m/>
    <n v="8.421052631578849"/>
    <m/>
    <m/>
    <m/>
    <n v="0"/>
    <n v="-968.421052631579"/>
    <s v="Sem registo"/>
  </r>
  <r>
    <d v="2026-04-02T00:00:00"/>
    <x v="1"/>
    <m/>
    <m/>
    <m/>
    <n v="50"/>
    <n v="25"/>
    <n v="50.4385964912281"/>
    <n v="25.4385964912281"/>
    <m/>
    <m/>
    <m/>
    <m/>
    <m/>
    <m/>
    <m/>
    <s v="AGRIFEMMA01L"/>
    <m/>
    <m/>
    <m/>
    <n v="2601236"/>
    <s v="Guidione Paulino Coma"/>
    <x v="4"/>
    <x v="54"/>
    <s v="Maridza"/>
    <m/>
    <m/>
    <m/>
    <m/>
    <m/>
    <m/>
    <s v="Guidione Paulino Coma"/>
    <s v="869782029"/>
    <s v="Daniel Joaquim Manda"/>
    <s v="864857532 / 843818492"/>
    <m/>
    <m/>
    <m/>
    <n v="260001"/>
    <m/>
    <m/>
    <m/>
    <m/>
    <m/>
    <m/>
    <m/>
    <m/>
    <m/>
    <m/>
    <m/>
    <m/>
    <m/>
    <n v="0.438596491228068"/>
    <m/>
    <m/>
    <m/>
    <n v="0"/>
    <n v="-50.4385964912281"/>
    <s v="Sem registo"/>
  </r>
  <r>
    <d v="2026-04-02T00:00:00"/>
    <x v="1"/>
    <m/>
    <m/>
    <m/>
    <n v="64"/>
    <n v="32"/>
    <n v="64.5614035087719"/>
    <n v="32.5614035087719"/>
    <m/>
    <m/>
    <m/>
    <m/>
    <m/>
    <m/>
    <m/>
    <s v="AGRIFEMMA01L"/>
    <m/>
    <m/>
    <m/>
    <n v="2601236"/>
    <s v="Guidione Paulino Coma"/>
    <x v="4"/>
    <x v="54"/>
    <s v="Muzongo"/>
    <m/>
    <m/>
    <m/>
    <m/>
    <m/>
    <m/>
    <s v="Guidione Paulino Coma"/>
    <s v="869782029"/>
    <s v="Daniel Joaquim Manda"/>
    <s v="864857532 / 843818492"/>
    <m/>
    <m/>
    <m/>
    <n v="260001"/>
    <m/>
    <m/>
    <m/>
    <m/>
    <m/>
    <m/>
    <m/>
    <m/>
    <m/>
    <m/>
    <m/>
    <m/>
    <m/>
    <n v="0.561403508771932"/>
    <m/>
    <m/>
    <m/>
    <n v="0"/>
    <n v="-64.5614035087719"/>
    <s v="Sem registo"/>
  </r>
  <r>
    <d v="2026-04-02T00:00:00"/>
    <x v="2"/>
    <m/>
    <m/>
    <m/>
    <n v="1000"/>
    <n v="1000"/>
    <n v="1008.77192982456"/>
    <n v="8.771929824559948"/>
    <m/>
    <m/>
    <m/>
    <m/>
    <m/>
    <m/>
    <m/>
    <s v="SUSSACO"/>
    <m/>
    <m/>
    <m/>
    <n v="2601236"/>
    <s v="Guidione Paulino Coma"/>
    <x v="4"/>
    <x v="54"/>
    <s v="Maridza"/>
    <m/>
    <m/>
    <m/>
    <m/>
    <m/>
    <m/>
    <s v="Guidione Paulino Coma"/>
    <s v="869782029"/>
    <s v="Daniel Joaquim Manda"/>
    <s v="864857532 / 843818492"/>
    <m/>
    <m/>
    <m/>
    <n v="260001"/>
    <m/>
    <m/>
    <m/>
    <m/>
    <m/>
    <m/>
    <m/>
    <m/>
    <m/>
    <m/>
    <m/>
    <m/>
    <m/>
    <n v="8.77192982456131"/>
    <m/>
    <m/>
    <m/>
    <n v="0"/>
    <n v="-1008.77192982456"/>
    <s v="Sem registo"/>
  </r>
  <r>
    <d v="2026-04-02T00:00:00"/>
    <x v="2"/>
    <m/>
    <m/>
    <m/>
    <n v="1280"/>
    <n v="1280"/>
    <n v="1291.22807017544"/>
    <n v="11.22807017544005"/>
    <m/>
    <m/>
    <m/>
    <m/>
    <m/>
    <m/>
    <m/>
    <s v="SUSSACO"/>
    <m/>
    <m/>
    <m/>
    <n v="2601236"/>
    <s v="Guidione Paulino Coma"/>
    <x v="4"/>
    <x v="54"/>
    <s v="Muzongo"/>
    <m/>
    <m/>
    <m/>
    <m/>
    <m/>
    <m/>
    <s v="Guidione Paulino Coma"/>
    <s v="869782029"/>
    <s v="Daniel Joaquim Manda"/>
    <s v="864857532 / 843818492"/>
    <m/>
    <m/>
    <m/>
    <n v="260001"/>
    <m/>
    <m/>
    <m/>
    <m/>
    <m/>
    <m/>
    <m/>
    <m/>
    <m/>
    <m/>
    <m/>
    <m/>
    <m/>
    <n v="11.2280701754385"/>
    <m/>
    <m/>
    <m/>
    <n v="0"/>
    <n v="-1291.22807017544"/>
    <s v="Sem registo"/>
  </r>
  <r>
    <d v="2026-04-02T00:00:00"/>
    <x v="3"/>
    <m/>
    <m/>
    <m/>
    <n v="50"/>
    <n v="25"/>
    <n v="50.4385964912281"/>
    <n v="25.4385964912281"/>
    <m/>
    <m/>
    <m/>
    <m/>
    <m/>
    <m/>
    <m/>
    <s v="AGRIMIDACLORP1L"/>
    <m/>
    <m/>
    <m/>
    <n v="2601236"/>
    <s v="Guidione Paulino Coma"/>
    <x v="4"/>
    <x v="54"/>
    <s v="Maridza"/>
    <m/>
    <m/>
    <m/>
    <m/>
    <m/>
    <m/>
    <s v="Guidione Paulino Coma"/>
    <s v="869782029"/>
    <s v="Daniel Joaquim Manda"/>
    <s v="864857532 / 843818492"/>
    <m/>
    <m/>
    <m/>
    <n v="260001"/>
    <m/>
    <m/>
    <m/>
    <m/>
    <m/>
    <m/>
    <m/>
    <m/>
    <m/>
    <m/>
    <m/>
    <m/>
    <m/>
    <n v="0.438596491228068"/>
    <m/>
    <m/>
    <m/>
    <n v="0"/>
    <n v="-50.4385964912281"/>
    <s v="Sem registo"/>
  </r>
  <r>
    <d v="2026-04-02T00:00:00"/>
    <x v="3"/>
    <m/>
    <m/>
    <m/>
    <n v="64"/>
    <n v="32"/>
    <n v="64.5614035087719"/>
    <n v="32.5614035087719"/>
    <m/>
    <m/>
    <m/>
    <m/>
    <m/>
    <m/>
    <m/>
    <s v="AGRIMIDACLORP1L"/>
    <m/>
    <m/>
    <m/>
    <n v="2601236"/>
    <s v="Guidione Paulino Coma"/>
    <x v="4"/>
    <x v="54"/>
    <s v="Muzongo"/>
    <m/>
    <m/>
    <m/>
    <m/>
    <m/>
    <m/>
    <s v="Guidione Paulino Coma"/>
    <s v="869782029"/>
    <s v="Daniel Joaquim Manda"/>
    <s v="864857532 / 843818492"/>
    <m/>
    <m/>
    <m/>
    <n v="260001"/>
    <m/>
    <m/>
    <m/>
    <m/>
    <m/>
    <m/>
    <m/>
    <m/>
    <m/>
    <m/>
    <m/>
    <m/>
    <m/>
    <n v="0.561403508771932"/>
    <m/>
    <m/>
    <m/>
    <n v="0"/>
    <n v="-64.5614035087719"/>
    <s v="Sem registo"/>
  </r>
  <r>
    <d v="2026-04-02T00:00:00"/>
    <x v="4"/>
    <m/>
    <m/>
    <m/>
    <n v="625"/>
    <n v="625"/>
    <n v="630.482456140351"/>
    <n v="5.482456140351019"/>
    <m/>
    <m/>
    <m/>
    <m/>
    <m/>
    <m/>
    <m/>
    <s v="MXIXMILHOKG"/>
    <m/>
    <m/>
    <m/>
    <n v="2601236"/>
    <s v="Guidione Paulino Coma"/>
    <x v="4"/>
    <x v="54"/>
    <s v="Maridza"/>
    <m/>
    <m/>
    <m/>
    <m/>
    <m/>
    <m/>
    <s v="Guidione Paulino Coma"/>
    <s v="869782029"/>
    <s v="Daniel Joaquim Manda"/>
    <s v="864857532 / 843818492"/>
    <m/>
    <m/>
    <m/>
    <n v="260001"/>
    <m/>
    <m/>
    <m/>
    <m/>
    <m/>
    <m/>
    <m/>
    <m/>
    <m/>
    <m/>
    <m/>
    <m/>
    <m/>
    <n v="5.48245614035079"/>
    <m/>
    <m/>
    <m/>
    <n v="0"/>
    <n v="-630.482456140351"/>
    <s v="Sem registo"/>
  </r>
  <r>
    <d v="2026-04-02T00:00:00"/>
    <x v="4"/>
    <m/>
    <m/>
    <m/>
    <n v="800"/>
    <n v="800"/>
    <n v="807.017543859649"/>
    <n v="7.017543859648981"/>
    <m/>
    <m/>
    <m/>
    <m/>
    <m/>
    <m/>
    <m/>
    <s v="MXIXMILHOKG"/>
    <m/>
    <m/>
    <m/>
    <n v="2601236"/>
    <s v="Guidione Paulino Coma"/>
    <x v="4"/>
    <x v="54"/>
    <s v="Muzongo"/>
    <m/>
    <m/>
    <m/>
    <m/>
    <m/>
    <m/>
    <s v="Guidione Paulino Coma"/>
    <s v="869782029"/>
    <s v="Daniel Joaquim Manda"/>
    <s v="864857532 / 843818492"/>
    <m/>
    <m/>
    <m/>
    <n v="260001"/>
    <m/>
    <m/>
    <m/>
    <m/>
    <m/>
    <m/>
    <m/>
    <m/>
    <m/>
    <m/>
    <m/>
    <m/>
    <m/>
    <n v="7.0175438596491"/>
    <m/>
    <m/>
    <m/>
    <n v="0"/>
    <n v="-807.017543859649"/>
    <s v="Sem registo"/>
  </r>
  <r>
    <d v="2026-04-02T00:00:00"/>
    <x v="0"/>
    <m/>
    <m/>
    <m/>
    <n v="8400"/>
    <n v="8400"/>
    <n v="8400"/>
    <n v="0"/>
    <m/>
    <m/>
    <m/>
    <m/>
    <m/>
    <m/>
    <m/>
    <s v="MXIXFEIJAOKG"/>
    <m/>
    <m/>
    <m/>
    <n v="2601237"/>
    <s v="Guilherminio Fazenda Manhiça"/>
    <x v="1"/>
    <x v="2"/>
    <s v="Bairro 3"/>
    <m/>
    <m/>
    <m/>
    <m/>
    <m/>
    <m/>
    <s v="Guilherminio Fazenda Manhiça"/>
    <s v="847156437"/>
    <s v="Joaquim Arnaldo Muchanga"/>
    <n v="847870520"/>
    <m/>
    <m/>
    <m/>
    <n v="260001"/>
    <m/>
    <m/>
    <m/>
    <m/>
    <m/>
    <m/>
    <m/>
    <m/>
    <m/>
    <m/>
    <m/>
    <m/>
    <m/>
    <m/>
    <m/>
    <m/>
    <n v="8400"/>
    <n v="0"/>
    <n v="-8400"/>
    <s v="Sem registo"/>
  </r>
  <r>
    <d v="2026-04-02T00:00:00"/>
    <x v="0"/>
    <m/>
    <m/>
    <m/>
    <n v="3900"/>
    <n v="3900"/>
    <n v="3900"/>
    <n v="0"/>
    <m/>
    <m/>
    <m/>
    <m/>
    <m/>
    <m/>
    <m/>
    <s v="MXIXFEIJAOKG"/>
    <m/>
    <m/>
    <m/>
    <n v="2601237"/>
    <s v="Guilherminio Fazenda Manhiça"/>
    <x v="1"/>
    <x v="2"/>
    <s v="Dzonguene"/>
    <m/>
    <m/>
    <m/>
    <m/>
    <m/>
    <m/>
    <s v="Guilherminio Fazenda Manhiça"/>
    <s v="847156437"/>
    <s v="Joaquim Arnaldo Muchanga"/>
    <n v="847870520"/>
    <m/>
    <m/>
    <m/>
    <n v="260001"/>
    <m/>
    <m/>
    <m/>
    <m/>
    <m/>
    <m/>
    <m/>
    <m/>
    <m/>
    <m/>
    <m/>
    <m/>
    <m/>
    <m/>
    <m/>
    <m/>
    <n v="3900"/>
    <n v="0"/>
    <n v="-3900"/>
    <s v="Sem registo"/>
  </r>
  <r>
    <d v="2026-04-02T00:00:00"/>
    <x v="0"/>
    <m/>
    <m/>
    <m/>
    <n v="3300"/>
    <n v="3300"/>
    <n v="3300"/>
    <n v="0"/>
    <m/>
    <m/>
    <m/>
    <m/>
    <m/>
    <m/>
    <m/>
    <s v="MXIXFEIJAOKG"/>
    <m/>
    <m/>
    <m/>
    <n v="2601237"/>
    <s v="Guilherminio Fazenda Manhiça"/>
    <x v="1"/>
    <x v="2"/>
    <s v="Ilha Bairro 1"/>
    <m/>
    <m/>
    <m/>
    <m/>
    <m/>
    <m/>
    <s v="Guilherminio Fazenda Manhiça"/>
    <s v="847156437"/>
    <s v="Joaquim Arnaldo Muchanga"/>
    <n v="847870520"/>
    <m/>
    <m/>
    <m/>
    <n v="260001"/>
    <m/>
    <m/>
    <m/>
    <m/>
    <m/>
    <m/>
    <m/>
    <m/>
    <m/>
    <m/>
    <m/>
    <m/>
    <m/>
    <m/>
    <m/>
    <m/>
    <n v="3300"/>
    <n v="0"/>
    <n v="-3300"/>
    <s v="Sem registo"/>
  </r>
  <r>
    <d v="2026-04-02T00:00:00"/>
    <x v="1"/>
    <m/>
    <m/>
    <m/>
    <n v="560"/>
    <n v="280"/>
    <n v="280"/>
    <n v="0"/>
    <m/>
    <m/>
    <m/>
    <m/>
    <m/>
    <m/>
    <m/>
    <s v="AGRIFEMMA01L"/>
    <m/>
    <m/>
    <m/>
    <n v="2601237"/>
    <s v="Guilherminio Fazenda Manhiça"/>
    <x v="1"/>
    <x v="2"/>
    <s v="Bairro 3"/>
    <m/>
    <m/>
    <m/>
    <m/>
    <m/>
    <m/>
    <s v="Guilherminio Fazenda Manhiça"/>
    <s v="847156437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280"/>
    <s v="Sem registo"/>
  </r>
  <r>
    <d v="2026-04-02T00:00:00"/>
    <x v="1"/>
    <m/>
    <m/>
    <m/>
    <n v="260"/>
    <n v="130"/>
    <n v="130"/>
    <n v="0"/>
    <m/>
    <m/>
    <m/>
    <m/>
    <m/>
    <m/>
    <m/>
    <s v="AGRIFEMMA01L"/>
    <m/>
    <m/>
    <m/>
    <n v="2601237"/>
    <s v="Guilherminio Fazenda Manhiça"/>
    <x v="1"/>
    <x v="2"/>
    <s v="Dzonguene"/>
    <m/>
    <m/>
    <m/>
    <m/>
    <m/>
    <m/>
    <s v="Guilherminio Fazenda Manhiça"/>
    <s v="847156437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130"/>
    <s v="Sem registo"/>
  </r>
  <r>
    <d v="2026-04-02T00:00:00"/>
    <x v="1"/>
    <m/>
    <m/>
    <m/>
    <n v="220"/>
    <n v="110"/>
    <n v="110"/>
    <n v="0"/>
    <m/>
    <m/>
    <m/>
    <m/>
    <m/>
    <m/>
    <m/>
    <s v="AGRIFEMMA01L"/>
    <m/>
    <m/>
    <m/>
    <n v="2601237"/>
    <s v="Guilherminio Fazenda Manhiça"/>
    <x v="1"/>
    <x v="2"/>
    <s v="Ilha Bairro 1"/>
    <m/>
    <m/>
    <m/>
    <m/>
    <m/>
    <m/>
    <s v="Guilherminio Fazenda Manhiça"/>
    <s v="847156437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110"/>
    <s v="Sem registo"/>
  </r>
  <r>
    <d v="2026-04-02T00:00:00"/>
    <x v="2"/>
    <m/>
    <m/>
    <m/>
    <n v="11200"/>
    <n v="11200"/>
    <n v="11200"/>
    <n v="0"/>
    <m/>
    <m/>
    <m/>
    <m/>
    <m/>
    <m/>
    <m/>
    <s v="SUSSACO"/>
    <m/>
    <m/>
    <m/>
    <n v="2601237"/>
    <s v="Guilherminio Fazenda Manhiça"/>
    <x v="1"/>
    <x v="2"/>
    <s v="Bairro 3"/>
    <m/>
    <m/>
    <m/>
    <m/>
    <m/>
    <m/>
    <s v="Guilherminio Fazenda Manhiça"/>
    <s v="847156437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11200"/>
    <s v="Sem registo"/>
  </r>
  <r>
    <d v="2026-04-02T00:00:00"/>
    <x v="2"/>
    <m/>
    <m/>
    <m/>
    <n v="5200"/>
    <n v="5200"/>
    <n v="5200"/>
    <n v="0"/>
    <m/>
    <m/>
    <m/>
    <m/>
    <m/>
    <m/>
    <m/>
    <s v="SUSSACO"/>
    <m/>
    <m/>
    <m/>
    <n v="2601237"/>
    <s v="Guilherminio Fazenda Manhiça"/>
    <x v="1"/>
    <x v="2"/>
    <s v="Dzonguene"/>
    <m/>
    <m/>
    <m/>
    <m/>
    <m/>
    <m/>
    <s v="Guilherminio Fazenda Manhiça"/>
    <s v="847156437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5200"/>
    <s v="Sem registo"/>
  </r>
  <r>
    <d v="2026-04-02T00:00:00"/>
    <x v="2"/>
    <m/>
    <m/>
    <m/>
    <n v="4400"/>
    <n v="4400"/>
    <n v="4400"/>
    <n v="0"/>
    <m/>
    <m/>
    <m/>
    <m/>
    <m/>
    <m/>
    <m/>
    <s v="SUSSACO"/>
    <m/>
    <m/>
    <m/>
    <n v="2601237"/>
    <s v="Guilherminio Fazenda Manhiça"/>
    <x v="1"/>
    <x v="2"/>
    <s v="Ilha Bairro 1"/>
    <m/>
    <m/>
    <m/>
    <m/>
    <m/>
    <m/>
    <s v="Guilherminio Fazenda Manhiça"/>
    <s v="847156437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4400"/>
    <s v="Sem registo"/>
  </r>
  <r>
    <d v="2026-04-02T00:00:00"/>
    <x v="3"/>
    <m/>
    <m/>
    <m/>
    <n v="560"/>
    <n v="280"/>
    <n v="280"/>
    <n v="0"/>
    <m/>
    <m/>
    <m/>
    <m/>
    <m/>
    <m/>
    <m/>
    <s v="AGRIMIDACLORP1L"/>
    <m/>
    <m/>
    <m/>
    <n v="2601237"/>
    <s v="Guilherminio Fazenda Manhiça"/>
    <x v="1"/>
    <x v="2"/>
    <s v="Bairro 3"/>
    <m/>
    <m/>
    <m/>
    <m/>
    <m/>
    <m/>
    <s v="Guilherminio Fazenda Manhiça"/>
    <s v="847156437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280"/>
    <s v="Sem registo"/>
  </r>
  <r>
    <d v="2026-04-02T00:00:00"/>
    <x v="3"/>
    <m/>
    <m/>
    <m/>
    <n v="260"/>
    <n v="130"/>
    <n v="130"/>
    <n v="0"/>
    <m/>
    <m/>
    <m/>
    <m/>
    <m/>
    <m/>
    <m/>
    <s v="AGRIMIDACLORP1L"/>
    <m/>
    <m/>
    <m/>
    <n v="2601237"/>
    <s v="Guilherminio Fazenda Manhiça"/>
    <x v="1"/>
    <x v="2"/>
    <s v="Dzonguene"/>
    <m/>
    <m/>
    <m/>
    <m/>
    <m/>
    <m/>
    <s v="Guilherminio Fazenda Manhiça"/>
    <s v="847156437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130"/>
    <s v="Sem registo"/>
  </r>
  <r>
    <d v="2026-04-02T00:00:00"/>
    <x v="3"/>
    <m/>
    <m/>
    <m/>
    <n v="220"/>
    <n v="110"/>
    <n v="110"/>
    <n v="0"/>
    <m/>
    <m/>
    <m/>
    <m/>
    <m/>
    <m/>
    <m/>
    <s v="AGRIMIDACLORP1L"/>
    <m/>
    <m/>
    <m/>
    <n v="2601237"/>
    <s v="Guilherminio Fazenda Manhiça"/>
    <x v="1"/>
    <x v="2"/>
    <s v="Ilha Bairro 1"/>
    <m/>
    <m/>
    <m/>
    <m/>
    <m/>
    <m/>
    <s v="Guilherminio Fazenda Manhiça"/>
    <s v="847156437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110"/>
    <s v="Sem registo"/>
  </r>
  <r>
    <d v="2026-04-02T00:00:00"/>
    <x v="4"/>
    <m/>
    <m/>
    <m/>
    <n v="7000"/>
    <n v="7000"/>
    <n v="7000"/>
    <n v="0"/>
    <m/>
    <m/>
    <m/>
    <m/>
    <m/>
    <m/>
    <m/>
    <s v="MXIXMILHOKG"/>
    <m/>
    <m/>
    <m/>
    <n v="2601237"/>
    <s v="Guilherminio Fazenda Manhiça"/>
    <x v="1"/>
    <x v="2"/>
    <s v="Bairro 3"/>
    <m/>
    <m/>
    <m/>
    <m/>
    <m/>
    <m/>
    <s v="Guilherminio Fazenda Manhiça"/>
    <s v="847156437"/>
    <s v="Joaquim Arnaldo Muchanga"/>
    <n v="847870520"/>
    <m/>
    <m/>
    <m/>
    <n v="260001"/>
    <m/>
    <m/>
    <m/>
    <m/>
    <m/>
    <m/>
    <m/>
    <m/>
    <m/>
    <m/>
    <m/>
    <m/>
    <m/>
    <m/>
    <n v="7000"/>
    <m/>
    <m/>
    <n v="7000"/>
    <n v="0"/>
    <s v="Entregue"/>
  </r>
  <r>
    <d v="2026-04-02T00:00:00"/>
    <x v="4"/>
    <m/>
    <m/>
    <m/>
    <n v="3250"/>
    <n v="3250"/>
    <n v="3250"/>
    <n v="0"/>
    <m/>
    <m/>
    <m/>
    <m/>
    <m/>
    <m/>
    <m/>
    <s v="MXIXMILHOKG"/>
    <m/>
    <m/>
    <m/>
    <n v="2601237"/>
    <s v="Guilherminio Fazenda Manhiça"/>
    <x v="1"/>
    <x v="2"/>
    <s v="Dzonguene"/>
    <m/>
    <m/>
    <m/>
    <m/>
    <m/>
    <m/>
    <s v="Guilherminio Fazenda Manhiça"/>
    <s v="847156437"/>
    <s v="Joaquim Arnaldo Muchanga"/>
    <n v="847870520"/>
    <m/>
    <m/>
    <m/>
    <n v="260001"/>
    <m/>
    <m/>
    <m/>
    <m/>
    <m/>
    <m/>
    <m/>
    <m/>
    <m/>
    <m/>
    <m/>
    <m/>
    <m/>
    <m/>
    <n v="3250"/>
    <m/>
    <m/>
    <n v="3250"/>
    <n v="0"/>
    <s v="Entregue"/>
  </r>
  <r>
    <d v="2026-04-02T00:00:00"/>
    <x v="4"/>
    <m/>
    <m/>
    <m/>
    <n v="2750"/>
    <n v="2750"/>
    <n v="2750"/>
    <n v="0"/>
    <m/>
    <m/>
    <m/>
    <m/>
    <m/>
    <m/>
    <m/>
    <s v="MXIXMILHOKG"/>
    <m/>
    <m/>
    <m/>
    <n v="2601237"/>
    <s v="Guilherminio Fazenda Manhiça"/>
    <x v="1"/>
    <x v="2"/>
    <s v="Ilha Bairro 1"/>
    <m/>
    <m/>
    <m/>
    <m/>
    <m/>
    <m/>
    <s v="Guilherminio Fazenda Manhiça"/>
    <s v="847156437"/>
    <s v="Joaquim Arnaldo Muchanga"/>
    <n v="847870520"/>
    <m/>
    <m/>
    <m/>
    <n v="260001"/>
    <m/>
    <m/>
    <m/>
    <m/>
    <m/>
    <m/>
    <m/>
    <m/>
    <m/>
    <m/>
    <m/>
    <m/>
    <m/>
    <m/>
    <n v="2750"/>
    <m/>
    <m/>
    <n v="2750"/>
    <n v="0"/>
    <s v="Entregue"/>
  </r>
  <r>
    <d v="2026-04-02T00:00:00"/>
    <x v="0"/>
    <m/>
    <m/>
    <m/>
    <n v="450"/>
    <n v="450"/>
    <n v="0"/>
    <n v="-450"/>
    <m/>
    <m/>
    <m/>
    <m/>
    <m/>
    <m/>
    <m/>
    <s v="MXIXFEIJAOKG"/>
    <m/>
    <m/>
    <m/>
    <n v="2601238"/>
    <s v="Gulamo Kapiki"/>
    <x v="3"/>
    <x v="50"/>
    <s v="Monequera"/>
    <m/>
    <m/>
    <m/>
    <m/>
    <m/>
    <m/>
    <s v="Gulamo Kapiki"/>
    <s v="862023997"/>
    <s v="Galileia Gimo"/>
    <n v="869620813"/>
    <m/>
    <m/>
    <m/>
    <n v="260001"/>
    <m/>
    <m/>
    <m/>
    <m/>
    <m/>
    <m/>
    <m/>
    <m/>
    <m/>
    <m/>
    <m/>
    <m/>
    <m/>
    <n v="-450"/>
    <m/>
    <m/>
    <m/>
    <n v="0"/>
    <n v="0"/>
    <s v="Sem registo"/>
  </r>
  <r>
    <d v="2026-04-02T00:00:00"/>
    <x v="1"/>
    <m/>
    <m/>
    <m/>
    <n v="30"/>
    <n v="15"/>
    <n v="0"/>
    <n v="-15"/>
    <m/>
    <m/>
    <m/>
    <m/>
    <m/>
    <m/>
    <m/>
    <s v="AGRIFEMMA01L"/>
    <m/>
    <m/>
    <m/>
    <n v="2601238"/>
    <s v="Gulamo Kapiki"/>
    <x v="3"/>
    <x v="50"/>
    <s v="Monequera"/>
    <m/>
    <m/>
    <m/>
    <m/>
    <m/>
    <m/>
    <s v="Gulamo Kapiki"/>
    <s v="862023997"/>
    <s v="Galileia Gimo"/>
    <n v="869620813"/>
    <m/>
    <m/>
    <m/>
    <n v="260001"/>
    <m/>
    <m/>
    <m/>
    <m/>
    <m/>
    <m/>
    <m/>
    <m/>
    <m/>
    <m/>
    <m/>
    <m/>
    <m/>
    <n v="-30"/>
    <m/>
    <m/>
    <m/>
    <n v="0"/>
    <n v="0"/>
    <s v="Sem registo"/>
  </r>
  <r>
    <d v="2026-04-02T00:00:00"/>
    <x v="2"/>
    <m/>
    <m/>
    <m/>
    <n v="600"/>
    <n v="600"/>
    <n v="0"/>
    <n v="-600"/>
    <m/>
    <m/>
    <m/>
    <m/>
    <m/>
    <m/>
    <m/>
    <s v="SUSSACO"/>
    <m/>
    <m/>
    <m/>
    <n v="2601238"/>
    <s v="Gulamo Kapiki"/>
    <x v="3"/>
    <x v="50"/>
    <s v="Monequera"/>
    <m/>
    <m/>
    <m/>
    <m/>
    <m/>
    <m/>
    <s v="Gulamo Kapiki"/>
    <s v="862023997"/>
    <s v="Galileia Gimo"/>
    <n v="869620813"/>
    <m/>
    <m/>
    <m/>
    <n v="260001"/>
    <m/>
    <m/>
    <m/>
    <m/>
    <m/>
    <m/>
    <m/>
    <m/>
    <m/>
    <m/>
    <m/>
    <m/>
    <m/>
    <n v="-600"/>
    <m/>
    <m/>
    <m/>
    <n v="0"/>
    <n v="0"/>
    <s v="Sem registo"/>
  </r>
  <r>
    <d v="2026-04-02T00:00:00"/>
    <x v="3"/>
    <m/>
    <m/>
    <m/>
    <n v="24"/>
    <n v="12"/>
    <n v="0"/>
    <n v="-12"/>
    <m/>
    <m/>
    <m/>
    <m/>
    <m/>
    <m/>
    <m/>
    <s v="AGRIMIDACLORP1L"/>
    <m/>
    <m/>
    <m/>
    <n v="2601238"/>
    <s v="Gulamo Kapiki"/>
    <x v="3"/>
    <x v="50"/>
    <s v="Monequera"/>
    <m/>
    <m/>
    <m/>
    <m/>
    <m/>
    <m/>
    <s v="Gulamo Kapiki"/>
    <s v="862023997"/>
    <s v="Galileia Gimo"/>
    <n v="869620813"/>
    <m/>
    <m/>
    <m/>
    <n v="260001"/>
    <m/>
    <m/>
    <m/>
    <m/>
    <m/>
    <m/>
    <m/>
    <m/>
    <m/>
    <m/>
    <m/>
    <m/>
    <m/>
    <n v="-24"/>
    <m/>
    <m/>
    <m/>
    <n v="0"/>
    <n v="0"/>
    <s v="Sem registo"/>
  </r>
  <r>
    <d v="2026-04-02T00:00:00"/>
    <x v="4"/>
    <m/>
    <m/>
    <m/>
    <n v="300"/>
    <n v="300"/>
    <n v="0"/>
    <n v="-300"/>
    <m/>
    <m/>
    <m/>
    <m/>
    <m/>
    <m/>
    <m/>
    <s v="MXIXMILHOKG"/>
    <m/>
    <m/>
    <m/>
    <n v="2601238"/>
    <s v="Gulamo Kapiki"/>
    <x v="3"/>
    <x v="50"/>
    <s v="Monequera"/>
    <m/>
    <m/>
    <m/>
    <m/>
    <m/>
    <m/>
    <s v="Gulamo Kapiki"/>
    <s v="862023997"/>
    <s v="Galileia Gimo"/>
    <n v="869620813"/>
    <m/>
    <m/>
    <m/>
    <n v="260001"/>
    <m/>
    <m/>
    <m/>
    <m/>
    <m/>
    <m/>
    <m/>
    <m/>
    <m/>
    <m/>
    <m/>
    <m/>
    <m/>
    <n v="-300"/>
    <m/>
    <m/>
    <m/>
    <n v="0"/>
    <n v="0"/>
    <s v="Sem registo"/>
  </r>
  <r>
    <d v="2026-04-02T00:00:00"/>
    <x v="5"/>
    <m/>
    <m/>
    <m/>
    <n v="18"/>
    <n v="9"/>
    <n v="0"/>
    <n v="-9"/>
    <m/>
    <m/>
    <m/>
    <m/>
    <m/>
    <m/>
    <m/>
    <s v="AGRIMHMCPA1L"/>
    <m/>
    <m/>
    <m/>
    <n v="2601238"/>
    <s v="Gulamo Kapiki"/>
    <x v="3"/>
    <x v="50"/>
    <s v="Monequera"/>
    <m/>
    <m/>
    <m/>
    <m/>
    <m/>
    <m/>
    <s v="Gulamo Kapiki"/>
    <s v="862023997"/>
    <s v="Galileia Gimo"/>
    <n v="869620813"/>
    <m/>
    <m/>
    <m/>
    <n v="260001"/>
    <m/>
    <m/>
    <m/>
    <m/>
    <m/>
    <m/>
    <m/>
    <m/>
    <m/>
    <m/>
    <m/>
    <m/>
    <m/>
    <n v="-18"/>
    <m/>
    <m/>
    <m/>
    <n v="0"/>
    <n v="0"/>
    <s v="Sem registo"/>
  </r>
  <r>
    <d v="2026-04-02T00:00:00"/>
    <x v="6"/>
    <m/>
    <m/>
    <m/>
    <n v="300"/>
    <n v="300"/>
    <n v="0"/>
    <n v="-300"/>
    <m/>
    <m/>
    <m/>
    <m/>
    <m/>
    <m/>
    <m/>
    <s v="MXIXARROZKG"/>
    <m/>
    <m/>
    <m/>
    <n v="2601238"/>
    <s v="Gulamo Kapiki"/>
    <x v="3"/>
    <x v="50"/>
    <s v="Monequera"/>
    <m/>
    <m/>
    <m/>
    <m/>
    <m/>
    <m/>
    <s v="Gulamo Kapiki"/>
    <s v="862023997"/>
    <s v="Galileia Gimo"/>
    <n v="869620813"/>
    <m/>
    <m/>
    <m/>
    <n v="260001"/>
    <m/>
    <m/>
    <m/>
    <m/>
    <m/>
    <m/>
    <m/>
    <m/>
    <m/>
    <m/>
    <m/>
    <m/>
    <m/>
    <n v="-300"/>
    <m/>
    <m/>
    <m/>
    <n v="0"/>
    <n v="0"/>
    <s v="Sem registo"/>
  </r>
  <r>
    <d v="2026-04-02T00:00:00"/>
    <x v="0"/>
    <m/>
    <m/>
    <m/>
    <n v="480"/>
    <n v="480"/>
    <n v="0"/>
    <n v="-480"/>
    <m/>
    <m/>
    <m/>
    <m/>
    <m/>
    <m/>
    <m/>
    <s v="MXIXFEIJAOKG"/>
    <m/>
    <m/>
    <m/>
    <n v="2601239"/>
    <s v="Gustamario Eduardo"/>
    <x v="4"/>
    <x v="59"/>
    <s v="Chirera"/>
    <m/>
    <m/>
    <m/>
    <m/>
    <m/>
    <m/>
    <s v="Gustamario Eduardo"/>
    <s v="868874098"/>
    <s v="Joaquim Dimba"/>
    <n v="864502093"/>
    <m/>
    <m/>
    <m/>
    <n v="260001"/>
    <m/>
    <m/>
    <m/>
    <m/>
    <m/>
    <m/>
    <m/>
    <m/>
    <m/>
    <m/>
    <m/>
    <m/>
    <m/>
    <n v="-480"/>
    <m/>
    <m/>
    <m/>
    <n v="0"/>
    <n v="0"/>
    <s v="Sem registo"/>
  </r>
  <r>
    <d v="2026-04-02T00:00:00"/>
    <x v="1"/>
    <m/>
    <m/>
    <m/>
    <n v="32"/>
    <n v="16"/>
    <n v="0"/>
    <n v="-16"/>
    <m/>
    <m/>
    <m/>
    <m/>
    <m/>
    <m/>
    <m/>
    <s v="AGRIFEMMA01L"/>
    <m/>
    <m/>
    <m/>
    <n v="2601239"/>
    <s v="Gustamario Eduardo"/>
    <x v="4"/>
    <x v="59"/>
    <s v="Chirera"/>
    <m/>
    <m/>
    <m/>
    <m/>
    <m/>
    <m/>
    <s v="Gustamario Eduardo"/>
    <s v="868874098"/>
    <s v="Joaquim Dimba"/>
    <n v="864502093"/>
    <m/>
    <m/>
    <m/>
    <n v="260001"/>
    <m/>
    <m/>
    <m/>
    <m/>
    <m/>
    <m/>
    <m/>
    <m/>
    <m/>
    <m/>
    <m/>
    <m/>
    <m/>
    <n v="-32"/>
    <m/>
    <m/>
    <m/>
    <n v="0"/>
    <n v="0"/>
    <s v="Sem registo"/>
  </r>
  <r>
    <d v="2026-04-02T00:00:00"/>
    <x v="2"/>
    <m/>
    <m/>
    <m/>
    <n v="640"/>
    <n v="640"/>
    <n v="0"/>
    <n v="-640"/>
    <m/>
    <m/>
    <m/>
    <m/>
    <m/>
    <m/>
    <m/>
    <s v="SUSSACO"/>
    <m/>
    <m/>
    <m/>
    <n v="2601239"/>
    <s v="Gustamario Eduardo"/>
    <x v="4"/>
    <x v="59"/>
    <s v="Chirera"/>
    <m/>
    <m/>
    <m/>
    <m/>
    <m/>
    <m/>
    <s v="Gustamario Eduardo"/>
    <s v="868874098"/>
    <s v="Joaquim Dimba"/>
    <n v="864502093"/>
    <m/>
    <m/>
    <m/>
    <n v="260001"/>
    <m/>
    <m/>
    <m/>
    <m/>
    <m/>
    <m/>
    <m/>
    <m/>
    <m/>
    <m/>
    <m/>
    <m/>
    <m/>
    <n v="-640"/>
    <m/>
    <m/>
    <m/>
    <n v="0"/>
    <n v="0"/>
    <s v="Sem registo"/>
  </r>
  <r>
    <d v="2026-04-02T00:00:00"/>
    <x v="3"/>
    <m/>
    <m/>
    <m/>
    <n v="32"/>
    <n v="16"/>
    <n v="0"/>
    <n v="-16"/>
    <m/>
    <m/>
    <m/>
    <m/>
    <m/>
    <m/>
    <m/>
    <s v="AGRIMIDACLORP1L"/>
    <m/>
    <m/>
    <m/>
    <n v="2601239"/>
    <s v="Gustamario Eduardo"/>
    <x v="4"/>
    <x v="59"/>
    <s v="Chirera"/>
    <m/>
    <m/>
    <m/>
    <m/>
    <m/>
    <m/>
    <s v="Gustamario Eduardo"/>
    <s v="868874098"/>
    <s v="Joaquim Dimba"/>
    <n v="864502093"/>
    <m/>
    <m/>
    <m/>
    <n v="260001"/>
    <m/>
    <m/>
    <m/>
    <m/>
    <m/>
    <m/>
    <m/>
    <m/>
    <m/>
    <m/>
    <m/>
    <m/>
    <m/>
    <n v="-32"/>
    <m/>
    <m/>
    <m/>
    <n v="0"/>
    <n v="0"/>
    <s v="Sem registo"/>
  </r>
  <r>
    <d v="2026-04-02T00:00:00"/>
    <x v="4"/>
    <m/>
    <m/>
    <m/>
    <n v="400"/>
    <n v="400"/>
    <n v="0"/>
    <n v="-400"/>
    <m/>
    <m/>
    <m/>
    <m/>
    <m/>
    <m/>
    <m/>
    <s v="MXIXMILHOKG"/>
    <m/>
    <m/>
    <m/>
    <n v="2601239"/>
    <s v="Gustamario Eduardo"/>
    <x v="4"/>
    <x v="59"/>
    <s v="Chirera"/>
    <m/>
    <m/>
    <m/>
    <m/>
    <m/>
    <m/>
    <s v="Gustamario Eduardo"/>
    <s v="868874098"/>
    <s v="Joaquim Dimba"/>
    <n v="864502093"/>
    <m/>
    <m/>
    <m/>
    <n v="260001"/>
    <m/>
    <m/>
    <m/>
    <m/>
    <m/>
    <m/>
    <m/>
    <m/>
    <m/>
    <m/>
    <m/>
    <m/>
    <m/>
    <n v="-400"/>
    <m/>
    <m/>
    <m/>
    <n v="0"/>
    <n v="0"/>
    <s v="Sem registo"/>
  </r>
  <r>
    <d v="2026-04-02T00:00:00"/>
    <x v="0"/>
    <m/>
    <m/>
    <m/>
    <n v="30"/>
    <n v="30"/>
    <n v="30"/>
    <n v="0"/>
    <m/>
    <m/>
    <m/>
    <m/>
    <m/>
    <m/>
    <m/>
    <s v="MXIXFEIJAOKG"/>
    <m/>
    <m/>
    <m/>
    <n v="2601240"/>
    <s v="Hélder Carmona Muchanga"/>
    <x v="2"/>
    <x v="7"/>
    <s v="Chissape"/>
    <m/>
    <m/>
    <m/>
    <m/>
    <m/>
    <m/>
    <s v="Hélder Carmona Muchanga"/>
    <s v="841087400"/>
    <s v="Anifa Manuel Ferreira Ramessane"/>
    <n v="843766667"/>
    <m/>
    <m/>
    <m/>
    <n v="260001"/>
    <m/>
    <m/>
    <m/>
    <m/>
    <m/>
    <m/>
    <m/>
    <m/>
    <m/>
    <m/>
    <m/>
    <m/>
    <m/>
    <n v="0"/>
    <m/>
    <m/>
    <n v="30"/>
    <n v="0"/>
    <n v="-30"/>
    <s v="Sem registo"/>
  </r>
  <r>
    <d v="2026-04-02T00:00:00"/>
    <x v="0"/>
    <m/>
    <m/>
    <m/>
    <n v="30"/>
    <n v="30"/>
    <n v="30"/>
    <n v="0"/>
    <m/>
    <m/>
    <m/>
    <m/>
    <m/>
    <m/>
    <m/>
    <s v="MXIXFEIJAOKG"/>
    <m/>
    <m/>
    <m/>
    <n v="2601240"/>
    <s v="Hélder Carmona Muchanga"/>
    <x v="2"/>
    <x v="7"/>
    <s v="Nhaduvo"/>
    <m/>
    <m/>
    <m/>
    <m/>
    <m/>
    <m/>
    <s v="Hélder Carmona Muchanga"/>
    <s v="841087400"/>
    <s v="Anifa Manuel Ferreira Ramessane"/>
    <n v="843766667"/>
    <m/>
    <m/>
    <m/>
    <n v="260001"/>
    <m/>
    <m/>
    <m/>
    <m/>
    <m/>
    <m/>
    <m/>
    <m/>
    <m/>
    <m/>
    <m/>
    <m/>
    <m/>
    <n v="0"/>
    <m/>
    <m/>
    <n v="30"/>
    <n v="0"/>
    <n v="-30"/>
    <s v="Sem registo"/>
  </r>
  <r>
    <d v="2026-04-02T00:00:00"/>
    <x v="0"/>
    <m/>
    <m/>
    <m/>
    <n v="30"/>
    <n v="30"/>
    <n v="30"/>
    <n v="0"/>
    <m/>
    <m/>
    <m/>
    <m/>
    <m/>
    <m/>
    <m/>
    <s v="MXIXFEIJAOKG"/>
    <m/>
    <m/>
    <m/>
    <n v="2601240"/>
    <s v="Hélder Carmona Muchanga"/>
    <x v="2"/>
    <x v="7"/>
    <s v="Tchanjamandiane"/>
    <m/>
    <m/>
    <m/>
    <m/>
    <m/>
    <m/>
    <s v="Hélder Carmona Muchanga"/>
    <s v="841087400"/>
    <s v="Anifa Manuel Ferreira Ramessane"/>
    <n v="843766667"/>
    <m/>
    <m/>
    <m/>
    <n v="260001"/>
    <m/>
    <m/>
    <m/>
    <m/>
    <m/>
    <m/>
    <m/>
    <m/>
    <m/>
    <m/>
    <m/>
    <m/>
    <m/>
    <n v="0"/>
    <m/>
    <m/>
    <n v="30"/>
    <n v="0"/>
    <n v="-30"/>
    <s v="Sem registo"/>
  </r>
  <r>
    <d v="2026-04-02T00:00:00"/>
    <x v="0"/>
    <m/>
    <m/>
    <m/>
    <n v="15"/>
    <n v="15"/>
    <n v="15"/>
    <n v="0"/>
    <m/>
    <m/>
    <m/>
    <m/>
    <m/>
    <m/>
    <m/>
    <s v="MXIXFEIJAOKG"/>
    <m/>
    <m/>
    <m/>
    <n v="2601240"/>
    <s v="Hélder Carmona Muchanga"/>
    <x v="2"/>
    <x v="7"/>
    <s v="Tchonja"/>
    <m/>
    <m/>
    <m/>
    <m/>
    <m/>
    <m/>
    <s v="Hélder Carmona Muchanga"/>
    <s v="841087400"/>
    <s v="Anifa Manuel Ferreira Ramessane"/>
    <n v="843766667"/>
    <m/>
    <m/>
    <m/>
    <n v="260001"/>
    <m/>
    <m/>
    <m/>
    <m/>
    <m/>
    <m/>
    <m/>
    <m/>
    <m/>
    <m/>
    <m/>
    <m/>
    <m/>
    <n v="0"/>
    <m/>
    <m/>
    <n v="15"/>
    <n v="0"/>
    <n v="-15"/>
    <s v="Sem registo"/>
  </r>
  <r>
    <d v="2026-04-02T00:00:00"/>
    <x v="1"/>
    <m/>
    <m/>
    <m/>
    <n v="2"/>
    <n v="1"/>
    <n v="2"/>
    <n v="1"/>
    <m/>
    <m/>
    <m/>
    <m/>
    <m/>
    <m/>
    <m/>
    <s v="AGRIFEMMA01L"/>
    <m/>
    <m/>
    <m/>
    <n v="2601240"/>
    <s v="Hélder Carmona Muchanga"/>
    <x v="2"/>
    <x v="7"/>
    <s v="Chissape"/>
    <m/>
    <m/>
    <m/>
    <m/>
    <m/>
    <m/>
    <s v="Hélder Carmona Muchanga"/>
    <s v="841087400"/>
    <s v="Anifa Manuel Ferreira Ramessane"/>
    <n v="843766667"/>
    <m/>
    <m/>
    <m/>
    <n v="260001"/>
    <m/>
    <m/>
    <m/>
    <m/>
    <m/>
    <m/>
    <m/>
    <m/>
    <m/>
    <m/>
    <m/>
    <m/>
    <m/>
    <n v="0"/>
    <m/>
    <m/>
    <m/>
    <n v="0"/>
    <n v="-2"/>
    <s v="Sem registo"/>
  </r>
  <r>
    <d v="2026-04-02T00:00:00"/>
    <x v="1"/>
    <m/>
    <m/>
    <m/>
    <n v="2"/>
    <n v="1"/>
    <n v="2"/>
    <n v="1"/>
    <m/>
    <m/>
    <m/>
    <m/>
    <m/>
    <m/>
    <m/>
    <s v="AGRIFEMMA01L"/>
    <m/>
    <m/>
    <m/>
    <n v="2601240"/>
    <s v="Hélder Carmona Muchanga"/>
    <x v="2"/>
    <x v="7"/>
    <s v="Nhaduvo"/>
    <m/>
    <m/>
    <m/>
    <m/>
    <m/>
    <m/>
    <s v="Hélder Carmona Muchanga"/>
    <s v="841087400"/>
    <s v="Anifa Manuel Ferreira Ramessane"/>
    <n v="843766667"/>
    <m/>
    <m/>
    <m/>
    <n v="260001"/>
    <m/>
    <m/>
    <m/>
    <m/>
    <m/>
    <m/>
    <m/>
    <m/>
    <m/>
    <m/>
    <m/>
    <m/>
    <m/>
    <n v="0"/>
    <m/>
    <m/>
    <m/>
    <n v="0"/>
    <n v="-2"/>
    <s v="Sem registo"/>
  </r>
  <r>
    <d v="2026-04-02T00:00:00"/>
    <x v="1"/>
    <m/>
    <m/>
    <m/>
    <n v="2"/>
    <n v="1"/>
    <n v="2"/>
    <n v="1"/>
    <m/>
    <m/>
    <m/>
    <m/>
    <m/>
    <m/>
    <m/>
    <s v="AGRIFEMMA01L"/>
    <m/>
    <m/>
    <m/>
    <n v="2601240"/>
    <s v="Hélder Carmona Muchanga"/>
    <x v="2"/>
    <x v="7"/>
    <s v="Tchanjamandiane"/>
    <m/>
    <m/>
    <m/>
    <m/>
    <m/>
    <m/>
    <s v="Hélder Carmona Muchanga"/>
    <s v="841087400"/>
    <s v="Anifa Manuel Ferreira Ramessane"/>
    <n v="843766667"/>
    <m/>
    <m/>
    <m/>
    <n v="260001"/>
    <m/>
    <m/>
    <m/>
    <m/>
    <m/>
    <m/>
    <m/>
    <m/>
    <m/>
    <m/>
    <m/>
    <m/>
    <m/>
    <n v="0"/>
    <m/>
    <m/>
    <m/>
    <n v="0"/>
    <n v="-2"/>
    <s v="Sem registo"/>
  </r>
  <r>
    <d v="2026-04-02T00:00:00"/>
    <x v="1"/>
    <m/>
    <m/>
    <m/>
    <n v="1"/>
    <n v="0.5"/>
    <n v="1"/>
    <n v="0.5"/>
    <m/>
    <m/>
    <m/>
    <m/>
    <m/>
    <m/>
    <m/>
    <s v="AGRIFEMMA01L"/>
    <m/>
    <m/>
    <m/>
    <n v="2601240"/>
    <s v="Hélder Carmona Muchanga"/>
    <x v="2"/>
    <x v="7"/>
    <s v="Tchonja"/>
    <m/>
    <m/>
    <m/>
    <m/>
    <m/>
    <m/>
    <s v="Hélder Carmona Muchanga"/>
    <s v="841087400"/>
    <s v="Anifa Manuel Ferreira Ramessane"/>
    <n v="843766667"/>
    <m/>
    <m/>
    <m/>
    <n v="260001"/>
    <m/>
    <m/>
    <m/>
    <m/>
    <m/>
    <m/>
    <m/>
    <m/>
    <m/>
    <m/>
    <m/>
    <m/>
    <m/>
    <n v="0"/>
    <m/>
    <m/>
    <m/>
    <n v="0"/>
    <n v="-1"/>
    <s v="Sem registo"/>
  </r>
  <r>
    <d v="2026-04-02T00:00:00"/>
    <x v="2"/>
    <m/>
    <m/>
    <m/>
    <n v="40"/>
    <n v="40"/>
    <n v="40"/>
    <n v="0"/>
    <m/>
    <m/>
    <m/>
    <m/>
    <m/>
    <m/>
    <m/>
    <s v="SUSSACO"/>
    <m/>
    <m/>
    <m/>
    <n v="2601240"/>
    <s v="Hélder Carmona Muchanga"/>
    <x v="2"/>
    <x v="7"/>
    <s v="Chissape"/>
    <m/>
    <m/>
    <m/>
    <m/>
    <m/>
    <m/>
    <s v="Hélder Carmona Muchanga"/>
    <s v="841087400"/>
    <s v="Anifa Manuel Ferreira Ramessane"/>
    <n v="843766667"/>
    <m/>
    <m/>
    <m/>
    <n v="260001"/>
    <m/>
    <m/>
    <m/>
    <m/>
    <m/>
    <m/>
    <m/>
    <m/>
    <m/>
    <m/>
    <m/>
    <m/>
    <m/>
    <n v="0"/>
    <m/>
    <m/>
    <m/>
    <n v="0"/>
    <n v="-40"/>
    <s v="Sem registo"/>
  </r>
  <r>
    <d v="2026-04-02T00:00:00"/>
    <x v="2"/>
    <m/>
    <m/>
    <m/>
    <n v="40"/>
    <n v="40"/>
    <n v="40"/>
    <n v="0"/>
    <m/>
    <m/>
    <m/>
    <m/>
    <m/>
    <m/>
    <m/>
    <s v="SUSSACO"/>
    <m/>
    <m/>
    <m/>
    <n v="2601240"/>
    <s v="Hélder Carmona Muchanga"/>
    <x v="2"/>
    <x v="7"/>
    <s v="Nhaduvo"/>
    <m/>
    <m/>
    <m/>
    <m/>
    <m/>
    <m/>
    <s v="Hélder Carmona Muchanga"/>
    <s v="841087400"/>
    <s v="Anifa Manuel Ferreira Ramessane"/>
    <n v="843766667"/>
    <m/>
    <m/>
    <m/>
    <n v="260001"/>
    <m/>
    <m/>
    <m/>
    <m/>
    <m/>
    <m/>
    <m/>
    <m/>
    <m/>
    <m/>
    <m/>
    <m/>
    <m/>
    <n v="0"/>
    <m/>
    <m/>
    <m/>
    <n v="0"/>
    <n v="-40"/>
    <s v="Sem registo"/>
  </r>
  <r>
    <d v="2026-04-02T00:00:00"/>
    <x v="2"/>
    <m/>
    <m/>
    <m/>
    <n v="40"/>
    <n v="40"/>
    <n v="40"/>
    <n v="0"/>
    <m/>
    <m/>
    <m/>
    <m/>
    <m/>
    <m/>
    <m/>
    <s v="SUSSACO"/>
    <m/>
    <m/>
    <m/>
    <n v="2601240"/>
    <s v="Hélder Carmona Muchanga"/>
    <x v="2"/>
    <x v="7"/>
    <s v="Tchanjamandiane"/>
    <m/>
    <m/>
    <m/>
    <m/>
    <m/>
    <m/>
    <s v="Hélder Carmona Muchanga"/>
    <s v="841087400"/>
    <s v="Anifa Manuel Ferreira Ramessane"/>
    <n v="843766667"/>
    <m/>
    <m/>
    <m/>
    <n v="260001"/>
    <m/>
    <m/>
    <m/>
    <m/>
    <m/>
    <m/>
    <m/>
    <m/>
    <m/>
    <m/>
    <m/>
    <m/>
    <m/>
    <n v="0"/>
    <m/>
    <m/>
    <m/>
    <n v="0"/>
    <n v="-40"/>
    <s v="Sem registo"/>
  </r>
  <r>
    <d v="2026-04-02T00:00:00"/>
    <x v="2"/>
    <m/>
    <m/>
    <m/>
    <n v="20"/>
    <n v="20"/>
    <n v="20"/>
    <n v="0"/>
    <m/>
    <m/>
    <m/>
    <m/>
    <m/>
    <m/>
    <m/>
    <s v="SUSSACO"/>
    <m/>
    <m/>
    <m/>
    <n v="2601240"/>
    <s v="Hélder Carmona Muchanga"/>
    <x v="2"/>
    <x v="7"/>
    <s v="Tchonja"/>
    <m/>
    <m/>
    <m/>
    <m/>
    <m/>
    <m/>
    <s v="Hélder Carmona Muchanga"/>
    <s v="841087400"/>
    <s v="Anifa Manuel Ferreira Ramessane"/>
    <n v="843766667"/>
    <m/>
    <m/>
    <m/>
    <n v="260001"/>
    <m/>
    <m/>
    <m/>
    <m/>
    <m/>
    <m/>
    <m/>
    <m/>
    <m/>
    <m/>
    <m/>
    <m/>
    <m/>
    <n v="0"/>
    <m/>
    <m/>
    <m/>
    <n v="0"/>
    <n v="-20"/>
    <s v="Sem registo"/>
  </r>
  <r>
    <d v="2026-04-02T00:00:00"/>
    <x v="5"/>
    <m/>
    <m/>
    <m/>
    <n v="6"/>
    <n v="3"/>
    <n v="6"/>
    <n v="3"/>
    <m/>
    <m/>
    <m/>
    <m/>
    <m/>
    <m/>
    <m/>
    <s v="AGRIMHMCPA1L"/>
    <m/>
    <m/>
    <m/>
    <n v="2601240"/>
    <s v="Hélder Carmona Muchanga"/>
    <x v="2"/>
    <x v="7"/>
    <s v="Chissape"/>
    <m/>
    <m/>
    <m/>
    <m/>
    <m/>
    <m/>
    <s v="Hélder Carmona Muchanga"/>
    <s v="841087400"/>
    <s v="Anifa Manuel Ferreira Ramessane"/>
    <n v="843766667"/>
    <m/>
    <m/>
    <m/>
    <n v="260001"/>
    <m/>
    <m/>
    <m/>
    <m/>
    <m/>
    <m/>
    <m/>
    <m/>
    <m/>
    <m/>
    <m/>
    <m/>
    <m/>
    <n v="0"/>
    <m/>
    <m/>
    <m/>
    <n v="0"/>
    <n v="-6"/>
    <s v="Sem registo"/>
  </r>
  <r>
    <d v="2026-04-02T00:00:00"/>
    <x v="5"/>
    <m/>
    <m/>
    <m/>
    <n v="6"/>
    <n v="3"/>
    <n v="6"/>
    <n v="3"/>
    <m/>
    <m/>
    <m/>
    <m/>
    <m/>
    <m/>
    <m/>
    <s v="AGRIMHMCPA1L"/>
    <m/>
    <m/>
    <m/>
    <n v="2601240"/>
    <s v="Hélder Carmona Muchanga"/>
    <x v="2"/>
    <x v="7"/>
    <s v="Nhaduvo"/>
    <m/>
    <m/>
    <m/>
    <m/>
    <m/>
    <m/>
    <s v="Hélder Carmona Muchanga"/>
    <s v="841087400"/>
    <s v="Anifa Manuel Ferreira Ramessane"/>
    <n v="843766667"/>
    <m/>
    <m/>
    <m/>
    <n v="260001"/>
    <m/>
    <m/>
    <m/>
    <m/>
    <m/>
    <m/>
    <m/>
    <m/>
    <m/>
    <m/>
    <m/>
    <m/>
    <m/>
    <n v="0"/>
    <m/>
    <m/>
    <m/>
    <n v="0"/>
    <n v="-6"/>
    <s v="Sem registo"/>
  </r>
  <r>
    <d v="2026-04-02T00:00:00"/>
    <x v="5"/>
    <m/>
    <m/>
    <m/>
    <n v="6"/>
    <n v="3"/>
    <n v="6"/>
    <n v="3"/>
    <m/>
    <m/>
    <m/>
    <m/>
    <m/>
    <m/>
    <m/>
    <s v="AGRIMHMCPA1L"/>
    <m/>
    <m/>
    <m/>
    <n v="2601240"/>
    <s v="Hélder Carmona Muchanga"/>
    <x v="2"/>
    <x v="7"/>
    <s v="Tchanjamandiane"/>
    <m/>
    <m/>
    <m/>
    <m/>
    <m/>
    <m/>
    <s v="Hélder Carmona Muchanga"/>
    <s v="841087400"/>
    <s v="Anifa Manuel Ferreira Ramessane"/>
    <n v="843766667"/>
    <m/>
    <m/>
    <m/>
    <n v="260001"/>
    <m/>
    <m/>
    <m/>
    <m/>
    <m/>
    <m/>
    <m/>
    <m/>
    <m/>
    <m/>
    <m/>
    <m/>
    <m/>
    <n v="0"/>
    <m/>
    <m/>
    <m/>
    <n v="0"/>
    <n v="-6"/>
    <s v="Sem registo"/>
  </r>
  <r>
    <d v="2026-04-02T00:00:00"/>
    <x v="5"/>
    <m/>
    <m/>
    <m/>
    <n v="3"/>
    <n v="1.5"/>
    <n v="3"/>
    <n v="1.5"/>
    <m/>
    <m/>
    <m/>
    <m/>
    <m/>
    <m/>
    <m/>
    <s v="AGRIMHMCPA1L"/>
    <m/>
    <m/>
    <m/>
    <n v="2601240"/>
    <s v="Hélder Carmona Muchanga"/>
    <x v="2"/>
    <x v="7"/>
    <s v="Tchonja"/>
    <m/>
    <m/>
    <m/>
    <m/>
    <m/>
    <m/>
    <s v="Hélder Carmona Muchanga"/>
    <s v="841087400"/>
    <s v="Anifa Manuel Ferreira Ramessane"/>
    <n v="843766667"/>
    <m/>
    <m/>
    <m/>
    <n v="260001"/>
    <m/>
    <m/>
    <m/>
    <m/>
    <m/>
    <m/>
    <m/>
    <m/>
    <m/>
    <m/>
    <m/>
    <m/>
    <m/>
    <n v="0"/>
    <m/>
    <m/>
    <m/>
    <n v="0"/>
    <n v="-3"/>
    <s v="Sem registo"/>
  </r>
  <r>
    <d v="2026-04-02T00:00:00"/>
    <x v="6"/>
    <m/>
    <m/>
    <m/>
    <n v="100"/>
    <n v="100"/>
    <n v="100"/>
    <n v="0"/>
    <m/>
    <m/>
    <m/>
    <m/>
    <m/>
    <m/>
    <m/>
    <s v="MXIXARROZKG"/>
    <m/>
    <m/>
    <m/>
    <n v="2601240"/>
    <s v="Hélder Carmona Muchanga"/>
    <x v="2"/>
    <x v="7"/>
    <s v="Chissape"/>
    <m/>
    <m/>
    <m/>
    <m/>
    <m/>
    <m/>
    <s v="Hélder Carmona Muchanga"/>
    <s v="841087400"/>
    <s v="Anifa Manuel Ferreira Ramessane"/>
    <n v="843766667"/>
    <m/>
    <m/>
    <m/>
    <n v="260001"/>
    <m/>
    <m/>
    <m/>
    <m/>
    <m/>
    <m/>
    <m/>
    <m/>
    <m/>
    <m/>
    <m/>
    <m/>
    <m/>
    <n v="0"/>
    <m/>
    <m/>
    <m/>
    <n v="0"/>
    <n v="-100"/>
    <s v="Sem registo"/>
  </r>
  <r>
    <d v="2026-04-02T00:00:00"/>
    <x v="6"/>
    <m/>
    <m/>
    <m/>
    <n v="100"/>
    <n v="100"/>
    <n v="100"/>
    <n v="0"/>
    <m/>
    <m/>
    <m/>
    <m/>
    <m/>
    <m/>
    <m/>
    <s v="MXIXARROZKG"/>
    <m/>
    <m/>
    <m/>
    <n v="2601240"/>
    <s v="Hélder Carmona Muchanga"/>
    <x v="2"/>
    <x v="7"/>
    <s v="Nhaduvo"/>
    <m/>
    <m/>
    <m/>
    <m/>
    <m/>
    <m/>
    <s v="Hélder Carmona Muchanga"/>
    <s v="841087400"/>
    <s v="Anifa Manuel Ferreira Ramessane"/>
    <n v="843766667"/>
    <m/>
    <m/>
    <m/>
    <n v="260001"/>
    <m/>
    <m/>
    <m/>
    <m/>
    <m/>
    <m/>
    <m/>
    <m/>
    <m/>
    <m/>
    <m/>
    <m/>
    <m/>
    <n v="0"/>
    <m/>
    <m/>
    <m/>
    <n v="0"/>
    <n v="-100"/>
    <s v="Sem registo"/>
  </r>
  <r>
    <d v="2026-04-02T00:00:00"/>
    <x v="6"/>
    <m/>
    <m/>
    <m/>
    <n v="100"/>
    <n v="100"/>
    <n v="100"/>
    <n v="0"/>
    <m/>
    <m/>
    <m/>
    <m/>
    <m/>
    <m/>
    <m/>
    <s v="MXIXARROZKG"/>
    <m/>
    <m/>
    <m/>
    <n v="2601240"/>
    <s v="Hélder Carmona Muchanga"/>
    <x v="2"/>
    <x v="7"/>
    <s v="Tchanjamandiane"/>
    <m/>
    <m/>
    <m/>
    <m/>
    <m/>
    <m/>
    <s v="Hélder Carmona Muchanga"/>
    <s v="841087400"/>
    <s v="Anifa Manuel Ferreira Ramessane"/>
    <n v="843766667"/>
    <m/>
    <m/>
    <m/>
    <n v="260001"/>
    <m/>
    <m/>
    <m/>
    <m/>
    <m/>
    <m/>
    <m/>
    <m/>
    <m/>
    <m/>
    <m/>
    <m/>
    <m/>
    <n v="0"/>
    <m/>
    <m/>
    <m/>
    <n v="0"/>
    <n v="-100"/>
    <s v="Sem registo"/>
  </r>
  <r>
    <d v="2026-04-02T00:00:00"/>
    <x v="6"/>
    <m/>
    <m/>
    <m/>
    <n v="50"/>
    <n v="50"/>
    <n v="50"/>
    <n v="0"/>
    <m/>
    <m/>
    <m/>
    <m/>
    <m/>
    <m/>
    <m/>
    <s v="MXIXARROZKG"/>
    <m/>
    <m/>
    <m/>
    <n v="2601240"/>
    <s v="Hélder Carmona Muchanga"/>
    <x v="2"/>
    <x v="7"/>
    <s v="Tchonja"/>
    <m/>
    <m/>
    <m/>
    <m/>
    <m/>
    <m/>
    <s v="Hélder Carmona Muchanga"/>
    <s v="841087400"/>
    <s v="Anifa Manuel Ferreira Ramessane"/>
    <n v="843766667"/>
    <m/>
    <m/>
    <m/>
    <n v="260001"/>
    <m/>
    <m/>
    <m/>
    <m/>
    <m/>
    <m/>
    <m/>
    <m/>
    <m/>
    <m/>
    <m/>
    <m/>
    <m/>
    <n v="0"/>
    <m/>
    <m/>
    <m/>
    <n v="0"/>
    <n v="-50"/>
    <s v="Sem registo"/>
  </r>
  <r>
    <d v="2026-04-02T00:00:00"/>
    <x v="0"/>
    <m/>
    <m/>
    <m/>
    <n v="600"/>
    <n v="600"/>
    <n v="600"/>
    <n v="0"/>
    <m/>
    <m/>
    <m/>
    <m/>
    <m/>
    <m/>
    <m/>
    <s v="MXIXFEIJAOKG"/>
    <m/>
    <m/>
    <m/>
    <n v="2601241"/>
    <s v="Helder Da Silva Neto"/>
    <x v="5"/>
    <x v="44"/>
    <s v="Mubangoene"/>
    <m/>
    <m/>
    <m/>
    <m/>
    <m/>
    <m/>
    <s v="Helder Da Silva Neto"/>
    <s v="872635274"/>
    <s v="Dercio Victor Tenda"/>
    <s v="862259677/849271341"/>
    <m/>
    <m/>
    <m/>
    <n v="260001"/>
    <m/>
    <m/>
    <m/>
    <m/>
    <m/>
    <m/>
    <m/>
    <m/>
    <m/>
    <m/>
    <m/>
    <m/>
    <m/>
    <m/>
    <m/>
    <m/>
    <m/>
    <n v="0"/>
    <n v="-600"/>
    <s v="Sem registo"/>
  </r>
  <r>
    <d v="2026-04-02T00:00:00"/>
    <x v="1"/>
    <m/>
    <m/>
    <m/>
    <n v="40"/>
    <n v="20"/>
    <n v="20"/>
    <n v="0"/>
    <m/>
    <m/>
    <m/>
    <m/>
    <m/>
    <m/>
    <m/>
    <s v="AGRIFEMMA01L"/>
    <m/>
    <m/>
    <m/>
    <n v="2601241"/>
    <s v="Helder Da Silva Neto"/>
    <x v="5"/>
    <x v="44"/>
    <s v="Mubangoene"/>
    <m/>
    <m/>
    <m/>
    <m/>
    <m/>
    <m/>
    <s v="Helder Da Silva Neto"/>
    <s v="872635274"/>
    <s v="Dercio Victor Tenda"/>
    <s v="862259677/849271341"/>
    <m/>
    <m/>
    <m/>
    <n v="260001"/>
    <m/>
    <m/>
    <m/>
    <m/>
    <m/>
    <m/>
    <m/>
    <m/>
    <m/>
    <m/>
    <m/>
    <m/>
    <m/>
    <m/>
    <m/>
    <m/>
    <m/>
    <n v="0"/>
    <n v="-20"/>
    <s v="Sem registo"/>
  </r>
  <r>
    <d v="2026-04-02T00:00:00"/>
    <x v="2"/>
    <m/>
    <m/>
    <m/>
    <n v="800"/>
    <n v="800"/>
    <n v="800"/>
    <n v="0"/>
    <m/>
    <m/>
    <m/>
    <m/>
    <m/>
    <m/>
    <m/>
    <s v="SUSSACO"/>
    <m/>
    <m/>
    <m/>
    <n v="2601241"/>
    <s v="Helder Da Silva Neto"/>
    <x v="5"/>
    <x v="44"/>
    <s v="Mubangoene"/>
    <m/>
    <m/>
    <m/>
    <m/>
    <m/>
    <m/>
    <s v="Helder Da Silva Neto"/>
    <s v="872635274"/>
    <s v="Dercio Victor Tenda"/>
    <s v="862259677/849271341"/>
    <m/>
    <m/>
    <m/>
    <n v="260001"/>
    <m/>
    <m/>
    <m/>
    <m/>
    <m/>
    <m/>
    <m/>
    <m/>
    <m/>
    <m/>
    <m/>
    <m/>
    <m/>
    <m/>
    <n v="800"/>
    <m/>
    <m/>
    <n v="800"/>
    <n v="0"/>
    <s v="Entregue"/>
  </r>
  <r>
    <d v="2026-04-02T00:00:00"/>
    <x v="3"/>
    <m/>
    <m/>
    <m/>
    <n v="40"/>
    <n v="20"/>
    <n v="20"/>
    <n v="0"/>
    <m/>
    <m/>
    <m/>
    <m/>
    <m/>
    <m/>
    <m/>
    <s v="AGRIMIDACLORP1L"/>
    <m/>
    <m/>
    <m/>
    <n v="2601241"/>
    <s v="Helder Da Silva Neto"/>
    <x v="5"/>
    <x v="44"/>
    <s v="Mubangoene"/>
    <m/>
    <m/>
    <m/>
    <m/>
    <m/>
    <m/>
    <s v="Helder Da Silva Neto"/>
    <s v="872635274"/>
    <s v="Dercio Victor Tenda"/>
    <s v="862259677/849271341"/>
    <m/>
    <m/>
    <m/>
    <n v="260001"/>
    <m/>
    <m/>
    <m/>
    <m/>
    <m/>
    <m/>
    <m/>
    <m/>
    <m/>
    <m/>
    <m/>
    <m/>
    <m/>
    <m/>
    <m/>
    <m/>
    <m/>
    <n v="0"/>
    <n v="-20"/>
    <s v="Sem registo"/>
  </r>
  <r>
    <d v="2026-04-02T00:00:00"/>
    <x v="4"/>
    <m/>
    <m/>
    <m/>
    <n v="500"/>
    <n v="500"/>
    <n v="500"/>
    <n v="0"/>
    <m/>
    <m/>
    <m/>
    <m/>
    <m/>
    <m/>
    <m/>
    <s v="MXIXMILHOKG"/>
    <m/>
    <m/>
    <m/>
    <n v="2601241"/>
    <s v="Helder Da Silva Neto"/>
    <x v="5"/>
    <x v="44"/>
    <s v="Mubangoene"/>
    <m/>
    <m/>
    <m/>
    <m/>
    <m/>
    <m/>
    <s v="Helder Da Silva Neto"/>
    <s v="872635274"/>
    <s v="Dercio Victor Tenda"/>
    <s v="862259677/849271341"/>
    <m/>
    <m/>
    <m/>
    <n v="260001"/>
    <m/>
    <m/>
    <m/>
    <m/>
    <m/>
    <m/>
    <m/>
    <m/>
    <m/>
    <m/>
    <m/>
    <m/>
    <m/>
    <m/>
    <n v="500"/>
    <m/>
    <m/>
    <n v="500"/>
    <n v="0"/>
    <s v="Entregue"/>
  </r>
  <r>
    <d v="2026-04-02T00:00:00"/>
    <x v="0"/>
    <m/>
    <m/>
    <m/>
    <n v="300"/>
    <n v="300"/>
    <n v="300"/>
    <n v="0"/>
    <m/>
    <m/>
    <m/>
    <m/>
    <m/>
    <m/>
    <m/>
    <s v="MXIXFEIJAOKG"/>
    <m/>
    <m/>
    <m/>
    <n v="2601242"/>
    <s v="Helder Mario Sambo"/>
    <x v="5"/>
    <x v="52"/>
    <s v="Chigubo/Saute Sede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300"/>
    <s v="Sem registo"/>
  </r>
  <r>
    <d v="2026-04-02T00:00:00"/>
    <x v="0"/>
    <m/>
    <m/>
    <m/>
    <n v="1380"/>
    <n v="1380"/>
    <n v="1380"/>
    <n v="0"/>
    <m/>
    <m/>
    <m/>
    <m/>
    <m/>
    <m/>
    <m/>
    <s v="MXIXFEIJAOKG"/>
    <m/>
    <m/>
    <m/>
    <n v="2601242"/>
    <s v="Helder Mario Sambo"/>
    <x v="5"/>
    <x v="52"/>
    <s v="Kenet-Khaunda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1380"/>
    <s v="Sem registo"/>
  </r>
  <r>
    <d v="2026-04-02T00:00:00"/>
    <x v="0"/>
    <m/>
    <m/>
    <m/>
    <n v="615"/>
    <n v="615"/>
    <n v="615"/>
    <n v="0"/>
    <m/>
    <m/>
    <m/>
    <m/>
    <m/>
    <m/>
    <m/>
    <s v="MXIXFEIJAOKG"/>
    <m/>
    <m/>
    <m/>
    <n v="2601242"/>
    <s v="Helder Mario Sambo"/>
    <x v="5"/>
    <x v="52"/>
    <s v="Mabanguene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615"/>
    <s v="Sem registo"/>
  </r>
  <r>
    <d v="2026-04-02T00:00:00"/>
    <x v="0"/>
    <m/>
    <m/>
    <m/>
    <n v="2460"/>
    <n v="2460"/>
    <n v="2460"/>
    <n v="0"/>
    <m/>
    <m/>
    <m/>
    <m/>
    <m/>
    <m/>
    <m/>
    <s v="MXIXFEIJAOKG"/>
    <m/>
    <m/>
    <m/>
    <n v="2601242"/>
    <s v="Helder Mario Sambo"/>
    <x v="5"/>
    <x v="52"/>
    <s v="Manguandzane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2460"/>
    <s v="Sem registo"/>
  </r>
  <r>
    <d v="2026-04-02T00:00:00"/>
    <x v="0"/>
    <m/>
    <m/>
    <m/>
    <n v="1350"/>
    <n v="1350"/>
    <n v="1350"/>
    <n v="0"/>
    <m/>
    <m/>
    <m/>
    <m/>
    <m/>
    <m/>
    <m/>
    <s v="MXIXFEIJAOKG"/>
    <m/>
    <m/>
    <m/>
    <n v="2601242"/>
    <s v="Helder Mario Sambo"/>
    <x v="5"/>
    <x v="52"/>
    <s v="Ndindiza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1350"/>
    <s v="Sem registo"/>
  </r>
  <r>
    <d v="2026-04-02T00:00:00"/>
    <x v="0"/>
    <m/>
    <m/>
    <m/>
    <n v="1470"/>
    <n v="1470"/>
    <n v="1470"/>
    <n v="0"/>
    <m/>
    <m/>
    <m/>
    <m/>
    <m/>
    <m/>
    <m/>
    <s v="MXIXFEIJAOKG"/>
    <m/>
    <m/>
    <m/>
    <n v="2601242"/>
    <s v="Helder Mario Sambo"/>
    <x v="5"/>
    <x v="52"/>
    <s v="Nhamacoia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1470"/>
    <s v="Sem registo"/>
  </r>
  <r>
    <d v="2026-04-02T00:00:00"/>
    <x v="0"/>
    <m/>
    <m/>
    <m/>
    <n v="990"/>
    <n v="990"/>
    <n v="990"/>
    <n v="0"/>
    <m/>
    <m/>
    <m/>
    <m/>
    <m/>
    <m/>
    <m/>
    <s v="MXIXFEIJAOKG"/>
    <m/>
    <m/>
    <m/>
    <n v="2601242"/>
    <s v="Helder Mario Sambo"/>
    <x v="5"/>
    <x v="52"/>
    <s v="Nhanal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990"/>
    <s v="Sem registo"/>
  </r>
  <r>
    <d v="2026-04-02T00:00:00"/>
    <x v="0"/>
    <m/>
    <m/>
    <m/>
    <n v="645"/>
    <n v="645"/>
    <n v="645"/>
    <n v="0"/>
    <m/>
    <m/>
    <m/>
    <m/>
    <m/>
    <m/>
    <m/>
    <s v="MXIXFEIJAOKG"/>
    <m/>
    <m/>
    <m/>
    <n v="2601242"/>
    <s v="Helder Mario Sambo"/>
    <x v="5"/>
    <x v="52"/>
    <s v="Nhanal/Chavel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645"/>
    <s v="Sem registo"/>
  </r>
  <r>
    <d v="2026-04-02T00:00:00"/>
    <x v="0"/>
    <m/>
    <m/>
    <m/>
    <n v="1770"/>
    <n v="1770"/>
    <n v="1770"/>
    <n v="0"/>
    <m/>
    <m/>
    <m/>
    <m/>
    <m/>
    <m/>
    <m/>
    <s v="MXIXFEIJAOKG"/>
    <m/>
    <m/>
    <m/>
    <n v="2601242"/>
    <s v="Helder Mario Sambo"/>
    <x v="5"/>
    <x v="52"/>
    <s v="Nhanal/Cubo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1770"/>
    <s v="Sem registo"/>
  </r>
  <r>
    <d v="2026-04-02T00:00:00"/>
    <x v="0"/>
    <m/>
    <m/>
    <m/>
    <n v="1500"/>
    <n v="1500"/>
    <n v="1500"/>
    <n v="0"/>
    <m/>
    <m/>
    <m/>
    <m/>
    <m/>
    <m/>
    <m/>
    <s v="MXIXFEIJAOKG"/>
    <m/>
    <m/>
    <m/>
    <n v="2601242"/>
    <s v="Helder Mario Sambo"/>
    <x v="5"/>
    <x v="52"/>
    <s v="Que-Que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1500"/>
    <s v="Sem registo"/>
  </r>
  <r>
    <d v="2026-04-02T00:00:00"/>
    <x v="0"/>
    <m/>
    <m/>
    <m/>
    <n v="870"/>
    <n v="870"/>
    <n v="870"/>
    <n v="0"/>
    <m/>
    <m/>
    <m/>
    <m/>
    <m/>
    <m/>
    <m/>
    <s v="MXIXFEIJAOKG"/>
    <m/>
    <m/>
    <m/>
    <n v="2601242"/>
    <s v="Helder Mario Sambo"/>
    <x v="5"/>
    <x v="52"/>
    <s v="Riguene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870"/>
    <s v="Sem registo"/>
  </r>
  <r>
    <d v="2026-04-02T00:00:00"/>
    <x v="0"/>
    <m/>
    <m/>
    <m/>
    <n v="1110"/>
    <n v="1110"/>
    <n v="1110"/>
    <n v="0"/>
    <m/>
    <m/>
    <m/>
    <m/>
    <m/>
    <m/>
    <m/>
    <s v="MXIXFEIJAOKG"/>
    <m/>
    <m/>
    <m/>
    <n v="2601242"/>
    <s v="Helder Mario Sambo"/>
    <x v="5"/>
    <x v="52"/>
    <s v="Titite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1110"/>
    <s v="Sem registo"/>
  </r>
  <r>
    <d v="2026-04-02T00:00:00"/>
    <x v="0"/>
    <m/>
    <m/>
    <m/>
    <n v="1890"/>
    <n v="1890"/>
    <n v="1890"/>
    <n v="0"/>
    <m/>
    <m/>
    <m/>
    <m/>
    <m/>
    <m/>
    <m/>
    <s v="MXIXFEIJAOKG"/>
    <m/>
    <m/>
    <m/>
    <n v="2601242"/>
    <s v="Helder Mario Sambo"/>
    <x v="5"/>
    <x v="52"/>
    <s v="Tsave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1890"/>
    <s v="Sem registo"/>
  </r>
  <r>
    <d v="2026-04-02T00:00:00"/>
    <x v="1"/>
    <m/>
    <m/>
    <m/>
    <n v="20"/>
    <n v="10"/>
    <n v="10"/>
    <n v="0"/>
    <m/>
    <m/>
    <m/>
    <m/>
    <m/>
    <m/>
    <m/>
    <s v="AGRIFEMMA01L"/>
    <m/>
    <m/>
    <m/>
    <n v="2601242"/>
    <s v="Helder Mario Sambo"/>
    <x v="5"/>
    <x v="52"/>
    <s v="Chigubo/Saute Sede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10"/>
    <s v="Sem registo"/>
  </r>
  <r>
    <d v="2026-04-02T00:00:00"/>
    <x v="1"/>
    <m/>
    <m/>
    <m/>
    <n v="92"/>
    <n v="46"/>
    <n v="46"/>
    <n v="0"/>
    <m/>
    <m/>
    <m/>
    <m/>
    <m/>
    <m/>
    <m/>
    <s v="AGRIFEMMA01L"/>
    <m/>
    <m/>
    <m/>
    <n v="2601242"/>
    <s v="Helder Mario Sambo"/>
    <x v="5"/>
    <x v="52"/>
    <s v="Kenet-Khaunda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46"/>
    <s v="Sem registo"/>
  </r>
  <r>
    <d v="2026-04-02T00:00:00"/>
    <x v="1"/>
    <m/>
    <m/>
    <m/>
    <n v="41"/>
    <n v="20.5"/>
    <n v="20.5"/>
    <n v="0"/>
    <m/>
    <m/>
    <m/>
    <m/>
    <m/>
    <m/>
    <m/>
    <s v="AGRIFEMMA01L"/>
    <m/>
    <m/>
    <m/>
    <n v="2601242"/>
    <s v="Helder Mario Sambo"/>
    <x v="5"/>
    <x v="52"/>
    <s v="Mabanguene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20.5"/>
    <s v="Sem registo"/>
  </r>
  <r>
    <d v="2026-04-02T00:00:00"/>
    <x v="1"/>
    <m/>
    <m/>
    <m/>
    <n v="164"/>
    <n v="82"/>
    <n v="82"/>
    <n v="0"/>
    <m/>
    <m/>
    <m/>
    <m/>
    <m/>
    <m/>
    <m/>
    <s v="AGRIFEMMA01L"/>
    <m/>
    <m/>
    <m/>
    <n v="2601242"/>
    <s v="Helder Mario Sambo"/>
    <x v="5"/>
    <x v="52"/>
    <s v="Manguandzane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82"/>
    <s v="Sem registo"/>
  </r>
  <r>
    <d v="2026-04-02T00:00:00"/>
    <x v="1"/>
    <m/>
    <m/>
    <m/>
    <n v="90"/>
    <n v="45"/>
    <n v="45"/>
    <n v="0"/>
    <m/>
    <m/>
    <m/>
    <m/>
    <m/>
    <m/>
    <m/>
    <s v="AGRIFEMMA01L"/>
    <m/>
    <m/>
    <m/>
    <n v="2601242"/>
    <s v="Helder Mario Sambo"/>
    <x v="5"/>
    <x v="52"/>
    <s v="Ndindiza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45"/>
    <s v="Sem registo"/>
  </r>
  <r>
    <d v="2026-04-02T00:00:00"/>
    <x v="1"/>
    <m/>
    <m/>
    <m/>
    <n v="98"/>
    <n v="49"/>
    <n v="49"/>
    <n v="0"/>
    <m/>
    <m/>
    <m/>
    <m/>
    <m/>
    <m/>
    <m/>
    <s v="AGRIFEMMA01L"/>
    <m/>
    <m/>
    <m/>
    <n v="2601242"/>
    <s v="Helder Mario Sambo"/>
    <x v="5"/>
    <x v="52"/>
    <s v="Nhamacoia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49"/>
    <s v="Sem registo"/>
  </r>
  <r>
    <d v="2026-04-02T00:00:00"/>
    <x v="1"/>
    <m/>
    <m/>
    <m/>
    <n v="66"/>
    <n v="33"/>
    <n v="33"/>
    <n v="0"/>
    <m/>
    <m/>
    <m/>
    <m/>
    <m/>
    <m/>
    <m/>
    <s v="AGRIFEMMA01L"/>
    <m/>
    <m/>
    <m/>
    <n v="2601242"/>
    <s v="Helder Mario Sambo"/>
    <x v="5"/>
    <x v="52"/>
    <s v="Nhanal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33"/>
    <s v="Sem registo"/>
  </r>
  <r>
    <d v="2026-04-02T00:00:00"/>
    <x v="1"/>
    <m/>
    <m/>
    <m/>
    <n v="43"/>
    <n v="21.5"/>
    <n v="21.5"/>
    <n v="0"/>
    <m/>
    <m/>
    <m/>
    <m/>
    <m/>
    <m/>
    <m/>
    <s v="AGRIFEMMA01L"/>
    <m/>
    <m/>
    <m/>
    <n v="2601242"/>
    <s v="Helder Mario Sambo"/>
    <x v="5"/>
    <x v="52"/>
    <s v="Nhanal/Chavel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21.5"/>
    <s v="Sem registo"/>
  </r>
  <r>
    <d v="2026-04-02T00:00:00"/>
    <x v="1"/>
    <m/>
    <m/>
    <m/>
    <n v="118"/>
    <n v="59"/>
    <n v="59"/>
    <n v="0"/>
    <m/>
    <m/>
    <m/>
    <m/>
    <m/>
    <m/>
    <m/>
    <s v="AGRIFEMMA01L"/>
    <m/>
    <m/>
    <m/>
    <n v="2601242"/>
    <s v="Helder Mario Sambo"/>
    <x v="5"/>
    <x v="52"/>
    <s v="Nhanal/Cubo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59"/>
    <s v="Sem registo"/>
  </r>
  <r>
    <d v="2026-04-02T00:00:00"/>
    <x v="1"/>
    <m/>
    <m/>
    <m/>
    <n v="100"/>
    <n v="50"/>
    <n v="50"/>
    <n v="0"/>
    <m/>
    <m/>
    <m/>
    <m/>
    <m/>
    <m/>
    <m/>
    <s v="AGRIFEMMA01L"/>
    <m/>
    <m/>
    <m/>
    <n v="2601242"/>
    <s v="Helder Mario Sambo"/>
    <x v="5"/>
    <x v="52"/>
    <s v="Que-Que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50"/>
    <s v="Sem registo"/>
  </r>
  <r>
    <d v="2026-04-02T00:00:00"/>
    <x v="1"/>
    <m/>
    <m/>
    <m/>
    <n v="58"/>
    <n v="29"/>
    <n v="29"/>
    <n v="0"/>
    <m/>
    <m/>
    <m/>
    <m/>
    <m/>
    <m/>
    <m/>
    <s v="AGRIFEMMA01L"/>
    <m/>
    <m/>
    <m/>
    <n v="2601242"/>
    <s v="Helder Mario Sambo"/>
    <x v="5"/>
    <x v="52"/>
    <s v="Riguene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29"/>
    <s v="Sem registo"/>
  </r>
  <r>
    <d v="2026-04-02T00:00:00"/>
    <x v="1"/>
    <m/>
    <m/>
    <m/>
    <n v="74"/>
    <n v="37"/>
    <n v="37"/>
    <n v="0"/>
    <m/>
    <m/>
    <m/>
    <m/>
    <m/>
    <m/>
    <m/>
    <s v="AGRIFEMMA01L"/>
    <m/>
    <m/>
    <m/>
    <n v="2601242"/>
    <s v="Helder Mario Sambo"/>
    <x v="5"/>
    <x v="52"/>
    <s v="Titite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37"/>
    <s v="Sem registo"/>
  </r>
  <r>
    <d v="2026-04-02T00:00:00"/>
    <x v="1"/>
    <m/>
    <m/>
    <m/>
    <n v="126"/>
    <n v="63"/>
    <n v="63"/>
    <n v="0"/>
    <m/>
    <m/>
    <m/>
    <m/>
    <m/>
    <m/>
    <m/>
    <s v="AGRIFEMMA01L"/>
    <m/>
    <m/>
    <m/>
    <n v="2601242"/>
    <s v="Helder Mario Sambo"/>
    <x v="5"/>
    <x v="52"/>
    <s v="Tsave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63"/>
    <s v="Sem registo"/>
  </r>
  <r>
    <d v="2026-04-02T00:00:00"/>
    <x v="2"/>
    <m/>
    <m/>
    <m/>
    <n v="400"/>
    <n v="400"/>
    <n v="400"/>
    <n v="0"/>
    <m/>
    <m/>
    <m/>
    <m/>
    <m/>
    <m/>
    <m/>
    <s v="SUSSACO"/>
    <m/>
    <m/>
    <m/>
    <n v="2601242"/>
    <s v="Helder Mario Sambo"/>
    <x v="5"/>
    <x v="52"/>
    <s v="Chigubo/Saute Sede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400"/>
    <s v="Sem registo"/>
  </r>
  <r>
    <d v="2026-04-02T00:00:00"/>
    <x v="2"/>
    <m/>
    <m/>
    <m/>
    <n v="1840"/>
    <n v="1840"/>
    <n v="1840"/>
    <n v="0"/>
    <m/>
    <m/>
    <m/>
    <m/>
    <m/>
    <m/>
    <m/>
    <s v="SUSSACO"/>
    <m/>
    <m/>
    <m/>
    <n v="2601242"/>
    <s v="Helder Mario Sambo"/>
    <x v="5"/>
    <x v="52"/>
    <s v="Kenet-Khaunda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1840"/>
    <s v="Sem registo"/>
  </r>
  <r>
    <d v="2026-04-02T00:00:00"/>
    <x v="2"/>
    <m/>
    <m/>
    <m/>
    <n v="820"/>
    <n v="820"/>
    <n v="820"/>
    <n v="0"/>
    <m/>
    <m/>
    <m/>
    <m/>
    <m/>
    <m/>
    <m/>
    <s v="SUSSACO"/>
    <m/>
    <m/>
    <m/>
    <n v="2601242"/>
    <s v="Helder Mario Sambo"/>
    <x v="5"/>
    <x v="52"/>
    <s v="Mabanguene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820"/>
    <s v="Sem registo"/>
  </r>
  <r>
    <d v="2026-04-02T00:00:00"/>
    <x v="2"/>
    <m/>
    <m/>
    <m/>
    <n v="3280"/>
    <n v="3280"/>
    <n v="3280"/>
    <n v="0"/>
    <m/>
    <m/>
    <m/>
    <m/>
    <m/>
    <m/>
    <m/>
    <s v="SUSSACO"/>
    <m/>
    <m/>
    <m/>
    <n v="2601242"/>
    <s v="Helder Mario Sambo"/>
    <x v="5"/>
    <x v="52"/>
    <s v="Manguandzane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3280"/>
    <s v="Sem registo"/>
  </r>
  <r>
    <d v="2026-04-02T00:00:00"/>
    <x v="2"/>
    <m/>
    <m/>
    <m/>
    <n v="1800"/>
    <n v="1800"/>
    <n v="1800"/>
    <n v="0"/>
    <m/>
    <m/>
    <m/>
    <m/>
    <m/>
    <m/>
    <m/>
    <s v="SUSSACO"/>
    <m/>
    <m/>
    <m/>
    <n v="2601242"/>
    <s v="Helder Mario Sambo"/>
    <x v="5"/>
    <x v="52"/>
    <s v="Ndindiza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1800"/>
    <s v="Sem registo"/>
  </r>
  <r>
    <d v="2026-04-02T00:00:00"/>
    <x v="2"/>
    <m/>
    <m/>
    <m/>
    <n v="1960"/>
    <n v="1960"/>
    <n v="1960"/>
    <n v="0"/>
    <m/>
    <m/>
    <m/>
    <m/>
    <m/>
    <m/>
    <m/>
    <s v="SUSSACO"/>
    <m/>
    <m/>
    <m/>
    <n v="2601242"/>
    <s v="Helder Mario Sambo"/>
    <x v="5"/>
    <x v="52"/>
    <s v="Nhamacoia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1960"/>
    <s v="Sem registo"/>
  </r>
  <r>
    <d v="2026-04-02T00:00:00"/>
    <x v="2"/>
    <m/>
    <m/>
    <m/>
    <n v="1320"/>
    <n v="1320"/>
    <n v="1320"/>
    <n v="0"/>
    <m/>
    <m/>
    <m/>
    <m/>
    <m/>
    <m/>
    <m/>
    <s v="SUSSACO"/>
    <m/>
    <m/>
    <m/>
    <n v="2601242"/>
    <s v="Helder Mario Sambo"/>
    <x v="5"/>
    <x v="52"/>
    <s v="Nhanal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1320"/>
    <s v="Sem registo"/>
  </r>
  <r>
    <d v="2026-04-02T00:00:00"/>
    <x v="2"/>
    <m/>
    <m/>
    <m/>
    <n v="860"/>
    <n v="860"/>
    <n v="860"/>
    <n v="0"/>
    <m/>
    <m/>
    <m/>
    <m/>
    <m/>
    <m/>
    <m/>
    <s v="SUSSACO"/>
    <m/>
    <m/>
    <m/>
    <n v="2601242"/>
    <s v="Helder Mario Sambo"/>
    <x v="5"/>
    <x v="52"/>
    <s v="Nhanal/Chavel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860"/>
    <s v="Sem registo"/>
  </r>
  <r>
    <d v="2026-04-02T00:00:00"/>
    <x v="2"/>
    <m/>
    <m/>
    <m/>
    <n v="2360"/>
    <n v="2360"/>
    <n v="2360"/>
    <n v="0"/>
    <m/>
    <m/>
    <m/>
    <m/>
    <m/>
    <m/>
    <m/>
    <s v="SUSSACO"/>
    <m/>
    <m/>
    <m/>
    <n v="2601242"/>
    <s v="Helder Mario Sambo"/>
    <x v="5"/>
    <x v="52"/>
    <s v="Nhanal/Cubo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2360"/>
    <s v="Sem registo"/>
  </r>
  <r>
    <d v="2026-04-02T00:00:00"/>
    <x v="2"/>
    <m/>
    <m/>
    <m/>
    <n v="2000"/>
    <n v="2000"/>
    <n v="2000"/>
    <n v="0"/>
    <m/>
    <m/>
    <m/>
    <m/>
    <m/>
    <m/>
    <m/>
    <s v="SUSSACO"/>
    <m/>
    <m/>
    <m/>
    <n v="2601242"/>
    <s v="Helder Mario Sambo"/>
    <x v="5"/>
    <x v="52"/>
    <s v="Que-Que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2000"/>
    <s v="Sem registo"/>
  </r>
  <r>
    <d v="2026-04-02T00:00:00"/>
    <x v="2"/>
    <m/>
    <m/>
    <m/>
    <n v="1160"/>
    <n v="1160"/>
    <n v="1160"/>
    <n v="0"/>
    <m/>
    <m/>
    <m/>
    <m/>
    <m/>
    <m/>
    <m/>
    <s v="SUSSACO"/>
    <m/>
    <m/>
    <m/>
    <n v="2601242"/>
    <s v="Helder Mario Sambo"/>
    <x v="5"/>
    <x v="52"/>
    <s v="Riguene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1160"/>
    <s v="Sem registo"/>
  </r>
  <r>
    <d v="2026-04-02T00:00:00"/>
    <x v="2"/>
    <m/>
    <m/>
    <m/>
    <n v="1480"/>
    <n v="1480"/>
    <n v="1480"/>
    <n v="0"/>
    <m/>
    <m/>
    <m/>
    <m/>
    <m/>
    <m/>
    <m/>
    <s v="SUSSACO"/>
    <m/>
    <m/>
    <m/>
    <n v="2601242"/>
    <s v="Helder Mario Sambo"/>
    <x v="5"/>
    <x v="52"/>
    <s v="Titite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1480"/>
    <s v="Sem registo"/>
  </r>
  <r>
    <d v="2026-04-02T00:00:00"/>
    <x v="2"/>
    <m/>
    <m/>
    <m/>
    <n v="2520"/>
    <n v="2520"/>
    <n v="2520"/>
    <n v="0"/>
    <m/>
    <m/>
    <m/>
    <m/>
    <m/>
    <m/>
    <m/>
    <s v="SUSSACO"/>
    <m/>
    <m/>
    <m/>
    <n v="2601242"/>
    <s v="Helder Mario Sambo"/>
    <x v="5"/>
    <x v="52"/>
    <s v="Tsave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2520"/>
    <s v="Sem registo"/>
  </r>
  <r>
    <d v="2026-04-02T00:00:00"/>
    <x v="3"/>
    <m/>
    <m/>
    <m/>
    <n v="20"/>
    <n v="10"/>
    <n v="10"/>
    <n v="0"/>
    <m/>
    <m/>
    <m/>
    <m/>
    <m/>
    <m/>
    <m/>
    <s v="AGRIMIDACLORP1L"/>
    <m/>
    <m/>
    <m/>
    <n v="2601242"/>
    <s v="Helder Mario Sambo"/>
    <x v="5"/>
    <x v="52"/>
    <s v="Chigubo/Saute Sede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10"/>
    <s v="Sem registo"/>
  </r>
  <r>
    <d v="2026-04-02T00:00:00"/>
    <x v="3"/>
    <m/>
    <m/>
    <m/>
    <n v="92"/>
    <n v="46"/>
    <n v="46"/>
    <n v="0"/>
    <m/>
    <m/>
    <m/>
    <m/>
    <m/>
    <m/>
    <m/>
    <s v="AGRIMIDACLORP1L"/>
    <m/>
    <m/>
    <m/>
    <n v="2601242"/>
    <s v="Helder Mario Sambo"/>
    <x v="5"/>
    <x v="52"/>
    <s v="Kenet-Khaunda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46"/>
    <s v="Sem registo"/>
  </r>
  <r>
    <d v="2026-04-02T00:00:00"/>
    <x v="3"/>
    <m/>
    <m/>
    <m/>
    <n v="41"/>
    <n v="20.5"/>
    <n v="20.5"/>
    <n v="0"/>
    <m/>
    <m/>
    <m/>
    <m/>
    <m/>
    <m/>
    <m/>
    <s v="AGRIMIDACLORP1L"/>
    <m/>
    <m/>
    <m/>
    <n v="2601242"/>
    <s v="Helder Mario Sambo"/>
    <x v="5"/>
    <x v="52"/>
    <s v="Mabanguene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20.5"/>
    <s v="Sem registo"/>
  </r>
  <r>
    <d v="2026-04-02T00:00:00"/>
    <x v="3"/>
    <m/>
    <m/>
    <m/>
    <n v="164"/>
    <n v="82"/>
    <n v="82"/>
    <n v="0"/>
    <m/>
    <m/>
    <m/>
    <m/>
    <m/>
    <m/>
    <m/>
    <s v="AGRIMIDACLORP1L"/>
    <m/>
    <m/>
    <m/>
    <n v="2601242"/>
    <s v="Helder Mario Sambo"/>
    <x v="5"/>
    <x v="52"/>
    <s v="Manguandzane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82"/>
    <s v="Sem registo"/>
  </r>
  <r>
    <d v="2026-04-02T00:00:00"/>
    <x v="3"/>
    <m/>
    <m/>
    <m/>
    <n v="90"/>
    <n v="45"/>
    <n v="45"/>
    <n v="0"/>
    <m/>
    <m/>
    <m/>
    <m/>
    <m/>
    <m/>
    <m/>
    <s v="AGRIMIDACLORP1L"/>
    <m/>
    <m/>
    <m/>
    <n v="2601242"/>
    <s v="Helder Mario Sambo"/>
    <x v="5"/>
    <x v="52"/>
    <s v="Ndindiza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45"/>
    <s v="Sem registo"/>
  </r>
  <r>
    <d v="2026-04-02T00:00:00"/>
    <x v="3"/>
    <m/>
    <m/>
    <m/>
    <n v="98"/>
    <n v="49"/>
    <n v="49"/>
    <n v="0"/>
    <m/>
    <m/>
    <m/>
    <m/>
    <m/>
    <m/>
    <m/>
    <s v="AGRIMIDACLORP1L"/>
    <m/>
    <m/>
    <m/>
    <n v="2601242"/>
    <s v="Helder Mario Sambo"/>
    <x v="5"/>
    <x v="52"/>
    <s v="Nhamacoia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49"/>
    <s v="Sem registo"/>
  </r>
  <r>
    <d v="2026-04-02T00:00:00"/>
    <x v="3"/>
    <m/>
    <m/>
    <m/>
    <n v="66"/>
    <n v="33"/>
    <n v="33"/>
    <n v="0"/>
    <m/>
    <m/>
    <m/>
    <m/>
    <m/>
    <m/>
    <m/>
    <s v="AGRIMIDACLORP1L"/>
    <m/>
    <m/>
    <m/>
    <n v="2601242"/>
    <s v="Helder Mario Sambo"/>
    <x v="5"/>
    <x v="52"/>
    <s v="Nhanal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33"/>
    <s v="Sem registo"/>
  </r>
  <r>
    <d v="2026-04-02T00:00:00"/>
    <x v="3"/>
    <m/>
    <m/>
    <m/>
    <n v="43"/>
    <n v="21.5"/>
    <n v="21.5"/>
    <n v="0"/>
    <m/>
    <m/>
    <m/>
    <m/>
    <m/>
    <m/>
    <m/>
    <s v="AGRIMIDACLORP1L"/>
    <m/>
    <m/>
    <m/>
    <n v="2601242"/>
    <s v="Helder Mario Sambo"/>
    <x v="5"/>
    <x v="52"/>
    <s v="Nhanal/Chavel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21.5"/>
    <s v="Sem registo"/>
  </r>
  <r>
    <d v="2026-04-02T00:00:00"/>
    <x v="3"/>
    <m/>
    <m/>
    <m/>
    <n v="118"/>
    <n v="59"/>
    <n v="59"/>
    <n v="0"/>
    <m/>
    <m/>
    <m/>
    <m/>
    <m/>
    <m/>
    <m/>
    <s v="AGRIMIDACLORP1L"/>
    <m/>
    <m/>
    <m/>
    <n v="2601242"/>
    <s v="Helder Mario Sambo"/>
    <x v="5"/>
    <x v="52"/>
    <s v="Nhanal/Cubo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59"/>
    <s v="Sem registo"/>
  </r>
  <r>
    <d v="2026-04-02T00:00:00"/>
    <x v="3"/>
    <m/>
    <m/>
    <m/>
    <n v="100"/>
    <n v="50"/>
    <n v="50"/>
    <n v="0"/>
    <m/>
    <m/>
    <m/>
    <m/>
    <m/>
    <m/>
    <m/>
    <s v="AGRIMIDACLORP1L"/>
    <m/>
    <m/>
    <m/>
    <n v="2601242"/>
    <s v="Helder Mario Sambo"/>
    <x v="5"/>
    <x v="52"/>
    <s v="Que-Que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50"/>
    <s v="Sem registo"/>
  </r>
  <r>
    <d v="2026-04-02T00:00:00"/>
    <x v="3"/>
    <m/>
    <m/>
    <m/>
    <n v="58"/>
    <n v="29"/>
    <n v="29"/>
    <n v="0"/>
    <m/>
    <m/>
    <m/>
    <m/>
    <m/>
    <m/>
    <m/>
    <s v="AGRIMIDACLORP1L"/>
    <m/>
    <m/>
    <m/>
    <n v="2601242"/>
    <s v="Helder Mario Sambo"/>
    <x v="5"/>
    <x v="52"/>
    <s v="Riguene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29"/>
    <s v="Sem registo"/>
  </r>
  <r>
    <d v="2026-04-02T00:00:00"/>
    <x v="3"/>
    <m/>
    <m/>
    <m/>
    <n v="74"/>
    <n v="37"/>
    <n v="37"/>
    <n v="0"/>
    <m/>
    <m/>
    <m/>
    <m/>
    <m/>
    <m/>
    <m/>
    <s v="AGRIMIDACLORP1L"/>
    <m/>
    <m/>
    <m/>
    <n v="2601242"/>
    <s v="Helder Mario Sambo"/>
    <x v="5"/>
    <x v="52"/>
    <s v="Titite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37"/>
    <s v="Sem registo"/>
  </r>
  <r>
    <d v="2026-04-02T00:00:00"/>
    <x v="3"/>
    <m/>
    <m/>
    <m/>
    <n v="126"/>
    <n v="63"/>
    <n v="63"/>
    <n v="0"/>
    <m/>
    <m/>
    <m/>
    <m/>
    <m/>
    <m/>
    <m/>
    <s v="AGRIMIDACLORP1L"/>
    <m/>
    <m/>
    <m/>
    <n v="2601242"/>
    <s v="Helder Mario Sambo"/>
    <x v="5"/>
    <x v="52"/>
    <s v="Tsave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63"/>
    <s v="Sem registo"/>
  </r>
  <r>
    <d v="2026-04-02T00:00:00"/>
    <x v="4"/>
    <m/>
    <m/>
    <m/>
    <n v="250"/>
    <n v="250"/>
    <n v="250"/>
    <n v="0"/>
    <m/>
    <m/>
    <m/>
    <m/>
    <m/>
    <m/>
    <m/>
    <s v="MXIXMILHOKG"/>
    <m/>
    <m/>
    <m/>
    <n v="2601242"/>
    <s v="Helder Mario Sambo"/>
    <x v="5"/>
    <x v="52"/>
    <s v="Chigubo/Saute Sede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n v="250"/>
    <n v="0"/>
    <n v="-250"/>
    <s v="Sem registo"/>
  </r>
  <r>
    <d v="2026-04-02T00:00:00"/>
    <x v="4"/>
    <m/>
    <m/>
    <m/>
    <n v="1150"/>
    <n v="1150"/>
    <n v="1150"/>
    <n v="0"/>
    <m/>
    <m/>
    <m/>
    <m/>
    <m/>
    <m/>
    <m/>
    <s v="MXIXMILHOKG"/>
    <m/>
    <m/>
    <m/>
    <n v="2601242"/>
    <s v="Helder Mario Sambo"/>
    <x v="5"/>
    <x v="52"/>
    <s v="Kenet-Khaunda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n v="1150"/>
    <n v="0"/>
    <n v="-1150"/>
    <s v="Sem registo"/>
  </r>
  <r>
    <d v="2026-04-02T00:00:00"/>
    <x v="4"/>
    <m/>
    <m/>
    <m/>
    <n v="512.5"/>
    <n v="512.5"/>
    <n v="512.5"/>
    <n v="0"/>
    <m/>
    <m/>
    <m/>
    <m/>
    <m/>
    <m/>
    <m/>
    <s v="MXIXMILHOKG"/>
    <m/>
    <m/>
    <m/>
    <n v="2601242"/>
    <s v="Helder Mario Sambo"/>
    <x v="5"/>
    <x v="52"/>
    <s v="Mabanguene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n v="512"/>
    <n v="0"/>
    <n v="-512.5"/>
    <s v="Sem registo"/>
  </r>
  <r>
    <d v="2026-04-02T00:00:00"/>
    <x v="4"/>
    <m/>
    <m/>
    <m/>
    <n v="2050"/>
    <n v="2050"/>
    <n v="2050"/>
    <n v="0"/>
    <m/>
    <m/>
    <m/>
    <m/>
    <m/>
    <m/>
    <m/>
    <s v="MXIXMILHOKG"/>
    <m/>
    <m/>
    <m/>
    <n v="2601242"/>
    <s v="Helder Mario Sambo"/>
    <x v="5"/>
    <x v="52"/>
    <s v="Manguandzane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n v="2050"/>
    <n v="0"/>
    <n v="-2050"/>
    <s v="Sem registo"/>
  </r>
  <r>
    <d v="2026-04-02T00:00:00"/>
    <x v="4"/>
    <m/>
    <m/>
    <m/>
    <n v="1125"/>
    <n v="1125"/>
    <n v="1125"/>
    <n v="0"/>
    <m/>
    <m/>
    <m/>
    <m/>
    <m/>
    <m/>
    <m/>
    <s v="MXIXMILHOKG"/>
    <m/>
    <m/>
    <m/>
    <n v="2601242"/>
    <s v="Helder Mario Sambo"/>
    <x v="5"/>
    <x v="52"/>
    <s v="Ndindiza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n v="1125"/>
    <n v="0"/>
    <n v="-1125"/>
    <s v="Sem registo"/>
  </r>
  <r>
    <d v="2026-04-02T00:00:00"/>
    <x v="4"/>
    <m/>
    <m/>
    <m/>
    <n v="1225"/>
    <n v="1225"/>
    <n v="1225"/>
    <n v="0"/>
    <m/>
    <m/>
    <m/>
    <m/>
    <m/>
    <m/>
    <m/>
    <s v="MXIXMILHOKG"/>
    <m/>
    <m/>
    <m/>
    <n v="2601242"/>
    <s v="Helder Mario Sambo"/>
    <x v="5"/>
    <x v="52"/>
    <s v="Nhamacoia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n v="1225"/>
    <n v="0"/>
    <n v="-1225"/>
    <s v="Sem registo"/>
  </r>
  <r>
    <d v="2026-04-02T00:00:00"/>
    <x v="4"/>
    <m/>
    <m/>
    <m/>
    <n v="825"/>
    <n v="825"/>
    <n v="825"/>
    <n v="0"/>
    <m/>
    <m/>
    <m/>
    <m/>
    <m/>
    <m/>
    <m/>
    <s v="MXIXMILHOKG"/>
    <m/>
    <m/>
    <m/>
    <n v="2601242"/>
    <s v="Helder Mario Sambo"/>
    <x v="5"/>
    <x v="52"/>
    <s v="Nhanal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n v="825"/>
    <n v="0"/>
    <n v="-825"/>
    <s v="Sem registo"/>
  </r>
  <r>
    <d v="2026-04-02T00:00:00"/>
    <x v="4"/>
    <m/>
    <m/>
    <m/>
    <n v="537.5"/>
    <n v="537.5"/>
    <n v="537.5"/>
    <n v="0"/>
    <m/>
    <m/>
    <m/>
    <m/>
    <m/>
    <m/>
    <m/>
    <s v="MXIXMILHOKG"/>
    <m/>
    <m/>
    <m/>
    <n v="2601242"/>
    <s v="Helder Mario Sambo"/>
    <x v="5"/>
    <x v="52"/>
    <s v="Nhanal/Chavel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n v="538"/>
    <n v="0"/>
    <n v="-537.5"/>
    <s v="Sem registo"/>
  </r>
  <r>
    <d v="2026-04-02T00:00:00"/>
    <x v="4"/>
    <m/>
    <m/>
    <m/>
    <n v="1475"/>
    <n v="1475"/>
    <n v="1475"/>
    <n v="0"/>
    <m/>
    <m/>
    <m/>
    <m/>
    <m/>
    <m/>
    <m/>
    <s v="MXIXMILHOKG"/>
    <m/>
    <m/>
    <m/>
    <n v="2601242"/>
    <s v="Helder Mario Sambo"/>
    <x v="5"/>
    <x v="52"/>
    <s v="Nhanal/Cubo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n v="1475"/>
    <n v="0"/>
    <n v="-1475"/>
    <s v="Sem registo"/>
  </r>
  <r>
    <d v="2026-04-02T00:00:00"/>
    <x v="4"/>
    <m/>
    <m/>
    <m/>
    <n v="1250"/>
    <n v="1250"/>
    <n v="1250"/>
    <n v="0"/>
    <m/>
    <m/>
    <m/>
    <m/>
    <m/>
    <m/>
    <m/>
    <s v="MXIXMILHOKG"/>
    <m/>
    <m/>
    <m/>
    <n v="2601242"/>
    <s v="Helder Mario Sambo"/>
    <x v="5"/>
    <x v="52"/>
    <s v="Que-Que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n v="1250"/>
    <n v="0"/>
    <n v="-1250"/>
    <s v="Sem registo"/>
  </r>
  <r>
    <d v="2026-04-02T00:00:00"/>
    <x v="4"/>
    <m/>
    <m/>
    <m/>
    <n v="725"/>
    <n v="725"/>
    <n v="725"/>
    <n v="0"/>
    <m/>
    <m/>
    <m/>
    <m/>
    <m/>
    <m/>
    <m/>
    <s v="MXIXMILHOKG"/>
    <m/>
    <m/>
    <m/>
    <n v="2601242"/>
    <s v="Helder Mario Sambo"/>
    <x v="5"/>
    <x v="52"/>
    <s v="Riguene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n v="725"/>
    <n v="0"/>
    <n v="-725"/>
    <s v="Sem registo"/>
  </r>
  <r>
    <d v="2026-04-02T00:00:00"/>
    <x v="4"/>
    <m/>
    <m/>
    <m/>
    <n v="925"/>
    <n v="925"/>
    <n v="925"/>
    <n v="0"/>
    <m/>
    <m/>
    <m/>
    <m/>
    <m/>
    <m/>
    <m/>
    <s v="MXIXMILHOKG"/>
    <m/>
    <m/>
    <m/>
    <n v="2601242"/>
    <s v="Helder Mario Sambo"/>
    <x v="5"/>
    <x v="52"/>
    <s v="Titite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n v="925"/>
    <n v="0"/>
    <n v="-925"/>
    <s v="Sem registo"/>
  </r>
  <r>
    <d v="2026-04-02T00:00:00"/>
    <x v="4"/>
    <m/>
    <m/>
    <m/>
    <n v="1575"/>
    <n v="1575"/>
    <n v="1575"/>
    <n v="0"/>
    <m/>
    <m/>
    <m/>
    <m/>
    <m/>
    <m/>
    <m/>
    <s v="MXIXMILHOKG"/>
    <m/>
    <m/>
    <m/>
    <n v="2601242"/>
    <s v="Helder Mario Sambo"/>
    <x v="5"/>
    <x v="52"/>
    <s v="Tsave"/>
    <m/>
    <m/>
    <m/>
    <m/>
    <m/>
    <m/>
    <s v="Helder Mario Sambo"/>
    <s v="873008044"/>
    <s v="Dolver Jose Manuel"/>
    <n v="877002151"/>
    <m/>
    <m/>
    <m/>
    <n v="260001"/>
    <m/>
    <m/>
    <m/>
    <m/>
    <m/>
    <m/>
    <m/>
    <m/>
    <m/>
    <m/>
    <m/>
    <m/>
    <m/>
    <m/>
    <m/>
    <m/>
    <n v="1575"/>
    <n v="0"/>
    <n v="-1575"/>
    <s v="Sem registo"/>
  </r>
  <r>
    <d v="2026-04-02T00:00:00"/>
    <x v="0"/>
    <m/>
    <m/>
    <m/>
    <n v="24960"/>
    <n v="24960"/>
    <n v="24960"/>
    <n v="0"/>
    <m/>
    <m/>
    <m/>
    <m/>
    <m/>
    <m/>
    <m/>
    <s v="MXIXFEIJAOKG"/>
    <m/>
    <m/>
    <m/>
    <n v="2601243"/>
    <s v="Helder Zunguze"/>
    <x v="2"/>
    <x v="5"/>
    <s v="Bandua"/>
    <m/>
    <m/>
    <m/>
    <m/>
    <m/>
    <m/>
    <s v="Helder Zunguze"/>
    <s v="871960498"/>
    <s v="Ayrton Mael"/>
    <n v="879095867"/>
    <m/>
    <m/>
    <m/>
    <n v="260001"/>
    <m/>
    <m/>
    <m/>
    <m/>
    <m/>
    <m/>
    <m/>
    <m/>
    <m/>
    <m/>
    <m/>
    <m/>
    <m/>
    <n v="-24960"/>
    <m/>
    <m/>
    <n v="24960"/>
    <n v="0"/>
    <n v="-24960"/>
    <s v="Sem registo"/>
  </r>
  <r>
    <d v="2026-04-02T00:00:00"/>
    <x v="1"/>
    <m/>
    <m/>
    <m/>
    <n v="1664"/>
    <n v="832"/>
    <n v="832"/>
    <n v="0"/>
    <m/>
    <m/>
    <m/>
    <m/>
    <m/>
    <m/>
    <m/>
    <s v="AGRIFEMMA01L"/>
    <m/>
    <m/>
    <m/>
    <n v="2601243"/>
    <s v="Helder Zunguze"/>
    <x v="2"/>
    <x v="5"/>
    <s v="Bandua"/>
    <m/>
    <m/>
    <m/>
    <m/>
    <m/>
    <m/>
    <s v="Helder Zunguze"/>
    <s v="871960498"/>
    <s v="Ayrton Mael"/>
    <n v="879095867"/>
    <m/>
    <m/>
    <m/>
    <n v="260001"/>
    <m/>
    <m/>
    <m/>
    <m/>
    <m/>
    <m/>
    <m/>
    <m/>
    <m/>
    <m/>
    <m/>
    <m/>
    <m/>
    <n v="-1664"/>
    <m/>
    <m/>
    <m/>
    <n v="0"/>
    <n v="-832"/>
    <s v="Sem registo"/>
  </r>
  <r>
    <d v="2026-04-02T00:00:00"/>
    <x v="2"/>
    <m/>
    <m/>
    <m/>
    <n v="33280"/>
    <n v="33280"/>
    <n v="33280"/>
    <n v="0"/>
    <m/>
    <m/>
    <m/>
    <m/>
    <m/>
    <m/>
    <m/>
    <s v="SUSSACO"/>
    <m/>
    <m/>
    <m/>
    <n v="2601243"/>
    <s v="Helder Zunguze"/>
    <x v="2"/>
    <x v="5"/>
    <s v="Bandua"/>
    <m/>
    <m/>
    <m/>
    <m/>
    <m/>
    <m/>
    <s v="Helder Zunguze"/>
    <s v="871960498"/>
    <s v="Ayrton Mael"/>
    <n v="879095867"/>
    <m/>
    <m/>
    <m/>
    <n v="260001"/>
    <m/>
    <m/>
    <m/>
    <m/>
    <m/>
    <m/>
    <m/>
    <m/>
    <m/>
    <m/>
    <m/>
    <m/>
    <m/>
    <n v="-33280"/>
    <m/>
    <m/>
    <m/>
    <n v="0"/>
    <n v="-33280"/>
    <s v="Sem registo"/>
  </r>
  <r>
    <d v="2026-04-02T00:00:00"/>
    <x v="3"/>
    <m/>
    <m/>
    <m/>
    <n v="686"/>
    <n v="343"/>
    <n v="343"/>
    <n v="0"/>
    <m/>
    <m/>
    <m/>
    <m/>
    <m/>
    <m/>
    <m/>
    <s v="AGRIMIDACLORP1L"/>
    <m/>
    <m/>
    <m/>
    <n v="2601243"/>
    <s v="Helder Zunguze"/>
    <x v="2"/>
    <x v="5"/>
    <s v="Bandua"/>
    <m/>
    <m/>
    <m/>
    <m/>
    <m/>
    <m/>
    <s v="Helder Zunguze"/>
    <s v="871960498"/>
    <s v="Ayrton Mael"/>
    <n v="879095867"/>
    <m/>
    <m/>
    <m/>
    <n v="260001"/>
    <m/>
    <m/>
    <m/>
    <m/>
    <m/>
    <m/>
    <m/>
    <m/>
    <m/>
    <m/>
    <m/>
    <m/>
    <m/>
    <n v="-686"/>
    <m/>
    <m/>
    <m/>
    <n v="0"/>
    <n v="-343"/>
    <s v="Sem registo"/>
  </r>
  <r>
    <d v="2026-04-02T00:00:00"/>
    <x v="4"/>
    <m/>
    <m/>
    <m/>
    <n v="8575"/>
    <n v="8575"/>
    <n v="8575"/>
    <n v="0"/>
    <m/>
    <m/>
    <m/>
    <m/>
    <m/>
    <m/>
    <m/>
    <s v="MXIXMILHOKG"/>
    <m/>
    <m/>
    <m/>
    <n v="2601243"/>
    <s v="Helder Zunguze"/>
    <x v="2"/>
    <x v="5"/>
    <s v="Bandua"/>
    <m/>
    <m/>
    <m/>
    <m/>
    <m/>
    <m/>
    <s v="Helder Zunguze"/>
    <s v="871960498"/>
    <s v="Ayrton Mael"/>
    <n v="879095867"/>
    <m/>
    <m/>
    <m/>
    <n v="260001"/>
    <m/>
    <m/>
    <m/>
    <m/>
    <m/>
    <m/>
    <m/>
    <m/>
    <m/>
    <m/>
    <m/>
    <m/>
    <m/>
    <n v="-8575"/>
    <m/>
    <n v="8575"/>
    <m/>
    <n v="8575"/>
    <n v="0"/>
    <s v="Entregue"/>
  </r>
  <r>
    <d v="2026-04-02T00:00:00"/>
    <x v="5"/>
    <m/>
    <m/>
    <m/>
    <n v="2934"/>
    <n v="1467"/>
    <n v="1467"/>
    <n v="0"/>
    <m/>
    <m/>
    <m/>
    <m/>
    <m/>
    <m/>
    <m/>
    <s v="AGRIMHMCPA1L"/>
    <m/>
    <m/>
    <m/>
    <n v="2601243"/>
    <s v="Helder Zunguze"/>
    <x v="2"/>
    <x v="5"/>
    <s v="Bandua"/>
    <m/>
    <m/>
    <m/>
    <m/>
    <m/>
    <m/>
    <s v="Helder Zunguze"/>
    <s v="871960498"/>
    <s v="Ayrton Mael"/>
    <n v="879095867"/>
    <m/>
    <m/>
    <m/>
    <n v="260001"/>
    <m/>
    <m/>
    <m/>
    <m/>
    <m/>
    <m/>
    <m/>
    <m/>
    <m/>
    <m/>
    <m/>
    <m/>
    <m/>
    <n v="-2934"/>
    <m/>
    <m/>
    <m/>
    <n v="0"/>
    <n v="-1467"/>
    <s v="Sem registo"/>
  </r>
  <r>
    <d v="2026-04-02T00:00:00"/>
    <x v="6"/>
    <m/>
    <m/>
    <m/>
    <n v="48900"/>
    <n v="48900"/>
    <n v="48900"/>
    <n v="0"/>
    <m/>
    <m/>
    <m/>
    <m/>
    <m/>
    <m/>
    <m/>
    <s v="MXIXARROZKG"/>
    <m/>
    <m/>
    <m/>
    <n v="2601243"/>
    <s v="Helder Zunguze"/>
    <x v="2"/>
    <x v="5"/>
    <s v="Bandua"/>
    <m/>
    <m/>
    <m/>
    <m/>
    <m/>
    <m/>
    <s v="Helder Zunguze"/>
    <s v="871960498"/>
    <s v="Ayrton Mael"/>
    <n v="879095867"/>
    <m/>
    <m/>
    <m/>
    <n v="260001"/>
    <m/>
    <m/>
    <m/>
    <m/>
    <m/>
    <m/>
    <m/>
    <m/>
    <m/>
    <m/>
    <m/>
    <m/>
    <m/>
    <n v="-48900"/>
    <m/>
    <m/>
    <m/>
    <n v="0"/>
    <n v="-48900"/>
    <s v="Sem registo"/>
  </r>
  <r>
    <d v="2026-04-02T00:00:00"/>
    <x v="0"/>
    <m/>
    <m/>
    <m/>
    <n v="1440"/>
    <n v="1440"/>
    <n v="1440"/>
    <n v="0"/>
    <m/>
    <m/>
    <m/>
    <m/>
    <m/>
    <m/>
    <m/>
    <s v="MXIXFEIJAOKG"/>
    <m/>
    <m/>
    <m/>
    <n v="2601244"/>
    <s v="Helio Joao Manidide Sigauque"/>
    <x v="2"/>
    <x v="28"/>
    <s v="Caia sede"/>
    <m/>
    <m/>
    <m/>
    <m/>
    <m/>
    <m/>
    <s v="Helio Joao Manidide Sigauque"/>
    <s v="848641592"/>
    <s v="Filipe Paulino Saute"/>
    <s v="847254103/875454103"/>
    <m/>
    <m/>
    <m/>
    <n v="260001"/>
    <m/>
    <m/>
    <m/>
    <m/>
    <m/>
    <m/>
    <m/>
    <m/>
    <m/>
    <m/>
    <m/>
    <m/>
    <m/>
    <n v="-1440"/>
    <m/>
    <n v="1440"/>
    <m/>
    <n v="1440"/>
    <n v="0"/>
    <s v="Entregue"/>
  </r>
  <r>
    <d v="2026-04-02T00:00:00"/>
    <x v="1"/>
    <m/>
    <m/>
    <m/>
    <n v="96"/>
    <n v="48"/>
    <n v="48"/>
    <n v="0"/>
    <m/>
    <m/>
    <m/>
    <m/>
    <m/>
    <m/>
    <m/>
    <s v="AGRIFEMMA01L"/>
    <m/>
    <m/>
    <m/>
    <n v="2601244"/>
    <s v="Helio Joao Manidide Sigauque"/>
    <x v="2"/>
    <x v="28"/>
    <s v="Caia sede"/>
    <m/>
    <m/>
    <m/>
    <m/>
    <m/>
    <m/>
    <s v="Helio Joao Manidide Sigauque"/>
    <s v="848641592"/>
    <s v="Filipe Paulino Saute"/>
    <s v="847254103/875454103"/>
    <m/>
    <m/>
    <m/>
    <n v="260001"/>
    <m/>
    <m/>
    <m/>
    <m/>
    <m/>
    <m/>
    <m/>
    <m/>
    <m/>
    <m/>
    <m/>
    <m/>
    <m/>
    <n v="-96"/>
    <m/>
    <m/>
    <m/>
    <n v="0"/>
    <n v="-48"/>
    <s v="Sem registo"/>
  </r>
  <r>
    <d v="2026-04-02T00:00:00"/>
    <x v="2"/>
    <m/>
    <m/>
    <m/>
    <n v="1920"/>
    <n v="1920"/>
    <n v="1920"/>
    <n v="0"/>
    <m/>
    <m/>
    <m/>
    <m/>
    <m/>
    <m/>
    <m/>
    <s v="SUSSACO"/>
    <m/>
    <m/>
    <m/>
    <n v="2601244"/>
    <s v="Helio Joao Manidide Sigauque"/>
    <x v="2"/>
    <x v="28"/>
    <s v="Caia sede"/>
    <m/>
    <m/>
    <m/>
    <m/>
    <m/>
    <m/>
    <s v="Helio Joao Manidide Sigauque"/>
    <s v="848641592"/>
    <s v="Filipe Paulino Saute"/>
    <s v="847254103/875454103"/>
    <m/>
    <m/>
    <m/>
    <n v="260001"/>
    <m/>
    <m/>
    <m/>
    <m/>
    <m/>
    <m/>
    <m/>
    <m/>
    <m/>
    <m/>
    <m/>
    <m/>
    <m/>
    <n v="-1920"/>
    <m/>
    <m/>
    <m/>
    <n v="0"/>
    <n v="-1920"/>
    <s v="Sem registo"/>
  </r>
  <r>
    <d v="2026-04-02T00:00:00"/>
    <x v="3"/>
    <m/>
    <m/>
    <m/>
    <n v="7"/>
    <n v="3.5"/>
    <n v="3.5"/>
    <n v="0"/>
    <m/>
    <m/>
    <m/>
    <m/>
    <m/>
    <m/>
    <m/>
    <s v="AGRIMIDACLORP1L"/>
    <m/>
    <m/>
    <m/>
    <n v="2601244"/>
    <s v="Helio Joao Manidide Sigauque"/>
    <x v="2"/>
    <x v="28"/>
    <s v="Caia sede"/>
    <m/>
    <m/>
    <m/>
    <m/>
    <m/>
    <m/>
    <s v="Helio Joao Manidide Sigauque"/>
    <s v="848641592"/>
    <s v="Filipe Paulino Saute"/>
    <s v="847254103/875454103"/>
    <m/>
    <m/>
    <m/>
    <n v="260001"/>
    <m/>
    <m/>
    <m/>
    <m/>
    <m/>
    <m/>
    <m/>
    <m/>
    <m/>
    <m/>
    <m/>
    <m/>
    <m/>
    <n v="-7"/>
    <m/>
    <m/>
    <m/>
    <n v="0"/>
    <n v="-3.5"/>
    <s v="Sem registo"/>
  </r>
  <r>
    <d v="2026-04-02T00:00:00"/>
    <x v="4"/>
    <m/>
    <m/>
    <m/>
    <n v="87.5"/>
    <n v="87.5"/>
    <n v="87.5"/>
    <n v="0"/>
    <m/>
    <m/>
    <m/>
    <m/>
    <m/>
    <m/>
    <m/>
    <s v="MXIXMILHOKG"/>
    <m/>
    <m/>
    <m/>
    <n v="2601244"/>
    <s v="Helio Joao Manidide Sigauque"/>
    <x v="2"/>
    <x v="28"/>
    <s v="Caia sede"/>
    <m/>
    <m/>
    <m/>
    <m/>
    <m/>
    <m/>
    <s v="Helio Joao Manidide Sigauque"/>
    <s v="848641592"/>
    <s v="Filipe Paulino Saute"/>
    <s v="847254103/875454103"/>
    <m/>
    <m/>
    <m/>
    <n v="260001"/>
    <m/>
    <m/>
    <m/>
    <m/>
    <m/>
    <m/>
    <m/>
    <m/>
    <m/>
    <m/>
    <m/>
    <m/>
    <m/>
    <n v="-87.5"/>
    <m/>
    <m/>
    <n v="88"/>
    <n v="0"/>
    <n v="-87.5"/>
    <s v="Sem registo"/>
  </r>
  <r>
    <d v="2026-04-02T00:00:00"/>
    <x v="5"/>
    <m/>
    <m/>
    <m/>
    <n v="267"/>
    <n v="133.5"/>
    <n v="133.5"/>
    <n v="0"/>
    <m/>
    <m/>
    <m/>
    <m/>
    <m/>
    <m/>
    <m/>
    <s v="AGRIMHMCPA1L"/>
    <m/>
    <m/>
    <m/>
    <n v="2601244"/>
    <s v="Helio Joao Manidide Sigauque"/>
    <x v="2"/>
    <x v="28"/>
    <s v="Caia sede"/>
    <m/>
    <m/>
    <m/>
    <m/>
    <m/>
    <m/>
    <s v="Helio Joao Manidide Sigauque"/>
    <s v="848641592"/>
    <s v="Filipe Paulino Saute"/>
    <s v="847254103/875454103"/>
    <m/>
    <m/>
    <m/>
    <n v="260001"/>
    <m/>
    <m/>
    <m/>
    <m/>
    <m/>
    <m/>
    <m/>
    <m/>
    <m/>
    <m/>
    <m/>
    <m/>
    <m/>
    <n v="-267"/>
    <m/>
    <m/>
    <m/>
    <n v="0"/>
    <n v="-133.5"/>
    <s v="Sem registo"/>
  </r>
  <r>
    <d v="2026-04-02T00:00:00"/>
    <x v="6"/>
    <m/>
    <m/>
    <m/>
    <n v="4450"/>
    <n v="4450"/>
    <n v="4450"/>
    <n v="0"/>
    <m/>
    <m/>
    <m/>
    <m/>
    <m/>
    <m/>
    <m/>
    <s v="MXIXARROZKG"/>
    <m/>
    <m/>
    <m/>
    <n v="2601244"/>
    <s v="Helio Joao Manidide Sigauque"/>
    <x v="2"/>
    <x v="28"/>
    <s v="Caia sede"/>
    <m/>
    <m/>
    <m/>
    <m/>
    <m/>
    <m/>
    <s v="Helio Joao Manidide Sigauque"/>
    <s v="848641592"/>
    <s v="Filipe Paulino Saute"/>
    <s v="847254103/875454103"/>
    <m/>
    <m/>
    <m/>
    <n v="260001"/>
    <m/>
    <m/>
    <m/>
    <m/>
    <m/>
    <m/>
    <m/>
    <m/>
    <m/>
    <m/>
    <m/>
    <m/>
    <m/>
    <n v="-4450"/>
    <m/>
    <m/>
    <m/>
    <n v="0"/>
    <n v="-4450"/>
    <s v="Sem registo"/>
  </r>
  <r>
    <d v="2026-04-02T00:00:00"/>
    <x v="0"/>
    <m/>
    <m/>
    <m/>
    <n v="195"/>
    <n v="195"/>
    <n v="195"/>
    <n v="0"/>
    <m/>
    <m/>
    <m/>
    <m/>
    <m/>
    <m/>
    <m/>
    <s v="MXIXFEIJAOKG"/>
    <m/>
    <m/>
    <m/>
    <n v="2601245"/>
    <s v="Helio Manhique"/>
    <x v="5"/>
    <x v="19"/>
    <s v="Praia de Bilene (Chilengue)"/>
    <m/>
    <m/>
    <m/>
    <m/>
    <m/>
    <m/>
    <s v="Helio Manhique"/>
    <s v="847364313"/>
    <s v="Jordao Pedro"/>
    <n v="878875733"/>
    <m/>
    <m/>
    <m/>
    <n v="260001"/>
    <m/>
    <m/>
    <m/>
    <m/>
    <m/>
    <m/>
    <m/>
    <m/>
    <m/>
    <m/>
    <m/>
    <m/>
    <m/>
    <m/>
    <m/>
    <m/>
    <m/>
    <n v="0"/>
    <n v="-195"/>
    <s v="Sem registo"/>
  </r>
  <r>
    <d v="2026-04-02T00:00:00"/>
    <x v="0"/>
    <m/>
    <m/>
    <m/>
    <n v="360"/>
    <n v="360"/>
    <n v="360"/>
    <n v="0"/>
    <m/>
    <m/>
    <m/>
    <m/>
    <m/>
    <m/>
    <m/>
    <s v="MXIXFEIJAOKG"/>
    <m/>
    <m/>
    <m/>
    <n v="2601245"/>
    <s v="Helio Manhique"/>
    <x v="5"/>
    <x v="19"/>
    <s v="Praia de Bilene (Zimbene)"/>
    <m/>
    <m/>
    <m/>
    <m/>
    <m/>
    <m/>
    <s v="Helio Manhique"/>
    <s v="847364313"/>
    <s v="Jordao Pedro"/>
    <n v="878875733"/>
    <m/>
    <m/>
    <m/>
    <n v="260001"/>
    <m/>
    <m/>
    <m/>
    <m/>
    <m/>
    <m/>
    <m/>
    <m/>
    <m/>
    <m/>
    <m/>
    <m/>
    <m/>
    <m/>
    <m/>
    <m/>
    <m/>
    <n v="0"/>
    <n v="-360"/>
    <s v="Sem registo"/>
  </r>
  <r>
    <d v="2026-04-02T00:00:00"/>
    <x v="1"/>
    <m/>
    <m/>
    <m/>
    <n v="13"/>
    <n v="6.5"/>
    <n v="6.5"/>
    <n v="0"/>
    <m/>
    <m/>
    <m/>
    <m/>
    <m/>
    <m/>
    <m/>
    <s v="AGRIFEMMA01L"/>
    <m/>
    <m/>
    <m/>
    <n v="2601245"/>
    <s v="Helio Manhique"/>
    <x v="5"/>
    <x v="19"/>
    <s v="Praia de Bilene (Chilengue)"/>
    <m/>
    <m/>
    <m/>
    <m/>
    <m/>
    <m/>
    <s v="Helio Manhique"/>
    <s v="847364313"/>
    <s v="Jordao Pedro"/>
    <n v="878875733"/>
    <m/>
    <m/>
    <m/>
    <n v="260001"/>
    <m/>
    <m/>
    <m/>
    <m/>
    <m/>
    <m/>
    <m/>
    <m/>
    <m/>
    <m/>
    <m/>
    <m/>
    <m/>
    <m/>
    <m/>
    <m/>
    <m/>
    <n v="0"/>
    <n v="-6.5"/>
    <s v="Sem registo"/>
  </r>
  <r>
    <d v="2026-04-02T00:00:00"/>
    <x v="1"/>
    <m/>
    <m/>
    <m/>
    <n v="24"/>
    <n v="12"/>
    <n v="12"/>
    <n v="0"/>
    <m/>
    <m/>
    <m/>
    <m/>
    <m/>
    <m/>
    <m/>
    <s v="AGRIFEMMA01L"/>
    <m/>
    <m/>
    <m/>
    <n v="2601245"/>
    <s v="Helio Manhique"/>
    <x v="5"/>
    <x v="19"/>
    <s v="Praia de Bilene (Zimbene)"/>
    <m/>
    <m/>
    <m/>
    <m/>
    <m/>
    <m/>
    <s v="Helio Manhique"/>
    <s v="847364313"/>
    <s v="Jordao Pedro"/>
    <n v="878875733"/>
    <m/>
    <m/>
    <m/>
    <n v="260001"/>
    <m/>
    <m/>
    <m/>
    <m/>
    <m/>
    <m/>
    <m/>
    <m/>
    <m/>
    <m/>
    <m/>
    <m/>
    <m/>
    <m/>
    <m/>
    <m/>
    <m/>
    <n v="0"/>
    <n v="-12"/>
    <s v="Sem registo"/>
  </r>
  <r>
    <d v="2026-04-02T00:00:00"/>
    <x v="2"/>
    <m/>
    <m/>
    <m/>
    <n v="260"/>
    <n v="260"/>
    <n v="260"/>
    <n v="0"/>
    <m/>
    <m/>
    <m/>
    <m/>
    <m/>
    <m/>
    <m/>
    <s v="SUSSACO"/>
    <m/>
    <m/>
    <m/>
    <n v="2601245"/>
    <s v="Helio Manhique"/>
    <x v="5"/>
    <x v="19"/>
    <s v="Praia de Bilene (Chilengue)"/>
    <m/>
    <m/>
    <m/>
    <m/>
    <m/>
    <m/>
    <s v="Helio Manhique"/>
    <s v="847364313"/>
    <s v="Jordao Pedro"/>
    <n v="878875733"/>
    <m/>
    <m/>
    <m/>
    <n v="260001"/>
    <m/>
    <m/>
    <m/>
    <m/>
    <m/>
    <m/>
    <m/>
    <m/>
    <m/>
    <m/>
    <m/>
    <m/>
    <m/>
    <m/>
    <m/>
    <m/>
    <m/>
    <n v="0"/>
    <n v="-260"/>
    <s v="Sem registo"/>
  </r>
  <r>
    <d v="2026-04-02T00:00:00"/>
    <x v="2"/>
    <m/>
    <m/>
    <m/>
    <n v="480"/>
    <n v="480"/>
    <n v="480"/>
    <n v="0"/>
    <m/>
    <m/>
    <m/>
    <m/>
    <m/>
    <m/>
    <m/>
    <s v="SUSSACO"/>
    <m/>
    <m/>
    <m/>
    <n v="2601245"/>
    <s v="Helio Manhique"/>
    <x v="5"/>
    <x v="19"/>
    <s v="Praia de Bilene (Zimbene)"/>
    <m/>
    <m/>
    <m/>
    <m/>
    <m/>
    <m/>
    <s v="Helio Manhique"/>
    <s v="847364313"/>
    <s v="Jordao Pedro"/>
    <n v="878875733"/>
    <m/>
    <m/>
    <m/>
    <n v="260001"/>
    <m/>
    <m/>
    <m/>
    <m/>
    <m/>
    <m/>
    <m/>
    <m/>
    <m/>
    <m/>
    <m/>
    <m/>
    <m/>
    <m/>
    <m/>
    <m/>
    <m/>
    <n v="0"/>
    <n v="-480"/>
    <s v="Sem registo"/>
  </r>
  <r>
    <d v="2026-04-02T00:00:00"/>
    <x v="3"/>
    <m/>
    <m/>
    <m/>
    <n v="13"/>
    <n v="6.5"/>
    <n v="6.5"/>
    <n v="0"/>
    <m/>
    <m/>
    <m/>
    <m/>
    <m/>
    <m/>
    <m/>
    <s v="AGRIMIDACLORP1L"/>
    <m/>
    <m/>
    <m/>
    <n v="2601245"/>
    <s v="Helio Manhique"/>
    <x v="5"/>
    <x v="19"/>
    <s v="Praia de Bilene (Chilengue)"/>
    <m/>
    <m/>
    <m/>
    <m/>
    <m/>
    <m/>
    <s v="Helio Manhique"/>
    <s v="847364313"/>
    <s v="Jordao Pedro"/>
    <n v="878875733"/>
    <m/>
    <m/>
    <m/>
    <n v="260001"/>
    <m/>
    <m/>
    <m/>
    <m/>
    <m/>
    <m/>
    <m/>
    <m/>
    <m/>
    <m/>
    <m/>
    <m/>
    <m/>
    <m/>
    <m/>
    <m/>
    <m/>
    <n v="0"/>
    <n v="-6.5"/>
    <s v="Sem registo"/>
  </r>
  <r>
    <d v="2026-04-02T00:00:00"/>
    <x v="3"/>
    <m/>
    <m/>
    <m/>
    <n v="24"/>
    <n v="12"/>
    <n v="12"/>
    <n v="0"/>
    <m/>
    <m/>
    <m/>
    <m/>
    <m/>
    <m/>
    <m/>
    <s v="AGRIMIDACLORP1L"/>
    <m/>
    <m/>
    <m/>
    <n v="2601245"/>
    <s v="Helio Manhique"/>
    <x v="5"/>
    <x v="19"/>
    <s v="Praia de Bilene (Zimbene)"/>
    <m/>
    <m/>
    <m/>
    <m/>
    <m/>
    <m/>
    <s v="Helio Manhique"/>
    <s v="847364313"/>
    <s v="Jordao Pedro"/>
    <n v="878875733"/>
    <m/>
    <m/>
    <m/>
    <n v="260001"/>
    <m/>
    <m/>
    <m/>
    <m/>
    <m/>
    <m/>
    <m/>
    <m/>
    <m/>
    <m/>
    <m/>
    <m/>
    <m/>
    <m/>
    <m/>
    <m/>
    <m/>
    <n v="0"/>
    <n v="-12"/>
    <s v="Sem registo"/>
  </r>
  <r>
    <d v="2026-04-02T00:00:00"/>
    <x v="4"/>
    <m/>
    <m/>
    <m/>
    <n v="162.5"/>
    <n v="162.5"/>
    <n v="162.5"/>
    <n v="0"/>
    <m/>
    <m/>
    <m/>
    <m/>
    <m/>
    <m/>
    <m/>
    <s v="MXIXMILHOKG"/>
    <m/>
    <m/>
    <m/>
    <n v="2601245"/>
    <s v="Helio Manhique"/>
    <x v="5"/>
    <x v="19"/>
    <s v="Praia de Bilene (Chilengue)"/>
    <m/>
    <m/>
    <m/>
    <m/>
    <m/>
    <m/>
    <s v="Helio Manhique"/>
    <s v="847364313"/>
    <s v="Jordao Pedro"/>
    <n v="878875733"/>
    <m/>
    <m/>
    <m/>
    <n v="260001"/>
    <m/>
    <m/>
    <m/>
    <m/>
    <m/>
    <m/>
    <m/>
    <m/>
    <m/>
    <m/>
    <m/>
    <m/>
    <m/>
    <m/>
    <n v="162"/>
    <m/>
    <m/>
    <n v="162"/>
    <n v="-0.5"/>
    <s v="Entregue"/>
  </r>
  <r>
    <d v="2026-04-02T00:00:00"/>
    <x v="4"/>
    <m/>
    <m/>
    <m/>
    <n v="300"/>
    <n v="300"/>
    <n v="300"/>
    <n v="0"/>
    <m/>
    <m/>
    <m/>
    <m/>
    <m/>
    <m/>
    <m/>
    <s v="MXIXMILHOKG"/>
    <m/>
    <m/>
    <m/>
    <n v="2601245"/>
    <s v="Helio Manhique"/>
    <x v="5"/>
    <x v="19"/>
    <s v="Praia de Bilene (Zimbene)"/>
    <m/>
    <m/>
    <m/>
    <m/>
    <m/>
    <m/>
    <s v="Helio Manhique"/>
    <s v="847364313"/>
    <s v="Jordao Pedro"/>
    <n v="878875733"/>
    <m/>
    <m/>
    <m/>
    <n v="260001"/>
    <m/>
    <m/>
    <m/>
    <m/>
    <m/>
    <m/>
    <m/>
    <m/>
    <m/>
    <m/>
    <m/>
    <m/>
    <m/>
    <m/>
    <n v="300"/>
    <m/>
    <m/>
    <n v="300"/>
    <n v="0"/>
    <s v="Entregue"/>
  </r>
  <r>
    <d v="2026-04-02T00:00:00"/>
    <x v="0"/>
    <m/>
    <m/>
    <m/>
    <n v="315"/>
    <n v="315"/>
    <n v="270"/>
    <n v="-45"/>
    <m/>
    <m/>
    <m/>
    <m/>
    <m/>
    <m/>
    <m/>
    <s v="MXIXFEIJAOKG"/>
    <m/>
    <m/>
    <m/>
    <n v="2601246"/>
    <s v="Helton Armando Iarane"/>
    <x v="0"/>
    <x v="20"/>
    <s v="Mugulama"/>
    <m/>
    <m/>
    <m/>
    <m/>
    <m/>
    <m/>
    <s v="Helton Armando Iarane"/>
    <s v="867361136"/>
    <s v="Amade Joᾶo Paulo Francisco"/>
    <s v="879034679/849034675"/>
    <m/>
    <m/>
    <m/>
    <n v="260001"/>
    <m/>
    <m/>
    <m/>
    <m/>
    <m/>
    <m/>
    <m/>
    <m/>
    <m/>
    <m/>
    <m/>
    <m/>
    <m/>
    <n v="-45"/>
    <m/>
    <m/>
    <m/>
    <n v="0"/>
    <n v="-270"/>
    <s v="Sem registo"/>
  </r>
  <r>
    <d v="2026-04-02T00:00:00"/>
    <x v="1"/>
    <m/>
    <m/>
    <m/>
    <n v="21"/>
    <n v="10.5"/>
    <n v="18"/>
    <n v="7.5"/>
    <m/>
    <m/>
    <m/>
    <m/>
    <m/>
    <m/>
    <m/>
    <s v="AGRIFEMMA01L"/>
    <m/>
    <m/>
    <m/>
    <n v="2601246"/>
    <s v="Helton Armando Iarane"/>
    <x v="0"/>
    <x v="20"/>
    <s v="Mugulama"/>
    <m/>
    <m/>
    <m/>
    <m/>
    <m/>
    <m/>
    <s v="Helton Armando Iarane"/>
    <s v="867361136"/>
    <s v="Amade Joᾶo Paulo Francisco"/>
    <s v="879034679/849034675"/>
    <m/>
    <m/>
    <m/>
    <n v="260001"/>
    <m/>
    <m/>
    <m/>
    <m/>
    <m/>
    <m/>
    <m/>
    <m/>
    <m/>
    <m/>
    <m/>
    <m/>
    <m/>
    <n v="-3"/>
    <m/>
    <m/>
    <m/>
    <n v="0"/>
    <n v="-18"/>
    <s v="Sem registo"/>
  </r>
  <r>
    <d v="2026-04-02T00:00:00"/>
    <x v="2"/>
    <m/>
    <m/>
    <m/>
    <n v="420"/>
    <n v="420"/>
    <n v="360"/>
    <n v="-60"/>
    <m/>
    <m/>
    <m/>
    <m/>
    <m/>
    <m/>
    <m/>
    <s v="SUSSACO"/>
    <m/>
    <m/>
    <m/>
    <n v="2601246"/>
    <s v="Helton Armando Iarane"/>
    <x v="0"/>
    <x v="20"/>
    <s v="Mugulama"/>
    <m/>
    <m/>
    <m/>
    <m/>
    <m/>
    <m/>
    <s v="Helton Armando Iarane"/>
    <s v="867361136"/>
    <s v="Amade Joᾶo Paulo Francisco"/>
    <s v="879034679/849034675"/>
    <m/>
    <m/>
    <m/>
    <n v="260001"/>
    <m/>
    <m/>
    <m/>
    <m/>
    <m/>
    <m/>
    <m/>
    <m/>
    <m/>
    <m/>
    <m/>
    <m/>
    <m/>
    <n v="-60"/>
    <m/>
    <m/>
    <m/>
    <n v="0"/>
    <n v="-360"/>
    <s v="Sem registo"/>
  </r>
  <r>
    <d v="2026-04-02T00:00:00"/>
    <x v="3"/>
    <m/>
    <m/>
    <m/>
    <n v="17"/>
    <n v="8.5"/>
    <n v="18"/>
    <n v="9.5"/>
    <m/>
    <m/>
    <m/>
    <m/>
    <m/>
    <m/>
    <m/>
    <s v="AGRIMIDACLORP1L"/>
    <m/>
    <m/>
    <m/>
    <n v="2601246"/>
    <s v="Helton Armando Iarane"/>
    <x v="0"/>
    <x v="20"/>
    <s v="Mugulama"/>
    <m/>
    <m/>
    <m/>
    <m/>
    <m/>
    <m/>
    <s v="Helton Armando Iarane"/>
    <s v="867361136"/>
    <s v="Amade Joᾶo Paulo Francisco"/>
    <s v="879034679/849034675"/>
    <m/>
    <m/>
    <m/>
    <n v="260001"/>
    <m/>
    <m/>
    <m/>
    <m/>
    <m/>
    <m/>
    <m/>
    <m/>
    <m/>
    <m/>
    <m/>
    <m/>
    <m/>
    <n v="1"/>
    <m/>
    <m/>
    <m/>
    <n v="0"/>
    <n v="-18"/>
    <s v="Sem registo"/>
  </r>
  <r>
    <d v="2026-04-02T00:00:00"/>
    <x v="4"/>
    <m/>
    <m/>
    <m/>
    <n v="212.5"/>
    <n v="212.5"/>
    <n v="225"/>
    <n v="12.5"/>
    <n v="18"/>
    <m/>
    <m/>
    <m/>
    <m/>
    <m/>
    <m/>
    <s v="MXIXMILHOKG"/>
    <m/>
    <m/>
    <m/>
    <n v="2601246"/>
    <s v="Helton Armando Iarane"/>
    <x v="0"/>
    <x v="20"/>
    <s v="Mugulama"/>
    <m/>
    <m/>
    <m/>
    <m/>
    <m/>
    <m/>
    <s v="Helton Armando Iarane"/>
    <s v="867361136"/>
    <s v="Amade Joᾶo Paulo Francisco"/>
    <s v="879034679/849034675"/>
    <m/>
    <m/>
    <m/>
    <n v="260001"/>
    <m/>
    <m/>
    <m/>
    <m/>
    <m/>
    <m/>
    <m/>
    <m/>
    <m/>
    <m/>
    <m/>
    <m/>
    <m/>
    <n v="12.5"/>
    <m/>
    <m/>
    <m/>
    <n v="0"/>
    <n v="-225"/>
    <s v="Sem registo"/>
  </r>
  <r>
    <d v="2026-04-02T00:00:00"/>
    <x v="5"/>
    <m/>
    <m/>
    <m/>
    <n v="12"/>
    <n v="6"/>
    <n v="0"/>
    <n v="-6"/>
    <m/>
    <m/>
    <m/>
    <m/>
    <m/>
    <m/>
    <m/>
    <s v="AGRIMHMCPA1L"/>
    <m/>
    <m/>
    <m/>
    <n v="2601246"/>
    <s v="Helton Armando Iarane"/>
    <x v="0"/>
    <x v="20"/>
    <s v="Mugulama"/>
    <m/>
    <m/>
    <m/>
    <m/>
    <m/>
    <m/>
    <s v="Helton Armando Iarane"/>
    <s v="867361136"/>
    <s v="Amade Joᾶo Paulo Francisco"/>
    <s v="879034679/849034675"/>
    <m/>
    <m/>
    <m/>
    <n v="260001"/>
    <m/>
    <m/>
    <m/>
    <m/>
    <m/>
    <m/>
    <m/>
    <m/>
    <m/>
    <m/>
    <m/>
    <m/>
    <m/>
    <n v="-12"/>
    <m/>
    <m/>
    <m/>
    <n v="0"/>
    <n v="0"/>
    <s v="Sem registo"/>
  </r>
  <r>
    <d v="2026-04-02T00:00:00"/>
    <x v="6"/>
    <m/>
    <m/>
    <m/>
    <n v="200"/>
    <n v="200"/>
    <n v="0"/>
    <n v="-200"/>
    <m/>
    <n v="0"/>
    <m/>
    <m/>
    <m/>
    <m/>
    <m/>
    <s v="MXIXARROZKG"/>
    <m/>
    <m/>
    <m/>
    <n v="2601246"/>
    <s v="Helton Armando Iarane"/>
    <x v="0"/>
    <x v="20"/>
    <s v="Mugulama"/>
    <m/>
    <m/>
    <m/>
    <m/>
    <m/>
    <m/>
    <s v="Helton Armando Iarane"/>
    <s v="867361136"/>
    <s v="Amade Joᾶo Paulo Francisco"/>
    <s v="879034679/849034675"/>
    <m/>
    <m/>
    <m/>
    <n v="260001"/>
    <m/>
    <m/>
    <m/>
    <m/>
    <m/>
    <m/>
    <m/>
    <m/>
    <m/>
    <m/>
    <m/>
    <m/>
    <m/>
    <n v="-200"/>
    <m/>
    <m/>
    <m/>
    <n v="0"/>
    <n v="0"/>
    <s v="Sem registo"/>
  </r>
  <r>
    <d v="2026-04-02T00:00:00"/>
    <x v="0"/>
    <m/>
    <m/>
    <m/>
    <n v="4275"/>
    <n v="4275"/>
    <n v="4275"/>
    <n v="0"/>
    <m/>
    <m/>
    <m/>
    <m/>
    <m/>
    <m/>
    <m/>
    <s v="MXIXFEIJAOKG"/>
    <m/>
    <m/>
    <m/>
    <n v="2601247"/>
    <s v="Hermegildo Titos Henho"/>
    <x v="5"/>
    <x v="15"/>
    <s v="Macarretane, 25 de Setembro"/>
    <m/>
    <m/>
    <m/>
    <m/>
    <m/>
    <m/>
    <s v="Hermegildo Titos Henho"/>
    <s v="8750501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4275"/>
    <s v="Sem registo"/>
  </r>
  <r>
    <d v="2026-04-02T00:00:00"/>
    <x v="0"/>
    <m/>
    <m/>
    <m/>
    <n v="885"/>
    <n v="885"/>
    <n v="885"/>
    <n v="0"/>
    <m/>
    <m/>
    <m/>
    <m/>
    <m/>
    <m/>
    <m/>
    <s v="MXIXFEIJAOKG"/>
    <m/>
    <m/>
    <m/>
    <n v="2601247"/>
    <s v="Hermegildo Titos Henho"/>
    <x v="5"/>
    <x v="15"/>
    <s v="Macarretane, Barragem"/>
    <m/>
    <m/>
    <m/>
    <m/>
    <m/>
    <m/>
    <s v="Hermegildo Titos Henho"/>
    <s v="8750501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885"/>
    <s v="Sem registo"/>
  </r>
  <r>
    <d v="2026-04-02T00:00:00"/>
    <x v="0"/>
    <m/>
    <m/>
    <m/>
    <n v="1395"/>
    <n v="1395"/>
    <n v="1395"/>
    <n v="0"/>
    <m/>
    <m/>
    <m/>
    <m/>
    <m/>
    <m/>
    <m/>
    <s v="MXIXFEIJAOKG"/>
    <m/>
    <m/>
    <m/>
    <n v="2601247"/>
    <s v="Hermegildo Titos Henho"/>
    <x v="5"/>
    <x v="15"/>
    <s v="Macarretane, Candiza"/>
    <m/>
    <m/>
    <m/>
    <m/>
    <m/>
    <m/>
    <s v="Hermegildo Titos Henho"/>
    <s v="8750501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395"/>
    <s v="Sem registo"/>
  </r>
  <r>
    <d v="2026-04-02T00:00:00"/>
    <x v="0"/>
    <m/>
    <m/>
    <m/>
    <n v="3915"/>
    <n v="3915"/>
    <n v="3915"/>
    <n v="0"/>
    <m/>
    <m/>
    <m/>
    <m/>
    <m/>
    <m/>
    <m/>
    <s v="MXIXFEIJAOKG"/>
    <m/>
    <m/>
    <m/>
    <n v="2601247"/>
    <s v="Hermegildo Titos Henho"/>
    <x v="5"/>
    <x v="15"/>
    <s v="Macarretane, Chate"/>
    <m/>
    <m/>
    <m/>
    <m/>
    <m/>
    <m/>
    <s v="Hermegildo Titos Henho"/>
    <s v="8750501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3915"/>
    <s v="Sem registo"/>
  </r>
  <r>
    <d v="2026-04-02T00:00:00"/>
    <x v="0"/>
    <m/>
    <m/>
    <m/>
    <n v="1170"/>
    <n v="1170"/>
    <n v="1170"/>
    <n v="0"/>
    <m/>
    <m/>
    <m/>
    <m/>
    <m/>
    <m/>
    <m/>
    <s v="MXIXFEIJAOKG"/>
    <m/>
    <m/>
    <m/>
    <n v="2601247"/>
    <s v="Hermegildo Titos Henho"/>
    <x v="5"/>
    <x v="15"/>
    <s v="Macarretane, Cumba"/>
    <m/>
    <m/>
    <m/>
    <m/>
    <m/>
    <m/>
    <s v="Hermegildo Titos Henho"/>
    <s v="8750501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170"/>
    <s v="Sem registo"/>
  </r>
  <r>
    <d v="2026-04-02T00:00:00"/>
    <x v="0"/>
    <m/>
    <m/>
    <m/>
    <n v="555"/>
    <n v="555"/>
    <n v="555"/>
    <n v="0"/>
    <m/>
    <m/>
    <m/>
    <m/>
    <m/>
    <m/>
    <m/>
    <s v="MXIXFEIJAOKG"/>
    <m/>
    <m/>
    <m/>
    <n v="2601247"/>
    <s v="Hermegildo Titos Henho"/>
    <x v="5"/>
    <x v="15"/>
    <s v="Macarretane, Lhanganine"/>
    <m/>
    <m/>
    <m/>
    <m/>
    <m/>
    <m/>
    <s v="Hermegildo Titos Henho"/>
    <s v="8750501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555"/>
    <s v="Sem registo"/>
  </r>
  <r>
    <d v="2026-04-02T00:00:00"/>
    <x v="0"/>
    <m/>
    <m/>
    <m/>
    <n v="780"/>
    <n v="780"/>
    <n v="780"/>
    <n v="0"/>
    <m/>
    <m/>
    <m/>
    <m/>
    <m/>
    <m/>
    <m/>
    <s v="MXIXFEIJAOKG"/>
    <m/>
    <m/>
    <m/>
    <n v="2601247"/>
    <s v="Hermegildo Titos Henho"/>
    <x v="5"/>
    <x v="15"/>
    <s v="Macarretane, Maloluane"/>
    <m/>
    <m/>
    <m/>
    <m/>
    <m/>
    <m/>
    <s v="Hermegildo Titos Henho"/>
    <s v="8750501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780"/>
    <s v="Sem registo"/>
  </r>
  <r>
    <d v="2026-04-02T00:00:00"/>
    <x v="0"/>
    <m/>
    <m/>
    <m/>
    <n v="1110"/>
    <n v="1110"/>
    <n v="1110"/>
    <n v="0"/>
    <m/>
    <m/>
    <m/>
    <m/>
    <m/>
    <m/>
    <m/>
    <s v="MXIXFEIJAOKG"/>
    <m/>
    <m/>
    <m/>
    <n v="2601247"/>
    <s v="Hermegildo Titos Henho"/>
    <x v="5"/>
    <x v="15"/>
    <s v="Macarretane, Manjangue"/>
    <m/>
    <m/>
    <m/>
    <m/>
    <m/>
    <m/>
    <s v="Hermegildo Titos Henho"/>
    <s v="8750501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110"/>
    <s v="Sem registo"/>
  </r>
  <r>
    <d v="2026-04-02T00:00:00"/>
    <x v="0"/>
    <m/>
    <m/>
    <m/>
    <n v="4680"/>
    <n v="4680"/>
    <n v="4680"/>
    <n v="0"/>
    <m/>
    <m/>
    <m/>
    <m/>
    <m/>
    <m/>
    <m/>
    <s v="MXIXFEIJAOKG"/>
    <m/>
    <m/>
    <m/>
    <n v="2601247"/>
    <s v="Hermegildo Titos Henho"/>
    <x v="5"/>
    <x v="15"/>
    <s v="Macarretane, Matuba"/>
    <m/>
    <m/>
    <m/>
    <m/>
    <m/>
    <m/>
    <s v="Hermegildo Titos Henho"/>
    <s v="8750501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4680"/>
    <s v="Sem registo"/>
  </r>
  <r>
    <d v="2026-04-02T00:00:00"/>
    <x v="0"/>
    <m/>
    <m/>
    <m/>
    <n v="2115"/>
    <n v="2115"/>
    <n v="2115"/>
    <n v="0"/>
    <m/>
    <m/>
    <m/>
    <m/>
    <m/>
    <m/>
    <m/>
    <s v="MXIXFEIJAOKG"/>
    <m/>
    <m/>
    <m/>
    <n v="2601247"/>
    <s v="Hermegildo Titos Henho"/>
    <x v="5"/>
    <x v="15"/>
    <s v="Macarretane, Punguine"/>
    <m/>
    <m/>
    <m/>
    <m/>
    <m/>
    <m/>
    <s v="Hermegildo Titos Henho"/>
    <s v="8750501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2115"/>
    <s v="Sem registo"/>
  </r>
  <r>
    <d v="2026-04-02T00:00:00"/>
    <x v="1"/>
    <m/>
    <m/>
    <m/>
    <n v="285"/>
    <n v="142.5"/>
    <n v="142.5"/>
    <n v="0"/>
    <m/>
    <m/>
    <m/>
    <m/>
    <m/>
    <m/>
    <m/>
    <s v="AGRIFEMMA01L"/>
    <m/>
    <m/>
    <m/>
    <n v="2601247"/>
    <s v="Hermegildo Titos Henho"/>
    <x v="5"/>
    <x v="15"/>
    <s v="Macarretane, 25 de Setembro"/>
    <m/>
    <m/>
    <m/>
    <m/>
    <m/>
    <m/>
    <s v="Hermegildo Titos Henho"/>
    <s v="8750501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42.5"/>
    <s v="Sem registo"/>
  </r>
  <r>
    <d v="2026-04-02T00:00:00"/>
    <x v="1"/>
    <m/>
    <m/>
    <m/>
    <n v="59"/>
    <n v="29.5"/>
    <n v="29.5"/>
    <n v="0"/>
    <m/>
    <m/>
    <m/>
    <m/>
    <m/>
    <m/>
    <m/>
    <s v="AGRIFEMMA01L"/>
    <m/>
    <m/>
    <m/>
    <n v="2601247"/>
    <s v="Hermegildo Titos Henho"/>
    <x v="5"/>
    <x v="15"/>
    <s v="Macarretane, Barragem"/>
    <m/>
    <m/>
    <m/>
    <m/>
    <m/>
    <m/>
    <s v="Hermegildo Titos Henho"/>
    <s v="8750501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29.5"/>
    <s v="Sem registo"/>
  </r>
  <r>
    <d v="2026-04-02T00:00:00"/>
    <x v="1"/>
    <m/>
    <m/>
    <m/>
    <n v="93"/>
    <n v="46.5"/>
    <n v="46.5"/>
    <n v="0"/>
    <m/>
    <m/>
    <m/>
    <m/>
    <m/>
    <m/>
    <m/>
    <s v="AGRIFEMMA01L"/>
    <m/>
    <m/>
    <m/>
    <n v="2601247"/>
    <s v="Hermegildo Titos Henho"/>
    <x v="5"/>
    <x v="15"/>
    <s v="Macarretane, Candiza"/>
    <m/>
    <m/>
    <m/>
    <m/>
    <m/>
    <m/>
    <s v="Hermegildo Titos Henho"/>
    <s v="8750501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46.5"/>
    <s v="Sem registo"/>
  </r>
  <r>
    <d v="2026-04-02T00:00:00"/>
    <x v="1"/>
    <m/>
    <m/>
    <m/>
    <n v="261"/>
    <n v="130.5"/>
    <n v="130.5"/>
    <n v="0"/>
    <m/>
    <m/>
    <m/>
    <m/>
    <m/>
    <m/>
    <m/>
    <s v="AGRIFEMMA01L"/>
    <m/>
    <m/>
    <m/>
    <n v="2601247"/>
    <s v="Hermegildo Titos Henho"/>
    <x v="5"/>
    <x v="15"/>
    <s v="Macarretane, Chate"/>
    <m/>
    <m/>
    <m/>
    <m/>
    <m/>
    <m/>
    <s v="Hermegildo Titos Henho"/>
    <s v="8750501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30.5"/>
    <s v="Sem registo"/>
  </r>
  <r>
    <d v="2026-04-02T00:00:00"/>
    <x v="1"/>
    <m/>
    <m/>
    <m/>
    <n v="78"/>
    <n v="39"/>
    <n v="39"/>
    <n v="0"/>
    <m/>
    <m/>
    <m/>
    <m/>
    <m/>
    <m/>
    <m/>
    <s v="AGRIFEMMA01L"/>
    <m/>
    <m/>
    <m/>
    <n v="2601247"/>
    <s v="Hermegildo Titos Henho"/>
    <x v="5"/>
    <x v="15"/>
    <s v="Macarretane, Cumba"/>
    <m/>
    <m/>
    <m/>
    <m/>
    <m/>
    <m/>
    <s v="Hermegildo Titos Henho"/>
    <s v="8750501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39"/>
    <s v="Sem registo"/>
  </r>
  <r>
    <d v="2026-04-02T00:00:00"/>
    <x v="1"/>
    <m/>
    <m/>
    <m/>
    <n v="37"/>
    <n v="18.5"/>
    <n v="18.5"/>
    <n v="0"/>
    <m/>
    <m/>
    <m/>
    <m/>
    <m/>
    <m/>
    <m/>
    <s v="AGRIFEMMA01L"/>
    <m/>
    <m/>
    <m/>
    <n v="2601247"/>
    <s v="Hermegildo Titos Henho"/>
    <x v="5"/>
    <x v="15"/>
    <s v="Macarretane, Lhanganine"/>
    <m/>
    <m/>
    <m/>
    <m/>
    <m/>
    <m/>
    <s v="Hermegildo Titos Henho"/>
    <s v="8750501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8.5"/>
    <s v="Sem registo"/>
  </r>
  <r>
    <d v="2026-04-02T00:00:00"/>
    <x v="1"/>
    <m/>
    <m/>
    <m/>
    <n v="52"/>
    <n v="26"/>
    <n v="26"/>
    <n v="0"/>
    <m/>
    <m/>
    <m/>
    <m/>
    <m/>
    <m/>
    <m/>
    <s v="AGRIFEMMA01L"/>
    <m/>
    <m/>
    <m/>
    <n v="2601247"/>
    <s v="Hermegildo Titos Henho"/>
    <x v="5"/>
    <x v="15"/>
    <s v="Macarretane, Maloluane"/>
    <m/>
    <m/>
    <m/>
    <m/>
    <m/>
    <m/>
    <s v="Hermegildo Titos Henho"/>
    <s v="8750501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26"/>
    <s v="Sem registo"/>
  </r>
  <r>
    <d v="2026-04-02T00:00:00"/>
    <x v="1"/>
    <m/>
    <m/>
    <m/>
    <n v="74"/>
    <n v="37"/>
    <n v="37"/>
    <n v="0"/>
    <m/>
    <m/>
    <m/>
    <m/>
    <m/>
    <m/>
    <m/>
    <s v="AGRIFEMMA01L"/>
    <m/>
    <m/>
    <m/>
    <n v="2601247"/>
    <s v="Hermegildo Titos Henho"/>
    <x v="5"/>
    <x v="15"/>
    <s v="Macarretane, Manjangue"/>
    <m/>
    <m/>
    <m/>
    <m/>
    <m/>
    <m/>
    <s v="Hermegildo Titos Henho"/>
    <s v="8750501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37"/>
    <s v="Sem registo"/>
  </r>
  <r>
    <d v="2026-04-02T00:00:00"/>
    <x v="1"/>
    <m/>
    <m/>
    <m/>
    <n v="312"/>
    <n v="156"/>
    <n v="156"/>
    <n v="0"/>
    <m/>
    <m/>
    <m/>
    <m/>
    <m/>
    <m/>
    <m/>
    <s v="AGRIFEMMA01L"/>
    <m/>
    <m/>
    <m/>
    <n v="2601247"/>
    <s v="Hermegildo Titos Henho"/>
    <x v="5"/>
    <x v="15"/>
    <s v="Macarretane, Matuba"/>
    <m/>
    <m/>
    <m/>
    <m/>
    <m/>
    <m/>
    <s v="Hermegildo Titos Henho"/>
    <s v="8750501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56"/>
    <s v="Sem registo"/>
  </r>
  <r>
    <d v="2026-04-02T00:00:00"/>
    <x v="1"/>
    <m/>
    <m/>
    <m/>
    <n v="141"/>
    <n v="70.5"/>
    <n v="70.5"/>
    <n v="0"/>
    <m/>
    <m/>
    <m/>
    <m/>
    <m/>
    <m/>
    <m/>
    <s v="AGRIFEMMA01L"/>
    <m/>
    <m/>
    <m/>
    <n v="2601247"/>
    <s v="Hermegildo Titos Henho"/>
    <x v="5"/>
    <x v="15"/>
    <s v="Macarretane, Punguine"/>
    <m/>
    <m/>
    <m/>
    <m/>
    <m/>
    <m/>
    <s v="Hermegildo Titos Henho"/>
    <s v="8750501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70.5"/>
    <s v="Sem registo"/>
  </r>
  <r>
    <d v="2026-04-02T00:00:00"/>
    <x v="2"/>
    <m/>
    <m/>
    <m/>
    <n v="5700"/>
    <n v="5700"/>
    <n v="5700"/>
    <n v="0"/>
    <m/>
    <m/>
    <m/>
    <m/>
    <m/>
    <m/>
    <m/>
    <s v="SUSSACO"/>
    <m/>
    <m/>
    <m/>
    <n v="2601247"/>
    <s v="Hermegildo Titos Henho"/>
    <x v="5"/>
    <x v="15"/>
    <s v="Macarretane, 25 de Setembro"/>
    <m/>
    <m/>
    <m/>
    <m/>
    <m/>
    <m/>
    <s v="Hermegildo Titos Henho"/>
    <s v="8750501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5700"/>
    <s v="Sem registo"/>
  </r>
  <r>
    <d v="2026-04-02T00:00:00"/>
    <x v="2"/>
    <m/>
    <m/>
    <m/>
    <n v="1180"/>
    <n v="1180"/>
    <n v="1180"/>
    <n v="0"/>
    <m/>
    <m/>
    <m/>
    <m/>
    <m/>
    <m/>
    <m/>
    <s v="SUSSACO"/>
    <m/>
    <m/>
    <m/>
    <n v="2601247"/>
    <s v="Hermegildo Titos Henho"/>
    <x v="5"/>
    <x v="15"/>
    <s v="Macarretane, Barragem"/>
    <m/>
    <m/>
    <m/>
    <m/>
    <m/>
    <m/>
    <s v="Hermegildo Titos Henho"/>
    <s v="8750501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180"/>
    <s v="Sem registo"/>
  </r>
  <r>
    <d v="2026-04-02T00:00:00"/>
    <x v="2"/>
    <m/>
    <m/>
    <m/>
    <n v="1860"/>
    <n v="1860"/>
    <n v="1860"/>
    <n v="0"/>
    <m/>
    <m/>
    <m/>
    <m/>
    <m/>
    <m/>
    <m/>
    <s v="SUSSACO"/>
    <m/>
    <m/>
    <m/>
    <n v="2601247"/>
    <s v="Hermegildo Titos Henho"/>
    <x v="5"/>
    <x v="15"/>
    <s v="Macarretane, Candiza"/>
    <m/>
    <m/>
    <m/>
    <m/>
    <m/>
    <m/>
    <s v="Hermegildo Titos Henho"/>
    <s v="8750501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860"/>
    <s v="Sem registo"/>
  </r>
  <r>
    <d v="2026-04-02T00:00:00"/>
    <x v="2"/>
    <m/>
    <m/>
    <m/>
    <n v="5220"/>
    <n v="5220"/>
    <n v="5220"/>
    <n v="0"/>
    <m/>
    <m/>
    <m/>
    <m/>
    <m/>
    <m/>
    <m/>
    <s v="SUSSACO"/>
    <m/>
    <m/>
    <m/>
    <n v="2601247"/>
    <s v="Hermegildo Titos Henho"/>
    <x v="5"/>
    <x v="15"/>
    <s v="Macarretane, Chate"/>
    <m/>
    <m/>
    <m/>
    <m/>
    <m/>
    <m/>
    <s v="Hermegildo Titos Henho"/>
    <s v="8750501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5220"/>
    <s v="Sem registo"/>
  </r>
  <r>
    <d v="2026-04-02T00:00:00"/>
    <x v="2"/>
    <m/>
    <m/>
    <m/>
    <n v="1560"/>
    <n v="1560"/>
    <n v="1560"/>
    <n v="0"/>
    <m/>
    <m/>
    <m/>
    <m/>
    <m/>
    <m/>
    <m/>
    <s v="SUSSACO"/>
    <m/>
    <m/>
    <m/>
    <n v="2601247"/>
    <s v="Hermegildo Titos Henho"/>
    <x v="5"/>
    <x v="15"/>
    <s v="Macarretane, Cumba"/>
    <m/>
    <m/>
    <m/>
    <m/>
    <m/>
    <m/>
    <s v="Hermegildo Titos Henho"/>
    <s v="8750501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560"/>
    <s v="Sem registo"/>
  </r>
  <r>
    <d v="2026-04-02T00:00:00"/>
    <x v="2"/>
    <m/>
    <m/>
    <m/>
    <n v="740"/>
    <n v="740"/>
    <n v="740"/>
    <n v="0"/>
    <m/>
    <m/>
    <m/>
    <m/>
    <m/>
    <m/>
    <m/>
    <s v="SUSSACO"/>
    <m/>
    <m/>
    <m/>
    <n v="2601247"/>
    <s v="Hermegildo Titos Henho"/>
    <x v="5"/>
    <x v="15"/>
    <s v="Macarretane, Lhanganine"/>
    <m/>
    <m/>
    <m/>
    <m/>
    <m/>
    <m/>
    <s v="Hermegildo Titos Henho"/>
    <s v="8750501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740"/>
    <s v="Sem registo"/>
  </r>
  <r>
    <d v="2026-04-02T00:00:00"/>
    <x v="2"/>
    <m/>
    <m/>
    <m/>
    <n v="1040"/>
    <n v="1040"/>
    <n v="1040"/>
    <n v="0"/>
    <m/>
    <m/>
    <m/>
    <m/>
    <m/>
    <m/>
    <m/>
    <s v="SUSSACO"/>
    <m/>
    <m/>
    <m/>
    <n v="2601247"/>
    <s v="Hermegildo Titos Henho"/>
    <x v="5"/>
    <x v="15"/>
    <s v="Macarretane, Maloluane"/>
    <m/>
    <m/>
    <m/>
    <m/>
    <m/>
    <m/>
    <s v="Hermegildo Titos Henho"/>
    <s v="8750501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040"/>
    <s v="Sem registo"/>
  </r>
  <r>
    <d v="2026-04-02T00:00:00"/>
    <x v="2"/>
    <m/>
    <m/>
    <m/>
    <n v="1480"/>
    <n v="1480"/>
    <n v="1480"/>
    <n v="0"/>
    <m/>
    <m/>
    <m/>
    <m/>
    <m/>
    <m/>
    <m/>
    <s v="SUSSACO"/>
    <m/>
    <m/>
    <m/>
    <n v="2601247"/>
    <s v="Hermegildo Titos Henho"/>
    <x v="5"/>
    <x v="15"/>
    <s v="Macarretane, Manjangue"/>
    <m/>
    <m/>
    <m/>
    <m/>
    <m/>
    <m/>
    <s v="Hermegildo Titos Henho"/>
    <s v="8750501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480"/>
    <s v="Sem registo"/>
  </r>
  <r>
    <d v="2026-04-02T00:00:00"/>
    <x v="2"/>
    <m/>
    <m/>
    <m/>
    <n v="6240"/>
    <n v="6240"/>
    <n v="6240"/>
    <n v="0"/>
    <m/>
    <m/>
    <m/>
    <m/>
    <m/>
    <m/>
    <m/>
    <s v="SUSSACO"/>
    <m/>
    <m/>
    <m/>
    <n v="2601247"/>
    <s v="Hermegildo Titos Henho"/>
    <x v="5"/>
    <x v="15"/>
    <s v="Macarretane, Matuba"/>
    <m/>
    <m/>
    <m/>
    <m/>
    <m/>
    <m/>
    <s v="Hermegildo Titos Henho"/>
    <s v="8750501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6240"/>
    <s v="Sem registo"/>
  </r>
  <r>
    <d v="2026-04-02T00:00:00"/>
    <x v="2"/>
    <m/>
    <m/>
    <m/>
    <n v="2820"/>
    <n v="2820"/>
    <n v="2820"/>
    <n v="0"/>
    <m/>
    <m/>
    <m/>
    <m/>
    <m/>
    <m/>
    <m/>
    <s v="SUSSACO"/>
    <m/>
    <m/>
    <m/>
    <n v="2601247"/>
    <s v="Hermegildo Titos Henho"/>
    <x v="5"/>
    <x v="15"/>
    <s v="Macarretane, Punguine"/>
    <m/>
    <m/>
    <m/>
    <m/>
    <m/>
    <m/>
    <s v="Hermegildo Titos Henho"/>
    <s v="8750501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2820"/>
    <s v="Sem registo"/>
  </r>
  <r>
    <d v="2026-04-02T00:00:00"/>
    <x v="3"/>
    <m/>
    <m/>
    <m/>
    <n v="285"/>
    <n v="142.5"/>
    <n v="142.5"/>
    <n v="0"/>
    <m/>
    <m/>
    <m/>
    <m/>
    <m/>
    <m/>
    <m/>
    <s v="AGRIMIDACLORP1L"/>
    <m/>
    <m/>
    <m/>
    <n v="2601247"/>
    <s v="Hermegildo Titos Henho"/>
    <x v="5"/>
    <x v="15"/>
    <s v="Macarretane, 25 de Setembro"/>
    <m/>
    <m/>
    <m/>
    <m/>
    <m/>
    <m/>
    <s v="Hermegildo Titos Henho"/>
    <s v="8750501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42.5"/>
    <s v="Sem registo"/>
  </r>
  <r>
    <d v="2026-04-02T00:00:00"/>
    <x v="3"/>
    <m/>
    <m/>
    <m/>
    <n v="59"/>
    <n v="29.5"/>
    <n v="29.5"/>
    <n v="0"/>
    <m/>
    <m/>
    <m/>
    <m/>
    <m/>
    <m/>
    <m/>
    <s v="AGRIMIDACLORP1L"/>
    <m/>
    <m/>
    <m/>
    <n v="2601247"/>
    <s v="Hermegildo Titos Henho"/>
    <x v="5"/>
    <x v="15"/>
    <s v="Macarretane, Barragem"/>
    <m/>
    <m/>
    <m/>
    <m/>
    <m/>
    <m/>
    <s v="Hermegildo Titos Henho"/>
    <s v="8750501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29.5"/>
    <s v="Sem registo"/>
  </r>
  <r>
    <d v="2026-04-02T00:00:00"/>
    <x v="3"/>
    <m/>
    <m/>
    <m/>
    <n v="93"/>
    <n v="46.5"/>
    <n v="46.5"/>
    <n v="0"/>
    <m/>
    <m/>
    <m/>
    <m/>
    <m/>
    <m/>
    <m/>
    <s v="AGRIMIDACLORP1L"/>
    <m/>
    <m/>
    <m/>
    <n v="2601247"/>
    <s v="Hermegildo Titos Henho"/>
    <x v="5"/>
    <x v="15"/>
    <s v="Macarretane, Candiza"/>
    <m/>
    <m/>
    <m/>
    <m/>
    <m/>
    <m/>
    <s v="Hermegildo Titos Henho"/>
    <s v="8750501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46.5"/>
    <s v="Sem registo"/>
  </r>
  <r>
    <d v="2026-04-02T00:00:00"/>
    <x v="3"/>
    <m/>
    <m/>
    <m/>
    <n v="261"/>
    <n v="130.5"/>
    <n v="130.5"/>
    <n v="0"/>
    <m/>
    <m/>
    <m/>
    <m/>
    <m/>
    <m/>
    <m/>
    <s v="AGRIMIDACLORP1L"/>
    <m/>
    <m/>
    <m/>
    <n v="2601247"/>
    <s v="Hermegildo Titos Henho"/>
    <x v="5"/>
    <x v="15"/>
    <s v="Macarretane, Chate"/>
    <m/>
    <m/>
    <m/>
    <m/>
    <m/>
    <m/>
    <s v="Hermegildo Titos Henho"/>
    <s v="8750501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30.5"/>
    <s v="Sem registo"/>
  </r>
  <r>
    <d v="2026-04-02T00:00:00"/>
    <x v="3"/>
    <m/>
    <m/>
    <m/>
    <n v="78"/>
    <n v="39"/>
    <n v="39"/>
    <n v="0"/>
    <m/>
    <m/>
    <m/>
    <m/>
    <m/>
    <m/>
    <m/>
    <s v="AGRIMIDACLORP1L"/>
    <m/>
    <m/>
    <m/>
    <n v="2601247"/>
    <s v="Hermegildo Titos Henho"/>
    <x v="5"/>
    <x v="15"/>
    <s v="Macarretane, Cumba"/>
    <m/>
    <m/>
    <m/>
    <m/>
    <m/>
    <m/>
    <s v="Hermegildo Titos Henho"/>
    <s v="8750501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39"/>
    <s v="Sem registo"/>
  </r>
  <r>
    <d v="2026-04-02T00:00:00"/>
    <x v="3"/>
    <m/>
    <m/>
    <m/>
    <n v="37"/>
    <n v="18.5"/>
    <n v="18.5"/>
    <n v="0"/>
    <m/>
    <m/>
    <m/>
    <m/>
    <m/>
    <m/>
    <m/>
    <s v="AGRIMIDACLORP1L"/>
    <m/>
    <m/>
    <m/>
    <n v="2601247"/>
    <s v="Hermegildo Titos Henho"/>
    <x v="5"/>
    <x v="15"/>
    <s v="Macarretane, Lhanganine"/>
    <m/>
    <m/>
    <m/>
    <m/>
    <m/>
    <m/>
    <s v="Hermegildo Titos Henho"/>
    <s v="8750501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8.5"/>
    <s v="Sem registo"/>
  </r>
  <r>
    <d v="2026-04-02T00:00:00"/>
    <x v="3"/>
    <m/>
    <m/>
    <m/>
    <n v="52"/>
    <n v="26"/>
    <n v="26"/>
    <n v="0"/>
    <m/>
    <m/>
    <m/>
    <m/>
    <m/>
    <m/>
    <m/>
    <s v="AGRIMIDACLORP1L"/>
    <m/>
    <m/>
    <m/>
    <n v="2601247"/>
    <s v="Hermegildo Titos Henho"/>
    <x v="5"/>
    <x v="15"/>
    <s v="Macarretane, Maloluane"/>
    <m/>
    <m/>
    <m/>
    <m/>
    <m/>
    <m/>
    <s v="Hermegildo Titos Henho"/>
    <s v="8750501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26"/>
    <s v="Sem registo"/>
  </r>
  <r>
    <d v="2026-04-02T00:00:00"/>
    <x v="3"/>
    <m/>
    <m/>
    <m/>
    <n v="74"/>
    <n v="37"/>
    <n v="37"/>
    <n v="0"/>
    <m/>
    <m/>
    <m/>
    <m/>
    <m/>
    <m/>
    <m/>
    <s v="AGRIMIDACLORP1L"/>
    <m/>
    <m/>
    <m/>
    <n v="2601247"/>
    <s v="Hermegildo Titos Henho"/>
    <x v="5"/>
    <x v="15"/>
    <s v="Macarretane, Manjangue"/>
    <m/>
    <m/>
    <m/>
    <m/>
    <m/>
    <m/>
    <s v="Hermegildo Titos Henho"/>
    <s v="8750501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37"/>
    <s v="Sem registo"/>
  </r>
  <r>
    <d v="2026-04-02T00:00:00"/>
    <x v="3"/>
    <m/>
    <m/>
    <m/>
    <n v="312"/>
    <n v="156"/>
    <n v="156"/>
    <n v="0"/>
    <m/>
    <m/>
    <m/>
    <m/>
    <m/>
    <m/>
    <m/>
    <s v="AGRIMIDACLORP1L"/>
    <m/>
    <m/>
    <m/>
    <n v="2601247"/>
    <s v="Hermegildo Titos Henho"/>
    <x v="5"/>
    <x v="15"/>
    <s v="Macarretane, Matuba"/>
    <m/>
    <m/>
    <m/>
    <m/>
    <m/>
    <m/>
    <s v="Hermegildo Titos Henho"/>
    <s v="8750501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56"/>
    <s v="Sem registo"/>
  </r>
  <r>
    <d v="2026-04-02T00:00:00"/>
    <x v="3"/>
    <m/>
    <m/>
    <m/>
    <n v="141"/>
    <n v="70.5"/>
    <n v="70.5"/>
    <n v="0"/>
    <m/>
    <m/>
    <m/>
    <m/>
    <m/>
    <m/>
    <m/>
    <s v="AGRIMIDACLORP1L"/>
    <m/>
    <m/>
    <m/>
    <n v="2601247"/>
    <s v="Hermegildo Titos Henho"/>
    <x v="5"/>
    <x v="15"/>
    <s v="Macarretane, Punguine"/>
    <m/>
    <m/>
    <m/>
    <m/>
    <m/>
    <m/>
    <s v="Hermegildo Titos Henho"/>
    <s v="87505018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70.5"/>
    <s v="Sem registo"/>
  </r>
  <r>
    <d v="2026-04-02T00:00:00"/>
    <x v="4"/>
    <m/>
    <m/>
    <m/>
    <n v="3562.5"/>
    <n v="3562.5"/>
    <n v="3562.5"/>
    <n v="0"/>
    <m/>
    <m/>
    <m/>
    <m/>
    <m/>
    <m/>
    <m/>
    <s v="MXIXMILHOKG"/>
    <m/>
    <m/>
    <m/>
    <n v="2601247"/>
    <s v="Hermegildo Titos Henho"/>
    <x v="5"/>
    <x v="15"/>
    <s v="Macarretane, 25 de Setembro"/>
    <m/>
    <m/>
    <m/>
    <m/>
    <m/>
    <m/>
    <s v="Hermegildo Titos Henho"/>
    <s v="875050180"/>
    <s v="Nelson David Novela"/>
    <n v="868733522"/>
    <m/>
    <m/>
    <m/>
    <n v="260001"/>
    <m/>
    <m/>
    <m/>
    <m/>
    <m/>
    <m/>
    <m/>
    <m/>
    <m/>
    <m/>
    <m/>
    <m/>
    <m/>
    <m/>
    <m/>
    <n v="3562"/>
    <m/>
    <n v="3562"/>
    <n v="-0.5"/>
    <s v="Entregue"/>
  </r>
  <r>
    <d v="2026-04-02T00:00:00"/>
    <x v="4"/>
    <m/>
    <m/>
    <m/>
    <n v="737.5"/>
    <n v="737.5"/>
    <n v="737.5"/>
    <n v="0"/>
    <m/>
    <m/>
    <m/>
    <m/>
    <m/>
    <m/>
    <m/>
    <s v="MXIXMILHOKG"/>
    <m/>
    <m/>
    <m/>
    <n v="2601247"/>
    <s v="Hermegildo Titos Henho"/>
    <x v="5"/>
    <x v="15"/>
    <s v="Macarretane, Barragem"/>
    <m/>
    <m/>
    <m/>
    <m/>
    <m/>
    <m/>
    <s v="Hermegildo Titos Henho"/>
    <s v="875050180"/>
    <s v="Nelson David Novela"/>
    <n v="868733522"/>
    <m/>
    <m/>
    <m/>
    <n v="260001"/>
    <m/>
    <m/>
    <m/>
    <m/>
    <m/>
    <m/>
    <m/>
    <m/>
    <m/>
    <m/>
    <m/>
    <m/>
    <m/>
    <m/>
    <m/>
    <n v="738"/>
    <m/>
    <n v="738"/>
    <n v="0.5"/>
    <s v="Entregue"/>
  </r>
  <r>
    <d v="2026-04-02T00:00:00"/>
    <x v="4"/>
    <m/>
    <m/>
    <m/>
    <n v="1162.5"/>
    <n v="1162.5"/>
    <n v="1162.5"/>
    <n v="0"/>
    <m/>
    <m/>
    <m/>
    <m/>
    <m/>
    <m/>
    <m/>
    <s v="MXIXMILHOKG"/>
    <m/>
    <m/>
    <m/>
    <n v="2601247"/>
    <s v="Hermegildo Titos Henho"/>
    <x v="5"/>
    <x v="15"/>
    <s v="Macarretane, Candiza"/>
    <m/>
    <m/>
    <m/>
    <m/>
    <m/>
    <m/>
    <s v="Hermegildo Titos Henho"/>
    <s v="875050180"/>
    <s v="Nelson David Novela"/>
    <n v="868733522"/>
    <m/>
    <m/>
    <m/>
    <n v="260001"/>
    <m/>
    <m/>
    <m/>
    <m/>
    <m/>
    <m/>
    <m/>
    <m/>
    <m/>
    <m/>
    <m/>
    <m/>
    <m/>
    <m/>
    <n v="1162"/>
    <m/>
    <m/>
    <n v="1162"/>
    <n v="-0.5"/>
    <s v="Entregue"/>
  </r>
  <r>
    <d v="2026-04-02T00:00:00"/>
    <x v="4"/>
    <m/>
    <m/>
    <m/>
    <n v="3262.5"/>
    <n v="3262.5"/>
    <n v="3262.5"/>
    <n v="0"/>
    <m/>
    <m/>
    <m/>
    <m/>
    <m/>
    <m/>
    <m/>
    <s v="MXIXMILHOKG"/>
    <m/>
    <m/>
    <m/>
    <n v="2601247"/>
    <s v="Hermegildo Titos Henho"/>
    <x v="5"/>
    <x v="15"/>
    <s v="Macarretane, Chate"/>
    <m/>
    <m/>
    <m/>
    <m/>
    <m/>
    <m/>
    <s v="Hermegildo Titos Henho"/>
    <s v="875050180"/>
    <s v="Nelson David Novela"/>
    <n v="868733522"/>
    <m/>
    <m/>
    <m/>
    <n v="260001"/>
    <m/>
    <m/>
    <m/>
    <m/>
    <m/>
    <m/>
    <m/>
    <m/>
    <m/>
    <m/>
    <m/>
    <m/>
    <m/>
    <m/>
    <m/>
    <n v="3262"/>
    <m/>
    <n v="3262"/>
    <n v="-0.5"/>
    <s v="Entregue"/>
  </r>
  <r>
    <d v="2026-04-02T00:00:00"/>
    <x v="4"/>
    <m/>
    <m/>
    <m/>
    <n v="975"/>
    <n v="975"/>
    <n v="975"/>
    <n v="0"/>
    <m/>
    <m/>
    <m/>
    <m/>
    <m/>
    <m/>
    <m/>
    <s v="MXIXMILHOKG"/>
    <m/>
    <m/>
    <m/>
    <n v="2601247"/>
    <s v="Hermegildo Titos Henho"/>
    <x v="5"/>
    <x v="15"/>
    <s v="Macarretane, Cumba"/>
    <m/>
    <m/>
    <m/>
    <m/>
    <m/>
    <m/>
    <s v="Hermegildo Titos Henho"/>
    <s v="875050180"/>
    <s v="Nelson David Novela"/>
    <n v="868733522"/>
    <m/>
    <m/>
    <m/>
    <n v="260001"/>
    <m/>
    <m/>
    <m/>
    <m/>
    <m/>
    <m/>
    <m/>
    <m/>
    <m/>
    <m/>
    <m/>
    <m/>
    <m/>
    <m/>
    <m/>
    <n v="975"/>
    <m/>
    <n v="975"/>
    <n v="0"/>
    <s v="Entregue"/>
  </r>
  <r>
    <d v="2026-04-02T00:00:00"/>
    <x v="4"/>
    <m/>
    <m/>
    <m/>
    <n v="462.5"/>
    <n v="462.5"/>
    <n v="462.5"/>
    <n v="0"/>
    <m/>
    <m/>
    <m/>
    <m/>
    <m/>
    <m/>
    <m/>
    <s v="MXIXMILHOKG"/>
    <m/>
    <m/>
    <m/>
    <n v="2601247"/>
    <s v="Hermegildo Titos Henho"/>
    <x v="5"/>
    <x v="15"/>
    <s v="Macarretane, Lhanganine"/>
    <m/>
    <m/>
    <m/>
    <m/>
    <m/>
    <m/>
    <s v="Hermegildo Titos Henho"/>
    <s v="875050180"/>
    <s v="Nelson David Novela"/>
    <n v="868733522"/>
    <m/>
    <m/>
    <m/>
    <n v="260001"/>
    <m/>
    <m/>
    <m/>
    <m/>
    <m/>
    <m/>
    <m/>
    <m/>
    <m/>
    <m/>
    <m/>
    <m/>
    <m/>
    <m/>
    <m/>
    <n v="462"/>
    <m/>
    <n v="462"/>
    <n v="-0.5"/>
    <s v="Entregue"/>
  </r>
  <r>
    <d v="2026-04-02T00:00:00"/>
    <x v="4"/>
    <m/>
    <m/>
    <m/>
    <n v="650"/>
    <n v="650"/>
    <n v="650"/>
    <n v="0"/>
    <m/>
    <m/>
    <m/>
    <m/>
    <m/>
    <m/>
    <m/>
    <s v="MXIXMILHOKG"/>
    <m/>
    <m/>
    <m/>
    <n v="2601247"/>
    <s v="Hermegildo Titos Henho"/>
    <x v="5"/>
    <x v="15"/>
    <s v="Macarretane, Maloluane"/>
    <m/>
    <m/>
    <m/>
    <m/>
    <m/>
    <m/>
    <s v="Hermegildo Titos Henho"/>
    <s v="875050180"/>
    <s v="Nelson David Novela"/>
    <n v="868733522"/>
    <m/>
    <m/>
    <m/>
    <n v="260001"/>
    <m/>
    <m/>
    <m/>
    <m/>
    <m/>
    <m/>
    <m/>
    <m/>
    <m/>
    <m/>
    <m/>
    <m/>
    <m/>
    <m/>
    <m/>
    <n v="650"/>
    <m/>
    <n v="650"/>
    <n v="0"/>
    <s v="Entregue"/>
  </r>
  <r>
    <d v="2026-04-02T00:00:00"/>
    <x v="4"/>
    <m/>
    <m/>
    <m/>
    <n v="925"/>
    <n v="925"/>
    <n v="925"/>
    <n v="0"/>
    <m/>
    <m/>
    <m/>
    <m/>
    <m/>
    <m/>
    <m/>
    <s v="MXIXMILHOKG"/>
    <m/>
    <m/>
    <m/>
    <n v="2601247"/>
    <s v="Hermegildo Titos Henho"/>
    <x v="5"/>
    <x v="15"/>
    <s v="Macarretane, Manjangue"/>
    <m/>
    <m/>
    <m/>
    <m/>
    <m/>
    <m/>
    <s v="Hermegildo Titos Henho"/>
    <s v="875050180"/>
    <s v="Nelson David Novela"/>
    <n v="868733522"/>
    <m/>
    <m/>
    <m/>
    <n v="260001"/>
    <m/>
    <m/>
    <m/>
    <m/>
    <m/>
    <m/>
    <m/>
    <m/>
    <m/>
    <m/>
    <m/>
    <m/>
    <m/>
    <m/>
    <m/>
    <n v="925"/>
    <m/>
    <n v="925"/>
    <n v="0"/>
    <s v="Entregue"/>
  </r>
  <r>
    <d v="2026-04-02T00:00:00"/>
    <x v="4"/>
    <m/>
    <m/>
    <m/>
    <n v="3900"/>
    <n v="3900"/>
    <n v="3900"/>
    <n v="0"/>
    <m/>
    <m/>
    <m/>
    <m/>
    <m/>
    <m/>
    <m/>
    <s v="MXIXMILHOKG"/>
    <m/>
    <m/>
    <m/>
    <n v="2601247"/>
    <s v="Hermegildo Titos Henho"/>
    <x v="5"/>
    <x v="15"/>
    <s v="Macarretane, Matuba"/>
    <m/>
    <m/>
    <m/>
    <m/>
    <m/>
    <m/>
    <s v="Hermegildo Titos Henho"/>
    <s v="875050180"/>
    <s v="Nelson David Novela"/>
    <n v="868733522"/>
    <m/>
    <m/>
    <m/>
    <n v="260001"/>
    <m/>
    <m/>
    <m/>
    <m/>
    <m/>
    <m/>
    <m/>
    <m/>
    <m/>
    <m/>
    <m/>
    <m/>
    <m/>
    <m/>
    <m/>
    <n v="3900"/>
    <m/>
    <n v="3900"/>
    <n v="0"/>
    <s v="Entregue"/>
  </r>
  <r>
    <d v="2026-04-02T00:00:00"/>
    <x v="4"/>
    <m/>
    <m/>
    <m/>
    <n v="1762.5"/>
    <n v="1762.5"/>
    <n v="1762.5"/>
    <n v="0"/>
    <m/>
    <m/>
    <m/>
    <m/>
    <m/>
    <m/>
    <m/>
    <s v="MXIXMILHOKG"/>
    <m/>
    <m/>
    <m/>
    <n v="2601247"/>
    <s v="Hermegildo Titos Henho"/>
    <x v="5"/>
    <x v="15"/>
    <s v="Macarretane, Punguine"/>
    <m/>
    <m/>
    <m/>
    <m/>
    <m/>
    <m/>
    <s v="Hermegildo Titos Henho"/>
    <s v="875050180"/>
    <s v="Nelson David Novela"/>
    <n v="868733522"/>
    <m/>
    <m/>
    <m/>
    <n v="260001"/>
    <m/>
    <m/>
    <m/>
    <m/>
    <m/>
    <m/>
    <m/>
    <m/>
    <m/>
    <m/>
    <m/>
    <m/>
    <m/>
    <m/>
    <m/>
    <n v="1762"/>
    <m/>
    <n v="1762"/>
    <n v="-0.5"/>
    <s v="Entregue"/>
  </r>
  <r>
    <d v="2026-04-02T00:00:00"/>
    <x v="0"/>
    <m/>
    <m/>
    <m/>
    <n v="22800"/>
    <n v="22800"/>
    <n v="22800"/>
    <n v="0"/>
    <m/>
    <m/>
    <m/>
    <m/>
    <m/>
    <m/>
    <m/>
    <s v="MXIXFEIJAOKG"/>
    <m/>
    <m/>
    <m/>
    <n v="2601248"/>
    <s v="Herminia Cau"/>
    <x v="5"/>
    <x v="34"/>
    <s v="Vladimir"/>
    <m/>
    <m/>
    <m/>
    <m/>
    <m/>
    <m/>
    <s v="Herminia Cau"/>
    <s v="840292832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22800"/>
    <s v="Sem registo"/>
  </r>
  <r>
    <d v="2026-04-02T00:00:00"/>
    <x v="1"/>
    <m/>
    <m/>
    <m/>
    <n v="1520"/>
    <n v="760"/>
    <n v="760"/>
    <n v="0"/>
    <m/>
    <m/>
    <m/>
    <m/>
    <m/>
    <m/>
    <m/>
    <s v="AGRIFEMMA01L"/>
    <m/>
    <m/>
    <m/>
    <n v="2601248"/>
    <s v="Herminia Cau"/>
    <x v="5"/>
    <x v="34"/>
    <s v="Vladimir"/>
    <m/>
    <m/>
    <m/>
    <m/>
    <m/>
    <m/>
    <s v="Herminia Cau"/>
    <s v="840292832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760"/>
    <s v="Sem registo"/>
  </r>
  <r>
    <d v="2026-04-02T00:00:00"/>
    <x v="2"/>
    <m/>
    <m/>
    <m/>
    <n v="30400"/>
    <n v="30400"/>
    <n v="30400"/>
    <n v="0"/>
    <m/>
    <m/>
    <m/>
    <m/>
    <m/>
    <m/>
    <m/>
    <s v="SUSSACO"/>
    <m/>
    <m/>
    <m/>
    <n v="2601248"/>
    <s v="Herminia Cau"/>
    <x v="5"/>
    <x v="34"/>
    <s v="Vladimir"/>
    <m/>
    <m/>
    <m/>
    <m/>
    <m/>
    <m/>
    <s v="Herminia Cau"/>
    <s v="840292832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30400"/>
    <s v="Sem registo"/>
  </r>
  <r>
    <d v="2026-04-02T00:00:00"/>
    <x v="3"/>
    <m/>
    <m/>
    <m/>
    <n v="1520"/>
    <n v="760"/>
    <n v="760"/>
    <n v="0"/>
    <m/>
    <m/>
    <m/>
    <m/>
    <m/>
    <m/>
    <m/>
    <s v="AGRIMIDACLORP1L"/>
    <m/>
    <m/>
    <m/>
    <n v="2601248"/>
    <s v="Herminia Cau"/>
    <x v="5"/>
    <x v="34"/>
    <s v="Vladimir"/>
    <m/>
    <m/>
    <m/>
    <m/>
    <m/>
    <m/>
    <s v="Herminia Cau"/>
    <s v="840292832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760"/>
    <s v="Sem registo"/>
  </r>
  <r>
    <d v="2026-04-02T00:00:00"/>
    <x v="4"/>
    <m/>
    <m/>
    <m/>
    <n v="19000"/>
    <n v="19000"/>
    <n v="19000"/>
    <n v="0"/>
    <m/>
    <m/>
    <m/>
    <m/>
    <m/>
    <m/>
    <m/>
    <s v="MXIXMILHOKG"/>
    <m/>
    <m/>
    <m/>
    <n v="2601248"/>
    <s v="Herminia Cau"/>
    <x v="5"/>
    <x v="34"/>
    <s v="Vladimir"/>
    <m/>
    <m/>
    <m/>
    <m/>
    <m/>
    <m/>
    <s v="Herminia Cau"/>
    <s v="840292832"/>
    <s v="Armando Manuel Ussivane"/>
    <n v="864272425"/>
    <m/>
    <m/>
    <m/>
    <n v="260001"/>
    <m/>
    <m/>
    <m/>
    <m/>
    <m/>
    <m/>
    <m/>
    <m/>
    <m/>
    <m/>
    <m/>
    <m/>
    <m/>
    <m/>
    <n v="19000"/>
    <m/>
    <m/>
    <n v="19000"/>
    <n v="0"/>
    <s v="Entregue"/>
  </r>
  <r>
    <d v="2026-04-02T00:00:00"/>
    <x v="0"/>
    <m/>
    <m/>
    <m/>
    <n v="2220"/>
    <n v="2220"/>
    <n v="0"/>
    <n v="-2220"/>
    <m/>
    <m/>
    <m/>
    <m/>
    <m/>
    <m/>
    <m/>
    <s v="MXIXFEIJAOKG"/>
    <m/>
    <m/>
    <m/>
    <n v="2601249"/>
    <s v="Herminio da Cunha"/>
    <x v="4"/>
    <x v="59"/>
    <s v="Dacata-sede"/>
    <m/>
    <m/>
    <m/>
    <m/>
    <m/>
    <m/>
    <s v="Herminio da Cunha"/>
    <s v="874743744"/>
    <s v="Joaquim Dimba"/>
    <n v="864502093"/>
    <m/>
    <m/>
    <m/>
    <n v="260001"/>
    <m/>
    <m/>
    <m/>
    <m/>
    <m/>
    <m/>
    <m/>
    <m/>
    <m/>
    <m/>
    <m/>
    <m/>
    <m/>
    <n v="-2220"/>
    <m/>
    <m/>
    <m/>
    <n v="0"/>
    <n v="0"/>
    <s v="Sem registo"/>
  </r>
  <r>
    <d v="2026-04-02T00:00:00"/>
    <x v="1"/>
    <m/>
    <m/>
    <m/>
    <n v="148"/>
    <n v="74"/>
    <n v="0"/>
    <n v="-74"/>
    <m/>
    <m/>
    <m/>
    <m/>
    <m/>
    <m/>
    <m/>
    <s v="AGRIFEMMA01L"/>
    <m/>
    <m/>
    <m/>
    <n v="2601249"/>
    <s v="Herminio da Cunha"/>
    <x v="4"/>
    <x v="59"/>
    <s v="Dacata-sede"/>
    <m/>
    <m/>
    <m/>
    <m/>
    <m/>
    <m/>
    <s v="Herminio da Cunha"/>
    <s v="874743744"/>
    <s v="Joaquim Dimba"/>
    <n v="864502093"/>
    <m/>
    <m/>
    <m/>
    <n v="260001"/>
    <m/>
    <m/>
    <m/>
    <m/>
    <m/>
    <m/>
    <m/>
    <m/>
    <m/>
    <m/>
    <m/>
    <m/>
    <m/>
    <n v="-148"/>
    <m/>
    <m/>
    <m/>
    <n v="0"/>
    <n v="0"/>
    <s v="Sem registo"/>
  </r>
  <r>
    <d v="2026-04-02T00:00:00"/>
    <x v="2"/>
    <m/>
    <m/>
    <m/>
    <n v="2960"/>
    <n v="2960"/>
    <n v="0"/>
    <n v="-2960"/>
    <m/>
    <m/>
    <m/>
    <m/>
    <m/>
    <m/>
    <m/>
    <s v="SUSSACO"/>
    <m/>
    <m/>
    <m/>
    <n v="2601249"/>
    <s v="Herminio da Cunha"/>
    <x v="4"/>
    <x v="59"/>
    <s v="Dacata-sede"/>
    <m/>
    <m/>
    <m/>
    <m/>
    <m/>
    <m/>
    <s v="Herminio da Cunha"/>
    <s v="874743744"/>
    <s v="Joaquim Dimba"/>
    <n v="864502093"/>
    <m/>
    <m/>
    <m/>
    <n v="260001"/>
    <m/>
    <m/>
    <m/>
    <m/>
    <m/>
    <m/>
    <m/>
    <m/>
    <m/>
    <m/>
    <m/>
    <m/>
    <m/>
    <n v="-2960"/>
    <m/>
    <m/>
    <m/>
    <n v="0"/>
    <n v="0"/>
    <s v="Sem registo"/>
  </r>
  <r>
    <d v="2026-04-02T00:00:00"/>
    <x v="3"/>
    <m/>
    <m/>
    <m/>
    <n v="148"/>
    <n v="74"/>
    <n v="0"/>
    <n v="-74"/>
    <m/>
    <m/>
    <m/>
    <m/>
    <m/>
    <m/>
    <m/>
    <s v="AGRIMIDACLORP1L"/>
    <m/>
    <m/>
    <m/>
    <n v="2601249"/>
    <s v="Herminio da Cunha"/>
    <x v="4"/>
    <x v="59"/>
    <s v="Dacata-sede"/>
    <m/>
    <m/>
    <m/>
    <m/>
    <m/>
    <m/>
    <s v="Herminio da Cunha"/>
    <s v="874743744"/>
    <s v="Joaquim Dimba"/>
    <n v="864502093"/>
    <m/>
    <m/>
    <m/>
    <n v="260001"/>
    <m/>
    <m/>
    <m/>
    <m/>
    <m/>
    <m/>
    <m/>
    <m/>
    <m/>
    <m/>
    <m/>
    <m/>
    <m/>
    <n v="-148"/>
    <m/>
    <m/>
    <m/>
    <n v="0"/>
    <n v="0"/>
    <s v="Sem registo"/>
  </r>
  <r>
    <d v="2026-04-02T00:00:00"/>
    <x v="4"/>
    <m/>
    <m/>
    <m/>
    <n v="1850"/>
    <n v="1850"/>
    <n v="0"/>
    <n v="-1850"/>
    <m/>
    <m/>
    <m/>
    <m/>
    <m/>
    <m/>
    <m/>
    <s v="MXIXMILHOKG"/>
    <m/>
    <m/>
    <m/>
    <n v="2601249"/>
    <s v="Herminio da Cunha"/>
    <x v="4"/>
    <x v="59"/>
    <s v="Dacata-sede"/>
    <m/>
    <m/>
    <m/>
    <m/>
    <m/>
    <m/>
    <s v="Herminio da Cunha"/>
    <s v="874743744"/>
    <s v="Joaquim Dimba"/>
    <n v="864502093"/>
    <m/>
    <m/>
    <m/>
    <n v="260001"/>
    <m/>
    <m/>
    <m/>
    <m/>
    <m/>
    <m/>
    <m/>
    <m/>
    <m/>
    <m/>
    <m/>
    <m/>
    <m/>
    <n v="-1850"/>
    <m/>
    <m/>
    <m/>
    <n v="0"/>
    <n v="0"/>
    <s v="Sem registo"/>
  </r>
  <r>
    <d v="2026-04-02T00:00:00"/>
    <x v="0"/>
    <m/>
    <m/>
    <m/>
    <n v="330"/>
    <n v="330"/>
    <n v="0"/>
    <n v="-330"/>
    <m/>
    <m/>
    <m/>
    <m/>
    <m/>
    <m/>
    <m/>
    <s v="MXIXFEIJAOKG"/>
    <m/>
    <m/>
    <m/>
    <n v="2601250"/>
    <s v="Herminio Eusebio Roque"/>
    <x v="4"/>
    <x v="60"/>
    <s v="Muda Serração"/>
    <m/>
    <m/>
    <m/>
    <m/>
    <m/>
    <m/>
    <s v="Herminio Eusebio Roque"/>
    <s v="846515574"/>
    <s v="Adolfo Antonio"/>
    <n v="842425262"/>
    <m/>
    <m/>
    <m/>
    <n v="260001"/>
    <m/>
    <m/>
    <m/>
    <m/>
    <m/>
    <m/>
    <m/>
    <m/>
    <m/>
    <m/>
    <m/>
    <m/>
    <m/>
    <n v="-330"/>
    <m/>
    <m/>
    <m/>
    <n v="0"/>
    <n v="0"/>
    <s v="Sem registo"/>
  </r>
  <r>
    <d v="2026-04-02T00:00:00"/>
    <x v="1"/>
    <m/>
    <m/>
    <m/>
    <n v="22"/>
    <n v="11"/>
    <n v="0"/>
    <n v="-11"/>
    <m/>
    <m/>
    <m/>
    <m/>
    <m/>
    <m/>
    <m/>
    <s v="AGRIFEMMA01L"/>
    <m/>
    <m/>
    <m/>
    <n v="2601250"/>
    <s v="Herminio Eusebio Roque"/>
    <x v="4"/>
    <x v="60"/>
    <s v="Muda Serração"/>
    <m/>
    <m/>
    <m/>
    <m/>
    <m/>
    <m/>
    <s v="Herminio Eusebio Roque"/>
    <s v="846515574"/>
    <s v="Adolfo Antonio"/>
    <n v="842425262"/>
    <m/>
    <m/>
    <m/>
    <n v="260001"/>
    <m/>
    <m/>
    <m/>
    <m/>
    <m/>
    <m/>
    <m/>
    <m/>
    <m/>
    <m/>
    <m/>
    <m/>
    <m/>
    <n v="-22"/>
    <m/>
    <m/>
    <m/>
    <n v="0"/>
    <n v="0"/>
    <s v="Sem registo"/>
  </r>
  <r>
    <d v="2026-04-02T00:00:00"/>
    <x v="2"/>
    <m/>
    <m/>
    <m/>
    <n v="440"/>
    <n v="440"/>
    <n v="0"/>
    <n v="-440"/>
    <m/>
    <m/>
    <m/>
    <m/>
    <m/>
    <m/>
    <m/>
    <s v="SUSSACO"/>
    <m/>
    <m/>
    <m/>
    <n v="2601250"/>
    <s v="Herminio Eusebio Roque"/>
    <x v="4"/>
    <x v="60"/>
    <s v="Muda Serração"/>
    <m/>
    <m/>
    <m/>
    <m/>
    <m/>
    <m/>
    <s v="Herminio Eusebio Roque"/>
    <s v="846515574"/>
    <s v="Adolfo Antonio"/>
    <n v="842425262"/>
    <m/>
    <m/>
    <m/>
    <n v="260001"/>
    <m/>
    <m/>
    <m/>
    <m/>
    <m/>
    <m/>
    <m/>
    <m/>
    <m/>
    <m/>
    <m/>
    <m/>
    <m/>
    <n v="-440"/>
    <m/>
    <m/>
    <m/>
    <n v="0"/>
    <n v="0"/>
    <s v="Sem registo"/>
  </r>
  <r>
    <d v="2026-04-02T00:00:00"/>
    <x v="3"/>
    <m/>
    <m/>
    <m/>
    <n v="22"/>
    <n v="11"/>
    <n v="0"/>
    <n v="-11"/>
    <m/>
    <m/>
    <m/>
    <m/>
    <m/>
    <m/>
    <m/>
    <s v="AGRIMIDACLORP1L"/>
    <m/>
    <m/>
    <m/>
    <n v="2601250"/>
    <s v="Herminio Eusebio Roque"/>
    <x v="4"/>
    <x v="60"/>
    <s v="Muda Serração"/>
    <m/>
    <m/>
    <m/>
    <m/>
    <m/>
    <m/>
    <s v="Herminio Eusebio Roque"/>
    <s v="846515574"/>
    <s v="Adolfo Antonio"/>
    <n v="842425262"/>
    <m/>
    <m/>
    <m/>
    <n v="260001"/>
    <m/>
    <m/>
    <m/>
    <m/>
    <m/>
    <m/>
    <m/>
    <m/>
    <m/>
    <m/>
    <m/>
    <m/>
    <m/>
    <n v="-22"/>
    <m/>
    <m/>
    <m/>
    <n v="0"/>
    <n v="0"/>
    <s v="Sem registo"/>
  </r>
  <r>
    <d v="2026-04-02T00:00:00"/>
    <x v="4"/>
    <m/>
    <m/>
    <m/>
    <n v="275"/>
    <n v="275"/>
    <n v="0"/>
    <n v="-275"/>
    <m/>
    <m/>
    <m/>
    <m/>
    <m/>
    <m/>
    <m/>
    <s v="MXIXMILHOKG"/>
    <m/>
    <m/>
    <m/>
    <n v="2601250"/>
    <s v="Herminio Eusebio Roque"/>
    <x v="4"/>
    <x v="60"/>
    <s v="Muda Serração"/>
    <m/>
    <m/>
    <m/>
    <m/>
    <m/>
    <m/>
    <s v="Herminio Eusebio Roque"/>
    <s v="846515574"/>
    <s v="Adolfo Antonio"/>
    <n v="842425262"/>
    <m/>
    <m/>
    <m/>
    <n v="260001"/>
    <m/>
    <m/>
    <m/>
    <m/>
    <m/>
    <m/>
    <m/>
    <m/>
    <m/>
    <m/>
    <m/>
    <m/>
    <m/>
    <n v="-275"/>
    <m/>
    <m/>
    <m/>
    <n v="0"/>
    <n v="0"/>
    <s v="Sem registo"/>
  </r>
  <r>
    <d v="2026-04-02T00:00:00"/>
    <x v="0"/>
    <m/>
    <m/>
    <m/>
    <n v="12390"/>
    <n v="12390"/>
    <n v="5925"/>
    <n v="-6465"/>
    <m/>
    <m/>
    <m/>
    <m/>
    <m/>
    <m/>
    <m/>
    <s v="MXIXFEIJAOKG"/>
    <m/>
    <m/>
    <m/>
    <n v="2601251"/>
    <s v="Hilario Arnando Cardoso"/>
    <x v="2"/>
    <x v="6"/>
    <s v="Matenga"/>
    <m/>
    <m/>
    <m/>
    <m/>
    <m/>
    <m/>
    <s v="Hilario Arnando Cardoso"/>
    <s v="870442101"/>
    <s v="Anastacio Mauro Vasconcelos"/>
    <n v="840522555"/>
    <m/>
    <m/>
    <m/>
    <n v="260001"/>
    <m/>
    <m/>
    <m/>
    <m/>
    <m/>
    <m/>
    <m/>
    <m/>
    <m/>
    <m/>
    <m/>
    <m/>
    <m/>
    <n v="-6465"/>
    <m/>
    <m/>
    <n v="12390"/>
    <n v="0"/>
    <n v="-5925"/>
    <s v="Sem registo"/>
  </r>
  <r>
    <d v="2026-04-02T00:00:00"/>
    <x v="1"/>
    <m/>
    <m/>
    <m/>
    <n v="826"/>
    <n v="413"/>
    <n v="395"/>
    <n v="-18"/>
    <m/>
    <m/>
    <m/>
    <m/>
    <m/>
    <m/>
    <m/>
    <s v="AGRIFEMMA01L"/>
    <m/>
    <m/>
    <m/>
    <n v="2601251"/>
    <s v="Hilario Arnando Cardoso"/>
    <x v="2"/>
    <x v="6"/>
    <s v="Matenga"/>
    <m/>
    <m/>
    <m/>
    <m/>
    <m/>
    <m/>
    <s v="Hilario Arnando Cardoso"/>
    <s v="870442101"/>
    <s v="Anastacio Mauro Vasconcelos"/>
    <n v="840522555"/>
    <m/>
    <m/>
    <m/>
    <n v="260001"/>
    <m/>
    <m/>
    <m/>
    <m/>
    <m/>
    <m/>
    <m/>
    <m/>
    <m/>
    <m/>
    <m/>
    <m/>
    <m/>
    <n v="-431"/>
    <m/>
    <m/>
    <m/>
    <n v="0"/>
    <n v="-395"/>
    <s v="Sem registo"/>
  </r>
  <r>
    <d v="2026-04-02T00:00:00"/>
    <x v="2"/>
    <m/>
    <m/>
    <m/>
    <n v="16520"/>
    <n v="16520"/>
    <n v="7900"/>
    <n v="-8620"/>
    <m/>
    <m/>
    <m/>
    <m/>
    <m/>
    <m/>
    <m/>
    <s v="SUSSACO"/>
    <m/>
    <m/>
    <m/>
    <n v="2601251"/>
    <s v="Hilario Arnando Cardoso"/>
    <x v="2"/>
    <x v="6"/>
    <s v="Matenga"/>
    <m/>
    <m/>
    <m/>
    <m/>
    <m/>
    <m/>
    <s v="Hilario Arnando Cardoso"/>
    <s v="870442101"/>
    <s v="Anastacio Mauro Vasconcelos"/>
    <n v="840522555"/>
    <m/>
    <m/>
    <m/>
    <n v="260001"/>
    <m/>
    <m/>
    <m/>
    <m/>
    <m/>
    <m/>
    <m/>
    <m/>
    <m/>
    <m/>
    <m/>
    <m/>
    <m/>
    <n v="-8620"/>
    <m/>
    <m/>
    <m/>
    <n v="0"/>
    <n v="-7900"/>
    <s v="Sem registo"/>
  </r>
  <r>
    <d v="2026-04-02T00:00:00"/>
    <x v="3"/>
    <m/>
    <m/>
    <m/>
    <n v="826"/>
    <n v="413"/>
    <n v="395"/>
    <n v="-18"/>
    <m/>
    <m/>
    <m/>
    <m/>
    <m/>
    <m/>
    <m/>
    <s v="AGRIMIDACLORP1L"/>
    <m/>
    <m/>
    <m/>
    <n v="2601251"/>
    <s v="Hilario Arnando Cardoso"/>
    <x v="2"/>
    <x v="6"/>
    <s v="Matenga"/>
    <m/>
    <m/>
    <m/>
    <m/>
    <m/>
    <m/>
    <s v="Hilario Arnando Cardoso"/>
    <s v="870442101"/>
    <s v="Anastacio Mauro Vasconcelos"/>
    <n v="840522555"/>
    <m/>
    <m/>
    <m/>
    <n v="260001"/>
    <m/>
    <m/>
    <m/>
    <m/>
    <m/>
    <m/>
    <m/>
    <m/>
    <m/>
    <m/>
    <m/>
    <m/>
    <m/>
    <n v="-431"/>
    <m/>
    <m/>
    <m/>
    <n v="0"/>
    <n v="-395"/>
    <s v="Sem registo"/>
  </r>
  <r>
    <d v="2026-04-02T00:00:00"/>
    <x v="4"/>
    <m/>
    <m/>
    <m/>
    <n v="10325"/>
    <n v="10325"/>
    <n v="4937.5"/>
    <n v="-5387.5"/>
    <m/>
    <m/>
    <m/>
    <m/>
    <m/>
    <m/>
    <m/>
    <s v="MXIXMILHOKG"/>
    <m/>
    <m/>
    <m/>
    <n v="2601251"/>
    <s v="Hilario Arnando Cardoso"/>
    <x v="2"/>
    <x v="6"/>
    <s v="Matenga"/>
    <m/>
    <m/>
    <m/>
    <m/>
    <m/>
    <m/>
    <s v="Hilario Arnando Cardoso"/>
    <s v="870442101"/>
    <s v="Anastacio Mauro Vasconcelos"/>
    <n v="840522555"/>
    <m/>
    <m/>
    <m/>
    <n v="260001"/>
    <m/>
    <m/>
    <m/>
    <m/>
    <m/>
    <m/>
    <m/>
    <m/>
    <m/>
    <m/>
    <m/>
    <m/>
    <m/>
    <n v="-5387.5"/>
    <m/>
    <n v="10325"/>
    <m/>
    <n v="10325"/>
    <n v="5387.5"/>
    <s v="Entregue"/>
  </r>
  <r>
    <d v="2026-04-02T00:00:00"/>
    <x v="0"/>
    <m/>
    <m/>
    <m/>
    <n v="5925"/>
    <n v="5925"/>
    <n v="7995"/>
    <n v="2070"/>
    <m/>
    <m/>
    <m/>
    <m/>
    <m/>
    <m/>
    <m/>
    <s v="MXIXFEIJAOKG"/>
    <m/>
    <m/>
    <m/>
    <n v="2601252"/>
    <s v="Honoria Eugenia Perua"/>
    <x v="0"/>
    <x v="32"/>
    <s v="Bala"/>
    <m/>
    <m/>
    <m/>
    <m/>
    <m/>
    <m/>
    <s v="Honoria Eugenia Perua"/>
    <s v="862318431/850294076"/>
    <s v="Pedro Artur Vasco"/>
    <s v="847661036/872686537"/>
    <m/>
    <m/>
    <m/>
    <n v="260001"/>
    <m/>
    <m/>
    <m/>
    <m/>
    <m/>
    <m/>
    <m/>
    <m/>
    <m/>
    <m/>
    <m/>
    <m/>
    <m/>
    <n v="2070"/>
    <m/>
    <m/>
    <m/>
    <n v="0"/>
    <n v="-7995"/>
    <s v="Sem registo"/>
  </r>
  <r>
    <d v="2026-04-02T00:00:00"/>
    <x v="1"/>
    <m/>
    <m/>
    <m/>
    <n v="395"/>
    <n v="197.5"/>
    <n v="533"/>
    <n v="335.5"/>
    <m/>
    <m/>
    <m/>
    <m/>
    <m/>
    <m/>
    <m/>
    <s v="AGRIFEMMA01L"/>
    <m/>
    <m/>
    <m/>
    <n v="2601252"/>
    <s v="Honoria Eugenia Perua"/>
    <x v="0"/>
    <x v="32"/>
    <s v="Bala"/>
    <m/>
    <m/>
    <m/>
    <m/>
    <m/>
    <m/>
    <s v="Honoria Eugenia Perua"/>
    <s v="862318431/850294076"/>
    <s v="Pedro Artur Vasco"/>
    <s v="847661036/872686537"/>
    <m/>
    <m/>
    <m/>
    <n v="260001"/>
    <m/>
    <m/>
    <m/>
    <m/>
    <m/>
    <m/>
    <m/>
    <m/>
    <m/>
    <m/>
    <m/>
    <m/>
    <m/>
    <n v="138"/>
    <m/>
    <m/>
    <m/>
    <n v="0"/>
    <n v="-533"/>
    <s v="Sem registo"/>
  </r>
  <r>
    <d v="2026-04-02T00:00:00"/>
    <x v="2"/>
    <m/>
    <m/>
    <m/>
    <n v="7900"/>
    <n v="7900"/>
    <n v="10660"/>
    <n v="2760"/>
    <m/>
    <m/>
    <m/>
    <m/>
    <m/>
    <m/>
    <m/>
    <s v="SUSSACO"/>
    <m/>
    <m/>
    <m/>
    <n v="2601252"/>
    <s v="Honoria Eugenia Perua"/>
    <x v="0"/>
    <x v="32"/>
    <s v="Bala"/>
    <m/>
    <m/>
    <m/>
    <m/>
    <m/>
    <m/>
    <s v="Honoria Eugenia Perua"/>
    <s v="862318431/850294076"/>
    <s v="Pedro Artur Vasco"/>
    <s v="847661036/872686537"/>
    <m/>
    <m/>
    <m/>
    <n v="260001"/>
    <m/>
    <m/>
    <m/>
    <m/>
    <m/>
    <m/>
    <m/>
    <m/>
    <m/>
    <m/>
    <m/>
    <m/>
    <m/>
    <n v="2760"/>
    <m/>
    <n v="7900"/>
    <m/>
    <n v="7900"/>
    <n v="-2760"/>
    <s v="Entregue"/>
  </r>
  <r>
    <d v="2026-04-02T00:00:00"/>
    <x v="3"/>
    <m/>
    <m/>
    <m/>
    <n v="358"/>
    <n v="179"/>
    <n v="381"/>
    <n v="202"/>
    <m/>
    <m/>
    <m/>
    <m/>
    <m/>
    <m/>
    <m/>
    <s v="AGRIMIDACLORP1L"/>
    <m/>
    <m/>
    <m/>
    <n v="2601252"/>
    <s v="Honoria Eugenia Perua"/>
    <x v="0"/>
    <x v="32"/>
    <s v="Bala"/>
    <m/>
    <m/>
    <m/>
    <m/>
    <m/>
    <m/>
    <s v="Honoria Eugenia Perua"/>
    <s v="862318431/850294076"/>
    <s v="Pedro Artur Vasco"/>
    <s v="847661036/872686537"/>
    <m/>
    <m/>
    <m/>
    <n v="260001"/>
    <m/>
    <m/>
    <m/>
    <m/>
    <m/>
    <m/>
    <m/>
    <m/>
    <m/>
    <m/>
    <m/>
    <m/>
    <m/>
    <n v="23"/>
    <m/>
    <m/>
    <m/>
    <n v="0"/>
    <n v="-381"/>
    <s v="Sem registo"/>
  </r>
  <r>
    <d v="2026-04-02T00:00:00"/>
    <x v="4"/>
    <m/>
    <m/>
    <m/>
    <n v="4475"/>
    <n v="4475"/>
    <n v="4762.5"/>
    <n v="287.5"/>
    <n v="381"/>
    <m/>
    <m/>
    <m/>
    <m/>
    <m/>
    <m/>
    <s v="MXIXMILHOKG"/>
    <m/>
    <m/>
    <m/>
    <n v="2601252"/>
    <s v="Honoria Eugenia Perua"/>
    <x v="0"/>
    <x v="32"/>
    <s v="Bala"/>
    <m/>
    <m/>
    <m/>
    <m/>
    <m/>
    <m/>
    <s v="Honoria Eugenia Perua"/>
    <s v="862318431/850294076"/>
    <s v="Pedro Artur Vasco"/>
    <s v="847661036/872686537"/>
    <m/>
    <m/>
    <m/>
    <n v="260001"/>
    <m/>
    <m/>
    <m/>
    <m/>
    <m/>
    <m/>
    <m/>
    <m/>
    <m/>
    <m/>
    <m/>
    <m/>
    <m/>
    <n v="287.5"/>
    <m/>
    <m/>
    <m/>
    <n v="0"/>
    <n v="-4762.5"/>
    <s v="Sem registo"/>
  </r>
  <r>
    <d v="2026-04-02T00:00:00"/>
    <x v="5"/>
    <m/>
    <m/>
    <m/>
    <n v="111"/>
    <n v="55.5"/>
    <n v="456"/>
    <n v="400.5"/>
    <m/>
    <m/>
    <m/>
    <m/>
    <m/>
    <m/>
    <m/>
    <s v="AGRIMHMCPA1L"/>
    <m/>
    <m/>
    <m/>
    <n v="2601252"/>
    <s v="Honoria Eugenia Perua"/>
    <x v="0"/>
    <x v="32"/>
    <s v="Bala"/>
    <m/>
    <m/>
    <m/>
    <m/>
    <m/>
    <m/>
    <s v="Honoria Eugenia Perua"/>
    <s v="862318431/850294076"/>
    <s v="Pedro Artur Vasco"/>
    <s v="847661036/872686537"/>
    <m/>
    <m/>
    <m/>
    <n v="260001"/>
    <m/>
    <m/>
    <m/>
    <m/>
    <m/>
    <m/>
    <m/>
    <m/>
    <m/>
    <m/>
    <m/>
    <m/>
    <m/>
    <n v="345"/>
    <m/>
    <m/>
    <m/>
    <n v="0"/>
    <n v="-456"/>
    <s v="Sem registo"/>
  </r>
  <r>
    <d v="2026-04-02T00:00:00"/>
    <x v="6"/>
    <m/>
    <m/>
    <m/>
    <n v="1850"/>
    <n v="1850"/>
    <n v="7600"/>
    <n v="5750"/>
    <m/>
    <n v="152"/>
    <m/>
    <m/>
    <m/>
    <m/>
    <m/>
    <s v="MXIXARROZKG"/>
    <m/>
    <m/>
    <m/>
    <n v="2601252"/>
    <s v="Honoria Eugenia Perua"/>
    <x v="0"/>
    <x v="32"/>
    <s v="Bala"/>
    <m/>
    <m/>
    <m/>
    <m/>
    <m/>
    <m/>
    <s v="Honoria Eugenia Perua"/>
    <s v="862318431/850294076"/>
    <s v="Pedro Artur Vasco"/>
    <s v="847661036/872686537"/>
    <m/>
    <m/>
    <m/>
    <n v="260001"/>
    <m/>
    <m/>
    <m/>
    <m/>
    <m/>
    <m/>
    <m/>
    <m/>
    <m/>
    <m/>
    <m/>
    <m/>
    <m/>
    <n v="5750"/>
    <m/>
    <m/>
    <m/>
    <n v="0"/>
    <n v="-7600"/>
    <s v="Sem registo"/>
  </r>
  <r>
    <d v="2026-04-02T00:00:00"/>
    <x v="0"/>
    <m/>
    <m/>
    <m/>
    <n v="1815"/>
    <n v="1815"/>
    <n v="61.734693877551"/>
    <n v="-1753.265306122449"/>
    <m/>
    <m/>
    <m/>
    <m/>
    <m/>
    <m/>
    <m/>
    <s v="MXIXFEIJAOKG"/>
    <m/>
    <m/>
    <m/>
    <n v="2601253"/>
    <s v="Horacio Nicoto"/>
    <x v="0"/>
    <x v="56"/>
    <s v="Mulide"/>
    <m/>
    <m/>
    <m/>
    <m/>
    <m/>
    <m/>
    <s v="Horacio Nicoto"/>
    <s v="867102599"/>
    <s v="Ernesto Carlos Retxua"/>
    <n v="878543976"/>
    <m/>
    <m/>
    <m/>
    <n v="260001"/>
    <m/>
    <m/>
    <m/>
    <m/>
    <m/>
    <m/>
    <m/>
    <m/>
    <m/>
    <m/>
    <m/>
    <m/>
    <m/>
    <n v="-1753.26530612245"/>
    <m/>
    <m/>
    <m/>
    <n v="0"/>
    <n v="-61.734693877551"/>
    <s v="Sem registo"/>
  </r>
  <r>
    <d v="2026-04-02T00:00:00"/>
    <x v="0"/>
    <m/>
    <m/>
    <m/>
    <n v="390"/>
    <n v="390"/>
    <n v="13.265306122449"/>
    <n v="-376.734693877551"/>
    <m/>
    <m/>
    <m/>
    <m/>
    <m/>
    <m/>
    <m/>
    <s v="MXIXFEIJAOKG"/>
    <m/>
    <m/>
    <m/>
    <n v="2601253"/>
    <s v="Horacio Nicoto"/>
    <x v="0"/>
    <x v="56"/>
    <s v="Munhamade Sede"/>
    <m/>
    <m/>
    <m/>
    <m/>
    <m/>
    <m/>
    <s v="Horacio Nicoto"/>
    <s v="867102599"/>
    <s v="Ernesto Carlos Retxua"/>
    <n v="878543976"/>
    <m/>
    <m/>
    <m/>
    <n v="260001"/>
    <m/>
    <m/>
    <m/>
    <m/>
    <m/>
    <m/>
    <m/>
    <m/>
    <m/>
    <m/>
    <m/>
    <m/>
    <m/>
    <n v="-376.734693877551"/>
    <m/>
    <m/>
    <m/>
    <n v="0"/>
    <n v="-13.265306122449"/>
    <s v="Sem registo"/>
  </r>
  <r>
    <d v="2026-04-02T00:00:00"/>
    <x v="1"/>
    <m/>
    <m/>
    <m/>
    <n v="121"/>
    <n v="60.5"/>
    <n v="4.1156462585034"/>
    <n v="-56.3843537414966"/>
    <m/>
    <m/>
    <m/>
    <m/>
    <m/>
    <m/>
    <m/>
    <s v="AGRIFEMMA01L"/>
    <m/>
    <m/>
    <m/>
    <n v="2601253"/>
    <s v="Horacio Nicoto"/>
    <x v="0"/>
    <x v="56"/>
    <s v="Mulide"/>
    <m/>
    <m/>
    <m/>
    <m/>
    <m/>
    <m/>
    <s v="Horacio Nicoto"/>
    <s v="867102599"/>
    <s v="Ernesto Carlos Retxua"/>
    <n v="878543976"/>
    <m/>
    <m/>
    <m/>
    <n v="260001"/>
    <m/>
    <m/>
    <m/>
    <m/>
    <m/>
    <m/>
    <m/>
    <m/>
    <m/>
    <m/>
    <m/>
    <m/>
    <m/>
    <n v="-116.884353741497"/>
    <m/>
    <m/>
    <m/>
    <n v="0"/>
    <n v="-4.1156462585034"/>
    <s v="Sem registo"/>
  </r>
  <r>
    <d v="2026-04-02T00:00:00"/>
    <x v="1"/>
    <m/>
    <m/>
    <m/>
    <n v="26"/>
    <n v="13"/>
    <n v="0.884353741496599"/>
    <n v="-12.1156462585034"/>
    <m/>
    <m/>
    <m/>
    <m/>
    <m/>
    <m/>
    <m/>
    <s v="AGRIFEMMA01L"/>
    <m/>
    <m/>
    <m/>
    <n v="2601253"/>
    <s v="Horacio Nicoto"/>
    <x v="0"/>
    <x v="56"/>
    <s v="Munhamade Sede"/>
    <m/>
    <m/>
    <m/>
    <m/>
    <m/>
    <m/>
    <s v="Horacio Nicoto"/>
    <s v="867102599"/>
    <s v="Ernesto Carlos Retxua"/>
    <n v="878543976"/>
    <m/>
    <m/>
    <m/>
    <n v="260001"/>
    <m/>
    <m/>
    <m/>
    <m/>
    <m/>
    <m/>
    <m/>
    <m/>
    <m/>
    <m/>
    <m/>
    <m/>
    <m/>
    <n v="-25.1156462585034"/>
    <m/>
    <m/>
    <m/>
    <n v="0"/>
    <n v="-0.884353741496599"/>
    <s v="Sem registo"/>
  </r>
  <r>
    <d v="2026-04-02T00:00:00"/>
    <x v="2"/>
    <m/>
    <m/>
    <m/>
    <n v="2420"/>
    <n v="2420"/>
    <n v="82.312925170068"/>
    <n v="-2337.687074829932"/>
    <m/>
    <m/>
    <m/>
    <m/>
    <m/>
    <m/>
    <m/>
    <s v="SUSSACO"/>
    <m/>
    <m/>
    <m/>
    <n v="2601253"/>
    <s v="Horacio Nicoto"/>
    <x v="0"/>
    <x v="56"/>
    <s v="Mulide"/>
    <m/>
    <m/>
    <m/>
    <m/>
    <m/>
    <m/>
    <s v="Horacio Nicoto"/>
    <s v="867102599"/>
    <s v="Ernesto Carlos Retxua"/>
    <n v="878543976"/>
    <m/>
    <m/>
    <m/>
    <n v="260001"/>
    <m/>
    <m/>
    <m/>
    <m/>
    <m/>
    <m/>
    <m/>
    <m/>
    <m/>
    <m/>
    <m/>
    <m/>
    <m/>
    <n v="-2337.68707482993"/>
    <m/>
    <m/>
    <m/>
    <n v="0"/>
    <n v="-82.312925170068"/>
    <s v="Sem registo"/>
  </r>
  <r>
    <d v="2026-04-02T00:00:00"/>
    <x v="2"/>
    <m/>
    <m/>
    <m/>
    <n v="520"/>
    <n v="520"/>
    <n v="17.687074829932"/>
    <n v="-502.312925170068"/>
    <m/>
    <m/>
    <m/>
    <m/>
    <m/>
    <m/>
    <m/>
    <s v="SUSSACO"/>
    <m/>
    <m/>
    <m/>
    <n v="2601253"/>
    <s v="Horacio Nicoto"/>
    <x v="0"/>
    <x v="56"/>
    <s v="Munhamade Sede"/>
    <m/>
    <m/>
    <m/>
    <m/>
    <m/>
    <m/>
    <s v="Horacio Nicoto"/>
    <s v="867102599"/>
    <s v="Ernesto Carlos Retxua"/>
    <n v="878543976"/>
    <m/>
    <m/>
    <m/>
    <n v="260001"/>
    <m/>
    <m/>
    <m/>
    <m/>
    <m/>
    <m/>
    <m/>
    <m/>
    <m/>
    <m/>
    <m/>
    <m/>
    <m/>
    <n v="-502.312925170068"/>
    <m/>
    <m/>
    <m/>
    <n v="0"/>
    <n v="-17.687074829932"/>
    <s v="Sem registo"/>
  </r>
  <r>
    <d v="2026-04-02T00:00:00"/>
    <x v="3"/>
    <m/>
    <m/>
    <m/>
    <n v="95"/>
    <n v="47.5"/>
    <n v="4.02542372881356"/>
    <n v="-43.47457627118644"/>
    <m/>
    <m/>
    <m/>
    <m/>
    <m/>
    <m/>
    <m/>
    <s v="AGRIMIDACLORP1L"/>
    <m/>
    <m/>
    <m/>
    <n v="2601253"/>
    <s v="Horacio Nicoto"/>
    <x v="0"/>
    <x v="56"/>
    <s v="Mulide"/>
    <m/>
    <m/>
    <m/>
    <m/>
    <m/>
    <m/>
    <s v="Horacio Nicoto"/>
    <s v="867102599"/>
    <s v="Ernesto Carlos Retxua"/>
    <n v="878543976"/>
    <m/>
    <m/>
    <m/>
    <n v="260001"/>
    <m/>
    <m/>
    <m/>
    <m/>
    <m/>
    <m/>
    <m/>
    <m/>
    <m/>
    <m/>
    <m/>
    <m/>
    <m/>
    <n v="-90.97457627118639"/>
    <m/>
    <m/>
    <m/>
    <n v="0"/>
    <n v="-4.02542372881356"/>
    <s v="Sem registo"/>
  </r>
  <r>
    <d v="2026-04-02T00:00:00"/>
    <x v="3"/>
    <m/>
    <m/>
    <m/>
    <n v="23"/>
    <n v="11.5"/>
    <n v="0.974576271186441"/>
    <n v="-10.52542372881356"/>
    <m/>
    <m/>
    <m/>
    <m/>
    <m/>
    <m/>
    <m/>
    <s v="AGRIMIDACLORP1L"/>
    <m/>
    <m/>
    <m/>
    <n v="2601253"/>
    <s v="Horacio Nicoto"/>
    <x v="0"/>
    <x v="56"/>
    <s v="Munhamade Sede"/>
    <m/>
    <m/>
    <m/>
    <m/>
    <m/>
    <m/>
    <s v="Horacio Nicoto"/>
    <s v="867102599"/>
    <s v="Ernesto Carlos Retxua"/>
    <n v="878543976"/>
    <m/>
    <m/>
    <m/>
    <n v="260001"/>
    <m/>
    <m/>
    <m/>
    <m/>
    <m/>
    <m/>
    <m/>
    <m/>
    <m/>
    <m/>
    <m/>
    <m/>
    <m/>
    <n v="-22.0254237288136"/>
    <m/>
    <m/>
    <m/>
    <n v="0"/>
    <n v="-0.974576271186441"/>
    <s v="Sem registo"/>
  </r>
  <r>
    <d v="2026-04-02T00:00:00"/>
    <x v="4"/>
    <m/>
    <m/>
    <m/>
    <n v="1187.5"/>
    <n v="1187.5"/>
    <n v="50.3177966101695"/>
    <n v="-1137.18220338983"/>
    <n v="4.025423728813561"/>
    <m/>
    <m/>
    <m/>
    <m/>
    <m/>
    <m/>
    <s v="MXIXMILHOKG"/>
    <m/>
    <m/>
    <m/>
    <n v="2601253"/>
    <s v="Horacio Nicoto"/>
    <x v="0"/>
    <x v="56"/>
    <s v="Mulide"/>
    <m/>
    <m/>
    <m/>
    <m/>
    <m/>
    <m/>
    <s v="Horacio Nicoto"/>
    <s v="867102599"/>
    <s v="Ernesto Carlos Retxua"/>
    <n v="878543976"/>
    <m/>
    <m/>
    <m/>
    <n v="260001"/>
    <m/>
    <m/>
    <m/>
    <m/>
    <m/>
    <m/>
    <m/>
    <m/>
    <m/>
    <m/>
    <m/>
    <m/>
    <m/>
    <n v="-1137.18220338983"/>
    <m/>
    <m/>
    <m/>
    <n v="0"/>
    <n v="-50.3177966101695"/>
    <s v="Sem registo"/>
  </r>
  <r>
    <d v="2026-04-02T00:00:00"/>
    <x v="4"/>
    <m/>
    <m/>
    <m/>
    <n v="287.5"/>
    <n v="287.5"/>
    <n v="12.1822033898305"/>
    <n v="-275.3177966101695"/>
    <n v="0.97457627118644"/>
    <m/>
    <m/>
    <m/>
    <m/>
    <m/>
    <m/>
    <s v="MXIXMILHOKG"/>
    <m/>
    <m/>
    <m/>
    <n v="2601253"/>
    <s v="Horacio Nicoto"/>
    <x v="0"/>
    <x v="56"/>
    <s v="Munhamade Sede"/>
    <m/>
    <m/>
    <m/>
    <m/>
    <m/>
    <m/>
    <s v="Horacio Nicoto"/>
    <s v="867102599"/>
    <s v="Ernesto Carlos Retxua"/>
    <n v="878543976"/>
    <m/>
    <m/>
    <m/>
    <n v="260001"/>
    <m/>
    <m/>
    <m/>
    <m/>
    <m/>
    <m/>
    <m/>
    <m/>
    <m/>
    <m/>
    <m/>
    <m/>
    <m/>
    <n v="-275.31779661017"/>
    <m/>
    <m/>
    <m/>
    <n v="0"/>
    <n v="-12.1822033898305"/>
    <s v="Sem registo"/>
  </r>
  <r>
    <d v="2026-04-02T00:00:00"/>
    <x v="5"/>
    <m/>
    <m/>
    <m/>
    <n v="78"/>
    <n v="39"/>
    <n v="0"/>
    <n v="-39"/>
    <m/>
    <m/>
    <m/>
    <m/>
    <m/>
    <m/>
    <m/>
    <s v="AGRIMHMCPA1L"/>
    <m/>
    <m/>
    <m/>
    <n v="2601253"/>
    <s v="Horacio Nicoto"/>
    <x v="0"/>
    <x v="56"/>
    <s v="Mulide"/>
    <m/>
    <m/>
    <m/>
    <m/>
    <m/>
    <m/>
    <s v="Horacio Nicoto"/>
    <s v="867102599"/>
    <s v="Ernesto Carlos Retxua"/>
    <n v="878543976"/>
    <m/>
    <m/>
    <m/>
    <n v="260001"/>
    <m/>
    <m/>
    <m/>
    <m/>
    <m/>
    <m/>
    <m/>
    <m/>
    <m/>
    <m/>
    <m/>
    <m/>
    <m/>
    <n v="-78"/>
    <m/>
    <m/>
    <m/>
    <n v="0"/>
    <n v="0"/>
    <s v="Sem registo"/>
  </r>
  <r>
    <d v="2026-04-02T00:00:00"/>
    <x v="5"/>
    <m/>
    <m/>
    <m/>
    <n v="9"/>
    <n v="4.5"/>
    <n v="0"/>
    <n v="-4.5"/>
    <m/>
    <m/>
    <m/>
    <m/>
    <m/>
    <m/>
    <m/>
    <s v="AGRIMHMCPA1L"/>
    <m/>
    <m/>
    <m/>
    <n v="2601253"/>
    <s v="Horacio Nicoto"/>
    <x v="0"/>
    <x v="56"/>
    <s v="Munhamade Sede"/>
    <m/>
    <m/>
    <m/>
    <m/>
    <m/>
    <m/>
    <s v="Horacio Nicoto"/>
    <s v="867102599"/>
    <s v="Ernesto Carlos Retxua"/>
    <n v="878543976"/>
    <m/>
    <m/>
    <m/>
    <n v="260001"/>
    <m/>
    <m/>
    <m/>
    <m/>
    <m/>
    <m/>
    <m/>
    <m/>
    <m/>
    <m/>
    <m/>
    <m/>
    <m/>
    <n v="-9"/>
    <m/>
    <m/>
    <m/>
    <n v="0"/>
    <n v="0"/>
    <s v="Sem registo"/>
  </r>
  <r>
    <d v="2026-04-02T00:00:00"/>
    <x v="6"/>
    <m/>
    <m/>
    <m/>
    <n v="1300"/>
    <n v="1300"/>
    <n v="0"/>
    <n v="-1300"/>
    <m/>
    <n v="0"/>
    <m/>
    <m/>
    <m/>
    <m/>
    <m/>
    <s v="MXIXARROZKG"/>
    <m/>
    <m/>
    <m/>
    <n v="2601253"/>
    <s v="Horacio Nicoto"/>
    <x v="0"/>
    <x v="56"/>
    <s v="Mulide"/>
    <m/>
    <m/>
    <m/>
    <m/>
    <m/>
    <m/>
    <s v="Horacio Nicoto"/>
    <s v="867102599"/>
    <s v="Ernesto Carlos Retxua"/>
    <n v="878543976"/>
    <m/>
    <m/>
    <m/>
    <n v="260001"/>
    <m/>
    <m/>
    <m/>
    <m/>
    <m/>
    <m/>
    <m/>
    <m/>
    <m/>
    <m/>
    <m/>
    <m/>
    <m/>
    <n v="-1300"/>
    <m/>
    <m/>
    <m/>
    <n v="0"/>
    <n v="0"/>
    <s v="Sem registo"/>
  </r>
  <r>
    <d v="2026-04-02T00:00:00"/>
    <x v="6"/>
    <m/>
    <m/>
    <m/>
    <n v="150"/>
    <n v="150"/>
    <n v="0"/>
    <n v="-150"/>
    <m/>
    <n v="0"/>
    <m/>
    <m/>
    <m/>
    <m/>
    <m/>
    <s v="MXIXARROZKG"/>
    <m/>
    <m/>
    <m/>
    <n v="2601253"/>
    <s v="Horacio Nicoto"/>
    <x v="0"/>
    <x v="56"/>
    <s v="Munhamade Sede"/>
    <m/>
    <m/>
    <m/>
    <m/>
    <m/>
    <m/>
    <s v="Horacio Nicoto"/>
    <s v="867102599"/>
    <s v="Ernesto Carlos Retxua"/>
    <n v="878543976"/>
    <m/>
    <m/>
    <m/>
    <n v="260001"/>
    <m/>
    <m/>
    <m/>
    <m/>
    <m/>
    <m/>
    <m/>
    <m/>
    <m/>
    <m/>
    <m/>
    <m/>
    <m/>
    <n v="-150"/>
    <m/>
    <m/>
    <m/>
    <n v="0"/>
    <n v="0"/>
    <s v="Sem registo"/>
  </r>
  <r>
    <d v="2026-04-02T00:00:00"/>
    <x v="0"/>
    <m/>
    <m/>
    <m/>
    <n v="510"/>
    <n v="510"/>
    <n v="510"/>
    <n v="0"/>
    <m/>
    <m/>
    <m/>
    <m/>
    <m/>
    <m/>
    <m/>
    <s v="MXIXFEIJAOKG"/>
    <m/>
    <m/>
    <m/>
    <n v="2601254"/>
    <s v="Idilto Azarias"/>
    <x v="1"/>
    <x v="37"/>
    <s v="Pessene Sede, (Associacao Telmina Pereira)zifuva"/>
    <m/>
    <m/>
    <m/>
    <m/>
    <m/>
    <m/>
    <s v="Idilto Azarias"/>
    <s v="845805890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510"/>
    <s v="Sem registo"/>
  </r>
  <r>
    <d v="2026-04-02T00:00:00"/>
    <x v="0"/>
    <m/>
    <m/>
    <m/>
    <n v="360"/>
    <n v="360"/>
    <n v="360"/>
    <n v="0"/>
    <m/>
    <m/>
    <m/>
    <m/>
    <m/>
    <m/>
    <m/>
    <s v="MXIXFEIJAOKG"/>
    <m/>
    <m/>
    <m/>
    <n v="2601254"/>
    <s v="Idilto Azarias"/>
    <x v="1"/>
    <x v="37"/>
    <s v="Pessene Sede, Bairro A"/>
    <m/>
    <m/>
    <m/>
    <m/>
    <m/>
    <m/>
    <s v="Idilto Azarias"/>
    <s v="845805890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360"/>
    <s v="Sem registo"/>
  </r>
  <r>
    <d v="2026-04-02T00:00:00"/>
    <x v="0"/>
    <m/>
    <m/>
    <m/>
    <n v="765"/>
    <n v="765"/>
    <n v="765"/>
    <n v="0"/>
    <m/>
    <m/>
    <m/>
    <m/>
    <m/>
    <m/>
    <m/>
    <s v="MXIXFEIJAOKG"/>
    <m/>
    <m/>
    <m/>
    <n v="2601254"/>
    <s v="Idilto Azarias"/>
    <x v="1"/>
    <x v="37"/>
    <s v="Pessene Sede, Bairro B"/>
    <m/>
    <m/>
    <m/>
    <m/>
    <m/>
    <m/>
    <s v="Idilto Azarias"/>
    <s v="845805890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765"/>
    <s v="Sem registo"/>
  </r>
  <r>
    <d v="2026-04-02T00:00:00"/>
    <x v="0"/>
    <m/>
    <m/>
    <m/>
    <n v="180"/>
    <n v="180"/>
    <n v="180"/>
    <n v="0"/>
    <m/>
    <m/>
    <m/>
    <m/>
    <m/>
    <m/>
    <m/>
    <s v="MXIXFEIJAOKG"/>
    <m/>
    <m/>
    <m/>
    <n v="2601254"/>
    <s v="Idilto Azarias"/>
    <x v="1"/>
    <x v="37"/>
    <s v="Pessene Sede, Boanene"/>
    <m/>
    <m/>
    <m/>
    <m/>
    <m/>
    <m/>
    <s v="Idilto Azarias"/>
    <s v="845805890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80"/>
    <s v="Sem registo"/>
  </r>
  <r>
    <d v="2026-04-02T00:00:00"/>
    <x v="0"/>
    <m/>
    <m/>
    <m/>
    <n v="255"/>
    <n v="255"/>
    <n v="255"/>
    <n v="0"/>
    <m/>
    <m/>
    <m/>
    <m/>
    <m/>
    <m/>
    <m/>
    <s v="MXIXFEIJAOKG"/>
    <m/>
    <m/>
    <m/>
    <n v="2601254"/>
    <s v="Idilto Azarias"/>
    <x v="1"/>
    <x v="37"/>
    <s v="Pessene Sede, Checua"/>
    <m/>
    <m/>
    <m/>
    <m/>
    <m/>
    <m/>
    <s v="Idilto Azarias"/>
    <s v="845805890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255"/>
    <s v="Sem registo"/>
  </r>
  <r>
    <d v="2026-04-02T00:00:00"/>
    <x v="0"/>
    <m/>
    <m/>
    <m/>
    <n v="180"/>
    <n v="180"/>
    <n v="180"/>
    <n v="0"/>
    <m/>
    <m/>
    <m/>
    <m/>
    <m/>
    <m/>
    <m/>
    <s v="MXIXFEIJAOKG"/>
    <m/>
    <m/>
    <m/>
    <n v="2601254"/>
    <s v="Idilto Azarias"/>
    <x v="1"/>
    <x v="37"/>
    <s v="Pessene Sede, Damo"/>
    <m/>
    <m/>
    <m/>
    <m/>
    <m/>
    <m/>
    <s v="Idilto Azarias"/>
    <s v="845805890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80"/>
    <s v="Sem registo"/>
  </r>
  <r>
    <d v="2026-04-02T00:00:00"/>
    <x v="0"/>
    <m/>
    <m/>
    <m/>
    <n v="270"/>
    <n v="270"/>
    <n v="270"/>
    <n v="0"/>
    <m/>
    <m/>
    <m/>
    <m/>
    <m/>
    <m/>
    <m/>
    <s v="MXIXFEIJAOKG"/>
    <m/>
    <m/>
    <m/>
    <n v="2601254"/>
    <s v="Idilto Azarias"/>
    <x v="1"/>
    <x v="37"/>
    <s v="Pessene Sede, Lhanguene"/>
    <m/>
    <m/>
    <m/>
    <m/>
    <m/>
    <m/>
    <s v="Idilto Azarias"/>
    <s v="845805890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270"/>
    <s v="Sem registo"/>
  </r>
  <r>
    <d v="2026-04-02T00:00:00"/>
    <x v="0"/>
    <m/>
    <m/>
    <m/>
    <n v="285"/>
    <n v="285"/>
    <n v="285"/>
    <n v="0"/>
    <m/>
    <m/>
    <m/>
    <m/>
    <m/>
    <m/>
    <m/>
    <s v="MXIXFEIJAOKG"/>
    <m/>
    <m/>
    <m/>
    <n v="2601254"/>
    <s v="Idilto Azarias"/>
    <x v="1"/>
    <x v="37"/>
    <s v="Pessene Sede, Ngolhosa"/>
    <m/>
    <m/>
    <m/>
    <m/>
    <m/>
    <m/>
    <s v="Idilto Azarias"/>
    <s v="845805890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285"/>
    <s v="Sem registo"/>
  </r>
  <r>
    <d v="2026-04-02T00:00:00"/>
    <x v="0"/>
    <m/>
    <m/>
    <m/>
    <n v="210"/>
    <n v="210"/>
    <n v="210"/>
    <n v="0"/>
    <m/>
    <m/>
    <m/>
    <m/>
    <m/>
    <m/>
    <m/>
    <s v="MXIXFEIJAOKG"/>
    <m/>
    <m/>
    <m/>
    <n v="2601254"/>
    <s v="Idilto Azarias"/>
    <x v="1"/>
    <x v="37"/>
    <s v="Pessene Sede, Waimbela"/>
    <m/>
    <m/>
    <m/>
    <m/>
    <m/>
    <m/>
    <s v="Idilto Azarias"/>
    <s v="845805890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210"/>
    <s v="Sem registo"/>
  </r>
  <r>
    <d v="2026-04-02T00:00:00"/>
    <x v="1"/>
    <m/>
    <m/>
    <m/>
    <n v="34"/>
    <n v="17"/>
    <n v="17"/>
    <n v="0"/>
    <m/>
    <m/>
    <m/>
    <m/>
    <m/>
    <m/>
    <m/>
    <s v="AGRIFEMMA01L"/>
    <m/>
    <m/>
    <m/>
    <n v="2601254"/>
    <s v="Idilto Azarias"/>
    <x v="1"/>
    <x v="37"/>
    <s v="Pessene Sede, (Associacao Telmina Pereira)zifuva"/>
    <m/>
    <m/>
    <m/>
    <m/>
    <m/>
    <m/>
    <s v="Idilto Azarias"/>
    <s v="845805890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7"/>
    <s v="Sem registo"/>
  </r>
  <r>
    <d v="2026-04-02T00:00:00"/>
    <x v="1"/>
    <m/>
    <m/>
    <m/>
    <n v="24"/>
    <n v="12"/>
    <n v="12"/>
    <n v="0"/>
    <m/>
    <m/>
    <m/>
    <m/>
    <m/>
    <m/>
    <m/>
    <s v="AGRIFEMMA01L"/>
    <m/>
    <m/>
    <m/>
    <n v="2601254"/>
    <s v="Idilto Azarias"/>
    <x v="1"/>
    <x v="37"/>
    <s v="Pessene Sede, Bairro A"/>
    <m/>
    <m/>
    <m/>
    <m/>
    <m/>
    <m/>
    <s v="Idilto Azarias"/>
    <s v="845805890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2"/>
    <s v="Sem registo"/>
  </r>
  <r>
    <d v="2026-04-02T00:00:00"/>
    <x v="1"/>
    <m/>
    <m/>
    <m/>
    <n v="51"/>
    <n v="25.5"/>
    <n v="25.5"/>
    <n v="0"/>
    <m/>
    <m/>
    <m/>
    <m/>
    <m/>
    <m/>
    <m/>
    <s v="AGRIFEMMA01L"/>
    <m/>
    <m/>
    <m/>
    <n v="2601254"/>
    <s v="Idilto Azarias"/>
    <x v="1"/>
    <x v="37"/>
    <s v="Pessene Sede, Bairro B"/>
    <m/>
    <m/>
    <m/>
    <m/>
    <m/>
    <m/>
    <s v="Idilto Azarias"/>
    <s v="845805890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25.5"/>
    <s v="Sem registo"/>
  </r>
  <r>
    <d v="2026-04-02T00:00:00"/>
    <x v="1"/>
    <m/>
    <m/>
    <m/>
    <n v="12"/>
    <n v="6"/>
    <n v="6"/>
    <n v="0"/>
    <m/>
    <m/>
    <m/>
    <m/>
    <m/>
    <m/>
    <m/>
    <s v="AGRIFEMMA01L"/>
    <m/>
    <m/>
    <m/>
    <n v="2601254"/>
    <s v="Idilto Azarias"/>
    <x v="1"/>
    <x v="37"/>
    <s v="Pessene Sede, Boanene"/>
    <m/>
    <m/>
    <m/>
    <m/>
    <m/>
    <m/>
    <s v="Idilto Azarias"/>
    <s v="845805890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6"/>
    <s v="Sem registo"/>
  </r>
  <r>
    <d v="2026-04-02T00:00:00"/>
    <x v="1"/>
    <m/>
    <m/>
    <m/>
    <n v="17"/>
    <n v="8.5"/>
    <n v="8.5"/>
    <n v="0"/>
    <m/>
    <m/>
    <m/>
    <m/>
    <m/>
    <m/>
    <m/>
    <s v="AGRIFEMMA01L"/>
    <m/>
    <m/>
    <m/>
    <n v="2601254"/>
    <s v="Idilto Azarias"/>
    <x v="1"/>
    <x v="37"/>
    <s v="Pessene Sede, Checua"/>
    <m/>
    <m/>
    <m/>
    <m/>
    <m/>
    <m/>
    <s v="Idilto Azarias"/>
    <s v="845805890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8.5"/>
    <s v="Sem registo"/>
  </r>
  <r>
    <d v="2026-04-02T00:00:00"/>
    <x v="1"/>
    <m/>
    <m/>
    <m/>
    <n v="12"/>
    <n v="6"/>
    <n v="6"/>
    <n v="0"/>
    <m/>
    <m/>
    <m/>
    <m/>
    <m/>
    <m/>
    <m/>
    <s v="AGRIFEMMA01L"/>
    <m/>
    <m/>
    <m/>
    <n v="2601254"/>
    <s v="Idilto Azarias"/>
    <x v="1"/>
    <x v="37"/>
    <s v="Pessene Sede, Damo"/>
    <m/>
    <m/>
    <m/>
    <m/>
    <m/>
    <m/>
    <s v="Idilto Azarias"/>
    <s v="845805890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6"/>
    <s v="Sem registo"/>
  </r>
  <r>
    <d v="2026-04-02T00:00:00"/>
    <x v="1"/>
    <m/>
    <m/>
    <m/>
    <n v="18"/>
    <n v="9"/>
    <n v="9"/>
    <n v="0"/>
    <m/>
    <m/>
    <m/>
    <m/>
    <m/>
    <m/>
    <m/>
    <s v="AGRIFEMMA01L"/>
    <m/>
    <m/>
    <m/>
    <n v="2601254"/>
    <s v="Idilto Azarias"/>
    <x v="1"/>
    <x v="37"/>
    <s v="Pessene Sede, Lhanguene"/>
    <m/>
    <m/>
    <m/>
    <m/>
    <m/>
    <m/>
    <s v="Idilto Azarias"/>
    <s v="845805890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9"/>
    <s v="Sem registo"/>
  </r>
  <r>
    <d v="2026-04-02T00:00:00"/>
    <x v="1"/>
    <m/>
    <m/>
    <m/>
    <n v="19"/>
    <n v="9.5"/>
    <n v="9.5"/>
    <n v="0"/>
    <m/>
    <m/>
    <m/>
    <m/>
    <m/>
    <m/>
    <m/>
    <s v="AGRIFEMMA01L"/>
    <m/>
    <m/>
    <m/>
    <n v="2601254"/>
    <s v="Idilto Azarias"/>
    <x v="1"/>
    <x v="37"/>
    <s v="Pessene Sede, Ngolhosa"/>
    <m/>
    <m/>
    <m/>
    <m/>
    <m/>
    <m/>
    <s v="Idilto Azarias"/>
    <s v="845805890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9.5"/>
    <s v="Sem registo"/>
  </r>
  <r>
    <d v="2026-04-02T00:00:00"/>
    <x v="1"/>
    <m/>
    <m/>
    <m/>
    <n v="14"/>
    <n v="7"/>
    <n v="7"/>
    <n v="0"/>
    <m/>
    <m/>
    <m/>
    <m/>
    <m/>
    <m/>
    <m/>
    <s v="AGRIFEMMA01L"/>
    <m/>
    <m/>
    <m/>
    <n v="2601254"/>
    <s v="Idilto Azarias"/>
    <x v="1"/>
    <x v="37"/>
    <s v="Pessene Sede, Waimbela"/>
    <m/>
    <m/>
    <m/>
    <m/>
    <m/>
    <m/>
    <s v="Idilto Azarias"/>
    <s v="845805890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7"/>
    <s v="Sem registo"/>
  </r>
  <r>
    <d v="2026-04-02T00:00:00"/>
    <x v="2"/>
    <m/>
    <m/>
    <m/>
    <n v="680"/>
    <n v="680"/>
    <n v="680"/>
    <n v="0"/>
    <m/>
    <m/>
    <m/>
    <m/>
    <m/>
    <m/>
    <m/>
    <s v="SUSSACO"/>
    <m/>
    <m/>
    <m/>
    <n v="2601254"/>
    <s v="Idilto Azarias"/>
    <x v="1"/>
    <x v="37"/>
    <s v="Pessene Sede, (Associacao Telmina Pereira)zifuva"/>
    <m/>
    <m/>
    <m/>
    <m/>
    <m/>
    <m/>
    <s v="Idilto Azarias"/>
    <s v="845805890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680"/>
    <s v="Sem registo"/>
  </r>
  <r>
    <d v="2026-04-02T00:00:00"/>
    <x v="2"/>
    <m/>
    <m/>
    <m/>
    <n v="480"/>
    <n v="480"/>
    <n v="480"/>
    <n v="0"/>
    <m/>
    <m/>
    <m/>
    <m/>
    <m/>
    <m/>
    <m/>
    <s v="SUSSACO"/>
    <m/>
    <m/>
    <m/>
    <n v="2601254"/>
    <s v="Idilto Azarias"/>
    <x v="1"/>
    <x v="37"/>
    <s v="Pessene Sede, Bairro A"/>
    <m/>
    <m/>
    <m/>
    <m/>
    <m/>
    <m/>
    <s v="Idilto Azarias"/>
    <s v="845805890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480"/>
    <s v="Sem registo"/>
  </r>
  <r>
    <d v="2026-04-02T00:00:00"/>
    <x v="2"/>
    <m/>
    <m/>
    <m/>
    <n v="1020"/>
    <n v="1020"/>
    <n v="1020"/>
    <n v="0"/>
    <m/>
    <m/>
    <m/>
    <m/>
    <m/>
    <m/>
    <m/>
    <s v="SUSSACO"/>
    <m/>
    <m/>
    <m/>
    <n v="2601254"/>
    <s v="Idilto Azarias"/>
    <x v="1"/>
    <x v="37"/>
    <s v="Pessene Sede, Bairro B"/>
    <m/>
    <m/>
    <m/>
    <m/>
    <m/>
    <m/>
    <s v="Idilto Azarias"/>
    <s v="845805890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020"/>
    <s v="Sem registo"/>
  </r>
  <r>
    <d v="2026-04-02T00:00:00"/>
    <x v="2"/>
    <m/>
    <m/>
    <m/>
    <n v="240"/>
    <n v="240"/>
    <n v="240"/>
    <n v="0"/>
    <m/>
    <m/>
    <m/>
    <m/>
    <m/>
    <m/>
    <m/>
    <s v="SUSSACO"/>
    <m/>
    <m/>
    <m/>
    <n v="2601254"/>
    <s v="Idilto Azarias"/>
    <x v="1"/>
    <x v="37"/>
    <s v="Pessene Sede, Boanene"/>
    <m/>
    <m/>
    <m/>
    <m/>
    <m/>
    <m/>
    <s v="Idilto Azarias"/>
    <s v="845805890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240"/>
    <s v="Sem registo"/>
  </r>
  <r>
    <d v="2026-04-02T00:00:00"/>
    <x v="2"/>
    <m/>
    <m/>
    <m/>
    <n v="340"/>
    <n v="340"/>
    <n v="340"/>
    <n v="0"/>
    <m/>
    <m/>
    <m/>
    <m/>
    <m/>
    <m/>
    <m/>
    <s v="SUSSACO"/>
    <m/>
    <m/>
    <m/>
    <n v="2601254"/>
    <s v="Idilto Azarias"/>
    <x v="1"/>
    <x v="37"/>
    <s v="Pessene Sede, Checua"/>
    <m/>
    <m/>
    <m/>
    <m/>
    <m/>
    <m/>
    <s v="Idilto Azarias"/>
    <s v="845805890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340"/>
    <s v="Sem registo"/>
  </r>
  <r>
    <d v="2026-04-02T00:00:00"/>
    <x v="2"/>
    <m/>
    <m/>
    <m/>
    <n v="240"/>
    <n v="240"/>
    <n v="240"/>
    <n v="0"/>
    <m/>
    <m/>
    <m/>
    <m/>
    <m/>
    <m/>
    <m/>
    <s v="SUSSACO"/>
    <m/>
    <m/>
    <m/>
    <n v="2601254"/>
    <s v="Idilto Azarias"/>
    <x v="1"/>
    <x v="37"/>
    <s v="Pessene Sede, Damo"/>
    <m/>
    <m/>
    <m/>
    <m/>
    <m/>
    <m/>
    <s v="Idilto Azarias"/>
    <s v="845805890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240"/>
    <s v="Sem registo"/>
  </r>
  <r>
    <d v="2026-04-02T00:00:00"/>
    <x v="2"/>
    <m/>
    <m/>
    <m/>
    <n v="360"/>
    <n v="360"/>
    <n v="360"/>
    <n v="0"/>
    <m/>
    <m/>
    <m/>
    <m/>
    <m/>
    <m/>
    <m/>
    <s v="SUSSACO"/>
    <m/>
    <m/>
    <m/>
    <n v="2601254"/>
    <s v="Idilto Azarias"/>
    <x v="1"/>
    <x v="37"/>
    <s v="Pessene Sede, Lhanguene"/>
    <m/>
    <m/>
    <m/>
    <m/>
    <m/>
    <m/>
    <s v="Idilto Azarias"/>
    <s v="845805890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360"/>
    <s v="Sem registo"/>
  </r>
  <r>
    <d v="2026-04-02T00:00:00"/>
    <x v="2"/>
    <m/>
    <m/>
    <m/>
    <n v="380"/>
    <n v="380"/>
    <n v="380"/>
    <n v="0"/>
    <m/>
    <m/>
    <m/>
    <m/>
    <m/>
    <m/>
    <m/>
    <s v="SUSSACO"/>
    <m/>
    <m/>
    <m/>
    <n v="2601254"/>
    <s v="Idilto Azarias"/>
    <x v="1"/>
    <x v="37"/>
    <s v="Pessene Sede, Ngolhosa"/>
    <m/>
    <m/>
    <m/>
    <m/>
    <m/>
    <m/>
    <s v="Idilto Azarias"/>
    <s v="845805890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380"/>
    <s v="Sem registo"/>
  </r>
  <r>
    <d v="2026-04-02T00:00:00"/>
    <x v="2"/>
    <m/>
    <m/>
    <m/>
    <n v="280"/>
    <n v="280"/>
    <n v="280"/>
    <n v="0"/>
    <m/>
    <m/>
    <m/>
    <m/>
    <m/>
    <m/>
    <m/>
    <s v="SUSSACO"/>
    <m/>
    <m/>
    <m/>
    <n v="2601254"/>
    <s v="Idilto Azarias"/>
    <x v="1"/>
    <x v="37"/>
    <s v="Pessene Sede, Waimbela"/>
    <m/>
    <m/>
    <m/>
    <m/>
    <m/>
    <m/>
    <s v="Idilto Azarias"/>
    <s v="845805890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280"/>
    <s v="Sem registo"/>
  </r>
  <r>
    <d v="2026-04-02T00:00:00"/>
    <x v="3"/>
    <m/>
    <m/>
    <m/>
    <n v="34"/>
    <n v="17"/>
    <n v="17"/>
    <n v="0"/>
    <m/>
    <m/>
    <m/>
    <m/>
    <m/>
    <m/>
    <m/>
    <s v="AGRIMIDACLORP1L"/>
    <m/>
    <m/>
    <m/>
    <n v="2601254"/>
    <s v="Idilto Azarias"/>
    <x v="1"/>
    <x v="37"/>
    <s v="Pessene Sede, (Associacao Telmina Pereira)zifuva"/>
    <m/>
    <m/>
    <m/>
    <m/>
    <m/>
    <m/>
    <s v="Idilto Azarias"/>
    <s v="845805890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7"/>
    <s v="Sem registo"/>
  </r>
  <r>
    <d v="2026-04-02T00:00:00"/>
    <x v="3"/>
    <m/>
    <m/>
    <m/>
    <n v="24"/>
    <n v="12"/>
    <n v="12"/>
    <n v="0"/>
    <m/>
    <m/>
    <m/>
    <m/>
    <m/>
    <m/>
    <m/>
    <s v="AGRIMIDACLORP1L"/>
    <m/>
    <m/>
    <m/>
    <n v="2601254"/>
    <s v="Idilto Azarias"/>
    <x v="1"/>
    <x v="37"/>
    <s v="Pessene Sede, Bairro A"/>
    <m/>
    <m/>
    <m/>
    <m/>
    <m/>
    <m/>
    <s v="Idilto Azarias"/>
    <s v="845805890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2"/>
    <s v="Sem registo"/>
  </r>
  <r>
    <d v="2026-04-02T00:00:00"/>
    <x v="3"/>
    <m/>
    <m/>
    <m/>
    <n v="51"/>
    <n v="25.5"/>
    <n v="25.5"/>
    <n v="0"/>
    <m/>
    <m/>
    <m/>
    <m/>
    <m/>
    <m/>
    <m/>
    <s v="AGRIMIDACLORP1L"/>
    <m/>
    <m/>
    <m/>
    <n v="2601254"/>
    <s v="Idilto Azarias"/>
    <x v="1"/>
    <x v="37"/>
    <s v="Pessene Sede, Bairro B"/>
    <m/>
    <m/>
    <m/>
    <m/>
    <m/>
    <m/>
    <s v="Idilto Azarias"/>
    <s v="845805890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25.5"/>
    <s v="Sem registo"/>
  </r>
  <r>
    <d v="2026-04-02T00:00:00"/>
    <x v="3"/>
    <m/>
    <m/>
    <m/>
    <n v="12"/>
    <n v="6"/>
    <n v="6"/>
    <n v="0"/>
    <m/>
    <m/>
    <m/>
    <m/>
    <m/>
    <m/>
    <m/>
    <s v="AGRIMIDACLORP1L"/>
    <m/>
    <m/>
    <m/>
    <n v="2601254"/>
    <s v="Idilto Azarias"/>
    <x v="1"/>
    <x v="37"/>
    <s v="Pessene Sede, Boanene"/>
    <m/>
    <m/>
    <m/>
    <m/>
    <m/>
    <m/>
    <s v="Idilto Azarias"/>
    <s v="845805890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6"/>
    <s v="Sem registo"/>
  </r>
  <r>
    <d v="2026-04-02T00:00:00"/>
    <x v="3"/>
    <m/>
    <m/>
    <m/>
    <n v="17"/>
    <n v="8.5"/>
    <n v="8.5"/>
    <n v="0"/>
    <m/>
    <m/>
    <m/>
    <m/>
    <m/>
    <m/>
    <m/>
    <s v="AGRIMIDACLORP1L"/>
    <m/>
    <m/>
    <m/>
    <n v="2601254"/>
    <s v="Idilto Azarias"/>
    <x v="1"/>
    <x v="37"/>
    <s v="Pessene Sede, Checua"/>
    <m/>
    <m/>
    <m/>
    <m/>
    <m/>
    <m/>
    <s v="Idilto Azarias"/>
    <s v="845805890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8.5"/>
    <s v="Sem registo"/>
  </r>
  <r>
    <d v="2026-04-02T00:00:00"/>
    <x v="3"/>
    <m/>
    <m/>
    <m/>
    <n v="12"/>
    <n v="6"/>
    <n v="6"/>
    <n v="0"/>
    <m/>
    <m/>
    <m/>
    <m/>
    <m/>
    <m/>
    <m/>
    <s v="AGRIMIDACLORP1L"/>
    <m/>
    <m/>
    <m/>
    <n v="2601254"/>
    <s v="Idilto Azarias"/>
    <x v="1"/>
    <x v="37"/>
    <s v="Pessene Sede, Damo"/>
    <m/>
    <m/>
    <m/>
    <m/>
    <m/>
    <m/>
    <s v="Idilto Azarias"/>
    <s v="845805890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6"/>
    <s v="Sem registo"/>
  </r>
  <r>
    <d v="2026-04-02T00:00:00"/>
    <x v="3"/>
    <m/>
    <m/>
    <m/>
    <n v="18"/>
    <n v="9"/>
    <n v="9"/>
    <n v="0"/>
    <m/>
    <m/>
    <m/>
    <m/>
    <m/>
    <m/>
    <m/>
    <s v="AGRIMIDACLORP1L"/>
    <m/>
    <m/>
    <m/>
    <n v="2601254"/>
    <s v="Idilto Azarias"/>
    <x v="1"/>
    <x v="37"/>
    <s v="Pessene Sede, Lhanguene"/>
    <m/>
    <m/>
    <m/>
    <m/>
    <m/>
    <m/>
    <s v="Idilto Azarias"/>
    <s v="845805890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9"/>
    <s v="Sem registo"/>
  </r>
  <r>
    <d v="2026-04-02T00:00:00"/>
    <x v="3"/>
    <m/>
    <m/>
    <m/>
    <n v="19"/>
    <n v="9.5"/>
    <n v="9.5"/>
    <n v="0"/>
    <m/>
    <m/>
    <m/>
    <m/>
    <m/>
    <m/>
    <m/>
    <s v="AGRIMIDACLORP1L"/>
    <m/>
    <m/>
    <m/>
    <n v="2601254"/>
    <s v="Idilto Azarias"/>
    <x v="1"/>
    <x v="37"/>
    <s v="Pessene Sede, Ngolhosa"/>
    <m/>
    <m/>
    <m/>
    <m/>
    <m/>
    <m/>
    <s v="Idilto Azarias"/>
    <s v="845805890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9.5"/>
    <s v="Sem registo"/>
  </r>
  <r>
    <d v="2026-04-02T00:00:00"/>
    <x v="3"/>
    <m/>
    <m/>
    <m/>
    <n v="14"/>
    <n v="7"/>
    <n v="7"/>
    <n v="0"/>
    <m/>
    <m/>
    <m/>
    <m/>
    <m/>
    <m/>
    <m/>
    <s v="AGRIMIDACLORP1L"/>
    <m/>
    <m/>
    <m/>
    <n v="2601254"/>
    <s v="Idilto Azarias"/>
    <x v="1"/>
    <x v="37"/>
    <s v="Pessene Sede, Waimbela"/>
    <m/>
    <m/>
    <m/>
    <m/>
    <m/>
    <m/>
    <s v="Idilto Azarias"/>
    <s v="845805890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7"/>
    <s v="Sem registo"/>
  </r>
  <r>
    <d v="2026-04-02T00:00:00"/>
    <x v="4"/>
    <m/>
    <m/>
    <m/>
    <n v="425"/>
    <n v="425"/>
    <n v="425"/>
    <n v="0"/>
    <m/>
    <m/>
    <m/>
    <m/>
    <m/>
    <m/>
    <m/>
    <s v="MXIXMILHOKG"/>
    <m/>
    <m/>
    <m/>
    <n v="2601254"/>
    <s v="Idilto Azarias"/>
    <x v="1"/>
    <x v="37"/>
    <s v="Pessene Sede, (Associacao Telmina Pereira)zifuva"/>
    <m/>
    <m/>
    <m/>
    <m/>
    <m/>
    <m/>
    <s v="Idilto Azarias"/>
    <s v="845805890"/>
    <s v="Joaquim Abineiro Valoi"/>
    <n v="841531551"/>
    <m/>
    <m/>
    <m/>
    <n v="260001"/>
    <m/>
    <m/>
    <m/>
    <m/>
    <m/>
    <m/>
    <m/>
    <m/>
    <m/>
    <m/>
    <m/>
    <m/>
    <m/>
    <m/>
    <n v="425"/>
    <m/>
    <m/>
    <n v="425"/>
    <n v="0"/>
    <s v="Entregue"/>
  </r>
  <r>
    <d v="2026-04-02T00:00:00"/>
    <x v="4"/>
    <m/>
    <m/>
    <m/>
    <n v="300"/>
    <n v="300"/>
    <n v="300"/>
    <n v="0"/>
    <m/>
    <m/>
    <m/>
    <m/>
    <m/>
    <m/>
    <m/>
    <s v="MXIXMILHOKG"/>
    <m/>
    <m/>
    <m/>
    <n v="2601254"/>
    <s v="Idilto Azarias"/>
    <x v="1"/>
    <x v="37"/>
    <s v="Pessene Sede, Bairro A"/>
    <m/>
    <m/>
    <m/>
    <m/>
    <m/>
    <m/>
    <s v="Idilto Azarias"/>
    <s v="845805890"/>
    <s v="Joaquim Abineiro Valoi"/>
    <n v="841531551"/>
    <m/>
    <m/>
    <m/>
    <n v="260001"/>
    <m/>
    <m/>
    <m/>
    <m/>
    <m/>
    <m/>
    <m/>
    <m/>
    <m/>
    <m/>
    <m/>
    <m/>
    <m/>
    <m/>
    <n v="300"/>
    <m/>
    <m/>
    <n v="300"/>
    <n v="0"/>
    <s v="Entregue"/>
  </r>
  <r>
    <d v="2026-04-02T00:00:00"/>
    <x v="4"/>
    <m/>
    <m/>
    <m/>
    <n v="637.5"/>
    <n v="637.5"/>
    <n v="637.5"/>
    <n v="0"/>
    <m/>
    <m/>
    <m/>
    <m/>
    <m/>
    <m/>
    <m/>
    <s v="MXIXMILHOKG"/>
    <m/>
    <m/>
    <m/>
    <n v="2601254"/>
    <s v="Idilto Azarias"/>
    <x v="1"/>
    <x v="37"/>
    <s v="Pessene Sede, Bairro B"/>
    <m/>
    <m/>
    <m/>
    <m/>
    <m/>
    <m/>
    <s v="Idilto Azarias"/>
    <s v="845805890"/>
    <s v="Joaquim Abineiro Valoi"/>
    <n v="841531551"/>
    <m/>
    <m/>
    <m/>
    <n v="260001"/>
    <m/>
    <m/>
    <m/>
    <m/>
    <m/>
    <m/>
    <m/>
    <m/>
    <m/>
    <m/>
    <m/>
    <m/>
    <m/>
    <m/>
    <n v="638"/>
    <m/>
    <m/>
    <n v="638"/>
    <n v="0.5"/>
    <s v="Entregue"/>
  </r>
  <r>
    <d v="2026-04-02T00:00:00"/>
    <x v="4"/>
    <m/>
    <m/>
    <m/>
    <n v="150"/>
    <n v="150"/>
    <n v="150"/>
    <n v="0"/>
    <m/>
    <m/>
    <m/>
    <m/>
    <m/>
    <m/>
    <m/>
    <s v="MXIXMILHOKG"/>
    <m/>
    <m/>
    <m/>
    <n v="2601254"/>
    <s v="Idilto Azarias"/>
    <x v="1"/>
    <x v="37"/>
    <s v="Pessene Sede, Boanene"/>
    <m/>
    <m/>
    <m/>
    <m/>
    <m/>
    <m/>
    <s v="Idilto Azarias"/>
    <s v="845805890"/>
    <s v="Joaquim Abineiro Valoi"/>
    <n v="841531551"/>
    <m/>
    <m/>
    <m/>
    <n v="260001"/>
    <m/>
    <m/>
    <m/>
    <m/>
    <m/>
    <m/>
    <m/>
    <m/>
    <m/>
    <m/>
    <m/>
    <m/>
    <m/>
    <m/>
    <n v="150"/>
    <m/>
    <m/>
    <n v="150"/>
    <n v="0"/>
    <s v="Entregue"/>
  </r>
  <r>
    <d v="2026-04-02T00:00:00"/>
    <x v="4"/>
    <m/>
    <m/>
    <m/>
    <n v="212.5"/>
    <n v="212.5"/>
    <n v="212.5"/>
    <n v="0"/>
    <m/>
    <m/>
    <m/>
    <m/>
    <m/>
    <m/>
    <m/>
    <s v="MXIXMILHOKG"/>
    <m/>
    <m/>
    <m/>
    <n v="2601254"/>
    <s v="Idilto Azarias"/>
    <x v="1"/>
    <x v="37"/>
    <s v="Pessene Sede, Checua"/>
    <m/>
    <m/>
    <m/>
    <m/>
    <m/>
    <m/>
    <s v="Idilto Azarias"/>
    <s v="845805890"/>
    <s v="Joaquim Abineiro Valoi"/>
    <n v="841531551"/>
    <m/>
    <m/>
    <m/>
    <n v="260001"/>
    <m/>
    <m/>
    <m/>
    <m/>
    <m/>
    <m/>
    <m/>
    <m/>
    <m/>
    <m/>
    <m/>
    <m/>
    <m/>
    <m/>
    <n v="212"/>
    <m/>
    <m/>
    <n v="212"/>
    <n v="-0.5"/>
    <s v="Entregue"/>
  </r>
  <r>
    <d v="2026-04-02T00:00:00"/>
    <x v="4"/>
    <m/>
    <m/>
    <m/>
    <n v="150"/>
    <n v="150"/>
    <n v="150"/>
    <n v="0"/>
    <m/>
    <m/>
    <m/>
    <m/>
    <m/>
    <m/>
    <m/>
    <s v="MXIXMILHOKG"/>
    <m/>
    <m/>
    <m/>
    <n v="2601254"/>
    <s v="Idilto Azarias"/>
    <x v="1"/>
    <x v="37"/>
    <s v="Pessene Sede, Damo"/>
    <m/>
    <m/>
    <m/>
    <m/>
    <m/>
    <m/>
    <s v="Idilto Azarias"/>
    <s v="845805890"/>
    <s v="Joaquim Abineiro Valoi"/>
    <n v="841531551"/>
    <m/>
    <m/>
    <m/>
    <n v="260001"/>
    <m/>
    <m/>
    <m/>
    <m/>
    <m/>
    <m/>
    <m/>
    <m/>
    <m/>
    <m/>
    <m/>
    <m/>
    <m/>
    <m/>
    <n v="150"/>
    <m/>
    <m/>
    <n v="150"/>
    <n v="0"/>
    <s v="Entregue"/>
  </r>
  <r>
    <d v="2026-04-02T00:00:00"/>
    <x v="4"/>
    <m/>
    <m/>
    <m/>
    <n v="225"/>
    <n v="225"/>
    <n v="225"/>
    <n v="0"/>
    <m/>
    <m/>
    <m/>
    <m/>
    <m/>
    <m/>
    <m/>
    <s v="MXIXMILHOKG"/>
    <m/>
    <m/>
    <m/>
    <n v="2601254"/>
    <s v="Idilto Azarias"/>
    <x v="1"/>
    <x v="37"/>
    <s v="Pessene Sede, Lhanguene"/>
    <m/>
    <m/>
    <m/>
    <m/>
    <m/>
    <m/>
    <s v="Idilto Azarias"/>
    <s v="845805890"/>
    <s v="Joaquim Abineiro Valoi"/>
    <n v="841531551"/>
    <m/>
    <m/>
    <m/>
    <n v="260001"/>
    <m/>
    <m/>
    <m/>
    <m/>
    <m/>
    <m/>
    <m/>
    <m/>
    <m/>
    <m/>
    <m/>
    <m/>
    <m/>
    <m/>
    <n v="225"/>
    <m/>
    <m/>
    <n v="225"/>
    <n v="0"/>
    <s v="Entregue"/>
  </r>
  <r>
    <d v="2026-04-02T00:00:00"/>
    <x v="4"/>
    <m/>
    <m/>
    <m/>
    <n v="237.5"/>
    <n v="237.5"/>
    <n v="237.5"/>
    <n v="0"/>
    <m/>
    <m/>
    <m/>
    <m/>
    <m/>
    <m/>
    <m/>
    <s v="MXIXMILHOKG"/>
    <m/>
    <m/>
    <m/>
    <n v="2601254"/>
    <s v="Idilto Azarias"/>
    <x v="1"/>
    <x v="37"/>
    <s v="Pessene Sede, Ngolhosa"/>
    <m/>
    <m/>
    <m/>
    <m/>
    <m/>
    <m/>
    <s v="Idilto Azarias"/>
    <s v="845805890"/>
    <s v="Joaquim Abineiro Valoi"/>
    <n v="841531551"/>
    <m/>
    <m/>
    <m/>
    <n v="260001"/>
    <m/>
    <m/>
    <m/>
    <m/>
    <m/>
    <m/>
    <m/>
    <m/>
    <m/>
    <m/>
    <m/>
    <m/>
    <m/>
    <m/>
    <n v="238"/>
    <m/>
    <m/>
    <n v="238"/>
    <n v="0.5"/>
    <s v="Entregue"/>
  </r>
  <r>
    <d v="2026-04-02T00:00:00"/>
    <x v="4"/>
    <m/>
    <m/>
    <m/>
    <n v="175"/>
    <n v="175"/>
    <n v="175"/>
    <n v="0"/>
    <m/>
    <m/>
    <m/>
    <m/>
    <m/>
    <m/>
    <m/>
    <s v="MXIXMILHOKG"/>
    <m/>
    <m/>
    <m/>
    <n v="2601254"/>
    <s v="Idilto Azarias"/>
    <x v="1"/>
    <x v="37"/>
    <s v="Pessene Sede, Waimbela"/>
    <m/>
    <m/>
    <m/>
    <m/>
    <m/>
    <m/>
    <s v="Idilto Azarias"/>
    <s v="845805890"/>
    <s v="Joaquim Abineiro Valoi"/>
    <n v="841531551"/>
    <m/>
    <m/>
    <m/>
    <n v="260001"/>
    <m/>
    <m/>
    <m/>
    <m/>
    <m/>
    <m/>
    <m/>
    <m/>
    <m/>
    <m/>
    <m/>
    <m/>
    <m/>
    <m/>
    <n v="175"/>
    <m/>
    <m/>
    <n v="175"/>
    <n v="0"/>
    <s v="Entregue"/>
  </r>
  <r>
    <d v="2026-04-02T00:00:00"/>
    <x v="0"/>
    <m/>
    <m/>
    <m/>
    <n v="5850"/>
    <n v="5850"/>
    <n v="5700"/>
    <n v="-150"/>
    <m/>
    <m/>
    <m/>
    <m/>
    <m/>
    <m/>
    <m/>
    <s v="MXIXFEIJAOKG"/>
    <m/>
    <m/>
    <m/>
    <n v="2601255"/>
    <s v="Ines libaneo"/>
    <x v="2"/>
    <x v="61"/>
    <s v="Púnguè"/>
    <m/>
    <m/>
    <m/>
    <m/>
    <m/>
    <m/>
    <s v="Ines libaneo"/>
    <s v="874899072"/>
    <s v="Diolinda Alberto"/>
    <n v="870620755"/>
    <m/>
    <m/>
    <m/>
    <n v="260001"/>
    <m/>
    <m/>
    <m/>
    <m/>
    <m/>
    <m/>
    <m/>
    <m/>
    <m/>
    <m/>
    <m/>
    <m/>
    <m/>
    <n v="-150"/>
    <n v="5850"/>
    <m/>
    <m/>
    <n v="5850"/>
    <n v="150"/>
    <s v="Entregue"/>
  </r>
  <r>
    <d v="2026-04-02T00:00:00"/>
    <x v="1"/>
    <m/>
    <m/>
    <m/>
    <n v="390"/>
    <n v="195"/>
    <n v="380"/>
    <n v="185"/>
    <m/>
    <m/>
    <m/>
    <m/>
    <m/>
    <m/>
    <m/>
    <s v="AGRIFEMMA01L"/>
    <m/>
    <m/>
    <m/>
    <n v="2601255"/>
    <s v="Ines libaneo"/>
    <x v="2"/>
    <x v="61"/>
    <s v="Púnguè"/>
    <m/>
    <m/>
    <m/>
    <m/>
    <m/>
    <m/>
    <s v="Ines libaneo"/>
    <s v="874899072"/>
    <s v="Diolinda Alberto"/>
    <n v="870620755"/>
    <m/>
    <m/>
    <m/>
    <n v="260001"/>
    <m/>
    <m/>
    <m/>
    <m/>
    <m/>
    <m/>
    <m/>
    <m/>
    <m/>
    <m/>
    <m/>
    <m/>
    <m/>
    <n v="-10"/>
    <m/>
    <m/>
    <m/>
    <n v="0"/>
    <n v="-380"/>
    <s v="Sem registo"/>
  </r>
  <r>
    <d v="2026-04-02T00:00:00"/>
    <x v="2"/>
    <m/>
    <m/>
    <m/>
    <n v="7800"/>
    <n v="7800"/>
    <n v="7600"/>
    <n v="-200"/>
    <m/>
    <m/>
    <m/>
    <m/>
    <m/>
    <m/>
    <m/>
    <s v="SUSSACO"/>
    <m/>
    <m/>
    <m/>
    <n v="2601255"/>
    <s v="Ines libaneo"/>
    <x v="2"/>
    <x v="61"/>
    <s v="Púnguè"/>
    <m/>
    <m/>
    <m/>
    <m/>
    <m/>
    <m/>
    <s v="Ines libaneo"/>
    <s v="874899072"/>
    <s v="Diolinda Alberto"/>
    <n v="870620755"/>
    <m/>
    <m/>
    <m/>
    <n v="260001"/>
    <m/>
    <m/>
    <m/>
    <m/>
    <m/>
    <m/>
    <m/>
    <m/>
    <m/>
    <m/>
    <m/>
    <m/>
    <m/>
    <n v="-200"/>
    <m/>
    <m/>
    <m/>
    <n v="0"/>
    <n v="-7600"/>
    <s v="Sem registo"/>
  </r>
  <r>
    <d v="2026-04-02T00:00:00"/>
    <x v="3"/>
    <m/>
    <m/>
    <m/>
    <n v="390"/>
    <n v="195"/>
    <n v="380"/>
    <n v="185"/>
    <m/>
    <m/>
    <m/>
    <m/>
    <m/>
    <m/>
    <m/>
    <s v="AGRIMIDACLORP1L"/>
    <m/>
    <m/>
    <m/>
    <n v="2601255"/>
    <s v="Ines libaneo"/>
    <x v="2"/>
    <x v="61"/>
    <s v="Púnguè"/>
    <m/>
    <m/>
    <m/>
    <m/>
    <m/>
    <m/>
    <s v="Ines libaneo"/>
    <s v="874899072"/>
    <s v="Diolinda Alberto"/>
    <n v="870620755"/>
    <m/>
    <m/>
    <m/>
    <n v="260001"/>
    <m/>
    <m/>
    <m/>
    <m/>
    <m/>
    <m/>
    <m/>
    <m/>
    <m/>
    <m/>
    <m/>
    <m/>
    <m/>
    <n v="-10"/>
    <m/>
    <m/>
    <m/>
    <n v="0"/>
    <n v="-380"/>
    <s v="Sem registo"/>
  </r>
  <r>
    <d v="2026-04-02T00:00:00"/>
    <x v="4"/>
    <m/>
    <m/>
    <m/>
    <n v="4875"/>
    <n v="4875"/>
    <n v="4750"/>
    <n v="-125"/>
    <m/>
    <m/>
    <m/>
    <m/>
    <m/>
    <m/>
    <m/>
    <s v="MXIXMILHOKG"/>
    <m/>
    <m/>
    <m/>
    <n v="2601255"/>
    <s v="Ines libaneo"/>
    <x v="2"/>
    <x v="61"/>
    <s v="Púnguè"/>
    <m/>
    <m/>
    <m/>
    <m/>
    <m/>
    <m/>
    <s v="Ines libaneo"/>
    <s v="874899072"/>
    <s v="Diolinda Alberto"/>
    <n v="870620755"/>
    <m/>
    <m/>
    <m/>
    <n v="260001"/>
    <m/>
    <m/>
    <m/>
    <m/>
    <m/>
    <m/>
    <m/>
    <m/>
    <m/>
    <m/>
    <m/>
    <m/>
    <m/>
    <n v="-125"/>
    <n v="4875"/>
    <m/>
    <m/>
    <n v="4875"/>
    <n v="125"/>
    <s v="Entregue"/>
  </r>
  <r>
    <d v="2026-04-02T00:00:00"/>
    <x v="0"/>
    <m/>
    <m/>
    <m/>
    <n v="2550"/>
    <n v="2550"/>
    <n v="2550"/>
    <n v="0"/>
    <m/>
    <m/>
    <m/>
    <m/>
    <m/>
    <m/>
    <m/>
    <s v="MXIXFEIJAOKG"/>
    <m/>
    <m/>
    <m/>
    <n v="2601256"/>
    <s v="Inocêncio Madade"/>
    <x v="1"/>
    <x v="37"/>
    <s v="Vundica, Kachane"/>
    <m/>
    <m/>
    <m/>
    <m/>
    <m/>
    <m/>
    <s v="Inocêncio Madade"/>
    <s v="847048935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2550"/>
    <s v="Sem registo"/>
  </r>
  <r>
    <d v="2026-04-02T00:00:00"/>
    <x v="0"/>
    <m/>
    <m/>
    <m/>
    <n v="240"/>
    <n v="240"/>
    <n v="240"/>
    <n v="0"/>
    <m/>
    <m/>
    <m/>
    <m/>
    <m/>
    <m/>
    <m/>
    <s v="MXIXFEIJAOKG"/>
    <m/>
    <m/>
    <m/>
    <n v="2601256"/>
    <s v="Inocêncio Madade"/>
    <x v="1"/>
    <x v="37"/>
    <s v="Vundica, Matxitxi"/>
    <m/>
    <m/>
    <m/>
    <m/>
    <m/>
    <m/>
    <s v="Inocêncio Madade"/>
    <s v="847048935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240"/>
    <s v="Sem registo"/>
  </r>
  <r>
    <d v="2026-04-02T00:00:00"/>
    <x v="0"/>
    <m/>
    <m/>
    <m/>
    <n v="540"/>
    <n v="540"/>
    <n v="540"/>
    <n v="0"/>
    <m/>
    <m/>
    <m/>
    <m/>
    <m/>
    <m/>
    <m/>
    <s v="MXIXFEIJAOKG"/>
    <m/>
    <m/>
    <m/>
    <n v="2601256"/>
    <s v="Inocêncio Madade"/>
    <x v="1"/>
    <x v="37"/>
    <s v="Vundica, Mbeve"/>
    <m/>
    <m/>
    <m/>
    <m/>
    <m/>
    <m/>
    <s v="Inocêncio Madade"/>
    <s v="847048935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540"/>
    <s v="Sem registo"/>
  </r>
  <r>
    <d v="2026-04-02T00:00:00"/>
    <x v="0"/>
    <m/>
    <m/>
    <m/>
    <n v="390"/>
    <n v="390"/>
    <n v="390"/>
    <n v="0"/>
    <m/>
    <m/>
    <m/>
    <m/>
    <m/>
    <m/>
    <m/>
    <s v="MXIXFEIJAOKG"/>
    <m/>
    <m/>
    <m/>
    <n v="2601256"/>
    <s v="Inocêncio Madade"/>
    <x v="1"/>
    <x v="37"/>
    <s v="Vundica, Skemelele"/>
    <m/>
    <m/>
    <m/>
    <m/>
    <m/>
    <m/>
    <s v="Inocêncio Madade"/>
    <s v="847048935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390"/>
    <s v="Sem registo"/>
  </r>
  <r>
    <d v="2026-04-02T00:00:00"/>
    <x v="0"/>
    <m/>
    <m/>
    <m/>
    <n v="495"/>
    <n v="495"/>
    <n v="495"/>
    <n v="0"/>
    <m/>
    <m/>
    <m/>
    <m/>
    <m/>
    <m/>
    <m/>
    <s v="MXIXFEIJAOKG"/>
    <m/>
    <m/>
    <m/>
    <n v="2601256"/>
    <s v="Inocêncio Madade"/>
    <x v="1"/>
    <x v="37"/>
    <s v="Vundica, Vundica Sede"/>
    <m/>
    <m/>
    <m/>
    <m/>
    <m/>
    <m/>
    <s v="Inocêncio Madade"/>
    <s v="847048935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495"/>
    <s v="Sem registo"/>
  </r>
  <r>
    <d v="2026-04-02T00:00:00"/>
    <x v="0"/>
    <m/>
    <m/>
    <m/>
    <n v="120"/>
    <n v="120"/>
    <n v="120"/>
    <n v="0"/>
    <m/>
    <m/>
    <m/>
    <m/>
    <m/>
    <m/>
    <m/>
    <s v="MXIXFEIJAOKG"/>
    <m/>
    <m/>
    <m/>
    <n v="2601256"/>
    <s v="Inocêncio Madade"/>
    <x v="1"/>
    <x v="37"/>
    <s v="Vundica, Xivangua"/>
    <m/>
    <m/>
    <m/>
    <m/>
    <m/>
    <m/>
    <s v="Inocêncio Madade"/>
    <s v="847048935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20"/>
    <s v="Sem registo"/>
  </r>
  <r>
    <d v="2026-04-02T00:00:00"/>
    <x v="1"/>
    <m/>
    <m/>
    <m/>
    <n v="170"/>
    <n v="85"/>
    <n v="85"/>
    <n v="0"/>
    <m/>
    <m/>
    <m/>
    <m/>
    <m/>
    <m/>
    <m/>
    <s v="AGRIFEMMA01L"/>
    <m/>
    <m/>
    <m/>
    <n v="2601256"/>
    <s v="Inocêncio Madade"/>
    <x v="1"/>
    <x v="37"/>
    <s v="Vundica, Kachane"/>
    <m/>
    <m/>
    <m/>
    <m/>
    <m/>
    <m/>
    <s v="Inocêncio Madade"/>
    <s v="847048935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85"/>
    <s v="Sem registo"/>
  </r>
  <r>
    <d v="2026-04-02T00:00:00"/>
    <x v="1"/>
    <m/>
    <m/>
    <m/>
    <n v="16"/>
    <n v="8"/>
    <n v="8"/>
    <n v="0"/>
    <m/>
    <m/>
    <m/>
    <m/>
    <m/>
    <m/>
    <m/>
    <s v="AGRIFEMMA01L"/>
    <m/>
    <m/>
    <m/>
    <n v="2601256"/>
    <s v="Inocêncio Madade"/>
    <x v="1"/>
    <x v="37"/>
    <s v="Vundica, Matxitxi"/>
    <m/>
    <m/>
    <m/>
    <m/>
    <m/>
    <m/>
    <s v="Inocêncio Madade"/>
    <s v="847048935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8"/>
    <s v="Sem registo"/>
  </r>
  <r>
    <d v="2026-04-02T00:00:00"/>
    <x v="1"/>
    <m/>
    <m/>
    <m/>
    <n v="36"/>
    <n v="18"/>
    <n v="18"/>
    <n v="0"/>
    <m/>
    <m/>
    <m/>
    <m/>
    <m/>
    <m/>
    <m/>
    <s v="AGRIFEMMA01L"/>
    <m/>
    <m/>
    <m/>
    <n v="2601256"/>
    <s v="Inocêncio Madade"/>
    <x v="1"/>
    <x v="37"/>
    <s v="Vundica, Mbeve"/>
    <m/>
    <m/>
    <m/>
    <m/>
    <m/>
    <m/>
    <s v="Inocêncio Madade"/>
    <s v="847048935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8"/>
    <s v="Sem registo"/>
  </r>
  <r>
    <d v="2026-04-02T00:00:00"/>
    <x v="1"/>
    <m/>
    <m/>
    <m/>
    <n v="26"/>
    <n v="13"/>
    <n v="13"/>
    <n v="0"/>
    <m/>
    <m/>
    <m/>
    <m/>
    <m/>
    <m/>
    <m/>
    <s v="AGRIFEMMA01L"/>
    <m/>
    <m/>
    <m/>
    <n v="2601256"/>
    <s v="Inocêncio Madade"/>
    <x v="1"/>
    <x v="37"/>
    <s v="Vundica, Skemelele"/>
    <m/>
    <m/>
    <m/>
    <m/>
    <m/>
    <m/>
    <s v="Inocêncio Madade"/>
    <s v="847048935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3"/>
    <s v="Sem registo"/>
  </r>
  <r>
    <d v="2026-04-02T00:00:00"/>
    <x v="1"/>
    <m/>
    <m/>
    <m/>
    <n v="33"/>
    <n v="16.5"/>
    <n v="16.5"/>
    <n v="0"/>
    <m/>
    <m/>
    <m/>
    <m/>
    <m/>
    <m/>
    <m/>
    <s v="AGRIFEMMA01L"/>
    <m/>
    <m/>
    <m/>
    <n v="2601256"/>
    <s v="Inocêncio Madade"/>
    <x v="1"/>
    <x v="37"/>
    <s v="Vundica, Vundica Sede"/>
    <m/>
    <m/>
    <m/>
    <m/>
    <m/>
    <m/>
    <s v="Inocêncio Madade"/>
    <s v="847048935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6.5"/>
    <s v="Sem registo"/>
  </r>
  <r>
    <d v="2026-04-02T00:00:00"/>
    <x v="1"/>
    <m/>
    <m/>
    <m/>
    <n v="8"/>
    <n v="4"/>
    <n v="4"/>
    <n v="0"/>
    <m/>
    <m/>
    <m/>
    <m/>
    <m/>
    <m/>
    <m/>
    <s v="AGRIFEMMA01L"/>
    <m/>
    <m/>
    <m/>
    <n v="2601256"/>
    <s v="Inocêncio Madade"/>
    <x v="1"/>
    <x v="37"/>
    <s v="Vundica, Xivangua"/>
    <m/>
    <m/>
    <m/>
    <m/>
    <m/>
    <m/>
    <s v="Inocêncio Madade"/>
    <s v="847048935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4"/>
    <s v="Sem registo"/>
  </r>
  <r>
    <d v="2026-04-02T00:00:00"/>
    <x v="2"/>
    <m/>
    <m/>
    <m/>
    <n v="3400"/>
    <n v="3400"/>
    <n v="3400"/>
    <n v="0"/>
    <m/>
    <m/>
    <m/>
    <m/>
    <m/>
    <m/>
    <m/>
    <s v="SUSSACO"/>
    <m/>
    <m/>
    <m/>
    <n v="2601256"/>
    <s v="Inocêncio Madade"/>
    <x v="1"/>
    <x v="37"/>
    <s v="Vundica, Kachane"/>
    <m/>
    <m/>
    <m/>
    <m/>
    <m/>
    <m/>
    <s v="Inocêncio Madade"/>
    <s v="847048935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3400"/>
    <s v="Sem registo"/>
  </r>
  <r>
    <d v="2026-04-02T00:00:00"/>
    <x v="2"/>
    <m/>
    <m/>
    <m/>
    <n v="320"/>
    <n v="320"/>
    <n v="320"/>
    <n v="0"/>
    <m/>
    <m/>
    <m/>
    <m/>
    <m/>
    <m/>
    <m/>
    <s v="SUSSACO"/>
    <m/>
    <m/>
    <m/>
    <n v="2601256"/>
    <s v="Inocêncio Madade"/>
    <x v="1"/>
    <x v="37"/>
    <s v="Vundica, Matxitxi"/>
    <m/>
    <m/>
    <m/>
    <m/>
    <m/>
    <m/>
    <s v="Inocêncio Madade"/>
    <s v="847048935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320"/>
    <s v="Sem registo"/>
  </r>
  <r>
    <d v="2026-04-02T00:00:00"/>
    <x v="2"/>
    <m/>
    <m/>
    <m/>
    <n v="720"/>
    <n v="720"/>
    <n v="720"/>
    <n v="0"/>
    <m/>
    <m/>
    <m/>
    <m/>
    <m/>
    <m/>
    <m/>
    <s v="SUSSACO"/>
    <m/>
    <m/>
    <m/>
    <n v="2601256"/>
    <s v="Inocêncio Madade"/>
    <x v="1"/>
    <x v="37"/>
    <s v="Vundica, Mbeve"/>
    <m/>
    <m/>
    <m/>
    <m/>
    <m/>
    <m/>
    <s v="Inocêncio Madade"/>
    <s v="847048935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720"/>
    <s v="Sem registo"/>
  </r>
  <r>
    <d v="2026-04-02T00:00:00"/>
    <x v="2"/>
    <m/>
    <m/>
    <m/>
    <n v="520"/>
    <n v="520"/>
    <n v="520"/>
    <n v="0"/>
    <m/>
    <m/>
    <m/>
    <m/>
    <m/>
    <m/>
    <m/>
    <s v="SUSSACO"/>
    <m/>
    <m/>
    <m/>
    <n v="2601256"/>
    <s v="Inocêncio Madade"/>
    <x v="1"/>
    <x v="37"/>
    <s v="Vundica, Skemelele"/>
    <m/>
    <m/>
    <m/>
    <m/>
    <m/>
    <m/>
    <s v="Inocêncio Madade"/>
    <s v="847048935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520"/>
    <s v="Sem registo"/>
  </r>
  <r>
    <d v="2026-04-02T00:00:00"/>
    <x v="2"/>
    <m/>
    <m/>
    <m/>
    <n v="660"/>
    <n v="660"/>
    <n v="660"/>
    <n v="0"/>
    <m/>
    <m/>
    <m/>
    <m/>
    <m/>
    <m/>
    <m/>
    <s v="SUSSACO"/>
    <m/>
    <m/>
    <m/>
    <n v="2601256"/>
    <s v="Inocêncio Madade"/>
    <x v="1"/>
    <x v="37"/>
    <s v="Vundica, Vundica Sede"/>
    <m/>
    <m/>
    <m/>
    <m/>
    <m/>
    <m/>
    <s v="Inocêncio Madade"/>
    <s v="847048935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660"/>
    <s v="Sem registo"/>
  </r>
  <r>
    <d v="2026-04-02T00:00:00"/>
    <x v="2"/>
    <m/>
    <m/>
    <m/>
    <n v="160"/>
    <n v="160"/>
    <n v="160"/>
    <n v="0"/>
    <m/>
    <m/>
    <m/>
    <m/>
    <m/>
    <m/>
    <m/>
    <s v="SUSSACO"/>
    <m/>
    <m/>
    <m/>
    <n v="2601256"/>
    <s v="Inocêncio Madade"/>
    <x v="1"/>
    <x v="37"/>
    <s v="Vundica, Xivangua"/>
    <m/>
    <m/>
    <m/>
    <m/>
    <m/>
    <m/>
    <s v="Inocêncio Madade"/>
    <s v="847048935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60"/>
    <s v="Sem registo"/>
  </r>
  <r>
    <d v="2026-04-02T00:00:00"/>
    <x v="3"/>
    <m/>
    <m/>
    <m/>
    <n v="170"/>
    <n v="85"/>
    <n v="85"/>
    <n v="0"/>
    <m/>
    <m/>
    <m/>
    <m/>
    <m/>
    <m/>
    <m/>
    <s v="AGRIMIDACLORP1L"/>
    <m/>
    <m/>
    <m/>
    <n v="2601256"/>
    <s v="Inocêncio Madade"/>
    <x v="1"/>
    <x v="37"/>
    <s v="Vundica, Kachane"/>
    <m/>
    <m/>
    <m/>
    <m/>
    <m/>
    <m/>
    <s v="Inocêncio Madade"/>
    <s v="847048935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85"/>
    <s v="Sem registo"/>
  </r>
  <r>
    <d v="2026-04-02T00:00:00"/>
    <x v="3"/>
    <m/>
    <m/>
    <m/>
    <n v="16"/>
    <n v="8"/>
    <n v="8"/>
    <n v="0"/>
    <m/>
    <m/>
    <m/>
    <m/>
    <m/>
    <m/>
    <m/>
    <s v="AGRIMIDACLORP1L"/>
    <m/>
    <m/>
    <m/>
    <n v="2601256"/>
    <s v="Inocêncio Madade"/>
    <x v="1"/>
    <x v="37"/>
    <s v="Vundica, Matxitxi"/>
    <m/>
    <m/>
    <m/>
    <m/>
    <m/>
    <m/>
    <s v="Inocêncio Madade"/>
    <s v="847048935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8"/>
    <s v="Sem registo"/>
  </r>
  <r>
    <d v="2026-04-02T00:00:00"/>
    <x v="3"/>
    <m/>
    <m/>
    <m/>
    <n v="36"/>
    <n v="18"/>
    <n v="18"/>
    <n v="0"/>
    <m/>
    <m/>
    <m/>
    <m/>
    <m/>
    <m/>
    <m/>
    <s v="AGRIMIDACLORP1L"/>
    <m/>
    <m/>
    <m/>
    <n v="2601256"/>
    <s v="Inocêncio Madade"/>
    <x v="1"/>
    <x v="37"/>
    <s v="Vundica, Mbeve"/>
    <m/>
    <m/>
    <m/>
    <m/>
    <m/>
    <m/>
    <s v="Inocêncio Madade"/>
    <s v="847048935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8"/>
    <s v="Sem registo"/>
  </r>
  <r>
    <d v="2026-04-02T00:00:00"/>
    <x v="3"/>
    <m/>
    <m/>
    <m/>
    <n v="26"/>
    <n v="13"/>
    <n v="13"/>
    <n v="0"/>
    <m/>
    <m/>
    <m/>
    <m/>
    <m/>
    <m/>
    <m/>
    <s v="AGRIMIDACLORP1L"/>
    <m/>
    <m/>
    <m/>
    <n v="2601256"/>
    <s v="Inocêncio Madade"/>
    <x v="1"/>
    <x v="37"/>
    <s v="Vundica, Skemelele"/>
    <m/>
    <m/>
    <m/>
    <m/>
    <m/>
    <m/>
    <s v="Inocêncio Madade"/>
    <s v="847048935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3"/>
    <s v="Sem registo"/>
  </r>
  <r>
    <d v="2026-04-02T00:00:00"/>
    <x v="3"/>
    <m/>
    <m/>
    <m/>
    <n v="33"/>
    <n v="16.5"/>
    <n v="16.5"/>
    <n v="0"/>
    <m/>
    <m/>
    <m/>
    <m/>
    <m/>
    <m/>
    <m/>
    <s v="AGRIMIDACLORP1L"/>
    <m/>
    <m/>
    <m/>
    <n v="2601256"/>
    <s v="Inocêncio Madade"/>
    <x v="1"/>
    <x v="37"/>
    <s v="Vundica, Vundica Sede"/>
    <m/>
    <m/>
    <m/>
    <m/>
    <m/>
    <m/>
    <s v="Inocêncio Madade"/>
    <s v="847048935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6.5"/>
    <s v="Sem registo"/>
  </r>
  <r>
    <d v="2026-04-02T00:00:00"/>
    <x v="3"/>
    <m/>
    <m/>
    <m/>
    <n v="8"/>
    <n v="4"/>
    <n v="4"/>
    <n v="0"/>
    <m/>
    <m/>
    <m/>
    <m/>
    <m/>
    <m/>
    <m/>
    <s v="AGRIMIDACLORP1L"/>
    <m/>
    <m/>
    <m/>
    <n v="2601256"/>
    <s v="Inocêncio Madade"/>
    <x v="1"/>
    <x v="37"/>
    <s v="Vundica, Xivangua"/>
    <m/>
    <m/>
    <m/>
    <m/>
    <m/>
    <m/>
    <s v="Inocêncio Madade"/>
    <s v="847048935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4"/>
    <s v="Sem registo"/>
  </r>
  <r>
    <d v="2026-04-02T00:00:00"/>
    <x v="4"/>
    <m/>
    <m/>
    <m/>
    <n v="2125"/>
    <n v="2125"/>
    <n v="2125"/>
    <n v="0"/>
    <m/>
    <m/>
    <m/>
    <m/>
    <m/>
    <m/>
    <m/>
    <s v="MXIXMILHOKG"/>
    <m/>
    <m/>
    <m/>
    <n v="2601256"/>
    <s v="Inocêncio Madade"/>
    <x v="1"/>
    <x v="37"/>
    <s v="Vundica, Kachane"/>
    <m/>
    <m/>
    <m/>
    <m/>
    <m/>
    <m/>
    <s v="Inocêncio Madade"/>
    <s v="847048935"/>
    <s v="Joaquim Abineiro Valoi"/>
    <n v="841531551"/>
    <m/>
    <m/>
    <m/>
    <n v="260001"/>
    <m/>
    <m/>
    <m/>
    <m/>
    <m/>
    <m/>
    <m/>
    <m/>
    <m/>
    <m/>
    <m/>
    <m/>
    <m/>
    <m/>
    <n v="2125"/>
    <m/>
    <m/>
    <n v="2125"/>
    <n v="0"/>
    <s v="Entregue"/>
  </r>
  <r>
    <d v="2026-04-02T00:00:00"/>
    <x v="4"/>
    <m/>
    <m/>
    <m/>
    <n v="200"/>
    <n v="200"/>
    <n v="200"/>
    <n v="0"/>
    <m/>
    <m/>
    <m/>
    <m/>
    <m/>
    <m/>
    <m/>
    <s v="MXIXMILHOKG"/>
    <m/>
    <m/>
    <m/>
    <n v="2601256"/>
    <s v="Inocêncio Madade"/>
    <x v="1"/>
    <x v="37"/>
    <s v="Vundica, Matxitxi"/>
    <m/>
    <m/>
    <m/>
    <m/>
    <m/>
    <m/>
    <s v="Inocêncio Madade"/>
    <s v="847048935"/>
    <s v="Joaquim Abineiro Valoi"/>
    <n v="841531551"/>
    <m/>
    <m/>
    <m/>
    <n v="260001"/>
    <m/>
    <m/>
    <m/>
    <m/>
    <m/>
    <m/>
    <m/>
    <m/>
    <m/>
    <m/>
    <m/>
    <m/>
    <m/>
    <m/>
    <n v="200"/>
    <m/>
    <m/>
    <n v="200"/>
    <n v="0"/>
    <s v="Entregue"/>
  </r>
  <r>
    <d v="2026-04-02T00:00:00"/>
    <x v="4"/>
    <m/>
    <m/>
    <m/>
    <n v="450"/>
    <n v="450"/>
    <n v="450"/>
    <n v="0"/>
    <m/>
    <m/>
    <m/>
    <m/>
    <m/>
    <m/>
    <m/>
    <s v="MXIXMILHOKG"/>
    <m/>
    <m/>
    <m/>
    <n v="2601256"/>
    <s v="Inocêncio Madade"/>
    <x v="1"/>
    <x v="37"/>
    <s v="Vundica, Mbeve"/>
    <m/>
    <m/>
    <m/>
    <m/>
    <m/>
    <m/>
    <s v="Inocêncio Madade"/>
    <s v="847048935"/>
    <s v="Joaquim Abineiro Valoi"/>
    <n v="841531551"/>
    <m/>
    <m/>
    <m/>
    <n v="260001"/>
    <m/>
    <m/>
    <m/>
    <m/>
    <m/>
    <m/>
    <m/>
    <m/>
    <m/>
    <m/>
    <m/>
    <m/>
    <m/>
    <m/>
    <n v="450"/>
    <m/>
    <m/>
    <n v="450"/>
    <n v="0"/>
    <s v="Entregue"/>
  </r>
  <r>
    <d v="2026-04-02T00:00:00"/>
    <x v="4"/>
    <m/>
    <m/>
    <m/>
    <n v="325"/>
    <n v="325"/>
    <n v="325"/>
    <n v="0"/>
    <m/>
    <m/>
    <m/>
    <m/>
    <m/>
    <m/>
    <m/>
    <s v="MXIXMILHOKG"/>
    <m/>
    <m/>
    <m/>
    <n v="2601256"/>
    <s v="Inocêncio Madade"/>
    <x v="1"/>
    <x v="37"/>
    <s v="Vundica, Skemelele"/>
    <m/>
    <m/>
    <m/>
    <m/>
    <m/>
    <m/>
    <s v="Inocêncio Madade"/>
    <s v="847048935"/>
    <s v="Joaquim Abineiro Valoi"/>
    <n v="841531551"/>
    <m/>
    <m/>
    <m/>
    <n v="260001"/>
    <m/>
    <m/>
    <m/>
    <m/>
    <m/>
    <m/>
    <m/>
    <m/>
    <m/>
    <m/>
    <m/>
    <m/>
    <m/>
    <m/>
    <n v="325"/>
    <m/>
    <m/>
    <n v="325"/>
    <n v="0"/>
    <s v="Entregue"/>
  </r>
  <r>
    <d v="2026-04-02T00:00:00"/>
    <x v="4"/>
    <m/>
    <m/>
    <m/>
    <n v="412.5"/>
    <n v="412.5"/>
    <n v="412.5"/>
    <n v="0"/>
    <m/>
    <m/>
    <m/>
    <m/>
    <m/>
    <m/>
    <m/>
    <s v="MXIXMILHOKG"/>
    <m/>
    <m/>
    <m/>
    <n v="2601256"/>
    <s v="Inocêncio Madade"/>
    <x v="1"/>
    <x v="37"/>
    <s v="Vundica, Vundica Sede"/>
    <m/>
    <m/>
    <m/>
    <m/>
    <m/>
    <m/>
    <s v="Inocêncio Madade"/>
    <s v="847048935"/>
    <s v="Joaquim Abineiro Valoi"/>
    <n v="841531551"/>
    <m/>
    <m/>
    <m/>
    <n v="260001"/>
    <m/>
    <m/>
    <m/>
    <m/>
    <m/>
    <m/>
    <m/>
    <m/>
    <m/>
    <m/>
    <m/>
    <m/>
    <m/>
    <m/>
    <n v="412"/>
    <m/>
    <m/>
    <n v="412"/>
    <n v="-0.5"/>
    <s v="Entregue"/>
  </r>
  <r>
    <d v="2026-04-02T00:00:00"/>
    <x v="4"/>
    <m/>
    <m/>
    <m/>
    <n v="100"/>
    <n v="100"/>
    <n v="100"/>
    <n v="0"/>
    <m/>
    <m/>
    <m/>
    <m/>
    <m/>
    <m/>
    <m/>
    <s v="MXIXMILHOKG"/>
    <m/>
    <m/>
    <m/>
    <n v="2601256"/>
    <s v="Inocêncio Madade"/>
    <x v="1"/>
    <x v="37"/>
    <s v="Vundica, Xivangua"/>
    <m/>
    <m/>
    <m/>
    <m/>
    <m/>
    <m/>
    <s v="Inocêncio Madade"/>
    <s v="847048935"/>
    <s v="Joaquim Abineiro Valoi"/>
    <n v="841531551"/>
    <m/>
    <m/>
    <m/>
    <n v="260001"/>
    <m/>
    <m/>
    <m/>
    <m/>
    <m/>
    <m/>
    <m/>
    <m/>
    <m/>
    <m/>
    <m/>
    <m/>
    <m/>
    <m/>
    <m/>
    <m/>
    <n v="100"/>
    <n v="0"/>
    <n v="-100"/>
    <s v="Sem registo"/>
  </r>
  <r>
    <d v="2026-04-02T00:00:00"/>
    <x v="0"/>
    <m/>
    <m/>
    <m/>
    <n v="1830"/>
    <n v="1830"/>
    <n v="1830"/>
    <n v="0"/>
    <m/>
    <m/>
    <m/>
    <m/>
    <m/>
    <m/>
    <m/>
    <s v="MXIXFEIJAOKG"/>
    <m/>
    <m/>
    <m/>
    <n v="2601257"/>
    <s v="Isaak Castrim Jossefa"/>
    <x v="2"/>
    <x v="6"/>
    <s v="Nhampoca"/>
    <m/>
    <m/>
    <m/>
    <m/>
    <m/>
    <m/>
    <s v="Isaak Castrim Jossefa"/>
    <s v="864318250"/>
    <s v="Anastacio Mauro Vasconcelos"/>
    <n v="840522555"/>
    <m/>
    <m/>
    <m/>
    <n v="260001"/>
    <m/>
    <m/>
    <m/>
    <m/>
    <m/>
    <m/>
    <m/>
    <m/>
    <m/>
    <m/>
    <m/>
    <m/>
    <m/>
    <n v="-1830"/>
    <m/>
    <m/>
    <n v="1830"/>
    <n v="0"/>
    <n v="-1830"/>
    <s v="Sem registo"/>
  </r>
  <r>
    <d v="2026-04-02T00:00:00"/>
    <x v="1"/>
    <m/>
    <m/>
    <m/>
    <n v="122"/>
    <n v="61"/>
    <n v="61"/>
    <n v="0"/>
    <m/>
    <m/>
    <m/>
    <m/>
    <m/>
    <m/>
    <m/>
    <s v="AGRIFEMMA01L"/>
    <m/>
    <m/>
    <m/>
    <n v="2601257"/>
    <s v="Isaak Castrim Jossefa"/>
    <x v="2"/>
    <x v="6"/>
    <s v="Nhampoca"/>
    <m/>
    <m/>
    <m/>
    <m/>
    <m/>
    <m/>
    <s v="Isaak Castrim Jossefa"/>
    <s v="864318250"/>
    <s v="Anastacio Mauro Vasconcelos"/>
    <n v="840522555"/>
    <m/>
    <m/>
    <m/>
    <n v="260001"/>
    <m/>
    <m/>
    <m/>
    <m/>
    <m/>
    <m/>
    <m/>
    <m/>
    <m/>
    <m/>
    <m/>
    <m/>
    <m/>
    <n v="-122"/>
    <m/>
    <m/>
    <m/>
    <n v="0"/>
    <n v="-61"/>
    <s v="Sem registo"/>
  </r>
  <r>
    <d v="2026-04-02T00:00:00"/>
    <x v="2"/>
    <m/>
    <m/>
    <m/>
    <n v="2440"/>
    <n v="2440"/>
    <n v="2440"/>
    <n v="0"/>
    <m/>
    <m/>
    <m/>
    <m/>
    <m/>
    <m/>
    <m/>
    <s v="SUSSACO"/>
    <m/>
    <m/>
    <m/>
    <n v="2601257"/>
    <s v="Isaak Castrim Jossefa"/>
    <x v="2"/>
    <x v="6"/>
    <s v="Nhampoca"/>
    <m/>
    <m/>
    <m/>
    <m/>
    <m/>
    <m/>
    <s v="Isaak Castrim Jossefa"/>
    <s v="864318250"/>
    <s v="Anastacio Mauro Vasconcelos"/>
    <n v="840522555"/>
    <m/>
    <m/>
    <m/>
    <n v="260001"/>
    <m/>
    <m/>
    <m/>
    <m/>
    <m/>
    <m/>
    <m/>
    <m/>
    <m/>
    <m/>
    <m/>
    <m/>
    <m/>
    <n v="-2440"/>
    <m/>
    <m/>
    <m/>
    <n v="0"/>
    <n v="-2440"/>
    <s v="Sem registo"/>
  </r>
  <r>
    <d v="2026-04-02T00:00:00"/>
    <x v="3"/>
    <m/>
    <m/>
    <m/>
    <n v="122"/>
    <n v="61"/>
    <n v="61"/>
    <n v="0"/>
    <m/>
    <m/>
    <m/>
    <m/>
    <m/>
    <m/>
    <m/>
    <s v="AGRIMIDACLORP1L"/>
    <m/>
    <m/>
    <m/>
    <n v="2601257"/>
    <s v="Isaak Castrim Jossefa"/>
    <x v="2"/>
    <x v="6"/>
    <s v="Nhampoca"/>
    <m/>
    <m/>
    <m/>
    <m/>
    <m/>
    <m/>
    <s v="Isaak Castrim Jossefa"/>
    <s v="864318250"/>
    <s v="Anastacio Mauro Vasconcelos"/>
    <n v="840522555"/>
    <m/>
    <m/>
    <m/>
    <n v="260001"/>
    <m/>
    <m/>
    <m/>
    <m/>
    <m/>
    <m/>
    <m/>
    <m/>
    <m/>
    <m/>
    <m/>
    <m/>
    <m/>
    <n v="-122"/>
    <m/>
    <m/>
    <m/>
    <n v="0"/>
    <n v="-61"/>
    <s v="Sem registo"/>
  </r>
  <r>
    <d v="2026-04-02T00:00:00"/>
    <x v="4"/>
    <m/>
    <m/>
    <m/>
    <n v="1525"/>
    <n v="1525"/>
    <n v="1525"/>
    <n v="0"/>
    <m/>
    <m/>
    <m/>
    <m/>
    <m/>
    <m/>
    <m/>
    <s v="MXIXMILHOKG"/>
    <m/>
    <m/>
    <m/>
    <n v="2601257"/>
    <s v="Isaak Castrim Jossefa"/>
    <x v="2"/>
    <x v="6"/>
    <s v="Nhampoca"/>
    <m/>
    <m/>
    <m/>
    <m/>
    <m/>
    <m/>
    <s v="Isaak Castrim Jossefa"/>
    <s v="864318250"/>
    <s v="Anastacio Mauro Vasconcelos"/>
    <n v="840522555"/>
    <m/>
    <m/>
    <m/>
    <n v="260001"/>
    <m/>
    <m/>
    <m/>
    <m/>
    <m/>
    <m/>
    <m/>
    <m/>
    <m/>
    <m/>
    <m/>
    <m/>
    <m/>
    <n v="-1525"/>
    <m/>
    <n v="1525"/>
    <m/>
    <n v="1525"/>
    <n v="0"/>
    <s v="Entregue"/>
  </r>
  <r>
    <d v="2026-04-02T00:00:00"/>
    <x v="0"/>
    <m/>
    <m/>
    <m/>
    <n v="705"/>
    <n v="705"/>
    <n v="0"/>
    <n v="-705"/>
    <m/>
    <m/>
    <m/>
    <m/>
    <m/>
    <m/>
    <m/>
    <s v="MXIXFEIJAOKG"/>
    <m/>
    <m/>
    <m/>
    <n v="2601258"/>
    <s v="Isabel Uanheza"/>
    <x v="0"/>
    <x v="62"/>
    <s v="Missal"/>
    <m/>
    <m/>
    <m/>
    <m/>
    <m/>
    <m/>
    <s v="Isabel Uanheza"/>
    <s v="861670565"/>
    <s v="Dionisia Tamara J. Chambule"/>
    <n v="864583299"/>
    <m/>
    <m/>
    <m/>
    <n v="260001"/>
    <m/>
    <m/>
    <m/>
    <m/>
    <m/>
    <m/>
    <m/>
    <m/>
    <m/>
    <m/>
    <m/>
    <m/>
    <m/>
    <n v="-705"/>
    <m/>
    <m/>
    <m/>
    <n v="0"/>
    <n v="0"/>
    <s v="Sem registo"/>
  </r>
  <r>
    <d v="2026-04-02T00:00:00"/>
    <x v="1"/>
    <m/>
    <m/>
    <m/>
    <n v="47"/>
    <n v="23.5"/>
    <n v="0"/>
    <n v="-23.5"/>
    <m/>
    <m/>
    <m/>
    <m/>
    <m/>
    <m/>
    <m/>
    <s v="AGRIFEMMA01L"/>
    <m/>
    <m/>
    <m/>
    <n v="2601258"/>
    <s v="Isabel Uanheza"/>
    <x v="0"/>
    <x v="62"/>
    <s v="Missal"/>
    <m/>
    <m/>
    <m/>
    <m/>
    <m/>
    <m/>
    <s v="Isabel Uanheza"/>
    <s v="861670565"/>
    <s v="Dionisia Tamara J. Chambule"/>
    <n v="864583299"/>
    <m/>
    <m/>
    <m/>
    <n v="260001"/>
    <m/>
    <m/>
    <m/>
    <m/>
    <m/>
    <m/>
    <m/>
    <m/>
    <m/>
    <m/>
    <m/>
    <m/>
    <m/>
    <n v="-47"/>
    <m/>
    <m/>
    <m/>
    <n v="0"/>
    <n v="0"/>
    <s v="Sem registo"/>
  </r>
  <r>
    <d v="2026-04-02T00:00:00"/>
    <x v="2"/>
    <m/>
    <m/>
    <m/>
    <n v="940"/>
    <n v="940"/>
    <n v="0"/>
    <n v="-940"/>
    <m/>
    <m/>
    <m/>
    <m/>
    <m/>
    <m/>
    <m/>
    <s v="SUSSACO"/>
    <m/>
    <m/>
    <m/>
    <n v="2601258"/>
    <s v="Isabel Uanheza"/>
    <x v="0"/>
    <x v="62"/>
    <s v="Missal"/>
    <m/>
    <m/>
    <m/>
    <m/>
    <m/>
    <m/>
    <s v="Isabel Uanheza"/>
    <s v="861670565"/>
    <s v="Dionisia Tamara J. Chambule"/>
    <n v="864583299"/>
    <m/>
    <m/>
    <m/>
    <n v="260001"/>
    <m/>
    <m/>
    <m/>
    <m/>
    <m/>
    <m/>
    <m/>
    <m/>
    <m/>
    <m/>
    <m/>
    <m/>
    <m/>
    <n v="-940"/>
    <m/>
    <m/>
    <m/>
    <n v="0"/>
    <n v="0"/>
    <s v="Sem registo"/>
  </r>
  <r>
    <d v="2026-04-02T00:00:00"/>
    <x v="3"/>
    <m/>
    <m/>
    <m/>
    <n v="5"/>
    <n v="2.5"/>
    <n v="0"/>
    <n v="-2.5"/>
    <m/>
    <m/>
    <m/>
    <m/>
    <m/>
    <m/>
    <m/>
    <s v="AGRIMIDACLORP1L"/>
    <m/>
    <m/>
    <m/>
    <n v="2601258"/>
    <s v="Isabel Uanheza"/>
    <x v="0"/>
    <x v="62"/>
    <s v="Missal"/>
    <m/>
    <m/>
    <m/>
    <m/>
    <m/>
    <m/>
    <s v="Isabel Uanheza"/>
    <s v="861670565"/>
    <s v="Dionisia Tamara J. Chambule"/>
    <n v="864583299"/>
    <m/>
    <m/>
    <m/>
    <n v="260001"/>
    <m/>
    <m/>
    <m/>
    <m/>
    <m/>
    <m/>
    <m/>
    <m/>
    <m/>
    <m/>
    <m/>
    <m/>
    <m/>
    <n v="-5"/>
    <m/>
    <m/>
    <m/>
    <n v="0"/>
    <n v="0"/>
    <s v="Sem registo"/>
  </r>
  <r>
    <d v="2026-04-02T00:00:00"/>
    <x v="4"/>
    <m/>
    <m/>
    <m/>
    <n v="62.5"/>
    <n v="62.5"/>
    <n v="0"/>
    <n v="-62.5"/>
    <n v="0"/>
    <m/>
    <m/>
    <m/>
    <m/>
    <m/>
    <m/>
    <s v="MXIXMILHOKG"/>
    <m/>
    <m/>
    <m/>
    <n v="2601258"/>
    <s v="Isabel Uanheza"/>
    <x v="0"/>
    <x v="62"/>
    <s v="Missal"/>
    <m/>
    <m/>
    <m/>
    <m/>
    <m/>
    <m/>
    <s v="Isabel Uanheza"/>
    <s v="861670565"/>
    <s v="Dionisia Tamara J. Chambule"/>
    <n v="864583299"/>
    <m/>
    <m/>
    <m/>
    <n v="260001"/>
    <m/>
    <m/>
    <m/>
    <m/>
    <m/>
    <m/>
    <m/>
    <m/>
    <m/>
    <m/>
    <m/>
    <m/>
    <m/>
    <n v="-62.5"/>
    <m/>
    <m/>
    <m/>
    <n v="0"/>
    <n v="0"/>
    <s v="Sem registo"/>
  </r>
  <r>
    <d v="2026-04-02T00:00:00"/>
    <x v="5"/>
    <m/>
    <m/>
    <m/>
    <n v="126"/>
    <n v="63"/>
    <n v="0"/>
    <n v="-63"/>
    <m/>
    <m/>
    <m/>
    <m/>
    <m/>
    <m/>
    <m/>
    <s v="AGRIMHMCPA1L"/>
    <m/>
    <m/>
    <m/>
    <n v="2601258"/>
    <s v="Isabel Uanheza"/>
    <x v="0"/>
    <x v="62"/>
    <s v="Missal"/>
    <m/>
    <m/>
    <m/>
    <m/>
    <m/>
    <m/>
    <s v="Isabel Uanheza"/>
    <s v="861670565"/>
    <s v="Dionisia Tamara J. Chambule"/>
    <n v="864583299"/>
    <m/>
    <m/>
    <m/>
    <n v="260001"/>
    <m/>
    <m/>
    <m/>
    <m/>
    <m/>
    <m/>
    <m/>
    <m/>
    <m/>
    <m/>
    <m/>
    <m/>
    <m/>
    <n v="-126"/>
    <m/>
    <m/>
    <m/>
    <n v="0"/>
    <n v="0"/>
    <s v="Sem registo"/>
  </r>
  <r>
    <d v="2026-04-02T00:00:00"/>
    <x v="6"/>
    <m/>
    <m/>
    <m/>
    <n v="2100"/>
    <n v="2100"/>
    <n v="0"/>
    <n v="-2100"/>
    <m/>
    <n v="0"/>
    <m/>
    <m/>
    <m/>
    <m/>
    <m/>
    <s v="MXIXARROZKG"/>
    <m/>
    <m/>
    <m/>
    <n v="2601258"/>
    <s v="Isabel Uanheza"/>
    <x v="0"/>
    <x v="62"/>
    <s v="Missal"/>
    <m/>
    <m/>
    <m/>
    <m/>
    <m/>
    <m/>
    <s v="Isabel Uanheza"/>
    <s v="861670565"/>
    <s v="Dionisia Tamara J. Chambule"/>
    <n v="864583299"/>
    <m/>
    <m/>
    <m/>
    <n v="260001"/>
    <m/>
    <m/>
    <m/>
    <m/>
    <m/>
    <m/>
    <m/>
    <m/>
    <m/>
    <m/>
    <m/>
    <m/>
    <m/>
    <n v="-2100"/>
    <m/>
    <m/>
    <m/>
    <n v="0"/>
    <n v="0"/>
    <s v="Sem registo"/>
  </r>
  <r>
    <d v="2026-04-02T00:00:00"/>
    <x v="0"/>
    <m/>
    <m/>
    <m/>
    <n v="240"/>
    <n v="240"/>
    <n v="0"/>
    <n v="-240"/>
    <m/>
    <m/>
    <m/>
    <m/>
    <m/>
    <m/>
    <m/>
    <s v="MXIXFEIJAOKG"/>
    <m/>
    <m/>
    <m/>
    <n v="2601259"/>
    <s v="Isac Alberto Machamacha"/>
    <x v="4"/>
    <x v="60"/>
    <s v="Amatongas Sede"/>
    <m/>
    <m/>
    <m/>
    <m/>
    <m/>
    <m/>
    <s v="Isac Alberto Machamacha"/>
    <s v="842266361"/>
    <s v="Adolfo Antonio"/>
    <n v="842425262"/>
    <m/>
    <m/>
    <m/>
    <n v="260001"/>
    <m/>
    <m/>
    <m/>
    <m/>
    <m/>
    <m/>
    <m/>
    <m/>
    <m/>
    <m/>
    <m/>
    <m/>
    <m/>
    <n v="-240"/>
    <m/>
    <m/>
    <m/>
    <n v="0"/>
    <n v="0"/>
    <s v="Sem registo"/>
  </r>
  <r>
    <d v="2026-04-02T00:00:00"/>
    <x v="1"/>
    <m/>
    <m/>
    <m/>
    <n v="16"/>
    <n v="8"/>
    <n v="0"/>
    <n v="-8"/>
    <m/>
    <m/>
    <m/>
    <m/>
    <m/>
    <m/>
    <m/>
    <s v="AGRIFEMMA01L"/>
    <m/>
    <m/>
    <m/>
    <n v="2601259"/>
    <s v="Isac Alberto Machamacha"/>
    <x v="4"/>
    <x v="60"/>
    <s v="Amatongas Sede"/>
    <m/>
    <m/>
    <m/>
    <m/>
    <m/>
    <m/>
    <s v="Isac Alberto Machamacha"/>
    <s v="842266361"/>
    <s v="Adolfo Antonio"/>
    <n v="842425262"/>
    <m/>
    <m/>
    <m/>
    <n v="260001"/>
    <m/>
    <m/>
    <m/>
    <m/>
    <m/>
    <m/>
    <m/>
    <m/>
    <m/>
    <m/>
    <m/>
    <m/>
    <m/>
    <n v="-16"/>
    <m/>
    <m/>
    <m/>
    <n v="0"/>
    <n v="0"/>
    <s v="Sem registo"/>
  </r>
  <r>
    <d v="2026-04-02T00:00:00"/>
    <x v="2"/>
    <m/>
    <m/>
    <m/>
    <n v="320"/>
    <n v="320"/>
    <n v="0"/>
    <n v="-320"/>
    <m/>
    <m/>
    <m/>
    <m/>
    <m/>
    <m/>
    <m/>
    <s v="SUSSACO"/>
    <m/>
    <m/>
    <m/>
    <n v="2601259"/>
    <s v="Isac Alberto Machamacha"/>
    <x v="4"/>
    <x v="60"/>
    <s v="Amatongas Sede"/>
    <m/>
    <m/>
    <m/>
    <m/>
    <m/>
    <m/>
    <s v="Isac Alberto Machamacha"/>
    <s v="842266361"/>
    <s v="Adolfo Antonio"/>
    <n v="842425262"/>
    <m/>
    <m/>
    <m/>
    <n v="260001"/>
    <m/>
    <m/>
    <m/>
    <m/>
    <m/>
    <m/>
    <m/>
    <m/>
    <m/>
    <m/>
    <m/>
    <m/>
    <m/>
    <n v="-320"/>
    <m/>
    <m/>
    <m/>
    <n v="0"/>
    <n v="0"/>
    <s v="Sem registo"/>
  </r>
  <r>
    <d v="2026-04-02T00:00:00"/>
    <x v="3"/>
    <m/>
    <m/>
    <m/>
    <n v="16"/>
    <n v="8"/>
    <n v="0"/>
    <n v="-8"/>
    <m/>
    <m/>
    <m/>
    <m/>
    <m/>
    <m/>
    <m/>
    <s v="AGRIMIDACLORP1L"/>
    <m/>
    <m/>
    <m/>
    <n v="2601259"/>
    <s v="Isac Alberto Machamacha"/>
    <x v="4"/>
    <x v="60"/>
    <s v="Amatongas Sede"/>
    <m/>
    <m/>
    <m/>
    <m/>
    <m/>
    <m/>
    <s v="Isac Alberto Machamacha"/>
    <s v="842266361"/>
    <s v="Adolfo Antonio"/>
    <n v="842425262"/>
    <m/>
    <m/>
    <m/>
    <n v="260001"/>
    <m/>
    <m/>
    <m/>
    <m/>
    <m/>
    <m/>
    <m/>
    <m/>
    <m/>
    <m/>
    <m/>
    <m/>
    <m/>
    <n v="-16"/>
    <m/>
    <m/>
    <m/>
    <n v="0"/>
    <n v="0"/>
    <s v="Sem registo"/>
  </r>
  <r>
    <d v="2026-04-02T00:00:00"/>
    <x v="4"/>
    <m/>
    <m/>
    <m/>
    <n v="200"/>
    <n v="200"/>
    <n v="0"/>
    <n v="-200"/>
    <m/>
    <m/>
    <m/>
    <m/>
    <m/>
    <m/>
    <m/>
    <s v="MXIXMILHOKG"/>
    <m/>
    <m/>
    <m/>
    <n v="2601259"/>
    <s v="Isac Alberto Machamacha"/>
    <x v="4"/>
    <x v="60"/>
    <s v="Amatongas Sede"/>
    <m/>
    <m/>
    <m/>
    <m/>
    <m/>
    <m/>
    <s v="Isac Alberto Machamacha"/>
    <s v="842266361"/>
    <s v="Adolfo Antonio"/>
    <n v="842425262"/>
    <m/>
    <m/>
    <m/>
    <n v="260001"/>
    <m/>
    <m/>
    <m/>
    <m/>
    <m/>
    <m/>
    <m/>
    <m/>
    <m/>
    <m/>
    <m/>
    <m/>
    <m/>
    <n v="-200"/>
    <m/>
    <m/>
    <m/>
    <n v="0"/>
    <n v="0"/>
    <s v="Sem registo"/>
  </r>
  <r>
    <d v="2026-04-02T00:00:00"/>
    <x v="0"/>
    <m/>
    <m/>
    <m/>
    <n v="120"/>
    <n v="120"/>
    <n v="0"/>
    <n v="-120"/>
    <m/>
    <m/>
    <m/>
    <m/>
    <m/>
    <m/>
    <m/>
    <s v="MXIXFEIJAOKG"/>
    <m/>
    <m/>
    <m/>
    <n v="2601260"/>
    <s v="Isac Amade Quivala"/>
    <x v="0"/>
    <x v="63"/>
    <s v="Miraly"/>
    <m/>
    <m/>
    <m/>
    <m/>
    <m/>
    <m/>
    <s v="Isac Amade Quivala"/>
    <s v="879052249"/>
    <s v="Leonardo Julio Truzao"/>
    <n v="873067774"/>
    <m/>
    <m/>
    <m/>
    <n v="260001"/>
    <m/>
    <m/>
    <m/>
    <m/>
    <m/>
    <m/>
    <m/>
    <m/>
    <m/>
    <m/>
    <m/>
    <m/>
    <m/>
    <n v="-120"/>
    <m/>
    <m/>
    <m/>
    <n v="0"/>
    <n v="0"/>
    <s v="Sem registo"/>
  </r>
  <r>
    <d v="2026-04-02T00:00:00"/>
    <x v="0"/>
    <m/>
    <m/>
    <m/>
    <n v="15"/>
    <n v="15"/>
    <n v="0"/>
    <n v="-15"/>
    <m/>
    <m/>
    <m/>
    <m/>
    <m/>
    <m/>
    <m/>
    <s v="MXIXFEIJAOKG"/>
    <m/>
    <m/>
    <m/>
    <n v="2601260"/>
    <s v="Isac Amade Quivala"/>
    <x v="0"/>
    <x v="63"/>
    <s v="Namireco"/>
    <m/>
    <m/>
    <m/>
    <m/>
    <m/>
    <m/>
    <s v="Isac Amade Quivala"/>
    <s v="879052249"/>
    <s v="Leonardo Julio Truzao"/>
    <n v="873067774"/>
    <m/>
    <m/>
    <m/>
    <n v="260001"/>
    <m/>
    <m/>
    <m/>
    <m/>
    <m/>
    <m/>
    <m/>
    <m/>
    <m/>
    <m/>
    <m/>
    <m/>
    <m/>
    <n v="-15"/>
    <m/>
    <m/>
    <m/>
    <n v="0"/>
    <n v="0"/>
    <s v="Sem registo"/>
  </r>
  <r>
    <d v="2026-04-02T00:00:00"/>
    <x v="1"/>
    <m/>
    <m/>
    <m/>
    <n v="8"/>
    <n v="4"/>
    <n v="0"/>
    <n v="-4"/>
    <m/>
    <m/>
    <m/>
    <m/>
    <m/>
    <m/>
    <m/>
    <s v="AGRIFEMMA01L"/>
    <m/>
    <m/>
    <m/>
    <n v="2601260"/>
    <s v="Isac Amade Quivala"/>
    <x v="0"/>
    <x v="63"/>
    <s v="Miraly"/>
    <m/>
    <m/>
    <m/>
    <m/>
    <m/>
    <m/>
    <s v="Isac Amade Quivala"/>
    <s v="879052249"/>
    <s v="Leonardo Julio Truzao"/>
    <n v="873067774"/>
    <m/>
    <m/>
    <m/>
    <n v="260001"/>
    <m/>
    <m/>
    <m/>
    <m/>
    <m/>
    <m/>
    <m/>
    <m/>
    <m/>
    <m/>
    <m/>
    <m/>
    <m/>
    <n v="-8"/>
    <m/>
    <m/>
    <m/>
    <n v="0"/>
    <n v="0"/>
    <s v="Sem registo"/>
  </r>
  <r>
    <d v="2026-04-02T00:00:00"/>
    <x v="1"/>
    <m/>
    <m/>
    <m/>
    <n v="1"/>
    <n v="0.5"/>
    <n v="0"/>
    <n v="-0.5"/>
    <m/>
    <m/>
    <m/>
    <m/>
    <m/>
    <m/>
    <m/>
    <s v="AGRIFEMMA01L"/>
    <m/>
    <m/>
    <m/>
    <n v="2601260"/>
    <s v="Isac Amade Quivala"/>
    <x v="0"/>
    <x v="63"/>
    <s v="Namireco"/>
    <m/>
    <m/>
    <m/>
    <m/>
    <m/>
    <m/>
    <s v="Isac Amade Quivala"/>
    <s v="879052249"/>
    <s v="Leonardo Julio Truzao"/>
    <n v="873067774"/>
    <m/>
    <m/>
    <m/>
    <n v="260001"/>
    <m/>
    <m/>
    <m/>
    <m/>
    <m/>
    <m/>
    <m/>
    <m/>
    <m/>
    <m/>
    <m/>
    <m/>
    <m/>
    <n v="-1"/>
    <m/>
    <m/>
    <m/>
    <n v="0"/>
    <n v="0"/>
    <s v="Sem registo"/>
  </r>
  <r>
    <d v="2026-04-02T00:00:00"/>
    <x v="2"/>
    <m/>
    <m/>
    <m/>
    <n v="160"/>
    <n v="160"/>
    <n v="0"/>
    <n v="-160"/>
    <m/>
    <m/>
    <m/>
    <m/>
    <m/>
    <m/>
    <m/>
    <s v="SUSSACO"/>
    <m/>
    <m/>
    <m/>
    <n v="2601260"/>
    <s v="Isac Amade Quivala"/>
    <x v="0"/>
    <x v="63"/>
    <s v="Miraly"/>
    <m/>
    <m/>
    <m/>
    <m/>
    <m/>
    <m/>
    <s v="Isac Amade Quivala"/>
    <s v="879052249"/>
    <s v="Leonardo Julio Truzao"/>
    <n v="873067774"/>
    <m/>
    <m/>
    <m/>
    <n v="260001"/>
    <m/>
    <m/>
    <m/>
    <m/>
    <m/>
    <m/>
    <m/>
    <m/>
    <m/>
    <m/>
    <m/>
    <m/>
    <m/>
    <n v="-160"/>
    <m/>
    <m/>
    <m/>
    <n v="0"/>
    <n v="0"/>
    <s v="Sem registo"/>
  </r>
  <r>
    <d v="2026-04-02T00:00:00"/>
    <x v="2"/>
    <m/>
    <m/>
    <m/>
    <n v="20"/>
    <n v="20"/>
    <n v="0"/>
    <n v="-20"/>
    <m/>
    <m/>
    <m/>
    <m/>
    <m/>
    <m/>
    <m/>
    <s v="SUSSACO"/>
    <m/>
    <m/>
    <m/>
    <n v="2601260"/>
    <s v="Isac Amade Quivala"/>
    <x v="0"/>
    <x v="63"/>
    <s v="Namireco"/>
    <m/>
    <m/>
    <m/>
    <m/>
    <m/>
    <m/>
    <s v="Isac Amade Quivala"/>
    <s v="879052249"/>
    <s v="Leonardo Julio Truzao"/>
    <n v="873067774"/>
    <m/>
    <m/>
    <m/>
    <n v="260001"/>
    <m/>
    <m/>
    <m/>
    <m/>
    <m/>
    <m/>
    <m/>
    <m/>
    <m/>
    <m/>
    <m/>
    <m/>
    <m/>
    <n v="-20"/>
    <m/>
    <m/>
    <m/>
    <n v="0"/>
    <n v="0"/>
    <s v="Sem registo"/>
  </r>
  <r>
    <d v="2026-04-02T00:00:00"/>
    <x v="3"/>
    <m/>
    <m/>
    <m/>
    <n v="6"/>
    <n v="3"/>
    <n v="0"/>
    <n v="-3"/>
    <m/>
    <m/>
    <m/>
    <m/>
    <m/>
    <m/>
    <m/>
    <s v="AGRIMIDACLORP1L"/>
    <m/>
    <m/>
    <m/>
    <n v="2601260"/>
    <s v="Isac Amade Quivala"/>
    <x v="0"/>
    <x v="63"/>
    <s v="Miraly"/>
    <m/>
    <m/>
    <m/>
    <m/>
    <m/>
    <m/>
    <s v="Isac Amade Quivala"/>
    <s v="879052249"/>
    <s v="Leonardo Julio Truzao"/>
    <n v="873067774"/>
    <m/>
    <m/>
    <m/>
    <n v="260001"/>
    <m/>
    <m/>
    <m/>
    <m/>
    <m/>
    <m/>
    <m/>
    <m/>
    <m/>
    <m/>
    <m/>
    <m/>
    <m/>
    <n v="-6"/>
    <m/>
    <m/>
    <m/>
    <n v="0"/>
    <n v="0"/>
    <s v="Sem registo"/>
  </r>
  <r>
    <d v="2026-04-02T00:00:00"/>
    <x v="3"/>
    <m/>
    <m/>
    <m/>
    <n v="1"/>
    <n v="0.5"/>
    <n v="0"/>
    <n v="-0.5"/>
    <m/>
    <m/>
    <m/>
    <m/>
    <m/>
    <m/>
    <m/>
    <s v="AGRIMIDACLORP1L"/>
    <m/>
    <m/>
    <m/>
    <n v="2601260"/>
    <s v="Isac Amade Quivala"/>
    <x v="0"/>
    <x v="63"/>
    <s v="Namireco"/>
    <m/>
    <m/>
    <m/>
    <m/>
    <m/>
    <m/>
    <s v="Isac Amade Quivala"/>
    <s v="879052249"/>
    <s v="Leonardo Julio Truzao"/>
    <n v="873067774"/>
    <m/>
    <m/>
    <m/>
    <n v="260001"/>
    <m/>
    <m/>
    <m/>
    <m/>
    <m/>
    <m/>
    <m/>
    <m/>
    <m/>
    <m/>
    <m/>
    <m/>
    <m/>
    <n v="-1"/>
    <m/>
    <m/>
    <m/>
    <n v="0"/>
    <n v="0"/>
    <s v="Sem registo"/>
  </r>
  <r>
    <d v="2026-04-02T00:00:00"/>
    <x v="4"/>
    <m/>
    <m/>
    <m/>
    <n v="75"/>
    <n v="75"/>
    <n v="0"/>
    <n v="-75"/>
    <n v="0"/>
    <m/>
    <m/>
    <m/>
    <m/>
    <m/>
    <m/>
    <s v="MXIXMILHOKG"/>
    <m/>
    <m/>
    <m/>
    <n v="2601260"/>
    <s v="Isac Amade Quivala"/>
    <x v="0"/>
    <x v="63"/>
    <s v="Miraly"/>
    <m/>
    <m/>
    <m/>
    <m/>
    <m/>
    <m/>
    <s v="Isac Amade Quivala"/>
    <s v="879052249"/>
    <s v="Leonardo Julio Truzao"/>
    <n v="873067774"/>
    <m/>
    <m/>
    <m/>
    <n v="260001"/>
    <m/>
    <m/>
    <m/>
    <m/>
    <m/>
    <m/>
    <m/>
    <m/>
    <m/>
    <m/>
    <m/>
    <m/>
    <m/>
    <n v="-75"/>
    <m/>
    <m/>
    <m/>
    <n v="0"/>
    <n v="0"/>
    <s v="Sem registo"/>
  </r>
  <r>
    <d v="2026-04-02T00:00:00"/>
    <x v="4"/>
    <m/>
    <m/>
    <m/>
    <n v="12.5"/>
    <n v="12.5"/>
    <n v="0"/>
    <n v="-12.5"/>
    <n v="0"/>
    <m/>
    <m/>
    <m/>
    <m/>
    <m/>
    <m/>
    <s v="MXIXMILHOKG"/>
    <m/>
    <m/>
    <m/>
    <n v="2601260"/>
    <s v="Isac Amade Quivala"/>
    <x v="0"/>
    <x v="63"/>
    <s v="Namireco"/>
    <m/>
    <m/>
    <m/>
    <m/>
    <m/>
    <m/>
    <s v="Isac Amade Quivala"/>
    <s v="879052249"/>
    <s v="Leonardo Julio Truzao"/>
    <n v="873067774"/>
    <m/>
    <m/>
    <m/>
    <n v="260001"/>
    <m/>
    <m/>
    <m/>
    <m/>
    <m/>
    <m/>
    <m/>
    <m/>
    <m/>
    <m/>
    <m/>
    <m/>
    <m/>
    <n v="-12.5"/>
    <m/>
    <m/>
    <m/>
    <n v="0"/>
    <n v="0"/>
    <s v="Sem registo"/>
  </r>
  <r>
    <d v="2026-04-02T00:00:00"/>
    <x v="5"/>
    <m/>
    <m/>
    <m/>
    <n v="6"/>
    <n v="3"/>
    <n v="0"/>
    <n v="-3"/>
    <m/>
    <m/>
    <m/>
    <m/>
    <m/>
    <m/>
    <m/>
    <s v="AGRIMHMCPA1L"/>
    <m/>
    <m/>
    <m/>
    <n v="2601260"/>
    <s v="Isac Amade Quivala"/>
    <x v="0"/>
    <x v="63"/>
    <s v="Miraly"/>
    <m/>
    <m/>
    <m/>
    <m/>
    <m/>
    <m/>
    <s v="Isac Amade Quivala"/>
    <s v="879052249"/>
    <s v="Leonardo Julio Truzao"/>
    <n v="873067774"/>
    <m/>
    <m/>
    <m/>
    <n v="260001"/>
    <m/>
    <m/>
    <m/>
    <m/>
    <m/>
    <m/>
    <m/>
    <m/>
    <m/>
    <m/>
    <m/>
    <m/>
    <m/>
    <n v="-6"/>
    <m/>
    <m/>
    <m/>
    <n v="0"/>
    <n v="0"/>
    <s v="Sem registo"/>
  </r>
  <r>
    <d v="2026-04-02T00:00:00"/>
    <x v="6"/>
    <m/>
    <m/>
    <m/>
    <n v="100"/>
    <n v="100"/>
    <n v="0"/>
    <n v="-100"/>
    <m/>
    <n v="0"/>
    <m/>
    <m/>
    <m/>
    <m/>
    <m/>
    <s v="MXIXARROZKG"/>
    <m/>
    <m/>
    <m/>
    <n v="2601260"/>
    <s v="Isac Amade Quivala"/>
    <x v="0"/>
    <x v="63"/>
    <s v="Miraly"/>
    <m/>
    <m/>
    <m/>
    <m/>
    <m/>
    <m/>
    <s v="Isac Amade Quivala"/>
    <s v="879052249"/>
    <s v="Leonardo Julio Truzao"/>
    <n v="873067774"/>
    <m/>
    <m/>
    <m/>
    <n v="260001"/>
    <m/>
    <m/>
    <m/>
    <m/>
    <m/>
    <m/>
    <m/>
    <m/>
    <m/>
    <m/>
    <m/>
    <m/>
    <m/>
    <n v="-100"/>
    <m/>
    <m/>
    <m/>
    <n v="0"/>
    <n v="0"/>
    <s v="Sem registo"/>
  </r>
  <r>
    <d v="2026-04-02T00:00:00"/>
    <x v="0"/>
    <m/>
    <m/>
    <m/>
    <n v="660"/>
    <n v="660"/>
    <n v="300"/>
    <n v="-360"/>
    <m/>
    <m/>
    <m/>
    <m/>
    <m/>
    <m/>
    <m/>
    <s v="MXIXFEIJAOKG"/>
    <m/>
    <m/>
    <m/>
    <n v="2601261"/>
    <s v="Isac Arlindo Francisco"/>
    <x v="0"/>
    <x v="13"/>
    <s v="Derre-Sede"/>
    <m/>
    <m/>
    <m/>
    <m/>
    <m/>
    <m/>
    <s v="Isac Arlindo Francisco"/>
    <s v="860607409"/>
    <s v="Arcanjo Paulino Manuel"/>
    <n v="860555190"/>
    <m/>
    <m/>
    <m/>
    <n v="260001"/>
    <m/>
    <m/>
    <m/>
    <m/>
    <m/>
    <m/>
    <m/>
    <m/>
    <m/>
    <m/>
    <m/>
    <m/>
    <m/>
    <n v="-360"/>
    <m/>
    <m/>
    <m/>
    <n v="0"/>
    <n v="-300"/>
    <s v="Sem registo"/>
  </r>
  <r>
    <d v="2026-04-02T00:00:00"/>
    <x v="1"/>
    <m/>
    <m/>
    <m/>
    <n v="44"/>
    <n v="22"/>
    <n v="20"/>
    <n v="-2"/>
    <m/>
    <m/>
    <m/>
    <m/>
    <m/>
    <m/>
    <m/>
    <s v="AGRIFEMMA01L"/>
    <m/>
    <m/>
    <m/>
    <n v="2601261"/>
    <s v="Isac Arlindo Francisco"/>
    <x v="0"/>
    <x v="13"/>
    <s v="Derre-Sede"/>
    <m/>
    <m/>
    <m/>
    <m/>
    <m/>
    <m/>
    <s v="Isac Arlindo Francisco"/>
    <s v="860607409"/>
    <s v="Arcanjo Paulino Manuel"/>
    <n v="860555190"/>
    <m/>
    <m/>
    <m/>
    <n v="260001"/>
    <m/>
    <m/>
    <m/>
    <m/>
    <m/>
    <m/>
    <m/>
    <m/>
    <m/>
    <m/>
    <m/>
    <m/>
    <m/>
    <n v="-24"/>
    <m/>
    <m/>
    <m/>
    <n v="0"/>
    <n v="-20"/>
    <s v="Sem registo"/>
  </r>
  <r>
    <d v="2026-04-02T00:00:00"/>
    <x v="2"/>
    <m/>
    <m/>
    <m/>
    <n v="880"/>
    <n v="880"/>
    <n v="400"/>
    <n v="-480"/>
    <m/>
    <m/>
    <m/>
    <m/>
    <m/>
    <m/>
    <m/>
    <s v="SUSSACO"/>
    <m/>
    <m/>
    <m/>
    <n v="2601261"/>
    <s v="Isac Arlindo Francisco"/>
    <x v="0"/>
    <x v="13"/>
    <s v="Derre-Sede"/>
    <m/>
    <m/>
    <m/>
    <m/>
    <m/>
    <m/>
    <s v="Isac Arlindo Francisco"/>
    <s v="860607409"/>
    <s v="Arcanjo Paulino Manuel"/>
    <n v="860555190"/>
    <m/>
    <m/>
    <m/>
    <n v="260001"/>
    <m/>
    <m/>
    <m/>
    <m/>
    <m/>
    <m/>
    <m/>
    <m/>
    <m/>
    <m/>
    <m/>
    <m/>
    <m/>
    <n v="-480"/>
    <m/>
    <m/>
    <m/>
    <n v="0"/>
    <n v="-400"/>
    <s v="Sem registo"/>
  </r>
  <r>
    <d v="2026-04-02T00:00:00"/>
    <x v="3"/>
    <m/>
    <m/>
    <m/>
    <n v="35"/>
    <n v="17.5"/>
    <n v="20"/>
    <n v="2.5"/>
    <m/>
    <m/>
    <m/>
    <m/>
    <m/>
    <m/>
    <m/>
    <s v="AGRIMIDACLORP1L"/>
    <m/>
    <m/>
    <m/>
    <n v="2601261"/>
    <s v="Isac Arlindo Francisco"/>
    <x v="0"/>
    <x v="13"/>
    <s v="Derre-Sede"/>
    <m/>
    <m/>
    <m/>
    <m/>
    <m/>
    <m/>
    <s v="Isac Arlindo Francisco"/>
    <s v="860607409"/>
    <s v="Arcanjo Paulino Manuel"/>
    <n v="860555190"/>
    <m/>
    <m/>
    <m/>
    <n v="260001"/>
    <m/>
    <m/>
    <m/>
    <m/>
    <m/>
    <m/>
    <m/>
    <m/>
    <m/>
    <m/>
    <m/>
    <m/>
    <m/>
    <n v="-15"/>
    <m/>
    <m/>
    <m/>
    <n v="0"/>
    <n v="-20"/>
    <s v="Sem registo"/>
  </r>
  <r>
    <d v="2026-04-02T00:00:00"/>
    <x v="4"/>
    <m/>
    <m/>
    <m/>
    <n v="437.5"/>
    <n v="437.5"/>
    <n v="250"/>
    <n v="-187.5"/>
    <n v="20"/>
    <m/>
    <m/>
    <m/>
    <m/>
    <m/>
    <m/>
    <s v="MXIXMILHOKG"/>
    <m/>
    <m/>
    <m/>
    <n v="2601261"/>
    <s v="Isac Arlindo Francisco"/>
    <x v="0"/>
    <x v="13"/>
    <s v="Derre-Sede"/>
    <m/>
    <m/>
    <m/>
    <m/>
    <m/>
    <m/>
    <s v="Isac Arlindo Francisco"/>
    <s v="860607409"/>
    <s v="Arcanjo Paulino Manuel"/>
    <n v="860555190"/>
    <m/>
    <m/>
    <m/>
    <n v="260001"/>
    <m/>
    <m/>
    <m/>
    <m/>
    <m/>
    <m/>
    <m/>
    <m/>
    <m/>
    <m/>
    <m/>
    <m/>
    <m/>
    <n v="-187.5"/>
    <m/>
    <m/>
    <m/>
    <n v="0"/>
    <n v="-250"/>
    <s v="Sem registo"/>
  </r>
  <r>
    <d v="2026-04-02T00:00:00"/>
    <x v="5"/>
    <m/>
    <m/>
    <m/>
    <n v="27"/>
    <n v="13.5"/>
    <n v="0"/>
    <n v="-13.5"/>
    <m/>
    <m/>
    <m/>
    <m/>
    <m/>
    <m/>
    <m/>
    <s v="AGRIMHMCPA1L"/>
    <m/>
    <m/>
    <m/>
    <n v="2601261"/>
    <s v="Isac Arlindo Francisco"/>
    <x v="0"/>
    <x v="13"/>
    <s v="Derre-Sede"/>
    <m/>
    <m/>
    <m/>
    <m/>
    <m/>
    <m/>
    <s v="Isac Arlindo Francisco"/>
    <s v="860607409"/>
    <s v="Arcanjo Paulino Manuel"/>
    <n v="860555190"/>
    <m/>
    <m/>
    <m/>
    <n v="260001"/>
    <m/>
    <m/>
    <m/>
    <m/>
    <m/>
    <m/>
    <m/>
    <m/>
    <m/>
    <m/>
    <m/>
    <m/>
    <m/>
    <n v="-27"/>
    <m/>
    <m/>
    <m/>
    <n v="0"/>
    <n v="0"/>
    <s v="Sem registo"/>
  </r>
  <r>
    <d v="2026-04-02T00:00:00"/>
    <x v="6"/>
    <m/>
    <m/>
    <m/>
    <n v="450"/>
    <n v="450"/>
    <n v="0"/>
    <n v="-450"/>
    <m/>
    <n v="0"/>
    <m/>
    <m/>
    <m/>
    <m/>
    <m/>
    <s v="MXIXARROZKG"/>
    <m/>
    <m/>
    <m/>
    <n v="2601261"/>
    <s v="Isac Arlindo Francisco"/>
    <x v="0"/>
    <x v="13"/>
    <s v="Derre-Sede"/>
    <m/>
    <m/>
    <m/>
    <m/>
    <m/>
    <m/>
    <s v="Isac Arlindo Francisco"/>
    <s v="860607409"/>
    <s v="Arcanjo Paulino Manuel"/>
    <n v="860555190"/>
    <m/>
    <m/>
    <m/>
    <n v="260001"/>
    <m/>
    <m/>
    <m/>
    <m/>
    <m/>
    <m/>
    <m/>
    <m/>
    <m/>
    <m/>
    <m/>
    <m/>
    <m/>
    <n v="-450"/>
    <m/>
    <m/>
    <m/>
    <n v="0"/>
    <n v="0"/>
    <s v="Sem registo"/>
  </r>
  <r>
    <d v="2026-04-02T00:00:00"/>
    <x v="0"/>
    <m/>
    <m/>
    <m/>
    <n v="1695"/>
    <n v="1695"/>
    <n v="1275"/>
    <n v="-420"/>
    <m/>
    <m/>
    <m/>
    <m/>
    <m/>
    <m/>
    <m/>
    <s v="MXIXFEIJAOKG"/>
    <m/>
    <m/>
    <m/>
    <n v="2601262"/>
    <s v="Isac M. Candieiro"/>
    <x v="4"/>
    <x v="54"/>
    <s v="Chinhambuzi"/>
    <m/>
    <m/>
    <m/>
    <m/>
    <m/>
    <m/>
    <s v="Isac M. Candieiro"/>
    <s v="864765700"/>
    <s v="Daniel Joaquim Manda"/>
    <s v="864857532 / 843818492"/>
    <m/>
    <m/>
    <m/>
    <n v="260001"/>
    <m/>
    <m/>
    <m/>
    <m/>
    <m/>
    <m/>
    <m/>
    <m/>
    <m/>
    <m/>
    <m/>
    <m/>
    <m/>
    <n v="-420"/>
    <m/>
    <m/>
    <m/>
    <n v="0"/>
    <n v="-1275"/>
    <s v="Sem registo"/>
  </r>
  <r>
    <d v="2026-04-02T00:00:00"/>
    <x v="1"/>
    <m/>
    <m/>
    <m/>
    <n v="113"/>
    <n v="56.5"/>
    <n v="85"/>
    <n v="28.5"/>
    <m/>
    <m/>
    <m/>
    <m/>
    <m/>
    <m/>
    <m/>
    <s v="AGRIFEMMA01L"/>
    <m/>
    <m/>
    <m/>
    <n v="2601262"/>
    <s v="Isac M. Candieiro"/>
    <x v="4"/>
    <x v="54"/>
    <s v="Chinhambuzi"/>
    <m/>
    <m/>
    <m/>
    <m/>
    <m/>
    <m/>
    <s v="Isac M. Candieiro"/>
    <s v="864765700"/>
    <s v="Daniel Joaquim Manda"/>
    <s v="864857532 / 843818492"/>
    <m/>
    <m/>
    <m/>
    <n v="260001"/>
    <m/>
    <m/>
    <m/>
    <m/>
    <m/>
    <m/>
    <m/>
    <m/>
    <m/>
    <m/>
    <m/>
    <m/>
    <m/>
    <n v="-28"/>
    <m/>
    <m/>
    <m/>
    <n v="0"/>
    <n v="-85"/>
    <s v="Sem registo"/>
  </r>
  <r>
    <d v="2026-04-02T00:00:00"/>
    <x v="2"/>
    <m/>
    <m/>
    <m/>
    <n v="2260"/>
    <n v="2260"/>
    <n v="1700"/>
    <n v="-560"/>
    <m/>
    <m/>
    <m/>
    <m/>
    <m/>
    <m/>
    <m/>
    <s v="SUSSACO"/>
    <m/>
    <m/>
    <m/>
    <n v="2601262"/>
    <s v="Isac M. Candieiro"/>
    <x v="4"/>
    <x v="54"/>
    <s v="Chinhambuzi"/>
    <m/>
    <m/>
    <m/>
    <m/>
    <m/>
    <m/>
    <s v="Isac M. Candieiro"/>
    <s v="864765700"/>
    <s v="Daniel Joaquim Manda"/>
    <s v="864857532 / 843818492"/>
    <m/>
    <m/>
    <m/>
    <n v="260001"/>
    <m/>
    <m/>
    <m/>
    <m/>
    <m/>
    <m/>
    <m/>
    <m/>
    <m/>
    <m/>
    <m/>
    <m/>
    <m/>
    <n v="-560"/>
    <m/>
    <m/>
    <m/>
    <n v="0"/>
    <n v="-1700"/>
    <s v="Sem registo"/>
  </r>
  <r>
    <d v="2026-04-02T00:00:00"/>
    <x v="3"/>
    <m/>
    <m/>
    <m/>
    <n v="113"/>
    <n v="56.5"/>
    <n v="85"/>
    <n v="28.5"/>
    <m/>
    <m/>
    <m/>
    <m/>
    <m/>
    <m/>
    <m/>
    <s v="AGRIMIDACLORP1L"/>
    <m/>
    <m/>
    <m/>
    <n v="2601262"/>
    <s v="Isac M. Candieiro"/>
    <x v="4"/>
    <x v="54"/>
    <s v="Chinhambuzi"/>
    <m/>
    <m/>
    <m/>
    <m/>
    <m/>
    <m/>
    <s v="Isac M. Candieiro"/>
    <s v="864765700"/>
    <s v="Daniel Joaquim Manda"/>
    <s v="864857532 / 843818492"/>
    <m/>
    <m/>
    <m/>
    <n v="260001"/>
    <m/>
    <m/>
    <m/>
    <m/>
    <m/>
    <m/>
    <m/>
    <m/>
    <m/>
    <m/>
    <m/>
    <m/>
    <m/>
    <n v="-28"/>
    <m/>
    <m/>
    <m/>
    <n v="0"/>
    <n v="-85"/>
    <s v="Sem registo"/>
  </r>
  <r>
    <d v="2026-04-02T00:00:00"/>
    <x v="4"/>
    <m/>
    <m/>
    <m/>
    <n v="1412.5"/>
    <n v="1412.5"/>
    <n v="1062.5"/>
    <n v="-350"/>
    <m/>
    <m/>
    <m/>
    <m/>
    <m/>
    <m/>
    <m/>
    <s v="MXIXMILHOKG"/>
    <m/>
    <m/>
    <m/>
    <n v="2601262"/>
    <s v="Isac M. Candieiro"/>
    <x v="4"/>
    <x v="54"/>
    <s v="Chinhambuzi"/>
    <m/>
    <m/>
    <m/>
    <m/>
    <m/>
    <m/>
    <s v="Isac M. Candieiro"/>
    <s v="864765700"/>
    <s v="Daniel Joaquim Manda"/>
    <s v="864857532 / 843818492"/>
    <m/>
    <m/>
    <m/>
    <n v="260001"/>
    <m/>
    <m/>
    <m/>
    <m/>
    <m/>
    <m/>
    <m/>
    <m/>
    <m/>
    <m/>
    <m/>
    <m/>
    <m/>
    <n v="-350"/>
    <m/>
    <m/>
    <m/>
    <n v="0"/>
    <n v="-1062.5"/>
    <s v="Sem registo"/>
  </r>
  <r>
    <d v="2026-04-02T00:00:00"/>
    <x v="0"/>
    <m/>
    <m/>
    <m/>
    <n v="9600"/>
    <n v="9600"/>
    <n v="9600"/>
    <n v="0"/>
    <m/>
    <m/>
    <m/>
    <m/>
    <m/>
    <m/>
    <m/>
    <s v="MXIXFEIJAOKG"/>
    <m/>
    <m/>
    <m/>
    <n v="2601263"/>
    <s v="Isaquiel A. C. Meque"/>
    <x v="2"/>
    <x v="3"/>
    <s v="Machanga Sede"/>
    <m/>
    <m/>
    <m/>
    <m/>
    <m/>
    <m/>
    <s v="Isaquiel A. C. Meque"/>
    <s v="878702427"/>
    <s v="Samuel R. M. Matate"/>
    <n v="844823720"/>
    <m/>
    <m/>
    <m/>
    <n v="260001"/>
    <m/>
    <m/>
    <m/>
    <m/>
    <m/>
    <m/>
    <m/>
    <m/>
    <m/>
    <m/>
    <m/>
    <m/>
    <m/>
    <n v="-9600"/>
    <m/>
    <m/>
    <n v="9600"/>
    <n v="0"/>
    <n v="-9600"/>
    <s v="Sem registo"/>
  </r>
  <r>
    <d v="2026-04-02T00:00:00"/>
    <x v="1"/>
    <m/>
    <m/>
    <m/>
    <n v="640"/>
    <n v="320"/>
    <n v="320"/>
    <n v="0"/>
    <m/>
    <m/>
    <m/>
    <m/>
    <m/>
    <m/>
    <m/>
    <s v="AGRIFEMMA01L"/>
    <m/>
    <m/>
    <m/>
    <n v="2601263"/>
    <s v="Isaquiel A. C. Meque"/>
    <x v="2"/>
    <x v="3"/>
    <s v="Machanga Sede"/>
    <m/>
    <m/>
    <m/>
    <m/>
    <m/>
    <m/>
    <s v="Isaquiel A. C. Meque"/>
    <s v="878702427"/>
    <s v="Samuel R. M. Matate"/>
    <n v="844823720"/>
    <m/>
    <m/>
    <m/>
    <n v="260001"/>
    <m/>
    <m/>
    <m/>
    <m/>
    <m/>
    <m/>
    <m/>
    <m/>
    <m/>
    <m/>
    <m/>
    <m/>
    <m/>
    <n v="-640"/>
    <m/>
    <m/>
    <m/>
    <n v="0"/>
    <n v="-320"/>
    <s v="Sem registo"/>
  </r>
  <r>
    <d v="2026-04-02T00:00:00"/>
    <x v="2"/>
    <m/>
    <m/>
    <m/>
    <n v="12800"/>
    <n v="12800"/>
    <n v="12800"/>
    <n v="0"/>
    <m/>
    <m/>
    <m/>
    <m/>
    <m/>
    <m/>
    <m/>
    <s v="SUSSACO"/>
    <m/>
    <m/>
    <m/>
    <n v="2601263"/>
    <s v="Isaquiel A. C. Meque"/>
    <x v="2"/>
    <x v="3"/>
    <s v="Machanga Sede"/>
    <m/>
    <m/>
    <m/>
    <m/>
    <m/>
    <m/>
    <s v="Isaquiel A. C. Meque"/>
    <s v="878702427"/>
    <s v="Samuel R. M. Matate"/>
    <n v="844823720"/>
    <m/>
    <m/>
    <m/>
    <n v="260001"/>
    <m/>
    <m/>
    <m/>
    <m/>
    <m/>
    <m/>
    <m/>
    <m/>
    <m/>
    <m/>
    <m/>
    <m/>
    <m/>
    <n v="-12800"/>
    <m/>
    <m/>
    <m/>
    <n v="0"/>
    <n v="-12800"/>
    <s v="Sem registo"/>
  </r>
  <r>
    <d v="2026-04-02T00:00:00"/>
    <x v="3"/>
    <m/>
    <m/>
    <m/>
    <n v="640"/>
    <n v="320"/>
    <n v="320"/>
    <n v="0"/>
    <m/>
    <m/>
    <m/>
    <m/>
    <m/>
    <m/>
    <m/>
    <s v="AGRIMIDACLORP1L"/>
    <m/>
    <m/>
    <m/>
    <n v="2601263"/>
    <s v="Isaquiel A. C. Meque"/>
    <x v="2"/>
    <x v="3"/>
    <s v="Machanga Sede"/>
    <m/>
    <m/>
    <m/>
    <m/>
    <m/>
    <m/>
    <s v="Isaquiel A. C. Meque"/>
    <s v="878702427"/>
    <s v="Samuel R. M. Matate"/>
    <n v="844823720"/>
    <m/>
    <m/>
    <m/>
    <n v="260001"/>
    <m/>
    <m/>
    <m/>
    <m/>
    <m/>
    <m/>
    <m/>
    <m/>
    <m/>
    <m/>
    <m/>
    <m/>
    <m/>
    <n v="-640"/>
    <m/>
    <m/>
    <m/>
    <n v="0"/>
    <n v="-320"/>
    <s v="Sem registo"/>
  </r>
  <r>
    <d v="2026-04-02T00:00:00"/>
    <x v="4"/>
    <m/>
    <m/>
    <m/>
    <n v="8000"/>
    <n v="8000"/>
    <n v="8000"/>
    <n v="0"/>
    <m/>
    <m/>
    <m/>
    <m/>
    <m/>
    <m/>
    <m/>
    <s v="MXIXMILHOKG"/>
    <m/>
    <m/>
    <m/>
    <n v="2601263"/>
    <s v="Isaquiel A. C. Meque"/>
    <x v="2"/>
    <x v="3"/>
    <s v="Machanga Sede"/>
    <m/>
    <m/>
    <m/>
    <m/>
    <m/>
    <m/>
    <s v="Isaquiel A. C. Meque"/>
    <s v="878702427"/>
    <s v="Samuel R. M. Matate"/>
    <n v="844823720"/>
    <m/>
    <m/>
    <m/>
    <n v="260001"/>
    <m/>
    <m/>
    <m/>
    <m/>
    <m/>
    <m/>
    <m/>
    <m/>
    <m/>
    <m/>
    <m/>
    <m/>
    <m/>
    <n v="-8000"/>
    <m/>
    <n v="8000"/>
    <m/>
    <n v="8000"/>
    <n v="0"/>
    <s v="Entregue"/>
  </r>
  <r>
    <d v="2026-04-02T00:00:00"/>
    <x v="0"/>
    <m/>
    <m/>
    <m/>
    <n v="195"/>
    <n v="195"/>
    <n v="150"/>
    <n v="-45"/>
    <m/>
    <m/>
    <m/>
    <m/>
    <m/>
    <m/>
    <m/>
    <s v="MXIXFEIJAOKG"/>
    <m/>
    <m/>
    <m/>
    <n v="2601264"/>
    <s v="Isdora da Silva Higino"/>
    <x v="0"/>
    <x v="42"/>
    <s v="Sede Uetxe"/>
    <m/>
    <m/>
    <m/>
    <m/>
    <m/>
    <m/>
    <s v="Isdora da Silva Higino"/>
    <s v="845754004/866441402"/>
    <s v="Belmiro Jose Pedro Manuel"/>
    <s v="862679289/858588853"/>
    <m/>
    <m/>
    <m/>
    <n v="260001"/>
    <m/>
    <m/>
    <m/>
    <m/>
    <m/>
    <m/>
    <m/>
    <m/>
    <m/>
    <m/>
    <m/>
    <m/>
    <m/>
    <n v="-45"/>
    <m/>
    <m/>
    <m/>
    <n v="0"/>
    <n v="-150"/>
    <s v="Sem registo"/>
  </r>
  <r>
    <d v="2026-04-02T00:00:00"/>
    <x v="1"/>
    <m/>
    <m/>
    <m/>
    <n v="13"/>
    <n v="6.5"/>
    <n v="10"/>
    <n v="3.5"/>
    <m/>
    <m/>
    <m/>
    <m/>
    <m/>
    <m/>
    <m/>
    <s v="AGRIFEMMA01L"/>
    <m/>
    <m/>
    <m/>
    <n v="2601264"/>
    <s v="Isdora da Silva Higino"/>
    <x v="0"/>
    <x v="42"/>
    <s v="Sede Uetxe"/>
    <m/>
    <m/>
    <m/>
    <m/>
    <m/>
    <m/>
    <s v="Isdora da Silva Higino"/>
    <s v="845754004/866441402"/>
    <s v="Belmiro Jose Pedro Manuel"/>
    <s v="862679289/858588853"/>
    <m/>
    <m/>
    <m/>
    <n v="260001"/>
    <m/>
    <m/>
    <m/>
    <m/>
    <m/>
    <m/>
    <m/>
    <m/>
    <m/>
    <m/>
    <m/>
    <m/>
    <m/>
    <n v="-3"/>
    <m/>
    <m/>
    <m/>
    <n v="0"/>
    <n v="-10"/>
    <s v="Sem registo"/>
  </r>
  <r>
    <d v="2026-04-02T00:00:00"/>
    <x v="2"/>
    <m/>
    <m/>
    <m/>
    <n v="260"/>
    <n v="260"/>
    <n v="200"/>
    <n v="-60"/>
    <m/>
    <m/>
    <m/>
    <m/>
    <m/>
    <m/>
    <m/>
    <s v="SUSSACO"/>
    <m/>
    <m/>
    <m/>
    <n v="2601264"/>
    <s v="Isdora da Silva Higino"/>
    <x v="0"/>
    <x v="42"/>
    <s v="Sede Uetxe"/>
    <m/>
    <m/>
    <m/>
    <m/>
    <m/>
    <m/>
    <s v="Isdora da Silva Higino"/>
    <s v="845754004/866441402"/>
    <s v="Belmiro Jose Pedro Manuel"/>
    <s v="862679289/858588853"/>
    <m/>
    <m/>
    <m/>
    <n v="260001"/>
    <m/>
    <m/>
    <m/>
    <m/>
    <m/>
    <m/>
    <m/>
    <m/>
    <m/>
    <m/>
    <m/>
    <m/>
    <m/>
    <n v="-60"/>
    <m/>
    <m/>
    <m/>
    <n v="0"/>
    <n v="-200"/>
    <s v="Sem registo"/>
  </r>
  <r>
    <d v="2026-04-02T00:00:00"/>
    <x v="5"/>
    <m/>
    <m/>
    <m/>
    <n v="39"/>
    <n v="19.5"/>
    <n v="0"/>
    <n v="-19.5"/>
    <m/>
    <m/>
    <m/>
    <m/>
    <m/>
    <m/>
    <m/>
    <s v="AGRIMHMCPA1L"/>
    <m/>
    <m/>
    <m/>
    <n v="2601264"/>
    <s v="Isdora da Silva Higino"/>
    <x v="0"/>
    <x v="42"/>
    <s v="Sede Uetxe"/>
    <m/>
    <m/>
    <m/>
    <m/>
    <m/>
    <m/>
    <s v="Isdora da Silva Higino"/>
    <s v="845754004/866441402"/>
    <s v="Belmiro Jose Pedro Manuel"/>
    <s v="862679289/858588853"/>
    <m/>
    <m/>
    <m/>
    <n v="260001"/>
    <m/>
    <m/>
    <m/>
    <m/>
    <m/>
    <m/>
    <m/>
    <m/>
    <m/>
    <m/>
    <m/>
    <m/>
    <m/>
    <n v="-39"/>
    <m/>
    <m/>
    <m/>
    <n v="0"/>
    <n v="0"/>
    <s v="Sem registo"/>
  </r>
  <r>
    <d v="2026-04-02T00:00:00"/>
    <x v="6"/>
    <m/>
    <m/>
    <m/>
    <n v="650"/>
    <n v="650"/>
    <n v="0"/>
    <n v="-650"/>
    <m/>
    <n v="0"/>
    <m/>
    <m/>
    <m/>
    <m/>
    <m/>
    <s v="MXIXARROZKG"/>
    <m/>
    <m/>
    <m/>
    <n v="2601264"/>
    <s v="Isdora da Silva Higino"/>
    <x v="0"/>
    <x v="42"/>
    <s v="Sede Uetxe"/>
    <m/>
    <m/>
    <m/>
    <m/>
    <m/>
    <m/>
    <s v="Isdora da Silva Higino"/>
    <s v="845754004/866441402"/>
    <s v="Belmiro Jose Pedro Manuel"/>
    <s v="862679289/858588853"/>
    <m/>
    <m/>
    <m/>
    <n v="260001"/>
    <m/>
    <m/>
    <m/>
    <m/>
    <m/>
    <m/>
    <m/>
    <m/>
    <m/>
    <m/>
    <m/>
    <m/>
    <m/>
    <n v="-650"/>
    <m/>
    <m/>
    <m/>
    <n v="0"/>
    <n v="0"/>
    <s v="Sem registo"/>
  </r>
  <r>
    <d v="2026-04-02T00:00:00"/>
    <x v="0"/>
    <m/>
    <m/>
    <m/>
    <n v="20730"/>
    <n v="20730"/>
    <n v="8055"/>
    <n v="-12675"/>
    <m/>
    <m/>
    <m/>
    <m/>
    <m/>
    <m/>
    <m/>
    <s v="MXIXFEIJAOKG"/>
    <m/>
    <m/>
    <m/>
    <n v="2601265"/>
    <s v="Issa Pedro Aguiar"/>
    <x v="2"/>
    <x v="5"/>
    <s v="Grudja"/>
    <m/>
    <m/>
    <m/>
    <m/>
    <m/>
    <m/>
    <s v="Issa Pedro Aguiar"/>
    <s v="849214818"/>
    <s v="Ayrton Mael"/>
    <n v="879095867"/>
    <m/>
    <m/>
    <m/>
    <n v="260001"/>
    <m/>
    <m/>
    <m/>
    <m/>
    <m/>
    <m/>
    <m/>
    <m/>
    <m/>
    <m/>
    <m/>
    <m/>
    <m/>
    <n v="-12675"/>
    <m/>
    <m/>
    <m/>
    <n v="0"/>
    <n v="-8055"/>
    <s v="Sem registo"/>
  </r>
  <r>
    <d v="2026-04-02T00:00:00"/>
    <x v="1"/>
    <m/>
    <m/>
    <m/>
    <n v="1382"/>
    <n v="691"/>
    <n v="537"/>
    <n v="-154"/>
    <m/>
    <m/>
    <m/>
    <m/>
    <m/>
    <m/>
    <m/>
    <s v="AGRIFEMMA01L"/>
    <m/>
    <m/>
    <m/>
    <n v="2601265"/>
    <s v="Issa Pedro Aguiar"/>
    <x v="2"/>
    <x v="5"/>
    <s v="Grudja"/>
    <m/>
    <m/>
    <m/>
    <m/>
    <m/>
    <m/>
    <s v="Issa Pedro Aguiar"/>
    <s v="849214818"/>
    <s v="Ayrton Mael"/>
    <n v="879095867"/>
    <m/>
    <m/>
    <m/>
    <n v="260001"/>
    <m/>
    <m/>
    <m/>
    <m/>
    <m/>
    <m/>
    <m/>
    <m/>
    <m/>
    <m/>
    <m/>
    <m/>
    <m/>
    <n v="-845"/>
    <m/>
    <m/>
    <m/>
    <n v="0"/>
    <n v="-537"/>
    <s v="Sem registo"/>
  </r>
  <r>
    <d v="2026-04-02T00:00:00"/>
    <x v="2"/>
    <m/>
    <m/>
    <m/>
    <n v="27640"/>
    <n v="27640"/>
    <n v="10740"/>
    <n v="-16900"/>
    <m/>
    <m/>
    <m/>
    <m/>
    <m/>
    <m/>
    <m/>
    <s v="SUSSACO"/>
    <m/>
    <m/>
    <m/>
    <n v="2601265"/>
    <s v="Issa Pedro Aguiar"/>
    <x v="2"/>
    <x v="5"/>
    <s v="Grudja"/>
    <m/>
    <m/>
    <m/>
    <m/>
    <m/>
    <m/>
    <s v="Issa Pedro Aguiar"/>
    <s v="849214818"/>
    <s v="Ayrton Mael"/>
    <n v="879095867"/>
    <m/>
    <m/>
    <m/>
    <n v="260001"/>
    <m/>
    <m/>
    <m/>
    <m/>
    <m/>
    <m/>
    <m/>
    <m/>
    <m/>
    <m/>
    <m/>
    <m/>
    <m/>
    <n v="-16900"/>
    <m/>
    <m/>
    <m/>
    <n v="0"/>
    <n v="-10740"/>
    <s v="Sem registo"/>
  </r>
  <r>
    <d v="2026-04-02T00:00:00"/>
    <x v="3"/>
    <m/>
    <m/>
    <m/>
    <n v="929"/>
    <n v="464.5"/>
    <n v="464.5"/>
    <n v="0"/>
    <m/>
    <m/>
    <m/>
    <m/>
    <m/>
    <m/>
    <m/>
    <s v="AGRIMIDACLORP1L"/>
    <m/>
    <m/>
    <m/>
    <n v="2601265"/>
    <s v="Issa Pedro Aguiar"/>
    <x v="2"/>
    <x v="5"/>
    <s v="Grudja"/>
    <m/>
    <m/>
    <m/>
    <m/>
    <m/>
    <m/>
    <s v="Issa Pedro Aguiar"/>
    <s v="849214818"/>
    <s v="Ayrton Mael"/>
    <n v="879095867"/>
    <m/>
    <m/>
    <m/>
    <n v="260001"/>
    <m/>
    <m/>
    <m/>
    <m/>
    <m/>
    <m/>
    <m/>
    <m/>
    <m/>
    <m/>
    <m/>
    <m/>
    <m/>
    <n v="-929"/>
    <m/>
    <m/>
    <m/>
    <n v="0"/>
    <n v="-464.5"/>
    <s v="Sem registo"/>
  </r>
  <r>
    <d v="2026-04-02T00:00:00"/>
    <x v="4"/>
    <m/>
    <m/>
    <m/>
    <n v="11612.5"/>
    <n v="11612.5"/>
    <n v="11612.5"/>
    <n v="0"/>
    <m/>
    <m/>
    <m/>
    <m/>
    <m/>
    <m/>
    <m/>
    <s v="MXIXMILHOKG"/>
    <m/>
    <m/>
    <m/>
    <n v="2601265"/>
    <s v="Issa Pedro Aguiar"/>
    <x v="2"/>
    <x v="5"/>
    <s v="Grudja"/>
    <m/>
    <m/>
    <m/>
    <m/>
    <m/>
    <m/>
    <s v="Issa Pedro Aguiar"/>
    <s v="849214818"/>
    <s v="Ayrton Mael"/>
    <n v="879095867"/>
    <m/>
    <m/>
    <m/>
    <n v="260001"/>
    <m/>
    <m/>
    <m/>
    <m/>
    <m/>
    <m/>
    <m/>
    <m/>
    <m/>
    <m/>
    <m/>
    <m/>
    <m/>
    <n v="-11612.5"/>
    <m/>
    <n v="11612"/>
    <m/>
    <n v="11612"/>
    <n v="-0.5"/>
    <s v="Entregue"/>
  </r>
  <r>
    <d v="2026-04-02T00:00:00"/>
    <x v="5"/>
    <m/>
    <m/>
    <m/>
    <n v="1359"/>
    <n v="679.5"/>
    <n v="1611"/>
    <n v="931.5"/>
    <m/>
    <m/>
    <m/>
    <m/>
    <m/>
    <m/>
    <m/>
    <s v="AGRIMHMCPA1L"/>
    <m/>
    <m/>
    <m/>
    <n v="2601265"/>
    <s v="Issa Pedro Aguiar"/>
    <x v="2"/>
    <x v="5"/>
    <s v="Grudja"/>
    <m/>
    <m/>
    <m/>
    <m/>
    <m/>
    <m/>
    <s v="Issa Pedro Aguiar"/>
    <s v="849214818"/>
    <s v="Ayrton Mael"/>
    <n v="879095867"/>
    <m/>
    <m/>
    <m/>
    <n v="260001"/>
    <m/>
    <m/>
    <m/>
    <m/>
    <m/>
    <m/>
    <m/>
    <m/>
    <m/>
    <m/>
    <m/>
    <m/>
    <m/>
    <n v="252"/>
    <m/>
    <m/>
    <m/>
    <n v="0"/>
    <n v="-1611"/>
    <s v="Sem registo"/>
  </r>
  <r>
    <d v="2026-04-02T00:00:00"/>
    <x v="6"/>
    <m/>
    <m/>
    <m/>
    <n v="22650"/>
    <n v="22650"/>
    <n v="26850"/>
    <n v="4200"/>
    <m/>
    <m/>
    <m/>
    <m/>
    <m/>
    <m/>
    <m/>
    <s v="MXIXARROZKG"/>
    <m/>
    <m/>
    <m/>
    <n v="2601265"/>
    <s v="Issa Pedro Aguiar"/>
    <x v="2"/>
    <x v="5"/>
    <s v="Grudja"/>
    <m/>
    <m/>
    <m/>
    <m/>
    <m/>
    <m/>
    <s v="Issa Pedro Aguiar"/>
    <s v="849214818"/>
    <s v="Ayrton Mael"/>
    <n v="879095867"/>
    <m/>
    <m/>
    <m/>
    <n v="260001"/>
    <m/>
    <m/>
    <m/>
    <m/>
    <m/>
    <m/>
    <m/>
    <m/>
    <m/>
    <m/>
    <m/>
    <m/>
    <m/>
    <n v="4200"/>
    <m/>
    <m/>
    <m/>
    <n v="0"/>
    <n v="-26850"/>
    <s v="Sem registo"/>
  </r>
  <r>
    <d v="2026-04-02T00:00:00"/>
    <x v="0"/>
    <m/>
    <m/>
    <m/>
    <n v="14430"/>
    <n v="14430"/>
    <n v="8055"/>
    <n v="-6375"/>
    <m/>
    <m/>
    <m/>
    <m/>
    <m/>
    <m/>
    <m/>
    <s v="MXIXFEIJAOKG"/>
    <m/>
    <m/>
    <m/>
    <n v="2601266"/>
    <s v="Issufo Gani"/>
    <x v="2"/>
    <x v="5"/>
    <s v="Nova Sofala"/>
    <m/>
    <m/>
    <m/>
    <m/>
    <m/>
    <m/>
    <s v="Issufo Gani"/>
    <s v="870402372"/>
    <s v="Ayrton Mael"/>
    <n v="879095867"/>
    <m/>
    <m/>
    <m/>
    <n v="260001"/>
    <m/>
    <m/>
    <m/>
    <m/>
    <m/>
    <m/>
    <m/>
    <m/>
    <m/>
    <m/>
    <m/>
    <m/>
    <m/>
    <n v="-6375"/>
    <m/>
    <m/>
    <n v="14430"/>
    <n v="0"/>
    <n v="-8055"/>
    <s v="Sem registo"/>
  </r>
  <r>
    <d v="2026-04-02T00:00:00"/>
    <x v="1"/>
    <m/>
    <m/>
    <m/>
    <n v="962"/>
    <n v="481"/>
    <n v="537"/>
    <n v="56"/>
    <m/>
    <m/>
    <m/>
    <m/>
    <m/>
    <m/>
    <m/>
    <s v="AGRIFEMMA01L"/>
    <m/>
    <m/>
    <m/>
    <n v="2601266"/>
    <s v="Issufo Gani"/>
    <x v="2"/>
    <x v="5"/>
    <s v="Nova Sofala"/>
    <m/>
    <m/>
    <m/>
    <m/>
    <m/>
    <m/>
    <s v="Issufo Gani"/>
    <s v="870402372"/>
    <s v="Ayrton Mael"/>
    <n v="879095867"/>
    <m/>
    <m/>
    <m/>
    <n v="260001"/>
    <m/>
    <m/>
    <m/>
    <m/>
    <m/>
    <m/>
    <m/>
    <m/>
    <m/>
    <m/>
    <m/>
    <m/>
    <m/>
    <n v="-425"/>
    <m/>
    <m/>
    <m/>
    <n v="0"/>
    <n v="-537"/>
    <s v="Sem registo"/>
  </r>
  <r>
    <d v="2026-04-02T00:00:00"/>
    <x v="2"/>
    <m/>
    <m/>
    <m/>
    <n v="19240"/>
    <n v="19240"/>
    <n v="10740"/>
    <n v="-8500"/>
    <m/>
    <m/>
    <m/>
    <m/>
    <m/>
    <m/>
    <m/>
    <s v="SUSSACO"/>
    <m/>
    <m/>
    <m/>
    <n v="2601266"/>
    <s v="Issufo Gani"/>
    <x v="2"/>
    <x v="5"/>
    <s v="Nova Sofala"/>
    <m/>
    <m/>
    <m/>
    <m/>
    <m/>
    <m/>
    <s v="Issufo Gani"/>
    <s v="870402372"/>
    <s v="Ayrton Mael"/>
    <n v="879095867"/>
    <m/>
    <m/>
    <m/>
    <n v="260001"/>
    <m/>
    <m/>
    <m/>
    <m/>
    <m/>
    <m/>
    <m/>
    <m/>
    <m/>
    <m/>
    <m/>
    <m/>
    <m/>
    <n v="-8500"/>
    <m/>
    <m/>
    <m/>
    <n v="0"/>
    <n v="-10740"/>
    <s v="Sem registo"/>
  </r>
  <r>
    <d v="2026-04-02T00:00:00"/>
    <x v="3"/>
    <m/>
    <m/>
    <m/>
    <n v="962"/>
    <n v="481"/>
    <n v="537"/>
    <n v="56"/>
    <m/>
    <m/>
    <m/>
    <m/>
    <m/>
    <m/>
    <m/>
    <s v="AGRIMIDACLORP1L"/>
    <m/>
    <m/>
    <m/>
    <n v="2601266"/>
    <s v="Issufo Gani"/>
    <x v="2"/>
    <x v="5"/>
    <s v="Nova Sofala"/>
    <m/>
    <m/>
    <m/>
    <m/>
    <m/>
    <m/>
    <s v="Issufo Gani"/>
    <s v="870402372"/>
    <s v="Ayrton Mael"/>
    <n v="879095867"/>
    <m/>
    <m/>
    <m/>
    <n v="260001"/>
    <m/>
    <m/>
    <m/>
    <m/>
    <m/>
    <m/>
    <m/>
    <m/>
    <m/>
    <m/>
    <m/>
    <m/>
    <m/>
    <n v="-425"/>
    <m/>
    <m/>
    <m/>
    <n v="0"/>
    <n v="-537"/>
    <s v="Sem registo"/>
  </r>
  <r>
    <d v="2026-04-02T00:00:00"/>
    <x v="4"/>
    <m/>
    <m/>
    <m/>
    <n v="12025"/>
    <n v="12025"/>
    <n v="6712.5"/>
    <n v="-5312.5"/>
    <m/>
    <m/>
    <m/>
    <m/>
    <m/>
    <m/>
    <m/>
    <s v="MXIXMILHOKG"/>
    <m/>
    <m/>
    <m/>
    <n v="2601266"/>
    <s v="Issufo Gani"/>
    <x v="2"/>
    <x v="5"/>
    <s v="Nova Sofala"/>
    <m/>
    <m/>
    <m/>
    <m/>
    <m/>
    <m/>
    <s v="Issufo Gani"/>
    <s v="870402372"/>
    <s v="Ayrton Mael"/>
    <n v="879095867"/>
    <m/>
    <m/>
    <m/>
    <n v="260001"/>
    <m/>
    <m/>
    <m/>
    <m/>
    <m/>
    <m/>
    <m/>
    <m/>
    <m/>
    <m/>
    <m/>
    <m/>
    <m/>
    <n v="-5312.5"/>
    <m/>
    <n v="12025"/>
    <m/>
    <n v="12025"/>
    <n v="5312.5"/>
    <s v="Entregue"/>
  </r>
  <r>
    <d v="2026-04-02T00:00:00"/>
    <x v="0"/>
    <m/>
    <m/>
    <m/>
    <n v="7050"/>
    <n v="7050"/>
    <n v="7050"/>
    <n v="0"/>
    <m/>
    <m/>
    <m/>
    <m/>
    <m/>
    <m/>
    <m/>
    <s v="MXIXFEIJAOKG"/>
    <m/>
    <m/>
    <m/>
    <n v="2601267"/>
    <s v="IVANDO TOVELA"/>
    <x v="5"/>
    <x v="21"/>
    <s v="ZULO"/>
    <m/>
    <m/>
    <m/>
    <m/>
    <m/>
    <m/>
    <s v="IVANDO TOVELA"/>
    <s v="870091010"/>
    <s v="FERDINANDO DIRCEU"/>
    <n v="867805809"/>
    <m/>
    <m/>
    <m/>
    <n v="260001"/>
    <m/>
    <m/>
    <m/>
    <m/>
    <m/>
    <m/>
    <m/>
    <m/>
    <m/>
    <m/>
    <m/>
    <m/>
    <m/>
    <m/>
    <m/>
    <m/>
    <n v="7050"/>
    <n v="0"/>
    <n v="-7050"/>
    <s v="Sem registo"/>
  </r>
  <r>
    <d v="2026-04-02T00:00:00"/>
    <x v="1"/>
    <m/>
    <m/>
    <m/>
    <n v="470"/>
    <n v="235"/>
    <n v="235"/>
    <n v="0"/>
    <m/>
    <m/>
    <m/>
    <m/>
    <m/>
    <m/>
    <m/>
    <s v="AGRIFEMMA01L"/>
    <m/>
    <m/>
    <m/>
    <n v="2601267"/>
    <s v="IVANDO TOVELA"/>
    <x v="5"/>
    <x v="21"/>
    <s v="ZULO"/>
    <m/>
    <m/>
    <m/>
    <m/>
    <m/>
    <m/>
    <s v="IVANDO TOVELA"/>
    <s v="870091010"/>
    <s v="FERDINANDO DIRCEU"/>
    <n v="867805809"/>
    <m/>
    <m/>
    <m/>
    <n v="260001"/>
    <m/>
    <m/>
    <m/>
    <m/>
    <m/>
    <m/>
    <m/>
    <m/>
    <m/>
    <m/>
    <m/>
    <m/>
    <m/>
    <m/>
    <m/>
    <m/>
    <m/>
    <n v="0"/>
    <n v="-235"/>
    <s v="Sem registo"/>
  </r>
  <r>
    <d v="2026-04-02T00:00:00"/>
    <x v="2"/>
    <m/>
    <m/>
    <m/>
    <n v="9400"/>
    <n v="9400"/>
    <n v="9400"/>
    <n v="0"/>
    <m/>
    <m/>
    <m/>
    <m/>
    <m/>
    <m/>
    <m/>
    <s v="SUSSACO"/>
    <m/>
    <m/>
    <m/>
    <n v="2601267"/>
    <s v="IVANDO TOVELA"/>
    <x v="5"/>
    <x v="21"/>
    <s v="ZULO"/>
    <m/>
    <m/>
    <m/>
    <m/>
    <m/>
    <m/>
    <s v="IVANDO TOVELA"/>
    <s v="870091010"/>
    <s v="FERDINANDO DIRCEU"/>
    <n v="867805809"/>
    <m/>
    <m/>
    <m/>
    <n v="260001"/>
    <m/>
    <m/>
    <m/>
    <m/>
    <m/>
    <m/>
    <m/>
    <m/>
    <m/>
    <m/>
    <m/>
    <m/>
    <m/>
    <m/>
    <m/>
    <m/>
    <m/>
    <n v="0"/>
    <n v="-9400"/>
    <s v="Sem registo"/>
  </r>
  <r>
    <d v="2026-04-02T00:00:00"/>
    <x v="3"/>
    <m/>
    <m/>
    <m/>
    <n v="470"/>
    <n v="235"/>
    <n v="235"/>
    <n v="0"/>
    <m/>
    <m/>
    <m/>
    <m/>
    <m/>
    <m/>
    <m/>
    <s v="AGRIMIDACLORP1L"/>
    <m/>
    <m/>
    <m/>
    <n v="2601267"/>
    <s v="IVANDO TOVELA"/>
    <x v="5"/>
    <x v="21"/>
    <s v="ZULO"/>
    <m/>
    <m/>
    <m/>
    <m/>
    <m/>
    <m/>
    <s v="IVANDO TOVELA"/>
    <s v="870091010"/>
    <s v="FERDINANDO DIRCEU"/>
    <n v="867805809"/>
    <m/>
    <m/>
    <m/>
    <n v="260001"/>
    <m/>
    <m/>
    <m/>
    <m/>
    <m/>
    <m/>
    <m/>
    <m/>
    <m/>
    <m/>
    <m/>
    <m/>
    <m/>
    <m/>
    <m/>
    <m/>
    <m/>
    <n v="0"/>
    <n v="-235"/>
    <s v="Sem registo"/>
  </r>
  <r>
    <d v="2026-04-02T00:00:00"/>
    <x v="4"/>
    <m/>
    <m/>
    <m/>
    <n v="5875"/>
    <n v="5875"/>
    <n v="5875"/>
    <n v="0"/>
    <m/>
    <m/>
    <m/>
    <m/>
    <m/>
    <m/>
    <m/>
    <s v="MXIXMILHOKG"/>
    <m/>
    <m/>
    <m/>
    <n v="2601267"/>
    <s v="IVANDO TOVELA"/>
    <x v="5"/>
    <x v="21"/>
    <s v="ZULO"/>
    <m/>
    <m/>
    <m/>
    <m/>
    <m/>
    <m/>
    <s v="IVANDO TOVELA"/>
    <s v="870091010"/>
    <s v="FERDINANDO DIRCEU"/>
    <n v="867805809"/>
    <m/>
    <m/>
    <m/>
    <n v="260001"/>
    <m/>
    <m/>
    <m/>
    <m/>
    <m/>
    <m/>
    <m/>
    <m/>
    <m/>
    <m/>
    <m/>
    <m/>
    <m/>
    <m/>
    <n v="5875"/>
    <m/>
    <m/>
    <n v="5875"/>
    <n v="0"/>
    <s v="Entregue"/>
  </r>
  <r>
    <d v="2026-04-02T00:00:00"/>
    <x v="0"/>
    <m/>
    <m/>
    <m/>
    <n v="9930"/>
    <n v="9930"/>
    <n v="8055"/>
    <n v="-1875"/>
    <m/>
    <m/>
    <m/>
    <m/>
    <m/>
    <m/>
    <m/>
    <s v="MXIXFEIJAOKG"/>
    <m/>
    <m/>
    <m/>
    <n v="2601268"/>
    <s v="Ivone Afonso"/>
    <x v="2"/>
    <x v="5"/>
    <s v="Bandua"/>
    <m/>
    <m/>
    <m/>
    <m/>
    <m/>
    <m/>
    <s v="Ivone Afonso"/>
    <s v="879154260"/>
    <s v="Ayrton Mael"/>
    <n v="879095867"/>
    <m/>
    <m/>
    <m/>
    <n v="260001"/>
    <m/>
    <m/>
    <m/>
    <m/>
    <m/>
    <m/>
    <m/>
    <m/>
    <m/>
    <m/>
    <m/>
    <m/>
    <m/>
    <n v="-1875"/>
    <m/>
    <m/>
    <n v="9930"/>
    <n v="0"/>
    <n v="-8055"/>
    <s v="Sem registo"/>
  </r>
  <r>
    <d v="2026-04-02T00:00:00"/>
    <x v="1"/>
    <m/>
    <m/>
    <m/>
    <n v="662"/>
    <n v="331"/>
    <n v="537"/>
    <n v="206"/>
    <m/>
    <m/>
    <m/>
    <m/>
    <m/>
    <m/>
    <m/>
    <s v="AGRIFEMMA01L"/>
    <m/>
    <m/>
    <m/>
    <n v="2601268"/>
    <s v="Ivone Afonso"/>
    <x v="2"/>
    <x v="5"/>
    <s v="Bandua"/>
    <m/>
    <m/>
    <m/>
    <m/>
    <m/>
    <m/>
    <s v="Ivone Afonso"/>
    <s v="879154260"/>
    <s v="Ayrton Mael"/>
    <n v="879095867"/>
    <m/>
    <m/>
    <m/>
    <n v="260001"/>
    <m/>
    <m/>
    <m/>
    <m/>
    <m/>
    <m/>
    <m/>
    <m/>
    <m/>
    <m/>
    <m/>
    <m/>
    <m/>
    <n v="-125"/>
    <m/>
    <m/>
    <m/>
    <n v="0"/>
    <n v="-537"/>
    <s v="Sem registo"/>
  </r>
  <r>
    <d v="2026-04-02T00:00:00"/>
    <x v="2"/>
    <m/>
    <m/>
    <m/>
    <n v="13240"/>
    <n v="13240"/>
    <n v="10740"/>
    <n v="-2500"/>
    <m/>
    <m/>
    <m/>
    <m/>
    <m/>
    <m/>
    <m/>
    <s v="SUSSACO"/>
    <m/>
    <m/>
    <m/>
    <n v="2601268"/>
    <s v="Ivone Afonso"/>
    <x v="2"/>
    <x v="5"/>
    <s v="Bandua"/>
    <m/>
    <m/>
    <m/>
    <m/>
    <m/>
    <m/>
    <s v="Ivone Afonso"/>
    <s v="879154260"/>
    <s v="Ayrton Mael"/>
    <n v="879095867"/>
    <m/>
    <m/>
    <m/>
    <n v="260001"/>
    <m/>
    <m/>
    <m/>
    <m/>
    <m/>
    <m/>
    <m/>
    <m/>
    <m/>
    <m/>
    <m/>
    <m/>
    <m/>
    <n v="-2500"/>
    <m/>
    <m/>
    <m/>
    <n v="0"/>
    <n v="-10740"/>
    <s v="Sem registo"/>
  </r>
  <r>
    <d v="2026-04-02T00:00:00"/>
    <x v="5"/>
    <m/>
    <m/>
    <m/>
    <n v="1986"/>
    <n v="993"/>
    <n v="1611"/>
    <n v="618"/>
    <m/>
    <m/>
    <m/>
    <m/>
    <m/>
    <m/>
    <m/>
    <s v="AGRIMHMCPA1L"/>
    <m/>
    <m/>
    <m/>
    <n v="2601268"/>
    <s v="Ivone Afonso"/>
    <x v="2"/>
    <x v="5"/>
    <s v="Bandua"/>
    <m/>
    <m/>
    <m/>
    <m/>
    <m/>
    <m/>
    <s v="Ivone Afonso"/>
    <s v="879154260"/>
    <s v="Ayrton Mael"/>
    <n v="879095867"/>
    <m/>
    <m/>
    <m/>
    <n v="260001"/>
    <m/>
    <m/>
    <m/>
    <m/>
    <m/>
    <m/>
    <m/>
    <m/>
    <m/>
    <m/>
    <m/>
    <m/>
    <m/>
    <n v="-375"/>
    <m/>
    <m/>
    <m/>
    <n v="0"/>
    <n v="-1611"/>
    <s v="Sem registo"/>
  </r>
  <r>
    <d v="2026-04-02T00:00:00"/>
    <x v="6"/>
    <m/>
    <m/>
    <m/>
    <n v="33100"/>
    <n v="33100"/>
    <n v="26850"/>
    <n v="-6250"/>
    <m/>
    <m/>
    <m/>
    <m/>
    <m/>
    <m/>
    <m/>
    <s v="MXIXARROZKG"/>
    <m/>
    <m/>
    <m/>
    <n v="2601268"/>
    <s v="Ivone Afonso"/>
    <x v="2"/>
    <x v="5"/>
    <s v="Bandua"/>
    <m/>
    <m/>
    <m/>
    <m/>
    <m/>
    <m/>
    <s v="Ivone Afonso"/>
    <s v="879154260"/>
    <s v="Ayrton Mael"/>
    <n v="879095867"/>
    <m/>
    <m/>
    <m/>
    <n v="260001"/>
    <m/>
    <m/>
    <m/>
    <m/>
    <m/>
    <m/>
    <m/>
    <m/>
    <m/>
    <m/>
    <m/>
    <m/>
    <m/>
    <n v="-6250"/>
    <m/>
    <m/>
    <m/>
    <n v="0"/>
    <n v="-26850"/>
    <s v="Sem registo"/>
  </r>
  <r>
    <d v="2026-04-02T00:00:00"/>
    <x v="0"/>
    <m/>
    <m/>
    <m/>
    <n v="1140"/>
    <n v="1140"/>
    <n v="690.909090909091"/>
    <n v="-449.090909090909"/>
    <m/>
    <m/>
    <m/>
    <m/>
    <m/>
    <m/>
    <m/>
    <s v="MXIXFEIJAOKG"/>
    <m/>
    <m/>
    <m/>
    <n v="2601269"/>
    <s v="IVU NUNES PATRICIO"/>
    <x v="3"/>
    <x v="41"/>
    <s v="CHAWALO"/>
    <m/>
    <m/>
    <m/>
    <m/>
    <m/>
    <m/>
    <s v="IVU NUNES PATRICIO"/>
    <s v="875081383"/>
    <s v="ABDUL JOAO"/>
    <n v="867084801"/>
    <m/>
    <m/>
    <m/>
    <n v="260001"/>
    <m/>
    <m/>
    <m/>
    <m/>
    <m/>
    <m/>
    <m/>
    <m/>
    <m/>
    <m/>
    <m/>
    <m/>
    <m/>
    <n v="-449.090909090909"/>
    <m/>
    <m/>
    <m/>
    <n v="0"/>
    <n v="-690.909090909091"/>
    <s v="Sem registo"/>
  </r>
  <r>
    <d v="2026-04-02T00:00:00"/>
    <x v="0"/>
    <m/>
    <m/>
    <m/>
    <n v="1335"/>
    <n v="1335"/>
    <n v="809.090909090909"/>
    <n v="-525.909090909091"/>
    <m/>
    <m/>
    <m/>
    <m/>
    <m/>
    <m/>
    <m/>
    <s v="MXIXFEIJAOKG"/>
    <m/>
    <m/>
    <m/>
    <n v="2601269"/>
    <s v="IVU NUNES PATRICIO"/>
    <x v="3"/>
    <x v="41"/>
    <s v="CHISAVO"/>
    <m/>
    <m/>
    <m/>
    <m/>
    <m/>
    <m/>
    <s v="IVU NUNES PATRICIO"/>
    <s v="875081383"/>
    <s v="ABDUL JOAO"/>
    <n v="867084801"/>
    <m/>
    <m/>
    <m/>
    <n v="260001"/>
    <m/>
    <m/>
    <m/>
    <m/>
    <m/>
    <m/>
    <m/>
    <m/>
    <m/>
    <m/>
    <m/>
    <m/>
    <m/>
    <n v="-525.909090909091"/>
    <m/>
    <m/>
    <m/>
    <n v="0"/>
    <n v="-809.090909090909"/>
    <s v="Sem registo"/>
  </r>
  <r>
    <d v="2026-04-02T00:00:00"/>
    <x v="1"/>
    <m/>
    <m/>
    <m/>
    <n v="76"/>
    <n v="38"/>
    <n v="46.0606060606061"/>
    <n v="8.060606060606098"/>
    <m/>
    <m/>
    <m/>
    <m/>
    <m/>
    <m/>
    <m/>
    <s v="AGRIFEMMA01L"/>
    <m/>
    <m/>
    <m/>
    <n v="2601269"/>
    <s v="IVU NUNES PATRICIO"/>
    <x v="3"/>
    <x v="41"/>
    <s v="CHAWALO"/>
    <m/>
    <m/>
    <m/>
    <m/>
    <m/>
    <m/>
    <s v="IVU NUNES PATRICIO"/>
    <s v="875081383"/>
    <s v="ABDUL JOAO"/>
    <n v="867084801"/>
    <m/>
    <m/>
    <m/>
    <n v="260001"/>
    <m/>
    <m/>
    <m/>
    <m/>
    <m/>
    <m/>
    <m/>
    <m/>
    <m/>
    <m/>
    <m/>
    <m/>
    <m/>
    <n v="-29.9393939393939"/>
    <m/>
    <m/>
    <m/>
    <n v="0"/>
    <n v="-46.0606060606061"/>
    <s v="Sem registo"/>
  </r>
  <r>
    <d v="2026-04-02T00:00:00"/>
    <x v="1"/>
    <m/>
    <m/>
    <m/>
    <n v="89"/>
    <n v="44.5"/>
    <n v="53.9393939393939"/>
    <n v="9.439393939393902"/>
    <m/>
    <m/>
    <m/>
    <m/>
    <m/>
    <m/>
    <m/>
    <s v="AGRIFEMMA01L"/>
    <m/>
    <m/>
    <m/>
    <n v="2601269"/>
    <s v="IVU NUNES PATRICIO"/>
    <x v="3"/>
    <x v="41"/>
    <s v="CHISAVO"/>
    <m/>
    <m/>
    <m/>
    <m/>
    <m/>
    <m/>
    <s v="IVU NUNES PATRICIO"/>
    <s v="875081383"/>
    <s v="ABDUL JOAO"/>
    <n v="867084801"/>
    <m/>
    <m/>
    <m/>
    <n v="260001"/>
    <m/>
    <m/>
    <m/>
    <m/>
    <m/>
    <m/>
    <m/>
    <m/>
    <m/>
    <m/>
    <m/>
    <m/>
    <m/>
    <n v="-35.0606060606061"/>
    <m/>
    <m/>
    <m/>
    <n v="0"/>
    <n v="-53.9393939393939"/>
    <s v="Sem registo"/>
  </r>
  <r>
    <d v="2026-04-02T00:00:00"/>
    <x v="2"/>
    <m/>
    <m/>
    <m/>
    <n v="1520"/>
    <n v="1520"/>
    <n v="921.212121212121"/>
    <n v="-598.787878787879"/>
    <m/>
    <m/>
    <m/>
    <m/>
    <m/>
    <m/>
    <m/>
    <s v="SUSSACO"/>
    <m/>
    <m/>
    <m/>
    <n v="2601269"/>
    <s v="IVU NUNES PATRICIO"/>
    <x v="3"/>
    <x v="41"/>
    <s v="CHAWALO"/>
    <m/>
    <m/>
    <m/>
    <m/>
    <m/>
    <m/>
    <s v="IVU NUNES PATRICIO"/>
    <s v="875081383"/>
    <s v="ABDUL JOAO"/>
    <n v="867084801"/>
    <m/>
    <m/>
    <m/>
    <n v="260001"/>
    <m/>
    <m/>
    <m/>
    <m/>
    <m/>
    <m/>
    <m/>
    <m/>
    <m/>
    <m/>
    <m/>
    <m/>
    <m/>
    <n v="-598.787878787879"/>
    <m/>
    <m/>
    <m/>
    <n v="0"/>
    <n v="-921.212121212121"/>
    <s v="Sem registo"/>
  </r>
  <r>
    <d v="2026-04-02T00:00:00"/>
    <x v="2"/>
    <m/>
    <m/>
    <m/>
    <n v="1780"/>
    <n v="1780"/>
    <n v="1078.78787878788"/>
    <n v="-701.2121212121201"/>
    <m/>
    <m/>
    <m/>
    <m/>
    <m/>
    <m/>
    <m/>
    <s v="SUSSACO"/>
    <m/>
    <m/>
    <m/>
    <n v="2601269"/>
    <s v="IVU NUNES PATRICIO"/>
    <x v="3"/>
    <x v="41"/>
    <s v="CHISAVO"/>
    <m/>
    <m/>
    <m/>
    <m/>
    <m/>
    <m/>
    <s v="IVU NUNES PATRICIO"/>
    <s v="875081383"/>
    <s v="ABDUL JOAO"/>
    <n v="867084801"/>
    <m/>
    <m/>
    <m/>
    <n v="260001"/>
    <m/>
    <m/>
    <m/>
    <m/>
    <m/>
    <m/>
    <m/>
    <m/>
    <m/>
    <m/>
    <m/>
    <m/>
    <m/>
    <n v="-701.212121212121"/>
    <m/>
    <m/>
    <m/>
    <n v="0"/>
    <n v="-1078.78787878788"/>
    <s v="Sem registo"/>
  </r>
  <r>
    <d v="2026-04-02T00:00:00"/>
    <x v="3"/>
    <m/>
    <m/>
    <m/>
    <n v="64"/>
    <n v="32"/>
    <n v="45.3900709219858"/>
    <n v="13.3900709219858"/>
    <m/>
    <m/>
    <m/>
    <m/>
    <m/>
    <m/>
    <m/>
    <s v="AGRIMIDACLORP1L"/>
    <m/>
    <m/>
    <m/>
    <n v="2601269"/>
    <s v="IVU NUNES PATRICIO"/>
    <x v="3"/>
    <x v="41"/>
    <s v="CHAWALO"/>
    <m/>
    <m/>
    <m/>
    <m/>
    <m/>
    <m/>
    <s v="IVU NUNES PATRICIO"/>
    <s v="875081383"/>
    <s v="ABDUL JOAO"/>
    <n v="867084801"/>
    <m/>
    <m/>
    <m/>
    <n v="260001"/>
    <m/>
    <m/>
    <m/>
    <m/>
    <m/>
    <m/>
    <m/>
    <m/>
    <m/>
    <m/>
    <m/>
    <m/>
    <m/>
    <n v="-18.6099290780142"/>
    <m/>
    <m/>
    <m/>
    <n v="0"/>
    <n v="-45.3900709219858"/>
    <s v="Sem registo"/>
  </r>
  <r>
    <d v="2026-04-02T00:00:00"/>
    <x v="3"/>
    <m/>
    <m/>
    <m/>
    <n v="77"/>
    <n v="38.5"/>
    <n v="54.6099290780142"/>
    <n v="16.1099290780142"/>
    <m/>
    <m/>
    <m/>
    <m/>
    <m/>
    <m/>
    <m/>
    <s v="AGRIMIDACLORP1L"/>
    <m/>
    <m/>
    <m/>
    <n v="2601269"/>
    <s v="IVU NUNES PATRICIO"/>
    <x v="3"/>
    <x v="41"/>
    <s v="CHISAVO"/>
    <m/>
    <m/>
    <m/>
    <m/>
    <m/>
    <m/>
    <s v="IVU NUNES PATRICIO"/>
    <s v="875081383"/>
    <s v="ABDUL JOAO"/>
    <n v="867084801"/>
    <m/>
    <m/>
    <m/>
    <n v="260001"/>
    <m/>
    <m/>
    <m/>
    <m/>
    <m/>
    <m/>
    <m/>
    <m/>
    <m/>
    <m/>
    <m/>
    <m/>
    <m/>
    <n v="-22.3900709219858"/>
    <m/>
    <m/>
    <m/>
    <n v="0"/>
    <n v="-54.6099290780142"/>
    <s v="Sem registo"/>
  </r>
  <r>
    <d v="2026-04-02T00:00:00"/>
    <x v="4"/>
    <m/>
    <m/>
    <m/>
    <n v="800"/>
    <n v="800"/>
    <n v="567.375886524823"/>
    <n v="-232.624113475177"/>
    <m/>
    <m/>
    <m/>
    <m/>
    <m/>
    <m/>
    <m/>
    <s v="MXIXMILHOKG"/>
    <m/>
    <m/>
    <m/>
    <n v="2601269"/>
    <s v="IVU NUNES PATRICIO"/>
    <x v="3"/>
    <x v="41"/>
    <s v="CHAWALO"/>
    <m/>
    <m/>
    <m/>
    <m/>
    <m/>
    <m/>
    <s v="IVU NUNES PATRICIO"/>
    <s v="875081383"/>
    <s v="ABDUL JOAO"/>
    <n v="867084801"/>
    <m/>
    <m/>
    <m/>
    <n v="260001"/>
    <m/>
    <m/>
    <m/>
    <m/>
    <m/>
    <m/>
    <m/>
    <m/>
    <m/>
    <m/>
    <m/>
    <m/>
    <m/>
    <n v="-232.624113475177"/>
    <m/>
    <m/>
    <m/>
    <n v="0"/>
    <n v="-567.375886524823"/>
    <s v="Sem registo"/>
  </r>
  <r>
    <d v="2026-04-02T00:00:00"/>
    <x v="4"/>
    <m/>
    <m/>
    <m/>
    <n v="962.5"/>
    <n v="962.5"/>
    <n v="682.624113475177"/>
    <n v="-279.875886524823"/>
    <m/>
    <m/>
    <m/>
    <m/>
    <m/>
    <m/>
    <m/>
    <s v="MXIXMILHOKG"/>
    <m/>
    <m/>
    <m/>
    <n v="2601269"/>
    <s v="IVU NUNES PATRICIO"/>
    <x v="3"/>
    <x v="41"/>
    <s v="CHISAVO"/>
    <m/>
    <m/>
    <m/>
    <m/>
    <m/>
    <m/>
    <s v="IVU NUNES PATRICIO"/>
    <s v="875081383"/>
    <s v="ABDUL JOAO"/>
    <n v="867084801"/>
    <m/>
    <m/>
    <m/>
    <n v="260001"/>
    <m/>
    <m/>
    <m/>
    <m/>
    <m/>
    <m/>
    <m/>
    <m/>
    <m/>
    <m/>
    <m/>
    <m/>
    <m/>
    <n v="-279.875886524823"/>
    <m/>
    <m/>
    <m/>
    <n v="0"/>
    <n v="-682.624113475177"/>
    <s v="Sem registo"/>
  </r>
  <r>
    <d v="2026-04-02T00:00:00"/>
    <x v="5"/>
    <m/>
    <m/>
    <m/>
    <n v="36"/>
    <n v="18"/>
    <n v="0"/>
    <n v="-18"/>
    <m/>
    <m/>
    <m/>
    <m/>
    <m/>
    <m/>
    <m/>
    <s v="AGRIMHMCPA1L"/>
    <m/>
    <m/>
    <m/>
    <n v="2601269"/>
    <s v="IVU NUNES PATRICIO"/>
    <x v="3"/>
    <x v="41"/>
    <s v="CHAWALO"/>
    <m/>
    <m/>
    <m/>
    <m/>
    <m/>
    <m/>
    <s v="IVU NUNES PATRICIO"/>
    <s v="875081383"/>
    <s v="ABDUL JOAO"/>
    <n v="867084801"/>
    <m/>
    <m/>
    <m/>
    <n v="260001"/>
    <m/>
    <m/>
    <m/>
    <m/>
    <m/>
    <m/>
    <m/>
    <m/>
    <m/>
    <m/>
    <m/>
    <m/>
    <m/>
    <n v="-36"/>
    <m/>
    <m/>
    <m/>
    <n v="0"/>
    <n v="0"/>
    <s v="Sem registo"/>
  </r>
  <r>
    <d v="2026-04-02T00:00:00"/>
    <x v="5"/>
    <m/>
    <m/>
    <m/>
    <n v="36"/>
    <n v="18"/>
    <n v="0"/>
    <n v="-18"/>
    <m/>
    <m/>
    <m/>
    <m/>
    <m/>
    <m/>
    <m/>
    <s v="AGRIMHMCPA1L"/>
    <m/>
    <m/>
    <m/>
    <n v="2601269"/>
    <s v="IVU NUNES PATRICIO"/>
    <x v="3"/>
    <x v="41"/>
    <s v="CHISAVO"/>
    <m/>
    <m/>
    <m/>
    <m/>
    <m/>
    <m/>
    <s v="IVU NUNES PATRICIO"/>
    <s v="875081383"/>
    <s v="ABDUL JOAO"/>
    <n v="867084801"/>
    <m/>
    <m/>
    <m/>
    <n v="260001"/>
    <m/>
    <m/>
    <m/>
    <m/>
    <m/>
    <m/>
    <m/>
    <m/>
    <m/>
    <m/>
    <m/>
    <m/>
    <m/>
    <n v="-36"/>
    <m/>
    <m/>
    <m/>
    <n v="0"/>
    <n v="0"/>
    <s v="Sem registo"/>
  </r>
  <r>
    <d v="2026-04-02T00:00:00"/>
    <x v="6"/>
    <m/>
    <m/>
    <m/>
    <n v="600"/>
    <n v="600"/>
    <n v="0"/>
    <n v="-600"/>
    <m/>
    <m/>
    <m/>
    <m/>
    <m/>
    <m/>
    <m/>
    <s v="MXIXARROZKG"/>
    <m/>
    <m/>
    <m/>
    <n v="2601269"/>
    <s v="IVU NUNES PATRICIO"/>
    <x v="3"/>
    <x v="41"/>
    <s v="CHAWALO"/>
    <m/>
    <m/>
    <m/>
    <m/>
    <m/>
    <m/>
    <s v="IVU NUNES PATRICIO"/>
    <s v="875081383"/>
    <s v="ABDUL JOAO"/>
    <n v="867084801"/>
    <m/>
    <m/>
    <m/>
    <n v="260001"/>
    <m/>
    <m/>
    <m/>
    <m/>
    <m/>
    <m/>
    <m/>
    <m/>
    <m/>
    <m/>
    <m/>
    <m/>
    <m/>
    <n v="-600"/>
    <m/>
    <m/>
    <m/>
    <n v="0"/>
    <n v="0"/>
    <s v="Sem registo"/>
  </r>
  <r>
    <d v="2026-04-02T00:00:00"/>
    <x v="6"/>
    <m/>
    <m/>
    <m/>
    <n v="600"/>
    <n v="600"/>
    <n v="0"/>
    <n v="-600"/>
    <m/>
    <m/>
    <m/>
    <m/>
    <m/>
    <m/>
    <m/>
    <s v="MXIXARROZKG"/>
    <m/>
    <m/>
    <m/>
    <n v="2601269"/>
    <s v="IVU NUNES PATRICIO"/>
    <x v="3"/>
    <x v="41"/>
    <s v="CHISAVO"/>
    <m/>
    <m/>
    <m/>
    <m/>
    <m/>
    <m/>
    <s v="IVU NUNES PATRICIO"/>
    <s v="875081383"/>
    <s v="ABDUL JOAO"/>
    <n v="867084801"/>
    <m/>
    <m/>
    <m/>
    <n v="260001"/>
    <m/>
    <m/>
    <m/>
    <m/>
    <m/>
    <m/>
    <m/>
    <m/>
    <m/>
    <m/>
    <m/>
    <m/>
    <m/>
    <n v="-600"/>
    <m/>
    <m/>
    <m/>
    <n v="0"/>
    <n v="0"/>
    <s v="Sem registo"/>
  </r>
  <r>
    <d v="2026-04-02T00:00:00"/>
    <x v="0"/>
    <m/>
    <m/>
    <m/>
    <n v="1035"/>
    <n v="1035"/>
    <n v="0"/>
    <n v="-1035"/>
    <m/>
    <m/>
    <m/>
    <m/>
    <m/>
    <m/>
    <m/>
    <s v="MXIXFEIJAOKG"/>
    <m/>
    <m/>
    <m/>
    <n v="2601270"/>
    <s v="Izalde Remi Pereira"/>
    <x v="3"/>
    <x v="23"/>
    <s v="Mussenguezi"/>
    <m/>
    <m/>
    <m/>
    <m/>
    <m/>
    <m/>
    <s v="Izalde Remi Pereira"/>
    <s v="877541227"/>
    <s v="Feliciano Germias Nicolasse Muachissene"/>
    <s v="870545187/840525187"/>
    <m/>
    <m/>
    <m/>
    <n v="260001"/>
    <m/>
    <m/>
    <m/>
    <m/>
    <m/>
    <m/>
    <m/>
    <m/>
    <m/>
    <m/>
    <m/>
    <m/>
    <m/>
    <n v="-1035"/>
    <m/>
    <m/>
    <m/>
    <n v="0"/>
    <n v="0"/>
    <s v="Sem registo"/>
  </r>
  <r>
    <d v="2026-04-02T00:00:00"/>
    <x v="1"/>
    <m/>
    <m/>
    <m/>
    <n v="69"/>
    <n v="34.5"/>
    <n v="0"/>
    <n v="-34.5"/>
    <m/>
    <m/>
    <m/>
    <m/>
    <m/>
    <m/>
    <m/>
    <s v="AGRIFEMMA01L"/>
    <m/>
    <m/>
    <m/>
    <n v="2601270"/>
    <s v="Izalde Remi Pereira"/>
    <x v="3"/>
    <x v="23"/>
    <s v="Mussenguezi"/>
    <m/>
    <m/>
    <m/>
    <m/>
    <m/>
    <m/>
    <s v="Izalde Remi Pereira"/>
    <s v="877541227"/>
    <s v="Feliciano Germias Nicolasse Muachissene"/>
    <s v="870545187/840525187"/>
    <m/>
    <m/>
    <m/>
    <n v="260001"/>
    <m/>
    <m/>
    <m/>
    <m/>
    <m/>
    <m/>
    <m/>
    <m/>
    <m/>
    <m/>
    <m/>
    <m/>
    <m/>
    <n v="-69"/>
    <m/>
    <m/>
    <m/>
    <n v="0"/>
    <n v="0"/>
    <s v="Sem registo"/>
  </r>
  <r>
    <d v="2026-04-02T00:00:00"/>
    <x v="2"/>
    <m/>
    <m/>
    <m/>
    <n v="1380"/>
    <n v="1380"/>
    <n v="0"/>
    <n v="-1380"/>
    <m/>
    <m/>
    <m/>
    <m/>
    <m/>
    <m/>
    <m/>
    <s v="SUSSACO"/>
    <m/>
    <m/>
    <m/>
    <n v="2601270"/>
    <s v="Izalde Remi Pereira"/>
    <x v="3"/>
    <x v="23"/>
    <s v="Mussenguezi"/>
    <m/>
    <m/>
    <m/>
    <m/>
    <m/>
    <m/>
    <s v="Izalde Remi Pereira"/>
    <s v="877541227"/>
    <s v="Feliciano Germias Nicolasse Muachissene"/>
    <s v="870545187/840525187"/>
    <m/>
    <m/>
    <m/>
    <n v="260001"/>
    <m/>
    <m/>
    <m/>
    <m/>
    <m/>
    <m/>
    <m/>
    <m/>
    <m/>
    <m/>
    <m/>
    <m/>
    <m/>
    <n v="-1380"/>
    <m/>
    <m/>
    <m/>
    <n v="0"/>
    <n v="0"/>
    <s v="Sem registo"/>
  </r>
  <r>
    <d v="2026-04-02T00:00:00"/>
    <x v="5"/>
    <m/>
    <m/>
    <m/>
    <n v="207"/>
    <n v="103.5"/>
    <n v="0"/>
    <n v="-103.5"/>
    <m/>
    <m/>
    <m/>
    <m/>
    <m/>
    <m/>
    <m/>
    <s v="AGRIMHMCPA1L"/>
    <m/>
    <m/>
    <m/>
    <n v="2601270"/>
    <s v="Izalde Remi Pereira"/>
    <x v="3"/>
    <x v="23"/>
    <s v="Mussenguezi"/>
    <m/>
    <m/>
    <m/>
    <m/>
    <m/>
    <m/>
    <s v="Izalde Remi Pereira"/>
    <s v="877541227"/>
    <s v="Feliciano Germias Nicolasse Muachissene"/>
    <s v="870545187/840525187"/>
    <m/>
    <m/>
    <m/>
    <n v="260001"/>
    <m/>
    <m/>
    <m/>
    <m/>
    <m/>
    <m/>
    <m/>
    <m/>
    <m/>
    <m/>
    <m/>
    <m/>
    <m/>
    <n v="-207"/>
    <m/>
    <m/>
    <m/>
    <n v="0"/>
    <n v="0"/>
    <s v="Sem registo"/>
  </r>
  <r>
    <d v="2026-04-02T00:00:00"/>
    <x v="6"/>
    <m/>
    <m/>
    <m/>
    <n v="3450"/>
    <n v="3450"/>
    <n v="0"/>
    <n v="-3450"/>
    <m/>
    <m/>
    <m/>
    <m/>
    <m/>
    <m/>
    <m/>
    <s v="MXIXARROZKG"/>
    <m/>
    <m/>
    <m/>
    <n v="2601270"/>
    <s v="Izalde Remi Pereira"/>
    <x v="3"/>
    <x v="23"/>
    <s v="Mussenguezi"/>
    <m/>
    <m/>
    <m/>
    <m/>
    <m/>
    <m/>
    <s v="Izalde Remi Pereira"/>
    <s v="877541227"/>
    <s v="Feliciano Germias Nicolasse Muachissene"/>
    <s v="870545187/840525187"/>
    <m/>
    <m/>
    <m/>
    <n v="260001"/>
    <m/>
    <m/>
    <m/>
    <m/>
    <m/>
    <m/>
    <m/>
    <m/>
    <m/>
    <m/>
    <m/>
    <m/>
    <m/>
    <n v="-3450"/>
    <m/>
    <m/>
    <m/>
    <n v="0"/>
    <n v="0"/>
    <s v="Sem registo"/>
  </r>
  <r>
    <d v="2026-04-02T00:00:00"/>
    <x v="0"/>
    <m/>
    <m/>
    <m/>
    <n v="4605"/>
    <n v="4605"/>
    <n v="4605"/>
    <n v="0"/>
    <m/>
    <m/>
    <m/>
    <m/>
    <m/>
    <m/>
    <m/>
    <s v="MXIXFEIJAOKG"/>
    <m/>
    <m/>
    <m/>
    <n v="2601271"/>
    <s v="Jacinto Maximiano"/>
    <x v="5"/>
    <x v="22"/>
    <s v="Chaimite Sede B1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4605"/>
    <s v="Sem registo"/>
  </r>
  <r>
    <d v="2026-04-02T00:00:00"/>
    <x v="0"/>
    <m/>
    <m/>
    <m/>
    <n v="2520"/>
    <n v="2520"/>
    <n v="2520"/>
    <n v="0"/>
    <m/>
    <m/>
    <m/>
    <m/>
    <m/>
    <m/>
    <m/>
    <s v="MXIXFEIJAOKG"/>
    <m/>
    <m/>
    <m/>
    <n v="2601271"/>
    <s v="Jacinto Maximiano"/>
    <x v="5"/>
    <x v="22"/>
    <s v="Chaimite sede B2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520"/>
    <s v="Sem registo"/>
  </r>
  <r>
    <d v="2026-04-02T00:00:00"/>
    <x v="0"/>
    <m/>
    <m/>
    <m/>
    <n v="3735"/>
    <n v="3735"/>
    <n v="3735"/>
    <n v="0"/>
    <m/>
    <m/>
    <m/>
    <m/>
    <m/>
    <m/>
    <m/>
    <s v="MXIXFEIJAOKG"/>
    <m/>
    <m/>
    <m/>
    <n v="2601271"/>
    <s v="Jacinto Maximiano"/>
    <x v="5"/>
    <x v="22"/>
    <s v="Chaimite sede B3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3735"/>
    <s v="Sem registo"/>
  </r>
  <r>
    <d v="2026-04-02T00:00:00"/>
    <x v="0"/>
    <m/>
    <m/>
    <m/>
    <n v="3870"/>
    <n v="3870"/>
    <n v="3870"/>
    <n v="0"/>
    <m/>
    <m/>
    <m/>
    <m/>
    <m/>
    <m/>
    <m/>
    <s v="MXIXFEIJAOKG"/>
    <m/>
    <m/>
    <m/>
    <n v="2601271"/>
    <s v="Jacinto Maximiano"/>
    <x v="5"/>
    <x v="22"/>
    <s v="Chaimite sede B4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3870"/>
    <s v="Sem registo"/>
  </r>
  <r>
    <d v="2026-04-02T00:00:00"/>
    <x v="0"/>
    <m/>
    <m/>
    <m/>
    <n v="7215"/>
    <n v="7215"/>
    <n v="7215"/>
    <n v="0"/>
    <m/>
    <m/>
    <m/>
    <m/>
    <m/>
    <m/>
    <m/>
    <s v="MXIXFEIJAOKG"/>
    <m/>
    <m/>
    <m/>
    <n v="2601271"/>
    <s v="Jacinto Maximiano"/>
    <x v="5"/>
    <x v="22"/>
    <s v="Chaimite sede B5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7215"/>
    <s v="Sem registo"/>
  </r>
  <r>
    <d v="2026-04-02T00:00:00"/>
    <x v="0"/>
    <m/>
    <m/>
    <m/>
    <n v="5445"/>
    <n v="5445"/>
    <n v="5445"/>
    <n v="0"/>
    <m/>
    <m/>
    <m/>
    <m/>
    <m/>
    <m/>
    <m/>
    <s v="MXIXFEIJAOKG"/>
    <m/>
    <m/>
    <m/>
    <n v="2601271"/>
    <s v="Jacinto Maximiano"/>
    <x v="5"/>
    <x v="22"/>
    <s v="Chaimite sede B6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5445"/>
    <s v="Sem registo"/>
  </r>
  <r>
    <d v="2026-04-02T00:00:00"/>
    <x v="0"/>
    <m/>
    <m/>
    <m/>
    <n v="585"/>
    <n v="585"/>
    <n v="585"/>
    <n v="0"/>
    <m/>
    <m/>
    <m/>
    <m/>
    <m/>
    <m/>
    <m/>
    <s v="MXIXFEIJAOKG"/>
    <m/>
    <m/>
    <m/>
    <n v="2601271"/>
    <s v="Jacinto Maximiano"/>
    <x v="5"/>
    <x v="22"/>
    <s v="Chaimite sede B7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585"/>
    <s v="Sem registo"/>
  </r>
  <r>
    <d v="2026-04-02T00:00:00"/>
    <x v="0"/>
    <m/>
    <m/>
    <m/>
    <n v="3900"/>
    <n v="3900"/>
    <n v="3900"/>
    <n v="0"/>
    <m/>
    <m/>
    <m/>
    <m/>
    <m/>
    <m/>
    <m/>
    <s v="MXIXFEIJAOKG"/>
    <m/>
    <m/>
    <m/>
    <n v="2601271"/>
    <s v="Jacinto Maximiano"/>
    <x v="5"/>
    <x v="22"/>
    <s v="Chaimite sede B8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3900"/>
    <s v="Sem registo"/>
  </r>
  <r>
    <d v="2026-04-02T00:00:00"/>
    <x v="0"/>
    <m/>
    <m/>
    <m/>
    <n v="3885"/>
    <n v="3885"/>
    <n v="3885"/>
    <n v="0"/>
    <m/>
    <m/>
    <m/>
    <m/>
    <m/>
    <m/>
    <m/>
    <s v="MXIXFEIJAOKG"/>
    <m/>
    <m/>
    <m/>
    <n v="2601271"/>
    <s v="Jacinto Maximiano"/>
    <x v="5"/>
    <x v="22"/>
    <s v="Chaimite sede B9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3885"/>
    <s v="Sem registo"/>
  </r>
  <r>
    <d v="2026-04-02T00:00:00"/>
    <x v="0"/>
    <m/>
    <m/>
    <m/>
    <n v="975"/>
    <n v="975"/>
    <n v="975"/>
    <n v="0"/>
    <m/>
    <m/>
    <m/>
    <m/>
    <m/>
    <m/>
    <m/>
    <s v="MXIXFEIJAOKG"/>
    <m/>
    <m/>
    <m/>
    <n v="2601271"/>
    <s v="Jacinto Maximiano"/>
    <x v="5"/>
    <x v="22"/>
    <s v="Chaimite-Bolho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975"/>
    <s v="Sem registo"/>
  </r>
  <r>
    <d v="2026-04-02T00:00:00"/>
    <x v="0"/>
    <m/>
    <m/>
    <m/>
    <n v="1170"/>
    <n v="1170"/>
    <n v="1170"/>
    <n v="0"/>
    <m/>
    <m/>
    <m/>
    <m/>
    <m/>
    <m/>
    <m/>
    <s v="MXIXFEIJAOKG"/>
    <m/>
    <m/>
    <m/>
    <n v="2601271"/>
    <s v="Jacinto Maximiano"/>
    <x v="5"/>
    <x v="22"/>
    <s v="Chaimite-Chilalho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170"/>
    <s v="Sem registo"/>
  </r>
  <r>
    <d v="2026-04-02T00:00:00"/>
    <x v="0"/>
    <m/>
    <m/>
    <m/>
    <n v="885"/>
    <n v="885"/>
    <n v="885"/>
    <n v="0"/>
    <m/>
    <m/>
    <m/>
    <m/>
    <m/>
    <m/>
    <m/>
    <s v="MXIXFEIJAOKG"/>
    <m/>
    <m/>
    <m/>
    <n v="2601271"/>
    <s v="Jacinto Maximiano"/>
    <x v="5"/>
    <x v="22"/>
    <s v="Chaimite-Gogote B 2 Whuate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885"/>
    <s v="Sem registo"/>
  </r>
  <r>
    <d v="2026-04-02T00:00:00"/>
    <x v="0"/>
    <m/>
    <m/>
    <m/>
    <n v="1380"/>
    <n v="1380"/>
    <n v="1380"/>
    <n v="0"/>
    <m/>
    <m/>
    <m/>
    <m/>
    <m/>
    <m/>
    <m/>
    <s v="MXIXFEIJAOKG"/>
    <m/>
    <m/>
    <m/>
    <n v="2601271"/>
    <s v="Jacinto Maximiano"/>
    <x v="5"/>
    <x v="22"/>
    <s v="Chaimite-Gogote B 3 Mubemo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380"/>
    <s v="Sem registo"/>
  </r>
  <r>
    <d v="2026-04-02T00:00:00"/>
    <x v="0"/>
    <m/>
    <m/>
    <m/>
    <n v="885"/>
    <n v="885"/>
    <n v="885"/>
    <n v="0"/>
    <m/>
    <m/>
    <m/>
    <m/>
    <m/>
    <m/>
    <m/>
    <s v="MXIXFEIJAOKG"/>
    <m/>
    <m/>
    <m/>
    <n v="2601271"/>
    <s v="Jacinto Maximiano"/>
    <x v="5"/>
    <x v="22"/>
    <s v="Chaimite-Gogote B 4 Ilha Kuhamba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885"/>
    <s v="Sem registo"/>
  </r>
  <r>
    <d v="2026-04-02T00:00:00"/>
    <x v="0"/>
    <m/>
    <m/>
    <m/>
    <n v="2865"/>
    <n v="2865"/>
    <n v="2865"/>
    <n v="0"/>
    <m/>
    <m/>
    <m/>
    <m/>
    <m/>
    <m/>
    <m/>
    <s v="MXIXFEIJAOKG"/>
    <m/>
    <m/>
    <m/>
    <n v="2601271"/>
    <s v="Jacinto Maximiano"/>
    <x v="5"/>
    <x v="22"/>
    <s v="Chaimite-Gomba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865"/>
    <s v="Sem registo"/>
  </r>
  <r>
    <d v="2026-04-02T00:00:00"/>
    <x v="0"/>
    <m/>
    <m/>
    <m/>
    <n v="360"/>
    <n v="360"/>
    <n v="360"/>
    <n v="0"/>
    <m/>
    <m/>
    <m/>
    <m/>
    <m/>
    <m/>
    <m/>
    <s v="MXIXFEIJAOKG"/>
    <m/>
    <m/>
    <m/>
    <n v="2601271"/>
    <s v="Jacinto Maximiano"/>
    <x v="5"/>
    <x v="22"/>
    <s v="Chaimite-Magonhe 1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360"/>
    <s v="Sem registo"/>
  </r>
  <r>
    <d v="2026-04-02T00:00:00"/>
    <x v="0"/>
    <m/>
    <m/>
    <m/>
    <n v="345"/>
    <n v="345"/>
    <n v="345"/>
    <n v="0"/>
    <m/>
    <m/>
    <m/>
    <m/>
    <m/>
    <m/>
    <m/>
    <s v="MXIXFEIJAOKG"/>
    <m/>
    <m/>
    <m/>
    <n v="2601271"/>
    <s v="Jacinto Maximiano"/>
    <x v="5"/>
    <x v="22"/>
    <s v="Chaimite-Magonhe2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345"/>
    <s v="Sem registo"/>
  </r>
  <r>
    <d v="2026-04-02T00:00:00"/>
    <x v="0"/>
    <m/>
    <m/>
    <m/>
    <n v="345"/>
    <n v="345"/>
    <n v="345"/>
    <n v="0"/>
    <m/>
    <m/>
    <m/>
    <m/>
    <m/>
    <m/>
    <m/>
    <s v="MXIXFEIJAOKG"/>
    <m/>
    <m/>
    <m/>
    <n v="2601271"/>
    <s v="Jacinto Maximiano"/>
    <x v="5"/>
    <x v="22"/>
    <s v="Chaimite-Magonhe3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345"/>
    <s v="Sem registo"/>
  </r>
  <r>
    <d v="2026-04-02T00:00:00"/>
    <x v="0"/>
    <m/>
    <m/>
    <m/>
    <n v="405"/>
    <n v="405"/>
    <n v="405"/>
    <n v="0"/>
    <m/>
    <m/>
    <m/>
    <m/>
    <m/>
    <m/>
    <m/>
    <s v="MXIXFEIJAOKG"/>
    <m/>
    <m/>
    <m/>
    <n v="2601271"/>
    <s v="Jacinto Maximiano"/>
    <x v="5"/>
    <x v="22"/>
    <s v="Chaimite-Mucanhine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n v="405"/>
    <m/>
    <n v="405"/>
    <n v="0"/>
    <s v="Entregue"/>
  </r>
  <r>
    <d v="2026-04-02T00:00:00"/>
    <x v="0"/>
    <m/>
    <m/>
    <m/>
    <n v="375"/>
    <n v="375"/>
    <n v="375"/>
    <n v="0"/>
    <m/>
    <m/>
    <m/>
    <m/>
    <m/>
    <m/>
    <m/>
    <s v="MXIXFEIJAOKG"/>
    <m/>
    <m/>
    <m/>
    <n v="2601271"/>
    <s v="Jacinto Maximiano"/>
    <x v="5"/>
    <x v="22"/>
    <s v="Chaimite-Munheziwa Bairro 3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375"/>
    <s v="Sem registo"/>
  </r>
  <r>
    <d v="2026-04-02T00:00:00"/>
    <x v="0"/>
    <m/>
    <m/>
    <m/>
    <n v="495"/>
    <n v="495"/>
    <n v="495"/>
    <n v="0"/>
    <m/>
    <m/>
    <m/>
    <m/>
    <m/>
    <m/>
    <m/>
    <s v="MXIXFEIJAOKG"/>
    <m/>
    <m/>
    <m/>
    <n v="2601271"/>
    <s v="Jacinto Maximiano"/>
    <x v="5"/>
    <x v="22"/>
    <s v="Chaimite-tlhathene-Bairro Muzamane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495"/>
    <s v="Sem registo"/>
  </r>
  <r>
    <d v="2026-04-02T00:00:00"/>
    <x v="0"/>
    <m/>
    <m/>
    <m/>
    <n v="2970"/>
    <n v="2970"/>
    <n v="2970"/>
    <n v="0"/>
    <m/>
    <m/>
    <m/>
    <m/>
    <m/>
    <m/>
    <m/>
    <s v="MXIXFEIJAOKG"/>
    <m/>
    <m/>
    <m/>
    <n v="2601271"/>
    <s v="Jacinto Maximiano"/>
    <x v="5"/>
    <x v="22"/>
    <s v="Chaimite-Tlhathene-Chilalho B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970"/>
    <s v="Sem registo"/>
  </r>
  <r>
    <d v="2026-04-02T00:00:00"/>
    <x v="0"/>
    <m/>
    <m/>
    <m/>
    <n v="1755"/>
    <n v="1755"/>
    <n v="1755"/>
    <n v="0"/>
    <m/>
    <m/>
    <m/>
    <m/>
    <m/>
    <m/>
    <m/>
    <s v="MXIXFEIJAOKG"/>
    <m/>
    <m/>
    <m/>
    <n v="2601271"/>
    <s v="Jacinto Maximiano"/>
    <x v="5"/>
    <x v="22"/>
    <s v="Chaimite-Tlhathene-Magondzoene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755"/>
    <s v="Sem registo"/>
  </r>
  <r>
    <d v="2026-04-02T00:00:00"/>
    <x v="0"/>
    <m/>
    <m/>
    <m/>
    <n v="840"/>
    <n v="840"/>
    <n v="840"/>
    <n v="0"/>
    <m/>
    <m/>
    <m/>
    <m/>
    <m/>
    <m/>
    <m/>
    <s v="MXIXFEIJAOKG"/>
    <m/>
    <m/>
    <m/>
    <n v="2601271"/>
    <s v="Jacinto Maximiano"/>
    <x v="5"/>
    <x v="22"/>
    <s v="Chaimite-tlhathene-Zona Titosse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840"/>
    <s v="Sem registo"/>
  </r>
  <r>
    <d v="2026-04-02T00:00:00"/>
    <x v="0"/>
    <m/>
    <m/>
    <m/>
    <n v="1020"/>
    <n v="1020"/>
    <n v="1020"/>
    <n v="0"/>
    <m/>
    <m/>
    <m/>
    <m/>
    <m/>
    <m/>
    <m/>
    <s v="MXIXFEIJAOKG"/>
    <m/>
    <m/>
    <m/>
    <n v="2601271"/>
    <s v="Jacinto Maximiano"/>
    <x v="5"/>
    <x v="22"/>
    <s v="Chaimite-Tlhatlhene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020"/>
    <s v="Sem registo"/>
  </r>
  <r>
    <d v="2026-04-02T00:00:00"/>
    <x v="0"/>
    <m/>
    <m/>
    <m/>
    <n v="1620"/>
    <n v="1620"/>
    <n v="1620"/>
    <n v="0"/>
    <m/>
    <m/>
    <m/>
    <m/>
    <m/>
    <m/>
    <m/>
    <s v="MXIXFEIJAOKG"/>
    <m/>
    <m/>
    <m/>
    <n v="2601271"/>
    <s v="Jacinto Maximiano"/>
    <x v="5"/>
    <x v="22"/>
    <s v="Chaimite-Tlhatlhene Sede Matchutche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620"/>
    <s v="Sem registo"/>
  </r>
  <r>
    <d v="2026-04-02T00:00:00"/>
    <x v="0"/>
    <m/>
    <m/>
    <m/>
    <n v="795"/>
    <n v="795"/>
    <n v="795"/>
    <n v="0"/>
    <m/>
    <m/>
    <m/>
    <m/>
    <m/>
    <m/>
    <m/>
    <s v="MXIXFEIJAOKG"/>
    <m/>
    <m/>
    <m/>
    <n v="2601271"/>
    <s v="Jacinto Maximiano"/>
    <x v="5"/>
    <x v="22"/>
    <s v="Chaimite-tlhatlhene-Bairro Pulame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795"/>
    <s v="Sem registo"/>
  </r>
  <r>
    <d v="2026-04-02T00:00:00"/>
    <x v="0"/>
    <m/>
    <m/>
    <m/>
    <n v="1260"/>
    <n v="1260"/>
    <n v="1260"/>
    <n v="0"/>
    <m/>
    <m/>
    <m/>
    <m/>
    <m/>
    <m/>
    <m/>
    <s v="MXIXFEIJAOKG"/>
    <m/>
    <m/>
    <m/>
    <n v="2601271"/>
    <s v="Jacinto Maximiano"/>
    <x v="5"/>
    <x v="22"/>
    <s v="Chaimite-tlhatlhene-Matsimbe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260"/>
    <s v="Sem registo"/>
  </r>
  <r>
    <d v="2026-04-02T00:00:00"/>
    <x v="0"/>
    <m/>
    <m/>
    <m/>
    <n v="660"/>
    <n v="660"/>
    <n v="660"/>
    <n v="0"/>
    <m/>
    <m/>
    <m/>
    <m/>
    <m/>
    <m/>
    <m/>
    <s v="MXIXFEIJAOKG"/>
    <m/>
    <m/>
    <m/>
    <n v="2601271"/>
    <s v="Jacinto Maximiano"/>
    <x v="5"/>
    <x v="22"/>
    <s v="Chaimite-tlhatlhene-Ngamangueze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660"/>
    <s v="Sem registo"/>
  </r>
  <r>
    <d v="2026-04-02T00:00:00"/>
    <x v="0"/>
    <m/>
    <m/>
    <m/>
    <n v="285"/>
    <n v="285"/>
    <n v="285"/>
    <n v="0"/>
    <m/>
    <m/>
    <m/>
    <m/>
    <m/>
    <m/>
    <m/>
    <s v="MXIXFEIJAOKG"/>
    <m/>
    <m/>
    <m/>
    <n v="2601271"/>
    <s v="Jacinto Maximiano"/>
    <x v="5"/>
    <x v="22"/>
    <s v="Chaimite-Tlhatlhene-Zona Zitha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85"/>
    <s v="Sem registo"/>
  </r>
  <r>
    <d v="2026-04-02T00:00:00"/>
    <x v="0"/>
    <m/>
    <m/>
    <m/>
    <n v="765"/>
    <n v="765"/>
    <n v="765"/>
    <n v="0"/>
    <m/>
    <m/>
    <m/>
    <m/>
    <m/>
    <m/>
    <m/>
    <s v="MXIXFEIJAOKG"/>
    <m/>
    <m/>
    <m/>
    <n v="2601271"/>
    <s v="Jacinto Maximiano"/>
    <x v="5"/>
    <x v="22"/>
    <s v="Chaimite-Tlhatlhene-Zona Zitha Q 3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765"/>
    <s v="Sem registo"/>
  </r>
  <r>
    <d v="2026-04-02T00:00:00"/>
    <x v="1"/>
    <m/>
    <m/>
    <m/>
    <n v="307"/>
    <n v="153.5"/>
    <n v="153.5"/>
    <n v="0"/>
    <m/>
    <m/>
    <m/>
    <m/>
    <m/>
    <m/>
    <m/>
    <s v="AGRIFEMMA01L"/>
    <m/>
    <m/>
    <m/>
    <n v="2601271"/>
    <s v="Jacinto Maximiano"/>
    <x v="5"/>
    <x v="22"/>
    <s v="Chaimite Sede B1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53.5"/>
    <s v="Sem registo"/>
  </r>
  <r>
    <d v="2026-04-02T00:00:00"/>
    <x v="1"/>
    <m/>
    <m/>
    <m/>
    <n v="168"/>
    <n v="84"/>
    <n v="84"/>
    <n v="0"/>
    <m/>
    <m/>
    <m/>
    <m/>
    <m/>
    <m/>
    <m/>
    <s v="AGRIFEMMA01L"/>
    <m/>
    <m/>
    <m/>
    <n v="2601271"/>
    <s v="Jacinto Maximiano"/>
    <x v="5"/>
    <x v="22"/>
    <s v="Chaimite sede B2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84"/>
    <s v="Sem registo"/>
  </r>
  <r>
    <d v="2026-04-02T00:00:00"/>
    <x v="1"/>
    <m/>
    <m/>
    <m/>
    <n v="249"/>
    <n v="124.5"/>
    <n v="124.5"/>
    <n v="0"/>
    <m/>
    <m/>
    <m/>
    <m/>
    <m/>
    <m/>
    <m/>
    <s v="AGRIFEMMA01L"/>
    <m/>
    <m/>
    <m/>
    <n v="2601271"/>
    <s v="Jacinto Maximiano"/>
    <x v="5"/>
    <x v="22"/>
    <s v="Chaimite sede B3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24.5"/>
    <s v="Sem registo"/>
  </r>
  <r>
    <d v="2026-04-02T00:00:00"/>
    <x v="1"/>
    <m/>
    <m/>
    <m/>
    <n v="258"/>
    <n v="129"/>
    <n v="129"/>
    <n v="0"/>
    <m/>
    <m/>
    <m/>
    <m/>
    <m/>
    <m/>
    <m/>
    <s v="AGRIFEMMA01L"/>
    <m/>
    <m/>
    <m/>
    <n v="2601271"/>
    <s v="Jacinto Maximiano"/>
    <x v="5"/>
    <x v="22"/>
    <s v="Chaimite sede B4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29"/>
    <s v="Sem registo"/>
  </r>
  <r>
    <d v="2026-04-02T00:00:00"/>
    <x v="1"/>
    <m/>
    <m/>
    <m/>
    <n v="481"/>
    <n v="240.5"/>
    <n v="240.5"/>
    <n v="0"/>
    <m/>
    <m/>
    <m/>
    <m/>
    <m/>
    <m/>
    <m/>
    <s v="AGRIFEMMA01L"/>
    <m/>
    <m/>
    <m/>
    <n v="2601271"/>
    <s v="Jacinto Maximiano"/>
    <x v="5"/>
    <x v="22"/>
    <s v="Chaimite sede B5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40.5"/>
    <s v="Sem registo"/>
  </r>
  <r>
    <d v="2026-04-02T00:00:00"/>
    <x v="1"/>
    <m/>
    <m/>
    <m/>
    <n v="363"/>
    <n v="181.5"/>
    <n v="181.5"/>
    <n v="0"/>
    <m/>
    <m/>
    <m/>
    <m/>
    <m/>
    <m/>
    <m/>
    <s v="AGRIFEMMA01L"/>
    <m/>
    <m/>
    <m/>
    <n v="2601271"/>
    <s v="Jacinto Maximiano"/>
    <x v="5"/>
    <x v="22"/>
    <s v="Chaimite sede B6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81.5"/>
    <s v="Sem registo"/>
  </r>
  <r>
    <d v="2026-04-02T00:00:00"/>
    <x v="1"/>
    <m/>
    <m/>
    <m/>
    <n v="39"/>
    <n v="19.5"/>
    <n v="19.5"/>
    <n v="0"/>
    <m/>
    <m/>
    <m/>
    <m/>
    <m/>
    <m/>
    <m/>
    <s v="AGRIFEMMA01L"/>
    <m/>
    <m/>
    <m/>
    <n v="2601271"/>
    <s v="Jacinto Maximiano"/>
    <x v="5"/>
    <x v="22"/>
    <s v="Chaimite sede B7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9.5"/>
    <s v="Sem registo"/>
  </r>
  <r>
    <d v="2026-04-02T00:00:00"/>
    <x v="1"/>
    <m/>
    <m/>
    <m/>
    <n v="260"/>
    <n v="130"/>
    <n v="130"/>
    <n v="0"/>
    <m/>
    <m/>
    <m/>
    <m/>
    <m/>
    <m/>
    <m/>
    <s v="AGRIFEMMA01L"/>
    <m/>
    <m/>
    <m/>
    <n v="2601271"/>
    <s v="Jacinto Maximiano"/>
    <x v="5"/>
    <x v="22"/>
    <s v="Chaimite sede B8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30"/>
    <s v="Sem registo"/>
  </r>
  <r>
    <d v="2026-04-02T00:00:00"/>
    <x v="1"/>
    <m/>
    <m/>
    <m/>
    <n v="259"/>
    <n v="129.5"/>
    <n v="129.5"/>
    <n v="0"/>
    <m/>
    <m/>
    <m/>
    <m/>
    <m/>
    <m/>
    <m/>
    <s v="AGRIFEMMA01L"/>
    <m/>
    <m/>
    <m/>
    <n v="2601271"/>
    <s v="Jacinto Maximiano"/>
    <x v="5"/>
    <x v="22"/>
    <s v="Chaimite sede B9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29.5"/>
    <s v="Sem registo"/>
  </r>
  <r>
    <d v="2026-04-02T00:00:00"/>
    <x v="1"/>
    <m/>
    <m/>
    <m/>
    <n v="65"/>
    <n v="32.5"/>
    <n v="32.5"/>
    <n v="0"/>
    <m/>
    <m/>
    <m/>
    <m/>
    <m/>
    <m/>
    <m/>
    <s v="AGRIFEMMA01L"/>
    <m/>
    <m/>
    <m/>
    <n v="2601271"/>
    <s v="Jacinto Maximiano"/>
    <x v="5"/>
    <x v="22"/>
    <s v="Chaimite-Bolho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32.5"/>
    <s v="Sem registo"/>
  </r>
  <r>
    <d v="2026-04-02T00:00:00"/>
    <x v="1"/>
    <m/>
    <m/>
    <m/>
    <n v="78"/>
    <n v="39"/>
    <n v="39"/>
    <n v="0"/>
    <m/>
    <m/>
    <m/>
    <m/>
    <m/>
    <m/>
    <m/>
    <s v="AGRIFEMMA01L"/>
    <m/>
    <m/>
    <m/>
    <n v="2601271"/>
    <s v="Jacinto Maximiano"/>
    <x v="5"/>
    <x v="22"/>
    <s v="Chaimite-Chilalho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39"/>
    <s v="Sem registo"/>
  </r>
  <r>
    <d v="2026-04-02T00:00:00"/>
    <x v="1"/>
    <m/>
    <m/>
    <m/>
    <n v="59"/>
    <n v="29.5"/>
    <n v="29.5"/>
    <n v="0"/>
    <m/>
    <m/>
    <m/>
    <m/>
    <m/>
    <m/>
    <m/>
    <s v="AGRIFEMMA01L"/>
    <m/>
    <m/>
    <m/>
    <n v="2601271"/>
    <s v="Jacinto Maximiano"/>
    <x v="5"/>
    <x v="22"/>
    <s v="Chaimite-Gogote B 2 Whuate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9.5"/>
    <s v="Sem registo"/>
  </r>
  <r>
    <d v="2026-04-02T00:00:00"/>
    <x v="1"/>
    <m/>
    <m/>
    <m/>
    <n v="92"/>
    <n v="46"/>
    <n v="46"/>
    <n v="0"/>
    <m/>
    <m/>
    <m/>
    <m/>
    <m/>
    <m/>
    <m/>
    <s v="AGRIFEMMA01L"/>
    <m/>
    <m/>
    <m/>
    <n v="2601271"/>
    <s v="Jacinto Maximiano"/>
    <x v="5"/>
    <x v="22"/>
    <s v="Chaimite-Gogote B 3 Mubemo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46"/>
    <s v="Sem registo"/>
  </r>
  <r>
    <d v="2026-04-02T00:00:00"/>
    <x v="1"/>
    <m/>
    <m/>
    <m/>
    <n v="59"/>
    <n v="29.5"/>
    <n v="29.5"/>
    <n v="0"/>
    <m/>
    <m/>
    <m/>
    <m/>
    <m/>
    <m/>
    <m/>
    <s v="AGRIFEMMA01L"/>
    <m/>
    <m/>
    <m/>
    <n v="2601271"/>
    <s v="Jacinto Maximiano"/>
    <x v="5"/>
    <x v="22"/>
    <s v="Chaimite-Gogote B 4 Ilha Kuhamba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9.5"/>
    <s v="Sem registo"/>
  </r>
  <r>
    <d v="2026-04-02T00:00:00"/>
    <x v="1"/>
    <m/>
    <m/>
    <m/>
    <n v="191"/>
    <n v="95.5"/>
    <n v="95.5"/>
    <n v="0"/>
    <m/>
    <m/>
    <m/>
    <m/>
    <m/>
    <m/>
    <m/>
    <s v="AGRIFEMMA01L"/>
    <m/>
    <m/>
    <m/>
    <n v="2601271"/>
    <s v="Jacinto Maximiano"/>
    <x v="5"/>
    <x v="22"/>
    <s v="Chaimite-Gomba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95.5"/>
    <s v="Sem registo"/>
  </r>
  <r>
    <d v="2026-04-02T00:00:00"/>
    <x v="1"/>
    <m/>
    <m/>
    <m/>
    <n v="24"/>
    <n v="12"/>
    <n v="12"/>
    <n v="0"/>
    <m/>
    <m/>
    <m/>
    <m/>
    <m/>
    <m/>
    <m/>
    <s v="AGRIFEMMA01L"/>
    <m/>
    <m/>
    <m/>
    <n v="2601271"/>
    <s v="Jacinto Maximiano"/>
    <x v="5"/>
    <x v="22"/>
    <s v="Chaimite-Magonhe 1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2"/>
    <s v="Sem registo"/>
  </r>
  <r>
    <d v="2026-04-02T00:00:00"/>
    <x v="1"/>
    <m/>
    <m/>
    <m/>
    <n v="23"/>
    <n v="11.5"/>
    <n v="11.5"/>
    <n v="0"/>
    <m/>
    <m/>
    <m/>
    <m/>
    <m/>
    <m/>
    <m/>
    <s v="AGRIFEMMA01L"/>
    <m/>
    <m/>
    <m/>
    <n v="2601271"/>
    <s v="Jacinto Maximiano"/>
    <x v="5"/>
    <x v="22"/>
    <s v="Chaimite-Magonhe2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1.5"/>
    <s v="Sem registo"/>
  </r>
  <r>
    <d v="2026-04-02T00:00:00"/>
    <x v="1"/>
    <m/>
    <m/>
    <m/>
    <n v="23"/>
    <n v="11.5"/>
    <n v="11.5"/>
    <n v="0"/>
    <m/>
    <m/>
    <m/>
    <m/>
    <m/>
    <m/>
    <m/>
    <s v="AGRIFEMMA01L"/>
    <m/>
    <m/>
    <m/>
    <n v="2601271"/>
    <s v="Jacinto Maximiano"/>
    <x v="5"/>
    <x v="22"/>
    <s v="Chaimite-Magonhe3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1.5"/>
    <s v="Sem registo"/>
  </r>
  <r>
    <d v="2026-04-02T00:00:00"/>
    <x v="1"/>
    <m/>
    <m/>
    <m/>
    <n v="27"/>
    <n v="13.5"/>
    <n v="13.5"/>
    <n v="0"/>
    <m/>
    <m/>
    <m/>
    <m/>
    <m/>
    <m/>
    <m/>
    <s v="AGRIFEMMA01L"/>
    <m/>
    <m/>
    <m/>
    <n v="2601271"/>
    <s v="Jacinto Maximiano"/>
    <x v="5"/>
    <x v="22"/>
    <s v="Chaimite-Mucanhine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3.5"/>
    <s v="Sem registo"/>
  </r>
  <r>
    <d v="2026-04-02T00:00:00"/>
    <x v="1"/>
    <m/>
    <m/>
    <m/>
    <n v="25"/>
    <n v="12.5"/>
    <n v="12.5"/>
    <n v="0"/>
    <m/>
    <m/>
    <m/>
    <m/>
    <m/>
    <m/>
    <m/>
    <s v="AGRIFEMMA01L"/>
    <m/>
    <m/>
    <m/>
    <n v="2601271"/>
    <s v="Jacinto Maximiano"/>
    <x v="5"/>
    <x v="22"/>
    <s v="Chaimite-Munheziwa Bairro 3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2.5"/>
    <s v="Sem registo"/>
  </r>
  <r>
    <d v="2026-04-02T00:00:00"/>
    <x v="1"/>
    <m/>
    <m/>
    <m/>
    <n v="33"/>
    <n v="16.5"/>
    <n v="16.5"/>
    <n v="0"/>
    <m/>
    <m/>
    <m/>
    <m/>
    <m/>
    <m/>
    <m/>
    <s v="AGRIFEMMA01L"/>
    <m/>
    <m/>
    <m/>
    <n v="2601271"/>
    <s v="Jacinto Maximiano"/>
    <x v="5"/>
    <x v="22"/>
    <s v="Chaimite-tlhathene-Bairro Muzamane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6.5"/>
    <s v="Sem registo"/>
  </r>
  <r>
    <d v="2026-04-02T00:00:00"/>
    <x v="1"/>
    <m/>
    <m/>
    <m/>
    <n v="198"/>
    <n v="99"/>
    <n v="99"/>
    <n v="0"/>
    <m/>
    <m/>
    <m/>
    <m/>
    <m/>
    <m/>
    <m/>
    <s v="AGRIFEMMA01L"/>
    <m/>
    <m/>
    <m/>
    <n v="2601271"/>
    <s v="Jacinto Maximiano"/>
    <x v="5"/>
    <x v="22"/>
    <s v="Chaimite-Tlhathene-Chilalho B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99"/>
    <s v="Sem registo"/>
  </r>
  <r>
    <d v="2026-04-02T00:00:00"/>
    <x v="1"/>
    <m/>
    <m/>
    <m/>
    <n v="117"/>
    <n v="58.5"/>
    <n v="58.5"/>
    <n v="0"/>
    <m/>
    <m/>
    <m/>
    <m/>
    <m/>
    <m/>
    <m/>
    <s v="AGRIFEMMA01L"/>
    <m/>
    <m/>
    <m/>
    <n v="2601271"/>
    <s v="Jacinto Maximiano"/>
    <x v="5"/>
    <x v="22"/>
    <s v="Chaimite-Tlhathene-Magondzoene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58.5"/>
    <s v="Sem registo"/>
  </r>
  <r>
    <d v="2026-04-02T00:00:00"/>
    <x v="1"/>
    <m/>
    <m/>
    <m/>
    <n v="56"/>
    <n v="28"/>
    <n v="28"/>
    <n v="0"/>
    <m/>
    <m/>
    <m/>
    <m/>
    <m/>
    <m/>
    <m/>
    <s v="AGRIFEMMA01L"/>
    <m/>
    <m/>
    <m/>
    <n v="2601271"/>
    <s v="Jacinto Maximiano"/>
    <x v="5"/>
    <x v="22"/>
    <s v="Chaimite-tlhathene-Zona Titosse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8"/>
    <s v="Sem registo"/>
  </r>
  <r>
    <d v="2026-04-02T00:00:00"/>
    <x v="1"/>
    <m/>
    <m/>
    <m/>
    <n v="68"/>
    <n v="34"/>
    <n v="34"/>
    <n v="0"/>
    <m/>
    <m/>
    <m/>
    <m/>
    <m/>
    <m/>
    <m/>
    <s v="AGRIFEMMA01L"/>
    <m/>
    <m/>
    <m/>
    <n v="2601271"/>
    <s v="Jacinto Maximiano"/>
    <x v="5"/>
    <x v="22"/>
    <s v="Chaimite-Tlhatlhene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34"/>
    <s v="Sem registo"/>
  </r>
  <r>
    <d v="2026-04-02T00:00:00"/>
    <x v="1"/>
    <m/>
    <m/>
    <m/>
    <n v="108"/>
    <n v="54"/>
    <n v="54"/>
    <n v="0"/>
    <m/>
    <m/>
    <m/>
    <m/>
    <m/>
    <m/>
    <m/>
    <s v="AGRIFEMMA01L"/>
    <m/>
    <m/>
    <m/>
    <n v="2601271"/>
    <s v="Jacinto Maximiano"/>
    <x v="5"/>
    <x v="22"/>
    <s v="Chaimite-Tlhatlhene Sede Matchutche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54"/>
    <s v="Sem registo"/>
  </r>
  <r>
    <d v="2026-04-02T00:00:00"/>
    <x v="1"/>
    <m/>
    <m/>
    <m/>
    <n v="53"/>
    <n v="26.5"/>
    <n v="26.5"/>
    <n v="0"/>
    <m/>
    <m/>
    <m/>
    <m/>
    <m/>
    <m/>
    <m/>
    <s v="AGRIFEMMA01L"/>
    <m/>
    <m/>
    <m/>
    <n v="2601271"/>
    <s v="Jacinto Maximiano"/>
    <x v="5"/>
    <x v="22"/>
    <s v="Chaimite-tlhatlhene-Bairro Pulame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6.5"/>
    <s v="Sem registo"/>
  </r>
  <r>
    <d v="2026-04-02T00:00:00"/>
    <x v="1"/>
    <m/>
    <m/>
    <m/>
    <n v="84"/>
    <n v="42"/>
    <n v="42"/>
    <n v="0"/>
    <m/>
    <m/>
    <m/>
    <m/>
    <m/>
    <m/>
    <m/>
    <s v="AGRIFEMMA01L"/>
    <m/>
    <m/>
    <m/>
    <n v="2601271"/>
    <s v="Jacinto Maximiano"/>
    <x v="5"/>
    <x v="22"/>
    <s v="Chaimite-tlhatlhene-Matsimbe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42"/>
    <s v="Sem registo"/>
  </r>
  <r>
    <d v="2026-04-02T00:00:00"/>
    <x v="1"/>
    <m/>
    <m/>
    <m/>
    <n v="44"/>
    <n v="22"/>
    <n v="22"/>
    <n v="0"/>
    <m/>
    <m/>
    <m/>
    <m/>
    <m/>
    <m/>
    <m/>
    <s v="AGRIFEMMA01L"/>
    <m/>
    <m/>
    <m/>
    <n v="2601271"/>
    <s v="Jacinto Maximiano"/>
    <x v="5"/>
    <x v="22"/>
    <s v="Chaimite-tlhatlhene-Ngamangueze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2"/>
    <s v="Sem registo"/>
  </r>
  <r>
    <d v="2026-04-02T00:00:00"/>
    <x v="1"/>
    <m/>
    <m/>
    <m/>
    <n v="19"/>
    <n v="9.5"/>
    <n v="9.5"/>
    <n v="0"/>
    <m/>
    <m/>
    <m/>
    <m/>
    <m/>
    <m/>
    <m/>
    <s v="AGRIFEMMA01L"/>
    <m/>
    <m/>
    <m/>
    <n v="2601271"/>
    <s v="Jacinto Maximiano"/>
    <x v="5"/>
    <x v="22"/>
    <s v="Chaimite-Tlhatlhene-Zona Zitha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9.5"/>
    <s v="Sem registo"/>
  </r>
  <r>
    <d v="2026-04-02T00:00:00"/>
    <x v="1"/>
    <m/>
    <m/>
    <m/>
    <n v="51"/>
    <n v="25.5"/>
    <n v="25.5"/>
    <n v="0"/>
    <m/>
    <m/>
    <m/>
    <m/>
    <m/>
    <m/>
    <m/>
    <s v="AGRIFEMMA01L"/>
    <m/>
    <m/>
    <m/>
    <n v="2601271"/>
    <s v="Jacinto Maximiano"/>
    <x v="5"/>
    <x v="22"/>
    <s v="Chaimite-Tlhatlhene-Zona Zitha Q 3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5.5"/>
    <s v="Sem registo"/>
  </r>
  <r>
    <d v="2026-04-02T00:00:00"/>
    <x v="2"/>
    <m/>
    <m/>
    <m/>
    <n v="6140"/>
    <n v="6140"/>
    <n v="6140"/>
    <n v="0"/>
    <m/>
    <m/>
    <m/>
    <m/>
    <m/>
    <m/>
    <m/>
    <s v="SUSSACO"/>
    <m/>
    <m/>
    <m/>
    <n v="2601271"/>
    <s v="Jacinto Maximiano"/>
    <x v="5"/>
    <x v="22"/>
    <s v="Chaimite Sede B1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6140"/>
    <s v="Sem registo"/>
  </r>
  <r>
    <d v="2026-04-02T00:00:00"/>
    <x v="2"/>
    <m/>
    <m/>
    <m/>
    <n v="3360"/>
    <n v="3360"/>
    <n v="3360"/>
    <n v="0"/>
    <m/>
    <m/>
    <m/>
    <m/>
    <m/>
    <m/>
    <m/>
    <s v="SUSSACO"/>
    <m/>
    <m/>
    <m/>
    <n v="2601271"/>
    <s v="Jacinto Maximiano"/>
    <x v="5"/>
    <x v="22"/>
    <s v="Chaimite sede B2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3360"/>
    <s v="Sem registo"/>
  </r>
  <r>
    <d v="2026-04-02T00:00:00"/>
    <x v="2"/>
    <m/>
    <m/>
    <m/>
    <n v="4980"/>
    <n v="4980"/>
    <n v="4980"/>
    <n v="0"/>
    <m/>
    <m/>
    <m/>
    <m/>
    <m/>
    <m/>
    <m/>
    <s v="SUSSACO"/>
    <m/>
    <m/>
    <m/>
    <n v="2601271"/>
    <s v="Jacinto Maximiano"/>
    <x v="5"/>
    <x v="22"/>
    <s v="Chaimite sede B3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4980"/>
    <s v="Sem registo"/>
  </r>
  <r>
    <d v="2026-04-02T00:00:00"/>
    <x v="2"/>
    <m/>
    <m/>
    <m/>
    <n v="5160"/>
    <n v="5160"/>
    <n v="5160"/>
    <n v="0"/>
    <m/>
    <m/>
    <m/>
    <m/>
    <m/>
    <m/>
    <m/>
    <s v="SUSSACO"/>
    <m/>
    <m/>
    <m/>
    <n v="2601271"/>
    <s v="Jacinto Maximiano"/>
    <x v="5"/>
    <x v="22"/>
    <s v="Chaimite sede B4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5160"/>
    <s v="Sem registo"/>
  </r>
  <r>
    <d v="2026-04-02T00:00:00"/>
    <x v="2"/>
    <m/>
    <m/>
    <m/>
    <n v="9620"/>
    <n v="9620"/>
    <n v="9620"/>
    <n v="0"/>
    <m/>
    <m/>
    <m/>
    <m/>
    <m/>
    <m/>
    <m/>
    <s v="SUSSACO"/>
    <m/>
    <m/>
    <m/>
    <n v="2601271"/>
    <s v="Jacinto Maximiano"/>
    <x v="5"/>
    <x v="22"/>
    <s v="Chaimite sede B5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9620"/>
    <s v="Sem registo"/>
  </r>
  <r>
    <d v="2026-04-02T00:00:00"/>
    <x v="2"/>
    <m/>
    <m/>
    <m/>
    <n v="7260"/>
    <n v="7260"/>
    <n v="7260"/>
    <n v="0"/>
    <m/>
    <m/>
    <m/>
    <m/>
    <m/>
    <m/>
    <m/>
    <s v="SUSSACO"/>
    <m/>
    <m/>
    <m/>
    <n v="2601271"/>
    <s v="Jacinto Maximiano"/>
    <x v="5"/>
    <x v="22"/>
    <s v="Chaimite sede B6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7260"/>
    <s v="Sem registo"/>
  </r>
  <r>
    <d v="2026-04-02T00:00:00"/>
    <x v="2"/>
    <m/>
    <m/>
    <m/>
    <n v="780"/>
    <n v="780"/>
    <n v="780"/>
    <n v="0"/>
    <m/>
    <m/>
    <m/>
    <m/>
    <m/>
    <m/>
    <m/>
    <s v="SUSSACO"/>
    <m/>
    <m/>
    <m/>
    <n v="2601271"/>
    <s v="Jacinto Maximiano"/>
    <x v="5"/>
    <x v="22"/>
    <s v="Chaimite sede B7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780"/>
    <s v="Sem registo"/>
  </r>
  <r>
    <d v="2026-04-02T00:00:00"/>
    <x v="2"/>
    <m/>
    <m/>
    <m/>
    <n v="5200"/>
    <n v="5200"/>
    <n v="5200"/>
    <n v="0"/>
    <m/>
    <m/>
    <m/>
    <m/>
    <m/>
    <m/>
    <m/>
    <s v="SUSSACO"/>
    <m/>
    <m/>
    <m/>
    <n v="2601271"/>
    <s v="Jacinto Maximiano"/>
    <x v="5"/>
    <x v="22"/>
    <s v="Chaimite sede B8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5200"/>
    <s v="Sem registo"/>
  </r>
  <r>
    <d v="2026-04-02T00:00:00"/>
    <x v="2"/>
    <m/>
    <m/>
    <m/>
    <n v="5180"/>
    <n v="5180"/>
    <n v="5180"/>
    <n v="0"/>
    <m/>
    <m/>
    <m/>
    <m/>
    <m/>
    <m/>
    <m/>
    <s v="SUSSACO"/>
    <m/>
    <m/>
    <m/>
    <n v="2601271"/>
    <s v="Jacinto Maximiano"/>
    <x v="5"/>
    <x v="22"/>
    <s v="Chaimite sede B9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5180"/>
    <s v="Sem registo"/>
  </r>
  <r>
    <d v="2026-04-02T00:00:00"/>
    <x v="2"/>
    <m/>
    <m/>
    <m/>
    <n v="1300"/>
    <n v="1300"/>
    <n v="1300"/>
    <n v="0"/>
    <m/>
    <m/>
    <m/>
    <m/>
    <m/>
    <m/>
    <m/>
    <s v="SUSSACO"/>
    <m/>
    <m/>
    <m/>
    <n v="2601271"/>
    <s v="Jacinto Maximiano"/>
    <x v="5"/>
    <x v="22"/>
    <s v="Chaimite-Bolho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300"/>
    <s v="Sem registo"/>
  </r>
  <r>
    <d v="2026-04-02T00:00:00"/>
    <x v="2"/>
    <m/>
    <m/>
    <m/>
    <n v="1560"/>
    <n v="1560"/>
    <n v="1560"/>
    <n v="0"/>
    <m/>
    <m/>
    <m/>
    <m/>
    <m/>
    <m/>
    <m/>
    <s v="SUSSACO"/>
    <m/>
    <m/>
    <m/>
    <n v="2601271"/>
    <s v="Jacinto Maximiano"/>
    <x v="5"/>
    <x v="22"/>
    <s v="Chaimite-Chilalho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560"/>
    <s v="Sem registo"/>
  </r>
  <r>
    <d v="2026-04-02T00:00:00"/>
    <x v="2"/>
    <m/>
    <m/>
    <m/>
    <n v="1180"/>
    <n v="1180"/>
    <n v="1180"/>
    <n v="0"/>
    <m/>
    <m/>
    <m/>
    <m/>
    <m/>
    <m/>
    <m/>
    <s v="SUSSACO"/>
    <m/>
    <m/>
    <m/>
    <n v="2601271"/>
    <s v="Jacinto Maximiano"/>
    <x v="5"/>
    <x v="22"/>
    <s v="Chaimite-Gogote B 2 Whuate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180"/>
    <s v="Sem registo"/>
  </r>
  <r>
    <d v="2026-04-02T00:00:00"/>
    <x v="2"/>
    <m/>
    <m/>
    <m/>
    <n v="1840"/>
    <n v="1840"/>
    <n v="1840"/>
    <n v="0"/>
    <m/>
    <m/>
    <m/>
    <m/>
    <m/>
    <m/>
    <m/>
    <s v="SUSSACO"/>
    <m/>
    <m/>
    <m/>
    <n v="2601271"/>
    <s v="Jacinto Maximiano"/>
    <x v="5"/>
    <x v="22"/>
    <s v="Chaimite-Gogote B 3 Mubemo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840"/>
    <s v="Sem registo"/>
  </r>
  <r>
    <d v="2026-04-02T00:00:00"/>
    <x v="2"/>
    <m/>
    <m/>
    <m/>
    <n v="1180"/>
    <n v="1180"/>
    <n v="1180"/>
    <n v="0"/>
    <m/>
    <m/>
    <m/>
    <m/>
    <m/>
    <m/>
    <m/>
    <s v="SUSSACO"/>
    <m/>
    <m/>
    <m/>
    <n v="2601271"/>
    <s v="Jacinto Maximiano"/>
    <x v="5"/>
    <x v="22"/>
    <s v="Chaimite-Gogote B 4 Ilha Kuhamba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180"/>
    <s v="Sem registo"/>
  </r>
  <r>
    <d v="2026-04-02T00:00:00"/>
    <x v="2"/>
    <m/>
    <m/>
    <m/>
    <n v="3820"/>
    <n v="3820"/>
    <n v="3820"/>
    <n v="0"/>
    <m/>
    <m/>
    <m/>
    <m/>
    <m/>
    <m/>
    <m/>
    <s v="SUSSACO"/>
    <m/>
    <m/>
    <m/>
    <n v="2601271"/>
    <s v="Jacinto Maximiano"/>
    <x v="5"/>
    <x v="22"/>
    <s v="Chaimite-Gomba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3820"/>
    <s v="Sem registo"/>
  </r>
  <r>
    <d v="2026-04-02T00:00:00"/>
    <x v="2"/>
    <m/>
    <m/>
    <m/>
    <n v="480"/>
    <n v="480"/>
    <n v="480"/>
    <n v="0"/>
    <m/>
    <m/>
    <m/>
    <m/>
    <m/>
    <m/>
    <m/>
    <s v="SUSSACO"/>
    <m/>
    <m/>
    <m/>
    <n v="2601271"/>
    <s v="Jacinto Maximiano"/>
    <x v="5"/>
    <x v="22"/>
    <s v="Chaimite-Magonhe 1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480"/>
    <s v="Sem registo"/>
  </r>
  <r>
    <d v="2026-04-02T00:00:00"/>
    <x v="2"/>
    <m/>
    <m/>
    <m/>
    <n v="460"/>
    <n v="460"/>
    <n v="460"/>
    <n v="0"/>
    <m/>
    <m/>
    <m/>
    <m/>
    <m/>
    <m/>
    <m/>
    <s v="SUSSACO"/>
    <m/>
    <m/>
    <m/>
    <n v="2601271"/>
    <s v="Jacinto Maximiano"/>
    <x v="5"/>
    <x v="22"/>
    <s v="Chaimite-Magonhe2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460"/>
    <s v="Sem registo"/>
  </r>
  <r>
    <d v="2026-04-02T00:00:00"/>
    <x v="2"/>
    <m/>
    <m/>
    <m/>
    <n v="460"/>
    <n v="460"/>
    <n v="460"/>
    <n v="0"/>
    <m/>
    <m/>
    <m/>
    <m/>
    <m/>
    <m/>
    <m/>
    <s v="SUSSACO"/>
    <m/>
    <m/>
    <m/>
    <n v="2601271"/>
    <s v="Jacinto Maximiano"/>
    <x v="5"/>
    <x v="22"/>
    <s v="Chaimite-Magonhe3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460"/>
    <s v="Sem registo"/>
  </r>
  <r>
    <d v="2026-04-02T00:00:00"/>
    <x v="2"/>
    <m/>
    <m/>
    <m/>
    <n v="540"/>
    <n v="540"/>
    <n v="540"/>
    <n v="0"/>
    <m/>
    <m/>
    <m/>
    <m/>
    <m/>
    <m/>
    <m/>
    <s v="SUSSACO"/>
    <m/>
    <m/>
    <m/>
    <n v="2601271"/>
    <s v="Jacinto Maximiano"/>
    <x v="5"/>
    <x v="22"/>
    <s v="Chaimite-Mucanhine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540"/>
    <s v="Sem registo"/>
  </r>
  <r>
    <d v="2026-04-02T00:00:00"/>
    <x v="2"/>
    <m/>
    <m/>
    <m/>
    <n v="500"/>
    <n v="500"/>
    <n v="500"/>
    <n v="0"/>
    <m/>
    <m/>
    <m/>
    <m/>
    <m/>
    <m/>
    <m/>
    <s v="SUSSACO"/>
    <m/>
    <m/>
    <m/>
    <n v="2601271"/>
    <s v="Jacinto Maximiano"/>
    <x v="5"/>
    <x v="22"/>
    <s v="Chaimite-Munheziwa Bairro 3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500"/>
    <s v="Sem registo"/>
  </r>
  <r>
    <d v="2026-04-02T00:00:00"/>
    <x v="2"/>
    <m/>
    <m/>
    <m/>
    <n v="660"/>
    <n v="660"/>
    <n v="660"/>
    <n v="0"/>
    <m/>
    <m/>
    <m/>
    <m/>
    <m/>
    <m/>
    <m/>
    <s v="SUSSACO"/>
    <m/>
    <m/>
    <m/>
    <n v="2601271"/>
    <s v="Jacinto Maximiano"/>
    <x v="5"/>
    <x v="22"/>
    <s v="Chaimite-tlhathene-Bairro Muzamane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660"/>
    <s v="Sem registo"/>
  </r>
  <r>
    <d v="2026-04-02T00:00:00"/>
    <x v="2"/>
    <m/>
    <m/>
    <m/>
    <n v="3960"/>
    <n v="3960"/>
    <n v="3960"/>
    <n v="0"/>
    <m/>
    <m/>
    <m/>
    <m/>
    <m/>
    <m/>
    <m/>
    <s v="SUSSACO"/>
    <m/>
    <m/>
    <m/>
    <n v="2601271"/>
    <s v="Jacinto Maximiano"/>
    <x v="5"/>
    <x v="22"/>
    <s v="Chaimite-Tlhathene-Chilalho B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3960"/>
    <s v="Sem registo"/>
  </r>
  <r>
    <d v="2026-04-02T00:00:00"/>
    <x v="2"/>
    <m/>
    <m/>
    <m/>
    <n v="2340"/>
    <n v="2340"/>
    <n v="2340"/>
    <n v="0"/>
    <m/>
    <m/>
    <m/>
    <m/>
    <m/>
    <m/>
    <m/>
    <s v="SUSSACO"/>
    <m/>
    <m/>
    <m/>
    <n v="2601271"/>
    <s v="Jacinto Maximiano"/>
    <x v="5"/>
    <x v="22"/>
    <s v="Chaimite-Tlhathene-Magondzoene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340"/>
    <s v="Sem registo"/>
  </r>
  <r>
    <d v="2026-04-02T00:00:00"/>
    <x v="2"/>
    <m/>
    <m/>
    <m/>
    <n v="1120"/>
    <n v="1120"/>
    <n v="1120"/>
    <n v="0"/>
    <m/>
    <m/>
    <m/>
    <m/>
    <m/>
    <m/>
    <m/>
    <s v="SUSSACO"/>
    <m/>
    <m/>
    <m/>
    <n v="2601271"/>
    <s v="Jacinto Maximiano"/>
    <x v="5"/>
    <x v="22"/>
    <s v="Chaimite-tlhathene-Zona Titosse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120"/>
    <s v="Sem registo"/>
  </r>
  <r>
    <d v="2026-04-02T00:00:00"/>
    <x v="2"/>
    <m/>
    <m/>
    <m/>
    <n v="1360"/>
    <n v="1360"/>
    <n v="1360"/>
    <n v="0"/>
    <m/>
    <m/>
    <m/>
    <m/>
    <m/>
    <m/>
    <m/>
    <s v="SUSSACO"/>
    <m/>
    <m/>
    <m/>
    <n v="2601271"/>
    <s v="Jacinto Maximiano"/>
    <x v="5"/>
    <x v="22"/>
    <s v="Chaimite-Tlhatlhene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360"/>
    <s v="Sem registo"/>
  </r>
  <r>
    <d v="2026-04-02T00:00:00"/>
    <x v="2"/>
    <m/>
    <m/>
    <m/>
    <n v="2160"/>
    <n v="2160"/>
    <n v="2160"/>
    <n v="0"/>
    <m/>
    <m/>
    <m/>
    <m/>
    <m/>
    <m/>
    <m/>
    <s v="SUSSACO"/>
    <m/>
    <m/>
    <m/>
    <n v="2601271"/>
    <s v="Jacinto Maximiano"/>
    <x v="5"/>
    <x v="22"/>
    <s v="Chaimite-Tlhatlhene Sede Matchutche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160"/>
    <s v="Sem registo"/>
  </r>
  <r>
    <d v="2026-04-02T00:00:00"/>
    <x v="2"/>
    <m/>
    <m/>
    <m/>
    <n v="1060"/>
    <n v="1060"/>
    <n v="1060"/>
    <n v="0"/>
    <m/>
    <m/>
    <m/>
    <m/>
    <m/>
    <m/>
    <m/>
    <s v="SUSSACO"/>
    <m/>
    <m/>
    <m/>
    <n v="2601271"/>
    <s v="Jacinto Maximiano"/>
    <x v="5"/>
    <x v="22"/>
    <s v="Chaimite-tlhatlhene-Bairro Pulame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060"/>
    <s v="Sem registo"/>
  </r>
  <r>
    <d v="2026-04-02T00:00:00"/>
    <x v="2"/>
    <m/>
    <m/>
    <m/>
    <n v="1680"/>
    <n v="1680"/>
    <n v="1680"/>
    <n v="0"/>
    <m/>
    <m/>
    <m/>
    <m/>
    <m/>
    <m/>
    <m/>
    <s v="SUSSACO"/>
    <m/>
    <m/>
    <m/>
    <n v="2601271"/>
    <s v="Jacinto Maximiano"/>
    <x v="5"/>
    <x v="22"/>
    <s v="Chaimite-tlhatlhene-Matsimbe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680"/>
    <s v="Sem registo"/>
  </r>
  <r>
    <d v="2026-04-02T00:00:00"/>
    <x v="2"/>
    <m/>
    <m/>
    <m/>
    <n v="880"/>
    <n v="880"/>
    <n v="880"/>
    <n v="0"/>
    <m/>
    <m/>
    <m/>
    <m/>
    <m/>
    <m/>
    <m/>
    <s v="SUSSACO"/>
    <m/>
    <m/>
    <m/>
    <n v="2601271"/>
    <s v="Jacinto Maximiano"/>
    <x v="5"/>
    <x v="22"/>
    <s v="Chaimite-tlhatlhene-Ngamangueze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880"/>
    <s v="Sem registo"/>
  </r>
  <r>
    <d v="2026-04-02T00:00:00"/>
    <x v="2"/>
    <m/>
    <m/>
    <m/>
    <n v="380"/>
    <n v="380"/>
    <n v="380"/>
    <n v="0"/>
    <m/>
    <m/>
    <m/>
    <m/>
    <m/>
    <m/>
    <m/>
    <s v="SUSSACO"/>
    <m/>
    <m/>
    <m/>
    <n v="2601271"/>
    <s v="Jacinto Maximiano"/>
    <x v="5"/>
    <x v="22"/>
    <s v="Chaimite-Tlhatlhene-Zona Zitha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380"/>
    <s v="Sem registo"/>
  </r>
  <r>
    <d v="2026-04-02T00:00:00"/>
    <x v="2"/>
    <m/>
    <m/>
    <m/>
    <n v="1020"/>
    <n v="1020"/>
    <n v="1020"/>
    <n v="0"/>
    <m/>
    <m/>
    <m/>
    <m/>
    <m/>
    <m/>
    <m/>
    <s v="SUSSACO"/>
    <m/>
    <m/>
    <m/>
    <n v="2601271"/>
    <s v="Jacinto Maximiano"/>
    <x v="5"/>
    <x v="22"/>
    <s v="Chaimite-Tlhatlhene-Zona Zitha Q 3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020"/>
    <s v="Sem registo"/>
  </r>
  <r>
    <d v="2026-04-02T00:00:00"/>
    <x v="3"/>
    <m/>
    <m/>
    <m/>
    <n v="307"/>
    <n v="153.5"/>
    <n v="153.5"/>
    <n v="0"/>
    <m/>
    <m/>
    <m/>
    <m/>
    <m/>
    <m/>
    <m/>
    <s v="AGRIMIDACLORP1L"/>
    <m/>
    <m/>
    <m/>
    <n v="2601271"/>
    <s v="Jacinto Maximiano"/>
    <x v="5"/>
    <x v="22"/>
    <s v="Chaimite Sede B1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53.5"/>
    <s v="Sem registo"/>
  </r>
  <r>
    <d v="2026-04-02T00:00:00"/>
    <x v="3"/>
    <m/>
    <m/>
    <m/>
    <n v="168"/>
    <n v="84"/>
    <n v="84"/>
    <n v="0"/>
    <m/>
    <m/>
    <m/>
    <m/>
    <m/>
    <m/>
    <m/>
    <s v="AGRIMIDACLORP1L"/>
    <m/>
    <m/>
    <m/>
    <n v="2601271"/>
    <s v="Jacinto Maximiano"/>
    <x v="5"/>
    <x v="22"/>
    <s v="Chaimite sede B2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84"/>
    <s v="Sem registo"/>
  </r>
  <r>
    <d v="2026-04-02T00:00:00"/>
    <x v="3"/>
    <m/>
    <m/>
    <m/>
    <n v="249"/>
    <n v="124.5"/>
    <n v="124.5"/>
    <n v="0"/>
    <m/>
    <m/>
    <m/>
    <m/>
    <m/>
    <m/>
    <m/>
    <s v="AGRIMIDACLORP1L"/>
    <m/>
    <m/>
    <m/>
    <n v="2601271"/>
    <s v="Jacinto Maximiano"/>
    <x v="5"/>
    <x v="22"/>
    <s v="Chaimite sede B3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24.5"/>
    <s v="Sem registo"/>
  </r>
  <r>
    <d v="2026-04-02T00:00:00"/>
    <x v="3"/>
    <m/>
    <m/>
    <m/>
    <n v="258"/>
    <n v="129"/>
    <n v="129"/>
    <n v="0"/>
    <m/>
    <m/>
    <m/>
    <m/>
    <m/>
    <m/>
    <m/>
    <s v="AGRIMIDACLORP1L"/>
    <m/>
    <m/>
    <m/>
    <n v="2601271"/>
    <s v="Jacinto Maximiano"/>
    <x v="5"/>
    <x v="22"/>
    <s v="Chaimite sede B4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29"/>
    <s v="Sem registo"/>
  </r>
  <r>
    <d v="2026-04-02T00:00:00"/>
    <x v="3"/>
    <m/>
    <m/>
    <m/>
    <n v="481"/>
    <n v="240.5"/>
    <n v="240.5"/>
    <n v="0"/>
    <m/>
    <m/>
    <m/>
    <m/>
    <m/>
    <m/>
    <m/>
    <s v="AGRIMIDACLORP1L"/>
    <m/>
    <m/>
    <m/>
    <n v="2601271"/>
    <s v="Jacinto Maximiano"/>
    <x v="5"/>
    <x v="22"/>
    <s v="Chaimite sede B5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40.5"/>
    <s v="Sem registo"/>
  </r>
  <r>
    <d v="2026-04-02T00:00:00"/>
    <x v="3"/>
    <m/>
    <m/>
    <m/>
    <n v="363"/>
    <n v="181.5"/>
    <n v="181.5"/>
    <n v="0"/>
    <m/>
    <m/>
    <m/>
    <m/>
    <m/>
    <m/>
    <m/>
    <s v="AGRIMIDACLORP1L"/>
    <m/>
    <m/>
    <m/>
    <n v="2601271"/>
    <s v="Jacinto Maximiano"/>
    <x v="5"/>
    <x v="22"/>
    <s v="Chaimite sede B6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81.5"/>
    <s v="Sem registo"/>
  </r>
  <r>
    <d v="2026-04-02T00:00:00"/>
    <x v="3"/>
    <m/>
    <m/>
    <m/>
    <n v="39"/>
    <n v="19.5"/>
    <n v="19.5"/>
    <n v="0"/>
    <m/>
    <m/>
    <m/>
    <m/>
    <m/>
    <m/>
    <m/>
    <s v="AGRIMIDACLORP1L"/>
    <m/>
    <m/>
    <m/>
    <n v="2601271"/>
    <s v="Jacinto Maximiano"/>
    <x v="5"/>
    <x v="22"/>
    <s v="Chaimite sede B7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9.5"/>
    <s v="Sem registo"/>
  </r>
  <r>
    <d v="2026-04-02T00:00:00"/>
    <x v="3"/>
    <m/>
    <m/>
    <m/>
    <n v="260"/>
    <n v="130"/>
    <n v="130"/>
    <n v="0"/>
    <m/>
    <m/>
    <m/>
    <m/>
    <m/>
    <m/>
    <m/>
    <s v="AGRIMIDACLORP1L"/>
    <m/>
    <m/>
    <m/>
    <n v="2601271"/>
    <s v="Jacinto Maximiano"/>
    <x v="5"/>
    <x v="22"/>
    <s v="Chaimite sede B8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30"/>
    <s v="Sem registo"/>
  </r>
  <r>
    <d v="2026-04-02T00:00:00"/>
    <x v="3"/>
    <m/>
    <m/>
    <m/>
    <n v="259"/>
    <n v="129.5"/>
    <n v="129.5"/>
    <n v="0"/>
    <m/>
    <m/>
    <m/>
    <m/>
    <m/>
    <m/>
    <m/>
    <s v="AGRIMIDACLORP1L"/>
    <m/>
    <m/>
    <m/>
    <n v="2601271"/>
    <s v="Jacinto Maximiano"/>
    <x v="5"/>
    <x v="22"/>
    <s v="Chaimite sede B9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29.5"/>
    <s v="Sem registo"/>
  </r>
  <r>
    <d v="2026-04-02T00:00:00"/>
    <x v="3"/>
    <m/>
    <m/>
    <m/>
    <n v="65"/>
    <n v="32.5"/>
    <n v="32.5"/>
    <n v="0"/>
    <m/>
    <m/>
    <m/>
    <m/>
    <m/>
    <m/>
    <m/>
    <s v="AGRIMIDACLORP1L"/>
    <m/>
    <m/>
    <m/>
    <n v="2601271"/>
    <s v="Jacinto Maximiano"/>
    <x v="5"/>
    <x v="22"/>
    <s v="Chaimite-Bolho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32.5"/>
    <s v="Sem registo"/>
  </r>
  <r>
    <d v="2026-04-02T00:00:00"/>
    <x v="3"/>
    <m/>
    <m/>
    <m/>
    <n v="78"/>
    <n v="39"/>
    <n v="39"/>
    <n v="0"/>
    <m/>
    <m/>
    <m/>
    <m/>
    <m/>
    <m/>
    <m/>
    <s v="AGRIMIDACLORP1L"/>
    <m/>
    <m/>
    <m/>
    <n v="2601271"/>
    <s v="Jacinto Maximiano"/>
    <x v="5"/>
    <x v="22"/>
    <s v="Chaimite-Chilalho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39"/>
    <s v="Sem registo"/>
  </r>
  <r>
    <d v="2026-04-02T00:00:00"/>
    <x v="3"/>
    <m/>
    <m/>
    <m/>
    <n v="59"/>
    <n v="29.5"/>
    <n v="29.5"/>
    <n v="0"/>
    <m/>
    <m/>
    <m/>
    <m/>
    <m/>
    <m/>
    <m/>
    <s v="AGRIMIDACLORP1L"/>
    <m/>
    <m/>
    <m/>
    <n v="2601271"/>
    <s v="Jacinto Maximiano"/>
    <x v="5"/>
    <x v="22"/>
    <s v="Chaimite-Gogote B 2 Whuate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9.5"/>
    <s v="Sem registo"/>
  </r>
  <r>
    <d v="2026-04-02T00:00:00"/>
    <x v="3"/>
    <m/>
    <m/>
    <m/>
    <n v="92"/>
    <n v="46"/>
    <n v="46"/>
    <n v="0"/>
    <m/>
    <m/>
    <m/>
    <m/>
    <m/>
    <m/>
    <m/>
    <s v="AGRIMIDACLORP1L"/>
    <m/>
    <m/>
    <m/>
    <n v="2601271"/>
    <s v="Jacinto Maximiano"/>
    <x v="5"/>
    <x v="22"/>
    <s v="Chaimite-Gogote B 3 Mubemo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46"/>
    <s v="Sem registo"/>
  </r>
  <r>
    <d v="2026-04-02T00:00:00"/>
    <x v="3"/>
    <m/>
    <m/>
    <m/>
    <n v="59"/>
    <n v="29.5"/>
    <n v="29.5"/>
    <n v="0"/>
    <m/>
    <m/>
    <m/>
    <m/>
    <m/>
    <m/>
    <m/>
    <s v="AGRIMIDACLORP1L"/>
    <m/>
    <m/>
    <m/>
    <n v="2601271"/>
    <s v="Jacinto Maximiano"/>
    <x v="5"/>
    <x v="22"/>
    <s v="Chaimite-Gogote B 4 Ilha Kuhamba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9.5"/>
    <s v="Sem registo"/>
  </r>
  <r>
    <d v="2026-04-02T00:00:00"/>
    <x v="3"/>
    <m/>
    <m/>
    <m/>
    <n v="191"/>
    <n v="95.5"/>
    <n v="95.5"/>
    <n v="0"/>
    <m/>
    <m/>
    <m/>
    <m/>
    <m/>
    <m/>
    <m/>
    <s v="AGRIMIDACLORP1L"/>
    <m/>
    <m/>
    <m/>
    <n v="2601271"/>
    <s v="Jacinto Maximiano"/>
    <x v="5"/>
    <x v="22"/>
    <s v="Chaimite-Gomba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95.5"/>
    <s v="Sem registo"/>
  </r>
  <r>
    <d v="2026-04-02T00:00:00"/>
    <x v="3"/>
    <m/>
    <m/>
    <m/>
    <n v="24"/>
    <n v="12"/>
    <n v="12"/>
    <n v="0"/>
    <m/>
    <m/>
    <m/>
    <m/>
    <m/>
    <m/>
    <m/>
    <s v="AGRIMIDACLORP1L"/>
    <m/>
    <m/>
    <m/>
    <n v="2601271"/>
    <s v="Jacinto Maximiano"/>
    <x v="5"/>
    <x v="22"/>
    <s v="Chaimite-Magonhe 1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2"/>
    <s v="Sem registo"/>
  </r>
  <r>
    <d v="2026-04-02T00:00:00"/>
    <x v="3"/>
    <m/>
    <m/>
    <m/>
    <n v="23"/>
    <n v="11.5"/>
    <n v="11.5"/>
    <n v="0"/>
    <m/>
    <m/>
    <m/>
    <m/>
    <m/>
    <m/>
    <m/>
    <s v="AGRIMIDACLORP1L"/>
    <m/>
    <m/>
    <m/>
    <n v="2601271"/>
    <s v="Jacinto Maximiano"/>
    <x v="5"/>
    <x v="22"/>
    <s v="Chaimite-Magonhe2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1.5"/>
    <s v="Sem registo"/>
  </r>
  <r>
    <d v="2026-04-02T00:00:00"/>
    <x v="3"/>
    <m/>
    <m/>
    <m/>
    <n v="23"/>
    <n v="11.5"/>
    <n v="11.5"/>
    <n v="0"/>
    <m/>
    <m/>
    <m/>
    <m/>
    <m/>
    <m/>
    <m/>
    <s v="AGRIMIDACLORP1L"/>
    <m/>
    <m/>
    <m/>
    <n v="2601271"/>
    <s v="Jacinto Maximiano"/>
    <x v="5"/>
    <x v="22"/>
    <s v="Chaimite-Magonhe3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1.5"/>
    <s v="Sem registo"/>
  </r>
  <r>
    <d v="2026-04-02T00:00:00"/>
    <x v="3"/>
    <m/>
    <m/>
    <m/>
    <n v="27"/>
    <n v="13.5"/>
    <n v="13.5"/>
    <n v="0"/>
    <m/>
    <m/>
    <m/>
    <m/>
    <m/>
    <m/>
    <m/>
    <s v="AGRIMIDACLORP1L"/>
    <m/>
    <m/>
    <m/>
    <n v="2601271"/>
    <s v="Jacinto Maximiano"/>
    <x v="5"/>
    <x v="22"/>
    <s v="Chaimite-Mucanhine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3.5"/>
    <s v="Sem registo"/>
  </r>
  <r>
    <d v="2026-04-02T00:00:00"/>
    <x v="3"/>
    <m/>
    <m/>
    <m/>
    <n v="25"/>
    <n v="12.5"/>
    <n v="12.5"/>
    <n v="0"/>
    <m/>
    <m/>
    <m/>
    <m/>
    <m/>
    <m/>
    <m/>
    <s v="AGRIMIDACLORP1L"/>
    <m/>
    <m/>
    <m/>
    <n v="2601271"/>
    <s v="Jacinto Maximiano"/>
    <x v="5"/>
    <x v="22"/>
    <s v="Chaimite-Munheziwa Bairro 3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2.5"/>
    <s v="Sem registo"/>
  </r>
  <r>
    <d v="2026-04-02T00:00:00"/>
    <x v="3"/>
    <m/>
    <m/>
    <m/>
    <n v="33"/>
    <n v="16.5"/>
    <n v="16.5"/>
    <n v="0"/>
    <m/>
    <m/>
    <m/>
    <m/>
    <m/>
    <m/>
    <m/>
    <s v="AGRIMIDACLORP1L"/>
    <m/>
    <m/>
    <m/>
    <n v="2601271"/>
    <s v="Jacinto Maximiano"/>
    <x v="5"/>
    <x v="22"/>
    <s v="Chaimite-tlhathene-Bairro Muzamane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6.5"/>
    <s v="Sem registo"/>
  </r>
  <r>
    <d v="2026-04-02T00:00:00"/>
    <x v="3"/>
    <m/>
    <m/>
    <m/>
    <n v="198"/>
    <n v="99"/>
    <n v="99"/>
    <n v="0"/>
    <m/>
    <m/>
    <m/>
    <m/>
    <m/>
    <m/>
    <m/>
    <s v="AGRIMIDACLORP1L"/>
    <m/>
    <m/>
    <m/>
    <n v="2601271"/>
    <s v="Jacinto Maximiano"/>
    <x v="5"/>
    <x v="22"/>
    <s v="Chaimite-Tlhathene-Chilalho B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99"/>
    <s v="Sem registo"/>
  </r>
  <r>
    <d v="2026-04-02T00:00:00"/>
    <x v="3"/>
    <m/>
    <m/>
    <m/>
    <n v="117"/>
    <n v="58.5"/>
    <n v="58.5"/>
    <n v="0"/>
    <m/>
    <m/>
    <m/>
    <m/>
    <m/>
    <m/>
    <m/>
    <s v="AGRIMIDACLORP1L"/>
    <m/>
    <m/>
    <m/>
    <n v="2601271"/>
    <s v="Jacinto Maximiano"/>
    <x v="5"/>
    <x v="22"/>
    <s v="Chaimite-Tlhathene-Magondzoene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58.5"/>
    <s v="Sem registo"/>
  </r>
  <r>
    <d v="2026-04-02T00:00:00"/>
    <x v="3"/>
    <m/>
    <m/>
    <m/>
    <n v="56"/>
    <n v="28"/>
    <n v="28"/>
    <n v="0"/>
    <m/>
    <m/>
    <m/>
    <m/>
    <m/>
    <m/>
    <m/>
    <s v="AGRIMIDACLORP1L"/>
    <m/>
    <m/>
    <m/>
    <n v="2601271"/>
    <s v="Jacinto Maximiano"/>
    <x v="5"/>
    <x v="22"/>
    <s v="Chaimite-tlhathene-Zona Titosse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8"/>
    <s v="Sem registo"/>
  </r>
  <r>
    <d v="2026-04-02T00:00:00"/>
    <x v="3"/>
    <m/>
    <m/>
    <m/>
    <n v="68"/>
    <n v="34"/>
    <n v="34"/>
    <n v="0"/>
    <m/>
    <m/>
    <m/>
    <m/>
    <m/>
    <m/>
    <m/>
    <s v="AGRIMIDACLORP1L"/>
    <m/>
    <m/>
    <m/>
    <n v="2601271"/>
    <s v="Jacinto Maximiano"/>
    <x v="5"/>
    <x v="22"/>
    <s v="Chaimite-Tlhatlhene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34"/>
    <s v="Sem registo"/>
  </r>
  <r>
    <d v="2026-04-02T00:00:00"/>
    <x v="3"/>
    <m/>
    <m/>
    <m/>
    <n v="108"/>
    <n v="54"/>
    <n v="54"/>
    <n v="0"/>
    <m/>
    <m/>
    <m/>
    <m/>
    <m/>
    <m/>
    <m/>
    <s v="AGRIMIDACLORP1L"/>
    <m/>
    <m/>
    <m/>
    <n v="2601271"/>
    <s v="Jacinto Maximiano"/>
    <x v="5"/>
    <x v="22"/>
    <s v="Chaimite-Tlhatlhene Sede Matchutche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54"/>
    <s v="Sem registo"/>
  </r>
  <r>
    <d v="2026-04-02T00:00:00"/>
    <x v="3"/>
    <m/>
    <m/>
    <m/>
    <n v="53"/>
    <n v="26.5"/>
    <n v="26.5"/>
    <n v="0"/>
    <m/>
    <m/>
    <m/>
    <m/>
    <m/>
    <m/>
    <m/>
    <s v="AGRIMIDACLORP1L"/>
    <m/>
    <m/>
    <m/>
    <n v="2601271"/>
    <s v="Jacinto Maximiano"/>
    <x v="5"/>
    <x v="22"/>
    <s v="Chaimite-tlhatlhene-Bairro Pulame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6.5"/>
    <s v="Sem registo"/>
  </r>
  <r>
    <d v="2026-04-02T00:00:00"/>
    <x v="3"/>
    <m/>
    <m/>
    <m/>
    <n v="84"/>
    <n v="42"/>
    <n v="42"/>
    <n v="0"/>
    <m/>
    <m/>
    <m/>
    <m/>
    <m/>
    <m/>
    <m/>
    <s v="AGRIMIDACLORP1L"/>
    <m/>
    <m/>
    <m/>
    <n v="2601271"/>
    <s v="Jacinto Maximiano"/>
    <x v="5"/>
    <x v="22"/>
    <s v="Chaimite-tlhatlhene-Matsimbe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42"/>
    <s v="Sem registo"/>
  </r>
  <r>
    <d v="2026-04-02T00:00:00"/>
    <x v="3"/>
    <m/>
    <m/>
    <m/>
    <n v="44"/>
    <n v="22"/>
    <n v="22"/>
    <n v="0"/>
    <m/>
    <m/>
    <m/>
    <m/>
    <m/>
    <m/>
    <m/>
    <s v="AGRIMIDACLORP1L"/>
    <m/>
    <m/>
    <m/>
    <n v="2601271"/>
    <s v="Jacinto Maximiano"/>
    <x v="5"/>
    <x v="22"/>
    <s v="Chaimite-tlhatlhene-Ngamangueze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2"/>
    <s v="Sem registo"/>
  </r>
  <r>
    <d v="2026-04-02T00:00:00"/>
    <x v="3"/>
    <m/>
    <m/>
    <m/>
    <n v="19"/>
    <n v="9.5"/>
    <n v="9.5"/>
    <n v="0"/>
    <m/>
    <m/>
    <m/>
    <m/>
    <m/>
    <m/>
    <m/>
    <s v="AGRIMIDACLORP1L"/>
    <m/>
    <m/>
    <m/>
    <n v="2601271"/>
    <s v="Jacinto Maximiano"/>
    <x v="5"/>
    <x v="22"/>
    <s v="Chaimite-Tlhatlhene-Zona Zitha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9.5"/>
    <s v="Sem registo"/>
  </r>
  <r>
    <d v="2026-04-02T00:00:00"/>
    <x v="3"/>
    <m/>
    <m/>
    <m/>
    <n v="51"/>
    <n v="25.5"/>
    <n v="25.5"/>
    <n v="0"/>
    <m/>
    <m/>
    <m/>
    <m/>
    <m/>
    <m/>
    <m/>
    <s v="AGRIMIDACLORP1L"/>
    <m/>
    <m/>
    <m/>
    <n v="2601271"/>
    <s v="Jacinto Maximiano"/>
    <x v="5"/>
    <x v="22"/>
    <s v="Chaimite-Tlhatlhene-Zona Zitha Q 3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5.5"/>
    <s v="Sem registo"/>
  </r>
  <r>
    <d v="2026-04-02T00:00:00"/>
    <x v="4"/>
    <m/>
    <m/>
    <m/>
    <n v="3837.5"/>
    <n v="3837.5"/>
    <n v="3837.5"/>
    <n v="0"/>
    <m/>
    <m/>
    <m/>
    <m/>
    <m/>
    <m/>
    <m/>
    <s v="MXIXMILHOKG"/>
    <m/>
    <m/>
    <m/>
    <n v="2601271"/>
    <s v="Jacinto Maximiano"/>
    <x v="5"/>
    <x v="22"/>
    <s v="Chaimite Sede B1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n v="3838"/>
    <m/>
    <n v="3838"/>
    <n v="0.5"/>
    <s v="Entregue"/>
  </r>
  <r>
    <d v="2026-04-02T00:00:00"/>
    <x v="4"/>
    <m/>
    <m/>
    <m/>
    <n v="2100"/>
    <n v="2100"/>
    <n v="2100"/>
    <n v="0"/>
    <m/>
    <m/>
    <m/>
    <m/>
    <m/>
    <m/>
    <m/>
    <s v="MXIXMILHOKG"/>
    <m/>
    <m/>
    <m/>
    <n v="2601271"/>
    <s v="Jacinto Maximiano"/>
    <x v="5"/>
    <x v="22"/>
    <s v="Chaimite sede B2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n v="2100"/>
    <m/>
    <m/>
    <n v="2100"/>
    <n v="0"/>
    <s v="Entregue"/>
  </r>
  <r>
    <d v="2026-04-02T00:00:00"/>
    <x v="4"/>
    <m/>
    <m/>
    <m/>
    <n v="3112.5"/>
    <n v="3112.5"/>
    <n v="3112.5"/>
    <n v="0"/>
    <m/>
    <m/>
    <m/>
    <m/>
    <m/>
    <m/>
    <m/>
    <s v="MXIXMILHOKG"/>
    <m/>
    <m/>
    <m/>
    <n v="2601271"/>
    <s v="Jacinto Maximiano"/>
    <x v="5"/>
    <x v="22"/>
    <s v="Chaimite sede B3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n v="3112"/>
    <m/>
    <m/>
    <n v="3112"/>
    <n v="-0.5"/>
    <s v="Entregue"/>
  </r>
  <r>
    <d v="2026-04-02T00:00:00"/>
    <x v="4"/>
    <m/>
    <m/>
    <m/>
    <n v="3225"/>
    <n v="3225"/>
    <n v="3225"/>
    <n v="0"/>
    <m/>
    <m/>
    <m/>
    <m/>
    <m/>
    <m/>
    <m/>
    <s v="MXIXMILHOKG"/>
    <m/>
    <m/>
    <m/>
    <n v="2601271"/>
    <s v="Jacinto Maximiano"/>
    <x v="5"/>
    <x v="22"/>
    <s v="Chaimite sede B4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n v="3225"/>
    <m/>
    <m/>
    <n v="3225"/>
    <n v="0"/>
    <s v="Entregue"/>
  </r>
  <r>
    <d v="2026-04-02T00:00:00"/>
    <x v="4"/>
    <m/>
    <m/>
    <m/>
    <n v="6012.5"/>
    <n v="6012.5"/>
    <n v="6012.5"/>
    <n v="0"/>
    <m/>
    <m/>
    <m/>
    <m/>
    <m/>
    <m/>
    <m/>
    <s v="MXIXMILHOKG"/>
    <m/>
    <m/>
    <m/>
    <n v="2601271"/>
    <s v="Jacinto Maximiano"/>
    <x v="5"/>
    <x v="22"/>
    <s v="Chaimite sede B5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n v="6012"/>
    <m/>
    <m/>
    <n v="6012"/>
    <n v="-0.5"/>
    <s v="Entregue"/>
  </r>
  <r>
    <d v="2026-04-02T00:00:00"/>
    <x v="4"/>
    <m/>
    <m/>
    <m/>
    <n v="4537.5"/>
    <n v="4537.5"/>
    <n v="4537.5"/>
    <n v="0"/>
    <m/>
    <m/>
    <m/>
    <m/>
    <m/>
    <m/>
    <m/>
    <s v="MXIXMILHOKG"/>
    <m/>
    <m/>
    <m/>
    <n v="2601271"/>
    <s v="Jacinto Maximiano"/>
    <x v="5"/>
    <x v="22"/>
    <s v="Chaimite sede B6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n v="4538"/>
    <m/>
    <n v="4538"/>
    <n v="0.5"/>
    <s v="Entregue"/>
  </r>
  <r>
    <d v="2026-04-02T00:00:00"/>
    <x v="4"/>
    <m/>
    <m/>
    <m/>
    <n v="487.5"/>
    <n v="487.5"/>
    <n v="487.5"/>
    <n v="0"/>
    <m/>
    <m/>
    <m/>
    <m/>
    <m/>
    <m/>
    <m/>
    <s v="MXIXMILHOKG"/>
    <m/>
    <m/>
    <m/>
    <n v="2601271"/>
    <s v="Jacinto Maximiano"/>
    <x v="5"/>
    <x v="22"/>
    <s v="Chaimite sede B7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n v="488"/>
    <m/>
    <m/>
    <n v="488"/>
    <n v="0.5"/>
    <s v="Entregue"/>
  </r>
  <r>
    <d v="2026-04-02T00:00:00"/>
    <x v="4"/>
    <m/>
    <m/>
    <m/>
    <n v="3250"/>
    <n v="3250"/>
    <n v="3250"/>
    <n v="0"/>
    <m/>
    <m/>
    <m/>
    <m/>
    <m/>
    <m/>
    <m/>
    <s v="MXIXMILHOKG"/>
    <m/>
    <m/>
    <m/>
    <n v="2601271"/>
    <s v="Jacinto Maximiano"/>
    <x v="5"/>
    <x v="22"/>
    <s v="Chaimite sede B8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n v="3250"/>
    <m/>
    <m/>
    <n v="3250"/>
    <n v="0"/>
    <s v="Entregue"/>
  </r>
  <r>
    <d v="2026-04-02T00:00:00"/>
    <x v="4"/>
    <m/>
    <m/>
    <m/>
    <n v="3237.5"/>
    <n v="3237.5"/>
    <n v="3237.5"/>
    <n v="0"/>
    <m/>
    <m/>
    <m/>
    <m/>
    <m/>
    <m/>
    <m/>
    <s v="MXIXMILHOKG"/>
    <m/>
    <m/>
    <m/>
    <n v="2601271"/>
    <s v="Jacinto Maximiano"/>
    <x v="5"/>
    <x v="22"/>
    <s v="Chaimite sede B9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n v="3238"/>
    <m/>
    <m/>
    <n v="3238"/>
    <n v="0.5"/>
    <s v="Entregue"/>
  </r>
  <r>
    <d v="2026-04-02T00:00:00"/>
    <x v="4"/>
    <m/>
    <m/>
    <m/>
    <n v="812.5"/>
    <n v="812.5"/>
    <n v="812.5"/>
    <n v="0"/>
    <m/>
    <m/>
    <m/>
    <m/>
    <m/>
    <m/>
    <m/>
    <s v="MXIXMILHOKG"/>
    <m/>
    <m/>
    <m/>
    <n v="2601271"/>
    <s v="Jacinto Maximiano"/>
    <x v="5"/>
    <x v="22"/>
    <s v="Chaimite-Bolho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n v="812"/>
    <m/>
    <m/>
    <n v="812"/>
    <n v="-0.5"/>
    <s v="Entregue"/>
  </r>
  <r>
    <d v="2026-04-02T00:00:00"/>
    <x v="4"/>
    <m/>
    <m/>
    <m/>
    <n v="975"/>
    <n v="975"/>
    <n v="975"/>
    <n v="0"/>
    <m/>
    <m/>
    <m/>
    <m/>
    <m/>
    <m/>
    <m/>
    <s v="MXIXMILHOKG"/>
    <m/>
    <m/>
    <m/>
    <n v="2601271"/>
    <s v="Jacinto Maximiano"/>
    <x v="5"/>
    <x v="22"/>
    <s v="Chaimite-Chilalho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n v="975"/>
    <m/>
    <m/>
    <n v="975"/>
    <n v="0"/>
    <s v="Entregue"/>
  </r>
  <r>
    <d v="2026-04-02T00:00:00"/>
    <x v="4"/>
    <m/>
    <m/>
    <m/>
    <n v="737.5"/>
    <n v="737.5"/>
    <n v="737.5"/>
    <n v="0"/>
    <m/>
    <m/>
    <m/>
    <m/>
    <m/>
    <m/>
    <m/>
    <s v="MXIXMILHOKG"/>
    <m/>
    <m/>
    <m/>
    <n v="2601271"/>
    <s v="Jacinto Maximiano"/>
    <x v="5"/>
    <x v="22"/>
    <s v="Chaimite-Gogote B 2 Whuate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n v="738"/>
    <m/>
    <m/>
    <n v="738"/>
    <n v="0.5"/>
    <s v="Entregue"/>
  </r>
  <r>
    <d v="2026-04-02T00:00:00"/>
    <x v="4"/>
    <m/>
    <m/>
    <m/>
    <n v="1150"/>
    <n v="1150"/>
    <n v="1150"/>
    <n v="0"/>
    <m/>
    <m/>
    <m/>
    <m/>
    <m/>
    <m/>
    <m/>
    <s v="MXIXMILHOKG"/>
    <m/>
    <m/>
    <m/>
    <n v="2601271"/>
    <s v="Jacinto Maximiano"/>
    <x v="5"/>
    <x v="22"/>
    <s v="Chaimite-Gogote B 3 Mubemo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n v="1150"/>
    <m/>
    <m/>
    <n v="1150"/>
    <n v="0"/>
    <s v="Entregue"/>
  </r>
  <r>
    <d v="2026-04-02T00:00:00"/>
    <x v="4"/>
    <m/>
    <m/>
    <m/>
    <n v="737.5"/>
    <n v="737.5"/>
    <n v="737.5"/>
    <n v="0"/>
    <m/>
    <m/>
    <m/>
    <m/>
    <m/>
    <m/>
    <m/>
    <s v="MXIXMILHOKG"/>
    <m/>
    <m/>
    <m/>
    <n v="2601271"/>
    <s v="Jacinto Maximiano"/>
    <x v="5"/>
    <x v="22"/>
    <s v="Chaimite-Gogote B 4 Ilha Kuhamba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n v="738"/>
    <m/>
    <m/>
    <n v="738"/>
    <n v="0.5"/>
    <s v="Entregue"/>
  </r>
  <r>
    <d v="2026-04-02T00:00:00"/>
    <x v="4"/>
    <m/>
    <m/>
    <m/>
    <n v="2387.5"/>
    <n v="2387.5"/>
    <n v="2387.5"/>
    <n v="0"/>
    <m/>
    <m/>
    <m/>
    <m/>
    <m/>
    <m/>
    <m/>
    <s v="MXIXMILHOKG"/>
    <m/>
    <m/>
    <m/>
    <n v="2601271"/>
    <s v="Jacinto Maximiano"/>
    <x v="5"/>
    <x v="22"/>
    <s v="Chaimite-Gomba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n v="2388"/>
    <m/>
    <m/>
    <n v="2388"/>
    <n v="0.5"/>
    <s v="Entregue"/>
  </r>
  <r>
    <d v="2026-04-02T00:00:00"/>
    <x v="4"/>
    <m/>
    <m/>
    <m/>
    <n v="300"/>
    <n v="300"/>
    <n v="300"/>
    <n v="0"/>
    <m/>
    <m/>
    <m/>
    <m/>
    <m/>
    <m/>
    <m/>
    <s v="MXIXMILHOKG"/>
    <m/>
    <m/>
    <m/>
    <n v="2601271"/>
    <s v="Jacinto Maximiano"/>
    <x v="5"/>
    <x v="22"/>
    <s v="Chaimite-Magonhe 1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n v="300"/>
    <m/>
    <m/>
    <n v="300"/>
    <n v="0"/>
    <s v="Entregue"/>
  </r>
  <r>
    <d v="2026-04-02T00:00:00"/>
    <x v="4"/>
    <m/>
    <m/>
    <m/>
    <n v="287.5"/>
    <n v="287.5"/>
    <n v="287.5"/>
    <n v="0"/>
    <m/>
    <m/>
    <m/>
    <m/>
    <m/>
    <m/>
    <m/>
    <s v="MXIXMILHOKG"/>
    <m/>
    <m/>
    <m/>
    <n v="2601271"/>
    <s v="Jacinto Maximiano"/>
    <x v="5"/>
    <x v="22"/>
    <s v="Chaimite-Magonhe2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n v="288"/>
    <m/>
    <m/>
    <n v="288"/>
    <n v="0.5"/>
    <s v="Entregue"/>
  </r>
  <r>
    <d v="2026-04-02T00:00:00"/>
    <x v="4"/>
    <m/>
    <m/>
    <m/>
    <n v="287.5"/>
    <n v="287.5"/>
    <n v="287.5"/>
    <n v="0"/>
    <m/>
    <m/>
    <m/>
    <m/>
    <m/>
    <m/>
    <m/>
    <s v="MXIXMILHOKG"/>
    <m/>
    <m/>
    <m/>
    <n v="2601271"/>
    <s v="Jacinto Maximiano"/>
    <x v="5"/>
    <x v="22"/>
    <s v="Chaimite-Magonhe3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n v="288"/>
    <m/>
    <m/>
    <n v="288"/>
    <n v="0.5"/>
    <s v="Entregue"/>
  </r>
  <r>
    <d v="2026-04-02T00:00:00"/>
    <x v="4"/>
    <m/>
    <m/>
    <m/>
    <n v="337.5"/>
    <n v="337.5"/>
    <n v="337.5"/>
    <n v="0"/>
    <m/>
    <m/>
    <m/>
    <m/>
    <m/>
    <m/>
    <m/>
    <s v="MXIXMILHOKG"/>
    <m/>
    <m/>
    <m/>
    <n v="2601271"/>
    <s v="Jacinto Maximiano"/>
    <x v="5"/>
    <x v="22"/>
    <s v="Chaimite-Mucanhine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n v="338"/>
    <m/>
    <m/>
    <n v="338"/>
    <n v="0.5"/>
    <s v="Entregue"/>
  </r>
  <r>
    <d v="2026-04-02T00:00:00"/>
    <x v="4"/>
    <m/>
    <m/>
    <m/>
    <n v="312.5"/>
    <n v="312.5"/>
    <n v="312.5"/>
    <n v="0"/>
    <m/>
    <m/>
    <m/>
    <m/>
    <m/>
    <m/>
    <m/>
    <s v="MXIXMILHOKG"/>
    <m/>
    <m/>
    <m/>
    <n v="2601271"/>
    <s v="Jacinto Maximiano"/>
    <x v="5"/>
    <x v="22"/>
    <s v="Chaimite-Munheziwa Bairro 3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m/>
    <n v="312"/>
    <m/>
    <n v="312"/>
    <n v="-0.5"/>
    <s v="Entregue"/>
  </r>
  <r>
    <d v="2026-04-02T00:00:00"/>
    <x v="4"/>
    <m/>
    <m/>
    <m/>
    <n v="412.5"/>
    <n v="412.5"/>
    <n v="412.5"/>
    <n v="0"/>
    <m/>
    <m/>
    <m/>
    <m/>
    <m/>
    <m/>
    <m/>
    <s v="MXIXMILHOKG"/>
    <m/>
    <m/>
    <m/>
    <n v="2601271"/>
    <s v="Jacinto Maximiano"/>
    <x v="5"/>
    <x v="22"/>
    <s v="Chaimite-tlhathene-Bairro Muzamane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n v="412"/>
    <m/>
    <m/>
    <n v="412"/>
    <n v="-0.5"/>
    <s v="Entregue"/>
  </r>
  <r>
    <d v="2026-04-02T00:00:00"/>
    <x v="4"/>
    <m/>
    <m/>
    <m/>
    <n v="2475"/>
    <n v="2475"/>
    <n v="2475"/>
    <n v="0"/>
    <m/>
    <m/>
    <m/>
    <m/>
    <m/>
    <m/>
    <m/>
    <s v="MXIXMILHOKG"/>
    <m/>
    <m/>
    <m/>
    <n v="2601271"/>
    <s v="Jacinto Maximiano"/>
    <x v="5"/>
    <x v="22"/>
    <s v="Chaimite-Tlhathene-Chilalho B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n v="2475"/>
    <m/>
    <m/>
    <n v="2475"/>
    <n v="0"/>
    <s v="Entregue"/>
  </r>
  <r>
    <d v="2026-04-02T00:00:00"/>
    <x v="4"/>
    <m/>
    <m/>
    <m/>
    <n v="1462.5"/>
    <n v="1462.5"/>
    <n v="1462.5"/>
    <n v="0"/>
    <m/>
    <m/>
    <m/>
    <m/>
    <m/>
    <m/>
    <m/>
    <s v="MXIXMILHOKG"/>
    <m/>
    <m/>
    <m/>
    <n v="2601271"/>
    <s v="Jacinto Maximiano"/>
    <x v="5"/>
    <x v="22"/>
    <s v="Chaimite-Tlhathene-Magondzoene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n v="1462"/>
    <m/>
    <m/>
    <n v="1462"/>
    <n v="-0.5"/>
    <s v="Entregue"/>
  </r>
  <r>
    <d v="2026-04-02T00:00:00"/>
    <x v="4"/>
    <m/>
    <m/>
    <m/>
    <n v="700"/>
    <n v="700"/>
    <n v="700"/>
    <n v="0"/>
    <m/>
    <m/>
    <m/>
    <m/>
    <m/>
    <m/>
    <m/>
    <s v="MXIXMILHOKG"/>
    <m/>
    <m/>
    <m/>
    <n v="2601271"/>
    <s v="Jacinto Maximiano"/>
    <x v="5"/>
    <x v="22"/>
    <s v="Chaimite-tlhathene-Zona Titosse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n v="700"/>
    <m/>
    <m/>
    <n v="700"/>
    <n v="0"/>
    <s v="Entregue"/>
  </r>
  <r>
    <d v="2026-04-02T00:00:00"/>
    <x v="4"/>
    <m/>
    <m/>
    <m/>
    <n v="850"/>
    <n v="850"/>
    <n v="850"/>
    <n v="0"/>
    <m/>
    <m/>
    <m/>
    <m/>
    <m/>
    <m/>
    <m/>
    <s v="MXIXMILHOKG"/>
    <m/>
    <m/>
    <m/>
    <n v="2601271"/>
    <s v="Jacinto Maximiano"/>
    <x v="5"/>
    <x v="22"/>
    <s v="Chaimite-Tlhatlhene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n v="850"/>
    <m/>
    <m/>
    <n v="850"/>
    <n v="0"/>
    <s v="Entregue"/>
  </r>
  <r>
    <d v="2026-04-02T00:00:00"/>
    <x v="4"/>
    <m/>
    <m/>
    <m/>
    <n v="1350"/>
    <n v="1350"/>
    <n v="1350"/>
    <n v="0"/>
    <m/>
    <m/>
    <m/>
    <m/>
    <m/>
    <m/>
    <m/>
    <s v="MXIXMILHOKG"/>
    <m/>
    <m/>
    <m/>
    <n v="2601271"/>
    <s v="Jacinto Maximiano"/>
    <x v="5"/>
    <x v="22"/>
    <s v="Chaimite-Tlhatlhene Sede Matchutche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n v="1350"/>
    <m/>
    <m/>
    <n v="1350"/>
    <n v="0"/>
    <s v="Entregue"/>
  </r>
  <r>
    <d v="2026-04-02T00:00:00"/>
    <x v="4"/>
    <m/>
    <m/>
    <m/>
    <n v="662.5"/>
    <n v="662.5"/>
    <n v="662.5"/>
    <n v="0"/>
    <m/>
    <m/>
    <m/>
    <m/>
    <m/>
    <m/>
    <m/>
    <s v="MXIXMILHOKG"/>
    <m/>
    <m/>
    <m/>
    <n v="2601271"/>
    <s v="Jacinto Maximiano"/>
    <x v="5"/>
    <x v="22"/>
    <s v="Chaimite-tlhatlhene-Bairro Pulame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n v="662"/>
    <m/>
    <m/>
    <n v="662"/>
    <n v="-0.5"/>
    <s v="Entregue"/>
  </r>
  <r>
    <d v="2026-04-02T00:00:00"/>
    <x v="4"/>
    <m/>
    <m/>
    <m/>
    <n v="1050"/>
    <n v="1050"/>
    <n v="1050"/>
    <n v="0"/>
    <m/>
    <m/>
    <m/>
    <m/>
    <m/>
    <m/>
    <m/>
    <s v="MXIXMILHOKG"/>
    <m/>
    <m/>
    <m/>
    <n v="2601271"/>
    <s v="Jacinto Maximiano"/>
    <x v="5"/>
    <x v="22"/>
    <s v="Chaimite-tlhatlhene-Matsimbe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n v="1050"/>
    <m/>
    <m/>
    <n v="1050"/>
    <n v="0"/>
    <s v="Entregue"/>
  </r>
  <r>
    <d v="2026-04-02T00:00:00"/>
    <x v="4"/>
    <m/>
    <m/>
    <m/>
    <n v="550"/>
    <n v="550"/>
    <n v="550"/>
    <n v="0"/>
    <m/>
    <m/>
    <m/>
    <m/>
    <m/>
    <m/>
    <m/>
    <s v="MXIXMILHOKG"/>
    <m/>
    <m/>
    <m/>
    <n v="2601271"/>
    <s v="Jacinto Maximiano"/>
    <x v="5"/>
    <x v="22"/>
    <s v="Chaimite-tlhatlhene-Ngamangueze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n v="550"/>
    <m/>
    <m/>
    <n v="550"/>
    <n v="0"/>
    <s v="Entregue"/>
  </r>
  <r>
    <d v="2026-04-02T00:00:00"/>
    <x v="4"/>
    <m/>
    <m/>
    <m/>
    <n v="237.5"/>
    <n v="237.5"/>
    <n v="237.5"/>
    <n v="0"/>
    <m/>
    <m/>
    <m/>
    <m/>
    <m/>
    <m/>
    <m/>
    <s v="MXIXMILHOKG"/>
    <m/>
    <m/>
    <m/>
    <n v="2601271"/>
    <s v="Jacinto Maximiano"/>
    <x v="5"/>
    <x v="22"/>
    <s v="Chaimite-Tlhatlhene-Zona Zitha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n v="238"/>
    <m/>
    <m/>
    <n v="238"/>
    <n v="0.5"/>
    <s v="Entregue"/>
  </r>
  <r>
    <d v="2026-04-02T00:00:00"/>
    <x v="4"/>
    <m/>
    <m/>
    <m/>
    <n v="637.5"/>
    <n v="637.5"/>
    <n v="637.5"/>
    <n v="0"/>
    <m/>
    <m/>
    <m/>
    <m/>
    <m/>
    <m/>
    <m/>
    <s v="MXIXMILHOKG"/>
    <m/>
    <m/>
    <m/>
    <n v="2601271"/>
    <s v="Jacinto Maximiano"/>
    <x v="5"/>
    <x v="22"/>
    <s v="Chaimite-Tlhatlhene-Zona Zitha Q 3"/>
    <m/>
    <m/>
    <m/>
    <m/>
    <m/>
    <m/>
    <s v="Jacinto Maximiano"/>
    <s v="827988851"/>
    <s v="Neisma Jotamo Chilaule"/>
    <n v="870936440"/>
    <m/>
    <m/>
    <m/>
    <n v="260001"/>
    <m/>
    <m/>
    <m/>
    <m/>
    <m/>
    <m/>
    <m/>
    <m/>
    <m/>
    <m/>
    <m/>
    <m/>
    <m/>
    <m/>
    <n v="638"/>
    <m/>
    <m/>
    <n v="638"/>
    <n v="0.5"/>
    <s v="Entregue"/>
  </r>
  <r>
    <d v="2026-04-02T00:00:00"/>
    <x v="0"/>
    <m/>
    <m/>
    <m/>
    <n v="150"/>
    <n v="150"/>
    <n v="300"/>
    <n v="150"/>
    <m/>
    <m/>
    <m/>
    <m/>
    <m/>
    <m/>
    <m/>
    <s v="MXIXFEIJAOKG"/>
    <m/>
    <m/>
    <m/>
    <n v="2601272"/>
    <s v="Jaime Namota"/>
    <x v="0"/>
    <x v="56"/>
    <s v="Alto Lugela"/>
    <m/>
    <m/>
    <m/>
    <m/>
    <m/>
    <m/>
    <s v="Jaime Namota"/>
    <s v="863838105"/>
    <s v="Ernesto Carlos Retxua"/>
    <n v="878543976"/>
    <m/>
    <m/>
    <m/>
    <n v="260001"/>
    <m/>
    <m/>
    <m/>
    <m/>
    <m/>
    <m/>
    <m/>
    <m/>
    <m/>
    <m/>
    <m/>
    <m/>
    <m/>
    <n v="150"/>
    <m/>
    <m/>
    <m/>
    <n v="0"/>
    <n v="-300"/>
    <s v="Sem registo"/>
  </r>
  <r>
    <d v="2026-04-02T00:00:00"/>
    <x v="0"/>
    <m/>
    <m/>
    <m/>
    <n v="45"/>
    <n v="45"/>
    <n v="90"/>
    <n v="45"/>
    <m/>
    <m/>
    <m/>
    <m/>
    <m/>
    <m/>
    <m/>
    <s v="MXIXFEIJAOKG"/>
    <m/>
    <m/>
    <m/>
    <n v="2601272"/>
    <s v="Jaime Namota"/>
    <x v="0"/>
    <x v="56"/>
    <s v="Alto-Lugela"/>
    <m/>
    <m/>
    <m/>
    <m/>
    <m/>
    <m/>
    <s v="Jaime Namota"/>
    <s v="863838105"/>
    <s v="Ernesto Carlos Retxua"/>
    <n v="878543976"/>
    <m/>
    <m/>
    <m/>
    <n v="260001"/>
    <m/>
    <m/>
    <m/>
    <m/>
    <m/>
    <m/>
    <m/>
    <m/>
    <m/>
    <m/>
    <m/>
    <m/>
    <m/>
    <n v="45"/>
    <m/>
    <m/>
    <m/>
    <n v="0"/>
    <n v="-90"/>
    <s v="Sem registo"/>
  </r>
  <r>
    <d v="2026-04-02T00:00:00"/>
    <x v="1"/>
    <m/>
    <m/>
    <m/>
    <n v="10"/>
    <n v="5"/>
    <n v="20"/>
    <n v="15"/>
    <m/>
    <m/>
    <m/>
    <m/>
    <m/>
    <m/>
    <m/>
    <s v="AGRIFEMMA01L"/>
    <m/>
    <m/>
    <m/>
    <n v="2601272"/>
    <s v="Jaime Namota"/>
    <x v="0"/>
    <x v="56"/>
    <s v="Alto Lugela"/>
    <m/>
    <m/>
    <m/>
    <m/>
    <m/>
    <m/>
    <s v="Jaime Namota"/>
    <s v="863838105"/>
    <s v="Ernesto Carlos Retxua"/>
    <n v="878543976"/>
    <m/>
    <m/>
    <m/>
    <n v="260001"/>
    <m/>
    <m/>
    <m/>
    <m/>
    <m/>
    <m/>
    <m/>
    <m/>
    <m/>
    <m/>
    <m/>
    <m/>
    <m/>
    <n v="10"/>
    <m/>
    <m/>
    <m/>
    <n v="0"/>
    <n v="-20"/>
    <s v="Sem registo"/>
  </r>
  <r>
    <d v="2026-04-02T00:00:00"/>
    <x v="1"/>
    <m/>
    <m/>
    <m/>
    <n v="3"/>
    <n v="1.5"/>
    <n v="6"/>
    <n v="4.5"/>
    <m/>
    <m/>
    <m/>
    <m/>
    <m/>
    <m/>
    <m/>
    <s v="AGRIFEMMA01L"/>
    <m/>
    <m/>
    <m/>
    <n v="2601272"/>
    <s v="Jaime Namota"/>
    <x v="0"/>
    <x v="56"/>
    <s v="Alto-Lugela"/>
    <m/>
    <m/>
    <m/>
    <m/>
    <m/>
    <m/>
    <s v="Jaime Namota"/>
    <s v="863838105"/>
    <s v="Ernesto Carlos Retxua"/>
    <n v="878543976"/>
    <m/>
    <m/>
    <m/>
    <n v="260001"/>
    <m/>
    <m/>
    <m/>
    <m/>
    <m/>
    <m/>
    <m/>
    <m/>
    <m/>
    <m/>
    <m/>
    <m/>
    <m/>
    <n v="3"/>
    <m/>
    <m/>
    <m/>
    <n v="0"/>
    <n v="-6"/>
    <s v="Sem registo"/>
  </r>
  <r>
    <d v="2026-04-02T00:00:00"/>
    <x v="2"/>
    <m/>
    <m/>
    <m/>
    <n v="200"/>
    <n v="200"/>
    <n v="400"/>
    <n v="200"/>
    <m/>
    <m/>
    <m/>
    <m/>
    <m/>
    <m/>
    <m/>
    <s v="SUSSACO"/>
    <m/>
    <m/>
    <m/>
    <n v="2601272"/>
    <s v="Jaime Namota"/>
    <x v="0"/>
    <x v="56"/>
    <s v="Alto Lugela"/>
    <m/>
    <m/>
    <m/>
    <m/>
    <m/>
    <m/>
    <s v="Jaime Namota"/>
    <s v="863838105"/>
    <s v="Ernesto Carlos Retxua"/>
    <n v="878543976"/>
    <m/>
    <m/>
    <m/>
    <n v="260001"/>
    <m/>
    <m/>
    <m/>
    <m/>
    <m/>
    <m/>
    <m/>
    <m/>
    <m/>
    <m/>
    <m/>
    <m/>
    <m/>
    <n v="200"/>
    <m/>
    <m/>
    <m/>
    <n v="0"/>
    <n v="-400"/>
    <s v="Sem registo"/>
  </r>
  <r>
    <d v="2026-04-02T00:00:00"/>
    <x v="2"/>
    <m/>
    <m/>
    <m/>
    <n v="60"/>
    <n v="60"/>
    <n v="120"/>
    <n v="60"/>
    <m/>
    <m/>
    <m/>
    <m/>
    <m/>
    <m/>
    <m/>
    <s v="SUSSACO"/>
    <m/>
    <m/>
    <m/>
    <n v="2601272"/>
    <s v="Jaime Namota"/>
    <x v="0"/>
    <x v="56"/>
    <s v="Alto-Lugela"/>
    <m/>
    <m/>
    <m/>
    <m/>
    <m/>
    <m/>
    <s v="Jaime Namota"/>
    <s v="863838105"/>
    <s v="Ernesto Carlos Retxua"/>
    <n v="878543976"/>
    <m/>
    <m/>
    <m/>
    <n v="260001"/>
    <m/>
    <m/>
    <m/>
    <m/>
    <m/>
    <m/>
    <m/>
    <m/>
    <m/>
    <m/>
    <m/>
    <m/>
    <m/>
    <n v="60"/>
    <m/>
    <m/>
    <m/>
    <n v="0"/>
    <n v="-120"/>
    <s v="Sem registo"/>
  </r>
  <r>
    <d v="2026-04-02T00:00:00"/>
    <x v="3"/>
    <m/>
    <m/>
    <m/>
    <n v="8"/>
    <n v="4"/>
    <n v="20.8"/>
    <n v="16.8"/>
    <m/>
    <m/>
    <m/>
    <m/>
    <m/>
    <m/>
    <m/>
    <s v="AGRIMIDACLORP1L"/>
    <m/>
    <m/>
    <m/>
    <n v="2601272"/>
    <s v="Jaime Namota"/>
    <x v="0"/>
    <x v="56"/>
    <s v="Alto Lugela"/>
    <m/>
    <m/>
    <m/>
    <m/>
    <m/>
    <m/>
    <s v="Jaime Namota"/>
    <s v="863838105"/>
    <s v="Ernesto Carlos Retxua"/>
    <n v="878543976"/>
    <m/>
    <m/>
    <m/>
    <n v="260001"/>
    <m/>
    <m/>
    <m/>
    <m/>
    <m/>
    <m/>
    <m/>
    <m/>
    <m/>
    <m/>
    <m/>
    <m/>
    <m/>
    <n v="12.8"/>
    <m/>
    <m/>
    <m/>
    <n v="0"/>
    <n v="-20.8"/>
    <s v="Sem registo"/>
  </r>
  <r>
    <d v="2026-04-02T00:00:00"/>
    <x v="3"/>
    <m/>
    <m/>
    <m/>
    <n v="2"/>
    <n v="1"/>
    <n v="5.2"/>
    <n v="4.2"/>
    <m/>
    <m/>
    <m/>
    <m/>
    <m/>
    <m/>
    <m/>
    <s v="AGRIMIDACLORP1L"/>
    <m/>
    <m/>
    <m/>
    <n v="2601272"/>
    <s v="Jaime Namota"/>
    <x v="0"/>
    <x v="56"/>
    <s v="Alto-Lugela"/>
    <m/>
    <m/>
    <m/>
    <m/>
    <m/>
    <m/>
    <s v="Jaime Namota"/>
    <s v="863838105"/>
    <s v="Ernesto Carlos Retxua"/>
    <n v="878543976"/>
    <m/>
    <m/>
    <m/>
    <n v="260001"/>
    <m/>
    <m/>
    <m/>
    <m/>
    <m/>
    <m/>
    <m/>
    <m/>
    <m/>
    <m/>
    <m/>
    <m/>
    <m/>
    <n v="3.2"/>
    <m/>
    <m/>
    <m/>
    <n v="0"/>
    <n v="-5.2"/>
    <s v="Sem registo"/>
  </r>
  <r>
    <d v="2026-04-02T00:00:00"/>
    <x v="4"/>
    <m/>
    <m/>
    <m/>
    <n v="100"/>
    <n v="100"/>
    <n v="260"/>
    <n v="160"/>
    <n v="20.8"/>
    <m/>
    <m/>
    <m/>
    <m/>
    <m/>
    <m/>
    <s v="MXIXMILHOKG"/>
    <m/>
    <m/>
    <m/>
    <n v="2601272"/>
    <s v="Jaime Namota"/>
    <x v="0"/>
    <x v="56"/>
    <s v="Alto Lugela"/>
    <m/>
    <m/>
    <m/>
    <m/>
    <m/>
    <m/>
    <s v="Jaime Namota"/>
    <s v="863838105"/>
    <s v="Ernesto Carlos Retxua"/>
    <n v="878543976"/>
    <m/>
    <m/>
    <m/>
    <n v="260001"/>
    <m/>
    <m/>
    <m/>
    <m/>
    <m/>
    <m/>
    <m/>
    <m/>
    <m/>
    <m/>
    <m/>
    <m/>
    <m/>
    <n v="160"/>
    <m/>
    <m/>
    <m/>
    <n v="0"/>
    <n v="-260"/>
    <s v="Sem registo"/>
  </r>
  <r>
    <d v="2026-04-02T00:00:00"/>
    <x v="4"/>
    <m/>
    <m/>
    <m/>
    <n v="25"/>
    <n v="25"/>
    <n v="65"/>
    <n v="40"/>
    <n v="5.2"/>
    <m/>
    <m/>
    <m/>
    <m/>
    <m/>
    <m/>
    <s v="MXIXMILHOKG"/>
    <m/>
    <m/>
    <m/>
    <n v="2601272"/>
    <s v="Jaime Namota"/>
    <x v="0"/>
    <x v="56"/>
    <s v="Alto-Lugela"/>
    <m/>
    <m/>
    <m/>
    <m/>
    <m/>
    <m/>
    <s v="Jaime Namota"/>
    <s v="863838105"/>
    <s v="Ernesto Carlos Retxua"/>
    <n v="878543976"/>
    <m/>
    <m/>
    <m/>
    <n v="260001"/>
    <m/>
    <m/>
    <m/>
    <m/>
    <m/>
    <m/>
    <m/>
    <m/>
    <m/>
    <m/>
    <m/>
    <m/>
    <m/>
    <n v="40"/>
    <m/>
    <m/>
    <m/>
    <n v="0"/>
    <n v="-65"/>
    <s v="Sem registo"/>
  </r>
  <r>
    <d v="2026-04-02T00:00:00"/>
    <x v="5"/>
    <m/>
    <m/>
    <m/>
    <n v="6"/>
    <n v="3"/>
    <n v="0"/>
    <n v="-3"/>
    <m/>
    <m/>
    <m/>
    <m/>
    <m/>
    <m/>
    <m/>
    <s v="AGRIMHMCPA1L"/>
    <m/>
    <m/>
    <m/>
    <n v="2601272"/>
    <s v="Jaime Namota"/>
    <x v="0"/>
    <x v="56"/>
    <s v="Alto Lugela"/>
    <m/>
    <m/>
    <m/>
    <m/>
    <m/>
    <m/>
    <s v="Jaime Namota"/>
    <s v="863838105"/>
    <s v="Ernesto Carlos Retxua"/>
    <n v="878543976"/>
    <m/>
    <m/>
    <m/>
    <n v="260001"/>
    <m/>
    <m/>
    <m/>
    <m/>
    <m/>
    <m/>
    <m/>
    <m/>
    <m/>
    <m/>
    <m/>
    <m/>
    <m/>
    <n v="-6"/>
    <m/>
    <m/>
    <m/>
    <n v="0"/>
    <n v="0"/>
    <s v="Sem registo"/>
  </r>
  <r>
    <d v="2026-04-02T00:00:00"/>
    <x v="5"/>
    <m/>
    <m/>
    <m/>
    <n v="3"/>
    <n v="1.5"/>
    <n v="0"/>
    <n v="-1.5"/>
    <m/>
    <m/>
    <m/>
    <m/>
    <m/>
    <m/>
    <m/>
    <s v="AGRIMHMCPA1L"/>
    <m/>
    <m/>
    <m/>
    <n v="2601272"/>
    <s v="Jaime Namota"/>
    <x v="0"/>
    <x v="56"/>
    <s v="Alto-Lugela"/>
    <m/>
    <m/>
    <m/>
    <m/>
    <m/>
    <m/>
    <s v="Jaime Namota"/>
    <s v="863838105"/>
    <s v="Ernesto Carlos Retxua"/>
    <n v="878543976"/>
    <m/>
    <m/>
    <m/>
    <n v="260001"/>
    <m/>
    <m/>
    <m/>
    <m/>
    <m/>
    <m/>
    <m/>
    <m/>
    <m/>
    <m/>
    <m/>
    <m/>
    <m/>
    <n v="-3"/>
    <m/>
    <m/>
    <m/>
    <n v="0"/>
    <n v="0"/>
    <s v="Sem registo"/>
  </r>
  <r>
    <d v="2026-04-02T00:00:00"/>
    <x v="6"/>
    <m/>
    <m/>
    <m/>
    <n v="100"/>
    <n v="100"/>
    <n v="0"/>
    <n v="-100"/>
    <m/>
    <n v="0"/>
    <m/>
    <m/>
    <m/>
    <m/>
    <m/>
    <s v="MXIXARROZKG"/>
    <m/>
    <m/>
    <m/>
    <n v="2601272"/>
    <s v="Jaime Namota"/>
    <x v="0"/>
    <x v="56"/>
    <s v="Alto Lugela"/>
    <m/>
    <m/>
    <m/>
    <m/>
    <m/>
    <m/>
    <s v="Jaime Namota"/>
    <s v="863838105"/>
    <s v="Ernesto Carlos Retxua"/>
    <n v="878543976"/>
    <m/>
    <m/>
    <m/>
    <n v="260001"/>
    <m/>
    <m/>
    <m/>
    <m/>
    <m/>
    <m/>
    <m/>
    <m/>
    <m/>
    <m/>
    <m/>
    <m/>
    <m/>
    <n v="-100"/>
    <m/>
    <m/>
    <m/>
    <n v="0"/>
    <n v="0"/>
    <s v="Sem registo"/>
  </r>
  <r>
    <d v="2026-04-02T00:00:00"/>
    <x v="6"/>
    <m/>
    <m/>
    <m/>
    <n v="50"/>
    <n v="50"/>
    <n v="0"/>
    <n v="-50"/>
    <m/>
    <n v="0"/>
    <m/>
    <m/>
    <m/>
    <m/>
    <m/>
    <s v="MXIXARROZKG"/>
    <m/>
    <m/>
    <m/>
    <n v="2601272"/>
    <s v="Jaime Namota"/>
    <x v="0"/>
    <x v="56"/>
    <s v="Alto-Lugela"/>
    <m/>
    <m/>
    <m/>
    <m/>
    <m/>
    <m/>
    <s v="Jaime Namota"/>
    <s v="863838105"/>
    <s v="Ernesto Carlos Retxua"/>
    <n v="878543976"/>
    <m/>
    <m/>
    <m/>
    <n v="260001"/>
    <m/>
    <m/>
    <m/>
    <m/>
    <m/>
    <m/>
    <m/>
    <m/>
    <m/>
    <m/>
    <m/>
    <m/>
    <m/>
    <n v="-50"/>
    <m/>
    <m/>
    <m/>
    <n v="0"/>
    <n v="0"/>
    <s v="Sem registo"/>
  </r>
  <r>
    <d v="2026-04-02T00:00:00"/>
    <x v="0"/>
    <m/>
    <m/>
    <m/>
    <n v="1815"/>
    <n v="1815"/>
    <n v="1815"/>
    <n v="0"/>
    <m/>
    <m/>
    <m/>
    <m/>
    <m/>
    <m/>
    <m/>
    <s v="MXIXFEIJAOKG"/>
    <m/>
    <m/>
    <m/>
    <n v="2601273"/>
    <s v="Jamaldino Tivane"/>
    <x v="5"/>
    <x v="15"/>
    <s v="Bombofo"/>
    <m/>
    <m/>
    <m/>
    <m/>
    <m/>
    <m/>
    <s v="Jamaldino Tivane"/>
    <s v="87598153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815"/>
    <s v="Sem registo"/>
  </r>
  <r>
    <d v="2026-04-02T00:00:00"/>
    <x v="0"/>
    <m/>
    <m/>
    <m/>
    <n v="6930"/>
    <n v="6930"/>
    <n v="6930"/>
    <n v="0"/>
    <m/>
    <m/>
    <m/>
    <m/>
    <m/>
    <m/>
    <m/>
    <s v="MXIXFEIJAOKG"/>
    <m/>
    <m/>
    <m/>
    <n v="2601273"/>
    <s v="Jamaldino Tivane"/>
    <x v="5"/>
    <x v="15"/>
    <s v="Chókwè"/>
    <m/>
    <m/>
    <m/>
    <m/>
    <m/>
    <m/>
    <s v="Jamaldino Tivane"/>
    <s v="87598153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6930"/>
    <s v="Sem registo"/>
  </r>
  <r>
    <d v="2026-04-02T00:00:00"/>
    <x v="0"/>
    <m/>
    <m/>
    <m/>
    <n v="4845"/>
    <n v="4845"/>
    <n v="4845"/>
    <n v="0"/>
    <m/>
    <m/>
    <m/>
    <m/>
    <m/>
    <m/>
    <m/>
    <s v="MXIXFEIJAOKG"/>
    <m/>
    <m/>
    <m/>
    <n v="2601273"/>
    <s v="Jamaldino Tivane"/>
    <x v="5"/>
    <x v="15"/>
    <s v="Conhane"/>
    <m/>
    <m/>
    <m/>
    <m/>
    <m/>
    <m/>
    <s v="Jamaldino Tivane"/>
    <s v="87598153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4845"/>
    <s v="Sem registo"/>
  </r>
  <r>
    <d v="2026-04-02T00:00:00"/>
    <x v="0"/>
    <m/>
    <m/>
    <m/>
    <n v="600"/>
    <n v="600"/>
    <n v="600"/>
    <n v="0"/>
    <m/>
    <m/>
    <m/>
    <m/>
    <m/>
    <m/>
    <m/>
    <s v="MXIXFEIJAOKG"/>
    <m/>
    <m/>
    <m/>
    <n v="2601273"/>
    <s v="Jamaldino Tivane"/>
    <x v="5"/>
    <x v="15"/>
    <s v="Cotsuane"/>
    <m/>
    <m/>
    <m/>
    <m/>
    <m/>
    <m/>
    <s v="Jamaldino Tivane"/>
    <s v="87598153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600"/>
    <s v="Sem registo"/>
  </r>
  <r>
    <d v="2026-04-02T00:00:00"/>
    <x v="0"/>
    <m/>
    <m/>
    <m/>
    <n v="585"/>
    <n v="585"/>
    <n v="585"/>
    <n v="0"/>
    <m/>
    <m/>
    <m/>
    <m/>
    <m/>
    <m/>
    <m/>
    <s v="MXIXFEIJAOKG"/>
    <m/>
    <m/>
    <m/>
    <n v="2601273"/>
    <s v="Jamaldino Tivane"/>
    <x v="5"/>
    <x v="15"/>
    <s v="Lionde"/>
    <m/>
    <m/>
    <m/>
    <m/>
    <m/>
    <m/>
    <s v="Jamaldino Tivane"/>
    <s v="87598153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585"/>
    <s v="Sem registo"/>
  </r>
  <r>
    <d v="2026-04-02T00:00:00"/>
    <x v="0"/>
    <m/>
    <m/>
    <m/>
    <n v="1800"/>
    <n v="1800"/>
    <n v="1800"/>
    <n v="0"/>
    <m/>
    <m/>
    <m/>
    <m/>
    <m/>
    <m/>
    <m/>
    <s v="MXIXFEIJAOKG"/>
    <m/>
    <m/>
    <m/>
    <n v="2601273"/>
    <s v="Jamaldino Tivane"/>
    <x v="5"/>
    <x v="15"/>
    <s v="Mapapa"/>
    <m/>
    <m/>
    <m/>
    <m/>
    <m/>
    <m/>
    <s v="Jamaldino Tivane"/>
    <s v="87598153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800"/>
    <s v="Sem registo"/>
  </r>
  <r>
    <d v="2026-04-02T00:00:00"/>
    <x v="0"/>
    <m/>
    <m/>
    <m/>
    <n v="6495"/>
    <n v="6495"/>
    <n v="6495"/>
    <n v="0"/>
    <m/>
    <m/>
    <m/>
    <m/>
    <m/>
    <m/>
    <m/>
    <s v="MXIXFEIJAOKG"/>
    <m/>
    <m/>
    <m/>
    <n v="2601273"/>
    <s v="Jamaldino Tivane"/>
    <x v="5"/>
    <x v="15"/>
    <s v="Massavasse"/>
    <m/>
    <m/>
    <m/>
    <m/>
    <m/>
    <m/>
    <s v="Jamaldino Tivane"/>
    <s v="87598153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6495"/>
    <s v="Sem registo"/>
  </r>
  <r>
    <d v="2026-04-02T00:00:00"/>
    <x v="1"/>
    <m/>
    <m/>
    <m/>
    <n v="121"/>
    <n v="60.5"/>
    <n v="60.5"/>
    <n v="0"/>
    <m/>
    <m/>
    <m/>
    <m/>
    <m/>
    <m/>
    <m/>
    <s v="AGRIFEMMA01L"/>
    <m/>
    <m/>
    <m/>
    <n v="2601273"/>
    <s v="Jamaldino Tivane"/>
    <x v="5"/>
    <x v="15"/>
    <s v="Bombofo"/>
    <m/>
    <m/>
    <m/>
    <m/>
    <m/>
    <m/>
    <s v="Jamaldino Tivane"/>
    <s v="87598153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60.5"/>
    <s v="Sem registo"/>
  </r>
  <r>
    <d v="2026-04-02T00:00:00"/>
    <x v="1"/>
    <m/>
    <m/>
    <m/>
    <n v="462"/>
    <n v="231"/>
    <n v="231"/>
    <n v="0"/>
    <m/>
    <m/>
    <m/>
    <m/>
    <m/>
    <m/>
    <m/>
    <s v="AGRIFEMMA01L"/>
    <m/>
    <m/>
    <m/>
    <n v="2601273"/>
    <s v="Jamaldino Tivane"/>
    <x v="5"/>
    <x v="15"/>
    <s v="Chókwè"/>
    <m/>
    <m/>
    <m/>
    <m/>
    <m/>
    <m/>
    <s v="Jamaldino Tivane"/>
    <s v="87598153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231"/>
    <s v="Sem registo"/>
  </r>
  <r>
    <d v="2026-04-02T00:00:00"/>
    <x v="1"/>
    <m/>
    <m/>
    <m/>
    <n v="323"/>
    <n v="161.5"/>
    <n v="161.5"/>
    <n v="0"/>
    <m/>
    <m/>
    <m/>
    <m/>
    <m/>
    <m/>
    <m/>
    <s v="AGRIFEMMA01L"/>
    <m/>
    <m/>
    <m/>
    <n v="2601273"/>
    <s v="Jamaldino Tivane"/>
    <x v="5"/>
    <x v="15"/>
    <s v="Conhane"/>
    <m/>
    <m/>
    <m/>
    <m/>
    <m/>
    <m/>
    <s v="Jamaldino Tivane"/>
    <s v="87598153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61.5"/>
    <s v="Sem registo"/>
  </r>
  <r>
    <d v="2026-04-02T00:00:00"/>
    <x v="1"/>
    <m/>
    <m/>
    <m/>
    <n v="40"/>
    <n v="20"/>
    <n v="20"/>
    <n v="0"/>
    <m/>
    <m/>
    <m/>
    <m/>
    <m/>
    <m/>
    <m/>
    <s v="AGRIFEMMA01L"/>
    <m/>
    <m/>
    <m/>
    <n v="2601273"/>
    <s v="Jamaldino Tivane"/>
    <x v="5"/>
    <x v="15"/>
    <s v="Cotsuane"/>
    <m/>
    <m/>
    <m/>
    <m/>
    <m/>
    <m/>
    <s v="Jamaldino Tivane"/>
    <s v="87598153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20"/>
    <s v="Sem registo"/>
  </r>
  <r>
    <d v="2026-04-02T00:00:00"/>
    <x v="1"/>
    <m/>
    <m/>
    <m/>
    <n v="39"/>
    <n v="19.5"/>
    <n v="19.5"/>
    <n v="0"/>
    <m/>
    <m/>
    <m/>
    <m/>
    <m/>
    <m/>
    <m/>
    <s v="AGRIFEMMA01L"/>
    <m/>
    <m/>
    <m/>
    <n v="2601273"/>
    <s v="Jamaldino Tivane"/>
    <x v="5"/>
    <x v="15"/>
    <s v="Lionde"/>
    <m/>
    <m/>
    <m/>
    <m/>
    <m/>
    <m/>
    <s v="Jamaldino Tivane"/>
    <s v="87598153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9.5"/>
    <s v="Sem registo"/>
  </r>
  <r>
    <d v="2026-04-02T00:00:00"/>
    <x v="1"/>
    <m/>
    <m/>
    <m/>
    <n v="120"/>
    <n v="60"/>
    <n v="60"/>
    <n v="0"/>
    <m/>
    <m/>
    <m/>
    <m/>
    <m/>
    <m/>
    <m/>
    <s v="AGRIFEMMA01L"/>
    <m/>
    <m/>
    <m/>
    <n v="2601273"/>
    <s v="Jamaldino Tivane"/>
    <x v="5"/>
    <x v="15"/>
    <s v="Mapapa"/>
    <m/>
    <m/>
    <m/>
    <m/>
    <m/>
    <m/>
    <s v="Jamaldino Tivane"/>
    <s v="87598153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60"/>
    <s v="Sem registo"/>
  </r>
  <r>
    <d v="2026-04-02T00:00:00"/>
    <x v="1"/>
    <m/>
    <m/>
    <m/>
    <n v="433"/>
    <n v="216.5"/>
    <n v="216.5"/>
    <n v="0"/>
    <m/>
    <m/>
    <m/>
    <m/>
    <m/>
    <m/>
    <m/>
    <s v="AGRIFEMMA01L"/>
    <m/>
    <m/>
    <m/>
    <n v="2601273"/>
    <s v="Jamaldino Tivane"/>
    <x v="5"/>
    <x v="15"/>
    <s v="Massavasse"/>
    <m/>
    <m/>
    <m/>
    <m/>
    <m/>
    <m/>
    <s v="Jamaldino Tivane"/>
    <s v="87598153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216.5"/>
    <s v="Sem registo"/>
  </r>
  <r>
    <d v="2026-04-02T00:00:00"/>
    <x v="2"/>
    <m/>
    <m/>
    <m/>
    <n v="2420"/>
    <n v="2420"/>
    <n v="2420"/>
    <n v="0"/>
    <m/>
    <m/>
    <m/>
    <m/>
    <m/>
    <m/>
    <m/>
    <s v="SUSSACO"/>
    <m/>
    <m/>
    <m/>
    <n v="2601273"/>
    <s v="Jamaldino Tivane"/>
    <x v="5"/>
    <x v="15"/>
    <s v="Bombofo"/>
    <m/>
    <m/>
    <m/>
    <m/>
    <m/>
    <m/>
    <s v="Jamaldino Tivane"/>
    <s v="87598153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2420"/>
    <s v="Sem registo"/>
  </r>
  <r>
    <d v="2026-04-02T00:00:00"/>
    <x v="2"/>
    <m/>
    <m/>
    <m/>
    <n v="9240"/>
    <n v="9240"/>
    <n v="9240"/>
    <n v="0"/>
    <m/>
    <m/>
    <m/>
    <m/>
    <m/>
    <m/>
    <m/>
    <s v="SUSSACO"/>
    <m/>
    <m/>
    <m/>
    <n v="2601273"/>
    <s v="Jamaldino Tivane"/>
    <x v="5"/>
    <x v="15"/>
    <s v="Chókwè"/>
    <m/>
    <m/>
    <m/>
    <m/>
    <m/>
    <m/>
    <s v="Jamaldino Tivane"/>
    <s v="87598153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9240"/>
    <s v="Sem registo"/>
  </r>
  <r>
    <d v="2026-04-02T00:00:00"/>
    <x v="2"/>
    <m/>
    <m/>
    <m/>
    <n v="6460"/>
    <n v="6460"/>
    <n v="6460"/>
    <n v="0"/>
    <m/>
    <m/>
    <m/>
    <m/>
    <m/>
    <m/>
    <m/>
    <s v="SUSSACO"/>
    <m/>
    <m/>
    <m/>
    <n v="2601273"/>
    <s v="Jamaldino Tivane"/>
    <x v="5"/>
    <x v="15"/>
    <s v="Conhane"/>
    <m/>
    <m/>
    <m/>
    <m/>
    <m/>
    <m/>
    <s v="Jamaldino Tivane"/>
    <s v="87598153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6460"/>
    <s v="Sem registo"/>
  </r>
  <r>
    <d v="2026-04-02T00:00:00"/>
    <x v="2"/>
    <m/>
    <m/>
    <m/>
    <n v="800"/>
    <n v="800"/>
    <n v="800"/>
    <n v="0"/>
    <m/>
    <m/>
    <m/>
    <m/>
    <m/>
    <m/>
    <m/>
    <s v="SUSSACO"/>
    <m/>
    <m/>
    <m/>
    <n v="2601273"/>
    <s v="Jamaldino Tivane"/>
    <x v="5"/>
    <x v="15"/>
    <s v="Cotsuane"/>
    <m/>
    <m/>
    <m/>
    <m/>
    <m/>
    <m/>
    <s v="Jamaldino Tivane"/>
    <s v="87598153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800"/>
    <s v="Sem registo"/>
  </r>
  <r>
    <d v="2026-04-02T00:00:00"/>
    <x v="2"/>
    <m/>
    <m/>
    <m/>
    <n v="780"/>
    <n v="780"/>
    <n v="780"/>
    <n v="0"/>
    <m/>
    <m/>
    <m/>
    <m/>
    <m/>
    <m/>
    <m/>
    <s v="SUSSACO"/>
    <m/>
    <m/>
    <m/>
    <n v="2601273"/>
    <s v="Jamaldino Tivane"/>
    <x v="5"/>
    <x v="15"/>
    <s v="Lionde"/>
    <m/>
    <m/>
    <m/>
    <m/>
    <m/>
    <m/>
    <s v="Jamaldino Tivane"/>
    <s v="87598153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780"/>
    <s v="Sem registo"/>
  </r>
  <r>
    <d v="2026-04-02T00:00:00"/>
    <x v="2"/>
    <m/>
    <m/>
    <m/>
    <n v="2400"/>
    <n v="2400"/>
    <n v="2400"/>
    <n v="0"/>
    <m/>
    <m/>
    <m/>
    <m/>
    <m/>
    <m/>
    <m/>
    <s v="SUSSACO"/>
    <m/>
    <m/>
    <m/>
    <n v="2601273"/>
    <s v="Jamaldino Tivane"/>
    <x v="5"/>
    <x v="15"/>
    <s v="Mapapa"/>
    <m/>
    <m/>
    <m/>
    <m/>
    <m/>
    <m/>
    <s v="Jamaldino Tivane"/>
    <s v="87598153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2400"/>
    <s v="Sem registo"/>
  </r>
  <r>
    <d v="2026-04-02T00:00:00"/>
    <x v="2"/>
    <m/>
    <m/>
    <m/>
    <n v="8660"/>
    <n v="8660"/>
    <n v="8660"/>
    <n v="0"/>
    <m/>
    <m/>
    <m/>
    <m/>
    <m/>
    <m/>
    <m/>
    <s v="SUSSACO"/>
    <m/>
    <m/>
    <m/>
    <n v="2601273"/>
    <s v="Jamaldino Tivane"/>
    <x v="5"/>
    <x v="15"/>
    <s v="Massavasse"/>
    <m/>
    <m/>
    <m/>
    <m/>
    <m/>
    <m/>
    <s v="Jamaldino Tivane"/>
    <s v="87598153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8660"/>
    <s v="Sem registo"/>
  </r>
  <r>
    <d v="2026-04-02T00:00:00"/>
    <x v="3"/>
    <m/>
    <m/>
    <m/>
    <n v="121"/>
    <n v="60.5"/>
    <n v="60.5"/>
    <n v="0"/>
    <m/>
    <m/>
    <m/>
    <m/>
    <m/>
    <m/>
    <m/>
    <s v="AGRIMIDACLORP1L"/>
    <m/>
    <m/>
    <m/>
    <n v="2601273"/>
    <s v="Jamaldino Tivane"/>
    <x v="5"/>
    <x v="15"/>
    <s v="Bombofo"/>
    <m/>
    <m/>
    <m/>
    <m/>
    <m/>
    <m/>
    <s v="Jamaldino Tivane"/>
    <s v="87598153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60.5"/>
    <s v="Sem registo"/>
  </r>
  <r>
    <d v="2026-04-02T00:00:00"/>
    <x v="4"/>
    <m/>
    <m/>
    <m/>
    <n v="1512.5"/>
    <n v="1512.5"/>
    <n v="1512.5"/>
    <n v="0"/>
    <m/>
    <m/>
    <m/>
    <m/>
    <m/>
    <m/>
    <m/>
    <s v="MXIXMILHOKG"/>
    <m/>
    <m/>
    <m/>
    <n v="2601273"/>
    <s v="Jamaldino Tivane"/>
    <x v="5"/>
    <x v="15"/>
    <s v="Bombofo"/>
    <m/>
    <m/>
    <m/>
    <m/>
    <m/>
    <m/>
    <s v="Jamaldino Tivane"/>
    <s v="875981530"/>
    <s v="Nelson David Novela"/>
    <n v="868733522"/>
    <m/>
    <m/>
    <m/>
    <n v="260001"/>
    <m/>
    <m/>
    <m/>
    <m/>
    <m/>
    <m/>
    <m/>
    <m/>
    <m/>
    <m/>
    <m/>
    <m/>
    <m/>
    <m/>
    <m/>
    <n v="1512"/>
    <m/>
    <n v="1512"/>
    <n v="-0.5"/>
    <s v="Entregue"/>
  </r>
  <r>
    <d v="2026-04-02T00:00:00"/>
    <x v="5"/>
    <m/>
    <m/>
    <m/>
    <n v="1386"/>
    <n v="693"/>
    <n v="693"/>
    <n v="0"/>
    <m/>
    <m/>
    <m/>
    <m/>
    <m/>
    <m/>
    <m/>
    <s v="AGRIMHMCPA1L"/>
    <m/>
    <m/>
    <m/>
    <n v="2601273"/>
    <s v="Jamaldino Tivane"/>
    <x v="5"/>
    <x v="15"/>
    <s v="Chókwè"/>
    <m/>
    <m/>
    <m/>
    <m/>
    <m/>
    <m/>
    <s v="Jamaldino Tivane"/>
    <s v="87598153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693"/>
    <s v="Sem registo"/>
  </r>
  <r>
    <d v="2026-04-02T00:00:00"/>
    <x v="5"/>
    <m/>
    <m/>
    <m/>
    <n v="969"/>
    <n v="484.5"/>
    <n v="484.5"/>
    <n v="0"/>
    <m/>
    <m/>
    <m/>
    <m/>
    <m/>
    <m/>
    <m/>
    <s v="AGRIMHMCPA1L"/>
    <m/>
    <m/>
    <m/>
    <n v="2601273"/>
    <s v="Jamaldino Tivane"/>
    <x v="5"/>
    <x v="15"/>
    <s v="Conhane"/>
    <m/>
    <m/>
    <m/>
    <m/>
    <m/>
    <m/>
    <s v="Jamaldino Tivane"/>
    <s v="87598153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484.5"/>
    <s v="Sem registo"/>
  </r>
  <r>
    <d v="2026-04-02T00:00:00"/>
    <x v="5"/>
    <m/>
    <m/>
    <m/>
    <n v="120"/>
    <n v="60"/>
    <n v="60"/>
    <n v="0"/>
    <m/>
    <m/>
    <m/>
    <m/>
    <m/>
    <m/>
    <m/>
    <s v="AGRIMHMCPA1L"/>
    <m/>
    <m/>
    <m/>
    <n v="2601273"/>
    <s v="Jamaldino Tivane"/>
    <x v="5"/>
    <x v="15"/>
    <s v="Cotsuane"/>
    <m/>
    <m/>
    <m/>
    <m/>
    <m/>
    <m/>
    <s v="Jamaldino Tivane"/>
    <s v="87598153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60"/>
    <s v="Sem registo"/>
  </r>
  <r>
    <d v="2026-04-02T00:00:00"/>
    <x v="5"/>
    <m/>
    <m/>
    <m/>
    <n v="117"/>
    <n v="58.5"/>
    <n v="58.5"/>
    <n v="0"/>
    <m/>
    <m/>
    <m/>
    <m/>
    <m/>
    <m/>
    <m/>
    <s v="AGRIMHMCPA1L"/>
    <m/>
    <m/>
    <m/>
    <n v="2601273"/>
    <s v="Jamaldino Tivane"/>
    <x v="5"/>
    <x v="15"/>
    <s v="Lionde"/>
    <m/>
    <m/>
    <m/>
    <m/>
    <m/>
    <m/>
    <s v="Jamaldino Tivane"/>
    <s v="87598153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58.5"/>
    <s v="Sem registo"/>
  </r>
  <r>
    <d v="2026-04-02T00:00:00"/>
    <x v="5"/>
    <m/>
    <m/>
    <m/>
    <n v="360"/>
    <n v="180"/>
    <n v="180"/>
    <n v="0"/>
    <m/>
    <m/>
    <m/>
    <m/>
    <m/>
    <m/>
    <m/>
    <s v="AGRIMHMCPA1L"/>
    <m/>
    <m/>
    <m/>
    <n v="2601273"/>
    <s v="Jamaldino Tivane"/>
    <x v="5"/>
    <x v="15"/>
    <s v="Mapapa"/>
    <m/>
    <m/>
    <m/>
    <m/>
    <m/>
    <m/>
    <s v="Jamaldino Tivane"/>
    <s v="87598153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80"/>
    <s v="Sem registo"/>
  </r>
  <r>
    <d v="2026-04-02T00:00:00"/>
    <x v="5"/>
    <m/>
    <m/>
    <m/>
    <n v="1299"/>
    <n v="649.5"/>
    <n v="649.5"/>
    <n v="0"/>
    <m/>
    <m/>
    <m/>
    <m/>
    <m/>
    <m/>
    <m/>
    <s v="AGRIMHMCPA1L"/>
    <m/>
    <m/>
    <m/>
    <n v="2601273"/>
    <s v="Jamaldino Tivane"/>
    <x v="5"/>
    <x v="15"/>
    <s v="Massavasse"/>
    <m/>
    <m/>
    <m/>
    <m/>
    <m/>
    <m/>
    <s v="Jamaldino Tivane"/>
    <s v="875981530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649.5"/>
    <s v="Sem registo"/>
  </r>
  <r>
    <d v="2026-04-02T00:00:00"/>
    <x v="6"/>
    <m/>
    <m/>
    <m/>
    <n v="23100"/>
    <n v="23100"/>
    <n v="23100"/>
    <n v="0"/>
    <m/>
    <m/>
    <m/>
    <m/>
    <m/>
    <m/>
    <m/>
    <s v="MXIXARROZKG"/>
    <m/>
    <m/>
    <m/>
    <n v="2601273"/>
    <s v="Jamaldino Tivane"/>
    <x v="5"/>
    <x v="15"/>
    <s v="Chókwè"/>
    <m/>
    <m/>
    <m/>
    <m/>
    <m/>
    <m/>
    <s v="Jamaldino Tivane"/>
    <s v="875981530"/>
    <s v="Nelson David Novela"/>
    <n v="868733522"/>
    <m/>
    <m/>
    <m/>
    <n v="260001"/>
    <m/>
    <m/>
    <m/>
    <m/>
    <m/>
    <m/>
    <m/>
    <m/>
    <m/>
    <m/>
    <m/>
    <m/>
    <m/>
    <m/>
    <m/>
    <n v="23100"/>
    <m/>
    <n v="23100"/>
    <n v="0"/>
    <s v="Entregue"/>
  </r>
  <r>
    <d v="2026-04-02T00:00:00"/>
    <x v="6"/>
    <m/>
    <m/>
    <m/>
    <n v="16150"/>
    <n v="16150"/>
    <n v="16150"/>
    <n v="0"/>
    <m/>
    <m/>
    <m/>
    <m/>
    <m/>
    <m/>
    <m/>
    <s v="MXIXARROZKG"/>
    <m/>
    <m/>
    <m/>
    <n v="2601273"/>
    <s v="Jamaldino Tivane"/>
    <x v="5"/>
    <x v="15"/>
    <s v="Conhane"/>
    <m/>
    <m/>
    <m/>
    <m/>
    <m/>
    <m/>
    <s v="Jamaldino Tivane"/>
    <s v="875981530"/>
    <s v="Nelson David Novela"/>
    <n v="868733522"/>
    <m/>
    <m/>
    <m/>
    <n v="260001"/>
    <m/>
    <m/>
    <m/>
    <m/>
    <m/>
    <m/>
    <m/>
    <m/>
    <m/>
    <m/>
    <m/>
    <m/>
    <m/>
    <m/>
    <m/>
    <m/>
    <n v="16150"/>
    <n v="0"/>
    <n v="-16150"/>
    <s v="Sem registo"/>
  </r>
  <r>
    <d v="2026-04-02T00:00:00"/>
    <x v="6"/>
    <m/>
    <m/>
    <m/>
    <n v="2000"/>
    <n v="2000"/>
    <n v="2000"/>
    <n v="0"/>
    <m/>
    <m/>
    <m/>
    <m/>
    <m/>
    <m/>
    <m/>
    <s v="MXIXARROZKG"/>
    <m/>
    <m/>
    <m/>
    <n v="2601273"/>
    <s v="Jamaldino Tivane"/>
    <x v="5"/>
    <x v="15"/>
    <s v="Cotsuane"/>
    <m/>
    <m/>
    <m/>
    <m/>
    <m/>
    <m/>
    <s v="Jamaldino Tivane"/>
    <s v="875981530"/>
    <s v="Nelson David Novela"/>
    <n v="868733522"/>
    <m/>
    <m/>
    <m/>
    <n v="260001"/>
    <m/>
    <m/>
    <m/>
    <m/>
    <m/>
    <m/>
    <m/>
    <m/>
    <m/>
    <m/>
    <m/>
    <m/>
    <m/>
    <m/>
    <m/>
    <m/>
    <n v="2000"/>
    <n v="0"/>
    <n v="-2000"/>
    <s v="Sem registo"/>
  </r>
  <r>
    <d v="2026-04-02T00:00:00"/>
    <x v="6"/>
    <m/>
    <m/>
    <m/>
    <n v="1950"/>
    <n v="1950"/>
    <n v="1950"/>
    <n v="0"/>
    <m/>
    <m/>
    <m/>
    <m/>
    <m/>
    <m/>
    <m/>
    <s v="MXIXARROZKG"/>
    <m/>
    <m/>
    <m/>
    <n v="2601273"/>
    <s v="Jamaldino Tivane"/>
    <x v="5"/>
    <x v="15"/>
    <s v="Lionde"/>
    <m/>
    <m/>
    <m/>
    <m/>
    <m/>
    <m/>
    <s v="Jamaldino Tivane"/>
    <s v="875981530"/>
    <s v="Nelson David Novela"/>
    <n v="868733522"/>
    <m/>
    <m/>
    <m/>
    <n v="260001"/>
    <m/>
    <m/>
    <m/>
    <m/>
    <m/>
    <m/>
    <m/>
    <m/>
    <m/>
    <m/>
    <m/>
    <m/>
    <m/>
    <m/>
    <m/>
    <m/>
    <n v="1950"/>
    <n v="0"/>
    <n v="-1950"/>
    <s v="Sem registo"/>
  </r>
  <r>
    <d v="2026-04-02T00:00:00"/>
    <x v="6"/>
    <m/>
    <m/>
    <m/>
    <n v="6000"/>
    <n v="6000"/>
    <n v="6000"/>
    <n v="0"/>
    <m/>
    <m/>
    <m/>
    <m/>
    <m/>
    <m/>
    <m/>
    <s v="MXIXARROZKG"/>
    <m/>
    <m/>
    <m/>
    <n v="2601273"/>
    <s v="Jamaldino Tivane"/>
    <x v="5"/>
    <x v="15"/>
    <s v="Mapapa"/>
    <m/>
    <m/>
    <m/>
    <m/>
    <m/>
    <m/>
    <s v="Jamaldino Tivane"/>
    <s v="875981530"/>
    <s v="Nelson David Novela"/>
    <n v="868733522"/>
    <m/>
    <m/>
    <m/>
    <n v="260001"/>
    <m/>
    <m/>
    <m/>
    <m/>
    <m/>
    <m/>
    <m/>
    <m/>
    <m/>
    <m/>
    <m/>
    <m/>
    <m/>
    <m/>
    <m/>
    <m/>
    <n v="6000"/>
    <n v="0"/>
    <n v="-6000"/>
    <s v="Sem registo"/>
  </r>
  <r>
    <d v="2026-04-02T00:00:00"/>
    <x v="6"/>
    <m/>
    <m/>
    <m/>
    <n v="21650"/>
    <n v="21650"/>
    <n v="21650"/>
    <n v="0"/>
    <m/>
    <m/>
    <m/>
    <m/>
    <m/>
    <m/>
    <m/>
    <s v="MXIXARROZKG"/>
    <m/>
    <m/>
    <m/>
    <n v="2601273"/>
    <s v="Jamaldino Tivane"/>
    <x v="5"/>
    <x v="15"/>
    <s v="Massavasse"/>
    <m/>
    <m/>
    <m/>
    <m/>
    <m/>
    <m/>
    <s v="Jamaldino Tivane"/>
    <s v="875981530"/>
    <s v="Nelson David Novela"/>
    <n v="868733522"/>
    <m/>
    <m/>
    <m/>
    <n v="260001"/>
    <m/>
    <m/>
    <m/>
    <m/>
    <m/>
    <m/>
    <m/>
    <m/>
    <m/>
    <m/>
    <m/>
    <m/>
    <m/>
    <m/>
    <m/>
    <m/>
    <n v="21650"/>
    <n v="0"/>
    <n v="-21650"/>
    <s v="Sem registo"/>
  </r>
  <r>
    <d v="2026-04-02T00:00:00"/>
    <x v="0"/>
    <m/>
    <m/>
    <m/>
    <n v="31980"/>
    <n v="31980"/>
    <n v="31980"/>
    <n v="0"/>
    <m/>
    <m/>
    <m/>
    <m/>
    <m/>
    <m/>
    <m/>
    <s v="MXIXFEIJAOKG"/>
    <m/>
    <m/>
    <m/>
    <n v="2601274"/>
    <s v="Jamila Tayob"/>
    <x v="5"/>
    <x v="34"/>
    <s v="Novunguene"/>
    <m/>
    <m/>
    <m/>
    <m/>
    <m/>
    <m/>
    <s v="Jamila Tayob"/>
    <s v="861159304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31980"/>
    <s v="Sem registo"/>
  </r>
  <r>
    <d v="2026-04-02T00:00:00"/>
    <x v="1"/>
    <m/>
    <m/>
    <m/>
    <n v="2132"/>
    <n v="1066"/>
    <n v="1066"/>
    <n v="0"/>
    <m/>
    <m/>
    <m/>
    <m/>
    <m/>
    <m/>
    <m/>
    <s v="AGRIFEMMA01L"/>
    <m/>
    <m/>
    <m/>
    <n v="2601274"/>
    <s v="Jamila Tayob"/>
    <x v="5"/>
    <x v="34"/>
    <s v="Novunguene"/>
    <m/>
    <m/>
    <m/>
    <m/>
    <m/>
    <m/>
    <s v="Jamila Tayob"/>
    <s v="861159304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1066"/>
    <s v="Sem registo"/>
  </r>
  <r>
    <d v="2026-04-02T00:00:00"/>
    <x v="2"/>
    <m/>
    <m/>
    <m/>
    <n v="42640"/>
    <n v="42640"/>
    <n v="42640"/>
    <n v="0"/>
    <m/>
    <m/>
    <m/>
    <m/>
    <m/>
    <m/>
    <m/>
    <s v="SUSSACO"/>
    <m/>
    <m/>
    <m/>
    <n v="2601274"/>
    <s v="Jamila Tayob"/>
    <x v="5"/>
    <x v="34"/>
    <s v="Novunguene"/>
    <m/>
    <m/>
    <m/>
    <m/>
    <m/>
    <m/>
    <s v="Jamila Tayob"/>
    <s v="861159304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42640"/>
    <s v="Sem registo"/>
  </r>
  <r>
    <d v="2026-04-02T00:00:00"/>
    <x v="3"/>
    <m/>
    <m/>
    <m/>
    <n v="2132"/>
    <n v="1066"/>
    <n v="1066"/>
    <n v="0"/>
    <m/>
    <m/>
    <m/>
    <m/>
    <m/>
    <m/>
    <m/>
    <s v="AGRIMIDACLORP1L"/>
    <m/>
    <m/>
    <m/>
    <n v="2601274"/>
    <s v="Jamila Tayob"/>
    <x v="5"/>
    <x v="34"/>
    <s v="Novunguene"/>
    <m/>
    <m/>
    <m/>
    <m/>
    <m/>
    <m/>
    <s v="Jamila Tayob"/>
    <s v="861159304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1066"/>
    <s v="Sem registo"/>
  </r>
  <r>
    <d v="2026-04-02T00:00:00"/>
    <x v="4"/>
    <m/>
    <m/>
    <m/>
    <n v="26650"/>
    <n v="26650"/>
    <n v="26650"/>
    <n v="0"/>
    <m/>
    <m/>
    <m/>
    <m/>
    <m/>
    <m/>
    <m/>
    <s v="MXIXMILHOKG"/>
    <m/>
    <m/>
    <m/>
    <n v="2601274"/>
    <s v="Jamila Tayob"/>
    <x v="5"/>
    <x v="34"/>
    <s v="Novunguene"/>
    <m/>
    <m/>
    <m/>
    <m/>
    <m/>
    <m/>
    <s v="Jamila Tayob"/>
    <s v="861159304"/>
    <s v="Armando Manuel Ussivane"/>
    <n v="864272425"/>
    <m/>
    <m/>
    <m/>
    <n v="260001"/>
    <m/>
    <m/>
    <m/>
    <m/>
    <m/>
    <m/>
    <m/>
    <m/>
    <m/>
    <m/>
    <m/>
    <m/>
    <m/>
    <m/>
    <n v="26650"/>
    <m/>
    <m/>
    <n v="26650"/>
    <n v="0"/>
    <s v="Entregue"/>
  </r>
  <r>
    <d v="2026-04-02T00:00:00"/>
    <x v="0"/>
    <m/>
    <m/>
    <m/>
    <n v="645"/>
    <n v="645"/>
    <n v="21.864406779661"/>
    <n v="-623.135593220339"/>
    <m/>
    <m/>
    <m/>
    <m/>
    <m/>
    <m/>
    <m/>
    <s v="MXIXFEIJAOKG"/>
    <m/>
    <m/>
    <m/>
    <n v="2601275"/>
    <s v="Jeconias Pedro Verde"/>
    <x v="0"/>
    <x v="53"/>
    <s v="Incize"/>
    <m/>
    <m/>
    <m/>
    <m/>
    <m/>
    <m/>
    <s v="Jeconias Pedro Verde"/>
    <s v="860155066/840525413"/>
    <s v="Hermenegildo Dó Manuel Niboia"/>
    <s v="871217000/846707669"/>
    <m/>
    <m/>
    <m/>
    <n v="260001"/>
    <m/>
    <m/>
    <m/>
    <m/>
    <m/>
    <m/>
    <m/>
    <m/>
    <m/>
    <m/>
    <m/>
    <m/>
    <m/>
    <n v="-623.135593220339"/>
    <m/>
    <m/>
    <m/>
    <n v="0"/>
    <n v="-21.864406779661"/>
    <s v="Sem registo"/>
  </r>
  <r>
    <d v="2026-04-02T00:00:00"/>
    <x v="0"/>
    <m/>
    <m/>
    <m/>
    <n v="1260"/>
    <n v="1260"/>
    <n v="42.7118644067797"/>
    <n v="-1217.28813559322"/>
    <m/>
    <m/>
    <m/>
    <m/>
    <m/>
    <m/>
    <m/>
    <s v="MXIXFEIJAOKG"/>
    <m/>
    <m/>
    <m/>
    <n v="2601275"/>
    <s v="Jeconias Pedro Verde"/>
    <x v="0"/>
    <x v="53"/>
    <s v="Mepuagiua-sede"/>
    <m/>
    <m/>
    <m/>
    <m/>
    <m/>
    <m/>
    <s v="Jeconias Pedro Verde"/>
    <s v="860155066/840525413"/>
    <s v="Hermenegildo Dó Manuel Niboia"/>
    <s v="871217000/846707669"/>
    <m/>
    <m/>
    <m/>
    <n v="260001"/>
    <m/>
    <m/>
    <m/>
    <m/>
    <m/>
    <m/>
    <m/>
    <m/>
    <m/>
    <m/>
    <m/>
    <m/>
    <m/>
    <n v="-1217.28813559322"/>
    <m/>
    <m/>
    <m/>
    <n v="0"/>
    <n v="-42.7118644067797"/>
    <s v="Sem registo"/>
  </r>
  <r>
    <d v="2026-04-02T00:00:00"/>
    <x v="0"/>
    <m/>
    <m/>
    <m/>
    <n v="750"/>
    <n v="750"/>
    <n v="25.4237288135593"/>
    <n v="-724.5762711864407"/>
    <m/>
    <m/>
    <m/>
    <m/>
    <m/>
    <m/>
    <m/>
    <s v="MXIXFEIJAOKG"/>
    <m/>
    <m/>
    <m/>
    <n v="2601275"/>
    <s v="Jeconias Pedro Verde"/>
    <x v="0"/>
    <x v="53"/>
    <s v="Nicorropal"/>
    <m/>
    <m/>
    <m/>
    <m/>
    <m/>
    <m/>
    <s v="Jeconias Pedro Verde"/>
    <s v="860155066/840525413"/>
    <s v="Hermenegildo Dó Manuel Niboia"/>
    <s v="871217000/846707669"/>
    <m/>
    <m/>
    <m/>
    <n v="260001"/>
    <m/>
    <m/>
    <m/>
    <m/>
    <m/>
    <m/>
    <m/>
    <m/>
    <m/>
    <m/>
    <m/>
    <m/>
    <m/>
    <n v="-724.576271186441"/>
    <m/>
    <m/>
    <m/>
    <n v="0"/>
    <n v="-25.4237288135593"/>
    <s v="Sem registo"/>
  </r>
  <r>
    <d v="2026-04-02T00:00:00"/>
    <x v="1"/>
    <m/>
    <m/>
    <m/>
    <n v="43"/>
    <n v="21.5"/>
    <n v="1.45762711864407"/>
    <n v="-20.04237288135593"/>
    <m/>
    <m/>
    <m/>
    <m/>
    <m/>
    <m/>
    <m/>
    <s v="AGRIFEMMA01L"/>
    <m/>
    <m/>
    <m/>
    <n v="2601275"/>
    <s v="Jeconias Pedro Verde"/>
    <x v="0"/>
    <x v="53"/>
    <s v="Incize"/>
    <m/>
    <m/>
    <m/>
    <m/>
    <m/>
    <m/>
    <s v="Jeconias Pedro Verde"/>
    <s v="860155066/840525413"/>
    <s v="Hermenegildo Dó Manuel Niboia"/>
    <s v="871217000/846707669"/>
    <m/>
    <m/>
    <m/>
    <n v="260001"/>
    <m/>
    <m/>
    <m/>
    <m/>
    <m/>
    <m/>
    <m/>
    <m/>
    <m/>
    <m/>
    <m/>
    <m/>
    <m/>
    <n v="-41.5423728813559"/>
    <m/>
    <m/>
    <m/>
    <n v="0"/>
    <n v="-1.45762711864407"/>
    <s v="Sem registo"/>
  </r>
  <r>
    <d v="2026-04-02T00:00:00"/>
    <x v="1"/>
    <m/>
    <m/>
    <m/>
    <n v="84"/>
    <n v="42"/>
    <n v="2.84745762711864"/>
    <n v="-39.15254237288136"/>
    <m/>
    <m/>
    <m/>
    <m/>
    <m/>
    <m/>
    <m/>
    <s v="AGRIFEMMA01L"/>
    <m/>
    <m/>
    <m/>
    <n v="2601275"/>
    <s v="Jeconias Pedro Verde"/>
    <x v="0"/>
    <x v="53"/>
    <s v="Mepuagiua-sede"/>
    <m/>
    <m/>
    <m/>
    <m/>
    <m/>
    <m/>
    <s v="Jeconias Pedro Verde"/>
    <s v="860155066/840525413"/>
    <s v="Hermenegildo Dó Manuel Niboia"/>
    <s v="871217000/846707669"/>
    <m/>
    <m/>
    <m/>
    <n v="260001"/>
    <m/>
    <m/>
    <m/>
    <m/>
    <m/>
    <m/>
    <m/>
    <m/>
    <m/>
    <m/>
    <m/>
    <m/>
    <m/>
    <n v="-81.1525423728814"/>
    <m/>
    <m/>
    <m/>
    <n v="0"/>
    <n v="-2.84745762711864"/>
    <s v="Sem registo"/>
  </r>
  <r>
    <d v="2026-04-02T00:00:00"/>
    <x v="1"/>
    <m/>
    <m/>
    <m/>
    <n v="50"/>
    <n v="25"/>
    <n v="1.69491525423729"/>
    <n v="-23.30508474576271"/>
    <m/>
    <m/>
    <m/>
    <m/>
    <m/>
    <m/>
    <m/>
    <s v="AGRIFEMMA01L"/>
    <m/>
    <m/>
    <m/>
    <n v="2601275"/>
    <s v="Jeconias Pedro Verde"/>
    <x v="0"/>
    <x v="53"/>
    <s v="Nicorropal"/>
    <m/>
    <m/>
    <m/>
    <m/>
    <m/>
    <m/>
    <s v="Jeconias Pedro Verde"/>
    <s v="860155066/840525413"/>
    <s v="Hermenegildo Dó Manuel Niboia"/>
    <s v="871217000/846707669"/>
    <m/>
    <m/>
    <m/>
    <n v="260001"/>
    <m/>
    <m/>
    <m/>
    <m/>
    <m/>
    <m/>
    <m/>
    <m/>
    <m/>
    <m/>
    <m/>
    <m/>
    <m/>
    <n v="-48.3050847457627"/>
    <m/>
    <m/>
    <m/>
    <n v="0"/>
    <n v="-1.69491525423729"/>
    <s v="Sem registo"/>
  </r>
  <r>
    <d v="2026-04-02T00:00:00"/>
    <x v="2"/>
    <m/>
    <m/>
    <m/>
    <n v="860"/>
    <n v="860"/>
    <n v="29.1525423728814"/>
    <n v="-830.8474576271186"/>
    <m/>
    <m/>
    <m/>
    <m/>
    <m/>
    <m/>
    <m/>
    <s v="SUSSACO"/>
    <m/>
    <m/>
    <m/>
    <n v="2601275"/>
    <s v="Jeconias Pedro Verde"/>
    <x v="0"/>
    <x v="53"/>
    <s v="Incize"/>
    <m/>
    <m/>
    <m/>
    <m/>
    <m/>
    <m/>
    <s v="Jeconias Pedro Verde"/>
    <s v="860155066/840525413"/>
    <s v="Hermenegildo Dó Manuel Niboia"/>
    <s v="871217000/846707669"/>
    <m/>
    <m/>
    <m/>
    <n v="260001"/>
    <m/>
    <m/>
    <m/>
    <m/>
    <m/>
    <m/>
    <m/>
    <m/>
    <m/>
    <m/>
    <m/>
    <m/>
    <m/>
    <n v="-830.847457627119"/>
    <m/>
    <m/>
    <m/>
    <n v="0"/>
    <n v="-29.1525423728814"/>
    <s v="Sem registo"/>
  </r>
  <r>
    <d v="2026-04-02T00:00:00"/>
    <x v="2"/>
    <m/>
    <m/>
    <m/>
    <n v="1680"/>
    <n v="1680"/>
    <n v="56.9491525423729"/>
    <n v="-1623.050847457627"/>
    <m/>
    <m/>
    <m/>
    <m/>
    <m/>
    <m/>
    <m/>
    <s v="SUSSACO"/>
    <m/>
    <m/>
    <m/>
    <n v="2601275"/>
    <s v="Jeconias Pedro Verde"/>
    <x v="0"/>
    <x v="53"/>
    <s v="Mepuagiua-sede"/>
    <m/>
    <m/>
    <m/>
    <m/>
    <m/>
    <m/>
    <s v="Jeconias Pedro Verde"/>
    <s v="860155066/840525413"/>
    <s v="Hermenegildo Dó Manuel Niboia"/>
    <s v="871217000/846707669"/>
    <m/>
    <m/>
    <m/>
    <n v="260001"/>
    <m/>
    <m/>
    <m/>
    <m/>
    <m/>
    <m/>
    <m/>
    <m/>
    <m/>
    <m/>
    <m/>
    <m/>
    <m/>
    <n v="-1623.05084745763"/>
    <m/>
    <m/>
    <m/>
    <n v="0"/>
    <n v="-56.9491525423729"/>
    <s v="Sem registo"/>
  </r>
  <r>
    <d v="2026-04-02T00:00:00"/>
    <x v="2"/>
    <m/>
    <m/>
    <m/>
    <n v="1000"/>
    <n v="1000"/>
    <n v="33.8983050847458"/>
    <n v="-966.1016949152543"/>
    <m/>
    <m/>
    <m/>
    <m/>
    <m/>
    <m/>
    <m/>
    <s v="SUSSACO"/>
    <m/>
    <m/>
    <m/>
    <n v="2601275"/>
    <s v="Jeconias Pedro Verde"/>
    <x v="0"/>
    <x v="53"/>
    <s v="Nicorropal"/>
    <m/>
    <m/>
    <m/>
    <m/>
    <m/>
    <m/>
    <s v="Jeconias Pedro Verde"/>
    <s v="860155066/840525413"/>
    <s v="Hermenegildo Dó Manuel Niboia"/>
    <s v="871217000/846707669"/>
    <m/>
    <m/>
    <m/>
    <n v="260001"/>
    <m/>
    <m/>
    <m/>
    <m/>
    <m/>
    <m/>
    <m/>
    <m/>
    <m/>
    <m/>
    <m/>
    <m/>
    <m/>
    <n v="-966.101694915254"/>
    <m/>
    <m/>
    <m/>
    <n v="0"/>
    <n v="-33.8983050847458"/>
    <s v="Sem registo"/>
  </r>
  <r>
    <d v="2026-04-02T00:00:00"/>
    <x v="3"/>
    <m/>
    <m/>
    <m/>
    <n v="35"/>
    <n v="17.5"/>
    <n v="1.47887323943662"/>
    <n v="-16.02112676056338"/>
    <m/>
    <m/>
    <m/>
    <m/>
    <m/>
    <m/>
    <m/>
    <s v="AGRIMIDACLORP1L"/>
    <m/>
    <m/>
    <m/>
    <n v="2601275"/>
    <s v="Jeconias Pedro Verde"/>
    <x v="0"/>
    <x v="53"/>
    <s v="Incize"/>
    <m/>
    <m/>
    <m/>
    <m/>
    <m/>
    <m/>
    <s v="Jeconias Pedro Verde"/>
    <s v="860155066/840525413"/>
    <s v="Hermenegildo Dó Manuel Niboia"/>
    <s v="871217000/846707669"/>
    <m/>
    <m/>
    <m/>
    <n v="260001"/>
    <m/>
    <m/>
    <m/>
    <m/>
    <m/>
    <m/>
    <m/>
    <m/>
    <m/>
    <m/>
    <m/>
    <m/>
    <m/>
    <n v="-33.5211267605634"/>
    <m/>
    <m/>
    <m/>
    <n v="0"/>
    <n v="-1.47887323943662"/>
    <s v="Sem registo"/>
  </r>
  <r>
    <d v="2026-04-02T00:00:00"/>
    <x v="3"/>
    <m/>
    <m/>
    <m/>
    <n v="67"/>
    <n v="33.5"/>
    <n v="2.83098591549296"/>
    <n v="-30.66901408450704"/>
    <m/>
    <m/>
    <m/>
    <m/>
    <m/>
    <m/>
    <m/>
    <s v="AGRIMIDACLORP1L"/>
    <m/>
    <m/>
    <m/>
    <n v="2601275"/>
    <s v="Jeconias Pedro Verde"/>
    <x v="0"/>
    <x v="53"/>
    <s v="Mepuagiua-sede"/>
    <m/>
    <m/>
    <m/>
    <m/>
    <m/>
    <m/>
    <s v="Jeconias Pedro Verde"/>
    <s v="860155066/840525413"/>
    <s v="Hermenegildo Dó Manuel Niboia"/>
    <s v="871217000/846707669"/>
    <m/>
    <m/>
    <m/>
    <n v="260001"/>
    <m/>
    <m/>
    <m/>
    <m/>
    <m/>
    <m/>
    <m/>
    <m/>
    <m/>
    <m/>
    <m/>
    <m/>
    <m/>
    <n v="-64.169014084507"/>
    <m/>
    <m/>
    <m/>
    <n v="0"/>
    <n v="-2.83098591549296"/>
    <s v="Sem registo"/>
  </r>
  <r>
    <d v="2026-04-02T00:00:00"/>
    <x v="3"/>
    <m/>
    <m/>
    <m/>
    <n v="40"/>
    <n v="20"/>
    <n v="1.69014084507042"/>
    <n v="-18.30985915492958"/>
    <m/>
    <m/>
    <m/>
    <m/>
    <m/>
    <m/>
    <m/>
    <s v="AGRIMIDACLORP1L"/>
    <m/>
    <m/>
    <m/>
    <n v="2601275"/>
    <s v="Jeconias Pedro Verde"/>
    <x v="0"/>
    <x v="53"/>
    <s v="Nicorropal"/>
    <m/>
    <m/>
    <m/>
    <m/>
    <m/>
    <m/>
    <s v="Jeconias Pedro Verde"/>
    <s v="860155066/840525413"/>
    <s v="Hermenegildo Dó Manuel Niboia"/>
    <s v="871217000/846707669"/>
    <m/>
    <m/>
    <m/>
    <n v="260001"/>
    <m/>
    <m/>
    <m/>
    <m/>
    <m/>
    <m/>
    <m/>
    <m/>
    <m/>
    <m/>
    <m/>
    <m/>
    <m/>
    <n v="-38.3098591549296"/>
    <m/>
    <m/>
    <m/>
    <n v="0"/>
    <n v="-1.69014084507042"/>
    <s v="Sem registo"/>
  </r>
  <r>
    <d v="2026-04-02T00:00:00"/>
    <x v="4"/>
    <m/>
    <m/>
    <m/>
    <n v="437.5"/>
    <n v="437.5"/>
    <n v="18.4859154929578"/>
    <n v="-419.0140845070422"/>
    <n v="1.478873239436624"/>
    <m/>
    <m/>
    <m/>
    <m/>
    <m/>
    <m/>
    <s v="MXIXMILHOKG"/>
    <m/>
    <m/>
    <m/>
    <n v="2601275"/>
    <s v="Jeconias Pedro Verde"/>
    <x v="0"/>
    <x v="53"/>
    <s v="Incize"/>
    <m/>
    <m/>
    <m/>
    <m/>
    <m/>
    <m/>
    <s v="Jeconias Pedro Verde"/>
    <s v="860155066/840525413"/>
    <s v="Hermenegildo Dó Manuel Niboia"/>
    <s v="871217000/846707669"/>
    <m/>
    <m/>
    <m/>
    <n v="260001"/>
    <m/>
    <m/>
    <m/>
    <m/>
    <m/>
    <m/>
    <m/>
    <m/>
    <m/>
    <m/>
    <m/>
    <m/>
    <m/>
    <n v="-419.014084507042"/>
    <m/>
    <m/>
    <m/>
    <n v="0"/>
    <n v="-18.4859154929578"/>
    <s v="Sem registo"/>
  </r>
  <r>
    <d v="2026-04-02T00:00:00"/>
    <x v="4"/>
    <m/>
    <m/>
    <m/>
    <n v="837.5"/>
    <n v="837.5"/>
    <n v="35.387323943662"/>
    <n v="-802.112676056338"/>
    <n v="2.83098591549296"/>
    <m/>
    <m/>
    <m/>
    <m/>
    <m/>
    <m/>
    <s v="MXIXMILHOKG"/>
    <m/>
    <m/>
    <m/>
    <n v="2601275"/>
    <s v="Jeconias Pedro Verde"/>
    <x v="0"/>
    <x v="53"/>
    <s v="Mepuagiua-sede"/>
    <m/>
    <m/>
    <m/>
    <m/>
    <m/>
    <m/>
    <s v="Jeconias Pedro Verde"/>
    <s v="860155066/840525413"/>
    <s v="Hermenegildo Dó Manuel Niboia"/>
    <s v="871217000/846707669"/>
    <m/>
    <m/>
    <m/>
    <n v="260001"/>
    <m/>
    <m/>
    <m/>
    <m/>
    <m/>
    <m/>
    <m/>
    <m/>
    <m/>
    <m/>
    <m/>
    <m/>
    <m/>
    <n v="-802.112676056338"/>
    <m/>
    <m/>
    <m/>
    <n v="0"/>
    <n v="-35.387323943662"/>
    <s v="Sem registo"/>
  </r>
  <r>
    <d v="2026-04-02T00:00:00"/>
    <x v="4"/>
    <m/>
    <m/>
    <m/>
    <n v="500"/>
    <n v="500"/>
    <n v="21.1267605633803"/>
    <n v="-478.8732394366197"/>
    <n v="1.690140845070424"/>
    <m/>
    <m/>
    <m/>
    <m/>
    <m/>
    <m/>
    <s v="MXIXMILHOKG"/>
    <m/>
    <m/>
    <m/>
    <n v="2601275"/>
    <s v="Jeconias Pedro Verde"/>
    <x v="0"/>
    <x v="53"/>
    <s v="Nicorropal"/>
    <m/>
    <m/>
    <m/>
    <m/>
    <m/>
    <m/>
    <s v="Jeconias Pedro Verde"/>
    <s v="860155066/840525413"/>
    <s v="Hermenegildo Dó Manuel Niboia"/>
    <s v="871217000/846707669"/>
    <m/>
    <m/>
    <m/>
    <n v="260001"/>
    <m/>
    <m/>
    <m/>
    <m/>
    <m/>
    <m/>
    <m/>
    <m/>
    <m/>
    <m/>
    <m/>
    <m/>
    <m/>
    <n v="-478.87323943662"/>
    <m/>
    <m/>
    <m/>
    <n v="0"/>
    <n v="-21.1267605633803"/>
    <s v="Sem registo"/>
  </r>
  <r>
    <d v="2026-04-02T00:00:00"/>
    <x v="5"/>
    <m/>
    <m/>
    <m/>
    <n v="24"/>
    <n v="12"/>
    <n v="0"/>
    <n v="-12"/>
    <m/>
    <m/>
    <m/>
    <m/>
    <m/>
    <m/>
    <m/>
    <s v="AGRIMHMCPA1L"/>
    <m/>
    <m/>
    <m/>
    <n v="2601275"/>
    <s v="Jeconias Pedro Verde"/>
    <x v="0"/>
    <x v="53"/>
    <s v="Incize"/>
    <m/>
    <m/>
    <m/>
    <m/>
    <m/>
    <m/>
    <s v="Jeconias Pedro Verde"/>
    <s v="860155066/840525413"/>
    <s v="Hermenegildo Dó Manuel Niboia"/>
    <s v="871217000/846707669"/>
    <m/>
    <m/>
    <m/>
    <n v="260001"/>
    <m/>
    <m/>
    <m/>
    <m/>
    <m/>
    <m/>
    <m/>
    <m/>
    <m/>
    <m/>
    <m/>
    <m/>
    <m/>
    <n v="-24"/>
    <m/>
    <m/>
    <m/>
    <n v="0"/>
    <n v="0"/>
    <s v="Sem registo"/>
  </r>
  <r>
    <d v="2026-04-02T00:00:00"/>
    <x v="5"/>
    <m/>
    <m/>
    <m/>
    <n v="51"/>
    <n v="25.5"/>
    <n v="0"/>
    <n v="-25.5"/>
    <m/>
    <m/>
    <m/>
    <m/>
    <m/>
    <m/>
    <m/>
    <s v="AGRIMHMCPA1L"/>
    <m/>
    <m/>
    <m/>
    <n v="2601275"/>
    <s v="Jeconias Pedro Verde"/>
    <x v="0"/>
    <x v="53"/>
    <s v="Mepuagiua-sede"/>
    <m/>
    <m/>
    <m/>
    <m/>
    <m/>
    <m/>
    <s v="Jeconias Pedro Verde"/>
    <s v="860155066/840525413"/>
    <s v="Hermenegildo Dó Manuel Niboia"/>
    <s v="871217000/846707669"/>
    <m/>
    <m/>
    <m/>
    <n v="260001"/>
    <m/>
    <m/>
    <m/>
    <m/>
    <m/>
    <m/>
    <m/>
    <m/>
    <m/>
    <m/>
    <m/>
    <m/>
    <m/>
    <n v="-51"/>
    <m/>
    <m/>
    <m/>
    <n v="0"/>
    <n v="0"/>
    <s v="Sem registo"/>
  </r>
  <r>
    <d v="2026-04-02T00:00:00"/>
    <x v="5"/>
    <m/>
    <m/>
    <m/>
    <n v="30"/>
    <n v="15"/>
    <n v="0"/>
    <n v="-15"/>
    <m/>
    <m/>
    <m/>
    <m/>
    <m/>
    <m/>
    <m/>
    <s v="AGRIMHMCPA1L"/>
    <m/>
    <m/>
    <m/>
    <n v="2601275"/>
    <s v="Jeconias Pedro Verde"/>
    <x v="0"/>
    <x v="53"/>
    <s v="Nicorropal"/>
    <m/>
    <m/>
    <m/>
    <m/>
    <m/>
    <m/>
    <s v="Jeconias Pedro Verde"/>
    <s v="860155066/840525413"/>
    <s v="Hermenegildo Dó Manuel Niboia"/>
    <s v="871217000/846707669"/>
    <m/>
    <m/>
    <m/>
    <n v="260001"/>
    <m/>
    <m/>
    <m/>
    <m/>
    <m/>
    <m/>
    <m/>
    <m/>
    <m/>
    <m/>
    <m/>
    <m/>
    <m/>
    <n v="-30"/>
    <m/>
    <m/>
    <m/>
    <n v="0"/>
    <n v="0"/>
    <s v="Sem registo"/>
  </r>
  <r>
    <d v="2026-04-02T00:00:00"/>
    <x v="6"/>
    <m/>
    <m/>
    <m/>
    <n v="400"/>
    <n v="400"/>
    <n v="0"/>
    <n v="-400"/>
    <m/>
    <n v="0"/>
    <m/>
    <m/>
    <m/>
    <m/>
    <m/>
    <s v="MXIXARROZKG"/>
    <m/>
    <m/>
    <m/>
    <n v="2601275"/>
    <s v="Jeconias Pedro Verde"/>
    <x v="0"/>
    <x v="53"/>
    <s v="Incize"/>
    <m/>
    <m/>
    <m/>
    <m/>
    <m/>
    <m/>
    <s v="Jeconias Pedro Verde"/>
    <s v="860155066/840525413"/>
    <s v="Hermenegildo Dó Manuel Niboia"/>
    <s v="871217000/846707669"/>
    <m/>
    <m/>
    <m/>
    <n v="260001"/>
    <m/>
    <m/>
    <m/>
    <m/>
    <m/>
    <m/>
    <m/>
    <m/>
    <m/>
    <m/>
    <m/>
    <m/>
    <m/>
    <n v="-400"/>
    <m/>
    <m/>
    <m/>
    <n v="0"/>
    <n v="0"/>
    <s v="Sem registo"/>
  </r>
  <r>
    <d v="2026-04-02T00:00:00"/>
    <x v="6"/>
    <m/>
    <m/>
    <m/>
    <n v="850"/>
    <n v="850"/>
    <n v="0"/>
    <n v="-850"/>
    <m/>
    <n v="0"/>
    <m/>
    <m/>
    <m/>
    <m/>
    <m/>
    <s v="MXIXARROZKG"/>
    <m/>
    <m/>
    <m/>
    <n v="2601275"/>
    <s v="Jeconias Pedro Verde"/>
    <x v="0"/>
    <x v="53"/>
    <s v="Mepuagiua-sede"/>
    <m/>
    <m/>
    <m/>
    <m/>
    <m/>
    <m/>
    <s v="Jeconias Pedro Verde"/>
    <s v="860155066/840525413"/>
    <s v="Hermenegildo Dó Manuel Niboia"/>
    <s v="871217000/846707669"/>
    <m/>
    <m/>
    <m/>
    <n v="260001"/>
    <m/>
    <m/>
    <m/>
    <m/>
    <m/>
    <m/>
    <m/>
    <m/>
    <m/>
    <m/>
    <m/>
    <m/>
    <m/>
    <n v="-850"/>
    <m/>
    <m/>
    <m/>
    <n v="0"/>
    <n v="0"/>
    <s v="Sem registo"/>
  </r>
  <r>
    <d v="2026-04-02T00:00:00"/>
    <x v="6"/>
    <m/>
    <m/>
    <m/>
    <n v="500"/>
    <n v="500"/>
    <n v="0"/>
    <n v="-500"/>
    <m/>
    <n v="0"/>
    <m/>
    <m/>
    <m/>
    <m/>
    <m/>
    <s v="MXIXARROZKG"/>
    <m/>
    <m/>
    <m/>
    <n v="2601275"/>
    <s v="Jeconias Pedro Verde"/>
    <x v="0"/>
    <x v="53"/>
    <s v="Nicorropal"/>
    <m/>
    <m/>
    <m/>
    <m/>
    <m/>
    <m/>
    <s v="Jeconias Pedro Verde"/>
    <s v="860155066/840525413"/>
    <s v="Hermenegildo Dó Manuel Niboia"/>
    <s v="871217000/846707669"/>
    <m/>
    <m/>
    <m/>
    <n v="260001"/>
    <m/>
    <m/>
    <m/>
    <m/>
    <m/>
    <m/>
    <m/>
    <m/>
    <m/>
    <m/>
    <m/>
    <m/>
    <m/>
    <n v="-500"/>
    <m/>
    <m/>
    <m/>
    <n v="0"/>
    <n v="0"/>
    <s v="Sem registo"/>
  </r>
  <r>
    <d v="2026-04-02T00:00:00"/>
    <x v="0"/>
    <m/>
    <m/>
    <m/>
    <n v="630"/>
    <n v="630"/>
    <n v="165"/>
    <n v="-465"/>
    <m/>
    <m/>
    <m/>
    <m/>
    <m/>
    <m/>
    <m/>
    <s v="MXIXFEIJAOKG"/>
    <m/>
    <m/>
    <m/>
    <n v="2601276"/>
    <s v="Jeremias Alfredo"/>
    <x v="0"/>
    <x v="0"/>
    <s v="Nacuaca"/>
    <m/>
    <m/>
    <m/>
    <m/>
    <m/>
    <m/>
    <s v="Jeremias Alfredo"/>
    <s v="873036406"/>
    <s v="Jacob Manuel"/>
    <n v="865421928"/>
    <m/>
    <m/>
    <m/>
    <n v="260001"/>
    <m/>
    <m/>
    <m/>
    <m/>
    <m/>
    <m/>
    <m/>
    <m/>
    <m/>
    <m/>
    <m/>
    <m/>
    <m/>
    <n v="-465"/>
    <m/>
    <m/>
    <m/>
    <n v="0"/>
    <n v="-165"/>
    <s v="Sem registo"/>
  </r>
  <r>
    <d v="2026-04-02T00:00:00"/>
    <x v="1"/>
    <m/>
    <m/>
    <m/>
    <n v="42"/>
    <n v="21"/>
    <n v="11"/>
    <n v="-10"/>
    <m/>
    <m/>
    <m/>
    <m/>
    <m/>
    <m/>
    <m/>
    <s v="AGRIFEMMA01L"/>
    <m/>
    <m/>
    <m/>
    <n v="2601276"/>
    <s v="Jeremias Alfredo"/>
    <x v="0"/>
    <x v="0"/>
    <s v="Nacuaca"/>
    <m/>
    <m/>
    <m/>
    <m/>
    <m/>
    <m/>
    <s v="Jeremias Alfredo"/>
    <s v="873036406"/>
    <s v="Jacob Manuel"/>
    <n v="865421928"/>
    <m/>
    <m/>
    <m/>
    <n v="260001"/>
    <m/>
    <m/>
    <m/>
    <m/>
    <m/>
    <m/>
    <m/>
    <m/>
    <m/>
    <m/>
    <m/>
    <m/>
    <m/>
    <n v="-31"/>
    <m/>
    <m/>
    <m/>
    <n v="0"/>
    <n v="-11"/>
    <s v="Sem registo"/>
  </r>
  <r>
    <d v="2026-04-02T00:00:00"/>
    <x v="2"/>
    <m/>
    <m/>
    <m/>
    <n v="840"/>
    <n v="840"/>
    <n v="220"/>
    <n v="-620"/>
    <m/>
    <m/>
    <m/>
    <m/>
    <m/>
    <m/>
    <m/>
    <s v="SUSSACO"/>
    <m/>
    <m/>
    <m/>
    <n v="2601276"/>
    <s v="Jeremias Alfredo"/>
    <x v="0"/>
    <x v="0"/>
    <s v="Nacuaca"/>
    <m/>
    <m/>
    <m/>
    <m/>
    <m/>
    <m/>
    <s v="Jeremias Alfredo"/>
    <s v="873036406"/>
    <s v="Jacob Manuel"/>
    <n v="865421928"/>
    <m/>
    <m/>
    <m/>
    <n v="260001"/>
    <m/>
    <m/>
    <m/>
    <m/>
    <m/>
    <m/>
    <m/>
    <m/>
    <m/>
    <m/>
    <m/>
    <m/>
    <m/>
    <n v="-620"/>
    <m/>
    <m/>
    <m/>
    <n v="0"/>
    <n v="-220"/>
    <s v="Sem registo"/>
  </r>
  <r>
    <d v="2026-04-02T00:00:00"/>
    <x v="3"/>
    <m/>
    <m/>
    <m/>
    <n v="33"/>
    <n v="16.5"/>
    <n v="11"/>
    <n v="-5.5"/>
    <m/>
    <m/>
    <m/>
    <m/>
    <m/>
    <m/>
    <m/>
    <s v="AGRIMIDACLORP1L"/>
    <m/>
    <m/>
    <m/>
    <n v="2601276"/>
    <s v="Jeremias Alfredo"/>
    <x v="0"/>
    <x v="0"/>
    <s v="Nacuaca"/>
    <m/>
    <m/>
    <m/>
    <m/>
    <m/>
    <m/>
    <s v="Jeremias Alfredo"/>
    <s v="873036406"/>
    <s v="Jacob Manuel"/>
    <n v="865421928"/>
    <m/>
    <m/>
    <m/>
    <n v="260001"/>
    <m/>
    <m/>
    <m/>
    <m/>
    <m/>
    <m/>
    <m/>
    <m/>
    <m/>
    <m/>
    <m/>
    <m/>
    <m/>
    <n v="-22"/>
    <m/>
    <m/>
    <m/>
    <n v="0"/>
    <n v="-11"/>
    <s v="Sem registo"/>
  </r>
  <r>
    <d v="2026-04-02T00:00:00"/>
    <x v="4"/>
    <m/>
    <m/>
    <m/>
    <n v="412.5"/>
    <n v="412.5"/>
    <n v="137.5"/>
    <n v="-275"/>
    <n v="11"/>
    <m/>
    <m/>
    <m/>
    <m/>
    <m/>
    <m/>
    <s v="MXIXMILHOKG"/>
    <m/>
    <m/>
    <m/>
    <n v="2601276"/>
    <s v="Jeremias Alfredo"/>
    <x v="0"/>
    <x v="0"/>
    <s v="Nacuaca"/>
    <m/>
    <m/>
    <m/>
    <m/>
    <m/>
    <m/>
    <s v="Jeremias Alfredo"/>
    <s v="873036406"/>
    <s v="Jacob Manuel"/>
    <n v="865421928"/>
    <m/>
    <m/>
    <m/>
    <n v="260001"/>
    <m/>
    <m/>
    <m/>
    <m/>
    <m/>
    <m/>
    <m/>
    <m/>
    <m/>
    <m/>
    <m/>
    <m/>
    <m/>
    <n v="-275"/>
    <m/>
    <m/>
    <m/>
    <n v="0"/>
    <n v="-137.5"/>
    <s v="Sem registo"/>
  </r>
  <r>
    <d v="2026-04-02T00:00:00"/>
    <x v="5"/>
    <m/>
    <m/>
    <m/>
    <n v="27"/>
    <n v="13.5"/>
    <n v="0"/>
    <n v="-13.5"/>
    <m/>
    <m/>
    <m/>
    <m/>
    <m/>
    <m/>
    <m/>
    <s v="AGRIMHMCPA1L"/>
    <m/>
    <m/>
    <m/>
    <n v="2601276"/>
    <s v="Jeremias Alfredo"/>
    <x v="0"/>
    <x v="0"/>
    <s v="Nacuaca"/>
    <m/>
    <m/>
    <m/>
    <m/>
    <m/>
    <m/>
    <s v="Jeremias Alfredo"/>
    <s v="873036406"/>
    <s v="Jacob Manuel"/>
    <n v="865421928"/>
    <m/>
    <m/>
    <m/>
    <n v="260001"/>
    <m/>
    <m/>
    <m/>
    <m/>
    <m/>
    <m/>
    <m/>
    <m/>
    <m/>
    <m/>
    <m/>
    <m/>
    <m/>
    <n v="-27"/>
    <m/>
    <m/>
    <m/>
    <n v="0"/>
    <n v="0"/>
    <s v="Sem registo"/>
  </r>
  <r>
    <d v="2026-04-02T00:00:00"/>
    <x v="6"/>
    <m/>
    <m/>
    <m/>
    <n v="450"/>
    <n v="450"/>
    <n v="0"/>
    <n v="-450"/>
    <m/>
    <n v="0"/>
    <m/>
    <m/>
    <m/>
    <m/>
    <m/>
    <s v="MXIXARROZKG"/>
    <m/>
    <m/>
    <m/>
    <n v="2601276"/>
    <s v="Jeremias Alfredo"/>
    <x v="0"/>
    <x v="0"/>
    <s v="Nacuaca"/>
    <m/>
    <m/>
    <m/>
    <m/>
    <m/>
    <m/>
    <s v="Jeremias Alfredo"/>
    <s v="873036406"/>
    <s v="Jacob Manuel"/>
    <n v="865421928"/>
    <m/>
    <m/>
    <m/>
    <n v="260001"/>
    <m/>
    <m/>
    <m/>
    <m/>
    <m/>
    <m/>
    <m/>
    <m/>
    <m/>
    <m/>
    <m/>
    <m/>
    <m/>
    <n v="-450"/>
    <m/>
    <m/>
    <m/>
    <n v="0"/>
    <n v="0"/>
    <s v="Sem registo"/>
  </r>
  <r>
    <d v="2026-04-02T00:00:00"/>
    <x v="0"/>
    <m/>
    <m/>
    <m/>
    <n v="2760"/>
    <n v="2760"/>
    <n v="1835.02702702703"/>
    <n v="-924.97297297297"/>
    <m/>
    <m/>
    <m/>
    <m/>
    <m/>
    <m/>
    <m/>
    <s v="MXIXFEIJAOKG"/>
    <m/>
    <m/>
    <m/>
    <n v="2601277"/>
    <s v="Jeremias Felix Chinassassata"/>
    <x v="2"/>
    <x v="28"/>
    <s v="Licoma"/>
    <m/>
    <m/>
    <m/>
    <m/>
    <m/>
    <m/>
    <s v="Jeremias Felix Chinassassata"/>
    <s v="861700861"/>
    <s v="Filipe Paulino Saute"/>
    <s v="847254103/875454103"/>
    <m/>
    <m/>
    <m/>
    <n v="260001"/>
    <m/>
    <m/>
    <m/>
    <m/>
    <m/>
    <m/>
    <m/>
    <m/>
    <m/>
    <m/>
    <m/>
    <m/>
    <m/>
    <n v="-924.972972972973"/>
    <m/>
    <n v="2760"/>
    <m/>
    <n v="2760"/>
    <n v="924.97297297297"/>
    <s v="Entregue"/>
  </r>
  <r>
    <d v="2026-04-02T00:00:00"/>
    <x v="0"/>
    <m/>
    <m/>
    <m/>
    <n v="15"/>
    <n v="15"/>
    <n v="9.97297297297297"/>
    <n v="-5.02702702702703"/>
    <m/>
    <m/>
    <m/>
    <m/>
    <m/>
    <m/>
    <m/>
    <s v="MXIXFEIJAOKG"/>
    <m/>
    <m/>
    <m/>
    <n v="2601277"/>
    <s v="Jeremias Felix Chinassassata"/>
    <x v="2"/>
    <x v="28"/>
    <s v="Sena-sede"/>
    <m/>
    <m/>
    <m/>
    <m/>
    <m/>
    <m/>
    <s v="Jeremias Felix Chinassassata"/>
    <s v="861700861"/>
    <s v="Filipe Paulino Saute"/>
    <s v="847254103/875454103"/>
    <m/>
    <m/>
    <m/>
    <n v="260001"/>
    <m/>
    <m/>
    <m/>
    <m/>
    <m/>
    <m/>
    <m/>
    <m/>
    <m/>
    <m/>
    <m/>
    <m/>
    <m/>
    <n v="-5.02702702702703"/>
    <m/>
    <m/>
    <n v="15"/>
    <n v="0"/>
    <n v="-9.97297297297297"/>
    <s v="Sem registo"/>
  </r>
  <r>
    <d v="2026-04-02T00:00:00"/>
    <x v="1"/>
    <m/>
    <m/>
    <m/>
    <n v="184"/>
    <n v="92"/>
    <n v="122.335135135135"/>
    <n v="30.335135135135"/>
    <m/>
    <m/>
    <m/>
    <m/>
    <m/>
    <m/>
    <m/>
    <s v="AGRIFEMMA01L"/>
    <m/>
    <m/>
    <m/>
    <n v="2601277"/>
    <s v="Jeremias Felix Chinassassata"/>
    <x v="2"/>
    <x v="28"/>
    <s v="Licoma"/>
    <m/>
    <m/>
    <m/>
    <m/>
    <m/>
    <m/>
    <s v="Jeremias Felix Chinassassata"/>
    <s v="861700861"/>
    <s v="Filipe Paulino Saute"/>
    <s v="847254103/875454103"/>
    <m/>
    <m/>
    <m/>
    <n v="260001"/>
    <m/>
    <m/>
    <m/>
    <m/>
    <m/>
    <m/>
    <m/>
    <m/>
    <m/>
    <m/>
    <m/>
    <m/>
    <m/>
    <n v="-61.6648648648649"/>
    <m/>
    <m/>
    <m/>
    <n v="0"/>
    <n v="-122.335135135135"/>
    <s v="Sem registo"/>
  </r>
  <r>
    <d v="2026-04-02T00:00:00"/>
    <x v="1"/>
    <m/>
    <m/>
    <m/>
    <n v="1"/>
    <n v="0.5"/>
    <n v="0.664864864864865"/>
    <n v="0.164864864864865"/>
    <m/>
    <m/>
    <m/>
    <m/>
    <m/>
    <m/>
    <m/>
    <s v="AGRIFEMMA01L"/>
    <m/>
    <m/>
    <m/>
    <n v="2601277"/>
    <s v="Jeremias Felix Chinassassata"/>
    <x v="2"/>
    <x v="28"/>
    <s v="Sena-sede"/>
    <m/>
    <m/>
    <m/>
    <m/>
    <m/>
    <m/>
    <s v="Jeremias Felix Chinassassata"/>
    <s v="861700861"/>
    <s v="Filipe Paulino Saute"/>
    <s v="847254103/875454103"/>
    <m/>
    <m/>
    <m/>
    <n v="260001"/>
    <m/>
    <m/>
    <m/>
    <m/>
    <m/>
    <m/>
    <m/>
    <m/>
    <m/>
    <m/>
    <m/>
    <m/>
    <m/>
    <n v="-0.335135135135135"/>
    <m/>
    <m/>
    <m/>
    <n v="0"/>
    <n v="-0.664864864864865"/>
    <s v="Sem registo"/>
  </r>
  <r>
    <d v="2026-04-02T00:00:00"/>
    <x v="2"/>
    <m/>
    <m/>
    <m/>
    <n v="3680"/>
    <n v="3680"/>
    <n v="2446.7027027027"/>
    <n v="-1233.2972972973"/>
    <m/>
    <m/>
    <m/>
    <m/>
    <m/>
    <m/>
    <m/>
    <s v="SUSSACO"/>
    <m/>
    <m/>
    <m/>
    <n v="2601277"/>
    <s v="Jeremias Felix Chinassassata"/>
    <x v="2"/>
    <x v="28"/>
    <s v="Licoma"/>
    <m/>
    <m/>
    <m/>
    <m/>
    <m/>
    <m/>
    <s v="Jeremias Felix Chinassassata"/>
    <s v="861700861"/>
    <s v="Filipe Paulino Saute"/>
    <s v="847254103/875454103"/>
    <m/>
    <m/>
    <m/>
    <n v="260001"/>
    <m/>
    <m/>
    <m/>
    <m/>
    <m/>
    <m/>
    <m/>
    <m/>
    <m/>
    <m/>
    <m/>
    <m/>
    <m/>
    <n v="-1233.2972972973"/>
    <m/>
    <m/>
    <m/>
    <n v="0"/>
    <n v="-2446.7027027027"/>
    <s v="Sem registo"/>
  </r>
  <r>
    <d v="2026-04-02T00:00:00"/>
    <x v="2"/>
    <m/>
    <m/>
    <m/>
    <n v="20"/>
    <n v="20"/>
    <n v="13.2972972972973"/>
    <n v="-6.7027027027027"/>
    <m/>
    <m/>
    <m/>
    <m/>
    <m/>
    <m/>
    <m/>
    <s v="SUSSACO"/>
    <m/>
    <m/>
    <m/>
    <n v="2601277"/>
    <s v="Jeremias Felix Chinassassata"/>
    <x v="2"/>
    <x v="28"/>
    <s v="Sena-sede"/>
    <m/>
    <m/>
    <m/>
    <m/>
    <m/>
    <m/>
    <s v="Jeremias Felix Chinassassata"/>
    <s v="861700861"/>
    <s v="Filipe Paulino Saute"/>
    <s v="847254103/875454103"/>
    <m/>
    <m/>
    <m/>
    <n v="260001"/>
    <m/>
    <m/>
    <m/>
    <m/>
    <m/>
    <m/>
    <m/>
    <m/>
    <m/>
    <m/>
    <m/>
    <m/>
    <m/>
    <n v="-6.7027027027027"/>
    <m/>
    <m/>
    <m/>
    <n v="0"/>
    <n v="-13.2972972972973"/>
    <s v="Sem registo"/>
  </r>
  <r>
    <d v="2026-04-02T00:00:00"/>
    <x v="3"/>
    <m/>
    <m/>
    <m/>
    <n v="184"/>
    <n v="92"/>
    <n v="122.335135135135"/>
    <n v="30.335135135135"/>
    <m/>
    <m/>
    <m/>
    <m/>
    <m/>
    <m/>
    <m/>
    <s v="AGRIMIDACLORP1L"/>
    <m/>
    <m/>
    <m/>
    <n v="2601277"/>
    <s v="Jeremias Felix Chinassassata"/>
    <x v="2"/>
    <x v="28"/>
    <s v="Licoma"/>
    <m/>
    <m/>
    <m/>
    <m/>
    <m/>
    <m/>
    <s v="Jeremias Felix Chinassassata"/>
    <s v="861700861"/>
    <s v="Filipe Paulino Saute"/>
    <s v="847254103/875454103"/>
    <m/>
    <m/>
    <m/>
    <n v="260001"/>
    <m/>
    <m/>
    <m/>
    <m/>
    <m/>
    <m/>
    <m/>
    <m/>
    <m/>
    <m/>
    <m/>
    <m/>
    <m/>
    <n v="-61.6648648648649"/>
    <m/>
    <m/>
    <m/>
    <n v="0"/>
    <n v="-122.335135135135"/>
    <s v="Sem registo"/>
  </r>
  <r>
    <d v="2026-04-02T00:00:00"/>
    <x v="3"/>
    <m/>
    <m/>
    <m/>
    <n v="1"/>
    <n v="0.5"/>
    <n v="0.664864864864865"/>
    <n v="0.164864864864865"/>
    <m/>
    <m/>
    <m/>
    <m/>
    <m/>
    <m/>
    <m/>
    <s v="AGRIMIDACLORP1L"/>
    <m/>
    <m/>
    <m/>
    <n v="2601277"/>
    <s v="Jeremias Felix Chinassassata"/>
    <x v="2"/>
    <x v="28"/>
    <s v="Sena-sede"/>
    <m/>
    <m/>
    <m/>
    <m/>
    <m/>
    <m/>
    <s v="Jeremias Felix Chinassassata"/>
    <s v="861700861"/>
    <s v="Filipe Paulino Saute"/>
    <s v="847254103/875454103"/>
    <m/>
    <m/>
    <m/>
    <n v="260001"/>
    <m/>
    <m/>
    <m/>
    <m/>
    <m/>
    <m/>
    <m/>
    <m/>
    <m/>
    <m/>
    <m/>
    <m/>
    <m/>
    <n v="-0.335135135135135"/>
    <m/>
    <m/>
    <m/>
    <n v="0"/>
    <n v="-0.664864864864865"/>
    <s v="Sem registo"/>
  </r>
  <r>
    <d v="2026-04-02T00:00:00"/>
    <x v="4"/>
    <m/>
    <m/>
    <m/>
    <n v="2300"/>
    <n v="2300"/>
    <n v="1529.18918918919"/>
    <n v="-770.8108108108099"/>
    <m/>
    <m/>
    <m/>
    <m/>
    <m/>
    <m/>
    <m/>
    <s v="MXIXMILHOKG"/>
    <m/>
    <m/>
    <m/>
    <n v="2601277"/>
    <s v="Jeremias Felix Chinassassata"/>
    <x v="2"/>
    <x v="28"/>
    <s v="Licoma"/>
    <m/>
    <m/>
    <m/>
    <m/>
    <m/>
    <m/>
    <s v="Jeremias Felix Chinassassata"/>
    <s v="861700861"/>
    <s v="Filipe Paulino Saute"/>
    <s v="847254103/875454103"/>
    <m/>
    <m/>
    <m/>
    <n v="260001"/>
    <m/>
    <m/>
    <m/>
    <m/>
    <m/>
    <m/>
    <m/>
    <m/>
    <m/>
    <m/>
    <m/>
    <m/>
    <m/>
    <n v="-770.8108108108109"/>
    <m/>
    <m/>
    <n v="2300"/>
    <n v="0"/>
    <n v="-1529.18918918919"/>
    <s v="Sem registo"/>
  </r>
  <r>
    <d v="2026-04-02T00:00:00"/>
    <x v="4"/>
    <m/>
    <m/>
    <m/>
    <n v="12.5"/>
    <n v="12.5"/>
    <n v="8.310810810810811"/>
    <n v="-4.189189189189189"/>
    <m/>
    <m/>
    <m/>
    <m/>
    <m/>
    <m/>
    <m/>
    <s v="MXIXMILHOKG"/>
    <m/>
    <m/>
    <m/>
    <n v="2601277"/>
    <s v="Jeremias Felix Chinassassata"/>
    <x v="2"/>
    <x v="28"/>
    <s v="Sena-sede"/>
    <m/>
    <m/>
    <m/>
    <m/>
    <m/>
    <m/>
    <s v="Jeremias Felix Chinassassata"/>
    <s v="861700861"/>
    <s v="Filipe Paulino Saute"/>
    <s v="847254103/875454103"/>
    <m/>
    <m/>
    <m/>
    <n v="260001"/>
    <m/>
    <m/>
    <m/>
    <m/>
    <m/>
    <m/>
    <m/>
    <m/>
    <m/>
    <m/>
    <m/>
    <m/>
    <m/>
    <n v="-4.18918918918919"/>
    <m/>
    <m/>
    <n v="12"/>
    <n v="0"/>
    <n v="-8.310810810810811"/>
    <s v="Sem registo"/>
  </r>
  <r>
    <d v="2026-04-02T00:00:00"/>
    <x v="0"/>
    <m/>
    <m/>
    <m/>
    <n v="60"/>
    <n v="60"/>
    <n v="0"/>
    <n v="-60"/>
    <m/>
    <m/>
    <m/>
    <m/>
    <m/>
    <m/>
    <m/>
    <s v="MXIXFEIJAOKG"/>
    <m/>
    <m/>
    <m/>
    <n v="2601278"/>
    <s v="Jeremias Manuel Nhampinga"/>
    <x v="0"/>
    <x v="64"/>
    <s v="Luabo Sede"/>
    <m/>
    <m/>
    <m/>
    <m/>
    <m/>
    <m/>
    <s v="Jeremias Manuel Nhampinga"/>
    <s v="858551541"/>
    <s v="Caetano Pedro Chiramua"/>
    <n v="845017491"/>
    <m/>
    <m/>
    <m/>
    <n v="260001"/>
    <m/>
    <m/>
    <m/>
    <m/>
    <m/>
    <m/>
    <m/>
    <m/>
    <m/>
    <m/>
    <m/>
    <m/>
    <m/>
    <n v="-60"/>
    <m/>
    <m/>
    <m/>
    <n v="0"/>
    <n v="0"/>
    <s v="Sem registo"/>
  </r>
  <r>
    <d v="2026-04-02T00:00:00"/>
    <x v="1"/>
    <m/>
    <m/>
    <m/>
    <n v="4"/>
    <n v="2"/>
    <n v="0"/>
    <n v="-2"/>
    <m/>
    <m/>
    <m/>
    <m/>
    <m/>
    <m/>
    <m/>
    <s v="AGRIFEMMA01L"/>
    <m/>
    <m/>
    <m/>
    <n v="2601278"/>
    <s v="Jeremias Manuel Nhampinga"/>
    <x v="0"/>
    <x v="64"/>
    <s v="Luabo Sede"/>
    <m/>
    <m/>
    <m/>
    <m/>
    <m/>
    <m/>
    <s v="Jeremias Manuel Nhampinga"/>
    <s v="858551541"/>
    <s v="Caetano Pedro Chiramua"/>
    <n v="845017491"/>
    <m/>
    <m/>
    <m/>
    <n v="260001"/>
    <m/>
    <m/>
    <m/>
    <m/>
    <m/>
    <m/>
    <m/>
    <m/>
    <m/>
    <m/>
    <m/>
    <m/>
    <m/>
    <n v="-4"/>
    <m/>
    <m/>
    <m/>
    <n v="0"/>
    <n v="0"/>
    <s v="Sem registo"/>
  </r>
  <r>
    <d v="2026-04-02T00:00:00"/>
    <x v="2"/>
    <m/>
    <m/>
    <m/>
    <n v="80"/>
    <n v="80"/>
    <n v="0"/>
    <n v="-80"/>
    <m/>
    <m/>
    <m/>
    <m/>
    <m/>
    <m/>
    <m/>
    <s v="SUSSACO"/>
    <m/>
    <m/>
    <m/>
    <n v="2601278"/>
    <s v="Jeremias Manuel Nhampinga"/>
    <x v="0"/>
    <x v="64"/>
    <s v="Luabo Sede"/>
    <m/>
    <m/>
    <m/>
    <m/>
    <m/>
    <m/>
    <s v="Jeremias Manuel Nhampinga"/>
    <s v="858551541"/>
    <s v="Caetano Pedro Chiramua"/>
    <n v="845017491"/>
    <m/>
    <m/>
    <m/>
    <n v="260001"/>
    <m/>
    <m/>
    <m/>
    <m/>
    <m/>
    <m/>
    <m/>
    <m/>
    <m/>
    <m/>
    <m/>
    <m/>
    <m/>
    <n v="-80"/>
    <m/>
    <m/>
    <m/>
    <n v="0"/>
    <n v="0"/>
    <s v="Sem registo"/>
  </r>
  <r>
    <d v="2026-04-02T00:00:00"/>
    <x v="3"/>
    <m/>
    <m/>
    <m/>
    <n v="3"/>
    <n v="1.5"/>
    <n v="0"/>
    <n v="-1.5"/>
    <m/>
    <m/>
    <m/>
    <m/>
    <m/>
    <m/>
    <m/>
    <s v="AGRIMIDACLORP1L"/>
    <m/>
    <m/>
    <m/>
    <n v="2601278"/>
    <s v="Jeremias Manuel Nhampinga"/>
    <x v="0"/>
    <x v="64"/>
    <s v="Luabo Sede"/>
    <m/>
    <m/>
    <m/>
    <m/>
    <m/>
    <m/>
    <s v="Jeremias Manuel Nhampinga"/>
    <s v="858551541"/>
    <s v="Caetano Pedro Chiramua"/>
    <n v="845017491"/>
    <m/>
    <m/>
    <m/>
    <n v="260001"/>
    <m/>
    <m/>
    <m/>
    <m/>
    <m/>
    <m/>
    <m/>
    <m/>
    <m/>
    <m/>
    <m/>
    <m/>
    <m/>
    <n v="-3"/>
    <m/>
    <m/>
    <m/>
    <n v="0"/>
    <n v="0"/>
    <s v="Sem registo"/>
  </r>
  <r>
    <d v="2026-04-02T00:00:00"/>
    <x v="4"/>
    <m/>
    <m/>
    <m/>
    <n v="37.5"/>
    <n v="37.5"/>
    <n v="0"/>
    <n v="-37.5"/>
    <n v="0"/>
    <m/>
    <m/>
    <m/>
    <m/>
    <m/>
    <m/>
    <s v="MXIXMILHOKG"/>
    <m/>
    <m/>
    <m/>
    <n v="2601278"/>
    <s v="Jeremias Manuel Nhampinga"/>
    <x v="0"/>
    <x v="64"/>
    <s v="Luabo Sede"/>
    <m/>
    <m/>
    <m/>
    <m/>
    <m/>
    <m/>
    <s v="Jeremias Manuel Nhampinga"/>
    <s v="858551541"/>
    <s v="Caetano Pedro Chiramua"/>
    <n v="845017491"/>
    <m/>
    <m/>
    <m/>
    <n v="260001"/>
    <m/>
    <m/>
    <m/>
    <m/>
    <m/>
    <m/>
    <m/>
    <m/>
    <m/>
    <m/>
    <m/>
    <m/>
    <m/>
    <n v="-37.5"/>
    <m/>
    <m/>
    <m/>
    <n v="0"/>
    <n v="0"/>
    <s v="Sem registo"/>
  </r>
  <r>
    <d v="2026-04-02T00:00:00"/>
    <x v="5"/>
    <m/>
    <m/>
    <m/>
    <n v="3"/>
    <n v="1.5"/>
    <n v="0"/>
    <n v="-1.5"/>
    <m/>
    <m/>
    <m/>
    <m/>
    <m/>
    <m/>
    <m/>
    <s v="AGRIMHMCPA1L"/>
    <m/>
    <m/>
    <m/>
    <n v="2601278"/>
    <s v="Jeremias Manuel Nhampinga"/>
    <x v="0"/>
    <x v="64"/>
    <s v="Luabo Sede"/>
    <m/>
    <m/>
    <m/>
    <m/>
    <m/>
    <m/>
    <s v="Jeremias Manuel Nhampinga"/>
    <s v="858551541"/>
    <s v="Caetano Pedro Chiramua"/>
    <n v="845017491"/>
    <m/>
    <m/>
    <m/>
    <n v="260001"/>
    <m/>
    <m/>
    <m/>
    <m/>
    <m/>
    <m/>
    <m/>
    <m/>
    <m/>
    <m/>
    <m/>
    <m/>
    <m/>
    <n v="-3"/>
    <m/>
    <m/>
    <m/>
    <n v="0"/>
    <n v="0"/>
    <s v="Sem registo"/>
  </r>
  <r>
    <d v="2026-04-02T00:00:00"/>
    <x v="6"/>
    <m/>
    <m/>
    <m/>
    <n v="50"/>
    <n v="50"/>
    <n v="0"/>
    <n v="-50"/>
    <m/>
    <n v="0"/>
    <m/>
    <m/>
    <m/>
    <m/>
    <m/>
    <s v="MXIXARROZKG"/>
    <m/>
    <m/>
    <m/>
    <n v="2601278"/>
    <s v="Jeremias Manuel Nhampinga"/>
    <x v="0"/>
    <x v="64"/>
    <s v="Luabo Sede"/>
    <m/>
    <m/>
    <m/>
    <m/>
    <m/>
    <m/>
    <s v="Jeremias Manuel Nhampinga"/>
    <s v="858551541"/>
    <s v="Caetano Pedro Chiramua"/>
    <n v="845017491"/>
    <m/>
    <m/>
    <m/>
    <n v="260001"/>
    <m/>
    <m/>
    <m/>
    <m/>
    <m/>
    <m/>
    <m/>
    <m/>
    <m/>
    <m/>
    <m/>
    <m/>
    <m/>
    <n v="-50"/>
    <m/>
    <m/>
    <m/>
    <n v="0"/>
    <n v="0"/>
    <s v="Sem registo"/>
  </r>
  <r>
    <d v="2026-04-02T00:00:00"/>
    <x v="0"/>
    <m/>
    <m/>
    <m/>
    <n v="300"/>
    <n v="300"/>
    <n v="300"/>
    <n v="0"/>
    <m/>
    <m/>
    <m/>
    <m/>
    <m/>
    <m/>
    <m/>
    <s v="MXIXFEIJAOKG"/>
    <m/>
    <m/>
    <m/>
    <n v="2601279"/>
    <s v="João Antônio Massada"/>
    <x v="4"/>
    <x v="39"/>
    <s v="Chiremera"/>
    <m/>
    <m/>
    <m/>
    <m/>
    <m/>
    <m/>
    <s v="João Antônio Massada"/>
    <s v="867511714/843649494"/>
    <s v="Salva Lizandra M. Nhalungo"/>
    <s v="862373036/842381016"/>
    <m/>
    <m/>
    <m/>
    <n v="260001"/>
    <m/>
    <m/>
    <m/>
    <m/>
    <m/>
    <m/>
    <m/>
    <m/>
    <m/>
    <m/>
    <m/>
    <m/>
    <m/>
    <n v="-300"/>
    <m/>
    <m/>
    <m/>
    <n v="0"/>
    <n v="-300"/>
    <s v="Sem registo"/>
  </r>
  <r>
    <d v="2026-04-02T00:00:00"/>
    <x v="1"/>
    <m/>
    <m/>
    <m/>
    <n v="20"/>
    <n v="10"/>
    <n v="10"/>
    <n v="0"/>
    <m/>
    <m/>
    <m/>
    <m/>
    <m/>
    <m/>
    <m/>
    <s v="AGRIFEMMA01L"/>
    <m/>
    <m/>
    <m/>
    <n v="2601279"/>
    <s v="João Antônio Massada"/>
    <x v="4"/>
    <x v="39"/>
    <s v="Chiremera"/>
    <m/>
    <m/>
    <m/>
    <m/>
    <m/>
    <m/>
    <s v="João Antônio Massada"/>
    <s v="867511714/843649494"/>
    <s v="Salva Lizandra M. Nhalungo"/>
    <s v="862373036/842381016"/>
    <m/>
    <m/>
    <m/>
    <n v="260001"/>
    <m/>
    <m/>
    <m/>
    <m/>
    <m/>
    <m/>
    <m/>
    <m/>
    <m/>
    <m/>
    <m/>
    <m/>
    <m/>
    <n v="-20"/>
    <m/>
    <m/>
    <m/>
    <n v="0"/>
    <n v="-10"/>
    <s v="Sem registo"/>
  </r>
  <r>
    <d v="2026-04-02T00:00:00"/>
    <x v="2"/>
    <m/>
    <m/>
    <m/>
    <n v="400"/>
    <n v="400"/>
    <n v="400"/>
    <n v="0"/>
    <m/>
    <m/>
    <m/>
    <m/>
    <m/>
    <m/>
    <m/>
    <s v="SUSSACO"/>
    <m/>
    <m/>
    <m/>
    <n v="2601279"/>
    <s v="João Antônio Massada"/>
    <x v="4"/>
    <x v="39"/>
    <s v="Chiremera"/>
    <m/>
    <m/>
    <m/>
    <m/>
    <m/>
    <m/>
    <s v="João Antônio Massada"/>
    <s v="867511714/843649494"/>
    <s v="Salva Lizandra M. Nhalungo"/>
    <s v="862373036/842381016"/>
    <m/>
    <m/>
    <m/>
    <n v="260001"/>
    <m/>
    <m/>
    <m/>
    <m/>
    <m/>
    <m/>
    <m/>
    <m/>
    <m/>
    <m/>
    <m/>
    <m/>
    <m/>
    <n v="-400"/>
    <m/>
    <m/>
    <m/>
    <n v="0"/>
    <n v="-400"/>
    <s v="Sem registo"/>
  </r>
  <r>
    <d v="2026-04-02T00:00:00"/>
    <x v="3"/>
    <m/>
    <m/>
    <m/>
    <n v="20"/>
    <n v="10"/>
    <n v="10"/>
    <n v="0"/>
    <m/>
    <m/>
    <m/>
    <m/>
    <m/>
    <m/>
    <m/>
    <s v="AGRIMIDACLORP1L"/>
    <m/>
    <m/>
    <m/>
    <n v="2601279"/>
    <s v="João Antônio Massada"/>
    <x v="4"/>
    <x v="39"/>
    <s v="Chiremera"/>
    <m/>
    <m/>
    <m/>
    <m/>
    <m/>
    <m/>
    <s v="João Antônio Massada"/>
    <s v="867511714/843649494"/>
    <s v="Salva Lizandra M. Nhalungo"/>
    <s v="862373036/842381016"/>
    <m/>
    <m/>
    <m/>
    <n v="260001"/>
    <m/>
    <m/>
    <m/>
    <m/>
    <m/>
    <m/>
    <m/>
    <m/>
    <m/>
    <m/>
    <m/>
    <m/>
    <m/>
    <n v="-20"/>
    <m/>
    <m/>
    <m/>
    <n v="0"/>
    <n v="-10"/>
    <s v="Sem registo"/>
  </r>
  <r>
    <d v="2026-04-02T00:00:00"/>
    <x v="4"/>
    <m/>
    <m/>
    <m/>
    <n v="250"/>
    <n v="250"/>
    <n v="250"/>
    <n v="0"/>
    <m/>
    <m/>
    <m/>
    <m/>
    <m/>
    <m/>
    <m/>
    <s v="MXIXMILHOKG"/>
    <m/>
    <m/>
    <m/>
    <n v="2601279"/>
    <s v="João Antônio Massada"/>
    <x v="4"/>
    <x v="39"/>
    <s v="Chiremera"/>
    <m/>
    <m/>
    <m/>
    <m/>
    <m/>
    <m/>
    <s v="João Antônio Massada"/>
    <s v="867511714/843649494"/>
    <s v="Salva Lizandra M. Nhalungo"/>
    <s v="862373036/842381016"/>
    <m/>
    <m/>
    <m/>
    <n v="260001"/>
    <m/>
    <m/>
    <m/>
    <m/>
    <m/>
    <m/>
    <m/>
    <m/>
    <m/>
    <m/>
    <m/>
    <m/>
    <m/>
    <n v="-250"/>
    <m/>
    <n v="250"/>
    <m/>
    <n v="250"/>
    <n v="0"/>
    <s v="Entregue"/>
  </r>
  <r>
    <d v="2026-04-02T00:00:00"/>
    <x v="0"/>
    <m/>
    <m/>
    <m/>
    <n v="945"/>
    <n v="945"/>
    <n v="945"/>
    <n v="0"/>
    <m/>
    <m/>
    <m/>
    <m/>
    <m/>
    <m/>
    <m/>
    <s v="MXIXFEIJAOKG"/>
    <m/>
    <m/>
    <m/>
    <n v="2601280"/>
    <s v="João Arnaldo Zunguze"/>
    <x v="1"/>
    <x v="26"/>
    <s v="Impaputo, Macanda"/>
    <m/>
    <m/>
    <m/>
    <m/>
    <m/>
    <m/>
    <s v="João Arnaldo Zunguze"/>
    <s v="877668031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945"/>
    <s v="Sem registo"/>
  </r>
  <r>
    <d v="2026-04-02T00:00:00"/>
    <x v="0"/>
    <m/>
    <m/>
    <m/>
    <n v="345"/>
    <n v="345"/>
    <n v="345"/>
    <n v="0"/>
    <m/>
    <m/>
    <m/>
    <m/>
    <m/>
    <m/>
    <m/>
    <s v="MXIXFEIJAOKG"/>
    <m/>
    <m/>
    <m/>
    <n v="2601280"/>
    <s v="João Arnaldo Zunguze"/>
    <x v="1"/>
    <x v="26"/>
    <s v="Impaputo, Mafafuca"/>
    <m/>
    <m/>
    <m/>
    <m/>
    <m/>
    <m/>
    <s v="João Arnaldo Zunguze"/>
    <s v="877668031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345"/>
    <s v="Sem registo"/>
  </r>
  <r>
    <d v="2026-04-02T00:00:00"/>
    <x v="0"/>
    <m/>
    <m/>
    <m/>
    <n v="30"/>
    <n v="30"/>
    <n v="30"/>
    <n v="0"/>
    <m/>
    <m/>
    <m/>
    <m/>
    <m/>
    <m/>
    <m/>
    <s v="MXIXFEIJAOKG"/>
    <m/>
    <m/>
    <m/>
    <n v="2601280"/>
    <s v="João Arnaldo Zunguze"/>
    <x v="1"/>
    <x v="26"/>
    <s v="Impaputo, Mundavene"/>
    <m/>
    <m/>
    <m/>
    <m/>
    <m/>
    <m/>
    <s v="João Arnaldo Zunguze"/>
    <s v="877668031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30"/>
    <s v="Sem registo"/>
  </r>
  <r>
    <d v="2026-04-02T00:00:00"/>
    <x v="0"/>
    <m/>
    <m/>
    <m/>
    <n v="255"/>
    <n v="255"/>
    <n v="255"/>
    <n v="0"/>
    <m/>
    <m/>
    <m/>
    <m/>
    <m/>
    <m/>
    <m/>
    <s v="MXIXFEIJAOKG"/>
    <m/>
    <m/>
    <m/>
    <n v="2601280"/>
    <s v="João Arnaldo Zunguze"/>
    <x v="1"/>
    <x v="26"/>
    <s v="Impaputo, Sede"/>
    <m/>
    <m/>
    <m/>
    <m/>
    <m/>
    <m/>
    <s v="João Arnaldo Zunguze"/>
    <s v="877668031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255"/>
    <s v="Sem registo"/>
  </r>
  <r>
    <d v="2026-04-02T00:00:00"/>
    <x v="1"/>
    <m/>
    <m/>
    <m/>
    <n v="63"/>
    <n v="31.5"/>
    <n v="31.5"/>
    <n v="0"/>
    <m/>
    <m/>
    <m/>
    <m/>
    <m/>
    <m/>
    <m/>
    <s v="AGRIFEMMA01L"/>
    <m/>
    <m/>
    <m/>
    <n v="2601280"/>
    <s v="João Arnaldo Zunguze"/>
    <x v="1"/>
    <x v="26"/>
    <s v="Impaputo, Macanda"/>
    <m/>
    <m/>
    <m/>
    <m/>
    <m/>
    <m/>
    <s v="João Arnaldo Zunguze"/>
    <s v="877668031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31.5"/>
    <s v="Sem registo"/>
  </r>
  <r>
    <d v="2026-04-02T00:00:00"/>
    <x v="1"/>
    <m/>
    <m/>
    <m/>
    <n v="23"/>
    <n v="11.5"/>
    <n v="11.5"/>
    <n v="0"/>
    <m/>
    <m/>
    <m/>
    <m/>
    <m/>
    <m/>
    <m/>
    <s v="AGRIFEMMA01L"/>
    <m/>
    <m/>
    <m/>
    <n v="2601280"/>
    <s v="João Arnaldo Zunguze"/>
    <x v="1"/>
    <x v="26"/>
    <s v="Impaputo, Mafafuca"/>
    <m/>
    <m/>
    <m/>
    <m/>
    <m/>
    <m/>
    <s v="João Arnaldo Zunguze"/>
    <s v="877668031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11.5"/>
    <s v="Sem registo"/>
  </r>
  <r>
    <d v="2026-04-02T00:00:00"/>
    <x v="1"/>
    <m/>
    <m/>
    <m/>
    <n v="2"/>
    <n v="1"/>
    <n v="1"/>
    <n v="0"/>
    <m/>
    <m/>
    <m/>
    <m/>
    <m/>
    <m/>
    <m/>
    <s v="AGRIFEMMA01L"/>
    <m/>
    <m/>
    <m/>
    <n v="2601280"/>
    <s v="João Arnaldo Zunguze"/>
    <x v="1"/>
    <x v="26"/>
    <s v="Impaputo, Mundavene"/>
    <m/>
    <m/>
    <m/>
    <m/>
    <m/>
    <m/>
    <s v="João Arnaldo Zunguze"/>
    <s v="877668031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1"/>
    <s v="Sem registo"/>
  </r>
  <r>
    <d v="2026-04-02T00:00:00"/>
    <x v="1"/>
    <m/>
    <m/>
    <m/>
    <n v="17"/>
    <n v="8.5"/>
    <n v="8.5"/>
    <n v="0"/>
    <m/>
    <m/>
    <m/>
    <m/>
    <m/>
    <m/>
    <m/>
    <s v="AGRIFEMMA01L"/>
    <m/>
    <m/>
    <m/>
    <n v="2601280"/>
    <s v="João Arnaldo Zunguze"/>
    <x v="1"/>
    <x v="26"/>
    <s v="Impaputo, Sede"/>
    <m/>
    <m/>
    <m/>
    <m/>
    <m/>
    <m/>
    <s v="João Arnaldo Zunguze"/>
    <s v="877668031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8.5"/>
    <s v="Sem registo"/>
  </r>
  <r>
    <d v="2026-04-02T00:00:00"/>
    <x v="2"/>
    <m/>
    <m/>
    <m/>
    <n v="1260"/>
    <n v="1260"/>
    <n v="1260"/>
    <n v="0"/>
    <m/>
    <m/>
    <m/>
    <m/>
    <m/>
    <m/>
    <m/>
    <s v="SUSSACO"/>
    <m/>
    <m/>
    <m/>
    <n v="2601280"/>
    <s v="João Arnaldo Zunguze"/>
    <x v="1"/>
    <x v="26"/>
    <s v="Impaputo, Macanda"/>
    <m/>
    <m/>
    <m/>
    <m/>
    <m/>
    <m/>
    <s v="João Arnaldo Zunguze"/>
    <s v="877668031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1260"/>
    <s v="Sem registo"/>
  </r>
  <r>
    <d v="2026-04-02T00:00:00"/>
    <x v="2"/>
    <m/>
    <m/>
    <m/>
    <n v="460"/>
    <n v="460"/>
    <n v="460"/>
    <n v="0"/>
    <m/>
    <m/>
    <m/>
    <m/>
    <m/>
    <m/>
    <m/>
    <s v="SUSSACO"/>
    <m/>
    <m/>
    <m/>
    <n v="2601280"/>
    <s v="João Arnaldo Zunguze"/>
    <x v="1"/>
    <x v="26"/>
    <s v="Impaputo, Mafafuca"/>
    <m/>
    <m/>
    <m/>
    <m/>
    <m/>
    <m/>
    <s v="João Arnaldo Zunguze"/>
    <s v="877668031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460"/>
    <s v="Sem registo"/>
  </r>
  <r>
    <d v="2026-04-02T00:00:00"/>
    <x v="2"/>
    <m/>
    <m/>
    <m/>
    <n v="40"/>
    <n v="40"/>
    <n v="40"/>
    <n v="0"/>
    <m/>
    <m/>
    <m/>
    <m/>
    <m/>
    <m/>
    <m/>
    <s v="SUSSACO"/>
    <m/>
    <m/>
    <m/>
    <n v="2601280"/>
    <s v="João Arnaldo Zunguze"/>
    <x v="1"/>
    <x v="26"/>
    <s v="Impaputo, Mundavene"/>
    <m/>
    <m/>
    <m/>
    <m/>
    <m/>
    <m/>
    <s v="João Arnaldo Zunguze"/>
    <s v="877668031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40"/>
    <s v="Sem registo"/>
  </r>
  <r>
    <d v="2026-04-02T00:00:00"/>
    <x v="2"/>
    <m/>
    <m/>
    <m/>
    <n v="340"/>
    <n v="340"/>
    <n v="340"/>
    <n v="0"/>
    <m/>
    <m/>
    <m/>
    <m/>
    <m/>
    <m/>
    <m/>
    <s v="SUSSACO"/>
    <m/>
    <m/>
    <m/>
    <n v="2601280"/>
    <s v="João Arnaldo Zunguze"/>
    <x v="1"/>
    <x v="26"/>
    <s v="Impaputo, Sede"/>
    <m/>
    <m/>
    <m/>
    <m/>
    <m/>
    <m/>
    <s v="João Arnaldo Zunguze"/>
    <s v="877668031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340"/>
    <s v="Sem registo"/>
  </r>
  <r>
    <d v="2026-04-02T00:00:00"/>
    <x v="3"/>
    <m/>
    <m/>
    <m/>
    <n v="63"/>
    <n v="31.5"/>
    <n v="31.5"/>
    <n v="0"/>
    <m/>
    <m/>
    <m/>
    <m/>
    <m/>
    <m/>
    <m/>
    <s v="AGRIMIDACLORP1L"/>
    <m/>
    <m/>
    <m/>
    <n v="2601280"/>
    <s v="João Arnaldo Zunguze"/>
    <x v="1"/>
    <x v="26"/>
    <s v="Impaputo, Macanda"/>
    <m/>
    <m/>
    <m/>
    <m/>
    <m/>
    <m/>
    <s v="João Arnaldo Zunguze"/>
    <s v="877668031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31.5"/>
    <s v="Sem registo"/>
  </r>
  <r>
    <d v="2026-04-02T00:00:00"/>
    <x v="3"/>
    <m/>
    <m/>
    <m/>
    <n v="23"/>
    <n v="11.5"/>
    <n v="11.5"/>
    <n v="0"/>
    <m/>
    <m/>
    <m/>
    <m/>
    <m/>
    <m/>
    <m/>
    <s v="AGRIMIDACLORP1L"/>
    <m/>
    <m/>
    <m/>
    <n v="2601280"/>
    <s v="João Arnaldo Zunguze"/>
    <x v="1"/>
    <x v="26"/>
    <s v="Impaputo, Mafafuca"/>
    <m/>
    <m/>
    <m/>
    <m/>
    <m/>
    <m/>
    <s v="João Arnaldo Zunguze"/>
    <s v="877668031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11.5"/>
    <s v="Sem registo"/>
  </r>
  <r>
    <d v="2026-04-02T00:00:00"/>
    <x v="3"/>
    <m/>
    <m/>
    <m/>
    <n v="2"/>
    <n v="1"/>
    <n v="1"/>
    <n v="0"/>
    <m/>
    <m/>
    <m/>
    <m/>
    <m/>
    <m/>
    <m/>
    <s v="AGRIMIDACLORP1L"/>
    <m/>
    <m/>
    <m/>
    <n v="2601280"/>
    <s v="João Arnaldo Zunguze"/>
    <x v="1"/>
    <x v="26"/>
    <s v="Impaputo, Mundavene"/>
    <m/>
    <m/>
    <m/>
    <m/>
    <m/>
    <m/>
    <s v="João Arnaldo Zunguze"/>
    <s v="877668031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1"/>
    <s v="Sem registo"/>
  </r>
  <r>
    <d v="2026-04-02T00:00:00"/>
    <x v="3"/>
    <m/>
    <m/>
    <m/>
    <n v="17"/>
    <n v="8.5"/>
    <n v="8.5"/>
    <n v="0"/>
    <m/>
    <m/>
    <m/>
    <m/>
    <m/>
    <m/>
    <m/>
    <s v="AGRIMIDACLORP1L"/>
    <m/>
    <m/>
    <m/>
    <n v="2601280"/>
    <s v="João Arnaldo Zunguze"/>
    <x v="1"/>
    <x v="26"/>
    <s v="Impaputo, Sede"/>
    <m/>
    <m/>
    <m/>
    <m/>
    <m/>
    <m/>
    <s v="João Arnaldo Zunguze"/>
    <s v="877668031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8.5"/>
    <s v="Sem registo"/>
  </r>
  <r>
    <d v="2026-04-02T00:00:00"/>
    <x v="4"/>
    <m/>
    <m/>
    <m/>
    <n v="787.5"/>
    <n v="787.5"/>
    <n v="787.5"/>
    <n v="0"/>
    <m/>
    <m/>
    <m/>
    <m/>
    <m/>
    <m/>
    <m/>
    <s v="MXIXMILHOKG"/>
    <m/>
    <m/>
    <m/>
    <n v="2601280"/>
    <s v="João Arnaldo Zunguze"/>
    <x v="1"/>
    <x v="26"/>
    <s v="Impaputo, Macanda"/>
    <m/>
    <m/>
    <m/>
    <m/>
    <m/>
    <m/>
    <s v="João Arnaldo Zunguze"/>
    <s v="877668031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787.5"/>
    <s v="Sem registo"/>
  </r>
  <r>
    <d v="2026-04-02T00:00:00"/>
    <x v="4"/>
    <m/>
    <m/>
    <m/>
    <n v="287.5"/>
    <n v="287.5"/>
    <n v="287.5"/>
    <n v="0"/>
    <m/>
    <m/>
    <m/>
    <m/>
    <m/>
    <m/>
    <m/>
    <s v="MXIXMILHOKG"/>
    <m/>
    <m/>
    <m/>
    <n v="2601280"/>
    <s v="João Arnaldo Zunguze"/>
    <x v="1"/>
    <x v="26"/>
    <s v="Impaputo, Mafafuca"/>
    <m/>
    <m/>
    <m/>
    <m/>
    <m/>
    <m/>
    <s v="João Arnaldo Zunguze"/>
    <s v="877668031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287.5"/>
    <s v="Sem registo"/>
  </r>
  <r>
    <d v="2026-04-02T00:00:00"/>
    <x v="4"/>
    <m/>
    <m/>
    <m/>
    <n v="25"/>
    <n v="25"/>
    <n v="25"/>
    <n v="0"/>
    <m/>
    <m/>
    <m/>
    <m/>
    <m/>
    <m/>
    <m/>
    <s v="MXIXMILHOKG"/>
    <m/>
    <m/>
    <m/>
    <n v="2601280"/>
    <s v="João Arnaldo Zunguze"/>
    <x v="1"/>
    <x v="26"/>
    <s v="Impaputo, Mundavene"/>
    <m/>
    <m/>
    <m/>
    <m/>
    <m/>
    <m/>
    <s v="João Arnaldo Zunguze"/>
    <s v="877668031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25"/>
    <s v="Sem registo"/>
  </r>
  <r>
    <d v="2026-04-02T00:00:00"/>
    <x v="4"/>
    <m/>
    <m/>
    <m/>
    <n v="212.5"/>
    <n v="212.5"/>
    <n v="212.5"/>
    <n v="0"/>
    <m/>
    <m/>
    <m/>
    <m/>
    <m/>
    <m/>
    <m/>
    <s v="MXIXMILHOKG"/>
    <m/>
    <m/>
    <m/>
    <n v="2601280"/>
    <s v="João Arnaldo Zunguze"/>
    <x v="1"/>
    <x v="26"/>
    <s v="Impaputo, Sede"/>
    <m/>
    <m/>
    <m/>
    <m/>
    <m/>
    <m/>
    <s v="João Arnaldo Zunguze"/>
    <s v="877668031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212.5"/>
    <s v="Sem registo"/>
  </r>
  <r>
    <d v="2026-04-02T00:00:00"/>
    <x v="0"/>
    <m/>
    <m/>
    <m/>
    <n v="720"/>
    <n v="720"/>
    <n v="513.5664335664339"/>
    <n v="-206.4335664335661"/>
    <m/>
    <m/>
    <m/>
    <m/>
    <m/>
    <m/>
    <m/>
    <s v="MXIXFEIJAOKG"/>
    <m/>
    <m/>
    <m/>
    <n v="2601281"/>
    <s v="João Bartolomeu Singano"/>
    <x v="0"/>
    <x v="38"/>
    <s v="Chilomo"/>
    <m/>
    <m/>
    <m/>
    <m/>
    <m/>
    <m/>
    <s v="João Bartolomeu Singano"/>
    <s v="865594630/846628605"/>
    <s v="Ilton Nazaré Jozine"/>
    <s v="861686860/845795601"/>
    <m/>
    <m/>
    <m/>
    <n v="260001"/>
    <m/>
    <m/>
    <m/>
    <m/>
    <m/>
    <m/>
    <m/>
    <m/>
    <m/>
    <m/>
    <m/>
    <m/>
    <m/>
    <n v="-206.433566433566"/>
    <m/>
    <m/>
    <m/>
    <n v="0"/>
    <n v="-513.5664335664339"/>
    <s v="Sem registo"/>
  </r>
  <r>
    <d v="2026-04-02T00:00:00"/>
    <x v="0"/>
    <m/>
    <m/>
    <m/>
    <n v="1425"/>
    <n v="1425"/>
    <n v="1016.43356643357"/>
    <n v="-408.56643356643"/>
    <m/>
    <m/>
    <m/>
    <m/>
    <m/>
    <m/>
    <m/>
    <s v="MXIXFEIJAOKG"/>
    <m/>
    <m/>
    <m/>
    <n v="2601281"/>
    <s v="João Bartolomeu Singano"/>
    <x v="0"/>
    <x v="38"/>
    <s v="Chire Sede"/>
    <m/>
    <m/>
    <m/>
    <m/>
    <m/>
    <m/>
    <s v="João Bartolomeu Singano"/>
    <s v="865594630/846628605"/>
    <s v="Ilton Nazaré Jozine"/>
    <s v="861686860/845795601"/>
    <m/>
    <m/>
    <m/>
    <n v="260001"/>
    <m/>
    <m/>
    <m/>
    <m/>
    <m/>
    <m/>
    <m/>
    <m/>
    <m/>
    <m/>
    <m/>
    <m/>
    <m/>
    <n v="-408.566433566434"/>
    <m/>
    <m/>
    <m/>
    <n v="0"/>
    <n v="-1016.43356643357"/>
    <s v="Sem registo"/>
  </r>
  <r>
    <d v="2026-04-02T00:00:00"/>
    <x v="1"/>
    <m/>
    <m/>
    <m/>
    <n v="48"/>
    <n v="24"/>
    <n v="34.2377622377622"/>
    <n v="10.2377622377622"/>
    <m/>
    <m/>
    <m/>
    <m/>
    <m/>
    <m/>
    <m/>
    <s v="AGRIFEMMA01L"/>
    <m/>
    <m/>
    <m/>
    <n v="2601281"/>
    <s v="João Bartolomeu Singano"/>
    <x v="0"/>
    <x v="38"/>
    <s v="Chilomo"/>
    <m/>
    <m/>
    <m/>
    <m/>
    <m/>
    <m/>
    <s v="João Bartolomeu Singano"/>
    <s v="865594630/846628605"/>
    <s v="Ilton Nazaré Jozine"/>
    <s v="861686860/845795601"/>
    <m/>
    <m/>
    <m/>
    <n v="260001"/>
    <m/>
    <m/>
    <m/>
    <m/>
    <m/>
    <m/>
    <m/>
    <m/>
    <m/>
    <m/>
    <m/>
    <m/>
    <m/>
    <n v="-13.7622377622378"/>
    <m/>
    <m/>
    <m/>
    <n v="0"/>
    <n v="-34.2377622377622"/>
    <s v="Sem registo"/>
  </r>
  <r>
    <d v="2026-04-02T00:00:00"/>
    <x v="1"/>
    <m/>
    <m/>
    <m/>
    <n v="95"/>
    <n v="47.5"/>
    <n v="67.7622377622378"/>
    <n v="20.2622377622378"/>
    <m/>
    <m/>
    <m/>
    <m/>
    <m/>
    <m/>
    <m/>
    <s v="AGRIFEMMA01L"/>
    <m/>
    <m/>
    <m/>
    <n v="2601281"/>
    <s v="João Bartolomeu Singano"/>
    <x v="0"/>
    <x v="38"/>
    <s v="Chire Sede"/>
    <m/>
    <m/>
    <m/>
    <m/>
    <m/>
    <m/>
    <s v="João Bartolomeu Singano"/>
    <s v="865594630/846628605"/>
    <s v="Ilton Nazaré Jozine"/>
    <s v="861686860/845795601"/>
    <m/>
    <m/>
    <m/>
    <n v="260001"/>
    <m/>
    <m/>
    <m/>
    <m/>
    <m/>
    <m/>
    <m/>
    <m/>
    <m/>
    <m/>
    <m/>
    <m/>
    <m/>
    <n v="-27.2377622377622"/>
    <m/>
    <m/>
    <m/>
    <n v="0"/>
    <n v="-67.7622377622378"/>
    <s v="Sem registo"/>
  </r>
  <r>
    <d v="2026-04-02T00:00:00"/>
    <x v="2"/>
    <m/>
    <m/>
    <m/>
    <n v="960"/>
    <n v="960"/>
    <n v="684.755244755245"/>
    <n v="-275.244755244755"/>
    <m/>
    <m/>
    <m/>
    <m/>
    <m/>
    <m/>
    <m/>
    <s v="SUSSACO"/>
    <m/>
    <m/>
    <m/>
    <n v="2601281"/>
    <s v="João Bartolomeu Singano"/>
    <x v="0"/>
    <x v="38"/>
    <s v="Chilomo"/>
    <m/>
    <m/>
    <m/>
    <m/>
    <m/>
    <m/>
    <s v="João Bartolomeu Singano"/>
    <s v="865594630/846628605"/>
    <s v="Ilton Nazaré Jozine"/>
    <s v="861686860/845795601"/>
    <m/>
    <m/>
    <m/>
    <n v="260001"/>
    <m/>
    <m/>
    <m/>
    <m/>
    <m/>
    <m/>
    <m/>
    <m/>
    <m/>
    <m/>
    <m/>
    <m/>
    <m/>
    <n v="-275.244755244755"/>
    <m/>
    <m/>
    <m/>
    <n v="0"/>
    <n v="-684.755244755245"/>
    <s v="Sem registo"/>
  </r>
  <r>
    <d v="2026-04-02T00:00:00"/>
    <x v="2"/>
    <m/>
    <m/>
    <m/>
    <n v="1900"/>
    <n v="1900"/>
    <n v="1355.24475524476"/>
    <n v="-544.75524475524"/>
    <m/>
    <m/>
    <m/>
    <m/>
    <m/>
    <m/>
    <m/>
    <s v="SUSSACO"/>
    <m/>
    <m/>
    <m/>
    <n v="2601281"/>
    <s v="João Bartolomeu Singano"/>
    <x v="0"/>
    <x v="38"/>
    <s v="Chire Sede"/>
    <m/>
    <m/>
    <m/>
    <m/>
    <m/>
    <m/>
    <s v="João Bartolomeu Singano"/>
    <s v="865594630/846628605"/>
    <s v="Ilton Nazaré Jozine"/>
    <s v="861686860/845795601"/>
    <m/>
    <m/>
    <m/>
    <n v="260001"/>
    <m/>
    <m/>
    <m/>
    <m/>
    <m/>
    <m/>
    <m/>
    <m/>
    <m/>
    <m/>
    <m/>
    <m/>
    <m/>
    <n v="-544.755244755245"/>
    <m/>
    <m/>
    <m/>
    <n v="0"/>
    <n v="-1355.24475524476"/>
    <s v="Sem registo"/>
  </r>
  <r>
    <d v="2026-04-02T00:00:00"/>
    <x v="5"/>
    <m/>
    <m/>
    <m/>
    <n v="144"/>
    <n v="72"/>
    <n v="102.713286713287"/>
    <n v="30.713286713287"/>
    <m/>
    <m/>
    <m/>
    <m/>
    <m/>
    <m/>
    <m/>
    <s v="AGRIMHMCPA1L"/>
    <m/>
    <m/>
    <m/>
    <n v="2601281"/>
    <s v="João Bartolomeu Singano"/>
    <x v="0"/>
    <x v="38"/>
    <s v="Chilomo"/>
    <m/>
    <m/>
    <m/>
    <m/>
    <m/>
    <m/>
    <s v="João Bartolomeu Singano"/>
    <s v="865594630/846628605"/>
    <s v="Ilton Nazaré Jozine"/>
    <s v="861686860/845795601"/>
    <m/>
    <m/>
    <m/>
    <n v="260001"/>
    <m/>
    <m/>
    <m/>
    <m/>
    <m/>
    <m/>
    <m/>
    <m/>
    <m/>
    <m/>
    <m/>
    <m/>
    <m/>
    <n v="-41.2867132867133"/>
    <m/>
    <m/>
    <m/>
    <n v="0"/>
    <n v="-102.713286713287"/>
    <s v="Sem registo"/>
  </r>
  <r>
    <d v="2026-04-02T00:00:00"/>
    <x v="5"/>
    <m/>
    <m/>
    <m/>
    <n v="285"/>
    <n v="142.5"/>
    <n v="203.286713286713"/>
    <n v="60.786713286713"/>
    <m/>
    <m/>
    <m/>
    <m/>
    <m/>
    <m/>
    <m/>
    <s v="AGRIMHMCPA1L"/>
    <m/>
    <m/>
    <m/>
    <n v="2601281"/>
    <s v="João Bartolomeu Singano"/>
    <x v="0"/>
    <x v="38"/>
    <s v="Chire Sede"/>
    <m/>
    <m/>
    <m/>
    <m/>
    <m/>
    <m/>
    <s v="João Bartolomeu Singano"/>
    <s v="865594630/846628605"/>
    <s v="Ilton Nazaré Jozine"/>
    <s v="861686860/845795601"/>
    <m/>
    <m/>
    <m/>
    <n v="260001"/>
    <m/>
    <m/>
    <m/>
    <m/>
    <m/>
    <m/>
    <m/>
    <m/>
    <m/>
    <m/>
    <m/>
    <m/>
    <m/>
    <n v="-81.71328671328671"/>
    <m/>
    <m/>
    <m/>
    <n v="0"/>
    <n v="-203.286713286713"/>
    <s v="Sem registo"/>
  </r>
  <r>
    <d v="2026-04-02T00:00:00"/>
    <x v="6"/>
    <m/>
    <m/>
    <m/>
    <n v="2400"/>
    <n v="2400"/>
    <n v="1711.88811188811"/>
    <n v="-688.11188811189"/>
    <m/>
    <n v="34.2377622377622"/>
    <m/>
    <m/>
    <m/>
    <m/>
    <m/>
    <s v="MXIXARROZKG"/>
    <m/>
    <m/>
    <m/>
    <n v="2601281"/>
    <s v="João Bartolomeu Singano"/>
    <x v="0"/>
    <x v="38"/>
    <s v="Chilomo"/>
    <m/>
    <m/>
    <m/>
    <m/>
    <m/>
    <m/>
    <s v="João Bartolomeu Singano"/>
    <s v="865594630/846628605"/>
    <s v="Ilton Nazaré Jozine"/>
    <s v="861686860/845795601"/>
    <m/>
    <m/>
    <m/>
    <n v="260001"/>
    <m/>
    <m/>
    <m/>
    <m/>
    <m/>
    <m/>
    <m/>
    <m/>
    <m/>
    <m/>
    <m/>
    <m/>
    <m/>
    <n v="-688.111888111888"/>
    <m/>
    <m/>
    <m/>
    <n v="0"/>
    <n v="-1711.88811188811"/>
    <s v="Sem registo"/>
  </r>
  <r>
    <d v="2026-04-02T00:00:00"/>
    <x v="6"/>
    <m/>
    <m/>
    <m/>
    <n v="4750"/>
    <n v="4750"/>
    <n v="3388.11188811189"/>
    <n v="-1361.88811188811"/>
    <m/>
    <n v="67.7622377622378"/>
    <m/>
    <m/>
    <m/>
    <m/>
    <m/>
    <s v="MXIXARROZKG"/>
    <m/>
    <m/>
    <m/>
    <n v="2601281"/>
    <s v="João Bartolomeu Singano"/>
    <x v="0"/>
    <x v="38"/>
    <s v="Chire Sede"/>
    <m/>
    <m/>
    <m/>
    <m/>
    <m/>
    <m/>
    <s v="João Bartolomeu Singano"/>
    <s v="865594630/846628605"/>
    <s v="Ilton Nazaré Jozine"/>
    <s v="861686860/845795601"/>
    <m/>
    <m/>
    <m/>
    <n v="260001"/>
    <m/>
    <m/>
    <m/>
    <m/>
    <m/>
    <m/>
    <m/>
    <m/>
    <m/>
    <m/>
    <m/>
    <m/>
    <m/>
    <n v="-1361.88811188811"/>
    <m/>
    <m/>
    <m/>
    <n v="0"/>
    <n v="-3388.11188811189"/>
    <s v="Sem registo"/>
  </r>
  <r>
    <d v="2026-04-02T00:00:00"/>
    <x v="0"/>
    <m/>
    <m/>
    <m/>
    <n v="11790"/>
    <n v="11790"/>
    <n v="8055"/>
    <n v="-3735"/>
    <m/>
    <m/>
    <m/>
    <m/>
    <m/>
    <m/>
    <m/>
    <s v="MXIXFEIJAOKG"/>
    <m/>
    <m/>
    <m/>
    <n v="2601282"/>
    <s v="Joao Chimucuacua"/>
    <x v="2"/>
    <x v="5"/>
    <s v="Ampara"/>
    <m/>
    <m/>
    <m/>
    <m/>
    <m/>
    <m/>
    <s v="Joao Chimucuacua"/>
    <s v="875568213"/>
    <s v="Ayrton Mael"/>
    <n v="879095867"/>
    <m/>
    <m/>
    <m/>
    <n v="260001"/>
    <m/>
    <m/>
    <m/>
    <m/>
    <m/>
    <m/>
    <m/>
    <m/>
    <m/>
    <m/>
    <m/>
    <m/>
    <m/>
    <n v="-3735"/>
    <m/>
    <m/>
    <n v="11790"/>
    <n v="0"/>
    <n v="-8055"/>
    <s v="Sem registo"/>
  </r>
  <r>
    <d v="2026-04-02T00:00:00"/>
    <x v="1"/>
    <m/>
    <m/>
    <m/>
    <n v="786"/>
    <n v="393"/>
    <n v="537"/>
    <n v="144"/>
    <m/>
    <m/>
    <m/>
    <m/>
    <m/>
    <m/>
    <m/>
    <s v="AGRIFEMMA01L"/>
    <m/>
    <m/>
    <m/>
    <n v="2601282"/>
    <s v="Joao Chimucuacua"/>
    <x v="2"/>
    <x v="5"/>
    <s v="Ampara"/>
    <m/>
    <m/>
    <m/>
    <m/>
    <m/>
    <m/>
    <s v="Joao Chimucuacua"/>
    <s v="875568213"/>
    <s v="Ayrton Mael"/>
    <n v="879095867"/>
    <m/>
    <m/>
    <m/>
    <n v="260001"/>
    <m/>
    <m/>
    <m/>
    <m/>
    <m/>
    <m/>
    <m/>
    <m/>
    <m/>
    <m/>
    <m/>
    <m/>
    <m/>
    <n v="-249"/>
    <m/>
    <m/>
    <m/>
    <n v="0"/>
    <n v="-537"/>
    <s v="Sem registo"/>
  </r>
  <r>
    <d v="2026-04-02T00:00:00"/>
    <x v="2"/>
    <m/>
    <m/>
    <m/>
    <n v="15720"/>
    <n v="15720"/>
    <n v="10740"/>
    <n v="-4980"/>
    <m/>
    <m/>
    <m/>
    <m/>
    <m/>
    <m/>
    <m/>
    <s v="SUSSACO"/>
    <m/>
    <m/>
    <m/>
    <n v="2601282"/>
    <s v="Joao Chimucuacua"/>
    <x v="2"/>
    <x v="5"/>
    <s v="Ampara"/>
    <m/>
    <m/>
    <m/>
    <m/>
    <m/>
    <m/>
    <s v="Joao Chimucuacua"/>
    <s v="875568213"/>
    <s v="Ayrton Mael"/>
    <n v="879095867"/>
    <m/>
    <m/>
    <m/>
    <n v="260001"/>
    <m/>
    <m/>
    <m/>
    <m/>
    <m/>
    <m/>
    <m/>
    <m/>
    <m/>
    <m/>
    <m/>
    <m/>
    <m/>
    <n v="-4980"/>
    <m/>
    <m/>
    <m/>
    <n v="0"/>
    <n v="-10740"/>
    <s v="Sem registo"/>
  </r>
  <r>
    <d v="2026-04-02T00:00:00"/>
    <x v="5"/>
    <m/>
    <m/>
    <m/>
    <n v="2358"/>
    <n v="1179"/>
    <n v="1611"/>
    <n v="432"/>
    <m/>
    <m/>
    <m/>
    <m/>
    <m/>
    <m/>
    <m/>
    <s v="AGRIMHMCPA1L"/>
    <m/>
    <m/>
    <m/>
    <n v="2601282"/>
    <s v="Joao Chimucuacua"/>
    <x v="2"/>
    <x v="5"/>
    <s v="Ampara"/>
    <m/>
    <m/>
    <m/>
    <m/>
    <m/>
    <m/>
    <s v="Joao Chimucuacua"/>
    <s v="875568213"/>
    <s v="Ayrton Mael"/>
    <n v="879095867"/>
    <m/>
    <m/>
    <m/>
    <n v="260001"/>
    <m/>
    <m/>
    <m/>
    <m/>
    <m/>
    <m/>
    <m/>
    <m/>
    <m/>
    <m/>
    <m/>
    <m/>
    <m/>
    <n v="-747"/>
    <m/>
    <m/>
    <m/>
    <n v="0"/>
    <n v="-1611"/>
    <s v="Sem registo"/>
  </r>
  <r>
    <d v="2026-04-02T00:00:00"/>
    <x v="6"/>
    <m/>
    <m/>
    <m/>
    <n v="39300"/>
    <n v="39300"/>
    <n v="26850"/>
    <n v="-12450"/>
    <m/>
    <m/>
    <m/>
    <m/>
    <m/>
    <m/>
    <m/>
    <s v="MXIXARROZKG"/>
    <m/>
    <m/>
    <m/>
    <n v="2601282"/>
    <s v="Joao Chimucuacua"/>
    <x v="2"/>
    <x v="5"/>
    <s v="Ampara"/>
    <m/>
    <m/>
    <m/>
    <m/>
    <m/>
    <m/>
    <s v="Joao Chimucuacua"/>
    <s v="875568213"/>
    <s v="Ayrton Mael"/>
    <n v="879095867"/>
    <m/>
    <m/>
    <m/>
    <n v="260001"/>
    <m/>
    <m/>
    <m/>
    <m/>
    <m/>
    <m/>
    <m/>
    <m/>
    <m/>
    <m/>
    <m/>
    <m/>
    <m/>
    <n v="-12450"/>
    <m/>
    <m/>
    <m/>
    <n v="0"/>
    <n v="-26850"/>
    <s v="Sem registo"/>
  </r>
  <r>
    <d v="2026-04-02T00:00:00"/>
    <x v="0"/>
    <m/>
    <m/>
    <m/>
    <n v="12900"/>
    <n v="12900"/>
    <n v="3540"/>
    <n v="-9360"/>
    <m/>
    <m/>
    <m/>
    <m/>
    <m/>
    <m/>
    <m/>
    <s v="MXIXFEIJAOKG"/>
    <m/>
    <m/>
    <m/>
    <n v="2601283"/>
    <s v="Joao Filipe"/>
    <x v="2"/>
    <x v="3"/>
    <s v="Machanga Sede"/>
    <m/>
    <m/>
    <m/>
    <m/>
    <m/>
    <m/>
    <s v="Joao Filipe"/>
    <s v="861713909"/>
    <s v="Samuel R. M. Matate"/>
    <n v="844823720"/>
    <m/>
    <m/>
    <m/>
    <n v="260001"/>
    <m/>
    <m/>
    <m/>
    <m/>
    <m/>
    <m/>
    <m/>
    <m/>
    <m/>
    <m/>
    <m/>
    <m/>
    <m/>
    <n v="-9360"/>
    <m/>
    <m/>
    <n v="12900"/>
    <n v="0"/>
    <n v="-3540"/>
    <s v="Sem registo"/>
  </r>
  <r>
    <d v="2026-04-02T00:00:00"/>
    <x v="1"/>
    <m/>
    <m/>
    <m/>
    <n v="860"/>
    <n v="430"/>
    <n v="236"/>
    <n v="-194"/>
    <m/>
    <m/>
    <m/>
    <m/>
    <m/>
    <m/>
    <m/>
    <s v="AGRIFEMMA01L"/>
    <m/>
    <m/>
    <m/>
    <n v="2601283"/>
    <s v="Joao Filipe"/>
    <x v="2"/>
    <x v="3"/>
    <s v="Machanga Sede"/>
    <m/>
    <m/>
    <m/>
    <m/>
    <m/>
    <m/>
    <s v="Joao Filipe"/>
    <s v="861713909"/>
    <s v="Samuel R. M. Matate"/>
    <n v="844823720"/>
    <m/>
    <m/>
    <m/>
    <n v="260001"/>
    <m/>
    <m/>
    <m/>
    <m/>
    <m/>
    <m/>
    <m/>
    <m/>
    <m/>
    <m/>
    <m/>
    <m/>
    <m/>
    <n v="-624"/>
    <m/>
    <m/>
    <m/>
    <n v="0"/>
    <n v="-236"/>
    <s v="Sem registo"/>
  </r>
  <r>
    <d v="2026-04-02T00:00:00"/>
    <x v="2"/>
    <m/>
    <m/>
    <m/>
    <n v="17200"/>
    <n v="17200"/>
    <n v="4720"/>
    <n v="-12480"/>
    <m/>
    <m/>
    <m/>
    <m/>
    <m/>
    <m/>
    <m/>
    <s v="SUSSACO"/>
    <m/>
    <m/>
    <m/>
    <n v="2601283"/>
    <s v="Joao Filipe"/>
    <x v="2"/>
    <x v="3"/>
    <s v="Machanga Sede"/>
    <m/>
    <m/>
    <m/>
    <m/>
    <m/>
    <m/>
    <s v="Joao Filipe"/>
    <s v="861713909"/>
    <s v="Samuel R. M. Matate"/>
    <n v="844823720"/>
    <m/>
    <m/>
    <m/>
    <n v="260001"/>
    <m/>
    <m/>
    <m/>
    <m/>
    <m/>
    <m/>
    <m/>
    <m/>
    <m/>
    <m/>
    <m/>
    <m/>
    <m/>
    <n v="-12480"/>
    <m/>
    <m/>
    <m/>
    <n v="0"/>
    <n v="-4720"/>
    <s v="Sem registo"/>
  </r>
  <r>
    <d v="2026-04-02T00:00:00"/>
    <x v="3"/>
    <m/>
    <m/>
    <m/>
    <n v="860"/>
    <n v="430"/>
    <n v="236"/>
    <n v="-194"/>
    <m/>
    <m/>
    <m/>
    <m/>
    <m/>
    <m/>
    <m/>
    <s v="AGRIMIDACLORP1L"/>
    <m/>
    <m/>
    <m/>
    <n v="2601283"/>
    <s v="Joao Filipe"/>
    <x v="2"/>
    <x v="3"/>
    <s v="Machanga Sede"/>
    <m/>
    <m/>
    <m/>
    <m/>
    <m/>
    <m/>
    <s v="Joao Filipe"/>
    <s v="861713909"/>
    <s v="Samuel R. M. Matate"/>
    <n v="844823720"/>
    <m/>
    <m/>
    <m/>
    <n v="260001"/>
    <m/>
    <m/>
    <m/>
    <m/>
    <m/>
    <m/>
    <m/>
    <m/>
    <m/>
    <m/>
    <m/>
    <m/>
    <m/>
    <n v="-624"/>
    <m/>
    <m/>
    <m/>
    <n v="0"/>
    <n v="-236"/>
    <s v="Sem registo"/>
  </r>
  <r>
    <d v="2026-04-02T00:00:00"/>
    <x v="4"/>
    <m/>
    <m/>
    <m/>
    <n v="10750"/>
    <n v="10750"/>
    <n v="2950"/>
    <n v="-7800"/>
    <m/>
    <m/>
    <m/>
    <m/>
    <m/>
    <m/>
    <m/>
    <s v="MXIXMILHOKG"/>
    <m/>
    <m/>
    <m/>
    <n v="2601283"/>
    <s v="Joao Filipe"/>
    <x v="2"/>
    <x v="3"/>
    <s v="Machanga Sede"/>
    <m/>
    <m/>
    <m/>
    <m/>
    <m/>
    <m/>
    <s v="Joao Filipe"/>
    <s v="861713909"/>
    <s v="Samuel R. M. Matate"/>
    <n v="844823720"/>
    <m/>
    <m/>
    <m/>
    <n v="260001"/>
    <m/>
    <m/>
    <m/>
    <m/>
    <m/>
    <m/>
    <m/>
    <m/>
    <m/>
    <m/>
    <m/>
    <m/>
    <m/>
    <n v="-7800"/>
    <m/>
    <m/>
    <m/>
    <n v="0"/>
    <n v="-2950"/>
    <s v="Sem registo"/>
  </r>
  <r>
    <d v="2026-04-02T00:00:00"/>
    <x v="0"/>
    <m/>
    <m/>
    <m/>
    <n v="4155"/>
    <n v="4155"/>
    <n v="2715"/>
    <n v="-1440"/>
    <m/>
    <m/>
    <m/>
    <m/>
    <m/>
    <m/>
    <m/>
    <s v="MXIXFEIJAOKG"/>
    <m/>
    <m/>
    <m/>
    <n v="2601284"/>
    <s v="Joao Jaime Machapata"/>
    <x v="2"/>
    <x v="24"/>
    <s v="Nhamassindzira"/>
    <m/>
    <m/>
    <m/>
    <m/>
    <m/>
    <m/>
    <s v="Joao Jaime Machapata"/>
    <s v="875754530 / 841000070"/>
    <s v="Baptista Tome Armando"/>
    <s v="877748861 / 848168523"/>
    <m/>
    <m/>
    <m/>
    <n v="260001"/>
    <m/>
    <m/>
    <m/>
    <m/>
    <m/>
    <m/>
    <m/>
    <m/>
    <m/>
    <m/>
    <m/>
    <m/>
    <m/>
    <n v="-1440"/>
    <m/>
    <m/>
    <n v="4155"/>
    <n v="0"/>
    <n v="-2715"/>
    <s v="Sem registo"/>
  </r>
  <r>
    <d v="2026-04-02T00:00:00"/>
    <x v="1"/>
    <m/>
    <m/>
    <m/>
    <n v="277"/>
    <n v="138.5"/>
    <n v="181"/>
    <n v="42.5"/>
    <m/>
    <m/>
    <m/>
    <m/>
    <m/>
    <m/>
    <m/>
    <s v="AGRIFEMMA01L"/>
    <m/>
    <m/>
    <m/>
    <n v="2601284"/>
    <s v="Joao Jaime Machapata"/>
    <x v="2"/>
    <x v="24"/>
    <s v="Nhamassindzira"/>
    <m/>
    <m/>
    <m/>
    <m/>
    <m/>
    <m/>
    <s v="Joao Jaime Machapata"/>
    <s v="875754530 / 841000070"/>
    <s v="Baptista Tome Armando"/>
    <s v="877748861 / 848168523"/>
    <m/>
    <m/>
    <m/>
    <n v="260001"/>
    <m/>
    <m/>
    <m/>
    <m/>
    <m/>
    <m/>
    <m/>
    <m/>
    <m/>
    <m/>
    <m/>
    <m/>
    <m/>
    <n v="-96"/>
    <m/>
    <m/>
    <m/>
    <n v="0"/>
    <n v="-181"/>
    <s v="Sem registo"/>
  </r>
  <r>
    <d v="2026-04-02T00:00:00"/>
    <x v="2"/>
    <m/>
    <m/>
    <m/>
    <n v="5540"/>
    <n v="5540"/>
    <n v="3620"/>
    <n v="-1920"/>
    <m/>
    <m/>
    <m/>
    <m/>
    <m/>
    <m/>
    <m/>
    <s v="SUSSACO"/>
    <m/>
    <m/>
    <m/>
    <n v="2601284"/>
    <s v="Joao Jaime Machapata"/>
    <x v="2"/>
    <x v="24"/>
    <s v="Nhamassindzira"/>
    <m/>
    <m/>
    <m/>
    <m/>
    <m/>
    <m/>
    <s v="Joao Jaime Machapata"/>
    <s v="875754530 / 841000070"/>
    <s v="Baptista Tome Armando"/>
    <s v="877748861 / 848168523"/>
    <m/>
    <m/>
    <m/>
    <n v="260001"/>
    <m/>
    <m/>
    <m/>
    <m/>
    <m/>
    <m/>
    <m/>
    <m/>
    <m/>
    <m/>
    <m/>
    <m/>
    <m/>
    <n v="-1920"/>
    <m/>
    <m/>
    <m/>
    <n v="0"/>
    <n v="-3620"/>
    <s v="Sem registo"/>
  </r>
  <r>
    <d v="2026-04-02T00:00:00"/>
    <x v="3"/>
    <m/>
    <m/>
    <m/>
    <n v="277"/>
    <n v="138.5"/>
    <n v="181"/>
    <n v="42.5"/>
    <m/>
    <m/>
    <m/>
    <m/>
    <m/>
    <m/>
    <m/>
    <s v="AGRIMIDACLORP1L"/>
    <m/>
    <m/>
    <m/>
    <n v="2601284"/>
    <s v="Joao Jaime Machapata"/>
    <x v="2"/>
    <x v="24"/>
    <s v="Nhamassindzira"/>
    <m/>
    <m/>
    <m/>
    <m/>
    <m/>
    <m/>
    <s v="Joao Jaime Machapata"/>
    <s v="875754530 / 841000070"/>
    <s v="Baptista Tome Armando"/>
    <s v="877748861 / 848168523"/>
    <m/>
    <m/>
    <m/>
    <n v="260001"/>
    <m/>
    <m/>
    <m/>
    <m/>
    <m/>
    <m/>
    <m/>
    <m/>
    <m/>
    <m/>
    <m/>
    <m/>
    <m/>
    <n v="-96"/>
    <m/>
    <m/>
    <m/>
    <n v="0"/>
    <n v="-181"/>
    <s v="Sem registo"/>
  </r>
  <r>
    <d v="2026-04-02T00:00:00"/>
    <x v="4"/>
    <m/>
    <m/>
    <m/>
    <n v="3462.5"/>
    <n v="3462.5"/>
    <n v="2262.5"/>
    <n v="-1200"/>
    <m/>
    <m/>
    <m/>
    <m/>
    <m/>
    <m/>
    <m/>
    <s v="MXIXMILHOKG"/>
    <m/>
    <m/>
    <m/>
    <n v="2601284"/>
    <s v="Joao Jaime Machapata"/>
    <x v="2"/>
    <x v="24"/>
    <s v="Nhamassindzira"/>
    <m/>
    <m/>
    <m/>
    <m/>
    <m/>
    <m/>
    <s v="Joao Jaime Machapata"/>
    <s v="875754530 / 841000070"/>
    <s v="Baptista Tome Armando"/>
    <s v="877748861 / 848168523"/>
    <m/>
    <m/>
    <m/>
    <n v="260001"/>
    <m/>
    <m/>
    <m/>
    <m/>
    <m/>
    <m/>
    <m/>
    <m/>
    <m/>
    <m/>
    <m/>
    <m/>
    <m/>
    <n v="-1200"/>
    <m/>
    <m/>
    <n v="3462"/>
    <n v="0"/>
    <n v="-2262.5"/>
    <s v="Sem registo"/>
  </r>
  <r>
    <d v="2026-04-02T00:00:00"/>
    <x v="0"/>
    <m/>
    <m/>
    <m/>
    <n v="1455"/>
    <n v="1455"/>
    <n v="0"/>
    <n v="-1455"/>
    <m/>
    <m/>
    <m/>
    <m/>
    <m/>
    <m/>
    <m/>
    <s v="MXIXFEIJAOKG"/>
    <m/>
    <m/>
    <m/>
    <n v="2601285"/>
    <s v="Joao Jose Bogue"/>
    <x v="2"/>
    <x v="28"/>
    <s v="Murraça"/>
    <m/>
    <m/>
    <m/>
    <m/>
    <m/>
    <m/>
    <s v="Joao Jose Bogue"/>
    <s v="842970123"/>
    <s v="Filipe Paulino Saute"/>
    <s v="847254103/875454103"/>
    <m/>
    <m/>
    <m/>
    <n v="260001"/>
    <m/>
    <m/>
    <m/>
    <m/>
    <m/>
    <m/>
    <m/>
    <m/>
    <m/>
    <m/>
    <m/>
    <m/>
    <m/>
    <n v="-1455"/>
    <m/>
    <m/>
    <n v="1455"/>
    <n v="0"/>
    <n v="0"/>
    <s v="Sem registo"/>
  </r>
  <r>
    <d v="2026-04-02T00:00:00"/>
    <x v="1"/>
    <m/>
    <m/>
    <m/>
    <n v="97"/>
    <n v="48.5"/>
    <n v="0"/>
    <n v="-48.5"/>
    <m/>
    <m/>
    <m/>
    <m/>
    <m/>
    <m/>
    <m/>
    <s v="AGRIFEMMA01L"/>
    <m/>
    <m/>
    <m/>
    <n v="2601285"/>
    <s v="Joao Jose Bogue"/>
    <x v="2"/>
    <x v="28"/>
    <s v="Murraça"/>
    <m/>
    <m/>
    <m/>
    <m/>
    <m/>
    <m/>
    <s v="Joao Jose Bogue"/>
    <s v="842970123"/>
    <s v="Filipe Paulino Saute"/>
    <s v="847254103/875454103"/>
    <m/>
    <m/>
    <m/>
    <n v="260001"/>
    <m/>
    <m/>
    <m/>
    <m/>
    <m/>
    <m/>
    <m/>
    <m/>
    <m/>
    <m/>
    <m/>
    <m/>
    <m/>
    <n v="-97"/>
    <m/>
    <m/>
    <m/>
    <n v="0"/>
    <n v="0"/>
    <s v="Sem registo"/>
  </r>
  <r>
    <d v="2026-04-02T00:00:00"/>
    <x v="2"/>
    <m/>
    <m/>
    <m/>
    <n v="1940"/>
    <n v="1940"/>
    <n v="0"/>
    <n v="-1940"/>
    <m/>
    <m/>
    <m/>
    <m/>
    <m/>
    <m/>
    <m/>
    <s v="SUSSACO"/>
    <m/>
    <m/>
    <m/>
    <n v="2601285"/>
    <s v="Joao Jose Bogue"/>
    <x v="2"/>
    <x v="28"/>
    <s v="Murraça"/>
    <m/>
    <m/>
    <m/>
    <m/>
    <m/>
    <m/>
    <s v="Joao Jose Bogue"/>
    <s v="842970123"/>
    <s v="Filipe Paulino Saute"/>
    <s v="847254103/875454103"/>
    <m/>
    <m/>
    <m/>
    <n v="260001"/>
    <m/>
    <m/>
    <m/>
    <m/>
    <m/>
    <m/>
    <m/>
    <m/>
    <m/>
    <m/>
    <m/>
    <m/>
    <m/>
    <n v="-1940"/>
    <m/>
    <m/>
    <m/>
    <n v="0"/>
    <n v="0"/>
    <s v="Sem registo"/>
  </r>
  <r>
    <d v="2026-04-02T00:00:00"/>
    <x v="3"/>
    <m/>
    <m/>
    <m/>
    <n v="7"/>
    <n v="3.5"/>
    <n v="0"/>
    <n v="-3.5"/>
    <m/>
    <m/>
    <m/>
    <m/>
    <m/>
    <m/>
    <m/>
    <s v="AGRIMIDACLORP1L"/>
    <m/>
    <m/>
    <m/>
    <n v="2601285"/>
    <s v="Joao Jose Bogue"/>
    <x v="2"/>
    <x v="28"/>
    <s v="Murraça"/>
    <m/>
    <m/>
    <m/>
    <m/>
    <m/>
    <m/>
    <s v="Joao Jose Bogue"/>
    <s v="842970123"/>
    <s v="Filipe Paulino Saute"/>
    <s v="847254103/875454103"/>
    <m/>
    <m/>
    <m/>
    <n v="260001"/>
    <m/>
    <m/>
    <m/>
    <m/>
    <m/>
    <m/>
    <m/>
    <m/>
    <m/>
    <m/>
    <m/>
    <m/>
    <m/>
    <n v="-7"/>
    <m/>
    <m/>
    <m/>
    <n v="0"/>
    <n v="0"/>
    <s v="Sem registo"/>
  </r>
  <r>
    <d v="2026-04-02T00:00:00"/>
    <x v="4"/>
    <m/>
    <m/>
    <m/>
    <n v="87.5"/>
    <n v="87.5"/>
    <n v="0"/>
    <n v="-87.5"/>
    <m/>
    <m/>
    <m/>
    <m/>
    <m/>
    <m/>
    <m/>
    <s v="MXIXMILHOKG"/>
    <m/>
    <m/>
    <m/>
    <n v="2601285"/>
    <s v="Joao Jose Bogue"/>
    <x v="2"/>
    <x v="28"/>
    <s v="Murraça"/>
    <m/>
    <m/>
    <m/>
    <m/>
    <m/>
    <m/>
    <s v="Joao Jose Bogue"/>
    <s v="842970123"/>
    <s v="Filipe Paulino Saute"/>
    <s v="847254103/875454103"/>
    <m/>
    <m/>
    <m/>
    <n v="260001"/>
    <m/>
    <m/>
    <m/>
    <m/>
    <m/>
    <m/>
    <m/>
    <m/>
    <m/>
    <m/>
    <m/>
    <m/>
    <m/>
    <n v="-87.5"/>
    <m/>
    <m/>
    <n v="88"/>
    <n v="0"/>
    <n v="0"/>
    <s v="Sem registo"/>
  </r>
  <r>
    <d v="2026-04-02T00:00:00"/>
    <x v="5"/>
    <m/>
    <m/>
    <m/>
    <n v="270"/>
    <n v="135"/>
    <n v="0"/>
    <n v="-135"/>
    <m/>
    <m/>
    <m/>
    <m/>
    <m/>
    <m/>
    <m/>
    <s v="AGRIMHMCPA1L"/>
    <m/>
    <m/>
    <m/>
    <n v="2601285"/>
    <s v="Joao Jose Bogue"/>
    <x v="2"/>
    <x v="28"/>
    <s v="Murraça"/>
    <m/>
    <m/>
    <m/>
    <m/>
    <m/>
    <m/>
    <s v="Joao Jose Bogue"/>
    <s v="842970123"/>
    <s v="Filipe Paulino Saute"/>
    <s v="847254103/875454103"/>
    <m/>
    <m/>
    <m/>
    <n v="260001"/>
    <m/>
    <m/>
    <m/>
    <m/>
    <m/>
    <m/>
    <m/>
    <m/>
    <m/>
    <m/>
    <m/>
    <m/>
    <m/>
    <n v="-270"/>
    <m/>
    <m/>
    <m/>
    <n v="0"/>
    <n v="0"/>
    <s v="Sem registo"/>
  </r>
  <r>
    <d v="2026-04-02T00:00:00"/>
    <x v="6"/>
    <m/>
    <m/>
    <m/>
    <n v="4500"/>
    <n v="4500"/>
    <n v="0"/>
    <n v="-4500"/>
    <m/>
    <m/>
    <m/>
    <m/>
    <m/>
    <m/>
    <m/>
    <s v="MXIXARROZKG"/>
    <m/>
    <m/>
    <m/>
    <n v="2601285"/>
    <s v="Joao Jose Bogue"/>
    <x v="2"/>
    <x v="28"/>
    <s v="Murraça"/>
    <m/>
    <m/>
    <m/>
    <m/>
    <m/>
    <m/>
    <s v="Joao Jose Bogue"/>
    <s v="842970123"/>
    <s v="Filipe Paulino Saute"/>
    <s v="847254103/875454103"/>
    <m/>
    <m/>
    <m/>
    <n v="260001"/>
    <m/>
    <m/>
    <m/>
    <m/>
    <m/>
    <m/>
    <m/>
    <m/>
    <m/>
    <m/>
    <m/>
    <m/>
    <m/>
    <n v="-4500"/>
    <m/>
    <m/>
    <m/>
    <n v="0"/>
    <n v="0"/>
    <s v="Sem registo"/>
  </r>
  <r>
    <d v="2026-04-02T00:00:00"/>
    <x v="0"/>
    <m/>
    <m/>
    <m/>
    <n v="105"/>
    <n v="105"/>
    <n v="0"/>
    <n v="-105"/>
    <m/>
    <m/>
    <m/>
    <m/>
    <m/>
    <m/>
    <m/>
    <s v="MXIXFEIJAOKG"/>
    <m/>
    <m/>
    <m/>
    <n v="2601286"/>
    <s v="Joao Luis Mairoce"/>
    <x v="0"/>
    <x v="62"/>
    <s v="Maneia"/>
    <m/>
    <m/>
    <m/>
    <m/>
    <m/>
    <m/>
    <s v="Joao Luis Mairoce"/>
    <s v="861446364"/>
    <s v="Dionisia Tamara J. Chambule"/>
    <n v="864583299"/>
    <m/>
    <m/>
    <m/>
    <n v="260001"/>
    <m/>
    <m/>
    <m/>
    <m/>
    <m/>
    <m/>
    <m/>
    <m/>
    <m/>
    <m/>
    <m/>
    <m/>
    <m/>
    <n v="-105"/>
    <m/>
    <m/>
    <m/>
    <n v="0"/>
    <n v="0"/>
    <s v="Sem registo"/>
  </r>
  <r>
    <d v="2026-04-02T00:00:00"/>
    <x v="1"/>
    <m/>
    <m/>
    <m/>
    <n v="7"/>
    <n v="3.5"/>
    <n v="0"/>
    <n v="-3.5"/>
    <m/>
    <m/>
    <m/>
    <m/>
    <m/>
    <m/>
    <m/>
    <s v="AGRIFEMMA01L"/>
    <m/>
    <m/>
    <m/>
    <n v="2601286"/>
    <s v="Joao Luis Mairoce"/>
    <x v="0"/>
    <x v="62"/>
    <s v="Maneia"/>
    <m/>
    <m/>
    <m/>
    <m/>
    <m/>
    <m/>
    <s v="Joao Luis Mairoce"/>
    <s v="861446364"/>
    <s v="Dionisia Tamara J. Chambule"/>
    <n v="864583299"/>
    <m/>
    <m/>
    <m/>
    <n v="260001"/>
    <m/>
    <m/>
    <m/>
    <m/>
    <m/>
    <m/>
    <m/>
    <m/>
    <m/>
    <m/>
    <m/>
    <m/>
    <m/>
    <n v="-7"/>
    <m/>
    <m/>
    <m/>
    <n v="0"/>
    <n v="0"/>
    <s v="Sem registo"/>
  </r>
  <r>
    <d v="2026-04-02T00:00:00"/>
    <x v="2"/>
    <m/>
    <m/>
    <m/>
    <n v="140"/>
    <n v="140"/>
    <n v="0"/>
    <n v="-140"/>
    <m/>
    <m/>
    <m/>
    <m/>
    <m/>
    <m/>
    <m/>
    <s v="SUSSACO"/>
    <m/>
    <m/>
    <m/>
    <n v="2601286"/>
    <s v="Joao Luis Mairoce"/>
    <x v="0"/>
    <x v="62"/>
    <s v="Maneia"/>
    <m/>
    <m/>
    <m/>
    <m/>
    <m/>
    <m/>
    <s v="Joao Luis Mairoce"/>
    <s v="861446364"/>
    <s v="Dionisia Tamara J. Chambule"/>
    <n v="864583299"/>
    <m/>
    <m/>
    <m/>
    <n v="260001"/>
    <m/>
    <m/>
    <m/>
    <m/>
    <m/>
    <m/>
    <m/>
    <m/>
    <m/>
    <m/>
    <m/>
    <m/>
    <m/>
    <n v="-140"/>
    <m/>
    <m/>
    <m/>
    <n v="0"/>
    <n v="0"/>
    <s v="Sem registo"/>
  </r>
  <r>
    <d v="2026-04-02T00:00:00"/>
    <x v="5"/>
    <m/>
    <m/>
    <m/>
    <n v="21"/>
    <n v="10.5"/>
    <n v="0"/>
    <n v="-10.5"/>
    <m/>
    <m/>
    <m/>
    <m/>
    <m/>
    <m/>
    <m/>
    <s v="AGRIMHMCPA1L"/>
    <m/>
    <m/>
    <m/>
    <n v="2601286"/>
    <s v="Joao Luis Mairoce"/>
    <x v="0"/>
    <x v="62"/>
    <s v="Maneia"/>
    <m/>
    <m/>
    <m/>
    <m/>
    <m/>
    <m/>
    <s v="Joao Luis Mairoce"/>
    <s v="861446364"/>
    <s v="Dionisia Tamara J. Chambule"/>
    <n v="864583299"/>
    <m/>
    <m/>
    <m/>
    <n v="260001"/>
    <m/>
    <m/>
    <m/>
    <m/>
    <m/>
    <m/>
    <m/>
    <m/>
    <m/>
    <m/>
    <m/>
    <m/>
    <m/>
    <n v="-21"/>
    <m/>
    <m/>
    <m/>
    <n v="0"/>
    <n v="0"/>
    <s v="Sem registo"/>
  </r>
  <r>
    <d v="2026-04-02T00:00:00"/>
    <x v="6"/>
    <m/>
    <m/>
    <m/>
    <n v="350"/>
    <n v="350"/>
    <n v="0"/>
    <n v="-350"/>
    <m/>
    <n v="0"/>
    <m/>
    <m/>
    <m/>
    <m/>
    <m/>
    <s v="MXIXARROZKG"/>
    <m/>
    <m/>
    <m/>
    <n v="2601286"/>
    <s v="Joao Luis Mairoce"/>
    <x v="0"/>
    <x v="62"/>
    <s v="Maneia"/>
    <m/>
    <m/>
    <m/>
    <m/>
    <m/>
    <m/>
    <s v="Joao Luis Mairoce"/>
    <s v="861446364"/>
    <s v="Dionisia Tamara J. Chambule"/>
    <n v="864583299"/>
    <m/>
    <m/>
    <m/>
    <n v="260001"/>
    <m/>
    <m/>
    <m/>
    <m/>
    <m/>
    <m/>
    <m/>
    <m/>
    <m/>
    <m/>
    <m/>
    <m/>
    <m/>
    <n v="-350"/>
    <m/>
    <m/>
    <m/>
    <n v="0"/>
    <n v="0"/>
    <s v="Sem registo"/>
  </r>
  <r>
    <d v="2026-04-02T00:00:00"/>
    <x v="0"/>
    <m/>
    <m/>
    <m/>
    <n v="1305"/>
    <n v="1305"/>
    <n v="1305"/>
    <n v="0"/>
    <m/>
    <m/>
    <m/>
    <m/>
    <m/>
    <m/>
    <m/>
    <s v="MXIXFEIJAOKG"/>
    <m/>
    <m/>
    <m/>
    <n v="2601287"/>
    <s v="Joao Manuel Bernardo"/>
    <x v="2"/>
    <x v="25"/>
    <s v="Hamamba"/>
    <m/>
    <m/>
    <m/>
    <m/>
    <m/>
    <m/>
    <s v="Joao Manuel Bernardo"/>
    <s v="862098378"/>
    <s v="Chipo Jossefa Bassopo"/>
    <n v="847671309"/>
    <m/>
    <m/>
    <m/>
    <n v="260001"/>
    <m/>
    <m/>
    <m/>
    <m/>
    <m/>
    <m/>
    <m/>
    <m/>
    <m/>
    <m/>
    <m/>
    <m/>
    <m/>
    <n v="0"/>
    <m/>
    <m/>
    <n v="1305"/>
    <n v="0"/>
    <n v="-1305"/>
    <s v="Sem registo"/>
  </r>
  <r>
    <d v="2026-04-02T00:00:00"/>
    <x v="1"/>
    <m/>
    <m/>
    <m/>
    <n v="87"/>
    <n v="43.5"/>
    <n v="87"/>
    <n v="43.5"/>
    <m/>
    <m/>
    <m/>
    <m/>
    <m/>
    <m/>
    <m/>
    <s v="AGRIFEMMA01L"/>
    <m/>
    <m/>
    <m/>
    <n v="2601287"/>
    <s v="Joao Manuel Bernardo"/>
    <x v="2"/>
    <x v="25"/>
    <s v="Hamamba"/>
    <m/>
    <m/>
    <m/>
    <m/>
    <m/>
    <m/>
    <s v="Joao Manuel Bernardo"/>
    <s v="862098378"/>
    <s v="Chipo Jossefa Bassopo"/>
    <n v="847671309"/>
    <m/>
    <m/>
    <m/>
    <n v="260001"/>
    <m/>
    <m/>
    <m/>
    <m/>
    <m/>
    <m/>
    <m/>
    <m/>
    <m/>
    <m/>
    <m/>
    <m/>
    <m/>
    <n v="0"/>
    <m/>
    <m/>
    <m/>
    <n v="0"/>
    <n v="-87"/>
    <s v="Sem registo"/>
  </r>
  <r>
    <d v="2026-04-02T00:00:00"/>
    <x v="2"/>
    <m/>
    <m/>
    <m/>
    <n v="1740"/>
    <n v="1740"/>
    <n v="1740"/>
    <n v="0"/>
    <m/>
    <m/>
    <m/>
    <m/>
    <m/>
    <m/>
    <m/>
    <s v="SUSSACO"/>
    <m/>
    <m/>
    <m/>
    <n v="2601287"/>
    <s v="Joao Manuel Bernardo"/>
    <x v="2"/>
    <x v="25"/>
    <s v="Hamamba"/>
    <m/>
    <m/>
    <m/>
    <m/>
    <m/>
    <m/>
    <s v="Joao Manuel Bernardo"/>
    <s v="862098378"/>
    <s v="Chipo Jossefa Bassopo"/>
    <n v="847671309"/>
    <m/>
    <m/>
    <m/>
    <n v="260001"/>
    <m/>
    <m/>
    <m/>
    <m/>
    <m/>
    <m/>
    <m/>
    <m/>
    <m/>
    <m/>
    <m/>
    <m/>
    <m/>
    <n v="0"/>
    <m/>
    <m/>
    <m/>
    <n v="0"/>
    <n v="-1740"/>
    <s v="Sem registo"/>
  </r>
  <r>
    <d v="2026-04-02T00:00:00"/>
    <x v="3"/>
    <m/>
    <m/>
    <m/>
    <n v="87"/>
    <n v="43.5"/>
    <n v="87"/>
    <n v="43.5"/>
    <m/>
    <m/>
    <m/>
    <m/>
    <m/>
    <m/>
    <m/>
    <s v="AGRIMIDACLORP1L"/>
    <m/>
    <m/>
    <m/>
    <n v="2601287"/>
    <s v="Joao Manuel Bernardo"/>
    <x v="2"/>
    <x v="25"/>
    <s v="Hamamba"/>
    <m/>
    <m/>
    <m/>
    <m/>
    <m/>
    <m/>
    <s v="Joao Manuel Bernardo"/>
    <s v="862098378"/>
    <s v="Chipo Jossefa Bassopo"/>
    <n v="847671309"/>
    <m/>
    <m/>
    <m/>
    <n v="260001"/>
    <m/>
    <m/>
    <m/>
    <m/>
    <m/>
    <m/>
    <m/>
    <m/>
    <m/>
    <m/>
    <m/>
    <m/>
    <m/>
    <n v="0"/>
    <m/>
    <m/>
    <m/>
    <n v="0"/>
    <n v="-87"/>
    <s v="Sem registo"/>
  </r>
  <r>
    <d v="2026-04-02T00:00:00"/>
    <x v="4"/>
    <m/>
    <m/>
    <m/>
    <n v="1087.5"/>
    <n v="1087.5"/>
    <n v="1087.5"/>
    <n v="0"/>
    <m/>
    <m/>
    <m/>
    <m/>
    <m/>
    <m/>
    <m/>
    <s v="MXIXMILHOKG"/>
    <m/>
    <m/>
    <m/>
    <n v="2601287"/>
    <s v="Joao Manuel Bernardo"/>
    <x v="2"/>
    <x v="25"/>
    <s v="Hamamba"/>
    <m/>
    <m/>
    <m/>
    <m/>
    <m/>
    <m/>
    <s v="Joao Manuel Bernardo"/>
    <s v="862098378"/>
    <s v="Chipo Jossefa Bassopo"/>
    <n v="847671309"/>
    <m/>
    <m/>
    <m/>
    <n v="260001"/>
    <m/>
    <m/>
    <m/>
    <m/>
    <m/>
    <m/>
    <m/>
    <m/>
    <m/>
    <m/>
    <m/>
    <m/>
    <m/>
    <n v="0"/>
    <m/>
    <m/>
    <n v="1088"/>
    <n v="0"/>
    <n v="-1087.5"/>
    <s v="Sem registo"/>
  </r>
  <r>
    <d v="2026-04-02T00:00:00"/>
    <x v="0"/>
    <m/>
    <m/>
    <m/>
    <n v="435"/>
    <n v="435"/>
    <n v="420"/>
    <n v="-15"/>
    <m/>
    <m/>
    <m/>
    <m/>
    <m/>
    <m/>
    <m/>
    <s v="MXIXFEIJAOKG"/>
    <m/>
    <m/>
    <m/>
    <n v="2601288"/>
    <s v="Joaquim Arcanjo Armazia"/>
    <x v="0"/>
    <x v="35"/>
    <s v="Namacata"/>
    <m/>
    <m/>
    <m/>
    <m/>
    <m/>
    <m/>
    <s v="Joaquim Arcanjo Armazia"/>
    <s v="873295426/847143878"/>
    <s v="Anilda Eugenia Badru"/>
    <s v="875359290/843733031"/>
    <m/>
    <m/>
    <m/>
    <n v="260001"/>
    <m/>
    <m/>
    <m/>
    <m/>
    <m/>
    <m/>
    <m/>
    <m/>
    <m/>
    <m/>
    <m/>
    <m/>
    <m/>
    <n v="-15"/>
    <m/>
    <m/>
    <m/>
    <n v="0"/>
    <n v="-420"/>
    <s v="Sem registo"/>
  </r>
  <r>
    <d v="2026-04-02T00:00:00"/>
    <x v="1"/>
    <m/>
    <m/>
    <m/>
    <n v="29"/>
    <n v="14.5"/>
    <n v="28"/>
    <n v="13.5"/>
    <m/>
    <m/>
    <m/>
    <m/>
    <m/>
    <m/>
    <m/>
    <s v="AGRIFEMMA01L"/>
    <m/>
    <m/>
    <m/>
    <n v="2601288"/>
    <s v="Joaquim Arcanjo Armazia"/>
    <x v="0"/>
    <x v="35"/>
    <s v="Namacata"/>
    <m/>
    <m/>
    <m/>
    <m/>
    <m/>
    <m/>
    <s v="Joaquim Arcanjo Armazia"/>
    <s v="873295426/847143878"/>
    <s v="Anilda Eugenia Badru"/>
    <s v="875359290/843733031"/>
    <m/>
    <m/>
    <m/>
    <n v="260001"/>
    <m/>
    <m/>
    <m/>
    <m/>
    <m/>
    <m/>
    <m/>
    <m/>
    <m/>
    <m/>
    <m/>
    <m/>
    <m/>
    <n v="-1"/>
    <m/>
    <m/>
    <m/>
    <n v="0"/>
    <n v="-28"/>
    <s v="Sem registo"/>
  </r>
  <r>
    <d v="2026-04-02T00:00:00"/>
    <x v="2"/>
    <m/>
    <m/>
    <m/>
    <n v="580"/>
    <n v="580"/>
    <n v="560"/>
    <n v="-20"/>
    <m/>
    <m/>
    <m/>
    <m/>
    <m/>
    <m/>
    <m/>
    <s v="SUSSACO"/>
    <m/>
    <m/>
    <m/>
    <n v="2601288"/>
    <s v="Joaquim Arcanjo Armazia"/>
    <x v="0"/>
    <x v="35"/>
    <s v="Namacata"/>
    <m/>
    <m/>
    <m/>
    <m/>
    <m/>
    <m/>
    <s v="Joaquim Arcanjo Armazia"/>
    <s v="873295426/847143878"/>
    <s v="Anilda Eugenia Badru"/>
    <s v="875359290/843733031"/>
    <m/>
    <m/>
    <m/>
    <n v="260001"/>
    <m/>
    <m/>
    <m/>
    <m/>
    <m/>
    <m/>
    <m/>
    <m/>
    <m/>
    <m/>
    <m/>
    <m/>
    <m/>
    <n v="-20"/>
    <m/>
    <m/>
    <m/>
    <n v="0"/>
    <n v="-560"/>
    <s v="Sem registo"/>
  </r>
  <r>
    <d v="2026-04-02T00:00:00"/>
    <x v="5"/>
    <m/>
    <m/>
    <m/>
    <n v="87"/>
    <n v="43.5"/>
    <n v="84"/>
    <n v="40.5"/>
    <m/>
    <m/>
    <m/>
    <m/>
    <m/>
    <m/>
    <m/>
    <s v="AGRIMHMCPA1L"/>
    <m/>
    <m/>
    <m/>
    <n v="2601288"/>
    <s v="Joaquim Arcanjo Armazia"/>
    <x v="0"/>
    <x v="35"/>
    <s v="Namacata"/>
    <m/>
    <m/>
    <m/>
    <m/>
    <m/>
    <m/>
    <s v="Joaquim Arcanjo Armazia"/>
    <s v="873295426/847143878"/>
    <s v="Anilda Eugenia Badru"/>
    <s v="875359290/843733031"/>
    <m/>
    <m/>
    <m/>
    <n v="260001"/>
    <m/>
    <m/>
    <m/>
    <m/>
    <m/>
    <m/>
    <m/>
    <m/>
    <m/>
    <m/>
    <m/>
    <m/>
    <m/>
    <n v="-3"/>
    <m/>
    <m/>
    <m/>
    <n v="0"/>
    <n v="-84"/>
    <s v="Sem registo"/>
  </r>
  <r>
    <d v="2026-04-02T00:00:00"/>
    <x v="6"/>
    <m/>
    <m/>
    <m/>
    <n v="1450"/>
    <n v="1450"/>
    <n v="1400"/>
    <n v="-50"/>
    <m/>
    <n v="28"/>
    <m/>
    <m/>
    <m/>
    <m/>
    <m/>
    <s v="MXIXARROZKG"/>
    <m/>
    <m/>
    <m/>
    <n v="2601288"/>
    <s v="Joaquim Arcanjo Armazia"/>
    <x v="0"/>
    <x v="35"/>
    <s v="Namacata"/>
    <m/>
    <m/>
    <m/>
    <m/>
    <m/>
    <m/>
    <s v="Joaquim Arcanjo Armazia"/>
    <s v="873295426/847143878"/>
    <s v="Anilda Eugenia Badru"/>
    <s v="875359290/843733031"/>
    <m/>
    <m/>
    <m/>
    <n v="260001"/>
    <m/>
    <m/>
    <m/>
    <m/>
    <m/>
    <m/>
    <m/>
    <m/>
    <m/>
    <m/>
    <m/>
    <m/>
    <m/>
    <n v="-50"/>
    <m/>
    <m/>
    <m/>
    <n v="0"/>
    <n v="-1400"/>
    <s v="Sem registo"/>
  </r>
  <r>
    <d v="2026-04-02T00:00:00"/>
    <x v="0"/>
    <m/>
    <m/>
    <m/>
    <n v="3465"/>
    <n v="3465"/>
    <n v="3465"/>
    <n v="0"/>
    <m/>
    <m/>
    <m/>
    <m/>
    <m/>
    <m/>
    <m/>
    <s v="MXIXFEIJAOKG"/>
    <m/>
    <m/>
    <m/>
    <n v="2601289"/>
    <s v="Joaquim Herulano Ngove"/>
    <x v="5"/>
    <x v="29"/>
    <s v="Chongoene, Chongoene sede"/>
    <m/>
    <m/>
    <m/>
    <m/>
    <m/>
    <m/>
    <s v="Joaquim Herulano Ngove"/>
    <s v="862499281"/>
    <s v="Anselmo Rosita Mambo"/>
    <s v="86/847575426"/>
    <m/>
    <m/>
    <m/>
    <n v="260001"/>
    <m/>
    <m/>
    <m/>
    <m/>
    <m/>
    <m/>
    <m/>
    <m/>
    <m/>
    <m/>
    <m/>
    <m/>
    <m/>
    <m/>
    <m/>
    <m/>
    <m/>
    <n v="0"/>
    <n v="-3465"/>
    <s v="Sem registo"/>
  </r>
  <r>
    <d v="2026-04-02T00:00:00"/>
    <x v="0"/>
    <m/>
    <m/>
    <m/>
    <n v="15"/>
    <n v="15"/>
    <n v="15"/>
    <n v="0"/>
    <m/>
    <m/>
    <m/>
    <m/>
    <m/>
    <m/>
    <m/>
    <s v="MXIXFEIJAOKG"/>
    <m/>
    <m/>
    <m/>
    <n v="2601289"/>
    <s v="Joaquim Herulano Ngove"/>
    <x v="5"/>
    <x v="29"/>
    <s v="Chongoene, Chongoene sede,"/>
    <m/>
    <m/>
    <m/>
    <m/>
    <m/>
    <m/>
    <s v="Joaquim Herulano Ngove"/>
    <s v="862499281"/>
    <s v="Anselmo Rosita Mambo"/>
    <s v="86/847575426"/>
    <m/>
    <m/>
    <m/>
    <n v="260001"/>
    <m/>
    <m/>
    <m/>
    <m/>
    <m/>
    <m/>
    <m/>
    <m/>
    <m/>
    <m/>
    <m/>
    <m/>
    <m/>
    <m/>
    <m/>
    <m/>
    <m/>
    <n v="0"/>
    <n v="-15"/>
    <s v="Sem registo"/>
  </r>
  <r>
    <d v="2026-04-02T00:00:00"/>
    <x v="0"/>
    <m/>
    <m/>
    <m/>
    <n v="6300"/>
    <n v="6300"/>
    <n v="6300"/>
    <n v="0"/>
    <m/>
    <m/>
    <m/>
    <m/>
    <m/>
    <m/>
    <m/>
    <s v="MXIXFEIJAOKG"/>
    <m/>
    <m/>
    <m/>
    <n v="2601289"/>
    <s v="Joaquim Herulano Ngove"/>
    <x v="5"/>
    <x v="29"/>
    <s v="Chongoene, Chongoene sede, Nhampondzoene"/>
    <m/>
    <m/>
    <m/>
    <m/>
    <m/>
    <m/>
    <s v="Joaquim Herulano Ngove"/>
    <s v="862499281"/>
    <s v="Anselmo Rosita Mambo"/>
    <s v="86/847575426"/>
    <m/>
    <m/>
    <m/>
    <n v="260001"/>
    <m/>
    <m/>
    <m/>
    <m/>
    <m/>
    <m/>
    <m/>
    <m/>
    <m/>
    <m/>
    <m/>
    <m/>
    <m/>
    <m/>
    <m/>
    <m/>
    <m/>
    <n v="0"/>
    <n v="-6300"/>
    <s v="Sem registo"/>
  </r>
  <r>
    <d v="2026-04-02T00:00:00"/>
    <x v="1"/>
    <m/>
    <m/>
    <m/>
    <n v="231"/>
    <n v="115.5"/>
    <n v="115.5"/>
    <n v="0"/>
    <m/>
    <m/>
    <m/>
    <m/>
    <m/>
    <m/>
    <m/>
    <s v="AGRIFEMMA01L"/>
    <m/>
    <m/>
    <m/>
    <n v="2601289"/>
    <s v="Joaquim Herulano Ngove"/>
    <x v="5"/>
    <x v="29"/>
    <s v="Chongoene, Chongoene sede"/>
    <m/>
    <m/>
    <m/>
    <m/>
    <m/>
    <m/>
    <s v="Joaquim Herulano Ngove"/>
    <s v="862499281"/>
    <s v="Anselmo Rosita Mambo"/>
    <s v="86/847575426"/>
    <m/>
    <m/>
    <m/>
    <n v="260001"/>
    <m/>
    <m/>
    <m/>
    <m/>
    <m/>
    <m/>
    <m/>
    <m/>
    <m/>
    <m/>
    <m/>
    <m/>
    <m/>
    <m/>
    <m/>
    <m/>
    <m/>
    <n v="0"/>
    <n v="-115.5"/>
    <s v="Sem registo"/>
  </r>
  <r>
    <d v="2026-04-02T00:00:00"/>
    <x v="1"/>
    <m/>
    <m/>
    <m/>
    <n v="1"/>
    <n v="0.5"/>
    <n v="0.5"/>
    <n v="0"/>
    <m/>
    <m/>
    <m/>
    <m/>
    <m/>
    <m/>
    <m/>
    <s v="AGRIFEMMA01L"/>
    <m/>
    <m/>
    <m/>
    <n v="2601289"/>
    <s v="Joaquim Herulano Ngove"/>
    <x v="5"/>
    <x v="29"/>
    <s v="Chongoene, Chongoene sede,"/>
    <m/>
    <m/>
    <m/>
    <m/>
    <m/>
    <m/>
    <s v="Joaquim Herulano Ngove"/>
    <s v="862499281"/>
    <s v="Anselmo Rosita Mambo"/>
    <s v="86/847575426"/>
    <m/>
    <m/>
    <m/>
    <n v="260001"/>
    <m/>
    <m/>
    <m/>
    <m/>
    <m/>
    <m/>
    <m/>
    <m/>
    <m/>
    <m/>
    <m/>
    <m/>
    <m/>
    <m/>
    <m/>
    <m/>
    <m/>
    <n v="0"/>
    <n v="-0.5"/>
    <s v="Sem registo"/>
  </r>
  <r>
    <d v="2026-04-02T00:00:00"/>
    <x v="1"/>
    <m/>
    <m/>
    <m/>
    <n v="420"/>
    <n v="210"/>
    <n v="210"/>
    <n v="0"/>
    <m/>
    <m/>
    <m/>
    <m/>
    <m/>
    <m/>
    <m/>
    <s v="AGRIFEMMA01L"/>
    <m/>
    <m/>
    <m/>
    <n v="2601289"/>
    <s v="Joaquim Herulano Ngove"/>
    <x v="5"/>
    <x v="29"/>
    <s v="Chongoene, Chongoene sede, Nhampondzoene"/>
    <m/>
    <m/>
    <m/>
    <m/>
    <m/>
    <m/>
    <s v="Joaquim Herulano Ngove"/>
    <s v="862499281"/>
    <s v="Anselmo Rosita Mambo"/>
    <s v="86/847575426"/>
    <m/>
    <m/>
    <m/>
    <n v="260001"/>
    <m/>
    <m/>
    <m/>
    <m/>
    <m/>
    <m/>
    <m/>
    <m/>
    <m/>
    <m/>
    <m/>
    <m/>
    <m/>
    <m/>
    <m/>
    <m/>
    <m/>
    <n v="0"/>
    <n v="-210"/>
    <s v="Sem registo"/>
  </r>
  <r>
    <d v="2026-04-02T00:00:00"/>
    <x v="2"/>
    <m/>
    <m/>
    <m/>
    <n v="4620"/>
    <n v="4620"/>
    <n v="4620"/>
    <n v="0"/>
    <m/>
    <m/>
    <m/>
    <m/>
    <m/>
    <m/>
    <m/>
    <s v="SUSSACO"/>
    <m/>
    <m/>
    <m/>
    <n v="2601289"/>
    <s v="Joaquim Herulano Ngove"/>
    <x v="5"/>
    <x v="29"/>
    <s v="Chongoene, Chongoene sede"/>
    <m/>
    <m/>
    <m/>
    <m/>
    <m/>
    <m/>
    <s v="Joaquim Herulano Ngove"/>
    <s v="862499281"/>
    <s v="Anselmo Rosita Mambo"/>
    <s v="86/847575426"/>
    <m/>
    <m/>
    <m/>
    <n v="260001"/>
    <m/>
    <m/>
    <m/>
    <m/>
    <m/>
    <m/>
    <m/>
    <m/>
    <m/>
    <m/>
    <m/>
    <m/>
    <m/>
    <m/>
    <m/>
    <m/>
    <m/>
    <n v="0"/>
    <n v="-4620"/>
    <s v="Sem registo"/>
  </r>
  <r>
    <d v="2026-04-02T00:00:00"/>
    <x v="2"/>
    <m/>
    <m/>
    <m/>
    <n v="20"/>
    <n v="20"/>
    <n v="20"/>
    <n v="0"/>
    <m/>
    <m/>
    <m/>
    <m/>
    <m/>
    <m/>
    <m/>
    <s v="SUSSACO"/>
    <m/>
    <m/>
    <m/>
    <n v="2601289"/>
    <s v="Joaquim Herulano Ngove"/>
    <x v="5"/>
    <x v="29"/>
    <s v="Chongoene, Chongoene sede,"/>
    <m/>
    <m/>
    <m/>
    <m/>
    <m/>
    <m/>
    <s v="Joaquim Herulano Ngove"/>
    <s v="862499281"/>
    <s v="Anselmo Rosita Mambo"/>
    <s v="86/847575426"/>
    <m/>
    <m/>
    <m/>
    <n v="260001"/>
    <m/>
    <m/>
    <m/>
    <m/>
    <m/>
    <m/>
    <m/>
    <m/>
    <m/>
    <m/>
    <m/>
    <m/>
    <m/>
    <m/>
    <m/>
    <m/>
    <m/>
    <n v="0"/>
    <n v="-20"/>
    <s v="Sem registo"/>
  </r>
  <r>
    <d v="2026-04-02T00:00:00"/>
    <x v="2"/>
    <m/>
    <m/>
    <m/>
    <n v="8400"/>
    <n v="8400"/>
    <n v="8400"/>
    <n v="0"/>
    <m/>
    <m/>
    <m/>
    <m/>
    <m/>
    <m/>
    <m/>
    <s v="SUSSACO"/>
    <m/>
    <m/>
    <m/>
    <n v="2601289"/>
    <s v="Joaquim Herulano Ngove"/>
    <x v="5"/>
    <x v="29"/>
    <s v="Chongoene, Chongoene sede, Nhampondzoene"/>
    <m/>
    <m/>
    <m/>
    <m/>
    <m/>
    <m/>
    <s v="Joaquim Herulano Ngove"/>
    <s v="862499281"/>
    <s v="Anselmo Rosita Mambo"/>
    <s v="86/847575426"/>
    <m/>
    <m/>
    <m/>
    <n v="260001"/>
    <m/>
    <m/>
    <m/>
    <m/>
    <m/>
    <m/>
    <m/>
    <m/>
    <m/>
    <m/>
    <m/>
    <m/>
    <m/>
    <m/>
    <m/>
    <m/>
    <m/>
    <n v="0"/>
    <n v="-8400"/>
    <s v="Sem registo"/>
  </r>
  <r>
    <d v="2026-04-02T00:00:00"/>
    <x v="3"/>
    <m/>
    <m/>
    <m/>
    <n v="160"/>
    <n v="80"/>
    <n v="80"/>
    <n v="0"/>
    <m/>
    <m/>
    <m/>
    <m/>
    <m/>
    <m/>
    <m/>
    <s v="AGRIMIDACLORP1L"/>
    <m/>
    <m/>
    <m/>
    <n v="2601289"/>
    <s v="Joaquim Herulano Ngove"/>
    <x v="5"/>
    <x v="29"/>
    <s v="Chongoene, Chongoene sede"/>
    <m/>
    <m/>
    <m/>
    <m/>
    <m/>
    <m/>
    <s v="Joaquim Herulano Ngove"/>
    <s v="862499281"/>
    <s v="Anselmo Rosita Mambo"/>
    <s v="86/847575426"/>
    <m/>
    <m/>
    <m/>
    <n v="260001"/>
    <m/>
    <m/>
    <m/>
    <m/>
    <m/>
    <m/>
    <m/>
    <m/>
    <m/>
    <m/>
    <m/>
    <m/>
    <m/>
    <m/>
    <m/>
    <m/>
    <m/>
    <n v="0"/>
    <n v="-80"/>
    <s v="Sem registo"/>
  </r>
  <r>
    <d v="2026-04-02T00:00:00"/>
    <x v="3"/>
    <m/>
    <m/>
    <m/>
    <n v="420"/>
    <n v="210"/>
    <n v="210"/>
    <n v="0"/>
    <m/>
    <m/>
    <m/>
    <m/>
    <m/>
    <m/>
    <m/>
    <s v="AGRIMIDACLORP1L"/>
    <m/>
    <m/>
    <m/>
    <n v="2601289"/>
    <s v="Joaquim Herulano Ngove"/>
    <x v="5"/>
    <x v="29"/>
    <s v="Chongoene, Chongoene sede, Nhampondzoene"/>
    <m/>
    <m/>
    <m/>
    <m/>
    <m/>
    <m/>
    <s v="Joaquim Herulano Ngove"/>
    <s v="862499281"/>
    <s v="Anselmo Rosita Mambo"/>
    <s v="86/847575426"/>
    <m/>
    <m/>
    <m/>
    <n v="260001"/>
    <m/>
    <m/>
    <m/>
    <m/>
    <m/>
    <m/>
    <m/>
    <m/>
    <m/>
    <m/>
    <m/>
    <m/>
    <m/>
    <m/>
    <m/>
    <m/>
    <m/>
    <n v="0"/>
    <n v="-210"/>
    <s v="Sem registo"/>
  </r>
  <r>
    <d v="2026-04-02T00:00:00"/>
    <x v="4"/>
    <m/>
    <m/>
    <m/>
    <n v="2000"/>
    <n v="2000"/>
    <n v="2000"/>
    <n v="0"/>
    <m/>
    <m/>
    <m/>
    <m/>
    <m/>
    <m/>
    <m/>
    <s v="MXIXMILHOKG"/>
    <m/>
    <m/>
    <m/>
    <n v="2601289"/>
    <s v="Joaquim Herulano Ngove"/>
    <x v="5"/>
    <x v="29"/>
    <s v="Chongoene, Chongoene sede"/>
    <m/>
    <m/>
    <m/>
    <m/>
    <m/>
    <m/>
    <s v="Joaquim Herulano Ngove"/>
    <s v="862499281"/>
    <s v="Anselmo Rosita Mambo"/>
    <s v="86/847575426"/>
    <m/>
    <m/>
    <m/>
    <n v="260001"/>
    <m/>
    <m/>
    <m/>
    <m/>
    <m/>
    <m/>
    <m/>
    <m/>
    <m/>
    <m/>
    <m/>
    <m/>
    <m/>
    <m/>
    <n v="2000"/>
    <m/>
    <m/>
    <n v="2000"/>
    <n v="0"/>
    <s v="Entregue"/>
  </r>
  <r>
    <d v="2026-04-02T00:00:00"/>
    <x v="4"/>
    <m/>
    <m/>
    <m/>
    <n v="5250"/>
    <n v="5250"/>
    <n v="5250"/>
    <n v="0"/>
    <m/>
    <m/>
    <m/>
    <m/>
    <m/>
    <m/>
    <m/>
    <s v="MXIXMILHOKG"/>
    <m/>
    <m/>
    <m/>
    <n v="2601289"/>
    <s v="Joaquim Herulano Ngove"/>
    <x v="5"/>
    <x v="29"/>
    <s v="Chongoene, Chongoene sede, Nhampondzoene"/>
    <m/>
    <m/>
    <m/>
    <m/>
    <m/>
    <m/>
    <s v="Joaquim Herulano Ngove"/>
    <s v="862499281"/>
    <s v="Anselmo Rosita Mambo"/>
    <s v="86/847575426"/>
    <m/>
    <m/>
    <m/>
    <n v="260001"/>
    <m/>
    <m/>
    <m/>
    <m/>
    <m/>
    <m/>
    <m/>
    <m/>
    <m/>
    <m/>
    <m/>
    <m/>
    <m/>
    <m/>
    <n v="5250"/>
    <m/>
    <m/>
    <n v="5250"/>
    <n v="0"/>
    <s v="Entregue"/>
  </r>
  <r>
    <d v="2026-04-02T00:00:00"/>
    <x v="5"/>
    <m/>
    <m/>
    <m/>
    <n v="213"/>
    <n v="106.5"/>
    <n v="106.5"/>
    <n v="0"/>
    <m/>
    <m/>
    <m/>
    <m/>
    <m/>
    <m/>
    <m/>
    <s v="AGRIMHMCPA1L"/>
    <m/>
    <m/>
    <m/>
    <n v="2601289"/>
    <s v="Joaquim Herulano Ngove"/>
    <x v="5"/>
    <x v="29"/>
    <s v="Chongoene, Chongoene sede"/>
    <m/>
    <m/>
    <m/>
    <m/>
    <m/>
    <m/>
    <s v="Joaquim Herulano Ngove"/>
    <s v="862499281"/>
    <s v="Anselmo Rosita Mambo"/>
    <s v="86/847575426"/>
    <m/>
    <m/>
    <m/>
    <n v="260001"/>
    <m/>
    <m/>
    <m/>
    <m/>
    <m/>
    <m/>
    <m/>
    <m/>
    <m/>
    <m/>
    <m/>
    <m/>
    <m/>
    <m/>
    <m/>
    <m/>
    <m/>
    <n v="0"/>
    <n v="-106.5"/>
    <s v="Sem registo"/>
  </r>
  <r>
    <d v="2026-04-02T00:00:00"/>
    <x v="5"/>
    <m/>
    <m/>
    <m/>
    <n v="3"/>
    <n v="1.5"/>
    <n v="1.5"/>
    <n v="0"/>
    <m/>
    <m/>
    <m/>
    <m/>
    <m/>
    <m/>
    <m/>
    <s v="AGRIMHMCPA1L"/>
    <m/>
    <m/>
    <m/>
    <n v="2601289"/>
    <s v="Joaquim Herulano Ngove"/>
    <x v="5"/>
    <x v="29"/>
    <s v="Chongoene, Chongoene sede,"/>
    <m/>
    <m/>
    <m/>
    <m/>
    <m/>
    <m/>
    <s v="Joaquim Herulano Ngove"/>
    <s v="862499281"/>
    <s v="Anselmo Rosita Mambo"/>
    <s v="86/847575426"/>
    <m/>
    <m/>
    <m/>
    <n v="260001"/>
    <m/>
    <m/>
    <m/>
    <m/>
    <m/>
    <m/>
    <m/>
    <m/>
    <m/>
    <m/>
    <m/>
    <m/>
    <m/>
    <m/>
    <m/>
    <m/>
    <m/>
    <n v="0"/>
    <n v="-1.5"/>
    <s v="Sem registo"/>
  </r>
  <r>
    <d v="2026-04-02T00:00:00"/>
    <x v="6"/>
    <m/>
    <m/>
    <m/>
    <n v="3550"/>
    <n v="3550"/>
    <n v="3550"/>
    <n v="0"/>
    <m/>
    <m/>
    <m/>
    <m/>
    <m/>
    <m/>
    <m/>
    <s v="MXIXARROZKG"/>
    <m/>
    <m/>
    <m/>
    <n v="2601289"/>
    <s v="Joaquim Herulano Ngove"/>
    <x v="5"/>
    <x v="29"/>
    <s v="Chongoene, Chongoene sede"/>
    <m/>
    <m/>
    <m/>
    <m/>
    <m/>
    <m/>
    <s v="Joaquim Herulano Ngove"/>
    <s v="862499281"/>
    <s v="Anselmo Rosita Mambo"/>
    <s v="86/847575426"/>
    <m/>
    <m/>
    <m/>
    <n v="260001"/>
    <m/>
    <m/>
    <m/>
    <m/>
    <m/>
    <m/>
    <m/>
    <m/>
    <m/>
    <m/>
    <m/>
    <m/>
    <m/>
    <m/>
    <m/>
    <m/>
    <m/>
    <n v="0"/>
    <n v="-3550"/>
    <s v="Sem registo"/>
  </r>
  <r>
    <d v="2026-04-02T00:00:00"/>
    <x v="6"/>
    <m/>
    <m/>
    <m/>
    <n v="50"/>
    <n v="50"/>
    <n v="50"/>
    <n v="0"/>
    <m/>
    <m/>
    <m/>
    <m/>
    <m/>
    <m/>
    <m/>
    <s v="MXIXARROZKG"/>
    <m/>
    <m/>
    <m/>
    <n v="2601289"/>
    <s v="Joaquim Herulano Ngove"/>
    <x v="5"/>
    <x v="29"/>
    <s v="Chongoene, Chongoene sede,"/>
    <m/>
    <m/>
    <m/>
    <m/>
    <m/>
    <m/>
    <s v="Joaquim Herulano Ngove"/>
    <s v="862499281"/>
    <s v="Anselmo Rosita Mambo"/>
    <s v="86/847575426"/>
    <m/>
    <m/>
    <m/>
    <n v="260001"/>
    <m/>
    <m/>
    <m/>
    <m/>
    <m/>
    <m/>
    <m/>
    <m/>
    <m/>
    <m/>
    <m/>
    <m/>
    <m/>
    <m/>
    <m/>
    <m/>
    <m/>
    <n v="0"/>
    <n v="-50"/>
    <s v="Sem registo"/>
  </r>
  <r>
    <d v="2026-04-02T00:00:00"/>
    <x v="0"/>
    <m/>
    <m/>
    <m/>
    <n v="5370"/>
    <n v="5370"/>
    <n v="5370"/>
    <n v="0"/>
    <m/>
    <m/>
    <m/>
    <m/>
    <m/>
    <m/>
    <m/>
    <s v="MXIXFEIJAOKG"/>
    <m/>
    <m/>
    <m/>
    <n v="2601290"/>
    <s v="JOICE NHATUVE"/>
    <x v="5"/>
    <x v="12"/>
    <s v="Nguluzane"/>
    <m/>
    <m/>
    <m/>
    <m/>
    <m/>
    <m/>
    <s v="JOICE NHATUVE"/>
    <s v="846936551"/>
    <s v="PAULO CONJO"/>
    <s v="848238444/ 862301257"/>
    <m/>
    <m/>
    <m/>
    <n v="260001"/>
    <m/>
    <m/>
    <m/>
    <m/>
    <m/>
    <m/>
    <m/>
    <m/>
    <m/>
    <m/>
    <m/>
    <m/>
    <m/>
    <m/>
    <n v="5370"/>
    <m/>
    <m/>
    <n v="5370"/>
    <n v="0"/>
    <s v="Entregue"/>
  </r>
  <r>
    <d v="2026-04-02T00:00:00"/>
    <x v="1"/>
    <m/>
    <m/>
    <m/>
    <n v="358"/>
    <n v="179"/>
    <n v="179"/>
    <n v="0"/>
    <m/>
    <m/>
    <m/>
    <m/>
    <m/>
    <m/>
    <m/>
    <s v="AGRIFEMMA01L"/>
    <m/>
    <m/>
    <m/>
    <n v="2601290"/>
    <s v="JOICE NHATUVE"/>
    <x v="5"/>
    <x v="12"/>
    <s v="Nguluzane"/>
    <m/>
    <m/>
    <m/>
    <m/>
    <m/>
    <m/>
    <s v="JOICE NHATUVE"/>
    <s v="846936551"/>
    <s v="PAULO CONJO"/>
    <s v="848238444/ 862301257"/>
    <m/>
    <m/>
    <m/>
    <n v="260001"/>
    <m/>
    <m/>
    <m/>
    <m/>
    <m/>
    <m/>
    <m/>
    <m/>
    <m/>
    <m/>
    <m/>
    <m/>
    <m/>
    <m/>
    <m/>
    <m/>
    <m/>
    <n v="0"/>
    <n v="-179"/>
    <s v="Sem registo"/>
  </r>
  <r>
    <d v="2026-04-02T00:00:00"/>
    <x v="2"/>
    <m/>
    <m/>
    <m/>
    <n v="7160"/>
    <n v="7160"/>
    <n v="7160"/>
    <n v="0"/>
    <m/>
    <m/>
    <m/>
    <m/>
    <m/>
    <m/>
    <m/>
    <s v="SUSSACO"/>
    <m/>
    <m/>
    <m/>
    <n v="2601290"/>
    <s v="JOICE NHATUVE"/>
    <x v="5"/>
    <x v="12"/>
    <s v="Nguluzane"/>
    <m/>
    <m/>
    <m/>
    <m/>
    <m/>
    <m/>
    <s v="JOICE NHATUVE"/>
    <s v="846936551"/>
    <s v="PAULO CONJO"/>
    <s v="848238444/ 862301257"/>
    <m/>
    <m/>
    <m/>
    <n v="260001"/>
    <m/>
    <m/>
    <m/>
    <m/>
    <m/>
    <m/>
    <m/>
    <m/>
    <m/>
    <m/>
    <m/>
    <m/>
    <m/>
    <m/>
    <m/>
    <m/>
    <m/>
    <n v="0"/>
    <n v="-7160"/>
    <s v="Sem registo"/>
  </r>
  <r>
    <d v="2026-04-02T00:00:00"/>
    <x v="5"/>
    <m/>
    <m/>
    <m/>
    <n v="1074"/>
    <n v="537"/>
    <n v="537"/>
    <n v="0"/>
    <m/>
    <m/>
    <m/>
    <m/>
    <m/>
    <m/>
    <m/>
    <s v="AGRIMHMCPA1L"/>
    <m/>
    <m/>
    <m/>
    <n v="2601290"/>
    <s v="JOICE NHATUVE"/>
    <x v="5"/>
    <x v="12"/>
    <s v="Nguluzane"/>
    <m/>
    <m/>
    <m/>
    <m/>
    <m/>
    <m/>
    <s v="JOICE NHATUVE"/>
    <s v="846936551"/>
    <s v="PAULO CONJO"/>
    <s v="848238444/ 862301257"/>
    <m/>
    <m/>
    <m/>
    <n v="260001"/>
    <m/>
    <m/>
    <m/>
    <m/>
    <m/>
    <m/>
    <m/>
    <m/>
    <m/>
    <m/>
    <m/>
    <m/>
    <m/>
    <m/>
    <m/>
    <m/>
    <m/>
    <n v="0"/>
    <n v="-537"/>
    <s v="Sem registo"/>
  </r>
  <r>
    <d v="2026-04-02T00:00:00"/>
    <x v="6"/>
    <m/>
    <m/>
    <m/>
    <n v="17900"/>
    <n v="17900"/>
    <n v="17900"/>
    <n v="0"/>
    <m/>
    <m/>
    <m/>
    <m/>
    <m/>
    <m/>
    <m/>
    <s v="MXIXARROZKG"/>
    <m/>
    <m/>
    <m/>
    <n v="2601290"/>
    <s v="JOICE NHATUVE"/>
    <x v="5"/>
    <x v="12"/>
    <s v="Nguluzane"/>
    <m/>
    <m/>
    <m/>
    <m/>
    <m/>
    <m/>
    <s v="JOICE NHATUVE"/>
    <s v="846936551"/>
    <s v="PAULO CONJO"/>
    <s v="848238444/ 862301257"/>
    <m/>
    <m/>
    <m/>
    <n v="260001"/>
    <m/>
    <m/>
    <m/>
    <m/>
    <m/>
    <m/>
    <m/>
    <m/>
    <m/>
    <m/>
    <m/>
    <m/>
    <m/>
    <m/>
    <m/>
    <m/>
    <m/>
    <n v="0"/>
    <n v="-17900"/>
    <s v="Sem registo"/>
  </r>
  <r>
    <d v="2026-04-02T00:00:00"/>
    <x v="0"/>
    <m/>
    <m/>
    <m/>
    <n v="30"/>
    <n v="30"/>
    <n v="20.587044534413"/>
    <n v="-9.412955465587"/>
    <m/>
    <m/>
    <m/>
    <m/>
    <m/>
    <m/>
    <m/>
    <s v="MXIXFEIJAOKG"/>
    <m/>
    <m/>
    <m/>
    <n v="2601291"/>
    <s v="Jone Alfredo Ranquene"/>
    <x v="2"/>
    <x v="47"/>
    <s v="Catulene"/>
    <m/>
    <m/>
    <m/>
    <m/>
    <m/>
    <m/>
    <s v="Jone Alfredo Ranquene"/>
    <s v="876165451"/>
    <s v="Castro Manuel Mendes"/>
    <n v="860795776"/>
    <m/>
    <m/>
    <m/>
    <n v="260001"/>
    <m/>
    <m/>
    <m/>
    <m/>
    <m/>
    <m/>
    <m/>
    <m/>
    <m/>
    <m/>
    <m/>
    <m/>
    <m/>
    <n v="-9.412955465587039"/>
    <m/>
    <m/>
    <n v="30"/>
    <n v="0"/>
    <n v="-20.587044534413"/>
    <s v="Sem registo"/>
  </r>
  <r>
    <d v="2026-04-02T00:00:00"/>
    <x v="0"/>
    <m/>
    <m/>
    <m/>
    <n v="7380"/>
    <n v="7380"/>
    <n v="5064.41295546559"/>
    <n v="-2315.58704453441"/>
    <m/>
    <m/>
    <m/>
    <m/>
    <m/>
    <m/>
    <m/>
    <s v="MXIXFEIJAOKG"/>
    <m/>
    <m/>
    <m/>
    <n v="2601291"/>
    <s v="Jone Alfredo Ranquene"/>
    <x v="2"/>
    <x v="47"/>
    <s v="Chiramba sede"/>
    <m/>
    <m/>
    <m/>
    <m/>
    <m/>
    <m/>
    <s v="Jone Alfredo Ranquene"/>
    <s v="876165451"/>
    <s v="Castro Manuel Mendes"/>
    <n v="860795776"/>
    <m/>
    <m/>
    <m/>
    <n v="260001"/>
    <m/>
    <m/>
    <m/>
    <m/>
    <m/>
    <m/>
    <m/>
    <m/>
    <m/>
    <m/>
    <m/>
    <m/>
    <m/>
    <n v="-2315.58704453441"/>
    <m/>
    <m/>
    <n v="7380"/>
    <n v="0"/>
    <n v="-5064.41295546559"/>
    <s v="Sem registo"/>
  </r>
  <r>
    <d v="2026-04-02T00:00:00"/>
    <x v="1"/>
    <m/>
    <m/>
    <m/>
    <n v="2"/>
    <n v="1"/>
    <n v="1.37246963562753"/>
    <n v="0.3724696356275301"/>
    <m/>
    <m/>
    <m/>
    <m/>
    <m/>
    <m/>
    <m/>
    <s v="AGRIFEMMA01L"/>
    <m/>
    <m/>
    <m/>
    <n v="2601291"/>
    <s v="Jone Alfredo Ranquene"/>
    <x v="2"/>
    <x v="47"/>
    <s v="Catulene"/>
    <m/>
    <m/>
    <m/>
    <m/>
    <m/>
    <m/>
    <s v="Jone Alfredo Ranquene"/>
    <s v="876165451"/>
    <s v="Castro Manuel Mendes"/>
    <n v="860795776"/>
    <m/>
    <m/>
    <m/>
    <n v="260001"/>
    <m/>
    <m/>
    <m/>
    <m/>
    <m/>
    <m/>
    <m/>
    <m/>
    <m/>
    <m/>
    <m/>
    <m/>
    <m/>
    <n v="-0.62753036437247"/>
    <m/>
    <m/>
    <m/>
    <n v="0"/>
    <n v="-1.37246963562753"/>
    <s v="Sem registo"/>
  </r>
  <r>
    <d v="2026-04-02T00:00:00"/>
    <x v="1"/>
    <m/>
    <m/>
    <m/>
    <n v="492"/>
    <n v="246"/>
    <n v="337.627530364372"/>
    <n v="91.62753036437198"/>
    <m/>
    <m/>
    <m/>
    <m/>
    <m/>
    <m/>
    <m/>
    <s v="AGRIFEMMA01L"/>
    <m/>
    <m/>
    <m/>
    <n v="2601291"/>
    <s v="Jone Alfredo Ranquene"/>
    <x v="2"/>
    <x v="47"/>
    <s v="Chiramba sede"/>
    <m/>
    <m/>
    <m/>
    <m/>
    <m/>
    <m/>
    <s v="Jone Alfredo Ranquene"/>
    <s v="876165451"/>
    <s v="Castro Manuel Mendes"/>
    <n v="860795776"/>
    <m/>
    <m/>
    <m/>
    <n v="260001"/>
    <m/>
    <m/>
    <m/>
    <m/>
    <m/>
    <m/>
    <m/>
    <m/>
    <m/>
    <m/>
    <m/>
    <m/>
    <m/>
    <n v="-154.372469635628"/>
    <m/>
    <m/>
    <m/>
    <n v="0"/>
    <n v="-337.627530364372"/>
    <s v="Sem registo"/>
  </r>
  <r>
    <d v="2026-04-02T00:00:00"/>
    <x v="2"/>
    <m/>
    <m/>
    <m/>
    <n v="40"/>
    <n v="40"/>
    <n v="27.4493927125506"/>
    <n v="-12.5506072874494"/>
    <m/>
    <m/>
    <m/>
    <m/>
    <m/>
    <m/>
    <m/>
    <s v="SUSSACO"/>
    <m/>
    <m/>
    <m/>
    <n v="2601291"/>
    <s v="Jone Alfredo Ranquene"/>
    <x v="2"/>
    <x v="47"/>
    <s v="Catulene"/>
    <m/>
    <m/>
    <m/>
    <m/>
    <m/>
    <m/>
    <s v="Jone Alfredo Ranquene"/>
    <s v="876165451"/>
    <s v="Castro Manuel Mendes"/>
    <n v="860795776"/>
    <m/>
    <m/>
    <m/>
    <n v="260001"/>
    <m/>
    <m/>
    <m/>
    <m/>
    <m/>
    <m/>
    <m/>
    <m/>
    <m/>
    <m/>
    <m/>
    <m/>
    <m/>
    <n v="-12.5506072874494"/>
    <m/>
    <m/>
    <m/>
    <n v="0"/>
    <n v="-27.4493927125506"/>
    <s v="Sem registo"/>
  </r>
  <r>
    <d v="2026-04-02T00:00:00"/>
    <x v="2"/>
    <m/>
    <m/>
    <m/>
    <n v="9840"/>
    <n v="9840"/>
    <n v="6752.55060728745"/>
    <n v="-3087.44939271255"/>
    <m/>
    <m/>
    <m/>
    <m/>
    <m/>
    <m/>
    <m/>
    <s v="SUSSACO"/>
    <m/>
    <m/>
    <m/>
    <n v="2601291"/>
    <s v="Jone Alfredo Ranquene"/>
    <x v="2"/>
    <x v="47"/>
    <s v="Chiramba sede"/>
    <m/>
    <m/>
    <m/>
    <m/>
    <m/>
    <m/>
    <s v="Jone Alfredo Ranquene"/>
    <s v="876165451"/>
    <s v="Castro Manuel Mendes"/>
    <n v="860795776"/>
    <m/>
    <m/>
    <m/>
    <n v="260001"/>
    <m/>
    <m/>
    <m/>
    <m/>
    <m/>
    <m/>
    <m/>
    <m/>
    <m/>
    <m/>
    <m/>
    <m/>
    <m/>
    <n v="-3087.44939271255"/>
    <m/>
    <m/>
    <m/>
    <n v="0"/>
    <n v="-6752.55060728745"/>
    <s v="Sem registo"/>
  </r>
  <r>
    <d v="2026-04-02T00:00:00"/>
    <x v="3"/>
    <m/>
    <m/>
    <m/>
    <n v="2"/>
    <n v="1"/>
    <n v="1.37246963562753"/>
    <n v="0.3724696356275301"/>
    <m/>
    <m/>
    <m/>
    <m/>
    <m/>
    <m/>
    <m/>
    <s v="AGRIMIDACLORP1L"/>
    <m/>
    <m/>
    <m/>
    <n v="2601291"/>
    <s v="Jone Alfredo Ranquene"/>
    <x v="2"/>
    <x v="47"/>
    <s v="Catulene"/>
    <m/>
    <m/>
    <m/>
    <m/>
    <m/>
    <m/>
    <s v="Jone Alfredo Ranquene"/>
    <s v="876165451"/>
    <s v="Castro Manuel Mendes"/>
    <n v="860795776"/>
    <m/>
    <m/>
    <m/>
    <n v="260001"/>
    <m/>
    <m/>
    <m/>
    <m/>
    <m/>
    <m/>
    <m/>
    <m/>
    <m/>
    <m/>
    <m/>
    <m/>
    <m/>
    <n v="-0.62753036437247"/>
    <m/>
    <m/>
    <m/>
    <n v="0"/>
    <n v="-1.37246963562753"/>
    <s v="Sem registo"/>
  </r>
  <r>
    <d v="2026-04-02T00:00:00"/>
    <x v="3"/>
    <m/>
    <m/>
    <m/>
    <n v="492"/>
    <n v="246"/>
    <n v="337.627530364372"/>
    <n v="91.62753036437198"/>
    <m/>
    <m/>
    <m/>
    <m/>
    <m/>
    <m/>
    <m/>
    <s v="AGRIMIDACLORP1L"/>
    <m/>
    <m/>
    <m/>
    <n v="2601291"/>
    <s v="Jone Alfredo Ranquene"/>
    <x v="2"/>
    <x v="47"/>
    <s v="Chiramba sede"/>
    <m/>
    <m/>
    <m/>
    <m/>
    <m/>
    <m/>
    <s v="Jone Alfredo Ranquene"/>
    <s v="876165451"/>
    <s v="Castro Manuel Mendes"/>
    <n v="860795776"/>
    <m/>
    <m/>
    <m/>
    <n v="260001"/>
    <m/>
    <m/>
    <m/>
    <m/>
    <m/>
    <m/>
    <m/>
    <m/>
    <m/>
    <m/>
    <m/>
    <m/>
    <m/>
    <n v="-154.372469635628"/>
    <m/>
    <m/>
    <m/>
    <n v="0"/>
    <n v="-337.627530364372"/>
    <s v="Sem registo"/>
  </r>
  <r>
    <d v="2026-04-02T00:00:00"/>
    <x v="4"/>
    <m/>
    <m/>
    <m/>
    <n v="25"/>
    <n v="25"/>
    <n v="17.1558704453441"/>
    <n v="-7.8441295546559"/>
    <m/>
    <m/>
    <m/>
    <m/>
    <m/>
    <m/>
    <m/>
    <s v="MXIXMILHOKG"/>
    <m/>
    <m/>
    <m/>
    <n v="2601291"/>
    <s v="Jone Alfredo Ranquene"/>
    <x v="2"/>
    <x v="47"/>
    <s v="Catulene"/>
    <m/>
    <m/>
    <m/>
    <m/>
    <m/>
    <m/>
    <s v="Jone Alfredo Ranquene"/>
    <s v="876165451"/>
    <s v="Castro Manuel Mendes"/>
    <n v="860795776"/>
    <m/>
    <m/>
    <m/>
    <n v="260001"/>
    <m/>
    <m/>
    <m/>
    <m/>
    <m/>
    <m/>
    <m/>
    <m/>
    <m/>
    <m/>
    <m/>
    <m/>
    <m/>
    <n v="-7.84412955465587"/>
    <m/>
    <n v="25"/>
    <m/>
    <n v="25"/>
    <n v="7.8441295546559"/>
    <s v="Entregue"/>
  </r>
  <r>
    <d v="2026-04-02T00:00:00"/>
    <x v="4"/>
    <m/>
    <m/>
    <m/>
    <n v="6150"/>
    <n v="6150"/>
    <n v="4220.34412955466"/>
    <n v="-1929.65587044534"/>
    <m/>
    <m/>
    <m/>
    <m/>
    <m/>
    <m/>
    <m/>
    <s v="MXIXMILHOKG"/>
    <m/>
    <m/>
    <m/>
    <n v="2601291"/>
    <s v="Jone Alfredo Ranquene"/>
    <x v="2"/>
    <x v="47"/>
    <s v="Chiramba sede"/>
    <m/>
    <m/>
    <m/>
    <m/>
    <m/>
    <m/>
    <s v="Jone Alfredo Ranquene"/>
    <s v="876165451"/>
    <s v="Castro Manuel Mendes"/>
    <n v="860795776"/>
    <m/>
    <m/>
    <m/>
    <n v="260001"/>
    <m/>
    <m/>
    <m/>
    <m/>
    <m/>
    <m/>
    <m/>
    <m/>
    <m/>
    <m/>
    <m/>
    <m/>
    <m/>
    <n v="-1929.65587044535"/>
    <m/>
    <m/>
    <n v="6150"/>
    <n v="0"/>
    <n v="-4220.34412955466"/>
    <s v="Sem registo"/>
  </r>
  <r>
    <d v="2026-04-02T00:00:00"/>
    <x v="0"/>
    <m/>
    <m/>
    <m/>
    <n v="7065"/>
    <n v="7065"/>
    <n v="7065"/>
    <n v="0"/>
    <m/>
    <m/>
    <m/>
    <m/>
    <m/>
    <m/>
    <m/>
    <s v="MXIXFEIJAOKG"/>
    <m/>
    <m/>
    <m/>
    <n v="2601292"/>
    <s v="Jorge De Almeida Junior"/>
    <x v="5"/>
    <x v="15"/>
    <s v="Macarretane, 25 de Setembro"/>
    <m/>
    <m/>
    <m/>
    <m/>
    <m/>
    <m/>
    <s v="Jorge De Almeida Junior"/>
    <s v="873949231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7065"/>
    <s v="Sem registo"/>
  </r>
  <r>
    <d v="2026-04-02T00:00:00"/>
    <x v="0"/>
    <m/>
    <m/>
    <m/>
    <n v="5175"/>
    <n v="5175"/>
    <n v="5175"/>
    <n v="0"/>
    <m/>
    <m/>
    <m/>
    <m/>
    <m/>
    <m/>
    <m/>
    <s v="MXIXFEIJAOKG"/>
    <m/>
    <m/>
    <m/>
    <n v="2601292"/>
    <s v="Jorge De Almeida Junior"/>
    <x v="5"/>
    <x v="15"/>
    <s v="Macarretane, Djodjo"/>
    <m/>
    <m/>
    <m/>
    <m/>
    <m/>
    <m/>
    <s v="Jorge De Almeida Junior"/>
    <s v="873949231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5175"/>
    <s v="Sem registo"/>
  </r>
  <r>
    <d v="2026-04-02T00:00:00"/>
    <x v="0"/>
    <m/>
    <m/>
    <m/>
    <n v="9465"/>
    <n v="9465"/>
    <n v="9465"/>
    <n v="0"/>
    <m/>
    <m/>
    <m/>
    <m/>
    <m/>
    <m/>
    <m/>
    <s v="MXIXFEIJAOKG"/>
    <m/>
    <m/>
    <m/>
    <n v="2601292"/>
    <s v="Jorge De Almeida Junior"/>
    <x v="5"/>
    <x v="15"/>
    <s v="Macarretane, Machinho"/>
    <m/>
    <m/>
    <m/>
    <m/>
    <m/>
    <m/>
    <s v="Jorge De Almeida Junior"/>
    <s v="873949231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9465"/>
    <s v="Sem registo"/>
  </r>
  <r>
    <d v="2026-04-02T00:00:00"/>
    <x v="0"/>
    <m/>
    <m/>
    <m/>
    <n v="7815"/>
    <n v="7815"/>
    <n v="7815"/>
    <n v="0"/>
    <m/>
    <m/>
    <m/>
    <m/>
    <m/>
    <m/>
    <m/>
    <s v="MXIXFEIJAOKG"/>
    <m/>
    <m/>
    <m/>
    <n v="2601292"/>
    <s v="Jorge De Almeida Junior"/>
    <x v="5"/>
    <x v="15"/>
    <s v="Macarretane, Machua"/>
    <m/>
    <m/>
    <m/>
    <m/>
    <m/>
    <m/>
    <s v="Jorge De Almeida Junior"/>
    <s v="873949231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7815"/>
    <s v="Sem registo"/>
  </r>
  <r>
    <d v="2026-04-02T00:00:00"/>
    <x v="1"/>
    <m/>
    <m/>
    <m/>
    <n v="471"/>
    <n v="235.5"/>
    <n v="235.5"/>
    <n v="0"/>
    <m/>
    <m/>
    <m/>
    <m/>
    <m/>
    <m/>
    <m/>
    <s v="AGRIFEMMA01L"/>
    <m/>
    <m/>
    <m/>
    <n v="2601292"/>
    <s v="Jorge De Almeida Junior"/>
    <x v="5"/>
    <x v="15"/>
    <s v="Macarretane, 25 de Setembro"/>
    <m/>
    <m/>
    <m/>
    <m/>
    <m/>
    <m/>
    <s v="Jorge De Almeida Junior"/>
    <s v="873949231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235.5"/>
    <s v="Sem registo"/>
  </r>
  <r>
    <d v="2026-04-02T00:00:00"/>
    <x v="1"/>
    <m/>
    <m/>
    <m/>
    <n v="345"/>
    <n v="172.5"/>
    <n v="172.5"/>
    <n v="0"/>
    <m/>
    <m/>
    <m/>
    <m/>
    <m/>
    <m/>
    <m/>
    <s v="AGRIFEMMA01L"/>
    <m/>
    <m/>
    <m/>
    <n v="2601292"/>
    <s v="Jorge De Almeida Junior"/>
    <x v="5"/>
    <x v="15"/>
    <s v="Macarretane, Djodjo"/>
    <m/>
    <m/>
    <m/>
    <m/>
    <m/>
    <m/>
    <s v="Jorge De Almeida Junior"/>
    <s v="873949231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72.5"/>
    <s v="Sem registo"/>
  </r>
  <r>
    <d v="2026-04-02T00:00:00"/>
    <x v="1"/>
    <m/>
    <m/>
    <m/>
    <n v="631"/>
    <n v="315.5"/>
    <n v="315.5"/>
    <n v="0"/>
    <m/>
    <m/>
    <m/>
    <m/>
    <m/>
    <m/>
    <m/>
    <s v="AGRIFEMMA01L"/>
    <m/>
    <m/>
    <m/>
    <n v="2601292"/>
    <s v="Jorge De Almeida Junior"/>
    <x v="5"/>
    <x v="15"/>
    <s v="Macarretane, Machinho"/>
    <m/>
    <m/>
    <m/>
    <m/>
    <m/>
    <m/>
    <s v="Jorge De Almeida Junior"/>
    <s v="873949231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315.5"/>
    <s v="Sem registo"/>
  </r>
  <r>
    <d v="2026-04-02T00:00:00"/>
    <x v="1"/>
    <m/>
    <m/>
    <m/>
    <n v="521"/>
    <n v="260.5"/>
    <n v="260.5"/>
    <n v="0"/>
    <m/>
    <m/>
    <m/>
    <m/>
    <m/>
    <m/>
    <m/>
    <s v="AGRIFEMMA01L"/>
    <m/>
    <m/>
    <m/>
    <n v="2601292"/>
    <s v="Jorge De Almeida Junior"/>
    <x v="5"/>
    <x v="15"/>
    <s v="Macarretane, Machua"/>
    <m/>
    <m/>
    <m/>
    <m/>
    <m/>
    <m/>
    <s v="Jorge De Almeida Junior"/>
    <s v="873949231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260.5"/>
    <s v="Sem registo"/>
  </r>
  <r>
    <d v="2026-04-02T00:00:00"/>
    <x v="2"/>
    <m/>
    <m/>
    <m/>
    <n v="9420"/>
    <n v="9420"/>
    <n v="9420"/>
    <n v="0"/>
    <m/>
    <m/>
    <m/>
    <m/>
    <m/>
    <m/>
    <m/>
    <s v="SUSSACO"/>
    <m/>
    <m/>
    <m/>
    <n v="2601292"/>
    <s v="Jorge De Almeida Junior"/>
    <x v="5"/>
    <x v="15"/>
    <s v="Macarretane, 25 de Setembro"/>
    <m/>
    <m/>
    <m/>
    <m/>
    <m/>
    <m/>
    <s v="Jorge De Almeida Junior"/>
    <s v="873949231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9420"/>
    <s v="Sem registo"/>
  </r>
  <r>
    <d v="2026-04-02T00:00:00"/>
    <x v="2"/>
    <m/>
    <m/>
    <m/>
    <n v="6900"/>
    <n v="6900"/>
    <n v="6900"/>
    <n v="0"/>
    <m/>
    <m/>
    <m/>
    <m/>
    <m/>
    <m/>
    <m/>
    <s v="SUSSACO"/>
    <m/>
    <m/>
    <m/>
    <n v="2601292"/>
    <s v="Jorge De Almeida Junior"/>
    <x v="5"/>
    <x v="15"/>
    <s v="Macarretane, Djodjo"/>
    <m/>
    <m/>
    <m/>
    <m/>
    <m/>
    <m/>
    <s v="Jorge De Almeida Junior"/>
    <s v="873949231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6900"/>
    <s v="Sem registo"/>
  </r>
  <r>
    <d v="2026-04-02T00:00:00"/>
    <x v="2"/>
    <m/>
    <m/>
    <m/>
    <n v="12620"/>
    <n v="12620"/>
    <n v="12620"/>
    <n v="0"/>
    <m/>
    <m/>
    <m/>
    <m/>
    <m/>
    <m/>
    <m/>
    <s v="SUSSACO"/>
    <m/>
    <m/>
    <m/>
    <n v="2601292"/>
    <s v="Jorge De Almeida Junior"/>
    <x v="5"/>
    <x v="15"/>
    <s v="Macarretane, Machinho"/>
    <m/>
    <m/>
    <m/>
    <m/>
    <m/>
    <m/>
    <s v="Jorge De Almeida Junior"/>
    <s v="873949231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2620"/>
    <s v="Sem registo"/>
  </r>
  <r>
    <d v="2026-04-02T00:00:00"/>
    <x v="2"/>
    <m/>
    <m/>
    <m/>
    <n v="10420"/>
    <n v="10420"/>
    <n v="10420"/>
    <n v="0"/>
    <m/>
    <m/>
    <m/>
    <m/>
    <m/>
    <m/>
    <m/>
    <s v="SUSSACO"/>
    <m/>
    <m/>
    <m/>
    <n v="2601292"/>
    <s v="Jorge De Almeida Junior"/>
    <x v="5"/>
    <x v="15"/>
    <s v="Macarretane, Machua"/>
    <m/>
    <m/>
    <m/>
    <m/>
    <m/>
    <m/>
    <s v="Jorge De Almeida Junior"/>
    <s v="873949231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0420"/>
    <s v="Sem registo"/>
  </r>
  <r>
    <d v="2026-04-02T00:00:00"/>
    <x v="3"/>
    <m/>
    <m/>
    <m/>
    <n v="471"/>
    <n v="235.5"/>
    <n v="235.5"/>
    <n v="0"/>
    <m/>
    <m/>
    <m/>
    <m/>
    <m/>
    <m/>
    <m/>
    <s v="AGRIMIDACLORP1L"/>
    <m/>
    <m/>
    <m/>
    <n v="2601292"/>
    <s v="Jorge De Almeida Junior"/>
    <x v="5"/>
    <x v="15"/>
    <s v="Macarretane, 25 de Setembro"/>
    <m/>
    <m/>
    <m/>
    <m/>
    <m/>
    <m/>
    <s v="Jorge De Almeida Junior"/>
    <s v="873949231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235.5"/>
    <s v="Sem registo"/>
  </r>
  <r>
    <d v="2026-04-02T00:00:00"/>
    <x v="3"/>
    <m/>
    <m/>
    <m/>
    <n v="345"/>
    <n v="172.5"/>
    <n v="172.5"/>
    <n v="0"/>
    <m/>
    <m/>
    <m/>
    <m/>
    <m/>
    <m/>
    <m/>
    <s v="AGRIMIDACLORP1L"/>
    <m/>
    <m/>
    <m/>
    <n v="2601292"/>
    <s v="Jorge De Almeida Junior"/>
    <x v="5"/>
    <x v="15"/>
    <s v="Macarretane, Djodjo"/>
    <m/>
    <m/>
    <m/>
    <m/>
    <m/>
    <m/>
    <s v="Jorge De Almeida Junior"/>
    <s v="873949231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72.5"/>
    <s v="Sem registo"/>
  </r>
  <r>
    <d v="2026-04-02T00:00:00"/>
    <x v="3"/>
    <m/>
    <m/>
    <m/>
    <n v="631"/>
    <n v="315.5"/>
    <n v="315.5"/>
    <n v="0"/>
    <m/>
    <m/>
    <m/>
    <m/>
    <m/>
    <m/>
    <m/>
    <s v="AGRIMIDACLORP1L"/>
    <m/>
    <m/>
    <m/>
    <n v="2601292"/>
    <s v="Jorge De Almeida Junior"/>
    <x v="5"/>
    <x v="15"/>
    <s v="Macarretane, Machinho"/>
    <m/>
    <m/>
    <m/>
    <m/>
    <m/>
    <m/>
    <s v="Jorge De Almeida Junior"/>
    <s v="873949231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315.5"/>
    <s v="Sem registo"/>
  </r>
  <r>
    <d v="2026-04-02T00:00:00"/>
    <x v="3"/>
    <m/>
    <m/>
    <m/>
    <n v="521"/>
    <n v="260.5"/>
    <n v="260.5"/>
    <n v="0"/>
    <m/>
    <m/>
    <m/>
    <m/>
    <m/>
    <m/>
    <m/>
    <s v="AGRIMIDACLORP1L"/>
    <m/>
    <m/>
    <m/>
    <n v="2601292"/>
    <s v="Jorge De Almeida Junior"/>
    <x v="5"/>
    <x v="15"/>
    <s v="Macarretane, Machua"/>
    <m/>
    <m/>
    <m/>
    <m/>
    <m/>
    <m/>
    <s v="Jorge De Almeida Junior"/>
    <s v="873949231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260.5"/>
    <s v="Sem registo"/>
  </r>
  <r>
    <d v="2026-04-02T00:00:00"/>
    <x v="4"/>
    <m/>
    <m/>
    <m/>
    <n v="5887.5"/>
    <n v="5887.5"/>
    <n v="5887.5"/>
    <n v="0"/>
    <m/>
    <m/>
    <m/>
    <m/>
    <m/>
    <m/>
    <m/>
    <s v="MXIXMILHOKG"/>
    <m/>
    <m/>
    <m/>
    <n v="2601292"/>
    <s v="Jorge De Almeida Junior"/>
    <x v="5"/>
    <x v="15"/>
    <s v="Macarretane, 25 de Setembro"/>
    <m/>
    <m/>
    <m/>
    <m/>
    <m/>
    <m/>
    <s v="Jorge De Almeida Junior"/>
    <s v="873949231"/>
    <s v="Nelson David Novela"/>
    <n v="868733522"/>
    <m/>
    <m/>
    <m/>
    <n v="260001"/>
    <m/>
    <m/>
    <m/>
    <m/>
    <m/>
    <m/>
    <m/>
    <m/>
    <m/>
    <m/>
    <m/>
    <m/>
    <m/>
    <m/>
    <n v="5888"/>
    <m/>
    <m/>
    <n v="5888"/>
    <n v="0.5"/>
    <s v="Entregue"/>
  </r>
  <r>
    <d v="2026-04-02T00:00:00"/>
    <x v="4"/>
    <m/>
    <m/>
    <m/>
    <n v="4312.5"/>
    <n v="4312.5"/>
    <n v="4312.5"/>
    <n v="0"/>
    <m/>
    <m/>
    <m/>
    <m/>
    <m/>
    <m/>
    <m/>
    <s v="MXIXMILHOKG"/>
    <m/>
    <m/>
    <m/>
    <n v="2601292"/>
    <s v="Jorge De Almeida Junior"/>
    <x v="5"/>
    <x v="15"/>
    <s v="Macarretane, Djodjo"/>
    <m/>
    <m/>
    <m/>
    <m/>
    <m/>
    <m/>
    <s v="Jorge De Almeida Junior"/>
    <s v="873949231"/>
    <s v="Nelson David Novela"/>
    <n v="868733522"/>
    <m/>
    <m/>
    <m/>
    <n v="260001"/>
    <m/>
    <m/>
    <m/>
    <m/>
    <m/>
    <m/>
    <m/>
    <m/>
    <m/>
    <m/>
    <m/>
    <m/>
    <m/>
    <m/>
    <m/>
    <n v="4312"/>
    <m/>
    <n v="4312"/>
    <n v="-0.5"/>
    <s v="Entregue"/>
  </r>
  <r>
    <d v="2026-04-02T00:00:00"/>
    <x v="4"/>
    <m/>
    <m/>
    <m/>
    <n v="7887.5"/>
    <n v="7887.5"/>
    <n v="7887.5"/>
    <n v="0"/>
    <m/>
    <m/>
    <m/>
    <m/>
    <m/>
    <m/>
    <m/>
    <s v="MXIXMILHOKG"/>
    <m/>
    <m/>
    <m/>
    <n v="2601292"/>
    <s v="Jorge De Almeida Junior"/>
    <x v="5"/>
    <x v="15"/>
    <s v="Macarretane, Machinho"/>
    <m/>
    <m/>
    <m/>
    <m/>
    <m/>
    <m/>
    <s v="Jorge De Almeida Junior"/>
    <s v="873949231"/>
    <s v="Nelson David Novela"/>
    <n v="868733522"/>
    <m/>
    <m/>
    <m/>
    <n v="260001"/>
    <m/>
    <m/>
    <m/>
    <m/>
    <m/>
    <m/>
    <m/>
    <m/>
    <m/>
    <m/>
    <m/>
    <m/>
    <m/>
    <m/>
    <m/>
    <n v="7888"/>
    <m/>
    <n v="7888"/>
    <n v="0.5"/>
    <s v="Entregue"/>
  </r>
  <r>
    <d v="2026-04-02T00:00:00"/>
    <x v="4"/>
    <m/>
    <m/>
    <m/>
    <n v="6512.5"/>
    <n v="6512.5"/>
    <n v="6512.5"/>
    <n v="0"/>
    <m/>
    <m/>
    <m/>
    <m/>
    <m/>
    <m/>
    <m/>
    <s v="MXIXMILHOKG"/>
    <m/>
    <m/>
    <m/>
    <n v="2601292"/>
    <s v="Jorge De Almeida Junior"/>
    <x v="5"/>
    <x v="15"/>
    <s v="Macarretane, Machua"/>
    <m/>
    <m/>
    <m/>
    <m/>
    <m/>
    <m/>
    <s v="Jorge De Almeida Junior"/>
    <s v="873949231"/>
    <s v="Nelson David Novela"/>
    <n v="868733522"/>
    <m/>
    <m/>
    <m/>
    <n v="260001"/>
    <m/>
    <m/>
    <m/>
    <m/>
    <m/>
    <m/>
    <m/>
    <m/>
    <m/>
    <m/>
    <m/>
    <m/>
    <m/>
    <m/>
    <n v="6512"/>
    <m/>
    <m/>
    <n v="6512"/>
    <n v="-0.5"/>
    <s v="Entregue"/>
  </r>
  <r>
    <d v="2026-04-02T00:00:00"/>
    <x v="0"/>
    <m/>
    <m/>
    <m/>
    <n v="1935"/>
    <n v="1935"/>
    <n v="1935"/>
    <n v="0"/>
    <m/>
    <m/>
    <m/>
    <m/>
    <m/>
    <m/>
    <m/>
    <s v="MXIXFEIJAOKG"/>
    <m/>
    <m/>
    <m/>
    <n v="2601293"/>
    <s v="Jorge Feliciano Ngonhamo"/>
    <x v="5"/>
    <x v="44"/>
    <s v="Mubangoene"/>
    <m/>
    <m/>
    <m/>
    <m/>
    <m/>
    <m/>
    <s v="Jorge Feliciano Ngonhamo"/>
    <s v="863972930"/>
    <s v="Dercio Victor Tenda"/>
    <s v="862259677/849271341"/>
    <m/>
    <m/>
    <m/>
    <n v="260001"/>
    <m/>
    <m/>
    <m/>
    <m/>
    <m/>
    <m/>
    <m/>
    <m/>
    <m/>
    <m/>
    <m/>
    <m/>
    <m/>
    <m/>
    <m/>
    <m/>
    <m/>
    <n v="0"/>
    <n v="-1935"/>
    <s v="Sem registo"/>
  </r>
  <r>
    <d v="2026-04-02T00:00:00"/>
    <x v="1"/>
    <m/>
    <m/>
    <m/>
    <n v="129"/>
    <n v="64.5"/>
    <n v="64.5"/>
    <n v="0"/>
    <m/>
    <m/>
    <m/>
    <m/>
    <m/>
    <m/>
    <m/>
    <s v="AGRIFEMMA01L"/>
    <m/>
    <m/>
    <m/>
    <n v="2601293"/>
    <s v="Jorge Feliciano Ngonhamo"/>
    <x v="5"/>
    <x v="44"/>
    <s v="Mubangoene"/>
    <m/>
    <m/>
    <m/>
    <m/>
    <m/>
    <m/>
    <s v="Jorge Feliciano Ngonhamo"/>
    <s v="863972930"/>
    <s v="Dercio Victor Tenda"/>
    <s v="862259677/849271341"/>
    <m/>
    <m/>
    <m/>
    <n v="260001"/>
    <m/>
    <m/>
    <m/>
    <m/>
    <m/>
    <m/>
    <m/>
    <m/>
    <m/>
    <m/>
    <m/>
    <m/>
    <m/>
    <m/>
    <m/>
    <m/>
    <m/>
    <n v="0"/>
    <n v="-64.5"/>
    <s v="Sem registo"/>
  </r>
  <r>
    <d v="2026-04-02T00:00:00"/>
    <x v="2"/>
    <m/>
    <m/>
    <m/>
    <n v="2580"/>
    <n v="2580"/>
    <n v="2580"/>
    <n v="0"/>
    <m/>
    <m/>
    <m/>
    <m/>
    <m/>
    <m/>
    <m/>
    <s v="SUSSACO"/>
    <m/>
    <m/>
    <m/>
    <n v="2601293"/>
    <s v="Jorge Feliciano Ngonhamo"/>
    <x v="5"/>
    <x v="44"/>
    <s v="Mubangoene"/>
    <m/>
    <m/>
    <m/>
    <m/>
    <m/>
    <m/>
    <s v="Jorge Feliciano Ngonhamo"/>
    <s v="863972930"/>
    <s v="Dercio Victor Tenda"/>
    <s v="862259677/849271341"/>
    <m/>
    <m/>
    <m/>
    <n v="260001"/>
    <m/>
    <m/>
    <m/>
    <m/>
    <m/>
    <m/>
    <m/>
    <m/>
    <m/>
    <m/>
    <m/>
    <m/>
    <m/>
    <m/>
    <m/>
    <m/>
    <m/>
    <n v="0"/>
    <n v="-2580"/>
    <s v="Sem registo"/>
  </r>
  <r>
    <d v="2026-04-02T00:00:00"/>
    <x v="3"/>
    <m/>
    <m/>
    <m/>
    <n v="129"/>
    <n v="64.5"/>
    <n v="64.5"/>
    <n v="0"/>
    <m/>
    <m/>
    <m/>
    <m/>
    <m/>
    <m/>
    <m/>
    <s v="AGRIMIDACLORP1L"/>
    <m/>
    <m/>
    <m/>
    <n v="2601293"/>
    <s v="Jorge Feliciano Ngonhamo"/>
    <x v="5"/>
    <x v="44"/>
    <s v="Mubangoene"/>
    <m/>
    <m/>
    <m/>
    <m/>
    <m/>
    <m/>
    <s v="Jorge Feliciano Ngonhamo"/>
    <s v="863972930"/>
    <s v="Dercio Victor Tenda"/>
    <s v="862259677/849271341"/>
    <m/>
    <m/>
    <m/>
    <n v="260001"/>
    <m/>
    <m/>
    <m/>
    <m/>
    <m/>
    <m/>
    <m/>
    <m/>
    <m/>
    <m/>
    <m/>
    <m/>
    <m/>
    <m/>
    <m/>
    <m/>
    <m/>
    <n v="0"/>
    <n v="-64.5"/>
    <s v="Sem registo"/>
  </r>
  <r>
    <d v="2026-04-02T00:00:00"/>
    <x v="4"/>
    <m/>
    <m/>
    <m/>
    <n v="1612.5"/>
    <n v="1612.5"/>
    <n v="1612.5"/>
    <n v="0"/>
    <m/>
    <m/>
    <m/>
    <m/>
    <m/>
    <m/>
    <m/>
    <s v="MXIXMILHOKG"/>
    <m/>
    <m/>
    <m/>
    <n v="2601293"/>
    <s v="Jorge Feliciano Ngonhamo"/>
    <x v="5"/>
    <x v="44"/>
    <s v="Mubangoene"/>
    <m/>
    <m/>
    <m/>
    <m/>
    <m/>
    <m/>
    <s v="Jorge Feliciano Ngonhamo"/>
    <s v="863972930"/>
    <s v="Dercio Victor Tenda"/>
    <s v="862259677/849271341"/>
    <m/>
    <m/>
    <m/>
    <n v="260001"/>
    <m/>
    <m/>
    <m/>
    <m/>
    <m/>
    <m/>
    <m/>
    <m/>
    <m/>
    <m/>
    <m/>
    <m/>
    <m/>
    <m/>
    <m/>
    <n v="1612"/>
    <m/>
    <n v="1612"/>
    <n v="-0.5"/>
    <s v="Entregue"/>
  </r>
  <r>
    <d v="2026-04-02T00:00:00"/>
    <x v="0"/>
    <m/>
    <m/>
    <m/>
    <n v="21540"/>
    <n v="21540"/>
    <n v="21540"/>
    <n v="0"/>
    <m/>
    <m/>
    <m/>
    <m/>
    <m/>
    <m/>
    <m/>
    <s v="MXIXFEIJAOKG"/>
    <m/>
    <m/>
    <m/>
    <n v="2601294"/>
    <s v="Jorge Francisco Bila"/>
    <x v="5"/>
    <x v="34"/>
    <s v="Agostinho Neto"/>
    <m/>
    <m/>
    <m/>
    <m/>
    <m/>
    <m/>
    <s v="Jorge Francisco Bila"/>
    <s v="875343395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21540"/>
    <s v="Sem registo"/>
  </r>
  <r>
    <d v="2026-04-02T00:00:00"/>
    <x v="1"/>
    <m/>
    <m/>
    <m/>
    <n v="1436"/>
    <n v="718"/>
    <n v="718"/>
    <n v="0"/>
    <m/>
    <m/>
    <m/>
    <m/>
    <m/>
    <m/>
    <m/>
    <s v="AGRIFEMMA01L"/>
    <m/>
    <m/>
    <m/>
    <n v="2601294"/>
    <s v="Jorge Francisco Bila"/>
    <x v="5"/>
    <x v="34"/>
    <s v="Agostinho Neto"/>
    <m/>
    <m/>
    <m/>
    <m/>
    <m/>
    <m/>
    <s v="Jorge Francisco Bila"/>
    <s v="875343395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718"/>
    <s v="Sem registo"/>
  </r>
  <r>
    <d v="2026-04-02T00:00:00"/>
    <x v="2"/>
    <m/>
    <m/>
    <m/>
    <n v="28720"/>
    <n v="28720"/>
    <n v="28720"/>
    <n v="0"/>
    <m/>
    <m/>
    <m/>
    <m/>
    <m/>
    <m/>
    <m/>
    <s v="SUSSACO"/>
    <m/>
    <m/>
    <m/>
    <n v="2601294"/>
    <s v="Jorge Francisco Bila"/>
    <x v="5"/>
    <x v="34"/>
    <s v="Agostinho Neto"/>
    <m/>
    <m/>
    <m/>
    <m/>
    <m/>
    <m/>
    <s v="Jorge Francisco Bila"/>
    <s v="875343395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28720"/>
    <s v="Sem registo"/>
  </r>
  <r>
    <d v="2026-04-02T00:00:00"/>
    <x v="3"/>
    <m/>
    <m/>
    <m/>
    <n v="1436"/>
    <n v="718"/>
    <n v="718"/>
    <n v="0"/>
    <m/>
    <m/>
    <m/>
    <m/>
    <m/>
    <m/>
    <m/>
    <s v="AGRIMIDACLORP1L"/>
    <m/>
    <m/>
    <m/>
    <n v="2601294"/>
    <s v="Jorge Francisco Bila"/>
    <x v="5"/>
    <x v="34"/>
    <s v="Agostinho Neto"/>
    <m/>
    <m/>
    <m/>
    <m/>
    <m/>
    <m/>
    <s v="Jorge Francisco Bila"/>
    <s v="875343395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718"/>
    <s v="Sem registo"/>
  </r>
  <r>
    <d v="2026-04-02T00:00:00"/>
    <x v="4"/>
    <m/>
    <m/>
    <m/>
    <n v="17950"/>
    <n v="17950"/>
    <n v="17950"/>
    <n v="0"/>
    <m/>
    <m/>
    <m/>
    <m/>
    <m/>
    <m/>
    <m/>
    <s v="MXIXMILHOKG"/>
    <m/>
    <m/>
    <m/>
    <n v="2601294"/>
    <s v="Jorge Francisco Bila"/>
    <x v="5"/>
    <x v="34"/>
    <s v="Agostinho Neto"/>
    <m/>
    <m/>
    <m/>
    <m/>
    <m/>
    <m/>
    <s v="Jorge Francisco Bila"/>
    <s v="875343395"/>
    <s v="Armando Manuel Ussivane"/>
    <n v="864272425"/>
    <m/>
    <m/>
    <m/>
    <n v="260001"/>
    <m/>
    <m/>
    <m/>
    <m/>
    <m/>
    <m/>
    <m/>
    <m/>
    <m/>
    <m/>
    <m/>
    <m/>
    <m/>
    <m/>
    <n v="17950"/>
    <m/>
    <m/>
    <n v="17950"/>
    <n v="0"/>
    <s v="Entregue"/>
  </r>
  <r>
    <d v="2026-04-02T00:00:00"/>
    <x v="0"/>
    <m/>
    <m/>
    <m/>
    <n v="15"/>
    <n v="15"/>
    <n v="2.2253829321663"/>
    <n v="-12.7746170678337"/>
    <m/>
    <m/>
    <m/>
    <m/>
    <m/>
    <m/>
    <m/>
    <s v="MXIXFEIJAOKG"/>
    <m/>
    <m/>
    <m/>
    <n v="2601295"/>
    <s v="Jorge Francisco Machava"/>
    <x v="2"/>
    <x v="47"/>
    <s v="Goe"/>
    <m/>
    <m/>
    <m/>
    <m/>
    <m/>
    <m/>
    <s v="Jorge Francisco Machava"/>
    <s v="849044895"/>
    <s v="Castro Manuel Mendes"/>
    <n v="860795776"/>
    <m/>
    <m/>
    <m/>
    <n v="260001"/>
    <m/>
    <m/>
    <m/>
    <m/>
    <m/>
    <m/>
    <m/>
    <m/>
    <m/>
    <m/>
    <m/>
    <m/>
    <m/>
    <n v="-12.7746170678337"/>
    <m/>
    <m/>
    <n v="15"/>
    <n v="0"/>
    <n v="-2.2253829321663"/>
    <s v="Sem registo"/>
  </r>
  <r>
    <d v="2026-04-02T00:00:00"/>
    <x v="0"/>
    <m/>
    <m/>
    <m/>
    <n v="34260"/>
    <n v="34260"/>
    <n v="5082.77461706783"/>
    <n v="-29177.22538293217"/>
    <m/>
    <m/>
    <m/>
    <m/>
    <m/>
    <m/>
    <m/>
    <s v="MXIXFEIJAOKG"/>
    <m/>
    <m/>
    <m/>
    <n v="2601295"/>
    <s v="Jorge Francisco Machava"/>
    <x v="2"/>
    <x v="47"/>
    <s v="Mulima sede"/>
    <m/>
    <m/>
    <m/>
    <m/>
    <m/>
    <m/>
    <s v="Jorge Francisco Machava"/>
    <s v="849044895"/>
    <s v="Castro Manuel Mendes"/>
    <n v="860795776"/>
    <m/>
    <m/>
    <m/>
    <n v="260001"/>
    <m/>
    <m/>
    <m/>
    <m/>
    <m/>
    <m/>
    <m/>
    <m/>
    <m/>
    <m/>
    <m/>
    <m/>
    <m/>
    <n v="-29177.2253829322"/>
    <m/>
    <m/>
    <n v="34260"/>
    <n v="0"/>
    <n v="-5082.77461706783"/>
    <s v="Sem registo"/>
  </r>
  <r>
    <d v="2026-04-02T00:00:00"/>
    <x v="1"/>
    <m/>
    <m/>
    <m/>
    <n v="1"/>
    <n v="0.5"/>
    <n v="0.14835886214442"/>
    <n v="-0.35164113785558"/>
    <m/>
    <m/>
    <m/>
    <m/>
    <m/>
    <m/>
    <m/>
    <s v="AGRIFEMMA01L"/>
    <m/>
    <m/>
    <m/>
    <n v="2601295"/>
    <s v="Jorge Francisco Machava"/>
    <x v="2"/>
    <x v="47"/>
    <s v="Goe"/>
    <m/>
    <m/>
    <m/>
    <m/>
    <m/>
    <m/>
    <s v="Jorge Francisco Machava"/>
    <s v="849044895"/>
    <s v="Castro Manuel Mendes"/>
    <n v="860795776"/>
    <m/>
    <m/>
    <m/>
    <n v="260001"/>
    <m/>
    <m/>
    <m/>
    <m/>
    <m/>
    <m/>
    <m/>
    <m/>
    <m/>
    <m/>
    <m/>
    <m/>
    <m/>
    <n v="-0.85164113785558"/>
    <m/>
    <m/>
    <m/>
    <n v="0"/>
    <n v="-0.14835886214442"/>
    <s v="Sem registo"/>
  </r>
  <r>
    <d v="2026-04-02T00:00:00"/>
    <x v="1"/>
    <m/>
    <m/>
    <m/>
    <n v="2284"/>
    <n v="1142"/>
    <n v="338.851641137856"/>
    <n v="-803.1483588621441"/>
    <m/>
    <m/>
    <m/>
    <m/>
    <m/>
    <m/>
    <m/>
    <s v="AGRIFEMMA01L"/>
    <m/>
    <m/>
    <m/>
    <n v="2601295"/>
    <s v="Jorge Francisco Machava"/>
    <x v="2"/>
    <x v="47"/>
    <s v="Mulima sede"/>
    <m/>
    <m/>
    <m/>
    <m/>
    <m/>
    <m/>
    <s v="Jorge Francisco Machava"/>
    <s v="849044895"/>
    <s v="Castro Manuel Mendes"/>
    <n v="860795776"/>
    <m/>
    <m/>
    <m/>
    <n v="260001"/>
    <m/>
    <m/>
    <m/>
    <m/>
    <m/>
    <m/>
    <m/>
    <m/>
    <m/>
    <m/>
    <m/>
    <m/>
    <m/>
    <n v="-1945.14835886215"/>
    <m/>
    <m/>
    <m/>
    <n v="0"/>
    <n v="-338.851641137856"/>
    <s v="Sem registo"/>
  </r>
  <r>
    <d v="2026-04-02T00:00:00"/>
    <x v="2"/>
    <m/>
    <m/>
    <m/>
    <n v="20"/>
    <n v="20"/>
    <n v="2.9671772428884"/>
    <n v="-17.0328227571116"/>
    <m/>
    <m/>
    <m/>
    <m/>
    <m/>
    <m/>
    <m/>
    <s v="SUSSACO"/>
    <m/>
    <m/>
    <m/>
    <n v="2601295"/>
    <s v="Jorge Francisco Machava"/>
    <x v="2"/>
    <x v="47"/>
    <s v="Goe"/>
    <m/>
    <m/>
    <m/>
    <m/>
    <m/>
    <m/>
    <s v="Jorge Francisco Machava"/>
    <s v="849044895"/>
    <s v="Castro Manuel Mendes"/>
    <n v="860795776"/>
    <m/>
    <m/>
    <m/>
    <n v="260001"/>
    <m/>
    <m/>
    <m/>
    <m/>
    <m/>
    <m/>
    <m/>
    <m/>
    <m/>
    <m/>
    <m/>
    <m/>
    <m/>
    <n v="-17.0328227571116"/>
    <m/>
    <m/>
    <m/>
    <n v="0"/>
    <n v="-2.9671772428884"/>
    <s v="Sem registo"/>
  </r>
  <r>
    <d v="2026-04-02T00:00:00"/>
    <x v="2"/>
    <m/>
    <m/>
    <m/>
    <n v="45680"/>
    <n v="45680"/>
    <n v="6777.03282275711"/>
    <n v="-38902.96717724289"/>
    <m/>
    <m/>
    <m/>
    <m/>
    <m/>
    <m/>
    <m/>
    <s v="SUSSACO"/>
    <m/>
    <m/>
    <m/>
    <n v="2601295"/>
    <s v="Jorge Francisco Machava"/>
    <x v="2"/>
    <x v="47"/>
    <s v="Mulima sede"/>
    <m/>
    <m/>
    <m/>
    <m/>
    <m/>
    <m/>
    <s v="Jorge Francisco Machava"/>
    <s v="849044895"/>
    <s v="Castro Manuel Mendes"/>
    <n v="860795776"/>
    <m/>
    <m/>
    <m/>
    <n v="260001"/>
    <m/>
    <m/>
    <m/>
    <m/>
    <m/>
    <m/>
    <m/>
    <m/>
    <m/>
    <m/>
    <m/>
    <m/>
    <m/>
    <n v="-38902.9671772429"/>
    <m/>
    <m/>
    <m/>
    <n v="0"/>
    <n v="-6777.03282275711"/>
    <s v="Sem registo"/>
  </r>
  <r>
    <d v="2026-04-02T00:00:00"/>
    <x v="3"/>
    <m/>
    <m/>
    <m/>
    <n v="1"/>
    <n v="0.5"/>
    <n v="0.14835886214442"/>
    <n v="-0.35164113785558"/>
    <m/>
    <m/>
    <m/>
    <m/>
    <m/>
    <m/>
    <m/>
    <s v="AGRIMIDACLORP1L"/>
    <m/>
    <m/>
    <m/>
    <n v="2601295"/>
    <s v="Jorge Francisco Machava"/>
    <x v="2"/>
    <x v="47"/>
    <s v="Goe"/>
    <m/>
    <m/>
    <m/>
    <m/>
    <m/>
    <m/>
    <s v="Jorge Francisco Machava"/>
    <s v="849044895"/>
    <s v="Castro Manuel Mendes"/>
    <n v="860795776"/>
    <m/>
    <m/>
    <m/>
    <n v="260001"/>
    <m/>
    <m/>
    <m/>
    <m/>
    <m/>
    <m/>
    <m/>
    <m/>
    <m/>
    <m/>
    <m/>
    <m/>
    <m/>
    <n v="-0.85164113785558"/>
    <m/>
    <m/>
    <m/>
    <n v="0"/>
    <n v="-0.14835886214442"/>
    <s v="Sem registo"/>
  </r>
  <r>
    <d v="2026-04-02T00:00:00"/>
    <x v="3"/>
    <m/>
    <m/>
    <m/>
    <n v="2284"/>
    <n v="1142"/>
    <n v="338.851641137856"/>
    <n v="-803.1483588621441"/>
    <m/>
    <m/>
    <m/>
    <m/>
    <m/>
    <m/>
    <m/>
    <s v="AGRIMIDACLORP1L"/>
    <m/>
    <m/>
    <m/>
    <n v="2601295"/>
    <s v="Jorge Francisco Machava"/>
    <x v="2"/>
    <x v="47"/>
    <s v="Mulima sede"/>
    <m/>
    <m/>
    <m/>
    <m/>
    <m/>
    <m/>
    <s v="Jorge Francisco Machava"/>
    <s v="849044895"/>
    <s v="Castro Manuel Mendes"/>
    <n v="860795776"/>
    <m/>
    <m/>
    <m/>
    <n v="260001"/>
    <m/>
    <m/>
    <m/>
    <m/>
    <m/>
    <m/>
    <m/>
    <m/>
    <m/>
    <m/>
    <m/>
    <m/>
    <m/>
    <n v="-1945.14835886215"/>
    <m/>
    <m/>
    <m/>
    <n v="0"/>
    <n v="-338.851641137856"/>
    <s v="Sem registo"/>
  </r>
  <r>
    <d v="2026-04-02T00:00:00"/>
    <x v="4"/>
    <m/>
    <m/>
    <m/>
    <n v="12.5"/>
    <n v="12.5"/>
    <n v="1.85448577680525"/>
    <n v="-10.64551422319475"/>
    <m/>
    <m/>
    <m/>
    <m/>
    <m/>
    <m/>
    <m/>
    <s v="MXIXMILHOKG"/>
    <m/>
    <m/>
    <m/>
    <n v="2601295"/>
    <s v="Jorge Francisco Machava"/>
    <x v="2"/>
    <x v="47"/>
    <s v="Goe"/>
    <m/>
    <m/>
    <m/>
    <m/>
    <m/>
    <m/>
    <s v="Jorge Francisco Machava"/>
    <s v="849044895"/>
    <s v="Castro Manuel Mendes"/>
    <n v="860795776"/>
    <m/>
    <m/>
    <m/>
    <n v="260001"/>
    <m/>
    <m/>
    <m/>
    <m/>
    <m/>
    <m/>
    <m/>
    <m/>
    <m/>
    <m/>
    <m/>
    <m/>
    <m/>
    <n v="-10.6455142231948"/>
    <m/>
    <n v="12"/>
    <m/>
    <n v="12"/>
    <n v="10.14551422319475"/>
    <s v="Entregue"/>
  </r>
  <r>
    <d v="2026-04-02T00:00:00"/>
    <x v="4"/>
    <m/>
    <m/>
    <m/>
    <n v="28550"/>
    <n v="28550"/>
    <n v="4235.64551422319"/>
    <n v="-24314.35448577681"/>
    <m/>
    <m/>
    <m/>
    <m/>
    <m/>
    <m/>
    <m/>
    <s v="MXIXMILHOKG"/>
    <m/>
    <m/>
    <m/>
    <n v="2601295"/>
    <s v="Jorge Francisco Machava"/>
    <x v="2"/>
    <x v="47"/>
    <s v="Mulima sede"/>
    <m/>
    <m/>
    <m/>
    <m/>
    <m/>
    <m/>
    <s v="Jorge Francisco Machava"/>
    <s v="849044895"/>
    <s v="Castro Manuel Mendes"/>
    <n v="860795776"/>
    <m/>
    <m/>
    <m/>
    <n v="260001"/>
    <m/>
    <m/>
    <m/>
    <m/>
    <m/>
    <m/>
    <m/>
    <m/>
    <m/>
    <m/>
    <m/>
    <m/>
    <m/>
    <n v="-24314.3544857768"/>
    <m/>
    <n v="28550"/>
    <m/>
    <n v="28550"/>
    <n v="24314.35448577681"/>
    <s v="Entregue"/>
  </r>
  <r>
    <d v="2026-04-02T00:00:00"/>
    <x v="0"/>
    <m/>
    <m/>
    <m/>
    <n v="270"/>
    <n v="270"/>
    <n v="150"/>
    <n v="-120"/>
    <m/>
    <m/>
    <m/>
    <m/>
    <m/>
    <m/>
    <m/>
    <s v="MXIXFEIJAOKG"/>
    <m/>
    <m/>
    <m/>
    <n v="2601296"/>
    <s v="Jorge Jose Divunane"/>
    <x v="0"/>
    <x v="35"/>
    <s v="Nicoadala Sede"/>
    <m/>
    <m/>
    <m/>
    <m/>
    <m/>
    <m/>
    <s v="Jorge Jose Divunane"/>
    <s v="864353988"/>
    <s v="Anilda Eugenia Badru"/>
    <s v="875359290/843733031"/>
    <m/>
    <m/>
    <m/>
    <n v="260001"/>
    <m/>
    <m/>
    <m/>
    <m/>
    <m/>
    <m/>
    <m/>
    <m/>
    <m/>
    <m/>
    <m/>
    <m/>
    <m/>
    <n v="-120"/>
    <m/>
    <m/>
    <m/>
    <n v="0"/>
    <n v="-150"/>
    <s v="Sem registo"/>
  </r>
  <r>
    <d v="2026-04-02T00:00:00"/>
    <x v="1"/>
    <m/>
    <m/>
    <m/>
    <n v="18"/>
    <n v="9"/>
    <n v="10"/>
    <n v="1"/>
    <m/>
    <m/>
    <m/>
    <m/>
    <m/>
    <m/>
    <m/>
    <s v="AGRIFEMMA01L"/>
    <m/>
    <m/>
    <m/>
    <n v="2601296"/>
    <s v="Jorge Jose Divunane"/>
    <x v="0"/>
    <x v="35"/>
    <s v="Nicoadala Sede"/>
    <m/>
    <m/>
    <m/>
    <m/>
    <m/>
    <m/>
    <s v="Jorge Jose Divunane"/>
    <s v="864353988"/>
    <s v="Anilda Eugenia Badru"/>
    <s v="875359290/843733031"/>
    <m/>
    <m/>
    <m/>
    <n v="260001"/>
    <m/>
    <m/>
    <m/>
    <m/>
    <m/>
    <m/>
    <m/>
    <m/>
    <m/>
    <m/>
    <m/>
    <m/>
    <m/>
    <n v="-8"/>
    <m/>
    <m/>
    <m/>
    <n v="0"/>
    <n v="-10"/>
    <s v="Sem registo"/>
  </r>
  <r>
    <d v="2026-04-02T00:00:00"/>
    <x v="2"/>
    <m/>
    <m/>
    <m/>
    <n v="360"/>
    <n v="360"/>
    <n v="200"/>
    <n v="-160"/>
    <m/>
    <m/>
    <m/>
    <m/>
    <m/>
    <m/>
    <m/>
    <s v="SUSSACO"/>
    <m/>
    <m/>
    <m/>
    <n v="2601296"/>
    <s v="Jorge Jose Divunane"/>
    <x v="0"/>
    <x v="35"/>
    <s v="Nicoadala Sede"/>
    <m/>
    <m/>
    <m/>
    <m/>
    <m/>
    <m/>
    <s v="Jorge Jose Divunane"/>
    <s v="864353988"/>
    <s v="Anilda Eugenia Badru"/>
    <s v="875359290/843733031"/>
    <m/>
    <m/>
    <m/>
    <n v="260001"/>
    <m/>
    <m/>
    <m/>
    <m/>
    <m/>
    <m/>
    <m/>
    <m/>
    <m/>
    <m/>
    <m/>
    <m/>
    <m/>
    <n v="-160"/>
    <m/>
    <m/>
    <m/>
    <n v="0"/>
    <n v="-200"/>
    <s v="Sem registo"/>
  </r>
  <r>
    <d v="2026-04-02T00:00:00"/>
    <x v="5"/>
    <m/>
    <m/>
    <m/>
    <n v="54"/>
    <n v="27"/>
    <n v="0"/>
    <n v="-27"/>
    <m/>
    <m/>
    <m/>
    <m/>
    <m/>
    <m/>
    <m/>
    <s v="AGRIMHMCPA1L"/>
    <m/>
    <m/>
    <m/>
    <n v="2601296"/>
    <s v="Jorge Jose Divunane"/>
    <x v="0"/>
    <x v="35"/>
    <s v="Nicoadala Sede"/>
    <m/>
    <m/>
    <m/>
    <m/>
    <m/>
    <m/>
    <s v="Jorge Jose Divunane"/>
    <s v="864353988"/>
    <s v="Anilda Eugenia Badru"/>
    <s v="875359290/843733031"/>
    <m/>
    <m/>
    <m/>
    <n v="260001"/>
    <m/>
    <m/>
    <m/>
    <m/>
    <m/>
    <m/>
    <m/>
    <m/>
    <m/>
    <m/>
    <m/>
    <m/>
    <m/>
    <n v="-54"/>
    <m/>
    <m/>
    <m/>
    <n v="0"/>
    <n v="0"/>
    <s v="Sem registo"/>
  </r>
  <r>
    <d v="2026-04-02T00:00:00"/>
    <x v="6"/>
    <m/>
    <m/>
    <m/>
    <n v="900"/>
    <n v="900"/>
    <n v="0"/>
    <n v="-900"/>
    <m/>
    <n v="0"/>
    <m/>
    <m/>
    <m/>
    <m/>
    <m/>
    <s v="MXIXARROZKG"/>
    <m/>
    <m/>
    <m/>
    <n v="2601296"/>
    <s v="Jorge Jose Divunane"/>
    <x v="0"/>
    <x v="35"/>
    <s v="Nicoadala Sede"/>
    <m/>
    <m/>
    <m/>
    <m/>
    <m/>
    <m/>
    <s v="Jorge Jose Divunane"/>
    <s v="864353988"/>
    <s v="Anilda Eugenia Badru"/>
    <s v="875359290/843733031"/>
    <m/>
    <m/>
    <m/>
    <n v="260001"/>
    <m/>
    <m/>
    <m/>
    <m/>
    <m/>
    <m/>
    <m/>
    <m/>
    <m/>
    <m/>
    <m/>
    <m/>
    <m/>
    <n v="-900"/>
    <m/>
    <m/>
    <m/>
    <n v="0"/>
    <n v="0"/>
    <s v="Sem registo"/>
  </r>
  <r>
    <d v="2026-04-02T00:00:00"/>
    <x v="0"/>
    <m/>
    <m/>
    <m/>
    <n v="2895"/>
    <n v="2895"/>
    <n v="2895"/>
    <n v="0"/>
    <m/>
    <m/>
    <m/>
    <m/>
    <m/>
    <m/>
    <m/>
    <s v="MXIXFEIJAOKG"/>
    <m/>
    <m/>
    <m/>
    <n v="2601297"/>
    <s v="Jorge Mario Pascoal"/>
    <x v="5"/>
    <x v="22"/>
    <s v="Malehice-Mangume"/>
    <m/>
    <m/>
    <m/>
    <m/>
    <m/>
    <m/>
    <s v="Jorge Mario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895"/>
    <s v="Sem registo"/>
  </r>
  <r>
    <d v="2026-04-02T00:00:00"/>
    <x v="1"/>
    <m/>
    <m/>
    <m/>
    <n v="193"/>
    <n v="96.5"/>
    <n v="96.5"/>
    <n v="0"/>
    <m/>
    <m/>
    <m/>
    <m/>
    <m/>
    <m/>
    <m/>
    <s v="AGRIFEMMA01L"/>
    <m/>
    <m/>
    <m/>
    <n v="2601297"/>
    <s v="Jorge Mario Pascoal"/>
    <x v="5"/>
    <x v="22"/>
    <s v="Malehice-Mangume"/>
    <m/>
    <m/>
    <m/>
    <m/>
    <m/>
    <m/>
    <s v="Jorge Mario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96.5"/>
    <s v="Sem registo"/>
  </r>
  <r>
    <d v="2026-04-02T00:00:00"/>
    <x v="2"/>
    <m/>
    <m/>
    <m/>
    <n v="3860"/>
    <n v="3860"/>
    <n v="3860"/>
    <n v="0"/>
    <m/>
    <m/>
    <m/>
    <m/>
    <m/>
    <m/>
    <m/>
    <s v="SUSSACO"/>
    <m/>
    <m/>
    <m/>
    <n v="2601297"/>
    <s v="Jorge Mario Pascoal"/>
    <x v="5"/>
    <x v="22"/>
    <s v="Malehice-Mangume"/>
    <m/>
    <m/>
    <m/>
    <m/>
    <m/>
    <m/>
    <s v="Jorge Mario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3860"/>
    <s v="Sem registo"/>
  </r>
  <r>
    <d v="2026-04-02T00:00:00"/>
    <x v="3"/>
    <m/>
    <m/>
    <m/>
    <n v="193"/>
    <n v="96.5"/>
    <n v="96.5"/>
    <n v="0"/>
    <m/>
    <m/>
    <m/>
    <m/>
    <m/>
    <m/>
    <m/>
    <s v="AGRIMIDACLORP1L"/>
    <m/>
    <m/>
    <m/>
    <n v="2601297"/>
    <s v="Jorge Mario Pascoal"/>
    <x v="5"/>
    <x v="22"/>
    <s v="Malehice-Mangume"/>
    <m/>
    <m/>
    <m/>
    <m/>
    <m/>
    <m/>
    <s v="Jorge Mario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96.5"/>
    <s v="Sem registo"/>
  </r>
  <r>
    <d v="2026-04-02T00:00:00"/>
    <x v="4"/>
    <m/>
    <m/>
    <m/>
    <n v="2412.5"/>
    <n v="2412.5"/>
    <n v="2412.5"/>
    <n v="0"/>
    <m/>
    <m/>
    <m/>
    <m/>
    <m/>
    <m/>
    <m/>
    <s v="MXIXMILHOKG"/>
    <m/>
    <m/>
    <m/>
    <n v="2601297"/>
    <s v="Jorge Mario Pascoal"/>
    <x v="5"/>
    <x v="22"/>
    <s v="Malehice-Mangume"/>
    <m/>
    <m/>
    <m/>
    <m/>
    <m/>
    <m/>
    <s v="Jorge Mario Pascoal"/>
    <s v="864012425"/>
    <s v="Neisma Jotamo Chilaule"/>
    <n v="870936440"/>
    <m/>
    <m/>
    <m/>
    <n v="260001"/>
    <m/>
    <m/>
    <m/>
    <m/>
    <m/>
    <m/>
    <m/>
    <m/>
    <m/>
    <m/>
    <m/>
    <m/>
    <m/>
    <m/>
    <n v="2412"/>
    <m/>
    <m/>
    <n v="2412"/>
    <n v="-0.5"/>
    <s v="Entregue"/>
  </r>
  <r>
    <d v="2026-04-02T00:00:00"/>
    <x v="0"/>
    <m/>
    <m/>
    <m/>
    <n v="22845"/>
    <n v="22845"/>
    <n v="22845"/>
    <n v="0"/>
    <m/>
    <m/>
    <m/>
    <m/>
    <m/>
    <m/>
    <m/>
    <s v="MXIXFEIJAOKG"/>
    <m/>
    <m/>
    <m/>
    <n v="2601298"/>
    <s v="Jorge Pascoal"/>
    <x v="5"/>
    <x v="22"/>
    <s v="Malehice-coca missava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2845"/>
    <s v="Sem registo"/>
  </r>
  <r>
    <d v="2026-04-02T00:00:00"/>
    <x v="0"/>
    <m/>
    <m/>
    <m/>
    <n v="2370"/>
    <n v="2370"/>
    <n v="2370"/>
    <n v="0"/>
    <m/>
    <m/>
    <m/>
    <m/>
    <m/>
    <m/>
    <m/>
    <s v="MXIXFEIJAOKG"/>
    <m/>
    <m/>
    <m/>
    <n v="2601298"/>
    <s v="Jorge Pascoal"/>
    <x v="5"/>
    <x v="22"/>
    <s v="Malehice-Cocamissava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370"/>
    <s v="Sem registo"/>
  </r>
  <r>
    <d v="2026-04-02T00:00:00"/>
    <x v="0"/>
    <m/>
    <m/>
    <m/>
    <n v="4695"/>
    <n v="4695"/>
    <n v="4695"/>
    <n v="0"/>
    <m/>
    <m/>
    <m/>
    <m/>
    <m/>
    <m/>
    <m/>
    <s v="MXIXFEIJAOKG"/>
    <m/>
    <m/>
    <m/>
    <n v="2601298"/>
    <s v="Jorge Pascoal"/>
    <x v="5"/>
    <x v="22"/>
    <s v="Malehice-Cocamissava-guemulene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4695"/>
    <s v="Sem registo"/>
  </r>
  <r>
    <d v="2026-04-02T00:00:00"/>
    <x v="0"/>
    <m/>
    <m/>
    <m/>
    <n v="2625"/>
    <n v="2625"/>
    <n v="2625"/>
    <n v="0"/>
    <m/>
    <m/>
    <m/>
    <m/>
    <m/>
    <m/>
    <m/>
    <s v="MXIXFEIJAOKG"/>
    <m/>
    <m/>
    <m/>
    <n v="2601298"/>
    <s v="Jorge Pascoal"/>
    <x v="5"/>
    <x v="22"/>
    <s v="Malehice-Eduardo Mondlane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625"/>
    <s v="Sem registo"/>
  </r>
  <r>
    <d v="2026-04-02T00:00:00"/>
    <x v="0"/>
    <m/>
    <m/>
    <m/>
    <n v="6225"/>
    <n v="6225"/>
    <n v="6225"/>
    <n v="0"/>
    <m/>
    <m/>
    <m/>
    <m/>
    <m/>
    <m/>
    <m/>
    <s v="MXIXFEIJAOKG"/>
    <m/>
    <m/>
    <m/>
    <n v="2601298"/>
    <s v="Jorge Pascoal"/>
    <x v="5"/>
    <x v="22"/>
    <s v="Malehice-Guemulene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6225"/>
    <s v="Sem registo"/>
  </r>
  <r>
    <d v="2026-04-02T00:00:00"/>
    <x v="0"/>
    <m/>
    <m/>
    <m/>
    <n v="3090"/>
    <n v="3090"/>
    <n v="3090"/>
    <n v="0"/>
    <m/>
    <m/>
    <m/>
    <m/>
    <m/>
    <m/>
    <m/>
    <s v="MXIXFEIJAOKG"/>
    <m/>
    <m/>
    <m/>
    <n v="2601298"/>
    <s v="Jorge Pascoal"/>
    <x v="5"/>
    <x v="22"/>
    <s v="Malehice-Gwemulene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3090"/>
    <s v="Sem registo"/>
  </r>
  <r>
    <d v="2026-04-02T00:00:00"/>
    <x v="0"/>
    <m/>
    <m/>
    <m/>
    <n v="435"/>
    <n v="435"/>
    <n v="435"/>
    <n v="0"/>
    <m/>
    <m/>
    <m/>
    <m/>
    <m/>
    <m/>
    <m/>
    <s v="MXIXFEIJAOKG"/>
    <m/>
    <m/>
    <m/>
    <n v="2601298"/>
    <s v="Jorge Pascoal"/>
    <x v="5"/>
    <x v="22"/>
    <s v="Malehice-Liberdade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435"/>
    <s v="Sem registo"/>
  </r>
  <r>
    <d v="2026-04-02T00:00:00"/>
    <x v="0"/>
    <m/>
    <m/>
    <m/>
    <n v="22095"/>
    <n v="22095"/>
    <n v="22095"/>
    <n v="0"/>
    <m/>
    <m/>
    <m/>
    <m/>
    <m/>
    <m/>
    <m/>
    <s v="MXIXFEIJAOKG"/>
    <m/>
    <m/>
    <m/>
    <n v="2601298"/>
    <s v="Jorge Pascoal"/>
    <x v="5"/>
    <x v="22"/>
    <s v="Malehice-Mangume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2095"/>
    <s v="Sem registo"/>
  </r>
  <r>
    <d v="2026-04-02T00:00:00"/>
    <x v="0"/>
    <m/>
    <m/>
    <m/>
    <n v="1110"/>
    <n v="1110"/>
    <n v="1110"/>
    <n v="0"/>
    <m/>
    <m/>
    <m/>
    <m/>
    <m/>
    <m/>
    <m/>
    <s v="MXIXFEIJAOKG"/>
    <m/>
    <m/>
    <m/>
    <n v="2601298"/>
    <s v="Jorge Pascoal"/>
    <x v="5"/>
    <x v="22"/>
    <s v="Malehice-Mavonane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110"/>
    <s v="Sem registo"/>
  </r>
  <r>
    <d v="2026-04-02T00:00:00"/>
    <x v="0"/>
    <m/>
    <m/>
    <m/>
    <n v="720"/>
    <n v="720"/>
    <n v="720"/>
    <n v="0"/>
    <m/>
    <m/>
    <m/>
    <m/>
    <m/>
    <m/>
    <m/>
    <s v="MXIXFEIJAOKG"/>
    <m/>
    <m/>
    <m/>
    <n v="2601298"/>
    <s v="Jorge Pascoal"/>
    <x v="5"/>
    <x v="22"/>
    <s v="Malehice-Mbambane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720"/>
    <s v="Sem registo"/>
  </r>
  <r>
    <d v="2026-04-02T00:00:00"/>
    <x v="0"/>
    <m/>
    <m/>
    <m/>
    <n v="450"/>
    <n v="450"/>
    <n v="450"/>
    <n v="0"/>
    <m/>
    <m/>
    <m/>
    <m/>
    <m/>
    <m/>
    <m/>
    <s v="MXIXFEIJAOKG"/>
    <m/>
    <m/>
    <m/>
    <n v="2601298"/>
    <s v="Jorge Pascoal"/>
    <x v="5"/>
    <x v="22"/>
    <s v="Malehice-Mbanganhane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450"/>
    <s v="Sem registo"/>
  </r>
  <r>
    <d v="2026-04-02T00:00:00"/>
    <x v="0"/>
    <m/>
    <m/>
    <m/>
    <n v="90"/>
    <n v="90"/>
    <n v="90"/>
    <n v="0"/>
    <m/>
    <m/>
    <m/>
    <m/>
    <m/>
    <m/>
    <m/>
    <s v="MXIXFEIJAOKG"/>
    <m/>
    <m/>
    <m/>
    <n v="2601298"/>
    <s v="Jorge Pascoal"/>
    <x v="5"/>
    <x v="22"/>
    <s v="Malehice-Mbembele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90"/>
    <s v="Sem registo"/>
  </r>
  <r>
    <d v="2026-04-02T00:00:00"/>
    <x v="0"/>
    <m/>
    <m/>
    <m/>
    <n v="480"/>
    <n v="480"/>
    <n v="480"/>
    <n v="0"/>
    <m/>
    <m/>
    <m/>
    <m/>
    <m/>
    <m/>
    <m/>
    <s v="MXIXFEIJAOKG"/>
    <m/>
    <m/>
    <m/>
    <n v="2601298"/>
    <s v="Jorge Pascoal"/>
    <x v="5"/>
    <x v="22"/>
    <s v="Malehice-Ndavene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480"/>
    <s v="Sem registo"/>
  </r>
  <r>
    <d v="2026-04-02T00:00:00"/>
    <x v="0"/>
    <m/>
    <m/>
    <m/>
    <n v="16125"/>
    <n v="16125"/>
    <n v="16125"/>
    <n v="0"/>
    <m/>
    <m/>
    <m/>
    <m/>
    <m/>
    <m/>
    <m/>
    <s v="MXIXFEIJAOKG"/>
    <m/>
    <m/>
    <m/>
    <n v="2601298"/>
    <s v="Jorge Pascoal"/>
    <x v="5"/>
    <x v="22"/>
    <s v="Malehice-Nwahamuza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6125"/>
    <s v="Sem registo"/>
  </r>
  <r>
    <d v="2026-04-02T00:00:00"/>
    <x v="0"/>
    <m/>
    <m/>
    <m/>
    <n v="360"/>
    <n v="360"/>
    <n v="360"/>
    <n v="0"/>
    <m/>
    <m/>
    <m/>
    <m/>
    <m/>
    <m/>
    <m/>
    <s v="MXIXFEIJAOKG"/>
    <m/>
    <m/>
    <m/>
    <n v="2601298"/>
    <s v="Jorge Pascoal"/>
    <x v="5"/>
    <x v="22"/>
    <s v="Malehice-Nwavaquene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360"/>
    <s v="Sem registo"/>
  </r>
  <r>
    <d v="2026-04-02T00:00:00"/>
    <x v="1"/>
    <m/>
    <m/>
    <m/>
    <n v="1523"/>
    <n v="761.5"/>
    <n v="761.5"/>
    <n v="0"/>
    <m/>
    <m/>
    <m/>
    <m/>
    <m/>
    <m/>
    <m/>
    <s v="AGRIFEMMA01L"/>
    <m/>
    <m/>
    <m/>
    <n v="2601298"/>
    <s v="Jorge Pascoal"/>
    <x v="5"/>
    <x v="22"/>
    <s v="Malehice-coca missava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761.5"/>
    <s v="Sem registo"/>
  </r>
  <r>
    <d v="2026-04-02T00:00:00"/>
    <x v="1"/>
    <m/>
    <m/>
    <m/>
    <n v="158"/>
    <n v="79"/>
    <n v="79"/>
    <n v="0"/>
    <m/>
    <m/>
    <m/>
    <m/>
    <m/>
    <m/>
    <m/>
    <s v="AGRIFEMMA01L"/>
    <m/>
    <m/>
    <m/>
    <n v="2601298"/>
    <s v="Jorge Pascoal"/>
    <x v="5"/>
    <x v="22"/>
    <s v="Malehice-Cocamissava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79"/>
    <s v="Sem registo"/>
  </r>
  <r>
    <d v="2026-04-02T00:00:00"/>
    <x v="1"/>
    <m/>
    <m/>
    <m/>
    <n v="313"/>
    <n v="156.5"/>
    <n v="156.5"/>
    <n v="0"/>
    <m/>
    <m/>
    <m/>
    <m/>
    <m/>
    <m/>
    <m/>
    <s v="AGRIFEMMA01L"/>
    <m/>
    <m/>
    <m/>
    <n v="2601298"/>
    <s v="Jorge Pascoal"/>
    <x v="5"/>
    <x v="22"/>
    <s v="Malehice-Cocamissava-guemulene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56.5"/>
    <s v="Sem registo"/>
  </r>
  <r>
    <d v="2026-04-02T00:00:00"/>
    <x v="1"/>
    <m/>
    <m/>
    <m/>
    <n v="175"/>
    <n v="87.5"/>
    <n v="87.5"/>
    <n v="0"/>
    <m/>
    <m/>
    <m/>
    <m/>
    <m/>
    <m/>
    <m/>
    <s v="AGRIFEMMA01L"/>
    <m/>
    <m/>
    <m/>
    <n v="2601298"/>
    <s v="Jorge Pascoal"/>
    <x v="5"/>
    <x v="22"/>
    <s v="Malehice-Eduardo Mondlane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87.5"/>
    <s v="Sem registo"/>
  </r>
  <r>
    <d v="2026-04-02T00:00:00"/>
    <x v="1"/>
    <m/>
    <m/>
    <m/>
    <n v="415"/>
    <n v="207.5"/>
    <n v="207.5"/>
    <n v="0"/>
    <m/>
    <m/>
    <m/>
    <m/>
    <m/>
    <m/>
    <m/>
    <s v="AGRIFEMMA01L"/>
    <m/>
    <m/>
    <m/>
    <n v="2601298"/>
    <s v="Jorge Pascoal"/>
    <x v="5"/>
    <x v="22"/>
    <s v="Malehice-Guemulene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07.5"/>
    <s v="Sem registo"/>
  </r>
  <r>
    <d v="2026-04-02T00:00:00"/>
    <x v="1"/>
    <m/>
    <m/>
    <m/>
    <n v="206"/>
    <n v="103"/>
    <n v="103"/>
    <n v="0"/>
    <m/>
    <m/>
    <m/>
    <m/>
    <m/>
    <m/>
    <m/>
    <s v="AGRIFEMMA01L"/>
    <m/>
    <m/>
    <m/>
    <n v="2601298"/>
    <s v="Jorge Pascoal"/>
    <x v="5"/>
    <x v="22"/>
    <s v="Malehice-Gwemulene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03"/>
    <s v="Sem registo"/>
  </r>
  <r>
    <d v="2026-04-02T00:00:00"/>
    <x v="1"/>
    <m/>
    <m/>
    <m/>
    <n v="29"/>
    <n v="14.5"/>
    <n v="14.5"/>
    <n v="0"/>
    <m/>
    <m/>
    <m/>
    <m/>
    <m/>
    <m/>
    <m/>
    <s v="AGRIFEMMA01L"/>
    <m/>
    <m/>
    <m/>
    <n v="2601298"/>
    <s v="Jorge Pascoal"/>
    <x v="5"/>
    <x v="22"/>
    <s v="Malehice-Liberdade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4.5"/>
    <s v="Sem registo"/>
  </r>
  <r>
    <d v="2026-04-02T00:00:00"/>
    <x v="1"/>
    <m/>
    <m/>
    <m/>
    <n v="1473"/>
    <n v="736.5"/>
    <n v="736.5"/>
    <n v="0"/>
    <m/>
    <m/>
    <m/>
    <m/>
    <m/>
    <m/>
    <m/>
    <s v="AGRIFEMMA01L"/>
    <m/>
    <m/>
    <m/>
    <n v="2601298"/>
    <s v="Jorge Pascoal"/>
    <x v="5"/>
    <x v="22"/>
    <s v="Malehice-Mangume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736.5"/>
    <s v="Sem registo"/>
  </r>
  <r>
    <d v="2026-04-02T00:00:00"/>
    <x v="1"/>
    <m/>
    <m/>
    <m/>
    <n v="74"/>
    <n v="37"/>
    <n v="37"/>
    <n v="0"/>
    <m/>
    <m/>
    <m/>
    <m/>
    <m/>
    <m/>
    <m/>
    <s v="AGRIFEMMA01L"/>
    <m/>
    <m/>
    <m/>
    <n v="2601298"/>
    <s v="Jorge Pascoal"/>
    <x v="5"/>
    <x v="22"/>
    <s v="Malehice-Mavonane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37"/>
    <s v="Sem registo"/>
  </r>
  <r>
    <d v="2026-04-02T00:00:00"/>
    <x v="1"/>
    <m/>
    <m/>
    <m/>
    <n v="48"/>
    <n v="24"/>
    <n v="24"/>
    <n v="0"/>
    <m/>
    <m/>
    <m/>
    <m/>
    <m/>
    <m/>
    <m/>
    <s v="AGRIFEMMA01L"/>
    <m/>
    <m/>
    <m/>
    <n v="2601298"/>
    <s v="Jorge Pascoal"/>
    <x v="5"/>
    <x v="22"/>
    <s v="Malehice-Mbambane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4"/>
    <s v="Sem registo"/>
  </r>
  <r>
    <d v="2026-04-02T00:00:00"/>
    <x v="1"/>
    <m/>
    <m/>
    <m/>
    <n v="30"/>
    <n v="15"/>
    <n v="15"/>
    <n v="0"/>
    <m/>
    <m/>
    <m/>
    <m/>
    <m/>
    <m/>
    <m/>
    <s v="AGRIFEMMA01L"/>
    <m/>
    <m/>
    <m/>
    <n v="2601298"/>
    <s v="Jorge Pascoal"/>
    <x v="5"/>
    <x v="22"/>
    <s v="Malehice-Mbanganhane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5"/>
    <s v="Sem registo"/>
  </r>
  <r>
    <d v="2026-04-02T00:00:00"/>
    <x v="1"/>
    <m/>
    <m/>
    <m/>
    <n v="6"/>
    <n v="3"/>
    <n v="3"/>
    <n v="0"/>
    <m/>
    <m/>
    <m/>
    <m/>
    <m/>
    <m/>
    <m/>
    <s v="AGRIFEMMA01L"/>
    <m/>
    <m/>
    <m/>
    <n v="2601298"/>
    <s v="Jorge Pascoal"/>
    <x v="5"/>
    <x v="22"/>
    <s v="Malehice-Mbembele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3"/>
    <s v="Sem registo"/>
  </r>
  <r>
    <d v="2026-04-02T00:00:00"/>
    <x v="1"/>
    <m/>
    <m/>
    <m/>
    <n v="32"/>
    <n v="16"/>
    <n v="16"/>
    <n v="0"/>
    <m/>
    <m/>
    <m/>
    <m/>
    <m/>
    <m/>
    <m/>
    <s v="AGRIFEMMA01L"/>
    <m/>
    <m/>
    <m/>
    <n v="2601298"/>
    <s v="Jorge Pascoal"/>
    <x v="5"/>
    <x v="22"/>
    <s v="Malehice-Ndavene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6"/>
    <s v="Sem registo"/>
  </r>
  <r>
    <d v="2026-04-02T00:00:00"/>
    <x v="1"/>
    <m/>
    <m/>
    <m/>
    <n v="1075"/>
    <n v="537.5"/>
    <n v="537.5"/>
    <n v="0"/>
    <m/>
    <m/>
    <m/>
    <m/>
    <m/>
    <m/>
    <m/>
    <s v="AGRIFEMMA01L"/>
    <m/>
    <m/>
    <m/>
    <n v="2601298"/>
    <s v="Jorge Pascoal"/>
    <x v="5"/>
    <x v="22"/>
    <s v="Malehice-Nwahamuza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537.5"/>
    <s v="Sem registo"/>
  </r>
  <r>
    <d v="2026-04-02T00:00:00"/>
    <x v="1"/>
    <m/>
    <m/>
    <m/>
    <n v="24"/>
    <n v="12"/>
    <n v="12"/>
    <n v="0"/>
    <m/>
    <m/>
    <m/>
    <m/>
    <m/>
    <m/>
    <m/>
    <s v="AGRIFEMMA01L"/>
    <m/>
    <m/>
    <m/>
    <n v="2601298"/>
    <s v="Jorge Pascoal"/>
    <x v="5"/>
    <x v="22"/>
    <s v="Malehice-Nwavaquene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2"/>
    <s v="Sem registo"/>
  </r>
  <r>
    <d v="2026-04-02T00:00:00"/>
    <x v="2"/>
    <m/>
    <m/>
    <m/>
    <n v="30460"/>
    <n v="30460"/>
    <n v="30460"/>
    <n v="0"/>
    <m/>
    <m/>
    <m/>
    <m/>
    <m/>
    <m/>
    <m/>
    <s v="SUSSACO"/>
    <m/>
    <m/>
    <m/>
    <n v="2601298"/>
    <s v="Jorge Pascoal"/>
    <x v="5"/>
    <x v="22"/>
    <s v="Malehice-coca missava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30460"/>
    <s v="Sem registo"/>
  </r>
  <r>
    <d v="2026-04-02T00:00:00"/>
    <x v="2"/>
    <m/>
    <m/>
    <m/>
    <n v="3160"/>
    <n v="3160"/>
    <n v="3160"/>
    <n v="0"/>
    <m/>
    <m/>
    <m/>
    <m/>
    <m/>
    <m/>
    <m/>
    <s v="SUSSACO"/>
    <m/>
    <m/>
    <m/>
    <n v="2601298"/>
    <s v="Jorge Pascoal"/>
    <x v="5"/>
    <x v="22"/>
    <s v="Malehice-Cocamissava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3160"/>
    <s v="Sem registo"/>
  </r>
  <r>
    <d v="2026-04-02T00:00:00"/>
    <x v="2"/>
    <m/>
    <m/>
    <m/>
    <n v="6260"/>
    <n v="6260"/>
    <n v="6260"/>
    <n v="0"/>
    <m/>
    <m/>
    <m/>
    <m/>
    <m/>
    <m/>
    <m/>
    <s v="SUSSACO"/>
    <m/>
    <m/>
    <m/>
    <n v="2601298"/>
    <s v="Jorge Pascoal"/>
    <x v="5"/>
    <x v="22"/>
    <s v="Malehice-Cocamissava-guemulene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6260"/>
    <s v="Sem registo"/>
  </r>
  <r>
    <d v="2026-04-02T00:00:00"/>
    <x v="2"/>
    <m/>
    <m/>
    <m/>
    <n v="3500"/>
    <n v="3500"/>
    <n v="3500"/>
    <n v="0"/>
    <m/>
    <m/>
    <m/>
    <m/>
    <m/>
    <m/>
    <m/>
    <s v="SUSSACO"/>
    <m/>
    <m/>
    <m/>
    <n v="2601298"/>
    <s v="Jorge Pascoal"/>
    <x v="5"/>
    <x v="22"/>
    <s v="Malehice-Eduardo Mondlane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3500"/>
    <s v="Sem registo"/>
  </r>
  <r>
    <d v="2026-04-02T00:00:00"/>
    <x v="2"/>
    <m/>
    <m/>
    <m/>
    <n v="8300"/>
    <n v="8300"/>
    <n v="8300"/>
    <n v="0"/>
    <m/>
    <m/>
    <m/>
    <m/>
    <m/>
    <m/>
    <m/>
    <s v="SUSSACO"/>
    <m/>
    <m/>
    <m/>
    <n v="2601298"/>
    <s v="Jorge Pascoal"/>
    <x v="5"/>
    <x v="22"/>
    <s v="Malehice-Guemulene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8300"/>
    <s v="Sem registo"/>
  </r>
  <r>
    <d v="2026-04-02T00:00:00"/>
    <x v="2"/>
    <m/>
    <m/>
    <m/>
    <n v="4120"/>
    <n v="4120"/>
    <n v="4120"/>
    <n v="0"/>
    <m/>
    <m/>
    <m/>
    <m/>
    <m/>
    <m/>
    <m/>
    <s v="SUSSACO"/>
    <m/>
    <m/>
    <m/>
    <n v="2601298"/>
    <s v="Jorge Pascoal"/>
    <x v="5"/>
    <x v="22"/>
    <s v="Malehice-Gwemulene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4120"/>
    <s v="Sem registo"/>
  </r>
  <r>
    <d v="2026-04-02T00:00:00"/>
    <x v="2"/>
    <m/>
    <m/>
    <m/>
    <n v="580"/>
    <n v="580"/>
    <n v="580"/>
    <n v="0"/>
    <m/>
    <m/>
    <m/>
    <m/>
    <m/>
    <m/>
    <m/>
    <s v="SUSSACO"/>
    <m/>
    <m/>
    <m/>
    <n v="2601298"/>
    <s v="Jorge Pascoal"/>
    <x v="5"/>
    <x v="22"/>
    <s v="Malehice-Liberdade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580"/>
    <s v="Sem registo"/>
  </r>
  <r>
    <d v="2026-04-02T00:00:00"/>
    <x v="2"/>
    <m/>
    <m/>
    <m/>
    <n v="29460"/>
    <n v="29460"/>
    <n v="29460"/>
    <n v="0"/>
    <m/>
    <m/>
    <m/>
    <m/>
    <m/>
    <m/>
    <m/>
    <s v="SUSSACO"/>
    <m/>
    <m/>
    <m/>
    <n v="2601298"/>
    <s v="Jorge Pascoal"/>
    <x v="5"/>
    <x v="22"/>
    <s v="Malehice-Mangume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9460"/>
    <s v="Sem registo"/>
  </r>
  <r>
    <d v="2026-04-02T00:00:00"/>
    <x v="2"/>
    <m/>
    <m/>
    <m/>
    <n v="1480"/>
    <n v="1480"/>
    <n v="1480"/>
    <n v="0"/>
    <m/>
    <m/>
    <m/>
    <m/>
    <m/>
    <m/>
    <m/>
    <s v="SUSSACO"/>
    <m/>
    <m/>
    <m/>
    <n v="2601298"/>
    <s v="Jorge Pascoal"/>
    <x v="5"/>
    <x v="22"/>
    <s v="Malehice-Mavonane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480"/>
    <s v="Sem registo"/>
  </r>
  <r>
    <d v="2026-04-02T00:00:00"/>
    <x v="2"/>
    <m/>
    <m/>
    <m/>
    <n v="960"/>
    <n v="960"/>
    <n v="960"/>
    <n v="0"/>
    <m/>
    <m/>
    <m/>
    <m/>
    <m/>
    <m/>
    <m/>
    <s v="SUSSACO"/>
    <m/>
    <m/>
    <m/>
    <n v="2601298"/>
    <s v="Jorge Pascoal"/>
    <x v="5"/>
    <x v="22"/>
    <s v="Malehice-Mbambane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960"/>
    <s v="Sem registo"/>
  </r>
  <r>
    <d v="2026-04-02T00:00:00"/>
    <x v="2"/>
    <m/>
    <m/>
    <m/>
    <n v="600"/>
    <n v="600"/>
    <n v="600"/>
    <n v="0"/>
    <m/>
    <m/>
    <m/>
    <m/>
    <m/>
    <m/>
    <m/>
    <s v="SUSSACO"/>
    <m/>
    <m/>
    <m/>
    <n v="2601298"/>
    <s v="Jorge Pascoal"/>
    <x v="5"/>
    <x v="22"/>
    <s v="Malehice-Mbanganhane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600"/>
    <s v="Sem registo"/>
  </r>
  <r>
    <d v="2026-04-02T00:00:00"/>
    <x v="2"/>
    <m/>
    <m/>
    <m/>
    <n v="120"/>
    <n v="120"/>
    <n v="120"/>
    <n v="0"/>
    <m/>
    <m/>
    <m/>
    <m/>
    <m/>
    <m/>
    <m/>
    <s v="SUSSACO"/>
    <m/>
    <m/>
    <m/>
    <n v="2601298"/>
    <s v="Jorge Pascoal"/>
    <x v="5"/>
    <x v="22"/>
    <s v="Malehice-Mbembele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20"/>
    <s v="Sem registo"/>
  </r>
  <r>
    <d v="2026-04-02T00:00:00"/>
    <x v="2"/>
    <m/>
    <m/>
    <m/>
    <n v="640"/>
    <n v="640"/>
    <n v="640"/>
    <n v="0"/>
    <m/>
    <m/>
    <m/>
    <m/>
    <m/>
    <m/>
    <m/>
    <s v="SUSSACO"/>
    <m/>
    <m/>
    <m/>
    <n v="2601298"/>
    <s v="Jorge Pascoal"/>
    <x v="5"/>
    <x v="22"/>
    <s v="Malehice-Ndavene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640"/>
    <s v="Sem registo"/>
  </r>
  <r>
    <d v="2026-04-02T00:00:00"/>
    <x v="2"/>
    <m/>
    <m/>
    <m/>
    <n v="21500"/>
    <n v="21500"/>
    <n v="21500"/>
    <n v="0"/>
    <m/>
    <m/>
    <m/>
    <m/>
    <m/>
    <m/>
    <m/>
    <s v="SUSSACO"/>
    <m/>
    <m/>
    <m/>
    <n v="2601298"/>
    <s v="Jorge Pascoal"/>
    <x v="5"/>
    <x v="22"/>
    <s v="Malehice-Nwahamuza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1500"/>
    <s v="Sem registo"/>
  </r>
  <r>
    <d v="2026-04-02T00:00:00"/>
    <x v="2"/>
    <m/>
    <m/>
    <m/>
    <n v="480"/>
    <n v="480"/>
    <n v="480"/>
    <n v="0"/>
    <m/>
    <m/>
    <m/>
    <m/>
    <m/>
    <m/>
    <m/>
    <s v="SUSSACO"/>
    <m/>
    <m/>
    <m/>
    <n v="2601298"/>
    <s v="Jorge Pascoal"/>
    <x v="5"/>
    <x v="22"/>
    <s v="Malehice-Nwavaquene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480"/>
    <s v="Sem registo"/>
  </r>
  <r>
    <d v="2026-04-02T00:00:00"/>
    <x v="3"/>
    <m/>
    <m/>
    <m/>
    <n v="1523"/>
    <n v="761.5"/>
    <n v="761.5"/>
    <n v="0"/>
    <m/>
    <m/>
    <m/>
    <m/>
    <m/>
    <m/>
    <m/>
    <s v="AGRIMIDACLORP1L"/>
    <m/>
    <m/>
    <m/>
    <n v="2601298"/>
    <s v="Jorge Pascoal"/>
    <x v="5"/>
    <x v="22"/>
    <s v="Malehice-coca missava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761.5"/>
    <s v="Sem registo"/>
  </r>
  <r>
    <d v="2026-04-02T00:00:00"/>
    <x v="3"/>
    <m/>
    <m/>
    <m/>
    <n v="158"/>
    <n v="79"/>
    <n v="79"/>
    <n v="0"/>
    <m/>
    <m/>
    <m/>
    <m/>
    <m/>
    <m/>
    <m/>
    <s v="AGRIMIDACLORP1L"/>
    <m/>
    <m/>
    <m/>
    <n v="2601298"/>
    <s v="Jorge Pascoal"/>
    <x v="5"/>
    <x v="22"/>
    <s v="Malehice-Cocamissava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79"/>
    <s v="Sem registo"/>
  </r>
  <r>
    <d v="2026-04-02T00:00:00"/>
    <x v="3"/>
    <m/>
    <m/>
    <m/>
    <n v="313"/>
    <n v="156.5"/>
    <n v="156.5"/>
    <n v="0"/>
    <m/>
    <m/>
    <m/>
    <m/>
    <m/>
    <m/>
    <m/>
    <s v="AGRIMIDACLORP1L"/>
    <m/>
    <m/>
    <m/>
    <n v="2601298"/>
    <s v="Jorge Pascoal"/>
    <x v="5"/>
    <x v="22"/>
    <s v="Malehice-Cocamissava-guemulene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56.5"/>
    <s v="Sem registo"/>
  </r>
  <r>
    <d v="2026-04-02T00:00:00"/>
    <x v="3"/>
    <m/>
    <m/>
    <m/>
    <n v="175"/>
    <n v="87.5"/>
    <n v="87.5"/>
    <n v="0"/>
    <m/>
    <m/>
    <m/>
    <m/>
    <m/>
    <m/>
    <m/>
    <s v="AGRIMIDACLORP1L"/>
    <m/>
    <m/>
    <m/>
    <n v="2601298"/>
    <s v="Jorge Pascoal"/>
    <x v="5"/>
    <x v="22"/>
    <s v="Malehice-Eduardo Mondlane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87.5"/>
    <s v="Sem registo"/>
  </r>
  <r>
    <d v="2026-04-02T00:00:00"/>
    <x v="3"/>
    <m/>
    <m/>
    <m/>
    <n v="415"/>
    <n v="207.5"/>
    <n v="207.5"/>
    <n v="0"/>
    <m/>
    <m/>
    <m/>
    <m/>
    <m/>
    <m/>
    <m/>
    <s v="AGRIMIDACLORP1L"/>
    <m/>
    <m/>
    <m/>
    <n v="2601298"/>
    <s v="Jorge Pascoal"/>
    <x v="5"/>
    <x v="22"/>
    <s v="Malehice-Guemulene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07.5"/>
    <s v="Sem registo"/>
  </r>
  <r>
    <d v="2026-04-02T00:00:00"/>
    <x v="3"/>
    <m/>
    <m/>
    <m/>
    <n v="206"/>
    <n v="103"/>
    <n v="103"/>
    <n v="0"/>
    <m/>
    <m/>
    <m/>
    <m/>
    <m/>
    <m/>
    <m/>
    <s v="AGRIMIDACLORP1L"/>
    <m/>
    <m/>
    <m/>
    <n v="2601298"/>
    <s v="Jorge Pascoal"/>
    <x v="5"/>
    <x v="22"/>
    <s v="Malehice-Gwemulene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03"/>
    <s v="Sem registo"/>
  </r>
  <r>
    <d v="2026-04-02T00:00:00"/>
    <x v="3"/>
    <m/>
    <m/>
    <m/>
    <n v="29"/>
    <n v="14.5"/>
    <n v="14.5"/>
    <n v="0"/>
    <m/>
    <m/>
    <m/>
    <m/>
    <m/>
    <m/>
    <m/>
    <s v="AGRIMIDACLORP1L"/>
    <m/>
    <m/>
    <m/>
    <n v="2601298"/>
    <s v="Jorge Pascoal"/>
    <x v="5"/>
    <x v="22"/>
    <s v="Malehice-Liberdade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4.5"/>
    <s v="Sem registo"/>
  </r>
  <r>
    <d v="2026-04-02T00:00:00"/>
    <x v="3"/>
    <m/>
    <m/>
    <m/>
    <n v="1473"/>
    <n v="736.5"/>
    <n v="736.5"/>
    <n v="0"/>
    <m/>
    <m/>
    <m/>
    <m/>
    <m/>
    <m/>
    <m/>
    <s v="AGRIMIDACLORP1L"/>
    <m/>
    <m/>
    <m/>
    <n v="2601298"/>
    <s v="Jorge Pascoal"/>
    <x v="5"/>
    <x v="22"/>
    <s v="Malehice-Mangume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736.5"/>
    <s v="Sem registo"/>
  </r>
  <r>
    <d v="2026-04-02T00:00:00"/>
    <x v="3"/>
    <m/>
    <m/>
    <m/>
    <n v="74"/>
    <n v="37"/>
    <n v="37"/>
    <n v="0"/>
    <m/>
    <m/>
    <m/>
    <m/>
    <m/>
    <m/>
    <m/>
    <s v="AGRIMIDACLORP1L"/>
    <m/>
    <m/>
    <m/>
    <n v="2601298"/>
    <s v="Jorge Pascoal"/>
    <x v="5"/>
    <x v="22"/>
    <s v="Malehice-Mavonane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37"/>
    <s v="Sem registo"/>
  </r>
  <r>
    <d v="2026-04-02T00:00:00"/>
    <x v="3"/>
    <m/>
    <m/>
    <m/>
    <n v="48"/>
    <n v="24"/>
    <n v="24"/>
    <n v="0"/>
    <m/>
    <m/>
    <m/>
    <m/>
    <m/>
    <m/>
    <m/>
    <s v="AGRIMIDACLORP1L"/>
    <m/>
    <m/>
    <m/>
    <n v="2601298"/>
    <s v="Jorge Pascoal"/>
    <x v="5"/>
    <x v="22"/>
    <s v="Malehice-Mbambane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4"/>
    <s v="Sem registo"/>
  </r>
  <r>
    <d v="2026-04-02T00:00:00"/>
    <x v="3"/>
    <m/>
    <m/>
    <m/>
    <n v="30"/>
    <n v="15"/>
    <n v="15"/>
    <n v="0"/>
    <m/>
    <m/>
    <m/>
    <m/>
    <m/>
    <m/>
    <m/>
    <s v="AGRIMIDACLORP1L"/>
    <m/>
    <m/>
    <m/>
    <n v="2601298"/>
    <s v="Jorge Pascoal"/>
    <x v="5"/>
    <x v="22"/>
    <s v="Malehice-Mbanganhane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5"/>
    <s v="Sem registo"/>
  </r>
  <r>
    <d v="2026-04-02T00:00:00"/>
    <x v="3"/>
    <m/>
    <m/>
    <m/>
    <n v="6"/>
    <n v="3"/>
    <n v="3"/>
    <n v="0"/>
    <m/>
    <m/>
    <m/>
    <m/>
    <m/>
    <m/>
    <m/>
    <s v="AGRIMIDACLORP1L"/>
    <m/>
    <m/>
    <m/>
    <n v="2601298"/>
    <s v="Jorge Pascoal"/>
    <x v="5"/>
    <x v="22"/>
    <s v="Malehice-Mbembele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3"/>
    <s v="Sem registo"/>
  </r>
  <r>
    <d v="2026-04-02T00:00:00"/>
    <x v="3"/>
    <m/>
    <m/>
    <m/>
    <n v="32"/>
    <n v="16"/>
    <n v="16"/>
    <n v="0"/>
    <m/>
    <m/>
    <m/>
    <m/>
    <m/>
    <m/>
    <m/>
    <s v="AGRIMIDACLORP1L"/>
    <m/>
    <m/>
    <m/>
    <n v="2601298"/>
    <s v="Jorge Pascoal"/>
    <x v="5"/>
    <x v="22"/>
    <s v="Malehice-Ndavene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6"/>
    <s v="Sem registo"/>
  </r>
  <r>
    <d v="2026-04-02T00:00:00"/>
    <x v="3"/>
    <m/>
    <m/>
    <m/>
    <n v="1075"/>
    <n v="537.5"/>
    <n v="537.5"/>
    <n v="0"/>
    <m/>
    <m/>
    <m/>
    <m/>
    <m/>
    <m/>
    <m/>
    <s v="AGRIMIDACLORP1L"/>
    <m/>
    <m/>
    <m/>
    <n v="2601298"/>
    <s v="Jorge Pascoal"/>
    <x v="5"/>
    <x v="22"/>
    <s v="Malehice-Nwahamuza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537.5"/>
    <s v="Sem registo"/>
  </r>
  <r>
    <d v="2026-04-02T00:00:00"/>
    <x v="3"/>
    <m/>
    <m/>
    <m/>
    <n v="24"/>
    <n v="12"/>
    <n v="12"/>
    <n v="0"/>
    <m/>
    <m/>
    <m/>
    <m/>
    <m/>
    <m/>
    <m/>
    <s v="AGRIMIDACLORP1L"/>
    <m/>
    <m/>
    <m/>
    <n v="2601298"/>
    <s v="Jorge Pascoal"/>
    <x v="5"/>
    <x v="22"/>
    <s v="Malehice-Nwavaquene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2"/>
    <s v="Sem registo"/>
  </r>
  <r>
    <d v="2026-04-02T00:00:00"/>
    <x v="4"/>
    <m/>
    <m/>
    <m/>
    <n v="19037.5"/>
    <n v="19037.5"/>
    <n v="19037.5"/>
    <n v="0"/>
    <m/>
    <m/>
    <m/>
    <m/>
    <m/>
    <m/>
    <m/>
    <s v="MXIXMILHOKG"/>
    <m/>
    <m/>
    <m/>
    <n v="2601298"/>
    <s v="Jorge Pascoal"/>
    <x v="5"/>
    <x v="22"/>
    <s v="Malehice-coca missava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n v="19038"/>
    <m/>
    <n v="19038"/>
    <n v="0.5"/>
    <s v="Entregue"/>
  </r>
  <r>
    <d v="2026-04-02T00:00:00"/>
    <x v="4"/>
    <m/>
    <m/>
    <m/>
    <n v="1975"/>
    <n v="1975"/>
    <n v="1975"/>
    <n v="0"/>
    <m/>
    <m/>
    <m/>
    <m/>
    <m/>
    <m/>
    <m/>
    <s v="MXIXMILHOKG"/>
    <m/>
    <m/>
    <m/>
    <n v="2601298"/>
    <s v="Jorge Pascoal"/>
    <x v="5"/>
    <x v="22"/>
    <s v="Malehice-Cocamissava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n v="1975"/>
    <m/>
    <m/>
    <n v="1975"/>
    <n v="0"/>
    <s v="Entregue"/>
  </r>
  <r>
    <d v="2026-04-02T00:00:00"/>
    <x v="4"/>
    <m/>
    <m/>
    <m/>
    <n v="3912.5"/>
    <n v="3912.5"/>
    <n v="3912.5"/>
    <n v="0"/>
    <m/>
    <m/>
    <m/>
    <m/>
    <m/>
    <m/>
    <m/>
    <s v="MXIXMILHOKG"/>
    <m/>
    <m/>
    <m/>
    <n v="2601298"/>
    <s v="Jorge Pascoal"/>
    <x v="5"/>
    <x v="22"/>
    <s v="Malehice-Cocamissava-guemulene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m/>
    <n v="3912"/>
    <m/>
    <n v="3912"/>
    <n v="-0.5"/>
    <s v="Entregue"/>
  </r>
  <r>
    <d v="2026-04-02T00:00:00"/>
    <x v="4"/>
    <m/>
    <m/>
    <m/>
    <n v="2187.5"/>
    <n v="2187.5"/>
    <n v="2187.5"/>
    <n v="0"/>
    <m/>
    <m/>
    <m/>
    <m/>
    <m/>
    <m/>
    <m/>
    <s v="MXIXMILHOKG"/>
    <m/>
    <m/>
    <m/>
    <n v="2601298"/>
    <s v="Jorge Pascoal"/>
    <x v="5"/>
    <x v="22"/>
    <s v="Malehice-Eduardo Mondlane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n v="2188"/>
    <m/>
    <m/>
    <n v="2188"/>
    <n v="0.5"/>
    <s v="Entregue"/>
  </r>
  <r>
    <d v="2026-04-02T00:00:00"/>
    <x v="4"/>
    <m/>
    <m/>
    <m/>
    <n v="5187.5"/>
    <n v="5187.5"/>
    <n v="5187.5"/>
    <n v="0"/>
    <m/>
    <m/>
    <m/>
    <m/>
    <m/>
    <m/>
    <m/>
    <s v="MXIXMILHOKG"/>
    <m/>
    <m/>
    <m/>
    <n v="2601298"/>
    <s v="Jorge Pascoal"/>
    <x v="5"/>
    <x v="22"/>
    <s v="Malehice-Guemulene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n v="5188"/>
    <m/>
    <m/>
    <n v="5188"/>
    <n v="0.5"/>
    <s v="Entregue"/>
  </r>
  <r>
    <d v="2026-04-02T00:00:00"/>
    <x v="4"/>
    <m/>
    <m/>
    <m/>
    <n v="2575"/>
    <n v="2575"/>
    <n v="2575"/>
    <n v="0"/>
    <m/>
    <m/>
    <m/>
    <m/>
    <m/>
    <m/>
    <m/>
    <s v="MXIXMILHOKG"/>
    <m/>
    <m/>
    <m/>
    <n v="2601298"/>
    <s v="Jorge Pascoal"/>
    <x v="5"/>
    <x v="22"/>
    <s v="Malehice-Gwemulene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n v="2575"/>
    <m/>
    <m/>
    <n v="2575"/>
    <n v="0"/>
    <s v="Entregue"/>
  </r>
  <r>
    <d v="2026-04-02T00:00:00"/>
    <x v="4"/>
    <m/>
    <m/>
    <m/>
    <n v="362.5"/>
    <n v="362.5"/>
    <n v="362.5"/>
    <n v="0"/>
    <m/>
    <m/>
    <m/>
    <m/>
    <m/>
    <m/>
    <m/>
    <s v="MXIXMILHOKG"/>
    <m/>
    <m/>
    <m/>
    <n v="2601298"/>
    <s v="Jorge Pascoal"/>
    <x v="5"/>
    <x v="22"/>
    <s v="Malehice-Liberdade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n v="362"/>
    <m/>
    <m/>
    <n v="362"/>
    <n v="-0.5"/>
    <s v="Entregue"/>
  </r>
  <r>
    <d v="2026-04-02T00:00:00"/>
    <x v="4"/>
    <m/>
    <m/>
    <m/>
    <n v="18412.5"/>
    <n v="18412.5"/>
    <n v="18412.5"/>
    <n v="0"/>
    <m/>
    <m/>
    <m/>
    <m/>
    <m/>
    <m/>
    <m/>
    <s v="MXIXMILHOKG"/>
    <m/>
    <m/>
    <m/>
    <n v="2601298"/>
    <s v="Jorge Pascoal"/>
    <x v="5"/>
    <x v="22"/>
    <s v="Malehice-Mangume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n v="18412"/>
    <m/>
    <m/>
    <n v="18412"/>
    <n v="-0.5"/>
    <s v="Entregue"/>
  </r>
  <r>
    <d v="2026-04-02T00:00:00"/>
    <x v="4"/>
    <m/>
    <m/>
    <m/>
    <n v="925"/>
    <n v="925"/>
    <n v="925"/>
    <n v="0"/>
    <m/>
    <m/>
    <m/>
    <m/>
    <m/>
    <m/>
    <m/>
    <s v="MXIXMILHOKG"/>
    <m/>
    <m/>
    <m/>
    <n v="2601298"/>
    <s v="Jorge Pascoal"/>
    <x v="5"/>
    <x v="22"/>
    <s v="Malehice-Mavonane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n v="925"/>
    <m/>
    <m/>
    <n v="925"/>
    <n v="0"/>
    <s v="Entregue"/>
  </r>
  <r>
    <d v="2026-04-02T00:00:00"/>
    <x v="4"/>
    <m/>
    <m/>
    <m/>
    <n v="600"/>
    <n v="600"/>
    <n v="600"/>
    <n v="0"/>
    <m/>
    <m/>
    <m/>
    <m/>
    <m/>
    <m/>
    <m/>
    <s v="MXIXMILHOKG"/>
    <m/>
    <m/>
    <m/>
    <n v="2601298"/>
    <s v="Jorge Pascoal"/>
    <x v="5"/>
    <x v="22"/>
    <s v="Malehice-Mbambane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n v="600"/>
    <m/>
    <m/>
    <n v="600"/>
    <n v="0"/>
    <s v="Entregue"/>
  </r>
  <r>
    <d v="2026-04-02T00:00:00"/>
    <x v="4"/>
    <m/>
    <m/>
    <m/>
    <n v="375"/>
    <n v="375"/>
    <n v="375"/>
    <n v="0"/>
    <m/>
    <m/>
    <m/>
    <m/>
    <m/>
    <m/>
    <m/>
    <s v="MXIXMILHOKG"/>
    <m/>
    <m/>
    <m/>
    <n v="2601298"/>
    <s v="Jorge Pascoal"/>
    <x v="5"/>
    <x v="22"/>
    <s v="Malehice-Mbanganhane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n v="375"/>
    <m/>
    <m/>
    <n v="375"/>
    <n v="0"/>
    <s v="Entregue"/>
  </r>
  <r>
    <d v="2026-04-02T00:00:00"/>
    <x v="4"/>
    <m/>
    <m/>
    <m/>
    <n v="75"/>
    <n v="75"/>
    <n v="75"/>
    <n v="0"/>
    <m/>
    <m/>
    <m/>
    <m/>
    <m/>
    <m/>
    <m/>
    <s v="MXIXMILHOKG"/>
    <m/>
    <m/>
    <m/>
    <n v="2601298"/>
    <s v="Jorge Pascoal"/>
    <x v="5"/>
    <x v="22"/>
    <s v="Malehice-Mbembele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n v="75"/>
    <m/>
    <m/>
    <n v="75"/>
    <n v="0"/>
    <s v="Entregue"/>
  </r>
  <r>
    <d v="2026-04-02T00:00:00"/>
    <x v="4"/>
    <m/>
    <m/>
    <m/>
    <n v="400"/>
    <n v="400"/>
    <n v="400"/>
    <n v="0"/>
    <m/>
    <m/>
    <m/>
    <m/>
    <m/>
    <m/>
    <m/>
    <s v="MXIXMILHOKG"/>
    <m/>
    <m/>
    <m/>
    <n v="2601298"/>
    <s v="Jorge Pascoal"/>
    <x v="5"/>
    <x v="22"/>
    <s v="Malehice-Ndavene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n v="400"/>
    <m/>
    <m/>
    <n v="400"/>
    <n v="0"/>
    <s v="Entregue"/>
  </r>
  <r>
    <d v="2026-04-02T00:00:00"/>
    <x v="4"/>
    <m/>
    <m/>
    <m/>
    <n v="13437.5"/>
    <n v="13437.5"/>
    <n v="13437.5"/>
    <n v="0"/>
    <m/>
    <m/>
    <m/>
    <m/>
    <m/>
    <m/>
    <m/>
    <s v="MXIXMILHOKG"/>
    <m/>
    <m/>
    <m/>
    <n v="2601298"/>
    <s v="Jorge Pascoal"/>
    <x v="5"/>
    <x v="22"/>
    <s v="Malehice-Nwahamuza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n v="13438"/>
    <m/>
    <m/>
    <n v="13438"/>
    <n v="0.5"/>
    <s v="Entregue"/>
  </r>
  <r>
    <d v="2026-04-02T00:00:00"/>
    <x v="4"/>
    <m/>
    <m/>
    <m/>
    <n v="300"/>
    <n v="300"/>
    <n v="300"/>
    <n v="0"/>
    <m/>
    <m/>
    <m/>
    <m/>
    <m/>
    <m/>
    <m/>
    <s v="MXIXMILHOKG"/>
    <m/>
    <m/>
    <m/>
    <n v="2601298"/>
    <s v="Jorge Pascoal"/>
    <x v="5"/>
    <x v="22"/>
    <s v="Malehice-Nwavaquene"/>
    <m/>
    <m/>
    <m/>
    <m/>
    <m/>
    <m/>
    <s v="Jorge Pascoal"/>
    <s v="864012425"/>
    <s v="Neisma Jotamo Chilaule"/>
    <n v="870936440"/>
    <m/>
    <m/>
    <m/>
    <n v="260001"/>
    <m/>
    <m/>
    <m/>
    <m/>
    <m/>
    <m/>
    <m/>
    <m/>
    <m/>
    <m/>
    <m/>
    <m/>
    <m/>
    <m/>
    <n v="300"/>
    <m/>
    <m/>
    <n v="300"/>
    <n v="0"/>
    <s v="Entregue"/>
  </r>
  <r>
    <d v="2026-04-02T00:00:00"/>
    <x v="0"/>
    <m/>
    <m/>
    <m/>
    <n v="435"/>
    <n v="435"/>
    <n v="0"/>
    <n v="-435"/>
    <m/>
    <m/>
    <m/>
    <m/>
    <m/>
    <m/>
    <m/>
    <s v="MXIXFEIJAOKG"/>
    <m/>
    <m/>
    <m/>
    <n v="2601299"/>
    <s v="Jose Jairosse"/>
    <x v="4"/>
    <x v="60"/>
    <s v="Chiongo"/>
    <m/>
    <m/>
    <m/>
    <m/>
    <m/>
    <m/>
    <s v="Jose Jairosse"/>
    <s v="867213429"/>
    <s v="Adolfo Antonio"/>
    <n v="842425262"/>
    <m/>
    <m/>
    <m/>
    <n v="260001"/>
    <m/>
    <m/>
    <m/>
    <m/>
    <m/>
    <m/>
    <m/>
    <m/>
    <m/>
    <m/>
    <m/>
    <m/>
    <m/>
    <n v="-435"/>
    <m/>
    <m/>
    <m/>
    <n v="0"/>
    <n v="0"/>
    <s v="Sem registo"/>
  </r>
  <r>
    <d v="2026-04-02T00:00:00"/>
    <x v="1"/>
    <m/>
    <m/>
    <m/>
    <n v="29"/>
    <n v="14.5"/>
    <n v="0"/>
    <n v="-14.5"/>
    <m/>
    <m/>
    <m/>
    <m/>
    <m/>
    <m/>
    <m/>
    <s v="AGRIFEMMA01L"/>
    <m/>
    <m/>
    <m/>
    <n v="2601299"/>
    <s v="Jose Jairosse"/>
    <x v="4"/>
    <x v="60"/>
    <s v="Chiongo"/>
    <m/>
    <m/>
    <m/>
    <m/>
    <m/>
    <m/>
    <s v="Jose Jairosse"/>
    <s v="867213429"/>
    <s v="Adolfo Antonio"/>
    <n v="842425262"/>
    <m/>
    <m/>
    <m/>
    <n v="260001"/>
    <m/>
    <m/>
    <m/>
    <m/>
    <m/>
    <m/>
    <m/>
    <m/>
    <m/>
    <m/>
    <m/>
    <m/>
    <m/>
    <n v="-29"/>
    <m/>
    <m/>
    <m/>
    <n v="0"/>
    <n v="0"/>
    <s v="Sem registo"/>
  </r>
  <r>
    <d v="2026-04-02T00:00:00"/>
    <x v="2"/>
    <m/>
    <m/>
    <m/>
    <n v="580"/>
    <n v="580"/>
    <n v="0"/>
    <n v="-580"/>
    <m/>
    <m/>
    <m/>
    <m/>
    <m/>
    <m/>
    <m/>
    <s v="SUSSACO"/>
    <m/>
    <m/>
    <m/>
    <n v="2601299"/>
    <s v="Jose Jairosse"/>
    <x v="4"/>
    <x v="60"/>
    <s v="Chiongo"/>
    <m/>
    <m/>
    <m/>
    <m/>
    <m/>
    <m/>
    <s v="Jose Jairosse"/>
    <s v="867213429"/>
    <s v="Adolfo Antonio"/>
    <n v="842425262"/>
    <m/>
    <m/>
    <m/>
    <n v="260001"/>
    <m/>
    <m/>
    <m/>
    <m/>
    <m/>
    <m/>
    <m/>
    <m/>
    <m/>
    <m/>
    <m/>
    <m/>
    <m/>
    <n v="-580"/>
    <m/>
    <m/>
    <m/>
    <n v="0"/>
    <n v="0"/>
    <s v="Sem registo"/>
  </r>
  <r>
    <d v="2026-04-02T00:00:00"/>
    <x v="3"/>
    <m/>
    <m/>
    <m/>
    <n v="29"/>
    <n v="14.5"/>
    <n v="0"/>
    <n v="-14.5"/>
    <m/>
    <m/>
    <m/>
    <m/>
    <m/>
    <m/>
    <m/>
    <s v="AGRIMIDACLORP1L"/>
    <m/>
    <m/>
    <m/>
    <n v="2601299"/>
    <s v="Jose Jairosse"/>
    <x v="4"/>
    <x v="60"/>
    <s v="Chiongo"/>
    <m/>
    <m/>
    <m/>
    <m/>
    <m/>
    <m/>
    <s v="Jose Jairosse"/>
    <s v="867213429"/>
    <s v="Adolfo Antonio"/>
    <n v="842425262"/>
    <m/>
    <m/>
    <m/>
    <n v="260001"/>
    <m/>
    <m/>
    <m/>
    <m/>
    <m/>
    <m/>
    <m/>
    <m/>
    <m/>
    <m/>
    <m/>
    <m/>
    <m/>
    <n v="-29"/>
    <m/>
    <m/>
    <m/>
    <n v="0"/>
    <n v="0"/>
    <s v="Sem registo"/>
  </r>
  <r>
    <d v="2026-04-02T00:00:00"/>
    <x v="4"/>
    <m/>
    <m/>
    <m/>
    <n v="362.5"/>
    <n v="362.5"/>
    <n v="0"/>
    <n v="-362.5"/>
    <m/>
    <m/>
    <m/>
    <m/>
    <m/>
    <m/>
    <m/>
    <s v="MXIXMILHOKG"/>
    <m/>
    <m/>
    <m/>
    <n v="2601299"/>
    <s v="Jose Jairosse"/>
    <x v="4"/>
    <x v="60"/>
    <s v="Chiongo"/>
    <m/>
    <m/>
    <m/>
    <m/>
    <m/>
    <m/>
    <s v="Jose Jairosse"/>
    <s v="867213429"/>
    <s v="Adolfo Antonio"/>
    <n v="842425262"/>
    <m/>
    <m/>
    <m/>
    <n v="260001"/>
    <m/>
    <m/>
    <m/>
    <m/>
    <m/>
    <m/>
    <m/>
    <m/>
    <m/>
    <m/>
    <m/>
    <m/>
    <m/>
    <n v="-362.5"/>
    <m/>
    <m/>
    <m/>
    <n v="0"/>
    <n v="0"/>
    <s v="Sem registo"/>
  </r>
  <r>
    <d v="2026-04-02T00:00:00"/>
    <x v="0"/>
    <m/>
    <m/>
    <m/>
    <n v="510"/>
    <n v="510"/>
    <n v="510"/>
    <n v="0"/>
    <m/>
    <m/>
    <m/>
    <m/>
    <m/>
    <m/>
    <m/>
    <s v="MXIXFEIJAOKG"/>
    <m/>
    <m/>
    <m/>
    <n v="2601300"/>
    <s v="José Monteiro"/>
    <x v="4"/>
    <x v="39"/>
    <s v="Chiremera"/>
    <m/>
    <m/>
    <m/>
    <m/>
    <m/>
    <m/>
    <s v="José Monteiro"/>
    <s v="840322632/863447725"/>
    <s v="Salva Lizandra M. Nhalungo"/>
    <s v="862373036/842381016"/>
    <m/>
    <m/>
    <m/>
    <n v="260001"/>
    <m/>
    <m/>
    <m/>
    <m/>
    <m/>
    <m/>
    <m/>
    <m/>
    <m/>
    <m/>
    <m/>
    <m/>
    <m/>
    <n v="0"/>
    <m/>
    <m/>
    <m/>
    <n v="0"/>
    <n v="-510"/>
    <s v="Sem registo"/>
  </r>
  <r>
    <d v="2026-04-02T00:00:00"/>
    <x v="1"/>
    <m/>
    <m/>
    <m/>
    <n v="34"/>
    <n v="17"/>
    <n v="34"/>
    <n v="17"/>
    <m/>
    <m/>
    <m/>
    <m/>
    <m/>
    <m/>
    <m/>
    <s v="AGRIFEMMA01L"/>
    <m/>
    <m/>
    <m/>
    <n v="2601300"/>
    <s v="José Monteiro"/>
    <x v="4"/>
    <x v="39"/>
    <s v="Chiremera"/>
    <m/>
    <m/>
    <m/>
    <m/>
    <m/>
    <m/>
    <s v="José Monteiro"/>
    <s v="840322632/863447725"/>
    <s v="Salva Lizandra M. Nhalungo"/>
    <s v="862373036/842381016"/>
    <m/>
    <m/>
    <m/>
    <n v="260001"/>
    <m/>
    <m/>
    <m/>
    <m/>
    <m/>
    <m/>
    <m/>
    <m/>
    <m/>
    <m/>
    <m/>
    <m/>
    <m/>
    <n v="0"/>
    <m/>
    <m/>
    <m/>
    <n v="0"/>
    <n v="-34"/>
    <s v="Sem registo"/>
  </r>
  <r>
    <d v="2026-04-02T00:00:00"/>
    <x v="2"/>
    <m/>
    <m/>
    <m/>
    <n v="680"/>
    <n v="680"/>
    <n v="680"/>
    <n v="0"/>
    <m/>
    <m/>
    <m/>
    <m/>
    <m/>
    <m/>
    <m/>
    <s v="SUSSACO"/>
    <m/>
    <m/>
    <m/>
    <n v="2601300"/>
    <s v="José Monteiro"/>
    <x v="4"/>
    <x v="39"/>
    <s v="Chiremera"/>
    <m/>
    <m/>
    <m/>
    <m/>
    <m/>
    <m/>
    <s v="José Monteiro"/>
    <s v="840322632/863447725"/>
    <s v="Salva Lizandra M. Nhalungo"/>
    <s v="862373036/842381016"/>
    <m/>
    <m/>
    <m/>
    <n v="260001"/>
    <m/>
    <m/>
    <m/>
    <m/>
    <m/>
    <m/>
    <m/>
    <m/>
    <m/>
    <m/>
    <m/>
    <m/>
    <m/>
    <n v="0"/>
    <m/>
    <m/>
    <m/>
    <n v="0"/>
    <n v="-680"/>
    <s v="Sem registo"/>
  </r>
  <r>
    <d v="2026-04-02T00:00:00"/>
    <x v="3"/>
    <m/>
    <m/>
    <m/>
    <n v="34"/>
    <n v="17"/>
    <n v="34"/>
    <n v="17"/>
    <m/>
    <m/>
    <m/>
    <m/>
    <m/>
    <m/>
    <m/>
    <s v="AGRIMIDACLORP1L"/>
    <m/>
    <m/>
    <m/>
    <n v="2601300"/>
    <s v="José Monteiro"/>
    <x v="4"/>
    <x v="39"/>
    <s v="Chiremera"/>
    <m/>
    <m/>
    <m/>
    <m/>
    <m/>
    <m/>
    <s v="José Monteiro"/>
    <s v="840322632/863447725"/>
    <s v="Salva Lizandra M. Nhalungo"/>
    <s v="862373036/842381016"/>
    <m/>
    <m/>
    <m/>
    <n v="260001"/>
    <m/>
    <m/>
    <m/>
    <m/>
    <m/>
    <m/>
    <m/>
    <m/>
    <m/>
    <m/>
    <m/>
    <m/>
    <m/>
    <n v="0"/>
    <m/>
    <m/>
    <m/>
    <n v="0"/>
    <n v="-34"/>
    <s v="Sem registo"/>
  </r>
  <r>
    <d v="2026-04-02T00:00:00"/>
    <x v="4"/>
    <m/>
    <m/>
    <m/>
    <n v="425"/>
    <n v="425"/>
    <n v="425"/>
    <n v="0"/>
    <m/>
    <m/>
    <m/>
    <m/>
    <m/>
    <m/>
    <m/>
    <s v="MXIXMILHOKG"/>
    <m/>
    <m/>
    <m/>
    <n v="2601300"/>
    <s v="José Monteiro"/>
    <x v="4"/>
    <x v="39"/>
    <s v="Chiremera"/>
    <m/>
    <m/>
    <m/>
    <m/>
    <m/>
    <m/>
    <s v="José Monteiro"/>
    <s v="840322632/863447725"/>
    <s v="Salva Lizandra M. Nhalungo"/>
    <s v="862373036/842381016"/>
    <m/>
    <m/>
    <m/>
    <n v="260001"/>
    <m/>
    <m/>
    <m/>
    <m/>
    <m/>
    <m/>
    <m/>
    <m/>
    <m/>
    <m/>
    <m/>
    <m/>
    <m/>
    <n v="0"/>
    <m/>
    <m/>
    <m/>
    <n v="0"/>
    <n v="-425"/>
    <s v="Sem registo"/>
  </r>
  <r>
    <d v="2026-04-02T00:00:00"/>
    <x v="0"/>
    <m/>
    <m/>
    <m/>
    <n v="4185"/>
    <n v="4185"/>
    <n v="4140"/>
    <n v="-45"/>
    <m/>
    <m/>
    <m/>
    <m/>
    <m/>
    <m/>
    <m/>
    <s v="MXIXFEIJAOKG"/>
    <m/>
    <m/>
    <m/>
    <n v="2601301"/>
    <s v="Jose Patrocinio Zeca Mureua"/>
    <x v="2"/>
    <x v="47"/>
    <s v="3 de Fevereiro"/>
    <m/>
    <m/>
    <m/>
    <m/>
    <m/>
    <m/>
    <s v="Jose Patrocinio Zeca Mureua"/>
    <s v="847710566"/>
    <s v="Castro Manuel Mendes"/>
    <n v="860795776"/>
    <m/>
    <m/>
    <m/>
    <n v="260001"/>
    <m/>
    <m/>
    <m/>
    <m/>
    <m/>
    <m/>
    <m/>
    <m/>
    <m/>
    <m/>
    <m/>
    <m/>
    <m/>
    <n v="-45"/>
    <m/>
    <m/>
    <n v="4185"/>
    <n v="0"/>
    <n v="-4140"/>
    <s v="Sem registo"/>
  </r>
  <r>
    <d v="2026-04-02T00:00:00"/>
    <x v="1"/>
    <m/>
    <m/>
    <m/>
    <n v="279"/>
    <n v="139.5"/>
    <n v="276"/>
    <n v="136.5"/>
    <m/>
    <m/>
    <m/>
    <m/>
    <m/>
    <m/>
    <m/>
    <s v="AGRIFEMMA01L"/>
    <m/>
    <m/>
    <m/>
    <n v="2601301"/>
    <s v="Jose Patrocinio Zeca Mureua"/>
    <x v="2"/>
    <x v="47"/>
    <s v="3 de Fevereiro"/>
    <m/>
    <m/>
    <m/>
    <m/>
    <m/>
    <m/>
    <s v="Jose Patrocinio Zeca Mureua"/>
    <s v="847710566"/>
    <s v="Castro Manuel Mendes"/>
    <n v="860795776"/>
    <m/>
    <m/>
    <m/>
    <n v="260001"/>
    <m/>
    <m/>
    <m/>
    <m/>
    <m/>
    <m/>
    <m/>
    <m/>
    <m/>
    <m/>
    <m/>
    <m/>
    <m/>
    <n v="-3"/>
    <m/>
    <m/>
    <m/>
    <n v="0"/>
    <n v="-276"/>
    <s v="Sem registo"/>
  </r>
  <r>
    <d v="2026-04-02T00:00:00"/>
    <x v="2"/>
    <m/>
    <m/>
    <m/>
    <n v="5580"/>
    <n v="5580"/>
    <n v="5520"/>
    <n v="-60"/>
    <m/>
    <m/>
    <m/>
    <m/>
    <m/>
    <m/>
    <m/>
    <s v="SUSSACO"/>
    <m/>
    <m/>
    <m/>
    <n v="2601301"/>
    <s v="Jose Patrocinio Zeca Mureua"/>
    <x v="2"/>
    <x v="47"/>
    <s v="3 de Fevereiro"/>
    <m/>
    <m/>
    <m/>
    <m/>
    <m/>
    <m/>
    <s v="Jose Patrocinio Zeca Mureua"/>
    <s v="847710566"/>
    <s v="Castro Manuel Mendes"/>
    <n v="860795776"/>
    <m/>
    <m/>
    <m/>
    <n v="260001"/>
    <m/>
    <m/>
    <m/>
    <m/>
    <m/>
    <m/>
    <m/>
    <m/>
    <m/>
    <m/>
    <m/>
    <m/>
    <m/>
    <n v="-60"/>
    <m/>
    <m/>
    <m/>
    <n v="0"/>
    <n v="-5520"/>
    <s v="Sem registo"/>
  </r>
  <r>
    <d v="2026-04-02T00:00:00"/>
    <x v="3"/>
    <m/>
    <m/>
    <m/>
    <n v="174"/>
    <n v="87"/>
    <n v="276"/>
    <n v="189"/>
    <m/>
    <m/>
    <m/>
    <m/>
    <m/>
    <m/>
    <m/>
    <s v="AGRIMIDACLORP1L"/>
    <m/>
    <m/>
    <m/>
    <n v="2601301"/>
    <s v="Jose Patrocinio Zeca Mureua"/>
    <x v="2"/>
    <x v="47"/>
    <s v="3 de Fevereiro"/>
    <m/>
    <m/>
    <m/>
    <m/>
    <m/>
    <m/>
    <s v="Jose Patrocinio Zeca Mureua"/>
    <s v="847710566"/>
    <s v="Castro Manuel Mendes"/>
    <n v="860795776"/>
    <m/>
    <m/>
    <m/>
    <n v="260001"/>
    <m/>
    <m/>
    <m/>
    <m/>
    <m/>
    <m/>
    <m/>
    <m/>
    <m/>
    <m/>
    <m/>
    <m/>
    <m/>
    <n v="102"/>
    <m/>
    <m/>
    <m/>
    <n v="0"/>
    <n v="-276"/>
    <s v="Sem registo"/>
  </r>
  <r>
    <d v="2026-04-02T00:00:00"/>
    <x v="4"/>
    <m/>
    <m/>
    <m/>
    <n v="2175"/>
    <n v="2175"/>
    <n v="3450"/>
    <n v="1275"/>
    <m/>
    <m/>
    <m/>
    <m/>
    <m/>
    <m/>
    <m/>
    <s v="MXIXMILHOKG"/>
    <m/>
    <m/>
    <m/>
    <n v="2601301"/>
    <s v="Jose Patrocinio Zeca Mureua"/>
    <x v="2"/>
    <x v="47"/>
    <s v="3 de Fevereiro"/>
    <m/>
    <m/>
    <m/>
    <m/>
    <m/>
    <m/>
    <s v="Jose Patrocinio Zeca Mureua"/>
    <s v="847710566"/>
    <s v="Castro Manuel Mendes"/>
    <n v="860795776"/>
    <m/>
    <m/>
    <m/>
    <n v="260001"/>
    <m/>
    <m/>
    <m/>
    <m/>
    <m/>
    <m/>
    <m/>
    <m/>
    <m/>
    <m/>
    <m/>
    <m/>
    <m/>
    <n v="1275"/>
    <m/>
    <m/>
    <n v="2175"/>
    <n v="0"/>
    <n v="-3450"/>
    <s v="Sem registo"/>
  </r>
  <r>
    <d v="2026-04-02T00:00:00"/>
    <x v="5"/>
    <m/>
    <m/>
    <m/>
    <n v="315"/>
    <n v="157.5"/>
    <n v="0"/>
    <n v="-157.5"/>
    <m/>
    <m/>
    <m/>
    <m/>
    <m/>
    <m/>
    <m/>
    <s v="AGRIMHMCPA1L"/>
    <m/>
    <m/>
    <m/>
    <n v="2601301"/>
    <s v="Jose Patrocinio Zeca Mureua"/>
    <x v="2"/>
    <x v="47"/>
    <s v="3 de Fevereiro"/>
    <m/>
    <m/>
    <m/>
    <m/>
    <m/>
    <m/>
    <s v="Jose Patrocinio Zeca Mureua"/>
    <s v="847710566"/>
    <s v="Castro Manuel Mendes"/>
    <n v="860795776"/>
    <m/>
    <m/>
    <m/>
    <n v="260001"/>
    <m/>
    <m/>
    <m/>
    <m/>
    <m/>
    <m/>
    <m/>
    <m/>
    <m/>
    <m/>
    <m/>
    <m/>
    <m/>
    <n v="-315"/>
    <m/>
    <m/>
    <m/>
    <n v="0"/>
    <n v="0"/>
    <s v="Sem registo"/>
  </r>
  <r>
    <d v="2026-04-02T00:00:00"/>
    <x v="6"/>
    <m/>
    <m/>
    <m/>
    <n v="5250"/>
    <n v="5250"/>
    <n v="0"/>
    <n v="-5250"/>
    <m/>
    <m/>
    <m/>
    <m/>
    <m/>
    <m/>
    <m/>
    <s v="MXIXARROZKG"/>
    <m/>
    <m/>
    <m/>
    <n v="2601301"/>
    <s v="Jose Patrocinio Zeca Mureua"/>
    <x v="2"/>
    <x v="47"/>
    <s v="3 de Fevereiro"/>
    <m/>
    <m/>
    <m/>
    <m/>
    <m/>
    <m/>
    <s v="Jose Patrocinio Zeca Mureua"/>
    <s v="847710566"/>
    <s v="Castro Manuel Mendes"/>
    <n v="860795776"/>
    <m/>
    <m/>
    <m/>
    <n v="260001"/>
    <m/>
    <m/>
    <m/>
    <m/>
    <m/>
    <m/>
    <m/>
    <m/>
    <m/>
    <m/>
    <m/>
    <m/>
    <m/>
    <n v="-5250"/>
    <m/>
    <m/>
    <m/>
    <n v="0"/>
    <n v="0"/>
    <s v="Sem registo"/>
  </r>
  <r>
    <d v="2026-04-02T00:00:00"/>
    <x v="0"/>
    <m/>
    <m/>
    <m/>
    <n v="90"/>
    <n v="90"/>
    <n v="90"/>
    <n v="0"/>
    <m/>
    <m/>
    <m/>
    <m/>
    <m/>
    <m/>
    <m/>
    <s v="MXIXFEIJAOKG"/>
    <m/>
    <m/>
    <m/>
    <n v="2601302"/>
    <s v="Jose Pululo"/>
    <x v="5"/>
    <x v="19"/>
    <s v="Moianine/Mahunhane"/>
    <m/>
    <m/>
    <m/>
    <m/>
    <m/>
    <m/>
    <s v="Jose Pululo"/>
    <s v="862711023"/>
    <s v="Jordao Pedro"/>
    <n v="878875733"/>
    <m/>
    <m/>
    <m/>
    <n v="260001"/>
    <m/>
    <m/>
    <m/>
    <m/>
    <m/>
    <m/>
    <m/>
    <m/>
    <m/>
    <m/>
    <m/>
    <m/>
    <m/>
    <m/>
    <m/>
    <m/>
    <m/>
    <n v="0"/>
    <n v="-90"/>
    <s v="Sem registo"/>
  </r>
  <r>
    <d v="2026-04-02T00:00:00"/>
    <x v="0"/>
    <m/>
    <m/>
    <m/>
    <n v="435"/>
    <n v="435"/>
    <n v="435"/>
    <n v="0"/>
    <m/>
    <m/>
    <m/>
    <m/>
    <m/>
    <m/>
    <m/>
    <s v="MXIXFEIJAOKG"/>
    <m/>
    <m/>
    <m/>
    <n v="2601302"/>
    <s v="Jose Pululo"/>
    <x v="5"/>
    <x v="19"/>
    <s v="Moianine/Manganhe"/>
    <m/>
    <m/>
    <m/>
    <m/>
    <m/>
    <m/>
    <s v="Jose Pululo"/>
    <s v="862711023"/>
    <s v="Jordao Pedro"/>
    <n v="878875733"/>
    <m/>
    <m/>
    <m/>
    <n v="260001"/>
    <m/>
    <m/>
    <m/>
    <m/>
    <m/>
    <m/>
    <m/>
    <m/>
    <m/>
    <m/>
    <m/>
    <m/>
    <m/>
    <m/>
    <m/>
    <m/>
    <m/>
    <n v="0"/>
    <n v="-435"/>
    <s v="Sem registo"/>
  </r>
  <r>
    <d v="2026-04-02T00:00:00"/>
    <x v="1"/>
    <m/>
    <m/>
    <m/>
    <n v="6"/>
    <n v="3"/>
    <n v="3"/>
    <n v="0"/>
    <m/>
    <m/>
    <m/>
    <m/>
    <m/>
    <m/>
    <m/>
    <s v="AGRIFEMMA01L"/>
    <m/>
    <m/>
    <m/>
    <n v="2601302"/>
    <s v="Jose Pululo"/>
    <x v="5"/>
    <x v="19"/>
    <s v="Moianine/Mahunhane"/>
    <m/>
    <m/>
    <m/>
    <m/>
    <m/>
    <m/>
    <s v="Jose Pululo"/>
    <s v="862711023"/>
    <s v="Jordao Pedro"/>
    <n v="878875733"/>
    <m/>
    <m/>
    <m/>
    <n v="260001"/>
    <m/>
    <m/>
    <m/>
    <m/>
    <m/>
    <m/>
    <m/>
    <m/>
    <m/>
    <m/>
    <m/>
    <m/>
    <m/>
    <m/>
    <m/>
    <m/>
    <m/>
    <n v="0"/>
    <n v="-3"/>
    <s v="Sem registo"/>
  </r>
  <r>
    <d v="2026-04-02T00:00:00"/>
    <x v="1"/>
    <m/>
    <m/>
    <m/>
    <n v="29"/>
    <n v="14.5"/>
    <n v="14.5"/>
    <n v="0"/>
    <m/>
    <m/>
    <m/>
    <m/>
    <m/>
    <m/>
    <m/>
    <s v="AGRIFEMMA01L"/>
    <m/>
    <m/>
    <m/>
    <n v="2601302"/>
    <s v="Jose Pululo"/>
    <x v="5"/>
    <x v="19"/>
    <s v="Moianine/Manganhe"/>
    <m/>
    <m/>
    <m/>
    <m/>
    <m/>
    <m/>
    <s v="Jose Pululo"/>
    <s v="862711023"/>
    <s v="Jordao Pedro"/>
    <n v="878875733"/>
    <m/>
    <m/>
    <m/>
    <n v="260001"/>
    <m/>
    <m/>
    <m/>
    <m/>
    <m/>
    <m/>
    <m/>
    <m/>
    <m/>
    <m/>
    <m/>
    <m/>
    <m/>
    <m/>
    <m/>
    <m/>
    <m/>
    <n v="0"/>
    <n v="-14.5"/>
    <s v="Sem registo"/>
  </r>
  <r>
    <d v="2026-04-02T00:00:00"/>
    <x v="2"/>
    <m/>
    <m/>
    <m/>
    <n v="120"/>
    <n v="120"/>
    <n v="120"/>
    <n v="0"/>
    <m/>
    <m/>
    <m/>
    <m/>
    <m/>
    <m/>
    <m/>
    <s v="SUSSACO"/>
    <m/>
    <m/>
    <m/>
    <n v="2601302"/>
    <s v="Jose Pululo"/>
    <x v="5"/>
    <x v="19"/>
    <s v="Moianine/Mahunhane"/>
    <m/>
    <m/>
    <m/>
    <m/>
    <m/>
    <m/>
    <s v="Jose Pululo"/>
    <s v="862711023"/>
    <s v="Jordao Pedro"/>
    <n v="878875733"/>
    <m/>
    <m/>
    <m/>
    <n v="260001"/>
    <m/>
    <m/>
    <m/>
    <m/>
    <m/>
    <m/>
    <m/>
    <m/>
    <m/>
    <m/>
    <m/>
    <m/>
    <m/>
    <m/>
    <m/>
    <m/>
    <m/>
    <n v="0"/>
    <n v="-120"/>
    <s v="Sem registo"/>
  </r>
  <r>
    <d v="2026-04-02T00:00:00"/>
    <x v="2"/>
    <m/>
    <m/>
    <m/>
    <n v="580"/>
    <n v="580"/>
    <n v="580"/>
    <n v="0"/>
    <m/>
    <m/>
    <m/>
    <m/>
    <m/>
    <m/>
    <m/>
    <s v="SUSSACO"/>
    <m/>
    <m/>
    <m/>
    <n v="2601302"/>
    <s v="Jose Pululo"/>
    <x v="5"/>
    <x v="19"/>
    <s v="Moianine/Manganhe"/>
    <m/>
    <m/>
    <m/>
    <m/>
    <m/>
    <m/>
    <s v="Jose Pululo"/>
    <s v="862711023"/>
    <s v="Jordao Pedro"/>
    <n v="878875733"/>
    <m/>
    <m/>
    <m/>
    <n v="260001"/>
    <m/>
    <m/>
    <m/>
    <m/>
    <m/>
    <m/>
    <m/>
    <m/>
    <m/>
    <m/>
    <m/>
    <m/>
    <m/>
    <m/>
    <m/>
    <m/>
    <m/>
    <n v="0"/>
    <n v="-580"/>
    <s v="Sem registo"/>
  </r>
  <r>
    <d v="2026-04-02T00:00:00"/>
    <x v="3"/>
    <m/>
    <m/>
    <m/>
    <n v="6"/>
    <n v="3"/>
    <n v="3"/>
    <n v="0"/>
    <m/>
    <m/>
    <m/>
    <m/>
    <m/>
    <m/>
    <m/>
    <s v="AGRIMIDACLORP1L"/>
    <m/>
    <m/>
    <m/>
    <n v="2601302"/>
    <s v="Jose Pululo"/>
    <x v="5"/>
    <x v="19"/>
    <s v="Moianine/Mahunhane"/>
    <m/>
    <m/>
    <m/>
    <m/>
    <m/>
    <m/>
    <s v="Jose Pululo"/>
    <s v="862711023"/>
    <s v="Jordao Pedro"/>
    <n v="878875733"/>
    <m/>
    <m/>
    <m/>
    <n v="260001"/>
    <m/>
    <m/>
    <m/>
    <m/>
    <m/>
    <m/>
    <m/>
    <m/>
    <m/>
    <m/>
    <m/>
    <m/>
    <m/>
    <m/>
    <m/>
    <m/>
    <m/>
    <n v="0"/>
    <n v="-3"/>
    <s v="Sem registo"/>
  </r>
  <r>
    <d v="2026-04-02T00:00:00"/>
    <x v="3"/>
    <m/>
    <m/>
    <m/>
    <n v="29"/>
    <n v="14.5"/>
    <n v="14.5"/>
    <n v="0"/>
    <m/>
    <m/>
    <m/>
    <m/>
    <m/>
    <m/>
    <m/>
    <s v="AGRIMIDACLORP1L"/>
    <m/>
    <m/>
    <m/>
    <n v="2601302"/>
    <s v="Jose Pululo"/>
    <x v="5"/>
    <x v="19"/>
    <s v="Moianine/Manganhe"/>
    <m/>
    <m/>
    <m/>
    <m/>
    <m/>
    <m/>
    <s v="Jose Pululo"/>
    <s v="862711023"/>
    <s v="Jordao Pedro"/>
    <n v="878875733"/>
    <m/>
    <m/>
    <m/>
    <n v="260001"/>
    <m/>
    <m/>
    <m/>
    <m/>
    <m/>
    <m/>
    <m/>
    <m/>
    <m/>
    <m/>
    <m/>
    <m/>
    <m/>
    <m/>
    <m/>
    <m/>
    <m/>
    <n v="0"/>
    <n v="-14.5"/>
    <s v="Sem registo"/>
  </r>
  <r>
    <d v="2026-04-02T00:00:00"/>
    <x v="4"/>
    <m/>
    <m/>
    <m/>
    <n v="75"/>
    <n v="75"/>
    <n v="75"/>
    <n v="0"/>
    <m/>
    <m/>
    <m/>
    <m/>
    <m/>
    <m/>
    <m/>
    <s v="MXIXMILHOKG"/>
    <m/>
    <m/>
    <m/>
    <n v="2601302"/>
    <s v="Jose Pululo"/>
    <x v="5"/>
    <x v="19"/>
    <s v="Moianine/Mahunhane"/>
    <m/>
    <m/>
    <m/>
    <m/>
    <m/>
    <m/>
    <s v="Jose Pululo"/>
    <s v="862711023"/>
    <s v="Jordao Pedro"/>
    <n v="878875733"/>
    <m/>
    <m/>
    <m/>
    <n v="260001"/>
    <m/>
    <m/>
    <m/>
    <m/>
    <m/>
    <m/>
    <m/>
    <m/>
    <m/>
    <m/>
    <m/>
    <m/>
    <m/>
    <m/>
    <n v="75"/>
    <m/>
    <m/>
    <n v="75"/>
    <n v="0"/>
    <s v="Entregue"/>
  </r>
  <r>
    <d v="2026-04-02T00:00:00"/>
    <x v="4"/>
    <m/>
    <m/>
    <m/>
    <n v="362.5"/>
    <n v="362.5"/>
    <n v="362.5"/>
    <n v="0"/>
    <m/>
    <m/>
    <m/>
    <m/>
    <m/>
    <m/>
    <m/>
    <s v="MXIXMILHOKG"/>
    <m/>
    <m/>
    <m/>
    <n v="2601302"/>
    <s v="Jose Pululo"/>
    <x v="5"/>
    <x v="19"/>
    <s v="Moianine/Manganhe"/>
    <m/>
    <m/>
    <m/>
    <m/>
    <m/>
    <m/>
    <s v="Jose Pululo"/>
    <s v="862711023"/>
    <s v="Jordao Pedro"/>
    <n v="878875733"/>
    <m/>
    <m/>
    <m/>
    <n v="260001"/>
    <m/>
    <m/>
    <m/>
    <m/>
    <m/>
    <m/>
    <m/>
    <m/>
    <m/>
    <m/>
    <m/>
    <m/>
    <m/>
    <m/>
    <n v="362"/>
    <m/>
    <m/>
    <n v="362"/>
    <n v="-0.5"/>
    <s v="Entregue"/>
  </r>
  <r>
    <d v="2026-04-02T00:00:00"/>
    <x v="0"/>
    <m/>
    <m/>
    <m/>
    <n v="15"/>
    <n v="15"/>
    <n v="15"/>
    <n v="0"/>
    <m/>
    <m/>
    <m/>
    <m/>
    <m/>
    <m/>
    <m/>
    <s v="MXIXFEIJAOKG"/>
    <m/>
    <m/>
    <m/>
    <n v="2601303"/>
    <s v="Jossias Chavo"/>
    <x v="5"/>
    <x v="19"/>
    <s v="Macuane (Tuane)"/>
    <m/>
    <m/>
    <m/>
    <m/>
    <m/>
    <m/>
    <s v="Jossias Chavo"/>
    <s v="875480129"/>
    <s v="Jordao Pedro"/>
    <n v="878875733"/>
    <m/>
    <m/>
    <m/>
    <n v="260001"/>
    <m/>
    <m/>
    <m/>
    <m/>
    <m/>
    <m/>
    <m/>
    <m/>
    <m/>
    <m/>
    <m/>
    <m/>
    <m/>
    <m/>
    <m/>
    <m/>
    <m/>
    <n v="0"/>
    <n v="-15"/>
    <s v="Sem registo"/>
  </r>
  <r>
    <d v="2026-04-02T00:00:00"/>
    <x v="0"/>
    <m/>
    <m/>
    <m/>
    <n v="765"/>
    <n v="765"/>
    <n v="765"/>
    <n v="0"/>
    <m/>
    <m/>
    <m/>
    <m/>
    <m/>
    <m/>
    <m/>
    <s v="MXIXFEIJAOKG"/>
    <m/>
    <m/>
    <m/>
    <n v="2601303"/>
    <s v="Jossias Chavo"/>
    <x v="5"/>
    <x v="19"/>
    <s v="Messano (Chingoe)"/>
    <m/>
    <m/>
    <m/>
    <m/>
    <m/>
    <m/>
    <s v="Jossias Chavo"/>
    <s v="875480129"/>
    <s v="Jordao Pedro"/>
    <n v="878875733"/>
    <m/>
    <m/>
    <m/>
    <n v="260001"/>
    <m/>
    <m/>
    <m/>
    <m/>
    <m/>
    <m/>
    <m/>
    <m/>
    <m/>
    <m/>
    <m/>
    <m/>
    <m/>
    <m/>
    <m/>
    <m/>
    <m/>
    <n v="0"/>
    <n v="-765"/>
    <s v="Sem registo"/>
  </r>
  <r>
    <d v="2026-04-02T00:00:00"/>
    <x v="0"/>
    <m/>
    <m/>
    <m/>
    <n v="495"/>
    <n v="495"/>
    <n v="495"/>
    <n v="0"/>
    <m/>
    <m/>
    <m/>
    <m/>
    <m/>
    <m/>
    <m/>
    <s v="MXIXFEIJAOKG"/>
    <m/>
    <m/>
    <m/>
    <n v="2601303"/>
    <s v="Jossias Chavo"/>
    <x v="5"/>
    <x v="19"/>
    <s v="Messano (Incoluane)"/>
    <m/>
    <m/>
    <m/>
    <m/>
    <m/>
    <m/>
    <s v="Jossias Chavo"/>
    <s v="875480129"/>
    <s v="Jordao Pedro"/>
    <n v="878875733"/>
    <m/>
    <m/>
    <m/>
    <n v="260001"/>
    <m/>
    <m/>
    <m/>
    <m/>
    <m/>
    <m/>
    <m/>
    <m/>
    <m/>
    <m/>
    <m/>
    <m/>
    <m/>
    <m/>
    <m/>
    <m/>
    <m/>
    <n v="0"/>
    <n v="-495"/>
    <s v="Sem registo"/>
  </r>
  <r>
    <d v="2026-04-02T00:00:00"/>
    <x v="1"/>
    <m/>
    <m/>
    <m/>
    <n v="1"/>
    <n v="0.5"/>
    <n v="0.5"/>
    <n v="0"/>
    <m/>
    <m/>
    <m/>
    <m/>
    <m/>
    <m/>
    <m/>
    <s v="AGRIFEMMA01L"/>
    <m/>
    <m/>
    <m/>
    <n v="2601303"/>
    <s v="Jossias Chavo"/>
    <x v="5"/>
    <x v="19"/>
    <s v="Macuane (Tuane)"/>
    <m/>
    <m/>
    <m/>
    <m/>
    <m/>
    <m/>
    <s v="Jossias Chavo"/>
    <s v="875480129"/>
    <s v="Jordao Pedro"/>
    <n v="878875733"/>
    <m/>
    <m/>
    <m/>
    <n v="260001"/>
    <m/>
    <m/>
    <m/>
    <m/>
    <m/>
    <m/>
    <m/>
    <m/>
    <m/>
    <m/>
    <m/>
    <m/>
    <m/>
    <m/>
    <m/>
    <m/>
    <m/>
    <n v="0"/>
    <n v="-0.5"/>
    <s v="Sem registo"/>
  </r>
  <r>
    <d v="2026-04-02T00:00:00"/>
    <x v="1"/>
    <m/>
    <m/>
    <m/>
    <n v="51"/>
    <n v="25.5"/>
    <n v="25.5"/>
    <n v="0"/>
    <m/>
    <m/>
    <m/>
    <m/>
    <m/>
    <m/>
    <m/>
    <s v="AGRIFEMMA01L"/>
    <m/>
    <m/>
    <m/>
    <n v="2601303"/>
    <s v="Jossias Chavo"/>
    <x v="5"/>
    <x v="19"/>
    <s v="Messano (Chingoe)"/>
    <m/>
    <m/>
    <m/>
    <m/>
    <m/>
    <m/>
    <s v="Jossias Chavo"/>
    <s v="875480129"/>
    <s v="Jordao Pedro"/>
    <n v="878875733"/>
    <m/>
    <m/>
    <m/>
    <n v="260001"/>
    <m/>
    <m/>
    <m/>
    <m/>
    <m/>
    <m/>
    <m/>
    <m/>
    <m/>
    <m/>
    <m/>
    <m/>
    <m/>
    <m/>
    <m/>
    <m/>
    <m/>
    <n v="0"/>
    <n v="-25.5"/>
    <s v="Sem registo"/>
  </r>
  <r>
    <d v="2026-04-02T00:00:00"/>
    <x v="1"/>
    <m/>
    <m/>
    <m/>
    <n v="33"/>
    <n v="16.5"/>
    <n v="16.5"/>
    <n v="0"/>
    <m/>
    <m/>
    <m/>
    <m/>
    <m/>
    <m/>
    <m/>
    <s v="AGRIFEMMA01L"/>
    <m/>
    <m/>
    <m/>
    <n v="2601303"/>
    <s v="Jossias Chavo"/>
    <x v="5"/>
    <x v="19"/>
    <s v="Messano (Incoluane)"/>
    <m/>
    <m/>
    <m/>
    <m/>
    <m/>
    <m/>
    <s v="Jossias Chavo"/>
    <s v="875480129"/>
    <s v="Jordao Pedro"/>
    <n v="878875733"/>
    <m/>
    <m/>
    <m/>
    <n v="260001"/>
    <m/>
    <m/>
    <m/>
    <m/>
    <m/>
    <m/>
    <m/>
    <m/>
    <m/>
    <m/>
    <m/>
    <m/>
    <m/>
    <m/>
    <m/>
    <m/>
    <m/>
    <n v="0"/>
    <n v="-16.5"/>
    <s v="Sem registo"/>
  </r>
  <r>
    <d v="2026-04-02T00:00:00"/>
    <x v="2"/>
    <m/>
    <m/>
    <m/>
    <n v="20"/>
    <n v="20"/>
    <n v="20"/>
    <n v="0"/>
    <m/>
    <m/>
    <m/>
    <m/>
    <m/>
    <m/>
    <m/>
    <s v="SUSSACO"/>
    <m/>
    <m/>
    <m/>
    <n v="2601303"/>
    <s v="Jossias Chavo"/>
    <x v="5"/>
    <x v="19"/>
    <s v="Macuane (Tuane)"/>
    <m/>
    <m/>
    <m/>
    <m/>
    <m/>
    <m/>
    <s v="Jossias Chavo"/>
    <s v="875480129"/>
    <s v="Jordao Pedro"/>
    <n v="878875733"/>
    <m/>
    <m/>
    <m/>
    <n v="260001"/>
    <m/>
    <m/>
    <m/>
    <m/>
    <m/>
    <m/>
    <m/>
    <m/>
    <m/>
    <m/>
    <m/>
    <m/>
    <m/>
    <m/>
    <m/>
    <m/>
    <m/>
    <n v="0"/>
    <n v="-20"/>
    <s v="Sem registo"/>
  </r>
  <r>
    <d v="2026-04-02T00:00:00"/>
    <x v="2"/>
    <m/>
    <m/>
    <m/>
    <n v="1020"/>
    <n v="1020"/>
    <n v="1020"/>
    <n v="0"/>
    <m/>
    <m/>
    <m/>
    <m/>
    <m/>
    <m/>
    <m/>
    <s v="SUSSACO"/>
    <m/>
    <m/>
    <m/>
    <n v="2601303"/>
    <s v="Jossias Chavo"/>
    <x v="5"/>
    <x v="19"/>
    <s v="Messano (Chingoe)"/>
    <m/>
    <m/>
    <m/>
    <m/>
    <m/>
    <m/>
    <s v="Jossias Chavo"/>
    <s v="875480129"/>
    <s v="Jordao Pedro"/>
    <n v="878875733"/>
    <m/>
    <m/>
    <m/>
    <n v="260001"/>
    <m/>
    <m/>
    <m/>
    <m/>
    <m/>
    <m/>
    <m/>
    <m/>
    <m/>
    <m/>
    <m/>
    <m/>
    <m/>
    <m/>
    <m/>
    <m/>
    <m/>
    <n v="0"/>
    <n v="-1020"/>
    <s v="Sem registo"/>
  </r>
  <r>
    <d v="2026-04-02T00:00:00"/>
    <x v="2"/>
    <m/>
    <m/>
    <m/>
    <n v="660"/>
    <n v="660"/>
    <n v="660"/>
    <n v="0"/>
    <m/>
    <m/>
    <m/>
    <m/>
    <m/>
    <m/>
    <m/>
    <s v="SUSSACO"/>
    <m/>
    <m/>
    <m/>
    <n v="2601303"/>
    <s v="Jossias Chavo"/>
    <x v="5"/>
    <x v="19"/>
    <s v="Messano (Incoluane)"/>
    <m/>
    <m/>
    <m/>
    <m/>
    <m/>
    <m/>
    <s v="Jossias Chavo"/>
    <s v="875480129"/>
    <s v="Jordao Pedro"/>
    <n v="878875733"/>
    <m/>
    <m/>
    <m/>
    <n v="260001"/>
    <m/>
    <m/>
    <m/>
    <m/>
    <m/>
    <m/>
    <m/>
    <m/>
    <m/>
    <m/>
    <m/>
    <m/>
    <m/>
    <m/>
    <m/>
    <m/>
    <m/>
    <n v="0"/>
    <n v="-660"/>
    <s v="Sem registo"/>
  </r>
  <r>
    <d v="2026-04-02T00:00:00"/>
    <x v="3"/>
    <m/>
    <m/>
    <m/>
    <n v="1"/>
    <n v="0.5"/>
    <n v="0.5"/>
    <n v="0"/>
    <m/>
    <m/>
    <m/>
    <m/>
    <m/>
    <m/>
    <m/>
    <s v="AGRIMIDACLORP1L"/>
    <m/>
    <m/>
    <m/>
    <n v="2601303"/>
    <s v="Jossias Chavo"/>
    <x v="5"/>
    <x v="19"/>
    <s v="Macuane (Tuane)"/>
    <m/>
    <m/>
    <m/>
    <m/>
    <m/>
    <m/>
    <s v="Jossias Chavo"/>
    <s v="875480129"/>
    <s v="Jordao Pedro"/>
    <n v="878875733"/>
    <m/>
    <m/>
    <m/>
    <n v="260001"/>
    <m/>
    <m/>
    <m/>
    <m/>
    <m/>
    <m/>
    <m/>
    <m/>
    <m/>
    <m/>
    <m/>
    <m/>
    <m/>
    <m/>
    <m/>
    <m/>
    <m/>
    <n v="0"/>
    <n v="-0.5"/>
    <s v="Sem registo"/>
  </r>
  <r>
    <d v="2026-04-02T00:00:00"/>
    <x v="3"/>
    <m/>
    <m/>
    <m/>
    <n v="51"/>
    <n v="25.5"/>
    <n v="25.5"/>
    <n v="0"/>
    <m/>
    <m/>
    <m/>
    <m/>
    <m/>
    <m/>
    <m/>
    <s v="AGRIMIDACLORP1L"/>
    <m/>
    <m/>
    <m/>
    <n v="2601303"/>
    <s v="Jossias Chavo"/>
    <x v="5"/>
    <x v="19"/>
    <s v="Messano (Chingoe)"/>
    <m/>
    <m/>
    <m/>
    <m/>
    <m/>
    <m/>
    <s v="Jossias Chavo"/>
    <s v="875480129"/>
    <s v="Jordao Pedro"/>
    <n v="878875733"/>
    <m/>
    <m/>
    <m/>
    <n v="260001"/>
    <m/>
    <m/>
    <m/>
    <m/>
    <m/>
    <m/>
    <m/>
    <m/>
    <m/>
    <m/>
    <m/>
    <m/>
    <m/>
    <m/>
    <m/>
    <m/>
    <m/>
    <n v="0"/>
    <n v="-25.5"/>
    <s v="Sem registo"/>
  </r>
  <r>
    <d v="2026-04-02T00:00:00"/>
    <x v="3"/>
    <m/>
    <m/>
    <m/>
    <n v="33"/>
    <n v="16.5"/>
    <n v="16.5"/>
    <n v="0"/>
    <m/>
    <m/>
    <m/>
    <m/>
    <m/>
    <m/>
    <m/>
    <s v="AGRIMIDACLORP1L"/>
    <m/>
    <m/>
    <m/>
    <n v="2601303"/>
    <s v="Jossias Chavo"/>
    <x v="5"/>
    <x v="19"/>
    <s v="Messano (Incoluane)"/>
    <m/>
    <m/>
    <m/>
    <m/>
    <m/>
    <m/>
    <s v="Jossias Chavo"/>
    <s v="875480129"/>
    <s v="Jordao Pedro"/>
    <n v="878875733"/>
    <m/>
    <m/>
    <m/>
    <n v="260001"/>
    <m/>
    <m/>
    <m/>
    <m/>
    <m/>
    <m/>
    <m/>
    <m/>
    <m/>
    <m/>
    <m/>
    <m/>
    <m/>
    <m/>
    <m/>
    <m/>
    <m/>
    <n v="0"/>
    <n v="-16.5"/>
    <s v="Sem registo"/>
  </r>
  <r>
    <d v="2026-04-02T00:00:00"/>
    <x v="4"/>
    <m/>
    <m/>
    <m/>
    <n v="12.5"/>
    <n v="12.5"/>
    <n v="12.5"/>
    <n v="0"/>
    <m/>
    <m/>
    <m/>
    <m/>
    <m/>
    <m/>
    <m/>
    <s v="MXIXMILHOKG"/>
    <m/>
    <m/>
    <m/>
    <n v="2601303"/>
    <s v="Jossias Chavo"/>
    <x v="5"/>
    <x v="19"/>
    <s v="Macuane (Tuane)"/>
    <m/>
    <m/>
    <m/>
    <m/>
    <m/>
    <m/>
    <s v="Jossias Chavo"/>
    <s v="875480129"/>
    <s v="Jordao Pedro"/>
    <n v="878875733"/>
    <m/>
    <m/>
    <m/>
    <n v="260001"/>
    <m/>
    <m/>
    <m/>
    <m/>
    <m/>
    <m/>
    <m/>
    <m/>
    <m/>
    <m/>
    <m/>
    <m/>
    <m/>
    <m/>
    <n v="12"/>
    <m/>
    <m/>
    <n v="12"/>
    <n v="-0.5"/>
    <s v="Entregue"/>
  </r>
  <r>
    <d v="2026-04-02T00:00:00"/>
    <x v="4"/>
    <m/>
    <m/>
    <m/>
    <n v="637.5"/>
    <n v="637.5"/>
    <n v="637.5"/>
    <n v="0"/>
    <m/>
    <m/>
    <m/>
    <m/>
    <m/>
    <m/>
    <m/>
    <s v="MXIXMILHOKG"/>
    <m/>
    <m/>
    <m/>
    <n v="2601303"/>
    <s v="Jossias Chavo"/>
    <x v="5"/>
    <x v="19"/>
    <s v="Messano (Chingoe)"/>
    <m/>
    <m/>
    <m/>
    <m/>
    <m/>
    <m/>
    <s v="Jossias Chavo"/>
    <s v="875480129"/>
    <s v="Jordao Pedro"/>
    <n v="878875733"/>
    <m/>
    <m/>
    <m/>
    <n v="260001"/>
    <m/>
    <m/>
    <m/>
    <m/>
    <m/>
    <m/>
    <m/>
    <m/>
    <m/>
    <m/>
    <m/>
    <m/>
    <m/>
    <m/>
    <n v="638"/>
    <m/>
    <m/>
    <n v="638"/>
    <n v="0.5"/>
    <s v="Entregue"/>
  </r>
  <r>
    <d v="2026-04-02T00:00:00"/>
    <x v="4"/>
    <m/>
    <m/>
    <m/>
    <n v="412.5"/>
    <n v="412.5"/>
    <n v="412.5"/>
    <n v="0"/>
    <m/>
    <m/>
    <m/>
    <m/>
    <m/>
    <m/>
    <m/>
    <s v="MXIXMILHOKG"/>
    <m/>
    <m/>
    <m/>
    <n v="2601303"/>
    <s v="Jossias Chavo"/>
    <x v="5"/>
    <x v="19"/>
    <s v="Messano (Incoluane)"/>
    <m/>
    <m/>
    <m/>
    <m/>
    <m/>
    <m/>
    <s v="Jossias Chavo"/>
    <s v="875480129"/>
    <s v="Jordao Pedro"/>
    <n v="878875733"/>
    <m/>
    <m/>
    <m/>
    <n v="260001"/>
    <m/>
    <m/>
    <m/>
    <m/>
    <m/>
    <m/>
    <m/>
    <m/>
    <m/>
    <m/>
    <m/>
    <m/>
    <m/>
    <m/>
    <n v="412"/>
    <m/>
    <m/>
    <n v="412"/>
    <n v="-0.5"/>
    <s v="Entregue"/>
  </r>
  <r>
    <d v="2026-04-02T00:00:00"/>
    <x v="0"/>
    <m/>
    <m/>
    <m/>
    <n v="750"/>
    <n v="750"/>
    <n v="315"/>
    <n v="-435"/>
    <m/>
    <m/>
    <m/>
    <m/>
    <m/>
    <m/>
    <m/>
    <s v="MXIXFEIJAOKG"/>
    <m/>
    <m/>
    <m/>
    <n v="2601304"/>
    <s v="Juberta Gonçalves Paiva"/>
    <x v="0"/>
    <x v="13"/>
    <s v="Guerissa-sede"/>
    <m/>
    <m/>
    <m/>
    <m/>
    <m/>
    <m/>
    <s v="Juberta Gonçalves Paiva"/>
    <s v="863331040"/>
    <s v="Arcanjo Paulino Manuel"/>
    <n v="860555190"/>
    <m/>
    <m/>
    <m/>
    <n v="260001"/>
    <m/>
    <m/>
    <m/>
    <m/>
    <m/>
    <m/>
    <m/>
    <m/>
    <m/>
    <m/>
    <m/>
    <m/>
    <m/>
    <n v="-435"/>
    <m/>
    <m/>
    <m/>
    <n v="0"/>
    <n v="-315"/>
    <s v="Sem registo"/>
  </r>
  <r>
    <d v="2026-04-02T00:00:00"/>
    <x v="1"/>
    <m/>
    <m/>
    <m/>
    <n v="50"/>
    <n v="25"/>
    <n v="21"/>
    <n v="-4"/>
    <m/>
    <m/>
    <m/>
    <m/>
    <m/>
    <m/>
    <m/>
    <s v="AGRIFEMMA01L"/>
    <m/>
    <m/>
    <m/>
    <n v="2601304"/>
    <s v="Juberta Gonçalves Paiva"/>
    <x v="0"/>
    <x v="13"/>
    <s v="Guerissa-sede"/>
    <m/>
    <m/>
    <m/>
    <m/>
    <m/>
    <m/>
    <s v="Juberta Gonçalves Paiva"/>
    <s v="863331040"/>
    <s v="Arcanjo Paulino Manuel"/>
    <n v="860555190"/>
    <m/>
    <m/>
    <m/>
    <n v="260001"/>
    <m/>
    <m/>
    <m/>
    <m/>
    <m/>
    <m/>
    <m/>
    <m/>
    <m/>
    <m/>
    <m/>
    <m/>
    <m/>
    <n v="-29"/>
    <m/>
    <m/>
    <m/>
    <n v="0"/>
    <n v="-21"/>
    <s v="Sem registo"/>
  </r>
  <r>
    <d v="2026-04-02T00:00:00"/>
    <x v="2"/>
    <m/>
    <m/>
    <m/>
    <n v="1000"/>
    <n v="1000"/>
    <n v="420"/>
    <n v="-580"/>
    <m/>
    <m/>
    <m/>
    <m/>
    <m/>
    <m/>
    <m/>
    <s v="SUSSACO"/>
    <m/>
    <m/>
    <m/>
    <n v="2601304"/>
    <s v="Juberta Gonçalves Paiva"/>
    <x v="0"/>
    <x v="13"/>
    <s v="Guerissa-sede"/>
    <m/>
    <m/>
    <m/>
    <m/>
    <m/>
    <m/>
    <s v="Juberta Gonçalves Paiva"/>
    <s v="863331040"/>
    <s v="Arcanjo Paulino Manuel"/>
    <n v="860555190"/>
    <m/>
    <m/>
    <m/>
    <n v="260001"/>
    <m/>
    <m/>
    <m/>
    <m/>
    <m/>
    <m/>
    <m/>
    <m/>
    <m/>
    <m/>
    <m/>
    <m/>
    <m/>
    <n v="-580"/>
    <m/>
    <m/>
    <m/>
    <n v="0"/>
    <n v="-420"/>
    <s v="Sem registo"/>
  </r>
  <r>
    <d v="2026-04-02T00:00:00"/>
    <x v="3"/>
    <m/>
    <m/>
    <m/>
    <n v="40"/>
    <n v="20"/>
    <n v="21"/>
    <n v="1"/>
    <m/>
    <m/>
    <m/>
    <m/>
    <m/>
    <m/>
    <m/>
    <s v="AGRIMIDACLORP1L"/>
    <m/>
    <m/>
    <m/>
    <n v="2601304"/>
    <s v="Juberta Gonçalves Paiva"/>
    <x v="0"/>
    <x v="13"/>
    <s v="Guerissa-sede"/>
    <m/>
    <m/>
    <m/>
    <m/>
    <m/>
    <m/>
    <s v="Juberta Gonçalves Paiva"/>
    <s v="863331040"/>
    <s v="Arcanjo Paulino Manuel"/>
    <n v="860555190"/>
    <m/>
    <m/>
    <m/>
    <n v="260001"/>
    <m/>
    <m/>
    <m/>
    <m/>
    <m/>
    <m/>
    <m/>
    <m/>
    <m/>
    <m/>
    <m/>
    <m/>
    <m/>
    <n v="-19"/>
    <m/>
    <m/>
    <m/>
    <n v="0"/>
    <n v="-21"/>
    <s v="Sem registo"/>
  </r>
  <r>
    <d v="2026-04-02T00:00:00"/>
    <x v="4"/>
    <m/>
    <m/>
    <m/>
    <n v="500"/>
    <n v="500"/>
    <n v="262.5"/>
    <n v="-237.5"/>
    <n v="21"/>
    <m/>
    <m/>
    <m/>
    <m/>
    <m/>
    <m/>
    <s v="MXIXMILHOKG"/>
    <m/>
    <m/>
    <m/>
    <n v="2601304"/>
    <s v="Juberta Gonçalves Paiva"/>
    <x v="0"/>
    <x v="13"/>
    <s v="Guerissa-sede"/>
    <m/>
    <m/>
    <m/>
    <m/>
    <m/>
    <m/>
    <s v="Juberta Gonçalves Paiva"/>
    <s v="863331040"/>
    <s v="Arcanjo Paulino Manuel"/>
    <n v="860555190"/>
    <m/>
    <m/>
    <m/>
    <n v="260001"/>
    <m/>
    <m/>
    <m/>
    <m/>
    <m/>
    <m/>
    <m/>
    <m/>
    <m/>
    <m/>
    <m/>
    <m/>
    <m/>
    <n v="-237.5"/>
    <m/>
    <m/>
    <m/>
    <n v="0"/>
    <n v="-262.5"/>
    <s v="Sem registo"/>
  </r>
  <r>
    <d v="2026-04-02T00:00:00"/>
    <x v="5"/>
    <m/>
    <m/>
    <m/>
    <n v="30"/>
    <n v="15"/>
    <n v="0"/>
    <n v="-15"/>
    <m/>
    <m/>
    <m/>
    <m/>
    <m/>
    <m/>
    <m/>
    <s v="AGRIMHMCPA1L"/>
    <m/>
    <m/>
    <m/>
    <n v="2601304"/>
    <s v="Juberta Gonçalves Paiva"/>
    <x v="0"/>
    <x v="13"/>
    <s v="Guerissa-sede"/>
    <m/>
    <m/>
    <m/>
    <m/>
    <m/>
    <m/>
    <s v="Juberta Gonçalves Paiva"/>
    <s v="863331040"/>
    <s v="Arcanjo Paulino Manuel"/>
    <n v="860555190"/>
    <m/>
    <m/>
    <m/>
    <n v="260001"/>
    <m/>
    <m/>
    <m/>
    <m/>
    <m/>
    <m/>
    <m/>
    <m/>
    <m/>
    <m/>
    <m/>
    <m/>
    <m/>
    <n v="-30"/>
    <m/>
    <m/>
    <m/>
    <n v="0"/>
    <n v="0"/>
    <s v="Sem registo"/>
  </r>
  <r>
    <d v="2026-04-02T00:00:00"/>
    <x v="6"/>
    <m/>
    <m/>
    <m/>
    <n v="500"/>
    <n v="500"/>
    <n v="0"/>
    <n v="-500"/>
    <m/>
    <n v="0"/>
    <m/>
    <m/>
    <m/>
    <m/>
    <m/>
    <s v="MXIXARROZKG"/>
    <m/>
    <m/>
    <m/>
    <n v="2601304"/>
    <s v="Juberta Gonçalves Paiva"/>
    <x v="0"/>
    <x v="13"/>
    <s v="Guerissa-sede"/>
    <m/>
    <m/>
    <m/>
    <m/>
    <m/>
    <m/>
    <s v="Juberta Gonçalves Paiva"/>
    <s v="863331040"/>
    <s v="Arcanjo Paulino Manuel"/>
    <n v="860555190"/>
    <m/>
    <m/>
    <m/>
    <n v="260001"/>
    <m/>
    <m/>
    <m/>
    <m/>
    <m/>
    <m/>
    <m/>
    <m/>
    <m/>
    <m/>
    <m/>
    <m/>
    <m/>
    <n v="-500"/>
    <m/>
    <m/>
    <m/>
    <n v="0"/>
    <n v="0"/>
    <s v="Sem registo"/>
  </r>
  <r>
    <d v="2026-04-02T00:00:00"/>
    <x v="0"/>
    <m/>
    <m/>
    <m/>
    <n v="660"/>
    <n v="660"/>
    <n v="660"/>
    <n v="0"/>
    <m/>
    <m/>
    <m/>
    <m/>
    <m/>
    <m/>
    <m/>
    <s v="MXIXFEIJAOKG"/>
    <m/>
    <m/>
    <m/>
    <n v="2601305"/>
    <s v="Jubia Fatima Aguiar"/>
    <x v="2"/>
    <x v="28"/>
    <s v="Caia sede"/>
    <m/>
    <m/>
    <m/>
    <m/>
    <m/>
    <m/>
    <s v="Jubia Fatima Aguiar"/>
    <s v="846645586"/>
    <s v="Filipe Paulino Saute"/>
    <s v="847254103/875454103"/>
    <m/>
    <m/>
    <m/>
    <n v="260001"/>
    <m/>
    <m/>
    <m/>
    <m/>
    <m/>
    <m/>
    <m/>
    <m/>
    <m/>
    <m/>
    <m/>
    <m/>
    <m/>
    <n v="0"/>
    <m/>
    <n v="660"/>
    <m/>
    <n v="660"/>
    <n v="0"/>
    <s v="Entregue"/>
  </r>
  <r>
    <d v="2026-04-02T00:00:00"/>
    <x v="1"/>
    <m/>
    <m/>
    <m/>
    <n v="44"/>
    <n v="22"/>
    <n v="44"/>
    <n v="22"/>
    <m/>
    <m/>
    <m/>
    <m/>
    <m/>
    <m/>
    <m/>
    <s v="AGRIFEMMA01L"/>
    <m/>
    <m/>
    <m/>
    <n v="2601305"/>
    <s v="Jubia Fatima Aguiar"/>
    <x v="2"/>
    <x v="28"/>
    <s v="Caia sede"/>
    <m/>
    <m/>
    <m/>
    <m/>
    <m/>
    <m/>
    <s v="Jubia Fatima Aguiar"/>
    <s v="846645586"/>
    <s v="Filipe Paulino Saute"/>
    <s v="847254103/875454103"/>
    <m/>
    <m/>
    <m/>
    <n v="260001"/>
    <m/>
    <m/>
    <m/>
    <m/>
    <m/>
    <m/>
    <m/>
    <m/>
    <m/>
    <m/>
    <m/>
    <m/>
    <m/>
    <n v="0"/>
    <m/>
    <m/>
    <m/>
    <n v="0"/>
    <n v="-44"/>
    <s v="Sem registo"/>
  </r>
  <r>
    <d v="2026-04-02T00:00:00"/>
    <x v="2"/>
    <m/>
    <m/>
    <m/>
    <n v="880"/>
    <n v="880"/>
    <n v="880"/>
    <n v="0"/>
    <m/>
    <m/>
    <m/>
    <m/>
    <m/>
    <m/>
    <m/>
    <s v="SUSSACO"/>
    <m/>
    <m/>
    <m/>
    <n v="2601305"/>
    <s v="Jubia Fatima Aguiar"/>
    <x v="2"/>
    <x v="28"/>
    <s v="Caia sede"/>
    <m/>
    <m/>
    <m/>
    <m/>
    <m/>
    <m/>
    <s v="Jubia Fatima Aguiar"/>
    <s v="846645586"/>
    <s v="Filipe Paulino Saute"/>
    <s v="847254103/875454103"/>
    <m/>
    <m/>
    <m/>
    <n v="260001"/>
    <m/>
    <m/>
    <m/>
    <m/>
    <m/>
    <m/>
    <m/>
    <m/>
    <m/>
    <m/>
    <m/>
    <m/>
    <m/>
    <n v="0"/>
    <m/>
    <m/>
    <m/>
    <n v="0"/>
    <n v="-880"/>
    <s v="Sem registo"/>
  </r>
  <r>
    <d v="2026-04-02T00:00:00"/>
    <x v="3"/>
    <m/>
    <m/>
    <m/>
    <n v="44"/>
    <n v="22"/>
    <n v="44"/>
    <n v="22"/>
    <m/>
    <m/>
    <m/>
    <m/>
    <m/>
    <m/>
    <m/>
    <s v="AGRIMIDACLORP1L"/>
    <m/>
    <m/>
    <m/>
    <n v="2601305"/>
    <s v="Jubia Fatima Aguiar"/>
    <x v="2"/>
    <x v="28"/>
    <s v="Caia sede"/>
    <m/>
    <m/>
    <m/>
    <m/>
    <m/>
    <m/>
    <s v="Jubia Fatima Aguiar"/>
    <s v="846645586"/>
    <s v="Filipe Paulino Saute"/>
    <s v="847254103/875454103"/>
    <m/>
    <m/>
    <m/>
    <n v="260001"/>
    <m/>
    <m/>
    <m/>
    <m/>
    <m/>
    <m/>
    <m/>
    <m/>
    <m/>
    <m/>
    <m/>
    <m/>
    <m/>
    <n v="0"/>
    <m/>
    <m/>
    <m/>
    <n v="0"/>
    <n v="-44"/>
    <s v="Sem registo"/>
  </r>
  <r>
    <d v="2026-04-02T00:00:00"/>
    <x v="4"/>
    <m/>
    <m/>
    <m/>
    <n v="550"/>
    <n v="550"/>
    <n v="550"/>
    <n v="0"/>
    <m/>
    <m/>
    <m/>
    <m/>
    <m/>
    <m/>
    <m/>
    <s v="MXIXMILHOKG"/>
    <m/>
    <m/>
    <m/>
    <n v="2601305"/>
    <s v="Jubia Fatima Aguiar"/>
    <x v="2"/>
    <x v="28"/>
    <s v="Caia sede"/>
    <m/>
    <m/>
    <m/>
    <m/>
    <m/>
    <m/>
    <s v="Jubia Fatima Aguiar"/>
    <s v="846645586"/>
    <s v="Filipe Paulino Saute"/>
    <s v="847254103/875454103"/>
    <m/>
    <m/>
    <m/>
    <n v="260001"/>
    <m/>
    <m/>
    <m/>
    <m/>
    <m/>
    <m/>
    <m/>
    <m/>
    <m/>
    <m/>
    <m/>
    <m/>
    <m/>
    <n v="0"/>
    <m/>
    <m/>
    <n v="550"/>
    <n v="0"/>
    <n v="-550"/>
    <s v="Sem registo"/>
  </r>
  <r>
    <d v="2026-04-02T00:00:00"/>
    <x v="0"/>
    <m/>
    <m/>
    <m/>
    <n v="60"/>
    <n v="60"/>
    <n v="53.8487394957983"/>
    <n v="-6.151260504201701"/>
    <m/>
    <m/>
    <m/>
    <m/>
    <m/>
    <m/>
    <m/>
    <s v="MXIXFEIJAOKG"/>
    <m/>
    <m/>
    <m/>
    <n v="2601306"/>
    <s v="Julia Joaquim C. Alberto"/>
    <x v="2"/>
    <x v="3"/>
    <s v="Divinhe Sede"/>
    <m/>
    <m/>
    <m/>
    <m/>
    <m/>
    <m/>
    <s v="Julia Joaquim C. Alberto"/>
    <s v="848687168"/>
    <s v="Samuel R. M. Matate"/>
    <n v="844823720"/>
    <m/>
    <m/>
    <m/>
    <n v="260001"/>
    <m/>
    <m/>
    <m/>
    <m/>
    <m/>
    <m/>
    <m/>
    <m/>
    <m/>
    <m/>
    <m/>
    <m/>
    <m/>
    <n v="-6.15126050420168"/>
    <m/>
    <m/>
    <n v="60"/>
    <n v="0"/>
    <n v="-53.8487394957983"/>
    <s v="Sem registo"/>
  </r>
  <r>
    <d v="2026-04-02T00:00:00"/>
    <x v="0"/>
    <m/>
    <m/>
    <m/>
    <n v="8865"/>
    <n v="8865"/>
    <n v="7956.1512605042"/>
    <n v="-908.8487394958001"/>
    <m/>
    <m/>
    <m/>
    <m/>
    <m/>
    <m/>
    <m/>
    <s v="MXIXFEIJAOKG"/>
    <m/>
    <m/>
    <m/>
    <n v="2601306"/>
    <s v="Julia Joaquim C. Alberto"/>
    <x v="2"/>
    <x v="3"/>
    <s v="Zimuala"/>
    <m/>
    <m/>
    <m/>
    <m/>
    <m/>
    <m/>
    <s v="Julia Joaquim C. Alberto"/>
    <s v="848687168"/>
    <s v="Samuel R. M. Matate"/>
    <n v="844823720"/>
    <m/>
    <m/>
    <m/>
    <n v="260001"/>
    <m/>
    <m/>
    <m/>
    <m/>
    <m/>
    <m/>
    <m/>
    <m/>
    <m/>
    <m/>
    <m/>
    <m/>
    <m/>
    <n v="-908.848739495798"/>
    <m/>
    <m/>
    <n v="8865"/>
    <n v="0"/>
    <n v="-7956.1512605042"/>
    <s v="Sem registo"/>
  </r>
  <r>
    <d v="2026-04-02T00:00:00"/>
    <x v="1"/>
    <m/>
    <m/>
    <m/>
    <n v="4"/>
    <n v="2"/>
    <n v="3.58991596638656"/>
    <n v="1.58991596638656"/>
    <m/>
    <m/>
    <m/>
    <m/>
    <m/>
    <m/>
    <m/>
    <s v="AGRIFEMMA01L"/>
    <m/>
    <m/>
    <m/>
    <n v="2601306"/>
    <s v="Julia Joaquim C. Alberto"/>
    <x v="2"/>
    <x v="3"/>
    <s v="Divinhe Sede"/>
    <m/>
    <m/>
    <m/>
    <m/>
    <m/>
    <m/>
    <s v="Julia Joaquim C. Alberto"/>
    <s v="848687168"/>
    <s v="Samuel R. M. Matate"/>
    <n v="844823720"/>
    <m/>
    <m/>
    <m/>
    <n v="260001"/>
    <m/>
    <m/>
    <m/>
    <m/>
    <m/>
    <m/>
    <m/>
    <m/>
    <m/>
    <m/>
    <m/>
    <m/>
    <m/>
    <n v="-0.410084033613445"/>
    <m/>
    <m/>
    <m/>
    <n v="0"/>
    <n v="-3.58991596638656"/>
    <s v="Sem registo"/>
  </r>
  <r>
    <d v="2026-04-02T00:00:00"/>
    <x v="1"/>
    <m/>
    <m/>
    <m/>
    <n v="591"/>
    <n v="295.5"/>
    <n v="530.410084033613"/>
    <n v="234.910084033613"/>
    <m/>
    <m/>
    <m/>
    <m/>
    <m/>
    <m/>
    <m/>
    <s v="AGRIFEMMA01L"/>
    <m/>
    <m/>
    <m/>
    <n v="2601306"/>
    <s v="Julia Joaquim C. Alberto"/>
    <x v="2"/>
    <x v="3"/>
    <s v="Zimuala"/>
    <m/>
    <m/>
    <m/>
    <m/>
    <m/>
    <m/>
    <s v="Julia Joaquim C. Alberto"/>
    <s v="848687168"/>
    <s v="Samuel R. M. Matate"/>
    <n v="844823720"/>
    <m/>
    <m/>
    <m/>
    <n v="260001"/>
    <m/>
    <m/>
    <m/>
    <m/>
    <m/>
    <m/>
    <m/>
    <m/>
    <m/>
    <m/>
    <m/>
    <m/>
    <m/>
    <n v="-60.5899159663866"/>
    <m/>
    <m/>
    <m/>
    <n v="0"/>
    <n v="-530.410084033613"/>
    <s v="Sem registo"/>
  </r>
  <r>
    <d v="2026-04-02T00:00:00"/>
    <x v="2"/>
    <m/>
    <m/>
    <m/>
    <n v="80"/>
    <n v="80"/>
    <n v="71.79831932773109"/>
    <n v="-8.201680672268907"/>
    <m/>
    <m/>
    <m/>
    <m/>
    <m/>
    <m/>
    <m/>
    <s v="SUSSACO"/>
    <m/>
    <m/>
    <m/>
    <n v="2601306"/>
    <s v="Julia Joaquim C. Alberto"/>
    <x v="2"/>
    <x v="3"/>
    <s v="Divinhe Sede"/>
    <m/>
    <m/>
    <m/>
    <m/>
    <m/>
    <m/>
    <s v="Julia Joaquim C. Alberto"/>
    <s v="848687168"/>
    <s v="Samuel R. M. Matate"/>
    <n v="844823720"/>
    <m/>
    <m/>
    <m/>
    <n v="260001"/>
    <m/>
    <m/>
    <m/>
    <m/>
    <m/>
    <m/>
    <m/>
    <m/>
    <m/>
    <m/>
    <m/>
    <m/>
    <m/>
    <n v="-8.20168067226891"/>
    <m/>
    <m/>
    <m/>
    <n v="0"/>
    <n v="-71.79831932773109"/>
    <s v="Sem registo"/>
  </r>
  <r>
    <d v="2026-04-02T00:00:00"/>
    <x v="2"/>
    <m/>
    <m/>
    <m/>
    <n v="11820"/>
    <n v="11820"/>
    <n v="10608.2016806723"/>
    <n v="-1211.7983193277"/>
    <m/>
    <m/>
    <m/>
    <m/>
    <m/>
    <m/>
    <m/>
    <s v="SUSSACO"/>
    <m/>
    <m/>
    <m/>
    <n v="2601306"/>
    <s v="Julia Joaquim C. Alberto"/>
    <x v="2"/>
    <x v="3"/>
    <s v="Zimuala"/>
    <m/>
    <m/>
    <m/>
    <m/>
    <m/>
    <m/>
    <s v="Julia Joaquim C. Alberto"/>
    <s v="848687168"/>
    <s v="Samuel R. M. Matate"/>
    <n v="844823720"/>
    <m/>
    <m/>
    <m/>
    <n v="260001"/>
    <m/>
    <m/>
    <m/>
    <m/>
    <m/>
    <m/>
    <m/>
    <m/>
    <m/>
    <m/>
    <m/>
    <m/>
    <m/>
    <n v="-1211.79831932773"/>
    <m/>
    <m/>
    <m/>
    <n v="0"/>
    <n v="-10608.2016806723"/>
    <s v="Sem registo"/>
  </r>
  <r>
    <d v="2026-04-02T00:00:00"/>
    <x v="3"/>
    <m/>
    <m/>
    <m/>
    <n v="4"/>
    <n v="2"/>
    <n v="2.9781512605042"/>
    <n v="0.9781512605042"/>
    <m/>
    <m/>
    <m/>
    <m/>
    <m/>
    <m/>
    <m/>
    <s v="AGRIMIDACLORP1L"/>
    <m/>
    <m/>
    <m/>
    <n v="2601306"/>
    <s v="Julia Joaquim C. Alberto"/>
    <x v="2"/>
    <x v="3"/>
    <s v="Divinhe Sede"/>
    <m/>
    <m/>
    <m/>
    <m/>
    <m/>
    <m/>
    <s v="Julia Joaquim C. Alberto"/>
    <s v="848687168"/>
    <s v="Samuel R. M. Matate"/>
    <n v="844823720"/>
    <m/>
    <m/>
    <m/>
    <n v="260001"/>
    <m/>
    <m/>
    <m/>
    <m/>
    <m/>
    <m/>
    <m/>
    <m/>
    <m/>
    <m/>
    <m/>
    <m/>
    <m/>
    <n v="-1.0218487394958"/>
    <m/>
    <m/>
    <m/>
    <n v="0"/>
    <n v="-2.9781512605042"/>
    <s v="Sem registo"/>
  </r>
  <r>
    <d v="2026-04-02T00:00:00"/>
    <x v="3"/>
    <m/>
    <m/>
    <m/>
    <n v="591"/>
    <n v="295.5"/>
    <n v="440.021848739496"/>
    <n v="144.521848739496"/>
    <m/>
    <m/>
    <m/>
    <m/>
    <m/>
    <m/>
    <m/>
    <s v="AGRIMIDACLORP1L"/>
    <m/>
    <m/>
    <m/>
    <n v="2601306"/>
    <s v="Julia Joaquim C. Alberto"/>
    <x v="2"/>
    <x v="3"/>
    <s v="Zimuala"/>
    <m/>
    <m/>
    <m/>
    <m/>
    <m/>
    <m/>
    <s v="Julia Joaquim C. Alberto"/>
    <s v="848687168"/>
    <s v="Samuel R. M. Matate"/>
    <n v="844823720"/>
    <m/>
    <m/>
    <m/>
    <n v="260001"/>
    <m/>
    <m/>
    <m/>
    <m/>
    <m/>
    <m/>
    <m/>
    <m/>
    <m/>
    <m/>
    <m/>
    <m/>
    <m/>
    <n v="-150.978151260504"/>
    <m/>
    <m/>
    <m/>
    <n v="0"/>
    <n v="-440.021848739496"/>
    <s v="Sem registo"/>
  </r>
  <r>
    <d v="2026-04-02T00:00:00"/>
    <x v="4"/>
    <m/>
    <m/>
    <m/>
    <n v="50"/>
    <n v="50"/>
    <n v="37.2268907563025"/>
    <n v="-12.7731092436975"/>
    <m/>
    <m/>
    <m/>
    <m/>
    <m/>
    <m/>
    <m/>
    <s v="MXIXMILHOKG"/>
    <m/>
    <m/>
    <m/>
    <n v="2601306"/>
    <s v="Julia Joaquim C. Alberto"/>
    <x v="2"/>
    <x v="3"/>
    <s v="Divinhe Sede"/>
    <m/>
    <m/>
    <m/>
    <m/>
    <m/>
    <m/>
    <s v="Julia Joaquim C. Alberto"/>
    <s v="848687168"/>
    <s v="Samuel R. M. Matate"/>
    <n v="844823720"/>
    <m/>
    <m/>
    <m/>
    <n v="260001"/>
    <m/>
    <m/>
    <m/>
    <m/>
    <m/>
    <m/>
    <m/>
    <m/>
    <m/>
    <m/>
    <m/>
    <m/>
    <m/>
    <n v="-12.7731092436975"/>
    <m/>
    <n v="50"/>
    <m/>
    <n v="50"/>
    <n v="12.7731092436975"/>
    <s v="Entregue"/>
  </r>
  <r>
    <d v="2026-04-02T00:00:00"/>
    <x v="4"/>
    <m/>
    <m/>
    <m/>
    <n v="7387.5"/>
    <n v="7387.5"/>
    <n v="5500.2731092437"/>
    <n v="-1887.2268907563"/>
    <m/>
    <m/>
    <m/>
    <m/>
    <m/>
    <m/>
    <m/>
    <s v="MXIXMILHOKG"/>
    <m/>
    <m/>
    <m/>
    <n v="2601306"/>
    <s v="Julia Joaquim C. Alberto"/>
    <x v="2"/>
    <x v="3"/>
    <s v="Zimuala"/>
    <m/>
    <m/>
    <m/>
    <m/>
    <m/>
    <m/>
    <s v="Julia Joaquim C. Alberto"/>
    <s v="848687168"/>
    <s v="Samuel R. M. Matate"/>
    <n v="844823720"/>
    <m/>
    <m/>
    <m/>
    <n v="260001"/>
    <m/>
    <m/>
    <m/>
    <m/>
    <m/>
    <m/>
    <m/>
    <m/>
    <m/>
    <m/>
    <m/>
    <m/>
    <m/>
    <n v="-1887.2268907563"/>
    <m/>
    <n v="7388"/>
    <m/>
    <n v="7388"/>
    <n v="1887.7268907563"/>
    <s v="Entregue"/>
  </r>
  <r>
    <d v="2026-04-02T00:00:00"/>
    <x v="0"/>
    <m/>
    <m/>
    <m/>
    <n v="150"/>
    <n v="150"/>
    <n v="0"/>
    <n v="-150"/>
    <m/>
    <m/>
    <m/>
    <m/>
    <m/>
    <m/>
    <m/>
    <s v="MXIXFEIJAOKG"/>
    <m/>
    <m/>
    <m/>
    <n v="2601307"/>
    <s v="Julio Sepa Salvador"/>
    <x v="4"/>
    <x v="60"/>
    <s v="Mudima"/>
    <m/>
    <m/>
    <m/>
    <m/>
    <m/>
    <m/>
    <s v="Julio Sepa Salvador"/>
    <s v="846468074"/>
    <s v="Adolfo Antonio"/>
    <n v="842425262"/>
    <m/>
    <m/>
    <m/>
    <n v="260001"/>
    <m/>
    <m/>
    <m/>
    <m/>
    <m/>
    <m/>
    <m/>
    <m/>
    <m/>
    <m/>
    <m/>
    <m/>
    <m/>
    <n v="-150"/>
    <m/>
    <m/>
    <m/>
    <n v="0"/>
    <n v="0"/>
    <s v="Sem registo"/>
  </r>
  <r>
    <d v="2026-04-02T00:00:00"/>
    <x v="1"/>
    <m/>
    <m/>
    <m/>
    <n v="10"/>
    <n v="5"/>
    <n v="0"/>
    <n v="-5"/>
    <m/>
    <m/>
    <m/>
    <m/>
    <m/>
    <m/>
    <m/>
    <s v="AGRIFEMMA01L"/>
    <m/>
    <m/>
    <m/>
    <n v="2601307"/>
    <s v="Julio Sepa Salvador"/>
    <x v="4"/>
    <x v="60"/>
    <s v="Mudima"/>
    <m/>
    <m/>
    <m/>
    <m/>
    <m/>
    <m/>
    <s v="Julio Sepa Salvador"/>
    <s v="846468074"/>
    <s v="Adolfo Antonio"/>
    <n v="842425262"/>
    <m/>
    <m/>
    <m/>
    <n v="260001"/>
    <m/>
    <m/>
    <m/>
    <m/>
    <m/>
    <m/>
    <m/>
    <m/>
    <m/>
    <m/>
    <m/>
    <m/>
    <m/>
    <n v="-10"/>
    <m/>
    <m/>
    <m/>
    <n v="0"/>
    <n v="0"/>
    <s v="Sem registo"/>
  </r>
  <r>
    <d v="2026-04-02T00:00:00"/>
    <x v="2"/>
    <m/>
    <m/>
    <m/>
    <n v="200"/>
    <n v="200"/>
    <n v="0"/>
    <n v="-200"/>
    <m/>
    <m/>
    <m/>
    <m/>
    <m/>
    <m/>
    <m/>
    <s v="SUSSACO"/>
    <m/>
    <m/>
    <m/>
    <n v="2601307"/>
    <s v="Julio Sepa Salvador"/>
    <x v="4"/>
    <x v="60"/>
    <s v="Mudima"/>
    <m/>
    <m/>
    <m/>
    <m/>
    <m/>
    <m/>
    <s v="Julio Sepa Salvador"/>
    <s v="846468074"/>
    <s v="Adolfo Antonio"/>
    <n v="842425262"/>
    <m/>
    <m/>
    <m/>
    <n v="260001"/>
    <m/>
    <m/>
    <m/>
    <m/>
    <m/>
    <m/>
    <m/>
    <m/>
    <m/>
    <m/>
    <m/>
    <m/>
    <m/>
    <n v="-200"/>
    <m/>
    <m/>
    <m/>
    <n v="0"/>
    <n v="0"/>
    <s v="Sem registo"/>
  </r>
  <r>
    <d v="2026-04-02T00:00:00"/>
    <x v="3"/>
    <m/>
    <m/>
    <m/>
    <n v="10"/>
    <n v="5"/>
    <n v="0"/>
    <n v="-5"/>
    <m/>
    <m/>
    <m/>
    <m/>
    <m/>
    <m/>
    <m/>
    <s v="AGRIMIDACLORP1L"/>
    <m/>
    <m/>
    <m/>
    <n v="2601307"/>
    <s v="Julio Sepa Salvador"/>
    <x v="4"/>
    <x v="60"/>
    <s v="Mudima"/>
    <m/>
    <m/>
    <m/>
    <m/>
    <m/>
    <m/>
    <s v="Julio Sepa Salvador"/>
    <s v="846468074"/>
    <s v="Adolfo Antonio"/>
    <n v="842425262"/>
    <m/>
    <m/>
    <m/>
    <n v="260001"/>
    <m/>
    <m/>
    <m/>
    <m/>
    <m/>
    <m/>
    <m/>
    <m/>
    <m/>
    <m/>
    <m/>
    <m/>
    <m/>
    <n v="-10"/>
    <m/>
    <m/>
    <m/>
    <n v="0"/>
    <n v="0"/>
    <s v="Sem registo"/>
  </r>
  <r>
    <d v="2026-04-02T00:00:00"/>
    <x v="4"/>
    <m/>
    <m/>
    <m/>
    <n v="125"/>
    <n v="125"/>
    <n v="0"/>
    <n v="-125"/>
    <m/>
    <m/>
    <m/>
    <m/>
    <m/>
    <m/>
    <m/>
    <s v="MXIXMILHOKG"/>
    <m/>
    <m/>
    <m/>
    <n v="2601307"/>
    <s v="Julio Sepa Salvador"/>
    <x v="4"/>
    <x v="60"/>
    <s v="Mudima"/>
    <m/>
    <m/>
    <m/>
    <m/>
    <m/>
    <m/>
    <s v="Julio Sepa Salvador"/>
    <s v="846468074"/>
    <s v="Adolfo Antonio"/>
    <n v="842425262"/>
    <m/>
    <m/>
    <m/>
    <n v="260001"/>
    <m/>
    <m/>
    <m/>
    <m/>
    <m/>
    <m/>
    <m/>
    <m/>
    <m/>
    <m/>
    <m/>
    <m/>
    <m/>
    <n v="-125"/>
    <m/>
    <m/>
    <m/>
    <n v="0"/>
    <n v="0"/>
    <s v="Sem registo"/>
  </r>
  <r>
    <d v="2026-04-02T00:00:00"/>
    <x v="0"/>
    <m/>
    <m/>
    <m/>
    <n v="1470"/>
    <n v="1470"/>
    <n v="1380"/>
    <n v="-90"/>
    <m/>
    <m/>
    <m/>
    <m/>
    <m/>
    <m/>
    <m/>
    <s v="MXIXFEIJAOKG"/>
    <m/>
    <m/>
    <m/>
    <n v="2601308"/>
    <s v="Juma Sualehe"/>
    <x v="0"/>
    <x v="9"/>
    <s v="Mbauane"/>
    <m/>
    <m/>
    <m/>
    <m/>
    <m/>
    <m/>
    <s v="Juma Sualehe"/>
    <s v="866485542"/>
    <s v="Forencio Antonio Uatelauene"/>
    <s v="849370189 /861682"/>
    <m/>
    <m/>
    <m/>
    <n v="260001"/>
    <m/>
    <m/>
    <m/>
    <m/>
    <m/>
    <m/>
    <m/>
    <m/>
    <m/>
    <m/>
    <m/>
    <m/>
    <m/>
    <n v="-90"/>
    <m/>
    <m/>
    <m/>
    <n v="0"/>
    <n v="-1380"/>
    <s v="Sem registo"/>
  </r>
  <r>
    <d v="2026-04-02T00:00:00"/>
    <x v="1"/>
    <m/>
    <m/>
    <m/>
    <n v="98"/>
    <n v="49"/>
    <n v="92"/>
    <n v="43"/>
    <m/>
    <m/>
    <m/>
    <m/>
    <m/>
    <m/>
    <m/>
    <s v="AGRIFEMMA01L"/>
    <m/>
    <m/>
    <m/>
    <n v="2601308"/>
    <s v="Juma Sualehe"/>
    <x v="0"/>
    <x v="9"/>
    <s v="Mbauane"/>
    <m/>
    <m/>
    <m/>
    <m/>
    <m/>
    <m/>
    <s v="Juma Sualehe"/>
    <s v="866485542"/>
    <s v="Forencio Antonio Uatelauene"/>
    <s v="849370189 /861682"/>
    <m/>
    <m/>
    <m/>
    <n v="260001"/>
    <m/>
    <m/>
    <m/>
    <m/>
    <m/>
    <m/>
    <m/>
    <m/>
    <m/>
    <m/>
    <m/>
    <m/>
    <m/>
    <n v="-6"/>
    <m/>
    <m/>
    <m/>
    <n v="0"/>
    <n v="-92"/>
    <s v="Sem registo"/>
  </r>
  <r>
    <d v="2026-04-02T00:00:00"/>
    <x v="2"/>
    <m/>
    <m/>
    <m/>
    <n v="1960"/>
    <n v="1960"/>
    <n v="1840"/>
    <n v="-120"/>
    <m/>
    <m/>
    <m/>
    <m/>
    <m/>
    <m/>
    <m/>
    <s v="SUSSACO"/>
    <m/>
    <m/>
    <m/>
    <n v="2601308"/>
    <s v="Juma Sualehe"/>
    <x v="0"/>
    <x v="9"/>
    <s v="Mbauane"/>
    <m/>
    <m/>
    <m/>
    <m/>
    <m/>
    <m/>
    <s v="Juma Sualehe"/>
    <s v="866485542"/>
    <s v="Forencio Antonio Uatelauene"/>
    <s v="849370189 /861682"/>
    <m/>
    <m/>
    <m/>
    <n v="260001"/>
    <m/>
    <m/>
    <m/>
    <m/>
    <m/>
    <m/>
    <m/>
    <m/>
    <m/>
    <m/>
    <m/>
    <m/>
    <m/>
    <n v="-120"/>
    <m/>
    <m/>
    <m/>
    <n v="0"/>
    <n v="-1840"/>
    <s v="Sem registo"/>
  </r>
  <r>
    <d v="2026-04-02T00:00:00"/>
    <x v="3"/>
    <m/>
    <m/>
    <m/>
    <n v="21"/>
    <n v="10.5"/>
    <n v="92"/>
    <n v="81.5"/>
    <m/>
    <m/>
    <m/>
    <m/>
    <m/>
    <m/>
    <m/>
    <s v="AGRIMIDACLORP1L"/>
    <m/>
    <m/>
    <m/>
    <n v="2601308"/>
    <s v="Juma Sualehe"/>
    <x v="0"/>
    <x v="9"/>
    <s v="Mbauane"/>
    <m/>
    <m/>
    <m/>
    <m/>
    <m/>
    <m/>
    <s v="Juma Sualehe"/>
    <s v="866485542"/>
    <s v="Forencio Antonio Uatelauene"/>
    <s v="849370189 /861682"/>
    <m/>
    <m/>
    <m/>
    <n v="260001"/>
    <m/>
    <m/>
    <m/>
    <m/>
    <m/>
    <m/>
    <m/>
    <m/>
    <m/>
    <m/>
    <m/>
    <m/>
    <m/>
    <n v="71"/>
    <m/>
    <m/>
    <m/>
    <n v="0"/>
    <n v="-92"/>
    <s v="Sem registo"/>
  </r>
  <r>
    <d v="2026-04-02T00:00:00"/>
    <x v="4"/>
    <m/>
    <m/>
    <m/>
    <n v="262.5"/>
    <n v="262.5"/>
    <n v="1150"/>
    <n v="887.5"/>
    <n v="92"/>
    <m/>
    <m/>
    <m/>
    <m/>
    <m/>
    <m/>
    <s v="MXIXMILHOKG"/>
    <m/>
    <m/>
    <m/>
    <n v="2601308"/>
    <s v="Juma Sualehe"/>
    <x v="0"/>
    <x v="9"/>
    <s v="Mbauane"/>
    <m/>
    <m/>
    <m/>
    <m/>
    <m/>
    <m/>
    <s v="Juma Sualehe"/>
    <s v="866485542"/>
    <s v="Forencio Antonio Uatelauene"/>
    <s v="849370189 /861682"/>
    <m/>
    <m/>
    <m/>
    <n v="260001"/>
    <m/>
    <m/>
    <m/>
    <m/>
    <m/>
    <m/>
    <m/>
    <m/>
    <m/>
    <m/>
    <m/>
    <m/>
    <m/>
    <n v="887.5"/>
    <m/>
    <m/>
    <m/>
    <n v="0"/>
    <n v="-1150"/>
    <s v="Sem registo"/>
  </r>
  <r>
    <d v="2026-04-02T00:00:00"/>
    <x v="5"/>
    <m/>
    <m/>
    <m/>
    <n v="231"/>
    <n v="115.5"/>
    <n v="0"/>
    <n v="-115.5"/>
    <m/>
    <m/>
    <m/>
    <m/>
    <m/>
    <m/>
    <m/>
    <s v="AGRIMHMCPA1L"/>
    <m/>
    <m/>
    <m/>
    <n v="2601308"/>
    <s v="Juma Sualehe"/>
    <x v="0"/>
    <x v="9"/>
    <s v="Mbauane"/>
    <m/>
    <m/>
    <m/>
    <m/>
    <m/>
    <m/>
    <s v="Juma Sualehe"/>
    <s v="866485542"/>
    <s v="Forencio Antonio Uatelauene"/>
    <s v="849370189 /861682"/>
    <m/>
    <m/>
    <m/>
    <n v="260001"/>
    <m/>
    <m/>
    <m/>
    <m/>
    <m/>
    <m/>
    <m/>
    <m/>
    <m/>
    <m/>
    <m/>
    <m/>
    <m/>
    <n v="-231"/>
    <m/>
    <m/>
    <m/>
    <n v="0"/>
    <n v="0"/>
    <s v="Sem registo"/>
  </r>
  <r>
    <d v="2026-04-02T00:00:00"/>
    <x v="6"/>
    <m/>
    <m/>
    <m/>
    <n v="3850"/>
    <n v="3850"/>
    <n v="0"/>
    <n v="-3850"/>
    <m/>
    <n v="0"/>
    <m/>
    <m/>
    <m/>
    <m/>
    <m/>
    <s v="MXIXARROZKG"/>
    <m/>
    <m/>
    <m/>
    <n v="2601308"/>
    <s v="Juma Sualehe"/>
    <x v="0"/>
    <x v="9"/>
    <s v="Mbauane"/>
    <m/>
    <m/>
    <m/>
    <m/>
    <m/>
    <m/>
    <s v="Juma Sualehe"/>
    <s v="866485542"/>
    <s v="Forencio Antonio Uatelauene"/>
    <s v="849370189 /861682"/>
    <m/>
    <m/>
    <m/>
    <n v="260001"/>
    <m/>
    <m/>
    <m/>
    <m/>
    <m/>
    <m/>
    <m/>
    <m/>
    <m/>
    <m/>
    <m/>
    <m/>
    <m/>
    <n v="-3850"/>
    <m/>
    <m/>
    <m/>
    <n v="0"/>
    <n v="0"/>
    <s v="Sem registo"/>
  </r>
  <r>
    <d v="2026-04-02T00:00:00"/>
    <x v="0"/>
    <m/>
    <m/>
    <m/>
    <n v="2955"/>
    <n v="2955"/>
    <n v="2955"/>
    <n v="0"/>
    <m/>
    <m/>
    <m/>
    <m/>
    <m/>
    <m/>
    <m/>
    <s v="MXIXFEIJAOKG"/>
    <m/>
    <m/>
    <m/>
    <n v="2601309"/>
    <s v="Junior Samuel Jose Juizo"/>
    <x v="0"/>
    <x v="32"/>
    <s v="Cabuir"/>
    <m/>
    <m/>
    <m/>
    <m/>
    <m/>
    <m/>
    <s v="Junior Samuel Jose Juizo"/>
    <s v="875742634/846961232"/>
    <s v="Pedro Artur Vasco"/>
    <s v="847661036/872686537"/>
    <m/>
    <m/>
    <m/>
    <n v="260001"/>
    <m/>
    <m/>
    <m/>
    <m/>
    <m/>
    <m/>
    <m/>
    <m/>
    <m/>
    <m/>
    <m/>
    <m/>
    <m/>
    <n v="-2955"/>
    <m/>
    <m/>
    <m/>
    <n v="0"/>
    <n v="-2955"/>
    <s v="Sem registo"/>
  </r>
  <r>
    <d v="2026-04-02T00:00:00"/>
    <x v="1"/>
    <m/>
    <m/>
    <m/>
    <n v="197"/>
    <n v="98.5"/>
    <n v="98.5"/>
    <n v="0"/>
    <m/>
    <m/>
    <m/>
    <m/>
    <m/>
    <m/>
    <m/>
    <s v="AGRIFEMMA01L"/>
    <m/>
    <m/>
    <m/>
    <n v="2601309"/>
    <s v="Junior Samuel Jose Juizo"/>
    <x v="0"/>
    <x v="32"/>
    <s v="Cabuir"/>
    <m/>
    <m/>
    <m/>
    <m/>
    <m/>
    <m/>
    <s v="Junior Samuel Jose Juizo"/>
    <s v="875742634/846961232"/>
    <s v="Pedro Artur Vasco"/>
    <s v="847661036/872686537"/>
    <m/>
    <m/>
    <m/>
    <n v="260001"/>
    <m/>
    <m/>
    <m/>
    <m/>
    <m/>
    <m/>
    <m/>
    <m/>
    <m/>
    <m/>
    <m/>
    <m/>
    <m/>
    <n v="-197"/>
    <m/>
    <m/>
    <m/>
    <n v="0"/>
    <n v="-98.5"/>
    <s v="Sem registo"/>
  </r>
  <r>
    <d v="2026-04-02T00:00:00"/>
    <x v="2"/>
    <m/>
    <m/>
    <m/>
    <n v="3940"/>
    <n v="3940"/>
    <n v="3940"/>
    <n v="0"/>
    <m/>
    <m/>
    <m/>
    <m/>
    <m/>
    <m/>
    <m/>
    <s v="SUSSACO"/>
    <m/>
    <m/>
    <m/>
    <n v="2601309"/>
    <s v="Junior Samuel Jose Juizo"/>
    <x v="0"/>
    <x v="32"/>
    <s v="Cabuir"/>
    <m/>
    <m/>
    <m/>
    <m/>
    <m/>
    <m/>
    <s v="Junior Samuel Jose Juizo"/>
    <s v="875742634/846961232"/>
    <s v="Pedro Artur Vasco"/>
    <s v="847661036/872686537"/>
    <m/>
    <m/>
    <m/>
    <n v="260001"/>
    <m/>
    <m/>
    <m/>
    <m/>
    <m/>
    <m/>
    <m/>
    <m/>
    <m/>
    <m/>
    <m/>
    <m/>
    <m/>
    <n v="-3940"/>
    <m/>
    <n v="3940"/>
    <m/>
    <n v="3940"/>
    <n v="0"/>
    <s v="Entregue"/>
  </r>
  <r>
    <d v="2026-04-02T00:00:00"/>
    <x v="3"/>
    <m/>
    <m/>
    <m/>
    <n v="157"/>
    <n v="78.5"/>
    <n v="78.5"/>
    <n v="0"/>
    <m/>
    <m/>
    <m/>
    <m/>
    <m/>
    <m/>
    <m/>
    <s v="AGRIMIDACLORP1L"/>
    <m/>
    <m/>
    <m/>
    <n v="2601309"/>
    <s v="Junior Samuel Jose Juizo"/>
    <x v="0"/>
    <x v="32"/>
    <s v="Cabuir"/>
    <m/>
    <m/>
    <m/>
    <m/>
    <m/>
    <m/>
    <s v="Junior Samuel Jose Juizo"/>
    <s v="875742634/846961232"/>
    <s v="Pedro Artur Vasco"/>
    <s v="847661036/872686537"/>
    <m/>
    <m/>
    <m/>
    <n v="260001"/>
    <m/>
    <m/>
    <m/>
    <m/>
    <m/>
    <m/>
    <m/>
    <m/>
    <m/>
    <m/>
    <m/>
    <m/>
    <m/>
    <n v="-157"/>
    <m/>
    <m/>
    <m/>
    <n v="0"/>
    <n v="-78.5"/>
    <s v="Sem registo"/>
  </r>
  <r>
    <d v="2026-04-02T00:00:00"/>
    <x v="4"/>
    <m/>
    <m/>
    <m/>
    <n v="1962.5"/>
    <n v="1962.5"/>
    <n v="1962.5"/>
    <n v="0"/>
    <n v="157"/>
    <m/>
    <m/>
    <m/>
    <m/>
    <m/>
    <m/>
    <s v="MXIXMILHOKG"/>
    <m/>
    <m/>
    <m/>
    <n v="2601309"/>
    <s v="Junior Samuel Jose Juizo"/>
    <x v="0"/>
    <x v="32"/>
    <s v="Cabuir"/>
    <m/>
    <m/>
    <m/>
    <m/>
    <m/>
    <m/>
    <s v="Junior Samuel Jose Juizo"/>
    <s v="875742634/846961232"/>
    <s v="Pedro Artur Vasco"/>
    <s v="847661036/872686537"/>
    <m/>
    <m/>
    <m/>
    <n v="260001"/>
    <m/>
    <m/>
    <m/>
    <m/>
    <m/>
    <m/>
    <m/>
    <m/>
    <m/>
    <m/>
    <m/>
    <m/>
    <m/>
    <n v="-1962.5"/>
    <m/>
    <m/>
    <m/>
    <n v="0"/>
    <n v="-1962.5"/>
    <s v="Sem registo"/>
  </r>
  <r>
    <d v="2026-04-02T00:00:00"/>
    <x v="5"/>
    <m/>
    <m/>
    <m/>
    <n v="120"/>
    <n v="60"/>
    <n v="60"/>
    <n v="0"/>
    <m/>
    <m/>
    <m/>
    <m/>
    <m/>
    <m/>
    <m/>
    <s v="AGRIMHMCPA1L"/>
    <m/>
    <m/>
    <m/>
    <n v="2601309"/>
    <s v="Junior Samuel Jose Juizo"/>
    <x v="0"/>
    <x v="32"/>
    <s v="Cabuir"/>
    <m/>
    <m/>
    <m/>
    <m/>
    <m/>
    <m/>
    <s v="Junior Samuel Jose Juizo"/>
    <s v="875742634/846961232"/>
    <s v="Pedro Artur Vasco"/>
    <s v="847661036/872686537"/>
    <m/>
    <m/>
    <m/>
    <n v="260001"/>
    <m/>
    <m/>
    <m/>
    <m/>
    <m/>
    <m/>
    <m/>
    <m/>
    <m/>
    <m/>
    <m/>
    <m/>
    <m/>
    <n v="-120"/>
    <m/>
    <m/>
    <m/>
    <n v="0"/>
    <n v="-60"/>
    <s v="Sem registo"/>
  </r>
  <r>
    <d v="2026-04-02T00:00:00"/>
    <x v="6"/>
    <m/>
    <m/>
    <m/>
    <n v="2000"/>
    <n v="2000"/>
    <n v="2000"/>
    <n v="0"/>
    <m/>
    <n v="40"/>
    <m/>
    <m/>
    <m/>
    <m/>
    <m/>
    <s v="MXIXARROZKG"/>
    <m/>
    <m/>
    <m/>
    <n v="2601309"/>
    <s v="Junior Samuel Jose Juizo"/>
    <x v="0"/>
    <x v="32"/>
    <s v="Cabuir"/>
    <m/>
    <m/>
    <m/>
    <m/>
    <m/>
    <m/>
    <s v="Junior Samuel Jose Juizo"/>
    <s v="875742634/846961232"/>
    <s v="Pedro Artur Vasco"/>
    <s v="847661036/872686537"/>
    <m/>
    <m/>
    <m/>
    <n v="260001"/>
    <m/>
    <m/>
    <m/>
    <m/>
    <m/>
    <m/>
    <m/>
    <m/>
    <m/>
    <m/>
    <m/>
    <m/>
    <m/>
    <n v="-2000"/>
    <m/>
    <m/>
    <m/>
    <n v="0"/>
    <n v="-2000"/>
    <s v="Sem registo"/>
  </r>
  <r>
    <d v="2026-04-02T00:00:00"/>
    <x v="0"/>
    <m/>
    <m/>
    <m/>
    <n v="450"/>
    <n v="450"/>
    <n v="450"/>
    <n v="0"/>
    <m/>
    <m/>
    <m/>
    <m/>
    <m/>
    <m/>
    <m/>
    <s v="MXIXFEIJAOKG"/>
    <m/>
    <m/>
    <m/>
    <n v="2601310"/>
    <s v="Justino Moises Chongo"/>
    <x v="5"/>
    <x v="18"/>
    <s v="Chimpsane"/>
    <m/>
    <m/>
    <m/>
    <m/>
    <m/>
    <m/>
    <s v="Justino Moises Chongo"/>
    <s v="867684863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450"/>
    <s v="Sem registo"/>
  </r>
  <r>
    <d v="2026-04-02T00:00:00"/>
    <x v="0"/>
    <m/>
    <m/>
    <m/>
    <n v="735"/>
    <n v="735"/>
    <n v="735"/>
    <n v="0"/>
    <m/>
    <m/>
    <m/>
    <m/>
    <m/>
    <m/>
    <m/>
    <s v="MXIXFEIJAOKG"/>
    <m/>
    <m/>
    <m/>
    <n v="2601310"/>
    <s v="Justino Moises Chongo"/>
    <x v="5"/>
    <x v="18"/>
    <s v="Hoyo Hoyo"/>
    <m/>
    <m/>
    <m/>
    <m/>
    <m/>
    <m/>
    <s v="Justino Moises Chongo"/>
    <s v="867684863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735"/>
    <s v="Sem registo"/>
  </r>
  <r>
    <d v="2026-04-02T00:00:00"/>
    <x v="0"/>
    <m/>
    <m/>
    <m/>
    <n v="540"/>
    <n v="540"/>
    <n v="540"/>
    <n v="0"/>
    <m/>
    <m/>
    <m/>
    <m/>
    <m/>
    <m/>
    <m/>
    <s v="MXIXFEIJAOKG"/>
    <m/>
    <m/>
    <m/>
    <n v="2601310"/>
    <s v="Justino Moises Chongo"/>
    <x v="5"/>
    <x v="18"/>
    <s v="Mabalane rio"/>
    <m/>
    <m/>
    <m/>
    <m/>
    <m/>
    <m/>
    <s v="Justino Moises Chongo"/>
    <s v="867684863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540"/>
    <s v="Sem registo"/>
  </r>
  <r>
    <d v="2026-04-02T00:00:00"/>
    <x v="0"/>
    <m/>
    <m/>
    <m/>
    <n v="750"/>
    <n v="750"/>
    <n v="750"/>
    <n v="0"/>
    <m/>
    <m/>
    <m/>
    <m/>
    <m/>
    <m/>
    <m/>
    <s v="MXIXFEIJAOKG"/>
    <m/>
    <m/>
    <m/>
    <n v="2601310"/>
    <s v="Justino Moises Chongo"/>
    <x v="5"/>
    <x v="18"/>
    <s v="Mabomo"/>
    <m/>
    <m/>
    <m/>
    <m/>
    <m/>
    <m/>
    <s v="Justino Moises Chongo"/>
    <s v="867684863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750"/>
    <s v="Sem registo"/>
  </r>
  <r>
    <d v="2026-04-02T00:00:00"/>
    <x v="1"/>
    <m/>
    <m/>
    <m/>
    <n v="30"/>
    <n v="15"/>
    <n v="15"/>
    <n v="0"/>
    <m/>
    <m/>
    <m/>
    <m/>
    <m/>
    <m/>
    <m/>
    <s v="AGRIFEMMA01L"/>
    <m/>
    <m/>
    <m/>
    <n v="2601310"/>
    <s v="Justino Moises Chongo"/>
    <x v="5"/>
    <x v="18"/>
    <s v="Chimpsane"/>
    <m/>
    <m/>
    <m/>
    <m/>
    <m/>
    <m/>
    <s v="Justino Moises Chongo"/>
    <s v="867684863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5"/>
    <s v="Sem registo"/>
  </r>
  <r>
    <d v="2026-04-02T00:00:00"/>
    <x v="1"/>
    <m/>
    <m/>
    <m/>
    <n v="49"/>
    <n v="24.5"/>
    <n v="24.5"/>
    <n v="0"/>
    <m/>
    <m/>
    <m/>
    <m/>
    <m/>
    <m/>
    <m/>
    <s v="AGRIFEMMA01L"/>
    <m/>
    <m/>
    <m/>
    <n v="2601310"/>
    <s v="Justino Moises Chongo"/>
    <x v="5"/>
    <x v="18"/>
    <s v="Hoyo Hoyo"/>
    <m/>
    <m/>
    <m/>
    <m/>
    <m/>
    <m/>
    <s v="Justino Moises Chongo"/>
    <s v="867684863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24.5"/>
    <s v="Sem registo"/>
  </r>
  <r>
    <d v="2026-04-02T00:00:00"/>
    <x v="1"/>
    <m/>
    <m/>
    <m/>
    <n v="36"/>
    <n v="18"/>
    <n v="18"/>
    <n v="0"/>
    <m/>
    <m/>
    <m/>
    <m/>
    <m/>
    <m/>
    <m/>
    <s v="AGRIFEMMA01L"/>
    <m/>
    <m/>
    <m/>
    <n v="2601310"/>
    <s v="Justino Moises Chongo"/>
    <x v="5"/>
    <x v="18"/>
    <s v="Mabalane rio"/>
    <m/>
    <m/>
    <m/>
    <m/>
    <m/>
    <m/>
    <s v="Justino Moises Chongo"/>
    <s v="867684863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8"/>
    <s v="Sem registo"/>
  </r>
  <r>
    <d v="2026-04-02T00:00:00"/>
    <x v="1"/>
    <m/>
    <m/>
    <m/>
    <n v="50"/>
    <n v="25"/>
    <n v="25"/>
    <n v="0"/>
    <m/>
    <m/>
    <m/>
    <m/>
    <m/>
    <m/>
    <m/>
    <s v="AGRIFEMMA01L"/>
    <m/>
    <m/>
    <m/>
    <n v="2601310"/>
    <s v="Justino Moises Chongo"/>
    <x v="5"/>
    <x v="18"/>
    <s v="Mabomo"/>
    <m/>
    <m/>
    <m/>
    <m/>
    <m/>
    <m/>
    <s v="Justino Moises Chongo"/>
    <s v="867684863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25"/>
    <s v="Sem registo"/>
  </r>
  <r>
    <d v="2026-04-02T00:00:00"/>
    <x v="2"/>
    <m/>
    <m/>
    <m/>
    <n v="600"/>
    <n v="600"/>
    <n v="600"/>
    <n v="0"/>
    <m/>
    <m/>
    <m/>
    <m/>
    <m/>
    <m/>
    <m/>
    <s v="SUSSACO"/>
    <m/>
    <m/>
    <m/>
    <n v="2601310"/>
    <s v="Justino Moises Chongo"/>
    <x v="5"/>
    <x v="18"/>
    <s v="Chimpsane"/>
    <m/>
    <m/>
    <m/>
    <m/>
    <m/>
    <m/>
    <s v="Justino Moises Chongo"/>
    <s v="867684863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600"/>
    <s v="Sem registo"/>
  </r>
  <r>
    <d v="2026-04-02T00:00:00"/>
    <x v="2"/>
    <m/>
    <m/>
    <m/>
    <n v="980"/>
    <n v="980"/>
    <n v="980"/>
    <n v="0"/>
    <m/>
    <m/>
    <m/>
    <m/>
    <m/>
    <m/>
    <m/>
    <s v="SUSSACO"/>
    <m/>
    <m/>
    <m/>
    <n v="2601310"/>
    <s v="Justino Moises Chongo"/>
    <x v="5"/>
    <x v="18"/>
    <s v="Hoyo Hoyo"/>
    <m/>
    <m/>
    <m/>
    <m/>
    <m/>
    <m/>
    <s v="Justino Moises Chongo"/>
    <s v="867684863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980"/>
    <s v="Sem registo"/>
  </r>
  <r>
    <d v="2026-04-02T00:00:00"/>
    <x v="2"/>
    <m/>
    <m/>
    <m/>
    <n v="720"/>
    <n v="720"/>
    <n v="720"/>
    <n v="0"/>
    <m/>
    <m/>
    <m/>
    <m/>
    <m/>
    <m/>
    <m/>
    <s v="SUSSACO"/>
    <m/>
    <m/>
    <m/>
    <n v="2601310"/>
    <s v="Justino Moises Chongo"/>
    <x v="5"/>
    <x v="18"/>
    <s v="Mabalane rio"/>
    <m/>
    <m/>
    <m/>
    <m/>
    <m/>
    <m/>
    <s v="Justino Moises Chongo"/>
    <s v="867684863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720"/>
    <s v="Sem registo"/>
  </r>
  <r>
    <d v="2026-04-02T00:00:00"/>
    <x v="2"/>
    <m/>
    <m/>
    <m/>
    <n v="1000"/>
    <n v="1000"/>
    <n v="1000"/>
    <n v="0"/>
    <m/>
    <m/>
    <m/>
    <m/>
    <m/>
    <m/>
    <m/>
    <s v="SUSSACO"/>
    <m/>
    <m/>
    <m/>
    <n v="2601310"/>
    <s v="Justino Moises Chongo"/>
    <x v="5"/>
    <x v="18"/>
    <s v="Mabomo"/>
    <m/>
    <m/>
    <m/>
    <m/>
    <m/>
    <m/>
    <s v="Justino Moises Chongo"/>
    <s v="867684863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000"/>
    <s v="Sem registo"/>
  </r>
  <r>
    <d v="2026-04-02T00:00:00"/>
    <x v="3"/>
    <m/>
    <m/>
    <m/>
    <n v="30"/>
    <n v="15"/>
    <n v="15"/>
    <n v="0"/>
    <m/>
    <m/>
    <m/>
    <m/>
    <m/>
    <m/>
    <m/>
    <s v="AGRIMIDACLORP1L"/>
    <m/>
    <m/>
    <m/>
    <n v="2601310"/>
    <s v="Justino Moises Chongo"/>
    <x v="5"/>
    <x v="18"/>
    <s v="Chimpsane"/>
    <m/>
    <m/>
    <m/>
    <m/>
    <m/>
    <m/>
    <s v="Justino Moises Chongo"/>
    <s v="867684863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5"/>
    <s v="Sem registo"/>
  </r>
  <r>
    <d v="2026-04-02T00:00:00"/>
    <x v="3"/>
    <m/>
    <m/>
    <m/>
    <n v="49"/>
    <n v="24.5"/>
    <n v="24.5"/>
    <n v="0"/>
    <m/>
    <m/>
    <m/>
    <m/>
    <m/>
    <m/>
    <m/>
    <s v="AGRIMIDACLORP1L"/>
    <m/>
    <m/>
    <m/>
    <n v="2601310"/>
    <s v="Justino Moises Chongo"/>
    <x v="5"/>
    <x v="18"/>
    <s v="Hoyo Hoyo"/>
    <m/>
    <m/>
    <m/>
    <m/>
    <m/>
    <m/>
    <s v="Justino Moises Chongo"/>
    <s v="867684863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24.5"/>
    <s v="Sem registo"/>
  </r>
  <r>
    <d v="2026-04-02T00:00:00"/>
    <x v="3"/>
    <m/>
    <m/>
    <m/>
    <n v="36"/>
    <n v="18"/>
    <n v="18"/>
    <n v="0"/>
    <m/>
    <m/>
    <m/>
    <m/>
    <m/>
    <m/>
    <m/>
    <s v="AGRIMIDACLORP1L"/>
    <m/>
    <m/>
    <m/>
    <n v="2601310"/>
    <s v="Justino Moises Chongo"/>
    <x v="5"/>
    <x v="18"/>
    <s v="Mabalane rio"/>
    <m/>
    <m/>
    <m/>
    <m/>
    <m/>
    <m/>
    <s v="Justino Moises Chongo"/>
    <s v="867684863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8"/>
    <s v="Sem registo"/>
  </r>
  <r>
    <d v="2026-04-02T00:00:00"/>
    <x v="3"/>
    <m/>
    <m/>
    <m/>
    <n v="50"/>
    <n v="25"/>
    <n v="25"/>
    <n v="0"/>
    <m/>
    <m/>
    <m/>
    <m/>
    <m/>
    <m/>
    <m/>
    <s v="AGRIMIDACLORP1L"/>
    <m/>
    <m/>
    <m/>
    <n v="2601310"/>
    <s v="Justino Moises Chongo"/>
    <x v="5"/>
    <x v="18"/>
    <s v="Mabomo"/>
    <m/>
    <m/>
    <m/>
    <m/>
    <m/>
    <m/>
    <s v="Justino Moises Chongo"/>
    <s v="867684863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25"/>
    <s v="Sem registo"/>
  </r>
  <r>
    <d v="2026-04-02T00:00:00"/>
    <x v="4"/>
    <m/>
    <m/>
    <m/>
    <n v="375"/>
    <n v="375"/>
    <n v="375"/>
    <n v="0"/>
    <m/>
    <m/>
    <m/>
    <m/>
    <m/>
    <m/>
    <m/>
    <s v="MXIXMILHOKG"/>
    <m/>
    <m/>
    <m/>
    <n v="2601310"/>
    <s v="Justino Moises Chongo"/>
    <x v="5"/>
    <x v="18"/>
    <s v="Chimpsane"/>
    <m/>
    <m/>
    <m/>
    <m/>
    <m/>
    <m/>
    <s v="Justino Moises Chongo"/>
    <s v="867684863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375"/>
    <s v="Sem registo"/>
  </r>
  <r>
    <d v="2026-04-02T00:00:00"/>
    <x v="4"/>
    <m/>
    <m/>
    <m/>
    <n v="612.5"/>
    <n v="612.5"/>
    <n v="612.5"/>
    <n v="0"/>
    <m/>
    <m/>
    <m/>
    <m/>
    <m/>
    <m/>
    <m/>
    <s v="MXIXMILHOKG"/>
    <m/>
    <m/>
    <m/>
    <n v="2601310"/>
    <s v="Justino Moises Chongo"/>
    <x v="5"/>
    <x v="18"/>
    <s v="Hoyo Hoyo"/>
    <m/>
    <m/>
    <m/>
    <m/>
    <m/>
    <m/>
    <s v="Justino Moises Chongo"/>
    <s v="867684863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612.5"/>
    <s v="Sem registo"/>
  </r>
  <r>
    <d v="2026-04-02T00:00:00"/>
    <x v="4"/>
    <m/>
    <m/>
    <m/>
    <n v="450"/>
    <n v="450"/>
    <n v="450"/>
    <n v="0"/>
    <m/>
    <m/>
    <m/>
    <m/>
    <m/>
    <m/>
    <m/>
    <s v="MXIXMILHOKG"/>
    <m/>
    <m/>
    <m/>
    <n v="2601310"/>
    <s v="Justino Moises Chongo"/>
    <x v="5"/>
    <x v="18"/>
    <s v="Mabalane rio"/>
    <m/>
    <m/>
    <m/>
    <m/>
    <m/>
    <m/>
    <s v="Justino Moises Chongo"/>
    <s v="867684863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450"/>
    <s v="Sem registo"/>
  </r>
  <r>
    <d v="2026-04-02T00:00:00"/>
    <x v="4"/>
    <m/>
    <m/>
    <m/>
    <n v="625"/>
    <n v="625"/>
    <n v="625"/>
    <n v="0"/>
    <m/>
    <m/>
    <m/>
    <m/>
    <m/>
    <m/>
    <m/>
    <s v="MXIXMILHOKG"/>
    <m/>
    <m/>
    <m/>
    <n v="2601310"/>
    <s v="Justino Moises Chongo"/>
    <x v="5"/>
    <x v="18"/>
    <s v="Mabomo"/>
    <m/>
    <m/>
    <m/>
    <m/>
    <m/>
    <m/>
    <s v="Justino Moises Chongo"/>
    <s v="867684863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625"/>
    <s v="Sem registo"/>
  </r>
  <r>
    <d v="2026-04-02T00:00:00"/>
    <x v="0"/>
    <m/>
    <m/>
    <m/>
    <n v="945"/>
    <n v="945"/>
    <n v="105"/>
    <n v="-840"/>
    <m/>
    <m/>
    <m/>
    <m/>
    <m/>
    <m/>
    <m/>
    <s v="MXIXFEIJAOKG"/>
    <m/>
    <m/>
    <m/>
    <n v="2601311"/>
    <s v="Jute Mario Abudul Carimo"/>
    <x v="0"/>
    <x v="14"/>
    <s v="Campo-Sede"/>
    <m/>
    <m/>
    <m/>
    <m/>
    <m/>
    <m/>
    <s v="Jute Mario Abudul Carimo"/>
    <s v="872872230/847570426"/>
    <s v="Atanasio Freitas Pedro"/>
    <s v="863417107/844417201"/>
    <m/>
    <m/>
    <m/>
    <n v="260001"/>
    <m/>
    <m/>
    <m/>
    <m/>
    <m/>
    <m/>
    <m/>
    <m/>
    <m/>
    <m/>
    <m/>
    <m/>
    <m/>
    <n v="-840"/>
    <m/>
    <m/>
    <m/>
    <n v="0"/>
    <n v="-105"/>
    <s v="Sem registo"/>
  </r>
  <r>
    <d v="2026-04-02T00:00:00"/>
    <x v="1"/>
    <m/>
    <m/>
    <m/>
    <n v="63"/>
    <n v="31.5"/>
    <n v="7"/>
    <n v="-24.5"/>
    <m/>
    <m/>
    <m/>
    <m/>
    <m/>
    <m/>
    <m/>
    <s v="AGRIFEMMA01L"/>
    <m/>
    <m/>
    <m/>
    <n v="2601311"/>
    <s v="Jute Mario Abudul Carimo"/>
    <x v="0"/>
    <x v="14"/>
    <s v="Campo-Sede"/>
    <m/>
    <m/>
    <m/>
    <m/>
    <m/>
    <m/>
    <s v="Jute Mario Abudul Carimo"/>
    <s v="872872230/847570426"/>
    <s v="Atanasio Freitas Pedro"/>
    <s v="863417107/844417201"/>
    <m/>
    <m/>
    <m/>
    <n v="260001"/>
    <m/>
    <m/>
    <m/>
    <m/>
    <m/>
    <m/>
    <m/>
    <m/>
    <m/>
    <m/>
    <m/>
    <m/>
    <m/>
    <n v="-56"/>
    <m/>
    <m/>
    <m/>
    <n v="0"/>
    <n v="-7"/>
    <s v="Sem registo"/>
  </r>
  <r>
    <d v="2026-04-02T00:00:00"/>
    <x v="2"/>
    <m/>
    <m/>
    <m/>
    <n v="1260"/>
    <n v="1260"/>
    <n v="140"/>
    <n v="-1120"/>
    <m/>
    <m/>
    <m/>
    <m/>
    <m/>
    <m/>
    <m/>
    <s v="SUSSACO"/>
    <m/>
    <m/>
    <m/>
    <n v="2601311"/>
    <s v="Jute Mario Abudul Carimo"/>
    <x v="0"/>
    <x v="14"/>
    <s v="Campo-Sede"/>
    <m/>
    <m/>
    <m/>
    <m/>
    <m/>
    <m/>
    <s v="Jute Mario Abudul Carimo"/>
    <s v="872872230/847570426"/>
    <s v="Atanasio Freitas Pedro"/>
    <s v="863417107/844417201"/>
    <m/>
    <m/>
    <m/>
    <n v="260001"/>
    <m/>
    <m/>
    <m/>
    <m/>
    <m/>
    <m/>
    <m/>
    <m/>
    <m/>
    <m/>
    <m/>
    <m/>
    <m/>
    <n v="-1120"/>
    <m/>
    <m/>
    <m/>
    <n v="0"/>
    <n v="-140"/>
    <s v="Sem registo"/>
  </r>
  <r>
    <d v="2026-04-02T00:00:00"/>
    <x v="3"/>
    <m/>
    <m/>
    <m/>
    <n v="63"/>
    <n v="31.5"/>
    <n v="7"/>
    <n v="-24.5"/>
    <m/>
    <m/>
    <m/>
    <m/>
    <m/>
    <m/>
    <m/>
    <s v="AGRIMIDACLORP1L"/>
    <m/>
    <m/>
    <m/>
    <n v="2601311"/>
    <s v="Jute Mario Abudul Carimo"/>
    <x v="0"/>
    <x v="14"/>
    <s v="Campo-Sede"/>
    <m/>
    <m/>
    <m/>
    <m/>
    <m/>
    <m/>
    <s v="Jute Mario Abudul Carimo"/>
    <s v="872872230/847570426"/>
    <s v="Atanasio Freitas Pedro"/>
    <s v="863417107/844417201"/>
    <m/>
    <m/>
    <m/>
    <n v="260001"/>
    <m/>
    <m/>
    <m/>
    <m/>
    <m/>
    <m/>
    <m/>
    <m/>
    <m/>
    <m/>
    <m/>
    <m/>
    <m/>
    <n v="-56"/>
    <m/>
    <m/>
    <m/>
    <n v="0"/>
    <n v="-7"/>
    <s v="Sem registo"/>
  </r>
  <r>
    <d v="2026-04-02T00:00:00"/>
    <x v="4"/>
    <m/>
    <m/>
    <m/>
    <n v="787.5"/>
    <n v="787.5"/>
    <n v="87.5"/>
    <n v="-700"/>
    <n v="7"/>
    <m/>
    <m/>
    <m/>
    <m/>
    <m/>
    <m/>
    <s v="MXIXMILHOKG"/>
    <m/>
    <m/>
    <m/>
    <n v="2601311"/>
    <s v="Jute Mario Abudul Carimo"/>
    <x v="0"/>
    <x v="14"/>
    <s v="Campo-Sede"/>
    <m/>
    <m/>
    <m/>
    <m/>
    <m/>
    <m/>
    <s v="Jute Mario Abudul Carimo"/>
    <s v="872872230/847570426"/>
    <s v="Atanasio Freitas Pedro"/>
    <s v="863417107/844417201"/>
    <m/>
    <m/>
    <m/>
    <n v="260001"/>
    <m/>
    <m/>
    <m/>
    <m/>
    <m/>
    <m/>
    <m/>
    <m/>
    <m/>
    <m/>
    <m/>
    <m/>
    <m/>
    <n v="-700"/>
    <m/>
    <m/>
    <m/>
    <n v="0"/>
    <n v="-87.5"/>
    <s v="Sem registo"/>
  </r>
  <r>
    <d v="2026-04-02T00:00:00"/>
    <x v="0"/>
    <m/>
    <m/>
    <m/>
    <n v="4980"/>
    <n v="4980"/>
    <n v="4980"/>
    <n v="0"/>
    <m/>
    <m/>
    <m/>
    <m/>
    <m/>
    <m/>
    <m/>
    <s v="MXIXFEIJAOKG"/>
    <m/>
    <m/>
    <m/>
    <n v="2601312"/>
    <s v="Juvenalia Balane Ubisse"/>
    <x v="5"/>
    <x v="15"/>
    <s v="Macarretane, Matuba"/>
    <m/>
    <m/>
    <m/>
    <m/>
    <m/>
    <m/>
    <s v="Juvenalia Balane Ubisse"/>
    <s v="873171852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4980"/>
    <s v="Sem registo"/>
  </r>
  <r>
    <d v="2026-04-02T00:00:00"/>
    <x v="0"/>
    <m/>
    <m/>
    <m/>
    <n v="6645"/>
    <n v="6645"/>
    <n v="6645"/>
    <n v="0"/>
    <m/>
    <m/>
    <m/>
    <m/>
    <m/>
    <m/>
    <m/>
    <s v="MXIXFEIJAOKG"/>
    <m/>
    <m/>
    <m/>
    <n v="2601312"/>
    <s v="Juvenalia Balane Ubisse"/>
    <x v="5"/>
    <x v="15"/>
    <s v="Macarretane, Muzumuia"/>
    <m/>
    <m/>
    <m/>
    <m/>
    <m/>
    <m/>
    <s v="Juvenalia Balane Ubisse"/>
    <s v="873171852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6645"/>
    <s v="Sem registo"/>
  </r>
  <r>
    <d v="2026-04-02T00:00:00"/>
    <x v="1"/>
    <m/>
    <m/>
    <m/>
    <n v="332"/>
    <n v="166"/>
    <n v="166"/>
    <n v="0"/>
    <m/>
    <m/>
    <m/>
    <m/>
    <m/>
    <m/>
    <m/>
    <s v="AGRIFEMMA01L"/>
    <m/>
    <m/>
    <m/>
    <n v="2601312"/>
    <s v="Juvenalia Balane Ubisse"/>
    <x v="5"/>
    <x v="15"/>
    <s v="Macarretane, Matuba"/>
    <m/>
    <m/>
    <m/>
    <m/>
    <m/>
    <m/>
    <s v="Juvenalia Balane Ubisse"/>
    <s v="873171852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66"/>
    <s v="Sem registo"/>
  </r>
  <r>
    <d v="2026-04-02T00:00:00"/>
    <x v="1"/>
    <m/>
    <m/>
    <m/>
    <n v="443"/>
    <n v="221.5"/>
    <n v="221.5"/>
    <n v="0"/>
    <m/>
    <m/>
    <m/>
    <m/>
    <m/>
    <m/>
    <m/>
    <s v="AGRIFEMMA01L"/>
    <m/>
    <m/>
    <m/>
    <n v="2601312"/>
    <s v="Juvenalia Balane Ubisse"/>
    <x v="5"/>
    <x v="15"/>
    <s v="Macarretane, Muzumuia"/>
    <m/>
    <m/>
    <m/>
    <m/>
    <m/>
    <m/>
    <s v="Juvenalia Balane Ubisse"/>
    <s v="873171852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221.5"/>
    <s v="Sem registo"/>
  </r>
  <r>
    <d v="2026-04-02T00:00:00"/>
    <x v="2"/>
    <m/>
    <m/>
    <m/>
    <n v="6640"/>
    <n v="6640"/>
    <n v="6640"/>
    <n v="0"/>
    <m/>
    <m/>
    <m/>
    <m/>
    <m/>
    <m/>
    <m/>
    <s v="SUSSACO"/>
    <m/>
    <m/>
    <m/>
    <n v="2601312"/>
    <s v="Juvenalia Balane Ubisse"/>
    <x v="5"/>
    <x v="15"/>
    <s v="Macarretane, Matuba"/>
    <m/>
    <m/>
    <m/>
    <m/>
    <m/>
    <m/>
    <s v="Juvenalia Balane Ubisse"/>
    <s v="873171852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6640"/>
    <s v="Sem registo"/>
  </r>
  <r>
    <d v="2026-04-02T00:00:00"/>
    <x v="2"/>
    <m/>
    <m/>
    <m/>
    <n v="8860"/>
    <n v="8860"/>
    <n v="8860"/>
    <n v="0"/>
    <m/>
    <m/>
    <m/>
    <m/>
    <m/>
    <m/>
    <m/>
    <s v="SUSSACO"/>
    <m/>
    <m/>
    <m/>
    <n v="2601312"/>
    <s v="Juvenalia Balane Ubisse"/>
    <x v="5"/>
    <x v="15"/>
    <s v="Macarretane, Muzumuia"/>
    <m/>
    <m/>
    <m/>
    <m/>
    <m/>
    <m/>
    <s v="Juvenalia Balane Ubisse"/>
    <s v="873171852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8860"/>
    <s v="Sem registo"/>
  </r>
  <r>
    <d v="2026-04-02T00:00:00"/>
    <x v="3"/>
    <m/>
    <m/>
    <m/>
    <n v="332"/>
    <n v="166"/>
    <n v="166"/>
    <n v="0"/>
    <m/>
    <m/>
    <m/>
    <m/>
    <m/>
    <m/>
    <m/>
    <s v="AGRIMIDACLORP1L"/>
    <m/>
    <m/>
    <m/>
    <n v="2601312"/>
    <s v="Juvenalia Balane Ubisse"/>
    <x v="5"/>
    <x v="15"/>
    <s v="Macarretane, Matuba"/>
    <m/>
    <m/>
    <m/>
    <m/>
    <m/>
    <m/>
    <s v="Juvenalia Balane Ubisse"/>
    <s v="873171852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66"/>
    <s v="Sem registo"/>
  </r>
  <r>
    <d v="2026-04-02T00:00:00"/>
    <x v="3"/>
    <m/>
    <m/>
    <m/>
    <n v="443"/>
    <n v="221.5"/>
    <n v="221.5"/>
    <n v="0"/>
    <m/>
    <m/>
    <m/>
    <m/>
    <m/>
    <m/>
    <m/>
    <s v="AGRIMIDACLORP1L"/>
    <m/>
    <m/>
    <m/>
    <n v="2601312"/>
    <s v="Juvenalia Balane Ubisse"/>
    <x v="5"/>
    <x v="15"/>
    <s v="Macarretane, Muzumuia"/>
    <m/>
    <m/>
    <m/>
    <m/>
    <m/>
    <m/>
    <s v="Juvenalia Balane Ubisse"/>
    <s v="873171852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221.5"/>
    <s v="Sem registo"/>
  </r>
  <r>
    <d v="2026-04-02T00:00:00"/>
    <x v="4"/>
    <m/>
    <m/>
    <m/>
    <n v="4150"/>
    <n v="4150"/>
    <n v="4150"/>
    <n v="0"/>
    <m/>
    <m/>
    <m/>
    <m/>
    <m/>
    <m/>
    <m/>
    <s v="MXIXMILHOKG"/>
    <m/>
    <m/>
    <m/>
    <n v="2601312"/>
    <s v="Juvenalia Balane Ubisse"/>
    <x v="5"/>
    <x v="15"/>
    <s v="Macarretane, Matuba"/>
    <m/>
    <m/>
    <m/>
    <m/>
    <m/>
    <m/>
    <s v="Juvenalia Balane Ubisse"/>
    <s v="873171852"/>
    <s v="Nelson David Novela"/>
    <n v="868733522"/>
    <m/>
    <m/>
    <m/>
    <n v="260001"/>
    <m/>
    <m/>
    <m/>
    <m/>
    <m/>
    <m/>
    <m/>
    <m/>
    <m/>
    <m/>
    <m/>
    <m/>
    <m/>
    <m/>
    <m/>
    <n v="4150"/>
    <m/>
    <n v="4150"/>
    <n v="0"/>
    <s v="Entregue"/>
  </r>
  <r>
    <d v="2026-04-02T00:00:00"/>
    <x v="4"/>
    <m/>
    <m/>
    <m/>
    <n v="5537.5"/>
    <n v="5537.5"/>
    <n v="5537.5"/>
    <n v="0"/>
    <m/>
    <m/>
    <m/>
    <m/>
    <m/>
    <m/>
    <m/>
    <s v="MXIXMILHOKG"/>
    <m/>
    <m/>
    <m/>
    <n v="2601312"/>
    <s v="Juvenalia Balane Ubisse"/>
    <x v="5"/>
    <x v="15"/>
    <s v="Macarretane, Muzumuia"/>
    <m/>
    <m/>
    <m/>
    <m/>
    <m/>
    <m/>
    <s v="Juvenalia Balane Ubisse"/>
    <s v="873171852"/>
    <s v="Nelson David Novela"/>
    <n v="868733522"/>
    <m/>
    <m/>
    <m/>
    <n v="260001"/>
    <m/>
    <m/>
    <m/>
    <m/>
    <m/>
    <m/>
    <m/>
    <m/>
    <m/>
    <m/>
    <m/>
    <m/>
    <m/>
    <m/>
    <n v="5538"/>
    <m/>
    <m/>
    <n v="5538"/>
    <n v="0.5"/>
    <s v="Entregue"/>
  </r>
  <r>
    <d v="2026-04-02T00:00:00"/>
    <x v="0"/>
    <m/>
    <m/>
    <m/>
    <n v="3660"/>
    <n v="3660"/>
    <n v="3660"/>
    <n v="0"/>
    <m/>
    <m/>
    <m/>
    <m/>
    <m/>
    <m/>
    <m/>
    <s v="MXIXFEIJAOKG"/>
    <m/>
    <m/>
    <m/>
    <n v="2601313"/>
    <s v="JUVENCIA MABUNDA"/>
    <x v="5"/>
    <x v="12"/>
    <s v="Inhamissa"/>
    <m/>
    <m/>
    <m/>
    <m/>
    <m/>
    <m/>
    <s v="JUVENCIA MABUNDA"/>
    <s v="865546320"/>
    <s v="PAULO CONJO"/>
    <s v="848238444/ 862301257"/>
    <m/>
    <m/>
    <m/>
    <n v="260001"/>
    <m/>
    <m/>
    <m/>
    <m/>
    <m/>
    <m/>
    <m/>
    <m/>
    <m/>
    <m/>
    <m/>
    <m/>
    <m/>
    <m/>
    <n v="3660"/>
    <m/>
    <m/>
    <n v="3660"/>
    <n v="0"/>
    <s v="Entregue"/>
  </r>
  <r>
    <d v="2026-04-02T00:00:00"/>
    <x v="1"/>
    <m/>
    <m/>
    <m/>
    <n v="244"/>
    <n v="122"/>
    <n v="122"/>
    <n v="0"/>
    <m/>
    <m/>
    <m/>
    <m/>
    <m/>
    <m/>
    <m/>
    <s v="AGRIFEMMA01L"/>
    <m/>
    <m/>
    <m/>
    <n v="2601313"/>
    <s v="JUVENCIA MABUNDA"/>
    <x v="5"/>
    <x v="12"/>
    <s v="Inhamissa"/>
    <m/>
    <m/>
    <m/>
    <m/>
    <m/>
    <m/>
    <s v="JUVENCIA MABUNDA"/>
    <s v="865546320"/>
    <s v="PAULO CONJO"/>
    <s v="848238444/ 862301257"/>
    <m/>
    <m/>
    <m/>
    <n v="260001"/>
    <m/>
    <m/>
    <m/>
    <m/>
    <m/>
    <m/>
    <m/>
    <m/>
    <m/>
    <m/>
    <m/>
    <m/>
    <m/>
    <m/>
    <m/>
    <m/>
    <m/>
    <n v="0"/>
    <n v="-122"/>
    <s v="Sem registo"/>
  </r>
  <r>
    <d v="2026-04-02T00:00:00"/>
    <x v="2"/>
    <m/>
    <m/>
    <m/>
    <n v="4880"/>
    <n v="4880"/>
    <n v="4880"/>
    <n v="0"/>
    <m/>
    <m/>
    <m/>
    <m/>
    <m/>
    <m/>
    <m/>
    <s v="SUSSACO"/>
    <m/>
    <m/>
    <m/>
    <n v="2601313"/>
    <s v="JUVENCIA MABUNDA"/>
    <x v="5"/>
    <x v="12"/>
    <s v="Inhamissa"/>
    <m/>
    <m/>
    <m/>
    <m/>
    <m/>
    <m/>
    <s v="JUVENCIA MABUNDA"/>
    <s v="865546320"/>
    <s v="PAULO CONJO"/>
    <s v="848238444/ 862301257"/>
    <m/>
    <m/>
    <m/>
    <n v="260001"/>
    <m/>
    <m/>
    <m/>
    <m/>
    <m/>
    <m/>
    <m/>
    <m/>
    <m/>
    <m/>
    <m/>
    <m/>
    <m/>
    <m/>
    <m/>
    <m/>
    <m/>
    <n v="0"/>
    <n v="-4880"/>
    <s v="Sem registo"/>
  </r>
  <r>
    <d v="2026-04-02T00:00:00"/>
    <x v="3"/>
    <m/>
    <m/>
    <m/>
    <n v="244"/>
    <n v="122"/>
    <n v="122"/>
    <n v="0"/>
    <m/>
    <m/>
    <m/>
    <m/>
    <m/>
    <m/>
    <m/>
    <s v="AGRIMIDACLORP1L"/>
    <m/>
    <m/>
    <m/>
    <n v="2601313"/>
    <s v="JUVENCIA MABUNDA"/>
    <x v="5"/>
    <x v="12"/>
    <s v="Inhamissa"/>
    <m/>
    <m/>
    <m/>
    <m/>
    <m/>
    <m/>
    <s v="JUVENCIA MABUNDA"/>
    <s v="865546320"/>
    <s v="PAULO CONJO"/>
    <s v="848238444/ 862301257"/>
    <m/>
    <m/>
    <m/>
    <n v="260001"/>
    <m/>
    <m/>
    <m/>
    <m/>
    <m/>
    <m/>
    <m/>
    <m/>
    <m/>
    <m/>
    <m/>
    <m/>
    <m/>
    <m/>
    <m/>
    <m/>
    <m/>
    <n v="0"/>
    <n v="-122"/>
    <s v="Sem registo"/>
  </r>
  <r>
    <d v="2026-04-02T00:00:00"/>
    <x v="4"/>
    <m/>
    <m/>
    <m/>
    <n v="3050"/>
    <n v="3050"/>
    <n v="3050"/>
    <n v="0"/>
    <m/>
    <m/>
    <m/>
    <m/>
    <m/>
    <m/>
    <m/>
    <s v="MXIXMILHOKG"/>
    <m/>
    <m/>
    <m/>
    <n v="2601313"/>
    <s v="JUVENCIA MABUNDA"/>
    <x v="5"/>
    <x v="12"/>
    <s v="Inhamissa"/>
    <m/>
    <m/>
    <m/>
    <m/>
    <m/>
    <m/>
    <s v="JUVENCIA MABUNDA"/>
    <s v="865546320"/>
    <s v="PAULO CONJO"/>
    <s v="848238444/ 862301257"/>
    <m/>
    <m/>
    <m/>
    <n v="260001"/>
    <m/>
    <m/>
    <m/>
    <m/>
    <m/>
    <m/>
    <m/>
    <m/>
    <m/>
    <m/>
    <m/>
    <m/>
    <m/>
    <m/>
    <n v="3050"/>
    <m/>
    <m/>
    <n v="3050"/>
    <n v="0"/>
    <s v="Entregue"/>
  </r>
  <r>
    <d v="2026-04-02T00:00:00"/>
    <x v="0"/>
    <m/>
    <m/>
    <m/>
    <n v="13845"/>
    <n v="13845"/>
    <n v="13845"/>
    <n v="0"/>
    <m/>
    <m/>
    <m/>
    <m/>
    <m/>
    <m/>
    <m/>
    <s v="MXIXFEIJAOKG"/>
    <m/>
    <m/>
    <m/>
    <n v="2601314"/>
    <s v="Kabir Antonio Aboobacar"/>
    <x v="0"/>
    <x v="32"/>
    <s v="Cariua"/>
    <m/>
    <m/>
    <m/>
    <m/>
    <m/>
    <m/>
    <s v="Kabir Antonio Aboobacar"/>
    <s v="846541166/877979254"/>
    <s v="Pedro Artur Vasco"/>
    <s v="847661036/872686537"/>
    <m/>
    <m/>
    <m/>
    <n v="260001"/>
    <m/>
    <m/>
    <m/>
    <m/>
    <m/>
    <m/>
    <m/>
    <m/>
    <m/>
    <m/>
    <m/>
    <m/>
    <m/>
    <n v="-13845"/>
    <m/>
    <m/>
    <m/>
    <n v="0"/>
    <n v="-13845"/>
    <s v="Sem registo"/>
  </r>
  <r>
    <d v="2026-04-02T00:00:00"/>
    <x v="1"/>
    <m/>
    <m/>
    <m/>
    <n v="923"/>
    <n v="461.5"/>
    <n v="461.5"/>
    <n v="0"/>
    <m/>
    <m/>
    <m/>
    <m/>
    <m/>
    <m/>
    <m/>
    <s v="AGRIFEMMA01L"/>
    <m/>
    <m/>
    <m/>
    <n v="2601314"/>
    <s v="Kabir Antonio Aboobacar"/>
    <x v="0"/>
    <x v="32"/>
    <s v="Cariua"/>
    <m/>
    <m/>
    <m/>
    <m/>
    <m/>
    <m/>
    <s v="Kabir Antonio Aboobacar"/>
    <s v="846541166/877979254"/>
    <s v="Pedro Artur Vasco"/>
    <s v="847661036/872686537"/>
    <m/>
    <m/>
    <m/>
    <n v="260001"/>
    <m/>
    <m/>
    <m/>
    <m/>
    <m/>
    <m/>
    <m/>
    <m/>
    <m/>
    <m/>
    <m/>
    <m/>
    <m/>
    <n v="-923"/>
    <m/>
    <m/>
    <m/>
    <n v="0"/>
    <n v="-461.5"/>
    <s v="Sem registo"/>
  </r>
  <r>
    <d v="2026-04-02T00:00:00"/>
    <x v="2"/>
    <m/>
    <m/>
    <m/>
    <n v="18460"/>
    <n v="18460"/>
    <n v="18460"/>
    <n v="0"/>
    <m/>
    <m/>
    <m/>
    <m/>
    <m/>
    <m/>
    <m/>
    <s v="SUSSACO"/>
    <m/>
    <m/>
    <m/>
    <n v="2601314"/>
    <s v="Kabir Antonio Aboobacar"/>
    <x v="0"/>
    <x v="32"/>
    <s v="Cariua"/>
    <m/>
    <m/>
    <m/>
    <m/>
    <m/>
    <m/>
    <s v="Kabir Antonio Aboobacar"/>
    <s v="846541166/877979254"/>
    <s v="Pedro Artur Vasco"/>
    <s v="847661036/872686537"/>
    <m/>
    <m/>
    <m/>
    <n v="260001"/>
    <m/>
    <m/>
    <m/>
    <m/>
    <m/>
    <m/>
    <m/>
    <m/>
    <m/>
    <m/>
    <m/>
    <m/>
    <m/>
    <n v="-18460"/>
    <m/>
    <n v="18460"/>
    <m/>
    <n v="18460"/>
    <n v="0"/>
    <s v="Entregue"/>
  </r>
  <r>
    <d v="2026-04-02T00:00:00"/>
    <x v="3"/>
    <m/>
    <m/>
    <m/>
    <n v="923"/>
    <n v="461.5"/>
    <n v="461.5"/>
    <n v="0"/>
    <m/>
    <m/>
    <m/>
    <m/>
    <m/>
    <m/>
    <m/>
    <s v="AGRIMIDACLORP1L"/>
    <m/>
    <m/>
    <m/>
    <n v="2601314"/>
    <s v="Kabir Antonio Aboobacar"/>
    <x v="0"/>
    <x v="32"/>
    <s v="Cariua"/>
    <m/>
    <m/>
    <m/>
    <m/>
    <m/>
    <m/>
    <s v="Kabir Antonio Aboobacar"/>
    <s v="846541166/877979254"/>
    <s v="Pedro Artur Vasco"/>
    <s v="847661036/872686537"/>
    <m/>
    <m/>
    <m/>
    <n v="260001"/>
    <m/>
    <m/>
    <m/>
    <m/>
    <m/>
    <m/>
    <m/>
    <m/>
    <m/>
    <m/>
    <m/>
    <m/>
    <m/>
    <n v="-923"/>
    <m/>
    <m/>
    <m/>
    <n v="0"/>
    <n v="-461.5"/>
    <s v="Sem registo"/>
  </r>
  <r>
    <d v="2026-04-02T00:00:00"/>
    <x v="4"/>
    <m/>
    <m/>
    <m/>
    <n v="11537.5"/>
    <n v="11537.5"/>
    <n v="11537.5"/>
    <n v="0"/>
    <n v="923"/>
    <m/>
    <m/>
    <m/>
    <m/>
    <m/>
    <m/>
    <s v="MXIXMILHOKG"/>
    <m/>
    <m/>
    <m/>
    <n v="2601314"/>
    <s v="Kabir Antonio Aboobacar"/>
    <x v="0"/>
    <x v="32"/>
    <s v="Cariua"/>
    <m/>
    <m/>
    <m/>
    <m/>
    <m/>
    <m/>
    <s v="Kabir Antonio Aboobacar"/>
    <s v="846541166/877979254"/>
    <s v="Pedro Artur Vasco"/>
    <s v="847661036/872686537"/>
    <m/>
    <m/>
    <m/>
    <n v="260001"/>
    <m/>
    <m/>
    <m/>
    <m/>
    <m/>
    <m/>
    <m/>
    <m/>
    <m/>
    <m/>
    <m/>
    <m/>
    <m/>
    <n v="-11537.5"/>
    <m/>
    <m/>
    <m/>
    <n v="0"/>
    <n v="-11537.5"/>
    <s v="Sem registo"/>
  </r>
  <r>
    <d v="2026-04-02T00:00:00"/>
    <x v="0"/>
    <m/>
    <m/>
    <m/>
    <n v="330"/>
    <n v="330"/>
    <n v="0"/>
    <n v="-330"/>
    <m/>
    <m/>
    <m/>
    <m/>
    <m/>
    <m/>
    <m/>
    <s v="MXIXFEIJAOKG"/>
    <m/>
    <m/>
    <m/>
    <n v="2601315"/>
    <s v="Kelle Ossifo Amade"/>
    <x v="0"/>
    <x v="14"/>
    <s v="Mungane"/>
    <m/>
    <m/>
    <m/>
    <m/>
    <m/>
    <m/>
    <s v="Kelle Ossifo Amade"/>
    <s v="870831065/840363282"/>
    <s v="Atanasio Freitas Pedro"/>
    <s v="863417107/844417201"/>
    <m/>
    <m/>
    <m/>
    <n v="260001"/>
    <m/>
    <m/>
    <m/>
    <m/>
    <m/>
    <m/>
    <m/>
    <m/>
    <m/>
    <m/>
    <m/>
    <m/>
    <m/>
    <n v="-330"/>
    <m/>
    <m/>
    <m/>
    <n v="0"/>
    <n v="0"/>
    <s v="Sem registo"/>
  </r>
  <r>
    <d v="2026-04-02T00:00:00"/>
    <x v="1"/>
    <m/>
    <m/>
    <m/>
    <n v="22"/>
    <n v="11"/>
    <n v="0"/>
    <n v="-11"/>
    <m/>
    <m/>
    <m/>
    <m/>
    <m/>
    <m/>
    <m/>
    <s v="AGRIFEMMA01L"/>
    <m/>
    <m/>
    <m/>
    <n v="2601315"/>
    <s v="Kelle Ossifo Amade"/>
    <x v="0"/>
    <x v="14"/>
    <s v="Mungane"/>
    <m/>
    <m/>
    <m/>
    <m/>
    <m/>
    <m/>
    <s v="Kelle Ossifo Amade"/>
    <s v="870831065/840363282"/>
    <s v="Atanasio Freitas Pedro"/>
    <s v="863417107/844417201"/>
    <m/>
    <m/>
    <m/>
    <n v="260001"/>
    <m/>
    <m/>
    <m/>
    <m/>
    <m/>
    <m/>
    <m/>
    <m/>
    <m/>
    <m/>
    <m/>
    <m/>
    <m/>
    <n v="-22"/>
    <m/>
    <m/>
    <m/>
    <n v="0"/>
    <n v="0"/>
    <s v="Sem registo"/>
  </r>
  <r>
    <d v="2026-04-02T00:00:00"/>
    <x v="2"/>
    <m/>
    <m/>
    <m/>
    <n v="440"/>
    <n v="440"/>
    <n v="0"/>
    <n v="-440"/>
    <m/>
    <m/>
    <m/>
    <m/>
    <m/>
    <m/>
    <m/>
    <s v="SUSSACO"/>
    <m/>
    <m/>
    <m/>
    <n v="2601315"/>
    <s v="Kelle Ossifo Amade"/>
    <x v="0"/>
    <x v="14"/>
    <s v="Mungane"/>
    <m/>
    <m/>
    <m/>
    <m/>
    <m/>
    <m/>
    <s v="Kelle Ossifo Amade"/>
    <s v="870831065/840363282"/>
    <s v="Atanasio Freitas Pedro"/>
    <s v="863417107/844417201"/>
    <m/>
    <m/>
    <m/>
    <n v="260001"/>
    <m/>
    <m/>
    <m/>
    <m/>
    <m/>
    <m/>
    <m/>
    <m/>
    <m/>
    <m/>
    <m/>
    <m/>
    <m/>
    <n v="-440"/>
    <m/>
    <m/>
    <m/>
    <n v="0"/>
    <n v="0"/>
    <s v="Sem registo"/>
  </r>
  <r>
    <d v="2026-04-02T00:00:00"/>
    <x v="3"/>
    <m/>
    <m/>
    <m/>
    <n v="22"/>
    <n v="11"/>
    <n v="0"/>
    <n v="-11"/>
    <m/>
    <m/>
    <m/>
    <m/>
    <m/>
    <m/>
    <m/>
    <s v="AGRIMIDACLORP1L"/>
    <m/>
    <m/>
    <m/>
    <n v="2601315"/>
    <s v="Kelle Ossifo Amade"/>
    <x v="0"/>
    <x v="14"/>
    <s v="Mungane"/>
    <m/>
    <m/>
    <m/>
    <m/>
    <m/>
    <m/>
    <s v="Kelle Ossifo Amade"/>
    <s v="870831065/840363282"/>
    <s v="Atanasio Freitas Pedro"/>
    <s v="863417107/844417201"/>
    <m/>
    <m/>
    <m/>
    <n v="260001"/>
    <m/>
    <m/>
    <m/>
    <m/>
    <m/>
    <m/>
    <m/>
    <m/>
    <m/>
    <m/>
    <m/>
    <m/>
    <m/>
    <n v="-22"/>
    <m/>
    <m/>
    <m/>
    <n v="0"/>
    <n v="0"/>
    <s v="Sem registo"/>
  </r>
  <r>
    <d v="2026-04-02T00:00:00"/>
    <x v="4"/>
    <m/>
    <m/>
    <m/>
    <n v="275"/>
    <n v="275"/>
    <n v="0"/>
    <n v="-275"/>
    <n v="0"/>
    <m/>
    <m/>
    <m/>
    <m/>
    <m/>
    <m/>
    <s v="MXIXMILHOKG"/>
    <m/>
    <m/>
    <m/>
    <n v="2601315"/>
    <s v="Kelle Ossifo Amade"/>
    <x v="0"/>
    <x v="14"/>
    <s v="Mungane"/>
    <m/>
    <m/>
    <m/>
    <m/>
    <m/>
    <m/>
    <s v="Kelle Ossifo Amade"/>
    <s v="870831065/840363282"/>
    <s v="Atanasio Freitas Pedro"/>
    <s v="863417107/844417201"/>
    <m/>
    <m/>
    <m/>
    <n v="260001"/>
    <m/>
    <m/>
    <m/>
    <m/>
    <m/>
    <m/>
    <m/>
    <m/>
    <m/>
    <m/>
    <m/>
    <m/>
    <m/>
    <n v="-275"/>
    <m/>
    <m/>
    <m/>
    <n v="0"/>
    <n v="0"/>
    <s v="Sem registo"/>
  </r>
  <r>
    <d v="2026-04-02T00:00:00"/>
    <x v="0"/>
    <m/>
    <m/>
    <m/>
    <n v="2925"/>
    <n v="2925"/>
    <n v="2925"/>
    <n v="0"/>
    <m/>
    <m/>
    <m/>
    <m/>
    <m/>
    <m/>
    <m/>
    <s v="MXIXFEIJAOKG"/>
    <m/>
    <m/>
    <m/>
    <n v="2601316"/>
    <s v="Lacerdino Gregorio do Rosario"/>
    <x v="0"/>
    <x v="32"/>
    <s v="Muoloa"/>
    <m/>
    <m/>
    <m/>
    <m/>
    <m/>
    <m/>
    <s v="Lacerdino Gregorio do Rosario"/>
    <s v="845438072/870797141"/>
    <s v="Pedro Artur Vasco"/>
    <s v="847661036/872686537"/>
    <m/>
    <m/>
    <m/>
    <n v="260001"/>
    <m/>
    <m/>
    <m/>
    <m/>
    <m/>
    <m/>
    <m/>
    <m/>
    <m/>
    <m/>
    <m/>
    <m/>
    <m/>
    <n v="-2925"/>
    <m/>
    <m/>
    <m/>
    <n v="0"/>
    <n v="-2925"/>
    <s v="Sem registo"/>
  </r>
  <r>
    <d v="2026-04-02T00:00:00"/>
    <x v="1"/>
    <m/>
    <m/>
    <m/>
    <n v="195"/>
    <n v="97.5"/>
    <n v="97.5"/>
    <n v="0"/>
    <m/>
    <m/>
    <m/>
    <m/>
    <m/>
    <m/>
    <m/>
    <s v="AGRIFEMMA01L"/>
    <m/>
    <m/>
    <m/>
    <n v="2601316"/>
    <s v="Lacerdino Gregorio do Rosario"/>
    <x v="0"/>
    <x v="32"/>
    <s v="Muoloa"/>
    <m/>
    <m/>
    <m/>
    <m/>
    <m/>
    <m/>
    <s v="Lacerdino Gregorio do Rosario"/>
    <s v="845438072/870797141"/>
    <s v="Pedro Artur Vasco"/>
    <s v="847661036/872686537"/>
    <m/>
    <m/>
    <m/>
    <n v="260001"/>
    <m/>
    <m/>
    <m/>
    <m/>
    <m/>
    <m/>
    <m/>
    <m/>
    <m/>
    <m/>
    <m/>
    <m/>
    <m/>
    <n v="-195"/>
    <m/>
    <m/>
    <m/>
    <n v="0"/>
    <n v="-97.5"/>
    <s v="Sem registo"/>
  </r>
  <r>
    <d v="2026-04-02T00:00:00"/>
    <x v="2"/>
    <m/>
    <m/>
    <m/>
    <n v="3900"/>
    <n v="3900"/>
    <n v="3900"/>
    <n v="0"/>
    <m/>
    <m/>
    <m/>
    <m/>
    <m/>
    <m/>
    <m/>
    <s v="SUSSACO"/>
    <m/>
    <m/>
    <m/>
    <n v="2601316"/>
    <s v="Lacerdino Gregorio do Rosario"/>
    <x v="0"/>
    <x v="32"/>
    <s v="Muoloa"/>
    <m/>
    <m/>
    <m/>
    <m/>
    <m/>
    <m/>
    <s v="Lacerdino Gregorio do Rosario"/>
    <s v="845438072/870797141"/>
    <s v="Pedro Artur Vasco"/>
    <s v="847661036/872686537"/>
    <m/>
    <m/>
    <m/>
    <n v="260001"/>
    <m/>
    <m/>
    <m/>
    <m/>
    <m/>
    <m/>
    <m/>
    <m/>
    <m/>
    <m/>
    <m/>
    <m/>
    <m/>
    <n v="-3900"/>
    <m/>
    <n v="3900"/>
    <m/>
    <n v="3900"/>
    <n v="0"/>
    <s v="Entregue"/>
  </r>
  <r>
    <d v="2026-04-02T00:00:00"/>
    <x v="3"/>
    <m/>
    <m/>
    <m/>
    <n v="195"/>
    <n v="97.5"/>
    <n v="97.5"/>
    <n v="0"/>
    <m/>
    <m/>
    <m/>
    <m/>
    <m/>
    <m/>
    <m/>
    <s v="AGRIMIDACLORP1L"/>
    <m/>
    <m/>
    <m/>
    <n v="2601316"/>
    <s v="Lacerdino Gregorio do Rosario"/>
    <x v="0"/>
    <x v="32"/>
    <s v="Muoloa"/>
    <m/>
    <m/>
    <m/>
    <m/>
    <m/>
    <m/>
    <s v="Lacerdino Gregorio do Rosario"/>
    <s v="845438072/870797141"/>
    <s v="Pedro Artur Vasco"/>
    <s v="847661036/872686537"/>
    <m/>
    <m/>
    <m/>
    <n v="260001"/>
    <m/>
    <m/>
    <m/>
    <m/>
    <m/>
    <m/>
    <m/>
    <m/>
    <m/>
    <m/>
    <m/>
    <m/>
    <m/>
    <n v="-195"/>
    <m/>
    <m/>
    <m/>
    <n v="0"/>
    <n v="-97.5"/>
    <s v="Sem registo"/>
  </r>
  <r>
    <d v="2026-04-02T00:00:00"/>
    <x v="4"/>
    <m/>
    <m/>
    <m/>
    <n v="2437.5"/>
    <n v="2437.5"/>
    <n v="2437.5"/>
    <n v="0"/>
    <n v="195"/>
    <m/>
    <m/>
    <m/>
    <m/>
    <m/>
    <m/>
    <s v="MXIXMILHOKG"/>
    <m/>
    <m/>
    <m/>
    <n v="2601316"/>
    <s v="Lacerdino Gregorio do Rosario"/>
    <x v="0"/>
    <x v="32"/>
    <s v="Muoloa"/>
    <m/>
    <m/>
    <m/>
    <m/>
    <m/>
    <m/>
    <s v="Lacerdino Gregorio do Rosario"/>
    <s v="845438072/870797141"/>
    <s v="Pedro Artur Vasco"/>
    <s v="847661036/872686537"/>
    <m/>
    <m/>
    <m/>
    <n v="260001"/>
    <m/>
    <m/>
    <m/>
    <m/>
    <m/>
    <m/>
    <m/>
    <m/>
    <m/>
    <m/>
    <m/>
    <m/>
    <m/>
    <n v="-2437.5"/>
    <m/>
    <m/>
    <m/>
    <n v="0"/>
    <n v="-2437.5"/>
    <s v="Sem registo"/>
  </r>
  <r>
    <d v="2026-04-02T00:00:00"/>
    <x v="0"/>
    <m/>
    <m/>
    <m/>
    <n v="360"/>
    <n v="360"/>
    <n v="360"/>
    <n v="0"/>
    <m/>
    <m/>
    <m/>
    <m/>
    <m/>
    <m/>
    <m/>
    <s v="MXIXFEIJAOKG"/>
    <m/>
    <m/>
    <m/>
    <n v="2601317"/>
    <s v="Lampiao Elias"/>
    <x v="3"/>
    <x v="50"/>
    <s v="Liranga"/>
    <m/>
    <m/>
    <m/>
    <m/>
    <m/>
    <m/>
    <s v="Lampiao Elias"/>
    <s v="878989110"/>
    <s v="Galileia Gimo"/>
    <n v="869620813"/>
    <m/>
    <m/>
    <m/>
    <n v="260001"/>
    <m/>
    <m/>
    <m/>
    <m/>
    <m/>
    <m/>
    <m/>
    <m/>
    <m/>
    <m/>
    <m/>
    <m/>
    <m/>
    <n v="0"/>
    <m/>
    <m/>
    <m/>
    <n v="0"/>
    <n v="-360"/>
    <s v="Sem registo"/>
  </r>
  <r>
    <d v="2026-04-02T00:00:00"/>
    <x v="1"/>
    <m/>
    <m/>
    <m/>
    <n v="24"/>
    <n v="12"/>
    <n v="24"/>
    <n v="12"/>
    <m/>
    <m/>
    <m/>
    <m/>
    <m/>
    <m/>
    <m/>
    <s v="AGRIFEMMA01L"/>
    <m/>
    <m/>
    <m/>
    <n v="2601317"/>
    <s v="Lampiao Elias"/>
    <x v="3"/>
    <x v="50"/>
    <s v="Liranga"/>
    <m/>
    <m/>
    <m/>
    <m/>
    <m/>
    <m/>
    <s v="Lampiao Elias"/>
    <s v="878989110"/>
    <s v="Galileia Gimo"/>
    <n v="869620813"/>
    <m/>
    <m/>
    <m/>
    <n v="260001"/>
    <m/>
    <m/>
    <m/>
    <m/>
    <m/>
    <m/>
    <m/>
    <m/>
    <m/>
    <m/>
    <m/>
    <m/>
    <m/>
    <n v="0"/>
    <m/>
    <m/>
    <m/>
    <n v="0"/>
    <n v="-24"/>
    <s v="Sem registo"/>
  </r>
  <r>
    <d v="2026-04-02T00:00:00"/>
    <x v="2"/>
    <m/>
    <m/>
    <m/>
    <n v="480"/>
    <n v="480"/>
    <n v="480"/>
    <n v="0"/>
    <m/>
    <m/>
    <m/>
    <m/>
    <m/>
    <m/>
    <m/>
    <s v="SUSSACO"/>
    <m/>
    <m/>
    <m/>
    <n v="2601317"/>
    <s v="Lampiao Elias"/>
    <x v="3"/>
    <x v="50"/>
    <s v="Liranga"/>
    <m/>
    <m/>
    <m/>
    <m/>
    <m/>
    <m/>
    <s v="Lampiao Elias"/>
    <s v="878989110"/>
    <s v="Galileia Gimo"/>
    <n v="869620813"/>
    <m/>
    <m/>
    <m/>
    <n v="260001"/>
    <m/>
    <m/>
    <m/>
    <m/>
    <m/>
    <m/>
    <m/>
    <m/>
    <m/>
    <m/>
    <m/>
    <m/>
    <m/>
    <n v="0"/>
    <m/>
    <m/>
    <m/>
    <n v="0"/>
    <n v="-480"/>
    <s v="Sem registo"/>
  </r>
  <r>
    <d v="2026-04-02T00:00:00"/>
    <x v="3"/>
    <m/>
    <m/>
    <m/>
    <n v="19"/>
    <n v="9.5"/>
    <n v="24"/>
    <n v="14.5"/>
    <m/>
    <m/>
    <m/>
    <m/>
    <m/>
    <m/>
    <m/>
    <s v="AGRIMIDACLORP1L"/>
    <m/>
    <m/>
    <m/>
    <n v="2601317"/>
    <s v="Lampiao Elias"/>
    <x v="3"/>
    <x v="50"/>
    <s v="Liranga"/>
    <m/>
    <m/>
    <m/>
    <m/>
    <m/>
    <m/>
    <s v="Lampiao Elias"/>
    <s v="878989110"/>
    <s v="Galileia Gimo"/>
    <n v="869620813"/>
    <m/>
    <m/>
    <m/>
    <n v="260001"/>
    <m/>
    <m/>
    <m/>
    <m/>
    <m/>
    <m/>
    <m/>
    <m/>
    <m/>
    <m/>
    <m/>
    <m/>
    <m/>
    <n v="5"/>
    <m/>
    <m/>
    <m/>
    <n v="0"/>
    <n v="-24"/>
    <s v="Sem registo"/>
  </r>
  <r>
    <d v="2026-04-02T00:00:00"/>
    <x v="4"/>
    <m/>
    <m/>
    <m/>
    <n v="237.5"/>
    <n v="237.5"/>
    <n v="300"/>
    <n v="62.5"/>
    <m/>
    <m/>
    <m/>
    <m/>
    <m/>
    <m/>
    <m/>
    <s v="MXIXMILHOKG"/>
    <m/>
    <m/>
    <m/>
    <n v="2601317"/>
    <s v="Lampiao Elias"/>
    <x v="3"/>
    <x v="50"/>
    <s v="Liranga"/>
    <m/>
    <m/>
    <m/>
    <m/>
    <m/>
    <m/>
    <s v="Lampiao Elias"/>
    <s v="878989110"/>
    <s v="Galileia Gimo"/>
    <n v="869620813"/>
    <m/>
    <m/>
    <m/>
    <n v="260001"/>
    <m/>
    <m/>
    <m/>
    <m/>
    <m/>
    <m/>
    <m/>
    <m/>
    <m/>
    <m/>
    <m/>
    <m/>
    <m/>
    <n v="62.5"/>
    <m/>
    <m/>
    <m/>
    <n v="0"/>
    <n v="-300"/>
    <s v="Sem registo"/>
  </r>
  <r>
    <d v="2026-04-02T00:00:00"/>
    <x v="5"/>
    <m/>
    <m/>
    <m/>
    <n v="15"/>
    <n v="7.5"/>
    <n v="0"/>
    <n v="-7.5"/>
    <m/>
    <m/>
    <m/>
    <m/>
    <m/>
    <m/>
    <m/>
    <s v="AGRIMHMCPA1L"/>
    <m/>
    <m/>
    <m/>
    <n v="2601317"/>
    <s v="Lampiao Elias"/>
    <x v="3"/>
    <x v="50"/>
    <s v="Liranga"/>
    <m/>
    <m/>
    <m/>
    <m/>
    <m/>
    <m/>
    <s v="Lampiao Elias"/>
    <s v="878989110"/>
    <s v="Galileia Gimo"/>
    <n v="869620813"/>
    <m/>
    <m/>
    <m/>
    <n v="260001"/>
    <m/>
    <m/>
    <m/>
    <m/>
    <m/>
    <m/>
    <m/>
    <m/>
    <m/>
    <m/>
    <m/>
    <m/>
    <m/>
    <n v="-15"/>
    <m/>
    <m/>
    <m/>
    <n v="0"/>
    <n v="0"/>
    <s v="Sem registo"/>
  </r>
  <r>
    <d v="2026-04-02T00:00:00"/>
    <x v="6"/>
    <m/>
    <m/>
    <m/>
    <n v="250"/>
    <n v="250"/>
    <n v="0"/>
    <n v="-250"/>
    <m/>
    <m/>
    <m/>
    <m/>
    <m/>
    <m/>
    <m/>
    <s v="MXIXARROZKG"/>
    <m/>
    <m/>
    <m/>
    <n v="2601317"/>
    <s v="Lampiao Elias"/>
    <x v="3"/>
    <x v="50"/>
    <s v="Liranga"/>
    <m/>
    <m/>
    <m/>
    <m/>
    <m/>
    <m/>
    <s v="Lampiao Elias"/>
    <s v="878989110"/>
    <s v="Galileia Gimo"/>
    <n v="869620813"/>
    <m/>
    <m/>
    <m/>
    <n v="260001"/>
    <m/>
    <m/>
    <m/>
    <m/>
    <m/>
    <m/>
    <m/>
    <m/>
    <m/>
    <m/>
    <m/>
    <m/>
    <m/>
    <n v="-250"/>
    <m/>
    <m/>
    <m/>
    <n v="0"/>
    <n v="0"/>
    <s v="Sem registo"/>
  </r>
  <r>
    <d v="2026-04-02T00:00:00"/>
    <x v="0"/>
    <m/>
    <m/>
    <m/>
    <n v="15"/>
    <n v="15"/>
    <n v="15"/>
    <n v="0"/>
    <m/>
    <m/>
    <m/>
    <m/>
    <m/>
    <m/>
    <m/>
    <s v="MXIXFEIJAOKG"/>
    <m/>
    <m/>
    <m/>
    <n v="2601318"/>
    <s v="Laura Comatiporte"/>
    <x v="2"/>
    <x v="7"/>
    <s v="Ceramica"/>
    <m/>
    <m/>
    <m/>
    <m/>
    <m/>
    <m/>
    <s v="Laura Comatiporte"/>
    <s v="870256363"/>
    <s v="Anifa Manuel Ferreira Ramessane"/>
    <n v="843766667"/>
    <m/>
    <m/>
    <m/>
    <n v="260001"/>
    <m/>
    <m/>
    <m/>
    <m/>
    <m/>
    <m/>
    <m/>
    <m/>
    <m/>
    <m/>
    <m/>
    <m/>
    <m/>
    <n v="0"/>
    <m/>
    <m/>
    <n v="15"/>
    <n v="0"/>
    <n v="-15"/>
    <s v="Sem registo"/>
  </r>
  <r>
    <d v="2026-04-02T00:00:00"/>
    <x v="1"/>
    <m/>
    <m/>
    <m/>
    <n v="1"/>
    <n v="0.5"/>
    <n v="1"/>
    <n v="0.5"/>
    <m/>
    <m/>
    <m/>
    <m/>
    <m/>
    <m/>
    <m/>
    <s v="AGRIFEMMA01L"/>
    <m/>
    <m/>
    <m/>
    <n v="2601318"/>
    <s v="Laura Comatiporte"/>
    <x v="2"/>
    <x v="7"/>
    <s v="Ceramica"/>
    <m/>
    <m/>
    <m/>
    <m/>
    <m/>
    <m/>
    <s v="Laura Comatiporte"/>
    <s v="870256363"/>
    <s v="Anifa Manuel Ferreira Ramessane"/>
    <n v="843766667"/>
    <m/>
    <m/>
    <m/>
    <n v="260001"/>
    <m/>
    <m/>
    <m/>
    <m/>
    <m/>
    <m/>
    <m/>
    <m/>
    <m/>
    <m/>
    <m/>
    <m/>
    <m/>
    <n v="0"/>
    <m/>
    <m/>
    <m/>
    <n v="0"/>
    <n v="-1"/>
    <s v="Sem registo"/>
  </r>
  <r>
    <d v="2026-04-02T00:00:00"/>
    <x v="2"/>
    <m/>
    <m/>
    <m/>
    <n v="20"/>
    <n v="20"/>
    <n v="20"/>
    <n v="0"/>
    <m/>
    <m/>
    <m/>
    <m/>
    <m/>
    <m/>
    <m/>
    <s v="SUSSACO"/>
    <m/>
    <m/>
    <m/>
    <n v="2601318"/>
    <s v="Laura Comatiporte"/>
    <x v="2"/>
    <x v="7"/>
    <s v="Ceramica"/>
    <m/>
    <m/>
    <m/>
    <m/>
    <m/>
    <m/>
    <s v="Laura Comatiporte"/>
    <s v="870256363"/>
    <s v="Anifa Manuel Ferreira Ramessane"/>
    <n v="843766667"/>
    <m/>
    <m/>
    <m/>
    <n v="260001"/>
    <m/>
    <m/>
    <m/>
    <m/>
    <m/>
    <m/>
    <m/>
    <m/>
    <m/>
    <m/>
    <m/>
    <m/>
    <m/>
    <n v="0"/>
    <m/>
    <m/>
    <m/>
    <n v="0"/>
    <n v="-20"/>
    <s v="Sem registo"/>
  </r>
  <r>
    <d v="2026-04-02T00:00:00"/>
    <x v="5"/>
    <m/>
    <m/>
    <m/>
    <n v="3"/>
    <n v="1.5"/>
    <n v="3"/>
    <n v="1.5"/>
    <m/>
    <m/>
    <m/>
    <m/>
    <m/>
    <m/>
    <m/>
    <s v="AGRIMHMCPA1L"/>
    <m/>
    <m/>
    <m/>
    <n v="2601318"/>
    <s v="Laura Comatiporte"/>
    <x v="2"/>
    <x v="7"/>
    <s v="Ceramica"/>
    <m/>
    <m/>
    <m/>
    <m/>
    <m/>
    <m/>
    <s v="Laura Comatiporte"/>
    <s v="870256363"/>
    <s v="Anifa Manuel Ferreira Ramessane"/>
    <n v="843766667"/>
    <m/>
    <m/>
    <m/>
    <n v="260001"/>
    <m/>
    <m/>
    <m/>
    <m/>
    <m/>
    <m/>
    <m/>
    <m/>
    <m/>
    <m/>
    <m/>
    <m/>
    <m/>
    <n v="0"/>
    <m/>
    <m/>
    <m/>
    <n v="0"/>
    <n v="-3"/>
    <s v="Sem registo"/>
  </r>
  <r>
    <d v="2026-04-02T00:00:00"/>
    <x v="6"/>
    <m/>
    <m/>
    <m/>
    <n v="50"/>
    <n v="50"/>
    <n v="50"/>
    <n v="0"/>
    <m/>
    <m/>
    <m/>
    <m/>
    <m/>
    <m/>
    <m/>
    <s v="MXIXARROZKG"/>
    <m/>
    <m/>
    <m/>
    <n v="2601318"/>
    <s v="Laura Comatiporte"/>
    <x v="2"/>
    <x v="7"/>
    <s v="Ceramica"/>
    <m/>
    <m/>
    <m/>
    <m/>
    <m/>
    <m/>
    <s v="Laura Comatiporte"/>
    <s v="870256363"/>
    <s v="Anifa Manuel Ferreira Ramessane"/>
    <n v="843766667"/>
    <m/>
    <m/>
    <m/>
    <n v="260001"/>
    <m/>
    <m/>
    <m/>
    <m/>
    <m/>
    <m/>
    <m/>
    <m/>
    <m/>
    <m/>
    <m/>
    <m/>
    <m/>
    <n v="0"/>
    <m/>
    <m/>
    <m/>
    <n v="0"/>
    <n v="-50"/>
    <s v="Sem registo"/>
  </r>
  <r>
    <d v="2026-04-02T00:00:00"/>
    <x v="0"/>
    <m/>
    <m/>
    <m/>
    <n v="615"/>
    <n v="615"/>
    <n v="615"/>
    <n v="0"/>
    <m/>
    <m/>
    <m/>
    <m/>
    <m/>
    <m/>
    <m/>
    <s v="MXIXFEIJAOKG"/>
    <m/>
    <m/>
    <m/>
    <n v="2601319"/>
    <s v="Laura David M. Sardinha"/>
    <x v="5"/>
    <x v="44"/>
    <s v="Mubangoene"/>
    <m/>
    <m/>
    <m/>
    <m/>
    <m/>
    <m/>
    <s v="Laura David M. Sardinha"/>
    <s v="870206086"/>
    <s v="Dercio Victor Tenda"/>
    <s v="862259677/849271341"/>
    <m/>
    <m/>
    <m/>
    <n v="260001"/>
    <m/>
    <m/>
    <m/>
    <m/>
    <m/>
    <m/>
    <m/>
    <m/>
    <m/>
    <m/>
    <m/>
    <m/>
    <m/>
    <m/>
    <m/>
    <m/>
    <m/>
    <n v="0"/>
    <n v="-615"/>
    <s v="Sem registo"/>
  </r>
  <r>
    <d v="2026-04-02T00:00:00"/>
    <x v="1"/>
    <m/>
    <m/>
    <m/>
    <n v="41"/>
    <n v="20.5"/>
    <n v="20.5"/>
    <n v="0"/>
    <m/>
    <m/>
    <m/>
    <m/>
    <m/>
    <m/>
    <m/>
    <s v="AGRIFEMMA01L"/>
    <m/>
    <m/>
    <m/>
    <n v="2601319"/>
    <s v="Laura David M. Sardinha"/>
    <x v="5"/>
    <x v="44"/>
    <s v="Mubangoene"/>
    <m/>
    <m/>
    <m/>
    <m/>
    <m/>
    <m/>
    <s v="Laura David M. Sardinha"/>
    <s v="870206086"/>
    <s v="Dercio Victor Tenda"/>
    <s v="862259677/849271341"/>
    <m/>
    <m/>
    <m/>
    <n v="260001"/>
    <m/>
    <m/>
    <m/>
    <m/>
    <m/>
    <m/>
    <m/>
    <m/>
    <m/>
    <m/>
    <m/>
    <m/>
    <m/>
    <m/>
    <m/>
    <m/>
    <m/>
    <n v="0"/>
    <n v="-20.5"/>
    <s v="Sem registo"/>
  </r>
  <r>
    <d v="2026-04-02T00:00:00"/>
    <x v="2"/>
    <m/>
    <m/>
    <m/>
    <n v="820"/>
    <n v="820"/>
    <n v="820"/>
    <n v="0"/>
    <m/>
    <m/>
    <m/>
    <m/>
    <m/>
    <m/>
    <m/>
    <s v="SUSSACO"/>
    <m/>
    <m/>
    <m/>
    <n v="2601319"/>
    <s v="Laura David M. Sardinha"/>
    <x v="5"/>
    <x v="44"/>
    <s v="Mubangoene"/>
    <m/>
    <m/>
    <m/>
    <m/>
    <m/>
    <m/>
    <s v="Laura David M. Sardinha"/>
    <s v="870206086"/>
    <s v="Dercio Victor Tenda"/>
    <s v="862259677/849271341"/>
    <m/>
    <m/>
    <m/>
    <n v="260001"/>
    <m/>
    <m/>
    <m/>
    <m/>
    <m/>
    <m/>
    <m/>
    <m/>
    <m/>
    <m/>
    <m/>
    <m/>
    <m/>
    <m/>
    <m/>
    <m/>
    <m/>
    <n v="0"/>
    <n v="-820"/>
    <s v="Sem registo"/>
  </r>
  <r>
    <d v="2026-04-02T00:00:00"/>
    <x v="3"/>
    <m/>
    <m/>
    <m/>
    <n v="41"/>
    <n v="20.5"/>
    <n v="20.5"/>
    <n v="0"/>
    <m/>
    <m/>
    <m/>
    <m/>
    <m/>
    <m/>
    <m/>
    <s v="AGRIMIDACLORP1L"/>
    <m/>
    <m/>
    <m/>
    <n v="2601319"/>
    <s v="Laura David M. Sardinha"/>
    <x v="5"/>
    <x v="44"/>
    <s v="Mubangoene"/>
    <m/>
    <m/>
    <m/>
    <m/>
    <m/>
    <m/>
    <s v="Laura David M. Sardinha"/>
    <s v="870206086"/>
    <s v="Dercio Victor Tenda"/>
    <s v="862259677/849271341"/>
    <m/>
    <m/>
    <m/>
    <n v="260001"/>
    <m/>
    <m/>
    <m/>
    <m/>
    <m/>
    <m/>
    <m/>
    <m/>
    <m/>
    <m/>
    <m/>
    <m/>
    <m/>
    <m/>
    <m/>
    <m/>
    <m/>
    <n v="0"/>
    <n v="-20.5"/>
    <s v="Sem registo"/>
  </r>
  <r>
    <d v="2026-04-02T00:00:00"/>
    <x v="4"/>
    <m/>
    <m/>
    <m/>
    <n v="512.5"/>
    <n v="512.5"/>
    <n v="512.5"/>
    <n v="0"/>
    <m/>
    <m/>
    <m/>
    <m/>
    <m/>
    <m/>
    <m/>
    <s v="MXIXMILHOKG"/>
    <m/>
    <m/>
    <m/>
    <n v="2601319"/>
    <s v="Laura David M. Sardinha"/>
    <x v="5"/>
    <x v="44"/>
    <s v="Mubangoene"/>
    <m/>
    <m/>
    <m/>
    <m/>
    <m/>
    <m/>
    <s v="Laura David M. Sardinha"/>
    <s v="870206086"/>
    <s v="Dercio Victor Tenda"/>
    <s v="862259677/849271341"/>
    <m/>
    <m/>
    <m/>
    <n v="260001"/>
    <m/>
    <m/>
    <m/>
    <m/>
    <m/>
    <m/>
    <m/>
    <m/>
    <m/>
    <m/>
    <m/>
    <m/>
    <m/>
    <m/>
    <m/>
    <n v="512"/>
    <m/>
    <n v="512"/>
    <n v="-0.5"/>
    <s v="Entregue"/>
  </r>
  <r>
    <d v="2026-04-02T00:00:00"/>
    <x v="0"/>
    <m/>
    <m/>
    <m/>
    <n v="510"/>
    <n v="510"/>
    <n v="510"/>
    <n v="0"/>
    <m/>
    <m/>
    <m/>
    <m/>
    <m/>
    <m/>
    <m/>
    <s v="MXIXFEIJAOKG"/>
    <m/>
    <m/>
    <m/>
    <n v="2601320"/>
    <s v="Laurinda Elias Mula"/>
    <x v="1"/>
    <x v="17"/>
    <s v="Matola-rio, Matola-rio sede, Beluluane A"/>
    <m/>
    <m/>
    <m/>
    <m/>
    <m/>
    <m/>
    <s v="Laurinda Elias Mula"/>
    <s v="848836776"/>
    <s v="Fabião José Machava"/>
    <n v="847389056"/>
    <m/>
    <m/>
    <m/>
    <n v="260001"/>
    <m/>
    <m/>
    <m/>
    <m/>
    <m/>
    <m/>
    <m/>
    <m/>
    <m/>
    <m/>
    <m/>
    <m/>
    <m/>
    <m/>
    <m/>
    <n v="510"/>
    <m/>
    <n v="510"/>
    <n v="0"/>
    <s v="Entregue"/>
  </r>
  <r>
    <d v="2026-04-02T00:00:00"/>
    <x v="0"/>
    <m/>
    <m/>
    <m/>
    <n v="120"/>
    <n v="120"/>
    <n v="120"/>
    <n v="0"/>
    <m/>
    <m/>
    <m/>
    <m/>
    <m/>
    <m/>
    <m/>
    <s v="MXIXFEIJAOKG"/>
    <m/>
    <m/>
    <m/>
    <n v="2601320"/>
    <s v="Laurinda Elias Mula"/>
    <x v="1"/>
    <x v="17"/>
    <s v="Matola-rio, Matola-rio sede, Beluluane B"/>
    <m/>
    <m/>
    <m/>
    <m/>
    <m/>
    <m/>
    <s v="Laurinda Elias Mula"/>
    <s v="848836776"/>
    <s v="Fabião José Machava"/>
    <n v="847389056"/>
    <m/>
    <m/>
    <m/>
    <n v="260001"/>
    <m/>
    <m/>
    <m/>
    <m/>
    <m/>
    <m/>
    <m/>
    <m/>
    <m/>
    <m/>
    <m/>
    <m/>
    <m/>
    <m/>
    <m/>
    <n v="120"/>
    <m/>
    <n v="120"/>
    <n v="0"/>
    <s v="Entregue"/>
  </r>
  <r>
    <d v="2026-04-02T00:00:00"/>
    <x v="0"/>
    <m/>
    <m/>
    <m/>
    <n v="345"/>
    <n v="345"/>
    <n v="345"/>
    <n v="0"/>
    <m/>
    <m/>
    <m/>
    <m/>
    <m/>
    <m/>
    <m/>
    <s v="MXIXFEIJAOKG"/>
    <m/>
    <m/>
    <m/>
    <n v="2601320"/>
    <s v="Laurinda Elias Mula"/>
    <x v="1"/>
    <x v="17"/>
    <s v="Matola-rio, Matola-rio sede, Beluluane C"/>
    <m/>
    <m/>
    <m/>
    <m/>
    <m/>
    <m/>
    <s v="Laurinda Elias Mula"/>
    <s v="848836776"/>
    <s v="Fabião José Machava"/>
    <n v="847389056"/>
    <m/>
    <m/>
    <m/>
    <n v="260001"/>
    <m/>
    <m/>
    <m/>
    <m/>
    <m/>
    <m/>
    <m/>
    <m/>
    <m/>
    <m/>
    <m/>
    <m/>
    <m/>
    <m/>
    <m/>
    <m/>
    <n v="345"/>
    <n v="0"/>
    <n v="-345"/>
    <s v="Sem registo"/>
  </r>
  <r>
    <d v="2026-04-02T00:00:00"/>
    <x v="0"/>
    <m/>
    <m/>
    <m/>
    <n v="360"/>
    <n v="360"/>
    <n v="360"/>
    <n v="0"/>
    <m/>
    <m/>
    <m/>
    <m/>
    <m/>
    <m/>
    <m/>
    <s v="MXIXFEIJAOKG"/>
    <m/>
    <m/>
    <m/>
    <n v="2601320"/>
    <s v="Laurinda Elias Mula"/>
    <x v="1"/>
    <x v="17"/>
    <s v="Matola-rio, Matola-rio sede, Djuba sede"/>
    <m/>
    <m/>
    <m/>
    <m/>
    <m/>
    <m/>
    <s v="Laurinda Elias Mula"/>
    <s v="848836776"/>
    <s v="Fabião José Machava"/>
    <n v="847389056"/>
    <m/>
    <m/>
    <m/>
    <n v="260001"/>
    <m/>
    <m/>
    <m/>
    <m/>
    <m/>
    <m/>
    <m/>
    <m/>
    <m/>
    <m/>
    <m/>
    <m/>
    <m/>
    <m/>
    <m/>
    <m/>
    <n v="360"/>
    <n v="0"/>
    <n v="-360"/>
    <s v="Sem registo"/>
  </r>
  <r>
    <d v="2026-04-02T00:00:00"/>
    <x v="1"/>
    <m/>
    <m/>
    <m/>
    <n v="34"/>
    <n v="17"/>
    <n v="17"/>
    <n v="0"/>
    <m/>
    <m/>
    <m/>
    <m/>
    <m/>
    <m/>
    <m/>
    <s v="AGRIFEMMA01L"/>
    <m/>
    <m/>
    <m/>
    <n v="2601320"/>
    <s v="Laurinda Elias Mula"/>
    <x v="1"/>
    <x v="17"/>
    <s v="Matola-rio, Matola-rio sede, Beluluane A"/>
    <m/>
    <m/>
    <m/>
    <m/>
    <m/>
    <m/>
    <s v="Laurinda Elias Mula"/>
    <s v="848836776"/>
    <s v="Fabião José Machava"/>
    <n v="847389056"/>
    <m/>
    <m/>
    <m/>
    <n v="260001"/>
    <m/>
    <m/>
    <m/>
    <m/>
    <m/>
    <m/>
    <m/>
    <m/>
    <m/>
    <m/>
    <m/>
    <m/>
    <m/>
    <m/>
    <m/>
    <m/>
    <m/>
    <n v="0"/>
    <n v="-17"/>
    <s v="Sem registo"/>
  </r>
  <r>
    <d v="2026-04-02T00:00:00"/>
    <x v="1"/>
    <m/>
    <m/>
    <m/>
    <n v="8"/>
    <n v="4"/>
    <n v="4"/>
    <n v="0"/>
    <m/>
    <m/>
    <m/>
    <m/>
    <m/>
    <m/>
    <m/>
    <s v="AGRIFEMMA01L"/>
    <m/>
    <m/>
    <m/>
    <n v="2601320"/>
    <s v="Laurinda Elias Mula"/>
    <x v="1"/>
    <x v="17"/>
    <s v="Matola-rio, Matola-rio sede, Beluluane B"/>
    <m/>
    <m/>
    <m/>
    <m/>
    <m/>
    <m/>
    <s v="Laurinda Elias Mula"/>
    <s v="848836776"/>
    <s v="Fabião José Machava"/>
    <n v="847389056"/>
    <m/>
    <m/>
    <m/>
    <n v="260001"/>
    <m/>
    <m/>
    <m/>
    <m/>
    <m/>
    <m/>
    <m/>
    <m/>
    <m/>
    <m/>
    <m/>
    <m/>
    <m/>
    <m/>
    <m/>
    <m/>
    <m/>
    <n v="0"/>
    <n v="-4"/>
    <s v="Sem registo"/>
  </r>
  <r>
    <d v="2026-04-02T00:00:00"/>
    <x v="1"/>
    <m/>
    <m/>
    <m/>
    <n v="23"/>
    <n v="11.5"/>
    <n v="11.5"/>
    <n v="0"/>
    <m/>
    <m/>
    <m/>
    <m/>
    <m/>
    <m/>
    <m/>
    <s v="AGRIFEMMA01L"/>
    <m/>
    <m/>
    <m/>
    <n v="2601320"/>
    <s v="Laurinda Elias Mula"/>
    <x v="1"/>
    <x v="17"/>
    <s v="Matola-rio, Matola-rio sede, Beluluane C"/>
    <m/>
    <m/>
    <m/>
    <m/>
    <m/>
    <m/>
    <s v="Laurinda Elias Mula"/>
    <s v="848836776"/>
    <s v="Fabião José Machava"/>
    <n v="847389056"/>
    <m/>
    <m/>
    <m/>
    <n v="260001"/>
    <m/>
    <m/>
    <m/>
    <m/>
    <m/>
    <m/>
    <m/>
    <m/>
    <m/>
    <m/>
    <m/>
    <m/>
    <m/>
    <m/>
    <m/>
    <m/>
    <m/>
    <n v="0"/>
    <n v="-11.5"/>
    <s v="Sem registo"/>
  </r>
  <r>
    <d v="2026-04-02T00:00:00"/>
    <x v="1"/>
    <m/>
    <m/>
    <m/>
    <n v="24"/>
    <n v="12"/>
    <n v="12"/>
    <n v="0"/>
    <m/>
    <m/>
    <m/>
    <m/>
    <m/>
    <m/>
    <m/>
    <s v="AGRIFEMMA01L"/>
    <m/>
    <m/>
    <m/>
    <n v="2601320"/>
    <s v="Laurinda Elias Mula"/>
    <x v="1"/>
    <x v="17"/>
    <s v="Matola-rio, Matola-rio sede, Djuba sede"/>
    <m/>
    <m/>
    <m/>
    <m/>
    <m/>
    <m/>
    <s v="Laurinda Elias Mula"/>
    <s v="848836776"/>
    <s v="Fabião José Machava"/>
    <n v="847389056"/>
    <m/>
    <m/>
    <m/>
    <n v="260001"/>
    <m/>
    <m/>
    <m/>
    <m/>
    <m/>
    <m/>
    <m/>
    <m/>
    <m/>
    <m/>
    <m/>
    <m/>
    <m/>
    <m/>
    <m/>
    <m/>
    <m/>
    <n v="0"/>
    <n v="-12"/>
    <s v="Sem registo"/>
  </r>
  <r>
    <d v="2026-04-02T00:00:00"/>
    <x v="2"/>
    <m/>
    <m/>
    <m/>
    <n v="680"/>
    <n v="680"/>
    <n v="680"/>
    <n v="0"/>
    <m/>
    <m/>
    <m/>
    <m/>
    <m/>
    <m/>
    <m/>
    <s v="SUSSACO"/>
    <m/>
    <m/>
    <m/>
    <n v="2601320"/>
    <s v="Laurinda Elias Mula"/>
    <x v="1"/>
    <x v="17"/>
    <s v="Matola-rio, Matola-rio sede, Beluluane A"/>
    <m/>
    <m/>
    <m/>
    <m/>
    <m/>
    <m/>
    <s v="Laurinda Elias Mula"/>
    <s v="848836776"/>
    <s v="Fabião José Machava"/>
    <n v="847389056"/>
    <m/>
    <m/>
    <m/>
    <n v="260001"/>
    <m/>
    <m/>
    <m/>
    <m/>
    <m/>
    <m/>
    <m/>
    <m/>
    <m/>
    <m/>
    <m/>
    <m/>
    <m/>
    <m/>
    <m/>
    <m/>
    <m/>
    <n v="0"/>
    <n v="-680"/>
    <s v="Sem registo"/>
  </r>
  <r>
    <d v="2026-04-02T00:00:00"/>
    <x v="2"/>
    <m/>
    <m/>
    <m/>
    <n v="160"/>
    <n v="160"/>
    <n v="160"/>
    <n v="0"/>
    <m/>
    <m/>
    <m/>
    <m/>
    <m/>
    <m/>
    <m/>
    <s v="SUSSACO"/>
    <m/>
    <m/>
    <m/>
    <n v="2601320"/>
    <s v="Laurinda Elias Mula"/>
    <x v="1"/>
    <x v="17"/>
    <s v="Matola-rio, Matola-rio sede, Beluluane B"/>
    <m/>
    <m/>
    <m/>
    <m/>
    <m/>
    <m/>
    <s v="Laurinda Elias Mula"/>
    <s v="848836776"/>
    <s v="Fabião José Machava"/>
    <n v="847389056"/>
    <m/>
    <m/>
    <m/>
    <n v="260001"/>
    <m/>
    <m/>
    <m/>
    <m/>
    <m/>
    <m/>
    <m/>
    <m/>
    <m/>
    <m/>
    <m/>
    <m/>
    <m/>
    <m/>
    <m/>
    <m/>
    <m/>
    <n v="0"/>
    <n v="-160"/>
    <s v="Sem registo"/>
  </r>
  <r>
    <d v="2026-04-02T00:00:00"/>
    <x v="2"/>
    <m/>
    <m/>
    <m/>
    <n v="460"/>
    <n v="460"/>
    <n v="460"/>
    <n v="0"/>
    <m/>
    <m/>
    <m/>
    <m/>
    <m/>
    <m/>
    <m/>
    <s v="SUSSACO"/>
    <m/>
    <m/>
    <m/>
    <n v="2601320"/>
    <s v="Laurinda Elias Mula"/>
    <x v="1"/>
    <x v="17"/>
    <s v="Matola-rio, Matola-rio sede, Beluluane C"/>
    <m/>
    <m/>
    <m/>
    <m/>
    <m/>
    <m/>
    <s v="Laurinda Elias Mula"/>
    <s v="848836776"/>
    <s v="Fabião José Machava"/>
    <n v="847389056"/>
    <m/>
    <m/>
    <m/>
    <n v="260001"/>
    <m/>
    <m/>
    <m/>
    <m/>
    <m/>
    <m/>
    <m/>
    <m/>
    <m/>
    <m/>
    <m/>
    <m/>
    <m/>
    <m/>
    <m/>
    <m/>
    <m/>
    <n v="0"/>
    <n v="-460"/>
    <s v="Sem registo"/>
  </r>
  <r>
    <d v="2026-04-02T00:00:00"/>
    <x v="2"/>
    <m/>
    <m/>
    <m/>
    <n v="480"/>
    <n v="480"/>
    <n v="480"/>
    <n v="0"/>
    <m/>
    <m/>
    <m/>
    <m/>
    <m/>
    <m/>
    <m/>
    <s v="SUSSACO"/>
    <m/>
    <m/>
    <m/>
    <n v="2601320"/>
    <s v="Laurinda Elias Mula"/>
    <x v="1"/>
    <x v="17"/>
    <s v="Matola-rio, Matola-rio sede, Djuba sede"/>
    <m/>
    <m/>
    <m/>
    <m/>
    <m/>
    <m/>
    <s v="Laurinda Elias Mula"/>
    <s v="848836776"/>
    <s v="Fabião José Machava"/>
    <n v="847389056"/>
    <m/>
    <m/>
    <m/>
    <n v="260001"/>
    <m/>
    <m/>
    <m/>
    <m/>
    <m/>
    <m/>
    <m/>
    <m/>
    <m/>
    <m/>
    <m/>
    <m/>
    <m/>
    <m/>
    <m/>
    <m/>
    <m/>
    <n v="0"/>
    <n v="-480"/>
    <s v="Sem registo"/>
  </r>
  <r>
    <d v="2026-04-02T00:00:00"/>
    <x v="3"/>
    <m/>
    <m/>
    <m/>
    <n v="34"/>
    <n v="17"/>
    <n v="17"/>
    <n v="0"/>
    <m/>
    <m/>
    <m/>
    <m/>
    <m/>
    <m/>
    <m/>
    <s v="AGRIMIDACLORP1L"/>
    <m/>
    <m/>
    <m/>
    <n v="2601320"/>
    <s v="Laurinda Elias Mula"/>
    <x v="1"/>
    <x v="17"/>
    <s v="Matola-rio, Matola-rio sede, Beluluane A"/>
    <m/>
    <m/>
    <m/>
    <m/>
    <m/>
    <m/>
    <s v="Laurinda Elias Mula"/>
    <s v="848836776"/>
    <s v="Fabião José Machava"/>
    <n v="847389056"/>
    <m/>
    <m/>
    <m/>
    <n v="260001"/>
    <m/>
    <m/>
    <m/>
    <m/>
    <m/>
    <m/>
    <m/>
    <m/>
    <m/>
    <m/>
    <m/>
    <m/>
    <m/>
    <m/>
    <m/>
    <m/>
    <m/>
    <n v="0"/>
    <n v="-17"/>
    <s v="Sem registo"/>
  </r>
  <r>
    <d v="2026-04-02T00:00:00"/>
    <x v="3"/>
    <m/>
    <m/>
    <m/>
    <n v="8"/>
    <n v="4"/>
    <n v="4"/>
    <n v="0"/>
    <m/>
    <m/>
    <m/>
    <m/>
    <m/>
    <m/>
    <m/>
    <s v="AGRIMIDACLORP1L"/>
    <m/>
    <m/>
    <m/>
    <n v="2601320"/>
    <s v="Laurinda Elias Mula"/>
    <x v="1"/>
    <x v="17"/>
    <s v="Matola-rio, Matola-rio sede, Beluluane B"/>
    <m/>
    <m/>
    <m/>
    <m/>
    <m/>
    <m/>
    <s v="Laurinda Elias Mula"/>
    <s v="848836776"/>
    <s v="Fabião José Machava"/>
    <n v="847389056"/>
    <m/>
    <m/>
    <m/>
    <n v="260001"/>
    <m/>
    <m/>
    <m/>
    <m/>
    <m/>
    <m/>
    <m/>
    <m/>
    <m/>
    <m/>
    <m/>
    <m/>
    <m/>
    <m/>
    <m/>
    <m/>
    <m/>
    <n v="0"/>
    <n v="-4"/>
    <s v="Sem registo"/>
  </r>
  <r>
    <d v="2026-04-02T00:00:00"/>
    <x v="3"/>
    <m/>
    <m/>
    <m/>
    <n v="23"/>
    <n v="11.5"/>
    <n v="11.5"/>
    <n v="0"/>
    <m/>
    <m/>
    <m/>
    <m/>
    <m/>
    <m/>
    <m/>
    <s v="AGRIMIDACLORP1L"/>
    <m/>
    <m/>
    <m/>
    <n v="2601320"/>
    <s v="Laurinda Elias Mula"/>
    <x v="1"/>
    <x v="17"/>
    <s v="Matola-rio, Matola-rio sede, Beluluane C"/>
    <m/>
    <m/>
    <m/>
    <m/>
    <m/>
    <m/>
    <s v="Laurinda Elias Mula"/>
    <s v="848836776"/>
    <s v="Fabião José Machava"/>
    <n v="847389056"/>
    <m/>
    <m/>
    <m/>
    <n v="260001"/>
    <m/>
    <m/>
    <m/>
    <m/>
    <m/>
    <m/>
    <m/>
    <m/>
    <m/>
    <m/>
    <m/>
    <m/>
    <m/>
    <m/>
    <m/>
    <m/>
    <m/>
    <n v="0"/>
    <n v="-11.5"/>
    <s v="Sem registo"/>
  </r>
  <r>
    <d v="2026-04-02T00:00:00"/>
    <x v="3"/>
    <m/>
    <m/>
    <m/>
    <n v="24"/>
    <n v="12"/>
    <n v="12"/>
    <n v="0"/>
    <m/>
    <m/>
    <m/>
    <m/>
    <m/>
    <m/>
    <m/>
    <s v="AGRIMIDACLORP1L"/>
    <m/>
    <m/>
    <m/>
    <n v="2601320"/>
    <s v="Laurinda Elias Mula"/>
    <x v="1"/>
    <x v="17"/>
    <s v="Matola-rio, Matola-rio sede, Djuba sede"/>
    <m/>
    <m/>
    <m/>
    <m/>
    <m/>
    <m/>
    <s v="Laurinda Elias Mula"/>
    <s v="848836776"/>
    <s v="Fabião José Machava"/>
    <n v="847389056"/>
    <m/>
    <m/>
    <m/>
    <n v="260001"/>
    <m/>
    <m/>
    <m/>
    <m/>
    <m/>
    <m/>
    <m/>
    <m/>
    <m/>
    <m/>
    <m/>
    <m/>
    <m/>
    <m/>
    <m/>
    <m/>
    <m/>
    <n v="0"/>
    <n v="-12"/>
    <s v="Sem registo"/>
  </r>
  <r>
    <d v="2026-04-02T00:00:00"/>
    <x v="4"/>
    <m/>
    <m/>
    <m/>
    <n v="425"/>
    <n v="425"/>
    <n v="425"/>
    <n v="0"/>
    <m/>
    <m/>
    <m/>
    <m/>
    <m/>
    <m/>
    <m/>
    <s v="MXIXMILHOKG"/>
    <m/>
    <m/>
    <m/>
    <n v="2601320"/>
    <s v="Laurinda Elias Mula"/>
    <x v="1"/>
    <x v="17"/>
    <s v="Matola-rio, Matola-rio sede, Beluluane A"/>
    <m/>
    <m/>
    <m/>
    <m/>
    <m/>
    <m/>
    <s v="Laurinda Elias Mula"/>
    <s v="848836776"/>
    <s v="Fabião José Machava"/>
    <n v="847389056"/>
    <m/>
    <m/>
    <m/>
    <n v="260001"/>
    <m/>
    <m/>
    <m/>
    <m/>
    <m/>
    <m/>
    <m/>
    <m/>
    <m/>
    <m/>
    <m/>
    <m/>
    <m/>
    <m/>
    <m/>
    <n v="425"/>
    <m/>
    <n v="425"/>
    <n v="0"/>
    <s v="Entregue"/>
  </r>
  <r>
    <d v="2026-04-02T00:00:00"/>
    <x v="4"/>
    <m/>
    <m/>
    <m/>
    <n v="100"/>
    <n v="100"/>
    <n v="100"/>
    <n v="0"/>
    <m/>
    <m/>
    <m/>
    <m/>
    <m/>
    <m/>
    <m/>
    <s v="MXIXMILHOKG"/>
    <m/>
    <m/>
    <m/>
    <n v="2601320"/>
    <s v="Laurinda Elias Mula"/>
    <x v="1"/>
    <x v="17"/>
    <s v="Matola-rio, Matola-rio sede, Beluluane B"/>
    <m/>
    <m/>
    <m/>
    <m/>
    <m/>
    <m/>
    <s v="Laurinda Elias Mula"/>
    <s v="848836776"/>
    <s v="Fabião José Machava"/>
    <n v="847389056"/>
    <m/>
    <m/>
    <m/>
    <n v="260001"/>
    <m/>
    <m/>
    <m/>
    <m/>
    <m/>
    <m/>
    <m/>
    <m/>
    <m/>
    <m/>
    <m/>
    <m/>
    <m/>
    <m/>
    <m/>
    <n v="100"/>
    <m/>
    <n v="100"/>
    <n v="0"/>
    <s v="Entregue"/>
  </r>
  <r>
    <d v="2026-04-02T00:00:00"/>
    <x v="4"/>
    <m/>
    <m/>
    <m/>
    <n v="287.5"/>
    <n v="287.5"/>
    <n v="287.5"/>
    <n v="0"/>
    <m/>
    <m/>
    <m/>
    <m/>
    <m/>
    <m/>
    <m/>
    <s v="MXIXMILHOKG"/>
    <m/>
    <m/>
    <m/>
    <n v="2601320"/>
    <s v="Laurinda Elias Mula"/>
    <x v="1"/>
    <x v="17"/>
    <s v="Matola-rio, Matola-rio sede, Beluluane C"/>
    <m/>
    <m/>
    <m/>
    <m/>
    <m/>
    <m/>
    <s v="Laurinda Elias Mula"/>
    <s v="848836776"/>
    <s v="Fabião José Machava"/>
    <n v="847389056"/>
    <m/>
    <m/>
    <m/>
    <n v="260001"/>
    <m/>
    <m/>
    <m/>
    <m/>
    <m/>
    <m/>
    <m/>
    <m/>
    <m/>
    <m/>
    <m/>
    <m/>
    <m/>
    <m/>
    <m/>
    <n v="288"/>
    <m/>
    <n v="288"/>
    <n v="0.5"/>
    <s v="Entregue"/>
  </r>
  <r>
    <d v="2026-04-02T00:00:00"/>
    <x v="4"/>
    <m/>
    <m/>
    <m/>
    <n v="300"/>
    <n v="300"/>
    <n v="300"/>
    <n v="0"/>
    <m/>
    <m/>
    <m/>
    <m/>
    <m/>
    <m/>
    <m/>
    <s v="MXIXMILHOKG"/>
    <m/>
    <m/>
    <m/>
    <n v="2601320"/>
    <s v="Laurinda Elias Mula"/>
    <x v="1"/>
    <x v="17"/>
    <s v="Matola-rio, Matola-rio sede, Djuba sede"/>
    <m/>
    <m/>
    <m/>
    <m/>
    <m/>
    <m/>
    <s v="Laurinda Elias Mula"/>
    <s v="848836776"/>
    <s v="Fabião José Machava"/>
    <n v="847389056"/>
    <m/>
    <m/>
    <m/>
    <n v="260001"/>
    <m/>
    <m/>
    <m/>
    <m/>
    <m/>
    <m/>
    <m/>
    <m/>
    <m/>
    <m/>
    <m/>
    <m/>
    <m/>
    <m/>
    <m/>
    <n v="300"/>
    <m/>
    <n v="300"/>
    <n v="0"/>
    <s v="Entregue"/>
  </r>
  <r>
    <d v="2026-04-02T00:00:00"/>
    <x v="0"/>
    <m/>
    <m/>
    <m/>
    <n v="105"/>
    <n v="105"/>
    <n v="0"/>
    <n v="-105"/>
    <m/>
    <m/>
    <m/>
    <m/>
    <m/>
    <m/>
    <m/>
    <s v="MXIXFEIJAOKG"/>
    <m/>
    <m/>
    <m/>
    <n v="2601321"/>
    <s v="Lazaro Lemos A. Chalulo"/>
    <x v="4"/>
    <x v="40"/>
    <s v="Mussangadzi"/>
    <m/>
    <m/>
    <m/>
    <m/>
    <m/>
    <m/>
    <s v="Lazaro Lemos A. Chalulo"/>
    <s v="848658165"/>
    <s v="Erginio Alberto Romao"/>
    <s v="870012826/842431622"/>
    <m/>
    <m/>
    <m/>
    <n v="260001"/>
    <m/>
    <m/>
    <m/>
    <m/>
    <m/>
    <m/>
    <m/>
    <m/>
    <m/>
    <m/>
    <m/>
    <m/>
    <m/>
    <n v="-105"/>
    <m/>
    <m/>
    <m/>
    <n v="0"/>
    <n v="0"/>
    <s v="Sem registo"/>
  </r>
  <r>
    <d v="2026-04-02T00:00:00"/>
    <x v="1"/>
    <m/>
    <m/>
    <m/>
    <n v="7"/>
    <n v="3.5"/>
    <n v="0"/>
    <n v="-3.5"/>
    <m/>
    <m/>
    <m/>
    <m/>
    <m/>
    <m/>
    <m/>
    <s v="AGRIFEMMA01L"/>
    <m/>
    <m/>
    <m/>
    <n v="2601321"/>
    <s v="Lazaro Lemos A. Chalulo"/>
    <x v="4"/>
    <x v="40"/>
    <s v="Mussangadzi"/>
    <m/>
    <m/>
    <m/>
    <m/>
    <m/>
    <m/>
    <s v="Lazaro Lemos A. Chalulo"/>
    <s v="848658165"/>
    <s v="Erginio Alberto Romao"/>
    <s v="870012826/842431622"/>
    <m/>
    <m/>
    <m/>
    <n v="260001"/>
    <m/>
    <m/>
    <m/>
    <m/>
    <m/>
    <m/>
    <m/>
    <m/>
    <m/>
    <m/>
    <m/>
    <m/>
    <m/>
    <n v="-7"/>
    <m/>
    <m/>
    <m/>
    <n v="0"/>
    <n v="0"/>
    <s v="Sem registo"/>
  </r>
  <r>
    <d v="2026-04-02T00:00:00"/>
    <x v="2"/>
    <m/>
    <m/>
    <m/>
    <n v="140"/>
    <n v="140"/>
    <n v="0"/>
    <n v="-140"/>
    <m/>
    <m/>
    <m/>
    <m/>
    <m/>
    <m/>
    <m/>
    <s v="SUSSACO"/>
    <m/>
    <m/>
    <m/>
    <n v="2601321"/>
    <s v="Lazaro Lemos A. Chalulo"/>
    <x v="4"/>
    <x v="40"/>
    <s v="Mussangadzi"/>
    <m/>
    <m/>
    <m/>
    <m/>
    <m/>
    <m/>
    <s v="Lazaro Lemos A. Chalulo"/>
    <s v="848658165"/>
    <s v="Erginio Alberto Romao"/>
    <s v="870012826/842431622"/>
    <m/>
    <m/>
    <m/>
    <n v="260001"/>
    <m/>
    <m/>
    <m/>
    <m/>
    <m/>
    <m/>
    <m/>
    <m/>
    <m/>
    <m/>
    <m/>
    <m/>
    <m/>
    <n v="-140"/>
    <m/>
    <m/>
    <m/>
    <n v="0"/>
    <n v="0"/>
    <s v="Sem registo"/>
  </r>
  <r>
    <d v="2026-04-02T00:00:00"/>
    <x v="3"/>
    <m/>
    <m/>
    <m/>
    <n v="7"/>
    <n v="3.5"/>
    <n v="0"/>
    <n v="-3.5"/>
    <m/>
    <m/>
    <m/>
    <m/>
    <m/>
    <m/>
    <m/>
    <s v="AGRIMIDACLORP1L"/>
    <m/>
    <m/>
    <m/>
    <n v="2601321"/>
    <s v="Lazaro Lemos A. Chalulo"/>
    <x v="4"/>
    <x v="40"/>
    <s v="Mussangadzi"/>
    <m/>
    <m/>
    <m/>
    <m/>
    <m/>
    <m/>
    <s v="Lazaro Lemos A. Chalulo"/>
    <s v="848658165"/>
    <s v="Erginio Alberto Romao"/>
    <s v="870012826/842431622"/>
    <m/>
    <m/>
    <m/>
    <n v="260001"/>
    <m/>
    <m/>
    <m/>
    <m/>
    <m/>
    <m/>
    <m/>
    <m/>
    <m/>
    <m/>
    <m/>
    <m/>
    <m/>
    <n v="-7"/>
    <m/>
    <m/>
    <m/>
    <n v="0"/>
    <n v="0"/>
    <s v="Sem registo"/>
  </r>
  <r>
    <d v="2026-04-02T00:00:00"/>
    <x v="4"/>
    <m/>
    <m/>
    <m/>
    <n v="87.5"/>
    <n v="87.5"/>
    <n v="0"/>
    <n v="-87.5"/>
    <m/>
    <m/>
    <m/>
    <m/>
    <m/>
    <m/>
    <m/>
    <s v="MXIXMILHOKG"/>
    <m/>
    <m/>
    <m/>
    <n v="2601321"/>
    <s v="Lazaro Lemos A. Chalulo"/>
    <x v="4"/>
    <x v="40"/>
    <s v="Mussangadzi"/>
    <m/>
    <m/>
    <m/>
    <m/>
    <m/>
    <m/>
    <s v="Lazaro Lemos A. Chalulo"/>
    <s v="848658165"/>
    <s v="Erginio Alberto Romao"/>
    <s v="870012826/842431622"/>
    <m/>
    <m/>
    <m/>
    <n v="260001"/>
    <m/>
    <m/>
    <m/>
    <m/>
    <m/>
    <m/>
    <m/>
    <m/>
    <m/>
    <m/>
    <m/>
    <m/>
    <m/>
    <n v="-87.5"/>
    <m/>
    <m/>
    <m/>
    <n v="0"/>
    <n v="0"/>
    <s v="Sem registo"/>
  </r>
  <r>
    <d v="2026-04-02T00:00:00"/>
    <x v="0"/>
    <m/>
    <m/>
    <m/>
    <n v="15"/>
    <n v="15"/>
    <n v="15"/>
    <n v="0"/>
    <m/>
    <m/>
    <m/>
    <m/>
    <m/>
    <m/>
    <m/>
    <s v="MXIXFEIJAOKG"/>
    <m/>
    <m/>
    <m/>
    <n v="2601322"/>
    <s v="Leia Eugenia Moisés Bambo"/>
    <x v="1"/>
    <x v="45"/>
    <s v="Faftine"/>
    <m/>
    <m/>
    <m/>
    <m/>
    <m/>
    <m/>
    <s v="Leia Eugenia Moisés Bambo"/>
    <s v="842368327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15"/>
    <s v="Sem registo"/>
  </r>
  <r>
    <d v="2026-04-02T00:00:00"/>
    <x v="0"/>
    <m/>
    <m/>
    <m/>
    <n v="15"/>
    <n v="15"/>
    <n v="15"/>
    <n v="0"/>
    <m/>
    <m/>
    <m/>
    <m/>
    <m/>
    <m/>
    <m/>
    <s v="MXIXFEIJAOKG"/>
    <m/>
    <m/>
    <m/>
    <n v="2601322"/>
    <s v="Leia Eugenia Moisés Bambo"/>
    <x v="1"/>
    <x v="45"/>
    <s v="Mutanhana"/>
    <m/>
    <m/>
    <m/>
    <m/>
    <m/>
    <m/>
    <s v="Leia Eugenia Moisés Bambo"/>
    <s v="842368327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15"/>
    <s v="Sem registo"/>
  </r>
  <r>
    <d v="2026-04-02T00:00:00"/>
    <x v="0"/>
    <m/>
    <m/>
    <m/>
    <n v="30"/>
    <n v="30"/>
    <n v="30"/>
    <n v="0"/>
    <m/>
    <m/>
    <m/>
    <m/>
    <m/>
    <m/>
    <m/>
    <s v="MXIXFEIJAOKG"/>
    <m/>
    <m/>
    <m/>
    <n v="2601322"/>
    <s v="Leia Eugenia Moisés Bambo"/>
    <x v="1"/>
    <x v="45"/>
    <s v="Zinthava"/>
    <m/>
    <m/>
    <m/>
    <m/>
    <m/>
    <m/>
    <s v="Leia Eugenia Moisés Bambo"/>
    <s v="842368327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30"/>
    <s v="Sem registo"/>
  </r>
  <r>
    <d v="2026-04-02T00:00:00"/>
    <x v="1"/>
    <m/>
    <m/>
    <m/>
    <n v="1"/>
    <n v="0.5"/>
    <n v="0.5"/>
    <n v="0"/>
    <m/>
    <m/>
    <m/>
    <m/>
    <m/>
    <m/>
    <m/>
    <s v="AGRIFEMMA01L"/>
    <m/>
    <m/>
    <m/>
    <n v="2601322"/>
    <s v="Leia Eugenia Moisés Bambo"/>
    <x v="1"/>
    <x v="45"/>
    <s v="Faftine"/>
    <m/>
    <m/>
    <m/>
    <m/>
    <m/>
    <m/>
    <s v="Leia Eugenia Moisés Bambo"/>
    <s v="842368327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0.5"/>
    <s v="Sem registo"/>
  </r>
  <r>
    <d v="2026-04-02T00:00:00"/>
    <x v="1"/>
    <m/>
    <m/>
    <m/>
    <n v="1"/>
    <n v="0.5"/>
    <n v="0.5"/>
    <n v="0"/>
    <m/>
    <m/>
    <m/>
    <m/>
    <m/>
    <m/>
    <m/>
    <s v="AGRIFEMMA01L"/>
    <m/>
    <m/>
    <m/>
    <n v="2601322"/>
    <s v="Leia Eugenia Moisés Bambo"/>
    <x v="1"/>
    <x v="45"/>
    <s v="Mutanhana"/>
    <m/>
    <m/>
    <m/>
    <m/>
    <m/>
    <m/>
    <s v="Leia Eugenia Moisés Bambo"/>
    <s v="842368327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0.5"/>
    <s v="Sem registo"/>
  </r>
  <r>
    <d v="2026-04-02T00:00:00"/>
    <x v="1"/>
    <m/>
    <m/>
    <m/>
    <n v="2"/>
    <n v="1"/>
    <n v="1"/>
    <n v="0"/>
    <m/>
    <m/>
    <m/>
    <m/>
    <m/>
    <m/>
    <m/>
    <s v="AGRIFEMMA01L"/>
    <m/>
    <m/>
    <m/>
    <n v="2601322"/>
    <s v="Leia Eugenia Moisés Bambo"/>
    <x v="1"/>
    <x v="45"/>
    <s v="Zinthava"/>
    <m/>
    <m/>
    <m/>
    <m/>
    <m/>
    <m/>
    <s v="Leia Eugenia Moisés Bambo"/>
    <s v="842368327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1"/>
    <s v="Sem registo"/>
  </r>
  <r>
    <d v="2026-04-02T00:00:00"/>
    <x v="2"/>
    <m/>
    <m/>
    <m/>
    <n v="20"/>
    <n v="20"/>
    <n v="20"/>
    <n v="0"/>
    <m/>
    <m/>
    <m/>
    <m/>
    <m/>
    <m/>
    <m/>
    <s v="SUSSACO"/>
    <m/>
    <m/>
    <m/>
    <n v="2601322"/>
    <s v="Leia Eugenia Moisés Bambo"/>
    <x v="1"/>
    <x v="45"/>
    <s v="Faftine"/>
    <m/>
    <m/>
    <m/>
    <m/>
    <m/>
    <m/>
    <s v="Leia Eugenia Moisés Bambo"/>
    <s v="842368327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20"/>
    <s v="Sem registo"/>
  </r>
  <r>
    <d v="2026-04-02T00:00:00"/>
    <x v="2"/>
    <m/>
    <m/>
    <m/>
    <n v="20"/>
    <n v="20"/>
    <n v="20"/>
    <n v="0"/>
    <m/>
    <m/>
    <m/>
    <m/>
    <m/>
    <m/>
    <m/>
    <s v="SUSSACO"/>
    <m/>
    <m/>
    <m/>
    <n v="2601322"/>
    <s v="Leia Eugenia Moisés Bambo"/>
    <x v="1"/>
    <x v="45"/>
    <s v="Mutanhana"/>
    <m/>
    <m/>
    <m/>
    <m/>
    <m/>
    <m/>
    <s v="Leia Eugenia Moisés Bambo"/>
    <s v="842368327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20"/>
    <s v="Sem registo"/>
  </r>
  <r>
    <d v="2026-04-02T00:00:00"/>
    <x v="2"/>
    <m/>
    <m/>
    <m/>
    <n v="40"/>
    <n v="40"/>
    <n v="40"/>
    <n v="0"/>
    <m/>
    <m/>
    <m/>
    <m/>
    <m/>
    <m/>
    <m/>
    <s v="SUSSACO"/>
    <m/>
    <m/>
    <m/>
    <n v="2601322"/>
    <s v="Leia Eugenia Moisés Bambo"/>
    <x v="1"/>
    <x v="45"/>
    <s v="Zinthava"/>
    <m/>
    <m/>
    <m/>
    <m/>
    <m/>
    <m/>
    <s v="Leia Eugenia Moisés Bambo"/>
    <s v="842368327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40"/>
    <s v="Sem registo"/>
  </r>
  <r>
    <d v="2026-04-02T00:00:00"/>
    <x v="3"/>
    <m/>
    <m/>
    <m/>
    <n v="1"/>
    <n v="0.5"/>
    <n v="0.5"/>
    <n v="0"/>
    <m/>
    <m/>
    <m/>
    <m/>
    <m/>
    <m/>
    <m/>
    <s v="AGRIMIDACLORP1L"/>
    <m/>
    <m/>
    <m/>
    <n v="2601322"/>
    <s v="Leia Eugenia Moisés Bambo"/>
    <x v="1"/>
    <x v="45"/>
    <s v="Faftine"/>
    <m/>
    <m/>
    <m/>
    <m/>
    <m/>
    <m/>
    <s v="Leia Eugenia Moisés Bambo"/>
    <s v="842368327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0.5"/>
    <s v="Sem registo"/>
  </r>
  <r>
    <d v="2026-04-02T00:00:00"/>
    <x v="4"/>
    <m/>
    <m/>
    <m/>
    <n v="12.5"/>
    <n v="12.5"/>
    <n v="12.5"/>
    <n v="0"/>
    <m/>
    <m/>
    <m/>
    <m/>
    <m/>
    <m/>
    <m/>
    <s v="MXIXMILHOKG"/>
    <m/>
    <m/>
    <m/>
    <n v="2601322"/>
    <s v="Leia Eugenia Moisés Bambo"/>
    <x v="1"/>
    <x v="45"/>
    <s v="Faftine"/>
    <m/>
    <m/>
    <m/>
    <m/>
    <m/>
    <m/>
    <s v="Leia Eugenia Moisés Bambo"/>
    <s v="842368327"/>
    <s v="Edson Soares Agostinho Bila"/>
    <n v="841368450"/>
    <m/>
    <m/>
    <m/>
    <n v="260001"/>
    <m/>
    <m/>
    <m/>
    <m/>
    <m/>
    <m/>
    <m/>
    <m/>
    <m/>
    <m/>
    <m/>
    <m/>
    <m/>
    <m/>
    <m/>
    <n v="12"/>
    <m/>
    <n v="12"/>
    <n v="-0.5"/>
    <s v="Entregue"/>
  </r>
  <r>
    <d v="2026-04-02T00:00:00"/>
    <x v="5"/>
    <m/>
    <m/>
    <m/>
    <n v="3"/>
    <n v="1.5"/>
    <n v="1.5"/>
    <n v="0"/>
    <m/>
    <m/>
    <m/>
    <m/>
    <m/>
    <m/>
    <m/>
    <s v="AGRIMHMCPA1L"/>
    <m/>
    <m/>
    <m/>
    <n v="2601322"/>
    <s v="Leia Eugenia Moisés Bambo"/>
    <x v="1"/>
    <x v="45"/>
    <s v="Mutanhana"/>
    <m/>
    <m/>
    <m/>
    <m/>
    <m/>
    <m/>
    <s v="Leia Eugenia Moisés Bambo"/>
    <s v="842368327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1.5"/>
    <s v="Sem registo"/>
  </r>
  <r>
    <d v="2026-04-02T00:00:00"/>
    <x v="5"/>
    <m/>
    <m/>
    <m/>
    <n v="6"/>
    <n v="3"/>
    <n v="3"/>
    <n v="0"/>
    <m/>
    <m/>
    <m/>
    <m/>
    <m/>
    <m/>
    <m/>
    <s v="AGRIMHMCPA1L"/>
    <m/>
    <m/>
    <m/>
    <n v="2601322"/>
    <s v="Leia Eugenia Moisés Bambo"/>
    <x v="1"/>
    <x v="45"/>
    <s v="Zinthava"/>
    <m/>
    <m/>
    <m/>
    <m/>
    <m/>
    <m/>
    <s v="Leia Eugenia Moisés Bambo"/>
    <s v="842368327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3"/>
    <s v="Sem registo"/>
  </r>
  <r>
    <d v="2026-04-02T00:00:00"/>
    <x v="6"/>
    <m/>
    <m/>
    <m/>
    <n v="50"/>
    <n v="50"/>
    <n v="50"/>
    <n v="0"/>
    <m/>
    <m/>
    <m/>
    <m/>
    <m/>
    <m/>
    <m/>
    <s v="MXIXARROZKG"/>
    <m/>
    <m/>
    <m/>
    <n v="2601322"/>
    <s v="Leia Eugenia Moisés Bambo"/>
    <x v="1"/>
    <x v="45"/>
    <s v="Mutanhana"/>
    <m/>
    <m/>
    <m/>
    <m/>
    <m/>
    <m/>
    <s v="Leia Eugenia Moisés Bambo"/>
    <s v="842368327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50"/>
    <s v="Sem registo"/>
  </r>
  <r>
    <d v="2026-04-02T00:00:00"/>
    <x v="6"/>
    <m/>
    <m/>
    <m/>
    <n v="100"/>
    <n v="100"/>
    <n v="100"/>
    <n v="0"/>
    <m/>
    <m/>
    <m/>
    <m/>
    <m/>
    <m/>
    <m/>
    <s v="MXIXARROZKG"/>
    <m/>
    <m/>
    <m/>
    <n v="2601322"/>
    <s v="Leia Eugenia Moisés Bambo"/>
    <x v="1"/>
    <x v="45"/>
    <s v="Zinthava"/>
    <m/>
    <m/>
    <m/>
    <m/>
    <m/>
    <m/>
    <s v="Leia Eugenia Moisés Bambo"/>
    <s v="842368327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100"/>
    <s v="Sem registo"/>
  </r>
  <r>
    <d v="2026-04-02T00:00:00"/>
    <x v="0"/>
    <m/>
    <m/>
    <m/>
    <n v="510"/>
    <n v="510"/>
    <n v="510"/>
    <n v="0"/>
    <m/>
    <m/>
    <m/>
    <m/>
    <m/>
    <m/>
    <m/>
    <s v="MXIXFEIJAOKG"/>
    <m/>
    <m/>
    <m/>
    <n v="2601323"/>
    <s v="Lelio Ualane"/>
    <x v="5"/>
    <x v="11"/>
    <s v="7ABRIL"/>
    <m/>
    <m/>
    <m/>
    <m/>
    <m/>
    <m/>
    <s v="Lelio Ualane"/>
    <s v="86404180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510"/>
    <s v="Sem registo"/>
  </r>
  <r>
    <d v="2026-04-02T00:00:00"/>
    <x v="0"/>
    <m/>
    <m/>
    <m/>
    <n v="345"/>
    <n v="345"/>
    <n v="345"/>
    <n v="0"/>
    <m/>
    <m/>
    <m/>
    <m/>
    <m/>
    <m/>
    <m/>
    <s v="MXIXFEIJAOKG"/>
    <m/>
    <m/>
    <m/>
    <n v="2601323"/>
    <s v="Lelio Ualane"/>
    <x v="5"/>
    <x v="11"/>
    <s v="CHISSIVE"/>
    <m/>
    <m/>
    <m/>
    <m/>
    <m/>
    <m/>
    <s v="Lelio Ualane"/>
    <s v="86404180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345"/>
    <s v="Sem registo"/>
  </r>
  <r>
    <d v="2026-04-02T00:00:00"/>
    <x v="0"/>
    <m/>
    <m/>
    <m/>
    <n v="1035"/>
    <n v="1035"/>
    <n v="1035"/>
    <n v="0"/>
    <m/>
    <m/>
    <m/>
    <m/>
    <m/>
    <m/>
    <m/>
    <s v="MXIXFEIJAOKG"/>
    <m/>
    <m/>
    <m/>
    <n v="2601323"/>
    <s v="Lelio Ualane"/>
    <x v="5"/>
    <x v="11"/>
    <s v="MAFACITELA"/>
    <m/>
    <m/>
    <m/>
    <m/>
    <m/>
    <m/>
    <s v="Lelio Ualane"/>
    <s v="86404180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035"/>
    <s v="Sem registo"/>
  </r>
  <r>
    <d v="2026-04-02T00:00:00"/>
    <x v="0"/>
    <m/>
    <m/>
    <m/>
    <n v="345"/>
    <n v="345"/>
    <n v="345"/>
    <n v="0"/>
    <m/>
    <m/>
    <m/>
    <m/>
    <m/>
    <m/>
    <m/>
    <s v="MXIXFEIJAOKG"/>
    <m/>
    <m/>
    <m/>
    <n v="2601323"/>
    <s v="Lelio Ualane"/>
    <x v="5"/>
    <x v="11"/>
    <s v="MAHOCHANE"/>
    <m/>
    <m/>
    <m/>
    <m/>
    <m/>
    <m/>
    <s v="Lelio Ualane"/>
    <s v="86404180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345"/>
    <s v="Sem registo"/>
  </r>
  <r>
    <d v="2026-04-02T00:00:00"/>
    <x v="0"/>
    <m/>
    <m/>
    <m/>
    <n v="345"/>
    <n v="345"/>
    <n v="345"/>
    <n v="0"/>
    <m/>
    <m/>
    <m/>
    <m/>
    <m/>
    <m/>
    <m/>
    <s v="MXIXFEIJAOKG"/>
    <m/>
    <m/>
    <m/>
    <n v="2601323"/>
    <s v="Lelio Ualane"/>
    <x v="5"/>
    <x v="11"/>
    <s v="MASSONCTHUA"/>
    <m/>
    <m/>
    <m/>
    <m/>
    <m/>
    <m/>
    <s v="Lelio Ualane"/>
    <s v="86404180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345"/>
    <s v="Sem registo"/>
  </r>
  <r>
    <d v="2026-04-02T00:00:00"/>
    <x v="0"/>
    <m/>
    <m/>
    <m/>
    <n v="435"/>
    <n v="435"/>
    <n v="435"/>
    <n v="0"/>
    <m/>
    <m/>
    <m/>
    <m/>
    <m/>
    <m/>
    <m/>
    <s v="MXIXFEIJAOKG"/>
    <m/>
    <m/>
    <m/>
    <n v="2601323"/>
    <s v="Lelio Ualane"/>
    <x v="5"/>
    <x v="11"/>
    <s v="MAVULAMEVE"/>
    <m/>
    <m/>
    <m/>
    <m/>
    <m/>
    <m/>
    <s v="Lelio Ualane"/>
    <s v="86404180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435"/>
    <s v="Sem registo"/>
  </r>
  <r>
    <d v="2026-04-02T00:00:00"/>
    <x v="0"/>
    <m/>
    <m/>
    <m/>
    <n v="480"/>
    <n v="480"/>
    <n v="480"/>
    <n v="0"/>
    <m/>
    <m/>
    <m/>
    <m/>
    <m/>
    <m/>
    <m/>
    <s v="MXIXFEIJAOKG"/>
    <m/>
    <m/>
    <m/>
    <n v="2601323"/>
    <s v="Lelio Ualane"/>
    <x v="5"/>
    <x v="11"/>
    <s v="MUCHUATA"/>
    <m/>
    <m/>
    <m/>
    <m/>
    <m/>
    <m/>
    <s v="Lelio Ualane"/>
    <s v="86404180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480"/>
    <s v="Sem registo"/>
  </r>
  <r>
    <d v="2026-04-02T00:00:00"/>
    <x v="0"/>
    <m/>
    <m/>
    <m/>
    <n v="390"/>
    <n v="390"/>
    <n v="390"/>
    <n v="0"/>
    <m/>
    <m/>
    <m/>
    <m/>
    <m/>
    <m/>
    <m/>
    <s v="MXIXFEIJAOKG"/>
    <m/>
    <m/>
    <m/>
    <n v="2601323"/>
    <s v="Lelio Ualane"/>
    <x v="5"/>
    <x v="11"/>
    <s v="NHANDJIDJE"/>
    <m/>
    <m/>
    <m/>
    <m/>
    <m/>
    <m/>
    <s v="Lelio Ualane"/>
    <s v="86404180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390"/>
    <s v="Sem registo"/>
  </r>
  <r>
    <d v="2026-04-02T00:00:00"/>
    <x v="0"/>
    <m/>
    <m/>
    <m/>
    <n v="480"/>
    <n v="480"/>
    <n v="480"/>
    <n v="0"/>
    <m/>
    <m/>
    <m/>
    <m/>
    <m/>
    <m/>
    <m/>
    <s v="MXIXFEIJAOKG"/>
    <m/>
    <m/>
    <m/>
    <n v="2601323"/>
    <s v="Lelio Ualane"/>
    <x v="5"/>
    <x v="11"/>
    <s v="NHASSANO"/>
    <m/>
    <m/>
    <m/>
    <m/>
    <m/>
    <m/>
    <s v="Lelio Ualane"/>
    <s v="86404180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480"/>
    <s v="Sem registo"/>
  </r>
  <r>
    <d v="2026-04-02T00:00:00"/>
    <x v="0"/>
    <m/>
    <m/>
    <m/>
    <n v="345"/>
    <n v="345"/>
    <n v="345"/>
    <n v="0"/>
    <m/>
    <m/>
    <m/>
    <m/>
    <m/>
    <m/>
    <m/>
    <s v="MXIXFEIJAOKG"/>
    <m/>
    <m/>
    <m/>
    <n v="2601323"/>
    <s v="Lelio Ualane"/>
    <x v="5"/>
    <x v="11"/>
    <s v="SOHANE"/>
    <m/>
    <m/>
    <m/>
    <m/>
    <m/>
    <m/>
    <s v="Lelio Ualane"/>
    <s v="86404180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345"/>
    <s v="Sem registo"/>
  </r>
  <r>
    <d v="2026-04-02T00:00:00"/>
    <x v="0"/>
    <m/>
    <m/>
    <m/>
    <n v="435"/>
    <n v="435"/>
    <n v="435"/>
    <n v="0"/>
    <m/>
    <m/>
    <m/>
    <m/>
    <m/>
    <m/>
    <m/>
    <s v="MXIXFEIJAOKG"/>
    <m/>
    <m/>
    <m/>
    <n v="2601323"/>
    <s v="Lelio Ualane"/>
    <x v="5"/>
    <x v="11"/>
    <s v="SONGATCHECA"/>
    <m/>
    <m/>
    <m/>
    <m/>
    <m/>
    <m/>
    <s v="Lelio Ualane"/>
    <s v="86404180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435"/>
    <s v="Sem registo"/>
  </r>
  <r>
    <d v="2026-04-02T00:00:00"/>
    <x v="0"/>
    <m/>
    <m/>
    <m/>
    <n v="2715"/>
    <n v="2715"/>
    <n v="2715"/>
    <n v="0"/>
    <m/>
    <m/>
    <m/>
    <m/>
    <m/>
    <m/>
    <m/>
    <s v="MXIXFEIJAOKG"/>
    <m/>
    <m/>
    <m/>
    <n v="2601323"/>
    <s v="Lelio Ualane"/>
    <x v="5"/>
    <x v="11"/>
    <s v="Vila sede"/>
    <m/>
    <m/>
    <m/>
    <m/>
    <m/>
    <m/>
    <s v="Lelio Ualane"/>
    <s v="86404180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2715"/>
    <s v="Sem registo"/>
  </r>
  <r>
    <d v="2026-04-02T00:00:00"/>
    <x v="1"/>
    <m/>
    <m/>
    <m/>
    <n v="34"/>
    <n v="17"/>
    <n v="17"/>
    <n v="0"/>
    <m/>
    <m/>
    <m/>
    <m/>
    <m/>
    <m/>
    <m/>
    <s v="AGRIFEMMA01L"/>
    <m/>
    <m/>
    <m/>
    <n v="2601323"/>
    <s v="Lelio Ualane"/>
    <x v="5"/>
    <x v="11"/>
    <s v="7ABRIL"/>
    <m/>
    <m/>
    <m/>
    <m/>
    <m/>
    <m/>
    <s v="Lelio Ualane"/>
    <s v="86404180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7"/>
    <s v="Sem registo"/>
  </r>
  <r>
    <d v="2026-04-02T00:00:00"/>
    <x v="1"/>
    <m/>
    <m/>
    <m/>
    <n v="23"/>
    <n v="11.5"/>
    <n v="11.5"/>
    <n v="0"/>
    <m/>
    <m/>
    <m/>
    <m/>
    <m/>
    <m/>
    <m/>
    <s v="AGRIFEMMA01L"/>
    <m/>
    <m/>
    <m/>
    <n v="2601323"/>
    <s v="Lelio Ualane"/>
    <x v="5"/>
    <x v="11"/>
    <s v="CHISSIVE"/>
    <m/>
    <m/>
    <m/>
    <m/>
    <m/>
    <m/>
    <s v="Lelio Ualane"/>
    <s v="86404180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1.5"/>
    <s v="Sem registo"/>
  </r>
  <r>
    <d v="2026-04-02T00:00:00"/>
    <x v="1"/>
    <m/>
    <m/>
    <m/>
    <n v="69"/>
    <n v="34.5"/>
    <n v="34.5"/>
    <n v="0"/>
    <m/>
    <m/>
    <m/>
    <m/>
    <m/>
    <m/>
    <m/>
    <s v="AGRIFEMMA01L"/>
    <m/>
    <m/>
    <m/>
    <n v="2601323"/>
    <s v="Lelio Ualane"/>
    <x v="5"/>
    <x v="11"/>
    <s v="MAFACITELA"/>
    <m/>
    <m/>
    <m/>
    <m/>
    <m/>
    <m/>
    <s v="Lelio Ualane"/>
    <s v="86404180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34.5"/>
    <s v="Sem registo"/>
  </r>
  <r>
    <d v="2026-04-02T00:00:00"/>
    <x v="1"/>
    <m/>
    <m/>
    <m/>
    <n v="23"/>
    <n v="11.5"/>
    <n v="11.5"/>
    <n v="0"/>
    <m/>
    <m/>
    <m/>
    <m/>
    <m/>
    <m/>
    <m/>
    <s v="AGRIFEMMA01L"/>
    <m/>
    <m/>
    <m/>
    <n v="2601323"/>
    <s v="Lelio Ualane"/>
    <x v="5"/>
    <x v="11"/>
    <s v="MAHOCHANE"/>
    <m/>
    <m/>
    <m/>
    <m/>
    <m/>
    <m/>
    <s v="Lelio Ualane"/>
    <s v="86404180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1.5"/>
    <s v="Sem registo"/>
  </r>
  <r>
    <d v="2026-04-02T00:00:00"/>
    <x v="1"/>
    <m/>
    <m/>
    <m/>
    <n v="23"/>
    <n v="11.5"/>
    <n v="11.5"/>
    <n v="0"/>
    <m/>
    <m/>
    <m/>
    <m/>
    <m/>
    <m/>
    <m/>
    <s v="AGRIFEMMA01L"/>
    <m/>
    <m/>
    <m/>
    <n v="2601323"/>
    <s v="Lelio Ualane"/>
    <x v="5"/>
    <x v="11"/>
    <s v="MASSONCTHUA"/>
    <m/>
    <m/>
    <m/>
    <m/>
    <m/>
    <m/>
    <s v="Lelio Ualane"/>
    <s v="86404180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1.5"/>
    <s v="Sem registo"/>
  </r>
  <r>
    <d v="2026-04-02T00:00:00"/>
    <x v="1"/>
    <m/>
    <m/>
    <m/>
    <n v="29"/>
    <n v="14.5"/>
    <n v="14.5"/>
    <n v="0"/>
    <m/>
    <m/>
    <m/>
    <m/>
    <m/>
    <m/>
    <m/>
    <s v="AGRIFEMMA01L"/>
    <m/>
    <m/>
    <m/>
    <n v="2601323"/>
    <s v="Lelio Ualane"/>
    <x v="5"/>
    <x v="11"/>
    <s v="MAVULAMEVE"/>
    <m/>
    <m/>
    <m/>
    <m/>
    <m/>
    <m/>
    <s v="Lelio Ualane"/>
    <s v="86404180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4.5"/>
    <s v="Sem registo"/>
  </r>
  <r>
    <d v="2026-04-02T00:00:00"/>
    <x v="1"/>
    <m/>
    <m/>
    <m/>
    <n v="32"/>
    <n v="16"/>
    <n v="16"/>
    <n v="0"/>
    <m/>
    <m/>
    <m/>
    <m/>
    <m/>
    <m/>
    <m/>
    <s v="AGRIFEMMA01L"/>
    <m/>
    <m/>
    <m/>
    <n v="2601323"/>
    <s v="Lelio Ualane"/>
    <x v="5"/>
    <x v="11"/>
    <s v="MUCHUATA"/>
    <m/>
    <m/>
    <m/>
    <m/>
    <m/>
    <m/>
    <s v="Lelio Ualane"/>
    <s v="86404180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6"/>
    <s v="Sem registo"/>
  </r>
  <r>
    <d v="2026-04-02T00:00:00"/>
    <x v="1"/>
    <m/>
    <m/>
    <m/>
    <n v="26"/>
    <n v="13"/>
    <n v="13"/>
    <n v="0"/>
    <m/>
    <m/>
    <m/>
    <m/>
    <m/>
    <m/>
    <m/>
    <s v="AGRIFEMMA01L"/>
    <m/>
    <m/>
    <m/>
    <n v="2601323"/>
    <s v="Lelio Ualane"/>
    <x v="5"/>
    <x v="11"/>
    <s v="NHANDJIDJE"/>
    <m/>
    <m/>
    <m/>
    <m/>
    <m/>
    <m/>
    <s v="Lelio Ualane"/>
    <s v="86404180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3"/>
    <s v="Sem registo"/>
  </r>
  <r>
    <d v="2026-04-02T00:00:00"/>
    <x v="1"/>
    <m/>
    <m/>
    <m/>
    <n v="32"/>
    <n v="16"/>
    <n v="16"/>
    <n v="0"/>
    <m/>
    <m/>
    <m/>
    <m/>
    <m/>
    <m/>
    <m/>
    <s v="AGRIFEMMA01L"/>
    <m/>
    <m/>
    <m/>
    <n v="2601323"/>
    <s v="Lelio Ualane"/>
    <x v="5"/>
    <x v="11"/>
    <s v="NHASSANO"/>
    <m/>
    <m/>
    <m/>
    <m/>
    <m/>
    <m/>
    <s v="Lelio Ualane"/>
    <s v="86404180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6"/>
    <s v="Sem registo"/>
  </r>
  <r>
    <d v="2026-04-02T00:00:00"/>
    <x v="1"/>
    <m/>
    <m/>
    <m/>
    <n v="23"/>
    <n v="11.5"/>
    <n v="11.5"/>
    <n v="0"/>
    <m/>
    <m/>
    <m/>
    <m/>
    <m/>
    <m/>
    <m/>
    <s v="AGRIFEMMA01L"/>
    <m/>
    <m/>
    <m/>
    <n v="2601323"/>
    <s v="Lelio Ualane"/>
    <x v="5"/>
    <x v="11"/>
    <s v="SOHANE"/>
    <m/>
    <m/>
    <m/>
    <m/>
    <m/>
    <m/>
    <s v="Lelio Ualane"/>
    <s v="86404180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1.5"/>
    <s v="Sem registo"/>
  </r>
  <r>
    <d v="2026-04-02T00:00:00"/>
    <x v="1"/>
    <m/>
    <m/>
    <m/>
    <n v="29"/>
    <n v="14.5"/>
    <n v="14.5"/>
    <n v="0"/>
    <m/>
    <m/>
    <m/>
    <m/>
    <m/>
    <m/>
    <m/>
    <s v="AGRIFEMMA01L"/>
    <m/>
    <m/>
    <m/>
    <n v="2601323"/>
    <s v="Lelio Ualane"/>
    <x v="5"/>
    <x v="11"/>
    <s v="SONGATCHECA"/>
    <m/>
    <m/>
    <m/>
    <m/>
    <m/>
    <m/>
    <s v="Lelio Ualane"/>
    <s v="86404180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4.5"/>
    <s v="Sem registo"/>
  </r>
  <r>
    <d v="2026-04-02T00:00:00"/>
    <x v="1"/>
    <m/>
    <m/>
    <m/>
    <n v="181"/>
    <n v="90.5"/>
    <n v="90.5"/>
    <n v="0"/>
    <m/>
    <m/>
    <m/>
    <m/>
    <m/>
    <m/>
    <m/>
    <s v="AGRIFEMMA01L"/>
    <m/>
    <m/>
    <m/>
    <n v="2601323"/>
    <s v="Lelio Ualane"/>
    <x v="5"/>
    <x v="11"/>
    <s v="Vila sede"/>
    <m/>
    <m/>
    <m/>
    <m/>
    <m/>
    <m/>
    <s v="Lelio Ualane"/>
    <s v="86404180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90.5"/>
    <s v="Sem registo"/>
  </r>
  <r>
    <d v="2026-04-02T00:00:00"/>
    <x v="2"/>
    <m/>
    <m/>
    <m/>
    <n v="680"/>
    <n v="680"/>
    <n v="680"/>
    <n v="0"/>
    <m/>
    <m/>
    <m/>
    <m/>
    <m/>
    <m/>
    <m/>
    <s v="SUSSACO"/>
    <m/>
    <m/>
    <m/>
    <n v="2601323"/>
    <s v="Lelio Ualane"/>
    <x v="5"/>
    <x v="11"/>
    <s v="7ABRIL"/>
    <m/>
    <m/>
    <m/>
    <m/>
    <m/>
    <m/>
    <s v="Lelio Ualane"/>
    <s v="86404180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680"/>
    <s v="Sem registo"/>
  </r>
  <r>
    <d v="2026-04-02T00:00:00"/>
    <x v="2"/>
    <m/>
    <m/>
    <m/>
    <n v="460"/>
    <n v="460"/>
    <n v="460"/>
    <n v="0"/>
    <m/>
    <m/>
    <m/>
    <m/>
    <m/>
    <m/>
    <m/>
    <s v="SUSSACO"/>
    <m/>
    <m/>
    <m/>
    <n v="2601323"/>
    <s v="Lelio Ualane"/>
    <x v="5"/>
    <x v="11"/>
    <s v="CHISSIVE"/>
    <m/>
    <m/>
    <m/>
    <m/>
    <m/>
    <m/>
    <s v="Lelio Ualane"/>
    <s v="86404180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460"/>
    <s v="Sem registo"/>
  </r>
  <r>
    <d v="2026-04-02T00:00:00"/>
    <x v="2"/>
    <m/>
    <m/>
    <m/>
    <n v="1380"/>
    <n v="1380"/>
    <n v="1380"/>
    <n v="0"/>
    <m/>
    <m/>
    <m/>
    <m/>
    <m/>
    <m/>
    <m/>
    <s v="SUSSACO"/>
    <m/>
    <m/>
    <m/>
    <n v="2601323"/>
    <s v="Lelio Ualane"/>
    <x v="5"/>
    <x v="11"/>
    <s v="MAFACITELA"/>
    <m/>
    <m/>
    <m/>
    <m/>
    <m/>
    <m/>
    <s v="Lelio Ualane"/>
    <s v="86404180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380"/>
    <s v="Sem registo"/>
  </r>
  <r>
    <d v="2026-04-02T00:00:00"/>
    <x v="2"/>
    <m/>
    <m/>
    <m/>
    <n v="460"/>
    <n v="460"/>
    <n v="460"/>
    <n v="0"/>
    <m/>
    <m/>
    <m/>
    <m/>
    <m/>
    <m/>
    <m/>
    <s v="SUSSACO"/>
    <m/>
    <m/>
    <m/>
    <n v="2601323"/>
    <s v="Lelio Ualane"/>
    <x v="5"/>
    <x v="11"/>
    <s v="MAHOCHANE"/>
    <m/>
    <m/>
    <m/>
    <m/>
    <m/>
    <m/>
    <s v="Lelio Ualane"/>
    <s v="86404180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460"/>
    <s v="Sem registo"/>
  </r>
  <r>
    <d v="2026-04-02T00:00:00"/>
    <x v="2"/>
    <m/>
    <m/>
    <m/>
    <n v="460"/>
    <n v="460"/>
    <n v="460"/>
    <n v="0"/>
    <m/>
    <m/>
    <m/>
    <m/>
    <m/>
    <m/>
    <m/>
    <s v="SUSSACO"/>
    <m/>
    <m/>
    <m/>
    <n v="2601323"/>
    <s v="Lelio Ualane"/>
    <x v="5"/>
    <x v="11"/>
    <s v="MASSONCTHUA"/>
    <m/>
    <m/>
    <m/>
    <m/>
    <m/>
    <m/>
    <s v="Lelio Ualane"/>
    <s v="86404180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460"/>
    <s v="Sem registo"/>
  </r>
  <r>
    <d v="2026-04-02T00:00:00"/>
    <x v="2"/>
    <m/>
    <m/>
    <m/>
    <n v="580"/>
    <n v="580"/>
    <n v="580"/>
    <n v="0"/>
    <m/>
    <m/>
    <m/>
    <m/>
    <m/>
    <m/>
    <m/>
    <s v="SUSSACO"/>
    <m/>
    <m/>
    <m/>
    <n v="2601323"/>
    <s v="Lelio Ualane"/>
    <x v="5"/>
    <x v="11"/>
    <s v="MAVULAMEVE"/>
    <m/>
    <m/>
    <m/>
    <m/>
    <m/>
    <m/>
    <s v="Lelio Ualane"/>
    <s v="86404180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580"/>
    <s v="Sem registo"/>
  </r>
  <r>
    <d v="2026-04-02T00:00:00"/>
    <x v="2"/>
    <m/>
    <m/>
    <m/>
    <n v="640"/>
    <n v="640"/>
    <n v="640"/>
    <n v="0"/>
    <m/>
    <m/>
    <m/>
    <m/>
    <m/>
    <m/>
    <m/>
    <s v="SUSSACO"/>
    <m/>
    <m/>
    <m/>
    <n v="2601323"/>
    <s v="Lelio Ualane"/>
    <x v="5"/>
    <x v="11"/>
    <s v="MUCHUATA"/>
    <m/>
    <m/>
    <m/>
    <m/>
    <m/>
    <m/>
    <s v="Lelio Ualane"/>
    <s v="86404180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640"/>
    <s v="Sem registo"/>
  </r>
  <r>
    <d v="2026-04-02T00:00:00"/>
    <x v="2"/>
    <m/>
    <m/>
    <m/>
    <n v="520"/>
    <n v="520"/>
    <n v="520"/>
    <n v="0"/>
    <m/>
    <m/>
    <m/>
    <m/>
    <m/>
    <m/>
    <m/>
    <s v="SUSSACO"/>
    <m/>
    <m/>
    <m/>
    <n v="2601323"/>
    <s v="Lelio Ualane"/>
    <x v="5"/>
    <x v="11"/>
    <s v="NHANDJIDJE"/>
    <m/>
    <m/>
    <m/>
    <m/>
    <m/>
    <m/>
    <s v="Lelio Ualane"/>
    <s v="86404180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520"/>
    <s v="Sem registo"/>
  </r>
  <r>
    <d v="2026-04-02T00:00:00"/>
    <x v="2"/>
    <m/>
    <m/>
    <m/>
    <n v="640"/>
    <n v="640"/>
    <n v="640"/>
    <n v="0"/>
    <m/>
    <m/>
    <m/>
    <m/>
    <m/>
    <m/>
    <m/>
    <s v="SUSSACO"/>
    <m/>
    <m/>
    <m/>
    <n v="2601323"/>
    <s v="Lelio Ualane"/>
    <x v="5"/>
    <x v="11"/>
    <s v="NHASSANO"/>
    <m/>
    <m/>
    <m/>
    <m/>
    <m/>
    <m/>
    <s v="Lelio Ualane"/>
    <s v="86404180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640"/>
    <s v="Sem registo"/>
  </r>
  <r>
    <d v="2026-04-02T00:00:00"/>
    <x v="2"/>
    <m/>
    <m/>
    <m/>
    <n v="460"/>
    <n v="460"/>
    <n v="460"/>
    <n v="0"/>
    <m/>
    <m/>
    <m/>
    <m/>
    <m/>
    <m/>
    <m/>
    <s v="SUSSACO"/>
    <m/>
    <m/>
    <m/>
    <n v="2601323"/>
    <s v="Lelio Ualane"/>
    <x v="5"/>
    <x v="11"/>
    <s v="SOHANE"/>
    <m/>
    <m/>
    <m/>
    <m/>
    <m/>
    <m/>
    <s v="Lelio Ualane"/>
    <s v="86404180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460"/>
    <s v="Sem registo"/>
  </r>
  <r>
    <d v="2026-04-02T00:00:00"/>
    <x v="2"/>
    <m/>
    <m/>
    <m/>
    <n v="580"/>
    <n v="580"/>
    <n v="580"/>
    <n v="0"/>
    <m/>
    <m/>
    <m/>
    <m/>
    <m/>
    <m/>
    <m/>
    <s v="SUSSACO"/>
    <m/>
    <m/>
    <m/>
    <n v="2601323"/>
    <s v="Lelio Ualane"/>
    <x v="5"/>
    <x v="11"/>
    <s v="SONGATCHECA"/>
    <m/>
    <m/>
    <m/>
    <m/>
    <m/>
    <m/>
    <s v="Lelio Ualane"/>
    <s v="86404180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580"/>
    <s v="Sem registo"/>
  </r>
  <r>
    <d v="2026-04-02T00:00:00"/>
    <x v="2"/>
    <m/>
    <m/>
    <m/>
    <n v="3620"/>
    <n v="3620"/>
    <n v="3620"/>
    <n v="0"/>
    <m/>
    <m/>
    <m/>
    <m/>
    <m/>
    <m/>
    <m/>
    <s v="SUSSACO"/>
    <m/>
    <m/>
    <m/>
    <n v="2601323"/>
    <s v="Lelio Ualane"/>
    <x v="5"/>
    <x v="11"/>
    <s v="Vila sede"/>
    <m/>
    <m/>
    <m/>
    <m/>
    <m/>
    <m/>
    <s v="Lelio Ualane"/>
    <s v="86404180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3620"/>
    <s v="Sem registo"/>
  </r>
  <r>
    <d v="2026-04-02T00:00:00"/>
    <x v="3"/>
    <m/>
    <m/>
    <m/>
    <n v="34"/>
    <n v="17"/>
    <n v="17"/>
    <n v="0"/>
    <m/>
    <m/>
    <m/>
    <m/>
    <m/>
    <m/>
    <m/>
    <s v="AGRIMIDACLORP1L"/>
    <m/>
    <m/>
    <m/>
    <n v="2601323"/>
    <s v="Lelio Ualane"/>
    <x v="5"/>
    <x v="11"/>
    <s v="7ABRIL"/>
    <m/>
    <m/>
    <m/>
    <m/>
    <m/>
    <m/>
    <s v="Lelio Ualane"/>
    <s v="86404180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7"/>
    <s v="Sem registo"/>
  </r>
  <r>
    <d v="2026-04-02T00:00:00"/>
    <x v="3"/>
    <m/>
    <m/>
    <m/>
    <n v="23"/>
    <n v="11.5"/>
    <n v="11.5"/>
    <n v="0"/>
    <m/>
    <m/>
    <m/>
    <m/>
    <m/>
    <m/>
    <m/>
    <s v="AGRIMIDACLORP1L"/>
    <m/>
    <m/>
    <m/>
    <n v="2601323"/>
    <s v="Lelio Ualane"/>
    <x v="5"/>
    <x v="11"/>
    <s v="CHISSIVE"/>
    <m/>
    <m/>
    <m/>
    <m/>
    <m/>
    <m/>
    <s v="Lelio Ualane"/>
    <s v="86404180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1.5"/>
    <s v="Sem registo"/>
  </r>
  <r>
    <d v="2026-04-02T00:00:00"/>
    <x v="3"/>
    <m/>
    <m/>
    <m/>
    <n v="69"/>
    <n v="34.5"/>
    <n v="34.5"/>
    <n v="0"/>
    <m/>
    <m/>
    <m/>
    <m/>
    <m/>
    <m/>
    <m/>
    <s v="AGRIMIDACLORP1L"/>
    <m/>
    <m/>
    <m/>
    <n v="2601323"/>
    <s v="Lelio Ualane"/>
    <x v="5"/>
    <x v="11"/>
    <s v="MAFACITELA"/>
    <m/>
    <m/>
    <m/>
    <m/>
    <m/>
    <m/>
    <s v="Lelio Ualane"/>
    <s v="86404180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34.5"/>
    <s v="Sem registo"/>
  </r>
  <r>
    <d v="2026-04-02T00:00:00"/>
    <x v="3"/>
    <m/>
    <m/>
    <m/>
    <n v="23"/>
    <n v="11.5"/>
    <n v="11.5"/>
    <n v="0"/>
    <m/>
    <m/>
    <m/>
    <m/>
    <m/>
    <m/>
    <m/>
    <s v="AGRIMIDACLORP1L"/>
    <m/>
    <m/>
    <m/>
    <n v="2601323"/>
    <s v="Lelio Ualane"/>
    <x v="5"/>
    <x v="11"/>
    <s v="MAHOCHANE"/>
    <m/>
    <m/>
    <m/>
    <m/>
    <m/>
    <m/>
    <s v="Lelio Ualane"/>
    <s v="86404180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1.5"/>
    <s v="Sem registo"/>
  </r>
  <r>
    <d v="2026-04-02T00:00:00"/>
    <x v="3"/>
    <m/>
    <m/>
    <m/>
    <n v="23"/>
    <n v="11.5"/>
    <n v="11.5"/>
    <n v="0"/>
    <m/>
    <m/>
    <m/>
    <m/>
    <m/>
    <m/>
    <m/>
    <s v="AGRIMIDACLORP1L"/>
    <m/>
    <m/>
    <m/>
    <n v="2601323"/>
    <s v="Lelio Ualane"/>
    <x v="5"/>
    <x v="11"/>
    <s v="MASSONCTHUA"/>
    <m/>
    <m/>
    <m/>
    <m/>
    <m/>
    <m/>
    <s v="Lelio Ualane"/>
    <s v="86404180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1.5"/>
    <s v="Sem registo"/>
  </r>
  <r>
    <d v="2026-04-02T00:00:00"/>
    <x v="3"/>
    <m/>
    <m/>
    <m/>
    <n v="29"/>
    <n v="14.5"/>
    <n v="14.5"/>
    <n v="0"/>
    <m/>
    <m/>
    <m/>
    <m/>
    <m/>
    <m/>
    <m/>
    <s v="AGRIMIDACLORP1L"/>
    <m/>
    <m/>
    <m/>
    <n v="2601323"/>
    <s v="Lelio Ualane"/>
    <x v="5"/>
    <x v="11"/>
    <s v="MAVULAMEVE"/>
    <m/>
    <m/>
    <m/>
    <m/>
    <m/>
    <m/>
    <s v="Lelio Ualane"/>
    <s v="86404180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4.5"/>
    <s v="Sem registo"/>
  </r>
  <r>
    <d v="2026-04-02T00:00:00"/>
    <x v="3"/>
    <m/>
    <m/>
    <m/>
    <n v="32"/>
    <n v="16"/>
    <n v="16"/>
    <n v="0"/>
    <m/>
    <m/>
    <m/>
    <m/>
    <m/>
    <m/>
    <m/>
    <s v="AGRIMIDACLORP1L"/>
    <m/>
    <m/>
    <m/>
    <n v="2601323"/>
    <s v="Lelio Ualane"/>
    <x v="5"/>
    <x v="11"/>
    <s v="MUCHUATA"/>
    <m/>
    <m/>
    <m/>
    <m/>
    <m/>
    <m/>
    <s v="Lelio Ualane"/>
    <s v="86404180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6"/>
    <s v="Sem registo"/>
  </r>
  <r>
    <d v="2026-04-02T00:00:00"/>
    <x v="3"/>
    <m/>
    <m/>
    <m/>
    <n v="26"/>
    <n v="13"/>
    <n v="13"/>
    <n v="0"/>
    <m/>
    <m/>
    <m/>
    <m/>
    <m/>
    <m/>
    <m/>
    <s v="AGRIMIDACLORP1L"/>
    <m/>
    <m/>
    <m/>
    <n v="2601323"/>
    <s v="Lelio Ualane"/>
    <x v="5"/>
    <x v="11"/>
    <s v="NHANDJIDJE"/>
    <m/>
    <m/>
    <m/>
    <m/>
    <m/>
    <m/>
    <s v="Lelio Ualane"/>
    <s v="86404180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3"/>
    <s v="Sem registo"/>
  </r>
  <r>
    <d v="2026-04-02T00:00:00"/>
    <x v="3"/>
    <m/>
    <m/>
    <m/>
    <n v="32"/>
    <n v="16"/>
    <n v="16"/>
    <n v="0"/>
    <m/>
    <m/>
    <m/>
    <m/>
    <m/>
    <m/>
    <m/>
    <s v="AGRIMIDACLORP1L"/>
    <m/>
    <m/>
    <m/>
    <n v="2601323"/>
    <s v="Lelio Ualane"/>
    <x v="5"/>
    <x v="11"/>
    <s v="NHASSANO"/>
    <m/>
    <m/>
    <m/>
    <m/>
    <m/>
    <m/>
    <s v="Lelio Ualane"/>
    <s v="86404180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6"/>
    <s v="Sem registo"/>
  </r>
  <r>
    <d v="2026-04-02T00:00:00"/>
    <x v="3"/>
    <m/>
    <m/>
    <m/>
    <n v="23"/>
    <n v="11.5"/>
    <n v="11.5"/>
    <n v="0"/>
    <m/>
    <m/>
    <m/>
    <m/>
    <m/>
    <m/>
    <m/>
    <s v="AGRIMIDACLORP1L"/>
    <m/>
    <m/>
    <m/>
    <n v="2601323"/>
    <s v="Lelio Ualane"/>
    <x v="5"/>
    <x v="11"/>
    <s v="SOHANE"/>
    <m/>
    <m/>
    <m/>
    <m/>
    <m/>
    <m/>
    <s v="Lelio Ualane"/>
    <s v="86404180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1.5"/>
    <s v="Sem registo"/>
  </r>
  <r>
    <d v="2026-04-02T00:00:00"/>
    <x v="3"/>
    <m/>
    <m/>
    <m/>
    <n v="29"/>
    <n v="14.5"/>
    <n v="14.5"/>
    <n v="0"/>
    <m/>
    <m/>
    <m/>
    <m/>
    <m/>
    <m/>
    <m/>
    <s v="AGRIMIDACLORP1L"/>
    <m/>
    <m/>
    <m/>
    <n v="2601323"/>
    <s v="Lelio Ualane"/>
    <x v="5"/>
    <x v="11"/>
    <s v="SONGATCHECA"/>
    <m/>
    <m/>
    <m/>
    <m/>
    <m/>
    <m/>
    <s v="Lelio Ualane"/>
    <s v="86404180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4.5"/>
    <s v="Sem registo"/>
  </r>
  <r>
    <d v="2026-04-02T00:00:00"/>
    <x v="3"/>
    <m/>
    <m/>
    <m/>
    <n v="181"/>
    <n v="90.5"/>
    <n v="90.5"/>
    <n v="0"/>
    <m/>
    <m/>
    <m/>
    <m/>
    <m/>
    <m/>
    <m/>
    <s v="AGRIMIDACLORP1L"/>
    <m/>
    <m/>
    <m/>
    <n v="2601323"/>
    <s v="Lelio Ualane"/>
    <x v="5"/>
    <x v="11"/>
    <s v="Vila sede"/>
    <m/>
    <m/>
    <m/>
    <m/>
    <m/>
    <m/>
    <s v="Lelio Ualane"/>
    <s v="864041805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90.5"/>
    <s v="Sem registo"/>
  </r>
  <r>
    <d v="2026-04-02T00:00:00"/>
    <x v="4"/>
    <m/>
    <m/>
    <m/>
    <n v="425"/>
    <n v="425"/>
    <n v="425"/>
    <n v="0"/>
    <m/>
    <m/>
    <m/>
    <m/>
    <m/>
    <m/>
    <m/>
    <s v="MXIXMILHOKG"/>
    <m/>
    <m/>
    <m/>
    <n v="2601323"/>
    <s v="Lelio Ualane"/>
    <x v="5"/>
    <x v="11"/>
    <s v="7ABRIL"/>
    <m/>
    <m/>
    <m/>
    <m/>
    <m/>
    <m/>
    <s v="Lelio Ualane"/>
    <s v="864041805"/>
    <s v="DANUBIO LUIS SARMENTO NHAQUILA"/>
    <n v="867489953"/>
    <m/>
    <m/>
    <m/>
    <n v="260001"/>
    <m/>
    <m/>
    <m/>
    <m/>
    <m/>
    <m/>
    <m/>
    <m/>
    <m/>
    <m/>
    <m/>
    <m/>
    <m/>
    <m/>
    <n v="425"/>
    <m/>
    <m/>
    <n v="425"/>
    <n v="0"/>
    <s v="Entregue"/>
  </r>
  <r>
    <d v="2026-04-02T00:00:00"/>
    <x v="4"/>
    <m/>
    <m/>
    <m/>
    <n v="287.5"/>
    <n v="287.5"/>
    <n v="287.5"/>
    <n v="0"/>
    <m/>
    <m/>
    <m/>
    <m/>
    <m/>
    <m/>
    <m/>
    <s v="MXIXMILHOKG"/>
    <m/>
    <m/>
    <m/>
    <n v="2601323"/>
    <s v="Lelio Ualane"/>
    <x v="5"/>
    <x v="11"/>
    <s v="CHISSIVE"/>
    <m/>
    <m/>
    <m/>
    <m/>
    <m/>
    <m/>
    <s v="Lelio Ualane"/>
    <s v="864041805"/>
    <s v="DANUBIO LUIS SARMENTO NHAQUILA"/>
    <n v="867489953"/>
    <m/>
    <m/>
    <m/>
    <n v="260001"/>
    <m/>
    <m/>
    <m/>
    <m/>
    <m/>
    <m/>
    <m/>
    <m/>
    <m/>
    <m/>
    <m/>
    <m/>
    <m/>
    <m/>
    <n v="288"/>
    <m/>
    <m/>
    <n v="288"/>
    <n v="0.5"/>
    <s v="Entregue"/>
  </r>
  <r>
    <d v="2026-04-02T00:00:00"/>
    <x v="4"/>
    <m/>
    <m/>
    <m/>
    <n v="862.5"/>
    <n v="862.5"/>
    <n v="862.5"/>
    <n v="0"/>
    <m/>
    <m/>
    <m/>
    <m/>
    <m/>
    <m/>
    <m/>
    <s v="MXIXMILHOKG"/>
    <m/>
    <m/>
    <m/>
    <n v="2601323"/>
    <s v="Lelio Ualane"/>
    <x v="5"/>
    <x v="11"/>
    <s v="MAFACITELA"/>
    <m/>
    <m/>
    <m/>
    <m/>
    <m/>
    <m/>
    <s v="Lelio Ualane"/>
    <s v="864041805"/>
    <s v="DANUBIO LUIS SARMENTO NHAQUILA"/>
    <n v="867489953"/>
    <m/>
    <m/>
    <m/>
    <n v="260001"/>
    <m/>
    <m/>
    <m/>
    <m/>
    <m/>
    <m/>
    <m/>
    <m/>
    <m/>
    <m/>
    <m/>
    <m/>
    <m/>
    <m/>
    <n v="862"/>
    <m/>
    <m/>
    <n v="862"/>
    <n v="-0.5"/>
    <s v="Entregue"/>
  </r>
  <r>
    <d v="2026-04-02T00:00:00"/>
    <x v="4"/>
    <m/>
    <m/>
    <m/>
    <n v="287.5"/>
    <n v="287.5"/>
    <n v="287.5"/>
    <n v="0"/>
    <m/>
    <m/>
    <m/>
    <m/>
    <m/>
    <m/>
    <m/>
    <s v="MXIXMILHOKG"/>
    <m/>
    <m/>
    <m/>
    <n v="2601323"/>
    <s v="Lelio Ualane"/>
    <x v="5"/>
    <x v="11"/>
    <s v="MAHOCHANE"/>
    <m/>
    <m/>
    <m/>
    <m/>
    <m/>
    <m/>
    <s v="Lelio Ualane"/>
    <s v="864041805"/>
    <s v="DANUBIO LUIS SARMENTO NHAQUILA"/>
    <n v="867489953"/>
    <m/>
    <m/>
    <m/>
    <n v="260001"/>
    <m/>
    <m/>
    <m/>
    <m/>
    <m/>
    <m/>
    <m/>
    <m/>
    <m/>
    <m/>
    <m/>
    <m/>
    <m/>
    <m/>
    <n v="288"/>
    <m/>
    <m/>
    <n v="288"/>
    <n v="0.5"/>
    <s v="Entregue"/>
  </r>
  <r>
    <d v="2026-04-02T00:00:00"/>
    <x v="4"/>
    <m/>
    <m/>
    <m/>
    <n v="287.5"/>
    <n v="287.5"/>
    <n v="287.5"/>
    <n v="0"/>
    <m/>
    <m/>
    <m/>
    <m/>
    <m/>
    <m/>
    <m/>
    <s v="MXIXMILHOKG"/>
    <m/>
    <m/>
    <m/>
    <n v="2601323"/>
    <s v="Lelio Ualane"/>
    <x v="5"/>
    <x v="11"/>
    <s v="MASSONCTHUA"/>
    <m/>
    <m/>
    <m/>
    <m/>
    <m/>
    <m/>
    <s v="Lelio Ualane"/>
    <s v="864041805"/>
    <s v="DANUBIO LUIS SARMENTO NHAQUILA"/>
    <n v="867489953"/>
    <m/>
    <m/>
    <m/>
    <n v="260001"/>
    <m/>
    <m/>
    <m/>
    <m/>
    <m/>
    <m/>
    <m/>
    <m/>
    <m/>
    <m/>
    <m/>
    <m/>
    <m/>
    <m/>
    <n v="288"/>
    <m/>
    <m/>
    <n v="288"/>
    <n v="0.5"/>
    <s v="Entregue"/>
  </r>
  <r>
    <d v="2026-04-02T00:00:00"/>
    <x v="4"/>
    <m/>
    <m/>
    <m/>
    <n v="362.5"/>
    <n v="362.5"/>
    <n v="362.5"/>
    <n v="0"/>
    <m/>
    <m/>
    <m/>
    <m/>
    <m/>
    <m/>
    <m/>
    <s v="MXIXMILHOKG"/>
    <m/>
    <m/>
    <m/>
    <n v="2601323"/>
    <s v="Lelio Ualane"/>
    <x v="5"/>
    <x v="11"/>
    <s v="MAVULAMEVE"/>
    <m/>
    <m/>
    <m/>
    <m/>
    <m/>
    <m/>
    <s v="Lelio Ualane"/>
    <s v="864041805"/>
    <s v="DANUBIO LUIS SARMENTO NHAQUILA"/>
    <n v="867489953"/>
    <m/>
    <m/>
    <m/>
    <n v="260001"/>
    <m/>
    <m/>
    <m/>
    <m/>
    <m/>
    <m/>
    <m/>
    <m/>
    <m/>
    <m/>
    <m/>
    <m/>
    <m/>
    <m/>
    <n v="362"/>
    <m/>
    <m/>
    <n v="362"/>
    <n v="-0.5"/>
    <s v="Entregue"/>
  </r>
  <r>
    <d v="2026-04-02T00:00:00"/>
    <x v="4"/>
    <m/>
    <m/>
    <m/>
    <n v="400"/>
    <n v="400"/>
    <n v="400"/>
    <n v="0"/>
    <m/>
    <m/>
    <m/>
    <m/>
    <m/>
    <m/>
    <m/>
    <s v="MXIXMILHOKG"/>
    <m/>
    <m/>
    <m/>
    <n v="2601323"/>
    <s v="Lelio Ualane"/>
    <x v="5"/>
    <x v="11"/>
    <s v="MUCHUATA"/>
    <m/>
    <m/>
    <m/>
    <m/>
    <m/>
    <m/>
    <s v="Lelio Ualane"/>
    <s v="864041805"/>
    <s v="DANUBIO LUIS SARMENTO NHAQUILA"/>
    <n v="867489953"/>
    <m/>
    <m/>
    <m/>
    <n v="260001"/>
    <m/>
    <m/>
    <m/>
    <m/>
    <m/>
    <m/>
    <m/>
    <m/>
    <m/>
    <m/>
    <m/>
    <m/>
    <m/>
    <m/>
    <n v="400"/>
    <m/>
    <m/>
    <n v="400"/>
    <n v="0"/>
    <s v="Entregue"/>
  </r>
  <r>
    <d v="2026-04-02T00:00:00"/>
    <x v="4"/>
    <m/>
    <m/>
    <m/>
    <n v="325"/>
    <n v="325"/>
    <n v="325"/>
    <n v="0"/>
    <m/>
    <m/>
    <m/>
    <m/>
    <m/>
    <m/>
    <m/>
    <s v="MXIXMILHOKG"/>
    <m/>
    <m/>
    <m/>
    <n v="2601323"/>
    <s v="Lelio Ualane"/>
    <x v="5"/>
    <x v="11"/>
    <s v="NHANDJIDJE"/>
    <m/>
    <m/>
    <m/>
    <m/>
    <m/>
    <m/>
    <s v="Lelio Ualane"/>
    <s v="864041805"/>
    <s v="DANUBIO LUIS SARMENTO NHAQUILA"/>
    <n v="867489953"/>
    <m/>
    <m/>
    <m/>
    <n v="260001"/>
    <m/>
    <m/>
    <m/>
    <m/>
    <m/>
    <m/>
    <m/>
    <m/>
    <m/>
    <m/>
    <m/>
    <m/>
    <m/>
    <m/>
    <n v="325"/>
    <m/>
    <m/>
    <n v="325"/>
    <n v="0"/>
    <s v="Entregue"/>
  </r>
  <r>
    <d v="2026-04-02T00:00:00"/>
    <x v="4"/>
    <m/>
    <m/>
    <m/>
    <n v="400"/>
    <n v="400"/>
    <n v="400"/>
    <n v="0"/>
    <m/>
    <m/>
    <m/>
    <m/>
    <m/>
    <m/>
    <m/>
    <s v="MXIXMILHOKG"/>
    <m/>
    <m/>
    <m/>
    <n v="2601323"/>
    <s v="Lelio Ualane"/>
    <x v="5"/>
    <x v="11"/>
    <s v="NHASSANO"/>
    <m/>
    <m/>
    <m/>
    <m/>
    <m/>
    <m/>
    <s v="Lelio Ualane"/>
    <s v="864041805"/>
    <s v="DANUBIO LUIS SARMENTO NHAQUILA"/>
    <n v="867489953"/>
    <m/>
    <m/>
    <m/>
    <n v="260001"/>
    <m/>
    <m/>
    <m/>
    <m/>
    <m/>
    <m/>
    <m/>
    <m/>
    <m/>
    <m/>
    <m/>
    <m/>
    <m/>
    <m/>
    <n v="400"/>
    <m/>
    <m/>
    <n v="400"/>
    <n v="0"/>
    <s v="Entregue"/>
  </r>
  <r>
    <d v="2026-04-02T00:00:00"/>
    <x v="4"/>
    <m/>
    <m/>
    <m/>
    <n v="287.5"/>
    <n v="287.5"/>
    <n v="287.5"/>
    <n v="0"/>
    <m/>
    <m/>
    <m/>
    <m/>
    <m/>
    <m/>
    <m/>
    <s v="MXIXMILHOKG"/>
    <m/>
    <m/>
    <m/>
    <n v="2601323"/>
    <s v="Lelio Ualane"/>
    <x v="5"/>
    <x v="11"/>
    <s v="SOHANE"/>
    <m/>
    <m/>
    <m/>
    <m/>
    <m/>
    <m/>
    <s v="Lelio Ualane"/>
    <s v="864041805"/>
    <s v="DANUBIO LUIS SARMENTO NHAQUILA"/>
    <n v="867489953"/>
    <m/>
    <m/>
    <m/>
    <n v="260001"/>
    <m/>
    <m/>
    <m/>
    <m/>
    <m/>
    <m/>
    <m/>
    <m/>
    <m/>
    <m/>
    <m/>
    <m/>
    <m/>
    <m/>
    <n v="288"/>
    <m/>
    <m/>
    <n v="288"/>
    <n v="0.5"/>
    <s v="Entregue"/>
  </r>
  <r>
    <d v="2026-04-02T00:00:00"/>
    <x v="4"/>
    <m/>
    <m/>
    <m/>
    <n v="362.5"/>
    <n v="362.5"/>
    <n v="362.5"/>
    <n v="0"/>
    <m/>
    <m/>
    <m/>
    <m/>
    <m/>
    <m/>
    <m/>
    <s v="MXIXMILHOKG"/>
    <m/>
    <m/>
    <m/>
    <n v="2601323"/>
    <s v="Lelio Ualane"/>
    <x v="5"/>
    <x v="11"/>
    <s v="SONGATCHECA"/>
    <m/>
    <m/>
    <m/>
    <m/>
    <m/>
    <m/>
    <s v="Lelio Ualane"/>
    <s v="864041805"/>
    <s v="DANUBIO LUIS SARMENTO NHAQUILA"/>
    <n v="867489953"/>
    <m/>
    <m/>
    <m/>
    <n v="260001"/>
    <m/>
    <m/>
    <m/>
    <m/>
    <m/>
    <m/>
    <m/>
    <m/>
    <m/>
    <m/>
    <m/>
    <m/>
    <m/>
    <m/>
    <n v="362"/>
    <m/>
    <m/>
    <n v="362"/>
    <n v="-0.5"/>
    <s v="Entregue"/>
  </r>
  <r>
    <d v="2026-04-02T00:00:00"/>
    <x v="4"/>
    <m/>
    <m/>
    <m/>
    <n v="2262.5"/>
    <n v="2262.5"/>
    <n v="2262.5"/>
    <n v="0"/>
    <m/>
    <m/>
    <m/>
    <m/>
    <m/>
    <m/>
    <m/>
    <s v="MXIXMILHOKG"/>
    <m/>
    <m/>
    <m/>
    <n v="2601323"/>
    <s v="Lelio Ualane"/>
    <x v="5"/>
    <x v="11"/>
    <s v="Vila sede"/>
    <m/>
    <m/>
    <m/>
    <m/>
    <m/>
    <m/>
    <s v="Lelio Ualane"/>
    <s v="864041805"/>
    <s v="DANUBIO LUIS SARMENTO NHAQUILA"/>
    <n v="867489953"/>
    <m/>
    <m/>
    <m/>
    <n v="260001"/>
    <m/>
    <m/>
    <m/>
    <m/>
    <m/>
    <m/>
    <m/>
    <m/>
    <m/>
    <m/>
    <m/>
    <m/>
    <m/>
    <m/>
    <n v="2262"/>
    <m/>
    <m/>
    <n v="2262"/>
    <n v="-0.5"/>
    <s v="Entregue"/>
  </r>
  <r>
    <d v="2026-04-02T00:00:00"/>
    <x v="0"/>
    <m/>
    <m/>
    <m/>
    <n v="270"/>
    <n v="270"/>
    <n v="270"/>
    <n v="0"/>
    <m/>
    <m/>
    <m/>
    <m/>
    <m/>
    <m/>
    <m/>
    <s v="MXIXFEIJAOKG"/>
    <m/>
    <m/>
    <m/>
    <n v="2601324"/>
    <s v="Leonilda Constancio Nhantumbo"/>
    <x v="5"/>
    <x v="52"/>
    <s v="Matane"/>
    <m/>
    <m/>
    <m/>
    <m/>
    <m/>
    <m/>
    <s v="Leonilda Constancio Nhantumbo"/>
    <s v="879242432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270"/>
    <s v="Sem registo"/>
  </r>
  <r>
    <d v="2026-04-02T00:00:00"/>
    <x v="0"/>
    <m/>
    <m/>
    <m/>
    <n v="1320"/>
    <n v="1320"/>
    <n v="1320"/>
    <n v="0"/>
    <m/>
    <m/>
    <m/>
    <m/>
    <m/>
    <m/>
    <m/>
    <s v="MXIXFEIJAOKG"/>
    <m/>
    <m/>
    <m/>
    <n v="2601324"/>
    <s v="Leonilda Constancio Nhantumbo"/>
    <x v="5"/>
    <x v="52"/>
    <s v="Ndindiza"/>
    <m/>
    <m/>
    <m/>
    <m/>
    <m/>
    <m/>
    <s v="Leonilda Constancio Nhantumbo"/>
    <s v="879242432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1320"/>
    <s v="Sem registo"/>
  </r>
  <r>
    <d v="2026-04-02T00:00:00"/>
    <x v="0"/>
    <m/>
    <m/>
    <m/>
    <n v="210"/>
    <n v="210"/>
    <n v="210"/>
    <n v="0"/>
    <m/>
    <m/>
    <m/>
    <m/>
    <m/>
    <m/>
    <m/>
    <s v="MXIXFEIJAOKG"/>
    <m/>
    <m/>
    <m/>
    <n v="2601324"/>
    <s v="Leonilda Constancio Nhantumbo"/>
    <x v="5"/>
    <x v="52"/>
    <s v="Rulane"/>
    <m/>
    <m/>
    <m/>
    <m/>
    <m/>
    <m/>
    <s v="Leonilda Constancio Nhantumbo"/>
    <s v="879242432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210"/>
    <s v="Sem registo"/>
  </r>
  <r>
    <d v="2026-04-02T00:00:00"/>
    <x v="1"/>
    <m/>
    <m/>
    <m/>
    <n v="18"/>
    <n v="9"/>
    <n v="9"/>
    <n v="0"/>
    <m/>
    <m/>
    <m/>
    <m/>
    <m/>
    <m/>
    <m/>
    <s v="AGRIFEMMA01L"/>
    <m/>
    <m/>
    <m/>
    <n v="2601324"/>
    <s v="Leonilda Constancio Nhantumbo"/>
    <x v="5"/>
    <x v="52"/>
    <s v="Matane"/>
    <m/>
    <m/>
    <m/>
    <m/>
    <m/>
    <m/>
    <s v="Leonilda Constancio Nhantumbo"/>
    <s v="879242432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9"/>
    <s v="Sem registo"/>
  </r>
  <r>
    <d v="2026-04-02T00:00:00"/>
    <x v="1"/>
    <m/>
    <m/>
    <m/>
    <n v="88"/>
    <n v="44"/>
    <n v="44"/>
    <n v="0"/>
    <m/>
    <m/>
    <m/>
    <m/>
    <m/>
    <m/>
    <m/>
    <s v="AGRIFEMMA01L"/>
    <m/>
    <m/>
    <m/>
    <n v="2601324"/>
    <s v="Leonilda Constancio Nhantumbo"/>
    <x v="5"/>
    <x v="52"/>
    <s v="Ndindiza"/>
    <m/>
    <m/>
    <m/>
    <m/>
    <m/>
    <m/>
    <s v="Leonilda Constancio Nhantumbo"/>
    <s v="879242432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44"/>
    <s v="Sem registo"/>
  </r>
  <r>
    <d v="2026-04-02T00:00:00"/>
    <x v="1"/>
    <m/>
    <m/>
    <m/>
    <n v="14"/>
    <n v="7"/>
    <n v="7"/>
    <n v="0"/>
    <m/>
    <m/>
    <m/>
    <m/>
    <m/>
    <m/>
    <m/>
    <s v="AGRIFEMMA01L"/>
    <m/>
    <m/>
    <m/>
    <n v="2601324"/>
    <s v="Leonilda Constancio Nhantumbo"/>
    <x v="5"/>
    <x v="52"/>
    <s v="Rulane"/>
    <m/>
    <m/>
    <m/>
    <m/>
    <m/>
    <m/>
    <s v="Leonilda Constancio Nhantumbo"/>
    <s v="879242432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7"/>
    <s v="Sem registo"/>
  </r>
  <r>
    <d v="2026-04-02T00:00:00"/>
    <x v="2"/>
    <m/>
    <m/>
    <m/>
    <n v="360"/>
    <n v="360"/>
    <n v="360"/>
    <n v="0"/>
    <m/>
    <m/>
    <m/>
    <m/>
    <m/>
    <m/>
    <m/>
    <s v="SUSSACO"/>
    <m/>
    <m/>
    <m/>
    <n v="2601324"/>
    <s v="Leonilda Constancio Nhantumbo"/>
    <x v="5"/>
    <x v="52"/>
    <s v="Matane"/>
    <m/>
    <m/>
    <m/>
    <m/>
    <m/>
    <m/>
    <s v="Leonilda Constancio Nhantumbo"/>
    <s v="879242432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360"/>
    <s v="Sem registo"/>
  </r>
  <r>
    <d v="2026-04-02T00:00:00"/>
    <x v="2"/>
    <m/>
    <m/>
    <m/>
    <n v="1760"/>
    <n v="1760"/>
    <n v="1760"/>
    <n v="0"/>
    <m/>
    <m/>
    <m/>
    <m/>
    <m/>
    <m/>
    <m/>
    <s v="SUSSACO"/>
    <m/>
    <m/>
    <m/>
    <n v="2601324"/>
    <s v="Leonilda Constancio Nhantumbo"/>
    <x v="5"/>
    <x v="52"/>
    <s v="Ndindiza"/>
    <m/>
    <m/>
    <m/>
    <m/>
    <m/>
    <m/>
    <s v="Leonilda Constancio Nhantumbo"/>
    <s v="879242432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1760"/>
    <s v="Sem registo"/>
  </r>
  <r>
    <d v="2026-04-02T00:00:00"/>
    <x v="2"/>
    <m/>
    <m/>
    <m/>
    <n v="280"/>
    <n v="280"/>
    <n v="280"/>
    <n v="0"/>
    <m/>
    <m/>
    <m/>
    <m/>
    <m/>
    <m/>
    <m/>
    <s v="SUSSACO"/>
    <m/>
    <m/>
    <m/>
    <n v="2601324"/>
    <s v="Leonilda Constancio Nhantumbo"/>
    <x v="5"/>
    <x v="52"/>
    <s v="Rulane"/>
    <m/>
    <m/>
    <m/>
    <m/>
    <m/>
    <m/>
    <s v="Leonilda Constancio Nhantumbo"/>
    <s v="879242432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280"/>
    <s v="Sem registo"/>
  </r>
  <r>
    <d v="2026-04-02T00:00:00"/>
    <x v="3"/>
    <m/>
    <m/>
    <m/>
    <n v="18"/>
    <n v="9"/>
    <n v="9"/>
    <n v="0"/>
    <m/>
    <m/>
    <m/>
    <m/>
    <m/>
    <m/>
    <m/>
    <s v="AGRIMIDACLORP1L"/>
    <m/>
    <m/>
    <m/>
    <n v="2601324"/>
    <s v="Leonilda Constancio Nhantumbo"/>
    <x v="5"/>
    <x v="52"/>
    <s v="Matane"/>
    <m/>
    <m/>
    <m/>
    <m/>
    <m/>
    <m/>
    <s v="Leonilda Constancio Nhantumbo"/>
    <s v="879242432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9"/>
    <s v="Sem registo"/>
  </r>
  <r>
    <d v="2026-04-02T00:00:00"/>
    <x v="3"/>
    <m/>
    <m/>
    <m/>
    <n v="88"/>
    <n v="44"/>
    <n v="44"/>
    <n v="0"/>
    <m/>
    <m/>
    <m/>
    <m/>
    <m/>
    <m/>
    <m/>
    <s v="AGRIMIDACLORP1L"/>
    <m/>
    <m/>
    <m/>
    <n v="2601324"/>
    <s v="Leonilda Constancio Nhantumbo"/>
    <x v="5"/>
    <x v="52"/>
    <s v="Ndindiza"/>
    <m/>
    <m/>
    <m/>
    <m/>
    <m/>
    <m/>
    <s v="Leonilda Constancio Nhantumbo"/>
    <s v="879242432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44"/>
    <s v="Sem registo"/>
  </r>
  <r>
    <d v="2026-04-02T00:00:00"/>
    <x v="3"/>
    <m/>
    <m/>
    <m/>
    <n v="14"/>
    <n v="7"/>
    <n v="7"/>
    <n v="0"/>
    <m/>
    <m/>
    <m/>
    <m/>
    <m/>
    <m/>
    <m/>
    <s v="AGRIMIDACLORP1L"/>
    <m/>
    <m/>
    <m/>
    <n v="2601324"/>
    <s v="Leonilda Constancio Nhantumbo"/>
    <x v="5"/>
    <x v="52"/>
    <s v="Rulane"/>
    <m/>
    <m/>
    <m/>
    <m/>
    <m/>
    <m/>
    <s v="Leonilda Constancio Nhantumbo"/>
    <s v="879242432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7"/>
    <s v="Sem registo"/>
  </r>
  <r>
    <d v="2026-04-02T00:00:00"/>
    <x v="4"/>
    <m/>
    <m/>
    <m/>
    <n v="225"/>
    <n v="225"/>
    <n v="225"/>
    <n v="0"/>
    <m/>
    <m/>
    <m/>
    <m/>
    <m/>
    <m/>
    <m/>
    <s v="MXIXMILHOKG"/>
    <m/>
    <m/>
    <m/>
    <n v="2601324"/>
    <s v="Leonilda Constancio Nhantumbo"/>
    <x v="5"/>
    <x v="52"/>
    <s v="Matane"/>
    <m/>
    <m/>
    <m/>
    <m/>
    <m/>
    <m/>
    <s v="Leonilda Constancio Nhantumbo"/>
    <s v="879242432"/>
    <s v="Dolver Jose Manuel"/>
    <n v="877002151"/>
    <m/>
    <m/>
    <m/>
    <n v="260001"/>
    <m/>
    <m/>
    <m/>
    <m/>
    <m/>
    <m/>
    <m/>
    <m/>
    <m/>
    <m/>
    <m/>
    <m/>
    <m/>
    <m/>
    <m/>
    <m/>
    <n v="225"/>
    <n v="0"/>
    <n v="-225"/>
    <s v="Sem registo"/>
  </r>
  <r>
    <d v="2026-04-02T00:00:00"/>
    <x v="4"/>
    <m/>
    <m/>
    <m/>
    <n v="1100"/>
    <n v="1100"/>
    <n v="1100"/>
    <n v="0"/>
    <m/>
    <m/>
    <m/>
    <m/>
    <m/>
    <m/>
    <m/>
    <s v="MXIXMILHOKG"/>
    <m/>
    <m/>
    <m/>
    <n v="2601324"/>
    <s v="Leonilda Constancio Nhantumbo"/>
    <x v="5"/>
    <x v="52"/>
    <s v="Ndindiza"/>
    <m/>
    <m/>
    <m/>
    <m/>
    <m/>
    <m/>
    <s v="Leonilda Constancio Nhantumbo"/>
    <s v="879242432"/>
    <s v="Dolver Jose Manuel"/>
    <n v="877002151"/>
    <m/>
    <m/>
    <m/>
    <n v="260001"/>
    <m/>
    <m/>
    <m/>
    <m/>
    <m/>
    <m/>
    <m/>
    <m/>
    <m/>
    <m/>
    <m/>
    <m/>
    <m/>
    <m/>
    <m/>
    <m/>
    <n v="1100"/>
    <n v="0"/>
    <n v="-1100"/>
    <s v="Sem registo"/>
  </r>
  <r>
    <d v="2026-04-02T00:00:00"/>
    <x v="4"/>
    <m/>
    <m/>
    <m/>
    <n v="175"/>
    <n v="175"/>
    <n v="175"/>
    <n v="0"/>
    <m/>
    <m/>
    <m/>
    <m/>
    <m/>
    <m/>
    <m/>
    <s v="MXIXMILHOKG"/>
    <m/>
    <m/>
    <m/>
    <n v="2601324"/>
    <s v="Leonilda Constancio Nhantumbo"/>
    <x v="5"/>
    <x v="52"/>
    <s v="Rulane"/>
    <m/>
    <m/>
    <m/>
    <m/>
    <m/>
    <m/>
    <s v="Leonilda Constancio Nhantumbo"/>
    <s v="879242432"/>
    <s v="Dolver Jose Manuel"/>
    <n v="877002151"/>
    <m/>
    <m/>
    <m/>
    <n v="260001"/>
    <m/>
    <m/>
    <m/>
    <m/>
    <m/>
    <m/>
    <m/>
    <m/>
    <m/>
    <m/>
    <m/>
    <m/>
    <m/>
    <m/>
    <m/>
    <m/>
    <n v="175"/>
    <n v="0"/>
    <n v="-175"/>
    <s v="Sem registo"/>
  </r>
  <r>
    <d v="2026-04-02T00:00:00"/>
    <x v="0"/>
    <m/>
    <m/>
    <m/>
    <n v="15"/>
    <n v="15"/>
    <n v="15"/>
    <n v="0"/>
    <m/>
    <m/>
    <m/>
    <m/>
    <m/>
    <m/>
    <m/>
    <s v="MXIXFEIJAOKG"/>
    <m/>
    <m/>
    <m/>
    <n v="2601325"/>
    <s v="Leonilde Nhancolo"/>
    <x v="1"/>
    <x v="45"/>
    <s v="Michafutene,Mumemo"/>
    <m/>
    <m/>
    <m/>
    <m/>
    <m/>
    <m/>
    <s v="Leonilde Nhancolo"/>
    <s v="849006862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15"/>
    <s v="Sem registo"/>
  </r>
  <r>
    <d v="2026-04-02T00:00:00"/>
    <x v="1"/>
    <m/>
    <m/>
    <m/>
    <n v="1"/>
    <n v="0.5"/>
    <n v="0.5"/>
    <n v="0"/>
    <m/>
    <m/>
    <m/>
    <m/>
    <m/>
    <m/>
    <m/>
    <s v="AGRIFEMMA01L"/>
    <m/>
    <m/>
    <m/>
    <n v="2601325"/>
    <s v="Leonilde Nhancolo"/>
    <x v="1"/>
    <x v="45"/>
    <s v="Michafutene,Mumemo"/>
    <m/>
    <m/>
    <m/>
    <m/>
    <m/>
    <m/>
    <s v="Leonilde Nhancolo"/>
    <s v="849006862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0.5"/>
    <s v="Sem registo"/>
  </r>
  <r>
    <d v="2026-04-02T00:00:00"/>
    <x v="2"/>
    <m/>
    <m/>
    <m/>
    <n v="20"/>
    <n v="20"/>
    <n v="20"/>
    <n v="0"/>
    <m/>
    <m/>
    <m/>
    <m/>
    <m/>
    <m/>
    <m/>
    <s v="SUSSACO"/>
    <m/>
    <m/>
    <m/>
    <n v="2601325"/>
    <s v="Leonilde Nhancolo"/>
    <x v="1"/>
    <x v="45"/>
    <s v="Michafutene,Mumemo"/>
    <m/>
    <m/>
    <m/>
    <m/>
    <m/>
    <m/>
    <s v="Leonilde Nhancolo"/>
    <s v="849006862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20"/>
    <s v="Sem registo"/>
  </r>
  <r>
    <d v="2026-04-02T00:00:00"/>
    <x v="3"/>
    <m/>
    <m/>
    <m/>
    <n v="1"/>
    <n v="0.5"/>
    <n v="0.5"/>
    <n v="0"/>
    <m/>
    <m/>
    <m/>
    <m/>
    <m/>
    <m/>
    <m/>
    <s v="AGRIMIDACLORP1L"/>
    <m/>
    <m/>
    <m/>
    <n v="2601325"/>
    <s v="Leonilde Nhancolo"/>
    <x v="1"/>
    <x v="45"/>
    <s v="Michafutene,Mumemo"/>
    <m/>
    <m/>
    <m/>
    <m/>
    <m/>
    <m/>
    <s v="Leonilde Nhancolo"/>
    <s v="849006862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0.5"/>
    <s v="Sem registo"/>
  </r>
  <r>
    <d v="2026-04-02T00:00:00"/>
    <x v="4"/>
    <m/>
    <m/>
    <m/>
    <n v="12.5"/>
    <n v="12.5"/>
    <n v="12.5"/>
    <n v="0"/>
    <m/>
    <m/>
    <m/>
    <m/>
    <m/>
    <m/>
    <m/>
    <s v="MXIXMILHOKG"/>
    <m/>
    <m/>
    <m/>
    <n v="2601325"/>
    <s v="Leonilde Nhancolo"/>
    <x v="1"/>
    <x v="45"/>
    <s v="Michafutene,Mumemo"/>
    <m/>
    <m/>
    <m/>
    <m/>
    <m/>
    <m/>
    <s v="Leonilde Nhancolo"/>
    <s v="849006862"/>
    <s v="Edson Soares Agostinho Bila"/>
    <n v="841368450"/>
    <m/>
    <m/>
    <m/>
    <n v="260001"/>
    <m/>
    <m/>
    <m/>
    <m/>
    <m/>
    <m/>
    <m/>
    <m/>
    <m/>
    <m/>
    <m/>
    <m/>
    <m/>
    <m/>
    <m/>
    <n v="12"/>
    <m/>
    <n v="12"/>
    <n v="-0.5"/>
    <s v="Entregue"/>
  </r>
  <r>
    <d v="2026-04-02T00:00:00"/>
    <x v="0"/>
    <m/>
    <m/>
    <m/>
    <n v="2670"/>
    <n v="2670"/>
    <n v="2220"/>
    <n v="-450"/>
    <m/>
    <m/>
    <m/>
    <m/>
    <m/>
    <m/>
    <m/>
    <s v="MXIXFEIJAOKG"/>
    <m/>
    <m/>
    <m/>
    <n v="2601326"/>
    <s v="Leonora Tequite"/>
    <x v="2"/>
    <x v="5"/>
    <s v="Buzi Sede"/>
    <m/>
    <m/>
    <m/>
    <m/>
    <m/>
    <m/>
    <s v="Leonora Tequite"/>
    <s v="861149990"/>
    <s v="Ayrton Mael"/>
    <n v="879095867"/>
    <m/>
    <m/>
    <m/>
    <n v="260001"/>
    <m/>
    <m/>
    <m/>
    <m/>
    <m/>
    <m/>
    <m/>
    <m/>
    <m/>
    <m/>
    <m/>
    <m/>
    <m/>
    <n v="-450"/>
    <m/>
    <n v="2670"/>
    <m/>
    <n v="2670"/>
    <n v="450"/>
    <s v="Entregue"/>
  </r>
  <r>
    <d v="2026-04-02T00:00:00"/>
    <x v="1"/>
    <m/>
    <m/>
    <m/>
    <n v="178"/>
    <n v="89"/>
    <n v="148"/>
    <n v="59"/>
    <m/>
    <m/>
    <m/>
    <m/>
    <m/>
    <m/>
    <m/>
    <s v="AGRIFEMMA01L"/>
    <m/>
    <m/>
    <m/>
    <n v="2601326"/>
    <s v="Leonora Tequite"/>
    <x v="2"/>
    <x v="5"/>
    <s v="Buzi Sede"/>
    <m/>
    <m/>
    <m/>
    <m/>
    <m/>
    <m/>
    <s v="Leonora Tequite"/>
    <s v="861149990"/>
    <s v="Ayrton Mael"/>
    <n v="879095867"/>
    <m/>
    <m/>
    <m/>
    <n v="260001"/>
    <m/>
    <m/>
    <m/>
    <m/>
    <m/>
    <m/>
    <m/>
    <m/>
    <m/>
    <m/>
    <m/>
    <m/>
    <m/>
    <n v="-30"/>
    <m/>
    <m/>
    <m/>
    <n v="0"/>
    <n v="-148"/>
    <s v="Sem registo"/>
  </r>
  <r>
    <d v="2026-04-02T00:00:00"/>
    <x v="2"/>
    <m/>
    <m/>
    <m/>
    <n v="3560"/>
    <n v="3560"/>
    <n v="2960"/>
    <n v="-600"/>
    <m/>
    <m/>
    <m/>
    <m/>
    <m/>
    <m/>
    <m/>
    <s v="SUSSACO"/>
    <m/>
    <m/>
    <m/>
    <n v="2601326"/>
    <s v="Leonora Tequite"/>
    <x v="2"/>
    <x v="5"/>
    <s v="Buzi Sede"/>
    <m/>
    <m/>
    <m/>
    <m/>
    <m/>
    <m/>
    <s v="Leonora Tequite"/>
    <s v="861149990"/>
    <s v="Ayrton Mael"/>
    <n v="879095867"/>
    <m/>
    <m/>
    <m/>
    <n v="260001"/>
    <m/>
    <m/>
    <m/>
    <m/>
    <m/>
    <m/>
    <m/>
    <m/>
    <m/>
    <m/>
    <m/>
    <m/>
    <m/>
    <n v="-600"/>
    <m/>
    <m/>
    <m/>
    <n v="0"/>
    <n v="-2960"/>
    <s v="Sem registo"/>
  </r>
  <r>
    <d v="2026-04-02T00:00:00"/>
    <x v="3"/>
    <m/>
    <m/>
    <m/>
    <n v="94"/>
    <n v="47"/>
    <n v="148"/>
    <n v="101"/>
    <m/>
    <m/>
    <m/>
    <m/>
    <m/>
    <m/>
    <m/>
    <s v="AGRIMIDACLORP1L"/>
    <m/>
    <m/>
    <m/>
    <n v="2601326"/>
    <s v="Leonora Tequite"/>
    <x v="2"/>
    <x v="5"/>
    <s v="Buzi Sede"/>
    <m/>
    <m/>
    <m/>
    <m/>
    <m/>
    <m/>
    <s v="Leonora Tequite"/>
    <s v="861149990"/>
    <s v="Ayrton Mael"/>
    <n v="879095867"/>
    <m/>
    <m/>
    <m/>
    <n v="260001"/>
    <m/>
    <m/>
    <m/>
    <m/>
    <m/>
    <m/>
    <m/>
    <m/>
    <m/>
    <m/>
    <m/>
    <m/>
    <m/>
    <n v="54"/>
    <m/>
    <m/>
    <m/>
    <n v="0"/>
    <n v="-148"/>
    <s v="Sem registo"/>
  </r>
  <r>
    <d v="2026-04-02T00:00:00"/>
    <x v="4"/>
    <m/>
    <m/>
    <m/>
    <n v="1175"/>
    <n v="1175"/>
    <n v="1850"/>
    <n v="675"/>
    <m/>
    <m/>
    <m/>
    <m/>
    <m/>
    <m/>
    <m/>
    <s v="MXIXMILHOKG"/>
    <m/>
    <m/>
    <m/>
    <n v="2601326"/>
    <s v="Leonora Tequite"/>
    <x v="2"/>
    <x v="5"/>
    <s v="Buzi Sede"/>
    <m/>
    <m/>
    <m/>
    <m/>
    <m/>
    <m/>
    <s v="Leonora Tequite"/>
    <s v="861149990"/>
    <s v="Ayrton Mael"/>
    <n v="879095867"/>
    <m/>
    <m/>
    <m/>
    <n v="260001"/>
    <m/>
    <m/>
    <m/>
    <m/>
    <m/>
    <m/>
    <m/>
    <m/>
    <m/>
    <m/>
    <m/>
    <m/>
    <m/>
    <n v="675"/>
    <m/>
    <n v="1175"/>
    <m/>
    <n v="1175"/>
    <n v="-675"/>
    <s v="Entregue"/>
  </r>
  <r>
    <d v="2026-04-02T00:00:00"/>
    <x v="5"/>
    <m/>
    <m/>
    <m/>
    <n v="252"/>
    <n v="126"/>
    <n v="0"/>
    <n v="-126"/>
    <m/>
    <m/>
    <m/>
    <m/>
    <m/>
    <m/>
    <m/>
    <s v="AGRIMHMCPA1L"/>
    <m/>
    <m/>
    <m/>
    <n v="2601326"/>
    <s v="Leonora Tequite"/>
    <x v="2"/>
    <x v="5"/>
    <s v="Buzi Sede"/>
    <m/>
    <m/>
    <m/>
    <m/>
    <m/>
    <m/>
    <s v="Leonora Tequite"/>
    <s v="861149990"/>
    <s v="Ayrton Mael"/>
    <n v="879095867"/>
    <m/>
    <m/>
    <m/>
    <n v="260001"/>
    <m/>
    <m/>
    <m/>
    <m/>
    <m/>
    <m/>
    <m/>
    <m/>
    <m/>
    <m/>
    <m/>
    <m/>
    <m/>
    <n v="-252"/>
    <m/>
    <m/>
    <m/>
    <n v="0"/>
    <n v="0"/>
    <s v="Sem registo"/>
  </r>
  <r>
    <d v="2026-04-02T00:00:00"/>
    <x v="6"/>
    <m/>
    <m/>
    <m/>
    <n v="4200"/>
    <n v="4200"/>
    <n v="0"/>
    <n v="-4200"/>
    <m/>
    <m/>
    <m/>
    <m/>
    <m/>
    <m/>
    <m/>
    <s v="MXIXARROZKG"/>
    <m/>
    <m/>
    <m/>
    <n v="2601326"/>
    <s v="Leonora Tequite"/>
    <x v="2"/>
    <x v="5"/>
    <s v="Buzi Sede"/>
    <m/>
    <m/>
    <m/>
    <m/>
    <m/>
    <m/>
    <s v="Leonora Tequite"/>
    <s v="861149990"/>
    <s v="Ayrton Mael"/>
    <n v="879095867"/>
    <m/>
    <m/>
    <m/>
    <n v="260001"/>
    <m/>
    <m/>
    <m/>
    <m/>
    <m/>
    <m/>
    <m/>
    <m/>
    <m/>
    <m/>
    <m/>
    <m/>
    <m/>
    <n v="-4200"/>
    <m/>
    <m/>
    <m/>
    <n v="0"/>
    <n v="0"/>
    <s v="Sem registo"/>
  </r>
  <r>
    <d v="2026-04-02T00:00:00"/>
    <x v="0"/>
    <m/>
    <m/>
    <m/>
    <n v="255"/>
    <n v="255"/>
    <n v="0"/>
    <n v="-255"/>
    <m/>
    <m/>
    <m/>
    <m/>
    <m/>
    <m/>
    <m/>
    <s v="MXIXFEIJAOKG"/>
    <m/>
    <m/>
    <m/>
    <n v="2601327"/>
    <s v="Leugildo Sugar"/>
    <x v="3"/>
    <x v="50"/>
    <s v="Ulongue"/>
    <m/>
    <m/>
    <m/>
    <m/>
    <m/>
    <m/>
    <s v="Leugildo Sugar"/>
    <s v="875378024"/>
    <s v="Galileia Gimo"/>
    <n v="869620813"/>
    <m/>
    <m/>
    <m/>
    <n v="260001"/>
    <m/>
    <m/>
    <m/>
    <m/>
    <m/>
    <m/>
    <m/>
    <m/>
    <m/>
    <m/>
    <m/>
    <m/>
    <m/>
    <n v="-255"/>
    <m/>
    <m/>
    <m/>
    <n v="0"/>
    <n v="0"/>
    <s v="Sem registo"/>
  </r>
  <r>
    <d v="2026-04-02T00:00:00"/>
    <x v="1"/>
    <m/>
    <m/>
    <m/>
    <n v="17"/>
    <n v="8.5"/>
    <n v="0"/>
    <n v="-8.5"/>
    <m/>
    <m/>
    <m/>
    <m/>
    <m/>
    <m/>
    <m/>
    <s v="AGRIFEMMA01L"/>
    <m/>
    <m/>
    <m/>
    <n v="2601327"/>
    <s v="Leugildo Sugar"/>
    <x v="3"/>
    <x v="50"/>
    <s v="Ulongue"/>
    <m/>
    <m/>
    <m/>
    <m/>
    <m/>
    <m/>
    <s v="Leugildo Sugar"/>
    <s v="875378024"/>
    <s v="Galileia Gimo"/>
    <n v="869620813"/>
    <m/>
    <m/>
    <m/>
    <n v="260001"/>
    <m/>
    <m/>
    <m/>
    <m/>
    <m/>
    <m/>
    <m/>
    <m/>
    <m/>
    <m/>
    <m/>
    <m/>
    <m/>
    <n v="-17"/>
    <m/>
    <m/>
    <m/>
    <n v="0"/>
    <n v="0"/>
    <s v="Sem registo"/>
  </r>
  <r>
    <d v="2026-04-02T00:00:00"/>
    <x v="2"/>
    <m/>
    <m/>
    <m/>
    <n v="340"/>
    <n v="340"/>
    <n v="0"/>
    <n v="-340"/>
    <m/>
    <m/>
    <m/>
    <m/>
    <m/>
    <m/>
    <m/>
    <s v="SUSSACO"/>
    <m/>
    <m/>
    <m/>
    <n v="2601327"/>
    <s v="Leugildo Sugar"/>
    <x v="3"/>
    <x v="50"/>
    <s v="Ulongue"/>
    <m/>
    <m/>
    <m/>
    <m/>
    <m/>
    <m/>
    <s v="Leugildo Sugar"/>
    <s v="875378024"/>
    <s v="Galileia Gimo"/>
    <n v="869620813"/>
    <m/>
    <m/>
    <m/>
    <n v="260001"/>
    <m/>
    <m/>
    <m/>
    <m/>
    <m/>
    <m/>
    <m/>
    <m/>
    <m/>
    <m/>
    <m/>
    <m/>
    <m/>
    <n v="-340"/>
    <m/>
    <m/>
    <m/>
    <n v="0"/>
    <n v="0"/>
    <s v="Sem registo"/>
  </r>
  <r>
    <d v="2026-04-02T00:00:00"/>
    <x v="3"/>
    <m/>
    <m/>
    <m/>
    <n v="14"/>
    <n v="7"/>
    <n v="0"/>
    <n v="-7"/>
    <m/>
    <m/>
    <m/>
    <m/>
    <m/>
    <m/>
    <m/>
    <s v="AGRIMIDACLORP1L"/>
    <m/>
    <m/>
    <m/>
    <n v="2601327"/>
    <s v="Leugildo Sugar"/>
    <x v="3"/>
    <x v="50"/>
    <s v="Ulongue"/>
    <m/>
    <m/>
    <m/>
    <m/>
    <m/>
    <m/>
    <s v="Leugildo Sugar"/>
    <s v="875378024"/>
    <s v="Galileia Gimo"/>
    <n v="869620813"/>
    <m/>
    <m/>
    <m/>
    <n v="260001"/>
    <m/>
    <m/>
    <m/>
    <m/>
    <m/>
    <m/>
    <m/>
    <m/>
    <m/>
    <m/>
    <m/>
    <m/>
    <m/>
    <n v="-14"/>
    <m/>
    <m/>
    <m/>
    <n v="0"/>
    <n v="0"/>
    <s v="Sem registo"/>
  </r>
  <r>
    <d v="2026-04-02T00:00:00"/>
    <x v="4"/>
    <m/>
    <m/>
    <m/>
    <n v="175"/>
    <n v="175"/>
    <n v="0"/>
    <n v="-175"/>
    <m/>
    <m/>
    <m/>
    <m/>
    <m/>
    <m/>
    <m/>
    <s v="MXIXMILHOKG"/>
    <m/>
    <m/>
    <m/>
    <n v="2601327"/>
    <s v="Leugildo Sugar"/>
    <x v="3"/>
    <x v="50"/>
    <s v="Ulongue"/>
    <m/>
    <m/>
    <m/>
    <m/>
    <m/>
    <m/>
    <s v="Leugildo Sugar"/>
    <s v="875378024"/>
    <s v="Galileia Gimo"/>
    <n v="869620813"/>
    <m/>
    <m/>
    <m/>
    <n v="260001"/>
    <m/>
    <m/>
    <m/>
    <m/>
    <m/>
    <m/>
    <m/>
    <m/>
    <m/>
    <m/>
    <m/>
    <m/>
    <m/>
    <n v="-175"/>
    <m/>
    <m/>
    <m/>
    <n v="0"/>
    <n v="0"/>
    <s v="Sem registo"/>
  </r>
  <r>
    <d v="2026-04-02T00:00:00"/>
    <x v="5"/>
    <m/>
    <m/>
    <m/>
    <n v="9"/>
    <n v="4.5"/>
    <n v="0"/>
    <n v="-4.5"/>
    <m/>
    <m/>
    <m/>
    <m/>
    <m/>
    <m/>
    <m/>
    <s v="AGRIMHMCPA1L"/>
    <m/>
    <m/>
    <m/>
    <n v="2601327"/>
    <s v="Leugildo Sugar"/>
    <x v="3"/>
    <x v="50"/>
    <s v="Ulongue"/>
    <m/>
    <m/>
    <m/>
    <m/>
    <m/>
    <m/>
    <s v="Leugildo Sugar"/>
    <s v="875378024"/>
    <s v="Galileia Gimo"/>
    <n v="869620813"/>
    <m/>
    <m/>
    <m/>
    <n v="260001"/>
    <m/>
    <m/>
    <m/>
    <m/>
    <m/>
    <m/>
    <m/>
    <m/>
    <m/>
    <m/>
    <m/>
    <m/>
    <m/>
    <n v="-9"/>
    <m/>
    <m/>
    <m/>
    <n v="0"/>
    <n v="0"/>
    <s v="Sem registo"/>
  </r>
  <r>
    <d v="2026-04-02T00:00:00"/>
    <x v="6"/>
    <m/>
    <m/>
    <m/>
    <n v="150"/>
    <n v="150"/>
    <n v="0"/>
    <n v="-150"/>
    <m/>
    <m/>
    <m/>
    <m/>
    <m/>
    <m/>
    <m/>
    <s v="MXIXARROZKG"/>
    <m/>
    <m/>
    <m/>
    <n v="2601327"/>
    <s v="Leugildo Sugar"/>
    <x v="3"/>
    <x v="50"/>
    <s v="Ulongue"/>
    <m/>
    <m/>
    <m/>
    <m/>
    <m/>
    <m/>
    <s v="Leugildo Sugar"/>
    <s v="875378024"/>
    <s v="Galileia Gimo"/>
    <n v="869620813"/>
    <m/>
    <m/>
    <m/>
    <n v="260001"/>
    <m/>
    <m/>
    <m/>
    <m/>
    <m/>
    <m/>
    <m/>
    <m/>
    <m/>
    <m/>
    <m/>
    <m/>
    <m/>
    <n v="-150"/>
    <m/>
    <m/>
    <m/>
    <n v="0"/>
    <n v="0"/>
    <s v="Sem registo"/>
  </r>
  <r>
    <d v="2026-04-02T00:00:00"/>
    <x v="0"/>
    <m/>
    <m/>
    <m/>
    <n v="180"/>
    <n v="180"/>
    <n v="180"/>
    <n v="0"/>
    <m/>
    <m/>
    <m/>
    <m/>
    <m/>
    <m/>
    <m/>
    <s v="MXIXFEIJAOKG"/>
    <m/>
    <m/>
    <m/>
    <n v="2601328"/>
    <s v="Levino Baltazar"/>
    <x v="0"/>
    <x v="35"/>
    <s v="Nhafuba"/>
    <m/>
    <m/>
    <m/>
    <m/>
    <m/>
    <m/>
    <s v="Levino Baltazar"/>
    <s v="870356585"/>
    <s v="Anilda Eugenia Badru"/>
    <s v="875359290/843733031"/>
    <m/>
    <m/>
    <m/>
    <n v="260001"/>
    <m/>
    <m/>
    <m/>
    <m/>
    <m/>
    <m/>
    <m/>
    <m/>
    <m/>
    <m/>
    <m/>
    <m/>
    <m/>
    <n v="0"/>
    <m/>
    <m/>
    <m/>
    <n v="0"/>
    <n v="-180"/>
    <s v="Sem registo"/>
  </r>
  <r>
    <d v="2026-04-02T00:00:00"/>
    <x v="1"/>
    <m/>
    <m/>
    <m/>
    <n v="12"/>
    <n v="6"/>
    <n v="12"/>
    <n v="6"/>
    <m/>
    <m/>
    <m/>
    <m/>
    <m/>
    <m/>
    <m/>
    <s v="AGRIFEMMA01L"/>
    <m/>
    <m/>
    <m/>
    <n v="2601328"/>
    <s v="Levino Baltazar"/>
    <x v="0"/>
    <x v="35"/>
    <s v="Nhafuba"/>
    <m/>
    <m/>
    <m/>
    <m/>
    <m/>
    <m/>
    <s v="Levino Baltazar"/>
    <s v="870356585"/>
    <s v="Anilda Eugenia Badru"/>
    <s v="875359290/843733031"/>
    <m/>
    <m/>
    <m/>
    <n v="260001"/>
    <m/>
    <m/>
    <m/>
    <m/>
    <m/>
    <m/>
    <m/>
    <m/>
    <m/>
    <m/>
    <m/>
    <m/>
    <m/>
    <n v="0"/>
    <m/>
    <m/>
    <m/>
    <n v="0"/>
    <n v="-12"/>
    <s v="Sem registo"/>
  </r>
  <r>
    <d v="2026-04-02T00:00:00"/>
    <x v="2"/>
    <m/>
    <m/>
    <m/>
    <n v="240"/>
    <n v="240"/>
    <n v="240"/>
    <n v="0"/>
    <m/>
    <m/>
    <m/>
    <m/>
    <m/>
    <m/>
    <m/>
    <s v="SUSSACO"/>
    <m/>
    <m/>
    <m/>
    <n v="2601328"/>
    <s v="Levino Baltazar"/>
    <x v="0"/>
    <x v="35"/>
    <s v="Nhafuba"/>
    <m/>
    <m/>
    <m/>
    <m/>
    <m/>
    <m/>
    <s v="Levino Baltazar"/>
    <s v="870356585"/>
    <s v="Anilda Eugenia Badru"/>
    <s v="875359290/843733031"/>
    <m/>
    <m/>
    <m/>
    <n v="260001"/>
    <m/>
    <m/>
    <m/>
    <m/>
    <m/>
    <m/>
    <m/>
    <m/>
    <m/>
    <m/>
    <m/>
    <m/>
    <m/>
    <n v="0"/>
    <m/>
    <m/>
    <m/>
    <n v="0"/>
    <n v="-240"/>
    <s v="Sem registo"/>
  </r>
  <r>
    <d v="2026-04-02T00:00:00"/>
    <x v="5"/>
    <m/>
    <m/>
    <m/>
    <n v="36"/>
    <n v="18"/>
    <n v="0"/>
    <n v="-18"/>
    <m/>
    <m/>
    <m/>
    <m/>
    <m/>
    <m/>
    <m/>
    <s v="AGRIMHMCPA1L"/>
    <m/>
    <m/>
    <m/>
    <n v="2601328"/>
    <s v="Levino Baltazar"/>
    <x v="0"/>
    <x v="35"/>
    <s v="Nhafuba"/>
    <m/>
    <m/>
    <m/>
    <m/>
    <m/>
    <m/>
    <s v="Levino Baltazar"/>
    <s v="870356585"/>
    <s v="Anilda Eugenia Badru"/>
    <s v="875359290/843733031"/>
    <m/>
    <m/>
    <m/>
    <n v="260001"/>
    <m/>
    <m/>
    <m/>
    <m/>
    <m/>
    <m/>
    <m/>
    <m/>
    <m/>
    <m/>
    <m/>
    <m/>
    <m/>
    <n v="-36"/>
    <m/>
    <m/>
    <m/>
    <n v="0"/>
    <n v="0"/>
    <s v="Sem registo"/>
  </r>
  <r>
    <d v="2026-04-02T00:00:00"/>
    <x v="6"/>
    <m/>
    <m/>
    <m/>
    <n v="600"/>
    <n v="600"/>
    <n v="0"/>
    <n v="-600"/>
    <m/>
    <n v="0"/>
    <m/>
    <m/>
    <m/>
    <m/>
    <m/>
    <s v="MXIXARROZKG"/>
    <m/>
    <m/>
    <m/>
    <n v="2601328"/>
    <s v="Levino Baltazar"/>
    <x v="0"/>
    <x v="35"/>
    <s v="Nhafuba"/>
    <m/>
    <m/>
    <m/>
    <m/>
    <m/>
    <m/>
    <s v="Levino Baltazar"/>
    <s v="870356585"/>
    <s v="Anilda Eugenia Badru"/>
    <s v="875359290/843733031"/>
    <m/>
    <m/>
    <m/>
    <n v="260001"/>
    <m/>
    <m/>
    <m/>
    <m/>
    <m/>
    <m/>
    <m/>
    <m/>
    <m/>
    <m/>
    <m/>
    <m/>
    <m/>
    <n v="-600"/>
    <m/>
    <m/>
    <m/>
    <n v="0"/>
    <n v="0"/>
    <s v="Sem registo"/>
  </r>
  <r>
    <d v="2026-04-02T00:00:00"/>
    <x v="0"/>
    <m/>
    <m/>
    <m/>
    <n v="2370"/>
    <n v="2370"/>
    <n v="2370"/>
    <n v="0"/>
    <m/>
    <m/>
    <m/>
    <m/>
    <m/>
    <m/>
    <m/>
    <s v="MXIXFEIJAOKG"/>
    <m/>
    <m/>
    <m/>
    <n v="2601329"/>
    <s v="Lídia José Cuna"/>
    <x v="5"/>
    <x v="44"/>
    <s v="Chivongoene"/>
    <m/>
    <m/>
    <m/>
    <m/>
    <m/>
    <m/>
    <s v="Lídia José Cuna"/>
    <s v="862540888"/>
    <s v="Dercio Victor Tenda"/>
    <s v="862259677/849271341"/>
    <m/>
    <m/>
    <m/>
    <n v="260001"/>
    <m/>
    <m/>
    <m/>
    <m/>
    <m/>
    <m/>
    <m/>
    <m/>
    <m/>
    <m/>
    <m/>
    <m/>
    <m/>
    <m/>
    <m/>
    <m/>
    <m/>
    <n v="0"/>
    <n v="-2370"/>
    <s v="Sem registo"/>
  </r>
  <r>
    <d v="2026-04-02T00:00:00"/>
    <x v="1"/>
    <m/>
    <m/>
    <m/>
    <n v="158"/>
    <n v="79"/>
    <n v="79"/>
    <n v="0"/>
    <m/>
    <m/>
    <m/>
    <m/>
    <m/>
    <m/>
    <m/>
    <s v="AGRIFEMMA01L"/>
    <m/>
    <m/>
    <m/>
    <n v="2601329"/>
    <s v="Lídia José Cuna"/>
    <x v="5"/>
    <x v="44"/>
    <s v="Chivongoene"/>
    <m/>
    <m/>
    <m/>
    <m/>
    <m/>
    <m/>
    <s v="Lídia José Cuna"/>
    <s v="862540888"/>
    <s v="Dercio Victor Tenda"/>
    <s v="862259677/849271341"/>
    <m/>
    <m/>
    <m/>
    <n v="260001"/>
    <m/>
    <m/>
    <m/>
    <m/>
    <m/>
    <m/>
    <m/>
    <m/>
    <m/>
    <m/>
    <m/>
    <m/>
    <m/>
    <m/>
    <m/>
    <m/>
    <m/>
    <n v="0"/>
    <n v="-79"/>
    <s v="Sem registo"/>
  </r>
  <r>
    <d v="2026-04-02T00:00:00"/>
    <x v="2"/>
    <m/>
    <m/>
    <m/>
    <n v="3160"/>
    <n v="3160"/>
    <n v="3160"/>
    <n v="0"/>
    <m/>
    <m/>
    <m/>
    <m/>
    <m/>
    <m/>
    <m/>
    <s v="SUSSACO"/>
    <m/>
    <m/>
    <m/>
    <n v="2601329"/>
    <s v="Lídia José Cuna"/>
    <x v="5"/>
    <x v="44"/>
    <s v="Chivongoene"/>
    <m/>
    <m/>
    <m/>
    <m/>
    <m/>
    <m/>
    <s v="Lídia José Cuna"/>
    <s v="862540888"/>
    <s v="Dercio Victor Tenda"/>
    <s v="862259677/849271341"/>
    <m/>
    <m/>
    <m/>
    <n v="260001"/>
    <m/>
    <m/>
    <m/>
    <m/>
    <m/>
    <m/>
    <m/>
    <m/>
    <m/>
    <m/>
    <m/>
    <m/>
    <m/>
    <m/>
    <m/>
    <m/>
    <m/>
    <n v="0"/>
    <n v="-3160"/>
    <s v="Sem registo"/>
  </r>
  <r>
    <d v="2026-04-02T00:00:00"/>
    <x v="3"/>
    <m/>
    <m/>
    <m/>
    <n v="158"/>
    <n v="79"/>
    <n v="79"/>
    <n v="0"/>
    <m/>
    <m/>
    <m/>
    <m/>
    <m/>
    <m/>
    <m/>
    <s v="AGRIMIDACLORP1L"/>
    <m/>
    <m/>
    <m/>
    <n v="2601329"/>
    <s v="Lídia José Cuna"/>
    <x v="5"/>
    <x v="44"/>
    <s v="Chivongoene"/>
    <m/>
    <m/>
    <m/>
    <m/>
    <m/>
    <m/>
    <s v="Lídia José Cuna"/>
    <s v="862540888"/>
    <s v="Dercio Victor Tenda"/>
    <s v="862259677/849271341"/>
    <m/>
    <m/>
    <m/>
    <n v="260001"/>
    <m/>
    <m/>
    <m/>
    <m/>
    <m/>
    <m/>
    <m/>
    <m/>
    <m/>
    <m/>
    <m/>
    <m/>
    <m/>
    <m/>
    <m/>
    <m/>
    <m/>
    <n v="0"/>
    <n v="-79"/>
    <s v="Sem registo"/>
  </r>
  <r>
    <d v="2026-04-02T00:00:00"/>
    <x v="4"/>
    <m/>
    <m/>
    <m/>
    <n v="1975"/>
    <n v="1975"/>
    <n v="1975"/>
    <n v="0"/>
    <m/>
    <m/>
    <m/>
    <m/>
    <m/>
    <m/>
    <m/>
    <s v="MXIXMILHOKG"/>
    <m/>
    <m/>
    <m/>
    <n v="2601329"/>
    <s v="Lídia José Cuna"/>
    <x v="5"/>
    <x v="44"/>
    <s v="Chivongoene"/>
    <m/>
    <m/>
    <m/>
    <m/>
    <m/>
    <m/>
    <s v="Lídia José Cuna"/>
    <s v="862540888"/>
    <s v="Dercio Victor Tenda"/>
    <s v="862259677/849271341"/>
    <m/>
    <m/>
    <m/>
    <n v="260001"/>
    <m/>
    <m/>
    <m/>
    <m/>
    <m/>
    <m/>
    <m/>
    <m/>
    <m/>
    <m/>
    <m/>
    <m/>
    <m/>
    <m/>
    <m/>
    <m/>
    <n v="1975"/>
    <n v="0"/>
    <n v="-1975"/>
    <s v="Sem registo"/>
  </r>
  <r>
    <d v="2026-04-02T00:00:00"/>
    <x v="0"/>
    <m/>
    <m/>
    <m/>
    <n v="660"/>
    <n v="660"/>
    <n v="0"/>
    <n v="-660"/>
    <m/>
    <m/>
    <m/>
    <m/>
    <m/>
    <m/>
    <m/>
    <s v="MXIXFEIJAOKG"/>
    <m/>
    <m/>
    <m/>
    <n v="2601330"/>
    <s v="Liliana Antonio Deusse"/>
    <x v="2"/>
    <x v="24"/>
    <s v="Galinha"/>
    <m/>
    <m/>
    <m/>
    <m/>
    <m/>
    <m/>
    <s v="Liliana Antonio Deusse"/>
    <s v="872000674"/>
    <s v="Baptista Tome Armando"/>
    <s v="877748861 / 848168523"/>
    <m/>
    <m/>
    <m/>
    <n v="260001"/>
    <m/>
    <m/>
    <m/>
    <m/>
    <m/>
    <m/>
    <m/>
    <m/>
    <m/>
    <m/>
    <m/>
    <m/>
    <m/>
    <n v="-660"/>
    <m/>
    <m/>
    <n v="660"/>
    <n v="0"/>
    <n v="0"/>
    <s v="Sem registo"/>
  </r>
  <r>
    <d v="2026-04-02T00:00:00"/>
    <x v="1"/>
    <m/>
    <m/>
    <m/>
    <n v="44"/>
    <n v="22"/>
    <n v="0"/>
    <n v="-22"/>
    <m/>
    <m/>
    <m/>
    <m/>
    <m/>
    <m/>
    <m/>
    <s v="AGRIFEMMA01L"/>
    <m/>
    <m/>
    <m/>
    <n v="2601330"/>
    <s v="Liliana Antonio Deusse"/>
    <x v="2"/>
    <x v="24"/>
    <s v="Galinha"/>
    <m/>
    <m/>
    <m/>
    <m/>
    <m/>
    <m/>
    <s v="Liliana Antonio Deusse"/>
    <s v="872000674"/>
    <s v="Baptista Tome Armando"/>
    <s v="877748861 / 848168523"/>
    <m/>
    <m/>
    <m/>
    <n v="260001"/>
    <m/>
    <m/>
    <m/>
    <m/>
    <m/>
    <m/>
    <m/>
    <m/>
    <m/>
    <m/>
    <m/>
    <m/>
    <m/>
    <n v="-44"/>
    <m/>
    <m/>
    <m/>
    <n v="0"/>
    <n v="0"/>
    <s v="Sem registo"/>
  </r>
  <r>
    <d v="2026-04-02T00:00:00"/>
    <x v="2"/>
    <m/>
    <m/>
    <m/>
    <n v="880"/>
    <n v="880"/>
    <n v="0"/>
    <n v="-880"/>
    <m/>
    <m/>
    <m/>
    <m/>
    <m/>
    <m/>
    <m/>
    <s v="SUSSACO"/>
    <m/>
    <m/>
    <m/>
    <n v="2601330"/>
    <s v="Liliana Antonio Deusse"/>
    <x v="2"/>
    <x v="24"/>
    <s v="Galinha"/>
    <m/>
    <m/>
    <m/>
    <m/>
    <m/>
    <m/>
    <s v="Liliana Antonio Deusse"/>
    <s v="872000674"/>
    <s v="Baptista Tome Armando"/>
    <s v="877748861 / 848168523"/>
    <m/>
    <m/>
    <m/>
    <n v="260001"/>
    <m/>
    <m/>
    <m/>
    <m/>
    <m/>
    <m/>
    <m/>
    <m/>
    <m/>
    <m/>
    <m/>
    <m/>
    <m/>
    <n v="-880"/>
    <m/>
    <m/>
    <m/>
    <n v="0"/>
    <n v="0"/>
    <s v="Sem registo"/>
  </r>
  <r>
    <d v="2026-04-02T00:00:00"/>
    <x v="3"/>
    <m/>
    <m/>
    <m/>
    <n v="44"/>
    <n v="22"/>
    <n v="0"/>
    <n v="-22"/>
    <m/>
    <m/>
    <m/>
    <m/>
    <m/>
    <m/>
    <m/>
    <s v="AGRIMIDACLORP1L"/>
    <m/>
    <m/>
    <m/>
    <n v="2601330"/>
    <s v="Liliana Antonio Deusse"/>
    <x v="2"/>
    <x v="24"/>
    <s v="Galinha"/>
    <m/>
    <m/>
    <m/>
    <m/>
    <m/>
    <m/>
    <s v="Liliana Antonio Deusse"/>
    <s v="872000674"/>
    <s v="Baptista Tome Armando"/>
    <s v="877748861 / 848168523"/>
    <m/>
    <m/>
    <m/>
    <n v="260001"/>
    <m/>
    <m/>
    <m/>
    <m/>
    <m/>
    <m/>
    <m/>
    <m/>
    <m/>
    <m/>
    <m/>
    <m/>
    <m/>
    <n v="-44"/>
    <m/>
    <m/>
    <m/>
    <n v="0"/>
    <n v="0"/>
    <s v="Sem registo"/>
  </r>
  <r>
    <d v="2026-04-02T00:00:00"/>
    <x v="4"/>
    <m/>
    <m/>
    <m/>
    <n v="550"/>
    <n v="550"/>
    <n v="0"/>
    <n v="-550"/>
    <m/>
    <m/>
    <m/>
    <m/>
    <m/>
    <m/>
    <m/>
    <s v="MXIXMILHOKG"/>
    <m/>
    <m/>
    <m/>
    <n v="2601330"/>
    <s v="Liliana Antonio Deusse"/>
    <x v="2"/>
    <x v="24"/>
    <s v="Galinha"/>
    <m/>
    <m/>
    <m/>
    <m/>
    <m/>
    <m/>
    <s v="Liliana Antonio Deusse"/>
    <s v="872000674"/>
    <s v="Baptista Tome Armando"/>
    <s v="877748861 / 848168523"/>
    <m/>
    <m/>
    <m/>
    <n v="260001"/>
    <m/>
    <m/>
    <m/>
    <m/>
    <m/>
    <m/>
    <m/>
    <m/>
    <m/>
    <m/>
    <m/>
    <m/>
    <m/>
    <n v="-550"/>
    <m/>
    <m/>
    <n v="550"/>
    <n v="0"/>
    <n v="0"/>
    <s v="Sem registo"/>
  </r>
  <r>
    <d v="2026-04-02T00:00:00"/>
    <x v="0"/>
    <m/>
    <m/>
    <m/>
    <n v="810"/>
    <n v="810"/>
    <n v="0"/>
    <n v="-810"/>
    <m/>
    <m/>
    <m/>
    <m/>
    <m/>
    <m/>
    <m/>
    <s v="MXIXFEIJAOKG"/>
    <m/>
    <m/>
    <m/>
    <n v="2601331"/>
    <s v="Linda Manuel Duarte Zinio"/>
    <x v="3"/>
    <x v="23"/>
    <s v="Daque"/>
    <m/>
    <m/>
    <m/>
    <m/>
    <m/>
    <m/>
    <s v="Linda Manuel Duarte Zinio"/>
    <s v="869201909/852416119"/>
    <s v="Feliciano Germias Nicolasse Muachissene"/>
    <s v="870545187/840525187"/>
    <m/>
    <m/>
    <m/>
    <n v="260001"/>
    <m/>
    <m/>
    <m/>
    <m/>
    <m/>
    <m/>
    <m/>
    <m/>
    <m/>
    <m/>
    <m/>
    <m/>
    <m/>
    <n v="-810"/>
    <m/>
    <m/>
    <m/>
    <n v="0"/>
    <n v="0"/>
    <s v="Sem registo"/>
  </r>
  <r>
    <d v="2026-04-02T00:00:00"/>
    <x v="1"/>
    <m/>
    <m/>
    <m/>
    <n v="54"/>
    <n v="27"/>
    <n v="0"/>
    <n v="-27"/>
    <m/>
    <m/>
    <m/>
    <m/>
    <m/>
    <m/>
    <m/>
    <s v="AGRIFEMMA01L"/>
    <m/>
    <m/>
    <m/>
    <n v="2601331"/>
    <s v="Linda Manuel Duarte Zinio"/>
    <x v="3"/>
    <x v="23"/>
    <s v="Daque"/>
    <m/>
    <m/>
    <m/>
    <m/>
    <m/>
    <m/>
    <s v="Linda Manuel Duarte Zinio"/>
    <s v="869201909/852416119"/>
    <s v="Feliciano Germias Nicolasse Muachissene"/>
    <s v="870545187/840525187"/>
    <m/>
    <m/>
    <m/>
    <n v="260001"/>
    <m/>
    <m/>
    <m/>
    <m/>
    <m/>
    <m/>
    <m/>
    <m/>
    <m/>
    <m/>
    <m/>
    <m/>
    <m/>
    <n v="-54"/>
    <m/>
    <m/>
    <m/>
    <n v="0"/>
    <n v="0"/>
    <s v="Sem registo"/>
  </r>
  <r>
    <d v="2026-04-02T00:00:00"/>
    <x v="2"/>
    <m/>
    <m/>
    <m/>
    <n v="1080"/>
    <n v="1080"/>
    <n v="0"/>
    <n v="-1080"/>
    <m/>
    <m/>
    <m/>
    <m/>
    <m/>
    <m/>
    <m/>
    <s v="SUSSACO"/>
    <m/>
    <m/>
    <m/>
    <n v="2601331"/>
    <s v="Linda Manuel Duarte Zinio"/>
    <x v="3"/>
    <x v="23"/>
    <s v="Daque"/>
    <m/>
    <m/>
    <m/>
    <m/>
    <m/>
    <m/>
    <s v="Linda Manuel Duarte Zinio"/>
    <s v="869201909/852416119"/>
    <s v="Feliciano Germias Nicolasse Muachissene"/>
    <s v="870545187/840525187"/>
    <m/>
    <m/>
    <m/>
    <n v="260001"/>
    <m/>
    <m/>
    <m/>
    <m/>
    <m/>
    <m/>
    <m/>
    <m/>
    <m/>
    <m/>
    <m/>
    <m/>
    <m/>
    <n v="-1080"/>
    <m/>
    <m/>
    <m/>
    <n v="0"/>
    <n v="0"/>
    <s v="Sem registo"/>
  </r>
  <r>
    <d v="2026-04-02T00:00:00"/>
    <x v="5"/>
    <m/>
    <m/>
    <m/>
    <n v="162"/>
    <n v="81"/>
    <n v="0"/>
    <n v="-81"/>
    <m/>
    <m/>
    <m/>
    <m/>
    <m/>
    <m/>
    <m/>
    <s v="AGRIMHMCPA1L"/>
    <m/>
    <m/>
    <m/>
    <n v="2601331"/>
    <s v="Linda Manuel Duarte Zinio"/>
    <x v="3"/>
    <x v="23"/>
    <s v="Daque"/>
    <m/>
    <m/>
    <m/>
    <m/>
    <m/>
    <m/>
    <s v="Linda Manuel Duarte Zinio"/>
    <s v="869201909/852416119"/>
    <s v="Feliciano Germias Nicolasse Muachissene"/>
    <s v="870545187/840525187"/>
    <m/>
    <m/>
    <m/>
    <n v="260001"/>
    <m/>
    <m/>
    <m/>
    <m/>
    <m/>
    <m/>
    <m/>
    <m/>
    <m/>
    <m/>
    <m/>
    <m/>
    <m/>
    <n v="-162"/>
    <m/>
    <m/>
    <m/>
    <n v="0"/>
    <n v="0"/>
    <s v="Sem registo"/>
  </r>
  <r>
    <d v="2026-04-02T00:00:00"/>
    <x v="6"/>
    <m/>
    <m/>
    <m/>
    <n v="2700"/>
    <n v="2700"/>
    <n v="0"/>
    <n v="-2700"/>
    <m/>
    <m/>
    <m/>
    <m/>
    <m/>
    <m/>
    <m/>
    <s v="MXIXARROZKG"/>
    <m/>
    <m/>
    <m/>
    <n v="2601331"/>
    <s v="Linda Manuel Duarte Zinio"/>
    <x v="3"/>
    <x v="23"/>
    <s v="Daque"/>
    <m/>
    <m/>
    <m/>
    <m/>
    <m/>
    <m/>
    <s v="Linda Manuel Duarte Zinio"/>
    <s v="869201909/852416119"/>
    <s v="Feliciano Germias Nicolasse Muachissene"/>
    <s v="870545187/840525187"/>
    <m/>
    <m/>
    <m/>
    <n v="260001"/>
    <m/>
    <m/>
    <m/>
    <m/>
    <m/>
    <m/>
    <m/>
    <m/>
    <m/>
    <m/>
    <m/>
    <m/>
    <m/>
    <n v="-2700"/>
    <m/>
    <m/>
    <m/>
    <n v="0"/>
    <n v="0"/>
    <s v="Sem registo"/>
  </r>
  <r>
    <d v="2026-04-02T00:00:00"/>
    <x v="0"/>
    <m/>
    <m/>
    <m/>
    <n v="1650"/>
    <n v="1650"/>
    <n v="1650"/>
    <n v="0"/>
    <m/>
    <m/>
    <m/>
    <m/>
    <m/>
    <m/>
    <m/>
    <s v="MXIXFEIJAOKG"/>
    <m/>
    <m/>
    <m/>
    <n v="2601332"/>
    <s v="Linda Rodrigues Devesse"/>
    <x v="1"/>
    <x v="45"/>
    <s v="Matalana, Nhongonhane"/>
    <m/>
    <m/>
    <m/>
    <m/>
    <m/>
    <m/>
    <s v="Linda Rodrigues Devesse"/>
    <s v="855836171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1650"/>
    <s v="Sem registo"/>
  </r>
  <r>
    <d v="2026-04-02T00:00:00"/>
    <x v="0"/>
    <m/>
    <m/>
    <m/>
    <n v="2760"/>
    <n v="2760"/>
    <n v="2760"/>
    <n v="0"/>
    <m/>
    <m/>
    <m/>
    <m/>
    <m/>
    <m/>
    <m/>
    <s v="MXIXFEIJAOKG"/>
    <m/>
    <m/>
    <m/>
    <n v="2601332"/>
    <s v="Linda Rodrigues Devesse"/>
    <x v="1"/>
    <x v="45"/>
    <s v="Matalane, Eduardo Mondlane"/>
    <m/>
    <m/>
    <m/>
    <m/>
    <m/>
    <m/>
    <s v="Linda Rodrigues Devesse"/>
    <s v="855836171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2760"/>
    <s v="Sem registo"/>
  </r>
  <r>
    <d v="2026-04-02T00:00:00"/>
    <x v="0"/>
    <m/>
    <m/>
    <m/>
    <n v="3570"/>
    <n v="3570"/>
    <n v="3570"/>
    <n v="0"/>
    <m/>
    <m/>
    <m/>
    <m/>
    <m/>
    <m/>
    <m/>
    <s v="MXIXFEIJAOKG"/>
    <m/>
    <m/>
    <m/>
    <n v="2601332"/>
    <s v="Linda Rodrigues Devesse"/>
    <x v="1"/>
    <x v="45"/>
    <s v="Matalane, Samora Machel"/>
    <m/>
    <m/>
    <m/>
    <m/>
    <m/>
    <m/>
    <s v="Linda Rodrigues Devesse"/>
    <s v="855836171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3570"/>
    <s v="Sem registo"/>
  </r>
  <r>
    <d v="2026-04-02T00:00:00"/>
    <x v="1"/>
    <m/>
    <m/>
    <m/>
    <n v="110"/>
    <n v="55"/>
    <n v="55"/>
    <n v="0"/>
    <m/>
    <m/>
    <m/>
    <m/>
    <m/>
    <m/>
    <m/>
    <s v="AGRIFEMMA01L"/>
    <m/>
    <m/>
    <m/>
    <n v="2601332"/>
    <s v="Linda Rodrigues Devesse"/>
    <x v="1"/>
    <x v="45"/>
    <s v="Matalana, Nhongonhane"/>
    <m/>
    <m/>
    <m/>
    <m/>
    <m/>
    <m/>
    <s v="Linda Rodrigues Devesse"/>
    <s v="855836171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55"/>
    <s v="Sem registo"/>
  </r>
  <r>
    <d v="2026-04-02T00:00:00"/>
    <x v="1"/>
    <m/>
    <m/>
    <m/>
    <n v="184"/>
    <n v="92"/>
    <n v="92"/>
    <n v="0"/>
    <m/>
    <m/>
    <m/>
    <m/>
    <m/>
    <m/>
    <m/>
    <s v="AGRIFEMMA01L"/>
    <m/>
    <m/>
    <m/>
    <n v="2601332"/>
    <s v="Linda Rodrigues Devesse"/>
    <x v="1"/>
    <x v="45"/>
    <s v="Matalane, Eduardo Mondlane"/>
    <m/>
    <m/>
    <m/>
    <m/>
    <m/>
    <m/>
    <s v="Linda Rodrigues Devesse"/>
    <s v="855836171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92"/>
    <s v="Sem registo"/>
  </r>
  <r>
    <d v="2026-04-02T00:00:00"/>
    <x v="1"/>
    <m/>
    <m/>
    <m/>
    <n v="238"/>
    <n v="119"/>
    <n v="119"/>
    <n v="0"/>
    <m/>
    <m/>
    <m/>
    <m/>
    <m/>
    <m/>
    <m/>
    <s v="AGRIFEMMA01L"/>
    <m/>
    <m/>
    <m/>
    <n v="2601332"/>
    <s v="Linda Rodrigues Devesse"/>
    <x v="1"/>
    <x v="45"/>
    <s v="Matalane, Samora Machel"/>
    <m/>
    <m/>
    <m/>
    <m/>
    <m/>
    <m/>
    <s v="Linda Rodrigues Devesse"/>
    <s v="855836171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119"/>
    <s v="Sem registo"/>
  </r>
  <r>
    <d v="2026-04-02T00:00:00"/>
    <x v="2"/>
    <m/>
    <m/>
    <m/>
    <n v="2200"/>
    <n v="2200"/>
    <n v="2200"/>
    <n v="0"/>
    <m/>
    <m/>
    <m/>
    <m/>
    <m/>
    <m/>
    <m/>
    <s v="SUSSACO"/>
    <m/>
    <m/>
    <m/>
    <n v="2601332"/>
    <s v="Linda Rodrigues Devesse"/>
    <x v="1"/>
    <x v="45"/>
    <s v="Matalana, Nhongonhane"/>
    <m/>
    <m/>
    <m/>
    <m/>
    <m/>
    <m/>
    <s v="Linda Rodrigues Devesse"/>
    <s v="855836171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2200"/>
    <s v="Sem registo"/>
  </r>
  <r>
    <d v="2026-04-02T00:00:00"/>
    <x v="2"/>
    <m/>
    <m/>
    <m/>
    <n v="3680"/>
    <n v="3680"/>
    <n v="3680"/>
    <n v="0"/>
    <m/>
    <m/>
    <m/>
    <m/>
    <m/>
    <m/>
    <m/>
    <s v="SUSSACO"/>
    <m/>
    <m/>
    <m/>
    <n v="2601332"/>
    <s v="Linda Rodrigues Devesse"/>
    <x v="1"/>
    <x v="45"/>
    <s v="Matalane, Eduardo Mondlane"/>
    <m/>
    <m/>
    <m/>
    <m/>
    <m/>
    <m/>
    <s v="Linda Rodrigues Devesse"/>
    <s v="855836171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3680"/>
    <s v="Sem registo"/>
  </r>
  <r>
    <d v="2026-04-02T00:00:00"/>
    <x v="2"/>
    <m/>
    <m/>
    <m/>
    <n v="4760"/>
    <n v="4760"/>
    <n v="4760"/>
    <n v="0"/>
    <m/>
    <m/>
    <m/>
    <m/>
    <m/>
    <m/>
    <m/>
    <s v="SUSSACO"/>
    <m/>
    <m/>
    <m/>
    <n v="2601332"/>
    <s v="Linda Rodrigues Devesse"/>
    <x v="1"/>
    <x v="45"/>
    <s v="Matalane, Samora Machel"/>
    <m/>
    <m/>
    <m/>
    <m/>
    <m/>
    <m/>
    <s v="Linda Rodrigues Devesse"/>
    <s v="855836171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4760"/>
    <s v="Sem registo"/>
  </r>
  <r>
    <d v="2026-04-02T00:00:00"/>
    <x v="3"/>
    <m/>
    <m/>
    <m/>
    <n v="110"/>
    <n v="55"/>
    <n v="55"/>
    <n v="0"/>
    <m/>
    <m/>
    <m/>
    <m/>
    <m/>
    <m/>
    <m/>
    <s v="AGRIMIDACLORP1L"/>
    <m/>
    <m/>
    <m/>
    <n v="2601332"/>
    <s v="Linda Rodrigues Devesse"/>
    <x v="1"/>
    <x v="45"/>
    <s v="Matalana, Nhongonhane"/>
    <m/>
    <m/>
    <m/>
    <m/>
    <m/>
    <m/>
    <s v="Linda Rodrigues Devesse"/>
    <s v="855836171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55"/>
    <s v="Sem registo"/>
  </r>
  <r>
    <d v="2026-04-02T00:00:00"/>
    <x v="3"/>
    <m/>
    <m/>
    <m/>
    <n v="184"/>
    <n v="92"/>
    <n v="92"/>
    <n v="0"/>
    <m/>
    <m/>
    <m/>
    <m/>
    <m/>
    <m/>
    <m/>
    <s v="AGRIMIDACLORP1L"/>
    <m/>
    <m/>
    <m/>
    <n v="2601332"/>
    <s v="Linda Rodrigues Devesse"/>
    <x v="1"/>
    <x v="45"/>
    <s v="Matalane, Eduardo Mondlane"/>
    <m/>
    <m/>
    <m/>
    <m/>
    <m/>
    <m/>
    <s v="Linda Rodrigues Devesse"/>
    <s v="855836171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92"/>
    <s v="Sem registo"/>
  </r>
  <r>
    <d v="2026-04-02T00:00:00"/>
    <x v="3"/>
    <m/>
    <m/>
    <m/>
    <n v="237"/>
    <n v="118.5"/>
    <n v="118.5"/>
    <n v="0"/>
    <m/>
    <m/>
    <m/>
    <m/>
    <m/>
    <m/>
    <m/>
    <s v="AGRIMIDACLORP1L"/>
    <m/>
    <m/>
    <m/>
    <n v="2601332"/>
    <s v="Linda Rodrigues Devesse"/>
    <x v="1"/>
    <x v="45"/>
    <s v="Matalane, Samora Machel"/>
    <m/>
    <m/>
    <m/>
    <m/>
    <m/>
    <m/>
    <s v="Linda Rodrigues Devesse"/>
    <s v="855836171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118.5"/>
    <s v="Sem registo"/>
  </r>
  <r>
    <d v="2026-04-02T00:00:00"/>
    <x v="4"/>
    <m/>
    <m/>
    <m/>
    <n v="1375"/>
    <n v="1375"/>
    <n v="1375"/>
    <n v="0"/>
    <m/>
    <m/>
    <m/>
    <m/>
    <m/>
    <m/>
    <m/>
    <s v="MXIXMILHOKG"/>
    <m/>
    <m/>
    <m/>
    <n v="2601332"/>
    <s v="Linda Rodrigues Devesse"/>
    <x v="1"/>
    <x v="45"/>
    <s v="Matalana, Nhongonhane"/>
    <m/>
    <m/>
    <m/>
    <m/>
    <m/>
    <m/>
    <s v="Linda Rodrigues Devesse"/>
    <s v="855836171"/>
    <s v="Edson Soares Agostinho Bila"/>
    <n v="841368450"/>
    <m/>
    <m/>
    <m/>
    <n v="260001"/>
    <m/>
    <m/>
    <m/>
    <m/>
    <m/>
    <m/>
    <m/>
    <m/>
    <m/>
    <m/>
    <m/>
    <m/>
    <m/>
    <m/>
    <m/>
    <m/>
    <n v="1375"/>
    <n v="0"/>
    <n v="-1375"/>
    <s v="Sem registo"/>
  </r>
  <r>
    <d v="2026-04-02T00:00:00"/>
    <x v="4"/>
    <m/>
    <m/>
    <m/>
    <n v="2300"/>
    <n v="2300"/>
    <n v="2300"/>
    <n v="0"/>
    <m/>
    <m/>
    <m/>
    <m/>
    <m/>
    <m/>
    <m/>
    <s v="MXIXMILHOKG"/>
    <m/>
    <m/>
    <m/>
    <n v="2601332"/>
    <s v="Linda Rodrigues Devesse"/>
    <x v="1"/>
    <x v="45"/>
    <s v="Matalane, Eduardo Mondlane"/>
    <m/>
    <m/>
    <m/>
    <m/>
    <m/>
    <m/>
    <s v="Linda Rodrigues Devesse"/>
    <s v="855836171"/>
    <s v="Edson Soares Agostinho Bila"/>
    <n v="841368450"/>
    <m/>
    <m/>
    <m/>
    <n v="260001"/>
    <m/>
    <m/>
    <m/>
    <m/>
    <m/>
    <m/>
    <m/>
    <m/>
    <m/>
    <m/>
    <m/>
    <m/>
    <m/>
    <m/>
    <m/>
    <m/>
    <n v="2300"/>
    <n v="0"/>
    <n v="-2300"/>
    <s v="Sem registo"/>
  </r>
  <r>
    <d v="2026-04-02T00:00:00"/>
    <x v="4"/>
    <m/>
    <m/>
    <m/>
    <n v="2962.5"/>
    <n v="2962.5"/>
    <n v="2962.5"/>
    <n v="0"/>
    <m/>
    <m/>
    <m/>
    <m/>
    <m/>
    <m/>
    <m/>
    <s v="MXIXMILHOKG"/>
    <m/>
    <m/>
    <m/>
    <n v="2601332"/>
    <s v="Linda Rodrigues Devesse"/>
    <x v="1"/>
    <x v="45"/>
    <s v="Matalane, Samora Machel"/>
    <m/>
    <m/>
    <m/>
    <m/>
    <m/>
    <m/>
    <s v="Linda Rodrigues Devesse"/>
    <s v="855836171"/>
    <s v="Edson Soares Agostinho Bila"/>
    <n v="841368450"/>
    <m/>
    <m/>
    <m/>
    <n v="260001"/>
    <m/>
    <m/>
    <m/>
    <m/>
    <m/>
    <m/>
    <m/>
    <m/>
    <m/>
    <m/>
    <m/>
    <m/>
    <m/>
    <m/>
    <m/>
    <m/>
    <n v="2962"/>
    <n v="0"/>
    <n v="-2962.5"/>
    <s v="Sem registo"/>
  </r>
  <r>
    <d v="2026-04-02T00:00:00"/>
    <x v="5"/>
    <m/>
    <m/>
    <m/>
    <n v="3"/>
    <n v="1.5"/>
    <n v="1.5"/>
    <n v="0"/>
    <m/>
    <m/>
    <m/>
    <m/>
    <m/>
    <m/>
    <m/>
    <s v="AGRIMHMCPA1L"/>
    <m/>
    <m/>
    <m/>
    <n v="2601332"/>
    <s v="Linda Rodrigues Devesse"/>
    <x v="1"/>
    <x v="45"/>
    <s v="Matalane, Samora Machel"/>
    <m/>
    <m/>
    <m/>
    <m/>
    <m/>
    <m/>
    <s v="Linda Rodrigues Devesse"/>
    <s v="855836171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1.5"/>
    <s v="Sem registo"/>
  </r>
  <r>
    <d v="2026-04-02T00:00:00"/>
    <x v="6"/>
    <m/>
    <m/>
    <m/>
    <n v="50"/>
    <n v="50"/>
    <n v="50"/>
    <n v="0"/>
    <m/>
    <m/>
    <m/>
    <m/>
    <m/>
    <m/>
    <m/>
    <s v="MXIXARROZKG"/>
    <m/>
    <m/>
    <m/>
    <n v="2601332"/>
    <s v="Linda Rodrigues Devesse"/>
    <x v="1"/>
    <x v="45"/>
    <s v="Matalane, Samora Machel"/>
    <m/>
    <m/>
    <m/>
    <m/>
    <m/>
    <m/>
    <s v="Linda Rodrigues Devesse"/>
    <s v="855836171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50"/>
    <s v="Sem registo"/>
  </r>
  <r>
    <d v="2026-04-02T00:00:00"/>
    <x v="0"/>
    <m/>
    <m/>
    <m/>
    <n v="750"/>
    <n v="750"/>
    <n v="750"/>
    <n v="0"/>
    <m/>
    <m/>
    <m/>
    <m/>
    <m/>
    <m/>
    <m/>
    <s v="MXIXFEIJAOKG"/>
    <m/>
    <m/>
    <m/>
    <n v="2601333"/>
    <s v="Lindo Augusto Duarte"/>
    <x v="4"/>
    <x v="39"/>
    <s v="Pungue Sul"/>
    <m/>
    <m/>
    <m/>
    <m/>
    <m/>
    <m/>
    <s v="Lindo Augusto Duarte"/>
    <s v="863872814/844989381"/>
    <s v="Salva Lizandra M. Nhalungo"/>
    <s v="862373036/842381016"/>
    <m/>
    <m/>
    <m/>
    <n v="260001"/>
    <m/>
    <m/>
    <m/>
    <m/>
    <m/>
    <m/>
    <m/>
    <m/>
    <m/>
    <m/>
    <m/>
    <m/>
    <m/>
    <n v="-750"/>
    <m/>
    <m/>
    <m/>
    <n v="0"/>
    <n v="-750"/>
    <s v="Sem registo"/>
  </r>
  <r>
    <d v="2026-04-02T00:00:00"/>
    <x v="1"/>
    <m/>
    <m/>
    <m/>
    <n v="50"/>
    <n v="25"/>
    <n v="25"/>
    <n v="0"/>
    <m/>
    <m/>
    <m/>
    <m/>
    <m/>
    <m/>
    <m/>
    <s v="AGRIFEMMA01L"/>
    <m/>
    <m/>
    <m/>
    <n v="2601333"/>
    <s v="Lindo Augusto Duarte"/>
    <x v="4"/>
    <x v="39"/>
    <s v="Pungue Sul"/>
    <m/>
    <m/>
    <m/>
    <m/>
    <m/>
    <m/>
    <s v="Lindo Augusto Duarte"/>
    <s v="863872814/844989381"/>
    <s v="Salva Lizandra M. Nhalungo"/>
    <s v="862373036/842381016"/>
    <m/>
    <m/>
    <m/>
    <n v="260001"/>
    <m/>
    <m/>
    <m/>
    <m/>
    <m/>
    <m/>
    <m/>
    <m/>
    <m/>
    <m/>
    <m/>
    <m/>
    <m/>
    <n v="-50"/>
    <m/>
    <m/>
    <m/>
    <n v="0"/>
    <n v="-25"/>
    <s v="Sem registo"/>
  </r>
  <r>
    <d v="2026-04-02T00:00:00"/>
    <x v="2"/>
    <m/>
    <m/>
    <m/>
    <n v="1000"/>
    <n v="1000"/>
    <n v="1000"/>
    <n v="0"/>
    <m/>
    <m/>
    <m/>
    <m/>
    <m/>
    <m/>
    <m/>
    <s v="SUSSACO"/>
    <m/>
    <m/>
    <m/>
    <n v="2601333"/>
    <s v="Lindo Augusto Duarte"/>
    <x v="4"/>
    <x v="39"/>
    <s v="Pungue Sul"/>
    <m/>
    <m/>
    <m/>
    <m/>
    <m/>
    <m/>
    <s v="Lindo Augusto Duarte"/>
    <s v="863872814/844989381"/>
    <s v="Salva Lizandra M. Nhalungo"/>
    <s v="862373036/842381016"/>
    <m/>
    <m/>
    <m/>
    <n v="260001"/>
    <m/>
    <m/>
    <m/>
    <m/>
    <m/>
    <m/>
    <m/>
    <m/>
    <m/>
    <m/>
    <m/>
    <m/>
    <m/>
    <n v="-1000"/>
    <m/>
    <m/>
    <m/>
    <n v="0"/>
    <n v="-1000"/>
    <s v="Sem registo"/>
  </r>
  <r>
    <d v="2026-04-02T00:00:00"/>
    <x v="3"/>
    <m/>
    <m/>
    <m/>
    <n v="50"/>
    <n v="25"/>
    <n v="25"/>
    <n v="0"/>
    <m/>
    <m/>
    <m/>
    <m/>
    <m/>
    <m/>
    <m/>
    <s v="AGRIMIDACLORP1L"/>
    <m/>
    <m/>
    <m/>
    <n v="2601333"/>
    <s v="Lindo Augusto Duarte"/>
    <x v="4"/>
    <x v="39"/>
    <s v="Pungue Sul"/>
    <m/>
    <m/>
    <m/>
    <m/>
    <m/>
    <m/>
    <s v="Lindo Augusto Duarte"/>
    <s v="863872814/844989381"/>
    <s v="Salva Lizandra M. Nhalungo"/>
    <s v="862373036/842381016"/>
    <m/>
    <m/>
    <m/>
    <n v="260001"/>
    <m/>
    <m/>
    <m/>
    <m/>
    <m/>
    <m/>
    <m/>
    <m/>
    <m/>
    <m/>
    <m/>
    <m/>
    <m/>
    <n v="-50"/>
    <m/>
    <m/>
    <m/>
    <n v="0"/>
    <n v="-25"/>
    <s v="Sem registo"/>
  </r>
  <r>
    <d v="2026-04-02T00:00:00"/>
    <x v="4"/>
    <m/>
    <m/>
    <m/>
    <n v="625"/>
    <n v="625"/>
    <n v="625"/>
    <n v="0"/>
    <m/>
    <m/>
    <m/>
    <m/>
    <m/>
    <m/>
    <m/>
    <s v="MXIXMILHOKG"/>
    <m/>
    <m/>
    <m/>
    <n v="2601333"/>
    <s v="Lindo Augusto Duarte"/>
    <x v="4"/>
    <x v="39"/>
    <s v="Pungue Sul"/>
    <m/>
    <m/>
    <m/>
    <m/>
    <m/>
    <m/>
    <s v="Lindo Augusto Duarte"/>
    <s v="863872814/844989381"/>
    <s v="Salva Lizandra M. Nhalungo"/>
    <s v="862373036/842381016"/>
    <m/>
    <m/>
    <m/>
    <n v="260001"/>
    <m/>
    <m/>
    <m/>
    <m/>
    <m/>
    <m/>
    <m/>
    <m/>
    <m/>
    <m/>
    <m/>
    <m/>
    <m/>
    <n v="-625"/>
    <m/>
    <n v="625"/>
    <m/>
    <n v="625"/>
    <n v="0"/>
    <s v="Entregue"/>
  </r>
  <r>
    <d v="2026-04-02T00:00:00"/>
    <x v="0"/>
    <m/>
    <m/>
    <m/>
    <n v="5505"/>
    <n v="5505"/>
    <n v="1515"/>
    <n v="-3990"/>
    <m/>
    <m/>
    <m/>
    <m/>
    <m/>
    <m/>
    <m/>
    <s v="MXIXFEIJAOKG"/>
    <m/>
    <m/>
    <m/>
    <n v="2601334"/>
    <s v="Lorenco Elias Ngandapanse"/>
    <x v="3"/>
    <x v="46"/>
    <s v="Chipiri"/>
    <m/>
    <m/>
    <m/>
    <m/>
    <m/>
    <m/>
    <s v="Lorenco Elias Ngandapanse"/>
    <s v="844982792/874495134"/>
    <s v="Ruben Candido Ross Charles"/>
    <s v="848057172/873534863"/>
    <m/>
    <m/>
    <m/>
    <n v="260001"/>
    <m/>
    <m/>
    <m/>
    <m/>
    <m/>
    <m/>
    <m/>
    <m/>
    <m/>
    <m/>
    <m/>
    <m/>
    <m/>
    <n v="-3990"/>
    <m/>
    <m/>
    <m/>
    <n v="0"/>
    <n v="-1515"/>
    <s v="Sem registo"/>
  </r>
  <r>
    <d v="2026-04-02T00:00:00"/>
    <x v="1"/>
    <m/>
    <m/>
    <m/>
    <n v="367"/>
    <n v="183.5"/>
    <n v="101"/>
    <n v="-82.5"/>
    <m/>
    <m/>
    <m/>
    <m/>
    <m/>
    <m/>
    <m/>
    <s v="AGRIFEMMA01L"/>
    <m/>
    <m/>
    <m/>
    <n v="2601334"/>
    <s v="Lorenco Elias Ngandapanse"/>
    <x v="3"/>
    <x v="46"/>
    <s v="Chipiri"/>
    <m/>
    <m/>
    <m/>
    <m/>
    <m/>
    <m/>
    <s v="Lorenco Elias Ngandapanse"/>
    <s v="844982792/874495134"/>
    <s v="Ruben Candido Ross Charles"/>
    <s v="848057172/873534863"/>
    <m/>
    <m/>
    <m/>
    <n v="260001"/>
    <m/>
    <m/>
    <m/>
    <m/>
    <m/>
    <m/>
    <m/>
    <m/>
    <m/>
    <m/>
    <m/>
    <m/>
    <m/>
    <n v="-266"/>
    <m/>
    <m/>
    <m/>
    <n v="0"/>
    <n v="-101"/>
    <s v="Sem registo"/>
  </r>
  <r>
    <d v="2026-04-02T00:00:00"/>
    <x v="2"/>
    <m/>
    <m/>
    <m/>
    <n v="7340"/>
    <n v="7340"/>
    <n v="2020"/>
    <n v="-5320"/>
    <m/>
    <m/>
    <m/>
    <m/>
    <m/>
    <m/>
    <m/>
    <s v="SUSSACO"/>
    <m/>
    <m/>
    <m/>
    <n v="2601334"/>
    <s v="Lorenco Elias Ngandapanse"/>
    <x v="3"/>
    <x v="46"/>
    <s v="Chipiri"/>
    <m/>
    <m/>
    <m/>
    <m/>
    <m/>
    <m/>
    <s v="Lorenco Elias Ngandapanse"/>
    <s v="844982792/874495134"/>
    <s v="Ruben Candido Ross Charles"/>
    <s v="848057172/873534863"/>
    <m/>
    <m/>
    <m/>
    <n v="260001"/>
    <m/>
    <m/>
    <m/>
    <m/>
    <m/>
    <m/>
    <m/>
    <m/>
    <m/>
    <m/>
    <m/>
    <m/>
    <m/>
    <n v="-5320"/>
    <m/>
    <m/>
    <m/>
    <n v="0"/>
    <n v="-2020"/>
    <s v="Sem registo"/>
  </r>
  <r>
    <d v="2026-04-02T00:00:00"/>
    <x v="3"/>
    <m/>
    <m/>
    <m/>
    <n v="367"/>
    <n v="183.5"/>
    <n v="101"/>
    <n v="-82.5"/>
    <m/>
    <m/>
    <m/>
    <m/>
    <m/>
    <m/>
    <m/>
    <s v="AGRIMIDACLORP1L"/>
    <m/>
    <m/>
    <m/>
    <n v="2601334"/>
    <s v="Lorenco Elias Ngandapanse"/>
    <x v="3"/>
    <x v="46"/>
    <s v="Chipiri"/>
    <m/>
    <m/>
    <m/>
    <m/>
    <m/>
    <m/>
    <s v="Lorenco Elias Ngandapanse"/>
    <s v="844982792/874495134"/>
    <s v="Ruben Candido Ross Charles"/>
    <s v="848057172/873534863"/>
    <m/>
    <m/>
    <m/>
    <n v="260001"/>
    <m/>
    <m/>
    <m/>
    <m/>
    <m/>
    <m/>
    <m/>
    <m/>
    <m/>
    <m/>
    <m/>
    <m/>
    <m/>
    <n v="-266"/>
    <m/>
    <m/>
    <m/>
    <n v="0"/>
    <n v="-101"/>
    <s v="Sem registo"/>
  </r>
  <r>
    <d v="2026-04-02T00:00:00"/>
    <x v="4"/>
    <m/>
    <m/>
    <m/>
    <n v="4587.5"/>
    <n v="4587.5"/>
    <n v="1262.5"/>
    <n v="-3325"/>
    <m/>
    <m/>
    <m/>
    <m/>
    <m/>
    <m/>
    <m/>
    <s v="MXIXMILHOKG"/>
    <m/>
    <m/>
    <m/>
    <n v="2601334"/>
    <s v="Lorenco Elias Ngandapanse"/>
    <x v="3"/>
    <x v="46"/>
    <s v="Chipiri"/>
    <m/>
    <m/>
    <m/>
    <m/>
    <m/>
    <m/>
    <s v="Lorenco Elias Ngandapanse"/>
    <s v="844982792/874495134"/>
    <s v="Ruben Candido Ross Charles"/>
    <s v="848057172/873534863"/>
    <m/>
    <m/>
    <m/>
    <n v="260001"/>
    <m/>
    <m/>
    <m/>
    <m/>
    <m/>
    <m/>
    <m/>
    <m/>
    <m/>
    <m/>
    <m/>
    <m/>
    <m/>
    <n v="-3325"/>
    <m/>
    <n v="4588"/>
    <m/>
    <n v="4588"/>
    <n v="3325.5"/>
    <s v="Entregue"/>
  </r>
  <r>
    <d v="2026-04-02T00:00:00"/>
    <x v="0"/>
    <m/>
    <m/>
    <m/>
    <n v="675"/>
    <n v="675"/>
    <n v="0"/>
    <n v="-675"/>
    <m/>
    <m/>
    <m/>
    <m/>
    <m/>
    <m/>
    <m/>
    <s v="MXIXFEIJAOKG"/>
    <m/>
    <m/>
    <m/>
    <n v="2601335"/>
    <s v="Lucas Mpois"/>
    <x v="4"/>
    <x v="36"/>
    <s v="Nhacolo"/>
    <m/>
    <m/>
    <m/>
    <m/>
    <m/>
    <m/>
    <s v="Lucas Mpois"/>
    <s v="969652003"/>
    <s v="Manuel Quandune"/>
    <n v="868188909"/>
    <m/>
    <m/>
    <m/>
    <n v="260001"/>
    <m/>
    <m/>
    <m/>
    <m/>
    <m/>
    <m/>
    <m/>
    <m/>
    <m/>
    <m/>
    <m/>
    <m/>
    <m/>
    <n v="-675"/>
    <m/>
    <m/>
    <m/>
    <n v="0"/>
    <n v="0"/>
    <s v="Sem registo"/>
  </r>
  <r>
    <d v="2026-04-02T00:00:00"/>
    <x v="1"/>
    <m/>
    <m/>
    <m/>
    <n v="45"/>
    <n v="22.5"/>
    <n v="0"/>
    <n v="-22.5"/>
    <m/>
    <m/>
    <m/>
    <m/>
    <m/>
    <m/>
    <m/>
    <s v="AGRIFEMMA01L"/>
    <m/>
    <m/>
    <m/>
    <n v="2601335"/>
    <s v="Lucas Mpois"/>
    <x v="4"/>
    <x v="36"/>
    <s v="Nhacolo"/>
    <m/>
    <m/>
    <m/>
    <m/>
    <m/>
    <m/>
    <s v="Lucas Mpois"/>
    <s v="969652003"/>
    <s v="Manuel Quandune"/>
    <n v="868188909"/>
    <m/>
    <m/>
    <m/>
    <n v="260001"/>
    <m/>
    <m/>
    <m/>
    <m/>
    <m/>
    <m/>
    <m/>
    <m/>
    <m/>
    <m/>
    <m/>
    <m/>
    <m/>
    <n v="-45"/>
    <m/>
    <m/>
    <m/>
    <n v="0"/>
    <n v="0"/>
    <s v="Sem registo"/>
  </r>
  <r>
    <d v="2026-04-02T00:00:00"/>
    <x v="2"/>
    <m/>
    <m/>
    <m/>
    <n v="900"/>
    <n v="900"/>
    <n v="0"/>
    <n v="-900"/>
    <m/>
    <m/>
    <m/>
    <m/>
    <m/>
    <m/>
    <m/>
    <s v="SUSSACO"/>
    <m/>
    <m/>
    <m/>
    <n v="2601335"/>
    <s v="Lucas Mpois"/>
    <x v="4"/>
    <x v="36"/>
    <s v="Nhacolo"/>
    <m/>
    <m/>
    <m/>
    <m/>
    <m/>
    <m/>
    <s v="Lucas Mpois"/>
    <s v="969652003"/>
    <s v="Manuel Quandune"/>
    <n v="868188909"/>
    <m/>
    <m/>
    <m/>
    <n v="260001"/>
    <m/>
    <m/>
    <m/>
    <m/>
    <m/>
    <m/>
    <m/>
    <m/>
    <m/>
    <m/>
    <m/>
    <m/>
    <m/>
    <n v="-900"/>
    <m/>
    <m/>
    <m/>
    <n v="0"/>
    <n v="0"/>
    <s v="Sem registo"/>
  </r>
  <r>
    <d v="2026-04-02T00:00:00"/>
    <x v="3"/>
    <m/>
    <m/>
    <m/>
    <n v="45"/>
    <n v="22.5"/>
    <n v="0"/>
    <n v="-22.5"/>
    <m/>
    <m/>
    <m/>
    <m/>
    <m/>
    <m/>
    <m/>
    <s v="AGRIMIDACLORP1L"/>
    <m/>
    <m/>
    <m/>
    <n v="2601335"/>
    <s v="Lucas Mpois"/>
    <x v="4"/>
    <x v="36"/>
    <s v="Nhacolo"/>
    <m/>
    <m/>
    <m/>
    <m/>
    <m/>
    <m/>
    <s v="Lucas Mpois"/>
    <s v="969652003"/>
    <s v="Manuel Quandune"/>
    <n v="868188909"/>
    <m/>
    <m/>
    <m/>
    <n v="260001"/>
    <m/>
    <m/>
    <m/>
    <m/>
    <m/>
    <m/>
    <m/>
    <m/>
    <m/>
    <m/>
    <m/>
    <m/>
    <m/>
    <n v="-45"/>
    <m/>
    <m/>
    <m/>
    <n v="0"/>
    <n v="0"/>
    <s v="Sem registo"/>
  </r>
  <r>
    <d v="2026-04-02T00:00:00"/>
    <x v="4"/>
    <m/>
    <m/>
    <m/>
    <n v="562.5"/>
    <n v="562.5"/>
    <n v="0"/>
    <n v="-562.5"/>
    <m/>
    <m/>
    <m/>
    <m/>
    <m/>
    <m/>
    <m/>
    <s v="MXIXMILHOKG"/>
    <m/>
    <m/>
    <m/>
    <n v="2601335"/>
    <s v="Lucas Mpois"/>
    <x v="4"/>
    <x v="36"/>
    <s v="Nhacolo"/>
    <m/>
    <m/>
    <m/>
    <m/>
    <m/>
    <m/>
    <s v="Lucas Mpois"/>
    <s v="969652003"/>
    <s v="Manuel Quandune"/>
    <n v="868188909"/>
    <m/>
    <m/>
    <m/>
    <n v="260001"/>
    <m/>
    <m/>
    <m/>
    <m/>
    <m/>
    <m/>
    <m/>
    <m/>
    <m/>
    <m/>
    <m/>
    <m/>
    <m/>
    <n v="-562.5"/>
    <m/>
    <m/>
    <m/>
    <n v="0"/>
    <n v="0"/>
    <s v="Sem registo"/>
  </r>
  <r>
    <d v="2026-04-02T00:00:00"/>
    <x v="0"/>
    <m/>
    <m/>
    <m/>
    <n v="600"/>
    <n v="600"/>
    <n v="600"/>
    <n v="0"/>
    <m/>
    <m/>
    <m/>
    <m/>
    <m/>
    <m/>
    <m/>
    <s v="MXIXFEIJAOKG"/>
    <m/>
    <m/>
    <m/>
    <n v="2601336"/>
    <s v="Lúcia Mahesse"/>
    <x v="1"/>
    <x v="37"/>
    <s v="Pessene Sede, Mahoche"/>
    <m/>
    <m/>
    <m/>
    <m/>
    <m/>
    <m/>
    <s v="Lúcia Mahesse"/>
    <s v="844092790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600"/>
    <s v="Sem registo"/>
  </r>
  <r>
    <d v="2026-04-02T00:00:00"/>
    <x v="0"/>
    <m/>
    <m/>
    <m/>
    <n v="1290"/>
    <n v="1290"/>
    <n v="1290"/>
    <n v="0"/>
    <m/>
    <m/>
    <m/>
    <m/>
    <m/>
    <m/>
    <m/>
    <s v="MXIXFEIJAOKG"/>
    <m/>
    <m/>
    <m/>
    <n v="2601336"/>
    <s v="Lúcia Mahesse"/>
    <x v="1"/>
    <x v="37"/>
    <s v="Pessene Sede, Uabalambate"/>
    <m/>
    <m/>
    <m/>
    <m/>
    <m/>
    <m/>
    <s v="Lúcia Mahesse"/>
    <s v="844092790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290"/>
    <s v="Sem registo"/>
  </r>
  <r>
    <d v="2026-04-02T00:00:00"/>
    <x v="1"/>
    <m/>
    <m/>
    <m/>
    <n v="40"/>
    <n v="20"/>
    <n v="20"/>
    <n v="0"/>
    <m/>
    <m/>
    <m/>
    <m/>
    <m/>
    <m/>
    <m/>
    <s v="AGRIFEMMA01L"/>
    <m/>
    <m/>
    <m/>
    <n v="2601336"/>
    <s v="Lúcia Mahesse"/>
    <x v="1"/>
    <x v="37"/>
    <s v="Pessene Sede, Mahoche"/>
    <m/>
    <m/>
    <m/>
    <m/>
    <m/>
    <m/>
    <s v="Lúcia Mahesse"/>
    <s v="844092790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20"/>
    <s v="Sem registo"/>
  </r>
  <r>
    <d v="2026-04-02T00:00:00"/>
    <x v="1"/>
    <m/>
    <m/>
    <m/>
    <n v="86"/>
    <n v="43"/>
    <n v="43"/>
    <n v="0"/>
    <m/>
    <m/>
    <m/>
    <m/>
    <m/>
    <m/>
    <m/>
    <s v="AGRIFEMMA01L"/>
    <m/>
    <m/>
    <m/>
    <n v="2601336"/>
    <s v="Lúcia Mahesse"/>
    <x v="1"/>
    <x v="37"/>
    <s v="Pessene Sede, Uabalambate"/>
    <m/>
    <m/>
    <m/>
    <m/>
    <m/>
    <m/>
    <s v="Lúcia Mahesse"/>
    <s v="844092790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43"/>
    <s v="Sem registo"/>
  </r>
  <r>
    <d v="2026-04-02T00:00:00"/>
    <x v="2"/>
    <m/>
    <m/>
    <m/>
    <n v="800"/>
    <n v="800"/>
    <n v="800"/>
    <n v="0"/>
    <m/>
    <m/>
    <m/>
    <m/>
    <m/>
    <m/>
    <m/>
    <s v="SUSSACO"/>
    <m/>
    <m/>
    <m/>
    <n v="2601336"/>
    <s v="Lúcia Mahesse"/>
    <x v="1"/>
    <x v="37"/>
    <s v="Pessene Sede, Mahoche"/>
    <m/>
    <m/>
    <m/>
    <m/>
    <m/>
    <m/>
    <s v="Lúcia Mahesse"/>
    <s v="844092790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800"/>
    <s v="Sem registo"/>
  </r>
  <r>
    <d v="2026-04-02T00:00:00"/>
    <x v="2"/>
    <m/>
    <m/>
    <m/>
    <n v="1720"/>
    <n v="1720"/>
    <n v="1720"/>
    <n v="0"/>
    <m/>
    <m/>
    <m/>
    <m/>
    <m/>
    <m/>
    <m/>
    <s v="SUSSACO"/>
    <m/>
    <m/>
    <m/>
    <n v="2601336"/>
    <s v="Lúcia Mahesse"/>
    <x v="1"/>
    <x v="37"/>
    <s v="Pessene Sede, Uabalambate"/>
    <m/>
    <m/>
    <m/>
    <m/>
    <m/>
    <m/>
    <s v="Lúcia Mahesse"/>
    <s v="844092790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720"/>
    <s v="Sem registo"/>
  </r>
  <r>
    <d v="2026-04-02T00:00:00"/>
    <x v="3"/>
    <m/>
    <m/>
    <m/>
    <n v="40"/>
    <n v="20"/>
    <n v="20"/>
    <n v="0"/>
    <m/>
    <m/>
    <m/>
    <m/>
    <m/>
    <m/>
    <m/>
    <s v="AGRIMIDACLORP1L"/>
    <m/>
    <m/>
    <m/>
    <n v="2601336"/>
    <s v="Lúcia Mahesse"/>
    <x v="1"/>
    <x v="37"/>
    <s v="Pessene Sede, Mahoche"/>
    <m/>
    <m/>
    <m/>
    <m/>
    <m/>
    <m/>
    <s v="Lúcia Mahesse"/>
    <s v="844092790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20"/>
    <s v="Sem registo"/>
  </r>
  <r>
    <d v="2026-04-02T00:00:00"/>
    <x v="3"/>
    <m/>
    <m/>
    <m/>
    <n v="86"/>
    <n v="43"/>
    <n v="43"/>
    <n v="0"/>
    <m/>
    <m/>
    <m/>
    <m/>
    <m/>
    <m/>
    <m/>
    <s v="AGRIMIDACLORP1L"/>
    <m/>
    <m/>
    <m/>
    <n v="2601336"/>
    <s v="Lúcia Mahesse"/>
    <x v="1"/>
    <x v="37"/>
    <s v="Pessene Sede, Uabalambate"/>
    <m/>
    <m/>
    <m/>
    <m/>
    <m/>
    <m/>
    <s v="Lúcia Mahesse"/>
    <s v="844092790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43"/>
    <s v="Sem registo"/>
  </r>
  <r>
    <d v="2026-04-02T00:00:00"/>
    <x v="4"/>
    <m/>
    <m/>
    <m/>
    <n v="500"/>
    <n v="500"/>
    <n v="500"/>
    <n v="0"/>
    <m/>
    <m/>
    <m/>
    <m/>
    <m/>
    <m/>
    <m/>
    <s v="MXIXMILHOKG"/>
    <m/>
    <m/>
    <m/>
    <n v="2601336"/>
    <s v="Lúcia Mahesse"/>
    <x v="1"/>
    <x v="37"/>
    <s v="Pessene Sede, Mahoche"/>
    <m/>
    <m/>
    <m/>
    <m/>
    <m/>
    <m/>
    <s v="Lúcia Mahesse"/>
    <s v="844092790"/>
    <s v="Joaquim Abineiro Valoi"/>
    <n v="841531551"/>
    <m/>
    <m/>
    <m/>
    <n v="260001"/>
    <m/>
    <m/>
    <m/>
    <m/>
    <m/>
    <m/>
    <m/>
    <m/>
    <m/>
    <m/>
    <m/>
    <m/>
    <m/>
    <m/>
    <n v="500"/>
    <m/>
    <m/>
    <n v="500"/>
    <n v="0"/>
    <s v="Entregue"/>
  </r>
  <r>
    <d v="2026-04-02T00:00:00"/>
    <x v="4"/>
    <m/>
    <m/>
    <m/>
    <n v="1075"/>
    <n v="1075"/>
    <n v="1075"/>
    <n v="0"/>
    <m/>
    <m/>
    <m/>
    <m/>
    <m/>
    <m/>
    <m/>
    <s v="MXIXMILHOKG"/>
    <m/>
    <m/>
    <m/>
    <n v="2601336"/>
    <s v="Lúcia Mahesse"/>
    <x v="1"/>
    <x v="37"/>
    <s v="Pessene Sede, Uabalambate"/>
    <m/>
    <m/>
    <m/>
    <m/>
    <m/>
    <m/>
    <s v="Lúcia Mahesse"/>
    <s v="844092790"/>
    <s v="Joaquim Abineiro Valoi"/>
    <n v="841531551"/>
    <m/>
    <m/>
    <m/>
    <n v="260001"/>
    <m/>
    <m/>
    <m/>
    <m/>
    <m/>
    <m/>
    <m/>
    <m/>
    <m/>
    <m/>
    <m/>
    <m/>
    <m/>
    <m/>
    <n v="1075"/>
    <m/>
    <m/>
    <n v="1075"/>
    <n v="0"/>
    <s v="Entregue"/>
  </r>
  <r>
    <d v="2026-04-02T00:00:00"/>
    <x v="0"/>
    <m/>
    <m/>
    <m/>
    <n v="495"/>
    <n v="495"/>
    <n v="495"/>
    <n v="0"/>
    <m/>
    <m/>
    <m/>
    <m/>
    <m/>
    <m/>
    <m/>
    <s v="MXIXFEIJAOKG"/>
    <m/>
    <m/>
    <m/>
    <n v="2601337"/>
    <s v="Lucia Meque Chauque"/>
    <x v="5"/>
    <x v="18"/>
    <s v="Kokwe"/>
    <m/>
    <m/>
    <m/>
    <m/>
    <m/>
    <m/>
    <s v="Lucia Meque Chauque"/>
    <s v="864041595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495"/>
    <s v="Sem registo"/>
  </r>
  <r>
    <d v="2026-04-02T00:00:00"/>
    <x v="0"/>
    <m/>
    <m/>
    <m/>
    <n v="15"/>
    <n v="15"/>
    <n v="15"/>
    <n v="0"/>
    <m/>
    <m/>
    <m/>
    <m/>
    <m/>
    <m/>
    <m/>
    <s v="MXIXFEIJAOKG"/>
    <m/>
    <m/>
    <m/>
    <n v="2601337"/>
    <s v="Lucia Meque Chauque"/>
    <x v="5"/>
    <x v="18"/>
    <s v="Mabalane Sede"/>
    <m/>
    <m/>
    <m/>
    <m/>
    <m/>
    <m/>
    <s v="Lucia Meque Chauque"/>
    <s v="864041595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5"/>
    <s v="Sem registo"/>
  </r>
  <r>
    <d v="2026-04-02T00:00:00"/>
    <x v="0"/>
    <m/>
    <m/>
    <m/>
    <n v="285"/>
    <n v="285"/>
    <n v="285"/>
    <n v="0"/>
    <m/>
    <m/>
    <m/>
    <m/>
    <m/>
    <m/>
    <m/>
    <s v="MXIXFEIJAOKG"/>
    <m/>
    <m/>
    <m/>
    <n v="2601337"/>
    <s v="Lucia Meque Chauque"/>
    <x v="5"/>
    <x v="18"/>
    <s v="Matidze"/>
    <m/>
    <m/>
    <m/>
    <m/>
    <m/>
    <m/>
    <s v="Lucia Meque Chauque"/>
    <s v="864041595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285"/>
    <s v="Sem registo"/>
  </r>
  <r>
    <d v="2026-04-02T00:00:00"/>
    <x v="1"/>
    <m/>
    <m/>
    <m/>
    <n v="33"/>
    <n v="16.5"/>
    <n v="16.5"/>
    <n v="0"/>
    <m/>
    <m/>
    <m/>
    <m/>
    <m/>
    <m/>
    <m/>
    <s v="AGRIFEMMA01L"/>
    <m/>
    <m/>
    <m/>
    <n v="2601337"/>
    <s v="Lucia Meque Chauque"/>
    <x v="5"/>
    <x v="18"/>
    <s v="Kokwe"/>
    <m/>
    <m/>
    <m/>
    <m/>
    <m/>
    <m/>
    <s v="Lucia Meque Chauque"/>
    <s v="864041595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6.5"/>
    <s v="Sem registo"/>
  </r>
  <r>
    <d v="2026-04-02T00:00:00"/>
    <x v="1"/>
    <m/>
    <m/>
    <m/>
    <n v="1"/>
    <n v="0.5"/>
    <n v="0.5"/>
    <n v="0"/>
    <m/>
    <m/>
    <m/>
    <m/>
    <m/>
    <m/>
    <m/>
    <s v="AGRIFEMMA01L"/>
    <m/>
    <m/>
    <m/>
    <n v="2601337"/>
    <s v="Lucia Meque Chauque"/>
    <x v="5"/>
    <x v="18"/>
    <s v="Mabalane Sede"/>
    <m/>
    <m/>
    <m/>
    <m/>
    <m/>
    <m/>
    <s v="Lucia Meque Chauque"/>
    <s v="864041595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0.5"/>
    <s v="Sem registo"/>
  </r>
  <r>
    <d v="2026-04-02T00:00:00"/>
    <x v="1"/>
    <m/>
    <m/>
    <m/>
    <n v="19"/>
    <n v="9.5"/>
    <n v="9.5"/>
    <n v="0"/>
    <m/>
    <m/>
    <m/>
    <m/>
    <m/>
    <m/>
    <m/>
    <s v="AGRIFEMMA01L"/>
    <m/>
    <m/>
    <m/>
    <n v="2601337"/>
    <s v="Lucia Meque Chauque"/>
    <x v="5"/>
    <x v="18"/>
    <s v="Matidze"/>
    <m/>
    <m/>
    <m/>
    <m/>
    <m/>
    <m/>
    <s v="Lucia Meque Chauque"/>
    <s v="864041595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9.5"/>
    <s v="Sem registo"/>
  </r>
  <r>
    <d v="2026-04-02T00:00:00"/>
    <x v="2"/>
    <m/>
    <m/>
    <m/>
    <n v="660"/>
    <n v="660"/>
    <n v="660"/>
    <n v="0"/>
    <m/>
    <m/>
    <m/>
    <m/>
    <m/>
    <m/>
    <m/>
    <s v="SUSSACO"/>
    <m/>
    <m/>
    <m/>
    <n v="2601337"/>
    <s v="Lucia Meque Chauque"/>
    <x v="5"/>
    <x v="18"/>
    <s v="Kokwe"/>
    <m/>
    <m/>
    <m/>
    <m/>
    <m/>
    <m/>
    <s v="Lucia Meque Chauque"/>
    <s v="864041595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660"/>
    <s v="Sem registo"/>
  </r>
  <r>
    <d v="2026-04-02T00:00:00"/>
    <x v="2"/>
    <m/>
    <m/>
    <m/>
    <n v="20"/>
    <n v="20"/>
    <n v="20"/>
    <n v="0"/>
    <m/>
    <m/>
    <m/>
    <m/>
    <m/>
    <m/>
    <m/>
    <s v="SUSSACO"/>
    <m/>
    <m/>
    <m/>
    <n v="2601337"/>
    <s v="Lucia Meque Chauque"/>
    <x v="5"/>
    <x v="18"/>
    <s v="Mabalane Sede"/>
    <m/>
    <m/>
    <m/>
    <m/>
    <m/>
    <m/>
    <s v="Lucia Meque Chauque"/>
    <s v="864041595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20"/>
    <s v="Sem registo"/>
  </r>
  <r>
    <d v="2026-04-02T00:00:00"/>
    <x v="2"/>
    <m/>
    <m/>
    <m/>
    <n v="380"/>
    <n v="380"/>
    <n v="380"/>
    <n v="0"/>
    <m/>
    <m/>
    <m/>
    <m/>
    <m/>
    <m/>
    <m/>
    <s v="SUSSACO"/>
    <m/>
    <m/>
    <m/>
    <n v="2601337"/>
    <s v="Lucia Meque Chauque"/>
    <x v="5"/>
    <x v="18"/>
    <s v="Matidze"/>
    <m/>
    <m/>
    <m/>
    <m/>
    <m/>
    <m/>
    <s v="Lucia Meque Chauque"/>
    <s v="864041595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380"/>
    <s v="Sem registo"/>
  </r>
  <r>
    <d v="2026-04-02T00:00:00"/>
    <x v="3"/>
    <m/>
    <m/>
    <m/>
    <n v="33"/>
    <n v="16.5"/>
    <n v="16.5"/>
    <n v="0"/>
    <m/>
    <m/>
    <m/>
    <m/>
    <m/>
    <m/>
    <m/>
    <s v="AGRIMIDACLORP1L"/>
    <m/>
    <m/>
    <m/>
    <n v="2601337"/>
    <s v="Lucia Meque Chauque"/>
    <x v="5"/>
    <x v="18"/>
    <s v="Kokwe"/>
    <m/>
    <m/>
    <m/>
    <m/>
    <m/>
    <m/>
    <s v="Lucia Meque Chauque"/>
    <s v="864041595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6.5"/>
    <s v="Sem registo"/>
  </r>
  <r>
    <d v="2026-04-02T00:00:00"/>
    <x v="3"/>
    <m/>
    <m/>
    <m/>
    <n v="1"/>
    <n v="0.5"/>
    <n v="0.5"/>
    <n v="0"/>
    <m/>
    <m/>
    <m/>
    <m/>
    <m/>
    <m/>
    <m/>
    <s v="AGRIMIDACLORP1L"/>
    <m/>
    <m/>
    <m/>
    <n v="2601337"/>
    <s v="Lucia Meque Chauque"/>
    <x v="5"/>
    <x v="18"/>
    <s v="Mabalane Sede"/>
    <m/>
    <m/>
    <m/>
    <m/>
    <m/>
    <m/>
    <s v="Lucia Meque Chauque"/>
    <s v="864041595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0.5"/>
    <s v="Sem registo"/>
  </r>
  <r>
    <d v="2026-04-02T00:00:00"/>
    <x v="3"/>
    <m/>
    <m/>
    <m/>
    <n v="19"/>
    <n v="9.5"/>
    <n v="9.5"/>
    <n v="0"/>
    <m/>
    <m/>
    <m/>
    <m/>
    <m/>
    <m/>
    <m/>
    <s v="AGRIMIDACLORP1L"/>
    <m/>
    <m/>
    <m/>
    <n v="2601337"/>
    <s v="Lucia Meque Chauque"/>
    <x v="5"/>
    <x v="18"/>
    <s v="Matidze"/>
    <m/>
    <m/>
    <m/>
    <m/>
    <m/>
    <m/>
    <s v="Lucia Meque Chauque"/>
    <s v="864041595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9.5"/>
    <s v="Sem registo"/>
  </r>
  <r>
    <d v="2026-04-02T00:00:00"/>
    <x v="4"/>
    <m/>
    <m/>
    <m/>
    <n v="412.5"/>
    <n v="412.5"/>
    <n v="412.5"/>
    <n v="0"/>
    <m/>
    <m/>
    <m/>
    <m/>
    <m/>
    <m/>
    <m/>
    <s v="MXIXMILHOKG"/>
    <m/>
    <m/>
    <m/>
    <n v="2601337"/>
    <s v="Lucia Meque Chauque"/>
    <x v="5"/>
    <x v="18"/>
    <s v="Kokwe"/>
    <m/>
    <m/>
    <m/>
    <m/>
    <m/>
    <m/>
    <s v="Lucia Meque Chauque"/>
    <s v="864041595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412.5"/>
    <s v="Sem registo"/>
  </r>
  <r>
    <d v="2026-04-02T00:00:00"/>
    <x v="4"/>
    <m/>
    <m/>
    <m/>
    <n v="12.5"/>
    <n v="12.5"/>
    <n v="12.5"/>
    <n v="0"/>
    <m/>
    <m/>
    <m/>
    <m/>
    <m/>
    <m/>
    <m/>
    <s v="MXIXMILHOKG"/>
    <m/>
    <m/>
    <m/>
    <n v="2601337"/>
    <s v="Lucia Meque Chauque"/>
    <x v="5"/>
    <x v="18"/>
    <s v="Mabalane Sede"/>
    <m/>
    <m/>
    <m/>
    <m/>
    <m/>
    <m/>
    <s v="Lucia Meque Chauque"/>
    <s v="864041595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2.5"/>
    <s v="Sem registo"/>
  </r>
  <r>
    <d v="2026-04-02T00:00:00"/>
    <x v="4"/>
    <m/>
    <m/>
    <m/>
    <n v="237.5"/>
    <n v="237.5"/>
    <n v="237.5"/>
    <n v="0"/>
    <m/>
    <m/>
    <m/>
    <m/>
    <m/>
    <m/>
    <m/>
    <s v="MXIXMILHOKG"/>
    <m/>
    <m/>
    <m/>
    <n v="2601337"/>
    <s v="Lucia Meque Chauque"/>
    <x v="5"/>
    <x v="18"/>
    <s v="Matidze"/>
    <m/>
    <m/>
    <m/>
    <m/>
    <m/>
    <m/>
    <s v="Lucia Meque Chauque"/>
    <s v="864041595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237.5"/>
    <s v="Sem registo"/>
  </r>
  <r>
    <d v="2026-04-02T00:00:00"/>
    <x v="0"/>
    <m/>
    <m/>
    <m/>
    <n v="1965"/>
    <n v="1965"/>
    <n v="1965"/>
    <n v="0"/>
    <m/>
    <m/>
    <m/>
    <m/>
    <m/>
    <m/>
    <m/>
    <s v="MXIXFEIJAOKG"/>
    <m/>
    <m/>
    <m/>
    <n v="2601338"/>
    <s v="Lucia Pedro Dzimba"/>
    <x v="5"/>
    <x v="15"/>
    <s v="Macarretane, Matuba"/>
    <m/>
    <m/>
    <m/>
    <m/>
    <m/>
    <m/>
    <s v="Lucia Pedro Dzimba"/>
    <s v="842275937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965"/>
    <s v="Sem registo"/>
  </r>
  <r>
    <d v="2026-04-02T00:00:00"/>
    <x v="1"/>
    <m/>
    <m/>
    <m/>
    <n v="131"/>
    <n v="65.5"/>
    <n v="65.5"/>
    <n v="0"/>
    <m/>
    <m/>
    <m/>
    <m/>
    <m/>
    <m/>
    <m/>
    <s v="AGRIFEMMA01L"/>
    <m/>
    <m/>
    <m/>
    <n v="2601338"/>
    <s v="Lucia Pedro Dzimba"/>
    <x v="5"/>
    <x v="15"/>
    <s v="Macarretane, Matuba"/>
    <m/>
    <m/>
    <m/>
    <m/>
    <m/>
    <m/>
    <s v="Lucia Pedro Dzimba"/>
    <s v="842275937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65.5"/>
    <s v="Sem registo"/>
  </r>
  <r>
    <d v="2026-04-02T00:00:00"/>
    <x v="2"/>
    <m/>
    <m/>
    <m/>
    <n v="2620"/>
    <n v="2620"/>
    <n v="2620"/>
    <n v="0"/>
    <m/>
    <m/>
    <m/>
    <m/>
    <m/>
    <m/>
    <m/>
    <s v="SUSSACO"/>
    <m/>
    <m/>
    <m/>
    <n v="2601338"/>
    <s v="Lucia Pedro Dzimba"/>
    <x v="5"/>
    <x v="15"/>
    <s v="Macarretane, Matuba"/>
    <m/>
    <m/>
    <m/>
    <m/>
    <m/>
    <m/>
    <s v="Lucia Pedro Dzimba"/>
    <s v="842275937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2620"/>
    <s v="Sem registo"/>
  </r>
  <r>
    <d v="2026-04-02T00:00:00"/>
    <x v="3"/>
    <m/>
    <m/>
    <m/>
    <n v="131"/>
    <n v="65.5"/>
    <n v="65.5"/>
    <n v="0"/>
    <m/>
    <m/>
    <m/>
    <m/>
    <m/>
    <m/>
    <m/>
    <s v="AGRIMIDACLORP1L"/>
    <m/>
    <m/>
    <m/>
    <n v="2601338"/>
    <s v="Lucia Pedro Dzimba"/>
    <x v="5"/>
    <x v="15"/>
    <s v="Macarretane, Matuba"/>
    <m/>
    <m/>
    <m/>
    <m/>
    <m/>
    <m/>
    <s v="Lucia Pedro Dzimba"/>
    <s v="842275937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65.5"/>
    <s v="Sem registo"/>
  </r>
  <r>
    <d v="2026-04-02T00:00:00"/>
    <x v="4"/>
    <m/>
    <m/>
    <m/>
    <n v="1637.5"/>
    <n v="1637.5"/>
    <n v="1637.5"/>
    <n v="0"/>
    <m/>
    <m/>
    <m/>
    <m/>
    <m/>
    <m/>
    <m/>
    <s v="MXIXMILHOKG"/>
    <m/>
    <m/>
    <m/>
    <n v="2601338"/>
    <s v="Lucia Pedro Dzimba"/>
    <x v="5"/>
    <x v="15"/>
    <s v="Macarretane, Matuba"/>
    <m/>
    <m/>
    <m/>
    <m/>
    <m/>
    <m/>
    <s v="Lucia Pedro Dzimba"/>
    <s v="842275937"/>
    <s v="Nelson David Novela"/>
    <n v="868733522"/>
    <m/>
    <m/>
    <m/>
    <n v="260001"/>
    <m/>
    <m/>
    <m/>
    <m/>
    <m/>
    <m/>
    <m/>
    <m/>
    <m/>
    <m/>
    <m/>
    <m/>
    <m/>
    <m/>
    <m/>
    <n v="1638"/>
    <m/>
    <n v="1638"/>
    <n v="0.5"/>
    <s v="Entregue"/>
  </r>
  <r>
    <d v="2026-04-02T00:00:00"/>
    <x v="0"/>
    <m/>
    <m/>
    <m/>
    <n v="12675"/>
    <n v="12675"/>
    <n v="1125"/>
    <n v="-11550"/>
    <m/>
    <m/>
    <m/>
    <m/>
    <m/>
    <m/>
    <m/>
    <s v="MXIXFEIJAOKG"/>
    <m/>
    <m/>
    <m/>
    <n v="2601339"/>
    <s v="Lucio Juvvencio Estima"/>
    <x v="3"/>
    <x v="46"/>
    <s v="Kaunda"/>
    <m/>
    <m/>
    <m/>
    <m/>
    <m/>
    <m/>
    <s v="Lucio Juvvencio Estima"/>
    <s v="874831204"/>
    <s v="Ruben Candido Ross Charles"/>
    <s v="848057172/873534863"/>
    <m/>
    <m/>
    <m/>
    <n v="260001"/>
    <m/>
    <m/>
    <m/>
    <m/>
    <m/>
    <m/>
    <m/>
    <m/>
    <m/>
    <m/>
    <m/>
    <m/>
    <m/>
    <n v="-11550"/>
    <m/>
    <m/>
    <m/>
    <n v="0"/>
    <n v="-1125"/>
    <s v="Sem registo"/>
  </r>
  <r>
    <d v="2026-04-02T00:00:00"/>
    <x v="1"/>
    <m/>
    <m/>
    <m/>
    <n v="845"/>
    <n v="422.5"/>
    <n v="75"/>
    <n v="-347.5"/>
    <m/>
    <m/>
    <m/>
    <m/>
    <m/>
    <m/>
    <m/>
    <s v="AGRIFEMMA01L"/>
    <m/>
    <m/>
    <m/>
    <n v="2601339"/>
    <s v="Lucio Juvvencio Estima"/>
    <x v="3"/>
    <x v="46"/>
    <s v="Kaunda"/>
    <m/>
    <m/>
    <m/>
    <m/>
    <m/>
    <m/>
    <s v="Lucio Juvvencio Estima"/>
    <s v="874831204"/>
    <s v="Ruben Candido Ross Charles"/>
    <s v="848057172/873534863"/>
    <m/>
    <m/>
    <m/>
    <n v="260001"/>
    <m/>
    <m/>
    <m/>
    <m/>
    <m/>
    <m/>
    <m/>
    <m/>
    <m/>
    <m/>
    <m/>
    <m/>
    <m/>
    <n v="-770"/>
    <m/>
    <m/>
    <m/>
    <n v="0"/>
    <n v="-75"/>
    <s v="Sem registo"/>
  </r>
  <r>
    <d v="2026-04-02T00:00:00"/>
    <x v="2"/>
    <m/>
    <m/>
    <m/>
    <n v="16900"/>
    <n v="16900"/>
    <n v="1500"/>
    <n v="-15400"/>
    <m/>
    <m/>
    <m/>
    <m/>
    <m/>
    <m/>
    <m/>
    <s v="SUSSACO"/>
    <m/>
    <m/>
    <m/>
    <n v="2601339"/>
    <s v="Lucio Juvvencio Estima"/>
    <x v="3"/>
    <x v="46"/>
    <s v="Kaunda"/>
    <m/>
    <m/>
    <m/>
    <m/>
    <m/>
    <m/>
    <s v="Lucio Juvvencio Estima"/>
    <s v="874831204"/>
    <s v="Ruben Candido Ross Charles"/>
    <s v="848057172/873534863"/>
    <m/>
    <m/>
    <m/>
    <n v="260001"/>
    <m/>
    <m/>
    <m/>
    <m/>
    <m/>
    <m/>
    <m/>
    <m/>
    <m/>
    <m/>
    <m/>
    <m/>
    <m/>
    <n v="-15400"/>
    <m/>
    <m/>
    <m/>
    <n v="0"/>
    <n v="-1500"/>
    <s v="Sem registo"/>
  </r>
  <r>
    <d v="2026-04-02T00:00:00"/>
    <x v="3"/>
    <m/>
    <m/>
    <m/>
    <n v="845"/>
    <n v="422.5"/>
    <n v="75"/>
    <n v="-347.5"/>
    <m/>
    <m/>
    <m/>
    <m/>
    <m/>
    <m/>
    <m/>
    <s v="AGRIMIDACLORP1L"/>
    <m/>
    <m/>
    <m/>
    <n v="2601339"/>
    <s v="Lucio Juvvencio Estima"/>
    <x v="3"/>
    <x v="46"/>
    <s v="Kaunda"/>
    <m/>
    <m/>
    <m/>
    <m/>
    <m/>
    <m/>
    <s v="Lucio Juvvencio Estima"/>
    <s v="874831204"/>
    <s v="Ruben Candido Ross Charles"/>
    <s v="848057172/873534863"/>
    <m/>
    <m/>
    <m/>
    <n v="260001"/>
    <m/>
    <m/>
    <m/>
    <m/>
    <m/>
    <m/>
    <m/>
    <m/>
    <m/>
    <m/>
    <m/>
    <m/>
    <m/>
    <n v="-770"/>
    <m/>
    <m/>
    <m/>
    <n v="0"/>
    <n v="-75"/>
    <s v="Sem registo"/>
  </r>
  <r>
    <d v="2026-04-02T00:00:00"/>
    <x v="4"/>
    <m/>
    <m/>
    <m/>
    <n v="10562.5"/>
    <n v="10562.5"/>
    <n v="937.5"/>
    <n v="-9625"/>
    <m/>
    <m/>
    <m/>
    <m/>
    <m/>
    <m/>
    <m/>
    <s v="MXIXMILHOKG"/>
    <m/>
    <m/>
    <m/>
    <n v="2601339"/>
    <s v="Lucio Juvvencio Estima"/>
    <x v="3"/>
    <x v="46"/>
    <s v="Kaunda"/>
    <m/>
    <m/>
    <m/>
    <m/>
    <m/>
    <m/>
    <s v="Lucio Juvvencio Estima"/>
    <s v="874831204"/>
    <s v="Ruben Candido Ross Charles"/>
    <s v="848057172/873534863"/>
    <m/>
    <m/>
    <m/>
    <n v="260001"/>
    <m/>
    <m/>
    <m/>
    <m/>
    <m/>
    <m/>
    <m/>
    <m/>
    <m/>
    <m/>
    <m/>
    <m/>
    <m/>
    <n v="-9625"/>
    <m/>
    <n v="10562"/>
    <m/>
    <n v="10562"/>
    <n v="9624.5"/>
    <s v="Entregue"/>
  </r>
  <r>
    <d v="2026-04-02T00:00:00"/>
    <x v="0"/>
    <m/>
    <m/>
    <m/>
    <n v="525"/>
    <n v="525"/>
    <n v="176.842105263158"/>
    <n v="-348.157894736842"/>
    <m/>
    <m/>
    <m/>
    <m/>
    <m/>
    <m/>
    <m/>
    <s v="MXIXFEIJAOKG"/>
    <m/>
    <m/>
    <m/>
    <n v="2601340"/>
    <s v="Lucio Zaqueu Seneta Huo Mucambane"/>
    <x v="4"/>
    <x v="40"/>
    <s v="Dunda"/>
    <m/>
    <m/>
    <m/>
    <m/>
    <m/>
    <m/>
    <s v="Lucio Zaqueu Seneta Huo Mucambane"/>
    <s v="852826266"/>
    <s v="Erginio Alberto Romao"/>
    <s v="870012826/842431622"/>
    <m/>
    <m/>
    <m/>
    <n v="260001"/>
    <m/>
    <m/>
    <m/>
    <m/>
    <m/>
    <m/>
    <m/>
    <m/>
    <m/>
    <m/>
    <m/>
    <m/>
    <m/>
    <n v="-348.157894736842"/>
    <m/>
    <m/>
    <m/>
    <n v="0"/>
    <n v="-176.842105263158"/>
    <s v="Sem registo"/>
  </r>
  <r>
    <d v="2026-04-02T00:00:00"/>
    <x v="0"/>
    <m/>
    <m/>
    <m/>
    <n v="165"/>
    <n v="165"/>
    <n v="55.5789473684211"/>
    <n v="-109.4210526315789"/>
    <m/>
    <m/>
    <m/>
    <m/>
    <m/>
    <m/>
    <m/>
    <s v="MXIXFEIJAOKG"/>
    <m/>
    <m/>
    <m/>
    <n v="2601340"/>
    <s v="Lucio Zaqueu Seneta Huo Mucambane"/>
    <x v="4"/>
    <x v="40"/>
    <s v="Nhamagua"/>
    <m/>
    <m/>
    <m/>
    <m/>
    <m/>
    <m/>
    <s v="Lucio Zaqueu Seneta Huo Mucambane"/>
    <s v="852826266"/>
    <s v="Erginio Alberto Romao"/>
    <s v="870012826/842431622"/>
    <m/>
    <m/>
    <m/>
    <n v="260001"/>
    <m/>
    <m/>
    <m/>
    <m/>
    <m/>
    <m/>
    <m/>
    <m/>
    <m/>
    <m/>
    <m/>
    <m/>
    <m/>
    <n v="-109.421052631579"/>
    <m/>
    <m/>
    <m/>
    <n v="0"/>
    <n v="-55.5789473684211"/>
    <s v="Sem registo"/>
  </r>
  <r>
    <d v="2026-04-02T00:00:00"/>
    <x v="0"/>
    <m/>
    <m/>
    <m/>
    <n v="3585"/>
    <n v="3585"/>
    <n v="1207.57894736842"/>
    <n v="-2377.42105263158"/>
    <m/>
    <m/>
    <m/>
    <m/>
    <m/>
    <m/>
    <m/>
    <s v="MXIXFEIJAOKG"/>
    <m/>
    <m/>
    <m/>
    <n v="2601340"/>
    <s v="Lucio Zaqueu Seneta Huo Mucambane"/>
    <x v="4"/>
    <x v="40"/>
    <s v="Nhamagua sede"/>
    <m/>
    <m/>
    <m/>
    <m/>
    <m/>
    <m/>
    <s v="Lucio Zaqueu Seneta Huo Mucambane"/>
    <s v="852826266"/>
    <s v="Erginio Alberto Romao"/>
    <s v="870012826/842431622"/>
    <m/>
    <m/>
    <m/>
    <n v="260001"/>
    <m/>
    <m/>
    <m/>
    <m/>
    <m/>
    <m/>
    <m/>
    <m/>
    <m/>
    <m/>
    <m/>
    <m/>
    <m/>
    <n v="-2377.42105263158"/>
    <m/>
    <m/>
    <m/>
    <n v="0"/>
    <n v="-1207.57894736842"/>
    <s v="Sem registo"/>
  </r>
  <r>
    <d v="2026-04-02T00:00:00"/>
    <x v="1"/>
    <m/>
    <m/>
    <m/>
    <n v="35"/>
    <n v="17.5"/>
    <n v="11.7894736842105"/>
    <n v="-5.710526315789499"/>
    <m/>
    <m/>
    <m/>
    <m/>
    <m/>
    <m/>
    <m/>
    <s v="AGRIFEMMA01L"/>
    <m/>
    <m/>
    <m/>
    <n v="2601340"/>
    <s v="Lucio Zaqueu Seneta Huo Mucambane"/>
    <x v="4"/>
    <x v="40"/>
    <s v="Dunda"/>
    <m/>
    <m/>
    <m/>
    <m/>
    <m/>
    <m/>
    <s v="Lucio Zaqueu Seneta Huo Mucambane"/>
    <s v="852826266"/>
    <s v="Erginio Alberto Romao"/>
    <s v="870012826/842431622"/>
    <m/>
    <m/>
    <m/>
    <n v="260001"/>
    <m/>
    <m/>
    <m/>
    <m/>
    <m/>
    <m/>
    <m/>
    <m/>
    <m/>
    <m/>
    <m/>
    <m/>
    <m/>
    <n v="-23.2105263157895"/>
    <m/>
    <m/>
    <m/>
    <n v="0"/>
    <n v="-11.7894736842105"/>
    <s v="Sem registo"/>
  </r>
  <r>
    <d v="2026-04-02T00:00:00"/>
    <x v="1"/>
    <m/>
    <m/>
    <m/>
    <n v="11"/>
    <n v="5.5"/>
    <n v="3.70526315789474"/>
    <n v="-1.79473684210526"/>
    <m/>
    <m/>
    <m/>
    <m/>
    <m/>
    <m/>
    <m/>
    <s v="AGRIFEMMA01L"/>
    <m/>
    <m/>
    <m/>
    <n v="2601340"/>
    <s v="Lucio Zaqueu Seneta Huo Mucambane"/>
    <x v="4"/>
    <x v="40"/>
    <s v="Nhamagua"/>
    <m/>
    <m/>
    <m/>
    <m/>
    <m/>
    <m/>
    <s v="Lucio Zaqueu Seneta Huo Mucambane"/>
    <s v="852826266"/>
    <s v="Erginio Alberto Romao"/>
    <s v="870012826/842431622"/>
    <m/>
    <m/>
    <m/>
    <n v="260001"/>
    <m/>
    <m/>
    <m/>
    <m/>
    <m/>
    <m/>
    <m/>
    <m/>
    <m/>
    <m/>
    <m/>
    <m/>
    <m/>
    <n v="-7.29473684210526"/>
    <m/>
    <m/>
    <m/>
    <n v="0"/>
    <n v="-3.70526315789474"/>
    <s v="Sem registo"/>
  </r>
  <r>
    <d v="2026-04-02T00:00:00"/>
    <x v="1"/>
    <m/>
    <m/>
    <m/>
    <n v="239"/>
    <n v="119.5"/>
    <n v="80.5052631578948"/>
    <n v="-38.9947368421052"/>
    <m/>
    <m/>
    <m/>
    <m/>
    <m/>
    <m/>
    <m/>
    <s v="AGRIFEMMA01L"/>
    <m/>
    <m/>
    <m/>
    <n v="2601340"/>
    <s v="Lucio Zaqueu Seneta Huo Mucambane"/>
    <x v="4"/>
    <x v="40"/>
    <s v="Nhamagua sede"/>
    <m/>
    <m/>
    <m/>
    <m/>
    <m/>
    <m/>
    <s v="Lucio Zaqueu Seneta Huo Mucambane"/>
    <s v="852826266"/>
    <s v="Erginio Alberto Romao"/>
    <s v="870012826/842431622"/>
    <m/>
    <m/>
    <m/>
    <n v="260001"/>
    <m/>
    <m/>
    <m/>
    <m/>
    <m/>
    <m/>
    <m/>
    <m/>
    <m/>
    <m/>
    <m/>
    <m/>
    <m/>
    <n v="-158.494736842105"/>
    <m/>
    <m/>
    <m/>
    <n v="0"/>
    <n v="-80.5052631578948"/>
    <s v="Sem registo"/>
  </r>
  <r>
    <d v="2026-04-02T00:00:00"/>
    <x v="2"/>
    <m/>
    <m/>
    <m/>
    <n v="700"/>
    <n v="700"/>
    <n v="235.789473684211"/>
    <n v="-464.210526315789"/>
    <m/>
    <m/>
    <m/>
    <m/>
    <m/>
    <m/>
    <m/>
    <s v="SUSSACO"/>
    <m/>
    <m/>
    <m/>
    <n v="2601340"/>
    <s v="Lucio Zaqueu Seneta Huo Mucambane"/>
    <x v="4"/>
    <x v="40"/>
    <s v="Dunda"/>
    <m/>
    <m/>
    <m/>
    <m/>
    <m/>
    <m/>
    <s v="Lucio Zaqueu Seneta Huo Mucambane"/>
    <s v="852826266"/>
    <s v="Erginio Alberto Romao"/>
    <s v="870012826/842431622"/>
    <m/>
    <m/>
    <m/>
    <n v="260001"/>
    <m/>
    <m/>
    <m/>
    <m/>
    <m/>
    <m/>
    <m/>
    <m/>
    <m/>
    <m/>
    <m/>
    <m/>
    <m/>
    <n v="-464.21052631579"/>
    <m/>
    <m/>
    <m/>
    <n v="0"/>
    <n v="-235.789473684211"/>
    <s v="Sem registo"/>
  </r>
  <r>
    <d v="2026-04-02T00:00:00"/>
    <x v="2"/>
    <m/>
    <m/>
    <m/>
    <n v="220"/>
    <n v="220"/>
    <n v="74.1052631578947"/>
    <n v="-145.8947368421053"/>
    <m/>
    <m/>
    <m/>
    <m/>
    <m/>
    <m/>
    <m/>
    <s v="SUSSACO"/>
    <m/>
    <m/>
    <m/>
    <n v="2601340"/>
    <s v="Lucio Zaqueu Seneta Huo Mucambane"/>
    <x v="4"/>
    <x v="40"/>
    <s v="Nhamagua"/>
    <m/>
    <m/>
    <m/>
    <m/>
    <m/>
    <m/>
    <s v="Lucio Zaqueu Seneta Huo Mucambane"/>
    <s v="852826266"/>
    <s v="Erginio Alberto Romao"/>
    <s v="870012826/842431622"/>
    <m/>
    <m/>
    <m/>
    <n v="260001"/>
    <m/>
    <m/>
    <m/>
    <m/>
    <m/>
    <m/>
    <m/>
    <m/>
    <m/>
    <m/>
    <m/>
    <m/>
    <m/>
    <n v="-145.894736842105"/>
    <m/>
    <m/>
    <m/>
    <n v="0"/>
    <n v="-74.1052631578947"/>
    <s v="Sem registo"/>
  </r>
  <r>
    <d v="2026-04-02T00:00:00"/>
    <x v="2"/>
    <m/>
    <m/>
    <m/>
    <n v="4780"/>
    <n v="4780"/>
    <n v="1610.1052631579"/>
    <n v="-3169.8947368421"/>
    <m/>
    <m/>
    <m/>
    <m/>
    <m/>
    <m/>
    <m/>
    <s v="SUSSACO"/>
    <m/>
    <m/>
    <m/>
    <n v="2601340"/>
    <s v="Lucio Zaqueu Seneta Huo Mucambane"/>
    <x v="4"/>
    <x v="40"/>
    <s v="Nhamagua sede"/>
    <m/>
    <m/>
    <m/>
    <m/>
    <m/>
    <m/>
    <s v="Lucio Zaqueu Seneta Huo Mucambane"/>
    <s v="852826266"/>
    <s v="Erginio Alberto Romao"/>
    <s v="870012826/842431622"/>
    <m/>
    <m/>
    <m/>
    <n v="260001"/>
    <m/>
    <m/>
    <m/>
    <m/>
    <m/>
    <m/>
    <m/>
    <m/>
    <m/>
    <m/>
    <m/>
    <m/>
    <m/>
    <n v="-3169.89473684211"/>
    <m/>
    <m/>
    <m/>
    <n v="0"/>
    <n v="-1610.1052631579"/>
    <s v="Sem registo"/>
  </r>
  <r>
    <d v="2026-04-02T00:00:00"/>
    <x v="3"/>
    <m/>
    <m/>
    <m/>
    <n v="35"/>
    <n v="17.5"/>
    <n v="11.7894736842105"/>
    <n v="-5.710526315789499"/>
    <m/>
    <m/>
    <m/>
    <m/>
    <m/>
    <m/>
    <m/>
    <s v="AGRIMIDACLORP1L"/>
    <m/>
    <m/>
    <m/>
    <n v="2601340"/>
    <s v="Lucio Zaqueu Seneta Huo Mucambane"/>
    <x v="4"/>
    <x v="40"/>
    <s v="Dunda"/>
    <m/>
    <m/>
    <m/>
    <m/>
    <m/>
    <m/>
    <s v="Lucio Zaqueu Seneta Huo Mucambane"/>
    <s v="852826266"/>
    <s v="Erginio Alberto Romao"/>
    <s v="870012826/842431622"/>
    <m/>
    <m/>
    <m/>
    <n v="260001"/>
    <m/>
    <m/>
    <m/>
    <m/>
    <m/>
    <m/>
    <m/>
    <m/>
    <m/>
    <m/>
    <m/>
    <m/>
    <m/>
    <n v="-23.2105263157895"/>
    <m/>
    <m/>
    <m/>
    <n v="0"/>
    <n v="-11.7894736842105"/>
    <s v="Sem registo"/>
  </r>
  <r>
    <d v="2026-04-02T00:00:00"/>
    <x v="3"/>
    <m/>
    <m/>
    <m/>
    <n v="11"/>
    <n v="5.5"/>
    <n v="3.70526315789474"/>
    <n v="-1.79473684210526"/>
    <m/>
    <m/>
    <m/>
    <m/>
    <m/>
    <m/>
    <m/>
    <s v="AGRIMIDACLORP1L"/>
    <m/>
    <m/>
    <m/>
    <n v="2601340"/>
    <s v="Lucio Zaqueu Seneta Huo Mucambane"/>
    <x v="4"/>
    <x v="40"/>
    <s v="Nhamagua"/>
    <m/>
    <m/>
    <m/>
    <m/>
    <m/>
    <m/>
    <s v="Lucio Zaqueu Seneta Huo Mucambane"/>
    <s v="852826266"/>
    <s v="Erginio Alberto Romao"/>
    <s v="870012826/842431622"/>
    <m/>
    <m/>
    <m/>
    <n v="260001"/>
    <m/>
    <m/>
    <m/>
    <m/>
    <m/>
    <m/>
    <m/>
    <m/>
    <m/>
    <m/>
    <m/>
    <m/>
    <m/>
    <n v="-7.29473684210526"/>
    <m/>
    <m/>
    <m/>
    <n v="0"/>
    <n v="-3.70526315789474"/>
    <s v="Sem registo"/>
  </r>
  <r>
    <d v="2026-04-02T00:00:00"/>
    <x v="3"/>
    <m/>
    <m/>
    <m/>
    <n v="239"/>
    <n v="119.5"/>
    <n v="80.5052631578948"/>
    <n v="-38.9947368421052"/>
    <m/>
    <m/>
    <m/>
    <m/>
    <m/>
    <m/>
    <m/>
    <s v="AGRIMIDACLORP1L"/>
    <m/>
    <m/>
    <m/>
    <n v="2601340"/>
    <s v="Lucio Zaqueu Seneta Huo Mucambane"/>
    <x v="4"/>
    <x v="40"/>
    <s v="Nhamagua sede"/>
    <m/>
    <m/>
    <m/>
    <m/>
    <m/>
    <m/>
    <s v="Lucio Zaqueu Seneta Huo Mucambane"/>
    <s v="852826266"/>
    <s v="Erginio Alberto Romao"/>
    <s v="870012826/842431622"/>
    <m/>
    <m/>
    <m/>
    <n v="260001"/>
    <m/>
    <m/>
    <m/>
    <m/>
    <m/>
    <m/>
    <m/>
    <m/>
    <m/>
    <m/>
    <m/>
    <m/>
    <m/>
    <n v="-158.494736842105"/>
    <m/>
    <m/>
    <m/>
    <n v="0"/>
    <n v="-80.5052631578948"/>
    <s v="Sem registo"/>
  </r>
  <r>
    <d v="2026-04-02T00:00:00"/>
    <x v="4"/>
    <m/>
    <m/>
    <m/>
    <n v="437.5"/>
    <n v="437.5"/>
    <n v="147.368421052632"/>
    <n v="-290.131578947368"/>
    <m/>
    <m/>
    <m/>
    <m/>
    <m/>
    <m/>
    <m/>
    <s v="MXIXMILHOKG"/>
    <m/>
    <m/>
    <m/>
    <n v="2601340"/>
    <s v="Lucio Zaqueu Seneta Huo Mucambane"/>
    <x v="4"/>
    <x v="40"/>
    <s v="Dunda"/>
    <m/>
    <m/>
    <m/>
    <m/>
    <m/>
    <m/>
    <s v="Lucio Zaqueu Seneta Huo Mucambane"/>
    <s v="852826266"/>
    <s v="Erginio Alberto Romao"/>
    <s v="870012826/842431622"/>
    <m/>
    <m/>
    <m/>
    <n v="260001"/>
    <m/>
    <m/>
    <m/>
    <m/>
    <m/>
    <m/>
    <m/>
    <m/>
    <m/>
    <m/>
    <m/>
    <m/>
    <m/>
    <n v="-290.131578947368"/>
    <m/>
    <m/>
    <m/>
    <n v="0"/>
    <n v="-147.368421052632"/>
    <s v="Sem registo"/>
  </r>
  <r>
    <d v="2026-04-02T00:00:00"/>
    <x v="4"/>
    <m/>
    <m/>
    <m/>
    <n v="137.5"/>
    <n v="137.5"/>
    <n v="46.3157894736842"/>
    <n v="-91.18421052631581"/>
    <m/>
    <m/>
    <m/>
    <m/>
    <m/>
    <m/>
    <m/>
    <s v="MXIXMILHOKG"/>
    <m/>
    <m/>
    <m/>
    <n v="2601340"/>
    <s v="Lucio Zaqueu Seneta Huo Mucambane"/>
    <x v="4"/>
    <x v="40"/>
    <s v="Nhamagua"/>
    <m/>
    <m/>
    <m/>
    <m/>
    <m/>
    <m/>
    <s v="Lucio Zaqueu Seneta Huo Mucambane"/>
    <s v="852826266"/>
    <s v="Erginio Alberto Romao"/>
    <s v="870012826/842431622"/>
    <m/>
    <m/>
    <m/>
    <n v="260001"/>
    <m/>
    <m/>
    <m/>
    <m/>
    <m/>
    <m/>
    <m/>
    <m/>
    <m/>
    <m/>
    <m/>
    <m/>
    <m/>
    <n v="-91.18421052631579"/>
    <m/>
    <m/>
    <m/>
    <n v="0"/>
    <n v="-46.3157894736842"/>
    <s v="Sem registo"/>
  </r>
  <r>
    <d v="2026-04-02T00:00:00"/>
    <x v="4"/>
    <m/>
    <m/>
    <m/>
    <n v="2987.5"/>
    <n v="2987.5"/>
    <n v="1006.31578947368"/>
    <n v="-1981.18421052632"/>
    <m/>
    <m/>
    <m/>
    <m/>
    <m/>
    <m/>
    <m/>
    <s v="MXIXMILHOKG"/>
    <m/>
    <m/>
    <m/>
    <n v="2601340"/>
    <s v="Lucio Zaqueu Seneta Huo Mucambane"/>
    <x v="4"/>
    <x v="40"/>
    <s v="Nhamagua sede"/>
    <m/>
    <m/>
    <m/>
    <m/>
    <m/>
    <m/>
    <s v="Lucio Zaqueu Seneta Huo Mucambane"/>
    <s v="852826266"/>
    <s v="Erginio Alberto Romao"/>
    <s v="870012826/842431622"/>
    <m/>
    <m/>
    <m/>
    <n v="260001"/>
    <m/>
    <m/>
    <m/>
    <m/>
    <m/>
    <m/>
    <m/>
    <m/>
    <m/>
    <m/>
    <m/>
    <m/>
    <m/>
    <n v="-1981.18421052632"/>
    <m/>
    <m/>
    <m/>
    <n v="0"/>
    <n v="-1006.31578947368"/>
    <s v="Sem registo"/>
  </r>
  <r>
    <d v="2026-04-02T00:00:00"/>
    <x v="0"/>
    <m/>
    <m/>
    <m/>
    <n v="5070"/>
    <n v="5070"/>
    <n v="5070"/>
    <n v="0"/>
    <m/>
    <m/>
    <m/>
    <m/>
    <m/>
    <m/>
    <m/>
    <s v="MXIXFEIJAOKG"/>
    <m/>
    <m/>
    <m/>
    <n v="2601341"/>
    <s v="LUIS MACHELE"/>
    <x v="5"/>
    <x v="21"/>
    <s v="SEDE"/>
    <m/>
    <m/>
    <m/>
    <m/>
    <m/>
    <m/>
    <s v="LUIS MACHELE"/>
    <s v="868282733"/>
    <s v="FERDINANDO DIRCEU"/>
    <n v="867805809"/>
    <m/>
    <m/>
    <m/>
    <n v="260001"/>
    <m/>
    <m/>
    <m/>
    <m/>
    <m/>
    <m/>
    <m/>
    <m/>
    <m/>
    <m/>
    <m/>
    <m/>
    <m/>
    <m/>
    <n v="5070"/>
    <m/>
    <m/>
    <n v="5070"/>
    <n v="0"/>
    <s v="Entregue"/>
  </r>
  <r>
    <d v="2026-04-02T00:00:00"/>
    <x v="1"/>
    <m/>
    <m/>
    <m/>
    <n v="338"/>
    <n v="169"/>
    <n v="169"/>
    <n v="0"/>
    <m/>
    <m/>
    <m/>
    <m/>
    <m/>
    <m/>
    <m/>
    <s v="AGRIFEMMA01L"/>
    <m/>
    <m/>
    <m/>
    <n v="2601341"/>
    <s v="LUIS MACHELE"/>
    <x v="5"/>
    <x v="21"/>
    <s v="SEDE"/>
    <m/>
    <m/>
    <m/>
    <m/>
    <m/>
    <m/>
    <s v="LUIS MACHELE"/>
    <s v="868282733"/>
    <s v="FERDINANDO DIRCEU"/>
    <n v="867805809"/>
    <m/>
    <m/>
    <m/>
    <n v="260001"/>
    <m/>
    <m/>
    <m/>
    <m/>
    <m/>
    <m/>
    <m/>
    <m/>
    <m/>
    <m/>
    <m/>
    <m/>
    <m/>
    <m/>
    <m/>
    <m/>
    <m/>
    <n v="0"/>
    <n v="-169"/>
    <s v="Sem registo"/>
  </r>
  <r>
    <d v="2026-04-02T00:00:00"/>
    <x v="2"/>
    <m/>
    <m/>
    <m/>
    <n v="6760"/>
    <n v="6760"/>
    <n v="6760"/>
    <n v="0"/>
    <m/>
    <m/>
    <m/>
    <m/>
    <m/>
    <m/>
    <m/>
    <s v="SUSSACO"/>
    <m/>
    <m/>
    <m/>
    <n v="2601341"/>
    <s v="LUIS MACHELE"/>
    <x v="5"/>
    <x v="21"/>
    <s v="SEDE"/>
    <m/>
    <m/>
    <m/>
    <m/>
    <m/>
    <m/>
    <s v="LUIS MACHELE"/>
    <s v="868282733"/>
    <s v="FERDINANDO DIRCEU"/>
    <n v="867805809"/>
    <m/>
    <m/>
    <m/>
    <n v="260001"/>
    <m/>
    <m/>
    <m/>
    <m/>
    <m/>
    <m/>
    <m/>
    <m/>
    <m/>
    <m/>
    <m/>
    <m/>
    <m/>
    <m/>
    <m/>
    <m/>
    <m/>
    <n v="0"/>
    <n v="-6760"/>
    <s v="Sem registo"/>
  </r>
  <r>
    <d v="2026-04-02T00:00:00"/>
    <x v="3"/>
    <m/>
    <m/>
    <m/>
    <n v="338"/>
    <n v="169"/>
    <n v="169"/>
    <n v="0"/>
    <m/>
    <m/>
    <m/>
    <m/>
    <m/>
    <m/>
    <m/>
    <s v="AGRIMIDACLORP1L"/>
    <m/>
    <m/>
    <m/>
    <n v="2601341"/>
    <s v="LUIS MACHELE"/>
    <x v="5"/>
    <x v="21"/>
    <s v="SEDE"/>
    <m/>
    <m/>
    <m/>
    <m/>
    <m/>
    <m/>
    <s v="LUIS MACHELE"/>
    <s v="868282733"/>
    <s v="FERDINANDO DIRCEU"/>
    <n v="867805809"/>
    <m/>
    <m/>
    <m/>
    <n v="260001"/>
    <m/>
    <m/>
    <m/>
    <m/>
    <m/>
    <m/>
    <m/>
    <m/>
    <m/>
    <m/>
    <m/>
    <m/>
    <m/>
    <m/>
    <m/>
    <m/>
    <m/>
    <n v="0"/>
    <n v="-169"/>
    <s v="Sem registo"/>
  </r>
  <r>
    <d v="2026-04-02T00:00:00"/>
    <x v="4"/>
    <m/>
    <m/>
    <m/>
    <n v="4225"/>
    <n v="4225"/>
    <n v="4225"/>
    <n v="0"/>
    <m/>
    <m/>
    <m/>
    <m/>
    <m/>
    <m/>
    <m/>
    <s v="MXIXMILHOKG"/>
    <m/>
    <m/>
    <m/>
    <n v="2601341"/>
    <s v="LUIS MACHELE"/>
    <x v="5"/>
    <x v="21"/>
    <s v="SEDE"/>
    <m/>
    <m/>
    <m/>
    <m/>
    <m/>
    <m/>
    <s v="LUIS MACHELE"/>
    <s v="868282733"/>
    <s v="FERDINANDO DIRCEU"/>
    <n v="867805809"/>
    <m/>
    <m/>
    <m/>
    <n v="260001"/>
    <m/>
    <m/>
    <m/>
    <m/>
    <m/>
    <m/>
    <m/>
    <m/>
    <m/>
    <m/>
    <m/>
    <m/>
    <m/>
    <m/>
    <n v="4225"/>
    <m/>
    <m/>
    <n v="4225"/>
    <n v="0"/>
    <s v="Entregue"/>
  </r>
  <r>
    <d v="2026-04-02T00:00:00"/>
    <x v="0"/>
    <m/>
    <m/>
    <m/>
    <n v="5190"/>
    <n v="5190"/>
    <n v="2677.26224783862"/>
    <n v="-2512.73775216138"/>
    <m/>
    <m/>
    <m/>
    <m/>
    <m/>
    <m/>
    <m/>
    <s v="MXIXFEIJAOKG"/>
    <m/>
    <m/>
    <m/>
    <n v="2601342"/>
    <s v="Luisa Zavala"/>
    <x v="4"/>
    <x v="59"/>
    <s v="Chirera"/>
    <m/>
    <m/>
    <m/>
    <m/>
    <m/>
    <m/>
    <s v="Luisa Zavala"/>
    <s v="862221559"/>
    <s v="Joaquim Dimba"/>
    <n v="864502093"/>
    <m/>
    <m/>
    <m/>
    <n v="260001"/>
    <m/>
    <m/>
    <m/>
    <m/>
    <m/>
    <m/>
    <m/>
    <m/>
    <m/>
    <m/>
    <m/>
    <m/>
    <m/>
    <n v="-2512.73775216138"/>
    <m/>
    <m/>
    <m/>
    <n v="0"/>
    <n v="-2677.26224783862"/>
    <s v="Sem registo"/>
  </r>
  <r>
    <d v="2026-04-02T00:00:00"/>
    <x v="0"/>
    <m/>
    <m/>
    <m/>
    <n v="15"/>
    <n v="15"/>
    <n v="7.73775216138329"/>
    <n v="-7.26224783861671"/>
    <m/>
    <m/>
    <m/>
    <m/>
    <m/>
    <m/>
    <m/>
    <s v="MXIXFEIJAOKG"/>
    <m/>
    <m/>
    <m/>
    <n v="2601342"/>
    <s v="Luisa Zavala"/>
    <x v="4"/>
    <x v="59"/>
    <s v="Dacata-sede"/>
    <m/>
    <m/>
    <m/>
    <m/>
    <m/>
    <m/>
    <s v="Luisa Zavala"/>
    <s v="862221559"/>
    <s v="Joaquim Dimba"/>
    <n v="864502093"/>
    <m/>
    <m/>
    <m/>
    <n v="260001"/>
    <m/>
    <m/>
    <m/>
    <m/>
    <m/>
    <m/>
    <m/>
    <m/>
    <m/>
    <m/>
    <m/>
    <m/>
    <m/>
    <n v="-7.26224783861672"/>
    <m/>
    <m/>
    <m/>
    <n v="0"/>
    <n v="-7.73775216138329"/>
    <s v="Sem registo"/>
  </r>
  <r>
    <d v="2026-04-02T00:00:00"/>
    <x v="1"/>
    <m/>
    <m/>
    <m/>
    <n v="346"/>
    <n v="173"/>
    <n v="178.484149855908"/>
    <n v="5.484149855907987"/>
    <m/>
    <m/>
    <m/>
    <m/>
    <m/>
    <m/>
    <m/>
    <s v="AGRIFEMMA01L"/>
    <m/>
    <m/>
    <m/>
    <n v="2601342"/>
    <s v="Luisa Zavala"/>
    <x v="4"/>
    <x v="59"/>
    <s v="Chirera"/>
    <m/>
    <m/>
    <m/>
    <m/>
    <m/>
    <m/>
    <s v="Luisa Zavala"/>
    <s v="862221559"/>
    <s v="Joaquim Dimba"/>
    <n v="864502093"/>
    <m/>
    <m/>
    <m/>
    <n v="260001"/>
    <m/>
    <m/>
    <m/>
    <m/>
    <m/>
    <m/>
    <m/>
    <m/>
    <m/>
    <m/>
    <m/>
    <m/>
    <m/>
    <n v="-167.515850144092"/>
    <m/>
    <m/>
    <m/>
    <n v="0"/>
    <n v="-178.484149855908"/>
    <s v="Sem registo"/>
  </r>
  <r>
    <d v="2026-04-02T00:00:00"/>
    <x v="1"/>
    <m/>
    <m/>
    <m/>
    <n v="1"/>
    <n v="0.5"/>
    <n v="0.515850144092219"/>
    <n v="0.01585014409221897"/>
    <m/>
    <m/>
    <m/>
    <m/>
    <m/>
    <m/>
    <m/>
    <s v="AGRIFEMMA01L"/>
    <m/>
    <m/>
    <m/>
    <n v="2601342"/>
    <s v="Luisa Zavala"/>
    <x v="4"/>
    <x v="59"/>
    <s v="Dacata-sede"/>
    <m/>
    <m/>
    <m/>
    <m/>
    <m/>
    <m/>
    <s v="Luisa Zavala"/>
    <s v="862221559"/>
    <s v="Joaquim Dimba"/>
    <n v="864502093"/>
    <m/>
    <m/>
    <m/>
    <n v="260001"/>
    <m/>
    <m/>
    <m/>
    <m/>
    <m/>
    <m/>
    <m/>
    <m/>
    <m/>
    <m/>
    <m/>
    <m/>
    <m/>
    <n v="-0.484149855907781"/>
    <m/>
    <m/>
    <m/>
    <n v="0"/>
    <n v="-0.515850144092219"/>
    <s v="Sem registo"/>
  </r>
  <r>
    <d v="2026-04-02T00:00:00"/>
    <x v="2"/>
    <m/>
    <m/>
    <m/>
    <n v="6920"/>
    <n v="6920"/>
    <n v="3569.68299711816"/>
    <n v="-3350.31700288184"/>
    <m/>
    <m/>
    <m/>
    <m/>
    <m/>
    <m/>
    <m/>
    <s v="SUSSACO"/>
    <m/>
    <m/>
    <m/>
    <n v="2601342"/>
    <s v="Luisa Zavala"/>
    <x v="4"/>
    <x v="59"/>
    <s v="Chirera"/>
    <m/>
    <m/>
    <m/>
    <m/>
    <m/>
    <m/>
    <s v="Luisa Zavala"/>
    <s v="862221559"/>
    <s v="Joaquim Dimba"/>
    <n v="864502093"/>
    <m/>
    <m/>
    <m/>
    <n v="260001"/>
    <m/>
    <m/>
    <m/>
    <m/>
    <m/>
    <m/>
    <m/>
    <m/>
    <m/>
    <m/>
    <m/>
    <m/>
    <m/>
    <n v="-3350.31700288184"/>
    <m/>
    <m/>
    <m/>
    <n v="0"/>
    <n v="-3569.68299711816"/>
    <s v="Sem registo"/>
  </r>
  <r>
    <d v="2026-04-02T00:00:00"/>
    <x v="2"/>
    <m/>
    <m/>
    <m/>
    <n v="20"/>
    <n v="20"/>
    <n v="10.3170028818444"/>
    <n v="-9.682997118155599"/>
    <m/>
    <m/>
    <m/>
    <m/>
    <m/>
    <m/>
    <m/>
    <s v="SUSSACO"/>
    <m/>
    <m/>
    <m/>
    <n v="2601342"/>
    <s v="Luisa Zavala"/>
    <x v="4"/>
    <x v="59"/>
    <s v="Dacata-sede"/>
    <m/>
    <m/>
    <m/>
    <m/>
    <m/>
    <m/>
    <s v="Luisa Zavala"/>
    <s v="862221559"/>
    <s v="Joaquim Dimba"/>
    <n v="864502093"/>
    <m/>
    <m/>
    <m/>
    <n v="260001"/>
    <m/>
    <m/>
    <m/>
    <m/>
    <m/>
    <m/>
    <m/>
    <m/>
    <m/>
    <m/>
    <m/>
    <m/>
    <m/>
    <n v="-9.682997118155621"/>
    <m/>
    <m/>
    <m/>
    <n v="0"/>
    <n v="-10.3170028818444"/>
    <s v="Sem registo"/>
  </r>
  <r>
    <d v="2026-04-02T00:00:00"/>
    <x v="3"/>
    <m/>
    <m/>
    <m/>
    <n v="346"/>
    <n v="173"/>
    <n v="178.484149855908"/>
    <n v="5.484149855907987"/>
    <m/>
    <m/>
    <m/>
    <m/>
    <m/>
    <m/>
    <m/>
    <s v="AGRIMIDACLORP1L"/>
    <m/>
    <m/>
    <m/>
    <n v="2601342"/>
    <s v="Luisa Zavala"/>
    <x v="4"/>
    <x v="59"/>
    <s v="Chirera"/>
    <m/>
    <m/>
    <m/>
    <m/>
    <m/>
    <m/>
    <s v="Luisa Zavala"/>
    <s v="862221559"/>
    <s v="Joaquim Dimba"/>
    <n v="864502093"/>
    <m/>
    <m/>
    <m/>
    <n v="260001"/>
    <m/>
    <m/>
    <m/>
    <m/>
    <m/>
    <m/>
    <m/>
    <m/>
    <m/>
    <m/>
    <m/>
    <m/>
    <m/>
    <n v="-167.515850144092"/>
    <m/>
    <m/>
    <m/>
    <n v="0"/>
    <n v="-178.484149855908"/>
    <s v="Sem registo"/>
  </r>
  <r>
    <d v="2026-04-02T00:00:00"/>
    <x v="3"/>
    <m/>
    <m/>
    <m/>
    <n v="1"/>
    <n v="0.5"/>
    <n v="0.515850144092219"/>
    <n v="0.01585014409221897"/>
    <m/>
    <m/>
    <m/>
    <m/>
    <m/>
    <m/>
    <m/>
    <s v="AGRIMIDACLORP1L"/>
    <m/>
    <m/>
    <m/>
    <n v="2601342"/>
    <s v="Luisa Zavala"/>
    <x v="4"/>
    <x v="59"/>
    <s v="Dacata-sede"/>
    <m/>
    <m/>
    <m/>
    <m/>
    <m/>
    <m/>
    <s v="Luisa Zavala"/>
    <s v="862221559"/>
    <s v="Joaquim Dimba"/>
    <n v="864502093"/>
    <m/>
    <m/>
    <m/>
    <n v="260001"/>
    <m/>
    <m/>
    <m/>
    <m/>
    <m/>
    <m/>
    <m/>
    <m/>
    <m/>
    <m/>
    <m/>
    <m/>
    <m/>
    <n v="-0.484149855907781"/>
    <m/>
    <m/>
    <m/>
    <n v="0"/>
    <n v="-0.515850144092219"/>
    <s v="Sem registo"/>
  </r>
  <r>
    <d v="2026-04-02T00:00:00"/>
    <x v="4"/>
    <m/>
    <m/>
    <m/>
    <n v="4325"/>
    <n v="4325"/>
    <n v="2231.05187319885"/>
    <n v="-2093.94812680115"/>
    <m/>
    <m/>
    <m/>
    <m/>
    <m/>
    <m/>
    <m/>
    <s v="MXIXMILHOKG"/>
    <m/>
    <m/>
    <m/>
    <n v="2601342"/>
    <s v="Luisa Zavala"/>
    <x v="4"/>
    <x v="59"/>
    <s v="Chirera"/>
    <m/>
    <m/>
    <m/>
    <m/>
    <m/>
    <m/>
    <s v="Luisa Zavala"/>
    <s v="862221559"/>
    <s v="Joaquim Dimba"/>
    <n v="864502093"/>
    <m/>
    <m/>
    <m/>
    <n v="260001"/>
    <m/>
    <m/>
    <m/>
    <m/>
    <m/>
    <m/>
    <m/>
    <m/>
    <m/>
    <m/>
    <m/>
    <m/>
    <m/>
    <n v="-2093.94812680115"/>
    <m/>
    <m/>
    <m/>
    <n v="0"/>
    <n v="-2231.05187319885"/>
    <s v="Sem registo"/>
  </r>
  <r>
    <d v="2026-04-02T00:00:00"/>
    <x v="4"/>
    <m/>
    <m/>
    <m/>
    <n v="12.5"/>
    <n v="12.5"/>
    <n v="6.44812680115274"/>
    <n v="-6.05187319884726"/>
    <m/>
    <m/>
    <m/>
    <m/>
    <m/>
    <m/>
    <m/>
    <s v="MXIXMILHOKG"/>
    <m/>
    <m/>
    <m/>
    <n v="2601342"/>
    <s v="Luisa Zavala"/>
    <x v="4"/>
    <x v="59"/>
    <s v="Dacata-sede"/>
    <m/>
    <m/>
    <m/>
    <m/>
    <m/>
    <m/>
    <s v="Luisa Zavala"/>
    <s v="862221559"/>
    <s v="Joaquim Dimba"/>
    <n v="864502093"/>
    <m/>
    <m/>
    <m/>
    <n v="260001"/>
    <m/>
    <m/>
    <m/>
    <m/>
    <m/>
    <m/>
    <m/>
    <m/>
    <m/>
    <m/>
    <m/>
    <m/>
    <m/>
    <n v="-6.05187319884726"/>
    <m/>
    <m/>
    <m/>
    <n v="0"/>
    <n v="-6.44812680115274"/>
    <s v="Sem registo"/>
  </r>
  <r>
    <d v="2026-04-02T00:00:00"/>
    <x v="0"/>
    <m/>
    <m/>
    <m/>
    <n v="1305"/>
    <n v="1305"/>
    <n v="0"/>
    <n v="-1305"/>
    <m/>
    <m/>
    <m/>
    <m/>
    <m/>
    <m/>
    <m/>
    <s v="MXIXFEIJAOKG"/>
    <m/>
    <m/>
    <m/>
    <n v="2601343"/>
    <s v="Mafalda Stela Barrata da Silva"/>
    <x v="2"/>
    <x v="28"/>
    <s v="Caia sede"/>
    <m/>
    <m/>
    <m/>
    <m/>
    <m/>
    <m/>
    <s v="Mafalda Stela Barrata da Silva"/>
    <s v="874704181"/>
    <s v="Filipe Paulino Saute"/>
    <s v="847254103/875454103"/>
    <m/>
    <m/>
    <m/>
    <n v="260001"/>
    <m/>
    <m/>
    <m/>
    <m/>
    <m/>
    <m/>
    <m/>
    <m/>
    <m/>
    <m/>
    <m/>
    <m/>
    <m/>
    <n v="-1305"/>
    <m/>
    <m/>
    <n v="1305"/>
    <n v="0"/>
    <n v="0"/>
    <s v="Sem registo"/>
  </r>
  <r>
    <d v="2026-04-02T00:00:00"/>
    <x v="1"/>
    <m/>
    <m/>
    <m/>
    <n v="87"/>
    <n v="43.5"/>
    <n v="0"/>
    <n v="-43.5"/>
    <m/>
    <m/>
    <m/>
    <m/>
    <m/>
    <m/>
    <m/>
    <s v="AGRIFEMMA01L"/>
    <m/>
    <m/>
    <m/>
    <n v="2601343"/>
    <s v="Mafalda Stela Barrata da Silva"/>
    <x v="2"/>
    <x v="28"/>
    <s v="Caia sede"/>
    <m/>
    <m/>
    <m/>
    <m/>
    <m/>
    <m/>
    <s v="Mafalda Stela Barrata da Silva"/>
    <s v="874704181"/>
    <s v="Filipe Paulino Saute"/>
    <s v="847254103/875454103"/>
    <m/>
    <m/>
    <m/>
    <n v="260001"/>
    <m/>
    <m/>
    <m/>
    <m/>
    <m/>
    <m/>
    <m/>
    <m/>
    <m/>
    <m/>
    <m/>
    <m/>
    <m/>
    <n v="-87"/>
    <m/>
    <m/>
    <m/>
    <n v="0"/>
    <n v="0"/>
    <s v="Sem registo"/>
  </r>
  <r>
    <d v="2026-04-02T00:00:00"/>
    <x v="2"/>
    <m/>
    <m/>
    <m/>
    <n v="1740"/>
    <n v="1740"/>
    <n v="0"/>
    <n v="-1740"/>
    <m/>
    <m/>
    <m/>
    <m/>
    <m/>
    <m/>
    <m/>
    <s v="SUSSACO"/>
    <m/>
    <m/>
    <m/>
    <n v="2601343"/>
    <s v="Mafalda Stela Barrata da Silva"/>
    <x v="2"/>
    <x v="28"/>
    <s v="Caia sede"/>
    <m/>
    <m/>
    <m/>
    <m/>
    <m/>
    <m/>
    <s v="Mafalda Stela Barrata da Silva"/>
    <s v="874704181"/>
    <s v="Filipe Paulino Saute"/>
    <s v="847254103/875454103"/>
    <m/>
    <m/>
    <m/>
    <n v="260001"/>
    <m/>
    <m/>
    <m/>
    <m/>
    <m/>
    <m/>
    <m/>
    <m/>
    <m/>
    <m/>
    <m/>
    <m/>
    <m/>
    <n v="-1740"/>
    <m/>
    <m/>
    <m/>
    <n v="0"/>
    <n v="0"/>
    <s v="Sem registo"/>
  </r>
  <r>
    <d v="2026-04-02T00:00:00"/>
    <x v="3"/>
    <m/>
    <m/>
    <m/>
    <n v="87"/>
    <n v="43.5"/>
    <n v="0"/>
    <n v="-43.5"/>
    <m/>
    <m/>
    <m/>
    <m/>
    <m/>
    <m/>
    <m/>
    <s v="AGRIMIDACLORP1L"/>
    <m/>
    <m/>
    <m/>
    <n v="2601343"/>
    <s v="Mafalda Stela Barrata da Silva"/>
    <x v="2"/>
    <x v="28"/>
    <s v="Caia sede"/>
    <m/>
    <m/>
    <m/>
    <m/>
    <m/>
    <m/>
    <s v="Mafalda Stela Barrata da Silva"/>
    <s v="874704181"/>
    <s v="Filipe Paulino Saute"/>
    <s v="847254103/875454103"/>
    <m/>
    <m/>
    <m/>
    <n v="260001"/>
    <m/>
    <m/>
    <m/>
    <m/>
    <m/>
    <m/>
    <m/>
    <m/>
    <m/>
    <m/>
    <m/>
    <m/>
    <m/>
    <n v="-87"/>
    <m/>
    <m/>
    <m/>
    <n v="0"/>
    <n v="0"/>
    <s v="Sem registo"/>
  </r>
  <r>
    <d v="2026-04-02T00:00:00"/>
    <x v="4"/>
    <m/>
    <m/>
    <m/>
    <n v="1087.5"/>
    <n v="1087.5"/>
    <n v="0"/>
    <n v="-1087.5"/>
    <m/>
    <m/>
    <m/>
    <m/>
    <m/>
    <m/>
    <m/>
    <s v="MXIXMILHOKG"/>
    <m/>
    <m/>
    <m/>
    <n v="2601343"/>
    <s v="Mafalda Stela Barrata da Silva"/>
    <x v="2"/>
    <x v="28"/>
    <s v="Caia sede"/>
    <m/>
    <m/>
    <m/>
    <m/>
    <m/>
    <m/>
    <s v="Mafalda Stela Barrata da Silva"/>
    <s v="874704181"/>
    <s v="Filipe Paulino Saute"/>
    <s v="847254103/875454103"/>
    <m/>
    <m/>
    <m/>
    <n v="260001"/>
    <m/>
    <m/>
    <m/>
    <m/>
    <m/>
    <m/>
    <m/>
    <m/>
    <m/>
    <m/>
    <m/>
    <m/>
    <m/>
    <n v="-1087.5"/>
    <m/>
    <m/>
    <n v="1088"/>
    <n v="0"/>
    <n v="0"/>
    <s v="Sem registo"/>
  </r>
  <r>
    <d v="2026-04-02T00:00:00"/>
    <x v="0"/>
    <m/>
    <m/>
    <m/>
    <n v="180"/>
    <n v="180"/>
    <n v="0"/>
    <n v="-180"/>
    <m/>
    <m/>
    <m/>
    <m/>
    <m/>
    <m/>
    <m/>
    <s v="MXIXFEIJAOKG"/>
    <m/>
    <m/>
    <m/>
    <n v="2601344"/>
    <s v="Malemia Geraldo Maugente"/>
    <x v="4"/>
    <x v="8"/>
    <s v="Macate Sede"/>
    <m/>
    <m/>
    <m/>
    <m/>
    <m/>
    <m/>
    <s v="Malemia Geraldo Maugente"/>
    <s v="848438043 / 861698773"/>
    <s v="Constantino João Fernando"/>
    <s v="846867910 / 865989486"/>
    <m/>
    <m/>
    <m/>
    <n v="260001"/>
    <m/>
    <m/>
    <m/>
    <m/>
    <m/>
    <m/>
    <m/>
    <m/>
    <m/>
    <m/>
    <m/>
    <m/>
    <m/>
    <n v="-180"/>
    <m/>
    <m/>
    <m/>
    <n v="0"/>
    <n v="0"/>
    <s v="Sem registo"/>
  </r>
  <r>
    <d v="2026-04-02T00:00:00"/>
    <x v="1"/>
    <m/>
    <m/>
    <m/>
    <n v="12"/>
    <n v="6"/>
    <n v="0"/>
    <n v="-6"/>
    <m/>
    <m/>
    <m/>
    <m/>
    <m/>
    <m/>
    <m/>
    <s v="AGRIFEMMA01L"/>
    <m/>
    <m/>
    <m/>
    <n v="2601344"/>
    <s v="Malemia Geraldo Maugente"/>
    <x v="4"/>
    <x v="8"/>
    <s v="Macate Sede"/>
    <m/>
    <m/>
    <m/>
    <m/>
    <m/>
    <m/>
    <s v="Malemia Geraldo Maugente"/>
    <s v="848438043 / 861698773"/>
    <s v="Constantino João Fernando"/>
    <s v="846867910 / 865989486"/>
    <m/>
    <m/>
    <m/>
    <n v="260001"/>
    <m/>
    <m/>
    <m/>
    <m/>
    <m/>
    <m/>
    <m/>
    <m/>
    <m/>
    <m/>
    <m/>
    <m/>
    <m/>
    <n v="-12"/>
    <m/>
    <m/>
    <m/>
    <n v="0"/>
    <n v="0"/>
    <s v="Sem registo"/>
  </r>
  <r>
    <d v="2026-04-02T00:00:00"/>
    <x v="2"/>
    <m/>
    <m/>
    <m/>
    <n v="240"/>
    <n v="240"/>
    <n v="0"/>
    <n v="-240"/>
    <m/>
    <m/>
    <m/>
    <m/>
    <m/>
    <m/>
    <m/>
    <s v="SUSSACO"/>
    <m/>
    <m/>
    <m/>
    <n v="2601344"/>
    <s v="Malemia Geraldo Maugente"/>
    <x v="4"/>
    <x v="8"/>
    <s v="Macate Sede"/>
    <m/>
    <m/>
    <m/>
    <m/>
    <m/>
    <m/>
    <s v="Malemia Geraldo Maugente"/>
    <s v="848438043 / 861698773"/>
    <s v="Constantino João Fernando"/>
    <s v="846867910 / 865989486"/>
    <m/>
    <m/>
    <m/>
    <n v="260001"/>
    <m/>
    <m/>
    <m/>
    <m/>
    <m/>
    <m/>
    <m/>
    <m/>
    <m/>
    <m/>
    <m/>
    <m/>
    <m/>
    <n v="-240"/>
    <m/>
    <m/>
    <m/>
    <n v="0"/>
    <n v="0"/>
    <s v="Sem registo"/>
  </r>
  <r>
    <d v="2026-04-02T00:00:00"/>
    <x v="3"/>
    <m/>
    <m/>
    <m/>
    <n v="12"/>
    <n v="6"/>
    <n v="0"/>
    <n v="-6"/>
    <m/>
    <m/>
    <m/>
    <m/>
    <m/>
    <m/>
    <m/>
    <s v="AGRIMIDACLORP1L"/>
    <m/>
    <m/>
    <m/>
    <n v="2601344"/>
    <s v="Malemia Geraldo Maugente"/>
    <x v="4"/>
    <x v="8"/>
    <s v="Macate Sede"/>
    <m/>
    <m/>
    <m/>
    <m/>
    <m/>
    <m/>
    <s v="Malemia Geraldo Maugente"/>
    <s v="848438043 / 861698773"/>
    <s v="Constantino João Fernando"/>
    <s v="846867910 / 865989486"/>
    <m/>
    <m/>
    <m/>
    <n v="260001"/>
    <m/>
    <m/>
    <m/>
    <m/>
    <m/>
    <m/>
    <m/>
    <m/>
    <m/>
    <m/>
    <m/>
    <m/>
    <m/>
    <n v="-12"/>
    <m/>
    <m/>
    <m/>
    <n v="0"/>
    <n v="0"/>
    <s v="Sem registo"/>
  </r>
  <r>
    <d v="2026-04-02T00:00:00"/>
    <x v="4"/>
    <m/>
    <m/>
    <m/>
    <n v="150"/>
    <n v="150"/>
    <n v="0"/>
    <n v="-150"/>
    <m/>
    <m/>
    <m/>
    <m/>
    <m/>
    <m/>
    <m/>
    <s v="MXIXMILHOKG"/>
    <m/>
    <m/>
    <m/>
    <n v="2601344"/>
    <s v="Malemia Geraldo Maugente"/>
    <x v="4"/>
    <x v="8"/>
    <s v="Macate Sede"/>
    <m/>
    <m/>
    <m/>
    <m/>
    <m/>
    <m/>
    <s v="Malemia Geraldo Maugente"/>
    <s v="848438043 / 861698773"/>
    <s v="Constantino João Fernando"/>
    <s v="846867910 / 865989486"/>
    <m/>
    <m/>
    <m/>
    <n v="260001"/>
    <m/>
    <m/>
    <m/>
    <m/>
    <m/>
    <m/>
    <m/>
    <m/>
    <m/>
    <m/>
    <m/>
    <m/>
    <m/>
    <n v="-150"/>
    <m/>
    <m/>
    <m/>
    <n v="0"/>
    <n v="0"/>
    <s v="Sem registo"/>
  </r>
  <r>
    <d v="2026-04-02T00:00:00"/>
    <x v="0"/>
    <m/>
    <m/>
    <m/>
    <n v="6885"/>
    <n v="6885"/>
    <n v="6885"/>
    <n v="0"/>
    <m/>
    <m/>
    <m/>
    <m/>
    <m/>
    <m/>
    <m/>
    <s v="MXIXFEIJAOKG"/>
    <m/>
    <m/>
    <m/>
    <n v="2601345"/>
    <s v="Mamade Hanifo"/>
    <x v="2"/>
    <x v="5"/>
    <s v="Buzi Sede"/>
    <m/>
    <m/>
    <m/>
    <m/>
    <m/>
    <m/>
    <s v="Mamade Hanifo"/>
    <s v="845135068"/>
    <s v="Ayrton Mael"/>
    <n v="879095867"/>
    <m/>
    <m/>
    <m/>
    <n v="260001"/>
    <m/>
    <m/>
    <m/>
    <m/>
    <m/>
    <m/>
    <m/>
    <m/>
    <m/>
    <m/>
    <m/>
    <m/>
    <m/>
    <n v="-6885"/>
    <m/>
    <n v="6885"/>
    <m/>
    <n v="6885"/>
    <n v="0"/>
    <s v="Entregue"/>
  </r>
  <r>
    <d v="2026-04-02T00:00:00"/>
    <x v="1"/>
    <m/>
    <m/>
    <m/>
    <n v="459"/>
    <n v="229.5"/>
    <n v="229.5"/>
    <n v="0"/>
    <m/>
    <m/>
    <m/>
    <m/>
    <m/>
    <m/>
    <m/>
    <s v="AGRIFEMMA01L"/>
    <m/>
    <m/>
    <m/>
    <n v="2601345"/>
    <s v="Mamade Hanifo"/>
    <x v="2"/>
    <x v="5"/>
    <s v="Buzi Sede"/>
    <m/>
    <m/>
    <m/>
    <m/>
    <m/>
    <m/>
    <s v="Mamade Hanifo"/>
    <s v="845135068"/>
    <s v="Ayrton Mael"/>
    <n v="879095867"/>
    <m/>
    <m/>
    <m/>
    <n v="260001"/>
    <m/>
    <m/>
    <m/>
    <m/>
    <m/>
    <m/>
    <m/>
    <m/>
    <m/>
    <m/>
    <m/>
    <m/>
    <m/>
    <n v="-459"/>
    <m/>
    <m/>
    <m/>
    <n v="0"/>
    <n v="-229.5"/>
    <s v="Sem registo"/>
  </r>
  <r>
    <d v="2026-04-02T00:00:00"/>
    <x v="2"/>
    <m/>
    <m/>
    <m/>
    <n v="9180"/>
    <n v="9180"/>
    <n v="9180"/>
    <n v="0"/>
    <m/>
    <m/>
    <m/>
    <m/>
    <m/>
    <m/>
    <m/>
    <s v="SUSSACO"/>
    <m/>
    <m/>
    <m/>
    <n v="2601345"/>
    <s v="Mamade Hanifo"/>
    <x v="2"/>
    <x v="5"/>
    <s v="Buzi Sede"/>
    <m/>
    <m/>
    <m/>
    <m/>
    <m/>
    <m/>
    <s v="Mamade Hanifo"/>
    <s v="845135068"/>
    <s v="Ayrton Mael"/>
    <n v="879095867"/>
    <m/>
    <m/>
    <m/>
    <n v="260001"/>
    <m/>
    <m/>
    <m/>
    <m/>
    <m/>
    <m/>
    <m/>
    <m/>
    <m/>
    <m/>
    <m/>
    <m/>
    <m/>
    <n v="-9180"/>
    <m/>
    <m/>
    <m/>
    <n v="0"/>
    <n v="-9180"/>
    <s v="Sem registo"/>
  </r>
  <r>
    <d v="2026-04-02T00:00:00"/>
    <x v="5"/>
    <m/>
    <m/>
    <m/>
    <n v="1377"/>
    <n v="688.5"/>
    <n v="688.5"/>
    <n v="0"/>
    <m/>
    <m/>
    <m/>
    <m/>
    <m/>
    <m/>
    <m/>
    <s v="AGRIMHMCPA1L"/>
    <m/>
    <m/>
    <m/>
    <n v="2601345"/>
    <s v="Mamade Hanifo"/>
    <x v="2"/>
    <x v="5"/>
    <s v="Buzi Sede"/>
    <m/>
    <m/>
    <m/>
    <m/>
    <m/>
    <m/>
    <s v="Mamade Hanifo"/>
    <s v="845135068"/>
    <s v="Ayrton Mael"/>
    <n v="879095867"/>
    <m/>
    <m/>
    <m/>
    <n v="260001"/>
    <m/>
    <m/>
    <m/>
    <m/>
    <m/>
    <m/>
    <m/>
    <m/>
    <m/>
    <m/>
    <m/>
    <m/>
    <m/>
    <n v="-1377"/>
    <m/>
    <m/>
    <m/>
    <n v="0"/>
    <n v="-688.5"/>
    <s v="Sem registo"/>
  </r>
  <r>
    <d v="2026-04-02T00:00:00"/>
    <x v="6"/>
    <m/>
    <m/>
    <m/>
    <n v="22950"/>
    <n v="22950"/>
    <n v="22950"/>
    <n v="0"/>
    <m/>
    <m/>
    <m/>
    <m/>
    <m/>
    <m/>
    <m/>
    <s v="MXIXARROZKG"/>
    <m/>
    <m/>
    <m/>
    <n v="2601345"/>
    <s v="Mamade Hanifo"/>
    <x v="2"/>
    <x v="5"/>
    <s v="Buzi Sede"/>
    <m/>
    <m/>
    <m/>
    <m/>
    <m/>
    <m/>
    <s v="Mamade Hanifo"/>
    <s v="845135068"/>
    <s v="Ayrton Mael"/>
    <n v="879095867"/>
    <m/>
    <m/>
    <m/>
    <n v="260001"/>
    <m/>
    <m/>
    <m/>
    <m/>
    <m/>
    <m/>
    <m/>
    <m/>
    <m/>
    <m/>
    <m/>
    <m/>
    <m/>
    <n v="-22950"/>
    <m/>
    <m/>
    <m/>
    <n v="0"/>
    <n v="-22950"/>
    <s v="Sem registo"/>
  </r>
  <r>
    <d v="2026-04-02T00:00:00"/>
    <x v="0"/>
    <m/>
    <m/>
    <m/>
    <n v="11850"/>
    <n v="11850"/>
    <n v="0"/>
    <n v="-11850"/>
    <m/>
    <m/>
    <m/>
    <m/>
    <m/>
    <m/>
    <m/>
    <s v="MXIXFEIJAOKG"/>
    <m/>
    <m/>
    <m/>
    <n v="2601346"/>
    <s v="Manecas Labuquene"/>
    <x v="4"/>
    <x v="36"/>
    <s v="Buzua-Sede"/>
    <m/>
    <m/>
    <m/>
    <m/>
    <m/>
    <m/>
    <s v="Manecas Labuquene"/>
    <s v="861970074"/>
    <s v="Manuel Quandune"/>
    <n v="868188909"/>
    <m/>
    <m/>
    <m/>
    <n v="260001"/>
    <m/>
    <m/>
    <m/>
    <m/>
    <m/>
    <m/>
    <m/>
    <m/>
    <m/>
    <m/>
    <m/>
    <m/>
    <m/>
    <n v="-11850"/>
    <m/>
    <m/>
    <m/>
    <n v="0"/>
    <n v="0"/>
    <s v="Sem registo"/>
  </r>
  <r>
    <d v="2026-04-02T00:00:00"/>
    <x v="0"/>
    <m/>
    <m/>
    <m/>
    <n v="6615"/>
    <n v="6615"/>
    <n v="0"/>
    <n v="-6615"/>
    <m/>
    <m/>
    <m/>
    <m/>
    <m/>
    <m/>
    <m/>
    <s v="MXIXFEIJAOKG"/>
    <m/>
    <m/>
    <m/>
    <n v="2601346"/>
    <s v="Manecas Labuquene"/>
    <x v="4"/>
    <x v="36"/>
    <s v="Marimanau"/>
    <m/>
    <m/>
    <m/>
    <m/>
    <m/>
    <m/>
    <s v="Manecas Labuquene"/>
    <s v="861970074"/>
    <s v="Manuel Quandune"/>
    <n v="868188909"/>
    <m/>
    <m/>
    <m/>
    <n v="260001"/>
    <m/>
    <m/>
    <m/>
    <m/>
    <m/>
    <m/>
    <m/>
    <m/>
    <m/>
    <m/>
    <m/>
    <m/>
    <m/>
    <n v="-6615"/>
    <m/>
    <m/>
    <m/>
    <n v="0"/>
    <n v="0"/>
    <s v="Sem registo"/>
  </r>
  <r>
    <d v="2026-04-02T00:00:00"/>
    <x v="1"/>
    <m/>
    <m/>
    <m/>
    <n v="790"/>
    <n v="395"/>
    <n v="0"/>
    <n v="-395"/>
    <m/>
    <m/>
    <m/>
    <m/>
    <m/>
    <m/>
    <m/>
    <s v="AGRIFEMMA01L"/>
    <m/>
    <m/>
    <m/>
    <n v="2601346"/>
    <s v="Manecas Labuquene"/>
    <x v="4"/>
    <x v="36"/>
    <s v="Buzua-Sede"/>
    <m/>
    <m/>
    <m/>
    <m/>
    <m/>
    <m/>
    <s v="Manecas Labuquene"/>
    <s v="861970074"/>
    <s v="Manuel Quandune"/>
    <n v="868188909"/>
    <m/>
    <m/>
    <m/>
    <n v="260001"/>
    <m/>
    <m/>
    <m/>
    <m/>
    <m/>
    <m/>
    <m/>
    <m/>
    <m/>
    <m/>
    <m/>
    <m/>
    <m/>
    <n v="-790"/>
    <m/>
    <m/>
    <m/>
    <n v="0"/>
    <n v="0"/>
    <s v="Sem registo"/>
  </r>
  <r>
    <d v="2026-04-02T00:00:00"/>
    <x v="1"/>
    <m/>
    <m/>
    <m/>
    <n v="441"/>
    <n v="220.5"/>
    <n v="0"/>
    <n v="-220.5"/>
    <m/>
    <m/>
    <m/>
    <m/>
    <m/>
    <m/>
    <m/>
    <s v="AGRIFEMMA01L"/>
    <m/>
    <m/>
    <m/>
    <n v="2601346"/>
    <s v="Manecas Labuquene"/>
    <x v="4"/>
    <x v="36"/>
    <s v="Marimanau"/>
    <m/>
    <m/>
    <m/>
    <m/>
    <m/>
    <m/>
    <s v="Manecas Labuquene"/>
    <s v="861970074"/>
    <s v="Manuel Quandune"/>
    <n v="868188909"/>
    <m/>
    <m/>
    <m/>
    <n v="260001"/>
    <m/>
    <m/>
    <m/>
    <m/>
    <m/>
    <m/>
    <m/>
    <m/>
    <m/>
    <m/>
    <m/>
    <m/>
    <m/>
    <n v="-441"/>
    <m/>
    <m/>
    <m/>
    <n v="0"/>
    <n v="0"/>
    <s v="Sem registo"/>
  </r>
  <r>
    <d v="2026-04-02T00:00:00"/>
    <x v="2"/>
    <m/>
    <m/>
    <m/>
    <n v="15800"/>
    <n v="15800"/>
    <n v="0"/>
    <n v="-15800"/>
    <m/>
    <m/>
    <m/>
    <m/>
    <m/>
    <m/>
    <m/>
    <s v="SUSSACO"/>
    <m/>
    <m/>
    <m/>
    <n v="2601346"/>
    <s v="Manecas Labuquene"/>
    <x v="4"/>
    <x v="36"/>
    <s v="Buzua-Sede"/>
    <m/>
    <m/>
    <m/>
    <m/>
    <m/>
    <m/>
    <s v="Manecas Labuquene"/>
    <s v="861970074"/>
    <s v="Manuel Quandune"/>
    <n v="868188909"/>
    <m/>
    <m/>
    <m/>
    <n v="260001"/>
    <m/>
    <m/>
    <m/>
    <m/>
    <m/>
    <m/>
    <m/>
    <m/>
    <m/>
    <m/>
    <m/>
    <m/>
    <m/>
    <n v="-15800"/>
    <m/>
    <m/>
    <m/>
    <n v="0"/>
    <n v="0"/>
    <s v="Sem registo"/>
  </r>
  <r>
    <d v="2026-04-02T00:00:00"/>
    <x v="2"/>
    <m/>
    <m/>
    <m/>
    <n v="8820"/>
    <n v="8820"/>
    <n v="0"/>
    <n v="-8820"/>
    <m/>
    <m/>
    <m/>
    <m/>
    <m/>
    <m/>
    <m/>
    <s v="SUSSACO"/>
    <m/>
    <m/>
    <m/>
    <n v="2601346"/>
    <s v="Manecas Labuquene"/>
    <x v="4"/>
    <x v="36"/>
    <s v="Marimanau"/>
    <m/>
    <m/>
    <m/>
    <m/>
    <m/>
    <m/>
    <s v="Manecas Labuquene"/>
    <s v="861970074"/>
    <s v="Manuel Quandune"/>
    <n v="868188909"/>
    <m/>
    <m/>
    <m/>
    <n v="260001"/>
    <m/>
    <m/>
    <m/>
    <m/>
    <m/>
    <m/>
    <m/>
    <m/>
    <m/>
    <m/>
    <m/>
    <m/>
    <m/>
    <n v="-8820"/>
    <m/>
    <m/>
    <m/>
    <n v="0"/>
    <n v="0"/>
    <s v="Sem registo"/>
  </r>
  <r>
    <d v="2026-04-02T00:00:00"/>
    <x v="3"/>
    <m/>
    <m/>
    <m/>
    <n v="790"/>
    <n v="395"/>
    <n v="0"/>
    <n v="-395"/>
    <m/>
    <m/>
    <m/>
    <m/>
    <m/>
    <m/>
    <m/>
    <s v="AGRIMIDACLORP1L"/>
    <m/>
    <m/>
    <m/>
    <n v="2601346"/>
    <s v="Manecas Labuquene"/>
    <x v="4"/>
    <x v="36"/>
    <s v="Buzua-Sede"/>
    <m/>
    <m/>
    <m/>
    <m/>
    <m/>
    <m/>
    <s v="Manecas Labuquene"/>
    <s v="861970074"/>
    <s v="Manuel Quandune"/>
    <n v="868188909"/>
    <m/>
    <m/>
    <m/>
    <n v="260001"/>
    <m/>
    <m/>
    <m/>
    <m/>
    <m/>
    <m/>
    <m/>
    <m/>
    <m/>
    <m/>
    <m/>
    <m/>
    <m/>
    <n v="-790"/>
    <m/>
    <m/>
    <m/>
    <n v="0"/>
    <n v="0"/>
    <s v="Sem registo"/>
  </r>
  <r>
    <d v="2026-04-02T00:00:00"/>
    <x v="3"/>
    <m/>
    <m/>
    <m/>
    <n v="441"/>
    <n v="220.5"/>
    <n v="0"/>
    <n v="-220.5"/>
    <m/>
    <m/>
    <m/>
    <m/>
    <m/>
    <m/>
    <m/>
    <s v="AGRIMIDACLORP1L"/>
    <m/>
    <m/>
    <m/>
    <n v="2601346"/>
    <s v="Manecas Labuquene"/>
    <x v="4"/>
    <x v="36"/>
    <s v="Marimanau"/>
    <m/>
    <m/>
    <m/>
    <m/>
    <m/>
    <m/>
    <s v="Manecas Labuquene"/>
    <s v="861970074"/>
    <s v="Manuel Quandune"/>
    <n v="868188909"/>
    <m/>
    <m/>
    <m/>
    <n v="260001"/>
    <m/>
    <m/>
    <m/>
    <m/>
    <m/>
    <m/>
    <m/>
    <m/>
    <m/>
    <m/>
    <m/>
    <m/>
    <m/>
    <n v="-441"/>
    <m/>
    <m/>
    <m/>
    <n v="0"/>
    <n v="0"/>
    <s v="Sem registo"/>
  </r>
  <r>
    <d v="2026-04-02T00:00:00"/>
    <x v="4"/>
    <m/>
    <m/>
    <m/>
    <n v="9875"/>
    <n v="9875"/>
    <n v="0"/>
    <n v="-9875"/>
    <m/>
    <m/>
    <m/>
    <m/>
    <m/>
    <m/>
    <m/>
    <s v="MXIXMILHOKG"/>
    <m/>
    <m/>
    <m/>
    <n v="2601346"/>
    <s v="Manecas Labuquene"/>
    <x v="4"/>
    <x v="36"/>
    <s v="Buzua-Sede"/>
    <m/>
    <m/>
    <m/>
    <m/>
    <m/>
    <m/>
    <s v="Manecas Labuquene"/>
    <s v="861970074"/>
    <s v="Manuel Quandune"/>
    <n v="868188909"/>
    <m/>
    <m/>
    <m/>
    <n v="260001"/>
    <m/>
    <m/>
    <m/>
    <m/>
    <m/>
    <m/>
    <m/>
    <m/>
    <m/>
    <m/>
    <m/>
    <m/>
    <m/>
    <n v="-9875"/>
    <m/>
    <m/>
    <m/>
    <n v="0"/>
    <n v="0"/>
    <s v="Sem registo"/>
  </r>
  <r>
    <d v="2026-04-02T00:00:00"/>
    <x v="4"/>
    <m/>
    <m/>
    <m/>
    <n v="5512.5"/>
    <n v="5512.5"/>
    <n v="0"/>
    <n v="-5512.5"/>
    <m/>
    <m/>
    <m/>
    <m/>
    <m/>
    <m/>
    <m/>
    <s v="MXIXMILHOKG"/>
    <m/>
    <m/>
    <m/>
    <n v="2601346"/>
    <s v="Manecas Labuquene"/>
    <x v="4"/>
    <x v="36"/>
    <s v="Marimanau"/>
    <m/>
    <m/>
    <m/>
    <m/>
    <m/>
    <m/>
    <s v="Manecas Labuquene"/>
    <s v="861970074"/>
    <s v="Manuel Quandune"/>
    <n v="868188909"/>
    <m/>
    <m/>
    <m/>
    <n v="260001"/>
    <m/>
    <m/>
    <m/>
    <m/>
    <m/>
    <m/>
    <m/>
    <m/>
    <m/>
    <m/>
    <m/>
    <m/>
    <m/>
    <n v="-5512.5"/>
    <m/>
    <m/>
    <m/>
    <n v="0"/>
    <n v="0"/>
    <s v="Sem registo"/>
  </r>
  <r>
    <d v="2026-04-02T00:00:00"/>
    <x v="0"/>
    <m/>
    <m/>
    <m/>
    <n v="4665"/>
    <n v="4665"/>
    <n v="4665"/>
    <n v="0"/>
    <m/>
    <m/>
    <m/>
    <m/>
    <m/>
    <m/>
    <m/>
    <s v="MXIXFEIJAOKG"/>
    <m/>
    <m/>
    <m/>
    <n v="2601347"/>
    <s v="Manuel Acácio"/>
    <x v="1"/>
    <x v="2"/>
    <s v="P A 3 de fevereiro Localidade Manchiana"/>
    <m/>
    <m/>
    <m/>
    <m/>
    <m/>
    <m/>
    <s v="Manuel Acácio"/>
    <s v="869422722"/>
    <s v="Joaquim Arnaldo Muchanga"/>
    <n v="847870520"/>
    <m/>
    <m/>
    <m/>
    <n v="260001"/>
    <m/>
    <m/>
    <m/>
    <m/>
    <m/>
    <m/>
    <m/>
    <m/>
    <m/>
    <m/>
    <m/>
    <m/>
    <m/>
    <m/>
    <m/>
    <m/>
    <n v="4665"/>
    <n v="0"/>
    <n v="-4665"/>
    <s v="Sem registo"/>
  </r>
  <r>
    <d v="2026-04-02T00:00:00"/>
    <x v="0"/>
    <m/>
    <m/>
    <m/>
    <n v="1065"/>
    <n v="1065"/>
    <n v="1065"/>
    <n v="0"/>
    <m/>
    <m/>
    <m/>
    <m/>
    <m/>
    <m/>
    <m/>
    <s v="MXIXFEIJAOKG"/>
    <m/>
    <m/>
    <m/>
    <n v="2601347"/>
    <s v="Manuel Acácio"/>
    <x v="1"/>
    <x v="2"/>
    <s v="Povoado de Chicuembo"/>
    <m/>
    <m/>
    <m/>
    <m/>
    <m/>
    <m/>
    <s v="Manuel Acácio"/>
    <s v="869422722"/>
    <s v="Joaquim Arnaldo Muchanga"/>
    <n v="847870520"/>
    <m/>
    <m/>
    <m/>
    <n v="260001"/>
    <m/>
    <m/>
    <m/>
    <m/>
    <m/>
    <m/>
    <m/>
    <m/>
    <m/>
    <m/>
    <m/>
    <m/>
    <m/>
    <m/>
    <m/>
    <m/>
    <n v="1065"/>
    <n v="0"/>
    <n v="-1065"/>
    <s v="Sem registo"/>
  </r>
  <r>
    <d v="2026-04-02T00:00:00"/>
    <x v="1"/>
    <m/>
    <m/>
    <m/>
    <n v="311"/>
    <n v="155.5"/>
    <n v="155.5"/>
    <n v="0"/>
    <m/>
    <m/>
    <m/>
    <m/>
    <m/>
    <m/>
    <m/>
    <s v="AGRIFEMMA01L"/>
    <m/>
    <m/>
    <m/>
    <n v="2601347"/>
    <s v="Manuel Acácio"/>
    <x v="1"/>
    <x v="2"/>
    <s v="P A 3 de fevereiro Localidade Manchiana"/>
    <m/>
    <m/>
    <m/>
    <m/>
    <m/>
    <m/>
    <s v="Manuel Acácio"/>
    <s v="869422722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155.5"/>
    <s v="Sem registo"/>
  </r>
  <r>
    <d v="2026-04-02T00:00:00"/>
    <x v="1"/>
    <m/>
    <m/>
    <m/>
    <n v="71"/>
    <n v="35.5"/>
    <n v="35.5"/>
    <n v="0"/>
    <m/>
    <m/>
    <m/>
    <m/>
    <m/>
    <m/>
    <m/>
    <s v="AGRIFEMMA01L"/>
    <m/>
    <m/>
    <m/>
    <n v="2601347"/>
    <s v="Manuel Acácio"/>
    <x v="1"/>
    <x v="2"/>
    <s v="Povoado de Chicuembo"/>
    <m/>
    <m/>
    <m/>
    <m/>
    <m/>
    <m/>
    <s v="Manuel Acácio"/>
    <s v="869422722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35.5"/>
    <s v="Sem registo"/>
  </r>
  <r>
    <d v="2026-04-02T00:00:00"/>
    <x v="2"/>
    <m/>
    <m/>
    <m/>
    <n v="6220"/>
    <n v="6220"/>
    <n v="6220"/>
    <n v="0"/>
    <m/>
    <m/>
    <m/>
    <m/>
    <m/>
    <m/>
    <m/>
    <s v="SUSSACO"/>
    <m/>
    <m/>
    <m/>
    <n v="2601347"/>
    <s v="Manuel Acácio"/>
    <x v="1"/>
    <x v="2"/>
    <s v="P A 3 de fevereiro Localidade Manchiana"/>
    <m/>
    <m/>
    <m/>
    <m/>
    <m/>
    <m/>
    <s v="Manuel Acácio"/>
    <s v="869422722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6220"/>
    <s v="Sem registo"/>
  </r>
  <r>
    <d v="2026-04-02T00:00:00"/>
    <x v="2"/>
    <m/>
    <m/>
    <m/>
    <n v="1420"/>
    <n v="1420"/>
    <n v="1420"/>
    <n v="0"/>
    <m/>
    <m/>
    <m/>
    <m/>
    <m/>
    <m/>
    <m/>
    <s v="SUSSACO"/>
    <m/>
    <m/>
    <m/>
    <n v="2601347"/>
    <s v="Manuel Acácio"/>
    <x v="1"/>
    <x v="2"/>
    <s v="Povoado de Chicuembo"/>
    <m/>
    <m/>
    <m/>
    <m/>
    <m/>
    <m/>
    <s v="Manuel Acácio"/>
    <s v="869422722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1420"/>
    <s v="Sem registo"/>
  </r>
  <r>
    <d v="2026-04-02T00:00:00"/>
    <x v="3"/>
    <m/>
    <m/>
    <m/>
    <n v="311"/>
    <n v="155.5"/>
    <n v="155.5"/>
    <n v="0"/>
    <m/>
    <m/>
    <m/>
    <m/>
    <m/>
    <m/>
    <m/>
    <s v="AGRIMIDACLORP1L"/>
    <m/>
    <m/>
    <m/>
    <n v="2601347"/>
    <s v="Manuel Acácio"/>
    <x v="1"/>
    <x v="2"/>
    <s v="P A 3 de fevereiro Localidade Manchiana"/>
    <m/>
    <m/>
    <m/>
    <m/>
    <m/>
    <m/>
    <s v="Manuel Acácio"/>
    <s v="869422722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155.5"/>
    <s v="Sem registo"/>
  </r>
  <r>
    <d v="2026-04-02T00:00:00"/>
    <x v="3"/>
    <m/>
    <m/>
    <m/>
    <n v="71"/>
    <n v="35.5"/>
    <n v="35.5"/>
    <n v="0"/>
    <m/>
    <m/>
    <m/>
    <m/>
    <m/>
    <m/>
    <m/>
    <s v="AGRIMIDACLORP1L"/>
    <m/>
    <m/>
    <m/>
    <n v="2601347"/>
    <s v="Manuel Acácio"/>
    <x v="1"/>
    <x v="2"/>
    <s v="Povoado de Chicuembo"/>
    <m/>
    <m/>
    <m/>
    <m/>
    <m/>
    <m/>
    <s v="Manuel Acácio"/>
    <s v="869422722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35.5"/>
    <s v="Sem registo"/>
  </r>
  <r>
    <d v="2026-04-02T00:00:00"/>
    <x v="4"/>
    <m/>
    <m/>
    <m/>
    <n v="3887.5"/>
    <n v="3887.5"/>
    <n v="3887.5"/>
    <n v="0"/>
    <m/>
    <m/>
    <m/>
    <m/>
    <m/>
    <m/>
    <m/>
    <s v="MXIXMILHOKG"/>
    <m/>
    <m/>
    <m/>
    <n v="2601347"/>
    <s v="Manuel Acácio"/>
    <x v="1"/>
    <x v="2"/>
    <s v="P A 3 de fevereiro Localidade Manchiana"/>
    <m/>
    <m/>
    <m/>
    <m/>
    <m/>
    <m/>
    <s v="Manuel Acácio"/>
    <s v="869422722"/>
    <s v="Joaquim Arnaldo Muchanga"/>
    <n v="847870520"/>
    <m/>
    <m/>
    <m/>
    <n v="260001"/>
    <m/>
    <m/>
    <m/>
    <m/>
    <m/>
    <m/>
    <m/>
    <m/>
    <m/>
    <m/>
    <m/>
    <m/>
    <m/>
    <m/>
    <m/>
    <n v="3888"/>
    <m/>
    <n v="3888"/>
    <n v="0.5"/>
    <s v="Entregue"/>
  </r>
  <r>
    <d v="2026-04-02T00:00:00"/>
    <x v="4"/>
    <m/>
    <m/>
    <m/>
    <n v="887.5"/>
    <n v="887.5"/>
    <n v="887.5"/>
    <n v="0"/>
    <m/>
    <m/>
    <m/>
    <m/>
    <m/>
    <m/>
    <m/>
    <s v="MXIXMILHOKG"/>
    <m/>
    <m/>
    <m/>
    <n v="2601347"/>
    <s v="Manuel Acácio"/>
    <x v="1"/>
    <x v="2"/>
    <s v="Povoado de Chicuembo"/>
    <m/>
    <m/>
    <m/>
    <m/>
    <m/>
    <m/>
    <s v="Manuel Acácio"/>
    <s v="869422722"/>
    <s v="Joaquim Arnaldo Muchanga"/>
    <n v="847870520"/>
    <m/>
    <m/>
    <m/>
    <n v="260001"/>
    <m/>
    <m/>
    <m/>
    <m/>
    <m/>
    <m/>
    <m/>
    <m/>
    <m/>
    <m/>
    <m/>
    <m/>
    <m/>
    <m/>
    <m/>
    <n v="888"/>
    <m/>
    <n v="888"/>
    <n v="0.5"/>
    <s v="Entregue"/>
  </r>
  <r>
    <d v="2026-04-02T00:00:00"/>
    <x v="0"/>
    <m/>
    <m/>
    <m/>
    <n v="2445"/>
    <n v="2445"/>
    <n v="2490"/>
    <n v="45"/>
    <m/>
    <m/>
    <m/>
    <m/>
    <m/>
    <m/>
    <m/>
    <s v="MXIXFEIJAOKG"/>
    <m/>
    <m/>
    <m/>
    <n v="2601348"/>
    <s v="Manuel Carlos Tomas Jofrice"/>
    <x v="2"/>
    <x v="28"/>
    <s v="Caia sede"/>
    <m/>
    <m/>
    <m/>
    <m/>
    <m/>
    <m/>
    <s v="Manuel Carlos Tomas Jofrice"/>
    <s v="842715576"/>
    <s v="Filipe Paulino Saute"/>
    <s v="847254103/875454103"/>
    <m/>
    <m/>
    <m/>
    <n v="260001"/>
    <m/>
    <m/>
    <m/>
    <m/>
    <m/>
    <m/>
    <m/>
    <m/>
    <m/>
    <m/>
    <m/>
    <m/>
    <m/>
    <n v="45"/>
    <m/>
    <m/>
    <n v="2445"/>
    <n v="0"/>
    <n v="-2490"/>
    <s v="Sem registo"/>
  </r>
  <r>
    <d v="2026-04-02T00:00:00"/>
    <x v="1"/>
    <m/>
    <m/>
    <m/>
    <n v="163"/>
    <n v="81.5"/>
    <n v="166"/>
    <n v="84.5"/>
    <m/>
    <m/>
    <m/>
    <m/>
    <m/>
    <m/>
    <m/>
    <s v="AGRIFEMMA01L"/>
    <m/>
    <m/>
    <m/>
    <n v="2601348"/>
    <s v="Manuel Carlos Tomas Jofrice"/>
    <x v="2"/>
    <x v="28"/>
    <s v="Caia sede"/>
    <m/>
    <m/>
    <m/>
    <m/>
    <m/>
    <m/>
    <s v="Manuel Carlos Tomas Jofrice"/>
    <s v="842715576"/>
    <s v="Filipe Paulino Saute"/>
    <s v="847254103/875454103"/>
    <m/>
    <m/>
    <m/>
    <n v="260001"/>
    <m/>
    <m/>
    <m/>
    <m/>
    <m/>
    <m/>
    <m/>
    <m/>
    <m/>
    <m/>
    <m/>
    <m/>
    <m/>
    <n v="3"/>
    <m/>
    <m/>
    <m/>
    <n v="0"/>
    <n v="-166"/>
    <s v="Sem registo"/>
  </r>
  <r>
    <d v="2026-04-02T00:00:00"/>
    <x v="2"/>
    <m/>
    <m/>
    <m/>
    <n v="3260"/>
    <n v="3260"/>
    <n v="3320"/>
    <n v="60"/>
    <m/>
    <m/>
    <m/>
    <m/>
    <m/>
    <m/>
    <m/>
    <s v="SUSSACO"/>
    <m/>
    <m/>
    <m/>
    <n v="2601348"/>
    <s v="Manuel Carlos Tomas Jofrice"/>
    <x v="2"/>
    <x v="28"/>
    <s v="Caia sede"/>
    <m/>
    <m/>
    <m/>
    <m/>
    <m/>
    <m/>
    <s v="Manuel Carlos Tomas Jofrice"/>
    <s v="842715576"/>
    <s v="Filipe Paulino Saute"/>
    <s v="847254103/875454103"/>
    <m/>
    <m/>
    <m/>
    <n v="260001"/>
    <m/>
    <m/>
    <m/>
    <m/>
    <m/>
    <m/>
    <m/>
    <m/>
    <m/>
    <m/>
    <m/>
    <m/>
    <m/>
    <n v="60"/>
    <m/>
    <m/>
    <m/>
    <n v="0"/>
    <n v="-3320"/>
    <s v="Sem registo"/>
  </r>
  <r>
    <d v="2026-04-02T00:00:00"/>
    <x v="3"/>
    <m/>
    <m/>
    <m/>
    <n v="163"/>
    <n v="81.5"/>
    <n v="166"/>
    <n v="84.5"/>
    <m/>
    <m/>
    <m/>
    <m/>
    <m/>
    <m/>
    <m/>
    <s v="AGRIMIDACLORP1L"/>
    <m/>
    <m/>
    <m/>
    <n v="2601348"/>
    <s v="Manuel Carlos Tomas Jofrice"/>
    <x v="2"/>
    <x v="28"/>
    <s v="Caia sede"/>
    <m/>
    <m/>
    <m/>
    <m/>
    <m/>
    <m/>
    <s v="Manuel Carlos Tomas Jofrice"/>
    <s v="842715576"/>
    <s v="Filipe Paulino Saute"/>
    <s v="847254103/875454103"/>
    <m/>
    <m/>
    <m/>
    <n v="260001"/>
    <m/>
    <m/>
    <m/>
    <m/>
    <m/>
    <m/>
    <m/>
    <m/>
    <m/>
    <m/>
    <m/>
    <m/>
    <m/>
    <n v="3"/>
    <m/>
    <m/>
    <m/>
    <n v="0"/>
    <n v="-166"/>
    <s v="Sem registo"/>
  </r>
  <r>
    <d v="2026-04-02T00:00:00"/>
    <x v="4"/>
    <m/>
    <m/>
    <m/>
    <n v="2037.5"/>
    <n v="2037.5"/>
    <n v="2075"/>
    <n v="37.5"/>
    <m/>
    <m/>
    <m/>
    <m/>
    <m/>
    <m/>
    <m/>
    <s v="MXIXMILHOKG"/>
    <m/>
    <m/>
    <m/>
    <n v="2601348"/>
    <s v="Manuel Carlos Tomas Jofrice"/>
    <x v="2"/>
    <x v="28"/>
    <s v="Caia sede"/>
    <m/>
    <m/>
    <m/>
    <m/>
    <m/>
    <m/>
    <s v="Manuel Carlos Tomas Jofrice"/>
    <s v="842715576"/>
    <s v="Filipe Paulino Saute"/>
    <s v="847254103/875454103"/>
    <m/>
    <m/>
    <m/>
    <n v="260001"/>
    <m/>
    <m/>
    <m/>
    <m/>
    <m/>
    <m/>
    <m/>
    <m/>
    <m/>
    <m/>
    <m/>
    <m/>
    <m/>
    <n v="37.5"/>
    <m/>
    <m/>
    <n v="2038"/>
    <n v="0"/>
    <n v="-2075"/>
    <s v="Sem registo"/>
  </r>
  <r>
    <d v="2026-04-02T00:00:00"/>
    <x v="0"/>
    <m/>
    <m/>
    <m/>
    <n v="17415"/>
    <n v="17415"/>
    <n v="5790"/>
    <n v="-11625"/>
    <m/>
    <m/>
    <m/>
    <m/>
    <m/>
    <m/>
    <m/>
    <s v="MXIXFEIJAOKG"/>
    <m/>
    <m/>
    <m/>
    <n v="2601349"/>
    <s v="Manuel Davide Machava"/>
    <x v="2"/>
    <x v="65"/>
    <s v="Mutua"/>
    <m/>
    <m/>
    <m/>
    <m/>
    <m/>
    <m/>
    <s v="Manuel Davide Machava"/>
    <s v="846114397"/>
    <s v="Shirazi Faruk Jussub"/>
    <n v="848061542"/>
    <m/>
    <m/>
    <m/>
    <n v="260001"/>
    <m/>
    <m/>
    <m/>
    <m/>
    <m/>
    <m/>
    <m/>
    <m/>
    <m/>
    <m/>
    <m/>
    <m/>
    <m/>
    <n v="-11625"/>
    <m/>
    <m/>
    <n v="17415"/>
    <n v="0"/>
    <n v="-5790"/>
    <s v="Sem registo"/>
  </r>
  <r>
    <d v="2026-04-02T00:00:00"/>
    <x v="1"/>
    <m/>
    <m/>
    <m/>
    <n v="1161"/>
    <n v="580.5"/>
    <n v="386"/>
    <n v="-194.5"/>
    <m/>
    <m/>
    <m/>
    <m/>
    <m/>
    <m/>
    <m/>
    <s v="AGRIFEMMA01L"/>
    <m/>
    <m/>
    <m/>
    <n v="2601349"/>
    <s v="Manuel Davide Machava"/>
    <x v="2"/>
    <x v="65"/>
    <s v="Mutua"/>
    <m/>
    <m/>
    <m/>
    <m/>
    <m/>
    <m/>
    <s v="Manuel Davide Machava"/>
    <s v="846114397"/>
    <s v="Shirazi Faruk Jussub"/>
    <n v="848061542"/>
    <m/>
    <m/>
    <m/>
    <n v="260001"/>
    <m/>
    <m/>
    <m/>
    <m/>
    <m/>
    <m/>
    <m/>
    <m/>
    <m/>
    <m/>
    <m/>
    <m/>
    <m/>
    <n v="-775"/>
    <m/>
    <m/>
    <m/>
    <n v="0"/>
    <n v="-386"/>
    <s v="Sem registo"/>
  </r>
  <r>
    <d v="2026-04-02T00:00:00"/>
    <x v="2"/>
    <m/>
    <m/>
    <m/>
    <n v="23220"/>
    <n v="23220"/>
    <n v="7720"/>
    <n v="-15500"/>
    <m/>
    <m/>
    <m/>
    <m/>
    <m/>
    <m/>
    <m/>
    <s v="SUSSACO"/>
    <m/>
    <m/>
    <m/>
    <n v="2601349"/>
    <s v="Manuel Davide Machava"/>
    <x v="2"/>
    <x v="65"/>
    <s v="Mutua"/>
    <m/>
    <m/>
    <m/>
    <m/>
    <m/>
    <m/>
    <s v="Manuel Davide Machava"/>
    <s v="846114397"/>
    <s v="Shirazi Faruk Jussub"/>
    <n v="848061542"/>
    <m/>
    <m/>
    <m/>
    <n v="260001"/>
    <m/>
    <m/>
    <m/>
    <m/>
    <m/>
    <m/>
    <m/>
    <m/>
    <m/>
    <m/>
    <m/>
    <m/>
    <m/>
    <n v="-15500"/>
    <m/>
    <m/>
    <m/>
    <n v="0"/>
    <n v="-7720"/>
    <s v="Sem registo"/>
  </r>
  <r>
    <d v="2026-04-02T00:00:00"/>
    <x v="3"/>
    <m/>
    <m/>
    <m/>
    <n v="1161"/>
    <n v="580.5"/>
    <n v="0"/>
    <n v="-580.5"/>
    <m/>
    <m/>
    <m/>
    <m/>
    <m/>
    <m/>
    <m/>
    <s v="AGRIMIDACLORP1L"/>
    <m/>
    <m/>
    <m/>
    <n v="2601349"/>
    <s v="Manuel Davide Machava"/>
    <x v="2"/>
    <x v="65"/>
    <s v="Mutua"/>
    <m/>
    <m/>
    <m/>
    <m/>
    <m/>
    <m/>
    <s v="Manuel Davide Machava"/>
    <s v="846114397"/>
    <s v="Shirazi Faruk Jussub"/>
    <n v="848061542"/>
    <m/>
    <m/>
    <m/>
    <n v="260001"/>
    <m/>
    <m/>
    <m/>
    <m/>
    <m/>
    <m/>
    <m/>
    <m/>
    <m/>
    <m/>
    <m/>
    <m/>
    <m/>
    <n v="-1161"/>
    <m/>
    <m/>
    <m/>
    <n v="0"/>
    <n v="0"/>
    <s v="Sem registo"/>
  </r>
  <r>
    <d v="2026-04-02T00:00:00"/>
    <x v="4"/>
    <m/>
    <m/>
    <m/>
    <n v="14512.5"/>
    <n v="14512.5"/>
    <n v="0"/>
    <n v="-14512.5"/>
    <m/>
    <m/>
    <m/>
    <m/>
    <m/>
    <m/>
    <m/>
    <s v="MXIXMILHOKG"/>
    <m/>
    <m/>
    <m/>
    <n v="2601349"/>
    <s v="Manuel Davide Machava"/>
    <x v="2"/>
    <x v="65"/>
    <s v="Mutua"/>
    <m/>
    <m/>
    <m/>
    <m/>
    <m/>
    <m/>
    <s v="Manuel Davide Machava"/>
    <s v="846114397"/>
    <s v="Shirazi Faruk Jussub"/>
    <n v="848061542"/>
    <m/>
    <m/>
    <m/>
    <n v="260001"/>
    <m/>
    <m/>
    <m/>
    <m/>
    <m/>
    <m/>
    <m/>
    <m/>
    <m/>
    <m/>
    <m/>
    <m/>
    <m/>
    <n v="-14512.5"/>
    <m/>
    <m/>
    <n v="14512"/>
    <n v="0"/>
    <n v="0"/>
    <s v="Sem registo"/>
  </r>
  <r>
    <d v="2026-04-02T00:00:00"/>
    <x v="0"/>
    <m/>
    <m/>
    <m/>
    <n v="5505"/>
    <n v="5505"/>
    <n v="1036.23529411765"/>
    <n v="-4468.76470588235"/>
    <m/>
    <m/>
    <m/>
    <m/>
    <m/>
    <m/>
    <m/>
    <s v="MXIXFEIJAOKG"/>
    <m/>
    <m/>
    <m/>
    <n v="2601350"/>
    <s v="Manuel Joao Chithlango"/>
    <x v="3"/>
    <x v="66"/>
    <s v="Chiandame"/>
    <m/>
    <m/>
    <m/>
    <m/>
    <m/>
    <m/>
    <s v="Manuel Joao Chithlango"/>
    <s v="867631797/846844256"/>
    <s v="Geralde Jose Mafumba"/>
    <s v="861343856/840587247"/>
    <m/>
    <m/>
    <m/>
    <n v="260001"/>
    <m/>
    <m/>
    <m/>
    <m/>
    <m/>
    <m/>
    <m/>
    <m/>
    <m/>
    <m/>
    <m/>
    <m/>
    <m/>
    <n v="-4468.76470588235"/>
    <m/>
    <m/>
    <m/>
    <n v="0"/>
    <n v="-1036.23529411765"/>
    <s v="Sem registo"/>
  </r>
  <r>
    <d v="2026-04-02T00:00:00"/>
    <x v="0"/>
    <m/>
    <m/>
    <m/>
    <n v="870"/>
    <n v="870"/>
    <n v="163.764705882353"/>
    <n v="-706.235294117647"/>
    <m/>
    <m/>
    <m/>
    <m/>
    <m/>
    <m/>
    <m/>
    <s v="MXIXFEIJAOKG"/>
    <m/>
    <m/>
    <m/>
    <n v="2601350"/>
    <s v="Manuel Joao Chithlango"/>
    <x v="3"/>
    <x v="66"/>
    <s v="Chiandame/Linthazi"/>
    <m/>
    <m/>
    <m/>
    <m/>
    <m/>
    <m/>
    <s v="Manuel Joao Chithlango"/>
    <s v="867631797/846844256"/>
    <s v="Geralde Jose Mafumba"/>
    <s v="861343856/840587247"/>
    <m/>
    <m/>
    <m/>
    <n v="260001"/>
    <m/>
    <m/>
    <m/>
    <m/>
    <m/>
    <m/>
    <m/>
    <m/>
    <m/>
    <m/>
    <m/>
    <m/>
    <m/>
    <n v="-706.235294117647"/>
    <m/>
    <m/>
    <m/>
    <n v="0"/>
    <n v="-163.764705882353"/>
    <s v="Sem registo"/>
  </r>
  <r>
    <d v="2026-04-02T00:00:00"/>
    <x v="1"/>
    <m/>
    <m/>
    <m/>
    <n v="367"/>
    <n v="183.5"/>
    <n v="69.0823529411765"/>
    <n v="-114.4176470588235"/>
    <m/>
    <m/>
    <m/>
    <m/>
    <m/>
    <m/>
    <m/>
    <s v="AGRIFEMMA01L"/>
    <m/>
    <m/>
    <m/>
    <n v="2601350"/>
    <s v="Manuel Joao Chithlango"/>
    <x v="3"/>
    <x v="66"/>
    <s v="Chiandame"/>
    <m/>
    <m/>
    <m/>
    <m/>
    <m/>
    <m/>
    <s v="Manuel Joao Chithlango"/>
    <s v="867631797/846844256"/>
    <s v="Geralde Jose Mafumba"/>
    <s v="861343856/840587247"/>
    <m/>
    <m/>
    <m/>
    <n v="260001"/>
    <m/>
    <m/>
    <m/>
    <m/>
    <m/>
    <m/>
    <m/>
    <m/>
    <m/>
    <m/>
    <m/>
    <m/>
    <m/>
    <n v="-297.917647058824"/>
    <m/>
    <m/>
    <m/>
    <n v="0"/>
    <n v="-69.0823529411765"/>
    <s v="Sem registo"/>
  </r>
  <r>
    <d v="2026-04-02T00:00:00"/>
    <x v="1"/>
    <m/>
    <m/>
    <m/>
    <n v="58"/>
    <n v="29"/>
    <n v="10.9176470588235"/>
    <n v="-18.0823529411765"/>
    <m/>
    <m/>
    <m/>
    <m/>
    <m/>
    <m/>
    <m/>
    <s v="AGRIFEMMA01L"/>
    <m/>
    <m/>
    <m/>
    <n v="2601350"/>
    <s v="Manuel Joao Chithlango"/>
    <x v="3"/>
    <x v="66"/>
    <s v="Chiandame/Linthazi"/>
    <m/>
    <m/>
    <m/>
    <m/>
    <m/>
    <m/>
    <s v="Manuel Joao Chithlango"/>
    <s v="867631797/846844256"/>
    <s v="Geralde Jose Mafumba"/>
    <s v="861343856/840587247"/>
    <m/>
    <m/>
    <m/>
    <n v="260001"/>
    <m/>
    <m/>
    <m/>
    <m/>
    <m/>
    <m/>
    <m/>
    <m/>
    <m/>
    <m/>
    <m/>
    <m/>
    <m/>
    <n v="-47.0823529411765"/>
    <m/>
    <m/>
    <m/>
    <n v="0"/>
    <n v="-10.9176470588235"/>
    <s v="Sem registo"/>
  </r>
  <r>
    <d v="2026-04-02T00:00:00"/>
    <x v="2"/>
    <m/>
    <m/>
    <m/>
    <n v="7340"/>
    <n v="7340"/>
    <n v="1381.64705882353"/>
    <n v="-5958.35294117647"/>
    <m/>
    <m/>
    <m/>
    <m/>
    <m/>
    <m/>
    <m/>
    <s v="SUSSACO"/>
    <m/>
    <m/>
    <m/>
    <n v="2601350"/>
    <s v="Manuel Joao Chithlango"/>
    <x v="3"/>
    <x v="66"/>
    <s v="Chiandame"/>
    <m/>
    <m/>
    <m/>
    <m/>
    <m/>
    <m/>
    <s v="Manuel Joao Chithlango"/>
    <s v="867631797/846844256"/>
    <s v="Geralde Jose Mafumba"/>
    <s v="861343856/840587247"/>
    <m/>
    <m/>
    <m/>
    <n v="260001"/>
    <m/>
    <m/>
    <m/>
    <m/>
    <m/>
    <m/>
    <m/>
    <m/>
    <m/>
    <m/>
    <m/>
    <m/>
    <m/>
    <n v="-5958.35294117647"/>
    <m/>
    <m/>
    <m/>
    <n v="0"/>
    <n v="-1381.64705882353"/>
    <s v="Sem registo"/>
  </r>
  <r>
    <d v="2026-04-02T00:00:00"/>
    <x v="2"/>
    <m/>
    <m/>
    <m/>
    <n v="1160"/>
    <n v="1160"/>
    <n v="218.352941176471"/>
    <n v="-941.6470588235291"/>
    <m/>
    <m/>
    <m/>
    <m/>
    <m/>
    <m/>
    <m/>
    <s v="SUSSACO"/>
    <m/>
    <m/>
    <m/>
    <n v="2601350"/>
    <s v="Manuel Joao Chithlango"/>
    <x v="3"/>
    <x v="66"/>
    <s v="Chiandame/Linthazi"/>
    <m/>
    <m/>
    <m/>
    <m/>
    <m/>
    <m/>
    <s v="Manuel Joao Chithlango"/>
    <s v="867631797/846844256"/>
    <s v="Geralde Jose Mafumba"/>
    <s v="861343856/840587247"/>
    <m/>
    <m/>
    <m/>
    <n v="260001"/>
    <m/>
    <m/>
    <m/>
    <m/>
    <m/>
    <m/>
    <m/>
    <m/>
    <m/>
    <m/>
    <m/>
    <m/>
    <m/>
    <n v="-941.6470588235291"/>
    <m/>
    <m/>
    <m/>
    <n v="0"/>
    <n v="-218.352941176471"/>
    <s v="Sem registo"/>
  </r>
  <r>
    <d v="2026-04-02T00:00:00"/>
    <x v="3"/>
    <m/>
    <m/>
    <m/>
    <n v="221"/>
    <n v="110.5"/>
    <n v="80"/>
    <n v="-30.5"/>
    <m/>
    <m/>
    <m/>
    <m/>
    <m/>
    <m/>
    <m/>
    <s v="AGRIMIDACLORP1L"/>
    <m/>
    <m/>
    <m/>
    <n v="2601350"/>
    <s v="Manuel Joao Chithlango"/>
    <x v="3"/>
    <x v="66"/>
    <s v="Chiandame"/>
    <m/>
    <m/>
    <m/>
    <m/>
    <m/>
    <m/>
    <s v="Manuel Joao Chithlango"/>
    <s v="867631797/846844256"/>
    <s v="Geralde Jose Mafumba"/>
    <s v="861343856/840587247"/>
    <m/>
    <m/>
    <m/>
    <n v="260001"/>
    <m/>
    <m/>
    <m/>
    <m/>
    <m/>
    <m/>
    <m/>
    <m/>
    <m/>
    <m/>
    <m/>
    <m/>
    <m/>
    <n v="-141"/>
    <m/>
    <m/>
    <m/>
    <n v="0"/>
    <n v="-80"/>
    <s v="Sem registo"/>
  </r>
  <r>
    <d v="2026-04-02T00:00:00"/>
    <x v="4"/>
    <m/>
    <m/>
    <m/>
    <n v="2762.5"/>
    <n v="2762.5"/>
    <n v="1000"/>
    <n v="-1762.5"/>
    <m/>
    <m/>
    <m/>
    <m/>
    <m/>
    <m/>
    <m/>
    <s v="MXIXMILHOKG"/>
    <m/>
    <m/>
    <m/>
    <n v="2601350"/>
    <s v="Manuel Joao Chithlango"/>
    <x v="3"/>
    <x v="66"/>
    <s v="Chiandame"/>
    <m/>
    <m/>
    <m/>
    <m/>
    <m/>
    <m/>
    <s v="Manuel Joao Chithlango"/>
    <s v="867631797/846844256"/>
    <s v="Geralde Jose Mafumba"/>
    <s v="861343856/840587247"/>
    <m/>
    <m/>
    <m/>
    <n v="260001"/>
    <m/>
    <m/>
    <m/>
    <m/>
    <m/>
    <m/>
    <m/>
    <m/>
    <m/>
    <m/>
    <m/>
    <m/>
    <m/>
    <n v="-1762.5"/>
    <m/>
    <m/>
    <m/>
    <n v="0"/>
    <n v="-1000"/>
    <s v="Sem registo"/>
  </r>
  <r>
    <d v="2026-04-02T00:00:00"/>
    <x v="5"/>
    <m/>
    <m/>
    <m/>
    <n v="438"/>
    <n v="219"/>
    <n v="0"/>
    <n v="-219"/>
    <m/>
    <m/>
    <m/>
    <m/>
    <m/>
    <m/>
    <m/>
    <s v="AGRIMHMCPA1L"/>
    <m/>
    <m/>
    <m/>
    <n v="2601350"/>
    <s v="Manuel Joao Chithlango"/>
    <x v="3"/>
    <x v="66"/>
    <s v="Chiandame"/>
    <m/>
    <m/>
    <m/>
    <m/>
    <m/>
    <m/>
    <s v="Manuel Joao Chithlango"/>
    <s v="867631797/846844256"/>
    <s v="Geralde Jose Mafumba"/>
    <s v="861343856/840587247"/>
    <m/>
    <m/>
    <m/>
    <n v="260001"/>
    <m/>
    <m/>
    <m/>
    <m/>
    <m/>
    <m/>
    <m/>
    <m/>
    <m/>
    <m/>
    <m/>
    <m/>
    <m/>
    <n v="-438"/>
    <m/>
    <m/>
    <m/>
    <n v="0"/>
    <n v="0"/>
    <s v="Sem registo"/>
  </r>
  <r>
    <d v="2026-04-02T00:00:00"/>
    <x v="5"/>
    <m/>
    <m/>
    <m/>
    <n v="174"/>
    <n v="87"/>
    <n v="0"/>
    <n v="-87"/>
    <m/>
    <m/>
    <m/>
    <m/>
    <m/>
    <m/>
    <m/>
    <s v="AGRIMHMCPA1L"/>
    <m/>
    <m/>
    <m/>
    <n v="2601350"/>
    <s v="Manuel Joao Chithlango"/>
    <x v="3"/>
    <x v="66"/>
    <s v="Chiandame/Linthazi"/>
    <m/>
    <m/>
    <m/>
    <m/>
    <m/>
    <m/>
    <s v="Manuel Joao Chithlango"/>
    <s v="867631797/846844256"/>
    <s v="Geralde Jose Mafumba"/>
    <s v="861343856/840587247"/>
    <m/>
    <m/>
    <m/>
    <n v="260001"/>
    <m/>
    <m/>
    <m/>
    <m/>
    <m/>
    <m/>
    <m/>
    <m/>
    <m/>
    <m/>
    <m/>
    <m/>
    <m/>
    <n v="-174"/>
    <m/>
    <m/>
    <m/>
    <n v="0"/>
    <n v="0"/>
    <s v="Sem registo"/>
  </r>
  <r>
    <d v="2026-04-02T00:00:00"/>
    <x v="6"/>
    <m/>
    <m/>
    <m/>
    <n v="7300"/>
    <n v="7300"/>
    <n v="0"/>
    <n v="-7300"/>
    <m/>
    <m/>
    <m/>
    <m/>
    <m/>
    <m/>
    <m/>
    <s v="MXIXARROZKG"/>
    <m/>
    <m/>
    <m/>
    <n v="2601350"/>
    <s v="Manuel Joao Chithlango"/>
    <x v="3"/>
    <x v="66"/>
    <s v="Chiandame"/>
    <m/>
    <m/>
    <m/>
    <m/>
    <m/>
    <m/>
    <s v="Manuel Joao Chithlango"/>
    <s v="867631797/846844256"/>
    <s v="Geralde Jose Mafumba"/>
    <s v="861343856/840587247"/>
    <m/>
    <m/>
    <m/>
    <n v="260001"/>
    <m/>
    <m/>
    <m/>
    <m/>
    <m/>
    <m/>
    <m/>
    <m/>
    <m/>
    <m/>
    <m/>
    <m/>
    <m/>
    <n v="-7300"/>
    <m/>
    <m/>
    <m/>
    <n v="0"/>
    <n v="0"/>
    <s v="Sem registo"/>
  </r>
  <r>
    <d v="2026-04-02T00:00:00"/>
    <x v="6"/>
    <m/>
    <m/>
    <m/>
    <n v="2900"/>
    <n v="2900"/>
    <n v="0"/>
    <n v="-2900"/>
    <m/>
    <m/>
    <m/>
    <m/>
    <m/>
    <m/>
    <m/>
    <s v="MXIXARROZKG"/>
    <m/>
    <m/>
    <m/>
    <n v="2601350"/>
    <s v="Manuel Joao Chithlango"/>
    <x v="3"/>
    <x v="66"/>
    <s v="Chiandame/Linthazi"/>
    <m/>
    <m/>
    <m/>
    <m/>
    <m/>
    <m/>
    <s v="Manuel Joao Chithlango"/>
    <s v="867631797/846844256"/>
    <s v="Geralde Jose Mafumba"/>
    <s v="861343856/840587247"/>
    <m/>
    <m/>
    <m/>
    <n v="260001"/>
    <m/>
    <m/>
    <m/>
    <m/>
    <m/>
    <m/>
    <m/>
    <m/>
    <m/>
    <m/>
    <m/>
    <m/>
    <m/>
    <n v="-2900"/>
    <m/>
    <m/>
    <m/>
    <n v="0"/>
    <n v="0"/>
    <s v="Sem registo"/>
  </r>
  <r>
    <d v="2026-04-02T00:00:00"/>
    <x v="0"/>
    <m/>
    <m/>
    <m/>
    <n v="7665"/>
    <n v="7665"/>
    <n v="7665"/>
    <n v="0"/>
    <m/>
    <m/>
    <m/>
    <m/>
    <m/>
    <m/>
    <m/>
    <s v="MXIXFEIJAOKG"/>
    <m/>
    <m/>
    <m/>
    <n v="2601351"/>
    <s v="Manuel John"/>
    <x v="1"/>
    <x v="57"/>
    <s v="Catuane"/>
    <m/>
    <m/>
    <m/>
    <m/>
    <m/>
    <m/>
    <s v="Manuel John"/>
    <s v="843653265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7665"/>
    <s v="Sem registo"/>
  </r>
  <r>
    <d v="2026-04-02T00:00:00"/>
    <x v="0"/>
    <m/>
    <m/>
    <m/>
    <n v="180"/>
    <n v="180"/>
    <n v="180"/>
    <n v="0"/>
    <m/>
    <m/>
    <m/>
    <m/>
    <m/>
    <m/>
    <m/>
    <s v="MXIXFEIJAOKG"/>
    <m/>
    <m/>
    <m/>
    <n v="2601351"/>
    <s v="Manuel John"/>
    <x v="1"/>
    <x v="57"/>
    <s v="(blank)"/>
    <m/>
    <m/>
    <m/>
    <m/>
    <m/>
    <m/>
    <s v="Manuel John"/>
    <s v="843653265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180"/>
    <s v="Sem registo"/>
  </r>
  <r>
    <d v="2026-04-02T00:00:00"/>
    <x v="1"/>
    <m/>
    <m/>
    <m/>
    <n v="511"/>
    <n v="255.5"/>
    <n v="255.5"/>
    <n v="0"/>
    <m/>
    <m/>
    <m/>
    <m/>
    <m/>
    <m/>
    <m/>
    <s v="AGRIFEMMA01L"/>
    <m/>
    <m/>
    <m/>
    <n v="2601351"/>
    <s v="Manuel John"/>
    <x v="1"/>
    <x v="57"/>
    <s v="Catuane"/>
    <m/>
    <m/>
    <m/>
    <m/>
    <m/>
    <m/>
    <s v="Manuel John"/>
    <s v="843653265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255.5"/>
    <s v="Sem registo"/>
  </r>
  <r>
    <d v="2026-04-02T00:00:00"/>
    <x v="1"/>
    <m/>
    <m/>
    <m/>
    <n v="12"/>
    <n v="6"/>
    <n v="6"/>
    <n v="0"/>
    <m/>
    <m/>
    <m/>
    <m/>
    <m/>
    <m/>
    <m/>
    <s v="AGRIFEMMA01L"/>
    <m/>
    <m/>
    <m/>
    <n v="2601351"/>
    <s v="Manuel John"/>
    <x v="1"/>
    <x v="57"/>
    <s v="(blank)"/>
    <m/>
    <m/>
    <m/>
    <m/>
    <m/>
    <m/>
    <s v="Manuel John"/>
    <s v="843653265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6"/>
    <s v="Sem registo"/>
  </r>
  <r>
    <d v="2026-04-02T00:00:00"/>
    <x v="2"/>
    <m/>
    <m/>
    <m/>
    <n v="10220"/>
    <n v="10220"/>
    <n v="10220"/>
    <n v="0"/>
    <m/>
    <m/>
    <m/>
    <m/>
    <m/>
    <m/>
    <m/>
    <s v="SUSSACO"/>
    <m/>
    <m/>
    <m/>
    <n v="2601351"/>
    <s v="Manuel John"/>
    <x v="1"/>
    <x v="57"/>
    <s v="Catuane"/>
    <m/>
    <m/>
    <m/>
    <m/>
    <m/>
    <m/>
    <s v="Manuel John"/>
    <s v="843653265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10220"/>
    <s v="Sem registo"/>
  </r>
  <r>
    <d v="2026-04-02T00:00:00"/>
    <x v="2"/>
    <m/>
    <m/>
    <m/>
    <n v="240"/>
    <n v="240"/>
    <n v="240"/>
    <n v="0"/>
    <m/>
    <m/>
    <m/>
    <m/>
    <m/>
    <m/>
    <m/>
    <s v="SUSSACO"/>
    <m/>
    <m/>
    <m/>
    <n v="2601351"/>
    <s v="Manuel John"/>
    <x v="1"/>
    <x v="57"/>
    <s v="(blank)"/>
    <m/>
    <m/>
    <m/>
    <m/>
    <m/>
    <m/>
    <s v="Manuel John"/>
    <s v="843653265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240"/>
    <s v="Sem registo"/>
  </r>
  <r>
    <d v="2026-04-02T00:00:00"/>
    <x v="3"/>
    <m/>
    <m/>
    <m/>
    <n v="229"/>
    <n v="114.5"/>
    <n v="114.5"/>
    <n v="0"/>
    <m/>
    <m/>
    <m/>
    <m/>
    <m/>
    <m/>
    <m/>
    <s v="AGRIMIDACLORP1L"/>
    <m/>
    <m/>
    <m/>
    <n v="2601351"/>
    <s v="Manuel John"/>
    <x v="1"/>
    <x v="57"/>
    <s v="Catuane"/>
    <m/>
    <m/>
    <m/>
    <m/>
    <m/>
    <m/>
    <s v="Manuel John"/>
    <s v="843653265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114.5"/>
    <s v="Sem registo"/>
  </r>
  <r>
    <d v="2026-04-02T00:00:00"/>
    <x v="4"/>
    <m/>
    <m/>
    <m/>
    <n v="2862.5"/>
    <n v="2862.5"/>
    <n v="2862.5"/>
    <n v="0"/>
    <m/>
    <m/>
    <m/>
    <m/>
    <m/>
    <m/>
    <m/>
    <s v="MXIXMILHOKG"/>
    <m/>
    <m/>
    <m/>
    <n v="2601351"/>
    <s v="Manuel John"/>
    <x v="1"/>
    <x v="57"/>
    <s v="Catuane"/>
    <m/>
    <m/>
    <m/>
    <m/>
    <m/>
    <m/>
    <s v="Manuel John"/>
    <s v="843653265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2862.5"/>
    <s v="Sem registo"/>
  </r>
  <r>
    <d v="2026-04-02T00:00:00"/>
    <x v="5"/>
    <m/>
    <m/>
    <m/>
    <n v="846"/>
    <n v="423"/>
    <n v="423"/>
    <n v="0"/>
    <m/>
    <m/>
    <m/>
    <m/>
    <m/>
    <m/>
    <m/>
    <s v="AGRIMHMCPA1L"/>
    <m/>
    <m/>
    <m/>
    <n v="2601351"/>
    <s v="Manuel John"/>
    <x v="1"/>
    <x v="57"/>
    <s v="Catuane"/>
    <m/>
    <m/>
    <m/>
    <m/>
    <m/>
    <m/>
    <s v="Manuel John"/>
    <s v="843653265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423"/>
    <s v="Sem registo"/>
  </r>
  <r>
    <d v="2026-04-02T00:00:00"/>
    <x v="5"/>
    <m/>
    <m/>
    <m/>
    <n v="36"/>
    <n v="18"/>
    <n v="18"/>
    <n v="0"/>
    <m/>
    <m/>
    <m/>
    <m/>
    <m/>
    <m/>
    <m/>
    <s v="AGRIMHMCPA1L"/>
    <m/>
    <m/>
    <m/>
    <n v="2601351"/>
    <s v="Manuel John"/>
    <x v="1"/>
    <x v="57"/>
    <s v="(blank)"/>
    <m/>
    <m/>
    <m/>
    <m/>
    <m/>
    <m/>
    <s v="Manuel John"/>
    <s v="843653265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18"/>
    <s v="Sem registo"/>
  </r>
  <r>
    <d v="2026-04-02T00:00:00"/>
    <x v="6"/>
    <m/>
    <m/>
    <m/>
    <n v="14100"/>
    <n v="14100"/>
    <n v="14100"/>
    <n v="0"/>
    <m/>
    <m/>
    <m/>
    <m/>
    <m/>
    <m/>
    <m/>
    <s v="MXIXARROZKG"/>
    <m/>
    <m/>
    <m/>
    <n v="2601351"/>
    <s v="Manuel John"/>
    <x v="1"/>
    <x v="57"/>
    <s v="Catuane"/>
    <m/>
    <m/>
    <m/>
    <m/>
    <m/>
    <m/>
    <s v="Manuel John"/>
    <s v="843653265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14100"/>
    <s v="Sem registo"/>
  </r>
  <r>
    <d v="2026-04-02T00:00:00"/>
    <x v="6"/>
    <m/>
    <m/>
    <m/>
    <n v="600"/>
    <n v="600"/>
    <n v="600"/>
    <n v="0"/>
    <m/>
    <m/>
    <m/>
    <m/>
    <m/>
    <m/>
    <m/>
    <s v="MXIXARROZKG"/>
    <m/>
    <m/>
    <m/>
    <n v="2601351"/>
    <s v="Manuel John"/>
    <x v="1"/>
    <x v="57"/>
    <s v="(blank)"/>
    <m/>
    <m/>
    <m/>
    <m/>
    <m/>
    <m/>
    <s v="Manuel John"/>
    <s v="843653265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600"/>
    <s v="Sem registo"/>
  </r>
  <r>
    <d v="2026-04-02T00:00:00"/>
    <x v="0"/>
    <m/>
    <m/>
    <m/>
    <n v="285"/>
    <n v="285"/>
    <n v="285"/>
    <n v="0"/>
    <m/>
    <m/>
    <m/>
    <m/>
    <m/>
    <m/>
    <m/>
    <s v="MXIXFEIJAOKG"/>
    <m/>
    <m/>
    <m/>
    <n v="2601352"/>
    <s v="Manuel Langa"/>
    <x v="1"/>
    <x v="37"/>
    <s v="Mahulane Sede"/>
    <m/>
    <m/>
    <m/>
    <m/>
    <m/>
    <m/>
    <s v="Manuel Langa"/>
    <s v="844411430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285"/>
    <s v="Sem registo"/>
  </r>
  <r>
    <d v="2026-04-02T00:00:00"/>
    <x v="0"/>
    <m/>
    <m/>
    <m/>
    <n v="315"/>
    <n v="315"/>
    <n v="315"/>
    <n v="0"/>
    <m/>
    <m/>
    <m/>
    <m/>
    <m/>
    <m/>
    <m/>
    <s v="MXIXFEIJAOKG"/>
    <m/>
    <m/>
    <m/>
    <n v="2601352"/>
    <s v="Manuel Langa"/>
    <x v="1"/>
    <x v="37"/>
    <s v="Mahulane, Machubutane"/>
    <m/>
    <m/>
    <m/>
    <m/>
    <m/>
    <m/>
    <s v="Manuel Langa"/>
    <s v="844411430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315"/>
    <s v="Sem registo"/>
  </r>
  <r>
    <d v="2026-04-02T00:00:00"/>
    <x v="0"/>
    <m/>
    <m/>
    <m/>
    <n v="390"/>
    <n v="390"/>
    <n v="390"/>
    <n v="0"/>
    <m/>
    <m/>
    <m/>
    <m/>
    <m/>
    <m/>
    <m/>
    <s v="MXIXFEIJAOKG"/>
    <m/>
    <m/>
    <m/>
    <n v="2601352"/>
    <s v="Manuel Langa"/>
    <x v="1"/>
    <x v="37"/>
    <s v="Mahulane, Muzele"/>
    <m/>
    <m/>
    <m/>
    <m/>
    <m/>
    <m/>
    <s v="Manuel Langa"/>
    <s v="844411430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390"/>
    <s v="Sem registo"/>
  </r>
  <r>
    <d v="2026-04-02T00:00:00"/>
    <x v="1"/>
    <m/>
    <m/>
    <m/>
    <n v="19"/>
    <n v="9.5"/>
    <n v="9.5"/>
    <n v="0"/>
    <m/>
    <m/>
    <m/>
    <m/>
    <m/>
    <m/>
    <m/>
    <s v="AGRIFEMMA01L"/>
    <m/>
    <m/>
    <m/>
    <n v="2601352"/>
    <s v="Manuel Langa"/>
    <x v="1"/>
    <x v="37"/>
    <s v="Mahulane Sede"/>
    <m/>
    <m/>
    <m/>
    <m/>
    <m/>
    <m/>
    <s v="Manuel Langa"/>
    <s v="844411430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9.5"/>
    <s v="Sem registo"/>
  </r>
  <r>
    <d v="2026-04-02T00:00:00"/>
    <x v="1"/>
    <m/>
    <m/>
    <m/>
    <n v="21"/>
    <n v="10.5"/>
    <n v="10.5"/>
    <n v="0"/>
    <m/>
    <m/>
    <m/>
    <m/>
    <m/>
    <m/>
    <m/>
    <s v="AGRIFEMMA01L"/>
    <m/>
    <m/>
    <m/>
    <n v="2601352"/>
    <s v="Manuel Langa"/>
    <x v="1"/>
    <x v="37"/>
    <s v="Mahulane, Machubutane"/>
    <m/>
    <m/>
    <m/>
    <m/>
    <m/>
    <m/>
    <s v="Manuel Langa"/>
    <s v="844411430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0.5"/>
    <s v="Sem registo"/>
  </r>
  <r>
    <d v="2026-04-02T00:00:00"/>
    <x v="1"/>
    <m/>
    <m/>
    <m/>
    <n v="26"/>
    <n v="13"/>
    <n v="13"/>
    <n v="0"/>
    <m/>
    <m/>
    <m/>
    <m/>
    <m/>
    <m/>
    <m/>
    <s v="AGRIFEMMA01L"/>
    <m/>
    <m/>
    <m/>
    <n v="2601352"/>
    <s v="Manuel Langa"/>
    <x v="1"/>
    <x v="37"/>
    <s v="Mahulane, Muzele"/>
    <m/>
    <m/>
    <m/>
    <m/>
    <m/>
    <m/>
    <s v="Manuel Langa"/>
    <s v="844411430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3"/>
    <s v="Sem registo"/>
  </r>
  <r>
    <d v="2026-04-02T00:00:00"/>
    <x v="2"/>
    <m/>
    <m/>
    <m/>
    <n v="380"/>
    <n v="380"/>
    <n v="380"/>
    <n v="0"/>
    <m/>
    <m/>
    <m/>
    <m/>
    <m/>
    <m/>
    <m/>
    <s v="SUSSACO"/>
    <m/>
    <m/>
    <m/>
    <n v="2601352"/>
    <s v="Manuel Langa"/>
    <x v="1"/>
    <x v="37"/>
    <s v="Mahulane Sede"/>
    <m/>
    <m/>
    <m/>
    <m/>
    <m/>
    <m/>
    <s v="Manuel Langa"/>
    <s v="844411430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380"/>
    <s v="Sem registo"/>
  </r>
  <r>
    <d v="2026-04-02T00:00:00"/>
    <x v="2"/>
    <m/>
    <m/>
    <m/>
    <n v="420"/>
    <n v="420"/>
    <n v="420"/>
    <n v="0"/>
    <m/>
    <m/>
    <m/>
    <m/>
    <m/>
    <m/>
    <m/>
    <s v="SUSSACO"/>
    <m/>
    <m/>
    <m/>
    <n v="2601352"/>
    <s v="Manuel Langa"/>
    <x v="1"/>
    <x v="37"/>
    <s v="Mahulane, Machubutane"/>
    <m/>
    <m/>
    <m/>
    <m/>
    <m/>
    <m/>
    <s v="Manuel Langa"/>
    <s v="844411430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420"/>
    <s v="Sem registo"/>
  </r>
  <r>
    <d v="2026-04-02T00:00:00"/>
    <x v="2"/>
    <m/>
    <m/>
    <m/>
    <n v="520"/>
    <n v="520"/>
    <n v="520"/>
    <n v="0"/>
    <m/>
    <m/>
    <m/>
    <m/>
    <m/>
    <m/>
    <m/>
    <s v="SUSSACO"/>
    <m/>
    <m/>
    <m/>
    <n v="2601352"/>
    <s v="Manuel Langa"/>
    <x v="1"/>
    <x v="37"/>
    <s v="Mahulane, Muzele"/>
    <m/>
    <m/>
    <m/>
    <m/>
    <m/>
    <m/>
    <s v="Manuel Langa"/>
    <s v="844411430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520"/>
    <s v="Sem registo"/>
  </r>
  <r>
    <d v="2026-04-02T00:00:00"/>
    <x v="3"/>
    <m/>
    <m/>
    <m/>
    <n v="19"/>
    <n v="9.5"/>
    <n v="9.5"/>
    <n v="0"/>
    <m/>
    <m/>
    <m/>
    <m/>
    <m/>
    <m/>
    <m/>
    <s v="AGRIMIDACLORP1L"/>
    <m/>
    <m/>
    <m/>
    <n v="2601352"/>
    <s v="Manuel Langa"/>
    <x v="1"/>
    <x v="37"/>
    <s v="Mahulane Sede"/>
    <m/>
    <m/>
    <m/>
    <m/>
    <m/>
    <m/>
    <s v="Manuel Langa"/>
    <s v="844411430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9.5"/>
    <s v="Sem registo"/>
  </r>
  <r>
    <d v="2026-04-02T00:00:00"/>
    <x v="3"/>
    <m/>
    <m/>
    <m/>
    <n v="21"/>
    <n v="10.5"/>
    <n v="10.5"/>
    <n v="0"/>
    <m/>
    <m/>
    <m/>
    <m/>
    <m/>
    <m/>
    <m/>
    <s v="AGRIMIDACLORP1L"/>
    <m/>
    <m/>
    <m/>
    <n v="2601352"/>
    <s v="Manuel Langa"/>
    <x v="1"/>
    <x v="37"/>
    <s v="Mahulane, Machubutane"/>
    <m/>
    <m/>
    <m/>
    <m/>
    <m/>
    <m/>
    <s v="Manuel Langa"/>
    <s v="844411430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0.5"/>
    <s v="Sem registo"/>
  </r>
  <r>
    <d v="2026-04-02T00:00:00"/>
    <x v="3"/>
    <m/>
    <m/>
    <m/>
    <n v="26"/>
    <n v="13"/>
    <n v="13"/>
    <n v="0"/>
    <m/>
    <m/>
    <m/>
    <m/>
    <m/>
    <m/>
    <m/>
    <s v="AGRIMIDACLORP1L"/>
    <m/>
    <m/>
    <m/>
    <n v="2601352"/>
    <s v="Manuel Langa"/>
    <x v="1"/>
    <x v="37"/>
    <s v="Mahulane, Muzele"/>
    <m/>
    <m/>
    <m/>
    <m/>
    <m/>
    <m/>
    <s v="Manuel Langa"/>
    <s v="844411430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3"/>
    <s v="Sem registo"/>
  </r>
  <r>
    <d v="2026-04-02T00:00:00"/>
    <x v="4"/>
    <m/>
    <m/>
    <m/>
    <n v="237.5"/>
    <n v="237.5"/>
    <n v="237.5"/>
    <n v="0"/>
    <m/>
    <m/>
    <m/>
    <m/>
    <m/>
    <m/>
    <m/>
    <s v="MXIXMILHOKG"/>
    <m/>
    <m/>
    <m/>
    <n v="2601352"/>
    <s v="Manuel Langa"/>
    <x v="1"/>
    <x v="37"/>
    <s v="Mahulane Sede"/>
    <m/>
    <m/>
    <m/>
    <m/>
    <m/>
    <m/>
    <s v="Manuel Langa"/>
    <s v="844411430"/>
    <s v="Joaquim Abineiro Valoi"/>
    <n v="841531551"/>
    <m/>
    <m/>
    <m/>
    <n v="260001"/>
    <m/>
    <m/>
    <m/>
    <m/>
    <m/>
    <m/>
    <m/>
    <m/>
    <m/>
    <m/>
    <m/>
    <m/>
    <m/>
    <m/>
    <n v="238"/>
    <m/>
    <m/>
    <n v="238"/>
    <n v="0.5"/>
    <s v="Entregue"/>
  </r>
  <r>
    <d v="2026-04-02T00:00:00"/>
    <x v="4"/>
    <m/>
    <m/>
    <m/>
    <n v="262.5"/>
    <n v="262.5"/>
    <n v="262.5"/>
    <n v="0"/>
    <m/>
    <m/>
    <m/>
    <m/>
    <m/>
    <m/>
    <m/>
    <s v="MXIXMILHOKG"/>
    <m/>
    <m/>
    <m/>
    <n v="2601352"/>
    <s v="Manuel Langa"/>
    <x v="1"/>
    <x v="37"/>
    <s v="Mahulane, Machubutane"/>
    <m/>
    <m/>
    <m/>
    <m/>
    <m/>
    <m/>
    <s v="Manuel Langa"/>
    <s v="844411430"/>
    <s v="Joaquim Abineiro Valoi"/>
    <n v="841531551"/>
    <m/>
    <m/>
    <m/>
    <n v="260001"/>
    <m/>
    <m/>
    <m/>
    <m/>
    <m/>
    <m/>
    <m/>
    <m/>
    <m/>
    <m/>
    <m/>
    <m/>
    <m/>
    <m/>
    <n v="262"/>
    <m/>
    <m/>
    <n v="262"/>
    <n v="-0.5"/>
    <s v="Entregue"/>
  </r>
  <r>
    <d v="2026-04-02T00:00:00"/>
    <x v="4"/>
    <m/>
    <m/>
    <m/>
    <n v="325"/>
    <n v="325"/>
    <n v="325"/>
    <n v="0"/>
    <m/>
    <m/>
    <m/>
    <m/>
    <m/>
    <m/>
    <m/>
    <s v="MXIXMILHOKG"/>
    <m/>
    <m/>
    <m/>
    <n v="2601352"/>
    <s v="Manuel Langa"/>
    <x v="1"/>
    <x v="37"/>
    <s v="Mahulane, Muzele"/>
    <m/>
    <m/>
    <m/>
    <m/>
    <m/>
    <m/>
    <s v="Manuel Langa"/>
    <s v="844411430"/>
    <s v="Joaquim Abineiro Valoi"/>
    <n v="841531551"/>
    <m/>
    <m/>
    <m/>
    <n v="260001"/>
    <m/>
    <m/>
    <m/>
    <m/>
    <m/>
    <m/>
    <m/>
    <m/>
    <m/>
    <m/>
    <m/>
    <m/>
    <m/>
    <m/>
    <n v="325"/>
    <m/>
    <m/>
    <n v="325"/>
    <n v="0"/>
    <s v="Entregue"/>
  </r>
  <r>
    <d v="2026-04-02T00:00:00"/>
    <x v="0"/>
    <m/>
    <m/>
    <m/>
    <n v="9480"/>
    <n v="9480"/>
    <n v="9480"/>
    <n v="0"/>
    <m/>
    <m/>
    <m/>
    <m/>
    <m/>
    <m/>
    <m/>
    <s v="MXIXFEIJAOKG"/>
    <m/>
    <m/>
    <m/>
    <n v="2601353"/>
    <s v="Manuel Manecas Sitoe"/>
    <x v="5"/>
    <x v="34"/>
    <s v="Chicotane"/>
    <m/>
    <m/>
    <m/>
    <m/>
    <m/>
    <m/>
    <s v="Manuel Manecas Sitoe"/>
    <s v="842131273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9480"/>
    <s v="Sem registo"/>
  </r>
  <r>
    <d v="2026-04-02T00:00:00"/>
    <x v="1"/>
    <m/>
    <m/>
    <m/>
    <n v="632"/>
    <n v="316"/>
    <n v="316"/>
    <n v="0"/>
    <m/>
    <m/>
    <m/>
    <m/>
    <m/>
    <m/>
    <m/>
    <s v="AGRIFEMMA01L"/>
    <m/>
    <m/>
    <m/>
    <n v="2601353"/>
    <s v="Manuel Manecas Sitoe"/>
    <x v="5"/>
    <x v="34"/>
    <s v="Chicotane"/>
    <m/>
    <m/>
    <m/>
    <m/>
    <m/>
    <m/>
    <s v="Manuel Manecas Sitoe"/>
    <s v="842131273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316"/>
    <s v="Sem registo"/>
  </r>
  <r>
    <d v="2026-04-02T00:00:00"/>
    <x v="2"/>
    <m/>
    <m/>
    <m/>
    <n v="12640"/>
    <n v="12640"/>
    <n v="12640"/>
    <n v="0"/>
    <m/>
    <m/>
    <m/>
    <m/>
    <m/>
    <m/>
    <m/>
    <s v="SUSSACO"/>
    <m/>
    <m/>
    <m/>
    <n v="2601353"/>
    <s v="Manuel Manecas Sitoe"/>
    <x v="5"/>
    <x v="34"/>
    <s v="Chicotane"/>
    <m/>
    <m/>
    <m/>
    <m/>
    <m/>
    <m/>
    <s v="Manuel Manecas Sitoe"/>
    <s v="842131273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12640"/>
    <s v="Sem registo"/>
  </r>
  <r>
    <d v="2026-04-02T00:00:00"/>
    <x v="3"/>
    <m/>
    <m/>
    <m/>
    <n v="632"/>
    <n v="316"/>
    <n v="316"/>
    <n v="0"/>
    <m/>
    <m/>
    <m/>
    <m/>
    <m/>
    <m/>
    <m/>
    <s v="AGRIMIDACLORP1L"/>
    <m/>
    <m/>
    <m/>
    <n v="2601353"/>
    <s v="Manuel Manecas Sitoe"/>
    <x v="5"/>
    <x v="34"/>
    <s v="Chicotane"/>
    <m/>
    <m/>
    <m/>
    <m/>
    <m/>
    <m/>
    <s v="Manuel Manecas Sitoe"/>
    <s v="842131273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316"/>
    <s v="Sem registo"/>
  </r>
  <r>
    <d v="2026-04-02T00:00:00"/>
    <x v="4"/>
    <m/>
    <m/>
    <m/>
    <n v="7900"/>
    <n v="7900"/>
    <n v="7900"/>
    <n v="0"/>
    <m/>
    <m/>
    <m/>
    <m/>
    <m/>
    <m/>
    <m/>
    <s v="MXIXMILHOKG"/>
    <m/>
    <m/>
    <m/>
    <n v="2601353"/>
    <s v="Manuel Manecas Sitoe"/>
    <x v="5"/>
    <x v="34"/>
    <s v="Chicotane"/>
    <m/>
    <m/>
    <m/>
    <m/>
    <m/>
    <m/>
    <s v="Manuel Manecas Sitoe"/>
    <s v="842131273"/>
    <s v="Armando Manuel Ussivane"/>
    <n v="864272425"/>
    <m/>
    <m/>
    <m/>
    <n v="260001"/>
    <m/>
    <m/>
    <m/>
    <m/>
    <m/>
    <m/>
    <m/>
    <m/>
    <m/>
    <m/>
    <m/>
    <m/>
    <m/>
    <m/>
    <n v="7900"/>
    <m/>
    <m/>
    <n v="7900"/>
    <n v="0"/>
    <s v="Entregue"/>
  </r>
  <r>
    <d v="2026-04-02T00:00:00"/>
    <x v="0"/>
    <m/>
    <m/>
    <m/>
    <n v="2850"/>
    <n v="2850"/>
    <n v="0"/>
    <n v="-2850"/>
    <m/>
    <m/>
    <m/>
    <m/>
    <m/>
    <m/>
    <m/>
    <s v="MXIXFEIJAOKG"/>
    <m/>
    <m/>
    <m/>
    <n v="2601354"/>
    <s v="Manuel Mario Vasco"/>
    <x v="4"/>
    <x v="40"/>
    <s v="Nhacassoro"/>
    <m/>
    <m/>
    <m/>
    <m/>
    <m/>
    <m/>
    <s v="Manuel Mario Vasco"/>
    <s v="844157234"/>
    <s v="Erginio Alberto Romao"/>
    <s v="870012826/842431622"/>
    <m/>
    <m/>
    <m/>
    <n v="260001"/>
    <m/>
    <m/>
    <m/>
    <m/>
    <m/>
    <m/>
    <m/>
    <m/>
    <m/>
    <m/>
    <m/>
    <m/>
    <m/>
    <n v="-2850"/>
    <m/>
    <m/>
    <m/>
    <n v="0"/>
    <n v="0"/>
    <s v="Sem registo"/>
  </r>
  <r>
    <d v="2026-04-02T00:00:00"/>
    <x v="1"/>
    <m/>
    <m/>
    <m/>
    <n v="190"/>
    <n v="95"/>
    <n v="0"/>
    <n v="-95"/>
    <m/>
    <m/>
    <m/>
    <m/>
    <m/>
    <m/>
    <m/>
    <s v="AGRIFEMMA01L"/>
    <m/>
    <m/>
    <m/>
    <n v="2601354"/>
    <s v="Manuel Mario Vasco"/>
    <x v="4"/>
    <x v="40"/>
    <s v="Nhacassoro"/>
    <m/>
    <m/>
    <m/>
    <m/>
    <m/>
    <m/>
    <s v="Manuel Mario Vasco"/>
    <s v="844157234"/>
    <s v="Erginio Alberto Romao"/>
    <s v="870012826/842431622"/>
    <m/>
    <m/>
    <m/>
    <n v="260001"/>
    <m/>
    <m/>
    <m/>
    <m/>
    <m/>
    <m/>
    <m/>
    <m/>
    <m/>
    <m/>
    <m/>
    <m/>
    <m/>
    <n v="-190"/>
    <m/>
    <m/>
    <m/>
    <n v="0"/>
    <n v="0"/>
    <s v="Sem registo"/>
  </r>
  <r>
    <d v="2026-04-02T00:00:00"/>
    <x v="2"/>
    <m/>
    <m/>
    <m/>
    <n v="3800"/>
    <n v="3800"/>
    <n v="0"/>
    <n v="-3800"/>
    <m/>
    <m/>
    <m/>
    <m/>
    <m/>
    <m/>
    <m/>
    <s v="SUSSACO"/>
    <m/>
    <m/>
    <m/>
    <n v="2601354"/>
    <s v="Manuel Mario Vasco"/>
    <x v="4"/>
    <x v="40"/>
    <s v="Nhacassoro"/>
    <m/>
    <m/>
    <m/>
    <m/>
    <m/>
    <m/>
    <s v="Manuel Mario Vasco"/>
    <s v="844157234"/>
    <s v="Erginio Alberto Romao"/>
    <s v="870012826/842431622"/>
    <m/>
    <m/>
    <m/>
    <n v="260001"/>
    <m/>
    <m/>
    <m/>
    <m/>
    <m/>
    <m/>
    <m/>
    <m/>
    <m/>
    <m/>
    <m/>
    <m/>
    <m/>
    <n v="-3800"/>
    <m/>
    <m/>
    <m/>
    <n v="0"/>
    <n v="0"/>
    <s v="Sem registo"/>
  </r>
  <r>
    <d v="2026-04-02T00:00:00"/>
    <x v="3"/>
    <m/>
    <m/>
    <m/>
    <n v="190"/>
    <n v="95"/>
    <n v="0"/>
    <n v="-95"/>
    <m/>
    <m/>
    <m/>
    <m/>
    <m/>
    <m/>
    <m/>
    <s v="AGRIMIDACLORP1L"/>
    <m/>
    <m/>
    <m/>
    <n v="2601354"/>
    <s v="Manuel Mario Vasco"/>
    <x v="4"/>
    <x v="40"/>
    <s v="Nhacassoro"/>
    <m/>
    <m/>
    <m/>
    <m/>
    <m/>
    <m/>
    <s v="Manuel Mario Vasco"/>
    <s v="844157234"/>
    <s v="Erginio Alberto Romao"/>
    <s v="870012826/842431622"/>
    <m/>
    <m/>
    <m/>
    <n v="260001"/>
    <m/>
    <m/>
    <m/>
    <m/>
    <m/>
    <m/>
    <m/>
    <m/>
    <m/>
    <m/>
    <m/>
    <m/>
    <m/>
    <n v="-190"/>
    <m/>
    <m/>
    <m/>
    <n v="0"/>
    <n v="0"/>
    <s v="Sem registo"/>
  </r>
  <r>
    <d v="2026-04-02T00:00:00"/>
    <x v="4"/>
    <m/>
    <m/>
    <m/>
    <n v="2375"/>
    <n v="2375"/>
    <n v="0"/>
    <n v="-2375"/>
    <m/>
    <m/>
    <m/>
    <m/>
    <m/>
    <m/>
    <m/>
    <s v="MXIXMILHOKG"/>
    <m/>
    <m/>
    <m/>
    <n v="2601354"/>
    <s v="Manuel Mario Vasco"/>
    <x v="4"/>
    <x v="40"/>
    <s v="Nhacassoro"/>
    <m/>
    <m/>
    <m/>
    <m/>
    <m/>
    <m/>
    <s v="Manuel Mario Vasco"/>
    <s v="844157234"/>
    <s v="Erginio Alberto Romao"/>
    <s v="870012826/842431622"/>
    <m/>
    <m/>
    <m/>
    <n v="260001"/>
    <m/>
    <m/>
    <m/>
    <m/>
    <m/>
    <m/>
    <m/>
    <m/>
    <m/>
    <m/>
    <m/>
    <m/>
    <m/>
    <n v="-2375"/>
    <m/>
    <m/>
    <m/>
    <n v="0"/>
    <n v="0"/>
    <s v="Sem registo"/>
  </r>
  <r>
    <d v="2026-04-02T00:00:00"/>
    <x v="0"/>
    <m/>
    <m/>
    <m/>
    <n v="6705"/>
    <n v="6705"/>
    <n v="0"/>
    <n v="-6705"/>
    <m/>
    <m/>
    <m/>
    <m/>
    <m/>
    <m/>
    <m/>
    <s v="MXIXFEIJAOKG"/>
    <m/>
    <m/>
    <m/>
    <n v="2601355"/>
    <s v="Manuel Mauja"/>
    <x v="4"/>
    <x v="36"/>
    <s v="Nhacolo"/>
    <m/>
    <m/>
    <m/>
    <m/>
    <m/>
    <m/>
    <s v="Manuel Mauja"/>
    <s v="866574437"/>
    <s v="Manuel Quandune"/>
    <n v="868188909"/>
    <m/>
    <m/>
    <m/>
    <n v="260001"/>
    <m/>
    <m/>
    <m/>
    <m/>
    <m/>
    <m/>
    <m/>
    <m/>
    <m/>
    <m/>
    <m/>
    <m/>
    <m/>
    <n v="-6705"/>
    <m/>
    <m/>
    <m/>
    <n v="0"/>
    <n v="0"/>
    <s v="Sem registo"/>
  </r>
  <r>
    <d v="2026-04-02T00:00:00"/>
    <x v="1"/>
    <m/>
    <m/>
    <m/>
    <n v="447"/>
    <n v="223.5"/>
    <n v="0"/>
    <n v="-223.5"/>
    <m/>
    <m/>
    <m/>
    <m/>
    <m/>
    <m/>
    <m/>
    <s v="AGRIFEMMA01L"/>
    <m/>
    <m/>
    <m/>
    <n v="2601355"/>
    <s v="Manuel Mauja"/>
    <x v="4"/>
    <x v="36"/>
    <s v="Nhacolo"/>
    <m/>
    <m/>
    <m/>
    <m/>
    <m/>
    <m/>
    <s v="Manuel Mauja"/>
    <s v="866574437"/>
    <s v="Manuel Quandune"/>
    <n v="868188909"/>
    <m/>
    <m/>
    <m/>
    <n v="260001"/>
    <m/>
    <m/>
    <m/>
    <m/>
    <m/>
    <m/>
    <m/>
    <m/>
    <m/>
    <m/>
    <m/>
    <m/>
    <m/>
    <n v="-447"/>
    <m/>
    <m/>
    <m/>
    <n v="0"/>
    <n v="0"/>
    <s v="Sem registo"/>
  </r>
  <r>
    <d v="2026-04-02T00:00:00"/>
    <x v="2"/>
    <m/>
    <m/>
    <m/>
    <n v="8940"/>
    <n v="8940"/>
    <n v="0"/>
    <n v="-8940"/>
    <m/>
    <m/>
    <m/>
    <m/>
    <m/>
    <m/>
    <m/>
    <s v="SUSSACO"/>
    <m/>
    <m/>
    <m/>
    <n v="2601355"/>
    <s v="Manuel Mauja"/>
    <x v="4"/>
    <x v="36"/>
    <s v="Nhacolo"/>
    <m/>
    <m/>
    <m/>
    <m/>
    <m/>
    <m/>
    <s v="Manuel Mauja"/>
    <s v="866574437"/>
    <s v="Manuel Quandune"/>
    <n v="868188909"/>
    <m/>
    <m/>
    <m/>
    <n v="260001"/>
    <m/>
    <m/>
    <m/>
    <m/>
    <m/>
    <m/>
    <m/>
    <m/>
    <m/>
    <m/>
    <m/>
    <m/>
    <m/>
    <n v="-8940"/>
    <m/>
    <m/>
    <m/>
    <n v="0"/>
    <n v="0"/>
    <s v="Sem registo"/>
  </r>
  <r>
    <d v="2026-04-02T00:00:00"/>
    <x v="3"/>
    <m/>
    <m/>
    <m/>
    <n v="447"/>
    <n v="223.5"/>
    <n v="0"/>
    <n v="-223.5"/>
    <m/>
    <m/>
    <m/>
    <m/>
    <m/>
    <m/>
    <m/>
    <s v="AGRIMIDACLORP1L"/>
    <m/>
    <m/>
    <m/>
    <n v="2601355"/>
    <s v="Manuel Mauja"/>
    <x v="4"/>
    <x v="36"/>
    <s v="Nhacolo"/>
    <m/>
    <m/>
    <m/>
    <m/>
    <m/>
    <m/>
    <s v="Manuel Mauja"/>
    <s v="866574437"/>
    <s v="Manuel Quandune"/>
    <n v="868188909"/>
    <m/>
    <m/>
    <m/>
    <n v="260001"/>
    <m/>
    <m/>
    <m/>
    <m/>
    <m/>
    <m/>
    <m/>
    <m/>
    <m/>
    <m/>
    <m/>
    <m/>
    <m/>
    <n v="-447"/>
    <m/>
    <m/>
    <m/>
    <n v="0"/>
    <n v="0"/>
    <s v="Sem registo"/>
  </r>
  <r>
    <d v="2026-04-02T00:00:00"/>
    <x v="4"/>
    <m/>
    <m/>
    <m/>
    <n v="5587.5"/>
    <n v="5587.5"/>
    <n v="0"/>
    <n v="-5587.5"/>
    <m/>
    <m/>
    <m/>
    <m/>
    <m/>
    <m/>
    <m/>
    <s v="MXIXMILHOKG"/>
    <m/>
    <m/>
    <m/>
    <n v="2601355"/>
    <s v="Manuel Mauja"/>
    <x v="4"/>
    <x v="36"/>
    <s v="Nhacolo"/>
    <m/>
    <m/>
    <m/>
    <m/>
    <m/>
    <m/>
    <s v="Manuel Mauja"/>
    <s v="866574437"/>
    <s v="Manuel Quandune"/>
    <n v="868188909"/>
    <m/>
    <m/>
    <m/>
    <n v="260001"/>
    <m/>
    <m/>
    <m/>
    <m/>
    <m/>
    <m/>
    <m/>
    <m/>
    <m/>
    <m/>
    <m/>
    <m/>
    <m/>
    <n v="-5587.5"/>
    <m/>
    <m/>
    <m/>
    <n v="0"/>
    <n v="0"/>
    <s v="Sem registo"/>
  </r>
  <r>
    <d v="2026-04-02T00:00:00"/>
    <x v="0"/>
    <m/>
    <m/>
    <m/>
    <n v="9960"/>
    <n v="9960"/>
    <n v="9960"/>
    <n v="0"/>
    <m/>
    <m/>
    <m/>
    <m/>
    <m/>
    <m/>
    <m/>
    <s v="MXIXFEIJAOKG"/>
    <m/>
    <m/>
    <m/>
    <n v="2601356"/>
    <s v="MANUELA MUIANGA"/>
    <x v="5"/>
    <x v="12"/>
    <s v="Inhamissa"/>
    <m/>
    <m/>
    <m/>
    <m/>
    <m/>
    <m/>
    <s v="MANUELA MUIANGA"/>
    <s v="873018552"/>
    <s v="PAULO CONJO"/>
    <s v="848238444/ 862301257"/>
    <m/>
    <m/>
    <m/>
    <n v="260001"/>
    <m/>
    <m/>
    <m/>
    <m/>
    <m/>
    <m/>
    <m/>
    <m/>
    <m/>
    <m/>
    <m/>
    <m/>
    <m/>
    <m/>
    <m/>
    <m/>
    <m/>
    <n v="0"/>
    <n v="-9960"/>
    <s v="Sem registo"/>
  </r>
  <r>
    <d v="2026-04-02T00:00:00"/>
    <x v="1"/>
    <m/>
    <m/>
    <m/>
    <n v="664"/>
    <n v="332"/>
    <n v="332"/>
    <n v="0"/>
    <m/>
    <m/>
    <m/>
    <m/>
    <m/>
    <m/>
    <m/>
    <s v="AGRIFEMMA01L"/>
    <m/>
    <m/>
    <m/>
    <n v="2601356"/>
    <s v="MANUELA MUIANGA"/>
    <x v="5"/>
    <x v="12"/>
    <s v="Inhamissa"/>
    <m/>
    <m/>
    <m/>
    <m/>
    <m/>
    <m/>
    <s v="MANUELA MUIANGA"/>
    <s v="873018552"/>
    <s v="PAULO CONJO"/>
    <s v="848238444/ 862301257"/>
    <m/>
    <m/>
    <m/>
    <n v="260001"/>
    <m/>
    <m/>
    <m/>
    <m/>
    <m/>
    <m/>
    <m/>
    <m/>
    <m/>
    <m/>
    <m/>
    <m/>
    <m/>
    <m/>
    <m/>
    <m/>
    <m/>
    <n v="0"/>
    <n v="-332"/>
    <s v="Sem registo"/>
  </r>
  <r>
    <d v="2026-04-02T00:00:00"/>
    <x v="2"/>
    <m/>
    <m/>
    <m/>
    <n v="13280"/>
    <n v="13280"/>
    <n v="13280"/>
    <n v="0"/>
    <m/>
    <m/>
    <m/>
    <m/>
    <m/>
    <m/>
    <m/>
    <s v="SUSSACO"/>
    <m/>
    <m/>
    <m/>
    <n v="2601356"/>
    <s v="MANUELA MUIANGA"/>
    <x v="5"/>
    <x v="12"/>
    <s v="Inhamissa"/>
    <m/>
    <m/>
    <m/>
    <m/>
    <m/>
    <m/>
    <s v="MANUELA MUIANGA"/>
    <s v="873018552"/>
    <s v="PAULO CONJO"/>
    <s v="848238444/ 862301257"/>
    <m/>
    <m/>
    <m/>
    <n v="260001"/>
    <m/>
    <m/>
    <m/>
    <m/>
    <m/>
    <m/>
    <m/>
    <m/>
    <m/>
    <m/>
    <m/>
    <m/>
    <m/>
    <m/>
    <m/>
    <m/>
    <m/>
    <n v="0"/>
    <n v="-13280"/>
    <s v="Sem registo"/>
  </r>
  <r>
    <d v="2026-04-02T00:00:00"/>
    <x v="3"/>
    <m/>
    <m/>
    <m/>
    <n v="664"/>
    <n v="332"/>
    <n v="332"/>
    <n v="0"/>
    <m/>
    <m/>
    <m/>
    <m/>
    <m/>
    <m/>
    <m/>
    <s v="AGRIMIDACLORP1L"/>
    <m/>
    <m/>
    <m/>
    <n v="2601356"/>
    <s v="MANUELA MUIANGA"/>
    <x v="5"/>
    <x v="12"/>
    <s v="Inhamissa"/>
    <m/>
    <m/>
    <m/>
    <m/>
    <m/>
    <m/>
    <s v="MANUELA MUIANGA"/>
    <s v="873018552"/>
    <s v="PAULO CONJO"/>
    <s v="848238444/ 862301257"/>
    <m/>
    <m/>
    <m/>
    <n v="260001"/>
    <m/>
    <m/>
    <m/>
    <m/>
    <m/>
    <m/>
    <m/>
    <m/>
    <m/>
    <m/>
    <m/>
    <m/>
    <m/>
    <m/>
    <m/>
    <m/>
    <m/>
    <n v="0"/>
    <n v="-332"/>
    <s v="Sem registo"/>
  </r>
  <r>
    <d v="2026-04-02T00:00:00"/>
    <x v="4"/>
    <m/>
    <m/>
    <m/>
    <n v="8300"/>
    <n v="8300"/>
    <n v="8300"/>
    <n v="0"/>
    <m/>
    <m/>
    <m/>
    <m/>
    <m/>
    <m/>
    <m/>
    <s v="MXIXMILHOKG"/>
    <m/>
    <m/>
    <m/>
    <n v="2601356"/>
    <s v="MANUELA MUIANGA"/>
    <x v="5"/>
    <x v="12"/>
    <s v="Inhamissa"/>
    <m/>
    <m/>
    <m/>
    <m/>
    <m/>
    <m/>
    <s v="MANUELA MUIANGA"/>
    <s v="873018552"/>
    <s v="PAULO CONJO"/>
    <s v="848238444/ 862301257"/>
    <m/>
    <m/>
    <m/>
    <n v="260001"/>
    <m/>
    <m/>
    <m/>
    <m/>
    <m/>
    <m/>
    <m/>
    <m/>
    <m/>
    <m/>
    <m/>
    <m/>
    <m/>
    <m/>
    <n v="8300"/>
    <m/>
    <m/>
    <n v="8300"/>
    <n v="0"/>
    <s v="Entregue"/>
  </r>
  <r>
    <d v="2026-04-02T00:00:00"/>
    <x v="0"/>
    <m/>
    <m/>
    <m/>
    <n v="3270"/>
    <n v="3270"/>
    <n v="0"/>
    <n v="-3270"/>
    <m/>
    <m/>
    <m/>
    <m/>
    <m/>
    <m/>
    <m/>
    <s v="MXIXFEIJAOKG"/>
    <m/>
    <m/>
    <m/>
    <n v="2601357"/>
    <s v="Manuenca Zeca Chaima"/>
    <x v="2"/>
    <x v="47"/>
    <s v="Chemba sede"/>
    <m/>
    <m/>
    <m/>
    <m/>
    <m/>
    <m/>
    <s v="Manuenca Zeca Chaima"/>
    <s v="840534310"/>
    <s v="Castro Manuel Mendes"/>
    <n v="860795776"/>
    <m/>
    <m/>
    <m/>
    <n v="260001"/>
    <m/>
    <m/>
    <m/>
    <m/>
    <m/>
    <m/>
    <m/>
    <m/>
    <m/>
    <m/>
    <m/>
    <m/>
    <m/>
    <n v="-3270"/>
    <m/>
    <m/>
    <n v="3270"/>
    <n v="0"/>
    <n v="0"/>
    <s v="Sem registo"/>
  </r>
  <r>
    <d v="2026-04-02T00:00:00"/>
    <x v="1"/>
    <m/>
    <m/>
    <m/>
    <n v="218"/>
    <n v="109"/>
    <n v="0"/>
    <n v="-109"/>
    <m/>
    <m/>
    <m/>
    <m/>
    <m/>
    <m/>
    <m/>
    <s v="AGRIFEMMA01L"/>
    <m/>
    <m/>
    <m/>
    <n v="2601357"/>
    <s v="Manuenca Zeca Chaima"/>
    <x v="2"/>
    <x v="47"/>
    <s v="Chemba sede"/>
    <m/>
    <m/>
    <m/>
    <m/>
    <m/>
    <m/>
    <s v="Manuenca Zeca Chaima"/>
    <s v="840534310"/>
    <s v="Castro Manuel Mendes"/>
    <n v="860795776"/>
    <m/>
    <m/>
    <m/>
    <n v="260001"/>
    <m/>
    <m/>
    <m/>
    <m/>
    <m/>
    <m/>
    <m/>
    <m/>
    <m/>
    <m/>
    <m/>
    <m/>
    <m/>
    <n v="-218"/>
    <m/>
    <m/>
    <m/>
    <n v="0"/>
    <n v="0"/>
    <s v="Sem registo"/>
  </r>
  <r>
    <d v="2026-04-02T00:00:00"/>
    <x v="2"/>
    <m/>
    <m/>
    <m/>
    <n v="4360"/>
    <n v="4360"/>
    <n v="0"/>
    <n v="-4360"/>
    <m/>
    <m/>
    <m/>
    <m/>
    <m/>
    <m/>
    <m/>
    <s v="SUSSACO"/>
    <m/>
    <m/>
    <m/>
    <n v="2601357"/>
    <s v="Manuenca Zeca Chaima"/>
    <x v="2"/>
    <x v="47"/>
    <s v="Chemba sede"/>
    <m/>
    <m/>
    <m/>
    <m/>
    <m/>
    <m/>
    <s v="Manuenca Zeca Chaima"/>
    <s v="840534310"/>
    <s v="Castro Manuel Mendes"/>
    <n v="860795776"/>
    <m/>
    <m/>
    <m/>
    <n v="260001"/>
    <m/>
    <m/>
    <m/>
    <m/>
    <m/>
    <m/>
    <m/>
    <m/>
    <m/>
    <m/>
    <m/>
    <m/>
    <m/>
    <n v="-4360"/>
    <m/>
    <m/>
    <m/>
    <n v="0"/>
    <n v="0"/>
    <s v="Sem registo"/>
  </r>
  <r>
    <d v="2026-04-02T00:00:00"/>
    <x v="3"/>
    <m/>
    <m/>
    <m/>
    <n v="99"/>
    <n v="49.5"/>
    <n v="0"/>
    <n v="-49.5"/>
    <m/>
    <m/>
    <m/>
    <m/>
    <m/>
    <m/>
    <m/>
    <s v="AGRIMIDACLORP1L"/>
    <m/>
    <m/>
    <m/>
    <n v="2601357"/>
    <s v="Manuenca Zeca Chaima"/>
    <x v="2"/>
    <x v="47"/>
    <s v="Chemba sede"/>
    <m/>
    <m/>
    <m/>
    <m/>
    <m/>
    <m/>
    <s v="Manuenca Zeca Chaima"/>
    <s v="840534310"/>
    <s v="Castro Manuel Mendes"/>
    <n v="860795776"/>
    <m/>
    <m/>
    <m/>
    <n v="260001"/>
    <m/>
    <m/>
    <m/>
    <m/>
    <m/>
    <m/>
    <m/>
    <m/>
    <m/>
    <m/>
    <m/>
    <m/>
    <m/>
    <n v="-99"/>
    <m/>
    <m/>
    <m/>
    <n v="0"/>
    <n v="0"/>
    <s v="Sem registo"/>
  </r>
  <r>
    <d v="2026-04-02T00:00:00"/>
    <x v="4"/>
    <m/>
    <m/>
    <m/>
    <n v="1237.5"/>
    <n v="1237.5"/>
    <n v="0"/>
    <n v="-1237.5"/>
    <m/>
    <m/>
    <m/>
    <m/>
    <m/>
    <m/>
    <m/>
    <s v="MXIXMILHOKG"/>
    <m/>
    <m/>
    <m/>
    <n v="2601357"/>
    <s v="Manuenca Zeca Chaima"/>
    <x v="2"/>
    <x v="47"/>
    <s v="Chemba sede"/>
    <m/>
    <m/>
    <m/>
    <m/>
    <m/>
    <m/>
    <s v="Manuenca Zeca Chaima"/>
    <s v="840534310"/>
    <s v="Castro Manuel Mendes"/>
    <n v="860795776"/>
    <m/>
    <m/>
    <m/>
    <n v="260001"/>
    <m/>
    <m/>
    <m/>
    <m/>
    <m/>
    <m/>
    <m/>
    <m/>
    <m/>
    <m/>
    <m/>
    <m/>
    <m/>
    <n v="-1237.5"/>
    <m/>
    <m/>
    <n v="1238"/>
    <n v="0"/>
    <n v="0"/>
    <s v="Sem registo"/>
  </r>
  <r>
    <d v="2026-04-02T00:00:00"/>
    <x v="5"/>
    <m/>
    <m/>
    <m/>
    <n v="357"/>
    <n v="178.5"/>
    <n v="0"/>
    <n v="-178.5"/>
    <m/>
    <m/>
    <m/>
    <m/>
    <m/>
    <m/>
    <m/>
    <s v="AGRIMHMCPA1L"/>
    <m/>
    <m/>
    <m/>
    <n v="2601357"/>
    <s v="Manuenca Zeca Chaima"/>
    <x v="2"/>
    <x v="47"/>
    <s v="Chemba sede"/>
    <m/>
    <m/>
    <m/>
    <m/>
    <m/>
    <m/>
    <s v="Manuenca Zeca Chaima"/>
    <s v="840534310"/>
    <s v="Castro Manuel Mendes"/>
    <n v="860795776"/>
    <m/>
    <m/>
    <m/>
    <n v="260001"/>
    <m/>
    <m/>
    <m/>
    <m/>
    <m/>
    <m/>
    <m/>
    <m/>
    <m/>
    <m/>
    <m/>
    <m/>
    <m/>
    <n v="-357"/>
    <m/>
    <m/>
    <m/>
    <n v="0"/>
    <n v="0"/>
    <s v="Sem registo"/>
  </r>
  <r>
    <d v="2026-04-02T00:00:00"/>
    <x v="6"/>
    <m/>
    <m/>
    <m/>
    <n v="5950"/>
    <n v="5950"/>
    <n v="0"/>
    <n v="-5950"/>
    <m/>
    <m/>
    <m/>
    <m/>
    <m/>
    <m/>
    <m/>
    <s v="MXIXARROZKG"/>
    <m/>
    <m/>
    <m/>
    <n v="2601357"/>
    <s v="Manuenca Zeca Chaima"/>
    <x v="2"/>
    <x v="47"/>
    <s v="Chemba sede"/>
    <m/>
    <m/>
    <m/>
    <m/>
    <m/>
    <m/>
    <s v="Manuenca Zeca Chaima"/>
    <s v="840534310"/>
    <s v="Castro Manuel Mendes"/>
    <n v="860795776"/>
    <m/>
    <m/>
    <m/>
    <n v="260001"/>
    <m/>
    <m/>
    <m/>
    <m/>
    <m/>
    <m/>
    <m/>
    <m/>
    <m/>
    <m/>
    <m/>
    <m/>
    <m/>
    <n v="-5950"/>
    <m/>
    <m/>
    <m/>
    <n v="0"/>
    <n v="0"/>
    <s v="Sem registo"/>
  </r>
  <r>
    <d v="2026-04-02T00:00:00"/>
    <x v="0"/>
    <m/>
    <m/>
    <m/>
    <n v="165"/>
    <n v="165"/>
    <n v="0"/>
    <n v="-165"/>
    <m/>
    <m/>
    <m/>
    <m/>
    <m/>
    <m/>
    <m/>
    <s v="MXIXFEIJAOKG"/>
    <m/>
    <m/>
    <m/>
    <n v="2601358"/>
    <s v="Marcelino Antonio Pedro"/>
    <x v="4"/>
    <x v="8"/>
    <s v="Trangapasso"/>
    <m/>
    <m/>
    <m/>
    <m/>
    <m/>
    <m/>
    <s v="Marcelino Antonio Pedro"/>
    <s v="848601088 / 864343615"/>
    <s v="Constantino João Fernando"/>
    <s v="846867910 / 865989486"/>
    <m/>
    <m/>
    <m/>
    <n v="260001"/>
    <m/>
    <m/>
    <m/>
    <m/>
    <m/>
    <m/>
    <m/>
    <m/>
    <m/>
    <m/>
    <m/>
    <m/>
    <m/>
    <n v="-165"/>
    <m/>
    <m/>
    <m/>
    <n v="0"/>
    <n v="0"/>
    <s v="Sem registo"/>
  </r>
  <r>
    <d v="2026-04-02T00:00:00"/>
    <x v="1"/>
    <m/>
    <m/>
    <m/>
    <n v="11"/>
    <n v="5.5"/>
    <n v="0"/>
    <n v="-5.5"/>
    <m/>
    <m/>
    <m/>
    <m/>
    <m/>
    <m/>
    <m/>
    <s v="AGRIFEMMA01L"/>
    <m/>
    <m/>
    <m/>
    <n v="2601358"/>
    <s v="Marcelino Antonio Pedro"/>
    <x v="4"/>
    <x v="8"/>
    <s v="Trangapasso"/>
    <m/>
    <m/>
    <m/>
    <m/>
    <m/>
    <m/>
    <s v="Marcelino Antonio Pedro"/>
    <s v="848601088 / 864343615"/>
    <s v="Constantino João Fernando"/>
    <s v="846867910 / 865989486"/>
    <m/>
    <m/>
    <m/>
    <n v="260001"/>
    <m/>
    <m/>
    <m/>
    <m/>
    <m/>
    <m/>
    <m/>
    <m/>
    <m/>
    <m/>
    <m/>
    <m/>
    <m/>
    <n v="-11"/>
    <m/>
    <m/>
    <m/>
    <n v="0"/>
    <n v="0"/>
    <s v="Sem registo"/>
  </r>
  <r>
    <d v="2026-04-02T00:00:00"/>
    <x v="2"/>
    <m/>
    <m/>
    <m/>
    <n v="220"/>
    <n v="220"/>
    <n v="0"/>
    <n v="-220"/>
    <m/>
    <m/>
    <m/>
    <m/>
    <m/>
    <m/>
    <m/>
    <s v="SUSSACO"/>
    <m/>
    <m/>
    <m/>
    <n v="2601358"/>
    <s v="Marcelino Antonio Pedro"/>
    <x v="4"/>
    <x v="8"/>
    <s v="Trangapasso"/>
    <m/>
    <m/>
    <m/>
    <m/>
    <m/>
    <m/>
    <s v="Marcelino Antonio Pedro"/>
    <s v="848601088 / 864343615"/>
    <s v="Constantino João Fernando"/>
    <s v="846867910 / 865989486"/>
    <m/>
    <m/>
    <m/>
    <n v="260001"/>
    <m/>
    <m/>
    <m/>
    <m/>
    <m/>
    <m/>
    <m/>
    <m/>
    <m/>
    <m/>
    <m/>
    <m/>
    <m/>
    <n v="-220"/>
    <m/>
    <m/>
    <m/>
    <n v="0"/>
    <n v="0"/>
    <s v="Sem registo"/>
  </r>
  <r>
    <d v="2026-04-02T00:00:00"/>
    <x v="3"/>
    <m/>
    <m/>
    <m/>
    <n v="11"/>
    <n v="5.5"/>
    <n v="0"/>
    <n v="-5.5"/>
    <m/>
    <m/>
    <m/>
    <m/>
    <m/>
    <m/>
    <m/>
    <s v="AGRIMIDACLORP1L"/>
    <m/>
    <m/>
    <m/>
    <n v="2601358"/>
    <s v="Marcelino Antonio Pedro"/>
    <x v="4"/>
    <x v="8"/>
    <s v="Trangapasso"/>
    <m/>
    <m/>
    <m/>
    <m/>
    <m/>
    <m/>
    <s v="Marcelino Antonio Pedro"/>
    <s v="848601088 / 864343615"/>
    <s v="Constantino João Fernando"/>
    <s v="846867910 / 865989486"/>
    <m/>
    <m/>
    <m/>
    <n v="260001"/>
    <m/>
    <m/>
    <m/>
    <m/>
    <m/>
    <m/>
    <m/>
    <m/>
    <m/>
    <m/>
    <m/>
    <m/>
    <m/>
    <n v="-11"/>
    <m/>
    <m/>
    <m/>
    <n v="0"/>
    <n v="0"/>
    <s v="Sem registo"/>
  </r>
  <r>
    <d v="2026-04-02T00:00:00"/>
    <x v="4"/>
    <m/>
    <m/>
    <m/>
    <n v="137.5"/>
    <n v="137.5"/>
    <n v="0"/>
    <n v="-137.5"/>
    <m/>
    <m/>
    <m/>
    <m/>
    <m/>
    <m/>
    <m/>
    <s v="MXIXMILHOKG"/>
    <m/>
    <m/>
    <m/>
    <n v="2601358"/>
    <s v="Marcelino Antonio Pedro"/>
    <x v="4"/>
    <x v="8"/>
    <s v="Trangapasso"/>
    <m/>
    <m/>
    <m/>
    <m/>
    <m/>
    <m/>
    <s v="Marcelino Antonio Pedro"/>
    <s v="848601088 / 864343615"/>
    <s v="Constantino João Fernando"/>
    <s v="846867910 / 865989486"/>
    <m/>
    <m/>
    <m/>
    <n v="260001"/>
    <m/>
    <m/>
    <m/>
    <m/>
    <m/>
    <m/>
    <m/>
    <m/>
    <m/>
    <m/>
    <m/>
    <m/>
    <m/>
    <n v="-137.5"/>
    <m/>
    <m/>
    <m/>
    <n v="0"/>
    <n v="0"/>
    <s v="Sem registo"/>
  </r>
  <r>
    <d v="2026-04-02T00:00:00"/>
    <x v="0"/>
    <m/>
    <m/>
    <m/>
    <n v="330"/>
    <n v="330"/>
    <n v="330"/>
    <n v="0"/>
    <m/>
    <m/>
    <m/>
    <m/>
    <m/>
    <m/>
    <m/>
    <s v="MXIXFEIJAOKG"/>
    <m/>
    <m/>
    <m/>
    <n v="2601359"/>
    <s v="Marcos Macana"/>
    <x v="5"/>
    <x v="22"/>
    <s v="Changanine- Chitsuluine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330"/>
    <s v="Sem registo"/>
  </r>
  <r>
    <d v="2026-04-02T00:00:00"/>
    <x v="0"/>
    <m/>
    <m/>
    <m/>
    <n v="675"/>
    <n v="675"/>
    <n v="675"/>
    <n v="0"/>
    <m/>
    <m/>
    <m/>
    <m/>
    <m/>
    <m/>
    <m/>
    <s v="MXIXFEIJAOKG"/>
    <m/>
    <m/>
    <m/>
    <n v="2601359"/>
    <s v="Marcos Macana"/>
    <x v="5"/>
    <x v="22"/>
    <s v="Changanine-Chihar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675"/>
    <s v="Sem registo"/>
  </r>
  <r>
    <d v="2026-04-02T00:00:00"/>
    <x v="0"/>
    <m/>
    <m/>
    <m/>
    <n v="1170"/>
    <n v="1170"/>
    <n v="1170"/>
    <n v="0"/>
    <m/>
    <m/>
    <m/>
    <m/>
    <m/>
    <m/>
    <m/>
    <s v="MXIXFEIJAOKG"/>
    <m/>
    <m/>
    <m/>
    <n v="2601359"/>
    <s v="Marcos Macana"/>
    <x v="5"/>
    <x v="22"/>
    <s v="Changanine-Hate-Hate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170"/>
    <s v="Sem registo"/>
  </r>
  <r>
    <d v="2026-04-02T00:00:00"/>
    <x v="0"/>
    <m/>
    <m/>
    <m/>
    <n v="750"/>
    <n v="750"/>
    <n v="750"/>
    <n v="0"/>
    <m/>
    <m/>
    <m/>
    <m/>
    <m/>
    <m/>
    <m/>
    <s v="MXIXFEIJAOKG"/>
    <m/>
    <m/>
    <m/>
    <n v="2601359"/>
    <s v="Marcos Macana"/>
    <x v="5"/>
    <x v="22"/>
    <s v="Changanine-Hongonhe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750"/>
    <s v="Sem registo"/>
  </r>
  <r>
    <d v="2026-04-02T00:00:00"/>
    <x v="0"/>
    <m/>
    <m/>
    <m/>
    <n v="960"/>
    <n v="960"/>
    <n v="960"/>
    <n v="0"/>
    <m/>
    <m/>
    <m/>
    <m/>
    <m/>
    <m/>
    <m/>
    <s v="MXIXFEIJAOKG"/>
    <m/>
    <m/>
    <m/>
    <n v="2601359"/>
    <s v="Marcos Macana"/>
    <x v="5"/>
    <x v="22"/>
    <s v="Changanine-Katlene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960"/>
    <s v="Sem registo"/>
  </r>
  <r>
    <d v="2026-04-02T00:00:00"/>
    <x v="0"/>
    <m/>
    <m/>
    <m/>
    <n v="675"/>
    <n v="675"/>
    <n v="675"/>
    <n v="0"/>
    <m/>
    <m/>
    <m/>
    <m/>
    <m/>
    <m/>
    <m/>
    <s v="MXIXFEIJAOKG"/>
    <m/>
    <m/>
    <m/>
    <n v="2601359"/>
    <s v="Marcos Macana"/>
    <x v="5"/>
    <x v="22"/>
    <s v="Changanine-Mabameco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675"/>
    <s v="Sem registo"/>
  </r>
  <r>
    <d v="2026-04-02T00:00:00"/>
    <x v="0"/>
    <m/>
    <m/>
    <m/>
    <n v="750"/>
    <n v="750"/>
    <n v="750"/>
    <n v="0"/>
    <m/>
    <m/>
    <m/>
    <m/>
    <m/>
    <m/>
    <m/>
    <s v="MXIXFEIJAOKG"/>
    <m/>
    <m/>
    <m/>
    <n v="2601359"/>
    <s v="Marcos Macana"/>
    <x v="5"/>
    <x v="22"/>
    <s v="Changanine-Macovene-Norte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750"/>
    <s v="Sem registo"/>
  </r>
  <r>
    <d v="2026-04-02T00:00:00"/>
    <x v="0"/>
    <m/>
    <m/>
    <m/>
    <n v="1005"/>
    <n v="1005"/>
    <n v="1005"/>
    <n v="0"/>
    <m/>
    <m/>
    <m/>
    <m/>
    <m/>
    <m/>
    <m/>
    <s v="MXIXFEIJAOKG"/>
    <m/>
    <m/>
    <m/>
    <n v="2601359"/>
    <s v="Marcos Macana"/>
    <x v="5"/>
    <x v="22"/>
    <s v="Changanine-Mahuhu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005"/>
    <s v="Sem registo"/>
  </r>
  <r>
    <d v="2026-04-02T00:00:00"/>
    <x v="0"/>
    <m/>
    <m/>
    <m/>
    <n v="750"/>
    <n v="750"/>
    <n v="750"/>
    <n v="0"/>
    <m/>
    <m/>
    <m/>
    <m/>
    <m/>
    <m/>
    <m/>
    <s v="MXIXFEIJAOKG"/>
    <m/>
    <m/>
    <m/>
    <n v="2601359"/>
    <s v="Marcos Macana"/>
    <x v="5"/>
    <x v="22"/>
    <s v="Changanine-Mangoro 1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750"/>
    <s v="Sem registo"/>
  </r>
  <r>
    <d v="2026-04-02T00:00:00"/>
    <x v="0"/>
    <m/>
    <m/>
    <m/>
    <n v="345"/>
    <n v="345"/>
    <n v="345"/>
    <n v="0"/>
    <m/>
    <m/>
    <m/>
    <m/>
    <m/>
    <m/>
    <m/>
    <s v="MXIXFEIJAOKG"/>
    <m/>
    <m/>
    <m/>
    <n v="2601359"/>
    <s v="Marcos Macana"/>
    <x v="5"/>
    <x v="22"/>
    <s v="Changanine-Mangoro 2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345"/>
    <s v="Sem registo"/>
  </r>
  <r>
    <d v="2026-04-02T00:00:00"/>
    <x v="0"/>
    <m/>
    <m/>
    <m/>
    <n v="1080"/>
    <n v="1080"/>
    <n v="1080"/>
    <n v="0"/>
    <m/>
    <m/>
    <m/>
    <m/>
    <m/>
    <m/>
    <m/>
    <s v="MXIXFEIJAOKG"/>
    <m/>
    <m/>
    <m/>
    <n v="2601359"/>
    <s v="Marcos Macana"/>
    <x v="5"/>
    <x v="22"/>
    <s v="Changanine-Mhalane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080"/>
    <s v="Sem registo"/>
  </r>
  <r>
    <d v="2026-04-02T00:00:00"/>
    <x v="0"/>
    <m/>
    <m/>
    <m/>
    <n v="1620"/>
    <n v="1620"/>
    <n v="1620"/>
    <n v="0"/>
    <m/>
    <m/>
    <m/>
    <m/>
    <m/>
    <m/>
    <m/>
    <s v="MXIXFEIJAOKG"/>
    <m/>
    <m/>
    <m/>
    <n v="2601359"/>
    <s v="Marcos Macana"/>
    <x v="5"/>
    <x v="22"/>
    <s v="Changanine-Mharila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620"/>
    <s v="Sem registo"/>
  </r>
  <r>
    <d v="2026-04-02T00:00:00"/>
    <x v="0"/>
    <m/>
    <m/>
    <m/>
    <n v="705"/>
    <n v="705"/>
    <n v="705"/>
    <n v="0"/>
    <m/>
    <m/>
    <m/>
    <m/>
    <m/>
    <m/>
    <m/>
    <s v="MXIXFEIJAOKG"/>
    <m/>
    <m/>
    <m/>
    <n v="2601359"/>
    <s v="Marcos Macana"/>
    <x v="5"/>
    <x v="22"/>
    <s v="Changanine-Mundinpsane Mahehe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705"/>
    <s v="Sem registo"/>
  </r>
  <r>
    <d v="2026-04-02T00:00:00"/>
    <x v="0"/>
    <m/>
    <m/>
    <m/>
    <n v="600"/>
    <n v="600"/>
    <n v="600"/>
    <n v="0"/>
    <m/>
    <m/>
    <m/>
    <m/>
    <m/>
    <m/>
    <m/>
    <s v="MXIXFEIJAOKG"/>
    <m/>
    <m/>
    <m/>
    <n v="2601359"/>
    <s v="Marcos Macana"/>
    <x v="5"/>
    <x v="22"/>
    <s v="Changanine-Mundinpsane-Matitimele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600"/>
    <s v="Sem registo"/>
  </r>
  <r>
    <d v="2026-04-02T00:00:00"/>
    <x v="0"/>
    <m/>
    <m/>
    <m/>
    <n v="1350"/>
    <n v="1350"/>
    <n v="1350"/>
    <n v="0"/>
    <m/>
    <m/>
    <m/>
    <m/>
    <m/>
    <m/>
    <m/>
    <s v="MXIXFEIJAOKG"/>
    <m/>
    <m/>
    <m/>
    <n v="2601359"/>
    <s v="Marcos Macana"/>
    <x v="5"/>
    <x v="22"/>
    <s v="Changanine-sede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350"/>
    <s v="Sem registo"/>
  </r>
  <r>
    <d v="2026-04-02T00:00:00"/>
    <x v="0"/>
    <m/>
    <m/>
    <m/>
    <n v="1710"/>
    <n v="1710"/>
    <n v="1710"/>
    <n v="0"/>
    <m/>
    <m/>
    <m/>
    <m/>
    <m/>
    <m/>
    <m/>
    <s v="MXIXFEIJAOKG"/>
    <m/>
    <m/>
    <m/>
    <n v="2601359"/>
    <s v="Marcos Macana"/>
    <x v="5"/>
    <x v="22"/>
    <s v="ChanganineTinwarine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710"/>
    <s v="Sem registo"/>
  </r>
  <r>
    <d v="2026-04-02T00:00:00"/>
    <x v="0"/>
    <m/>
    <m/>
    <m/>
    <n v="420"/>
    <n v="420"/>
    <n v="420"/>
    <n v="0"/>
    <m/>
    <m/>
    <m/>
    <m/>
    <m/>
    <m/>
    <m/>
    <s v="MXIXFEIJAOKG"/>
    <m/>
    <m/>
    <m/>
    <n v="2601359"/>
    <s v="Marcos Macana"/>
    <x v="5"/>
    <x v="22"/>
    <s v="Chitsuluine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420"/>
    <s v="Sem registo"/>
  </r>
  <r>
    <d v="2026-04-02T00:00:00"/>
    <x v="0"/>
    <m/>
    <m/>
    <m/>
    <n v="675"/>
    <n v="675"/>
    <n v="675"/>
    <n v="0"/>
    <m/>
    <m/>
    <m/>
    <m/>
    <m/>
    <m/>
    <m/>
    <s v="MXIXFEIJAOKG"/>
    <m/>
    <m/>
    <m/>
    <n v="2601359"/>
    <s v="Marcos Macana"/>
    <x v="5"/>
    <x v="22"/>
    <s v="Govanane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675"/>
    <s v="Sem registo"/>
  </r>
  <r>
    <d v="2026-04-02T00:00:00"/>
    <x v="1"/>
    <m/>
    <m/>
    <m/>
    <n v="22"/>
    <n v="11"/>
    <n v="11"/>
    <n v="0"/>
    <m/>
    <m/>
    <m/>
    <m/>
    <m/>
    <m/>
    <m/>
    <s v="AGRIFEMMA01L"/>
    <m/>
    <m/>
    <m/>
    <n v="2601359"/>
    <s v="Marcos Macana"/>
    <x v="5"/>
    <x v="22"/>
    <s v="Changanine- Chitsuluine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1"/>
    <s v="Sem registo"/>
  </r>
  <r>
    <d v="2026-04-02T00:00:00"/>
    <x v="1"/>
    <m/>
    <m/>
    <m/>
    <n v="45"/>
    <n v="22.5"/>
    <n v="22.5"/>
    <n v="0"/>
    <m/>
    <m/>
    <m/>
    <m/>
    <m/>
    <m/>
    <m/>
    <s v="AGRIFEMMA01L"/>
    <m/>
    <m/>
    <m/>
    <n v="2601359"/>
    <s v="Marcos Macana"/>
    <x v="5"/>
    <x v="22"/>
    <s v="Changanine-Chihar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2.5"/>
    <s v="Sem registo"/>
  </r>
  <r>
    <d v="2026-04-02T00:00:00"/>
    <x v="1"/>
    <m/>
    <m/>
    <m/>
    <n v="78"/>
    <n v="39"/>
    <n v="39"/>
    <n v="0"/>
    <m/>
    <m/>
    <m/>
    <m/>
    <m/>
    <m/>
    <m/>
    <s v="AGRIFEMMA01L"/>
    <m/>
    <m/>
    <m/>
    <n v="2601359"/>
    <s v="Marcos Macana"/>
    <x v="5"/>
    <x v="22"/>
    <s v="Changanine-Hate-Hate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39"/>
    <s v="Sem registo"/>
  </r>
  <r>
    <d v="2026-04-02T00:00:00"/>
    <x v="1"/>
    <m/>
    <m/>
    <m/>
    <n v="50"/>
    <n v="25"/>
    <n v="25"/>
    <n v="0"/>
    <m/>
    <m/>
    <m/>
    <m/>
    <m/>
    <m/>
    <m/>
    <s v="AGRIFEMMA01L"/>
    <m/>
    <m/>
    <m/>
    <n v="2601359"/>
    <s v="Marcos Macana"/>
    <x v="5"/>
    <x v="22"/>
    <s v="Changanine-Hongonhe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5"/>
    <s v="Sem registo"/>
  </r>
  <r>
    <d v="2026-04-02T00:00:00"/>
    <x v="1"/>
    <m/>
    <m/>
    <m/>
    <n v="64"/>
    <n v="32"/>
    <n v="32"/>
    <n v="0"/>
    <m/>
    <m/>
    <m/>
    <m/>
    <m/>
    <m/>
    <m/>
    <s v="AGRIFEMMA01L"/>
    <m/>
    <m/>
    <m/>
    <n v="2601359"/>
    <s v="Marcos Macana"/>
    <x v="5"/>
    <x v="22"/>
    <s v="Changanine-Katlene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32"/>
    <s v="Sem registo"/>
  </r>
  <r>
    <d v="2026-04-02T00:00:00"/>
    <x v="1"/>
    <m/>
    <m/>
    <m/>
    <n v="45"/>
    <n v="22.5"/>
    <n v="22.5"/>
    <n v="0"/>
    <m/>
    <m/>
    <m/>
    <m/>
    <m/>
    <m/>
    <m/>
    <s v="AGRIFEMMA01L"/>
    <m/>
    <m/>
    <m/>
    <n v="2601359"/>
    <s v="Marcos Macana"/>
    <x v="5"/>
    <x v="22"/>
    <s v="Changanine-Mabameco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2.5"/>
    <s v="Sem registo"/>
  </r>
  <r>
    <d v="2026-04-02T00:00:00"/>
    <x v="1"/>
    <m/>
    <m/>
    <m/>
    <n v="50"/>
    <n v="25"/>
    <n v="25"/>
    <n v="0"/>
    <m/>
    <m/>
    <m/>
    <m/>
    <m/>
    <m/>
    <m/>
    <s v="AGRIFEMMA01L"/>
    <m/>
    <m/>
    <m/>
    <n v="2601359"/>
    <s v="Marcos Macana"/>
    <x v="5"/>
    <x v="22"/>
    <s v="Changanine-Macovene-Norte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5"/>
    <s v="Sem registo"/>
  </r>
  <r>
    <d v="2026-04-02T00:00:00"/>
    <x v="1"/>
    <m/>
    <m/>
    <m/>
    <n v="67"/>
    <n v="33.5"/>
    <n v="33.5"/>
    <n v="0"/>
    <m/>
    <m/>
    <m/>
    <m/>
    <m/>
    <m/>
    <m/>
    <s v="AGRIFEMMA01L"/>
    <m/>
    <m/>
    <m/>
    <n v="2601359"/>
    <s v="Marcos Macana"/>
    <x v="5"/>
    <x v="22"/>
    <s v="Changanine-Mahuhu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33.5"/>
    <s v="Sem registo"/>
  </r>
  <r>
    <d v="2026-04-02T00:00:00"/>
    <x v="1"/>
    <m/>
    <m/>
    <m/>
    <n v="50"/>
    <n v="25"/>
    <n v="25"/>
    <n v="0"/>
    <m/>
    <m/>
    <m/>
    <m/>
    <m/>
    <m/>
    <m/>
    <s v="AGRIFEMMA01L"/>
    <m/>
    <m/>
    <m/>
    <n v="2601359"/>
    <s v="Marcos Macana"/>
    <x v="5"/>
    <x v="22"/>
    <s v="Changanine-Mangoro 1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5"/>
    <s v="Sem registo"/>
  </r>
  <r>
    <d v="2026-04-02T00:00:00"/>
    <x v="1"/>
    <m/>
    <m/>
    <m/>
    <n v="23"/>
    <n v="11.5"/>
    <n v="11.5"/>
    <n v="0"/>
    <m/>
    <m/>
    <m/>
    <m/>
    <m/>
    <m/>
    <m/>
    <s v="AGRIFEMMA01L"/>
    <m/>
    <m/>
    <m/>
    <n v="2601359"/>
    <s v="Marcos Macana"/>
    <x v="5"/>
    <x v="22"/>
    <s v="Changanine-Mangoro 2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1.5"/>
    <s v="Sem registo"/>
  </r>
  <r>
    <d v="2026-04-02T00:00:00"/>
    <x v="1"/>
    <m/>
    <m/>
    <m/>
    <n v="72"/>
    <n v="36"/>
    <n v="36"/>
    <n v="0"/>
    <m/>
    <m/>
    <m/>
    <m/>
    <m/>
    <m/>
    <m/>
    <s v="AGRIFEMMA01L"/>
    <m/>
    <m/>
    <m/>
    <n v="2601359"/>
    <s v="Marcos Macana"/>
    <x v="5"/>
    <x v="22"/>
    <s v="Changanine-Mhalane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36"/>
    <s v="Sem registo"/>
  </r>
  <r>
    <d v="2026-04-02T00:00:00"/>
    <x v="1"/>
    <m/>
    <m/>
    <m/>
    <n v="108"/>
    <n v="54"/>
    <n v="54"/>
    <n v="0"/>
    <m/>
    <m/>
    <m/>
    <m/>
    <m/>
    <m/>
    <m/>
    <s v="AGRIFEMMA01L"/>
    <m/>
    <m/>
    <m/>
    <n v="2601359"/>
    <s v="Marcos Macana"/>
    <x v="5"/>
    <x v="22"/>
    <s v="Changanine-Mharila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54"/>
    <s v="Sem registo"/>
  </r>
  <r>
    <d v="2026-04-02T00:00:00"/>
    <x v="1"/>
    <m/>
    <m/>
    <m/>
    <n v="47"/>
    <n v="23.5"/>
    <n v="23.5"/>
    <n v="0"/>
    <m/>
    <m/>
    <m/>
    <m/>
    <m/>
    <m/>
    <m/>
    <s v="AGRIFEMMA01L"/>
    <m/>
    <m/>
    <m/>
    <n v="2601359"/>
    <s v="Marcos Macana"/>
    <x v="5"/>
    <x v="22"/>
    <s v="Changanine-Mundinpsane Mahehe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3.5"/>
    <s v="Sem registo"/>
  </r>
  <r>
    <d v="2026-04-02T00:00:00"/>
    <x v="1"/>
    <m/>
    <m/>
    <m/>
    <n v="40"/>
    <n v="20"/>
    <n v="20"/>
    <n v="0"/>
    <m/>
    <m/>
    <m/>
    <m/>
    <m/>
    <m/>
    <m/>
    <s v="AGRIFEMMA01L"/>
    <m/>
    <m/>
    <m/>
    <n v="2601359"/>
    <s v="Marcos Macana"/>
    <x v="5"/>
    <x v="22"/>
    <s v="Changanine-Mundinpsane-Matitimele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0"/>
    <s v="Sem registo"/>
  </r>
  <r>
    <d v="2026-04-02T00:00:00"/>
    <x v="1"/>
    <m/>
    <m/>
    <m/>
    <n v="90"/>
    <n v="45"/>
    <n v="45"/>
    <n v="0"/>
    <m/>
    <m/>
    <m/>
    <m/>
    <m/>
    <m/>
    <m/>
    <s v="AGRIFEMMA01L"/>
    <m/>
    <m/>
    <m/>
    <n v="2601359"/>
    <s v="Marcos Macana"/>
    <x v="5"/>
    <x v="22"/>
    <s v="Changanine-sede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45"/>
    <s v="Sem registo"/>
  </r>
  <r>
    <d v="2026-04-02T00:00:00"/>
    <x v="1"/>
    <m/>
    <m/>
    <m/>
    <n v="114"/>
    <n v="57"/>
    <n v="57"/>
    <n v="0"/>
    <m/>
    <m/>
    <m/>
    <m/>
    <m/>
    <m/>
    <m/>
    <s v="AGRIFEMMA01L"/>
    <m/>
    <m/>
    <m/>
    <n v="2601359"/>
    <s v="Marcos Macana"/>
    <x v="5"/>
    <x v="22"/>
    <s v="ChanganineTinwarine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57"/>
    <s v="Sem registo"/>
  </r>
  <r>
    <d v="2026-04-02T00:00:00"/>
    <x v="1"/>
    <m/>
    <m/>
    <m/>
    <n v="28"/>
    <n v="14"/>
    <n v="14"/>
    <n v="0"/>
    <m/>
    <m/>
    <m/>
    <m/>
    <m/>
    <m/>
    <m/>
    <s v="AGRIFEMMA01L"/>
    <m/>
    <m/>
    <m/>
    <n v="2601359"/>
    <s v="Marcos Macana"/>
    <x v="5"/>
    <x v="22"/>
    <s v="Chitsuluine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4"/>
    <s v="Sem registo"/>
  </r>
  <r>
    <d v="2026-04-02T00:00:00"/>
    <x v="1"/>
    <m/>
    <m/>
    <m/>
    <n v="45"/>
    <n v="22.5"/>
    <n v="22.5"/>
    <n v="0"/>
    <m/>
    <m/>
    <m/>
    <m/>
    <m/>
    <m/>
    <m/>
    <s v="AGRIFEMMA01L"/>
    <m/>
    <m/>
    <m/>
    <n v="2601359"/>
    <s v="Marcos Macana"/>
    <x v="5"/>
    <x v="22"/>
    <s v="Govanane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2.5"/>
    <s v="Sem registo"/>
  </r>
  <r>
    <d v="2026-04-02T00:00:00"/>
    <x v="2"/>
    <m/>
    <m/>
    <m/>
    <n v="440"/>
    <n v="440"/>
    <n v="440"/>
    <n v="0"/>
    <m/>
    <m/>
    <m/>
    <m/>
    <m/>
    <m/>
    <m/>
    <s v="SUSSACO"/>
    <m/>
    <m/>
    <m/>
    <n v="2601359"/>
    <s v="Marcos Macana"/>
    <x v="5"/>
    <x v="22"/>
    <s v="Changanine- Chitsuluine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440"/>
    <s v="Sem registo"/>
  </r>
  <r>
    <d v="2026-04-02T00:00:00"/>
    <x v="2"/>
    <m/>
    <m/>
    <m/>
    <n v="900"/>
    <n v="900"/>
    <n v="900"/>
    <n v="0"/>
    <m/>
    <m/>
    <m/>
    <m/>
    <m/>
    <m/>
    <m/>
    <s v="SUSSACO"/>
    <m/>
    <m/>
    <m/>
    <n v="2601359"/>
    <s v="Marcos Macana"/>
    <x v="5"/>
    <x v="22"/>
    <s v="Changanine-Chihar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900"/>
    <s v="Sem registo"/>
  </r>
  <r>
    <d v="2026-04-02T00:00:00"/>
    <x v="2"/>
    <m/>
    <m/>
    <m/>
    <n v="1560"/>
    <n v="1560"/>
    <n v="1560"/>
    <n v="0"/>
    <m/>
    <m/>
    <m/>
    <m/>
    <m/>
    <m/>
    <m/>
    <s v="SUSSACO"/>
    <m/>
    <m/>
    <m/>
    <n v="2601359"/>
    <s v="Marcos Macana"/>
    <x v="5"/>
    <x v="22"/>
    <s v="Changanine-Hate-Hate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560"/>
    <s v="Sem registo"/>
  </r>
  <r>
    <d v="2026-04-02T00:00:00"/>
    <x v="2"/>
    <m/>
    <m/>
    <m/>
    <n v="1000"/>
    <n v="1000"/>
    <n v="1000"/>
    <n v="0"/>
    <m/>
    <m/>
    <m/>
    <m/>
    <m/>
    <m/>
    <m/>
    <s v="SUSSACO"/>
    <m/>
    <m/>
    <m/>
    <n v="2601359"/>
    <s v="Marcos Macana"/>
    <x v="5"/>
    <x v="22"/>
    <s v="Changanine-Hongonhe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000"/>
    <s v="Sem registo"/>
  </r>
  <r>
    <d v="2026-04-02T00:00:00"/>
    <x v="2"/>
    <m/>
    <m/>
    <m/>
    <n v="1280"/>
    <n v="1280"/>
    <n v="1280"/>
    <n v="0"/>
    <m/>
    <m/>
    <m/>
    <m/>
    <m/>
    <m/>
    <m/>
    <s v="SUSSACO"/>
    <m/>
    <m/>
    <m/>
    <n v="2601359"/>
    <s v="Marcos Macana"/>
    <x v="5"/>
    <x v="22"/>
    <s v="Changanine-Katlene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280"/>
    <s v="Sem registo"/>
  </r>
  <r>
    <d v="2026-04-02T00:00:00"/>
    <x v="2"/>
    <m/>
    <m/>
    <m/>
    <n v="900"/>
    <n v="900"/>
    <n v="900"/>
    <n v="0"/>
    <m/>
    <m/>
    <m/>
    <m/>
    <m/>
    <m/>
    <m/>
    <s v="SUSSACO"/>
    <m/>
    <m/>
    <m/>
    <n v="2601359"/>
    <s v="Marcos Macana"/>
    <x v="5"/>
    <x v="22"/>
    <s v="Changanine-Mabameco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900"/>
    <s v="Sem registo"/>
  </r>
  <r>
    <d v="2026-04-02T00:00:00"/>
    <x v="2"/>
    <m/>
    <m/>
    <m/>
    <n v="1000"/>
    <n v="1000"/>
    <n v="1000"/>
    <n v="0"/>
    <m/>
    <m/>
    <m/>
    <m/>
    <m/>
    <m/>
    <m/>
    <s v="SUSSACO"/>
    <m/>
    <m/>
    <m/>
    <n v="2601359"/>
    <s v="Marcos Macana"/>
    <x v="5"/>
    <x v="22"/>
    <s v="Changanine-Macovene-Norte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000"/>
    <s v="Sem registo"/>
  </r>
  <r>
    <d v="2026-04-02T00:00:00"/>
    <x v="2"/>
    <m/>
    <m/>
    <m/>
    <n v="1340"/>
    <n v="1340"/>
    <n v="1340"/>
    <n v="0"/>
    <m/>
    <m/>
    <m/>
    <m/>
    <m/>
    <m/>
    <m/>
    <s v="SUSSACO"/>
    <m/>
    <m/>
    <m/>
    <n v="2601359"/>
    <s v="Marcos Macana"/>
    <x v="5"/>
    <x v="22"/>
    <s v="Changanine-Mahuhu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340"/>
    <s v="Sem registo"/>
  </r>
  <r>
    <d v="2026-04-02T00:00:00"/>
    <x v="2"/>
    <m/>
    <m/>
    <m/>
    <n v="1000"/>
    <n v="1000"/>
    <n v="1000"/>
    <n v="0"/>
    <m/>
    <m/>
    <m/>
    <m/>
    <m/>
    <m/>
    <m/>
    <s v="SUSSACO"/>
    <m/>
    <m/>
    <m/>
    <n v="2601359"/>
    <s v="Marcos Macana"/>
    <x v="5"/>
    <x v="22"/>
    <s v="Changanine-Mangoro 1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000"/>
    <s v="Sem registo"/>
  </r>
  <r>
    <d v="2026-04-02T00:00:00"/>
    <x v="2"/>
    <m/>
    <m/>
    <m/>
    <n v="460"/>
    <n v="460"/>
    <n v="460"/>
    <n v="0"/>
    <m/>
    <m/>
    <m/>
    <m/>
    <m/>
    <m/>
    <m/>
    <s v="SUSSACO"/>
    <m/>
    <m/>
    <m/>
    <n v="2601359"/>
    <s v="Marcos Macana"/>
    <x v="5"/>
    <x v="22"/>
    <s v="Changanine-Mangoro 2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460"/>
    <s v="Sem registo"/>
  </r>
  <r>
    <d v="2026-04-02T00:00:00"/>
    <x v="2"/>
    <m/>
    <m/>
    <m/>
    <n v="1440"/>
    <n v="1440"/>
    <n v="1440"/>
    <n v="0"/>
    <m/>
    <m/>
    <m/>
    <m/>
    <m/>
    <m/>
    <m/>
    <s v="SUSSACO"/>
    <m/>
    <m/>
    <m/>
    <n v="2601359"/>
    <s v="Marcos Macana"/>
    <x v="5"/>
    <x v="22"/>
    <s v="Changanine-Mhalane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440"/>
    <s v="Sem registo"/>
  </r>
  <r>
    <d v="2026-04-02T00:00:00"/>
    <x v="2"/>
    <m/>
    <m/>
    <m/>
    <n v="2160"/>
    <n v="2160"/>
    <n v="2160"/>
    <n v="0"/>
    <m/>
    <m/>
    <m/>
    <m/>
    <m/>
    <m/>
    <m/>
    <s v="SUSSACO"/>
    <m/>
    <m/>
    <m/>
    <n v="2601359"/>
    <s v="Marcos Macana"/>
    <x v="5"/>
    <x v="22"/>
    <s v="Changanine-Mharila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160"/>
    <s v="Sem registo"/>
  </r>
  <r>
    <d v="2026-04-02T00:00:00"/>
    <x v="2"/>
    <m/>
    <m/>
    <m/>
    <n v="940"/>
    <n v="940"/>
    <n v="940"/>
    <n v="0"/>
    <m/>
    <m/>
    <m/>
    <m/>
    <m/>
    <m/>
    <m/>
    <s v="SUSSACO"/>
    <m/>
    <m/>
    <m/>
    <n v="2601359"/>
    <s v="Marcos Macana"/>
    <x v="5"/>
    <x v="22"/>
    <s v="Changanine-Mundinpsane Mahehe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940"/>
    <s v="Sem registo"/>
  </r>
  <r>
    <d v="2026-04-02T00:00:00"/>
    <x v="2"/>
    <m/>
    <m/>
    <m/>
    <n v="800"/>
    <n v="800"/>
    <n v="800"/>
    <n v="0"/>
    <m/>
    <m/>
    <m/>
    <m/>
    <m/>
    <m/>
    <m/>
    <s v="SUSSACO"/>
    <m/>
    <m/>
    <m/>
    <n v="2601359"/>
    <s v="Marcos Macana"/>
    <x v="5"/>
    <x v="22"/>
    <s v="Changanine-Mundinpsane-Matitimele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800"/>
    <s v="Sem registo"/>
  </r>
  <r>
    <d v="2026-04-02T00:00:00"/>
    <x v="2"/>
    <m/>
    <m/>
    <m/>
    <n v="1800"/>
    <n v="1800"/>
    <n v="1800"/>
    <n v="0"/>
    <m/>
    <m/>
    <m/>
    <m/>
    <m/>
    <m/>
    <m/>
    <s v="SUSSACO"/>
    <m/>
    <m/>
    <m/>
    <n v="2601359"/>
    <s v="Marcos Macana"/>
    <x v="5"/>
    <x v="22"/>
    <s v="Changanine-sede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800"/>
    <s v="Sem registo"/>
  </r>
  <r>
    <d v="2026-04-02T00:00:00"/>
    <x v="2"/>
    <m/>
    <m/>
    <m/>
    <n v="2280"/>
    <n v="2280"/>
    <n v="2280"/>
    <n v="0"/>
    <m/>
    <m/>
    <m/>
    <m/>
    <m/>
    <m/>
    <m/>
    <s v="SUSSACO"/>
    <m/>
    <m/>
    <m/>
    <n v="2601359"/>
    <s v="Marcos Macana"/>
    <x v="5"/>
    <x v="22"/>
    <s v="ChanganineTinwarine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280"/>
    <s v="Sem registo"/>
  </r>
  <r>
    <d v="2026-04-02T00:00:00"/>
    <x v="2"/>
    <m/>
    <m/>
    <m/>
    <n v="560"/>
    <n v="560"/>
    <n v="560"/>
    <n v="0"/>
    <m/>
    <m/>
    <m/>
    <m/>
    <m/>
    <m/>
    <m/>
    <s v="SUSSACO"/>
    <m/>
    <m/>
    <m/>
    <n v="2601359"/>
    <s v="Marcos Macana"/>
    <x v="5"/>
    <x v="22"/>
    <s v="Chitsuluine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560"/>
    <s v="Sem registo"/>
  </r>
  <r>
    <d v="2026-04-02T00:00:00"/>
    <x v="2"/>
    <m/>
    <m/>
    <m/>
    <n v="900"/>
    <n v="900"/>
    <n v="900"/>
    <n v="0"/>
    <m/>
    <m/>
    <m/>
    <m/>
    <m/>
    <m/>
    <m/>
    <s v="SUSSACO"/>
    <m/>
    <m/>
    <m/>
    <n v="2601359"/>
    <s v="Marcos Macana"/>
    <x v="5"/>
    <x v="22"/>
    <s v="Govanane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900"/>
    <s v="Sem registo"/>
  </r>
  <r>
    <d v="2026-04-02T00:00:00"/>
    <x v="3"/>
    <m/>
    <m/>
    <m/>
    <n v="22"/>
    <n v="11"/>
    <n v="11"/>
    <n v="0"/>
    <m/>
    <m/>
    <m/>
    <m/>
    <m/>
    <m/>
    <m/>
    <s v="AGRIMIDACLORP1L"/>
    <m/>
    <m/>
    <m/>
    <n v="2601359"/>
    <s v="Marcos Macana"/>
    <x v="5"/>
    <x v="22"/>
    <s v="Changanine- Chitsuluine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1"/>
    <s v="Sem registo"/>
  </r>
  <r>
    <d v="2026-04-02T00:00:00"/>
    <x v="3"/>
    <m/>
    <m/>
    <m/>
    <n v="45"/>
    <n v="22.5"/>
    <n v="22.5"/>
    <n v="0"/>
    <m/>
    <m/>
    <m/>
    <m/>
    <m/>
    <m/>
    <m/>
    <s v="AGRIMIDACLORP1L"/>
    <m/>
    <m/>
    <m/>
    <n v="2601359"/>
    <s v="Marcos Macana"/>
    <x v="5"/>
    <x v="22"/>
    <s v="Changanine-Chihar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2.5"/>
    <s v="Sem registo"/>
  </r>
  <r>
    <d v="2026-04-02T00:00:00"/>
    <x v="3"/>
    <m/>
    <m/>
    <m/>
    <n v="78"/>
    <n v="39"/>
    <n v="39"/>
    <n v="0"/>
    <m/>
    <m/>
    <m/>
    <m/>
    <m/>
    <m/>
    <m/>
    <s v="AGRIMIDACLORP1L"/>
    <m/>
    <m/>
    <m/>
    <n v="2601359"/>
    <s v="Marcos Macana"/>
    <x v="5"/>
    <x v="22"/>
    <s v="Changanine-Hate-Hate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39"/>
    <s v="Sem registo"/>
  </r>
  <r>
    <d v="2026-04-02T00:00:00"/>
    <x v="3"/>
    <m/>
    <m/>
    <m/>
    <n v="50"/>
    <n v="25"/>
    <n v="25"/>
    <n v="0"/>
    <m/>
    <m/>
    <m/>
    <m/>
    <m/>
    <m/>
    <m/>
    <s v="AGRIMIDACLORP1L"/>
    <m/>
    <m/>
    <m/>
    <n v="2601359"/>
    <s v="Marcos Macana"/>
    <x v="5"/>
    <x v="22"/>
    <s v="Changanine-Hongonhe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5"/>
    <s v="Sem registo"/>
  </r>
  <r>
    <d v="2026-04-02T00:00:00"/>
    <x v="3"/>
    <m/>
    <m/>
    <m/>
    <n v="64"/>
    <n v="32"/>
    <n v="32"/>
    <n v="0"/>
    <m/>
    <m/>
    <m/>
    <m/>
    <m/>
    <m/>
    <m/>
    <s v="AGRIMIDACLORP1L"/>
    <m/>
    <m/>
    <m/>
    <n v="2601359"/>
    <s v="Marcos Macana"/>
    <x v="5"/>
    <x v="22"/>
    <s v="Changanine-Katlene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32"/>
    <s v="Sem registo"/>
  </r>
  <r>
    <d v="2026-04-02T00:00:00"/>
    <x v="3"/>
    <m/>
    <m/>
    <m/>
    <n v="45"/>
    <n v="22.5"/>
    <n v="22.5"/>
    <n v="0"/>
    <m/>
    <m/>
    <m/>
    <m/>
    <m/>
    <m/>
    <m/>
    <s v="AGRIMIDACLORP1L"/>
    <m/>
    <m/>
    <m/>
    <n v="2601359"/>
    <s v="Marcos Macana"/>
    <x v="5"/>
    <x v="22"/>
    <s v="Changanine-Mabameco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2.5"/>
    <s v="Sem registo"/>
  </r>
  <r>
    <d v="2026-04-02T00:00:00"/>
    <x v="3"/>
    <m/>
    <m/>
    <m/>
    <n v="50"/>
    <n v="25"/>
    <n v="25"/>
    <n v="0"/>
    <m/>
    <m/>
    <m/>
    <m/>
    <m/>
    <m/>
    <m/>
    <s v="AGRIMIDACLORP1L"/>
    <m/>
    <m/>
    <m/>
    <n v="2601359"/>
    <s v="Marcos Macana"/>
    <x v="5"/>
    <x v="22"/>
    <s v="Changanine-Macovene-Norte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5"/>
    <s v="Sem registo"/>
  </r>
  <r>
    <d v="2026-04-02T00:00:00"/>
    <x v="3"/>
    <m/>
    <m/>
    <m/>
    <n v="67"/>
    <n v="33.5"/>
    <n v="33.5"/>
    <n v="0"/>
    <m/>
    <m/>
    <m/>
    <m/>
    <m/>
    <m/>
    <m/>
    <s v="AGRIMIDACLORP1L"/>
    <m/>
    <m/>
    <m/>
    <n v="2601359"/>
    <s v="Marcos Macana"/>
    <x v="5"/>
    <x v="22"/>
    <s v="Changanine-Mahuhu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33.5"/>
    <s v="Sem registo"/>
  </r>
  <r>
    <d v="2026-04-02T00:00:00"/>
    <x v="3"/>
    <m/>
    <m/>
    <m/>
    <n v="50"/>
    <n v="25"/>
    <n v="25"/>
    <n v="0"/>
    <m/>
    <m/>
    <m/>
    <m/>
    <m/>
    <m/>
    <m/>
    <s v="AGRIMIDACLORP1L"/>
    <m/>
    <m/>
    <m/>
    <n v="2601359"/>
    <s v="Marcos Macana"/>
    <x v="5"/>
    <x v="22"/>
    <s v="Changanine-Mangoro 1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5"/>
    <s v="Sem registo"/>
  </r>
  <r>
    <d v="2026-04-02T00:00:00"/>
    <x v="3"/>
    <m/>
    <m/>
    <m/>
    <n v="23"/>
    <n v="11.5"/>
    <n v="11.5"/>
    <n v="0"/>
    <m/>
    <m/>
    <m/>
    <m/>
    <m/>
    <m/>
    <m/>
    <s v="AGRIMIDACLORP1L"/>
    <m/>
    <m/>
    <m/>
    <n v="2601359"/>
    <s v="Marcos Macana"/>
    <x v="5"/>
    <x v="22"/>
    <s v="Changanine-Mangoro 2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1.5"/>
    <s v="Sem registo"/>
  </r>
  <r>
    <d v="2026-04-02T00:00:00"/>
    <x v="3"/>
    <m/>
    <m/>
    <m/>
    <n v="72"/>
    <n v="36"/>
    <n v="36"/>
    <n v="0"/>
    <m/>
    <m/>
    <m/>
    <m/>
    <m/>
    <m/>
    <m/>
    <s v="AGRIMIDACLORP1L"/>
    <m/>
    <m/>
    <m/>
    <n v="2601359"/>
    <s v="Marcos Macana"/>
    <x v="5"/>
    <x v="22"/>
    <s v="Changanine-Mhalane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36"/>
    <s v="Sem registo"/>
  </r>
  <r>
    <d v="2026-04-02T00:00:00"/>
    <x v="3"/>
    <m/>
    <m/>
    <m/>
    <n v="108"/>
    <n v="54"/>
    <n v="54"/>
    <n v="0"/>
    <m/>
    <m/>
    <m/>
    <m/>
    <m/>
    <m/>
    <m/>
    <s v="AGRIMIDACLORP1L"/>
    <m/>
    <m/>
    <m/>
    <n v="2601359"/>
    <s v="Marcos Macana"/>
    <x v="5"/>
    <x v="22"/>
    <s v="Changanine-Mharila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54"/>
    <s v="Sem registo"/>
  </r>
  <r>
    <d v="2026-04-02T00:00:00"/>
    <x v="3"/>
    <m/>
    <m/>
    <m/>
    <n v="47"/>
    <n v="23.5"/>
    <n v="23.5"/>
    <n v="0"/>
    <m/>
    <m/>
    <m/>
    <m/>
    <m/>
    <m/>
    <m/>
    <s v="AGRIMIDACLORP1L"/>
    <m/>
    <m/>
    <m/>
    <n v="2601359"/>
    <s v="Marcos Macana"/>
    <x v="5"/>
    <x v="22"/>
    <s v="Changanine-Mundinpsane Mahehe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3.5"/>
    <s v="Sem registo"/>
  </r>
  <r>
    <d v="2026-04-02T00:00:00"/>
    <x v="3"/>
    <m/>
    <m/>
    <m/>
    <n v="40"/>
    <n v="20"/>
    <n v="20"/>
    <n v="0"/>
    <m/>
    <m/>
    <m/>
    <m/>
    <m/>
    <m/>
    <m/>
    <s v="AGRIMIDACLORP1L"/>
    <m/>
    <m/>
    <m/>
    <n v="2601359"/>
    <s v="Marcos Macana"/>
    <x v="5"/>
    <x v="22"/>
    <s v="Changanine-Mundinpsane-Matitimele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0"/>
    <s v="Sem registo"/>
  </r>
  <r>
    <d v="2026-04-02T00:00:00"/>
    <x v="3"/>
    <m/>
    <m/>
    <m/>
    <n v="90"/>
    <n v="45"/>
    <n v="45"/>
    <n v="0"/>
    <m/>
    <m/>
    <m/>
    <m/>
    <m/>
    <m/>
    <m/>
    <s v="AGRIMIDACLORP1L"/>
    <m/>
    <m/>
    <m/>
    <n v="2601359"/>
    <s v="Marcos Macana"/>
    <x v="5"/>
    <x v="22"/>
    <s v="Changanine-sede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45"/>
    <s v="Sem registo"/>
  </r>
  <r>
    <d v="2026-04-02T00:00:00"/>
    <x v="3"/>
    <m/>
    <m/>
    <m/>
    <n v="114"/>
    <n v="57"/>
    <n v="57"/>
    <n v="0"/>
    <m/>
    <m/>
    <m/>
    <m/>
    <m/>
    <m/>
    <m/>
    <s v="AGRIMIDACLORP1L"/>
    <m/>
    <m/>
    <m/>
    <n v="2601359"/>
    <s v="Marcos Macana"/>
    <x v="5"/>
    <x v="22"/>
    <s v="ChanganineTinwarine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57"/>
    <s v="Sem registo"/>
  </r>
  <r>
    <d v="2026-04-02T00:00:00"/>
    <x v="3"/>
    <m/>
    <m/>
    <m/>
    <n v="28"/>
    <n v="14"/>
    <n v="14"/>
    <n v="0"/>
    <m/>
    <m/>
    <m/>
    <m/>
    <m/>
    <m/>
    <m/>
    <s v="AGRIMIDACLORP1L"/>
    <m/>
    <m/>
    <m/>
    <n v="2601359"/>
    <s v="Marcos Macana"/>
    <x v="5"/>
    <x v="22"/>
    <s v="Chitsuluine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4"/>
    <s v="Sem registo"/>
  </r>
  <r>
    <d v="2026-04-02T00:00:00"/>
    <x v="3"/>
    <m/>
    <m/>
    <m/>
    <n v="45"/>
    <n v="22.5"/>
    <n v="22.5"/>
    <n v="0"/>
    <m/>
    <m/>
    <m/>
    <m/>
    <m/>
    <m/>
    <m/>
    <s v="AGRIMIDACLORP1L"/>
    <m/>
    <m/>
    <m/>
    <n v="2601359"/>
    <s v="Marcos Macana"/>
    <x v="5"/>
    <x v="22"/>
    <s v="Govanane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2.5"/>
    <s v="Sem registo"/>
  </r>
  <r>
    <d v="2026-04-02T00:00:00"/>
    <x v="4"/>
    <m/>
    <m/>
    <m/>
    <n v="275"/>
    <n v="275"/>
    <n v="275"/>
    <n v="0"/>
    <m/>
    <m/>
    <m/>
    <m/>
    <m/>
    <m/>
    <m/>
    <s v="MXIXMILHOKG"/>
    <m/>
    <m/>
    <m/>
    <n v="2601359"/>
    <s v="Marcos Macana"/>
    <x v="5"/>
    <x v="22"/>
    <s v="Changanine- Chitsuluine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n v="275"/>
    <m/>
    <m/>
    <n v="275"/>
    <n v="0"/>
    <s v="Entregue"/>
  </r>
  <r>
    <d v="2026-04-02T00:00:00"/>
    <x v="4"/>
    <m/>
    <m/>
    <m/>
    <n v="562.5"/>
    <n v="562.5"/>
    <n v="562.5"/>
    <n v="0"/>
    <m/>
    <m/>
    <m/>
    <m/>
    <m/>
    <m/>
    <m/>
    <s v="MXIXMILHOKG"/>
    <m/>
    <m/>
    <m/>
    <n v="2601359"/>
    <s v="Marcos Macana"/>
    <x v="5"/>
    <x v="22"/>
    <s v="Changanine-Chihar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n v="562"/>
    <m/>
    <m/>
    <n v="562"/>
    <n v="-0.5"/>
    <s v="Entregue"/>
  </r>
  <r>
    <d v="2026-04-02T00:00:00"/>
    <x v="4"/>
    <m/>
    <m/>
    <m/>
    <n v="975"/>
    <n v="975"/>
    <n v="975"/>
    <n v="0"/>
    <m/>
    <m/>
    <m/>
    <m/>
    <m/>
    <m/>
    <m/>
    <s v="MXIXMILHOKG"/>
    <m/>
    <m/>
    <m/>
    <n v="2601359"/>
    <s v="Marcos Macana"/>
    <x v="5"/>
    <x v="22"/>
    <s v="Changanine-Hate-Hate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n v="975"/>
    <m/>
    <m/>
    <n v="975"/>
    <n v="0"/>
    <s v="Entregue"/>
  </r>
  <r>
    <d v="2026-04-02T00:00:00"/>
    <x v="4"/>
    <m/>
    <m/>
    <m/>
    <n v="625"/>
    <n v="625"/>
    <n v="625"/>
    <n v="0"/>
    <m/>
    <m/>
    <m/>
    <m/>
    <m/>
    <m/>
    <m/>
    <s v="MXIXMILHOKG"/>
    <m/>
    <m/>
    <m/>
    <n v="2601359"/>
    <s v="Marcos Macana"/>
    <x v="5"/>
    <x v="22"/>
    <s v="Changanine-Hongonhe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n v="625"/>
    <m/>
    <m/>
    <n v="625"/>
    <n v="0"/>
    <s v="Entregue"/>
  </r>
  <r>
    <d v="2026-04-02T00:00:00"/>
    <x v="4"/>
    <m/>
    <m/>
    <m/>
    <n v="800"/>
    <n v="800"/>
    <n v="800"/>
    <n v="0"/>
    <m/>
    <m/>
    <m/>
    <m/>
    <m/>
    <m/>
    <m/>
    <s v="MXIXMILHOKG"/>
    <m/>
    <m/>
    <m/>
    <n v="2601359"/>
    <s v="Marcos Macana"/>
    <x v="5"/>
    <x v="22"/>
    <s v="Changanine-Katlene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n v="800"/>
    <m/>
    <m/>
    <n v="800"/>
    <n v="0"/>
    <s v="Entregue"/>
  </r>
  <r>
    <d v="2026-04-02T00:00:00"/>
    <x v="4"/>
    <m/>
    <m/>
    <m/>
    <n v="562.5"/>
    <n v="562.5"/>
    <n v="562.5"/>
    <n v="0"/>
    <m/>
    <m/>
    <m/>
    <m/>
    <m/>
    <m/>
    <m/>
    <s v="MXIXMILHOKG"/>
    <m/>
    <m/>
    <m/>
    <n v="2601359"/>
    <s v="Marcos Macana"/>
    <x v="5"/>
    <x v="22"/>
    <s v="Changanine-Mabameco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n v="562"/>
    <m/>
    <m/>
    <n v="562"/>
    <n v="-0.5"/>
    <s v="Entregue"/>
  </r>
  <r>
    <d v="2026-04-02T00:00:00"/>
    <x v="4"/>
    <m/>
    <m/>
    <m/>
    <n v="625"/>
    <n v="625"/>
    <n v="625"/>
    <n v="0"/>
    <m/>
    <m/>
    <m/>
    <m/>
    <m/>
    <m/>
    <m/>
    <s v="MXIXMILHOKG"/>
    <m/>
    <m/>
    <m/>
    <n v="2601359"/>
    <s v="Marcos Macana"/>
    <x v="5"/>
    <x v="22"/>
    <s v="Changanine-Macovene-Norte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n v="625"/>
    <m/>
    <m/>
    <n v="625"/>
    <n v="0"/>
    <s v="Entregue"/>
  </r>
  <r>
    <d v="2026-04-02T00:00:00"/>
    <x v="4"/>
    <m/>
    <m/>
    <m/>
    <n v="837.5"/>
    <n v="837.5"/>
    <n v="837.5"/>
    <n v="0"/>
    <m/>
    <m/>
    <m/>
    <m/>
    <m/>
    <m/>
    <m/>
    <s v="MXIXMILHOKG"/>
    <m/>
    <m/>
    <m/>
    <n v="2601359"/>
    <s v="Marcos Macana"/>
    <x v="5"/>
    <x v="22"/>
    <s v="Changanine-Mahuhu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n v="838"/>
    <m/>
    <m/>
    <n v="838"/>
    <n v="0.5"/>
    <s v="Entregue"/>
  </r>
  <r>
    <d v="2026-04-02T00:00:00"/>
    <x v="4"/>
    <m/>
    <m/>
    <m/>
    <n v="625"/>
    <n v="625"/>
    <n v="625"/>
    <n v="0"/>
    <m/>
    <m/>
    <m/>
    <m/>
    <m/>
    <m/>
    <m/>
    <s v="MXIXMILHOKG"/>
    <m/>
    <m/>
    <m/>
    <n v="2601359"/>
    <s v="Marcos Macana"/>
    <x v="5"/>
    <x v="22"/>
    <s v="Changanine-Mangoro 1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n v="625"/>
    <m/>
    <m/>
    <n v="625"/>
    <n v="0"/>
    <s v="Entregue"/>
  </r>
  <r>
    <d v="2026-04-02T00:00:00"/>
    <x v="4"/>
    <m/>
    <m/>
    <m/>
    <n v="287.5"/>
    <n v="287.5"/>
    <n v="287.5"/>
    <n v="0"/>
    <m/>
    <m/>
    <m/>
    <m/>
    <m/>
    <m/>
    <m/>
    <s v="MXIXMILHOKG"/>
    <m/>
    <m/>
    <m/>
    <n v="2601359"/>
    <s v="Marcos Macana"/>
    <x v="5"/>
    <x v="22"/>
    <s v="Changanine-Mangoro 2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n v="288"/>
    <m/>
    <m/>
    <n v="288"/>
    <n v="0.5"/>
    <s v="Entregue"/>
  </r>
  <r>
    <d v="2026-04-02T00:00:00"/>
    <x v="4"/>
    <m/>
    <m/>
    <m/>
    <n v="900"/>
    <n v="900"/>
    <n v="900"/>
    <n v="0"/>
    <m/>
    <m/>
    <m/>
    <m/>
    <m/>
    <m/>
    <m/>
    <s v="MXIXMILHOKG"/>
    <m/>
    <m/>
    <m/>
    <n v="2601359"/>
    <s v="Marcos Macana"/>
    <x v="5"/>
    <x v="22"/>
    <s v="Changanine-Mhalane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n v="900"/>
    <m/>
    <m/>
    <n v="900"/>
    <n v="0"/>
    <s v="Entregue"/>
  </r>
  <r>
    <d v="2026-04-02T00:00:00"/>
    <x v="4"/>
    <m/>
    <m/>
    <m/>
    <n v="1350"/>
    <n v="1350"/>
    <n v="1350"/>
    <n v="0"/>
    <m/>
    <m/>
    <m/>
    <m/>
    <m/>
    <m/>
    <m/>
    <s v="MXIXMILHOKG"/>
    <m/>
    <m/>
    <m/>
    <n v="2601359"/>
    <s v="Marcos Macana"/>
    <x v="5"/>
    <x v="22"/>
    <s v="Changanine-Mharila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n v="1350"/>
    <m/>
    <m/>
    <n v="1350"/>
    <n v="0"/>
    <s v="Entregue"/>
  </r>
  <r>
    <d v="2026-04-02T00:00:00"/>
    <x v="4"/>
    <m/>
    <m/>
    <m/>
    <n v="587.5"/>
    <n v="587.5"/>
    <n v="587.5"/>
    <n v="0"/>
    <m/>
    <m/>
    <m/>
    <m/>
    <m/>
    <m/>
    <m/>
    <s v="MXIXMILHOKG"/>
    <m/>
    <m/>
    <m/>
    <n v="2601359"/>
    <s v="Marcos Macana"/>
    <x v="5"/>
    <x v="22"/>
    <s v="Changanine-Mundinpsane Mahehe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n v="588"/>
    <m/>
    <m/>
    <n v="588"/>
    <n v="0.5"/>
    <s v="Entregue"/>
  </r>
  <r>
    <d v="2026-04-02T00:00:00"/>
    <x v="4"/>
    <m/>
    <m/>
    <m/>
    <n v="500"/>
    <n v="500"/>
    <n v="500"/>
    <n v="0"/>
    <m/>
    <m/>
    <m/>
    <m/>
    <m/>
    <m/>
    <m/>
    <s v="MXIXMILHOKG"/>
    <m/>
    <m/>
    <m/>
    <n v="2601359"/>
    <s v="Marcos Macana"/>
    <x v="5"/>
    <x v="22"/>
    <s v="Changanine-Mundinpsane-Matitimele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n v="500"/>
    <m/>
    <m/>
    <n v="500"/>
    <n v="0"/>
    <s v="Entregue"/>
  </r>
  <r>
    <d v="2026-04-02T00:00:00"/>
    <x v="4"/>
    <m/>
    <m/>
    <m/>
    <n v="1125"/>
    <n v="1125"/>
    <n v="1125"/>
    <n v="0"/>
    <m/>
    <m/>
    <m/>
    <m/>
    <m/>
    <m/>
    <m/>
    <s v="MXIXMILHOKG"/>
    <m/>
    <m/>
    <m/>
    <n v="2601359"/>
    <s v="Marcos Macana"/>
    <x v="5"/>
    <x v="22"/>
    <s v="Changanine-sede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n v="1125"/>
    <m/>
    <m/>
    <n v="1125"/>
    <n v="0"/>
    <s v="Entregue"/>
  </r>
  <r>
    <d v="2026-04-02T00:00:00"/>
    <x v="4"/>
    <m/>
    <m/>
    <m/>
    <n v="1425"/>
    <n v="1425"/>
    <n v="1425"/>
    <n v="0"/>
    <m/>
    <m/>
    <m/>
    <m/>
    <m/>
    <m/>
    <m/>
    <s v="MXIXMILHOKG"/>
    <m/>
    <m/>
    <m/>
    <n v="2601359"/>
    <s v="Marcos Macana"/>
    <x v="5"/>
    <x v="22"/>
    <s v="ChanganineTinwarine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n v="1425"/>
    <m/>
    <m/>
    <n v="1425"/>
    <n v="0"/>
    <s v="Entregue"/>
  </r>
  <r>
    <d v="2026-04-02T00:00:00"/>
    <x v="4"/>
    <m/>
    <m/>
    <m/>
    <n v="350"/>
    <n v="350"/>
    <n v="350"/>
    <n v="0"/>
    <m/>
    <m/>
    <m/>
    <m/>
    <m/>
    <m/>
    <m/>
    <s v="MXIXMILHOKG"/>
    <m/>
    <m/>
    <m/>
    <n v="2601359"/>
    <s v="Marcos Macana"/>
    <x v="5"/>
    <x v="22"/>
    <s v="Chitsuluine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n v="350"/>
    <m/>
    <m/>
    <n v="350"/>
    <n v="0"/>
    <s v="Entregue"/>
  </r>
  <r>
    <d v="2026-04-02T00:00:00"/>
    <x v="4"/>
    <m/>
    <m/>
    <m/>
    <n v="562.5"/>
    <n v="562.5"/>
    <n v="562.5"/>
    <n v="0"/>
    <m/>
    <m/>
    <m/>
    <m/>
    <m/>
    <m/>
    <m/>
    <s v="MXIXMILHOKG"/>
    <m/>
    <m/>
    <m/>
    <n v="2601359"/>
    <s v="Marcos Macana"/>
    <x v="5"/>
    <x v="22"/>
    <s v="Govanane"/>
    <m/>
    <m/>
    <m/>
    <m/>
    <m/>
    <m/>
    <s v="Marcos Macana"/>
    <s v="864587490"/>
    <s v="Neisma Jotamo Chilaule"/>
    <n v="870936440"/>
    <m/>
    <m/>
    <m/>
    <n v="260001"/>
    <m/>
    <m/>
    <m/>
    <m/>
    <m/>
    <m/>
    <m/>
    <m/>
    <m/>
    <m/>
    <m/>
    <m/>
    <m/>
    <m/>
    <n v="562"/>
    <m/>
    <m/>
    <n v="562"/>
    <n v="-0.5"/>
    <s v="Entregue"/>
  </r>
  <r>
    <d v="2026-04-02T00:00:00"/>
    <x v="0"/>
    <m/>
    <m/>
    <m/>
    <n v="60"/>
    <n v="60"/>
    <n v="90"/>
    <n v="30"/>
    <m/>
    <m/>
    <m/>
    <m/>
    <m/>
    <m/>
    <m/>
    <s v="MXIXFEIJAOKG"/>
    <m/>
    <m/>
    <m/>
    <n v="2601360"/>
    <s v="Maria Augusta"/>
    <x v="0"/>
    <x v="56"/>
    <s v="Mobede"/>
    <m/>
    <m/>
    <m/>
    <m/>
    <m/>
    <m/>
    <s v="Maria Augusta"/>
    <s v="864509848"/>
    <s v="Ernesto Carlos Retxua"/>
    <n v="878543976"/>
    <m/>
    <m/>
    <m/>
    <n v="260001"/>
    <m/>
    <m/>
    <m/>
    <m/>
    <m/>
    <m/>
    <m/>
    <m/>
    <m/>
    <m/>
    <m/>
    <m/>
    <m/>
    <n v="30"/>
    <m/>
    <m/>
    <m/>
    <n v="0"/>
    <n v="-90"/>
    <s v="Sem registo"/>
  </r>
  <r>
    <d v="2026-04-02T00:00:00"/>
    <x v="1"/>
    <m/>
    <m/>
    <m/>
    <n v="4"/>
    <n v="2"/>
    <n v="6"/>
    <n v="4"/>
    <m/>
    <m/>
    <m/>
    <m/>
    <m/>
    <m/>
    <m/>
    <s v="AGRIFEMMA01L"/>
    <m/>
    <m/>
    <m/>
    <n v="2601360"/>
    <s v="Maria Augusta"/>
    <x v="0"/>
    <x v="56"/>
    <s v="Mobede"/>
    <m/>
    <m/>
    <m/>
    <m/>
    <m/>
    <m/>
    <s v="Maria Augusta"/>
    <s v="864509848"/>
    <s v="Ernesto Carlos Retxua"/>
    <n v="878543976"/>
    <m/>
    <m/>
    <m/>
    <n v="260001"/>
    <m/>
    <m/>
    <m/>
    <m/>
    <m/>
    <m/>
    <m/>
    <m/>
    <m/>
    <m/>
    <m/>
    <m/>
    <m/>
    <n v="2"/>
    <m/>
    <m/>
    <m/>
    <n v="0"/>
    <n v="-6"/>
    <s v="Sem registo"/>
  </r>
  <r>
    <d v="2026-04-02T00:00:00"/>
    <x v="2"/>
    <m/>
    <m/>
    <m/>
    <n v="80"/>
    <n v="80"/>
    <n v="120"/>
    <n v="40"/>
    <m/>
    <m/>
    <m/>
    <m/>
    <m/>
    <m/>
    <m/>
    <s v="SUSSACO"/>
    <m/>
    <m/>
    <m/>
    <n v="2601360"/>
    <s v="Maria Augusta"/>
    <x v="0"/>
    <x v="56"/>
    <s v="Mobede"/>
    <m/>
    <m/>
    <m/>
    <m/>
    <m/>
    <m/>
    <s v="Maria Augusta"/>
    <s v="864509848"/>
    <s v="Ernesto Carlos Retxua"/>
    <n v="878543976"/>
    <m/>
    <m/>
    <m/>
    <n v="260001"/>
    <m/>
    <m/>
    <m/>
    <m/>
    <m/>
    <m/>
    <m/>
    <m/>
    <m/>
    <m/>
    <m/>
    <m/>
    <m/>
    <n v="40"/>
    <m/>
    <m/>
    <m/>
    <n v="0"/>
    <n v="-120"/>
    <s v="Sem registo"/>
  </r>
  <r>
    <d v="2026-04-02T00:00:00"/>
    <x v="3"/>
    <m/>
    <m/>
    <m/>
    <n v="3"/>
    <n v="1.5"/>
    <n v="6"/>
    <n v="4.5"/>
    <m/>
    <m/>
    <m/>
    <m/>
    <m/>
    <m/>
    <m/>
    <s v="AGRIMIDACLORP1L"/>
    <m/>
    <m/>
    <m/>
    <n v="2601360"/>
    <s v="Maria Augusta"/>
    <x v="0"/>
    <x v="56"/>
    <s v="Mobede"/>
    <m/>
    <m/>
    <m/>
    <m/>
    <m/>
    <m/>
    <s v="Maria Augusta"/>
    <s v="864509848"/>
    <s v="Ernesto Carlos Retxua"/>
    <n v="878543976"/>
    <m/>
    <m/>
    <m/>
    <n v="260001"/>
    <m/>
    <m/>
    <m/>
    <m/>
    <m/>
    <m/>
    <m/>
    <m/>
    <m/>
    <m/>
    <m/>
    <m/>
    <m/>
    <n v="3"/>
    <m/>
    <m/>
    <m/>
    <n v="0"/>
    <n v="-6"/>
    <s v="Sem registo"/>
  </r>
  <r>
    <d v="2026-04-02T00:00:00"/>
    <x v="4"/>
    <m/>
    <m/>
    <m/>
    <n v="37.5"/>
    <n v="37.5"/>
    <n v="75"/>
    <n v="37.5"/>
    <n v="6"/>
    <m/>
    <m/>
    <m/>
    <m/>
    <m/>
    <m/>
    <s v="MXIXMILHOKG"/>
    <m/>
    <m/>
    <m/>
    <n v="2601360"/>
    <s v="Maria Augusta"/>
    <x v="0"/>
    <x v="56"/>
    <s v="Mobede"/>
    <m/>
    <m/>
    <m/>
    <m/>
    <m/>
    <m/>
    <s v="Maria Augusta"/>
    <s v="864509848"/>
    <s v="Ernesto Carlos Retxua"/>
    <n v="878543976"/>
    <m/>
    <m/>
    <m/>
    <n v="260001"/>
    <m/>
    <m/>
    <m/>
    <m/>
    <m/>
    <m/>
    <m/>
    <m/>
    <m/>
    <m/>
    <m/>
    <m/>
    <m/>
    <n v="37.5"/>
    <m/>
    <m/>
    <m/>
    <n v="0"/>
    <n v="-75"/>
    <s v="Sem registo"/>
  </r>
  <r>
    <d v="2026-04-02T00:00:00"/>
    <x v="5"/>
    <m/>
    <m/>
    <m/>
    <n v="3"/>
    <n v="1.5"/>
    <n v="0"/>
    <n v="-1.5"/>
    <m/>
    <m/>
    <m/>
    <m/>
    <m/>
    <m/>
    <m/>
    <s v="AGRIMHMCPA1L"/>
    <m/>
    <m/>
    <m/>
    <n v="2601360"/>
    <s v="Maria Augusta"/>
    <x v="0"/>
    <x v="56"/>
    <s v="Mobede"/>
    <m/>
    <m/>
    <m/>
    <m/>
    <m/>
    <m/>
    <s v="Maria Augusta"/>
    <s v="864509848"/>
    <s v="Ernesto Carlos Retxua"/>
    <n v="878543976"/>
    <m/>
    <m/>
    <m/>
    <n v="260001"/>
    <m/>
    <m/>
    <m/>
    <m/>
    <m/>
    <m/>
    <m/>
    <m/>
    <m/>
    <m/>
    <m/>
    <m/>
    <m/>
    <n v="-3"/>
    <m/>
    <m/>
    <m/>
    <n v="0"/>
    <n v="0"/>
    <s v="Sem registo"/>
  </r>
  <r>
    <d v="2026-04-02T00:00:00"/>
    <x v="6"/>
    <m/>
    <m/>
    <m/>
    <n v="50"/>
    <n v="50"/>
    <n v="0"/>
    <n v="-50"/>
    <m/>
    <n v="0"/>
    <m/>
    <m/>
    <m/>
    <m/>
    <m/>
    <s v="MXIXARROZKG"/>
    <m/>
    <m/>
    <m/>
    <n v="2601360"/>
    <s v="Maria Augusta"/>
    <x v="0"/>
    <x v="56"/>
    <s v="Mobede"/>
    <m/>
    <m/>
    <m/>
    <m/>
    <m/>
    <m/>
    <s v="Maria Augusta"/>
    <s v="864509848"/>
    <s v="Ernesto Carlos Retxua"/>
    <n v="878543976"/>
    <m/>
    <m/>
    <m/>
    <n v="260001"/>
    <m/>
    <m/>
    <m/>
    <m/>
    <m/>
    <m/>
    <m/>
    <m/>
    <m/>
    <m/>
    <m/>
    <m/>
    <m/>
    <n v="-50"/>
    <m/>
    <m/>
    <m/>
    <n v="0"/>
    <n v="0"/>
    <s v="Sem registo"/>
  </r>
  <r>
    <d v="2026-04-02T00:00:00"/>
    <x v="0"/>
    <m/>
    <m/>
    <m/>
    <n v="22005"/>
    <n v="22005"/>
    <n v="22005"/>
    <n v="0"/>
    <m/>
    <m/>
    <m/>
    <m/>
    <m/>
    <m/>
    <m/>
    <s v="MXIXFEIJAOKG"/>
    <m/>
    <m/>
    <m/>
    <n v="2601361"/>
    <s v="Maria de Fatima"/>
    <x v="5"/>
    <x v="34"/>
    <s v="Chicumbane, Chicumbane Sede, OMM"/>
    <m/>
    <m/>
    <m/>
    <m/>
    <m/>
    <m/>
    <s v="Maria de Fatima"/>
    <s v="868142572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22005"/>
    <s v="Sem registo"/>
  </r>
  <r>
    <d v="2026-04-02T00:00:00"/>
    <x v="1"/>
    <m/>
    <m/>
    <m/>
    <n v="1467"/>
    <n v="733.5"/>
    <n v="733.5"/>
    <n v="0"/>
    <m/>
    <m/>
    <m/>
    <m/>
    <m/>
    <m/>
    <m/>
    <s v="AGRIFEMMA01L"/>
    <m/>
    <m/>
    <m/>
    <n v="2601361"/>
    <s v="Maria de Fatima"/>
    <x v="5"/>
    <x v="34"/>
    <s v="Chicumbane, Chicumbane Sede, OMM"/>
    <m/>
    <m/>
    <m/>
    <m/>
    <m/>
    <m/>
    <s v="Maria de Fatima"/>
    <s v="868142572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733.5"/>
    <s v="Sem registo"/>
  </r>
  <r>
    <d v="2026-04-02T00:00:00"/>
    <x v="2"/>
    <m/>
    <m/>
    <m/>
    <n v="29340"/>
    <n v="29340"/>
    <n v="29340"/>
    <n v="0"/>
    <m/>
    <m/>
    <m/>
    <m/>
    <m/>
    <m/>
    <m/>
    <s v="SUSSACO"/>
    <m/>
    <m/>
    <m/>
    <n v="2601361"/>
    <s v="Maria de Fatima"/>
    <x v="5"/>
    <x v="34"/>
    <s v="Chicumbane, Chicumbane Sede, OMM"/>
    <m/>
    <m/>
    <m/>
    <m/>
    <m/>
    <m/>
    <s v="Maria de Fatima"/>
    <s v="868142572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29340"/>
    <s v="Sem registo"/>
  </r>
  <r>
    <d v="2026-04-02T00:00:00"/>
    <x v="3"/>
    <m/>
    <m/>
    <m/>
    <n v="1467"/>
    <n v="733.5"/>
    <n v="733.5"/>
    <n v="0"/>
    <m/>
    <m/>
    <m/>
    <m/>
    <m/>
    <m/>
    <m/>
    <s v="AGRIMIDACLORP1L"/>
    <m/>
    <m/>
    <m/>
    <n v="2601361"/>
    <s v="Maria de Fatima"/>
    <x v="5"/>
    <x v="34"/>
    <s v="Chicumbane, Chicumbane Sede, OMM"/>
    <m/>
    <m/>
    <m/>
    <m/>
    <m/>
    <m/>
    <s v="Maria de Fatima"/>
    <s v="868142572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733.5"/>
    <s v="Sem registo"/>
  </r>
  <r>
    <d v="2026-04-02T00:00:00"/>
    <x v="4"/>
    <m/>
    <m/>
    <m/>
    <n v="18337.5"/>
    <n v="18337.5"/>
    <n v="18337.5"/>
    <n v="0"/>
    <m/>
    <m/>
    <m/>
    <m/>
    <m/>
    <m/>
    <m/>
    <s v="MXIXMILHOKG"/>
    <m/>
    <m/>
    <m/>
    <n v="2601361"/>
    <s v="Maria de Fatima"/>
    <x v="5"/>
    <x v="34"/>
    <s v="Chicumbane, Chicumbane Sede, OMM"/>
    <m/>
    <m/>
    <m/>
    <m/>
    <m/>
    <m/>
    <s v="Maria de Fatima"/>
    <s v="868142572"/>
    <s v="Armando Manuel Ussivane"/>
    <n v="864272425"/>
    <m/>
    <m/>
    <m/>
    <n v="260001"/>
    <m/>
    <m/>
    <m/>
    <m/>
    <m/>
    <m/>
    <m/>
    <m/>
    <m/>
    <m/>
    <m/>
    <m/>
    <m/>
    <m/>
    <n v="18338"/>
    <m/>
    <m/>
    <n v="18338"/>
    <n v="0.5"/>
    <s v="Entregue"/>
  </r>
  <r>
    <d v="2026-04-02T00:00:00"/>
    <x v="0"/>
    <m/>
    <m/>
    <m/>
    <n v="3165"/>
    <n v="3165"/>
    <n v="0"/>
    <n v="-3165"/>
    <m/>
    <m/>
    <m/>
    <m/>
    <m/>
    <m/>
    <m/>
    <s v="MXIXFEIJAOKG"/>
    <m/>
    <m/>
    <m/>
    <n v="2601362"/>
    <s v="Maria Raposo"/>
    <x v="2"/>
    <x v="5"/>
    <s v="Buzi Sede"/>
    <m/>
    <m/>
    <m/>
    <m/>
    <m/>
    <m/>
    <s v="Maria Raposo"/>
    <s v="862121080"/>
    <s v="Ayrton Mael"/>
    <n v="879095867"/>
    <m/>
    <m/>
    <m/>
    <n v="260001"/>
    <m/>
    <m/>
    <m/>
    <m/>
    <m/>
    <m/>
    <m/>
    <m/>
    <m/>
    <m/>
    <m/>
    <m/>
    <m/>
    <n v="-3165"/>
    <m/>
    <m/>
    <n v="3165"/>
    <n v="0"/>
    <n v="0"/>
    <s v="Sem registo"/>
  </r>
  <r>
    <d v="2026-04-02T00:00:00"/>
    <x v="1"/>
    <m/>
    <m/>
    <m/>
    <n v="211"/>
    <n v="105.5"/>
    <n v="0"/>
    <n v="-105.5"/>
    <m/>
    <m/>
    <m/>
    <m/>
    <m/>
    <m/>
    <m/>
    <s v="AGRIFEMMA01L"/>
    <m/>
    <m/>
    <m/>
    <n v="2601362"/>
    <s v="Maria Raposo"/>
    <x v="2"/>
    <x v="5"/>
    <s v="Buzi Sede"/>
    <m/>
    <m/>
    <m/>
    <m/>
    <m/>
    <m/>
    <s v="Maria Raposo"/>
    <s v="862121080"/>
    <s v="Ayrton Mael"/>
    <n v="879095867"/>
    <m/>
    <m/>
    <m/>
    <n v="260001"/>
    <m/>
    <m/>
    <m/>
    <m/>
    <m/>
    <m/>
    <m/>
    <m/>
    <m/>
    <m/>
    <m/>
    <m/>
    <m/>
    <n v="-211"/>
    <m/>
    <m/>
    <m/>
    <n v="0"/>
    <n v="0"/>
    <s v="Sem registo"/>
  </r>
  <r>
    <d v="2026-04-02T00:00:00"/>
    <x v="2"/>
    <m/>
    <m/>
    <m/>
    <n v="4220"/>
    <n v="4220"/>
    <n v="0"/>
    <n v="-4220"/>
    <m/>
    <m/>
    <m/>
    <m/>
    <m/>
    <m/>
    <m/>
    <s v="SUSSACO"/>
    <m/>
    <m/>
    <m/>
    <n v="2601362"/>
    <s v="Maria Raposo"/>
    <x v="2"/>
    <x v="5"/>
    <s v="Buzi Sede"/>
    <m/>
    <m/>
    <m/>
    <m/>
    <m/>
    <m/>
    <s v="Maria Raposo"/>
    <s v="862121080"/>
    <s v="Ayrton Mael"/>
    <n v="879095867"/>
    <m/>
    <m/>
    <m/>
    <n v="260001"/>
    <m/>
    <m/>
    <m/>
    <m/>
    <m/>
    <m/>
    <m/>
    <m/>
    <m/>
    <m/>
    <m/>
    <m/>
    <m/>
    <n v="-4220"/>
    <m/>
    <m/>
    <m/>
    <n v="0"/>
    <n v="0"/>
    <s v="Sem registo"/>
  </r>
  <r>
    <d v="2026-04-02T00:00:00"/>
    <x v="5"/>
    <m/>
    <m/>
    <m/>
    <n v="633"/>
    <n v="316.5"/>
    <n v="0"/>
    <n v="-316.5"/>
    <m/>
    <m/>
    <m/>
    <m/>
    <m/>
    <m/>
    <m/>
    <s v="AGRIMHMCPA1L"/>
    <m/>
    <m/>
    <m/>
    <n v="2601362"/>
    <s v="Maria Raposo"/>
    <x v="2"/>
    <x v="5"/>
    <s v="Buzi Sede"/>
    <m/>
    <m/>
    <m/>
    <m/>
    <m/>
    <m/>
    <s v="Maria Raposo"/>
    <s v="862121080"/>
    <s v="Ayrton Mael"/>
    <n v="879095867"/>
    <m/>
    <m/>
    <m/>
    <n v="260001"/>
    <m/>
    <m/>
    <m/>
    <m/>
    <m/>
    <m/>
    <m/>
    <m/>
    <m/>
    <m/>
    <m/>
    <m/>
    <m/>
    <n v="-633"/>
    <m/>
    <m/>
    <m/>
    <n v="0"/>
    <n v="0"/>
    <s v="Sem registo"/>
  </r>
  <r>
    <d v="2026-04-02T00:00:00"/>
    <x v="6"/>
    <m/>
    <m/>
    <m/>
    <n v="10550"/>
    <n v="10550"/>
    <n v="0"/>
    <n v="-10550"/>
    <m/>
    <m/>
    <m/>
    <m/>
    <m/>
    <m/>
    <m/>
    <s v="MXIXARROZKG"/>
    <m/>
    <m/>
    <m/>
    <n v="2601362"/>
    <s v="Maria Raposo"/>
    <x v="2"/>
    <x v="5"/>
    <s v="Buzi Sede"/>
    <m/>
    <m/>
    <m/>
    <m/>
    <m/>
    <m/>
    <s v="Maria Raposo"/>
    <s v="862121080"/>
    <s v="Ayrton Mael"/>
    <n v="879095867"/>
    <m/>
    <m/>
    <m/>
    <n v="260001"/>
    <m/>
    <m/>
    <m/>
    <m/>
    <m/>
    <m/>
    <m/>
    <m/>
    <m/>
    <m/>
    <m/>
    <m/>
    <m/>
    <n v="-10550"/>
    <m/>
    <m/>
    <m/>
    <n v="0"/>
    <n v="0"/>
    <s v="Sem registo"/>
  </r>
  <r>
    <d v="2026-04-02T00:00:00"/>
    <x v="0"/>
    <m/>
    <m/>
    <m/>
    <n v="225"/>
    <n v="225"/>
    <n v="120"/>
    <n v="-105"/>
    <m/>
    <m/>
    <m/>
    <m/>
    <m/>
    <m/>
    <m/>
    <s v="MXIXFEIJAOKG"/>
    <m/>
    <m/>
    <m/>
    <n v="2601363"/>
    <s v="Mariano Biriate Colete"/>
    <x v="2"/>
    <x v="28"/>
    <s v="Caia sede"/>
    <m/>
    <m/>
    <m/>
    <m/>
    <m/>
    <m/>
    <s v="Mariano Biriate Colete"/>
    <s v="843797455"/>
    <s v="Filipe Paulino Saute"/>
    <s v="847254103/875454103"/>
    <m/>
    <m/>
    <m/>
    <n v="260001"/>
    <m/>
    <m/>
    <m/>
    <m/>
    <m/>
    <m/>
    <m/>
    <m/>
    <m/>
    <m/>
    <m/>
    <m/>
    <m/>
    <n v="-105"/>
    <m/>
    <m/>
    <n v="225"/>
    <n v="0"/>
    <n v="-120"/>
    <s v="Sem registo"/>
  </r>
  <r>
    <d v="2026-04-02T00:00:00"/>
    <x v="1"/>
    <m/>
    <m/>
    <m/>
    <n v="15"/>
    <n v="7.5"/>
    <n v="8"/>
    <n v="0.5"/>
    <m/>
    <m/>
    <m/>
    <m/>
    <m/>
    <m/>
    <m/>
    <s v="AGRIFEMMA01L"/>
    <m/>
    <m/>
    <m/>
    <n v="2601363"/>
    <s v="Mariano Biriate Colete"/>
    <x v="2"/>
    <x v="28"/>
    <s v="Caia sede"/>
    <m/>
    <m/>
    <m/>
    <m/>
    <m/>
    <m/>
    <s v="Mariano Biriate Colete"/>
    <s v="843797455"/>
    <s v="Filipe Paulino Saute"/>
    <s v="847254103/875454103"/>
    <m/>
    <m/>
    <m/>
    <n v="260001"/>
    <m/>
    <m/>
    <m/>
    <m/>
    <m/>
    <m/>
    <m/>
    <m/>
    <m/>
    <m/>
    <m/>
    <m/>
    <m/>
    <n v="-7"/>
    <m/>
    <m/>
    <m/>
    <n v="0"/>
    <n v="-8"/>
    <s v="Sem registo"/>
  </r>
  <r>
    <d v="2026-04-02T00:00:00"/>
    <x v="2"/>
    <m/>
    <m/>
    <m/>
    <n v="300"/>
    <n v="300"/>
    <n v="160"/>
    <n v="-140"/>
    <m/>
    <m/>
    <m/>
    <m/>
    <m/>
    <m/>
    <m/>
    <s v="SUSSACO"/>
    <m/>
    <m/>
    <m/>
    <n v="2601363"/>
    <s v="Mariano Biriate Colete"/>
    <x v="2"/>
    <x v="28"/>
    <s v="Caia sede"/>
    <m/>
    <m/>
    <m/>
    <m/>
    <m/>
    <m/>
    <s v="Mariano Biriate Colete"/>
    <s v="843797455"/>
    <s v="Filipe Paulino Saute"/>
    <s v="847254103/875454103"/>
    <m/>
    <m/>
    <m/>
    <n v="260001"/>
    <m/>
    <m/>
    <m/>
    <m/>
    <m/>
    <m/>
    <m/>
    <m/>
    <m/>
    <m/>
    <m/>
    <m/>
    <m/>
    <n v="-140"/>
    <m/>
    <m/>
    <m/>
    <n v="0"/>
    <n v="-160"/>
    <s v="Sem registo"/>
  </r>
  <r>
    <d v="2026-04-02T00:00:00"/>
    <x v="3"/>
    <m/>
    <m/>
    <m/>
    <n v="15"/>
    <n v="7.5"/>
    <n v="8"/>
    <n v="0.5"/>
    <m/>
    <m/>
    <m/>
    <m/>
    <m/>
    <m/>
    <m/>
    <s v="AGRIMIDACLORP1L"/>
    <m/>
    <m/>
    <m/>
    <n v="2601363"/>
    <s v="Mariano Biriate Colete"/>
    <x v="2"/>
    <x v="28"/>
    <s v="Caia sede"/>
    <m/>
    <m/>
    <m/>
    <m/>
    <m/>
    <m/>
    <s v="Mariano Biriate Colete"/>
    <s v="843797455"/>
    <s v="Filipe Paulino Saute"/>
    <s v="847254103/875454103"/>
    <m/>
    <m/>
    <m/>
    <n v="260001"/>
    <m/>
    <m/>
    <m/>
    <m/>
    <m/>
    <m/>
    <m/>
    <m/>
    <m/>
    <m/>
    <m/>
    <m/>
    <m/>
    <n v="-7"/>
    <m/>
    <m/>
    <m/>
    <n v="0"/>
    <n v="-8"/>
    <s v="Sem registo"/>
  </r>
  <r>
    <d v="2026-04-02T00:00:00"/>
    <x v="4"/>
    <m/>
    <m/>
    <m/>
    <n v="187.5"/>
    <n v="187.5"/>
    <n v="100"/>
    <n v="-87.5"/>
    <m/>
    <m/>
    <m/>
    <m/>
    <m/>
    <m/>
    <m/>
    <s v="MXIXMILHOKG"/>
    <m/>
    <m/>
    <m/>
    <n v="2601363"/>
    <s v="Mariano Biriate Colete"/>
    <x v="2"/>
    <x v="28"/>
    <s v="Caia sede"/>
    <m/>
    <m/>
    <m/>
    <m/>
    <m/>
    <m/>
    <s v="Mariano Biriate Colete"/>
    <s v="843797455"/>
    <s v="Filipe Paulino Saute"/>
    <s v="847254103/875454103"/>
    <m/>
    <m/>
    <m/>
    <n v="260001"/>
    <m/>
    <m/>
    <m/>
    <m/>
    <m/>
    <m/>
    <m/>
    <m/>
    <m/>
    <m/>
    <m/>
    <m/>
    <m/>
    <n v="-87.5"/>
    <m/>
    <m/>
    <n v="188"/>
    <n v="0"/>
    <n v="-100"/>
    <s v="Sem registo"/>
  </r>
  <r>
    <d v="2026-04-02T00:00:00"/>
    <x v="0"/>
    <m/>
    <m/>
    <m/>
    <n v="3945"/>
    <n v="3945"/>
    <n v="3945"/>
    <n v="0"/>
    <m/>
    <m/>
    <m/>
    <m/>
    <m/>
    <m/>
    <m/>
    <s v="MXIXFEIJAOKG"/>
    <m/>
    <m/>
    <m/>
    <n v="2601364"/>
    <s v="Marta Machiza"/>
    <x v="1"/>
    <x v="2"/>
    <s v="Nwamatibjana"/>
    <m/>
    <m/>
    <m/>
    <m/>
    <m/>
    <m/>
    <s v="Marta Machiza"/>
    <s v="843631483"/>
    <s v="Joaquim Arnaldo Muchanga"/>
    <n v="847870520"/>
    <m/>
    <m/>
    <m/>
    <n v="260001"/>
    <m/>
    <m/>
    <m/>
    <m/>
    <m/>
    <m/>
    <m/>
    <m/>
    <m/>
    <m/>
    <m/>
    <m/>
    <m/>
    <m/>
    <m/>
    <m/>
    <n v="3945"/>
    <n v="0"/>
    <n v="-3945"/>
    <s v="Sem registo"/>
  </r>
  <r>
    <d v="2026-04-02T00:00:00"/>
    <x v="1"/>
    <m/>
    <m/>
    <m/>
    <n v="263"/>
    <n v="131.5"/>
    <n v="131.5"/>
    <n v="0"/>
    <m/>
    <m/>
    <m/>
    <m/>
    <m/>
    <m/>
    <m/>
    <s v="AGRIFEMMA01L"/>
    <m/>
    <m/>
    <m/>
    <n v="2601364"/>
    <s v="Marta Machiza"/>
    <x v="1"/>
    <x v="2"/>
    <s v="Nwamatibjana"/>
    <m/>
    <m/>
    <m/>
    <m/>
    <m/>
    <m/>
    <s v="Marta Machiza"/>
    <s v="843631483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131.5"/>
    <s v="Sem registo"/>
  </r>
  <r>
    <d v="2026-04-02T00:00:00"/>
    <x v="2"/>
    <m/>
    <m/>
    <m/>
    <n v="5260"/>
    <n v="5260"/>
    <n v="5260"/>
    <n v="0"/>
    <m/>
    <m/>
    <m/>
    <m/>
    <m/>
    <m/>
    <m/>
    <s v="SUSSACO"/>
    <m/>
    <m/>
    <m/>
    <n v="2601364"/>
    <s v="Marta Machiza"/>
    <x v="1"/>
    <x v="2"/>
    <s v="Nwamatibjana"/>
    <m/>
    <m/>
    <m/>
    <m/>
    <m/>
    <m/>
    <s v="Marta Machiza"/>
    <s v="843631483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5260"/>
    <s v="Sem registo"/>
  </r>
  <r>
    <d v="2026-04-02T00:00:00"/>
    <x v="3"/>
    <m/>
    <m/>
    <m/>
    <n v="263"/>
    <n v="131.5"/>
    <n v="131.5"/>
    <n v="0"/>
    <m/>
    <m/>
    <m/>
    <m/>
    <m/>
    <m/>
    <m/>
    <s v="AGRIMIDACLORP1L"/>
    <m/>
    <m/>
    <m/>
    <n v="2601364"/>
    <s v="Marta Machiza"/>
    <x v="1"/>
    <x v="2"/>
    <s v="Nwamatibjana"/>
    <m/>
    <m/>
    <m/>
    <m/>
    <m/>
    <m/>
    <s v="Marta Machiza"/>
    <s v="843631483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131.5"/>
    <s v="Sem registo"/>
  </r>
  <r>
    <d v="2026-04-02T00:00:00"/>
    <x v="4"/>
    <m/>
    <m/>
    <m/>
    <n v="3287.5"/>
    <n v="3287.5"/>
    <n v="3287.5"/>
    <n v="0"/>
    <m/>
    <m/>
    <m/>
    <m/>
    <m/>
    <m/>
    <m/>
    <s v="MXIXMILHOKG"/>
    <m/>
    <m/>
    <m/>
    <n v="2601364"/>
    <s v="Marta Machiza"/>
    <x v="1"/>
    <x v="2"/>
    <s v="Nwamatibjana"/>
    <m/>
    <m/>
    <m/>
    <m/>
    <m/>
    <m/>
    <s v="Marta Machiza"/>
    <s v="843631483"/>
    <s v="Joaquim Arnaldo Muchanga"/>
    <n v="847870520"/>
    <m/>
    <m/>
    <m/>
    <n v="260001"/>
    <m/>
    <m/>
    <m/>
    <m/>
    <m/>
    <m/>
    <m/>
    <m/>
    <m/>
    <m/>
    <m/>
    <m/>
    <m/>
    <m/>
    <m/>
    <n v="3288"/>
    <m/>
    <n v="3288"/>
    <n v="0.5"/>
    <s v="Entregue"/>
  </r>
  <r>
    <d v="2026-04-02T00:00:00"/>
    <x v="0"/>
    <m/>
    <m/>
    <m/>
    <n v="15"/>
    <n v="15"/>
    <n v="15"/>
    <n v="0"/>
    <m/>
    <m/>
    <m/>
    <m/>
    <m/>
    <m/>
    <m/>
    <s v="MXIXFEIJAOKG"/>
    <m/>
    <m/>
    <m/>
    <n v="2601365"/>
    <s v="Mércia da Lúcia Teixeira"/>
    <x v="1"/>
    <x v="17"/>
    <s v="Boane sede, Eduardo Mondlane, Mahubo 14"/>
    <m/>
    <m/>
    <m/>
    <m/>
    <m/>
    <m/>
    <s v="Mércia da Lúcia Teixeira"/>
    <s v="842983280"/>
    <s v="Fabião José Machava"/>
    <n v="847389056"/>
    <m/>
    <m/>
    <m/>
    <n v="260001"/>
    <m/>
    <m/>
    <m/>
    <m/>
    <m/>
    <m/>
    <m/>
    <m/>
    <m/>
    <m/>
    <m/>
    <m/>
    <m/>
    <m/>
    <m/>
    <n v="15"/>
    <m/>
    <n v="15"/>
    <n v="0"/>
    <s v="Entregue"/>
  </r>
  <r>
    <d v="2026-04-02T00:00:00"/>
    <x v="0"/>
    <m/>
    <m/>
    <m/>
    <n v="5895"/>
    <n v="5895"/>
    <n v="5895"/>
    <n v="0"/>
    <m/>
    <m/>
    <m/>
    <m/>
    <m/>
    <m/>
    <m/>
    <s v="MXIXFEIJAOKG"/>
    <m/>
    <m/>
    <m/>
    <n v="2601365"/>
    <s v="Mércia da Lúcia Teixeira"/>
    <x v="1"/>
    <x v="17"/>
    <s v="Boane sede, Eduardo Mondlane, Umpala"/>
    <m/>
    <m/>
    <m/>
    <m/>
    <m/>
    <m/>
    <s v="Mércia da Lúcia Teixeira"/>
    <s v="842983280"/>
    <s v="Fabião José Machava"/>
    <n v="847389056"/>
    <m/>
    <m/>
    <m/>
    <n v="260001"/>
    <m/>
    <m/>
    <m/>
    <m/>
    <m/>
    <m/>
    <m/>
    <m/>
    <m/>
    <m/>
    <m/>
    <m/>
    <m/>
    <m/>
    <m/>
    <m/>
    <n v="5895"/>
    <n v="0"/>
    <n v="-5895"/>
    <s v="Sem registo"/>
  </r>
  <r>
    <d v="2026-04-02T00:00:00"/>
    <x v="1"/>
    <m/>
    <m/>
    <m/>
    <n v="1"/>
    <n v="0.5"/>
    <n v="0.5"/>
    <n v="0"/>
    <m/>
    <m/>
    <m/>
    <m/>
    <m/>
    <m/>
    <m/>
    <s v="AGRIFEMMA01L"/>
    <m/>
    <m/>
    <m/>
    <n v="2601365"/>
    <s v="Mércia da Lúcia Teixeira"/>
    <x v="1"/>
    <x v="17"/>
    <s v="Boane sede, Eduardo Mondlane, Mahubo 14"/>
    <m/>
    <m/>
    <m/>
    <m/>
    <m/>
    <m/>
    <s v="Mércia da Lúcia Teixeira"/>
    <s v="842983280"/>
    <s v="Fabião José Machava"/>
    <n v="847389056"/>
    <m/>
    <m/>
    <m/>
    <n v="260001"/>
    <m/>
    <m/>
    <m/>
    <m/>
    <m/>
    <m/>
    <m/>
    <m/>
    <m/>
    <m/>
    <m/>
    <m/>
    <m/>
    <m/>
    <m/>
    <m/>
    <m/>
    <n v="0"/>
    <n v="-0.5"/>
    <s v="Sem registo"/>
  </r>
  <r>
    <d v="2026-04-02T00:00:00"/>
    <x v="1"/>
    <m/>
    <m/>
    <m/>
    <n v="393"/>
    <n v="196.5"/>
    <n v="196.5"/>
    <n v="0"/>
    <m/>
    <m/>
    <m/>
    <m/>
    <m/>
    <m/>
    <m/>
    <s v="AGRIFEMMA01L"/>
    <m/>
    <m/>
    <m/>
    <n v="2601365"/>
    <s v="Mércia da Lúcia Teixeira"/>
    <x v="1"/>
    <x v="17"/>
    <s v="Boane sede, Eduardo Mondlane, Umpala"/>
    <m/>
    <m/>
    <m/>
    <m/>
    <m/>
    <m/>
    <s v="Mércia da Lúcia Teixeira"/>
    <s v="842983280"/>
    <s v="Fabião José Machava"/>
    <n v="847389056"/>
    <m/>
    <m/>
    <m/>
    <n v="260001"/>
    <m/>
    <m/>
    <m/>
    <m/>
    <m/>
    <m/>
    <m/>
    <m/>
    <m/>
    <m/>
    <m/>
    <m/>
    <m/>
    <m/>
    <m/>
    <m/>
    <m/>
    <n v="0"/>
    <n v="-196.5"/>
    <s v="Sem registo"/>
  </r>
  <r>
    <d v="2026-04-02T00:00:00"/>
    <x v="2"/>
    <m/>
    <m/>
    <m/>
    <n v="20"/>
    <n v="20"/>
    <n v="20"/>
    <n v="0"/>
    <m/>
    <m/>
    <m/>
    <m/>
    <m/>
    <m/>
    <m/>
    <s v="SUSSACO"/>
    <m/>
    <m/>
    <m/>
    <n v="2601365"/>
    <s v="Mércia da Lúcia Teixeira"/>
    <x v="1"/>
    <x v="17"/>
    <s v="Boane sede, Eduardo Mondlane, Mahubo 14"/>
    <m/>
    <m/>
    <m/>
    <m/>
    <m/>
    <m/>
    <s v="Mércia da Lúcia Teixeira"/>
    <s v="842983280"/>
    <s v="Fabião José Machava"/>
    <n v="847389056"/>
    <m/>
    <m/>
    <m/>
    <n v="260001"/>
    <m/>
    <m/>
    <m/>
    <m/>
    <m/>
    <m/>
    <m/>
    <m/>
    <m/>
    <m/>
    <m/>
    <m/>
    <m/>
    <m/>
    <m/>
    <m/>
    <m/>
    <n v="0"/>
    <n v="-20"/>
    <s v="Sem registo"/>
  </r>
  <r>
    <d v="2026-04-02T00:00:00"/>
    <x v="2"/>
    <m/>
    <m/>
    <m/>
    <n v="7860"/>
    <n v="7860"/>
    <n v="7860"/>
    <n v="0"/>
    <m/>
    <m/>
    <m/>
    <m/>
    <m/>
    <m/>
    <m/>
    <s v="SUSSACO"/>
    <m/>
    <m/>
    <m/>
    <n v="2601365"/>
    <s v="Mércia da Lúcia Teixeira"/>
    <x v="1"/>
    <x v="17"/>
    <s v="Boane sede, Eduardo Mondlane, Umpala"/>
    <m/>
    <m/>
    <m/>
    <m/>
    <m/>
    <m/>
    <s v="Mércia da Lúcia Teixeira"/>
    <s v="842983280"/>
    <s v="Fabião José Machava"/>
    <n v="847389056"/>
    <m/>
    <m/>
    <m/>
    <n v="260001"/>
    <m/>
    <m/>
    <m/>
    <m/>
    <m/>
    <m/>
    <m/>
    <m/>
    <m/>
    <m/>
    <m/>
    <m/>
    <m/>
    <m/>
    <m/>
    <m/>
    <m/>
    <n v="0"/>
    <n v="-7860"/>
    <s v="Sem registo"/>
  </r>
  <r>
    <d v="2026-04-02T00:00:00"/>
    <x v="3"/>
    <m/>
    <m/>
    <m/>
    <n v="1"/>
    <n v="0.5"/>
    <n v="0.5"/>
    <n v="0"/>
    <m/>
    <m/>
    <m/>
    <m/>
    <m/>
    <m/>
    <m/>
    <s v="AGRIMIDACLORP1L"/>
    <m/>
    <m/>
    <m/>
    <n v="2601365"/>
    <s v="Mércia da Lúcia Teixeira"/>
    <x v="1"/>
    <x v="17"/>
    <s v="Boane sede, Eduardo Mondlane, Mahubo 14"/>
    <m/>
    <m/>
    <m/>
    <m/>
    <m/>
    <m/>
    <s v="Mércia da Lúcia Teixeira"/>
    <s v="842983280"/>
    <s v="Fabião José Machava"/>
    <n v="847389056"/>
    <m/>
    <m/>
    <m/>
    <n v="260001"/>
    <m/>
    <m/>
    <m/>
    <m/>
    <m/>
    <m/>
    <m/>
    <m/>
    <m/>
    <m/>
    <m/>
    <m/>
    <m/>
    <m/>
    <m/>
    <m/>
    <m/>
    <n v="0"/>
    <n v="-0.5"/>
    <s v="Sem registo"/>
  </r>
  <r>
    <d v="2026-04-02T00:00:00"/>
    <x v="3"/>
    <m/>
    <m/>
    <m/>
    <n v="393"/>
    <n v="196.5"/>
    <n v="196.5"/>
    <n v="0"/>
    <m/>
    <m/>
    <m/>
    <m/>
    <m/>
    <m/>
    <m/>
    <s v="AGRIMIDACLORP1L"/>
    <m/>
    <m/>
    <m/>
    <n v="2601365"/>
    <s v="Mércia da Lúcia Teixeira"/>
    <x v="1"/>
    <x v="17"/>
    <s v="Boane sede, Eduardo Mondlane, Umpala"/>
    <m/>
    <m/>
    <m/>
    <m/>
    <m/>
    <m/>
    <s v="Mércia da Lúcia Teixeira"/>
    <s v="842983280"/>
    <s v="Fabião José Machava"/>
    <n v="847389056"/>
    <m/>
    <m/>
    <m/>
    <n v="260001"/>
    <m/>
    <m/>
    <m/>
    <m/>
    <m/>
    <m/>
    <m/>
    <m/>
    <m/>
    <m/>
    <m/>
    <m/>
    <m/>
    <m/>
    <m/>
    <m/>
    <m/>
    <n v="0"/>
    <n v="-196.5"/>
    <s v="Sem registo"/>
  </r>
  <r>
    <d v="2026-04-02T00:00:00"/>
    <x v="4"/>
    <m/>
    <m/>
    <m/>
    <n v="12.5"/>
    <n v="12.5"/>
    <n v="12.5"/>
    <n v="0"/>
    <m/>
    <m/>
    <m/>
    <m/>
    <m/>
    <m/>
    <m/>
    <s v="MXIXMILHOKG"/>
    <m/>
    <m/>
    <m/>
    <n v="2601365"/>
    <s v="Mércia da Lúcia Teixeira"/>
    <x v="1"/>
    <x v="17"/>
    <s v="Boane sede, Eduardo Mondlane, Mahubo 14"/>
    <m/>
    <m/>
    <m/>
    <m/>
    <m/>
    <m/>
    <s v="Mércia da Lúcia Teixeira"/>
    <s v="842983280"/>
    <s v="Fabião José Machava"/>
    <n v="847389056"/>
    <m/>
    <m/>
    <m/>
    <n v="260001"/>
    <m/>
    <m/>
    <m/>
    <m/>
    <m/>
    <m/>
    <m/>
    <m/>
    <m/>
    <m/>
    <m/>
    <m/>
    <m/>
    <m/>
    <m/>
    <n v="12"/>
    <m/>
    <n v="12"/>
    <n v="-0.5"/>
    <s v="Entregue"/>
  </r>
  <r>
    <d v="2026-04-02T00:00:00"/>
    <x v="4"/>
    <m/>
    <m/>
    <m/>
    <n v="4912.5"/>
    <n v="4912.5"/>
    <n v="4912.5"/>
    <n v="0"/>
    <m/>
    <m/>
    <m/>
    <m/>
    <m/>
    <m/>
    <m/>
    <s v="MXIXMILHOKG"/>
    <m/>
    <m/>
    <m/>
    <n v="2601365"/>
    <s v="Mércia da Lúcia Teixeira"/>
    <x v="1"/>
    <x v="17"/>
    <s v="Boane sede, Eduardo Mondlane, Umpala"/>
    <m/>
    <m/>
    <m/>
    <m/>
    <m/>
    <m/>
    <s v="Mércia da Lúcia Teixeira"/>
    <s v="842983280"/>
    <s v="Fabião José Machava"/>
    <n v="847389056"/>
    <m/>
    <m/>
    <m/>
    <n v="260001"/>
    <m/>
    <m/>
    <m/>
    <m/>
    <m/>
    <m/>
    <m/>
    <m/>
    <m/>
    <m/>
    <m/>
    <m/>
    <m/>
    <m/>
    <m/>
    <n v="4912"/>
    <m/>
    <n v="4912"/>
    <n v="-0.5"/>
    <s v="Entregue"/>
  </r>
  <r>
    <d v="2026-04-02T00:00:00"/>
    <x v="0"/>
    <m/>
    <m/>
    <m/>
    <n v="5130"/>
    <n v="5130"/>
    <n v="300"/>
    <n v="-4830"/>
    <m/>
    <m/>
    <m/>
    <m/>
    <m/>
    <m/>
    <m/>
    <s v="MXIXFEIJAOKG"/>
    <m/>
    <m/>
    <m/>
    <n v="2601366"/>
    <s v="Mercia Ramujane Cortiz"/>
    <x v="3"/>
    <x v="66"/>
    <s v="Chinvano"/>
    <m/>
    <m/>
    <m/>
    <m/>
    <m/>
    <m/>
    <s v="Mercia Ramujane Cortiz"/>
    <s v="860268889/848856495"/>
    <s v="Geralde Jose Mafumba"/>
    <s v="861343856/840587247"/>
    <m/>
    <m/>
    <m/>
    <n v="260001"/>
    <m/>
    <m/>
    <m/>
    <m/>
    <m/>
    <m/>
    <m/>
    <m/>
    <m/>
    <m/>
    <m/>
    <m/>
    <m/>
    <n v="-4830"/>
    <m/>
    <m/>
    <m/>
    <n v="0"/>
    <n v="-300"/>
    <s v="Sem registo"/>
  </r>
  <r>
    <d v="2026-04-02T00:00:00"/>
    <x v="1"/>
    <m/>
    <m/>
    <m/>
    <n v="342"/>
    <n v="171"/>
    <n v="20"/>
    <n v="-151"/>
    <m/>
    <m/>
    <m/>
    <m/>
    <m/>
    <m/>
    <m/>
    <s v="AGRIFEMMA01L"/>
    <m/>
    <m/>
    <m/>
    <n v="2601366"/>
    <s v="Mercia Ramujane Cortiz"/>
    <x v="3"/>
    <x v="66"/>
    <s v="Chinvano"/>
    <m/>
    <m/>
    <m/>
    <m/>
    <m/>
    <m/>
    <s v="Mercia Ramujane Cortiz"/>
    <s v="860268889/848856495"/>
    <s v="Geralde Jose Mafumba"/>
    <s v="861343856/840587247"/>
    <m/>
    <m/>
    <m/>
    <n v="260001"/>
    <m/>
    <m/>
    <m/>
    <m/>
    <m/>
    <m/>
    <m/>
    <m/>
    <m/>
    <m/>
    <m/>
    <m/>
    <m/>
    <n v="-322"/>
    <m/>
    <m/>
    <m/>
    <n v="0"/>
    <n v="-20"/>
    <s v="Sem registo"/>
  </r>
  <r>
    <d v="2026-04-02T00:00:00"/>
    <x v="2"/>
    <m/>
    <m/>
    <m/>
    <n v="6840"/>
    <n v="6840"/>
    <n v="400"/>
    <n v="-6440"/>
    <m/>
    <m/>
    <m/>
    <m/>
    <m/>
    <m/>
    <m/>
    <s v="SUSSACO"/>
    <m/>
    <m/>
    <m/>
    <n v="2601366"/>
    <s v="Mercia Ramujane Cortiz"/>
    <x v="3"/>
    <x v="66"/>
    <s v="Chinvano"/>
    <m/>
    <m/>
    <m/>
    <m/>
    <m/>
    <m/>
    <s v="Mercia Ramujane Cortiz"/>
    <s v="860268889/848856495"/>
    <s v="Geralde Jose Mafumba"/>
    <s v="861343856/840587247"/>
    <m/>
    <m/>
    <m/>
    <n v="260001"/>
    <m/>
    <m/>
    <m/>
    <m/>
    <m/>
    <m/>
    <m/>
    <m/>
    <m/>
    <m/>
    <m/>
    <m/>
    <m/>
    <n v="-6440"/>
    <m/>
    <m/>
    <m/>
    <n v="0"/>
    <n v="-400"/>
    <s v="Sem registo"/>
  </r>
  <r>
    <d v="2026-04-02T00:00:00"/>
    <x v="5"/>
    <m/>
    <m/>
    <m/>
    <n v="1026"/>
    <n v="513"/>
    <n v="60"/>
    <n v="-453"/>
    <m/>
    <m/>
    <m/>
    <m/>
    <m/>
    <m/>
    <m/>
    <s v="AGRIMHMCPA1L"/>
    <m/>
    <m/>
    <m/>
    <n v="2601366"/>
    <s v="Mercia Ramujane Cortiz"/>
    <x v="3"/>
    <x v="66"/>
    <s v="Chinvano"/>
    <m/>
    <m/>
    <m/>
    <m/>
    <m/>
    <m/>
    <s v="Mercia Ramujane Cortiz"/>
    <s v="860268889/848856495"/>
    <s v="Geralde Jose Mafumba"/>
    <s v="861343856/840587247"/>
    <m/>
    <m/>
    <m/>
    <n v="260001"/>
    <m/>
    <m/>
    <m/>
    <m/>
    <m/>
    <m/>
    <m/>
    <m/>
    <m/>
    <m/>
    <m/>
    <m/>
    <m/>
    <n v="-966"/>
    <m/>
    <m/>
    <m/>
    <n v="0"/>
    <n v="-60"/>
    <s v="Sem registo"/>
  </r>
  <r>
    <d v="2026-04-02T00:00:00"/>
    <x v="6"/>
    <m/>
    <m/>
    <m/>
    <n v="17100"/>
    <n v="17100"/>
    <n v="1000"/>
    <n v="-16100"/>
    <m/>
    <m/>
    <m/>
    <m/>
    <m/>
    <m/>
    <m/>
    <s v="MXIXARROZKG"/>
    <m/>
    <m/>
    <m/>
    <n v="2601366"/>
    <s v="Mercia Ramujane Cortiz"/>
    <x v="3"/>
    <x v="66"/>
    <s v="Chinvano"/>
    <m/>
    <m/>
    <m/>
    <m/>
    <m/>
    <m/>
    <s v="Mercia Ramujane Cortiz"/>
    <s v="860268889/848856495"/>
    <s v="Geralde Jose Mafumba"/>
    <s v="861343856/840587247"/>
    <m/>
    <m/>
    <m/>
    <n v="260001"/>
    <m/>
    <m/>
    <m/>
    <m/>
    <m/>
    <m/>
    <m/>
    <m/>
    <m/>
    <m/>
    <m/>
    <m/>
    <m/>
    <n v="-16100"/>
    <m/>
    <m/>
    <m/>
    <n v="0"/>
    <n v="-1000"/>
    <s v="Sem registo"/>
  </r>
  <r>
    <d v="2026-04-02T00:00:00"/>
    <x v="0"/>
    <m/>
    <m/>
    <m/>
    <n v="2310"/>
    <n v="2310"/>
    <n v="0"/>
    <n v="-2310"/>
    <m/>
    <m/>
    <m/>
    <m/>
    <m/>
    <m/>
    <m/>
    <s v="MXIXFEIJAOKG"/>
    <m/>
    <m/>
    <m/>
    <n v="2601367"/>
    <s v="Miguel Jovencio Francisco"/>
    <x v="2"/>
    <x v="47"/>
    <s v="3 de Fevereiro"/>
    <m/>
    <m/>
    <m/>
    <m/>
    <m/>
    <m/>
    <s v="Miguel Jovencio Francisco"/>
    <s v="844924405"/>
    <s v="Castro Manuel Mendes"/>
    <n v="860795776"/>
    <m/>
    <m/>
    <m/>
    <n v="260001"/>
    <m/>
    <m/>
    <m/>
    <m/>
    <m/>
    <m/>
    <m/>
    <m/>
    <m/>
    <m/>
    <m/>
    <m/>
    <m/>
    <n v="-2310"/>
    <m/>
    <m/>
    <n v="2310"/>
    <n v="0"/>
    <n v="0"/>
    <s v="Sem registo"/>
  </r>
  <r>
    <d v="2026-04-02T00:00:00"/>
    <x v="1"/>
    <m/>
    <m/>
    <m/>
    <n v="154"/>
    <n v="77"/>
    <n v="0"/>
    <n v="-77"/>
    <m/>
    <m/>
    <m/>
    <m/>
    <m/>
    <m/>
    <m/>
    <s v="AGRIFEMMA01L"/>
    <m/>
    <m/>
    <m/>
    <n v="2601367"/>
    <s v="Miguel Jovencio Francisco"/>
    <x v="2"/>
    <x v="47"/>
    <s v="3 de Fevereiro"/>
    <m/>
    <m/>
    <m/>
    <m/>
    <m/>
    <m/>
    <s v="Miguel Jovencio Francisco"/>
    <s v="844924405"/>
    <s v="Castro Manuel Mendes"/>
    <n v="860795776"/>
    <m/>
    <m/>
    <m/>
    <n v="260001"/>
    <m/>
    <m/>
    <m/>
    <m/>
    <m/>
    <m/>
    <m/>
    <m/>
    <m/>
    <m/>
    <m/>
    <m/>
    <m/>
    <n v="-154"/>
    <m/>
    <m/>
    <m/>
    <n v="0"/>
    <n v="0"/>
    <s v="Sem registo"/>
  </r>
  <r>
    <d v="2026-04-02T00:00:00"/>
    <x v="2"/>
    <m/>
    <m/>
    <m/>
    <n v="3080"/>
    <n v="3080"/>
    <n v="0"/>
    <n v="-3080"/>
    <m/>
    <m/>
    <m/>
    <m/>
    <m/>
    <m/>
    <m/>
    <s v="SUSSACO"/>
    <m/>
    <m/>
    <m/>
    <n v="2601367"/>
    <s v="Miguel Jovencio Francisco"/>
    <x v="2"/>
    <x v="47"/>
    <s v="3 de Fevereiro"/>
    <m/>
    <m/>
    <m/>
    <m/>
    <m/>
    <m/>
    <s v="Miguel Jovencio Francisco"/>
    <s v="844924405"/>
    <s v="Castro Manuel Mendes"/>
    <n v="860795776"/>
    <m/>
    <m/>
    <m/>
    <n v="260001"/>
    <m/>
    <m/>
    <m/>
    <m/>
    <m/>
    <m/>
    <m/>
    <m/>
    <m/>
    <m/>
    <m/>
    <m/>
    <m/>
    <n v="-3080"/>
    <m/>
    <m/>
    <m/>
    <n v="0"/>
    <n v="0"/>
    <s v="Sem registo"/>
  </r>
  <r>
    <d v="2026-04-02T00:00:00"/>
    <x v="3"/>
    <m/>
    <m/>
    <m/>
    <n v="154"/>
    <n v="77"/>
    <n v="0"/>
    <n v="-77"/>
    <m/>
    <m/>
    <m/>
    <m/>
    <m/>
    <m/>
    <m/>
    <s v="AGRIMIDACLORP1L"/>
    <m/>
    <m/>
    <m/>
    <n v="2601367"/>
    <s v="Miguel Jovencio Francisco"/>
    <x v="2"/>
    <x v="47"/>
    <s v="3 de Fevereiro"/>
    <m/>
    <m/>
    <m/>
    <m/>
    <m/>
    <m/>
    <s v="Miguel Jovencio Francisco"/>
    <s v="844924405"/>
    <s v="Castro Manuel Mendes"/>
    <n v="860795776"/>
    <m/>
    <m/>
    <m/>
    <n v="260001"/>
    <m/>
    <m/>
    <m/>
    <m/>
    <m/>
    <m/>
    <m/>
    <m/>
    <m/>
    <m/>
    <m/>
    <m/>
    <m/>
    <n v="-154"/>
    <m/>
    <m/>
    <m/>
    <n v="0"/>
    <n v="0"/>
    <s v="Sem registo"/>
  </r>
  <r>
    <d v="2026-04-02T00:00:00"/>
    <x v="4"/>
    <m/>
    <m/>
    <m/>
    <n v="1925"/>
    <n v="1925"/>
    <n v="0"/>
    <n v="-1925"/>
    <m/>
    <m/>
    <m/>
    <m/>
    <m/>
    <m/>
    <m/>
    <s v="MXIXMILHOKG"/>
    <m/>
    <m/>
    <m/>
    <n v="2601367"/>
    <s v="Miguel Jovencio Francisco"/>
    <x v="2"/>
    <x v="47"/>
    <s v="3 de Fevereiro"/>
    <m/>
    <m/>
    <m/>
    <m/>
    <m/>
    <m/>
    <s v="Miguel Jovencio Francisco"/>
    <s v="844924405"/>
    <s v="Castro Manuel Mendes"/>
    <n v="860795776"/>
    <m/>
    <m/>
    <m/>
    <n v="260001"/>
    <m/>
    <m/>
    <m/>
    <m/>
    <m/>
    <m/>
    <m/>
    <m/>
    <m/>
    <m/>
    <m/>
    <m/>
    <m/>
    <n v="-1925"/>
    <m/>
    <m/>
    <n v="1925"/>
    <n v="0"/>
    <n v="0"/>
    <s v="Sem registo"/>
  </r>
  <r>
    <d v="2026-04-02T00:00:00"/>
    <x v="0"/>
    <m/>
    <m/>
    <m/>
    <n v="18495"/>
    <n v="18495"/>
    <n v="18495"/>
    <n v="0"/>
    <m/>
    <m/>
    <m/>
    <m/>
    <m/>
    <m/>
    <m/>
    <s v="MXIXFEIJAOKG"/>
    <m/>
    <m/>
    <m/>
    <n v="2601368"/>
    <s v="MIGUEL QUIVE"/>
    <x v="5"/>
    <x v="21"/>
    <s v="ZULO"/>
    <m/>
    <m/>
    <m/>
    <m/>
    <m/>
    <m/>
    <s v="MIGUEL QUIVE"/>
    <s v="868348532"/>
    <s v="FERDINANDO DIRCEU"/>
    <n v="867805809"/>
    <m/>
    <m/>
    <m/>
    <n v="260001"/>
    <m/>
    <m/>
    <m/>
    <m/>
    <m/>
    <m/>
    <m/>
    <m/>
    <m/>
    <m/>
    <m/>
    <m/>
    <m/>
    <m/>
    <m/>
    <m/>
    <n v="18495"/>
    <n v="0"/>
    <n v="-18495"/>
    <s v="Sem registo"/>
  </r>
  <r>
    <d v="2026-04-02T00:00:00"/>
    <x v="1"/>
    <m/>
    <m/>
    <m/>
    <n v="1233"/>
    <n v="616.5"/>
    <n v="616.5"/>
    <n v="0"/>
    <m/>
    <m/>
    <m/>
    <m/>
    <m/>
    <m/>
    <m/>
    <s v="AGRIFEMMA01L"/>
    <m/>
    <m/>
    <m/>
    <n v="2601368"/>
    <s v="MIGUEL QUIVE"/>
    <x v="5"/>
    <x v="21"/>
    <s v="ZULO"/>
    <m/>
    <m/>
    <m/>
    <m/>
    <m/>
    <m/>
    <s v="MIGUEL QUIVE"/>
    <s v="868348532"/>
    <s v="FERDINANDO DIRCEU"/>
    <n v="867805809"/>
    <m/>
    <m/>
    <m/>
    <n v="260001"/>
    <m/>
    <m/>
    <m/>
    <m/>
    <m/>
    <m/>
    <m/>
    <m/>
    <m/>
    <m/>
    <m/>
    <m/>
    <m/>
    <m/>
    <m/>
    <m/>
    <m/>
    <n v="0"/>
    <n v="-616.5"/>
    <s v="Sem registo"/>
  </r>
  <r>
    <d v="2026-04-02T00:00:00"/>
    <x v="2"/>
    <m/>
    <m/>
    <m/>
    <n v="24660"/>
    <n v="24660"/>
    <n v="24660"/>
    <n v="0"/>
    <m/>
    <m/>
    <m/>
    <m/>
    <m/>
    <m/>
    <m/>
    <s v="SUSSACO"/>
    <m/>
    <m/>
    <m/>
    <n v="2601368"/>
    <s v="MIGUEL QUIVE"/>
    <x v="5"/>
    <x v="21"/>
    <s v="ZULO"/>
    <m/>
    <m/>
    <m/>
    <m/>
    <m/>
    <m/>
    <s v="MIGUEL QUIVE"/>
    <s v="868348532"/>
    <s v="FERDINANDO DIRCEU"/>
    <n v="867805809"/>
    <m/>
    <m/>
    <m/>
    <n v="260001"/>
    <m/>
    <m/>
    <m/>
    <m/>
    <m/>
    <m/>
    <m/>
    <m/>
    <m/>
    <m/>
    <m/>
    <m/>
    <m/>
    <m/>
    <m/>
    <m/>
    <m/>
    <n v="0"/>
    <n v="-24660"/>
    <s v="Sem registo"/>
  </r>
  <r>
    <d v="2026-04-02T00:00:00"/>
    <x v="3"/>
    <m/>
    <m/>
    <m/>
    <n v="1233"/>
    <n v="616.5"/>
    <n v="616.5"/>
    <n v="0"/>
    <m/>
    <m/>
    <m/>
    <m/>
    <m/>
    <m/>
    <m/>
    <s v="AGRIMIDACLORP1L"/>
    <m/>
    <m/>
    <m/>
    <n v="2601368"/>
    <s v="MIGUEL QUIVE"/>
    <x v="5"/>
    <x v="21"/>
    <s v="ZULO"/>
    <m/>
    <m/>
    <m/>
    <m/>
    <m/>
    <m/>
    <s v="MIGUEL QUIVE"/>
    <s v="868348532"/>
    <s v="FERDINANDO DIRCEU"/>
    <n v="867805809"/>
    <m/>
    <m/>
    <m/>
    <n v="260001"/>
    <m/>
    <m/>
    <m/>
    <m/>
    <m/>
    <m/>
    <m/>
    <m/>
    <m/>
    <m/>
    <m/>
    <m/>
    <m/>
    <m/>
    <m/>
    <m/>
    <m/>
    <n v="0"/>
    <n v="-616.5"/>
    <s v="Sem registo"/>
  </r>
  <r>
    <d v="2026-04-02T00:00:00"/>
    <x v="4"/>
    <m/>
    <m/>
    <m/>
    <n v="15412.5"/>
    <n v="15412.5"/>
    <n v="15412.5"/>
    <n v="0"/>
    <m/>
    <m/>
    <m/>
    <m/>
    <m/>
    <m/>
    <m/>
    <s v="MXIXMILHOKG"/>
    <m/>
    <m/>
    <m/>
    <n v="2601368"/>
    <s v="MIGUEL QUIVE"/>
    <x v="5"/>
    <x v="21"/>
    <s v="ZULO"/>
    <m/>
    <m/>
    <m/>
    <m/>
    <m/>
    <m/>
    <s v="MIGUEL QUIVE"/>
    <s v="868348532"/>
    <s v="FERDINANDO DIRCEU"/>
    <n v="867805809"/>
    <m/>
    <m/>
    <m/>
    <n v="260001"/>
    <m/>
    <m/>
    <m/>
    <m/>
    <m/>
    <m/>
    <m/>
    <m/>
    <m/>
    <m/>
    <m/>
    <m/>
    <m/>
    <m/>
    <n v="15412"/>
    <m/>
    <m/>
    <n v="15412"/>
    <n v="-0.5"/>
    <s v="Entregue"/>
  </r>
  <r>
    <d v="2026-04-02T00:00:00"/>
    <x v="0"/>
    <m/>
    <m/>
    <m/>
    <n v="825"/>
    <n v="825"/>
    <n v="540"/>
    <n v="-285"/>
    <m/>
    <m/>
    <m/>
    <m/>
    <m/>
    <m/>
    <m/>
    <s v="MXIXFEIJAOKG"/>
    <m/>
    <m/>
    <m/>
    <n v="2601369"/>
    <s v="Milo Olimpio Emiliano"/>
    <x v="0"/>
    <x v="14"/>
    <s v="Mopeia Sede"/>
    <m/>
    <m/>
    <m/>
    <m/>
    <m/>
    <m/>
    <s v="Milo Olimpio Emiliano"/>
    <s v="843910643/878912967"/>
    <s v="Atanasio Freitas Pedro"/>
    <s v="863417107/844417201"/>
    <m/>
    <m/>
    <m/>
    <n v="260001"/>
    <m/>
    <m/>
    <m/>
    <m/>
    <m/>
    <m/>
    <m/>
    <m/>
    <m/>
    <m/>
    <m/>
    <m/>
    <m/>
    <n v="-285"/>
    <m/>
    <m/>
    <m/>
    <n v="0"/>
    <n v="-540"/>
    <s v="Sem registo"/>
  </r>
  <r>
    <d v="2026-04-02T00:00:00"/>
    <x v="1"/>
    <m/>
    <m/>
    <m/>
    <n v="55"/>
    <n v="27.5"/>
    <n v="36"/>
    <n v="8.5"/>
    <m/>
    <m/>
    <m/>
    <m/>
    <m/>
    <m/>
    <m/>
    <s v="AGRIFEMMA01L"/>
    <m/>
    <m/>
    <m/>
    <n v="2601369"/>
    <s v="Milo Olimpio Emiliano"/>
    <x v="0"/>
    <x v="14"/>
    <s v="Mopeia Sede"/>
    <m/>
    <m/>
    <m/>
    <m/>
    <m/>
    <m/>
    <s v="Milo Olimpio Emiliano"/>
    <s v="843910643/878912967"/>
    <s v="Atanasio Freitas Pedro"/>
    <s v="863417107/844417201"/>
    <m/>
    <m/>
    <m/>
    <n v="260001"/>
    <m/>
    <m/>
    <m/>
    <m/>
    <m/>
    <m/>
    <m/>
    <m/>
    <m/>
    <m/>
    <m/>
    <m/>
    <m/>
    <n v="-19"/>
    <m/>
    <m/>
    <m/>
    <n v="0"/>
    <n v="-36"/>
    <s v="Sem registo"/>
  </r>
  <r>
    <d v="2026-04-02T00:00:00"/>
    <x v="2"/>
    <m/>
    <m/>
    <m/>
    <n v="1100"/>
    <n v="1100"/>
    <n v="720"/>
    <n v="-380"/>
    <m/>
    <m/>
    <m/>
    <m/>
    <m/>
    <m/>
    <m/>
    <s v="SUSSACO"/>
    <m/>
    <m/>
    <m/>
    <n v="2601369"/>
    <s v="Milo Olimpio Emiliano"/>
    <x v="0"/>
    <x v="14"/>
    <s v="Mopeia Sede"/>
    <m/>
    <m/>
    <m/>
    <m/>
    <m/>
    <m/>
    <s v="Milo Olimpio Emiliano"/>
    <s v="843910643/878912967"/>
    <s v="Atanasio Freitas Pedro"/>
    <s v="863417107/844417201"/>
    <m/>
    <m/>
    <m/>
    <n v="260001"/>
    <m/>
    <m/>
    <m/>
    <m/>
    <m/>
    <m/>
    <m/>
    <m/>
    <m/>
    <m/>
    <m/>
    <m/>
    <m/>
    <n v="-380"/>
    <m/>
    <m/>
    <m/>
    <n v="0"/>
    <n v="-720"/>
    <s v="Sem registo"/>
  </r>
  <r>
    <d v="2026-04-02T00:00:00"/>
    <x v="3"/>
    <m/>
    <m/>
    <m/>
    <n v="55"/>
    <n v="27.5"/>
    <n v="36"/>
    <n v="8.5"/>
    <m/>
    <m/>
    <m/>
    <m/>
    <m/>
    <m/>
    <m/>
    <s v="AGRIMIDACLORP1L"/>
    <m/>
    <m/>
    <m/>
    <n v="2601369"/>
    <s v="Milo Olimpio Emiliano"/>
    <x v="0"/>
    <x v="14"/>
    <s v="Mopeia Sede"/>
    <m/>
    <m/>
    <m/>
    <m/>
    <m/>
    <m/>
    <s v="Milo Olimpio Emiliano"/>
    <s v="843910643/878912967"/>
    <s v="Atanasio Freitas Pedro"/>
    <s v="863417107/844417201"/>
    <m/>
    <m/>
    <m/>
    <n v="260001"/>
    <m/>
    <m/>
    <m/>
    <m/>
    <m/>
    <m/>
    <m/>
    <m/>
    <m/>
    <m/>
    <m/>
    <m/>
    <m/>
    <n v="-19"/>
    <m/>
    <m/>
    <m/>
    <n v="0"/>
    <n v="-36"/>
    <s v="Sem registo"/>
  </r>
  <r>
    <d v="2026-04-02T00:00:00"/>
    <x v="4"/>
    <m/>
    <m/>
    <m/>
    <n v="687.5"/>
    <n v="687.5"/>
    <n v="450"/>
    <n v="-237.5"/>
    <n v="36"/>
    <m/>
    <m/>
    <m/>
    <m/>
    <m/>
    <m/>
    <s v="MXIXMILHOKG"/>
    <m/>
    <m/>
    <m/>
    <n v="2601369"/>
    <s v="Milo Olimpio Emiliano"/>
    <x v="0"/>
    <x v="14"/>
    <s v="Mopeia Sede"/>
    <m/>
    <m/>
    <m/>
    <m/>
    <m/>
    <m/>
    <s v="Milo Olimpio Emiliano"/>
    <s v="843910643/878912967"/>
    <s v="Atanasio Freitas Pedro"/>
    <s v="863417107/844417201"/>
    <m/>
    <m/>
    <m/>
    <n v="260001"/>
    <m/>
    <m/>
    <m/>
    <m/>
    <m/>
    <m/>
    <m/>
    <m/>
    <m/>
    <m/>
    <m/>
    <m/>
    <m/>
    <n v="-237.5"/>
    <m/>
    <m/>
    <m/>
    <n v="0"/>
    <n v="-450"/>
    <s v="Sem registo"/>
  </r>
  <r>
    <d v="2026-04-02T00:00:00"/>
    <x v="0"/>
    <m/>
    <m/>
    <m/>
    <n v="30"/>
    <n v="30"/>
    <n v="30"/>
    <n v="0"/>
    <m/>
    <m/>
    <m/>
    <m/>
    <m/>
    <m/>
    <m/>
    <s v="MXIXFEIJAOKG"/>
    <m/>
    <m/>
    <m/>
    <n v="2601370"/>
    <s v="MIRANDA DAMIAO NHATUMBO"/>
    <x v="5"/>
    <x v="12"/>
    <s v="P.S Finicelene"/>
    <m/>
    <m/>
    <m/>
    <m/>
    <m/>
    <m/>
    <s v="MIRANDA DAMIAO NHATUMBO"/>
    <s v="876871523"/>
    <s v="PAULO CONJO"/>
    <s v="848238444/ 862301257"/>
    <m/>
    <m/>
    <m/>
    <n v="260001"/>
    <m/>
    <m/>
    <m/>
    <m/>
    <m/>
    <m/>
    <m/>
    <m/>
    <m/>
    <m/>
    <m/>
    <m/>
    <m/>
    <m/>
    <n v="30"/>
    <m/>
    <m/>
    <n v="30"/>
    <n v="0"/>
    <s v="Entregue"/>
  </r>
  <r>
    <d v="2026-04-02T00:00:00"/>
    <x v="1"/>
    <m/>
    <m/>
    <m/>
    <n v="2"/>
    <n v="1"/>
    <n v="1"/>
    <n v="0"/>
    <m/>
    <m/>
    <m/>
    <m/>
    <m/>
    <m/>
    <m/>
    <s v="AGRIFEMMA01L"/>
    <m/>
    <m/>
    <m/>
    <n v="2601370"/>
    <s v="MIRANDA DAMIAO NHATUMBO"/>
    <x v="5"/>
    <x v="12"/>
    <s v="P.S Finicelene"/>
    <m/>
    <m/>
    <m/>
    <m/>
    <m/>
    <m/>
    <s v="MIRANDA DAMIAO NHATUMBO"/>
    <s v="876871523"/>
    <s v="PAULO CONJO"/>
    <s v="848238444/ 862301257"/>
    <m/>
    <m/>
    <m/>
    <n v="260001"/>
    <m/>
    <m/>
    <m/>
    <m/>
    <m/>
    <m/>
    <m/>
    <m/>
    <m/>
    <m/>
    <m/>
    <m/>
    <m/>
    <m/>
    <m/>
    <m/>
    <m/>
    <n v="0"/>
    <n v="-1"/>
    <s v="Sem registo"/>
  </r>
  <r>
    <d v="2026-04-02T00:00:00"/>
    <x v="2"/>
    <m/>
    <m/>
    <m/>
    <n v="40"/>
    <n v="40"/>
    <n v="40"/>
    <n v="0"/>
    <m/>
    <m/>
    <m/>
    <m/>
    <m/>
    <m/>
    <m/>
    <s v="SUSSACO"/>
    <m/>
    <m/>
    <m/>
    <n v="2601370"/>
    <s v="MIRANDA DAMIAO NHATUMBO"/>
    <x v="5"/>
    <x v="12"/>
    <s v="P.S Finicelene"/>
    <m/>
    <m/>
    <m/>
    <m/>
    <m/>
    <m/>
    <s v="MIRANDA DAMIAO NHATUMBO"/>
    <s v="876871523"/>
    <s v="PAULO CONJO"/>
    <s v="848238444/ 862301257"/>
    <m/>
    <m/>
    <m/>
    <n v="260001"/>
    <m/>
    <m/>
    <m/>
    <m/>
    <m/>
    <m/>
    <m/>
    <m/>
    <m/>
    <m/>
    <m/>
    <m/>
    <m/>
    <m/>
    <m/>
    <m/>
    <m/>
    <n v="0"/>
    <n v="-40"/>
    <s v="Sem registo"/>
  </r>
  <r>
    <d v="2026-04-02T00:00:00"/>
    <x v="5"/>
    <m/>
    <m/>
    <m/>
    <n v="6"/>
    <n v="3"/>
    <n v="3"/>
    <n v="0"/>
    <m/>
    <m/>
    <m/>
    <m/>
    <m/>
    <m/>
    <m/>
    <s v="AGRIMHMCPA1L"/>
    <m/>
    <m/>
    <m/>
    <n v="2601370"/>
    <s v="MIRANDA DAMIAO NHATUMBO"/>
    <x v="5"/>
    <x v="12"/>
    <s v="P.S Finicelene"/>
    <m/>
    <m/>
    <m/>
    <m/>
    <m/>
    <m/>
    <s v="MIRANDA DAMIAO NHATUMBO"/>
    <s v="876871523"/>
    <s v="PAULO CONJO"/>
    <s v="848238444/ 862301257"/>
    <m/>
    <m/>
    <m/>
    <n v="260001"/>
    <m/>
    <m/>
    <m/>
    <m/>
    <m/>
    <m/>
    <m/>
    <m/>
    <m/>
    <m/>
    <m/>
    <m/>
    <m/>
    <m/>
    <m/>
    <m/>
    <m/>
    <n v="0"/>
    <n v="-3"/>
    <s v="Sem registo"/>
  </r>
  <r>
    <d v="2026-04-02T00:00:00"/>
    <x v="6"/>
    <m/>
    <m/>
    <m/>
    <n v="100"/>
    <n v="100"/>
    <n v="100"/>
    <n v="0"/>
    <m/>
    <m/>
    <m/>
    <m/>
    <m/>
    <m/>
    <m/>
    <s v="MXIXARROZKG"/>
    <m/>
    <m/>
    <m/>
    <n v="2601370"/>
    <s v="MIRANDA DAMIAO NHATUMBO"/>
    <x v="5"/>
    <x v="12"/>
    <s v="P.S Finicelene"/>
    <m/>
    <m/>
    <m/>
    <m/>
    <m/>
    <m/>
    <s v="MIRANDA DAMIAO NHATUMBO"/>
    <n v="876871523"/>
    <s v="PAULO CONJO"/>
    <s v="848238444/ 862301257"/>
    <m/>
    <m/>
    <m/>
    <n v="260001"/>
    <m/>
    <m/>
    <m/>
    <m/>
    <m/>
    <m/>
    <m/>
    <m/>
    <m/>
    <m/>
    <m/>
    <m/>
    <m/>
    <m/>
    <m/>
    <m/>
    <m/>
    <n v="0"/>
    <n v="-100"/>
    <s v="Sem registo"/>
  </r>
  <r>
    <d v="2026-04-02T00:00:00"/>
    <x v="0"/>
    <m/>
    <m/>
    <m/>
    <n v="2970"/>
    <n v="2970"/>
    <n v="2970"/>
    <n v="0"/>
    <m/>
    <m/>
    <m/>
    <m/>
    <m/>
    <m/>
    <m/>
    <s v="MXIXFEIJAOKG"/>
    <m/>
    <m/>
    <m/>
    <n v="2601371"/>
    <s v="MIRANDA NHANTUMBO"/>
    <x v="5"/>
    <x v="12"/>
    <s v="Fenicele"/>
    <m/>
    <m/>
    <m/>
    <m/>
    <m/>
    <m/>
    <s v="MIRANDA NHANTUMBO"/>
    <s v="876871523"/>
    <s v="PAULO CONJO"/>
    <s v="848238444/ 862301257"/>
    <m/>
    <m/>
    <m/>
    <n v="260001"/>
    <m/>
    <m/>
    <m/>
    <m/>
    <m/>
    <m/>
    <m/>
    <m/>
    <m/>
    <m/>
    <m/>
    <m/>
    <m/>
    <m/>
    <m/>
    <m/>
    <m/>
    <n v="0"/>
    <n v="-2970"/>
    <s v="Sem registo"/>
  </r>
  <r>
    <d v="2026-04-02T00:00:00"/>
    <x v="1"/>
    <m/>
    <m/>
    <m/>
    <n v="198"/>
    <n v="99"/>
    <n v="99"/>
    <n v="0"/>
    <m/>
    <m/>
    <m/>
    <m/>
    <m/>
    <m/>
    <m/>
    <s v="AGRIFEMMA01L"/>
    <m/>
    <m/>
    <m/>
    <n v="2601371"/>
    <s v="MIRANDA NHANTUMBO"/>
    <x v="5"/>
    <x v="12"/>
    <s v="Fenicele"/>
    <m/>
    <m/>
    <m/>
    <m/>
    <m/>
    <m/>
    <s v="MIRANDA NHANTUMBO"/>
    <s v="876871523"/>
    <s v="PAULO CONJO"/>
    <s v="848238444/ 862301257"/>
    <m/>
    <m/>
    <m/>
    <n v="260001"/>
    <m/>
    <m/>
    <m/>
    <m/>
    <m/>
    <m/>
    <m/>
    <m/>
    <m/>
    <m/>
    <m/>
    <m/>
    <m/>
    <m/>
    <m/>
    <m/>
    <m/>
    <n v="0"/>
    <n v="-99"/>
    <s v="Sem registo"/>
  </r>
  <r>
    <d v="2026-04-02T00:00:00"/>
    <x v="2"/>
    <m/>
    <m/>
    <m/>
    <n v="3960"/>
    <n v="3960"/>
    <n v="3960"/>
    <n v="0"/>
    <m/>
    <m/>
    <m/>
    <m/>
    <m/>
    <m/>
    <m/>
    <s v="SUSSACO"/>
    <m/>
    <m/>
    <m/>
    <n v="2601371"/>
    <s v="MIRANDA NHANTUMBO"/>
    <x v="5"/>
    <x v="12"/>
    <s v="Fenicele"/>
    <m/>
    <m/>
    <m/>
    <m/>
    <m/>
    <m/>
    <s v="MIRANDA NHANTUMBO"/>
    <s v="876871523"/>
    <s v="PAULO CONJO"/>
    <s v="848238444/ 862301257"/>
    <m/>
    <m/>
    <m/>
    <n v="260001"/>
    <m/>
    <m/>
    <m/>
    <m/>
    <m/>
    <m/>
    <m/>
    <m/>
    <m/>
    <m/>
    <m/>
    <m/>
    <m/>
    <m/>
    <m/>
    <m/>
    <m/>
    <n v="0"/>
    <n v="-3960"/>
    <s v="Sem registo"/>
  </r>
  <r>
    <d v="2026-04-02T00:00:00"/>
    <x v="3"/>
    <m/>
    <m/>
    <m/>
    <n v="198"/>
    <n v="99"/>
    <n v="99"/>
    <n v="0"/>
    <m/>
    <m/>
    <m/>
    <m/>
    <m/>
    <m/>
    <m/>
    <s v="AGRIMIDACLORP1L"/>
    <m/>
    <m/>
    <m/>
    <n v="2601371"/>
    <s v="MIRANDA NHANTUMBO"/>
    <x v="5"/>
    <x v="12"/>
    <s v="Fenicele"/>
    <m/>
    <m/>
    <m/>
    <m/>
    <m/>
    <m/>
    <s v="MIRANDA NHANTUMBO"/>
    <s v="876871523"/>
    <s v="PAULO CONJO"/>
    <s v="848238444/ 862301257"/>
    <m/>
    <m/>
    <m/>
    <n v="260001"/>
    <m/>
    <m/>
    <m/>
    <m/>
    <m/>
    <m/>
    <m/>
    <m/>
    <m/>
    <m/>
    <m/>
    <m/>
    <m/>
    <m/>
    <m/>
    <m/>
    <m/>
    <n v="0"/>
    <n v="-99"/>
    <s v="Sem registo"/>
  </r>
  <r>
    <d v="2026-04-02T00:00:00"/>
    <x v="4"/>
    <m/>
    <m/>
    <m/>
    <n v="2475"/>
    <n v="2475"/>
    <n v="2475"/>
    <n v="0"/>
    <m/>
    <m/>
    <m/>
    <m/>
    <m/>
    <m/>
    <m/>
    <s v="MXIXMILHOKG"/>
    <m/>
    <m/>
    <m/>
    <n v="2601371"/>
    <s v="MIRANDA NHANTUMBO"/>
    <x v="5"/>
    <x v="12"/>
    <s v="Fenicele"/>
    <m/>
    <m/>
    <m/>
    <m/>
    <m/>
    <m/>
    <s v="MIRANDA NHANTUMBO"/>
    <s v="876871523"/>
    <s v="PAULO CONJO"/>
    <s v="848238444/ 862301257"/>
    <m/>
    <m/>
    <m/>
    <n v="260001"/>
    <m/>
    <m/>
    <m/>
    <m/>
    <m/>
    <m/>
    <m/>
    <m/>
    <m/>
    <m/>
    <m/>
    <m/>
    <m/>
    <m/>
    <n v="2475"/>
    <m/>
    <m/>
    <n v="2475"/>
    <n v="0"/>
    <s v="Entregue"/>
  </r>
  <r>
    <d v="2026-04-02T00:00:00"/>
    <x v="0"/>
    <m/>
    <m/>
    <m/>
    <n v="285"/>
    <n v="285"/>
    <n v="285"/>
    <n v="0"/>
    <m/>
    <m/>
    <m/>
    <m/>
    <m/>
    <m/>
    <m/>
    <s v="MXIXFEIJAOKG"/>
    <m/>
    <m/>
    <m/>
    <n v="2601372"/>
    <s v="Moises Chirrunguze"/>
    <x v="5"/>
    <x v="19"/>
    <s v="Messano (Fulane)"/>
    <m/>
    <m/>
    <m/>
    <m/>
    <m/>
    <m/>
    <s v="Moises Chirrunguze"/>
    <s v="845243130"/>
    <s v="Jordao Pedro"/>
    <n v="878875733"/>
    <m/>
    <m/>
    <m/>
    <n v="260001"/>
    <m/>
    <m/>
    <m/>
    <m/>
    <m/>
    <m/>
    <m/>
    <m/>
    <m/>
    <m/>
    <m/>
    <m/>
    <m/>
    <m/>
    <m/>
    <m/>
    <m/>
    <n v="0"/>
    <n v="-285"/>
    <s v="Sem registo"/>
  </r>
  <r>
    <d v="2026-04-02T00:00:00"/>
    <x v="0"/>
    <m/>
    <m/>
    <m/>
    <n v="285"/>
    <n v="285"/>
    <n v="285"/>
    <n v="0"/>
    <m/>
    <m/>
    <m/>
    <m/>
    <m/>
    <m/>
    <m/>
    <s v="MXIXFEIJAOKG"/>
    <m/>
    <m/>
    <m/>
    <n v="2601372"/>
    <s v="Moises Chirrunguze"/>
    <x v="5"/>
    <x v="19"/>
    <s v="Messano (Machenganhane)"/>
    <m/>
    <m/>
    <m/>
    <m/>
    <m/>
    <m/>
    <s v="Moises Chirrunguze"/>
    <s v="845243130"/>
    <s v="Jordao Pedro"/>
    <n v="878875733"/>
    <m/>
    <m/>
    <m/>
    <n v="260001"/>
    <m/>
    <m/>
    <m/>
    <m/>
    <m/>
    <m/>
    <m/>
    <m/>
    <m/>
    <m/>
    <m/>
    <m/>
    <m/>
    <m/>
    <m/>
    <m/>
    <m/>
    <n v="0"/>
    <n v="-285"/>
    <s v="Sem registo"/>
  </r>
  <r>
    <d v="2026-04-02T00:00:00"/>
    <x v="1"/>
    <m/>
    <m/>
    <m/>
    <n v="19"/>
    <n v="9.5"/>
    <n v="9.5"/>
    <n v="0"/>
    <m/>
    <m/>
    <m/>
    <m/>
    <m/>
    <m/>
    <m/>
    <s v="AGRIFEMMA01L"/>
    <m/>
    <m/>
    <m/>
    <n v="2601372"/>
    <s v="Moises Chirrunguze"/>
    <x v="5"/>
    <x v="19"/>
    <s v="Messano (Fulane)"/>
    <m/>
    <m/>
    <m/>
    <m/>
    <m/>
    <m/>
    <s v="Moises Chirrunguze"/>
    <s v="845243130"/>
    <s v="Jordao Pedro"/>
    <n v="878875733"/>
    <m/>
    <m/>
    <m/>
    <n v="260001"/>
    <m/>
    <m/>
    <m/>
    <m/>
    <m/>
    <m/>
    <m/>
    <m/>
    <m/>
    <m/>
    <m/>
    <m/>
    <m/>
    <m/>
    <m/>
    <m/>
    <m/>
    <n v="0"/>
    <n v="-9.5"/>
    <s v="Sem registo"/>
  </r>
  <r>
    <d v="2026-04-02T00:00:00"/>
    <x v="1"/>
    <m/>
    <m/>
    <m/>
    <n v="19"/>
    <n v="9.5"/>
    <n v="9.5"/>
    <n v="0"/>
    <m/>
    <m/>
    <m/>
    <m/>
    <m/>
    <m/>
    <m/>
    <s v="AGRIFEMMA01L"/>
    <m/>
    <m/>
    <m/>
    <n v="2601372"/>
    <s v="Moises Chirrunguze"/>
    <x v="5"/>
    <x v="19"/>
    <s v="Messano (Machenganhane)"/>
    <m/>
    <m/>
    <m/>
    <m/>
    <m/>
    <m/>
    <s v="Moises Chirrunguze"/>
    <s v="845243130"/>
    <s v="Jordao Pedro"/>
    <n v="878875733"/>
    <m/>
    <m/>
    <m/>
    <n v="260001"/>
    <m/>
    <m/>
    <m/>
    <m/>
    <m/>
    <m/>
    <m/>
    <m/>
    <m/>
    <m/>
    <m/>
    <m/>
    <m/>
    <m/>
    <m/>
    <m/>
    <m/>
    <n v="0"/>
    <n v="-9.5"/>
    <s v="Sem registo"/>
  </r>
  <r>
    <d v="2026-04-02T00:00:00"/>
    <x v="2"/>
    <m/>
    <m/>
    <m/>
    <n v="380"/>
    <n v="380"/>
    <n v="380"/>
    <n v="0"/>
    <m/>
    <m/>
    <m/>
    <m/>
    <m/>
    <m/>
    <m/>
    <s v="SUSSACO"/>
    <m/>
    <m/>
    <m/>
    <n v="2601372"/>
    <s v="Moises Chirrunguze"/>
    <x v="5"/>
    <x v="19"/>
    <s v="Messano (Fulane)"/>
    <m/>
    <m/>
    <m/>
    <m/>
    <m/>
    <m/>
    <s v="Moises Chirrunguze"/>
    <s v="845243130"/>
    <s v="Jordao Pedro"/>
    <n v="878875733"/>
    <m/>
    <m/>
    <m/>
    <n v="260001"/>
    <m/>
    <m/>
    <m/>
    <m/>
    <m/>
    <m/>
    <m/>
    <m/>
    <m/>
    <m/>
    <m/>
    <m/>
    <m/>
    <m/>
    <m/>
    <m/>
    <m/>
    <n v="0"/>
    <n v="-380"/>
    <s v="Sem registo"/>
  </r>
  <r>
    <d v="2026-04-02T00:00:00"/>
    <x v="2"/>
    <m/>
    <m/>
    <m/>
    <n v="380"/>
    <n v="380"/>
    <n v="380"/>
    <n v="0"/>
    <m/>
    <m/>
    <m/>
    <m/>
    <m/>
    <m/>
    <m/>
    <s v="SUSSACO"/>
    <m/>
    <m/>
    <m/>
    <n v="2601372"/>
    <s v="Moises Chirrunguze"/>
    <x v="5"/>
    <x v="19"/>
    <s v="Messano (Machenganhane)"/>
    <m/>
    <m/>
    <m/>
    <m/>
    <m/>
    <m/>
    <s v="Moises Chirrunguze"/>
    <s v="845243130"/>
    <s v="Jordao Pedro"/>
    <n v="878875733"/>
    <m/>
    <m/>
    <m/>
    <n v="260001"/>
    <m/>
    <m/>
    <m/>
    <m/>
    <m/>
    <m/>
    <m/>
    <m/>
    <m/>
    <m/>
    <m/>
    <m/>
    <m/>
    <m/>
    <m/>
    <m/>
    <m/>
    <n v="0"/>
    <n v="-380"/>
    <s v="Sem registo"/>
  </r>
  <r>
    <d v="2026-04-02T00:00:00"/>
    <x v="3"/>
    <m/>
    <m/>
    <m/>
    <n v="19"/>
    <n v="9.5"/>
    <n v="9.5"/>
    <n v="0"/>
    <m/>
    <m/>
    <m/>
    <m/>
    <m/>
    <m/>
    <m/>
    <s v="AGRIMIDACLORP1L"/>
    <m/>
    <m/>
    <m/>
    <n v="2601372"/>
    <s v="Moises Chirrunguze"/>
    <x v="5"/>
    <x v="19"/>
    <s v="Messano (Fulane)"/>
    <m/>
    <m/>
    <m/>
    <m/>
    <m/>
    <m/>
    <s v="Moises Chirrunguze"/>
    <s v="845243130"/>
    <s v="Jordao Pedro"/>
    <n v="878875733"/>
    <m/>
    <m/>
    <m/>
    <n v="260001"/>
    <m/>
    <m/>
    <m/>
    <m/>
    <m/>
    <m/>
    <m/>
    <m/>
    <m/>
    <m/>
    <m/>
    <m/>
    <m/>
    <m/>
    <m/>
    <m/>
    <m/>
    <n v="0"/>
    <n v="-9.5"/>
    <s v="Sem registo"/>
  </r>
  <r>
    <d v="2026-04-02T00:00:00"/>
    <x v="3"/>
    <m/>
    <m/>
    <m/>
    <n v="19"/>
    <n v="9.5"/>
    <n v="9.5"/>
    <n v="0"/>
    <m/>
    <m/>
    <m/>
    <m/>
    <m/>
    <m/>
    <m/>
    <s v="AGRIMIDACLORP1L"/>
    <m/>
    <m/>
    <m/>
    <n v="2601372"/>
    <s v="Moises Chirrunguze"/>
    <x v="5"/>
    <x v="19"/>
    <s v="Messano (Machenganhane)"/>
    <m/>
    <m/>
    <m/>
    <m/>
    <m/>
    <m/>
    <s v="Moises Chirrunguze"/>
    <s v="845243130"/>
    <s v="Jordao Pedro"/>
    <n v="878875733"/>
    <m/>
    <m/>
    <m/>
    <n v="260001"/>
    <m/>
    <m/>
    <m/>
    <m/>
    <m/>
    <m/>
    <m/>
    <m/>
    <m/>
    <m/>
    <m/>
    <m/>
    <m/>
    <m/>
    <m/>
    <m/>
    <m/>
    <n v="0"/>
    <n v="-9.5"/>
    <s v="Sem registo"/>
  </r>
  <r>
    <d v="2026-04-02T00:00:00"/>
    <x v="4"/>
    <m/>
    <m/>
    <m/>
    <n v="237.5"/>
    <n v="237.5"/>
    <n v="237.5"/>
    <n v="0"/>
    <m/>
    <m/>
    <m/>
    <m/>
    <m/>
    <m/>
    <m/>
    <s v="MXIXMILHOKG"/>
    <m/>
    <m/>
    <m/>
    <n v="2601372"/>
    <s v="Moises Chirrunguze"/>
    <x v="5"/>
    <x v="19"/>
    <s v="Messano (Fulane)"/>
    <m/>
    <m/>
    <m/>
    <m/>
    <m/>
    <m/>
    <s v="Moises Chirrunguze"/>
    <s v="845243130"/>
    <s v="Jordao Pedro"/>
    <n v="878875733"/>
    <m/>
    <m/>
    <m/>
    <n v="260001"/>
    <m/>
    <m/>
    <m/>
    <m/>
    <m/>
    <m/>
    <m/>
    <m/>
    <m/>
    <m/>
    <m/>
    <m/>
    <m/>
    <m/>
    <n v="238"/>
    <m/>
    <m/>
    <n v="238"/>
    <n v="0.5"/>
    <s v="Entregue"/>
  </r>
  <r>
    <d v="2026-04-02T00:00:00"/>
    <x v="4"/>
    <m/>
    <m/>
    <m/>
    <n v="237.5"/>
    <n v="237.5"/>
    <n v="237.5"/>
    <n v="0"/>
    <m/>
    <m/>
    <m/>
    <m/>
    <m/>
    <m/>
    <m/>
    <s v="MXIXMILHOKG"/>
    <m/>
    <m/>
    <m/>
    <n v="2601372"/>
    <s v="Moises Chirrunguze"/>
    <x v="5"/>
    <x v="19"/>
    <s v="Messano (Machenganhane)"/>
    <m/>
    <m/>
    <m/>
    <m/>
    <m/>
    <m/>
    <s v="Moises Chirrunguze"/>
    <s v="845243130"/>
    <s v="Jordao Pedro"/>
    <n v="878875733"/>
    <m/>
    <m/>
    <m/>
    <n v="260001"/>
    <m/>
    <m/>
    <m/>
    <m/>
    <m/>
    <m/>
    <m/>
    <m/>
    <m/>
    <m/>
    <m/>
    <m/>
    <m/>
    <m/>
    <n v="238"/>
    <m/>
    <m/>
    <n v="238"/>
    <n v="0.5"/>
    <s v="Entregue"/>
  </r>
  <r>
    <d v="2026-04-02T00:00:00"/>
    <x v="0"/>
    <m/>
    <m/>
    <m/>
    <n v="23925"/>
    <n v="23925"/>
    <n v="8055"/>
    <n v="-15870"/>
    <m/>
    <m/>
    <m/>
    <m/>
    <m/>
    <m/>
    <m/>
    <s v="MXIXFEIJAOKG"/>
    <m/>
    <m/>
    <m/>
    <n v="2601373"/>
    <s v="Moises Colele"/>
    <x v="2"/>
    <x v="5"/>
    <s v="Estaquinha Sede"/>
    <m/>
    <m/>
    <m/>
    <m/>
    <m/>
    <m/>
    <s v="Moises Colele"/>
    <s v="861090750"/>
    <s v="Ayrton Mael"/>
    <n v="879095867"/>
    <m/>
    <m/>
    <m/>
    <n v="260001"/>
    <m/>
    <m/>
    <m/>
    <m/>
    <m/>
    <m/>
    <m/>
    <m/>
    <m/>
    <m/>
    <m/>
    <m/>
    <m/>
    <n v="-15870"/>
    <m/>
    <m/>
    <n v="23925"/>
    <n v="0"/>
    <n v="-8055"/>
    <s v="Sem registo"/>
  </r>
  <r>
    <d v="2026-04-02T00:00:00"/>
    <x v="1"/>
    <m/>
    <m/>
    <m/>
    <n v="1595"/>
    <n v="797.5"/>
    <n v="537"/>
    <n v="-260.5"/>
    <m/>
    <m/>
    <m/>
    <m/>
    <m/>
    <m/>
    <m/>
    <s v="AGRIFEMMA01L"/>
    <m/>
    <m/>
    <m/>
    <n v="2601373"/>
    <s v="Moises Colele"/>
    <x v="2"/>
    <x v="5"/>
    <s v="Estaquinha Sede"/>
    <m/>
    <m/>
    <m/>
    <m/>
    <m/>
    <m/>
    <s v="Moises Colele"/>
    <s v="861090750"/>
    <s v="Ayrton Mael"/>
    <n v="879095867"/>
    <m/>
    <m/>
    <m/>
    <n v="260001"/>
    <m/>
    <m/>
    <m/>
    <m/>
    <m/>
    <m/>
    <m/>
    <m/>
    <m/>
    <m/>
    <m/>
    <m/>
    <m/>
    <n v="-1058"/>
    <m/>
    <m/>
    <m/>
    <n v="0"/>
    <n v="-537"/>
    <s v="Sem registo"/>
  </r>
  <r>
    <d v="2026-04-02T00:00:00"/>
    <x v="2"/>
    <m/>
    <m/>
    <m/>
    <n v="31900"/>
    <n v="31900"/>
    <n v="10740"/>
    <n v="-21160"/>
    <m/>
    <m/>
    <m/>
    <m/>
    <m/>
    <m/>
    <m/>
    <s v="SUSSACO"/>
    <m/>
    <m/>
    <m/>
    <n v="2601373"/>
    <s v="Moises Colele"/>
    <x v="2"/>
    <x v="5"/>
    <s v="Estaquinha Sede"/>
    <m/>
    <m/>
    <m/>
    <m/>
    <m/>
    <m/>
    <s v="Moises Colele"/>
    <s v="861090750"/>
    <s v="Ayrton Mael"/>
    <n v="879095867"/>
    <m/>
    <m/>
    <m/>
    <n v="260001"/>
    <m/>
    <m/>
    <m/>
    <m/>
    <m/>
    <m/>
    <m/>
    <m/>
    <m/>
    <m/>
    <m/>
    <m/>
    <m/>
    <n v="-21160"/>
    <m/>
    <m/>
    <m/>
    <n v="0"/>
    <n v="-10740"/>
    <s v="Sem registo"/>
  </r>
  <r>
    <d v="2026-04-02T00:00:00"/>
    <x v="3"/>
    <m/>
    <m/>
    <m/>
    <n v="1595"/>
    <n v="797.5"/>
    <n v="797.5"/>
    <n v="0"/>
    <m/>
    <m/>
    <m/>
    <m/>
    <m/>
    <m/>
    <m/>
    <s v="AGRIMIDACLORP1L"/>
    <m/>
    <m/>
    <m/>
    <n v="2601373"/>
    <s v="Moises Colele"/>
    <x v="2"/>
    <x v="5"/>
    <s v="Estaquinha Sede"/>
    <m/>
    <m/>
    <m/>
    <m/>
    <m/>
    <m/>
    <s v="Moises Colele"/>
    <s v="861090750"/>
    <s v="Ayrton Mael"/>
    <n v="879095867"/>
    <m/>
    <m/>
    <m/>
    <n v="260001"/>
    <m/>
    <m/>
    <m/>
    <m/>
    <m/>
    <m/>
    <m/>
    <m/>
    <m/>
    <m/>
    <m/>
    <m/>
    <m/>
    <n v="-1595"/>
    <m/>
    <m/>
    <m/>
    <n v="0"/>
    <n v="-797.5"/>
    <s v="Sem registo"/>
  </r>
  <r>
    <d v="2026-04-02T00:00:00"/>
    <x v="4"/>
    <m/>
    <m/>
    <m/>
    <n v="19937.5"/>
    <n v="19937.5"/>
    <n v="19937.5"/>
    <n v="0"/>
    <m/>
    <m/>
    <m/>
    <m/>
    <m/>
    <m/>
    <m/>
    <s v="MXIXMILHOKG"/>
    <m/>
    <m/>
    <m/>
    <n v="2601373"/>
    <s v="Moises Colele"/>
    <x v="2"/>
    <x v="5"/>
    <s v="Estaquinha Sede"/>
    <m/>
    <m/>
    <m/>
    <m/>
    <m/>
    <m/>
    <s v="Moises Colele"/>
    <s v="861090750"/>
    <s v="Ayrton Mael"/>
    <n v="879095867"/>
    <m/>
    <m/>
    <m/>
    <n v="260001"/>
    <m/>
    <m/>
    <m/>
    <m/>
    <m/>
    <m/>
    <m/>
    <m/>
    <m/>
    <m/>
    <m/>
    <m/>
    <m/>
    <n v="-19937.5"/>
    <m/>
    <n v="19938"/>
    <m/>
    <n v="19938"/>
    <n v="0.5"/>
    <s v="Entregue"/>
  </r>
  <r>
    <d v="2026-04-02T00:00:00"/>
    <x v="0"/>
    <m/>
    <m/>
    <m/>
    <n v="30105"/>
    <n v="30105"/>
    <n v="30105"/>
    <n v="0"/>
    <m/>
    <m/>
    <m/>
    <m/>
    <m/>
    <m/>
    <m/>
    <s v="MXIXFEIJAOKG"/>
    <m/>
    <m/>
    <m/>
    <n v="2601374"/>
    <s v="Moises Ozias Cambaco"/>
    <x v="5"/>
    <x v="29"/>
    <s v="Chongoene, Nhancutse"/>
    <m/>
    <m/>
    <m/>
    <m/>
    <m/>
    <m/>
    <s v="Moises Ozias Cambaco"/>
    <s v="862326244"/>
    <s v="Anselmo Rosita Mambo"/>
    <s v="86/847575426"/>
    <m/>
    <m/>
    <m/>
    <n v="260001"/>
    <m/>
    <m/>
    <m/>
    <m/>
    <m/>
    <m/>
    <m/>
    <m/>
    <m/>
    <m/>
    <m/>
    <m/>
    <m/>
    <m/>
    <m/>
    <m/>
    <m/>
    <n v="0"/>
    <n v="-30105"/>
    <s v="Sem registo"/>
  </r>
  <r>
    <d v="2026-04-02T00:00:00"/>
    <x v="0"/>
    <m/>
    <m/>
    <m/>
    <n v="3765"/>
    <n v="3765"/>
    <n v="3765"/>
    <n v="0"/>
    <m/>
    <m/>
    <m/>
    <m/>
    <m/>
    <m/>
    <m/>
    <s v="MXIXFEIJAOKG"/>
    <m/>
    <m/>
    <m/>
    <n v="2601374"/>
    <s v="Moises Ozias Cambaco"/>
    <x v="5"/>
    <x v="29"/>
    <s v="Chongoene, Nhancutse, Bungane"/>
    <m/>
    <m/>
    <m/>
    <m/>
    <m/>
    <m/>
    <s v="Moises Ozias Cambaco"/>
    <s v="862326244"/>
    <s v="Anselmo Rosita Mambo"/>
    <s v="86/847575426"/>
    <m/>
    <m/>
    <m/>
    <n v="260001"/>
    <m/>
    <m/>
    <m/>
    <m/>
    <m/>
    <m/>
    <m/>
    <m/>
    <m/>
    <m/>
    <m/>
    <m/>
    <m/>
    <m/>
    <m/>
    <m/>
    <m/>
    <n v="0"/>
    <n v="-3765"/>
    <s v="Sem registo"/>
  </r>
  <r>
    <d v="2026-04-02T00:00:00"/>
    <x v="1"/>
    <m/>
    <m/>
    <m/>
    <n v="2007"/>
    <n v="1003.5"/>
    <n v="1003.5"/>
    <n v="0"/>
    <m/>
    <m/>
    <m/>
    <m/>
    <m/>
    <m/>
    <m/>
    <s v="AGRIFEMMA01L"/>
    <m/>
    <m/>
    <m/>
    <n v="2601374"/>
    <s v="Moises Ozias Cambaco"/>
    <x v="5"/>
    <x v="29"/>
    <s v="Chongoene, Nhancutse"/>
    <m/>
    <m/>
    <m/>
    <m/>
    <m/>
    <m/>
    <s v="Moises Ozias Cambaco"/>
    <s v="862326244"/>
    <s v="Anselmo Rosita Mambo"/>
    <s v="86/847575426"/>
    <m/>
    <m/>
    <m/>
    <n v="260001"/>
    <m/>
    <m/>
    <m/>
    <m/>
    <m/>
    <m/>
    <m/>
    <m/>
    <m/>
    <m/>
    <m/>
    <m/>
    <m/>
    <m/>
    <m/>
    <m/>
    <m/>
    <n v="0"/>
    <n v="-1003.5"/>
    <s v="Sem registo"/>
  </r>
  <r>
    <d v="2026-04-02T00:00:00"/>
    <x v="1"/>
    <m/>
    <m/>
    <m/>
    <n v="251"/>
    <n v="125.5"/>
    <n v="125.5"/>
    <n v="0"/>
    <m/>
    <m/>
    <m/>
    <m/>
    <m/>
    <m/>
    <m/>
    <s v="AGRIFEMMA01L"/>
    <m/>
    <m/>
    <m/>
    <n v="2601374"/>
    <s v="Moises Ozias Cambaco"/>
    <x v="5"/>
    <x v="29"/>
    <s v="Chongoene, Nhancutse, Bungane"/>
    <m/>
    <m/>
    <m/>
    <m/>
    <m/>
    <m/>
    <s v="Moises Ozias Cambaco"/>
    <s v="862326244"/>
    <s v="Anselmo Rosita Mambo"/>
    <s v="86/847575426"/>
    <m/>
    <m/>
    <m/>
    <n v="260001"/>
    <m/>
    <m/>
    <m/>
    <m/>
    <m/>
    <m/>
    <m/>
    <m/>
    <m/>
    <m/>
    <m/>
    <m/>
    <m/>
    <m/>
    <m/>
    <m/>
    <m/>
    <n v="0"/>
    <n v="-125.5"/>
    <s v="Sem registo"/>
  </r>
  <r>
    <d v="2026-04-02T00:00:00"/>
    <x v="2"/>
    <m/>
    <m/>
    <m/>
    <n v="40140"/>
    <n v="40140"/>
    <n v="40140"/>
    <n v="0"/>
    <m/>
    <m/>
    <m/>
    <m/>
    <m/>
    <m/>
    <m/>
    <s v="SUSSACO"/>
    <m/>
    <m/>
    <m/>
    <n v="2601374"/>
    <s v="Moises Ozias Cambaco"/>
    <x v="5"/>
    <x v="29"/>
    <s v="Chongoene, Nhancutse"/>
    <m/>
    <m/>
    <m/>
    <m/>
    <m/>
    <m/>
    <s v="Moises Ozias Cambaco"/>
    <s v="862326244"/>
    <s v="Anselmo Rosita Mambo"/>
    <s v="86/847575426"/>
    <m/>
    <m/>
    <m/>
    <n v="260001"/>
    <m/>
    <m/>
    <m/>
    <m/>
    <m/>
    <m/>
    <m/>
    <m/>
    <m/>
    <m/>
    <m/>
    <m/>
    <m/>
    <m/>
    <m/>
    <m/>
    <m/>
    <n v="0"/>
    <n v="-40140"/>
    <s v="Sem registo"/>
  </r>
  <r>
    <d v="2026-04-02T00:00:00"/>
    <x v="2"/>
    <m/>
    <m/>
    <m/>
    <n v="5020"/>
    <n v="5020"/>
    <n v="5020"/>
    <n v="0"/>
    <m/>
    <m/>
    <m/>
    <m/>
    <m/>
    <m/>
    <m/>
    <s v="SUSSACO"/>
    <m/>
    <m/>
    <m/>
    <n v="2601374"/>
    <s v="Moises Ozias Cambaco"/>
    <x v="5"/>
    <x v="29"/>
    <s v="Chongoene, Nhancutse, Bungane"/>
    <m/>
    <m/>
    <m/>
    <m/>
    <m/>
    <m/>
    <s v="Moises Ozias Cambaco"/>
    <s v="862326244"/>
    <s v="Anselmo Rosita Mambo"/>
    <s v="86/847575426"/>
    <m/>
    <m/>
    <m/>
    <n v="260001"/>
    <m/>
    <m/>
    <m/>
    <m/>
    <m/>
    <m/>
    <m/>
    <m/>
    <m/>
    <m/>
    <m/>
    <m/>
    <m/>
    <m/>
    <m/>
    <m/>
    <m/>
    <n v="0"/>
    <n v="-5020"/>
    <s v="Sem registo"/>
  </r>
  <r>
    <d v="2026-04-02T00:00:00"/>
    <x v="3"/>
    <m/>
    <m/>
    <m/>
    <n v="1716"/>
    <n v="858"/>
    <n v="858"/>
    <n v="0"/>
    <m/>
    <m/>
    <m/>
    <m/>
    <m/>
    <m/>
    <m/>
    <s v="AGRIMIDACLORP1L"/>
    <m/>
    <m/>
    <m/>
    <n v="2601374"/>
    <s v="Moises Ozias Cambaco"/>
    <x v="5"/>
    <x v="29"/>
    <s v="Chongoene, Nhancutse"/>
    <m/>
    <m/>
    <m/>
    <m/>
    <m/>
    <m/>
    <s v="Moises Ozias Cambaco"/>
    <s v="862326244"/>
    <s v="Anselmo Rosita Mambo"/>
    <s v="86/847575426"/>
    <m/>
    <m/>
    <m/>
    <n v="260001"/>
    <m/>
    <m/>
    <m/>
    <m/>
    <m/>
    <m/>
    <m/>
    <m/>
    <m/>
    <m/>
    <m/>
    <m/>
    <m/>
    <m/>
    <m/>
    <m/>
    <m/>
    <n v="0"/>
    <n v="-858"/>
    <s v="Sem registo"/>
  </r>
  <r>
    <d v="2026-04-02T00:00:00"/>
    <x v="3"/>
    <m/>
    <m/>
    <m/>
    <n v="251"/>
    <n v="125.5"/>
    <n v="125.5"/>
    <n v="0"/>
    <m/>
    <m/>
    <m/>
    <m/>
    <m/>
    <m/>
    <m/>
    <s v="AGRIMIDACLORP1L"/>
    <m/>
    <m/>
    <m/>
    <n v="2601374"/>
    <s v="Moises Ozias Cambaco"/>
    <x v="5"/>
    <x v="29"/>
    <s v="Chongoene, Nhancutse, Bungane"/>
    <m/>
    <m/>
    <m/>
    <m/>
    <m/>
    <m/>
    <s v="Moises Ozias Cambaco"/>
    <s v="862326244"/>
    <s v="Anselmo Rosita Mambo"/>
    <s v="86/847575426"/>
    <m/>
    <m/>
    <m/>
    <n v="260001"/>
    <m/>
    <m/>
    <m/>
    <m/>
    <m/>
    <m/>
    <m/>
    <m/>
    <m/>
    <m/>
    <m/>
    <m/>
    <m/>
    <m/>
    <m/>
    <m/>
    <m/>
    <n v="0"/>
    <n v="-125.5"/>
    <s v="Sem registo"/>
  </r>
  <r>
    <d v="2026-04-02T00:00:00"/>
    <x v="4"/>
    <m/>
    <m/>
    <m/>
    <n v="21450"/>
    <n v="21450"/>
    <n v="21450"/>
    <n v="0"/>
    <m/>
    <m/>
    <m/>
    <m/>
    <m/>
    <m/>
    <m/>
    <s v="MXIXMILHOKG"/>
    <m/>
    <m/>
    <m/>
    <n v="2601374"/>
    <s v="Moises Ozias Cambaco"/>
    <x v="5"/>
    <x v="29"/>
    <s v="Chongoene, Nhancutse"/>
    <m/>
    <m/>
    <m/>
    <m/>
    <m/>
    <m/>
    <s v="Moises Ozias Cambaco"/>
    <s v="862326244"/>
    <s v="Anselmo Rosita Mambo"/>
    <s v="86/847575426"/>
    <m/>
    <m/>
    <m/>
    <n v="260001"/>
    <m/>
    <m/>
    <m/>
    <m/>
    <m/>
    <m/>
    <m/>
    <m/>
    <m/>
    <m/>
    <m/>
    <m/>
    <m/>
    <m/>
    <n v="21450"/>
    <m/>
    <m/>
    <n v="21450"/>
    <n v="0"/>
    <s v="Entregue"/>
  </r>
  <r>
    <d v="2026-04-02T00:00:00"/>
    <x v="4"/>
    <m/>
    <m/>
    <m/>
    <n v="3137.5"/>
    <n v="3137.5"/>
    <n v="3137.5"/>
    <n v="0"/>
    <m/>
    <m/>
    <m/>
    <m/>
    <m/>
    <m/>
    <m/>
    <s v="MXIXMILHOKG"/>
    <m/>
    <m/>
    <m/>
    <n v="2601374"/>
    <s v="Moises Ozias Cambaco"/>
    <x v="5"/>
    <x v="29"/>
    <s v="Chongoene, Nhancutse, Bungane"/>
    <m/>
    <m/>
    <m/>
    <m/>
    <m/>
    <m/>
    <s v="Moises Ozias Cambaco"/>
    <s v="862326244"/>
    <s v="Anselmo Rosita Mambo"/>
    <s v="86/847575426"/>
    <m/>
    <m/>
    <m/>
    <n v="260001"/>
    <m/>
    <m/>
    <m/>
    <m/>
    <m/>
    <m/>
    <m/>
    <m/>
    <m/>
    <m/>
    <m/>
    <m/>
    <m/>
    <m/>
    <n v="3138"/>
    <m/>
    <m/>
    <n v="3138"/>
    <n v="0.5"/>
    <s v="Entregue"/>
  </r>
  <r>
    <d v="2026-04-02T00:00:00"/>
    <x v="5"/>
    <m/>
    <m/>
    <m/>
    <n v="873"/>
    <n v="436.5"/>
    <n v="436.5"/>
    <n v="0"/>
    <m/>
    <m/>
    <m/>
    <m/>
    <m/>
    <m/>
    <m/>
    <s v="AGRIMHMCPA1L"/>
    <m/>
    <m/>
    <m/>
    <n v="2601374"/>
    <s v="Moises Ozias Cambaco"/>
    <x v="5"/>
    <x v="29"/>
    <s v="Chongoene, Nhancutse"/>
    <m/>
    <m/>
    <m/>
    <m/>
    <m/>
    <m/>
    <s v="Moises Ozias Cambaco"/>
    <s v="862326244"/>
    <s v="Anselmo Rosita Mambo"/>
    <s v="86/847575426"/>
    <m/>
    <m/>
    <m/>
    <n v="260001"/>
    <m/>
    <m/>
    <m/>
    <m/>
    <m/>
    <m/>
    <m/>
    <m/>
    <m/>
    <m/>
    <m/>
    <m/>
    <m/>
    <m/>
    <m/>
    <m/>
    <m/>
    <n v="0"/>
    <n v="-436.5"/>
    <s v="Sem registo"/>
  </r>
  <r>
    <d v="2026-04-02T00:00:00"/>
    <x v="6"/>
    <m/>
    <m/>
    <m/>
    <n v="14550"/>
    <n v="14550"/>
    <n v="14550"/>
    <n v="0"/>
    <m/>
    <m/>
    <m/>
    <m/>
    <m/>
    <m/>
    <m/>
    <s v="MXIXARROZKG"/>
    <m/>
    <m/>
    <m/>
    <n v="2601374"/>
    <s v="Moises Ozias Cambaco"/>
    <x v="5"/>
    <x v="29"/>
    <s v="Chongoene, Nhancutse"/>
    <m/>
    <m/>
    <m/>
    <m/>
    <m/>
    <m/>
    <s v="Moises Ozias Cambaco"/>
    <s v="862326244"/>
    <s v="Anselmo Rosita Mambo"/>
    <s v="86/847575426"/>
    <m/>
    <m/>
    <m/>
    <n v="260001"/>
    <m/>
    <m/>
    <m/>
    <m/>
    <m/>
    <m/>
    <m/>
    <m/>
    <m/>
    <m/>
    <m/>
    <m/>
    <m/>
    <m/>
    <m/>
    <m/>
    <m/>
    <n v="0"/>
    <n v="-14550"/>
    <s v="Sem registo"/>
  </r>
  <r>
    <d v="2026-04-02T00:00:00"/>
    <x v="0"/>
    <m/>
    <m/>
    <m/>
    <n v="600"/>
    <n v="600"/>
    <n v="600"/>
    <n v="0"/>
    <m/>
    <m/>
    <m/>
    <m/>
    <m/>
    <m/>
    <m/>
    <s v="MXIXFEIJAOKG"/>
    <m/>
    <m/>
    <m/>
    <n v="2601375"/>
    <s v="Moises Soiane"/>
    <x v="5"/>
    <x v="11"/>
    <s v="CHISSAPA"/>
    <m/>
    <m/>
    <m/>
    <m/>
    <m/>
    <m/>
    <s v="Moises Soiane"/>
    <s v="861232732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600"/>
    <s v="Sem registo"/>
  </r>
  <r>
    <d v="2026-04-02T00:00:00"/>
    <x v="0"/>
    <m/>
    <m/>
    <m/>
    <n v="225"/>
    <n v="225"/>
    <n v="225"/>
    <n v="0"/>
    <m/>
    <m/>
    <m/>
    <m/>
    <m/>
    <m/>
    <m/>
    <s v="MXIXFEIJAOKG"/>
    <m/>
    <m/>
    <m/>
    <n v="2601375"/>
    <s v="Moises Soiane"/>
    <x v="5"/>
    <x v="11"/>
    <s v="MAPHUVULE"/>
    <m/>
    <m/>
    <m/>
    <m/>
    <m/>
    <m/>
    <s v="Moises Soiane"/>
    <s v="861232732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225"/>
    <s v="Sem registo"/>
  </r>
  <r>
    <d v="2026-04-02T00:00:00"/>
    <x v="0"/>
    <m/>
    <m/>
    <m/>
    <n v="990"/>
    <n v="990"/>
    <n v="990"/>
    <n v="0"/>
    <m/>
    <m/>
    <m/>
    <m/>
    <m/>
    <m/>
    <m/>
    <s v="MXIXFEIJAOKG"/>
    <m/>
    <m/>
    <m/>
    <n v="2601375"/>
    <s v="Moises Soiane"/>
    <x v="5"/>
    <x v="11"/>
    <s v="NDOMBE"/>
    <m/>
    <m/>
    <m/>
    <m/>
    <m/>
    <m/>
    <s v="Moises Soiane"/>
    <s v="861232732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990"/>
    <s v="Sem registo"/>
  </r>
  <r>
    <d v="2026-04-02T00:00:00"/>
    <x v="1"/>
    <m/>
    <m/>
    <m/>
    <n v="40"/>
    <n v="20"/>
    <n v="20"/>
    <n v="0"/>
    <m/>
    <m/>
    <m/>
    <m/>
    <m/>
    <m/>
    <m/>
    <s v="AGRIFEMMA01L"/>
    <m/>
    <m/>
    <m/>
    <n v="2601375"/>
    <s v="Moises Soiane"/>
    <x v="5"/>
    <x v="11"/>
    <s v="CHISSAPA"/>
    <m/>
    <m/>
    <m/>
    <m/>
    <m/>
    <m/>
    <s v="Moises Soiane"/>
    <s v="861232732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20"/>
    <s v="Sem registo"/>
  </r>
  <r>
    <d v="2026-04-02T00:00:00"/>
    <x v="1"/>
    <m/>
    <m/>
    <m/>
    <n v="15"/>
    <n v="7.5"/>
    <n v="7.5"/>
    <n v="0"/>
    <m/>
    <m/>
    <m/>
    <m/>
    <m/>
    <m/>
    <m/>
    <s v="AGRIFEMMA01L"/>
    <m/>
    <m/>
    <m/>
    <n v="2601375"/>
    <s v="Moises Soiane"/>
    <x v="5"/>
    <x v="11"/>
    <s v="MAPHUVULE"/>
    <m/>
    <m/>
    <m/>
    <m/>
    <m/>
    <m/>
    <s v="Moises Soiane"/>
    <s v="861232732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7.5"/>
    <s v="Sem registo"/>
  </r>
  <r>
    <d v="2026-04-02T00:00:00"/>
    <x v="1"/>
    <m/>
    <m/>
    <m/>
    <n v="66"/>
    <n v="33"/>
    <n v="33"/>
    <n v="0"/>
    <m/>
    <m/>
    <m/>
    <m/>
    <m/>
    <m/>
    <m/>
    <s v="AGRIFEMMA01L"/>
    <m/>
    <m/>
    <m/>
    <n v="2601375"/>
    <s v="Moises Soiane"/>
    <x v="5"/>
    <x v="11"/>
    <s v="NDOMBE"/>
    <m/>
    <m/>
    <m/>
    <m/>
    <m/>
    <m/>
    <s v="Moises Soiane"/>
    <s v="861232732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33"/>
    <s v="Sem registo"/>
  </r>
  <r>
    <d v="2026-04-02T00:00:00"/>
    <x v="2"/>
    <m/>
    <m/>
    <m/>
    <n v="800"/>
    <n v="800"/>
    <n v="800"/>
    <n v="0"/>
    <m/>
    <m/>
    <m/>
    <m/>
    <m/>
    <m/>
    <m/>
    <s v="SUSSACO"/>
    <m/>
    <m/>
    <m/>
    <n v="2601375"/>
    <s v="Moises Soiane"/>
    <x v="5"/>
    <x v="11"/>
    <s v="CHISSAPA"/>
    <m/>
    <m/>
    <m/>
    <m/>
    <m/>
    <m/>
    <s v="Moises Soiane"/>
    <s v="861232732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800"/>
    <s v="Sem registo"/>
  </r>
  <r>
    <d v="2026-04-02T00:00:00"/>
    <x v="2"/>
    <m/>
    <m/>
    <m/>
    <n v="300"/>
    <n v="300"/>
    <n v="300"/>
    <n v="0"/>
    <m/>
    <m/>
    <m/>
    <m/>
    <m/>
    <m/>
    <m/>
    <s v="SUSSACO"/>
    <m/>
    <m/>
    <m/>
    <n v="2601375"/>
    <s v="Moises Soiane"/>
    <x v="5"/>
    <x v="11"/>
    <s v="MAPHUVULE"/>
    <m/>
    <m/>
    <m/>
    <m/>
    <m/>
    <m/>
    <s v="Moises Soiane"/>
    <s v="861232732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300"/>
    <s v="Sem registo"/>
  </r>
  <r>
    <d v="2026-04-02T00:00:00"/>
    <x v="2"/>
    <m/>
    <m/>
    <m/>
    <n v="1320"/>
    <n v="1320"/>
    <n v="1320"/>
    <n v="0"/>
    <m/>
    <m/>
    <m/>
    <m/>
    <m/>
    <m/>
    <m/>
    <s v="SUSSACO"/>
    <m/>
    <m/>
    <m/>
    <n v="2601375"/>
    <s v="Moises Soiane"/>
    <x v="5"/>
    <x v="11"/>
    <s v="NDOMBE"/>
    <m/>
    <m/>
    <m/>
    <m/>
    <m/>
    <m/>
    <s v="Moises Soiane"/>
    <s v="861232732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320"/>
    <s v="Sem registo"/>
  </r>
  <r>
    <d v="2026-04-02T00:00:00"/>
    <x v="3"/>
    <m/>
    <m/>
    <m/>
    <n v="40"/>
    <n v="20"/>
    <n v="20"/>
    <n v="0"/>
    <m/>
    <m/>
    <m/>
    <m/>
    <m/>
    <m/>
    <m/>
    <s v="AGRIMIDACLORP1L"/>
    <m/>
    <m/>
    <m/>
    <n v="2601375"/>
    <s v="Moises Soiane"/>
    <x v="5"/>
    <x v="11"/>
    <s v="CHISSAPA"/>
    <m/>
    <m/>
    <m/>
    <m/>
    <m/>
    <m/>
    <s v="Moises Soiane"/>
    <s v="861232732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20"/>
    <s v="Sem registo"/>
  </r>
  <r>
    <d v="2026-04-02T00:00:00"/>
    <x v="3"/>
    <m/>
    <m/>
    <m/>
    <n v="15"/>
    <n v="7.5"/>
    <n v="7.5"/>
    <n v="0"/>
    <m/>
    <m/>
    <m/>
    <m/>
    <m/>
    <m/>
    <m/>
    <s v="AGRIMIDACLORP1L"/>
    <m/>
    <m/>
    <m/>
    <n v="2601375"/>
    <s v="Moises Soiane"/>
    <x v="5"/>
    <x v="11"/>
    <s v="MAPHUVULE"/>
    <m/>
    <m/>
    <m/>
    <m/>
    <m/>
    <m/>
    <s v="Moises Soiane"/>
    <s v="861232732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7.5"/>
    <s v="Sem registo"/>
  </r>
  <r>
    <d v="2026-04-02T00:00:00"/>
    <x v="3"/>
    <m/>
    <m/>
    <m/>
    <n v="66"/>
    <n v="33"/>
    <n v="33"/>
    <n v="0"/>
    <m/>
    <m/>
    <m/>
    <m/>
    <m/>
    <m/>
    <m/>
    <s v="AGRIMIDACLORP1L"/>
    <m/>
    <m/>
    <m/>
    <n v="2601375"/>
    <s v="Moises Soiane"/>
    <x v="5"/>
    <x v="11"/>
    <s v="NDOMBE"/>
    <m/>
    <m/>
    <m/>
    <m/>
    <m/>
    <m/>
    <s v="Moises Soiane"/>
    <s v="861232732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33"/>
    <s v="Sem registo"/>
  </r>
  <r>
    <d v="2026-04-02T00:00:00"/>
    <x v="4"/>
    <m/>
    <m/>
    <m/>
    <n v="500"/>
    <n v="500"/>
    <n v="500"/>
    <n v="0"/>
    <m/>
    <m/>
    <m/>
    <m/>
    <m/>
    <m/>
    <m/>
    <s v="MXIXMILHOKG"/>
    <m/>
    <m/>
    <m/>
    <n v="2601375"/>
    <s v="Moises Soiane"/>
    <x v="5"/>
    <x v="11"/>
    <s v="CHISSAPA"/>
    <m/>
    <m/>
    <m/>
    <m/>
    <m/>
    <m/>
    <s v="Moises Soiane"/>
    <s v="861232732"/>
    <s v="DANUBIO LUIS SARMENTO NHAQUILA"/>
    <n v="867489953"/>
    <m/>
    <m/>
    <m/>
    <n v="260001"/>
    <m/>
    <m/>
    <m/>
    <m/>
    <m/>
    <m/>
    <m/>
    <m/>
    <m/>
    <m/>
    <m/>
    <m/>
    <m/>
    <m/>
    <n v="500"/>
    <m/>
    <m/>
    <n v="500"/>
    <n v="0"/>
    <s v="Entregue"/>
  </r>
  <r>
    <d v="2026-04-02T00:00:00"/>
    <x v="4"/>
    <m/>
    <m/>
    <m/>
    <n v="187.5"/>
    <n v="187.5"/>
    <n v="187.5"/>
    <n v="0"/>
    <m/>
    <m/>
    <m/>
    <m/>
    <m/>
    <m/>
    <m/>
    <s v="MXIXMILHOKG"/>
    <m/>
    <m/>
    <m/>
    <n v="2601375"/>
    <s v="Moises Soiane"/>
    <x v="5"/>
    <x v="11"/>
    <s v="MAPHUVULE"/>
    <m/>
    <m/>
    <m/>
    <m/>
    <m/>
    <m/>
    <s v="Moises Soiane"/>
    <s v="861232732"/>
    <s v="DANUBIO LUIS SARMENTO NHAQUILA"/>
    <n v="867489953"/>
    <m/>
    <m/>
    <m/>
    <n v="260001"/>
    <m/>
    <m/>
    <m/>
    <m/>
    <m/>
    <m/>
    <m/>
    <m/>
    <m/>
    <m/>
    <m/>
    <m/>
    <m/>
    <m/>
    <n v="188"/>
    <m/>
    <m/>
    <n v="188"/>
    <n v="0.5"/>
    <s v="Entregue"/>
  </r>
  <r>
    <d v="2026-04-02T00:00:00"/>
    <x v="4"/>
    <m/>
    <m/>
    <m/>
    <n v="825"/>
    <n v="825"/>
    <n v="825"/>
    <n v="0"/>
    <m/>
    <m/>
    <m/>
    <m/>
    <m/>
    <m/>
    <m/>
    <s v="MXIXMILHOKG"/>
    <m/>
    <m/>
    <m/>
    <n v="2601375"/>
    <s v="Moises Soiane"/>
    <x v="5"/>
    <x v="11"/>
    <s v="NDOMBE"/>
    <m/>
    <m/>
    <m/>
    <m/>
    <m/>
    <m/>
    <s v="Moises Soiane"/>
    <s v="861232732"/>
    <s v="DANUBIO LUIS SARMENTO NHAQUILA"/>
    <n v="867489953"/>
    <m/>
    <m/>
    <m/>
    <n v="260001"/>
    <m/>
    <m/>
    <m/>
    <m/>
    <m/>
    <m/>
    <m/>
    <m/>
    <m/>
    <m/>
    <m/>
    <m/>
    <m/>
    <m/>
    <n v="825"/>
    <m/>
    <m/>
    <n v="825"/>
    <n v="0"/>
    <s v="Entregue"/>
  </r>
  <r>
    <d v="2026-04-02T00:00:00"/>
    <x v="0"/>
    <m/>
    <m/>
    <m/>
    <n v="1635"/>
    <n v="1635"/>
    <n v="285"/>
    <n v="-1350"/>
    <m/>
    <m/>
    <m/>
    <m/>
    <m/>
    <m/>
    <m/>
    <s v="MXIXFEIJAOKG"/>
    <m/>
    <m/>
    <m/>
    <n v="2601376"/>
    <s v="Mussagy Wilson Viega"/>
    <x v="0"/>
    <x v="67"/>
    <s v="Nangoma"/>
    <m/>
    <m/>
    <m/>
    <m/>
    <m/>
    <m/>
    <s v="Mussagy Wilson Viega"/>
    <s v="878330800/847830802"/>
    <s v="Arsenio Jovenal Francisco Pilica"/>
    <s v="(blank)"/>
    <m/>
    <m/>
    <m/>
    <n v="260001"/>
    <m/>
    <m/>
    <m/>
    <m/>
    <m/>
    <m/>
    <m/>
    <m/>
    <m/>
    <m/>
    <m/>
    <m/>
    <m/>
    <n v="-1350"/>
    <m/>
    <m/>
    <m/>
    <n v="0"/>
    <n v="-285"/>
    <s v="Sem registo"/>
  </r>
  <r>
    <d v="2026-04-02T00:00:00"/>
    <x v="1"/>
    <m/>
    <m/>
    <m/>
    <n v="109"/>
    <n v="54.5"/>
    <n v="19"/>
    <n v="-35.5"/>
    <m/>
    <m/>
    <m/>
    <m/>
    <m/>
    <m/>
    <m/>
    <s v="AGRIFEMMA01L"/>
    <m/>
    <m/>
    <m/>
    <n v="2601376"/>
    <s v="Mussagy Wilson Viega"/>
    <x v="0"/>
    <x v="67"/>
    <s v="Nangoma"/>
    <m/>
    <m/>
    <m/>
    <m/>
    <m/>
    <m/>
    <s v="Mussagy Wilson Viega"/>
    <s v="878330800/847830802"/>
    <s v="Arsenio Jovenal Francisco Pilica"/>
    <s v="(blank)"/>
    <m/>
    <m/>
    <m/>
    <n v="260001"/>
    <m/>
    <m/>
    <m/>
    <m/>
    <m/>
    <m/>
    <m/>
    <m/>
    <m/>
    <m/>
    <m/>
    <m/>
    <m/>
    <n v="-90"/>
    <m/>
    <m/>
    <m/>
    <n v="0"/>
    <n v="-19"/>
    <s v="Sem registo"/>
  </r>
  <r>
    <d v="2026-04-02T00:00:00"/>
    <x v="2"/>
    <m/>
    <m/>
    <m/>
    <n v="2180"/>
    <n v="2180"/>
    <n v="380"/>
    <n v="-1800"/>
    <m/>
    <m/>
    <m/>
    <m/>
    <m/>
    <m/>
    <m/>
    <s v="SUSSACO"/>
    <m/>
    <m/>
    <m/>
    <n v="2601376"/>
    <s v="Mussagy Wilson Viega"/>
    <x v="0"/>
    <x v="67"/>
    <s v="Nangoma"/>
    <m/>
    <m/>
    <m/>
    <m/>
    <m/>
    <m/>
    <s v="Mussagy Wilson Viega"/>
    <s v="878330800/847830802"/>
    <s v="Arsenio Jovenal Francisco Pilica"/>
    <s v="(blank)"/>
    <m/>
    <m/>
    <m/>
    <n v="260001"/>
    <m/>
    <m/>
    <m/>
    <m/>
    <m/>
    <m/>
    <m/>
    <m/>
    <m/>
    <m/>
    <m/>
    <m/>
    <m/>
    <n v="-1800"/>
    <m/>
    <m/>
    <m/>
    <n v="0"/>
    <n v="-380"/>
    <s v="Sem registo"/>
  </r>
  <r>
    <d v="2026-04-02T00:00:00"/>
    <x v="5"/>
    <m/>
    <m/>
    <m/>
    <n v="327"/>
    <n v="163.5"/>
    <n v="0"/>
    <n v="-163.5"/>
    <m/>
    <m/>
    <m/>
    <m/>
    <m/>
    <m/>
    <m/>
    <s v="AGRIMHMCPA1L"/>
    <m/>
    <m/>
    <m/>
    <n v="2601376"/>
    <s v="Mussagy Wilson Viega"/>
    <x v="0"/>
    <x v="67"/>
    <s v="Nangoma"/>
    <m/>
    <m/>
    <m/>
    <m/>
    <m/>
    <m/>
    <s v="Mussagy Wilson Viega"/>
    <s v="878330800/847830802"/>
    <s v="Arsenio Jovenal Francisco Pilica"/>
    <s v="(blank)"/>
    <m/>
    <m/>
    <m/>
    <n v="260001"/>
    <m/>
    <m/>
    <m/>
    <m/>
    <m/>
    <m/>
    <m/>
    <m/>
    <m/>
    <m/>
    <m/>
    <m/>
    <m/>
    <n v="-327"/>
    <m/>
    <m/>
    <m/>
    <n v="0"/>
    <n v="0"/>
    <s v="Sem registo"/>
  </r>
  <r>
    <d v="2026-04-02T00:00:00"/>
    <x v="6"/>
    <m/>
    <m/>
    <m/>
    <n v="5450"/>
    <n v="5450"/>
    <n v="0"/>
    <n v="-5450"/>
    <m/>
    <n v="0"/>
    <m/>
    <m/>
    <m/>
    <m/>
    <m/>
    <s v="MXIXARROZKG"/>
    <m/>
    <m/>
    <m/>
    <n v="2601376"/>
    <s v="Mussagy Wilson Viega"/>
    <x v="0"/>
    <x v="67"/>
    <s v="Nangoma"/>
    <m/>
    <m/>
    <m/>
    <m/>
    <m/>
    <m/>
    <s v="Mussagy Wilson Viega"/>
    <s v="878330800/847830802"/>
    <s v="Arsenio Jovenal Francisco Pilica"/>
    <s v="(blank)"/>
    <m/>
    <m/>
    <m/>
    <n v="260001"/>
    <m/>
    <m/>
    <m/>
    <m/>
    <m/>
    <m/>
    <m/>
    <m/>
    <m/>
    <m/>
    <m/>
    <m/>
    <m/>
    <n v="-5450"/>
    <m/>
    <m/>
    <m/>
    <n v="0"/>
    <n v="0"/>
    <s v="Sem registo"/>
  </r>
  <r>
    <d v="2026-04-02T00:00:00"/>
    <x v="0"/>
    <m/>
    <m/>
    <m/>
    <n v="330"/>
    <n v="330"/>
    <n v="330"/>
    <n v="0"/>
    <m/>
    <m/>
    <m/>
    <m/>
    <m/>
    <m/>
    <m/>
    <s v="MXIXFEIJAOKG"/>
    <m/>
    <m/>
    <m/>
    <n v="2601377"/>
    <s v="Nacer Saquina Mussagy Madhougy"/>
    <x v="1"/>
    <x v="10"/>
    <s v="Macubulane - Movane"/>
    <m/>
    <m/>
    <m/>
    <m/>
    <m/>
    <m/>
    <s v="Nacer Saquina Mussagy Madhougy"/>
    <s v="850620550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330"/>
    <s v="Sem registo"/>
  </r>
  <r>
    <d v="2026-04-02T00:00:00"/>
    <x v="0"/>
    <m/>
    <m/>
    <m/>
    <n v="705"/>
    <n v="705"/>
    <n v="705"/>
    <n v="0"/>
    <m/>
    <m/>
    <m/>
    <m/>
    <m/>
    <m/>
    <m/>
    <s v="MXIXFEIJAOKG"/>
    <m/>
    <m/>
    <m/>
    <n v="2601377"/>
    <s v="Nacer Saquina Mussagy Madhougy"/>
    <x v="1"/>
    <x v="10"/>
    <s v="Macubulane - Punguene"/>
    <m/>
    <m/>
    <m/>
    <m/>
    <m/>
    <m/>
    <s v="Nacer Saquina Mussagy Madhougy"/>
    <s v="850620550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705"/>
    <s v="Sem registo"/>
  </r>
  <r>
    <d v="2026-04-02T00:00:00"/>
    <x v="0"/>
    <m/>
    <m/>
    <m/>
    <n v="645"/>
    <n v="645"/>
    <n v="645"/>
    <n v="0"/>
    <m/>
    <m/>
    <m/>
    <m/>
    <m/>
    <m/>
    <m/>
    <s v="MXIXFEIJAOKG"/>
    <m/>
    <m/>
    <m/>
    <n v="2601377"/>
    <s v="Nacer Saquina Mussagy Madhougy"/>
    <x v="1"/>
    <x v="10"/>
    <s v="Macubulane - Tlemo"/>
    <m/>
    <m/>
    <m/>
    <m/>
    <m/>
    <m/>
    <s v="Nacer Saquina Mussagy Madhougy"/>
    <s v="850620550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645"/>
    <s v="Sem registo"/>
  </r>
  <r>
    <d v="2026-04-02T00:00:00"/>
    <x v="0"/>
    <m/>
    <m/>
    <m/>
    <n v="780"/>
    <n v="780"/>
    <n v="780"/>
    <n v="0"/>
    <m/>
    <m/>
    <m/>
    <m/>
    <m/>
    <m/>
    <m/>
    <s v="MXIXFEIJAOKG"/>
    <m/>
    <m/>
    <m/>
    <n v="2601377"/>
    <s v="Nacer Saquina Mussagy Madhougy"/>
    <x v="1"/>
    <x v="10"/>
    <s v="Macubulane - Zindonga"/>
    <m/>
    <m/>
    <m/>
    <m/>
    <m/>
    <m/>
    <s v="Nacer Saquina Mussagy Madhougy"/>
    <s v="850620550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780"/>
    <s v="Sem registo"/>
  </r>
  <r>
    <d v="2026-04-02T00:00:00"/>
    <x v="0"/>
    <m/>
    <m/>
    <m/>
    <n v="1305"/>
    <n v="1305"/>
    <n v="1305"/>
    <n v="0"/>
    <m/>
    <m/>
    <m/>
    <m/>
    <m/>
    <m/>
    <m/>
    <s v="MXIXFEIJAOKG"/>
    <m/>
    <m/>
    <m/>
    <n v="2601377"/>
    <s v="Nacer Saquina Mussagy Madhougy"/>
    <x v="1"/>
    <x v="10"/>
    <s v="Ungubana"/>
    <m/>
    <m/>
    <m/>
    <m/>
    <m/>
    <m/>
    <s v="Nacer Saquina Mussagy Madhougy"/>
    <s v="850620550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1305"/>
    <s v="Sem registo"/>
  </r>
  <r>
    <d v="2026-04-02T00:00:00"/>
    <x v="1"/>
    <m/>
    <m/>
    <m/>
    <n v="22"/>
    <n v="11"/>
    <n v="11"/>
    <n v="0"/>
    <m/>
    <m/>
    <m/>
    <m/>
    <m/>
    <m/>
    <m/>
    <s v="AGRIFEMMA01L"/>
    <m/>
    <m/>
    <m/>
    <n v="2601377"/>
    <s v="Nacer Saquina Mussagy Madhougy"/>
    <x v="1"/>
    <x v="10"/>
    <s v="Macubulane - Movane"/>
    <m/>
    <m/>
    <m/>
    <m/>
    <m/>
    <m/>
    <s v="Nacer Saquina Mussagy Madhougy"/>
    <s v="850620550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11"/>
    <s v="Sem registo"/>
  </r>
  <r>
    <d v="2026-04-02T00:00:00"/>
    <x v="1"/>
    <m/>
    <m/>
    <m/>
    <n v="47"/>
    <n v="23.5"/>
    <n v="23.5"/>
    <n v="0"/>
    <m/>
    <m/>
    <m/>
    <m/>
    <m/>
    <m/>
    <m/>
    <s v="AGRIFEMMA01L"/>
    <m/>
    <m/>
    <m/>
    <n v="2601377"/>
    <s v="Nacer Saquina Mussagy Madhougy"/>
    <x v="1"/>
    <x v="10"/>
    <s v="Macubulane - Punguene"/>
    <m/>
    <m/>
    <m/>
    <m/>
    <m/>
    <m/>
    <s v="Nacer Saquina Mussagy Madhougy"/>
    <s v="850620550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23.5"/>
    <s v="Sem registo"/>
  </r>
  <r>
    <d v="2026-04-02T00:00:00"/>
    <x v="1"/>
    <m/>
    <m/>
    <m/>
    <n v="43"/>
    <n v="21.5"/>
    <n v="21.5"/>
    <n v="0"/>
    <m/>
    <m/>
    <m/>
    <m/>
    <m/>
    <m/>
    <m/>
    <s v="AGRIFEMMA01L"/>
    <m/>
    <m/>
    <m/>
    <n v="2601377"/>
    <s v="Nacer Saquina Mussagy Madhougy"/>
    <x v="1"/>
    <x v="10"/>
    <s v="Macubulane - Tlemo"/>
    <m/>
    <m/>
    <m/>
    <m/>
    <m/>
    <m/>
    <s v="Nacer Saquina Mussagy Madhougy"/>
    <s v="850620550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21.5"/>
    <s v="Sem registo"/>
  </r>
  <r>
    <d v="2026-04-02T00:00:00"/>
    <x v="1"/>
    <m/>
    <m/>
    <m/>
    <n v="52"/>
    <n v="26"/>
    <n v="26"/>
    <n v="0"/>
    <m/>
    <m/>
    <m/>
    <m/>
    <m/>
    <m/>
    <m/>
    <s v="AGRIFEMMA01L"/>
    <m/>
    <m/>
    <m/>
    <n v="2601377"/>
    <s v="Nacer Saquina Mussagy Madhougy"/>
    <x v="1"/>
    <x v="10"/>
    <s v="Macubulane - Zindonga"/>
    <m/>
    <m/>
    <m/>
    <m/>
    <m/>
    <m/>
    <s v="Nacer Saquina Mussagy Madhougy"/>
    <s v="850620550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26"/>
    <s v="Sem registo"/>
  </r>
  <r>
    <d v="2026-04-02T00:00:00"/>
    <x v="1"/>
    <m/>
    <m/>
    <m/>
    <n v="87"/>
    <n v="43.5"/>
    <n v="43.5"/>
    <n v="0"/>
    <m/>
    <m/>
    <m/>
    <m/>
    <m/>
    <m/>
    <m/>
    <s v="AGRIFEMMA01L"/>
    <m/>
    <m/>
    <m/>
    <n v="2601377"/>
    <s v="Nacer Saquina Mussagy Madhougy"/>
    <x v="1"/>
    <x v="10"/>
    <s v="Ungubana"/>
    <m/>
    <m/>
    <m/>
    <m/>
    <m/>
    <m/>
    <s v="Nacer Saquina Mussagy Madhougy"/>
    <s v="850620550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43.5"/>
    <s v="Sem registo"/>
  </r>
  <r>
    <d v="2026-04-02T00:00:00"/>
    <x v="2"/>
    <m/>
    <m/>
    <m/>
    <n v="440"/>
    <n v="440"/>
    <n v="440"/>
    <n v="0"/>
    <m/>
    <m/>
    <m/>
    <m/>
    <m/>
    <m/>
    <m/>
    <s v="SUSSACO"/>
    <m/>
    <m/>
    <m/>
    <n v="2601377"/>
    <s v="Nacer Saquina Mussagy Madhougy"/>
    <x v="1"/>
    <x v="10"/>
    <s v="Macubulane - Movane"/>
    <m/>
    <m/>
    <m/>
    <m/>
    <m/>
    <m/>
    <s v="Nacer Saquina Mussagy Madhougy"/>
    <s v="850620550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440"/>
    <s v="Sem registo"/>
  </r>
  <r>
    <d v="2026-04-02T00:00:00"/>
    <x v="2"/>
    <m/>
    <m/>
    <m/>
    <n v="940"/>
    <n v="940"/>
    <n v="940"/>
    <n v="0"/>
    <m/>
    <m/>
    <m/>
    <m/>
    <m/>
    <m/>
    <m/>
    <s v="SUSSACO"/>
    <m/>
    <m/>
    <m/>
    <n v="2601377"/>
    <s v="Nacer Saquina Mussagy Madhougy"/>
    <x v="1"/>
    <x v="10"/>
    <s v="Macubulane - Punguene"/>
    <m/>
    <m/>
    <m/>
    <m/>
    <m/>
    <m/>
    <s v="Nacer Saquina Mussagy Madhougy"/>
    <s v="850620550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940"/>
    <s v="Sem registo"/>
  </r>
  <r>
    <d v="2026-04-02T00:00:00"/>
    <x v="2"/>
    <m/>
    <m/>
    <m/>
    <n v="860"/>
    <n v="860"/>
    <n v="860"/>
    <n v="0"/>
    <m/>
    <m/>
    <m/>
    <m/>
    <m/>
    <m/>
    <m/>
    <s v="SUSSACO"/>
    <m/>
    <m/>
    <m/>
    <n v="2601377"/>
    <s v="Nacer Saquina Mussagy Madhougy"/>
    <x v="1"/>
    <x v="10"/>
    <s v="Macubulane - Tlemo"/>
    <m/>
    <m/>
    <m/>
    <m/>
    <m/>
    <m/>
    <s v="Nacer Saquina Mussagy Madhougy"/>
    <s v="850620550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860"/>
    <s v="Sem registo"/>
  </r>
  <r>
    <d v="2026-04-02T00:00:00"/>
    <x v="2"/>
    <m/>
    <m/>
    <m/>
    <n v="1040"/>
    <n v="1040"/>
    <n v="1040"/>
    <n v="0"/>
    <m/>
    <m/>
    <m/>
    <m/>
    <m/>
    <m/>
    <m/>
    <s v="SUSSACO"/>
    <m/>
    <m/>
    <m/>
    <n v="2601377"/>
    <s v="Nacer Saquina Mussagy Madhougy"/>
    <x v="1"/>
    <x v="10"/>
    <s v="Macubulane - Zindonga"/>
    <m/>
    <m/>
    <m/>
    <m/>
    <m/>
    <m/>
    <s v="Nacer Saquina Mussagy Madhougy"/>
    <s v="850620550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1040"/>
    <s v="Sem registo"/>
  </r>
  <r>
    <d v="2026-04-02T00:00:00"/>
    <x v="2"/>
    <m/>
    <m/>
    <m/>
    <n v="1740"/>
    <n v="1740"/>
    <n v="1740"/>
    <n v="0"/>
    <m/>
    <m/>
    <m/>
    <m/>
    <m/>
    <m/>
    <m/>
    <s v="SUSSACO"/>
    <m/>
    <m/>
    <m/>
    <n v="2601377"/>
    <s v="Nacer Saquina Mussagy Madhougy"/>
    <x v="1"/>
    <x v="10"/>
    <s v="Ungubana"/>
    <m/>
    <m/>
    <m/>
    <m/>
    <m/>
    <m/>
    <s v="Nacer Saquina Mussagy Madhougy"/>
    <s v="850620550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1740"/>
    <s v="Sem registo"/>
  </r>
  <r>
    <d v="2026-04-02T00:00:00"/>
    <x v="3"/>
    <m/>
    <m/>
    <m/>
    <n v="22"/>
    <n v="11"/>
    <n v="11"/>
    <n v="0"/>
    <m/>
    <m/>
    <m/>
    <m/>
    <m/>
    <m/>
    <m/>
    <s v="AGRIMIDACLORP1L"/>
    <m/>
    <m/>
    <m/>
    <n v="2601377"/>
    <s v="Nacer Saquina Mussagy Madhougy"/>
    <x v="1"/>
    <x v="10"/>
    <s v="Macubulane - Movane"/>
    <m/>
    <m/>
    <m/>
    <m/>
    <m/>
    <m/>
    <s v="Nacer Saquina Mussagy Madhougy"/>
    <s v="850620550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11"/>
    <s v="Sem registo"/>
  </r>
  <r>
    <d v="2026-04-02T00:00:00"/>
    <x v="3"/>
    <m/>
    <m/>
    <m/>
    <n v="47"/>
    <n v="23.5"/>
    <n v="23.5"/>
    <n v="0"/>
    <m/>
    <m/>
    <m/>
    <m/>
    <m/>
    <m/>
    <m/>
    <s v="AGRIMIDACLORP1L"/>
    <m/>
    <m/>
    <m/>
    <n v="2601377"/>
    <s v="Nacer Saquina Mussagy Madhougy"/>
    <x v="1"/>
    <x v="10"/>
    <s v="Macubulane - Punguene"/>
    <m/>
    <m/>
    <m/>
    <m/>
    <m/>
    <m/>
    <s v="Nacer Saquina Mussagy Madhougy"/>
    <s v="850620550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23.5"/>
    <s v="Sem registo"/>
  </r>
  <r>
    <d v="2026-04-02T00:00:00"/>
    <x v="3"/>
    <m/>
    <m/>
    <m/>
    <n v="43"/>
    <n v="21.5"/>
    <n v="21.5"/>
    <n v="0"/>
    <m/>
    <m/>
    <m/>
    <m/>
    <m/>
    <m/>
    <m/>
    <s v="AGRIMIDACLORP1L"/>
    <m/>
    <m/>
    <m/>
    <n v="2601377"/>
    <s v="Nacer Saquina Mussagy Madhougy"/>
    <x v="1"/>
    <x v="10"/>
    <s v="Macubulane - Tlemo"/>
    <m/>
    <m/>
    <m/>
    <m/>
    <m/>
    <m/>
    <s v="Nacer Saquina Mussagy Madhougy"/>
    <s v="850620550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21.5"/>
    <s v="Sem registo"/>
  </r>
  <r>
    <d v="2026-04-02T00:00:00"/>
    <x v="3"/>
    <m/>
    <m/>
    <m/>
    <n v="52"/>
    <n v="26"/>
    <n v="26"/>
    <n v="0"/>
    <m/>
    <m/>
    <m/>
    <m/>
    <m/>
    <m/>
    <m/>
    <s v="AGRIMIDACLORP1L"/>
    <m/>
    <m/>
    <m/>
    <n v="2601377"/>
    <s v="Nacer Saquina Mussagy Madhougy"/>
    <x v="1"/>
    <x v="10"/>
    <s v="Macubulane - Zindonga"/>
    <m/>
    <m/>
    <m/>
    <m/>
    <m/>
    <m/>
    <s v="Nacer Saquina Mussagy Madhougy"/>
    <s v="850620550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26"/>
    <s v="Sem registo"/>
  </r>
  <r>
    <d v="2026-04-02T00:00:00"/>
    <x v="3"/>
    <m/>
    <m/>
    <m/>
    <n v="87"/>
    <n v="43.5"/>
    <n v="43.5"/>
    <n v="0"/>
    <m/>
    <m/>
    <m/>
    <m/>
    <m/>
    <m/>
    <m/>
    <s v="AGRIMIDACLORP1L"/>
    <m/>
    <m/>
    <m/>
    <n v="2601377"/>
    <s v="Nacer Saquina Mussagy Madhougy"/>
    <x v="1"/>
    <x v="10"/>
    <s v="Ungubana"/>
    <m/>
    <m/>
    <m/>
    <m/>
    <m/>
    <m/>
    <s v="Nacer Saquina Mussagy Madhougy"/>
    <s v="850620550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43.5"/>
    <s v="Sem registo"/>
  </r>
  <r>
    <d v="2026-04-02T00:00:00"/>
    <x v="4"/>
    <m/>
    <m/>
    <m/>
    <n v="275"/>
    <n v="275"/>
    <n v="275"/>
    <n v="0"/>
    <m/>
    <m/>
    <m/>
    <m/>
    <m/>
    <m/>
    <m/>
    <s v="MXIXMILHOKG"/>
    <m/>
    <m/>
    <m/>
    <n v="2601377"/>
    <s v="Nacer Saquina Mussagy Madhougy"/>
    <x v="1"/>
    <x v="10"/>
    <s v="Macubulane - Movane"/>
    <m/>
    <m/>
    <m/>
    <m/>
    <m/>
    <m/>
    <s v="Nacer Saquina Mussagy Madhougy"/>
    <s v="850620550"/>
    <s v="Hércio Langa"/>
    <n v="847484009"/>
    <m/>
    <m/>
    <m/>
    <n v="260001"/>
    <m/>
    <m/>
    <m/>
    <m/>
    <m/>
    <m/>
    <m/>
    <m/>
    <m/>
    <m/>
    <m/>
    <m/>
    <m/>
    <m/>
    <m/>
    <n v="275"/>
    <m/>
    <n v="275"/>
    <n v="0"/>
    <s v="Entregue"/>
  </r>
  <r>
    <d v="2026-04-02T00:00:00"/>
    <x v="4"/>
    <m/>
    <m/>
    <m/>
    <n v="587.5"/>
    <n v="587.5"/>
    <n v="587.5"/>
    <n v="0"/>
    <m/>
    <m/>
    <m/>
    <m/>
    <m/>
    <m/>
    <m/>
    <s v="MXIXMILHOKG"/>
    <m/>
    <m/>
    <m/>
    <n v="2601377"/>
    <s v="Nacer Saquina Mussagy Madhougy"/>
    <x v="1"/>
    <x v="10"/>
    <s v="Macubulane - Punguene"/>
    <m/>
    <m/>
    <m/>
    <m/>
    <m/>
    <m/>
    <s v="Nacer Saquina Mussagy Madhougy"/>
    <s v="850620550"/>
    <s v="Hércio Langa"/>
    <n v="847484009"/>
    <m/>
    <m/>
    <m/>
    <n v="260001"/>
    <m/>
    <m/>
    <m/>
    <m/>
    <m/>
    <m/>
    <m/>
    <m/>
    <m/>
    <m/>
    <m/>
    <m/>
    <m/>
    <m/>
    <m/>
    <n v="588"/>
    <m/>
    <n v="588"/>
    <n v="0.5"/>
    <s v="Entregue"/>
  </r>
  <r>
    <d v="2026-04-02T00:00:00"/>
    <x v="4"/>
    <m/>
    <m/>
    <m/>
    <n v="537.5"/>
    <n v="537.5"/>
    <n v="537.5"/>
    <n v="0"/>
    <m/>
    <m/>
    <m/>
    <m/>
    <m/>
    <m/>
    <m/>
    <s v="MXIXMILHOKG"/>
    <m/>
    <m/>
    <m/>
    <n v="2601377"/>
    <s v="Nacer Saquina Mussagy Madhougy"/>
    <x v="1"/>
    <x v="10"/>
    <s v="Macubulane - Tlemo"/>
    <m/>
    <m/>
    <m/>
    <m/>
    <m/>
    <m/>
    <s v="Nacer Saquina Mussagy Madhougy"/>
    <s v="850620550"/>
    <s v="Hércio Langa"/>
    <n v="847484009"/>
    <m/>
    <m/>
    <m/>
    <n v="260001"/>
    <m/>
    <m/>
    <m/>
    <m/>
    <m/>
    <m/>
    <m/>
    <m/>
    <m/>
    <m/>
    <m/>
    <m/>
    <m/>
    <m/>
    <m/>
    <n v="538"/>
    <m/>
    <n v="538"/>
    <n v="0.5"/>
    <s v="Entregue"/>
  </r>
  <r>
    <d v="2026-04-02T00:00:00"/>
    <x v="4"/>
    <m/>
    <m/>
    <m/>
    <n v="650"/>
    <n v="650"/>
    <n v="650"/>
    <n v="0"/>
    <m/>
    <m/>
    <m/>
    <m/>
    <m/>
    <m/>
    <m/>
    <s v="MXIXMILHOKG"/>
    <m/>
    <m/>
    <m/>
    <n v="2601377"/>
    <s v="Nacer Saquina Mussagy Madhougy"/>
    <x v="1"/>
    <x v="10"/>
    <s v="Macubulane - Zindonga"/>
    <m/>
    <m/>
    <m/>
    <m/>
    <m/>
    <m/>
    <s v="Nacer Saquina Mussagy Madhougy"/>
    <s v="850620550"/>
    <s v="Hércio Langa"/>
    <n v="847484009"/>
    <m/>
    <m/>
    <m/>
    <n v="260001"/>
    <m/>
    <m/>
    <m/>
    <m/>
    <m/>
    <m/>
    <m/>
    <m/>
    <m/>
    <m/>
    <m/>
    <m/>
    <m/>
    <m/>
    <m/>
    <n v="650"/>
    <m/>
    <n v="650"/>
    <n v="0"/>
    <s v="Entregue"/>
  </r>
  <r>
    <d v="2026-04-02T00:00:00"/>
    <x v="4"/>
    <m/>
    <m/>
    <m/>
    <n v="1087.5"/>
    <n v="1087.5"/>
    <n v="1087.5"/>
    <n v="0"/>
    <m/>
    <m/>
    <m/>
    <m/>
    <m/>
    <m/>
    <m/>
    <s v="MXIXMILHOKG"/>
    <m/>
    <m/>
    <m/>
    <n v="2601377"/>
    <s v="Nacer Saquina Mussagy Madhougy"/>
    <x v="1"/>
    <x v="10"/>
    <s v="Ungubana"/>
    <m/>
    <m/>
    <m/>
    <m/>
    <m/>
    <m/>
    <s v="Nacer Saquina Mussagy Madhougy"/>
    <s v="850620550"/>
    <s v="Hércio Langa"/>
    <n v="847484009"/>
    <m/>
    <m/>
    <m/>
    <n v="260001"/>
    <m/>
    <m/>
    <m/>
    <m/>
    <m/>
    <m/>
    <m/>
    <m/>
    <m/>
    <m/>
    <m/>
    <m/>
    <m/>
    <m/>
    <m/>
    <n v="1088"/>
    <m/>
    <n v="1088"/>
    <n v="0.5"/>
    <s v="Entregue"/>
  </r>
  <r>
    <d v="2026-04-02T00:00:00"/>
    <x v="0"/>
    <m/>
    <m/>
    <m/>
    <n v="3555"/>
    <n v="3555"/>
    <n v="3555"/>
    <n v="0"/>
    <m/>
    <m/>
    <m/>
    <m/>
    <m/>
    <m/>
    <m/>
    <s v="MXIXFEIJAOKG"/>
    <m/>
    <m/>
    <m/>
    <n v="2601378"/>
    <s v="Naira Mateus Cossa"/>
    <x v="5"/>
    <x v="27"/>
    <s v="Maphandane"/>
    <m/>
    <m/>
    <m/>
    <m/>
    <m/>
    <m/>
    <s v="Naira Mateus Cossa"/>
    <s v="875290117"/>
    <s v="Olimpio Bila"/>
    <n v="873911284"/>
    <m/>
    <m/>
    <m/>
    <n v="260001"/>
    <m/>
    <m/>
    <m/>
    <m/>
    <m/>
    <m/>
    <m/>
    <m/>
    <m/>
    <m/>
    <m/>
    <m/>
    <m/>
    <m/>
    <m/>
    <m/>
    <m/>
    <n v="0"/>
    <n v="-3555"/>
    <s v="Sem registo"/>
  </r>
  <r>
    <d v="2026-04-02T00:00:00"/>
    <x v="0"/>
    <m/>
    <m/>
    <m/>
    <n v="3450"/>
    <n v="3450"/>
    <n v="3450"/>
    <n v="0"/>
    <m/>
    <m/>
    <m/>
    <m/>
    <m/>
    <m/>
    <m/>
    <s v="MXIXFEIJAOKG"/>
    <m/>
    <m/>
    <m/>
    <n v="2601378"/>
    <s v="Naira Mateus Cossa"/>
    <x v="5"/>
    <x v="27"/>
    <s v="Muzamane"/>
    <m/>
    <m/>
    <m/>
    <m/>
    <m/>
    <m/>
    <s v="Naira Mateus Cossa"/>
    <s v="875290117"/>
    <s v="Olimpio Bila"/>
    <n v="873911284"/>
    <m/>
    <m/>
    <m/>
    <n v="260001"/>
    <m/>
    <m/>
    <m/>
    <m/>
    <m/>
    <m/>
    <m/>
    <m/>
    <m/>
    <m/>
    <m/>
    <m/>
    <m/>
    <m/>
    <m/>
    <m/>
    <m/>
    <n v="0"/>
    <n v="-3450"/>
    <s v="Sem registo"/>
  </r>
  <r>
    <d v="2026-04-02T00:00:00"/>
    <x v="1"/>
    <m/>
    <m/>
    <m/>
    <n v="237"/>
    <n v="118.5"/>
    <n v="118.5"/>
    <n v="0"/>
    <m/>
    <m/>
    <m/>
    <m/>
    <m/>
    <m/>
    <m/>
    <s v="AGRIFEMMA01L"/>
    <m/>
    <m/>
    <m/>
    <n v="2601378"/>
    <s v="Naira Mateus Cossa"/>
    <x v="5"/>
    <x v="27"/>
    <s v="Maphandane"/>
    <m/>
    <m/>
    <m/>
    <m/>
    <m/>
    <m/>
    <s v="Naira Mateus Cossa"/>
    <s v="875290117"/>
    <s v="Olimpio Bila"/>
    <n v="873911284"/>
    <m/>
    <m/>
    <m/>
    <n v="260001"/>
    <m/>
    <m/>
    <m/>
    <m/>
    <m/>
    <m/>
    <m/>
    <m/>
    <m/>
    <m/>
    <m/>
    <m/>
    <m/>
    <m/>
    <m/>
    <m/>
    <m/>
    <n v="0"/>
    <n v="-118.5"/>
    <s v="Sem registo"/>
  </r>
  <r>
    <d v="2026-04-02T00:00:00"/>
    <x v="1"/>
    <m/>
    <m/>
    <m/>
    <n v="230"/>
    <n v="115"/>
    <n v="115"/>
    <n v="0"/>
    <m/>
    <m/>
    <m/>
    <m/>
    <m/>
    <m/>
    <m/>
    <s v="AGRIFEMMA01L"/>
    <m/>
    <m/>
    <m/>
    <n v="2601378"/>
    <s v="Naira Mateus Cossa"/>
    <x v="5"/>
    <x v="27"/>
    <s v="Muzamane"/>
    <m/>
    <m/>
    <m/>
    <m/>
    <m/>
    <m/>
    <s v="Naira Mateus Cossa"/>
    <s v="875290117"/>
    <s v="Olimpio Bila"/>
    <n v="873911284"/>
    <m/>
    <m/>
    <m/>
    <n v="260001"/>
    <m/>
    <m/>
    <m/>
    <m/>
    <m/>
    <m/>
    <m/>
    <m/>
    <m/>
    <m/>
    <m/>
    <m/>
    <m/>
    <m/>
    <m/>
    <m/>
    <m/>
    <n v="0"/>
    <n v="-115"/>
    <s v="Sem registo"/>
  </r>
  <r>
    <d v="2026-04-02T00:00:00"/>
    <x v="2"/>
    <m/>
    <m/>
    <m/>
    <n v="4740"/>
    <n v="4740"/>
    <n v="4740"/>
    <n v="0"/>
    <m/>
    <m/>
    <m/>
    <m/>
    <m/>
    <m/>
    <m/>
    <s v="SUSSACO"/>
    <m/>
    <m/>
    <m/>
    <n v="2601378"/>
    <s v="Naira Mateus Cossa"/>
    <x v="5"/>
    <x v="27"/>
    <s v="Maphandane"/>
    <m/>
    <m/>
    <m/>
    <m/>
    <m/>
    <m/>
    <s v="Naira Mateus Cossa"/>
    <s v="875290117"/>
    <s v="Olimpio Bila"/>
    <n v="873911284"/>
    <m/>
    <m/>
    <m/>
    <n v="260001"/>
    <m/>
    <m/>
    <m/>
    <m/>
    <m/>
    <m/>
    <m/>
    <m/>
    <m/>
    <m/>
    <m/>
    <m/>
    <m/>
    <m/>
    <m/>
    <m/>
    <m/>
    <n v="0"/>
    <n v="-4740"/>
    <s v="Sem registo"/>
  </r>
  <r>
    <d v="2026-04-02T00:00:00"/>
    <x v="2"/>
    <m/>
    <m/>
    <m/>
    <n v="4600"/>
    <n v="4600"/>
    <n v="4600"/>
    <n v="0"/>
    <m/>
    <m/>
    <m/>
    <m/>
    <m/>
    <m/>
    <m/>
    <s v="SUSSACO"/>
    <m/>
    <m/>
    <m/>
    <n v="2601378"/>
    <s v="Naira Mateus Cossa"/>
    <x v="5"/>
    <x v="27"/>
    <s v="Muzamane"/>
    <m/>
    <m/>
    <m/>
    <m/>
    <m/>
    <m/>
    <s v="Naira Mateus Cossa"/>
    <s v="875290117"/>
    <s v="Olimpio Bila"/>
    <n v="873911284"/>
    <m/>
    <m/>
    <m/>
    <n v="260001"/>
    <m/>
    <m/>
    <m/>
    <m/>
    <m/>
    <m/>
    <m/>
    <m/>
    <m/>
    <m/>
    <m/>
    <m/>
    <m/>
    <m/>
    <m/>
    <m/>
    <m/>
    <n v="0"/>
    <n v="-4600"/>
    <s v="Sem registo"/>
  </r>
  <r>
    <d v="2026-04-02T00:00:00"/>
    <x v="3"/>
    <m/>
    <m/>
    <m/>
    <n v="237"/>
    <n v="118.5"/>
    <n v="118.5"/>
    <n v="0"/>
    <m/>
    <m/>
    <m/>
    <m/>
    <m/>
    <m/>
    <m/>
    <s v="AGRIMIDACLORP1L"/>
    <m/>
    <m/>
    <m/>
    <n v="2601378"/>
    <s v="Naira Mateus Cossa"/>
    <x v="5"/>
    <x v="27"/>
    <s v="Maphandane"/>
    <m/>
    <m/>
    <m/>
    <m/>
    <m/>
    <m/>
    <s v="Naira Mateus Cossa"/>
    <s v="875290117"/>
    <s v="Olimpio Bila"/>
    <n v="873911284"/>
    <m/>
    <m/>
    <m/>
    <n v="260001"/>
    <m/>
    <m/>
    <m/>
    <m/>
    <m/>
    <m/>
    <m/>
    <m/>
    <m/>
    <m/>
    <m/>
    <m/>
    <m/>
    <m/>
    <m/>
    <m/>
    <m/>
    <n v="0"/>
    <n v="-118.5"/>
    <s v="Sem registo"/>
  </r>
  <r>
    <d v="2026-04-02T00:00:00"/>
    <x v="3"/>
    <m/>
    <m/>
    <m/>
    <n v="230"/>
    <n v="115"/>
    <n v="115"/>
    <n v="0"/>
    <m/>
    <m/>
    <m/>
    <m/>
    <m/>
    <m/>
    <m/>
    <s v="AGRIMIDACLORP1L"/>
    <m/>
    <m/>
    <m/>
    <n v="2601378"/>
    <s v="Naira Mateus Cossa"/>
    <x v="5"/>
    <x v="27"/>
    <s v="Muzamane"/>
    <m/>
    <m/>
    <m/>
    <m/>
    <m/>
    <m/>
    <s v="Naira Mateus Cossa"/>
    <s v="875290117"/>
    <s v="Olimpio Bila"/>
    <n v="873911284"/>
    <m/>
    <m/>
    <m/>
    <n v="260001"/>
    <m/>
    <m/>
    <m/>
    <m/>
    <m/>
    <m/>
    <m/>
    <m/>
    <m/>
    <m/>
    <m/>
    <m/>
    <m/>
    <m/>
    <m/>
    <m/>
    <m/>
    <n v="0"/>
    <n v="-115"/>
    <s v="Sem registo"/>
  </r>
  <r>
    <d v="2026-04-02T00:00:00"/>
    <x v="4"/>
    <m/>
    <m/>
    <m/>
    <n v="2962.5"/>
    <n v="2962.5"/>
    <n v="2962.5"/>
    <n v="0"/>
    <m/>
    <m/>
    <m/>
    <m/>
    <m/>
    <m/>
    <m/>
    <s v="MXIXMILHOKG"/>
    <m/>
    <m/>
    <m/>
    <n v="2601378"/>
    <s v="Naira Mateus Cossa"/>
    <x v="5"/>
    <x v="27"/>
    <s v="Maphandane"/>
    <m/>
    <m/>
    <m/>
    <m/>
    <m/>
    <m/>
    <s v="Naira Mateus Cossa"/>
    <s v="875290117"/>
    <s v="Olimpio Bila"/>
    <n v="873911284"/>
    <m/>
    <m/>
    <m/>
    <n v="260001"/>
    <m/>
    <m/>
    <m/>
    <m/>
    <m/>
    <m/>
    <m/>
    <m/>
    <m/>
    <m/>
    <m/>
    <m/>
    <m/>
    <m/>
    <n v="2962"/>
    <m/>
    <m/>
    <n v="2962"/>
    <n v="-0.5"/>
    <s v="Entregue"/>
  </r>
  <r>
    <d v="2026-04-02T00:00:00"/>
    <x v="4"/>
    <m/>
    <m/>
    <m/>
    <n v="2875"/>
    <n v="2875"/>
    <n v="2875"/>
    <n v="0"/>
    <m/>
    <m/>
    <m/>
    <m/>
    <m/>
    <m/>
    <m/>
    <s v="MXIXMILHOKG"/>
    <m/>
    <m/>
    <m/>
    <n v="2601378"/>
    <s v="Naira Mateus Cossa"/>
    <x v="5"/>
    <x v="27"/>
    <s v="Muzamane"/>
    <m/>
    <m/>
    <m/>
    <m/>
    <m/>
    <m/>
    <s v="Naira Mateus Cossa"/>
    <s v="875290117"/>
    <s v="Olimpio Bila"/>
    <n v="873911284"/>
    <m/>
    <m/>
    <m/>
    <n v="260001"/>
    <m/>
    <m/>
    <m/>
    <m/>
    <m/>
    <m/>
    <m/>
    <m/>
    <m/>
    <m/>
    <m/>
    <m/>
    <m/>
    <m/>
    <n v="2875"/>
    <m/>
    <m/>
    <n v="2875"/>
    <n v="0"/>
    <s v="Entregue"/>
  </r>
  <r>
    <d v="2026-04-02T00:00:00"/>
    <x v="0"/>
    <m/>
    <m/>
    <m/>
    <n v="885"/>
    <n v="885"/>
    <n v="885"/>
    <n v="0"/>
    <m/>
    <m/>
    <m/>
    <m/>
    <m/>
    <m/>
    <m/>
    <s v="MXIXFEIJAOKG"/>
    <m/>
    <m/>
    <m/>
    <n v="2601379"/>
    <s v="Narciso Amizade Arnaldo"/>
    <x v="5"/>
    <x v="30"/>
    <s v="Cufamune"/>
    <m/>
    <m/>
    <m/>
    <m/>
    <m/>
    <m/>
    <s v="Narciso Amizade Arnaldo"/>
    <s v="865158592"/>
    <s v="Andre Langa"/>
    <n v="877049177"/>
    <m/>
    <m/>
    <m/>
    <n v="260001"/>
    <m/>
    <m/>
    <m/>
    <m/>
    <m/>
    <m/>
    <m/>
    <m/>
    <m/>
    <m/>
    <m/>
    <m/>
    <m/>
    <m/>
    <m/>
    <m/>
    <m/>
    <n v="0"/>
    <n v="-885"/>
    <s v="Sem registo"/>
  </r>
  <r>
    <d v="2026-04-02T00:00:00"/>
    <x v="0"/>
    <m/>
    <m/>
    <m/>
    <n v="1095"/>
    <n v="1095"/>
    <n v="1095"/>
    <n v="0"/>
    <m/>
    <m/>
    <m/>
    <m/>
    <m/>
    <m/>
    <m/>
    <s v="MXIXFEIJAOKG"/>
    <m/>
    <m/>
    <m/>
    <n v="2601379"/>
    <s v="Narciso Amizade Arnaldo"/>
    <x v="5"/>
    <x v="30"/>
    <s v="Mabondzo"/>
    <m/>
    <m/>
    <m/>
    <m/>
    <m/>
    <m/>
    <s v="Narciso Amizade Arnaldo"/>
    <s v="865158592"/>
    <s v="Andre Langa"/>
    <n v="877049177"/>
    <m/>
    <m/>
    <m/>
    <n v="260001"/>
    <m/>
    <m/>
    <m/>
    <m/>
    <m/>
    <m/>
    <m/>
    <m/>
    <m/>
    <m/>
    <m/>
    <m/>
    <m/>
    <m/>
    <m/>
    <m/>
    <m/>
    <n v="0"/>
    <n v="-1095"/>
    <s v="Sem registo"/>
  </r>
  <r>
    <d v="2026-04-02T00:00:00"/>
    <x v="1"/>
    <m/>
    <m/>
    <m/>
    <n v="59"/>
    <n v="29.5"/>
    <n v="29.5"/>
    <n v="0"/>
    <m/>
    <m/>
    <m/>
    <m/>
    <m/>
    <m/>
    <m/>
    <s v="AGRIFEMMA01L"/>
    <m/>
    <m/>
    <m/>
    <n v="2601379"/>
    <s v="Narciso Amizade Arnaldo"/>
    <x v="5"/>
    <x v="30"/>
    <s v="Cufamune"/>
    <m/>
    <m/>
    <m/>
    <m/>
    <m/>
    <m/>
    <s v="Narciso Amizade Arnaldo"/>
    <s v="865158592"/>
    <s v="Andre Langa"/>
    <n v="877049177"/>
    <m/>
    <m/>
    <m/>
    <n v="260001"/>
    <m/>
    <m/>
    <m/>
    <m/>
    <m/>
    <m/>
    <m/>
    <m/>
    <m/>
    <m/>
    <m/>
    <m/>
    <m/>
    <m/>
    <m/>
    <m/>
    <m/>
    <n v="0"/>
    <n v="-29.5"/>
    <s v="Sem registo"/>
  </r>
  <r>
    <d v="2026-04-02T00:00:00"/>
    <x v="1"/>
    <m/>
    <m/>
    <m/>
    <n v="73"/>
    <n v="36.5"/>
    <n v="36.5"/>
    <n v="0"/>
    <m/>
    <m/>
    <m/>
    <m/>
    <m/>
    <m/>
    <m/>
    <s v="AGRIFEMMA01L"/>
    <m/>
    <m/>
    <m/>
    <n v="2601379"/>
    <s v="Narciso Amizade Arnaldo"/>
    <x v="5"/>
    <x v="30"/>
    <s v="Mabondzo"/>
    <m/>
    <m/>
    <m/>
    <m/>
    <m/>
    <m/>
    <s v="Narciso Amizade Arnaldo"/>
    <s v="865158592"/>
    <s v="Andre Langa"/>
    <n v="877049177"/>
    <m/>
    <m/>
    <m/>
    <n v="260001"/>
    <m/>
    <m/>
    <m/>
    <m/>
    <m/>
    <m/>
    <m/>
    <m/>
    <m/>
    <m/>
    <m/>
    <m/>
    <m/>
    <m/>
    <m/>
    <m/>
    <m/>
    <n v="0"/>
    <n v="-36.5"/>
    <s v="Sem registo"/>
  </r>
  <r>
    <d v="2026-04-02T00:00:00"/>
    <x v="2"/>
    <m/>
    <m/>
    <m/>
    <n v="1180"/>
    <n v="1180"/>
    <n v="1180"/>
    <n v="0"/>
    <m/>
    <m/>
    <m/>
    <m/>
    <m/>
    <m/>
    <m/>
    <s v="SUSSACO"/>
    <m/>
    <m/>
    <m/>
    <n v="2601379"/>
    <s v="Narciso Amizade Arnaldo"/>
    <x v="5"/>
    <x v="30"/>
    <s v="Cufamune"/>
    <m/>
    <m/>
    <m/>
    <m/>
    <m/>
    <m/>
    <s v="Narciso Amizade Arnaldo"/>
    <s v="865158592"/>
    <s v="Andre Langa"/>
    <n v="877049177"/>
    <m/>
    <m/>
    <m/>
    <n v="260001"/>
    <m/>
    <m/>
    <m/>
    <m/>
    <m/>
    <m/>
    <m/>
    <m/>
    <m/>
    <m/>
    <m/>
    <m/>
    <m/>
    <m/>
    <m/>
    <m/>
    <m/>
    <n v="0"/>
    <n v="-1180"/>
    <s v="Sem registo"/>
  </r>
  <r>
    <d v="2026-04-02T00:00:00"/>
    <x v="2"/>
    <m/>
    <m/>
    <m/>
    <n v="1460"/>
    <n v="1460"/>
    <n v="1460"/>
    <n v="0"/>
    <m/>
    <m/>
    <m/>
    <m/>
    <m/>
    <m/>
    <m/>
    <s v="SUSSACO"/>
    <m/>
    <m/>
    <m/>
    <n v="2601379"/>
    <s v="Narciso Amizade Arnaldo"/>
    <x v="5"/>
    <x v="30"/>
    <s v="Mabondzo"/>
    <m/>
    <m/>
    <m/>
    <m/>
    <m/>
    <m/>
    <s v="Narciso Amizade Arnaldo"/>
    <s v="865158592"/>
    <s v="Andre Langa"/>
    <n v="877049177"/>
    <m/>
    <m/>
    <m/>
    <n v="260001"/>
    <m/>
    <m/>
    <m/>
    <m/>
    <m/>
    <m/>
    <m/>
    <m/>
    <m/>
    <m/>
    <m/>
    <m/>
    <m/>
    <m/>
    <m/>
    <m/>
    <m/>
    <n v="0"/>
    <n v="-1460"/>
    <s v="Sem registo"/>
  </r>
  <r>
    <d v="2026-04-02T00:00:00"/>
    <x v="3"/>
    <m/>
    <m/>
    <m/>
    <n v="59"/>
    <n v="29.5"/>
    <n v="29.5"/>
    <n v="0"/>
    <m/>
    <m/>
    <m/>
    <m/>
    <m/>
    <m/>
    <m/>
    <s v="AGRIMIDACLORP1L"/>
    <m/>
    <m/>
    <m/>
    <n v="2601379"/>
    <s v="Narciso Amizade Arnaldo"/>
    <x v="5"/>
    <x v="30"/>
    <s v="Cufamune"/>
    <m/>
    <m/>
    <m/>
    <m/>
    <m/>
    <m/>
    <s v="Narciso Amizade Arnaldo"/>
    <s v="865158592"/>
    <s v="Andre Langa"/>
    <n v="877049177"/>
    <m/>
    <m/>
    <m/>
    <n v="260001"/>
    <m/>
    <m/>
    <m/>
    <m/>
    <m/>
    <m/>
    <m/>
    <m/>
    <m/>
    <m/>
    <m/>
    <m/>
    <m/>
    <m/>
    <m/>
    <m/>
    <m/>
    <n v="0"/>
    <n v="-29.5"/>
    <s v="Sem registo"/>
  </r>
  <r>
    <d v="2026-04-02T00:00:00"/>
    <x v="3"/>
    <m/>
    <m/>
    <m/>
    <n v="73"/>
    <n v="36.5"/>
    <n v="36.5"/>
    <n v="0"/>
    <m/>
    <m/>
    <m/>
    <m/>
    <m/>
    <m/>
    <m/>
    <s v="AGRIMIDACLORP1L"/>
    <m/>
    <m/>
    <m/>
    <n v="2601379"/>
    <s v="Narciso Amizade Arnaldo"/>
    <x v="5"/>
    <x v="30"/>
    <s v="Mabondzo"/>
    <m/>
    <m/>
    <m/>
    <m/>
    <m/>
    <m/>
    <s v="Narciso Amizade Arnaldo"/>
    <s v="865158592"/>
    <s v="Andre Langa"/>
    <n v="877049177"/>
    <m/>
    <m/>
    <m/>
    <n v="260001"/>
    <m/>
    <m/>
    <m/>
    <m/>
    <m/>
    <m/>
    <m/>
    <m/>
    <m/>
    <m/>
    <m/>
    <m/>
    <m/>
    <m/>
    <m/>
    <m/>
    <m/>
    <n v="0"/>
    <n v="-36.5"/>
    <s v="Sem registo"/>
  </r>
  <r>
    <d v="2026-04-02T00:00:00"/>
    <x v="4"/>
    <m/>
    <m/>
    <m/>
    <n v="737.5"/>
    <n v="737.5"/>
    <n v="737.5"/>
    <n v="0"/>
    <m/>
    <m/>
    <m/>
    <m/>
    <m/>
    <m/>
    <m/>
    <s v="MXIXMILHOKG"/>
    <m/>
    <m/>
    <m/>
    <n v="2601379"/>
    <s v="Narciso Amizade Arnaldo"/>
    <x v="5"/>
    <x v="30"/>
    <s v="Cufamune"/>
    <m/>
    <m/>
    <m/>
    <m/>
    <m/>
    <m/>
    <s v="Narciso Amizade Arnaldo"/>
    <s v="865158592"/>
    <s v="Andre Langa"/>
    <n v="877049177"/>
    <m/>
    <m/>
    <m/>
    <n v="260001"/>
    <m/>
    <m/>
    <m/>
    <m/>
    <m/>
    <m/>
    <m/>
    <m/>
    <m/>
    <m/>
    <m/>
    <m/>
    <m/>
    <m/>
    <m/>
    <m/>
    <m/>
    <n v="0"/>
    <n v="-737.5"/>
    <s v="Sem registo"/>
  </r>
  <r>
    <d v="2026-04-02T00:00:00"/>
    <x v="4"/>
    <m/>
    <m/>
    <m/>
    <n v="912.5"/>
    <n v="912.5"/>
    <n v="912.5"/>
    <n v="0"/>
    <m/>
    <m/>
    <m/>
    <m/>
    <m/>
    <m/>
    <m/>
    <s v="MXIXMILHOKG"/>
    <m/>
    <m/>
    <m/>
    <n v="2601379"/>
    <s v="Narciso Amizade Arnaldo"/>
    <x v="5"/>
    <x v="30"/>
    <s v="Mabondzo"/>
    <m/>
    <m/>
    <m/>
    <m/>
    <m/>
    <m/>
    <s v="Narciso Amizade Arnaldo"/>
    <s v="865158592"/>
    <s v="Andre Langa"/>
    <n v="877049177"/>
    <m/>
    <m/>
    <m/>
    <n v="260001"/>
    <m/>
    <m/>
    <m/>
    <m/>
    <m/>
    <m/>
    <m/>
    <m/>
    <m/>
    <m/>
    <m/>
    <m/>
    <m/>
    <m/>
    <m/>
    <m/>
    <m/>
    <n v="0"/>
    <n v="-912.5"/>
    <s v="Sem registo"/>
  </r>
  <r>
    <d v="2026-04-02T00:00:00"/>
    <x v="0"/>
    <m/>
    <m/>
    <m/>
    <n v="615"/>
    <n v="615"/>
    <n v="615"/>
    <n v="0"/>
    <m/>
    <m/>
    <m/>
    <m/>
    <m/>
    <m/>
    <m/>
    <s v="MXIXFEIJAOKG"/>
    <m/>
    <m/>
    <m/>
    <n v="2601380"/>
    <s v="Narciso Bande"/>
    <x v="5"/>
    <x v="18"/>
    <s v="Chinhequete"/>
    <m/>
    <m/>
    <m/>
    <m/>
    <m/>
    <m/>
    <s v="Narciso Bande"/>
    <s v="865355711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615"/>
    <s v="Sem registo"/>
  </r>
  <r>
    <d v="2026-04-02T00:00:00"/>
    <x v="0"/>
    <m/>
    <m/>
    <m/>
    <n v="405"/>
    <n v="405"/>
    <n v="405"/>
    <n v="0"/>
    <m/>
    <m/>
    <m/>
    <m/>
    <m/>
    <m/>
    <m/>
    <s v="MXIXFEIJAOKG"/>
    <m/>
    <m/>
    <m/>
    <n v="2601380"/>
    <s v="Narciso Bande"/>
    <x v="5"/>
    <x v="18"/>
    <s v="Covela"/>
    <m/>
    <m/>
    <m/>
    <m/>
    <m/>
    <m/>
    <s v="Narciso Bande"/>
    <s v="865355711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405"/>
    <s v="Sem registo"/>
  </r>
  <r>
    <d v="2026-04-02T00:00:00"/>
    <x v="0"/>
    <m/>
    <m/>
    <m/>
    <n v="345"/>
    <n v="345"/>
    <n v="345"/>
    <n v="0"/>
    <m/>
    <m/>
    <m/>
    <m/>
    <m/>
    <m/>
    <m/>
    <s v="MXIXFEIJAOKG"/>
    <m/>
    <m/>
    <m/>
    <n v="2601380"/>
    <s v="Narciso Bande"/>
    <x v="5"/>
    <x v="18"/>
    <s v="KM40"/>
    <m/>
    <m/>
    <m/>
    <m/>
    <m/>
    <m/>
    <s v="Narciso Bande"/>
    <s v="865355711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345"/>
    <s v="Sem registo"/>
  </r>
  <r>
    <d v="2026-04-02T00:00:00"/>
    <x v="0"/>
    <m/>
    <m/>
    <m/>
    <n v="330"/>
    <n v="330"/>
    <n v="330"/>
    <n v="0"/>
    <m/>
    <m/>
    <m/>
    <m/>
    <m/>
    <m/>
    <m/>
    <s v="MXIXFEIJAOKG"/>
    <m/>
    <m/>
    <m/>
    <n v="2601380"/>
    <s v="Narciso Bande"/>
    <x v="5"/>
    <x v="18"/>
    <s v="Mahunhane"/>
    <m/>
    <m/>
    <m/>
    <m/>
    <m/>
    <m/>
    <s v="Narciso Bande"/>
    <s v="865355711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330"/>
    <s v="Sem registo"/>
  </r>
  <r>
    <d v="2026-04-02T00:00:00"/>
    <x v="0"/>
    <m/>
    <m/>
    <m/>
    <n v="360"/>
    <n v="360"/>
    <n v="360"/>
    <n v="0"/>
    <m/>
    <m/>
    <m/>
    <m/>
    <m/>
    <m/>
    <m/>
    <s v="MXIXFEIJAOKG"/>
    <m/>
    <m/>
    <m/>
    <n v="2601380"/>
    <s v="Narciso Bande"/>
    <x v="5"/>
    <x v="18"/>
    <s v="Niza"/>
    <m/>
    <m/>
    <m/>
    <m/>
    <m/>
    <m/>
    <s v="Narciso Bande"/>
    <s v="865355711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360"/>
    <s v="Sem registo"/>
  </r>
  <r>
    <d v="2026-04-02T00:00:00"/>
    <x v="0"/>
    <m/>
    <m/>
    <m/>
    <n v="765"/>
    <n v="765"/>
    <n v="765"/>
    <n v="0"/>
    <m/>
    <m/>
    <m/>
    <m/>
    <m/>
    <m/>
    <m/>
    <s v="MXIXFEIJAOKG"/>
    <m/>
    <m/>
    <m/>
    <n v="2601380"/>
    <s v="Narciso Bande"/>
    <x v="5"/>
    <x v="18"/>
    <s v="Pfukwe"/>
    <m/>
    <m/>
    <m/>
    <m/>
    <m/>
    <m/>
    <s v="Narciso Bande"/>
    <s v="865355711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765"/>
    <s v="Sem registo"/>
  </r>
  <r>
    <d v="2026-04-02T00:00:00"/>
    <x v="0"/>
    <m/>
    <m/>
    <m/>
    <n v="420"/>
    <n v="420"/>
    <n v="420"/>
    <n v="0"/>
    <m/>
    <m/>
    <m/>
    <m/>
    <m/>
    <m/>
    <m/>
    <s v="MXIXFEIJAOKG"/>
    <m/>
    <m/>
    <m/>
    <n v="2601380"/>
    <s v="Narciso Bande"/>
    <x v="5"/>
    <x v="18"/>
    <s v="Tsocate"/>
    <m/>
    <m/>
    <m/>
    <m/>
    <m/>
    <m/>
    <s v="Narciso Bande"/>
    <s v="865355711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420"/>
    <s v="Sem registo"/>
  </r>
  <r>
    <d v="2026-04-02T00:00:00"/>
    <x v="1"/>
    <m/>
    <m/>
    <m/>
    <n v="41"/>
    <n v="20.5"/>
    <n v="20.5"/>
    <n v="0"/>
    <m/>
    <m/>
    <m/>
    <m/>
    <m/>
    <m/>
    <m/>
    <s v="AGRIFEMMA01L"/>
    <m/>
    <m/>
    <m/>
    <n v="2601380"/>
    <s v="Narciso Bande"/>
    <x v="5"/>
    <x v="18"/>
    <s v="Chinhequete"/>
    <m/>
    <m/>
    <m/>
    <m/>
    <m/>
    <m/>
    <s v="Narciso Bande"/>
    <s v="865355711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20.5"/>
    <s v="Sem registo"/>
  </r>
  <r>
    <d v="2026-04-02T00:00:00"/>
    <x v="1"/>
    <m/>
    <m/>
    <m/>
    <n v="27"/>
    <n v="13.5"/>
    <n v="13.5"/>
    <n v="0"/>
    <m/>
    <m/>
    <m/>
    <m/>
    <m/>
    <m/>
    <m/>
    <s v="AGRIFEMMA01L"/>
    <m/>
    <m/>
    <m/>
    <n v="2601380"/>
    <s v="Narciso Bande"/>
    <x v="5"/>
    <x v="18"/>
    <s v="Covela"/>
    <m/>
    <m/>
    <m/>
    <m/>
    <m/>
    <m/>
    <s v="Narciso Bande"/>
    <s v="865355711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3.5"/>
    <s v="Sem registo"/>
  </r>
  <r>
    <d v="2026-04-02T00:00:00"/>
    <x v="1"/>
    <m/>
    <m/>
    <m/>
    <n v="23"/>
    <n v="11.5"/>
    <n v="11.5"/>
    <n v="0"/>
    <m/>
    <m/>
    <m/>
    <m/>
    <m/>
    <m/>
    <m/>
    <s v="AGRIFEMMA01L"/>
    <m/>
    <m/>
    <m/>
    <n v="2601380"/>
    <s v="Narciso Bande"/>
    <x v="5"/>
    <x v="18"/>
    <s v="KM40"/>
    <m/>
    <m/>
    <m/>
    <m/>
    <m/>
    <m/>
    <s v="Narciso Bande"/>
    <s v="865355711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1.5"/>
    <s v="Sem registo"/>
  </r>
  <r>
    <d v="2026-04-02T00:00:00"/>
    <x v="1"/>
    <m/>
    <m/>
    <m/>
    <n v="22"/>
    <n v="11"/>
    <n v="11"/>
    <n v="0"/>
    <m/>
    <m/>
    <m/>
    <m/>
    <m/>
    <m/>
    <m/>
    <s v="AGRIFEMMA01L"/>
    <m/>
    <m/>
    <m/>
    <n v="2601380"/>
    <s v="Narciso Bande"/>
    <x v="5"/>
    <x v="18"/>
    <s v="Mahunhane"/>
    <m/>
    <m/>
    <m/>
    <m/>
    <m/>
    <m/>
    <s v="Narciso Bande"/>
    <s v="865355711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1"/>
    <s v="Sem registo"/>
  </r>
  <r>
    <d v="2026-04-02T00:00:00"/>
    <x v="1"/>
    <m/>
    <m/>
    <m/>
    <n v="24"/>
    <n v="12"/>
    <n v="12"/>
    <n v="0"/>
    <m/>
    <m/>
    <m/>
    <m/>
    <m/>
    <m/>
    <m/>
    <s v="AGRIFEMMA01L"/>
    <m/>
    <m/>
    <m/>
    <n v="2601380"/>
    <s v="Narciso Bande"/>
    <x v="5"/>
    <x v="18"/>
    <s v="Niza"/>
    <m/>
    <m/>
    <m/>
    <m/>
    <m/>
    <m/>
    <s v="Narciso Bande"/>
    <s v="865355711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2"/>
    <s v="Sem registo"/>
  </r>
  <r>
    <d v="2026-04-02T00:00:00"/>
    <x v="1"/>
    <m/>
    <m/>
    <m/>
    <n v="51"/>
    <n v="25.5"/>
    <n v="25.5"/>
    <n v="0"/>
    <m/>
    <m/>
    <m/>
    <m/>
    <m/>
    <m/>
    <m/>
    <s v="AGRIFEMMA01L"/>
    <m/>
    <m/>
    <m/>
    <n v="2601380"/>
    <s v="Narciso Bande"/>
    <x v="5"/>
    <x v="18"/>
    <s v="Pfukwe"/>
    <m/>
    <m/>
    <m/>
    <m/>
    <m/>
    <m/>
    <s v="Narciso Bande"/>
    <s v="865355711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25.5"/>
    <s v="Sem registo"/>
  </r>
  <r>
    <d v="2026-04-02T00:00:00"/>
    <x v="1"/>
    <m/>
    <m/>
    <m/>
    <n v="28"/>
    <n v="14"/>
    <n v="14"/>
    <n v="0"/>
    <m/>
    <m/>
    <m/>
    <m/>
    <m/>
    <m/>
    <m/>
    <s v="AGRIFEMMA01L"/>
    <m/>
    <m/>
    <m/>
    <n v="2601380"/>
    <s v="Narciso Bande"/>
    <x v="5"/>
    <x v="18"/>
    <s v="Tsocate"/>
    <m/>
    <m/>
    <m/>
    <m/>
    <m/>
    <m/>
    <s v="Narciso Bande"/>
    <s v="865355711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4"/>
    <s v="Sem registo"/>
  </r>
  <r>
    <d v="2026-04-02T00:00:00"/>
    <x v="2"/>
    <m/>
    <m/>
    <m/>
    <n v="820"/>
    <n v="820"/>
    <n v="820"/>
    <n v="0"/>
    <m/>
    <m/>
    <m/>
    <m/>
    <m/>
    <m/>
    <m/>
    <s v="SUSSACO"/>
    <m/>
    <m/>
    <m/>
    <n v="2601380"/>
    <s v="Narciso Bande"/>
    <x v="5"/>
    <x v="18"/>
    <s v="Chinhequete"/>
    <m/>
    <m/>
    <m/>
    <m/>
    <m/>
    <m/>
    <s v="Narciso Bande"/>
    <s v="865355711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820"/>
    <s v="Sem registo"/>
  </r>
  <r>
    <d v="2026-04-02T00:00:00"/>
    <x v="2"/>
    <m/>
    <m/>
    <m/>
    <n v="540"/>
    <n v="540"/>
    <n v="540"/>
    <n v="0"/>
    <m/>
    <m/>
    <m/>
    <m/>
    <m/>
    <m/>
    <m/>
    <s v="SUSSACO"/>
    <m/>
    <m/>
    <m/>
    <n v="2601380"/>
    <s v="Narciso Bande"/>
    <x v="5"/>
    <x v="18"/>
    <s v="Covela"/>
    <m/>
    <m/>
    <m/>
    <m/>
    <m/>
    <m/>
    <s v="Narciso Bande"/>
    <s v="865355711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540"/>
    <s v="Sem registo"/>
  </r>
  <r>
    <d v="2026-04-02T00:00:00"/>
    <x v="2"/>
    <m/>
    <m/>
    <m/>
    <n v="460"/>
    <n v="460"/>
    <n v="460"/>
    <n v="0"/>
    <m/>
    <m/>
    <m/>
    <m/>
    <m/>
    <m/>
    <m/>
    <s v="SUSSACO"/>
    <m/>
    <m/>
    <m/>
    <n v="2601380"/>
    <s v="Narciso Bande"/>
    <x v="5"/>
    <x v="18"/>
    <s v="KM40"/>
    <m/>
    <m/>
    <m/>
    <m/>
    <m/>
    <m/>
    <s v="Narciso Bande"/>
    <s v="865355711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460"/>
    <s v="Sem registo"/>
  </r>
  <r>
    <d v="2026-04-02T00:00:00"/>
    <x v="2"/>
    <m/>
    <m/>
    <m/>
    <n v="440"/>
    <n v="440"/>
    <n v="440"/>
    <n v="0"/>
    <m/>
    <m/>
    <m/>
    <m/>
    <m/>
    <m/>
    <m/>
    <s v="SUSSACO"/>
    <m/>
    <m/>
    <m/>
    <n v="2601380"/>
    <s v="Narciso Bande"/>
    <x v="5"/>
    <x v="18"/>
    <s v="Mahunhane"/>
    <m/>
    <m/>
    <m/>
    <m/>
    <m/>
    <m/>
    <s v="Narciso Bande"/>
    <s v="865355711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440"/>
    <s v="Sem registo"/>
  </r>
  <r>
    <d v="2026-04-02T00:00:00"/>
    <x v="2"/>
    <m/>
    <m/>
    <m/>
    <n v="480"/>
    <n v="480"/>
    <n v="480"/>
    <n v="0"/>
    <m/>
    <m/>
    <m/>
    <m/>
    <m/>
    <m/>
    <m/>
    <s v="SUSSACO"/>
    <m/>
    <m/>
    <m/>
    <n v="2601380"/>
    <s v="Narciso Bande"/>
    <x v="5"/>
    <x v="18"/>
    <s v="Niza"/>
    <m/>
    <m/>
    <m/>
    <m/>
    <m/>
    <m/>
    <s v="Narciso Bande"/>
    <s v="865355711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480"/>
    <s v="Sem registo"/>
  </r>
  <r>
    <d v="2026-04-02T00:00:00"/>
    <x v="2"/>
    <m/>
    <m/>
    <m/>
    <n v="1020"/>
    <n v="1020"/>
    <n v="1020"/>
    <n v="0"/>
    <m/>
    <m/>
    <m/>
    <m/>
    <m/>
    <m/>
    <m/>
    <s v="SUSSACO"/>
    <m/>
    <m/>
    <m/>
    <n v="2601380"/>
    <s v="Narciso Bande"/>
    <x v="5"/>
    <x v="18"/>
    <s v="Pfukwe"/>
    <m/>
    <m/>
    <m/>
    <m/>
    <m/>
    <m/>
    <s v="Narciso Bande"/>
    <s v="865355711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020"/>
    <s v="Sem registo"/>
  </r>
  <r>
    <d v="2026-04-02T00:00:00"/>
    <x v="2"/>
    <m/>
    <m/>
    <m/>
    <n v="560"/>
    <n v="560"/>
    <n v="560"/>
    <n v="0"/>
    <m/>
    <m/>
    <m/>
    <m/>
    <m/>
    <m/>
    <m/>
    <s v="SUSSACO"/>
    <m/>
    <m/>
    <m/>
    <n v="2601380"/>
    <s v="Narciso Bande"/>
    <x v="5"/>
    <x v="18"/>
    <s v="Tsocate"/>
    <m/>
    <m/>
    <m/>
    <m/>
    <m/>
    <m/>
    <s v="Narciso Bande"/>
    <s v="865355711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560"/>
    <s v="Sem registo"/>
  </r>
  <r>
    <d v="2026-04-02T00:00:00"/>
    <x v="3"/>
    <m/>
    <m/>
    <m/>
    <n v="41"/>
    <n v="20.5"/>
    <n v="20.5"/>
    <n v="0"/>
    <m/>
    <m/>
    <m/>
    <m/>
    <m/>
    <m/>
    <m/>
    <s v="AGRIMIDACLORP1L"/>
    <m/>
    <m/>
    <m/>
    <n v="2601380"/>
    <s v="Narciso Bande"/>
    <x v="5"/>
    <x v="18"/>
    <s v="Chinhequete"/>
    <m/>
    <m/>
    <m/>
    <m/>
    <m/>
    <m/>
    <s v="Narciso Bande"/>
    <s v="865355711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20.5"/>
    <s v="Sem registo"/>
  </r>
  <r>
    <d v="2026-04-02T00:00:00"/>
    <x v="3"/>
    <m/>
    <m/>
    <m/>
    <n v="27"/>
    <n v="13.5"/>
    <n v="13.5"/>
    <n v="0"/>
    <m/>
    <m/>
    <m/>
    <m/>
    <m/>
    <m/>
    <m/>
    <s v="AGRIMIDACLORP1L"/>
    <m/>
    <m/>
    <m/>
    <n v="2601380"/>
    <s v="Narciso Bande"/>
    <x v="5"/>
    <x v="18"/>
    <s v="Covela"/>
    <m/>
    <m/>
    <m/>
    <m/>
    <m/>
    <m/>
    <s v="Narciso Bande"/>
    <s v="865355711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3.5"/>
    <s v="Sem registo"/>
  </r>
  <r>
    <d v="2026-04-02T00:00:00"/>
    <x v="3"/>
    <m/>
    <m/>
    <m/>
    <n v="23"/>
    <n v="11.5"/>
    <n v="11.5"/>
    <n v="0"/>
    <m/>
    <m/>
    <m/>
    <m/>
    <m/>
    <m/>
    <m/>
    <s v="AGRIMIDACLORP1L"/>
    <m/>
    <m/>
    <m/>
    <n v="2601380"/>
    <s v="Narciso Bande"/>
    <x v="5"/>
    <x v="18"/>
    <s v="KM40"/>
    <m/>
    <m/>
    <m/>
    <m/>
    <m/>
    <m/>
    <s v="Narciso Bande"/>
    <s v="865355711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1.5"/>
    <s v="Sem registo"/>
  </r>
  <r>
    <d v="2026-04-02T00:00:00"/>
    <x v="3"/>
    <m/>
    <m/>
    <m/>
    <n v="22"/>
    <n v="11"/>
    <n v="11"/>
    <n v="0"/>
    <m/>
    <m/>
    <m/>
    <m/>
    <m/>
    <m/>
    <m/>
    <s v="AGRIMIDACLORP1L"/>
    <m/>
    <m/>
    <m/>
    <n v="2601380"/>
    <s v="Narciso Bande"/>
    <x v="5"/>
    <x v="18"/>
    <s v="Mahunhane"/>
    <m/>
    <m/>
    <m/>
    <m/>
    <m/>
    <m/>
    <s v="Narciso Bande"/>
    <s v="865355711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1"/>
    <s v="Sem registo"/>
  </r>
  <r>
    <d v="2026-04-02T00:00:00"/>
    <x v="3"/>
    <m/>
    <m/>
    <m/>
    <n v="24"/>
    <n v="12"/>
    <n v="12"/>
    <n v="0"/>
    <m/>
    <m/>
    <m/>
    <m/>
    <m/>
    <m/>
    <m/>
    <s v="AGRIMIDACLORP1L"/>
    <m/>
    <m/>
    <m/>
    <n v="2601380"/>
    <s v="Narciso Bande"/>
    <x v="5"/>
    <x v="18"/>
    <s v="Niza"/>
    <m/>
    <m/>
    <m/>
    <m/>
    <m/>
    <m/>
    <s v="Narciso Bande"/>
    <s v="865355711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2"/>
    <s v="Sem registo"/>
  </r>
  <r>
    <d v="2026-04-02T00:00:00"/>
    <x v="3"/>
    <m/>
    <m/>
    <m/>
    <n v="51"/>
    <n v="25.5"/>
    <n v="25.5"/>
    <n v="0"/>
    <m/>
    <m/>
    <m/>
    <m/>
    <m/>
    <m/>
    <m/>
    <s v="AGRIMIDACLORP1L"/>
    <m/>
    <m/>
    <m/>
    <n v="2601380"/>
    <s v="Narciso Bande"/>
    <x v="5"/>
    <x v="18"/>
    <s v="Pfukwe"/>
    <m/>
    <m/>
    <m/>
    <m/>
    <m/>
    <m/>
    <s v="Narciso Bande"/>
    <s v="865355711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25.5"/>
    <s v="Sem registo"/>
  </r>
  <r>
    <d v="2026-04-02T00:00:00"/>
    <x v="3"/>
    <m/>
    <m/>
    <m/>
    <n v="28"/>
    <n v="14"/>
    <n v="14"/>
    <n v="0"/>
    <m/>
    <m/>
    <m/>
    <m/>
    <m/>
    <m/>
    <m/>
    <s v="AGRIMIDACLORP1L"/>
    <m/>
    <m/>
    <m/>
    <n v="2601380"/>
    <s v="Narciso Bande"/>
    <x v="5"/>
    <x v="18"/>
    <s v="Tsocate"/>
    <m/>
    <m/>
    <m/>
    <m/>
    <m/>
    <m/>
    <s v="Narciso Bande"/>
    <s v="865355711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4"/>
    <s v="Sem registo"/>
  </r>
  <r>
    <d v="2026-04-02T00:00:00"/>
    <x v="4"/>
    <m/>
    <m/>
    <m/>
    <n v="512.5"/>
    <n v="512.5"/>
    <n v="512.5"/>
    <n v="0"/>
    <m/>
    <m/>
    <m/>
    <m/>
    <m/>
    <m/>
    <m/>
    <s v="MXIXMILHOKG"/>
    <m/>
    <m/>
    <m/>
    <n v="2601380"/>
    <s v="Narciso Bande"/>
    <x v="5"/>
    <x v="18"/>
    <s v="Chinhequete"/>
    <m/>
    <m/>
    <m/>
    <m/>
    <m/>
    <m/>
    <s v="Narciso Bande"/>
    <s v="865355711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512.5"/>
    <s v="Sem registo"/>
  </r>
  <r>
    <d v="2026-04-02T00:00:00"/>
    <x v="4"/>
    <m/>
    <m/>
    <m/>
    <n v="337.5"/>
    <n v="337.5"/>
    <n v="337.5"/>
    <n v="0"/>
    <m/>
    <m/>
    <m/>
    <m/>
    <m/>
    <m/>
    <m/>
    <s v="MXIXMILHOKG"/>
    <m/>
    <m/>
    <m/>
    <n v="2601380"/>
    <s v="Narciso Bande"/>
    <x v="5"/>
    <x v="18"/>
    <s v="Covela"/>
    <m/>
    <m/>
    <m/>
    <m/>
    <m/>
    <m/>
    <s v="Narciso Bande"/>
    <s v="865355711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337.5"/>
    <s v="Sem registo"/>
  </r>
  <r>
    <d v="2026-04-02T00:00:00"/>
    <x v="4"/>
    <m/>
    <m/>
    <m/>
    <n v="287.5"/>
    <n v="287.5"/>
    <n v="287.5"/>
    <n v="0"/>
    <m/>
    <m/>
    <m/>
    <m/>
    <m/>
    <m/>
    <m/>
    <s v="MXIXMILHOKG"/>
    <m/>
    <m/>
    <m/>
    <n v="2601380"/>
    <s v="Narciso Bande"/>
    <x v="5"/>
    <x v="18"/>
    <s v="KM40"/>
    <m/>
    <m/>
    <m/>
    <m/>
    <m/>
    <m/>
    <s v="Narciso Bande"/>
    <s v="865355711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287.5"/>
    <s v="Sem registo"/>
  </r>
  <r>
    <d v="2026-04-02T00:00:00"/>
    <x v="4"/>
    <m/>
    <m/>
    <m/>
    <n v="275"/>
    <n v="275"/>
    <n v="275"/>
    <n v="0"/>
    <m/>
    <m/>
    <m/>
    <m/>
    <m/>
    <m/>
    <m/>
    <s v="MXIXMILHOKG"/>
    <m/>
    <m/>
    <m/>
    <n v="2601380"/>
    <s v="Narciso Bande"/>
    <x v="5"/>
    <x v="18"/>
    <s v="Mahunhane"/>
    <m/>
    <m/>
    <m/>
    <m/>
    <m/>
    <m/>
    <s v="Narciso Bande"/>
    <s v="865355711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275"/>
    <s v="Sem registo"/>
  </r>
  <r>
    <d v="2026-04-02T00:00:00"/>
    <x v="4"/>
    <m/>
    <m/>
    <m/>
    <n v="300"/>
    <n v="300"/>
    <n v="300"/>
    <n v="0"/>
    <m/>
    <m/>
    <m/>
    <m/>
    <m/>
    <m/>
    <m/>
    <s v="MXIXMILHOKG"/>
    <m/>
    <m/>
    <m/>
    <n v="2601380"/>
    <s v="Narciso Bande"/>
    <x v="5"/>
    <x v="18"/>
    <s v="Niza"/>
    <m/>
    <m/>
    <m/>
    <m/>
    <m/>
    <m/>
    <s v="Narciso Bande"/>
    <s v="865355711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300"/>
    <s v="Sem registo"/>
  </r>
  <r>
    <d v="2026-04-02T00:00:00"/>
    <x v="4"/>
    <m/>
    <m/>
    <m/>
    <n v="637.5"/>
    <n v="637.5"/>
    <n v="637.5"/>
    <n v="0"/>
    <m/>
    <m/>
    <m/>
    <m/>
    <m/>
    <m/>
    <m/>
    <s v="MXIXMILHOKG"/>
    <m/>
    <m/>
    <m/>
    <n v="2601380"/>
    <s v="Narciso Bande"/>
    <x v="5"/>
    <x v="18"/>
    <s v="Pfukwe"/>
    <m/>
    <m/>
    <m/>
    <m/>
    <m/>
    <m/>
    <s v="Narciso Bande"/>
    <s v="865355711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637.5"/>
    <s v="Sem registo"/>
  </r>
  <r>
    <d v="2026-04-02T00:00:00"/>
    <x v="4"/>
    <m/>
    <m/>
    <m/>
    <n v="350"/>
    <n v="350"/>
    <n v="350"/>
    <n v="0"/>
    <m/>
    <m/>
    <m/>
    <m/>
    <m/>
    <m/>
    <m/>
    <s v="MXIXMILHOKG"/>
    <m/>
    <m/>
    <m/>
    <n v="2601380"/>
    <s v="Narciso Bande"/>
    <x v="5"/>
    <x v="18"/>
    <s v="Tsocate"/>
    <m/>
    <m/>
    <m/>
    <m/>
    <m/>
    <m/>
    <s v="Narciso Bande"/>
    <s v="865355711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350"/>
    <s v="Sem registo"/>
  </r>
  <r>
    <d v="2026-04-02T00:00:00"/>
    <x v="0"/>
    <m/>
    <m/>
    <m/>
    <n v="300"/>
    <n v="300"/>
    <n v="300"/>
    <n v="0"/>
    <m/>
    <m/>
    <m/>
    <m/>
    <m/>
    <m/>
    <m/>
    <s v="MXIXFEIJAOKG"/>
    <m/>
    <m/>
    <m/>
    <n v="2601381"/>
    <s v="Narciso Manuel Chavana"/>
    <x v="1"/>
    <x v="26"/>
    <s v="Baca baca"/>
    <m/>
    <m/>
    <m/>
    <m/>
    <m/>
    <m/>
    <s v="Narciso Manuel Chavana"/>
    <s v="840312562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300"/>
    <s v="Sem registo"/>
  </r>
  <r>
    <d v="2026-04-02T00:00:00"/>
    <x v="0"/>
    <m/>
    <m/>
    <m/>
    <n v="90"/>
    <n v="90"/>
    <n v="90"/>
    <n v="0"/>
    <m/>
    <m/>
    <m/>
    <m/>
    <m/>
    <m/>
    <m/>
    <s v="MXIXFEIJAOKG"/>
    <m/>
    <m/>
    <m/>
    <n v="2601381"/>
    <s v="Narciso Manuel Chavana"/>
    <x v="1"/>
    <x v="26"/>
    <s v="Bombagem"/>
    <m/>
    <m/>
    <m/>
    <m/>
    <m/>
    <m/>
    <s v="Narciso Manuel Chavana"/>
    <s v="840312562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90"/>
    <s v="Sem registo"/>
  </r>
  <r>
    <d v="2026-04-02T00:00:00"/>
    <x v="0"/>
    <m/>
    <m/>
    <m/>
    <n v="90"/>
    <n v="90"/>
    <n v="90"/>
    <n v="0"/>
    <m/>
    <m/>
    <m/>
    <m/>
    <m/>
    <m/>
    <m/>
    <s v="MXIXFEIJAOKG"/>
    <m/>
    <m/>
    <m/>
    <n v="2601381"/>
    <s v="Narciso Manuel Chavana"/>
    <x v="1"/>
    <x v="26"/>
    <s v="kulula"/>
    <m/>
    <m/>
    <m/>
    <m/>
    <m/>
    <m/>
    <s v="Narciso Manuel Chavana"/>
    <s v="840312562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90"/>
    <s v="Sem registo"/>
  </r>
  <r>
    <d v="2026-04-02T00:00:00"/>
    <x v="0"/>
    <m/>
    <m/>
    <m/>
    <n v="615"/>
    <n v="615"/>
    <n v="615"/>
    <n v="0"/>
    <m/>
    <m/>
    <m/>
    <m/>
    <m/>
    <m/>
    <m/>
    <s v="MXIXFEIJAOKG"/>
    <m/>
    <m/>
    <m/>
    <n v="2601381"/>
    <s v="Narciso Manuel Chavana"/>
    <x v="1"/>
    <x v="26"/>
    <s v="M sede"/>
    <m/>
    <m/>
    <m/>
    <m/>
    <m/>
    <m/>
    <s v="Narciso Manuel Chavana"/>
    <s v="840312562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615"/>
    <s v="Sem registo"/>
  </r>
  <r>
    <d v="2026-04-02T00:00:00"/>
    <x v="0"/>
    <m/>
    <m/>
    <m/>
    <n v="150"/>
    <n v="150"/>
    <n v="150"/>
    <n v="0"/>
    <m/>
    <m/>
    <m/>
    <m/>
    <m/>
    <m/>
    <m/>
    <s v="MXIXFEIJAOKG"/>
    <m/>
    <m/>
    <m/>
    <n v="2601381"/>
    <s v="Narciso Manuel Chavana"/>
    <x v="1"/>
    <x v="26"/>
    <s v="Mafuiane Sede"/>
    <m/>
    <m/>
    <m/>
    <m/>
    <m/>
    <m/>
    <s v="Narciso Manuel Chavana"/>
    <s v="840312562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150"/>
    <s v="Sem registo"/>
  </r>
  <r>
    <d v="2026-04-02T00:00:00"/>
    <x v="0"/>
    <m/>
    <m/>
    <m/>
    <n v="75"/>
    <n v="75"/>
    <n v="75"/>
    <n v="0"/>
    <m/>
    <m/>
    <m/>
    <m/>
    <m/>
    <m/>
    <m/>
    <s v="MXIXFEIJAOKG"/>
    <m/>
    <m/>
    <m/>
    <n v="2601381"/>
    <s v="Narciso Manuel Chavana"/>
    <x v="1"/>
    <x v="26"/>
    <s v="Mafuiane, Baca Baca"/>
    <m/>
    <m/>
    <m/>
    <m/>
    <m/>
    <m/>
    <s v="Narciso Manuel Chavana"/>
    <s v="840312562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75"/>
    <s v="Sem registo"/>
  </r>
  <r>
    <d v="2026-04-02T00:00:00"/>
    <x v="0"/>
    <m/>
    <m/>
    <m/>
    <n v="240"/>
    <n v="240"/>
    <n v="240"/>
    <n v="0"/>
    <m/>
    <m/>
    <m/>
    <m/>
    <m/>
    <m/>
    <m/>
    <s v="MXIXFEIJAOKG"/>
    <m/>
    <m/>
    <m/>
    <n v="2601381"/>
    <s v="Narciso Manuel Chavana"/>
    <x v="1"/>
    <x v="26"/>
    <s v="Zona D"/>
    <m/>
    <m/>
    <m/>
    <m/>
    <m/>
    <m/>
    <s v="Narciso Manuel Chavana"/>
    <s v="840312562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240"/>
    <s v="Sem registo"/>
  </r>
  <r>
    <d v="2026-04-02T00:00:00"/>
    <x v="1"/>
    <m/>
    <m/>
    <m/>
    <n v="20"/>
    <n v="10"/>
    <n v="10"/>
    <n v="0"/>
    <m/>
    <m/>
    <m/>
    <m/>
    <m/>
    <m/>
    <m/>
    <s v="AGRIFEMMA01L"/>
    <m/>
    <m/>
    <m/>
    <n v="2601381"/>
    <s v="Narciso Manuel Chavana"/>
    <x v="1"/>
    <x v="26"/>
    <s v="Baca baca"/>
    <m/>
    <m/>
    <m/>
    <m/>
    <m/>
    <m/>
    <s v="Narciso Manuel Chavana"/>
    <s v="840312562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10"/>
    <s v="Sem registo"/>
  </r>
  <r>
    <d v="2026-04-02T00:00:00"/>
    <x v="1"/>
    <m/>
    <m/>
    <m/>
    <n v="6"/>
    <n v="3"/>
    <n v="3"/>
    <n v="0"/>
    <m/>
    <m/>
    <m/>
    <m/>
    <m/>
    <m/>
    <m/>
    <s v="AGRIFEMMA01L"/>
    <m/>
    <m/>
    <m/>
    <n v="2601381"/>
    <s v="Narciso Manuel Chavana"/>
    <x v="1"/>
    <x v="26"/>
    <s v="Bombagem"/>
    <m/>
    <m/>
    <m/>
    <m/>
    <m/>
    <m/>
    <s v="Narciso Manuel Chavana"/>
    <s v="840312562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3"/>
    <s v="Sem registo"/>
  </r>
  <r>
    <d v="2026-04-02T00:00:00"/>
    <x v="1"/>
    <m/>
    <m/>
    <m/>
    <n v="6"/>
    <n v="3"/>
    <n v="3"/>
    <n v="0"/>
    <m/>
    <m/>
    <m/>
    <m/>
    <m/>
    <m/>
    <m/>
    <s v="AGRIFEMMA01L"/>
    <m/>
    <m/>
    <m/>
    <n v="2601381"/>
    <s v="Narciso Manuel Chavana"/>
    <x v="1"/>
    <x v="26"/>
    <s v="kulula"/>
    <m/>
    <m/>
    <m/>
    <m/>
    <m/>
    <m/>
    <s v="Narciso Manuel Chavana"/>
    <s v="840312562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3"/>
    <s v="Sem registo"/>
  </r>
  <r>
    <d v="2026-04-02T00:00:00"/>
    <x v="1"/>
    <m/>
    <m/>
    <m/>
    <n v="41"/>
    <n v="20.5"/>
    <n v="20.5"/>
    <n v="0"/>
    <m/>
    <m/>
    <m/>
    <m/>
    <m/>
    <m/>
    <m/>
    <s v="AGRIFEMMA01L"/>
    <m/>
    <m/>
    <m/>
    <n v="2601381"/>
    <s v="Narciso Manuel Chavana"/>
    <x v="1"/>
    <x v="26"/>
    <s v="M sede"/>
    <m/>
    <m/>
    <m/>
    <m/>
    <m/>
    <m/>
    <s v="Narciso Manuel Chavana"/>
    <s v="840312562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20.5"/>
    <s v="Sem registo"/>
  </r>
  <r>
    <d v="2026-04-02T00:00:00"/>
    <x v="1"/>
    <m/>
    <m/>
    <m/>
    <n v="10"/>
    <n v="5"/>
    <n v="5"/>
    <n v="0"/>
    <m/>
    <m/>
    <m/>
    <m/>
    <m/>
    <m/>
    <m/>
    <s v="AGRIFEMMA01L"/>
    <m/>
    <m/>
    <m/>
    <n v="2601381"/>
    <s v="Narciso Manuel Chavana"/>
    <x v="1"/>
    <x v="26"/>
    <s v="Mafuiane Sede"/>
    <m/>
    <m/>
    <m/>
    <m/>
    <m/>
    <m/>
    <s v="Narciso Manuel Chavana"/>
    <s v="840312562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5"/>
    <s v="Sem registo"/>
  </r>
  <r>
    <d v="2026-04-02T00:00:00"/>
    <x v="1"/>
    <m/>
    <m/>
    <m/>
    <n v="5"/>
    <n v="2.5"/>
    <n v="2.5"/>
    <n v="0"/>
    <m/>
    <m/>
    <m/>
    <m/>
    <m/>
    <m/>
    <m/>
    <s v="AGRIFEMMA01L"/>
    <m/>
    <m/>
    <m/>
    <n v="2601381"/>
    <s v="Narciso Manuel Chavana"/>
    <x v="1"/>
    <x v="26"/>
    <s v="Mafuiane, Baca Baca"/>
    <m/>
    <m/>
    <m/>
    <m/>
    <m/>
    <m/>
    <s v="Narciso Manuel Chavana"/>
    <s v="840312562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2.5"/>
    <s v="Sem registo"/>
  </r>
  <r>
    <d v="2026-04-02T00:00:00"/>
    <x v="1"/>
    <m/>
    <m/>
    <m/>
    <n v="16"/>
    <n v="8"/>
    <n v="8"/>
    <n v="0"/>
    <m/>
    <m/>
    <m/>
    <m/>
    <m/>
    <m/>
    <m/>
    <s v="AGRIFEMMA01L"/>
    <m/>
    <m/>
    <m/>
    <n v="2601381"/>
    <s v="Narciso Manuel Chavana"/>
    <x v="1"/>
    <x v="26"/>
    <s v="Zona D"/>
    <m/>
    <m/>
    <m/>
    <m/>
    <m/>
    <m/>
    <s v="Narciso Manuel Chavana"/>
    <s v="840312562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8"/>
    <s v="Sem registo"/>
  </r>
  <r>
    <d v="2026-04-02T00:00:00"/>
    <x v="2"/>
    <m/>
    <m/>
    <m/>
    <n v="400"/>
    <n v="400"/>
    <n v="400"/>
    <n v="0"/>
    <m/>
    <m/>
    <m/>
    <m/>
    <m/>
    <m/>
    <m/>
    <s v="SUSSACO"/>
    <m/>
    <m/>
    <m/>
    <n v="2601381"/>
    <s v="Narciso Manuel Chavana"/>
    <x v="1"/>
    <x v="26"/>
    <s v="Baca baca"/>
    <m/>
    <m/>
    <m/>
    <m/>
    <m/>
    <m/>
    <s v="Narciso Manuel Chavana"/>
    <s v="840312562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400"/>
    <s v="Sem registo"/>
  </r>
  <r>
    <d v="2026-04-02T00:00:00"/>
    <x v="2"/>
    <m/>
    <m/>
    <m/>
    <n v="120"/>
    <n v="120"/>
    <n v="120"/>
    <n v="0"/>
    <m/>
    <m/>
    <m/>
    <m/>
    <m/>
    <m/>
    <m/>
    <s v="SUSSACO"/>
    <m/>
    <m/>
    <m/>
    <n v="2601381"/>
    <s v="Narciso Manuel Chavana"/>
    <x v="1"/>
    <x v="26"/>
    <s v="Bombagem"/>
    <m/>
    <m/>
    <m/>
    <m/>
    <m/>
    <m/>
    <s v="Narciso Manuel Chavana"/>
    <s v="840312562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120"/>
    <s v="Sem registo"/>
  </r>
  <r>
    <d v="2026-04-02T00:00:00"/>
    <x v="2"/>
    <m/>
    <m/>
    <m/>
    <n v="120"/>
    <n v="120"/>
    <n v="120"/>
    <n v="0"/>
    <m/>
    <m/>
    <m/>
    <m/>
    <m/>
    <m/>
    <m/>
    <s v="SUSSACO"/>
    <m/>
    <m/>
    <m/>
    <n v="2601381"/>
    <s v="Narciso Manuel Chavana"/>
    <x v="1"/>
    <x v="26"/>
    <s v="kulula"/>
    <m/>
    <m/>
    <m/>
    <m/>
    <m/>
    <m/>
    <s v="Narciso Manuel Chavana"/>
    <s v="840312562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120"/>
    <s v="Sem registo"/>
  </r>
  <r>
    <d v="2026-04-02T00:00:00"/>
    <x v="2"/>
    <m/>
    <m/>
    <m/>
    <n v="820"/>
    <n v="820"/>
    <n v="820"/>
    <n v="0"/>
    <m/>
    <m/>
    <m/>
    <m/>
    <m/>
    <m/>
    <m/>
    <s v="SUSSACO"/>
    <m/>
    <m/>
    <m/>
    <n v="2601381"/>
    <s v="Narciso Manuel Chavana"/>
    <x v="1"/>
    <x v="26"/>
    <s v="M sede"/>
    <m/>
    <m/>
    <m/>
    <m/>
    <m/>
    <m/>
    <s v="Narciso Manuel Chavana"/>
    <s v="840312562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820"/>
    <s v="Sem registo"/>
  </r>
  <r>
    <d v="2026-04-02T00:00:00"/>
    <x v="2"/>
    <m/>
    <m/>
    <m/>
    <n v="200"/>
    <n v="200"/>
    <n v="200"/>
    <n v="0"/>
    <m/>
    <m/>
    <m/>
    <m/>
    <m/>
    <m/>
    <m/>
    <s v="SUSSACO"/>
    <m/>
    <m/>
    <m/>
    <n v="2601381"/>
    <s v="Narciso Manuel Chavana"/>
    <x v="1"/>
    <x v="26"/>
    <s v="Mafuiane Sede"/>
    <m/>
    <m/>
    <m/>
    <m/>
    <m/>
    <m/>
    <s v="Narciso Manuel Chavana"/>
    <s v="840312562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200"/>
    <s v="Sem registo"/>
  </r>
  <r>
    <d v="2026-04-02T00:00:00"/>
    <x v="2"/>
    <m/>
    <m/>
    <m/>
    <n v="100"/>
    <n v="100"/>
    <n v="100"/>
    <n v="0"/>
    <m/>
    <m/>
    <m/>
    <m/>
    <m/>
    <m/>
    <m/>
    <s v="SUSSACO"/>
    <m/>
    <m/>
    <m/>
    <n v="2601381"/>
    <s v="Narciso Manuel Chavana"/>
    <x v="1"/>
    <x v="26"/>
    <s v="Mafuiane, Baca Baca"/>
    <m/>
    <m/>
    <m/>
    <m/>
    <m/>
    <m/>
    <s v="Narciso Manuel Chavana"/>
    <s v="840312562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100"/>
    <s v="Sem registo"/>
  </r>
  <r>
    <d v="2026-04-02T00:00:00"/>
    <x v="2"/>
    <m/>
    <m/>
    <m/>
    <n v="320"/>
    <n v="320"/>
    <n v="320"/>
    <n v="0"/>
    <m/>
    <m/>
    <m/>
    <m/>
    <m/>
    <m/>
    <m/>
    <s v="SUSSACO"/>
    <m/>
    <m/>
    <m/>
    <n v="2601381"/>
    <s v="Narciso Manuel Chavana"/>
    <x v="1"/>
    <x v="26"/>
    <s v="Zona D"/>
    <m/>
    <m/>
    <m/>
    <m/>
    <m/>
    <m/>
    <s v="Narciso Manuel Chavana"/>
    <s v="840312562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320"/>
    <s v="Sem registo"/>
  </r>
  <r>
    <d v="2026-04-02T00:00:00"/>
    <x v="3"/>
    <m/>
    <m/>
    <m/>
    <n v="20"/>
    <n v="10"/>
    <n v="10"/>
    <n v="0"/>
    <m/>
    <m/>
    <m/>
    <m/>
    <m/>
    <m/>
    <m/>
    <s v="AGRIMIDACLORP1L"/>
    <m/>
    <m/>
    <m/>
    <n v="2601381"/>
    <s v="Narciso Manuel Chavana"/>
    <x v="1"/>
    <x v="26"/>
    <s v="Baca baca"/>
    <m/>
    <m/>
    <m/>
    <m/>
    <m/>
    <m/>
    <s v="Narciso Manuel Chavana"/>
    <s v="840312562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10"/>
    <s v="Sem registo"/>
  </r>
  <r>
    <d v="2026-04-02T00:00:00"/>
    <x v="3"/>
    <m/>
    <m/>
    <m/>
    <n v="6"/>
    <n v="3"/>
    <n v="3"/>
    <n v="0"/>
    <m/>
    <m/>
    <m/>
    <m/>
    <m/>
    <m/>
    <m/>
    <s v="AGRIMIDACLORP1L"/>
    <m/>
    <m/>
    <m/>
    <n v="2601381"/>
    <s v="Narciso Manuel Chavana"/>
    <x v="1"/>
    <x v="26"/>
    <s v="Bombagem"/>
    <m/>
    <m/>
    <m/>
    <m/>
    <m/>
    <m/>
    <s v="Narciso Manuel Chavana"/>
    <s v="840312562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3"/>
    <s v="Sem registo"/>
  </r>
  <r>
    <d v="2026-04-02T00:00:00"/>
    <x v="3"/>
    <m/>
    <m/>
    <m/>
    <n v="6"/>
    <n v="3"/>
    <n v="3"/>
    <n v="0"/>
    <m/>
    <m/>
    <m/>
    <m/>
    <m/>
    <m/>
    <m/>
    <s v="AGRIMIDACLORP1L"/>
    <m/>
    <m/>
    <m/>
    <n v="2601381"/>
    <s v="Narciso Manuel Chavana"/>
    <x v="1"/>
    <x v="26"/>
    <s v="kulula"/>
    <m/>
    <m/>
    <m/>
    <m/>
    <m/>
    <m/>
    <s v="Narciso Manuel Chavana"/>
    <s v="840312562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3"/>
    <s v="Sem registo"/>
  </r>
  <r>
    <d v="2026-04-02T00:00:00"/>
    <x v="3"/>
    <m/>
    <m/>
    <m/>
    <n v="41"/>
    <n v="20.5"/>
    <n v="20.5"/>
    <n v="0"/>
    <m/>
    <m/>
    <m/>
    <m/>
    <m/>
    <m/>
    <m/>
    <s v="AGRIMIDACLORP1L"/>
    <m/>
    <m/>
    <m/>
    <n v="2601381"/>
    <s v="Narciso Manuel Chavana"/>
    <x v="1"/>
    <x v="26"/>
    <s v="M sede"/>
    <m/>
    <m/>
    <m/>
    <m/>
    <m/>
    <m/>
    <s v="Narciso Manuel Chavana"/>
    <s v="840312562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20.5"/>
    <s v="Sem registo"/>
  </r>
  <r>
    <d v="2026-04-02T00:00:00"/>
    <x v="3"/>
    <m/>
    <m/>
    <m/>
    <n v="10"/>
    <n v="5"/>
    <n v="5"/>
    <n v="0"/>
    <m/>
    <m/>
    <m/>
    <m/>
    <m/>
    <m/>
    <m/>
    <s v="AGRIMIDACLORP1L"/>
    <m/>
    <m/>
    <m/>
    <n v="2601381"/>
    <s v="Narciso Manuel Chavana"/>
    <x v="1"/>
    <x v="26"/>
    <s v="Mafuiane Sede"/>
    <m/>
    <m/>
    <m/>
    <m/>
    <m/>
    <m/>
    <s v="Narciso Manuel Chavana"/>
    <s v="840312562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5"/>
    <s v="Sem registo"/>
  </r>
  <r>
    <d v="2026-04-02T00:00:00"/>
    <x v="3"/>
    <m/>
    <m/>
    <m/>
    <n v="5"/>
    <n v="2.5"/>
    <n v="2.5"/>
    <n v="0"/>
    <m/>
    <m/>
    <m/>
    <m/>
    <m/>
    <m/>
    <m/>
    <s v="AGRIMIDACLORP1L"/>
    <m/>
    <m/>
    <m/>
    <n v="2601381"/>
    <s v="Narciso Manuel Chavana"/>
    <x v="1"/>
    <x v="26"/>
    <s v="Mafuiane, Baca Baca"/>
    <m/>
    <m/>
    <m/>
    <m/>
    <m/>
    <m/>
    <s v="Narciso Manuel Chavana"/>
    <s v="840312562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2.5"/>
    <s v="Sem registo"/>
  </r>
  <r>
    <d v="2026-04-02T00:00:00"/>
    <x v="3"/>
    <m/>
    <m/>
    <m/>
    <n v="16"/>
    <n v="8"/>
    <n v="8"/>
    <n v="0"/>
    <m/>
    <m/>
    <m/>
    <m/>
    <m/>
    <m/>
    <m/>
    <s v="AGRIMIDACLORP1L"/>
    <m/>
    <m/>
    <m/>
    <n v="2601381"/>
    <s v="Narciso Manuel Chavana"/>
    <x v="1"/>
    <x v="26"/>
    <s v="Zona D"/>
    <m/>
    <m/>
    <m/>
    <m/>
    <m/>
    <m/>
    <s v="Narciso Manuel Chavana"/>
    <s v="840312562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8"/>
    <s v="Sem registo"/>
  </r>
  <r>
    <d v="2026-04-02T00:00:00"/>
    <x v="4"/>
    <m/>
    <m/>
    <m/>
    <n v="250"/>
    <n v="250"/>
    <n v="250"/>
    <n v="0"/>
    <m/>
    <m/>
    <m/>
    <m/>
    <m/>
    <m/>
    <m/>
    <s v="MXIXMILHOKG"/>
    <m/>
    <m/>
    <m/>
    <n v="2601381"/>
    <s v="Narciso Manuel Chavana"/>
    <x v="1"/>
    <x v="26"/>
    <s v="Baca baca"/>
    <m/>
    <m/>
    <m/>
    <m/>
    <m/>
    <m/>
    <s v="Narciso Manuel Chavana"/>
    <s v="840312562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250"/>
    <s v="Sem registo"/>
  </r>
  <r>
    <d v="2026-04-02T00:00:00"/>
    <x v="4"/>
    <m/>
    <m/>
    <m/>
    <n v="75"/>
    <n v="75"/>
    <n v="75"/>
    <n v="0"/>
    <m/>
    <m/>
    <m/>
    <m/>
    <m/>
    <m/>
    <m/>
    <s v="MXIXMILHOKG"/>
    <m/>
    <m/>
    <m/>
    <n v="2601381"/>
    <s v="Narciso Manuel Chavana"/>
    <x v="1"/>
    <x v="26"/>
    <s v="Bombagem"/>
    <m/>
    <m/>
    <m/>
    <m/>
    <m/>
    <m/>
    <s v="Narciso Manuel Chavana"/>
    <s v="840312562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75"/>
    <s v="Sem registo"/>
  </r>
  <r>
    <d v="2026-04-02T00:00:00"/>
    <x v="4"/>
    <m/>
    <m/>
    <m/>
    <n v="75"/>
    <n v="75"/>
    <n v="75"/>
    <n v="0"/>
    <m/>
    <m/>
    <m/>
    <m/>
    <m/>
    <m/>
    <m/>
    <s v="MXIXMILHOKG"/>
    <m/>
    <m/>
    <m/>
    <n v="2601381"/>
    <s v="Narciso Manuel Chavana"/>
    <x v="1"/>
    <x v="26"/>
    <s v="kulula"/>
    <m/>
    <m/>
    <m/>
    <m/>
    <m/>
    <m/>
    <s v="Narciso Manuel Chavana"/>
    <s v="840312562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75"/>
    <s v="Sem registo"/>
  </r>
  <r>
    <d v="2026-04-02T00:00:00"/>
    <x v="4"/>
    <m/>
    <m/>
    <m/>
    <n v="512.5"/>
    <n v="512.5"/>
    <n v="512.5"/>
    <n v="0"/>
    <m/>
    <m/>
    <m/>
    <m/>
    <m/>
    <m/>
    <m/>
    <s v="MXIXMILHOKG"/>
    <m/>
    <m/>
    <m/>
    <n v="2601381"/>
    <s v="Narciso Manuel Chavana"/>
    <x v="1"/>
    <x v="26"/>
    <s v="M sede"/>
    <m/>
    <m/>
    <m/>
    <m/>
    <m/>
    <m/>
    <s v="Narciso Manuel Chavana"/>
    <s v="840312562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512.5"/>
    <s v="Sem registo"/>
  </r>
  <r>
    <d v="2026-04-02T00:00:00"/>
    <x v="4"/>
    <m/>
    <m/>
    <m/>
    <n v="125"/>
    <n v="125"/>
    <n v="125"/>
    <n v="0"/>
    <m/>
    <m/>
    <m/>
    <m/>
    <m/>
    <m/>
    <m/>
    <s v="MXIXMILHOKG"/>
    <m/>
    <m/>
    <m/>
    <n v="2601381"/>
    <s v="Narciso Manuel Chavana"/>
    <x v="1"/>
    <x v="26"/>
    <s v="Mafuiane Sede"/>
    <m/>
    <m/>
    <m/>
    <m/>
    <m/>
    <m/>
    <s v="Narciso Manuel Chavana"/>
    <s v="840312562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125"/>
    <s v="Sem registo"/>
  </r>
  <r>
    <d v="2026-04-02T00:00:00"/>
    <x v="4"/>
    <m/>
    <m/>
    <m/>
    <n v="62.5"/>
    <n v="62.5"/>
    <n v="62.5"/>
    <n v="0"/>
    <m/>
    <m/>
    <m/>
    <m/>
    <m/>
    <m/>
    <m/>
    <s v="MXIXMILHOKG"/>
    <m/>
    <m/>
    <m/>
    <n v="2601381"/>
    <s v="Narciso Manuel Chavana"/>
    <x v="1"/>
    <x v="26"/>
    <s v="Mafuiane, Baca Baca"/>
    <m/>
    <m/>
    <m/>
    <m/>
    <m/>
    <m/>
    <s v="Narciso Manuel Chavana"/>
    <s v="840312562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62.5"/>
    <s v="Sem registo"/>
  </r>
  <r>
    <d v="2026-04-02T00:00:00"/>
    <x v="4"/>
    <m/>
    <m/>
    <m/>
    <n v="200"/>
    <n v="200"/>
    <n v="200"/>
    <n v="0"/>
    <m/>
    <m/>
    <m/>
    <m/>
    <m/>
    <m/>
    <m/>
    <s v="MXIXMILHOKG"/>
    <m/>
    <m/>
    <m/>
    <n v="2601381"/>
    <s v="Narciso Manuel Chavana"/>
    <x v="1"/>
    <x v="26"/>
    <s v="Zona D"/>
    <m/>
    <m/>
    <m/>
    <m/>
    <m/>
    <m/>
    <s v="Narciso Manuel Chavana"/>
    <s v="840312562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200"/>
    <s v="Sem registo"/>
  </r>
  <r>
    <d v="2026-04-02T00:00:00"/>
    <x v="0"/>
    <m/>
    <m/>
    <m/>
    <n v="495"/>
    <n v="495"/>
    <n v="495"/>
    <n v="0"/>
    <m/>
    <m/>
    <m/>
    <m/>
    <m/>
    <m/>
    <m/>
    <s v="MXIXFEIJAOKG"/>
    <m/>
    <m/>
    <m/>
    <n v="2601382"/>
    <s v="Narciso Mungoi"/>
    <x v="5"/>
    <x v="30"/>
    <s v="Massangena sede"/>
    <m/>
    <m/>
    <m/>
    <m/>
    <m/>
    <m/>
    <s v="Narciso Mungoi"/>
    <s v="861394823"/>
    <s v="Andre Langa"/>
    <n v="877049177"/>
    <m/>
    <m/>
    <m/>
    <n v="260001"/>
    <m/>
    <m/>
    <m/>
    <m/>
    <m/>
    <m/>
    <m/>
    <m/>
    <m/>
    <m/>
    <m/>
    <m/>
    <m/>
    <m/>
    <m/>
    <m/>
    <m/>
    <n v="0"/>
    <n v="-495"/>
    <s v="Sem registo"/>
  </r>
  <r>
    <d v="2026-04-02T00:00:00"/>
    <x v="1"/>
    <m/>
    <m/>
    <m/>
    <n v="33"/>
    <n v="16.5"/>
    <n v="16.5"/>
    <n v="0"/>
    <m/>
    <m/>
    <m/>
    <m/>
    <m/>
    <m/>
    <m/>
    <s v="AGRIFEMMA01L"/>
    <m/>
    <m/>
    <m/>
    <n v="2601382"/>
    <s v="Narciso Mungoi"/>
    <x v="5"/>
    <x v="30"/>
    <s v="Massangena sede"/>
    <m/>
    <m/>
    <m/>
    <m/>
    <m/>
    <m/>
    <s v="Narciso Mungoi"/>
    <s v="861394823"/>
    <s v="Andre Langa"/>
    <n v="877049177"/>
    <m/>
    <m/>
    <m/>
    <n v="260001"/>
    <m/>
    <m/>
    <m/>
    <m/>
    <m/>
    <m/>
    <m/>
    <m/>
    <m/>
    <m/>
    <m/>
    <m/>
    <m/>
    <m/>
    <m/>
    <m/>
    <m/>
    <n v="0"/>
    <n v="-16.5"/>
    <s v="Sem registo"/>
  </r>
  <r>
    <d v="2026-04-02T00:00:00"/>
    <x v="2"/>
    <m/>
    <m/>
    <m/>
    <n v="660"/>
    <n v="660"/>
    <n v="660"/>
    <n v="0"/>
    <m/>
    <m/>
    <m/>
    <m/>
    <m/>
    <m/>
    <m/>
    <s v="SUSSACO"/>
    <m/>
    <m/>
    <m/>
    <n v="2601382"/>
    <s v="Narciso Mungoi"/>
    <x v="5"/>
    <x v="30"/>
    <s v="Massangena sede"/>
    <m/>
    <m/>
    <m/>
    <m/>
    <m/>
    <m/>
    <s v="Narciso Mungoi"/>
    <s v="861394823"/>
    <s v="Andre Langa"/>
    <n v="877049177"/>
    <m/>
    <m/>
    <m/>
    <n v="260001"/>
    <m/>
    <m/>
    <m/>
    <m/>
    <m/>
    <m/>
    <m/>
    <m/>
    <m/>
    <m/>
    <m/>
    <m/>
    <m/>
    <m/>
    <m/>
    <m/>
    <m/>
    <n v="0"/>
    <n v="-660"/>
    <s v="Sem registo"/>
  </r>
  <r>
    <d v="2026-04-02T00:00:00"/>
    <x v="3"/>
    <m/>
    <m/>
    <m/>
    <n v="33"/>
    <n v="16.5"/>
    <n v="16.5"/>
    <n v="0"/>
    <m/>
    <m/>
    <m/>
    <m/>
    <m/>
    <m/>
    <m/>
    <s v="AGRIMIDACLORP1L"/>
    <m/>
    <m/>
    <m/>
    <n v="2601382"/>
    <s v="Narciso Mungoi"/>
    <x v="5"/>
    <x v="30"/>
    <s v="Massangena sede"/>
    <m/>
    <m/>
    <m/>
    <m/>
    <m/>
    <m/>
    <s v="Narciso Mungoi"/>
    <s v="861394823"/>
    <s v="Andre Langa"/>
    <n v="877049177"/>
    <m/>
    <m/>
    <m/>
    <n v="260001"/>
    <m/>
    <m/>
    <m/>
    <m/>
    <m/>
    <m/>
    <m/>
    <m/>
    <m/>
    <m/>
    <m/>
    <m/>
    <m/>
    <m/>
    <m/>
    <m/>
    <m/>
    <n v="0"/>
    <n v="-16.5"/>
    <s v="Sem registo"/>
  </r>
  <r>
    <d v="2026-04-02T00:00:00"/>
    <x v="4"/>
    <m/>
    <m/>
    <m/>
    <n v="412.5"/>
    <n v="412.5"/>
    <n v="412.5"/>
    <n v="0"/>
    <m/>
    <m/>
    <m/>
    <m/>
    <m/>
    <m/>
    <m/>
    <s v="MXIXMILHOKG"/>
    <m/>
    <m/>
    <m/>
    <n v="2601382"/>
    <s v="Narciso Mungoi"/>
    <x v="5"/>
    <x v="30"/>
    <s v="Massangena sede"/>
    <m/>
    <m/>
    <m/>
    <m/>
    <m/>
    <m/>
    <s v="Narciso Mungoi"/>
    <s v="861394823"/>
    <s v="Andre Langa"/>
    <n v="877049177"/>
    <m/>
    <m/>
    <m/>
    <n v="260001"/>
    <m/>
    <m/>
    <m/>
    <m/>
    <m/>
    <m/>
    <m/>
    <m/>
    <m/>
    <m/>
    <m/>
    <m/>
    <m/>
    <m/>
    <m/>
    <m/>
    <m/>
    <n v="0"/>
    <n v="-412.5"/>
    <s v="Sem registo"/>
  </r>
  <r>
    <d v="2026-04-02T00:00:00"/>
    <x v="0"/>
    <m/>
    <m/>
    <m/>
    <n v="15"/>
    <n v="15"/>
    <n v="15"/>
    <n v="0"/>
    <m/>
    <m/>
    <m/>
    <m/>
    <m/>
    <m/>
    <m/>
    <s v="MXIXFEIJAOKG"/>
    <m/>
    <m/>
    <m/>
    <n v="2601383"/>
    <s v="Natercia Lucas Matavel"/>
    <x v="5"/>
    <x v="34"/>
    <s v="Chicumbane - sede"/>
    <m/>
    <m/>
    <m/>
    <m/>
    <m/>
    <m/>
    <s v="Natercia Lucas Matavel"/>
    <s v="845352445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15"/>
    <s v="Sem registo"/>
  </r>
  <r>
    <d v="2026-04-02T00:00:00"/>
    <x v="0"/>
    <m/>
    <m/>
    <m/>
    <n v="6330"/>
    <n v="6330"/>
    <n v="6330"/>
    <n v="0"/>
    <m/>
    <m/>
    <m/>
    <m/>
    <m/>
    <m/>
    <m/>
    <s v="MXIXFEIJAOKG"/>
    <m/>
    <m/>
    <m/>
    <n v="2601383"/>
    <s v="Natercia Lucas Matavel"/>
    <x v="5"/>
    <x v="34"/>
    <s v="Chirrindzane Mabawana`"/>
    <m/>
    <m/>
    <m/>
    <m/>
    <m/>
    <m/>
    <s v="Natercia Lucas Matavel"/>
    <s v="845352445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6330"/>
    <s v="Sem registo"/>
  </r>
  <r>
    <d v="2026-04-02T00:00:00"/>
    <x v="1"/>
    <m/>
    <m/>
    <m/>
    <n v="1"/>
    <n v="0.5"/>
    <n v="0.5"/>
    <n v="0"/>
    <m/>
    <m/>
    <m/>
    <m/>
    <m/>
    <m/>
    <m/>
    <s v="AGRIFEMMA01L"/>
    <m/>
    <m/>
    <m/>
    <n v="2601383"/>
    <s v="Natercia Lucas Matavel"/>
    <x v="5"/>
    <x v="34"/>
    <s v="Chicumbane - sede"/>
    <m/>
    <m/>
    <m/>
    <m/>
    <m/>
    <m/>
    <s v="Natercia Lucas Matavel"/>
    <s v="845352445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0.5"/>
    <s v="Sem registo"/>
  </r>
  <r>
    <d v="2026-04-02T00:00:00"/>
    <x v="1"/>
    <m/>
    <m/>
    <m/>
    <n v="422"/>
    <n v="211"/>
    <n v="211"/>
    <n v="0"/>
    <m/>
    <m/>
    <m/>
    <m/>
    <m/>
    <m/>
    <m/>
    <s v="AGRIFEMMA01L"/>
    <m/>
    <m/>
    <m/>
    <n v="2601383"/>
    <s v="Natercia Lucas Matavel"/>
    <x v="5"/>
    <x v="34"/>
    <s v="Chirrindzane Mabawana`"/>
    <m/>
    <m/>
    <m/>
    <m/>
    <m/>
    <m/>
    <s v="Natercia Lucas Matavel"/>
    <s v="845352445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211"/>
    <s v="Sem registo"/>
  </r>
  <r>
    <d v="2026-04-02T00:00:00"/>
    <x v="2"/>
    <m/>
    <m/>
    <m/>
    <n v="20"/>
    <n v="20"/>
    <n v="20"/>
    <n v="0"/>
    <m/>
    <m/>
    <m/>
    <m/>
    <m/>
    <m/>
    <m/>
    <s v="SUSSACO"/>
    <m/>
    <m/>
    <m/>
    <n v="2601383"/>
    <s v="Natercia Lucas Matavel"/>
    <x v="5"/>
    <x v="34"/>
    <s v="Chicumbane - sede"/>
    <m/>
    <m/>
    <m/>
    <m/>
    <m/>
    <m/>
    <s v="Natercia Lucas Matavel"/>
    <s v="845352445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20"/>
    <s v="Sem registo"/>
  </r>
  <r>
    <d v="2026-04-02T00:00:00"/>
    <x v="2"/>
    <m/>
    <m/>
    <m/>
    <n v="8440"/>
    <n v="8440"/>
    <n v="8440"/>
    <n v="0"/>
    <m/>
    <m/>
    <m/>
    <m/>
    <m/>
    <m/>
    <m/>
    <s v="SUSSACO"/>
    <m/>
    <m/>
    <m/>
    <n v="2601383"/>
    <s v="Natercia Lucas Matavel"/>
    <x v="5"/>
    <x v="34"/>
    <s v="Chirrindzane Mabawana`"/>
    <m/>
    <m/>
    <m/>
    <m/>
    <m/>
    <m/>
    <s v="Natercia Lucas Matavel"/>
    <s v="845352445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8440"/>
    <s v="Sem registo"/>
  </r>
  <r>
    <d v="2026-04-02T00:00:00"/>
    <x v="3"/>
    <m/>
    <m/>
    <m/>
    <n v="422"/>
    <n v="211"/>
    <n v="211"/>
    <n v="0"/>
    <m/>
    <m/>
    <m/>
    <m/>
    <m/>
    <m/>
    <m/>
    <s v="AGRIMIDACLORP1L"/>
    <m/>
    <m/>
    <m/>
    <n v="2601383"/>
    <s v="Natercia Lucas Matavel"/>
    <x v="5"/>
    <x v="34"/>
    <s v="Chirrindzane Mabawana`"/>
    <m/>
    <m/>
    <m/>
    <m/>
    <m/>
    <m/>
    <s v="Natercia Lucas Matavel"/>
    <s v="845352445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211"/>
    <s v="Sem registo"/>
  </r>
  <r>
    <d v="2026-04-02T00:00:00"/>
    <x v="4"/>
    <m/>
    <m/>
    <m/>
    <n v="5275"/>
    <n v="5275"/>
    <n v="5275"/>
    <n v="0"/>
    <m/>
    <m/>
    <m/>
    <m/>
    <m/>
    <m/>
    <m/>
    <s v="MXIXMILHOKG"/>
    <m/>
    <m/>
    <m/>
    <n v="2601383"/>
    <s v="Natercia Lucas Matavel"/>
    <x v="5"/>
    <x v="34"/>
    <s v="Chirrindzane Mabawana`"/>
    <m/>
    <m/>
    <m/>
    <m/>
    <m/>
    <m/>
    <s v="Natercia Lucas Matavel"/>
    <s v="845352445"/>
    <s v="Armando Manuel Ussivane"/>
    <n v="864272425"/>
    <m/>
    <m/>
    <m/>
    <n v="260001"/>
    <m/>
    <m/>
    <m/>
    <m/>
    <m/>
    <m/>
    <m/>
    <m/>
    <m/>
    <m/>
    <m/>
    <m/>
    <m/>
    <m/>
    <n v="5275"/>
    <m/>
    <m/>
    <n v="5275"/>
    <n v="0"/>
    <s v="Entregue"/>
  </r>
  <r>
    <d v="2026-04-02T00:00:00"/>
    <x v="5"/>
    <m/>
    <m/>
    <m/>
    <n v="3"/>
    <n v="1.5"/>
    <n v="1.5"/>
    <n v="0"/>
    <m/>
    <m/>
    <m/>
    <m/>
    <m/>
    <m/>
    <m/>
    <s v="AGRIMHMCPA1L"/>
    <m/>
    <m/>
    <m/>
    <n v="2601383"/>
    <s v="Natercia Lucas Matavel"/>
    <x v="5"/>
    <x v="34"/>
    <s v="Chicumbane - sede"/>
    <m/>
    <m/>
    <m/>
    <m/>
    <m/>
    <m/>
    <s v="Natercia Lucas Matavel"/>
    <s v="845352445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1.5"/>
    <s v="Sem registo"/>
  </r>
  <r>
    <d v="2026-04-02T00:00:00"/>
    <x v="6"/>
    <m/>
    <m/>
    <m/>
    <n v="50"/>
    <n v="50"/>
    <n v="50"/>
    <n v="0"/>
    <m/>
    <m/>
    <m/>
    <m/>
    <m/>
    <m/>
    <m/>
    <s v="MXIXARROZKG"/>
    <m/>
    <m/>
    <m/>
    <n v="2601383"/>
    <s v="Natercia Lucas Matavel"/>
    <x v="5"/>
    <x v="34"/>
    <s v="Chicumbane - sede"/>
    <m/>
    <m/>
    <m/>
    <m/>
    <m/>
    <m/>
    <s v="Natercia Lucas Matavel"/>
    <n v="845352445"/>
    <s v="Armando Manuel Ussivane"/>
    <n v="864272425"/>
    <m/>
    <m/>
    <m/>
    <n v="260001"/>
    <m/>
    <m/>
    <m/>
    <m/>
    <m/>
    <m/>
    <m/>
    <m/>
    <m/>
    <m/>
    <m/>
    <m/>
    <m/>
    <m/>
    <m/>
    <m/>
    <m/>
    <n v="0"/>
    <n v="-50"/>
    <s v="Sem registo"/>
  </r>
  <r>
    <d v="2026-04-02T00:00:00"/>
    <x v="0"/>
    <m/>
    <m/>
    <m/>
    <n v="345"/>
    <n v="345"/>
    <n v="345"/>
    <n v="0"/>
    <m/>
    <m/>
    <m/>
    <m/>
    <m/>
    <m/>
    <m/>
    <s v="MXIXFEIJAOKG"/>
    <m/>
    <m/>
    <m/>
    <n v="2601384"/>
    <s v="Ndassy Noe Fambai"/>
    <x v="5"/>
    <x v="11"/>
    <s v="BAVANDINA"/>
    <m/>
    <m/>
    <m/>
    <m/>
    <m/>
    <m/>
    <s v="Ndassy Noe Fambai"/>
    <s v="855296450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345"/>
    <s v="Sem registo"/>
  </r>
  <r>
    <d v="2026-04-02T00:00:00"/>
    <x v="0"/>
    <m/>
    <m/>
    <m/>
    <n v="660"/>
    <n v="660"/>
    <n v="660"/>
    <n v="0"/>
    <m/>
    <m/>
    <m/>
    <m/>
    <m/>
    <m/>
    <m/>
    <s v="MXIXFEIJAOKG"/>
    <m/>
    <m/>
    <m/>
    <n v="2601384"/>
    <s v="Ndassy Noe Fambai"/>
    <x v="5"/>
    <x v="11"/>
    <s v="CHICOPO"/>
    <m/>
    <m/>
    <m/>
    <m/>
    <m/>
    <m/>
    <s v="Ndassy Noe Fambai"/>
    <s v="855296450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660"/>
    <s v="Sem registo"/>
  </r>
  <r>
    <d v="2026-04-02T00:00:00"/>
    <x v="0"/>
    <m/>
    <m/>
    <m/>
    <n v="1335"/>
    <n v="1335"/>
    <n v="1335"/>
    <n v="0"/>
    <m/>
    <m/>
    <m/>
    <m/>
    <m/>
    <m/>
    <m/>
    <s v="MXIXFEIJAOKG"/>
    <m/>
    <m/>
    <m/>
    <n v="2601384"/>
    <s v="Ndassy Noe Fambai"/>
    <x v="5"/>
    <x v="11"/>
    <s v="CHIDULO A"/>
    <m/>
    <m/>
    <m/>
    <m/>
    <m/>
    <m/>
    <s v="Ndassy Noe Fambai"/>
    <s v="855296450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335"/>
    <s v="Sem registo"/>
  </r>
  <r>
    <d v="2026-04-02T00:00:00"/>
    <x v="0"/>
    <m/>
    <m/>
    <m/>
    <n v="945"/>
    <n v="945"/>
    <n v="945"/>
    <n v="0"/>
    <m/>
    <m/>
    <m/>
    <m/>
    <m/>
    <m/>
    <m/>
    <s v="MXIXFEIJAOKG"/>
    <m/>
    <m/>
    <m/>
    <n v="2601384"/>
    <s v="Ndassy Noe Fambai"/>
    <x v="5"/>
    <x v="11"/>
    <s v="CHIDULO B"/>
    <m/>
    <m/>
    <m/>
    <m/>
    <m/>
    <m/>
    <s v="Ndassy Noe Fambai"/>
    <s v="855296450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945"/>
    <s v="Sem registo"/>
  </r>
  <r>
    <d v="2026-04-02T00:00:00"/>
    <x v="0"/>
    <m/>
    <m/>
    <m/>
    <n v="780"/>
    <n v="780"/>
    <n v="780"/>
    <n v="0"/>
    <m/>
    <m/>
    <m/>
    <m/>
    <m/>
    <m/>
    <m/>
    <s v="MXIXFEIJAOKG"/>
    <m/>
    <m/>
    <m/>
    <n v="2601384"/>
    <s v="Ndassy Noe Fambai"/>
    <x v="5"/>
    <x v="11"/>
    <s v="CHIDULO RIO"/>
    <m/>
    <m/>
    <m/>
    <m/>
    <m/>
    <m/>
    <s v="Ndassy Noe Fambai"/>
    <s v="855296450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780"/>
    <s v="Sem registo"/>
  </r>
  <r>
    <d v="2026-04-02T00:00:00"/>
    <x v="0"/>
    <m/>
    <m/>
    <m/>
    <n v="1560"/>
    <n v="1560"/>
    <n v="1560"/>
    <n v="0"/>
    <m/>
    <m/>
    <m/>
    <m/>
    <m/>
    <m/>
    <m/>
    <s v="MXIXFEIJAOKG"/>
    <m/>
    <m/>
    <m/>
    <n v="2601384"/>
    <s v="Ndassy Noe Fambai"/>
    <x v="5"/>
    <x v="11"/>
    <s v="HARRIANE"/>
    <m/>
    <m/>
    <m/>
    <m/>
    <m/>
    <m/>
    <s v="Ndassy Noe Fambai"/>
    <s v="855296450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560"/>
    <s v="Sem registo"/>
  </r>
  <r>
    <d v="2026-04-02T00:00:00"/>
    <x v="0"/>
    <m/>
    <m/>
    <m/>
    <n v="1545"/>
    <n v="1545"/>
    <n v="1545"/>
    <n v="0"/>
    <m/>
    <m/>
    <m/>
    <m/>
    <m/>
    <m/>
    <m/>
    <s v="MXIXFEIJAOKG"/>
    <m/>
    <m/>
    <m/>
    <n v="2601384"/>
    <s v="Ndassy Noe Fambai"/>
    <x v="5"/>
    <x v="11"/>
    <s v="HOCUANHE"/>
    <m/>
    <m/>
    <m/>
    <m/>
    <m/>
    <m/>
    <s v="Ndassy Noe Fambai"/>
    <s v="855296450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545"/>
    <s v="Sem registo"/>
  </r>
  <r>
    <d v="2026-04-02T00:00:00"/>
    <x v="0"/>
    <m/>
    <m/>
    <m/>
    <n v="915"/>
    <n v="915"/>
    <n v="915"/>
    <n v="0"/>
    <m/>
    <m/>
    <m/>
    <m/>
    <m/>
    <m/>
    <m/>
    <s v="MXIXFEIJAOKG"/>
    <m/>
    <m/>
    <m/>
    <n v="2601384"/>
    <s v="Ndassy Noe Fambai"/>
    <x v="5"/>
    <x v="11"/>
    <s v="LHECANE"/>
    <m/>
    <m/>
    <m/>
    <m/>
    <m/>
    <m/>
    <s v="Ndassy Noe Fambai"/>
    <s v="855296450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915"/>
    <s v="Sem registo"/>
  </r>
  <r>
    <d v="2026-04-02T00:00:00"/>
    <x v="0"/>
    <m/>
    <m/>
    <m/>
    <n v="465"/>
    <n v="465"/>
    <n v="465"/>
    <n v="0"/>
    <m/>
    <m/>
    <m/>
    <m/>
    <m/>
    <m/>
    <m/>
    <s v="MXIXFEIJAOKG"/>
    <m/>
    <m/>
    <m/>
    <n v="2601384"/>
    <s v="Ndassy Noe Fambai"/>
    <x v="5"/>
    <x v="11"/>
    <s v="NHANFOLE"/>
    <m/>
    <m/>
    <m/>
    <m/>
    <m/>
    <m/>
    <s v="Ndassy Noe Fambai"/>
    <s v="855296450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465"/>
    <s v="Sem registo"/>
  </r>
  <r>
    <d v="2026-04-02T00:00:00"/>
    <x v="0"/>
    <m/>
    <m/>
    <m/>
    <n v="330"/>
    <n v="330"/>
    <n v="330"/>
    <n v="0"/>
    <m/>
    <m/>
    <m/>
    <m/>
    <m/>
    <m/>
    <m/>
    <s v="MXIXFEIJAOKG"/>
    <m/>
    <m/>
    <m/>
    <n v="2601384"/>
    <s v="Ndassy Noe Fambai"/>
    <x v="5"/>
    <x v="11"/>
    <s v="PALHANE"/>
    <m/>
    <m/>
    <m/>
    <m/>
    <m/>
    <m/>
    <s v="Ndassy Noe Fambai"/>
    <s v="855296450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330"/>
    <s v="Sem registo"/>
  </r>
  <r>
    <d v="2026-04-02T00:00:00"/>
    <x v="1"/>
    <m/>
    <m/>
    <m/>
    <n v="23"/>
    <n v="11.5"/>
    <n v="11.5"/>
    <n v="0"/>
    <m/>
    <m/>
    <m/>
    <m/>
    <m/>
    <m/>
    <m/>
    <s v="AGRIFEMMA01L"/>
    <m/>
    <m/>
    <m/>
    <n v="2601384"/>
    <s v="Ndassy Noe Fambai"/>
    <x v="5"/>
    <x v="11"/>
    <s v="BAVANDINA"/>
    <m/>
    <m/>
    <m/>
    <m/>
    <m/>
    <m/>
    <s v="Ndassy Noe Fambai"/>
    <s v="855296450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1.5"/>
    <s v="Sem registo"/>
  </r>
  <r>
    <d v="2026-04-02T00:00:00"/>
    <x v="1"/>
    <m/>
    <m/>
    <m/>
    <n v="44"/>
    <n v="22"/>
    <n v="22"/>
    <n v="0"/>
    <m/>
    <m/>
    <m/>
    <m/>
    <m/>
    <m/>
    <m/>
    <s v="AGRIFEMMA01L"/>
    <m/>
    <m/>
    <m/>
    <n v="2601384"/>
    <s v="Ndassy Noe Fambai"/>
    <x v="5"/>
    <x v="11"/>
    <s v="CHICOPO"/>
    <m/>
    <m/>
    <m/>
    <m/>
    <m/>
    <m/>
    <s v="Ndassy Noe Fambai"/>
    <s v="855296450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22"/>
    <s v="Sem registo"/>
  </r>
  <r>
    <d v="2026-04-02T00:00:00"/>
    <x v="1"/>
    <m/>
    <m/>
    <m/>
    <n v="89"/>
    <n v="44.5"/>
    <n v="44.5"/>
    <n v="0"/>
    <m/>
    <m/>
    <m/>
    <m/>
    <m/>
    <m/>
    <m/>
    <s v="AGRIFEMMA01L"/>
    <m/>
    <m/>
    <m/>
    <n v="2601384"/>
    <s v="Ndassy Noe Fambai"/>
    <x v="5"/>
    <x v="11"/>
    <s v="CHIDULO A"/>
    <m/>
    <m/>
    <m/>
    <m/>
    <m/>
    <m/>
    <s v="Ndassy Noe Fambai"/>
    <s v="855296450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44.5"/>
    <s v="Sem registo"/>
  </r>
  <r>
    <d v="2026-04-02T00:00:00"/>
    <x v="1"/>
    <m/>
    <m/>
    <m/>
    <n v="63"/>
    <n v="31.5"/>
    <n v="31.5"/>
    <n v="0"/>
    <m/>
    <m/>
    <m/>
    <m/>
    <m/>
    <m/>
    <m/>
    <s v="AGRIFEMMA01L"/>
    <m/>
    <m/>
    <m/>
    <n v="2601384"/>
    <s v="Ndassy Noe Fambai"/>
    <x v="5"/>
    <x v="11"/>
    <s v="CHIDULO B"/>
    <m/>
    <m/>
    <m/>
    <m/>
    <m/>
    <m/>
    <s v="Ndassy Noe Fambai"/>
    <s v="855296450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31.5"/>
    <s v="Sem registo"/>
  </r>
  <r>
    <d v="2026-04-02T00:00:00"/>
    <x v="1"/>
    <m/>
    <m/>
    <m/>
    <n v="52"/>
    <n v="26"/>
    <n v="26"/>
    <n v="0"/>
    <m/>
    <m/>
    <m/>
    <m/>
    <m/>
    <m/>
    <m/>
    <s v="AGRIFEMMA01L"/>
    <m/>
    <m/>
    <m/>
    <n v="2601384"/>
    <s v="Ndassy Noe Fambai"/>
    <x v="5"/>
    <x v="11"/>
    <s v="CHIDULO RIO"/>
    <m/>
    <m/>
    <m/>
    <m/>
    <m/>
    <m/>
    <s v="Ndassy Noe Fambai"/>
    <s v="855296450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26"/>
    <s v="Sem registo"/>
  </r>
  <r>
    <d v="2026-04-02T00:00:00"/>
    <x v="1"/>
    <m/>
    <m/>
    <m/>
    <n v="104"/>
    <n v="52"/>
    <n v="52"/>
    <n v="0"/>
    <m/>
    <m/>
    <m/>
    <m/>
    <m/>
    <m/>
    <m/>
    <s v="AGRIFEMMA01L"/>
    <m/>
    <m/>
    <m/>
    <n v="2601384"/>
    <s v="Ndassy Noe Fambai"/>
    <x v="5"/>
    <x v="11"/>
    <s v="HARRIANE"/>
    <m/>
    <m/>
    <m/>
    <m/>
    <m/>
    <m/>
    <s v="Ndassy Noe Fambai"/>
    <s v="855296450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52"/>
    <s v="Sem registo"/>
  </r>
  <r>
    <d v="2026-04-02T00:00:00"/>
    <x v="1"/>
    <m/>
    <m/>
    <m/>
    <n v="103"/>
    <n v="51.5"/>
    <n v="51.5"/>
    <n v="0"/>
    <m/>
    <m/>
    <m/>
    <m/>
    <m/>
    <m/>
    <m/>
    <s v="AGRIFEMMA01L"/>
    <m/>
    <m/>
    <m/>
    <n v="2601384"/>
    <s v="Ndassy Noe Fambai"/>
    <x v="5"/>
    <x v="11"/>
    <s v="HOCUANHE"/>
    <m/>
    <m/>
    <m/>
    <m/>
    <m/>
    <m/>
    <s v="Ndassy Noe Fambai"/>
    <s v="855296450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51.5"/>
    <s v="Sem registo"/>
  </r>
  <r>
    <d v="2026-04-02T00:00:00"/>
    <x v="1"/>
    <m/>
    <m/>
    <m/>
    <n v="61"/>
    <n v="30.5"/>
    <n v="30.5"/>
    <n v="0"/>
    <m/>
    <m/>
    <m/>
    <m/>
    <m/>
    <m/>
    <m/>
    <s v="AGRIFEMMA01L"/>
    <m/>
    <m/>
    <m/>
    <n v="2601384"/>
    <s v="Ndassy Noe Fambai"/>
    <x v="5"/>
    <x v="11"/>
    <s v="LHECANE"/>
    <m/>
    <m/>
    <m/>
    <m/>
    <m/>
    <m/>
    <s v="Ndassy Noe Fambai"/>
    <s v="855296450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30.5"/>
    <s v="Sem registo"/>
  </r>
  <r>
    <d v="2026-04-02T00:00:00"/>
    <x v="1"/>
    <m/>
    <m/>
    <m/>
    <n v="31"/>
    <n v="15.5"/>
    <n v="15.5"/>
    <n v="0"/>
    <m/>
    <m/>
    <m/>
    <m/>
    <m/>
    <m/>
    <m/>
    <s v="AGRIFEMMA01L"/>
    <m/>
    <m/>
    <m/>
    <n v="2601384"/>
    <s v="Ndassy Noe Fambai"/>
    <x v="5"/>
    <x v="11"/>
    <s v="NHANFOLE"/>
    <m/>
    <m/>
    <m/>
    <m/>
    <m/>
    <m/>
    <s v="Ndassy Noe Fambai"/>
    <s v="855296450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5.5"/>
    <s v="Sem registo"/>
  </r>
  <r>
    <d v="2026-04-02T00:00:00"/>
    <x v="1"/>
    <m/>
    <m/>
    <m/>
    <n v="22"/>
    <n v="11"/>
    <n v="11"/>
    <n v="0"/>
    <m/>
    <m/>
    <m/>
    <m/>
    <m/>
    <m/>
    <m/>
    <s v="AGRIFEMMA01L"/>
    <m/>
    <m/>
    <m/>
    <n v="2601384"/>
    <s v="Ndassy Noe Fambai"/>
    <x v="5"/>
    <x v="11"/>
    <s v="PALHANE"/>
    <m/>
    <m/>
    <m/>
    <m/>
    <m/>
    <m/>
    <s v="Ndassy Noe Fambai"/>
    <s v="855296450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1"/>
    <s v="Sem registo"/>
  </r>
  <r>
    <d v="2026-04-02T00:00:00"/>
    <x v="2"/>
    <m/>
    <m/>
    <m/>
    <n v="460"/>
    <n v="460"/>
    <n v="460"/>
    <n v="0"/>
    <m/>
    <m/>
    <m/>
    <m/>
    <m/>
    <m/>
    <m/>
    <s v="SUSSACO"/>
    <m/>
    <m/>
    <m/>
    <n v="2601384"/>
    <s v="Ndassy Noe Fambai"/>
    <x v="5"/>
    <x v="11"/>
    <s v="BAVANDINA"/>
    <m/>
    <m/>
    <m/>
    <m/>
    <m/>
    <m/>
    <s v="Ndassy Noe Fambai"/>
    <s v="855296450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460"/>
    <s v="Sem registo"/>
  </r>
  <r>
    <d v="2026-04-02T00:00:00"/>
    <x v="2"/>
    <m/>
    <m/>
    <m/>
    <n v="880"/>
    <n v="880"/>
    <n v="880"/>
    <n v="0"/>
    <m/>
    <m/>
    <m/>
    <m/>
    <m/>
    <m/>
    <m/>
    <s v="SUSSACO"/>
    <m/>
    <m/>
    <m/>
    <n v="2601384"/>
    <s v="Ndassy Noe Fambai"/>
    <x v="5"/>
    <x v="11"/>
    <s v="CHICOPO"/>
    <m/>
    <m/>
    <m/>
    <m/>
    <m/>
    <m/>
    <s v="Ndassy Noe Fambai"/>
    <s v="855296450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880"/>
    <s v="Sem registo"/>
  </r>
  <r>
    <d v="2026-04-02T00:00:00"/>
    <x v="2"/>
    <m/>
    <m/>
    <m/>
    <n v="1780"/>
    <n v="1780"/>
    <n v="1780"/>
    <n v="0"/>
    <m/>
    <m/>
    <m/>
    <m/>
    <m/>
    <m/>
    <m/>
    <s v="SUSSACO"/>
    <m/>
    <m/>
    <m/>
    <n v="2601384"/>
    <s v="Ndassy Noe Fambai"/>
    <x v="5"/>
    <x v="11"/>
    <s v="CHIDULO A"/>
    <m/>
    <m/>
    <m/>
    <m/>
    <m/>
    <m/>
    <s v="Ndassy Noe Fambai"/>
    <s v="855296450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780"/>
    <s v="Sem registo"/>
  </r>
  <r>
    <d v="2026-04-02T00:00:00"/>
    <x v="2"/>
    <m/>
    <m/>
    <m/>
    <n v="1260"/>
    <n v="1260"/>
    <n v="1260"/>
    <n v="0"/>
    <m/>
    <m/>
    <m/>
    <m/>
    <m/>
    <m/>
    <m/>
    <s v="SUSSACO"/>
    <m/>
    <m/>
    <m/>
    <n v="2601384"/>
    <s v="Ndassy Noe Fambai"/>
    <x v="5"/>
    <x v="11"/>
    <s v="CHIDULO B"/>
    <m/>
    <m/>
    <m/>
    <m/>
    <m/>
    <m/>
    <s v="Ndassy Noe Fambai"/>
    <s v="855296450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260"/>
    <s v="Sem registo"/>
  </r>
  <r>
    <d v="2026-04-02T00:00:00"/>
    <x v="2"/>
    <m/>
    <m/>
    <m/>
    <n v="1040"/>
    <n v="1040"/>
    <n v="1040"/>
    <n v="0"/>
    <m/>
    <m/>
    <m/>
    <m/>
    <m/>
    <m/>
    <m/>
    <s v="SUSSACO"/>
    <m/>
    <m/>
    <m/>
    <n v="2601384"/>
    <s v="Ndassy Noe Fambai"/>
    <x v="5"/>
    <x v="11"/>
    <s v="CHIDULO RIO"/>
    <m/>
    <m/>
    <m/>
    <m/>
    <m/>
    <m/>
    <s v="Ndassy Noe Fambai"/>
    <s v="855296450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040"/>
    <s v="Sem registo"/>
  </r>
  <r>
    <d v="2026-04-02T00:00:00"/>
    <x v="2"/>
    <m/>
    <m/>
    <m/>
    <n v="2080"/>
    <n v="2080"/>
    <n v="2080"/>
    <n v="0"/>
    <m/>
    <m/>
    <m/>
    <m/>
    <m/>
    <m/>
    <m/>
    <s v="SUSSACO"/>
    <m/>
    <m/>
    <m/>
    <n v="2601384"/>
    <s v="Ndassy Noe Fambai"/>
    <x v="5"/>
    <x v="11"/>
    <s v="HARRIANE"/>
    <m/>
    <m/>
    <m/>
    <m/>
    <m/>
    <m/>
    <s v="Ndassy Noe Fambai"/>
    <s v="855296450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2080"/>
    <s v="Sem registo"/>
  </r>
  <r>
    <d v="2026-04-02T00:00:00"/>
    <x v="2"/>
    <m/>
    <m/>
    <m/>
    <n v="2060"/>
    <n v="2060"/>
    <n v="2060"/>
    <n v="0"/>
    <m/>
    <m/>
    <m/>
    <m/>
    <m/>
    <m/>
    <m/>
    <s v="SUSSACO"/>
    <m/>
    <m/>
    <m/>
    <n v="2601384"/>
    <s v="Ndassy Noe Fambai"/>
    <x v="5"/>
    <x v="11"/>
    <s v="HOCUANHE"/>
    <m/>
    <m/>
    <m/>
    <m/>
    <m/>
    <m/>
    <s v="Ndassy Noe Fambai"/>
    <s v="855296450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2060"/>
    <s v="Sem registo"/>
  </r>
  <r>
    <d v="2026-04-02T00:00:00"/>
    <x v="2"/>
    <m/>
    <m/>
    <m/>
    <n v="1220"/>
    <n v="1220"/>
    <n v="1220"/>
    <n v="0"/>
    <m/>
    <m/>
    <m/>
    <m/>
    <m/>
    <m/>
    <m/>
    <s v="SUSSACO"/>
    <m/>
    <m/>
    <m/>
    <n v="2601384"/>
    <s v="Ndassy Noe Fambai"/>
    <x v="5"/>
    <x v="11"/>
    <s v="LHECANE"/>
    <m/>
    <m/>
    <m/>
    <m/>
    <m/>
    <m/>
    <s v="Ndassy Noe Fambai"/>
    <s v="855296450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220"/>
    <s v="Sem registo"/>
  </r>
  <r>
    <d v="2026-04-02T00:00:00"/>
    <x v="2"/>
    <m/>
    <m/>
    <m/>
    <n v="620"/>
    <n v="620"/>
    <n v="620"/>
    <n v="0"/>
    <m/>
    <m/>
    <m/>
    <m/>
    <m/>
    <m/>
    <m/>
    <s v="SUSSACO"/>
    <m/>
    <m/>
    <m/>
    <n v="2601384"/>
    <s v="Ndassy Noe Fambai"/>
    <x v="5"/>
    <x v="11"/>
    <s v="NHANFOLE"/>
    <m/>
    <m/>
    <m/>
    <m/>
    <m/>
    <m/>
    <s v="Ndassy Noe Fambai"/>
    <s v="855296450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620"/>
    <s v="Sem registo"/>
  </r>
  <r>
    <d v="2026-04-02T00:00:00"/>
    <x v="2"/>
    <m/>
    <m/>
    <m/>
    <n v="440"/>
    <n v="440"/>
    <n v="440"/>
    <n v="0"/>
    <m/>
    <m/>
    <m/>
    <m/>
    <m/>
    <m/>
    <m/>
    <s v="SUSSACO"/>
    <m/>
    <m/>
    <m/>
    <n v="2601384"/>
    <s v="Ndassy Noe Fambai"/>
    <x v="5"/>
    <x v="11"/>
    <s v="PALHANE"/>
    <m/>
    <m/>
    <m/>
    <m/>
    <m/>
    <m/>
    <s v="Ndassy Noe Fambai"/>
    <s v="855296450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440"/>
    <s v="Sem registo"/>
  </r>
  <r>
    <d v="2026-04-02T00:00:00"/>
    <x v="3"/>
    <m/>
    <m/>
    <m/>
    <n v="23"/>
    <n v="11.5"/>
    <n v="11.5"/>
    <n v="0"/>
    <m/>
    <m/>
    <m/>
    <m/>
    <m/>
    <m/>
    <m/>
    <s v="AGRIMIDACLORP1L"/>
    <m/>
    <m/>
    <m/>
    <n v="2601384"/>
    <s v="Ndassy Noe Fambai"/>
    <x v="5"/>
    <x v="11"/>
    <s v="BAVANDINA"/>
    <m/>
    <m/>
    <m/>
    <m/>
    <m/>
    <m/>
    <s v="Ndassy Noe Fambai"/>
    <s v="855296450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1.5"/>
    <s v="Sem registo"/>
  </r>
  <r>
    <d v="2026-04-02T00:00:00"/>
    <x v="3"/>
    <m/>
    <m/>
    <m/>
    <n v="44"/>
    <n v="22"/>
    <n v="22"/>
    <n v="0"/>
    <m/>
    <m/>
    <m/>
    <m/>
    <m/>
    <m/>
    <m/>
    <s v="AGRIMIDACLORP1L"/>
    <m/>
    <m/>
    <m/>
    <n v="2601384"/>
    <s v="Ndassy Noe Fambai"/>
    <x v="5"/>
    <x v="11"/>
    <s v="CHICOPO"/>
    <m/>
    <m/>
    <m/>
    <m/>
    <m/>
    <m/>
    <s v="Ndassy Noe Fambai"/>
    <s v="855296450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22"/>
    <s v="Sem registo"/>
  </r>
  <r>
    <d v="2026-04-02T00:00:00"/>
    <x v="3"/>
    <m/>
    <m/>
    <m/>
    <n v="89"/>
    <n v="44.5"/>
    <n v="44.5"/>
    <n v="0"/>
    <m/>
    <m/>
    <m/>
    <m/>
    <m/>
    <m/>
    <m/>
    <s v="AGRIMIDACLORP1L"/>
    <m/>
    <m/>
    <m/>
    <n v="2601384"/>
    <s v="Ndassy Noe Fambai"/>
    <x v="5"/>
    <x v="11"/>
    <s v="CHIDULO A"/>
    <m/>
    <m/>
    <m/>
    <m/>
    <m/>
    <m/>
    <s v="Ndassy Noe Fambai"/>
    <s v="855296450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44.5"/>
    <s v="Sem registo"/>
  </r>
  <r>
    <d v="2026-04-02T00:00:00"/>
    <x v="3"/>
    <m/>
    <m/>
    <m/>
    <n v="63"/>
    <n v="31.5"/>
    <n v="31.5"/>
    <n v="0"/>
    <m/>
    <m/>
    <m/>
    <m/>
    <m/>
    <m/>
    <m/>
    <s v="AGRIMIDACLORP1L"/>
    <m/>
    <m/>
    <m/>
    <n v="2601384"/>
    <s v="Ndassy Noe Fambai"/>
    <x v="5"/>
    <x v="11"/>
    <s v="CHIDULO B"/>
    <m/>
    <m/>
    <m/>
    <m/>
    <m/>
    <m/>
    <s v="Ndassy Noe Fambai"/>
    <s v="855296450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31.5"/>
    <s v="Sem registo"/>
  </r>
  <r>
    <d v="2026-04-02T00:00:00"/>
    <x v="3"/>
    <m/>
    <m/>
    <m/>
    <n v="52"/>
    <n v="26"/>
    <n v="26"/>
    <n v="0"/>
    <m/>
    <m/>
    <m/>
    <m/>
    <m/>
    <m/>
    <m/>
    <s v="AGRIMIDACLORP1L"/>
    <m/>
    <m/>
    <m/>
    <n v="2601384"/>
    <s v="Ndassy Noe Fambai"/>
    <x v="5"/>
    <x v="11"/>
    <s v="CHIDULO RIO"/>
    <m/>
    <m/>
    <m/>
    <m/>
    <m/>
    <m/>
    <s v="Ndassy Noe Fambai"/>
    <s v="855296450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26"/>
    <s v="Sem registo"/>
  </r>
  <r>
    <d v="2026-04-02T00:00:00"/>
    <x v="3"/>
    <m/>
    <m/>
    <m/>
    <n v="104"/>
    <n v="52"/>
    <n v="52"/>
    <n v="0"/>
    <m/>
    <m/>
    <m/>
    <m/>
    <m/>
    <m/>
    <m/>
    <s v="AGRIMIDACLORP1L"/>
    <m/>
    <m/>
    <m/>
    <n v="2601384"/>
    <s v="Ndassy Noe Fambai"/>
    <x v="5"/>
    <x v="11"/>
    <s v="HARRIANE"/>
    <m/>
    <m/>
    <m/>
    <m/>
    <m/>
    <m/>
    <s v="Ndassy Noe Fambai"/>
    <s v="855296450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52"/>
    <s v="Sem registo"/>
  </r>
  <r>
    <d v="2026-04-02T00:00:00"/>
    <x v="3"/>
    <m/>
    <m/>
    <m/>
    <n v="103"/>
    <n v="51.5"/>
    <n v="51.5"/>
    <n v="0"/>
    <m/>
    <m/>
    <m/>
    <m/>
    <m/>
    <m/>
    <m/>
    <s v="AGRIMIDACLORP1L"/>
    <m/>
    <m/>
    <m/>
    <n v="2601384"/>
    <s v="Ndassy Noe Fambai"/>
    <x v="5"/>
    <x v="11"/>
    <s v="HOCUANHE"/>
    <m/>
    <m/>
    <m/>
    <m/>
    <m/>
    <m/>
    <s v="Ndassy Noe Fambai"/>
    <s v="855296450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51.5"/>
    <s v="Sem registo"/>
  </r>
  <r>
    <d v="2026-04-02T00:00:00"/>
    <x v="3"/>
    <m/>
    <m/>
    <m/>
    <n v="61"/>
    <n v="30.5"/>
    <n v="30.5"/>
    <n v="0"/>
    <m/>
    <m/>
    <m/>
    <m/>
    <m/>
    <m/>
    <m/>
    <s v="AGRIMIDACLORP1L"/>
    <m/>
    <m/>
    <m/>
    <n v="2601384"/>
    <s v="Ndassy Noe Fambai"/>
    <x v="5"/>
    <x v="11"/>
    <s v="LHECANE"/>
    <m/>
    <m/>
    <m/>
    <m/>
    <m/>
    <m/>
    <s v="Ndassy Noe Fambai"/>
    <s v="855296450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30.5"/>
    <s v="Sem registo"/>
  </r>
  <r>
    <d v="2026-04-02T00:00:00"/>
    <x v="3"/>
    <m/>
    <m/>
    <m/>
    <n v="31"/>
    <n v="15.5"/>
    <n v="15.5"/>
    <n v="0"/>
    <m/>
    <m/>
    <m/>
    <m/>
    <m/>
    <m/>
    <m/>
    <s v="AGRIMIDACLORP1L"/>
    <m/>
    <m/>
    <m/>
    <n v="2601384"/>
    <s v="Ndassy Noe Fambai"/>
    <x v="5"/>
    <x v="11"/>
    <s v="NHANFOLE"/>
    <m/>
    <m/>
    <m/>
    <m/>
    <m/>
    <m/>
    <s v="Ndassy Noe Fambai"/>
    <s v="855296450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5.5"/>
    <s v="Sem registo"/>
  </r>
  <r>
    <d v="2026-04-02T00:00:00"/>
    <x v="3"/>
    <m/>
    <m/>
    <m/>
    <n v="22"/>
    <n v="11"/>
    <n v="11"/>
    <n v="0"/>
    <m/>
    <m/>
    <m/>
    <m/>
    <m/>
    <m/>
    <m/>
    <s v="AGRIMIDACLORP1L"/>
    <m/>
    <m/>
    <m/>
    <n v="2601384"/>
    <s v="Ndassy Noe Fambai"/>
    <x v="5"/>
    <x v="11"/>
    <s v="PALHANE"/>
    <m/>
    <m/>
    <m/>
    <m/>
    <m/>
    <m/>
    <s v="Ndassy Noe Fambai"/>
    <s v="855296450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1"/>
    <s v="Sem registo"/>
  </r>
  <r>
    <d v="2026-04-02T00:00:00"/>
    <x v="4"/>
    <m/>
    <m/>
    <m/>
    <n v="287.5"/>
    <n v="287.5"/>
    <n v="287.5"/>
    <n v="0"/>
    <m/>
    <m/>
    <m/>
    <m/>
    <m/>
    <m/>
    <m/>
    <s v="MXIXMILHOKG"/>
    <m/>
    <m/>
    <m/>
    <n v="2601384"/>
    <s v="Ndassy Noe Fambai"/>
    <x v="5"/>
    <x v="11"/>
    <s v="BAVANDINA"/>
    <m/>
    <m/>
    <m/>
    <m/>
    <m/>
    <m/>
    <s v="Ndassy Noe Fambai"/>
    <s v="855296450"/>
    <s v="DANUBIO LUIS SARMENTO NHAQUILA"/>
    <n v="867489953"/>
    <m/>
    <m/>
    <m/>
    <n v="260001"/>
    <m/>
    <m/>
    <m/>
    <m/>
    <m/>
    <m/>
    <m/>
    <m/>
    <m/>
    <m/>
    <m/>
    <m/>
    <m/>
    <m/>
    <n v="288"/>
    <m/>
    <m/>
    <n v="288"/>
    <n v="0.5"/>
    <s v="Entregue"/>
  </r>
  <r>
    <d v="2026-04-02T00:00:00"/>
    <x v="4"/>
    <m/>
    <m/>
    <m/>
    <n v="550"/>
    <n v="550"/>
    <n v="550"/>
    <n v="0"/>
    <m/>
    <m/>
    <m/>
    <m/>
    <m/>
    <m/>
    <m/>
    <s v="MXIXMILHOKG"/>
    <m/>
    <m/>
    <m/>
    <n v="2601384"/>
    <s v="Ndassy Noe Fambai"/>
    <x v="5"/>
    <x v="11"/>
    <s v="CHICOPO"/>
    <m/>
    <m/>
    <m/>
    <m/>
    <m/>
    <m/>
    <s v="Ndassy Noe Fambai"/>
    <s v="855296450"/>
    <s v="DANUBIO LUIS SARMENTO NHAQUILA"/>
    <n v="867489953"/>
    <m/>
    <m/>
    <m/>
    <n v="260001"/>
    <m/>
    <m/>
    <m/>
    <m/>
    <m/>
    <m/>
    <m/>
    <m/>
    <m/>
    <m/>
    <m/>
    <m/>
    <m/>
    <m/>
    <n v="550"/>
    <m/>
    <m/>
    <n v="550"/>
    <n v="0"/>
    <s v="Entregue"/>
  </r>
  <r>
    <d v="2026-04-02T00:00:00"/>
    <x v="4"/>
    <m/>
    <m/>
    <m/>
    <n v="1112.5"/>
    <n v="1112.5"/>
    <n v="1112.5"/>
    <n v="0"/>
    <m/>
    <m/>
    <m/>
    <m/>
    <m/>
    <m/>
    <m/>
    <s v="MXIXMILHOKG"/>
    <m/>
    <m/>
    <m/>
    <n v="2601384"/>
    <s v="Ndassy Noe Fambai"/>
    <x v="5"/>
    <x v="11"/>
    <s v="CHIDULO A"/>
    <m/>
    <m/>
    <m/>
    <m/>
    <m/>
    <m/>
    <s v="Ndassy Noe Fambai"/>
    <s v="855296450"/>
    <s v="DANUBIO LUIS SARMENTO NHAQUILA"/>
    <n v="867489953"/>
    <m/>
    <m/>
    <m/>
    <n v="260001"/>
    <m/>
    <m/>
    <m/>
    <m/>
    <m/>
    <m/>
    <m/>
    <m/>
    <m/>
    <m/>
    <m/>
    <m/>
    <m/>
    <m/>
    <n v="1112"/>
    <m/>
    <m/>
    <n v="1112"/>
    <n v="-0.5"/>
    <s v="Entregue"/>
  </r>
  <r>
    <d v="2026-04-02T00:00:00"/>
    <x v="4"/>
    <m/>
    <m/>
    <m/>
    <n v="787.5"/>
    <n v="787.5"/>
    <n v="787.5"/>
    <n v="0"/>
    <m/>
    <m/>
    <m/>
    <m/>
    <m/>
    <m/>
    <m/>
    <s v="MXIXMILHOKG"/>
    <m/>
    <m/>
    <m/>
    <n v="2601384"/>
    <s v="Ndassy Noe Fambai"/>
    <x v="5"/>
    <x v="11"/>
    <s v="CHIDULO B"/>
    <m/>
    <m/>
    <m/>
    <m/>
    <m/>
    <m/>
    <s v="Ndassy Noe Fambai"/>
    <s v="855296450"/>
    <s v="DANUBIO LUIS SARMENTO NHAQUILA"/>
    <n v="867489953"/>
    <m/>
    <m/>
    <m/>
    <n v="260001"/>
    <m/>
    <m/>
    <m/>
    <m/>
    <m/>
    <m/>
    <m/>
    <m/>
    <m/>
    <m/>
    <m/>
    <m/>
    <m/>
    <m/>
    <n v="788"/>
    <m/>
    <m/>
    <n v="788"/>
    <n v="0.5"/>
    <s v="Entregue"/>
  </r>
  <r>
    <d v="2026-04-02T00:00:00"/>
    <x v="4"/>
    <m/>
    <m/>
    <m/>
    <n v="650"/>
    <n v="650"/>
    <n v="650"/>
    <n v="0"/>
    <m/>
    <m/>
    <m/>
    <m/>
    <m/>
    <m/>
    <m/>
    <s v="MXIXMILHOKG"/>
    <m/>
    <m/>
    <m/>
    <n v="2601384"/>
    <s v="Ndassy Noe Fambai"/>
    <x v="5"/>
    <x v="11"/>
    <s v="CHIDULO RIO"/>
    <m/>
    <m/>
    <m/>
    <m/>
    <m/>
    <m/>
    <s v="Ndassy Noe Fambai"/>
    <s v="855296450"/>
    <s v="DANUBIO LUIS SARMENTO NHAQUILA"/>
    <n v="867489953"/>
    <m/>
    <m/>
    <m/>
    <n v="260001"/>
    <m/>
    <m/>
    <m/>
    <m/>
    <m/>
    <m/>
    <m/>
    <m/>
    <m/>
    <m/>
    <m/>
    <m/>
    <m/>
    <m/>
    <n v="650"/>
    <m/>
    <m/>
    <n v="650"/>
    <n v="0"/>
    <s v="Entregue"/>
  </r>
  <r>
    <d v="2026-04-02T00:00:00"/>
    <x v="4"/>
    <m/>
    <m/>
    <m/>
    <n v="1300"/>
    <n v="1300"/>
    <n v="1300"/>
    <n v="0"/>
    <m/>
    <m/>
    <m/>
    <m/>
    <m/>
    <m/>
    <m/>
    <s v="MXIXMILHOKG"/>
    <m/>
    <m/>
    <m/>
    <n v="2601384"/>
    <s v="Ndassy Noe Fambai"/>
    <x v="5"/>
    <x v="11"/>
    <s v="HARRIANE"/>
    <m/>
    <m/>
    <m/>
    <m/>
    <m/>
    <m/>
    <s v="Ndassy Noe Fambai"/>
    <s v="855296450"/>
    <s v="DANUBIO LUIS SARMENTO NHAQUILA"/>
    <n v="867489953"/>
    <m/>
    <m/>
    <m/>
    <n v="260001"/>
    <m/>
    <m/>
    <m/>
    <m/>
    <m/>
    <m/>
    <m/>
    <m/>
    <m/>
    <m/>
    <m/>
    <m/>
    <m/>
    <m/>
    <n v="1300"/>
    <m/>
    <m/>
    <n v="1300"/>
    <n v="0"/>
    <s v="Entregue"/>
  </r>
  <r>
    <d v="2026-04-02T00:00:00"/>
    <x v="4"/>
    <m/>
    <m/>
    <m/>
    <n v="1287.5"/>
    <n v="1287.5"/>
    <n v="1287.5"/>
    <n v="0"/>
    <m/>
    <m/>
    <m/>
    <m/>
    <m/>
    <m/>
    <m/>
    <s v="MXIXMILHOKG"/>
    <m/>
    <m/>
    <m/>
    <n v="2601384"/>
    <s v="Ndassy Noe Fambai"/>
    <x v="5"/>
    <x v="11"/>
    <s v="HOCUANHE"/>
    <m/>
    <m/>
    <m/>
    <m/>
    <m/>
    <m/>
    <s v="Ndassy Noe Fambai"/>
    <s v="855296450"/>
    <s v="DANUBIO LUIS SARMENTO NHAQUILA"/>
    <n v="867489953"/>
    <m/>
    <m/>
    <m/>
    <n v="260001"/>
    <m/>
    <m/>
    <m/>
    <m/>
    <m/>
    <m/>
    <m/>
    <m/>
    <m/>
    <m/>
    <m/>
    <m/>
    <m/>
    <m/>
    <n v="1288"/>
    <m/>
    <m/>
    <n v="1288"/>
    <n v="0.5"/>
    <s v="Entregue"/>
  </r>
  <r>
    <d v="2026-04-02T00:00:00"/>
    <x v="4"/>
    <m/>
    <m/>
    <m/>
    <n v="762.5"/>
    <n v="762.5"/>
    <n v="762.5"/>
    <n v="0"/>
    <m/>
    <m/>
    <m/>
    <m/>
    <m/>
    <m/>
    <m/>
    <s v="MXIXMILHOKG"/>
    <m/>
    <m/>
    <m/>
    <n v="2601384"/>
    <s v="Ndassy Noe Fambai"/>
    <x v="5"/>
    <x v="11"/>
    <s v="LHECANE"/>
    <m/>
    <m/>
    <m/>
    <m/>
    <m/>
    <m/>
    <s v="Ndassy Noe Fambai"/>
    <s v="855296450"/>
    <s v="DANUBIO LUIS SARMENTO NHAQUILA"/>
    <n v="867489953"/>
    <m/>
    <m/>
    <m/>
    <n v="260001"/>
    <m/>
    <m/>
    <m/>
    <m/>
    <m/>
    <m/>
    <m/>
    <m/>
    <m/>
    <m/>
    <m/>
    <m/>
    <m/>
    <m/>
    <n v="762"/>
    <m/>
    <m/>
    <n v="762"/>
    <n v="-0.5"/>
    <s v="Entregue"/>
  </r>
  <r>
    <d v="2026-04-02T00:00:00"/>
    <x v="4"/>
    <m/>
    <m/>
    <m/>
    <n v="387.5"/>
    <n v="387.5"/>
    <n v="387.5"/>
    <n v="0"/>
    <m/>
    <m/>
    <m/>
    <m/>
    <m/>
    <m/>
    <m/>
    <s v="MXIXMILHOKG"/>
    <m/>
    <m/>
    <m/>
    <n v="2601384"/>
    <s v="Ndassy Noe Fambai"/>
    <x v="5"/>
    <x v="11"/>
    <s v="NHANFOLE"/>
    <m/>
    <m/>
    <m/>
    <m/>
    <m/>
    <m/>
    <s v="Ndassy Noe Fambai"/>
    <s v="855296450"/>
    <s v="DANUBIO LUIS SARMENTO NHAQUILA"/>
    <n v="867489953"/>
    <m/>
    <m/>
    <m/>
    <n v="260001"/>
    <m/>
    <m/>
    <m/>
    <m/>
    <m/>
    <m/>
    <m/>
    <m/>
    <m/>
    <m/>
    <m/>
    <m/>
    <m/>
    <m/>
    <n v="388"/>
    <m/>
    <m/>
    <n v="388"/>
    <n v="0.5"/>
    <s v="Entregue"/>
  </r>
  <r>
    <d v="2026-04-02T00:00:00"/>
    <x v="4"/>
    <m/>
    <m/>
    <m/>
    <n v="275"/>
    <n v="275"/>
    <n v="275"/>
    <n v="0"/>
    <m/>
    <m/>
    <m/>
    <m/>
    <m/>
    <m/>
    <m/>
    <s v="MXIXMILHOKG"/>
    <m/>
    <m/>
    <m/>
    <n v="2601384"/>
    <s v="Ndassy Noe Fambai"/>
    <x v="5"/>
    <x v="11"/>
    <s v="PALHANE"/>
    <m/>
    <m/>
    <m/>
    <m/>
    <m/>
    <m/>
    <s v="Ndassy Noe Fambai"/>
    <s v="855296450"/>
    <s v="DANUBIO LUIS SARMENTO NHAQUILA"/>
    <n v="867489953"/>
    <m/>
    <m/>
    <m/>
    <n v="260001"/>
    <m/>
    <m/>
    <m/>
    <m/>
    <m/>
    <m/>
    <m/>
    <m/>
    <m/>
    <m/>
    <m/>
    <m/>
    <m/>
    <m/>
    <n v="275"/>
    <m/>
    <m/>
    <n v="275"/>
    <n v="0"/>
    <s v="Entregue"/>
  </r>
  <r>
    <d v="2026-04-02T00:00:00"/>
    <x v="0"/>
    <m/>
    <m/>
    <m/>
    <n v="330"/>
    <n v="330"/>
    <n v="255"/>
    <n v="-75"/>
    <m/>
    <m/>
    <m/>
    <m/>
    <m/>
    <m/>
    <m/>
    <s v="MXIXFEIJAOKG"/>
    <m/>
    <m/>
    <m/>
    <n v="2601385"/>
    <s v="Nelinha Hibraimo"/>
    <x v="2"/>
    <x v="7"/>
    <s v="Povoa"/>
    <m/>
    <m/>
    <m/>
    <m/>
    <m/>
    <m/>
    <s v="Nelinha Hibraimo"/>
    <s v="871014865"/>
    <s v="Anifa Manuel Ferreira Ramessane"/>
    <n v="843766667"/>
    <m/>
    <m/>
    <m/>
    <n v="260001"/>
    <m/>
    <m/>
    <m/>
    <m/>
    <m/>
    <m/>
    <m/>
    <m/>
    <m/>
    <m/>
    <m/>
    <m/>
    <m/>
    <n v="-75"/>
    <m/>
    <m/>
    <n v="330"/>
    <n v="0"/>
    <n v="-255"/>
    <s v="Sem registo"/>
  </r>
  <r>
    <d v="2026-04-02T00:00:00"/>
    <x v="1"/>
    <m/>
    <m/>
    <m/>
    <n v="22"/>
    <n v="11"/>
    <n v="17"/>
    <n v="6"/>
    <m/>
    <m/>
    <m/>
    <m/>
    <m/>
    <m/>
    <m/>
    <s v="AGRIFEMMA01L"/>
    <m/>
    <m/>
    <m/>
    <n v="2601385"/>
    <s v="Nelinha Hibraimo"/>
    <x v="2"/>
    <x v="7"/>
    <s v="Povoa"/>
    <m/>
    <m/>
    <m/>
    <m/>
    <m/>
    <m/>
    <s v="Nelinha Hibraimo"/>
    <s v="871014865"/>
    <s v="Anifa Manuel Ferreira Ramessane"/>
    <n v="843766667"/>
    <m/>
    <m/>
    <m/>
    <n v="260001"/>
    <m/>
    <m/>
    <m/>
    <m/>
    <m/>
    <m/>
    <m/>
    <m/>
    <m/>
    <m/>
    <m/>
    <m/>
    <m/>
    <n v="-5"/>
    <m/>
    <m/>
    <m/>
    <n v="0"/>
    <n v="-17"/>
    <s v="Sem registo"/>
  </r>
  <r>
    <d v="2026-04-02T00:00:00"/>
    <x v="2"/>
    <m/>
    <m/>
    <m/>
    <n v="440"/>
    <n v="440"/>
    <n v="340"/>
    <n v="-100"/>
    <m/>
    <m/>
    <m/>
    <m/>
    <m/>
    <m/>
    <m/>
    <s v="SUSSACO"/>
    <m/>
    <m/>
    <m/>
    <n v="2601385"/>
    <s v="Nelinha Hibraimo"/>
    <x v="2"/>
    <x v="7"/>
    <s v="Povoa"/>
    <m/>
    <m/>
    <m/>
    <m/>
    <m/>
    <m/>
    <s v="Nelinha Hibraimo"/>
    <s v="871014865"/>
    <s v="Anifa Manuel Ferreira Ramessane"/>
    <n v="843766667"/>
    <m/>
    <m/>
    <m/>
    <n v="260001"/>
    <m/>
    <m/>
    <m/>
    <m/>
    <m/>
    <m/>
    <m/>
    <m/>
    <m/>
    <m/>
    <m/>
    <m/>
    <m/>
    <n v="-100"/>
    <m/>
    <m/>
    <m/>
    <n v="0"/>
    <n v="-340"/>
    <s v="Sem registo"/>
  </r>
  <r>
    <d v="2026-04-02T00:00:00"/>
    <x v="5"/>
    <m/>
    <m/>
    <m/>
    <n v="66"/>
    <n v="33"/>
    <n v="51"/>
    <n v="18"/>
    <m/>
    <m/>
    <m/>
    <m/>
    <m/>
    <m/>
    <m/>
    <s v="AGRIMHMCPA1L"/>
    <m/>
    <m/>
    <m/>
    <n v="2601385"/>
    <s v="Nelinha Hibraimo"/>
    <x v="2"/>
    <x v="7"/>
    <s v="Povoa"/>
    <m/>
    <m/>
    <m/>
    <m/>
    <m/>
    <m/>
    <s v="Nelinha Hibraimo"/>
    <s v="871014865"/>
    <s v="Anifa Manuel Ferreira Ramessane"/>
    <n v="843766667"/>
    <m/>
    <m/>
    <m/>
    <n v="260001"/>
    <m/>
    <m/>
    <m/>
    <m/>
    <m/>
    <m/>
    <m/>
    <m/>
    <m/>
    <m/>
    <m/>
    <m/>
    <m/>
    <n v="-15"/>
    <m/>
    <m/>
    <m/>
    <n v="0"/>
    <n v="-51"/>
    <s v="Sem registo"/>
  </r>
  <r>
    <d v="2026-04-02T00:00:00"/>
    <x v="6"/>
    <m/>
    <m/>
    <m/>
    <n v="1100"/>
    <n v="1100"/>
    <n v="850"/>
    <n v="-250"/>
    <m/>
    <m/>
    <m/>
    <m/>
    <m/>
    <m/>
    <m/>
    <s v="MXIXARROZKG"/>
    <m/>
    <m/>
    <m/>
    <n v="2601385"/>
    <s v="Nelinha Hibraimo"/>
    <x v="2"/>
    <x v="7"/>
    <s v="Povoa"/>
    <m/>
    <m/>
    <m/>
    <m/>
    <m/>
    <m/>
    <s v="Nelinha Hibraimo"/>
    <s v="871014865"/>
    <s v="Anifa Manuel Ferreira Ramessane"/>
    <n v="843766667"/>
    <m/>
    <m/>
    <m/>
    <n v="260001"/>
    <m/>
    <m/>
    <m/>
    <m/>
    <m/>
    <m/>
    <m/>
    <m/>
    <m/>
    <m/>
    <m/>
    <m/>
    <m/>
    <n v="-250"/>
    <m/>
    <m/>
    <m/>
    <n v="0"/>
    <n v="-850"/>
    <s v="Sem registo"/>
  </r>
  <r>
    <d v="2026-04-02T00:00:00"/>
    <x v="0"/>
    <m/>
    <m/>
    <m/>
    <n v="330"/>
    <n v="330"/>
    <n v="270"/>
    <n v="-60"/>
    <m/>
    <m/>
    <m/>
    <m/>
    <m/>
    <m/>
    <m/>
    <s v="MXIXFEIJAOKG"/>
    <m/>
    <m/>
    <m/>
    <n v="2601386"/>
    <s v="Nelinha Ibraimo"/>
    <x v="2"/>
    <x v="7"/>
    <s v="Mungassa"/>
    <m/>
    <m/>
    <m/>
    <m/>
    <m/>
    <m/>
    <s v="Nelinha Ibraimo"/>
    <s v="871014865"/>
    <s v="Anifa Manuel Ferreira Ramessane"/>
    <n v="843766667"/>
    <m/>
    <m/>
    <m/>
    <n v="260001"/>
    <m/>
    <m/>
    <m/>
    <m/>
    <m/>
    <m/>
    <m/>
    <m/>
    <m/>
    <m/>
    <m/>
    <m/>
    <m/>
    <n v="-60"/>
    <m/>
    <m/>
    <n v="330"/>
    <n v="0"/>
    <n v="-270"/>
    <s v="Sem registo"/>
  </r>
  <r>
    <d v="2026-04-02T00:00:00"/>
    <x v="1"/>
    <m/>
    <m/>
    <m/>
    <n v="22"/>
    <n v="11"/>
    <n v="18"/>
    <n v="7"/>
    <m/>
    <m/>
    <m/>
    <m/>
    <m/>
    <m/>
    <m/>
    <s v="AGRIFEMMA01L"/>
    <m/>
    <m/>
    <m/>
    <n v="2601386"/>
    <s v="Nelinha Ibraimo"/>
    <x v="2"/>
    <x v="7"/>
    <s v="Mungassa"/>
    <m/>
    <m/>
    <m/>
    <m/>
    <m/>
    <m/>
    <s v="Nelinha Ibraimo"/>
    <s v="871014865"/>
    <s v="Anifa Manuel Ferreira Ramessane"/>
    <n v="843766667"/>
    <m/>
    <m/>
    <m/>
    <n v="260001"/>
    <m/>
    <m/>
    <m/>
    <m/>
    <m/>
    <m/>
    <m/>
    <m/>
    <m/>
    <m/>
    <m/>
    <m/>
    <m/>
    <n v="-4"/>
    <m/>
    <m/>
    <m/>
    <n v="0"/>
    <n v="-18"/>
    <s v="Sem registo"/>
  </r>
  <r>
    <d v="2026-04-02T00:00:00"/>
    <x v="2"/>
    <m/>
    <m/>
    <m/>
    <n v="440"/>
    <n v="440"/>
    <n v="360"/>
    <n v="-80"/>
    <m/>
    <m/>
    <m/>
    <m/>
    <m/>
    <m/>
    <m/>
    <s v="SUSSACO"/>
    <m/>
    <m/>
    <m/>
    <n v="2601386"/>
    <s v="Nelinha Ibraimo"/>
    <x v="2"/>
    <x v="7"/>
    <s v="Mungassa"/>
    <m/>
    <m/>
    <m/>
    <m/>
    <m/>
    <m/>
    <s v="Nelinha Ibraimo"/>
    <s v="871014865"/>
    <s v="Anifa Manuel Ferreira Ramessane"/>
    <n v="843766667"/>
    <m/>
    <m/>
    <m/>
    <n v="260001"/>
    <m/>
    <m/>
    <m/>
    <m/>
    <m/>
    <m/>
    <m/>
    <m/>
    <m/>
    <m/>
    <m/>
    <m/>
    <m/>
    <n v="-80"/>
    <m/>
    <m/>
    <m/>
    <n v="0"/>
    <n v="-360"/>
    <s v="Sem registo"/>
  </r>
  <r>
    <d v="2026-04-02T00:00:00"/>
    <x v="5"/>
    <m/>
    <m/>
    <m/>
    <n v="66"/>
    <n v="33"/>
    <n v="54"/>
    <n v="21"/>
    <m/>
    <m/>
    <m/>
    <m/>
    <m/>
    <m/>
    <m/>
    <s v="AGRIMHMCPA1L"/>
    <m/>
    <m/>
    <m/>
    <n v="2601386"/>
    <s v="Nelinha Ibraimo"/>
    <x v="2"/>
    <x v="7"/>
    <s v="Mungassa"/>
    <m/>
    <m/>
    <m/>
    <m/>
    <m/>
    <m/>
    <s v="Nelinha Ibraimo"/>
    <s v="871014865"/>
    <s v="Anifa Manuel Ferreira Ramessane"/>
    <n v="843766667"/>
    <m/>
    <m/>
    <m/>
    <n v="260001"/>
    <m/>
    <m/>
    <m/>
    <m/>
    <m/>
    <m/>
    <m/>
    <m/>
    <m/>
    <m/>
    <m/>
    <m/>
    <m/>
    <n v="-12"/>
    <m/>
    <m/>
    <m/>
    <n v="0"/>
    <n v="-54"/>
    <s v="Sem registo"/>
  </r>
  <r>
    <d v="2026-04-02T00:00:00"/>
    <x v="6"/>
    <m/>
    <m/>
    <m/>
    <n v="1100"/>
    <n v="1100"/>
    <n v="900"/>
    <n v="-200"/>
    <m/>
    <m/>
    <m/>
    <m/>
    <m/>
    <m/>
    <m/>
    <s v="MXIXARROZKG"/>
    <m/>
    <m/>
    <m/>
    <n v="2601386"/>
    <s v="Nelinha Ibraimo"/>
    <x v="2"/>
    <x v="7"/>
    <s v="Mungassa"/>
    <m/>
    <m/>
    <m/>
    <m/>
    <m/>
    <m/>
    <s v="Nelinha Ibraimo"/>
    <s v="871014865"/>
    <s v="Anifa Manuel Ferreira Ramessane"/>
    <n v="843766667"/>
    <m/>
    <m/>
    <m/>
    <n v="260001"/>
    <m/>
    <m/>
    <m/>
    <m/>
    <m/>
    <m/>
    <m/>
    <m/>
    <m/>
    <m/>
    <m/>
    <m/>
    <m/>
    <n v="-200"/>
    <m/>
    <m/>
    <m/>
    <n v="0"/>
    <n v="-900"/>
    <s v="Sem registo"/>
  </r>
  <r>
    <d v="2026-04-02T00:00:00"/>
    <x v="0"/>
    <m/>
    <m/>
    <m/>
    <n v="840"/>
    <n v="840"/>
    <n v="840"/>
    <n v="0"/>
    <m/>
    <m/>
    <m/>
    <m/>
    <m/>
    <m/>
    <m/>
    <s v="MXIXFEIJAOKG"/>
    <m/>
    <m/>
    <m/>
    <n v="2601387"/>
    <s v="Nelson Timóteo Isaac"/>
    <x v="1"/>
    <x v="17"/>
    <s v="Boane sede, Eduardo Mondlane, Mahubo 10"/>
    <m/>
    <m/>
    <m/>
    <m/>
    <m/>
    <m/>
    <s v="Nelson Timóteo Isaac"/>
    <s v="848431789"/>
    <s v="Fabião José Machava"/>
    <n v="847389056"/>
    <m/>
    <m/>
    <m/>
    <n v="260001"/>
    <m/>
    <m/>
    <m/>
    <m/>
    <m/>
    <m/>
    <m/>
    <m/>
    <m/>
    <m/>
    <m/>
    <m/>
    <m/>
    <m/>
    <m/>
    <n v="840"/>
    <m/>
    <n v="840"/>
    <n v="0"/>
    <s v="Entregue"/>
  </r>
  <r>
    <d v="2026-04-02T00:00:00"/>
    <x v="1"/>
    <m/>
    <m/>
    <m/>
    <n v="56"/>
    <n v="28"/>
    <n v="28"/>
    <n v="0"/>
    <m/>
    <m/>
    <m/>
    <m/>
    <m/>
    <m/>
    <m/>
    <s v="AGRIFEMMA01L"/>
    <m/>
    <m/>
    <m/>
    <n v="2601387"/>
    <s v="Nelson Timóteo Isaac"/>
    <x v="1"/>
    <x v="17"/>
    <s v="Boane sede, Eduardo Mondlane, Mahubo 10"/>
    <m/>
    <m/>
    <m/>
    <m/>
    <m/>
    <m/>
    <s v="Nelson Timóteo Isaac"/>
    <s v="848431789"/>
    <s v="Fabião José Machava"/>
    <n v="847389056"/>
    <m/>
    <m/>
    <m/>
    <n v="260001"/>
    <m/>
    <m/>
    <m/>
    <m/>
    <m/>
    <m/>
    <m/>
    <m/>
    <m/>
    <m/>
    <m/>
    <m/>
    <m/>
    <m/>
    <m/>
    <m/>
    <m/>
    <n v="0"/>
    <n v="-28"/>
    <s v="Sem registo"/>
  </r>
  <r>
    <d v="2026-04-02T00:00:00"/>
    <x v="2"/>
    <m/>
    <m/>
    <m/>
    <n v="1120"/>
    <n v="1120"/>
    <n v="1120"/>
    <n v="0"/>
    <m/>
    <m/>
    <m/>
    <m/>
    <m/>
    <m/>
    <m/>
    <s v="SUSSACO"/>
    <m/>
    <m/>
    <m/>
    <n v="2601387"/>
    <s v="Nelson Timóteo Isaac"/>
    <x v="1"/>
    <x v="17"/>
    <s v="Boane sede, Eduardo Mondlane, Mahubo 10"/>
    <m/>
    <m/>
    <m/>
    <m/>
    <m/>
    <m/>
    <s v="Nelson Timóteo Isaac"/>
    <s v="848431789"/>
    <s v="Fabião José Machava"/>
    <n v="847389056"/>
    <m/>
    <m/>
    <m/>
    <n v="260001"/>
    <m/>
    <m/>
    <m/>
    <m/>
    <m/>
    <m/>
    <m/>
    <m/>
    <m/>
    <m/>
    <m/>
    <m/>
    <m/>
    <m/>
    <m/>
    <m/>
    <m/>
    <n v="0"/>
    <n v="-1120"/>
    <s v="Sem registo"/>
  </r>
  <r>
    <d v="2026-04-02T00:00:00"/>
    <x v="3"/>
    <m/>
    <m/>
    <m/>
    <n v="56"/>
    <n v="28"/>
    <n v="28"/>
    <n v="0"/>
    <m/>
    <m/>
    <m/>
    <m/>
    <m/>
    <m/>
    <m/>
    <s v="AGRIMIDACLORP1L"/>
    <m/>
    <m/>
    <m/>
    <n v="2601387"/>
    <s v="Nelson Timóteo Isaac"/>
    <x v="1"/>
    <x v="17"/>
    <s v="Boane sede, Eduardo Mondlane, Mahubo 10"/>
    <m/>
    <m/>
    <m/>
    <m/>
    <m/>
    <m/>
    <s v="Nelson Timóteo Isaac"/>
    <s v="848431789"/>
    <s v="Fabião José Machava"/>
    <n v="847389056"/>
    <m/>
    <m/>
    <m/>
    <n v="260001"/>
    <m/>
    <m/>
    <m/>
    <m/>
    <m/>
    <m/>
    <m/>
    <m/>
    <m/>
    <m/>
    <m/>
    <m/>
    <m/>
    <m/>
    <m/>
    <m/>
    <m/>
    <n v="0"/>
    <n v="-28"/>
    <s v="Sem registo"/>
  </r>
  <r>
    <d v="2026-04-02T00:00:00"/>
    <x v="4"/>
    <m/>
    <m/>
    <m/>
    <n v="700"/>
    <n v="700"/>
    <n v="700"/>
    <n v="0"/>
    <m/>
    <m/>
    <m/>
    <m/>
    <m/>
    <m/>
    <m/>
    <s v="MXIXMILHOKG"/>
    <m/>
    <m/>
    <m/>
    <n v="2601387"/>
    <s v="Nelson Timóteo Isaac"/>
    <x v="1"/>
    <x v="17"/>
    <s v="Boane sede, Eduardo Mondlane, Mahubo 10"/>
    <m/>
    <m/>
    <m/>
    <m/>
    <m/>
    <m/>
    <s v="Nelson Timóteo Isaac"/>
    <s v="848431789"/>
    <s v="Fabião José Machava"/>
    <n v="847389056"/>
    <m/>
    <m/>
    <m/>
    <n v="260001"/>
    <m/>
    <m/>
    <m/>
    <m/>
    <m/>
    <m/>
    <m/>
    <m/>
    <m/>
    <m/>
    <m/>
    <m/>
    <m/>
    <m/>
    <m/>
    <n v="700"/>
    <m/>
    <n v="700"/>
    <n v="0"/>
    <s v="Entregue"/>
  </r>
  <r>
    <d v="2026-04-02T00:00:00"/>
    <x v="0"/>
    <m/>
    <m/>
    <m/>
    <n v="1185"/>
    <n v="1185"/>
    <n v="1185"/>
    <n v="0"/>
    <m/>
    <m/>
    <m/>
    <m/>
    <m/>
    <m/>
    <m/>
    <s v="MXIXFEIJAOKG"/>
    <m/>
    <m/>
    <m/>
    <n v="2601388"/>
    <s v="Neuza Augusto Nhauche"/>
    <x v="1"/>
    <x v="45"/>
    <s v="Mucise"/>
    <m/>
    <m/>
    <m/>
    <m/>
    <m/>
    <m/>
    <s v="Neuza Augusto Nhauche"/>
    <s v="843854476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1185"/>
    <s v="Sem registo"/>
  </r>
  <r>
    <d v="2026-04-02T00:00:00"/>
    <x v="1"/>
    <m/>
    <m/>
    <m/>
    <n v="79"/>
    <n v="39.5"/>
    <n v="39.5"/>
    <n v="0"/>
    <m/>
    <m/>
    <m/>
    <m/>
    <m/>
    <m/>
    <m/>
    <s v="AGRIFEMMA01L"/>
    <m/>
    <m/>
    <m/>
    <n v="2601388"/>
    <s v="Neuza Augusto Nhauche"/>
    <x v="1"/>
    <x v="45"/>
    <s v="Mucise"/>
    <m/>
    <m/>
    <m/>
    <m/>
    <m/>
    <m/>
    <s v="Neuza Augusto Nhauche"/>
    <s v="843854476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39.5"/>
    <s v="Sem registo"/>
  </r>
  <r>
    <d v="2026-04-02T00:00:00"/>
    <x v="2"/>
    <m/>
    <m/>
    <m/>
    <n v="1580"/>
    <n v="1580"/>
    <n v="1580"/>
    <n v="0"/>
    <m/>
    <m/>
    <m/>
    <m/>
    <m/>
    <m/>
    <m/>
    <s v="SUSSACO"/>
    <m/>
    <m/>
    <m/>
    <n v="2601388"/>
    <s v="Neuza Augusto Nhauche"/>
    <x v="1"/>
    <x v="45"/>
    <s v="Mucise"/>
    <m/>
    <m/>
    <m/>
    <m/>
    <m/>
    <m/>
    <s v="Neuza Augusto Nhauche"/>
    <s v="843854476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1580"/>
    <s v="Sem registo"/>
  </r>
  <r>
    <d v="2026-04-02T00:00:00"/>
    <x v="3"/>
    <m/>
    <m/>
    <m/>
    <n v="79"/>
    <n v="39.5"/>
    <n v="39.5"/>
    <n v="0"/>
    <m/>
    <m/>
    <m/>
    <m/>
    <m/>
    <m/>
    <m/>
    <s v="AGRIMIDACLORP1L"/>
    <m/>
    <m/>
    <m/>
    <n v="2601388"/>
    <s v="Neuza Augusto Nhauche"/>
    <x v="1"/>
    <x v="45"/>
    <s v="Mucise"/>
    <m/>
    <m/>
    <m/>
    <m/>
    <m/>
    <m/>
    <s v="Neuza Augusto Nhauche"/>
    <s v="843854476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39.5"/>
    <s v="Sem registo"/>
  </r>
  <r>
    <d v="2026-04-02T00:00:00"/>
    <x v="4"/>
    <m/>
    <m/>
    <m/>
    <n v="987.5"/>
    <n v="987.5"/>
    <n v="987.5"/>
    <n v="0"/>
    <m/>
    <m/>
    <m/>
    <m/>
    <m/>
    <m/>
    <m/>
    <s v="MXIXMILHOKG"/>
    <m/>
    <m/>
    <m/>
    <n v="2601388"/>
    <s v="Neuza Augusto Nhauche"/>
    <x v="1"/>
    <x v="45"/>
    <s v="Mucise"/>
    <m/>
    <m/>
    <m/>
    <m/>
    <m/>
    <m/>
    <s v="Neuza Augusto Nhauche"/>
    <s v="843854476"/>
    <s v="Edson Soares Agostinho Bila"/>
    <n v="841368450"/>
    <m/>
    <m/>
    <m/>
    <n v="260001"/>
    <m/>
    <m/>
    <m/>
    <m/>
    <m/>
    <m/>
    <m/>
    <m/>
    <m/>
    <m/>
    <m/>
    <m/>
    <m/>
    <m/>
    <m/>
    <m/>
    <n v="988"/>
    <n v="0"/>
    <n v="-987.5"/>
    <s v="Sem registo"/>
  </r>
  <r>
    <d v="2026-04-02T00:00:00"/>
    <x v="0"/>
    <m/>
    <m/>
    <m/>
    <n v="615"/>
    <n v="615"/>
    <n v="615"/>
    <n v="0"/>
    <m/>
    <m/>
    <m/>
    <m/>
    <m/>
    <m/>
    <m/>
    <s v="MXIXFEIJAOKG"/>
    <m/>
    <m/>
    <m/>
    <n v="2601389"/>
    <s v="Neuza Rosa Zitha"/>
    <x v="5"/>
    <x v="52"/>
    <s v="Nongote"/>
    <m/>
    <m/>
    <m/>
    <m/>
    <m/>
    <m/>
    <s v="Neuza Rosa Zitha"/>
    <s v="874257760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615"/>
    <s v="Sem registo"/>
  </r>
  <r>
    <d v="2026-04-02T00:00:00"/>
    <x v="0"/>
    <m/>
    <m/>
    <m/>
    <n v="435"/>
    <n v="435"/>
    <n v="435"/>
    <n v="0"/>
    <m/>
    <m/>
    <m/>
    <m/>
    <m/>
    <m/>
    <m/>
    <s v="MXIXFEIJAOKG"/>
    <m/>
    <m/>
    <m/>
    <n v="2601389"/>
    <s v="Neuza Rosa Zitha"/>
    <x v="5"/>
    <x v="52"/>
    <s v="Undlopho"/>
    <m/>
    <m/>
    <m/>
    <m/>
    <m/>
    <m/>
    <s v="Neuza Rosa Zitha"/>
    <s v="874257760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435"/>
    <s v="Sem registo"/>
  </r>
  <r>
    <d v="2026-04-02T00:00:00"/>
    <x v="1"/>
    <m/>
    <m/>
    <m/>
    <n v="41"/>
    <n v="20.5"/>
    <n v="20.5"/>
    <n v="0"/>
    <m/>
    <m/>
    <m/>
    <m/>
    <m/>
    <m/>
    <m/>
    <s v="AGRIFEMMA01L"/>
    <m/>
    <m/>
    <m/>
    <n v="2601389"/>
    <s v="Neuza Rosa Zitha"/>
    <x v="5"/>
    <x v="52"/>
    <s v="Nongote"/>
    <m/>
    <m/>
    <m/>
    <m/>
    <m/>
    <m/>
    <s v="Neuza Rosa Zitha"/>
    <s v="874257760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20.5"/>
    <s v="Sem registo"/>
  </r>
  <r>
    <d v="2026-04-02T00:00:00"/>
    <x v="1"/>
    <m/>
    <m/>
    <m/>
    <n v="29"/>
    <n v="14.5"/>
    <n v="14.5"/>
    <n v="0"/>
    <m/>
    <m/>
    <m/>
    <m/>
    <m/>
    <m/>
    <m/>
    <s v="AGRIFEMMA01L"/>
    <m/>
    <m/>
    <m/>
    <n v="2601389"/>
    <s v="Neuza Rosa Zitha"/>
    <x v="5"/>
    <x v="52"/>
    <s v="Undlopho"/>
    <m/>
    <m/>
    <m/>
    <m/>
    <m/>
    <m/>
    <s v="Neuza Rosa Zitha"/>
    <s v="874257760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14.5"/>
    <s v="Sem registo"/>
  </r>
  <r>
    <d v="2026-04-02T00:00:00"/>
    <x v="2"/>
    <m/>
    <m/>
    <m/>
    <n v="820"/>
    <n v="820"/>
    <n v="820"/>
    <n v="0"/>
    <m/>
    <m/>
    <m/>
    <m/>
    <m/>
    <m/>
    <m/>
    <s v="SUSSACO"/>
    <m/>
    <m/>
    <m/>
    <n v="2601389"/>
    <s v="Neuza Rosa Zitha"/>
    <x v="5"/>
    <x v="52"/>
    <s v="Nongote"/>
    <m/>
    <m/>
    <m/>
    <m/>
    <m/>
    <m/>
    <s v="Neuza Rosa Zitha"/>
    <s v="874257760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820"/>
    <s v="Sem registo"/>
  </r>
  <r>
    <d v="2026-04-02T00:00:00"/>
    <x v="2"/>
    <m/>
    <m/>
    <m/>
    <n v="580"/>
    <n v="580"/>
    <n v="580"/>
    <n v="0"/>
    <m/>
    <m/>
    <m/>
    <m/>
    <m/>
    <m/>
    <m/>
    <s v="SUSSACO"/>
    <m/>
    <m/>
    <m/>
    <n v="2601389"/>
    <s v="Neuza Rosa Zitha"/>
    <x v="5"/>
    <x v="52"/>
    <s v="Undlopho"/>
    <m/>
    <m/>
    <m/>
    <m/>
    <m/>
    <m/>
    <s v="Neuza Rosa Zitha"/>
    <s v="874257760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580"/>
    <s v="Sem registo"/>
  </r>
  <r>
    <d v="2026-04-02T00:00:00"/>
    <x v="3"/>
    <m/>
    <m/>
    <m/>
    <n v="41"/>
    <n v="20.5"/>
    <n v="20.5"/>
    <n v="0"/>
    <m/>
    <m/>
    <m/>
    <m/>
    <m/>
    <m/>
    <m/>
    <s v="AGRIMIDACLORP1L"/>
    <m/>
    <m/>
    <m/>
    <n v="2601389"/>
    <s v="Neuza Rosa Zitha"/>
    <x v="5"/>
    <x v="52"/>
    <s v="Nongote"/>
    <m/>
    <m/>
    <m/>
    <m/>
    <m/>
    <m/>
    <s v="Neuza Rosa Zitha"/>
    <s v="874257760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20.5"/>
    <s v="Sem registo"/>
  </r>
  <r>
    <d v="2026-04-02T00:00:00"/>
    <x v="3"/>
    <m/>
    <m/>
    <m/>
    <n v="29"/>
    <n v="14.5"/>
    <n v="14.5"/>
    <n v="0"/>
    <m/>
    <m/>
    <m/>
    <m/>
    <m/>
    <m/>
    <m/>
    <s v="AGRIMIDACLORP1L"/>
    <m/>
    <m/>
    <m/>
    <n v="2601389"/>
    <s v="Neuza Rosa Zitha"/>
    <x v="5"/>
    <x v="52"/>
    <s v="Undlopho"/>
    <m/>
    <m/>
    <m/>
    <m/>
    <m/>
    <m/>
    <s v="Neuza Rosa Zitha"/>
    <s v="874257760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14.5"/>
    <s v="Sem registo"/>
  </r>
  <r>
    <d v="2026-04-02T00:00:00"/>
    <x v="4"/>
    <m/>
    <m/>
    <m/>
    <n v="512.5"/>
    <n v="512.5"/>
    <n v="512.5"/>
    <n v="0"/>
    <m/>
    <m/>
    <m/>
    <m/>
    <m/>
    <m/>
    <m/>
    <s v="MXIXMILHOKG"/>
    <m/>
    <m/>
    <m/>
    <n v="2601389"/>
    <s v="Neuza Rosa Zitha"/>
    <x v="5"/>
    <x v="52"/>
    <s v="Nongote"/>
    <m/>
    <m/>
    <m/>
    <m/>
    <m/>
    <m/>
    <s v="Neuza Rosa Zitha"/>
    <s v="874257760"/>
    <s v="Dolver Jose Manuel"/>
    <n v="877002151"/>
    <m/>
    <m/>
    <m/>
    <n v="260001"/>
    <m/>
    <m/>
    <m/>
    <m/>
    <m/>
    <m/>
    <m/>
    <m/>
    <m/>
    <m/>
    <m/>
    <m/>
    <m/>
    <m/>
    <m/>
    <m/>
    <n v="512"/>
    <n v="0"/>
    <n v="-512.5"/>
    <s v="Sem registo"/>
  </r>
  <r>
    <d v="2026-04-02T00:00:00"/>
    <x v="4"/>
    <m/>
    <m/>
    <m/>
    <n v="362.5"/>
    <n v="362.5"/>
    <n v="362.5"/>
    <n v="0"/>
    <m/>
    <m/>
    <m/>
    <m/>
    <m/>
    <m/>
    <m/>
    <s v="MXIXMILHOKG"/>
    <m/>
    <m/>
    <m/>
    <n v="2601389"/>
    <s v="Neuza Rosa Zitha"/>
    <x v="5"/>
    <x v="52"/>
    <s v="Undlopho"/>
    <m/>
    <m/>
    <m/>
    <m/>
    <m/>
    <m/>
    <s v="Neuza Rosa Zitha"/>
    <s v="874257760"/>
    <s v="Dolver Jose Manuel"/>
    <n v="877002151"/>
    <m/>
    <m/>
    <m/>
    <n v="260001"/>
    <m/>
    <m/>
    <m/>
    <m/>
    <m/>
    <m/>
    <m/>
    <m/>
    <m/>
    <m/>
    <m/>
    <m/>
    <m/>
    <m/>
    <m/>
    <m/>
    <n v="362"/>
    <n v="0"/>
    <n v="-362.5"/>
    <s v="Sem registo"/>
  </r>
  <r>
    <d v="2026-04-02T00:00:00"/>
    <x v="0"/>
    <m/>
    <m/>
    <m/>
    <n v="1050"/>
    <n v="1050"/>
    <n v="1050"/>
    <n v="0"/>
    <m/>
    <m/>
    <m/>
    <m/>
    <m/>
    <m/>
    <m/>
    <s v="MXIXFEIJAOKG"/>
    <m/>
    <m/>
    <m/>
    <n v="2601390"/>
    <s v="Norberto Ernesto Chissano"/>
    <x v="1"/>
    <x v="2"/>
    <s v="9 de Fevereiro"/>
    <m/>
    <m/>
    <m/>
    <m/>
    <m/>
    <m/>
    <s v="Norberto Ernesto Chissano"/>
    <s v="874931874"/>
    <s v="Joaquim Arnaldo Muchanga"/>
    <n v="847870520"/>
    <m/>
    <m/>
    <m/>
    <n v="260001"/>
    <m/>
    <m/>
    <m/>
    <m/>
    <m/>
    <m/>
    <m/>
    <m/>
    <m/>
    <m/>
    <m/>
    <m/>
    <m/>
    <m/>
    <m/>
    <n v="1050"/>
    <m/>
    <n v="1050"/>
    <n v="0"/>
    <s v="Entregue"/>
  </r>
  <r>
    <d v="2026-04-02T00:00:00"/>
    <x v="0"/>
    <m/>
    <m/>
    <m/>
    <n v="105"/>
    <n v="105"/>
    <n v="105"/>
    <n v="0"/>
    <m/>
    <m/>
    <m/>
    <m/>
    <m/>
    <m/>
    <m/>
    <s v="MXIXFEIJAOKG"/>
    <m/>
    <m/>
    <m/>
    <n v="2601390"/>
    <s v="Norberto Ernesto Chissano"/>
    <x v="1"/>
    <x v="2"/>
    <s v="Checua"/>
    <m/>
    <m/>
    <m/>
    <m/>
    <m/>
    <m/>
    <s v="Norberto Ernesto Chissano"/>
    <s v="874931874"/>
    <s v="Joaquim Arnaldo Muchanga"/>
    <n v="847870520"/>
    <m/>
    <m/>
    <m/>
    <n v="260001"/>
    <m/>
    <m/>
    <m/>
    <m/>
    <m/>
    <m/>
    <m/>
    <m/>
    <m/>
    <m/>
    <m/>
    <m/>
    <m/>
    <m/>
    <m/>
    <m/>
    <n v="105"/>
    <n v="0"/>
    <n v="-105"/>
    <s v="Sem registo"/>
  </r>
  <r>
    <d v="2026-04-02T00:00:00"/>
    <x v="0"/>
    <m/>
    <m/>
    <m/>
    <n v="840"/>
    <n v="840"/>
    <n v="840"/>
    <n v="0"/>
    <m/>
    <m/>
    <m/>
    <m/>
    <m/>
    <m/>
    <m/>
    <s v="MXIXFEIJAOKG"/>
    <m/>
    <m/>
    <m/>
    <n v="2601390"/>
    <s v="Norberto Ernesto Chissano"/>
    <x v="1"/>
    <x v="2"/>
    <s v="Gungufala"/>
    <m/>
    <m/>
    <m/>
    <m/>
    <m/>
    <m/>
    <s v="Norberto Ernesto Chissano"/>
    <s v="874931874"/>
    <s v="Joaquim Arnaldo Muchanga"/>
    <n v="847870520"/>
    <m/>
    <m/>
    <m/>
    <n v="260001"/>
    <m/>
    <m/>
    <m/>
    <m/>
    <m/>
    <m/>
    <m/>
    <m/>
    <m/>
    <m/>
    <m/>
    <m/>
    <m/>
    <m/>
    <m/>
    <m/>
    <n v="840"/>
    <n v="0"/>
    <n v="-840"/>
    <s v="Sem registo"/>
  </r>
  <r>
    <d v="2026-04-02T00:00:00"/>
    <x v="0"/>
    <m/>
    <m/>
    <m/>
    <n v="1230"/>
    <n v="1230"/>
    <n v="1230"/>
    <n v="0"/>
    <m/>
    <m/>
    <m/>
    <m/>
    <m/>
    <m/>
    <m/>
    <s v="MXIXFEIJAOKG"/>
    <m/>
    <m/>
    <m/>
    <n v="2601390"/>
    <s v="Norberto Ernesto Chissano"/>
    <x v="1"/>
    <x v="2"/>
    <s v="Xinavana Mulombe"/>
    <m/>
    <m/>
    <m/>
    <m/>
    <m/>
    <m/>
    <s v="Norberto Ernesto Chissano"/>
    <s v="874931874"/>
    <s v="Joaquim Arnaldo Muchanga"/>
    <n v="847870520"/>
    <m/>
    <m/>
    <m/>
    <n v="260001"/>
    <m/>
    <m/>
    <m/>
    <m/>
    <m/>
    <m/>
    <m/>
    <m/>
    <m/>
    <m/>
    <m/>
    <m/>
    <m/>
    <m/>
    <m/>
    <m/>
    <n v="1230"/>
    <n v="0"/>
    <n v="-1230"/>
    <s v="Sem registo"/>
  </r>
  <r>
    <d v="2026-04-02T00:00:00"/>
    <x v="0"/>
    <m/>
    <m/>
    <m/>
    <n v="5940"/>
    <n v="5940"/>
    <n v="5940"/>
    <n v="0"/>
    <m/>
    <m/>
    <m/>
    <m/>
    <m/>
    <m/>
    <m/>
    <s v="MXIXFEIJAOKG"/>
    <m/>
    <m/>
    <m/>
    <n v="2601390"/>
    <s v="Norberto Ernesto Chissano"/>
    <x v="1"/>
    <x v="2"/>
    <s v="Xinavane-Buna"/>
    <m/>
    <m/>
    <m/>
    <m/>
    <m/>
    <m/>
    <s v="Norberto Ernesto Chissano"/>
    <s v="874931874"/>
    <s v="Joaquim Arnaldo Muchanga"/>
    <n v="847870520"/>
    <m/>
    <m/>
    <m/>
    <n v="260001"/>
    <m/>
    <m/>
    <m/>
    <m/>
    <m/>
    <m/>
    <m/>
    <m/>
    <m/>
    <m/>
    <m/>
    <m/>
    <m/>
    <m/>
    <m/>
    <m/>
    <n v="5940"/>
    <n v="0"/>
    <n v="-5940"/>
    <s v="Sem registo"/>
  </r>
  <r>
    <d v="2026-04-02T00:00:00"/>
    <x v="1"/>
    <m/>
    <m/>
    <m/>
    <n v="70"/>
    <n v="35"/>
    <n v="35"/>
    <n v="0"/>
    <m/>
    <m/>
    <m/>
    <m/>
    <m/>
    <m/>
    <m/>
    <s v="AGRIFEMMA01L"/>
    <m/>
    <m/>
    <m/>
    <n v="2601390"/>
    <s v="Norberto Ernesto Chissano"/>
    <x v="1"/>
    <x v="2"/>
    <s v="9 de Fevereiro"/>
    <m/>
    <m/>
    <m/>
    <m/>
    <m/>
    <m/>
    <s v="Norberto Ernesto Chissano"/>
    <s v="87493187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35"/>
    <s v="Sem registo"/>
  </r>
  <r>
    <d v="2026-04-02T00:00:00"/>
    <x v="1"/>
    <m/>
    <m/>
    <m/>
    <n v="7"/>
    <n v="3.5"/>
    <n v="3.5"/>
    <n v="0"/>
    <m/>
    <m/>
    <m/>
    <m/>
    <m/>
    <m/>
    <m/>
    <s v="AGRIFEMMA01L"/>
    <m/>
    <m/>
    <m/>
    <n v="2601390"/>
    <s v="Norberto Ernesto Chissano"/>
    <x v="1"/>
    <x v="2"/>
    <s v="Checua"/>
    <m/>
    <m/>
    <m/>
    <m/>
    <m/>
    <m/>
    <s v="Norberto Ernesto Chissano"/>
    <s v="87493187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3.5"/>
    <s v="Sem registo"/>
  </r>
  <r>
    <d v="2026-04-02T00:00:00"/>
    <x v="1"/>
    <m/>
    <m/>
    <m/>
    <n v="56"/>
    <n v="28"/>
    <n v="28"/>
    <n v="0"/>
    <m/>
    <m/>
    <m/>
    <m/>
    <m/>
    <m/>
    <m/>
    <s v="AGRIFEMMA01L"/>
    <m/>
    <m/>
    <m/>
    <n v="2601390"/>
    <s v="Norberto Ernesto Chissano"/>
    <x v="1"/>
    <x v="2"/>
    <s v="Gungufala"/>
    <m/>
    <m/>
    <m/>
    <m/>
    <m/>
    <m/>
    <s v="Norberto Ernesto Chissano"/>
    <s v="87493187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28"/>
    <s v="Sem registo"/>
  </r>
  <r>
    <d v="2026-04-02T00:00:00"/>
    <x v="1"/>
    <m/>
    <m/>
    <m/>
    <n v="82"/>
    <n v="41"/>
    <n v="41"/>
    <n v="0"/>
    <m/>
    <m/>
    <m/>
    <m/>
    <m/>
    <m/>
    <m/>
    <s v="AGRIFEMMA01L"/>
    <m/>
    <m/>
    <m/>
    <n v="2601390"/>
    <s v="Norberto Ernesto Chissano"/>
    <x v="1"/>
    <x v="2"/>
    <s v="Xinavana Mulombe"/>
    <m/>
    <m/>
    <m/>
    <m/>
    <m/>
    <m/>
    <s v="Norberto Ernesto Chissano"/>
    <s v="87493187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41"/>
    <s v="Sem registo"/>
  </r>
  <r>
    <d v="2026-04-02T00:00:00"/>
    <x v="1"/>
    <m/>
    <m/>
    <m/>
    <n v="396"/>
    <n v="198"/>
    <n v="198"/>
    <n v="0"/>
    <m/>
    <m/>
    <m/>
    <m/>
    <m/>
    <m/>
    <m/>
    <s v="AGRIFEMMA01L"/>
    <m/>
    <m/>
    <m/>
    <n v="2601390"/>
    <s v="Norberto Ernesto Chissano"/>
    <x v="1"/>
    <x v="2"/>
    <s v="Xinavane-Buna"/>
    <m/>
    <m/>
    <m/>
    <m/>
    <m/>
    <m/>
    <s v="Norberto Ernesto Chissano"/>
    <s v="87493187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198"/>
    <s v="Sem registo"/>
  </r>
  <r>
    <d v="2026-04-02T00:00:00"/>
    <x v="2"/>
    <m/>
    <m/>
    <m/>
    <n v="1400"/>
    <n v="1400"/>
    <n v="1400"/>
    <n v="0"/>
    <m/>
    <m/>
    <m/>
    <m/>
    <m/>
    <m/>
    <m/>
    <s v="SUSSACO"/>
    <m/>
    <m/>
    <m/>
    <n v="2601390"/>
    <s v="Norberto Ernesto Chissano"/>
    <x v="1"/>
    <x v="2"/>
    <s v="9 de Fevereiro"/>
    <m/>
    <m/>
    <m/>
    <m/>
    <m/>
    <m/>
    <s v="Norberto Ernesto Chissano"/>
    <s v="87493187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1400"/>
    <s v="Sem registo"/>
  </r>
  <r>
    <d v="2026-04-02T00:00:00"/>
    <x v="2"/>
    <m/>
    <m/>
    <m/>
    <n v="140"/>
    <n v="140"/>
    <n v="140"/>
    <n v="0"/>
    <m/>
    <m/>
    <m/>
    <m/>
    <m/>
    <m/>
    <m/>
    <s v="SUSSACO"/>
    <m/>
    <m/>
    <m/>
    <n v="2601390"/>
    <s v="Norberto Ernesto Chissano"/>
    <x v="1"/>
    <x v="2"/>
    <s v="Checua"/>
    <m/>
    <m/>
    <m/>
    <m/>
    <m/>
    <m/>
    <s v="Norberto Ernesto Chissano"/>
    <s v="87493187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140"/>
    <s v="Sem registo"/>
  </r>
  <r>
    <d v="2026-04-02T00:00:00"/>
    <x v="2"/>
    <m/>
    <m/>
    <m/>
    <n v="1120"/>
    <n v="1120"/>
    <n v="1120"/>
    <n v="0"/>
    <m/>
    <m/>
    <m/>
    <m/>
    <m/>
    <m/>
    <m/>
    <s v="SUSSACO"/>
    <m/>
    <m/>
    <m/>
    <n v="2601390"/>
    <s v="Norberto Ernesto Chissano"/>
    <x v="1"/>
    <x v="2"/>
    <s v="Gungufala"/>
    <m/>
    <m/>
    <m/>
    <m/>
    <m/>
    <m/>
    <s v="Norberto Ernesto Chissano"/>
    <s v="87493187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1120"/>
    <s v="Sem registo"/>
  </r>
  <r>
    <d v="2026-04-02T00:00:00"/>
    <x v="2"/>
    <m/>
    <m/>
    <m/>
    <n v="1640"/>
    <n v="1640"/>
    <n v="1640"/>
    <n v="0"/>
    <m/>
    <m/>
    <m/>
    <m/>
    <m/>
    <m/>
    <m/>
    <s v="SUSSACO"/>
    <m/>
    <m/>
    <m/>
    <n v="2601390"/>
    <s v="Norberto Ernesto Chissano"/>
    <x v="1"/>
    <x v="2"/>
    <s v="Xinavana Mulombe"/>
    <m/>
    <m/>
    <m/>
    <m/>
    <m/>
    <m/>
    <s v="Norberto Ernesto Chissano"/>
    <s v="87493187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1640"/>
    <s v="Sem registo"/>
  </r>
  <r>
    <d v="2026-04-02T00:00:00"/>
    <x v="2"/>
    <m/>
    <m/>
    <m/>
    <n v="7920"/>
    <n v="7920"/>
    <n v="7920"/>
    <n v="0"/>
    <m/>
    <m/>
    <m/>
    <m/>
    <m/>
    <m/>
    <m/>
    <s v="SUSSACO"/>
    <m/>
    <m/>
    <m/>
    <n v="2601390"/>
    <s v="Norberto Ernesto Chissano"/>
    <x v="1"/>
    <x v="2"/>
    <s v="Xinavane-Buna"/>
    <m/>
    <m/>
    <m/>
    <m/>
    <m/>
    <m/>
    <s v="Norberto Ernesto Chissano"/>
    <s v="87493187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7920"/>
    <s v="Sem registo"/>
  </r>
  <r>
    <d v="2026-04-02T00:00:00"/>
    <x v="3"/>
    <m/>
    <m/>
    <m/>
    <n v="70"/>
    <n v="35"/>
    <n v="35"/>
    <n v="0"/>
    <m/>
    <m/>
    <m/>
    <m/>
    <m/>
    <m/>
    <m/>
    <s v="AGRIMIDACLORP1L"/>
    <m/>
    <m/>
    <m/>
    <n v="2601390"/>
    <s v="Norberto Ernesto Chissano"/>
    <x v="1"/>
    <x v="2"/>
    <s v="9 de Fevereiro"/>
    <m/>
    <m/>
    <m/>
    <m/>
    <m/>
    <m/>
    <s v="Norberto Ernesto Chissano"/>
    <s v="87493187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35"/>
    <s v="Sem registo"/>
  </r>
  <r>
    <d v="2026-04-02T00:00:00"/>
    <x v="3"/>
    <m/>
    <m/>
    <m/>
    <n v="7"/>
    <n v="3.5"/>
    <n v="3.5"/>
    <n v="0"/>
    <m/>
    <m/>
    <m/>
    <m/>
    <m/>
    <m/>
    <m/>
    <s v="AGRIMIDACLORP1L"/>
    <m/>
    <m/>
    <m/>
    <n v="2601390"/>
    <s v="Norberto Ernesto Chissano"/>
    <x v="1"/>
    <x v="2"/>
    <s v="Checua"/>
    <m/>
    <m/>
    <m/>
    <m/>
    <m/>
    <m/>
    <s v="Norberto Ernesto Chissano"/>
    <s v="87493187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3.5"/>
    <s v="Sem registo"/>
  </r>
  <r>
    <d v="2026-04-02T00:00:00"/>
    <x v="3"/>
    <m/>
    <m/>
    <m/>
    <n v="56"/>
    <n v="28"/>
    <n v="28"/>
    <n v="0"/>
    <m/>
    <m/>
    <m/>
    <m/>
    <m/>
    <m/>
    <m/>
    <s v="AGRIMIDACLORP1L"/>
    <m/>
    <m/>
    <m/>
    <n v="2601390"/>
    <s v="Norberto Ernesto Chissano"/>
    <x v="1"/>
    <x v="2"/>
    <s v="Gungufala"/>
    <m/>
    <m/>
    <m/>
    <m/>
    <m/>
    <m/>
    <s v="Norberto Ernesto Chissano"/>
    <s v="87493187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28"/>
    <s v="Sem registo"/>
  </r>
  <r>
    <d v="2026-04-02T00:00:00"/>
    <x v="3"/>
    <m/>
    <m/>
    <m/>
    <n v="82"/>
    <n v="41"/>
    <n v="41"/>
    <n v="0"/>
    <m/>
    <m/>
    <m/>
    <m/>
    <m/>
    <m/>
    <m/>
    <s v="AGRIMIDACLORP1L"/>
    <m/>
    <m/>
    <m/>
    <n v="2601390"/>
    <s v="Norberto Ernesto Chissano"/>
    <x v="1"/>
    <x v="2"/>
    <s v="Xinavana Mulombe"/>
    <m/>
    <m/>
    <m/>
    <m/>
    <m/>
    <m/>
    <s v="Norberto Ernesto Chissano"/>
    <s v="87493187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41"/>
    <s v="Sem registo"/>
  </r>
  <r>
    <d v="2026-04-02T00:00:00"/>
    <x v="3"/>
    <m/>
    <m/>
    <m/>
    <n v="396"/>
    <n v="198"/>
    <n v="198"/>
    <n v="0"/>
    <m/>
    <m/>
    <m/>
    <m/>
    <m/>
    <m/>
    <m/>
    <s v="AGRIMIDACLORP1L"/>
    <m/>
    <m/>
    <m/>
    <n v="2601390"/>
    <s v="Norberto Ernesto Chissano"/>
    <x v="1"/>
    <x v="2"/>
    <s v="Xinavane-Buna"/>
    <m/>
    <m/>
    <m/>
    <m/>
    <m/>
    <m/>
    <s v="Norberto Ernesto Chissano"/>
    <s v="874931874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198"/>
    <s v="Sem registo"/>
  </r>
  <r>
    <d v="2026-04-02T00:00:00"/>
    <x v="4"/>
    <m/>
    <m/>
    <m/>
    <n v="875"/>
    <n v="875"/>
    <n v="875"/>
    <n v="0"/>
    <m/>
    <m/>
    <m/>
    <m/>
    <m/>
    <m/>
    <m/>
    <s v="MXIXMILHOKG"/>
    <m/>
    <m/>
    <m/>
    <n v="2601390"/>
    <s v="Norberto Ernesto Chissano"/>
    <x v="1"/>
    <x v="2"/>
    <s v="9 de Fevereiro"/>
    <m/>
    <m/>
    <m/>
    <m/>
    <m/>
    <m/>
    <s v="Norberto Ernesto Chissano"/>
    <s v="874931874"/>
    <s v="Joaquim Arnaldo Muchanga"/>
    <n v="847870520"/>
    <m/>
    <m/>
    <m/>
    <n v="260001"/>
    <m/>
    <m/>
    <m/>
    <m/>
    <m/>
    <m/>
    <m/>
    <m/>
    <m/>
    <m/>
    <m/>
    <m/>
    <m/>
    <m/>
    <m/>
    <n v="875"/>
    <m/>
    <n v="875"/>
    <n v="0"/>
    <s v="Entregue"/>
  </r>
  <r>
    <d v="2026-04-02T00:00:00"/>
    <x v="4"/>
    <m/>
    <m/>
    <m/>
    <n v="87.5"/>
    <n v="87.5"/>
    <n v="87.5"/>
    <n v="0"/>
    <m/>
    <m/>
    <m/>
    <m/>
    <m/>
    <m/>
    <m/>
    <s v="MXIXMILHOKG"/>
    <m/>
    <m/>
    <m/>
    <n v="2601390"/>
    <s v="Norberto Ernesto Chissano"/>
    <x v="1"/>
    <x v="2"/>
    <s v="Checua"/>
    <m/>
    <m/>
    <m/>
    <m/>
    <m/>
    <m/>
    <s v="Norberto Ernesto Chissano"/>
    <s v="874931874"/>
    <s v="Joaquim Arnaldo Muchanga"/>
    <n v="847870520"/>
    <m/>
    <m/>
    <m/>
    <n v="260001"/>
    <m/>
    <m/>
    <m/>
    <m/>
    <m/>
    <m/>
    <m/>
    <m/>
    <m/>
    <m/>
    <m/>
    <m/>
    <m/>
    <m/>
    <m/>
    <n v="88"/>
    <m/>
    <n v="88"/>
    <n v="0.5"/>
    <s v="Entregue"/>
  </r>
  <r>
    <d v="2026-04-02T00:00:00"/>
    <x v="4"/>
    <m/>
    <m/>
    <m/>
    <n v="700"/>
    <n v="700"/>
    <n v="700"/>
    <n v="0"/>
    <m/>
    <m/>
    <m/>
    <m/>
    <m/>
    <m/>
    <m/>
    <s v="MXIXMILHOKG"/>
    <m/>
    <m/>
    <m/>
    <n v="2601390"/>
    <s v="Norberto Ernesto Chissano"/>
    <x v="1"/>
    <x v="2"/>
    <s v="Gungufala"/>
    <m/>
    <m/>
    <m/>
    <m/>
    <m/>
    <m/>
    <s v="Norberto Ernesto Chissano"/>
    <s v="874931874"/>
    <s v="Joaquim Arnaldo Muchanga"/>
    <n v="847870520"/>
    <m/>
    <m/>
    <m/>
    <n v="260001"/>
    <m/>
    <m/>
    <m/>
    <m/>
    <m/>
    <m/>
    <m/>
    <m/>
    <m/>
    <m/>
    <m/>
    <m/>
    <m/>
    <m/>
    <n v="700"/>
    <m/>
    <m/>
    <n v="700"/>
    <n v="0"/>
    <s v="Entregue"/>
  </r>
  <r>
    <d v="2026-04-02T00:00:00"/>
    <x v="4"/>
    <m/>
    <m/>
    <m/>
    <n v="1025"/>
    <n v="1025"/>
    <n v="1025"/>
    <n v="0"/>
    <m/>
    <m/>
    <m/>
    <m/>
    <m/>
    <m/>
    <m/>
    <s v="MXIXMILHOKG"/>
    <m/>
    <m/>
    <m/>
    <n v="2601390"/>
    <s v="Norberto Ernesto Chissano"/>
    <x v="1"/>
    <x v="2"/>
    <s v="Xinavana Mulombe"/>
    <m/>
    <m/>
    <m/>
    <m/>
    <m/>
    <m/>
    <s v="Norberto Ernesto Chissano"/>
    <s v="874931874"/>
    <s v="Joaquim Arnaldo Muchanga"/>
    <n v="847870520"/>
    <m/>
    <m/>
    <m/>
    <n v="260001"/>
    <m/>
    <m/>
    <m/>
    <m/>
    <m/>
    <m/>
    <m/>
    <m/>
    <m/>
    <m/>
    <m/>
    <m/>
    <m/>
    <m/>
    <n v="1025"/>
    <m/>
    <m/>
    <n v="1025"/>
    <n v="0"/>
    <s v="Entregue"/>
  </r>
  <r>
    <d v="2026-04-02T00:00:00"/>
    <x v="4"/>
    <m/>
    <m/>
    <m/>
    <n v="4950"/>
    <n v="4950"/>
    <n v="4950"/>
    <n v="0"/>
    <m/>
    <m/>
    <m/>
    <m/>
    <m/>
    <m/>
    <m/>
    <s v="MXIXMILHOKG"/>
    <m/>
    <m/>
    <m/>
    <n v="2601390"/>
    <s v="Norberto Ernesto Chissano"/>
    <x v="1"/>
    <x v="2"/>
    <s v="Xinavane-Buna"/>
    <m/>
    <m/>
    <m/>
    <m/>
    <m/>
    <m/>
    <s v="Norberto Ernesto Chissano"/>
    <s v="874931874"/>
    <s v="Joaquim Arnaldo Muchanga"/>
    <n v="847870520"/>
    <m/>
    <m/>
    <m/>
    <n v="260001"/>
    <m/>
    <m/>
    <m/>
    <m/>
    <m/>
    <m/>
    <m/>
    <m/>
    <m/>
    <m/>
    <m/>
    <m/>
    <m/>
    <m/>
    <m/>
    <n v="4950"/>
    <m/>
    <n v="4950"/>
    <n v="0"/>
    <s v="Entregue"/>
  </r>
  <r>
    <d v="2026-04-02T00:00:00"/>
    <x v="0"/>
    <m/>
    <m/>
    <m/>
    <n v="2070"/>
    <n v="2070"/>
    <n v="0"/>
    <n v="-2070"/>
    <m/>
    <m/>
    <m/>
    <m/>
    <m/>
    <m/>
    <m/>
    <s v="MXIXFEIJAOKG"/>
    <m/>
    <m/>
    <m/>
    <n v="2601391"/>
    <s v="Norberto Joao Mulezi"/>
    <x v="4"/>
    <x v="36"/>
    <s v="Buzua"/>
    <m/>
    <m/>
    <m/>
    <m/>
    <m/>
    <m/>
    <s v="Norberto Joao Mulezi"/>
    <s v="862527450"/>
    <s v="Manuel Quandune"/>
    <n v="868188909"/>
    <m/>
    <m/>
    <m/>
    <n v="260001"/>
    <m/>
    <m/>
    <m/>
    <m/>
    <m/>
    <m/>
    <m/>
    <m/>
    <m/>
    <m/>
    <m/>
    <m/>
    <m/>
    <n v="-2070"/>
    <m/>
    <m/>
    <m/>
    <n v="0"/>
    <n v="0"/>
    <s v="Sem registo"/>
  </r>
  <r>
    <d v="2026-04-02T00:00:00"/>
    <x v="1"/>
    <m/>
    <m/>
    <m/>
    <n v="138"/>
    <n v="69"/>
    <n v="0"/>
    <n v="-69"/>
    <m/>
    <m/>
    <m/>
    <m/>
    <m/>
    <m/>
    <m/>
    <s v="AGRIFEMMA01L"/>
    <m/>
    <m/>
    <m/>
    <n v="2601391"/>
    <s v="Norberto Joao Mulezi"/>
    <x v="4"/>
    <x v="36"/>
    <s v="Buzua"/>
    <m/>
    <m/>
    <m/>
    <m/>
    <m/>
    <m/>
    <s v="Norberto Joao Mulezi"/>
    <s v="862527450"/>
    <s v="Manuel Quandune"/>
    <n v="868188909"/>
    <m/>
    <m/>
    <m/>
    <n v="260001"/>
    <m/>
    <m/>
    <m/>
    <m/>
    <m/>
    <m/>
    <m/>
    <m/>
    <m/>
    <m/>
    <m/>
    <m/>
    <m/>
    <n v="-138"/>
    <m/>
    <m/>
    <m/>
    <n v="0"/>
    <n v="0"/>
    <s v="Sem registo"/>
  </r>
  <r>
    <d v="2026-04-02T00:00:00"/>
    <x v="2"/>
    <m/>
    <m/>
    <m/>
    <n v="2760"/>
    <n v="2760"/>
    <n v="0"/>
    <n v="-2760"/>
    <m/>
    <m/>
    <m/>
    <m/>
    <m/>
    <m/>
    <m/>
    <s v="SUSSACO"/>
    <m/>
    <m/>
    <m/>
    <n v="2601391"/>
    <s v="Norberto Joao Mulezi"/>
    <x v="4"/>
    <x v="36"/>
    <s v="Buzua"/>
    <m/>
    <m/>
    <m/>
    <m/>
    <m/>
    <m/>
    <s v="Norberto Joao Mulezi"/>
    <s v="862527450"/>
    <s v="Manuel Quandune"/>
    <n v="868188909"/>
    <m/>
    <m/>
    <m/>
    <n v="260001"/>
    <m/>
    <m/>
    <m/>
    <m/>
    <m/>
    <m/>
    <m/>
    <m/>
    <m/>
    <m/>
    <m/>
    <m/>
    <m/>
    <n v="-2760"/>
    <m/>
    <m/>
    <m/>
    <n v="0"/>
    <n v="0"/>
    <s v="Sem registo"/>
  </r>
  <r>
    <d v="2026-04-02T00:00:00"/>
    <x v="3"/>
    <m/>
    <m/>
    <m/>
    <n v="138"/>
    <n v="69"/>
    <n v="0"/>
    <n v="-69"/>
    <m/>
    <m/>
    <m/>
    <m/>
    <m/>
    <m/>
    <m/>
    <s v="AGRIMIDACLORP1L"/>
    <m/>
    <m/>
    <m/>
    <n v="2601391"/>
    <s v="Norberto Joao Mulezi"/>
    <x v="4"/>
    <x v="36"/>
    <s v="Buzua"/>
    <m/>
    <m/>
    <m/>
    <m/>
    <m/>
    <m/>
    <s v="Norberto Joao Mulezi"/>
    <s v="862527450"/>
    <s v="Manuel Quandune"/>
    <n v="868188909"/>
    <m/>
    <m/>
    <m/>
    <n v="260001"/>
    <m/>
    <m/>
    <m/>
    <m/>
    <m/>
    <m/>
    <m/>
    <m/>
    <m/>
    <m/>
    <m/>
    <m/>
    <m/>
    <n v="-138"/>
    <m/>
    <m/>
    <m/>
    <n v="0"/>
    <n v="0"/>
    <s v="Sem registo"/>
  </r>
  <r>
    <d v="2026-04-02T00:00:00"/>
    <x v="4"/>
    <m/>
    <m/>
    <m/>
    <n v="1725"/>
    <n v="1725"/>
    <n v="0"/>
    <n v="-1725"/>
    <m/>
    <m/>
    <m/>
    <m/>
    <m/>
    <m/>
    <m/>
    <s v="MXIXMILHOKG"/>
    <m/>
    <m/>
    <m/>
    <n v="2601391"/>
    <s v="Norberto Joao Mulezi"/>
    <x v="4"/>
    <x v="36"/>
    <s v="Buzua"/>
    <m/>
    <m/>
    <m/>
    <m/>
    <m/>
    <m/>
    <s v="Norberto Joao Mulezi"/>
    <s v="862527450"/>
    <s v="Manuel Quandune"/>
    <n v="868188909"/>
    <m/>
    <m/>
    <m/>
    <n v="260001"/>
    <m/>
    <m/>
    <m/>
    <m/>
    <m/>
    <m/>
    <m/>
    <m/>
    <m/>
    <m/>
    <m/>
    <m/>
    <m/>
    <n v="-1725"/>
    <m/>
    <m/>
    <m/>
    <n v="0"/>
    <n v="0"/>
    <s v="Sem registo"/>
  </r>
  <r>
    <d v="2026-04-02T00:00:00"/>
    <x v="0"/>
    <m/>
    <m/>
    <m/>
    <n v="7335"/>
    <n v="7335"/>
    <n v="7335"/>
    <n v="0"/>
    <m/>
    <m/>
    <m/>
    <m/>
    <m/>
    <m/>
    <m/>
    <s v="MXIXFEIJAOKG"/>
    <m/>
    <m/>
    <m/>
    <n v="2601392"/>
    <s v="Nosqueço Chauque"/>
    <x v="5"/>
    <x v="15"/>
    <s v="Bombofo"/>
    <m/>
    <m/>
    <m/>
    <m/>
    <m/>
    <m/>
    <s v="Nosqueço Chauque"/>
    <s v="875342875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7335"/>
    <s v="Sem registo"/>
  </r>
  <r>
    <d v="2026-04-02T00:00:00"/>
    <x v="0"/>
    <m/>
    <m/>
    <m/>
    <n v="1605"/>
    <n v="1605"/>
    <n v="1605"/>
    <n v="0"/>
    <m/>
    <m/>
    <m/>
    <m/>
    <m/>
    <m/>
    <m/>
    <s v="MXIXFEIJAOKG"/>
    <m/>
    <m/>
    <m/>
    <n v="2601392"/>
    <s v="Nosqueço Chauque"/>
    <x v="5"/>
    <x v="15"/>
    <s v="Changulene"/>
    <m/>
    <m/>
    <m/>
    <m/>
    <m/>
    <m/>
    <s v="Nosqueço Chauque"/>
    <s v="875342875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605"/>
    <s v="Sem registo"/>
  </r>
  <r>
    <d v="2026-04-02T00:00:00"/>
    <x v="0"/>
    <m/>
    <m/>
    <m/>
    <n v="6690"/>
    <n v="6690"/>
    <n v="6690"/>
    <n v="0"/>
    <m/>
    <m/>
    <m/>
    <m/>
    <m/>
    <m/>
    <m/>
    <s v="MXIXFEIJAOKG"/>
    <m/>
    <m/>
    <m/>
    <n v="2601392"/>
    <s v="Nosqueço Chauque"/>
    <x v="5"/>
    <x v="15"/>
    <s v="Chipapa"/>
    <m/>
    <m/>
    <m/>
    <m/>
    <m/>
    <m/>
    <s v="Nosqueço Chauque"/>
    <s v="875342875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6690"/>
    <s v="Sem registo"/>
  </r>
  <r>
    <d v="2026-04-02T00:00:00"/>
    <x v="0"/>
    <m/>
    <m/>
    <m/>
    <n v="240"/>
    <n v="240"/>
    <n v="240"/>
    <n v="0"/>
    <m/>
    <m/>
    <m/>
    <m/>
    <m/>
    <m/>
    <m/>
    <s v="MXIXFEIJAOKG"/>
    <m/>
    <m/>
    <m/>
    <n v="2601392"/>
    <s v="Nosqueço Chauque"/>
    <x v="5"/>
    <x v="15"/>
    <s v="Massavasse"/>
    <m/>
    <m/>
    <m/>
    <m/>
    <m/>
    <m/>
    <s v="Nosqueço Chauque"/>
    <s v="875342875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240"/>
    <s v="Sem registo"/>
  </r>
  <r>
    <d v="2026-04-02T00:00:00"/>
    <x v="0"/>
    <m/>
    <m/>
    <m/>
    <n v="1620"/>
    <n v="1620"/>
    <n v="1620"/>
    <n v="0"/>
    <m/>
    <m/>
    <m/>
    <m/>
    <m/>
    <m/>
    <m/>
    <s v="MXIXFEIJAOKG"/>
    <m/>
    <m/>
    <m/>
    <n v="2601392"/>
    <s v="Nosqueço Chauque"/>
    <x v="5"/>
    <x v="15"/>
    <s v="Nwachicoluane"/>
    <m/>
    <m/>
    <m/>
    <m/>
    <m/>
    <m/>
    <s v="Nosqueço Chauque"/>
    <s v="875342875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620"/>
    <s v="Sem registo"/>
  </r>
  <r>
    <d v="2026-04-02T00:00:00"/>
    <x v="1"/>
    <m/>
    <m/>
    <m/>
    <n v="489"/>
    <n v="244.5"/>
    <n v="244.5"/>
    <n v="0"/>
    <m/>
    <m/>
    <m/>
    <m/>
    <m/>
    <m/>
    <m/>
    <s v="AGRIFEMMA01L"/>
    <m/>
    <m/>
    <m/>
    <n v="2601392"/>
    <s v="Nosqueço Chauque"/>
    <x v="5"/>
    <x v="15"/>
    <s v="Bombofo"/>
    <m/>
    <m/>
    <m/>
    <m/>
    <m/>
    <m/>
    <s v="Nosqueço Chauque"/>
    <s v="875342875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244.5"/>
    <s v="Sem registo"/>
  </r>
  <r>
    <d v="2026-04-02T00:00:00"/>
    <x v="1"/>
    <m/>
    <m/>
    <m/>
    <n v="107"/>
    <n v="53.5"/>
    <n v="53.5"/>
    <n v="0"/>
    <m/>
    <m/>
    <m/>
    <m/>
    <m/>
    <m/>
    <m/>
    <s v="AGRIFEMMA01L"/>
    <m/>
    <m/>
    <m/>
    <n v="2601392"/>
    <s v="Nosqueço Chauque"/>
    <x v="5"/>
    <x v="15"/>
    <s v="Changulene"/>
    <m/>
    <m/>
    <m/>
    <m/>
    <m/>
    <m/>
    <s v="Nosqueço Chauque"/>
    <s v="875342875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53.5"/>
    <s v="Sem registo"/>
  </r>
  <r>
    <d v="2026-04-02T00:00:00"/>
    <x v="1"/>
    <m/>
    <m/>
    <m/>
    <n v="446"/>
    <n v="223"/>
    <n v="223"/>
    <n v="0"/>
    <m/>
    <m/>
    <m/>
    <m/>
    <m/>
    <m/>
    <m/>
    <s v="AGRIFEMMA01L"/>
    <m/>
    <m/>
    <m/>
    <n v="2601392"/>
    <s v="Nosqueço Chauque"/>
    <x v="5"/>
    <x v="15"/>
    <s v="Chipapa"/>
    <m/>
    <m/>
    <m/>
    <m/>
    <m/>
    <m/>
    <s v="Nosqueço Chauque"/>
    <s v="875342875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223"/>
    <s v="Sem registo"/>
  </r>
  <r>
    <d v="2026-04-02T00:00:00"/>
    <x v="1"/>
    <m/>
    <m/>
    <m/>
    <n v="16"/>
    <n v="8"/>
    <n v="8"/>
    <n v="0"/>
    <m/>
    <m/>
    <m/>
    <m/>
    <m/>
    <m/>
    <m/>
    <s v="AGRIFEMMA01L"/>
    <m/>
    <m/>
    <m/>
    <n v="2601392"/>
    <s v="Nosqueço Chauque"/>
    <x v="5"/>
    <x v="15"/>
    <s v="Massavasse"/>
    <m/>
    <m/>
    <m/>
    <m/>
    <m/>
    <m/>
    <s v="Nosqueço Chauque"/>
    <s v="875342875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8"/>
    <s v="Sem registo"/>
  </r>
  <r>
    <d v="2026-04-02T00:00:00"/>
    <x v="1"/>
    <m/>
    <m/>
    <m/>
    <n v="108"/>
    <n v="54"/>
    <n v="54"/>
    <n v="0"/>
    <m/>
    <m/>
    <m/>
    <m/>
    <m/>
    <m/>
    <m/>
    <s v="AGRIFEMMA01L"/>
    <m/>
    <m/>
    <m/>
    <n v="2601392"/>
    <s v="Nosqueço Chauque"/>
    <x v="5"/>
    <x v="15"/>
    <s v="Nwachicoluane"/>
    <m/>
    <m/>
    <m/>
    <m/>
    <m/>
    <m/>
    <s v="Nosqueço Chauque"/>
    <s v="875342875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54"/>
    <s v="Sem registo"/>
  </r>
  <r>
    <d v="2026-04-02T00:00:00"/>
    <x v="2"/>
    <m/>
    <m/>
    <m/>
    <n v="9780"/>
    <n v="9780"/>
    <n v="9780"/>
    <n v="0"/>
    <m/>
    <m/>
    <m/>
    <m/>
    <m/>
    <m/>
    <m/>
    <s v="SUSSACO"/>
    <m/>
    <m/>
    <m/>
    <n v="2601392"/>
    <s v="Nosqueço Chauque"/>
    <x v="5"/>
    <x v="15"/>
    <s v="Bombofo"/>
    <m/>
    <m/>
    <m/>
    <m/>
    <m/>
    <m/>
    <s v="Nosqueço Chauque"/>
    <s v="875342875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9780"/>
    <s v="Sem registo"/>
  </r>
  <r>
    <d v="2026-04-02T00:00:00"/>
    <x v="2"/>
    <m/>
    <m/>
    <m/>
    <n v="2140"/>
    <n v="2140"/>
    <n v="2140"/>
    <n v="0"/>
    <m/>
    <m/>
    <m/>
    <m/>
    <m/>
    <m/>
    <m/>
    <s v="SUSSACO"/>
    <m/>
    <m/>
    <m/>
    <n v="2601392"/>
    <s v="Nosqueço Chauque"/>
    <x v="5"/>
    <x v="15"/>
    <s v="Changulene"/>
    <m/>
    <m/>
    <m/>
    <m/>
    <m/>
    <m/>
    <s v="Nosqueço Chauque"/>
    <s v="875342875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2140"/>
    <s v="Sem registo"/>
  </r>
  <r>
    <d v="2026-04-02T00:00:00"/>
    <x v="2"/>
    <m/>
    <m/>
    <m/>
    <n v="8920"/>
    <n v="8920"/>
    <n v="8920"/>
    <n v="0"/>
    <m/>
    <m/>
    <m/>
    <m/>
    <m/>
    <m/>
    <m/>
    <s v="SUSSACO"/>
    <m/>
    <m/>
    <m/>
    <n v="2601392"/>
    <s v="Nosqueço Chauque"/>
    <x v="5"/>
    <x v="15"/>
    <s v="Chipapa"/>
    <m/>
    <m/>
    <m/>
    <m/>
    <m/>
    <m/>
    <s v="Nosqueço Chauque"/>
    <s v="875342875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8920"/>
    <s v="Sem registo"/>
  </r>
  <r>
    <d v="2026-04-02T00:00:00"/>
    <x v="2"/>
    <m/>
    <m/>
    <m/>
    <n v="320"/>
    <n v="320"/>
    <n v="320"/>
    <n v="0"/>
    <m/>
    <m/>
    <m/>
    <m/>
    <m/>
    <m/>
    <m/>
    <s v="SUSSACO"/>
    <m/>
    <m/>
    <m/>
    <n v="2601392"/>
    <s v="Nosqueço Chauque"/>
    <x v="5"/>
    <x v="15"/>
    <s v="Massavasse"/>
    <m/>
    <m/>
    <m/>
    <m/>
    <m/>
    <m/>
    <s v="Nosqueço Chauque"/>
    <s v="875342875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320"/>
    <s v="Sem registo"/>
  </r>
  <r>
    <d v="2026-04-02T00:00:00"/>
    <x v="2"/>
    <m/>
    <m/>
    <m/>
    <n v="2160"/>
    <n v="2160"/>
    <n v="2160"/>
    <n v="0"/>
    <m/>
    <m/>
    <m/>
    <m/>
    <m/>
    <m/>
    <m/>
    <s v="SUSSACO"/>
    <m/>
    <m/>
    <m/>
    <n v="2601392"/>
    <s v="Nosqueço Chauque"/>
    <x v="5"/>
    <x v="15"/>
    <s v="Nwachicoluane"/>
    <m/>
    <m/>
    <m/>
    <m/>
    <m/>
    <m/>
    <s v="Nosqueço Chauque"/>
    <s v="875342875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2160"/>
    <s v="Sem registo"/>
  </r>
  <r>
    <d v="2026-04-02T00:00:00"/>
    <x v="3"/>
    <m/>
    <m/>
    <m/>
    <n v="489"/>
    <n v="244.5"/>
    <n v="244.5"/>
    <n v="0"/>
    <m/>
    <m/>
    <m/>
    <m/>
    <m/>
    <m/>
    <m/>
    <s v="AGRIMIDACLORP1L"/>
    <m/>
    <m/>
    <m/>
    <n v="2601392"/>
    <s v="Nosqueço Chauque"/>
    <x v="5"/>
    <x v="15"/>
    <s v="Bombofo"/>
    <m/>
    <m/>
    <m/>
    <m/>
    <m/>
    <m/>
    <s v="Nosqueço Chauque"/>
    <s v="875342875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244.5"/>
    <s v="Sem registo"/>
  </r>
  <r>
    <d v="2026-04-02T00:00:00"/>
    <x v="3"/>
    <m/>
    <m/>
    <m/>
    <n v="107"/>
    <n v="53.5"/>
    <n v="53.5"/>
    <n v="0"/>
    <m/>
    <m/>
    <m/>
    <m/>
    <m/>
    <m/>
    <m/>
    <s v="AGRIMIDACLORP1L"/>
    <m/>
    <m/>
    <m/>
    <n v="2601392"/>
    <s v="Nosqueço Chauque"/>
    <x v="5"/>
    <x v="15"/>
    <s v="Changulene"/>
    <m/>
    <m/>
    <m/>
    <m/>
    <m/>
    <m/>
    <s v="Nosqueço Chauque"/>
    <s v="875342875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53.5"/>
    <s v="Sem registo"/>
  </r>
  <r>
    <d v="2026-04-02T00:00:00"/>
    <x v="4"/>
    <m/>
    <m/>
    <m/>
    <n v="6112.5"/>
    <n v="6112.5"/>
    <n v="6112.5"/>
    <n v="0"/>
    <m/>
    <m/>
    <m/>
    <m/>
    <m/>
    <m/>
    <m/>
    <s v="MXIXMILHOKG"/>
    <m/>
    <m/>
    <m/>
    <n v="2601392"/>
    <s v="Nosqueço Chauque"/>
    <x v="5"/>
    <x v="15"/>
    <s v="Bombofo"/>
    <m/>
    <m/>
    <m/>
    <m/>
    <m/>
    <m/>
    <s v="Nosqueço Chauque"/>
    <s v="875342875"/>
    <s v="Nelson David Novela"/>
    <n v="868733522"/>
    <m/>
    <m/>
    <m/>
    <n v="260001"/>
    <m/>
    <m/>
    <m/>
    <m/>
    <m/>
    <m/>
    <m/>
    <m/>
    <m/>
    <m/>
    <m/>
    <m/>
    <m/>
    <m/>
    <m/>
    <n v="6112"/>
    <m/>
    <n v="6112"/>
    <n v="-0.5"/>
    <s v="Entregue"/>
  </r>
  <r>
    <d v="2026-04-02T00:00:00"/>
    <x v="4"/>
    <m/>
    <m/>
    <m/>
    <n v="1337.5"/>
    <n v="1337.5"/>
    <n v="1337.5"/>
    <n v="0"/>
    <m/>
    <m/>
    <m/>
    <m/>
    <m/>
    <m/>
    <m/>
    <s v="MXIXMILHOKG"/>
    <m/>
    <m/>
    <m/>
    <n v="2601392"/>
    <s v="Nosqueço Chauque"/>
    <x v="5"/>
    <x v="15"/>
    <s v="Changulene"/>
    <m/>
    <m/>
    <m/>
    <m/>
    <m/>
    <m/>
    <s v="Nosqueço Chauque"/>
    <s v="875342875"/>
    <s v="Nelson David Novela"/>
    <n v="868733522"/>
    <m/>
    <m/>
    <m/>
    <n v="260001"/>
    <m/>
    <m/>
    <m/>
    <m/>
    <m/>
    <m/>
    <m/>
    <m/>
    <m/>
    <m/>
    <m/>
    <m/>
    <m/>
    <m/>
    <m/>
    <n v="1338"/>
    <m/>
    <n v="1338"/>
    <n v="0.5"/>
    <s v="Entregue"/>
  </r>
  <r>
    <d v="2026-04-02T00:00:00"/>
    <x v="5"/>
    <m/>
    <m/>
    <m/>
    <n v="1338"/>
    <n v="669"/>
    <n v="669"/>
    <n v="0"/>
    <m/>
    <m/>
    <m/>
    <m/>
    <m/>
    <m/>
    <m/>
    <s v="AGRIMHMCPA1L"/>
    <m/>
    <m/>
    <m/>
    <n v="2601392"/>
    <s v="Nosqueço Chauque"/>
    <x v="5"/>
    <x v="15"/>
    <s v="Chipapa"/>
    <m/>
    <m/>
    <m/>
    <m/>
    <m/>
    <m/>
    <s v="Nosqueço Chauque"/>
    <s v="875342875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669"/>
    <s v="Sem registo"/>
  </r>
  <r>
    <d v="2026-04-02T00:00:00"/>
    <x v="5"/>
    <m/>
    <m/>
    <m/>
    <n v="48"/>
    <n v="24"/>
    <n v="24"/>
    <n v="0"/>
    <m/>
    <m/>
    <m/>
    <m/>
    <m/>
    <m/>
    <m/>
    <s v="AGRIMHMCPA1L"/>
    <m/>
    <m/>
    <m/>
    <n v="2601392"/>
    <s v="Nosqueço Chauque"/>
    <x v="5"/>
    <x v="15"/>
    <s v="Massavasse"/>
    <m/>
    <m/>
    <m/>
    <m/>
    <m/>
    <m/>
    <s v="Nosqueço Chauque"/>
    <s v="875342875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24"/>
    <s v="Sem registo"/>
  </r>
  <r>
    <d v="2026-04-02T00:00:00"/>
    <x v="5"/>
    <m/>
    <m/>
    <m/>
    <n v="324"/>
    <n v="162"/>
    <n v="162"/>
    <n v="0"/>
    <m/>
    <m/>
    <m/>
    <m/>
    <m/>
    <m/>
    <m/>
    <s v="AGRIMHMCPA1L"/>
    <m/>
    <m/>
    <m/>
    <n v="2601392"/>
    <s v="Nosqueço Chauque"/>
    <x v="5"/>
    <x v="15"/>
    <s v="Nwachicoluane"/>
    <m/>
    <m/>
    <m/>
    <m/>
    <m/>
    <m/>
    <s v="Nosqueço Chauque"/>
    <s v="875342875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62"/>
    <s v="Sem registo"/>
  </r>
  <r>
    <d v="2026-04-02T00:00:00"/>
    <x v="6"/>
    <m/>
    <m/>
    <m/>
    <n v="22300"/>
    <n v="22300"/>
    <n v="22300"/>
    <n v="0"/>
    <m/>
    <m/>
    <m/>
    <m/>
    <m/>
    <m/>
    <m/>
    <s v="MXIXARROZKG"/>
    <m/>
    <m/>
    <m/>
    <n v="2601392"/>
    <s v="Nosqueço Chauque"/>
    <x v="5"/>
    <x v="15"/>
    <s v="Chipapa"/>
    <m/>
    <m/>
    <m/>
    <m/>
    <m/>
    <m/>
    <s v="Nosqueço Chauque"/>
    <s v="875342875"/>
    <s v="Nelson David Novela"/>
    <n v="868733522"/>
    <m/>
    <m/>
    <m/>
    <n v="260001"/>
    <m/>
    <m/>
    <m/>
    <m/>
    <m/>
    <m/>
    <m/>
    <m/>
    <m/>
    <m/>
    <m/>
    <m/>
    <m/>
    <m/>
    <m/>
    <m/>
    <n v="22300"/>
    <n v="0"/>
    <n v="-22300"/>
    <s v="Sem registo"/>
  </r>
  <r>
    <d v="2026-04-02T00:00:00"/>
    <x v="6"/>
    <m/>
    <m/>
    <m/>
    <n v="800"/>
    <n v="800"/>
    <n v="800"/>
    <n v="0"/>
    <m/>
    <m/>
    <m/>
    <m/>
    <m/>
    <m/>
    <m/>
    <s v="MXIXARROZKG"/>
    <m/>
    <m/>
    <m/>
    <n v="2601392"/>
    <s v="Nosqueço Chauque"/>
    <x v="5"/>
    <x v="15"/>
    <s v="Massavasse"/>
    <m/>
    <m/>
    <m/>
    <m/>
    <m/>
    <m/>
    <s v="Nosqueço Chauque"/>
    <s v="875342875"/>
    <s v="Nelson David Novela"/>
    <n v="868733522"/>
    <m/>
    <m/>
    <m/>
    <n v="260001"/>
    <m/>
    <m/>
    <m/>
    <m/>
    <m/>
    <m/>
    <m/>
    <m/>
    <m/>
    <m/>
    <m/>
    <m/>
    <m/>
    <m/>
    <m/>
    <m/>
    <n v="800"/>
    <n v="0"/>
    <n v="-800"/>
    <s v="Sem registo"/>
  </r>
  <r>
    <d v="2026-04-02T00:00:00"/>
    <x v="6"/>
    <m/>
    <m/>
    <m/>
    <n v="5400"/>
    <n v="5400"/>
    <n v="5400"/>
    <n v="0"/>
    <m/>
    <m/>
    <m/>
    <m/>
    <m/>
    <m/>
    <m/>
    <s v="MXIXARROZKG"/>
    <m/>
    <m/>
    <m/>
    <n v="2601392"/>
    <s v="Nosqueço Chauque"/>
    <x v="5"/>
    <x v="15"/>
    <s v="Nwachicoluane"/>
    <m/>
    <m/>
    <m/>
    <m/>
    <m/>
    <m/>
    <s v="Nosqueço Chauque"/>
    <s v="875342875"/>
    <s v="Nelson David Novela"/>
    <n v="868733522"/>
    <m/>
    <m/>
    <m/>
    <n v="260001"/>
    <m/>
    <m/>
    <m/>
    <m/>
    <m/>
    <m/>
    <m/>
    <m/>
    <m/>
    <m/>
    <m/>
    <m/>
    <m/>
    <m/>
    <m/>
    <m/>
    <n v="5400"/>
    <n v="0"/>
    <n v="-5400"/>
    <s v="Sem registo"/>
  </r>
  <r>
    <d v="2026-04-02T00:00:00"/>
    <x v="0"/>
    <m/>
    <m/>
    <m/>
    <n v="450"/>
    <n v="450"/>
    <n v="450"/>
    <n v="0"/>
    <m/>
    <m/>
    <m/>
    <m/>
    <m/>
    <m/>
    <m/>
    <s v="MXIXFEIJAOKG"/>
    <m/>
    <m/>
    <m/>
    <n v="2601393"/>
    <s v="Nunucha Florentino Nhanombe"/>
    <x v="5"/>
    <x v="18"/>
    <s v="Chimangue"/>
    <m/>
    <m/>
    <m/>
    <m/>
    <m/>
    <m/>
    <s v="Nunucha Florentino Nhanombe"/>
    <s v="86208125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450"/>
    <s v="Sem registo"/>
  </r>
  <r>
    <d v="2026-04-02T00:00:00"/>
    <x v="0"/>
    <m/>
    <m/>
    <m/>
    <n v="345"/>
    <n v="345"/>
    <n v="345"/>
    <n v="0"/>
    <m/>
    <m/>
    <m/>
    <m/>
    <m/>
    <m/>
    <m/>
    <s v="MXIXFEIJAOKG"/>
    <m/>
    <m/>
    <m/>
    <n v="2601393"/>
    <s v="Nunucha Florentino Nhanombe"/>
    <x v="5"/>
    <x v="18"/>
    <s v="Chinhezane"/>
    <m/>
    <m/>
    <m/>
    <m/>
    <m/>
    <m/>
    <s v="Nunucha Florentino Nhanombe"/>
    <s v="86208125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345"/>
    <s v="Sem registo"/>
  </r>
  <r>
    <d v="2026-04-02T00:00:00"/>
    <x v="0"/>
    <m/>
    <m/>
    <m/>
    <n v="450"/>
    <n v="450"/>
    <n v="450"/>
    <n v="0"/>
    <m/>
    <m/>
    <m/>
    <m/>
    <m/>
    <m/>
    <m/>
    <s v="MXIXFEIJAOKG"/>
    <m/>
    <m/>
    <m/>
    <n v="2601393"/>
    <s v="Nunucha Florentino Nhanombe"/>
    <x v="5"/>
    <x v="18"/>
    <s v="Chintlavanine"/>
    <m/>
    <m/>
    <m/>
    <m/>
    <m/>
    <m/>
    <s v="Nunucha Florentino Nhanombe"/>
    <s v="86208125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450"/>
    <s v="Sem registo"/>
  </r>
  <r>
    <d v="2026-04-02T00:00:00"/>
    <x v="0"/>
    <m/>
    <m/>
    <m/>
    <n v="585"/>
    <n v="585"/>
    <n v="585"/>
    <n v="0"/>
    <m/>
    <m/>
    <m/>
    <m/>
    <m/>
    <m/>
    <m/>
    <s v="MXIXFEIJAOKG"/>
    <m/>
    <m/>
    <m/>
    <n v="2601393"/>
    <s v="Nunucha Florentino Nhanombe"/>
    <x v="5"/>
    <x v="18"/>
    <s v="Chireta"/>
    <m/>
    <m/>
    <m/>
    <m/>
    <m/>
    <m/>
    <s v="Nunucha Florentino Nhanombe"/>
    <s v="86208125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585"/>
    <s v="Sem registo"/>
  </r>
  <r>
    <d v="2026-04-02T00:00:00"/>
    <x v="0"/>
    <m/>
    <m/>
    <m/>
    <n v="405"/>
    <n v="405"/>
    <n v="405"/>
    <n v="0"/>
    <m/>
    <m/>
    <m/>
    <m/>
    <m/>
    <m/>
    <m/>
    <s v="MXIXFEIJAOKG"/>
    <m/>
    <m/>
    <m/>
    <n v="2601393"/>
    <s v="Nunucha Florentino Nhanombe"/>
    <x v="5"/>
    <x v="18"/>
    <s v="Cumba"/>
    <m/>
    <m/>
    <m/>
    <m/>
    <m/>
    <m/>
    <s v="Nunucha Florentino Nhanombe"/>
    <s v="86208125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405"/>
    <s v="Sem registo"/>
  </r>
  <r>
    <d v="2026-04-02T00:00:00"/>
    <x v="0"/>
    <m/>
    <m/>
    <m/>
    <n v="450"/>
    <n v="450"/>
    <n v="450"/>
    <n v="0"/>
    <m/>
    <m/>
    <m/>
    <m/>
    <m/>
    <m/>
    <m/>
    <s v="MXIXFEIJAOKG"/>
    <m/>
    <m/>
    <m/>
    <n v="2601393"/>
    <s v="Nunucha Florentino Nhanombe"/>
    <x v="5"/>
    <x v="18"/>
    <s v="Muvamba"/>
    <m/>
    <m/>
    <m/>
    <m/>
    <m/>
    <m/>
    <s v="Nunucha Florentino Nhanombe"/>
    <s v="86208125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450"/>
    <s v="Sem registo"/>
  </r>
  <r>
    <d v="2026-04-02T00:00:00"/>
    <x v="0"/>
    <m/>
    <m/>
    <m/>
    <n v="375"/>
    <n v="375"/>
    <n v="375"/>
    <n v="0"/>
    <m/>
    <m/>
    <m/>
    <m/>
    <m/>
    <m/>
    <m/>
    <s v="MXIXFEIJAOKG"/>
    <m/>
    <m/>
    <m/>
    <n v="2601393"/>
    <s v="Nunucha Florentino Nhanombe"/>
    <x v="5"/>
    <x v="18"/>
    <s v="Nhimba Yinwe A"/>
    <m/>
    <m/>
    <m/>
    <m/>
    <m/>
    <m/>
    <s v="Nunucha Florentino Nhanombe"/>
    <s v="86208125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375"/>
    <s v="Sem registo"/>
  </r>
  <r>
    <d v="2026-04-02T00:00:00"/>
    <x v="0"/>
    <m/>
    <m/>
    <m/>
    <n v="585"/>
    <n v="585"/>
    <n v="585"/>
    <n v="0"/>
    <m/>
    <m/>
    <m/>
    <m/>
    <m/>
    <m/>
    <m/>
    <s v="MXIXFEIJAOKG"/>
    <m/>
    <m/>
    <m/>
    <n v="2601393"/>
    <s v="Nunucha Florentino Nhanombe"/>
    <x v="5"/>
    <x v="18"/>
    <s v="Nhimba Yinwe B"/>
    <m/>
    <m/>
    <m/>
    <m/>
    <m/>
    <m/>
    <s v="Nunucha Florentino Nhanombe"/>
    <s v="86208125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585"/>
    <s v="Sem registo"/>
  </r>
  <r>
    <d v="2026-04-02T00:00:00"/>
    <x v="0"/>
    <m/>
    <m/>
    <m/>
    <n v="450"/>
    <n v="450"/>
    <n v="450"/>
    <n v="0"/>
    <m/>
    <m/>
    <m/>
    <m/>
    <m/>
    <m/>
    <m/>
    <s v="MXIXFEIJAOKG"/>
    <m/>
    <m/>
    <m/>
    <n v="2601393"/>
    <s v="Nunucha Florentino Nhanombe"/>
    <x v="5"/>
    <x v="18"/>
    <s v="Nwandzu"/>
    <m/>
    <m/>
    <m/>
    <m/>
    <m/>
    <m/>
    <s v="Nunucha Florentino Nhanombe"/>
    <s v="86208125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450"/>
    <s v="Sem registo"/>
  </r>
  <r>
    <d v="2026-04-02T00:00:00"/>
    <x v="0"/>
    <m/>
    <m/>
    <m/>
    <n v="600"/>
    <n v="600"/>
    <n v="600"/>
    <n v="0"/>
    <m/>
    <m/>
    <m/>
    <m/>
    <m/>
    <m/>
    <m/>
    <s v="MXIXFEIJAOKG"/>
    <m/>
    <m/>
    <m/>
    <n v="2601393"/>
    <s v="Nunucha Florentino Nhanombe"/>
    <x v="5"/>
    <x v="18"/>
    <s v="Psitima"/>
    <m/>
    <m/>
    <m/>
    <m/>
    <m/>
    <m/>
    <s v="Nunucha Florentino Nhanombe"/>
    <s v="86208125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600"/>
    <s v="Sem registo"/>
  </r>
  <r>
    <d v="2026-04-02T00:00:00"/>
    <x v="1"/>
    <m/>
    <m/>
    <m/>
    <n v="30"/>
    <n v="15"/>
    <n v="15"/>
    <n v="0"/>
    <m/>
    <m/>
    <m/>
    <m/>
    <m/>
    <m/>
    <m/>
    <s v="AGRIFEMMA01L"/>
    <m/>
    <m/>
    <m/>
    <n v="2601393"/>
    <s v="Nunucha Florentino Nhanombe"/>
    <x v="5"/>
    <x v="18"/>
    <s v="Chimangue"/>
    <m/>
    <m/>
    <m/>
    <m/>
    <m/>
    <m/>
    <s v="Nunucha Florentino Nhanombe"/>
    <s v="86208125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5"/>
    <s v="Sem registo"/>
  </r>
  <r>
    <d v="2026-04-02T00:00:00"/>
    <x v="1"/>
    <m/>
    <m/>
    <m/>
    <n v="23"/>
    <n v="11.5"/>
    <n v="11.5"/>
    <n v="0"/>
    <m/>
    <m/>
    <m/>
    <m/>
    <m/>
    <m/>
    <m/>
    <s v="AGRIFEMMA01L"/>
    <m/>
    <m/>
    <m/>
    <n v="2601393"/>
    <s v="Nunucha Florentino Nhanombe"/>
    <x v="5"/>
    <x v="18"/>
    <s v="Chinhezane"/>
    <m/>
    <m/>
    <m/>
    <m/>
    <m/>
    <m/>
    <s v="Nunucha Florentino Nhanombe"/>
    <s v="86208125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1.5"/>
    <s v="Sem registo"/>
  </r>
  <r>
    <d v="2026-04-02T00:00:00"/>
    <x v="1"/>
    <m/>
    <m/>
    <m/>
    <n v="30"/>
    <n v="15"/>
    <n v="15"/>
    <n v="0"/>
    <m/>
    <m/>
    <m/>
    <m/>
    <m/>
    <m/>
    <m/>
    <s v="AGRIFEMMA01L"/>
    <m/>
    <m/>
    <m/>
    <n v="2601393"/>
    <s v="Nunucha Florentino Nhanombe"/>
    <x v="5"/>
    <x v="18"/>
    <s v="Chintlavanine"/>
    <m/>
    <m/>
    <m/>
    <m/>
    <m/>
    <m/>
    <s v="Nunucha Florentino Nhanombe"/>
    <s v="86208125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5"/>
    <s v="Sem registo"/>
  </r>
  <r>
    <d v="2026-04-02T00:00:00"/>
    <x v="1"/>
    <m/>
    <m/>
    <m/>
    <n v="39"/>
    <n v="19.5"/>
    <n v="19.5"/>
    <n v="0"/>
    <m/>
    <m/>
    <m/>
    <m/>
    <m/>
    <m/>
    <m/>
    <s v="AGRIFEMMA01L"/>
    <m/>
    <m/>
    <m/>
    <n v="2601393"/>
    <s v="Nunucha Florentino Nhanombe"/>
    <x v="5"/>
    <x v="18"/>
    <s v="Chireta"/>
    <m/>
    <m/>
    <m/>
    <m/>
    <m/>
    <m/>
    <s v="Nunucha Florentino Nhanombe"/>
    <s v="86208125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9.5"/>
    <s v="Sem registo"/>
  </r>
  <r>
    <d v="2026-04-02T00:00:00"/>
    <x v="1"/>
    <m/>
    <m/>
    <m/>
    <n v="27"/>
    <n v="13.5"/>
    <n v="13.5"/>
    <n v="0"/>
    <m/>
    <m/>
    <m/>
    <m/>
    <m/>
    <m/>
    <m/>
    <s v="AGRIFEMMA01L"/>
    <m/>
    <m/>
    <m/>
    <n v="2601393"/>
    <s v="Nunucha Florentino Nhanombe"/>
    <x v="5"/>
    <x v="18"/>
    <s v="Cumba"/>
    <m/>
    <m/>
    <m/>
    <m/>
    <m/>
    <m/>
    <s v="Nunucha Florentino Nhanombe"/>
    <s v="86208125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3.5"/>
    <s v="Sem registo"/>
  </r>
  <r>
    <d v="2026-04-02T00:00:00"/>
    <x v="1"/>
    <m/>
    <m/>
    <m/>
    <n v="30"/>
    <n v="15"/>
    <n v="15"/>
    <n v="0"/>
    <m/>
    <m/>
    <m/>
    <m/>
    <m/>
    <m/>
    <m/>
    <s v="AGRIFEMMA01L"/>
    <m/>
    <m/>
    <m/>
    <n v="2601393"/>
    <s v="Nunucha Florentino Nhanombe"/>
    <x v="5"/>
    <x v="18"/>
    <s v="Muvamba"/>
    <m/>
    <m/>
    <m/>
    <m/>
    <m/>
    <m/>
    <s v="Nunucha Florentino Nhanombe"/>
    <s v="86208125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5"/>
    <s v="Sem registo"/>
  </r>
  <r>
    <d v="2026-04-02T00:00:00"/>
    <x v="1"/>
    <m/>
    <m/>
    <m/>
    <n v="25"/>
    <n v="12.5"/>
    <n v="12.5"/>
    <n v="0"/>
    <m/>
    <m/>
    <m/>
    <m/>
    <m/>
    <m/>
    <m/>
    <s v="AGRIFEMMA01L"/>
    <m/>
    <m/>
    <m/>
    <n v="2601393"/>
    <s v="Nunucha Florentino Nhanombe"/>
    <x v="5"/>
    <x v="18"/>
    <s v="Nhimba Yinwe A"/>
    <m/>
    <m/>
    <m/>
    <m/>
    <m/>
    <m/>
    <s v="Nunucha Florentino Nhanombe"/>
    <s v="86208125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2.5"/>
    <s v="Sem registo"/>
  </r>
  <r>
    <d v="2026-04-02T00:00:00"/>
    <x v="1"/>
    <m/>
    <m/>
    <m/>
    <n v="39"/>
    <n v="19.5"/>
    <n v="19.5"/>
    <n v="0"/>
    <m/>
    <m/>
    <m/>
    <m/>
    <m/>
    <m/>
    <m/>
    <s v="AGRIFEMMA01L"/>
    <m/>
    <m/>
    <m/>
    <n v="2601393"/>
    <s v="Nunucha Florentino Nhanombe"/>
    <x v="5"/>
    <x v="18"/>
    <s v="Nhimba Yinwe B"/>
    <m/>
    <m/>
    <m/>
    <m/>
    <m/>
    <m/>
    <s v="Nunucha Florentino Nhanombe"/>
    <s v="86208125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9.5"/>
    <s v="Sem registo"/>
  </r>
  <r>
    <d v="2026-04-02T00:00:00"/>
    <x v="1"/>
    <m/>
    <m/>
    <m/>
    <n v="30"/>
    <n v="15"/>
    <n v="15"/>
    <n v="0"/>
    <m/>
    <m/>
    <m/>
    <m/>
    <m/>
    <m/>
    <m/>
    <s v="AGRIFEMMA01L"/>
    <m/>
    <m/>
    <m/>
    <n v="2601393"/>
    <s v="Nunucha Florentino Nhanombe"/>
    <x v="5"/>
    <x v="18"/>
    <s v="Nwandzu"/>
    <m/>
    <m/>
    <m/>
    <m/>
    <m/>
    <m/>
    <s v="Nunucha Florentino Nhanombe"/>
    <s v="86208125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5"/>
    <s v="Sem registo"/>
  </r>
  <r>
    <d v="2026-04-02T00:00:00"/>
    <x v="1"/>
    <m/>
    <m/>
    <m/>
    <n v="40"/>
    <n v="20"/>
    <n v="20"/>
    <n v="0"/>
    <m/>
    <m/>
    <m/>
    <m/>
    <m/>
    <m/>
    <m/>
    <s v="AGRIFEMMA01L"/>
    <m/>
    <m/>
    <m/>
    <n v="2601393"/>
    <s v="Nunucha Florentino Nhanombe"/>
    <x v="5"/>
    <x v="18"/>
    <s v="Psitima"/>
    <m/>
    <m/>
    <m/>
    <m/>
    <m/>
    <m/>
    <s v="Nunucha Florentino Nhanombe"/>
    <s v="86208125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20"/>
    <s v="Sem registo"/>
  </r>
  <r>
    <d v="2026-04-02T00:00:00"/>
    <x v="2"/>
    <m/>
    <m/>
    <m/>
    <n v="600"/>
    <n v="600"/>
    <n v="600"/>
    <n v="0"/>
    <m/>
    <m/>
    <m/>
    <m/>
    <m/>
    <m/>
    <m/>
    <s v="SUSSACO"/>
    <m/>
    <m/>
    <m/>
    <n v="2601393"/>
    <s v="Nunucha Florentino Nhanombe"/>
    <x v="5"/>
    <x v="18"/>
    <s v="Chimangue"/>
    <m/>
    <m/>
    <m/>
    <m/>
    <m/>
    <m/>
    <s v="Nunucha Florentino Nhanombe"/>
    <s v="86208125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600"/>
    <s v="Sem registo"/>
  </r>
  <r>
    <d v="2026-04-02T00:00:00"/>
    <x v="2"/>
    <m/>
    <m/>
    <m/>
    <n v="460"/>
    <n v="460"/>
    <n v="460"/>
    <n v="0"/>
    <m/>
    <m/>
    <m/>
    <m/>
    <m/>
    <m/>
    <m/>
    <s v="SUSSACO"/>
    <m/>
    <m/>
    <m/>
    <n v="2601393"/>
    <s v="Nunucha Florentino Nhanombe"/>
    <x v="5"/>
    <x v="18"/>
    <s v="Chinhezane"/>
    <m/>
    <m/>
    <m/>
    <m/>
    <m/>
    <m/>
    <s v="Nunucha Florentino Nhanombe"/>
    <s v="86208125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460"/>
    <s v="Sem registo"/>
  </r>
  <r>
    <d v="2026-04-02T00:00:00"/>
    <x v="2"/>
    <m/>
    <m/>
    <m/>
    <n v="600"/>
    <n v="600"/>
    <n v="600"/>
    <n v="0"/>
    <m/>
    <m/>
    <m/>
    <m/>
    <m/>
    <m/>
    <m/>
    <s v="SUSSACO"/>
    <m/>
    <m/>
    <m/>
    <n v="2601393"/>
    <s v="Nunucha Florentino Nhanombe"/>
    <x v="5"/>
    <x v="18"/>
    <s v="Chintlavanine"/>
    <m/>
    <m/>
    <m/>
    <m/>
    <m/>
    <m/>
    <s v="Nunucha Florentino Nhanombe"/>
    <s v="86208125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600"/>
    <s v="Sem registo"/>
  </r>
  <r>
    <d v="2026-04-02T00:00:00"/>
    <x v="2"/>
    <m/>
    <m/>
    <m/>
    <n v="780"/>
    <n v="780"/>
    <n v="780"/>
    <n v="0"/>
    <m/>
    <m/>
    <m/>
    <m/>
    <m/>
    <m/>
    <m/>
    <s v="SUSSACO"/>
    <m/>
    <m/>
    <m/>
    <n v="2601393"/>
    <s v="Nunucha Florentino Nhanombe"/>
    <x v="5"/>
    <x v="18"/>
    <s v="Chireta"/>
    <m/>
    <m/>
    <m/>
    <m/>
    <m/>
    <m/>
    <s v="Nunucha Florentino Nhanombe"/>
    <s v="86208125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780"/>
    <s v="Sem registo"/>
  </r>
  <r>
    <d v="2026-04-02T00:00:00"/>
    <x v="2"/>
    <m/>
    <m/>
    <m/>
    <n v="540"/>
    <n v="540"/>
    <n v="540"/>
    <n v="0"/>
    <m/>
    <m/>
    <m/>
    <m/>
    <m/>
    <m/>
    <m/>
    <s v="SUSSACO"/>
    <m/>
    <m/>
    <m/>
    <n v="2601393"/>
    <s v="Nunucha Florentino Nhanombe"/>
    <x v="5"/>
    <x v="18"/>
    <s v="Cumba"/>
    <m/>
    <m/>
    <m/>
    <m/>
    <m/>
    <m/>
    <s v="Nunucha Florentino Nhanombe"/>
    <s v="86208125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540"/>
    <s v="Sem registo"/>
  </r>
  <r>
    <d v="2026-04-02T00:00:00"/>
    <x v="2"/>
    <m/>
    <m/>
    <m/>
    <n v="600"/>
    <n v="600"/>
    <n v="600"/>
    <n v="0"/>
    <m/>
    <m/>
    <m/>
    <m/>
    <m/>
    <m/>
    <m/>
    <s v="SUSSACO"/>
    <m/>
    <m/>
    <m/>
    <n v="2601393"/>
    <s v="Nunucha Florentino Nhanombe"/>
    <x v="5"/>
    <x v="18"/>
    <s v="Muvamba"/>
    <m/>
    <m/>
    <m/>
    <m/>
    <m/>
    <m/>
    <s v="Nunucha Florentino Nhanombe"/>
    <s v="86208125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600"/>
    <s v="Sem registo"/>
  </r>
  <r>
    <d v="2026-04-02T00:00:00"/>
    <x v="2"/>
    <m/>
    <m/>
    <m/>
    <n v="500"/>
    <n v="500"/>
    <n v="500"/>
    <n v="0"/>
    <m/>
    <m/>
    <m/>
    <m/>
    <m/>
    <m/>
    <m/>
    <s v="SUSSACO"/>
    <m/>
    <m/>
    <m/>
    <n v="2601393"/>
    <s v="Nunucha Florentino Nhanombe"/>
    <x v="5"/>
    <x v="18"/>
    <s v="Nhimba Yinwe A"/>
    <m/>
    <m/>
    <m/>
    <m/>
    <m/>
    <m/>
    <s v="Nunucha Florentino Nhanombe"/>
    <s v="86208125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500"/>
    <s v="Sem registo"/>
  </r>
  <r>
    <d v="2026-04-02T00:00:00"/>
    <x v="2"/>
    <m/>
    <m/>
    <m/>
    <n v="780"/>
    <n v="780"/>
    <n v="780"/>
    <n v="0"/>
    <m/>
    <m/>
    <m/>
    <m/>
    <m/>
    <m/>
    <m/>
    <s v="SUSSACO"/>
    <m/>
    <m/>
    <m/>
    <n v="2601393"/>
    <s v="Nunucha Florentino Nhanombe"/>
    <x v="5"/>
    <x v="18"/>
    <s v="Nhimba Yinwe B"/>
    <m/>
    <m/>
    <m/>
    <m/>
    <m/>
    <m/>
    <s v="Nunucha Florentino Nhanombe"/>
    <s v="86208125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780"/>
    <s v="Sem registo"/>
  </r>
  <r>
    <d v="2026-04-02T00:00:00"/>
    <x v="2"/>
    <m/>
    <m/>
    <m/>
    <n v="600"/>
    <n v="600"/>
    <n v="600"/>
    <n v="0"/>
    <m/>
    <m/>
    <m/>
    <m/>
    <m/>
    <m/>
    <m/>
    <s v="SUSSACO"/>
    <m/>
    <m/>
    <m/>
    <n v="2601393"/>
    <s v="Nunucha Florentino Nhanombe"/>
    <x v="5"/>
    <x v="18"/>
    <s v="Nwandzu"/>
    <m/>
    <m/>
    <m/>
    <m/>
    <m/>
    <m/>
    <s v="Nunucha Florentino Nhanombe"/>
    <s v="86208125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600"/>
    <s v="Sem registo"/>
  </r>
  <r>
    <d v="2026-04-02T00:00:00"/>
    <x v="2"/>
    <m/>
    <m/>
    <m/>
    <n v="800"/>
    <n v="800"/>
    <n v="800"/>
    <n v="0"/>
    <m/>
    <m/>
    <m/>
    <m/>
    <m/>
    <m/>
    <m/>
    <s v="SUSSACO"/>
    <m/>
    <m/>
    <m/>
    <n v="2601393"/>
    <s v="Nunucha Florentino Nhanombe"/>
    <x v="5"/>
    <x v="18"/>
    <s v="Psitima"/>
    <m/>
    <m/>
    <m/>
    <m/>
    <m/>
    <m/>
    <s v="Nunucha Florentino Nhanombe"/>
    <s v="86208125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800"/>
    <s v="Sem registo"/>
  </r>
  <r>
    <d v="2026-04-02T00:00:00"/>
    <x v="3"/>
    <m/>
    <m/>
    <m/>
    <n v="30"/>
    <n v="15"/>
    <n v="15"/>
    <n v="0"/>
    <m/>
    <m/>
    <m/>
    <m/>
    <m/>
    <m/>
    <m/>
    <s v="AGRIMIDACLORP1L"/>
    <m/>
    <m/>
    <m/>
    <n v="2601393"/>
    <s v="Nunucha Florentino Nhanombe"/>
    <x v="5"/>
    <x v="18"/>
    <s v="Chimangue"/>
    <m/>
    <m/>
    <m/>
    <m/>
    <m/>
    <m/>
    <s v="Nunucha Florentino Nhanombe"/>
    <s v="86208125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5"/>
    <s v="Sem registo"/>
  </r>
  <r>
    <d v="2026-04-02T00:00:00"/>
    <x v="3"/>
    <m/>
    <m/>
    <m/>
    <n v="23"/>
    <n v="11.5"/>
    <n v="11.5"/>
    <n v="0"/>
    <m/>
    <m/>
    <m/>
    <m/>
    <m/>
    <m/>
    <m/>
    <s v="AGRIMIDACLORP1L"/>
    <m/>
    <m/>
    <m/>
    <n v="2601393"/>
    <s v="Nunucha Florentino Nhanombe"/>
    <x v="5"/>
    <x v="18"/>
    <s v="Chinhezane"/>
    <m/>
    <m/>
    <m/>
    <m/>
    <m/>
    <m/>
    <s v="Nunucha Florentino Nhanombe"/>
    <s v="86208125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1.5"/>
    <s v="Sem registo"/>
  </r>
  <r>
    <d v="2026-04-02T00:00:00"/>
    <x v="3"/>
    <m/>
    <m/>
    <m/>
    <n v="30"/>
    <n v="15"/>
    <n v="15"/>
    <n v="0"/>
    <m/>
    <m/>
    <m/>
    <m/>
    <m/>
    <m/>
    <m/>
    <s v="AGRIMIDACLORP1L"/>
    <m/>
    <m/>
    <m/>
    <n v="2601393"/>
    <s v="Nunucha Florentino Nhanombe"/>
    <x v="5"/>
    <x v="18"/>
    <s v="Chintlavanine"/>
    <m/>
    <m/>
    <m/>
    <m/>
    <m/>
    <m/>
    <s v="Nunucha Florentino Nhanombe"/>
    <s v="86208125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5"/>
    <s v="Sem registo"/>
  </r>
  <r>
    <d v="2026-04-02T00:00:00"/>
    <x v="3"/>
    <m/>
    <m/>
    <m/>
    <n v="39"/>
    <n v="19.5"/>
    <n v="19.5"/>
    <n v="0"/>
    <m/>
    <m/>
    <m/>
    <m/>
    <m/>
    <m/>
    <m/>
    <s v="AGRIMIDACLORP1L"/>
    <m/>
    <m/>
    <m/>
    <n v="2601393"/>
    <s v="Nunucha Florentino Nhanombe"/>
    <x v="5"/>
    <x v="18"/>
    <s v="Chireta"/>
    <m/>
    <m/>
    <m/>
    <m/>
    <m/>
    <m/>
    <s v="Nunucha Florentino Nhanombe"/>
    <s v="86208125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9.5"/>
    <s v="Sem registo"/>
  </r>
  <r>
    <d v="2026-04-02T00:00:00"/>
    <x v="3"/>
    <m/>
    <m/>
    <m/>
    <n v="27"/>
    <n v="13.5"/>
    <n v="13.5"/>
    <n v="0"/>
    <m/>
    <m/>
    <m/>
    <m/>
    <m/>
    <m/>
    <m/>
    <s v="AGRIMIDACLORP1L"/>
    <m/>
    <m/>
    <m/>
    <n v="2601393"/>
    <s v="Nunucha Florentino Nhanombe"/>
    <x v="5"/>
    <x v="18"/>
    <s v="Cumba"/>
    <m/>
    <m/>
    <m/>
    <m/>
    <m/>
    <m/>
    <s v="Nunucha Florentino Nhanombe"/>
    <s v="86208125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3.5"/>
    <s v="Sem registo"/>
  </r>
  <r>
    <d v="2026-04-02T00:00:00"/>
    <x v="3"/>
    <m/>
    <m/>
    <m/>
    <n v="30"/>
    <n v="15"/>
    <n v="15"/>
    <n v="0"/>
    <m/>
    <m/>
    <m/>
    <m/>
    <m/>
    <m/>
    <m/>
    <s v="AGRIMIDACLORP1L"/>
    <m/>
    <m/>
    <m/>
    <n v="2601393"/>
    <s v="Nunucha Florentino Nhanombe"/>
    <x v="5"/>
    <x v="18"/>
    <s v="Muvamba"/>
    <m/>
    <m/>
    <m/>
    <m/>
    <m/>
    <m/>
    <s v="Nunucha Florentino Nhanombe"/>
    <s v="86208125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5"/>
    <s v="Sem registo"/>
  </r>
  <r>
    <d v="2026-04-02T00:00:00"/>
    <x v="3"/>
    <m/>
    <m/>
    <m/>
    <n v="25"/>
    <n v="12.5"/>
    <n v="12.5"/>
    <n v="0"/>
    <m/>
    <m/>
    <m/>
    <m/>
    <m/>
    <m/>
    <m/>
    <s v="AGRIMIDACLORP1L"/>
    <m/>
    <m/>
    <m/>
    <n v="2601393"/>
    <s v="Nunucha Florentino Nhanombe"/>
    <x v="5"/>
    <x v="18"/>
    <s v="Nhimba Yinwe A"/>
    <m/>
    <m/>
    <m/>
    <m/>
    <m/>
    <m/>
    <s v="Nunucha Florentino Nhanombe"/>
    <s v="86208125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2.5"/>
    <s v="Sem registo"/>
  </r>
  <r>
    <d v="2026-04-02T00:00:00"/>
    <x v="3"/>
    <m/>
    <m/>
    <m/>
    <n v="39"/>
    <n v="19.5"/>
    <n v="19.5"/>
    <n v="0"/>
    <m/>
    <m/>
    <m/>
    <m/>
    <m/>
    <m/>
    <m/>
    <s v="AGRIMIDACLORP1L"/>
    <m/>
    <m/>
    <m/>
    <n v="2601393"/>
    <s v="Nunucha Florentino Nhanombe"/>
    <x v="5"/>
    <x v="18"/>
    <s v="Nhimba Yinwe B"/>
    <m/>
    <m/>
    <m/>
    <m/>
    <m/>
    <m/>
    <s v="Nunucha Florentino Nhanombe"/>
    <s v="86208125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9.5"/>
    <s v="Sem registo"/>
  </r>
  <r>
    <d v="2026-04-02T00:00:00"/>
    <x v="3"/>
    <m/>
    <m/>
    <m/>
    <n v="30"/>
    <n v="15"/>
    <n v="15"/>
    <n v="0"/>
    <m/>
    <m/>
    <m/>
    <m/>
    <m/>
    <m/>
    <m/>
    <s v="AGRIMIDACLORP1L"/>
    <m/>
    <m/>
    <m/>
    <n v="2601393"/>
    <s v="Nunucha Florentino Nhanombe"/>
    <x v="5"/>
    <x v="18"/>
    <s v="Nwandzu"/>
    <m/>
    <m/>
    <m/>
    <m/>
    <m/>
    <m/>
    <s v="Nunucha Florentino Nhanombe"/>
    <s v="86208125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5"/>
    <s v="Sem registo"/>
  </r>
  <r>
    <d v="2026-04-02T00:00:00"/>
    <x v="3"/>
    <m/>
    <m/>
    <m/>
    <n v="40"/>
    <n v="20"/>
    <n v="20"/>
    <n v="0"/>
    <m/>
    <m/>
    <m/>
    <m/>
    <m/>
    <m/>
    <m/>
    <s v="AGRIMIDACLORP1L"/>
    <m/>
    <m/>
    <m/>
    <n v="2601393"/>
    <s v="Nunucha Florentino Nhanombe"/>
    <x v="5"/>
    <x v="18"/>
    <s v="Psitima"/>
    <m/>
    <m/>
    <m/>
    <m/>
    <m/>
    <m/>
    <s v="Nunucha Florentino Nhanombe"/>
    <s v="86208125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20"/>
    <s v="Sem registo"/>
  </r>
  <r>
    <d v="2026-04-02T00:00:00"/>
    <x v="4"/>
    <m/>
    <m/>
    <m/>
    <n v="375"/>
    <n v="375"/>
    <n v="375"/>
    <n v="0"/>
    <m/>
    <m/>
    <m/>
    <m/>
    <m/>
    <m/>
    <m/>
    <s v="MXIXMILHOKG"/>
    <m/>
    <m/>
    <m/>
    <n v="2601393"/>
    <s v="Nunucha Florentino Nhanombe"/>
    <x v="5"/>
    <x v="18"/>
    <s v="Chimangue"/>
    <m/>
    <m/>
    <m/>
    <m/>
    <m/>
    <m/>
    <s v="Nunucha Florentino Nhanombe"/>
    <s v="86208125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375"/>
    <s v="Sem registo"/>
  </r>
  <r>
    <d v="2026-04-02T00:00:00"/>
    <x v="4"/>
    <m/>
    <m/>
    <m/>
    <n v="287.5"/>
    <n v="287.5"/>
    <n v="287.5"/>
    <n v="0"/>
    <m/>
    <m/>
    <m/>
    <m/>
    <m/>
    <m/>
    <m/>
    <s v="MXIXMILHOKG"/>
    <m/>
    <m/>
    <m/>
    <n v="2601393"/>
    <s v="Nunucha Florentino Nhanombe"/>
    <x v="5"/>
    <x v="18"/>
    <s v="Chinhezane"/>
    <m/>
    <m/>
    <m/>
    <m/>
    <m/>
    <m/>
    <s v="Nunucha Florentino Nhanombe"/>
    <s v="86208125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287.5"/>
    <s v="Sem registo"/>
  </r>
  <r>
    <d v="2026-04-02T00:00:00"/>
    <x v="4"/>
    <m/>
    <m/>
    <m/>
    <n v="375"/>
    <n v="375"/>
    <n v="375"/>
    <n v="0"/>
    <m/>
    <m/>
    <m/>
    <m/>
    <m/>
    <m/>
    <m/>
    <s v="MXIXMILHOKG"/>
    <m/>
    <m/>
    <m/>
    <n v="2601393"/>
    <s v="Nunucha Florentino Nhanombe"/>
    <x v="5"/>
    <x v="18"/>
    <s v="Chintlavanine"/>
    <m/>
    <m/>
    <m/>
    <m/>
    <m/>
    <m/>
    <s v="Nunucha Florentino Nhanombe"/>
    <s v="86208125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375"/>
    <s v="Sem registo"/>
  </r>
  <r>
    <d v="2026-04-02T00:00:00"/>
    <x v="4"/>
    <m/>
    <m/>
    <m/>
    <n v="487.5"/>
    <n v="487.5"/>
    <n v="487.5"/>
    <n v="0"/>
    <m/>
    <m/>
    <m/>
    <m/>
    <m/>
    <m/>
    <m/>
    <s v="MXIXMILHOKG"/>
    <m/>
    <m/>
    <m/>
    <n v="2601393"/>
    <s v="Nunucha Florentino Nhanombe"/>
    <x v="5"/>
    <x v="18"/>
    <s v="Chireta"/>
    <m/>
    <m/>
    <m/>
    <m/>
    <m/>
    <m/>
    <s v="Nunucha Florentino Nhanombe"/>
    <s v="86208125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487.5"/>
    <s v="Sem registo"/>
  </r>
  <r>
    <d v="2026-04-02T00:00:00"/>
    <x v="4"/>
    <m/>
    <m/>
    <m/>
    <n v="337.5"/>
    <n v="337.5"/>
    <n v="337.5"/>
    <n v="0"/>
    <m/>
    <m/>
    <m/>
    <m/>
    <m/>
    <m/>
    <m/>
    <s v="MXIXMILHOKG"/>
    <m/>
    <m/>
    <m/>
    <n v="2601393"/>
    <s v="Nunucha Florentino Nhanombe"/>
    <x v="5"/>
    <x v="18"/>
    <s v="Cumba"/>
    <m/>
    <m/>
    <m/>
    <m/>
    <m/>
    <m/>
    <s v="Nunucha Florentino Nhanombe"/>
    <s v="86208125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337.5"/>
    <s v="Sem registo"/>
  </r>
  <r>
    <d v="2026-04-02T00:00:00"/>
    <x v="4"/>
    <m/>
    <m/>
    <m/>
    <n v="375"/>
    <n v="375"/>
    <n v="375"/>
    <n v="0"/>
    <m/>
    <m/>
    <m/>
    <m/>
    <m/>
    <m/>
    <m/>
    <s v="MXIXMILHOKG"/>
    <m/>
    <m/>
    <m/>
    <n v="2601393"/>
    <s v="Nunucha Florentino Nhanombe"/>
    <x v="5"/>
    <x v="18"/>
    <s v="Muvamba"/>
    <m/>
    <m/>
    <m/>
    <m/>
    <m/>
    <m/>
    <s v="Nunucha Florentino Nhanombe"/>
    <s v="86208125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375"/>
    <s v="Sem registo"/>
  </r>
  <r>
    <d v="2026-04-02T00:00:00"/>
    <x v="4"/>
    <m/>
    <m/>
    <m/>
    <n v="312.5"/>
    <n v="312.5"/>
    <n v="312.5"/>
    <n v="0"/>
    <m/>
    <m/>
    <m/>
    <m/>
    <m/>
    <m/>
    <m/>
    <s v="MXIXMILHOKG"/>
    <m/>
    <m/>
    <m/>
    <n v="2601393"/>
    <s v="Nunucha Florentino Nhanombe"/>
    <x v="5"/>
    <x v="18"/>
    <s v="Nhimba Yinwe A"/>
    <m/>
    <m/>
    <m/>
    <m/>
    <m/>
    <m/>
    <s v="Nunucha Florentino Nhanombe"/>
    <s v="86208125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312.5"/>
    <s v="Sem registo"/>
  </r>
  <r>
    <d v="2026-04-02T00:00:00"/>
    <x v="4"/>
    <m/>
    <m/>
    <m/>
    <n v="487.5"/>
    <n v="487.5"/>
    <n v="487.5"/>
    <n v="0"/>
    <m/>
    <m/>
    <m/>
    <m/>
    <m/>
    <m/>
    <m/>
    <s v="MXIXMILHOKG"/>
    <m/>
    <m/>
    <m/>
    <n v="2601393"/>
    <s v="Nunucha Florentino Nhanombe"/>
    <x v="5"/>
    <x v="18"/>
    <s v="Nhimba Yinwe B"/>
    <m/>
    <m/>
    <m/>
    <m/>
    <m/>
    <m/>
    <s v="Nunucha Florentino Nhanombe"/>
    <s v="86208125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487.5"/>
    <s v="Sem registo"/>
  </r>
  <r>
    <d v="2026-04-02T00:00:00"/>
    <x v="4"/>
    <m/>
    <m/>
    <m/>
    <n v="375"/>
    <n v="375"/>
    <n v="375"/>
    <n v="0"/>
    <m/>
    <m/>
    <m/>
    <m/>
    <m/>
    <m/>
    <m/>
    <s v="MXIXMILHOKG"/>
    <m/>
    <m/>
    <m/>
    <n v="2601393"/>
    <s v="Nunucha Florentino Nhanombe"/>
    <x v="5"/>
    <x v="18"/>
    <s v="Nwandzu"/>
    <m/>
    <m/>
    <m/>
    <m/>
    <m/>
    <m/>
    <s v="Nunucha Florentino Nhanombe"/>
    <s v="86208125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375"/>
    <s v="Sem registo"/>
  </r>
  <r>
    <d v="2026-04-02T00:00:00"/>
    <x v="4"/>
    <m/>
    <m/>
    <m/>
    <n v="500"/>
    <n v="500"/>
    <n v="500"/>
    <n v="0"/>
    <m/>
    <m/>
    <m/>
    <m/>
    <m/>
    <m/>
    <m/>
    <s v="MXIXMILHOKG"/>
    <m/>
    <m/>
    <m/>
    <n v="2601393"/>
    <s v="Nunucha Florentino Nhanombe"/>
    <x v="5"/>
    <x v="18"/>
    <s v="Psitima"/>
    <m/>
    <m/>
    <m/>
    <m/>
    <m/>
    <m/>
    <s v="Nunucha Florentino Nhanombe"/>
    <s v="86208125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500"/>
    <s v="Sem registo"/>
  </r>
  <r>
    <d v="2026-04-02T00:00:00"/>
    <x v="0"/>
    <m/>
    <m/>
    <m/>
    <n v="15"/>
    <n v="15"/>
    <n v="15"/>
    <n v="0"/>
    <m/>
    <m/>
    <m/>
    <m/>
    <m/>
    <m/>
    <m/>
    <s v="MXIXFEIJAOKG"/>
    <m/>
    <m/>
    <m/>
    <n v="2601394"/>
    <s v="Nunucha Nhanombe"/>
    <x v="5"/>
    <x v="18"/>
    <s v="Muvamba"/>
    <m/>
    <m/>
    <m/>
    <m/>
    <m/>
    <m/>
    <s v="Nunucha Nhanombe"/>
    <s v="862081255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5"/>
    <s v="Sem registo"/>
  </r>
  <r>
    <d v="2026-04-02T00:00:00"/>
    <x v="1"/>
    <m/>
    <m/>
    <m/>
    <n v="1"/>
    <n v="0.5"/>
    <n v="0.5"/>
    <n v="0"/>
    <m/>
    <m/>
    <m/>
    <m/>
    <m/>
    <m/>
    <m/>
    <s v="AGRIFEMMA01L"/>
    <m/>
    <m/>
    <m/>
    <n v="2601394"/>
    <s v="Nunucha Nhanombe"/>
    <x v="5"/>
    <x v="18"/>
    <s v="Muvamba"/>
    <m/>
    <m/>
    <m/>
    <m/>
    <m/>
    <m/>
    <s v="Nunucha Nhanombe"/>
    <s v="862081255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0.5"/>
    <s v="Sem registo"/>
  </r>
  <r>
    <d v="2026-04-02T00:00:00"/>
    <x v="2"/>
    <m/>
    <m/>
    <m/>
    <n v="20"/>
    <n v="20"/>
    <n v="20"/>
    <n v="0"/>
    <m/>
    <m/>
    <m/>
    <m/>
    <m/>
    <m/>
    <m/>
    <s v="SUSSACO"/>
    <m/>
    <m/>
    <m/>
    <n v="2601394"/>
    <s v="Nunucha Nhanombe"/>
    <x v="5"/>
    <x v="18"/>
    <s v="Muvamba"/>
    <m/>
    <m/>
    <m/>
    <m/>
    <m/>
    <m/>
    <s v="Nunucha Nhanombe"/>
    <s v="862081255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20"/>
    <s v="Sem registo"/>
  </r>
  <r>
    <d v="2026-04-02T00:00:00"/>
    <x v="3"/>
    <m/>
    <m/>
    <m/>
    <n v="1"/>
    <n v="0.5"/>
    <n v="0.5"/>
    <n v="0"/>
    <m/>
    <m/>
    <m/>
    <m/>
    <m/>
    <m/>
    <m/>
    <s v="AGRIMIDACLORP1L"/>
    <m/>
    <m/>
    <m/>
    <n v="2601394"/>
    <s v="Nunucha Nhanombe"/>
    <x v="5"/>
    <x v="18"/>
    <s v="Muvamba"/>
    <m/>
    <m/>
    <m/>
    <m/>
    <m/>
    <m/>
    <s v="Nunucha Nhanombe"/>
    <s v="862081255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0.5"/>
    <s v="Sem registo"/>
  </r>
  <r>
    <d v="2026-04-02T00:00:00"/>
    <x v="4"/>
    <m/>
    <m/>
    <m/>
    <n v="12.5"/>
    <n v="12.5"/>
    <n v="12.5"/>
    <n v="0"/>
    <m/>
    <m/>
    <m/>
    <m/>
    <m/>
    <m/>
    <m/>
    <s v="MXIXMILHOKG"/>
    <m/>
    <m/>
    <m/>
    <n v="2601394"/>
    <s v="Nunucha Nhanombe"/>
    <x v="5"/>
    <x v="18"/>
    <s v="Muvamba"/>
    <m/>
    <m/>
    <m/>
    <m/>
    <m/>
    <m/>
    <s v="Nunucha Nhanombe"/>
    <s v="862081255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2.5"/>
    <s v="Sem registo"/>
  </r>
  <r>
    <d v="2026-04-02T00:00:00"/>
    <x v="0"/>
    <m/>
    <m/>
    <m/>
    <n v="675"/>
    <n v="675"/>
    <n v="675"/>
    <n v="0"/>
    <m/>
    <m/>
    <m/>
    <m/>
    <m/>
    <m/>
    <m/>
    <s v="MXIXFEIJAOKG"/>
    <m/>
    <m/>
    <m/>
    <n v="2601395"/>
    <s v="Nuro Cardoso Mucavele"/>
    <x v="1"/>
    <x v="37"/>
    <s v="Movene"/>
    <m/>
    <m/>
    <m/>
    <m/>
    <m/>
    <m/>
    <s v="Nuro Cardoso Mucavele"/>
    <s v="844468057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675"/>
    <s v="Sem registo"/>
  </r>
  <r>
    <d v="2026-04-02T00:00:00"/>
    <x v="0"/>
    <m/>
    <m/>
    <m/>
    <n v="255"/>
    <n v="255"/>
    <n v="255"/>
    <n v="0"/>
    <m/>
    <m/>
    <m/>
    <m/>
    <m/>
    <m/>
    <m/>
    <s v="MXIXFEIJAOKG"/>
    <m/>
    <m/>
    <m/>
    <n v="2601395"/>
    <s v="Nuro Cardoso Mucavele"/>
    <x v="1"/>
    <x v="37"/>
    <s v="Mubobo"/>
    <m/>
    <m/>
    <m/>
    <m/>
    <m/>
    <m/>
    <s v="Nuro Cardoso Mucavele"/>
    <s v="844468057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255"/>
    <s v="Sem registo"/>
  </r>
  <r>
    <d v="2026-04-02T00:00:00"/>
    <x v="0"/>
    <m/>
    <m/>
    <m/>
    <n v="150"/>
    <n v="150"/>
    <n v="150"/>
    <n v="0"/>
    <m/>
    <m/>
    <m/>
    <m/>
    <m/>
    <m/>
    <m/>
    <s v="MXIXFEIJAOKG"/>
    <m/>
    <m/>
    <m/>
    <n v="2601395"/>
    <s v="Nuro Cardoso Mucavele"/>
    <x v="1"/>
    <x v="37"/>
    <s v="R, Garcia"/>
    <m/>
    <m/>
    <m/>
    <m/>
    <m/>
    <m/>
    <s v="Nuro Cardoso Mucavele"/>
    <s v="844468057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50"/>
    <s v="Sem registo"/>
  </r>
  <r>
    <d v="2026-04-02T00:00:00"/>
    <x v="0"/>
    <m/>
    <m/>
    <m/>
    <n v="840"/>
    <n v="840"/>
    <n v="840"/>
    <n v="0"/>
    <m/>
    <m/>
    <m/>
    <m/>
    <m/>
    <m/>
    <m/>
    <s v="MXIXFEIJAOKG"/>
    <m/>
    <m/>
    <m/>
    <n v="2601395"/>
    <s v="Nuro Cardoso Mucavele"/>
    <x v="1"/>
    <x v="37"/>
    <s v="R. Garcia"/>
    <m/>
    <m/>
    <m/>
    <m/>
    <m/>
    <m/>
    <s v="Nuro Cardoso Mucavele"/>
    <s v="844468057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840"/>
    <s v="Sem registo"/>
  </r>
  <r>
    <d v="2026-04-02T00:00:00"/>
    <x v="1"/>
    <m/>
    <m/>
    <m/>
    <n v="45"/>
    <n v="22.5"/>
    <n v="22.5"/>
    <n v="0"/>
    <m/>
    <m/>
    <m/>
    <m/>
    <m/>
    <m/>
    <m/>
    <s v="AGRIFEMMA01L"/>
    <m/>
    <m/>
    <m/>
    <n v="2601395"/>
    <s v="Nuro Cardoso Mucavele"/>
    <x v="1"/>
    <x v="37"/>
    <s v="Movene"/>
    <m/>
    <m/>
    <m/>
    <m/>
    <m/>
    <m/>
    <s v="Nuro Cardoso Mucavele"/>
    <s v="844468057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22.5"/>
    <s v="Sem registo"/>
  </r>
  <r>
    <d v="2026-04-02T00:00:00"/>
    <x v="1"/>
    <m/>
    <m/>
    <m/>
    <n v="17"/>
    <n v="8.5"/>
    <n v="8.5"/>
    <n v="0"/>
    <m/>
    <m/>
    <m/>
    <m/>
    <m/>
    <m/>
    <m/>
    <s v="AGRIFEMMA01L"/>
    <m/>
    <m/>
    <m/>
    <n v="2601395"/>
    <s v="Nuro Cardoso Mucavele"/>
    <x v="1"/>
    <x v="37"/>
    <s v="Mubobo"/>
    <m/>
    <m/>
    <m/>
    <m/>
    <m/>
    <m/>
    <s v="Nuro Cardoso Mucavele"/>
    <s v="844468057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8.5"/>
    <s v="Sem registo"/>
  </r>
  <r>
    <d v="2026-04-02T00:00:00"/>
    <x v="1"/>
    <m/>
    <m/>
    <m/>
    <n v="10"/>
    <n v="5"/>
    <n v="5"/>
    <n v="0"/>
    <m/>
    <m/>
    <m/>
    <m/>
    <m/>
    <m/>
    <m/>
    <s v="AGRIFEMMA01L"/>
    <m/>
    <m/>
    <m/>
    <n v="2601395"/>
    <s v="Nuro Cardoso Mucavele"/>
    <x v="1"/>
    <x v="37"/>
    <s v="R, Garcia"/>
    <m/>
    <m/>
    <m/>
    <m/>
    <m/>
    <m/>
    <s v="Nuro Cardoso Mucavele"/>
    <s v="844468057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5"/>
    <s v="Sem registo"/>
  </r>
  <r>
    <d v="2026-04-02T00:00:00"/>
    <x v="1"/>
    <m/>
    <m/>
    <m/>
    <n v="56"/>
    <n v="28"/>
    <n v="28"/>
    <n v="0"/>
    <m/>
    <m/>
    <m/>
    <m/>
    <m/>
    <m/>
    <m/>
    <s v="AGRIFEMMA01L"/>
    <m/>
    <m/>
    <m/>
    <n v="2601395"/>
    <s v="Nuro Cardoso Mucavele"/>
    <x v="1"/>
    <x v="37"/>
    <s v="R. Garcia"/>
    <m/>
    <m/>
    <m/>
    <m/>
    <m/>
    <m/>
    <s v="Nuro Cardoso Mucavele"/>
    <s v="844468057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28"/>
    <s v="Sem registo"/>
  </r>
  <r>
    <d v="2026-04-02T00:00:00"/>
    <x v="2"/>
    <m/>
    <m/>
    <m/>
    <n v="900"/>
    <n v="900"/>
    <n v="900"/>
    <n v="0"/>
    <m/>
    <m/>
    <m/>
    <m/>
    <m/>
    <m/>
    <m/>
    <s v="SUSSACO"/>
    <m/>
    <m/>
    <m/>
    <n v="2601395"/>
    <s v="Nuro Cardoso Mucavele"/>
    <x v="1"/>
    <x v="37"/>
    <s v="Movene"/>
    <m/>
    <m/>
    <m/>
    <m/>
    <m/>
    <m/>
    <s v="Nuro Cardoso Mucavele"/>
    <s v="844468057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900"/>
    <s v="Sem registo"/>
  </r>
  <r>
    <d v="2026-04-02T00:00:00"/>
    <x v="2"/>
    <m/>
    <m/>
    <m/>
    <n v="340"/>
    <n v="340"/>
    <n v="340"/>
    <n v="0"/>
    <m/>
    <m/>
    <m/>
    <m/>
    <m/>
    <m/>
    <m/>
    <s v="SUSSACO"/>
    <m/>
    <m/>
    <m/>
    <n v="2601395"/>
    <s v="Nuro Cardoso Mucavele"/>
    <x v="1"/>
    <x v="37"/>
    <s v="Mubobo"/>
    <m/>
    <m/>
    <m/>
    <m/>
    <m/>
    <m/>
    <s v="Nuro Cardoso Mucavele"/>
    <s v="844468057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340"/>
    <s v="Sem registo"/>
  </r>
  <r>
    <d v="2026-04-02T00:00:00"/>
    <x v="2"/>
    <m/>
    <m/>
    <m/>
    <n v="200"/>
    <n v="200"/>
    <n v="200"/>
    <n v="0"/>
    <m/>
    <m/>
    <m/>
    <m/>
    <m/>
    <m/>
    <m/>
    <s v="SUSSACO"/>
    <m/>
    <m/>
    <m/>
    <n v="2601395"/>
    <s v="Nuro Cardoso Mucavele"/>
    <x v="1"/>
    <x v="37"/>
    <s v="R, Garcia"/>
    <m/>
    <m/>
    <m/>
    <m/>
    <m/>
    <m/>
    <s v="Nuro Cardoso Mucavele"/>
    <s v="844468057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200"/>
    <s v="Sem registo"/>
  </r>
  <r>
    <d v="2026-04-02T00:00:00"/>
    <x v="2"/>
    <m/>
    <m/>
    <m/>
    <n v="1120"/>
    <n v="1120"/>
    <n v="1120"/>
    <n v="0"/>
    <m/>
    <m/>
    <m/>
    <m/>
    <m/>
    <m/>
    <m/>
    <s v="SUSSACO"/>
    <m/>
    <m/>
    <m/>
    <n v="2601395"/>
    <s v="Nuro Cardoso Mucavele"/>
    <x v="1"/>
    <x v="37"/>
    <s v="R. Garcia"/>
    <m/>
    <m/>
    <m/>
    <m/>
    <m/>
    <m/>
    <s v="Nuro Cardoso Mucavele"/>
    <s v="844468057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120"/>
    <s v="Sem registo"/>
  </r>
  <r>
    <d v="2026-04-02T00:00:00"/>
    <x v="3"/>
    <m/>
    <m/>
    <m/>
    <n v="45"/>
    <n v="22.5"/>
    <n v="22.5"/>
    <n v="0"/>
    <m/>
    <m/>
    <m/>
    <m/>
    <m/>
    <m/>
    <m/>
    <s v="AGRIMIDACLORP1L"/>
    <m/>
    <m/>
    <m/>
    <n v="2601395"/>
    <s v="Nuro Cardoso Mucavele"/>
    <x v="1"/>
    <x v="37"/>
    <s v="Movene"/>
    <m/>
    <m/>
    <m/>
    <m/>
    <m/>
    <m/>
    <s v="Nuro Cardoso Mucavele"/>
    <s v="844468057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22.5"/>
    <s v="Sem registo"/>
  </r>
  <r>
    <d v="2026-04-02T00:00:00"/>
    <x v="3"/>
    <m/>
    <m/>
    <m/>
    <n v="17"/>
    <n v="8.5"/>
    <n v="8.5"/>
    <n v="0"/>
    <m/>
    <m/>
    <m/>
    <m/>
    <m/>
    <m/>
    <m/>
    <s v="AGRIMIDACLORP1L"/>
    <m/>
    <m/>
    <m/>
    <n v="2601395"/>
    <s v="Nuro Cardoso Mucavele"/>
    <x v="1"/>
    <x v="37"/>
    <s v="Mubobo"/>
    <m/>
    <m/>
    <m/>
    <m/>
    <m/>
    <m/>
    <s v="Nuro Cardoso Mucavele"/>
    <s v="844468057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8.5"/>
    <s v="Sem registo"/>
  </r>
  <r>
    <d v="2026-04-02T00:00:00"/>
    <x v="3"/>
    <m/>
    <m/>
    <m/>
    <n v="10"/>
    <n v="5"/>
    <n v="5"/>
    <n v="0"/>
    <m/>
    <m/>
    <m/>
    <m/>
    <m/>
    <m/>
    <m/>
    <s v="AGRIMIDACLORP1L"/>
    <m/>
    <m/>
    <m/>
    <n v="2601395"/>
    <s v="Nuro Cardoso Mucavele"/>
    <x v="1"/>
    <x v="37"/>
    <s v="R, Garcia"/>
    <m/>
    <m/>
    <m/>
    <m/>
    <m/>
    <m/>
    <s v="Nuro Cardoso Mucavele"/>
    <s v="844468057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5"/>
    <s v="Sem registo"/>
  </r>
  <r>
    <d v="2026-04-02T00:00:00"/>
    <x v="3"/>
    <m/>
    <m/>
    <m/>
    <n v="56"/>
    <n v="28"/>
    <n v="28"/>
    <n v="0"/>
    <m/>
    <m/>
    <m/>
    <m/>
    <m/>
    <m/>
    <m/>
    <s v="AGRIMIDACLORP1L"/>
    <m/>
    <m/>
    <m/>
    <n v="2601395"/>
    <s v="Nuro Cardoso Mucavele"/>
    <x v="1"/>
    <x v="37"/>
    <s v="R. Garcia"/>
    <m/>
    <m/>
    <m/>
    <m/>
    <m/>
    <m/>
    <s v="Nuro Cardoso Mucavele"/>
    <s v="844468057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28"/>
    <s v="Sem registo"/>
  </r>
  <r>
    <d v="2026-04-02T00:00:00"/>
    <x v="4"/>
    <m/>
    <m/>
    <m/>
    <n v="562.5"/>
    <n v="562.5"/>
    <n v="562.5"/>
    <n v="0"/>
    <m/>
    <m/>
    <m/>
    <m/>
    <m/>
    <m/>
    <m/>
    <s v="MXIXMILHOKG"/>
    <m/>
    <m/>
    <m/>
    <n v="2601395"/>
    <s v="Nuro Cardoso Mucavele"/>
    <x v="1"/>
    <x v="37"/>
    <s v="Movene"/>
    <m/>
    <m/>
    <m/>
    <m/>
    <m/>
    <m/>
    <s v="Nuro Cardoso Mucavele"/>
    <s v="844468057"/>
    <s v="Joaquim Abineiro Valoi"/>
    <n v="841531551"/>
    <m/>
    <m/>
    <m/>
    <n v="260001"/>
    <m/>
    <m/>
    <m/>
    <m/>
    <m/>
    <m/>
    <m/>
    <m/>
    <m/>
    <m/>
    <m/>
    <m/>
    <m/>
    <m/>
    <n v="562"/>
    <m/>
    <m/>
    <n v="562"/>
    <n v="-0.5"/>
    <s v="Entregue"/>
  </r>
  <r>
    <d v="2026-04-02T00:00:00"/>
    <x v="4"/>
    <m/>
    <m/>
    <m/>
    <n v="212.5"/>
    <n v="212.5"/>
    <n v="212.5"/>
    <n v="0"/>
    <m/>
    <m/>
    <m/>
    <m/>
    <m/>
    <m/>
    <m/>
    <s v="MXIXMILHOKG"/>
    <m/>
    <m/>
    <m/>
    <n v="2601395"/>
    <s v="Nuro Cardoso Mucavele"/>
    <x v="1"/>
    <x v="37"/>
    <s v="Mubobo"/>
    <m/>
    <m/>
    <m/>
    <m/>
    <m/>
    <m/>
    <s v="Nuro Cardoso Mucavele"/>
    <s v="844468057"/>
    <s v="Joaquim Abineiro Valoi"/>
    <n v="841531551"/>
    <m/>
    <m/>
    <m/>
    <n v="260001"/>
    <m/>
    <m/>
    <m/>
    <m/>
    <m/>
    <m/>
    <m/>
    <m/>
    <m/>
    <m/>
    <m/>
    <m/>
    <m/>
    <m/>
    <n v="212"/>
    <m/>
    <m/>
    <n v="212"/>
    <n v="-0.5"/>
    <s v="Entregue"/>
  </r>
  <r>
    <d v="2026-04-02T00:00:00"/>
    <x v="4"/>
    <m/>
    <m/>
    <m/>
    <n v="125"/>
    <n v="125"/>
    <n v="125"/>
    <n v="0"/>
    <m/>
    <m/>
    <m/>
    <m/>
    <m/>
    <m/>
    <m/>
    <s v="MXIXMILHOKG"/>
    <m/>
    <m/>
    <m/>
    <n v="2601395"/>
    <s v="Nuro Cardoso Mucavele"/>
    <x v="1"/>
    <x v="37"/>
    <s v="R, Garcia"/>
    <m/>
    <m/>
    <m/>
    <m/>
    <m/>
    <m/>
    <s v="Nuro Cardoso Mucavele"/>
    <s v="844468057"/>
    <s v="Joaquim Abineiro Valoi"/>
    <n v="841531551"/>
    <m/>
    <m/>
    <m/>
    <n v="260001"/>
    <m/>
    <m/>
    <m/>
    <m/>
    <m/>
    <m/>
    <m/>
    <m/>
    <m/>
    <m/>
    <m/>
    <m/>
    <m/>
    <m/>
    <n v="125"/>
    <m/>
    <m/>
    <n v="125"/>
    <n v="0"/>
    <s v="Entregue"/>
  </r>
  <r>
    <d v="2026-04-02T00:00:00"/>
    <x v="4"/>
    <m/>
    <m/>
    <m/>
    <n v="700"/>
    <n v="700"/>
    <n v="700"/>
    <n v="0"/>
    <m/>
    <m/>
    <m/>
    <m/>
    <m/>
    <m/>
    <m/>
    <s v="MXIXMILHOKG"/>
    <m/>
    <m/>
    <m/>
    <n v="2601395"/>
    <s v="Nuro Cardoso Mucavele"/>
    <x v="1"/>
    <x v="37"/>
    <s v="R. Garcia"/>
    <m/>
    <m/>
    <m/>
    <m/>
    <m/>
    <m/>
    <s v="Nuro Cardoso Mucavele"/>
    <s v="844468057"/>
    <s v="Joaquim Abineiro Valoi"/>
    <n v="841531551"/>
    <m/>
    <m/>
    <m/>
    <n v="260001"/>
    <m/>
    <m/>
    <m/>
    <m/>
    <m/>
    <m/>
    <m/>
    <m/>
    <m/>
    <m/>
    <m/>
    <m/>
    <m/>
    <m/>
    <n v="700"/>
    <m/>
    <m/>
    <n v="700"/>
    <n v="0"/>
    <s v="Entregue"/>
  </r>
  <r>
    <d v="2026-04-02T00:00:00"/>
    <x v="0"/>
    <m/>
    <m/>
    <m/>
    <n v="5445"/>
    <n v="5445"/>
    <n v="1590"/>
    <n v="-3855"/>
    <m/>
    <m/>
    <m/>
    <m/>
    <m/>
    <m/>
    <m/>
    <s v="MXIXFEIJAOKG"/>
    <m/>
    <m/>
    <m/>
    <n v="2601396"/>
    <s v="Odete Vreda Campo"/>
    <x v="0"/>
    <x v="38"/>
    <s v="Megaza Sede"/>
    <m/>
    <m/>
    <m/>
    <m/>
    <m/>
    <m/>
    <s v="Odete Vreda Campo"/>
    <s v="877054751/846070606"/>
    <s v="Ilton Nazaré Jozine"/>
    <s v="861686860/845795601"/>
    <m/>
    <m/>
    <m/>
    <n v="260001"/>
    <m/>
    <m/>
    <m/>
    <m/>
    <m/>
    <m/>
    <m/>
    <m/>
    <m/>
    <m/>
    <m/>
    <m/>
    <m/>
    <n v="-3855"/>
    <m/>
    <m/>
    <m/>
    <n v="0"/>
    <n v="-1590"/>
    <s v="Sem registo"/>
  </r>
  <r>
    <d v="2026-04-02T00:00:00"/>
    <x v="1"/>
    <m/>
    <m/>
    <m/>
    <n v="363"/>
    <n v="181.5"/>
    <n v="106"/>
    <n v="-75.5"/>
    <m/>
    <m/>
    <m/>
    <m/>
    <m/>
    <m/>
    <m/>
    <s v="AGRIFEMMA01L"/>
    <m/>
    <m/>
    <m/>
    <n v="2601396"/>
    <s v="Odete Vreda Campo"/>
    <x v="0"/>
    <x v="38"/>
    <s v="Megaza Sede"/>
    <m/>
    <m/>
    <m/>
    <m/>
    <m/>
    <m/>
    <s v="Odete Vreda Campo"/>
    <s v="877054751/846070606"/>
    <s v="Ilton Nazaré Jozine"/>
    <s v="861686860/845795601"/>
    <m/>
    <m/>
    <m/>
    <n v="260001"/>
    <m/>
    <m/>
    <m/>
    <m/>
    <m/>
    <m/>
    <m/>
    <m/>
    <m/>
    <m/>
    <m/>
    <m/>
    <m/>
    <n v="-257"/>
    <m/>
    <m/>
    <m/>
    <n v="0"/>
    <n v="-106"/>
    <s v="Sem registo"/>
  </r>
  <r>
    <d v="2026-04-02T00:00:00"/>
    <x v="2"/>
    <m/>
    <m/>
    <m/>
    <n v="7260"/>
    <n v="7260"/>
    <n v="2120"/>
    <n v="-5140"/>
    <m/>
    <m/>
    <m/>
    <m/>
    <m/>
    <m/>
    <m/>
    <s v="SUSSACO"/>
    <m/>
    <m/>
    <m/>
    <n v="2601396"/>
    <s v="Odete Vreda Campo"/>
    <x v="0"/>
    <x v="38"/>
    <s v="Megaza Sede"/>
    <m/>
    <m/>
    <m/>
    <m/>
    <m/>
    <m/>
    <s v="Odete Vreda Campo"/>
    <s v="877054751/846070606"/>
    <s v="Ilton Nazaré Jozine"/>
    <s v="861686860/845795601"/>
    <m/>
    <m/>
    <m/>
    <n v="260001"/>
    <m/>
    <m/>
    <m/>
    <m/>
    <m/>
    <m/>
    <m/>
    <m/>
    <m/>
    <m/>
    <m/>
    <m/>
    <m/>
    <n v="-5140"/>
    <m/>
    <m/>
    <m/>
    <n v="0"/>
    <n v="-2120"/>
    <s v="Sem registo"/>
  </r>
  <r>
    <d v="2026-04-02T00:00:00"/>
    <x v="3"/>
    <m/>
    <m/>
    <m/>
    <n v="2"/>
    <n v="1"/>
    <n v="105"/>
    <n v="104"/>
    <m/>
    <m/>
    <m/>
    <m/>
    <m/>
    <m/>
    <m/>
    <s v="AGRIMIDACLORP1L"/>
    <m/>
    <m/>
    <m/>
    <n v="2601396"/>
    <s v="Odete Vreda Campo"/>
    <x v="0"/>
    <x v="38"/>
    <s v="Megaza Sede"/>
    <m/>
    <m/>
    <m/>
    <m/>
    <m/>
    <m/>
    <s v="Odete Vreda Campo"/>
    <s v="877054751/846070606"/>
    <s v="Ilton Nazaré Jozine"/>
    <s v="861686860/845795601"/>
    <m/>
    <m/>
    <m/>
    <n v="260001"/>
    <m/>
    <m/>
    <m/>
    <m/>
    <m/>
    <m/>
    <m/>
    <m/>
    <m/>
    <m/>
    <m/>
    <m/>
    <m/>
    <n v="103"/>
    <m/>
    <m/>
    <m/>
    <n v="0"/>
    <n v="-105"/>
    <s v="Sem registo"/>
  </r>
  <r>
    <d v="2026-04-02T00:00:00"/>
    <x v="4"/>
    <m/>
    <m/>
    <m/>
    <n v="25"/>
    <n v="25"/>
    <n v="1312.5"/>
    <n v="1287.5"/>
    <n v="105"/>
    <m/>
    <m/>
    <m/>
    <m/>
    <m/>
    <m/>
    <s v="MXIXMILHOKG"/>
    <m/>
    <m/>
    <m/>
    <n v="2601396"/>
    <s v="Odete Vreda Campo"/>
    <x v="0"/>
    <x v="38"/>
    <s v="Megaza Sede"/>
    <m/>
    <m/>
    <m/>
    <m/>
    <m/>
    <m/>
    <s v="Odete Vreda Campo"/>
    <s v="877054751/846070606"/>
    <s v="Ilton Nazaré Jozine"/>
    <s v="861686860/845795601"/>
    <m/>
    <m/>
    <m/>
    <n v="260001"/>
    <m/>
    <m/>
    <m/>
    <m/>
    <m/>
    <m/>
    <m/>
    <m/>
    <m/>
    <m/>
    <m/>
    <m/>
    <m/>
    <n v="1287.5"/>
    <m/>
    <m/>
    <m/>
    <n v="0"/>
    <n v="-1312.5"/>
    <s v="Sem registo"/>
  </r>
  <r>
    <d v="2026-04-02T00:00:00"/>
    <x v="5"/>
    <m/>
    <m/>
    <m/>
    <n v="1083"/>
    <n v="541.5"/>
    <n v="3"/>
    <n v="-538.5"/>
    <m/>
    <m/>
    <m/>
    <m/>
    <m/>
    <m/>
    <m/>
    <s v="AGRIMHMCPA1L"/>
    <m/>
    <m/>
    <m/>
    <n v="2601396"/>
    <s v="Odete Vreda Campo"/>
    <x v="0"/>
    <x v="38"/>
    <s v="Megaza Sede"/>
    <m/>
    <m/>
    <m/>
    <m/>
    <m/>
    <m/>
    <s v="Odete Vreda Campo"/>
    <s v="877054751/846070606"/>
    <s v="Ilton Nazaré Jozine"/>
    <s v="861686860/845795601"/>
    <m/>
    <m/>
    <m/>
    <n v="260001"/>
    <m/>
    <m/>
    <m/>
    <m/>
    <m/>
    <m/>
    <m/>
    <m/>
    <m/>
    <m/>
    <m/>
    <m/>
    <m/>
    <n v="-1080"/>
    <m/>
    <m/>
    <m/>
    <n v="0"/>
    <n v="-3"/>
    <s v="Sem registo"/>
  </r>
  <r>
    <d v="2026-04-02T00:00:00"/>
    <x v="6"/>
    <m/>
    <m/>
    <m/>
    <n v="18050"/>
    <n v="18050"/>
    <n v="50"/>
    <n v="-18000"/>
    <m/>
    <n v="1"/>
    <m/>
    <m/>
    <m/>
    <m/>
    <m/>
    <s v="MXIXARROZKG"/>
    <m/>
    <m/>
    <m/>
    <n v="2601396"/>
    <s v="Odete Vreda Campo"/>
    <x v="0"/>
    <x v="38"/>
    <s v="Megaza Sede"/>
    <m/>
    <m/>
    <m/>
    <m/>
    <m/>
    <m/>
    <s v="Odete Vreda Campo"/>
    <s v="877054751/846070606"/>
    <s v="Ilton Nazaré Jozine"/>
    <s v="861686860/845795601"/>
    <m/>
    <m/>
    <m/>
    <n v="260001"/>
    <m/>
    <m/>
    <m/>
    <m/>
    <m/>
    <m/>
    <m/>
    <m/>
    <m/>
    <m/>
    <m/>
    <m/>
    <m/>
    <n v="-18000"/>
    <m/>
    <m/>
    <m/>
    <n v="0"/>
    <n v="-50"/>
    <s v="Sem registo"/>
  </r>
  <r>
    <d v="2026-04-02T00:00:00"/>
    <x v="0"/>
    <m/>
    <m/>
    <m/>
    <n v="360"/>
    <n v="360"/>
    <n v="360"/>
    <n v="0"/>
    <m/>
    <m/>
    <m/>
    <m/>
    <m/>
    <m/>
    <m/>
    <s v="MXIXFEIJAOKG"/>
    <m/>
    <m/>
    <m/>
    <n v="2601397"/>
    <s v="Oladio Fenias Machaeie"/>
    <x v="5"/>
    <x v="48"/>
    <s v="Chicorro"/>
    <m/>
    <m/>
    <m/>
    <m/>
    <m/>
    <m/>
    <s v="Oladio Fenias Machaeie"/>
    <s v="860406113"/>
    <s v="Selsso Henriques Munguambe"/>
    <n v="876699192"/>
    <m/>
    <m/>
    <m/>
    <n v="260001"/>
    <m/>
    <m/>
    <m/>
    <m/>
    <m/>
    <m/>
    <m/>
    <m/>
    <m/>
    <m/>
    <m/>
    <m/>
    <m/>
    <m/>
    <m/>
    <n v="360"/>
    <m/>
    <n v="360"/>
    <n v="0"/>
    <s v="Entregue"/>
  </r>
  <r>
    <d v="2026-04-02T00:00:00"/>
    <x v="0"/>
    <m/>
    <m/>
    <m/>
    <n v="975"/>
    <n v="975"/>
    <n v="975"/>
    <n v="0"/>
    <m/>
    <m/>
    <m/>
    <m/>
    <m/>
    <m/>
    <m/>
    <s v="MXIXFEIJAOKG"/>
    <m/>
    <m/>
    <m/>
    <n v="2601397"/>
    <s v="Oladio Fenias Machaeie"/>
    <x v="5"/>
    <x v="48"/>
    <s v="Chitsutsuine"/>
    <m/>
    <m/>
    <m/>
    <m/>
    <m/>
    <m/>
    <s v="Oladio Fenias Machaeie"/>
    <s v="860406113"/>
    <s v="Selsso Henriques Munguambe"/>
    <n v="876699192"/>
    <m/>
    <m/>
    <m/>
    <n v="260001"/>
    <m/>
    <m/>
    <m/>
    <m/>
    <m/>
    <m/>
    <m/>
    <m/>
    <m/>
    <m/>
    <m/>
    <m/>
    <m/>
    <m/>
    <m/>
    <n v="975"/>
    <m/>
    <n v="975"/>
    <n v="0"/>
    <s v="Entregue"/>
  </r>
  <r>
    <d v="2026-04-02T00:00:00"/>
    <x v="0"/>
    <m/>
    <m/>
    <m/>
    <n v="1725"/>
    <n v="1725"/>
    <n v="1725"/>
    <n v="0"/>
    <m/>
    <m/>
    <m/>
    <m/>
    <m/>
    <m/>
    <m/>
    <s v="MXIXFEIJAOKG"/>
    <m/>
    <m/>
    <m/>
    <n v="2601397"/>
    <s v="Oladio Fenias Machaeie"/>
    <x v="5"/>
    <x v="48"/>
    <s v="Macandezulo"/>
    <m/>
    <m/>
    <m/>
    <m/>
    <m/>
    <m/>
    <s v="Oladio Fenias Machaeie"/>
    <s v="860406113"/>
    <s v="Selsso Henriques Munguambe"/>
    <n v="876699192"/>
    <m/>
    <m/>
    <m/>
    <n v="260001"/>
    <m/>
    <m/>
    <m/>
    <m/>
    <m/>
    <m/>
    <m/>
    <m/>
    <m/>
    <m/>
    <m/>
    <m/>
    <m/>
    <m/>
    <m/>
    <n v="1725"/>
    <m/>
    <n v="1725"/>
    <n v="0"/>
    <s v="Entregue"/>
  </r>
  <r>
    <d v="2026-04-02T00:00:00"/>
    <x v="0"/>
    <m/>
    <m/>
    <m/>
    <n v="1110"/>
    <n v="1110"/>
    <n v="1110"/>
    <n v="0"/>
    <m/>
    <m/>
    <m/>
    <m/>
    <m/>
    <m/>
    <m/>
    <s v="MXIXFEIJAOKG"/>
    <m/>
    <m/>
    <m/>
    <n v="2601397"/>
    <s v="Oladio Fenias Machaeie"/>
    <x v="5"/>
    <x v="48"/>
    <s v="Matsilele"/>
    <m/>
    <m/>
    <m/>
    <m/>
    <m/>
    <m/>
    <s v="Oladio Fenias Machaeie"/>
    <s v="860406113"/>
    <s v="Selsso Henriques Munguambe"/>
    <n v="876699192"/>
    <m/>
    <m/>
    <m/>
    <n v="260001"/>
    <m/>
    <m/>
    <m/>
    <m/>
    <m/>
    <m/>
    <m/>
    <m/>
    <m/>
    <m/>
    <m/>
    <m/>
    <m/>
    <m/>
    <m/>
    <n v="1110"/>
    <m/>
    <n v="1110"/>
    <n v="0"/>
    <s v="Entregue"/>
  </r>
  <r>
    <d v="2026-04-02T00:00:00"/>
    <x v="0"/>
    <m/>
    <m/>
    <m/>
    <n v="945"/>
    <n v="945"/>
    <n v="945"/>
    <n v="0"/>
    <m/>
    <m/>
    <m/>
    <m/>
    <m/>
    <m/>
    <m/>
    <s v="MXIXFEIJAOKG"/>
    <m/>
    <m/>
    <m/>
    <n v="2601397"/>
    <s v="Oladio Fenias Machaeie"/>
    <x v="5"/>
    <x v="48"/>
    <s v="Mbete"/>
    <m/>
    <m/>
    <m/>
    <m/>
    <m/>
    <m/>
    <s v="Oladio Fenias Machaeie"/>
    <s v="860406113"/>
    <s v="Selsso Henriques Munguambe"/>
    <n v="876699192"/>
    <m/>
    <m/>
    <m/>
    <n v="260001"/>
    <m/>
    <m/>
    <m/>
    <m/>
    <m/>
    <m/>
    <m/>
    <m/>
    <m/>
    <m/>
    <m/>
    <m/>
    <m/>
    <m/>
    <m/>
    <n v="945"/>
    <m/>
    <n v="945"/>
    <n v="0"/>
    <s v="Entregue"/>
  </r>
  <r>
    <d v="2026-04-02T00:00:00"/>
    <x v="0"/>
    <m/>
    <m/>
    <m/>
    <n v="1440"/>
    <n v="1440"/>
    <n v="1440"/>
    <n v="0"/>
    <m/>
    <m/>
    <m/>
    <m/>
    <m/>
    <m/>
    <m/>
    <s v="MXIXFEIJAOKG"/>
    <m/>
    <m/>
    <m/>
    <n v="2601397"/>
    <s v="Oladio Fenias Machaeie"/>
    <x v="5"/>
    <x v="48"/>
    <s v="Muguambane"/>
    <m/>
    <m/>
    <m/>
    <m/>
    <m/>
    <m/>
    <s v="Oladio Fenias Machaeie"/>
    <s v="860406113"/>
    <s v="Selsso Henriques Munguambe"/>
    <n v="876699192"/>
    <m/>
    <m/>
    <m/>
    <n v="260001"/>
    <m/>
    <m/>
    <m/>
    <m/>
    <m/>
    <m/>
    <m/>
    <m/>
    <m/>
    <m/>
    <m/>
    <m/>
    <m/>
    <m/>
    <m/>
    <n v="1440"/>
    <m/>
    <n v="1440"/>
    <n v="0"/>
    <s v="Entregue"/>
  </r>
  <r>
    <d v="2026-04-02T00:00:00"/>
    <x v="0"/>
    <m/>
    <m/>
    <m/>
    <n v="1260"/>
    <n v="1260"/>
    <n v="1260"/>
    <n v="0"/>
    <m/>
    <m/>
    <m/>
    <m/>
    <m/>
    <m/>
    <m/>
    <s v="MXIXFEIJAOKG"/>
    <m/>
    <m/>
    <m/>
    <n v="2601397"/>
    <s v="Oladio Fenias Machaeie"/>
    <x v="5"/>
    <x v="48"/>
    <s v="Salane"/>
    <m/>
    <m/>
    <m/>
    <m/>
    <m/>
    <m/>
    <s v="Oladio Fenias Machaeie"/>
    <s v="860406113"/>
    <s v="Selsso Henriques Munguambe"/>
    <n v="876699192"/>
    <m/>
    <m/>
    <m/>
    <n v="260001"/>
    <m/>
    <m/>
    <m/>
    <m/>
    <m/>
    <m/>
    <m/>
    <m/>
    <m/>
    <m/>
    <m/>
    <m/>
    <m/>
    <m/>
    <m/>
    <n v="1260"/>
    <m/>
    <n v="1260"/>
    <n v="0"/>
    <s v="Entregue"/>
  </r>
  <r>
    <d v="2026-04-02T00:00:00"/>
    <x v="0"/>
    <m/>
    <m/>
    <m/>
    <n v="510"/>
    <n v="510"/>
    <n v="510"/>
    <n v="0"/>
    <m/>
    <m/>
    <m/>
    <m/>
    <m/>
    <m/>
    <m/>
    <s v="MXIXFEIJAOKG"/>
    <m/>
    <m/>
    <m/>
    <n v="2601397"/>
    <s v="Oladio Fenias Machaeie"/>
    <x v="5"/>
    <x v="48"/>
    <s v="Sihogone"/>
    <m/>
    <m/>
    <m/>
    <m/>
    <m/>
    <m/>
    <s v="Oladio Fenias Machaeie"/>
    <s v="860406113"/>
    <s v="Selsso Henriques Munguambe"/>
    <n v="876699192"/>
    <m/>
    <m/>
    <m/>
    <n v="260001"/>
    <m/>
    <m/>
    <m/>
    <m/>
    <m/>
    <m/>
    <m/>
    <m/>
    <m/>
    <m/>
    <m/>
    <m/>
    <m/>
    <m/>
    <m/>
    <n v="510"/>
    <m/>
    <n v="510"/>
    <n v="0"/>
    <s v="Entregue"/>
  </r>
  <r>
    <d v="2026-04-02T00:00:00"/>
    <x v="1"/>
    <m/>
    <m/>
    <m/>
    <n v="24"/>
    <n v="12"/>
    <n v="12"/>
    <n v="0"/>
    <m/>
    <m/>
    <m/>
    <m/>
    <m/>
    <m/>
    <m/>
    <s v="AGRIFEMMA01L"/>
    <m/>
    <m/>
    <m/>
    <n v="2601397"/>
    <s v="Oladio Fenias Machaeie"/>
    <x v="5"/>
    <x v="48"/>
    <s v="Chicorro"/>
    <m/>
    <m/>
    <m/>
    <m/>
    <m/>
    <m/>
    <s v="Oladio Fenias Machaeie"/>
    <s v="860406113"/>
    <s v="Selsso Henriques Munguambe"/>
    <n v="876699192"/>
    <m/>
    <m/>
    <m/>
    <n v="260001"/>
    <m/>
    <m/>
    <m/>
    <m/>
    <m/>
    <m/>
    <m/>
    <m/>
    <m/>
    <m/>
    <m/>
    <m/>
    <m/>
    <m/>
    <m/>
    <m/>
    <m/>
    <n v="0"/>
    <n v="-12"/>
    <s v="Sem registo"/>
  </r>
  <r>
    <d v="2026-04-02T00:00:00"/>
    <x v="1"/>
    <m/>
    <m/>
    <m/>
    <n v="65"/>
    <n v="32.5"/>
    <n v="32.5"/>
    <n v="0"/>
    <m/>
    <m/>
    <m/>
    <m/>
    <m/>
    <m/>
    <m/>
    <s v="AGRIFEMMA01L"/>
    <m/>
    <m/>
    <m/>
    <n v="2601397"/>
    <s v="Oladio Fenias Machaeie"/>
    <x v="5"/>
    <x v="48"/>
    <s v="Chitsutsuine"/>
    <m/>
    <m/>
    <m/>
    <m/>
    <m/>
    <m/>
    <s v="Oladio Fenias Machaeie"/>
    <s v="860406113"/>
    <s v="Selsso Henriques Munguambe"/>
    <n v="876699192"/>
    <m/>
    <m/>
    <m/>
    <n v="260001"/>
    <m/>
    <m/>
    <m/>
    <m/>
    <m/>
    <m/>
    <m/>
    <m/>
    <m/>
    <m/>
    <m/>
    <m/>
    <m/>
    <m/>
    <m/>
    <m/>
    <m/>
    <n v="0"/>
    <n v="-32.5"/>
    <s v="Sem registo"/>
  </r>
  <r>
    <d v="2026-04-02T00:00:00"/>
    <x v="1"/>
    <m/>
    <m/>
    <m/>
    <n v="115"/>
    <n v="57.5"/>
    <n v="57.5"/>
    <n v="0"/>
    <m/>
    <m/>
    <m/>
    <m/>
    <m/>
    <m/>
    <m/>
    <s v="AGRIFEMMA01L"/>
    <m/>
    <m/>
    <m/>
    <n v="2601397"/>
    <s v="Oladio Fenias Machaeie"/>
    <x v="5"/>
    <x v="48"/>
    <s v="Macandezulo"/>
    <m/>
    <m/>
    <m/>
    <m/>
    <m/>
    <m/>
    <s v="Oladio Fenias Machaeie"/>
    <s v="860406113"/>
    <s v="Selsso Henriques Munguambe"/>
    <n v="876699192"/>
    <m/>
    <m/>
    <m/>
    <n v="260001"/>
    <m/>
    <m/>
    <m/>
    <m/>
    <m/>
    <m/>
    <m/>
    <m/>
    <m/>
    <m/>
    <m/>
    <m/>
    <m/>
    <m/>
    <m/>
    <m/>
    <m/>
    <n v="0"/>
    <n v="-57.5"/>
    <s v="Sem registo"/>
  </r>
  <r>
    <d v="2026-04-02T00:00:00"/>
    <x v="1"/>
    <m/>
    <m/>
    <m/>
    <n v="74"/>
    <n v="37"/>
    <n v="37"/>
    <n v="0"/>
    <m/>
    <m/>
    <m/>
    <m/>
    <m/>
    <m/>
    <m/>
    <s v="AGRIFEMMA01L"/>
    <m/>
    <m/>
    <m/>
    <n v="2601397"/>
    <s v="Oladio Fenias Machaeie"/>
    <x v="5"/>
    <x v="48"/>
    <s v="Matsilele"/>
    <m/>
    <m/>
    <m/>
    <m/>
    <m/>
    <m/>
    <s v="Oladio Fenias Machaeie"/>
    <s v="860406113"/>
    <s v="Selsso Henriques Munguambe"/>
    <n v="876699192"/>
    <m/>
    <m/>
    <m/>
    <n v="260001"/>
    <m/>
    <m/>
    <m/>
    <m/>
    <m/>
    <m/>
    <m/>
    <m/>
    <m/>
    <m/>
    <m/>
    <m/>
    <m/>
    <m/>
    <m/>
    <m/>
    <m/>
    <n v="0"/>
    <n v="-37"/>
    <s v="Sem registo"/>
  </r>
  <r>
    <d v="2026-04-02T00:00:00"/>
    <x v="1"/>
    <m/>
    <m/>
    <m/>
    <n v="63"/>
    <n v="31.5"/>
    <n v="31.5"/>
    <n v="0"/>
    <m/>
    <m/>
    <m/>
    <m/>
    <m/>
    <m/>
    <m/>
    <s v="AGRIFEMMA01L"/>
    <m/>
    <m/>
    <m/>
    <n v="2601397"/>
    <s v="Oladio Fenias Machaeie"/>
    <x v="5"/>
    <x v="48"/>
    <s v="Mbete"/>
    <m/>
    <m/>
    <m/>
    <m/>
    <m/>
    <m/>
    <s v="Oladio Fenias Machaeie"/>
    <s v="860406113"/>
    <s v="Selsso Henriques Munguambe"/>
    <n v="876699192"/>
    <m/>
    <m/>
    <m/>
    <n v="260001"/>
    <m/>
    <m/>
    <m/>
    <m/>
    <m/>
    <m/>
    <m/>
    <m/>
    <m/>
    <m/>
    <m/>
    <m/>
    <m/>
    <m/>
    <m/>
    <m/>
    <m/>
    <n v="0"/>
    <n v="-31.5"/>
    <s v="Sem registo"/>
  </r>
  <r>
    <d v="2026-04-02T00:00:00"/>
    <x v="1"/>
    <m/>
    <m/>
    <m/>
    <n v="96"/>
    <n v="48"/>
    <n v="48"/>
    <n v="0"/>
    <m/>
    <m/>
    <m/>
    <m/>
    <m/>
    <m/>
    <m/>
    <s v="AGRIFEMMA01L"/>
    <m/>
    <m/>
    <m/>
    <n v="2601397"/>
    <s v="Oladio Fenias Machaeie"/>
    <x v="5"/>
    <x v="48"/>
    <s v="Muguambane"/>
    <m/>
    <m/>
    <m/>
    <m/>
    <m/>
    <m/>
    <s v="Oladio Fenias Machaeie"/>
    <s v="860406113"/>
    <s v="Selsso Henriques Munguambe"/>
    <n v="876699192"/>
    <m/>
    <m/>
    <m/>
    <n v="260001"/>
    <m/>
    <m/>
    <m/>
    <m/>
    <m/>
    <m/>
    <m/>
    <m/>
    <m/>
    <m/>
    <m/>
    <m/>
    <m/>
    <m/>
    <m/>
    <m/>
    <m/>
    <n v="0"/>
    <n v="-48"/>
    <s v="Sem registo"/>
  </r>
  <r>
    <d v="2026-04-02T00:00:00"/>
    <x v="1"/>
    <m/>
    <m/>
    <m/>
    <n v="84"/>
    <n v="42"/>
    <n v="42"/>
    <n v="0"/>
    <m/>
    <m/>
    <m/>
    <m/>
    <m/>
    <m/>
    <m/>
    <s v="AGRIFEMMA01L"/>
    <m/>
    <m/>
    <m/>
    <n v="2601397"/>
    <s v="Oladio Fenias Machaeie"/>
    <x v="5"/>
    <x v="48"/>
    <s v="Salane"/>
    <m/>
    <m/>
    <m/>
    <m/>
    <m/>
    <m/>
    <s v="Oladio Fenias Machaeie"/>
    <s v="860406113"/>
    <s v="Selsso Henriques Munguambe"/>
    <n v="876699192"/>
    <m/>
    <m/>
    <m/>
    <n v="260001"/>
    <m/>
    <m/>
    <m/>
    <m/>
    <m/>
    <m/>
    <m/>
    <m/>
    <m/>
    <m/>
    <m/>
    <m/>
    <m/>
    <m/>
    <m/>
    <m/>
    <m/>
    <n v="0"/>
    <n v="-42"/>
    <s v="Sem registo"/>
  </r>
  <r>
    <d v="2026-04-02T00:00:00"/>
    <x v="1"/>
    <m/>
    <m/>
    <m/>
    <n v="34"/>
    <n v="17"/>
    <n v="17"/>
    <n v="0"/>
    <m/>
    <m/>
    <m/>
    <m/>
    <m/>
    <m/>
    <m/>
    <s v="AGRIFEMMA01L"/>
    <m/>
    <m/>
    <m/>
    <n v="2601397"/>
    <s v="Oladio Fenias Machaeie"/>
    <x v="5"/>
    <x v="48"/>
    <s v="Sihogone"/>
    <m/>
    <m/>
    <m/>
    <m/>
    <m/>
    <m/>
    <s v="Oladio Fenias Machaeie"/>
    <s v="860406113"/>
    <s v="Selsso Henriques Munguambe"/>
    <n v="876699192"/>
    <m/>
    <m/>
    <m/>
    <n v="260001"/>
    <m/>
    <m/>
    <m/>
    <m/>
    <m/>
    <m/>
    <m/>
    <m/>
    <m/>
    <m/>
    <m/>
    <m/>
    <m/>
    <m/>
    <m/>
    <m/>
    <m/>
    <n v="0"/>
    <n v="-17"/>
    <s v="Sem registo"/>
  </r>
  <r>
    <d v="2026-04-02T00:00:00"/>
    <x v="2"/>
    <m/>
    <m/>
    <m/>
    <n v="480"/>
    <n v="480"/>
    <n v="480"/>
    <n v="0"/>
    <m/>
    <m/>
    <m/>
    <m/>
    <m/>
    <m/>
    <m/>
    <s v="SUSSACO"/>
    <m/>
    <m/>
    <m/>
    <n v="2601397"/>
    <s v="Oladio Fenias Machaeie"/>
    <x v="5"/>
    <x v="48"/>
    <s v="Chicorro"/>
    <m/>
    <m/>
    <m/>
    <m/>
    <m/>
    <m/>
    <s v="Oladio Fenias Machaeie"/>
    <s v="860406113"/>
    <s v="Selsso Henriques Munguambe"/>
    <n v="876699192"/>
    <m/>
    <m/>
    <m/>
    <n v="260001"/>
    <m/>
    <m/>
    <m/>
    <m/>
    <m/>
    <m/>
    <m/>
    <m/>
    <m/>
    <m/>
    <m/>
    <m/>
    <m/>
    <m/>
    <m/>
    <m/>
    <m/>
    <n v="0"/>
    <n v="-480"/>
    <s v="Sem registo"/>
  </r>
  <r>
    <d v="2026-04-02T00:00:00"/>
    <x v="2"/>
    <m/>
    <m/>
    <m/>
    <n v="1300"/>
    <n v="1300"/>
    <n v="1300"/>
    <n v="0"/>
    <m/>
    <m/>
    <m/>
    <m/>
    <m/>
    <m/>
    <m/>
    <s v="SUSSACO"/>
    <m/>
    <m/>
    <m/>
    <n v="2601397"/>
    <s v="Oladio Fenias Machaeie"/>
    <x v="5"/>
    <x v="48"/>
    <s v="Chitsutsuine"/>
    <m/>
    <m/>
    <m/>
    <m/>
    <m/>
    <m/>
    <s v="Oladio Fenias Machaeie"/>
    <s v="860406113"/>
    <s v="Selsso Henriques Munguambe"/>
    <n v="876699192"/>
    <m/>
    <m/>
    <m/>
    <n v="260001"/>
    <m/>
    <m/>
    <m/>
    <m/>
    <m/>
    <m/>
    <m/>
    <m/>
    <m/>
    <m/>
    <m/>
    <m/>
    <m/>
    <m/>
    <m/>
    <m/>
    <m/>
    <n v="0"/>
    <n v="-1300"/>
    <s v="Sem registo"/>
  </r>
  <r>
    <d v="2026-04-02T00:00:00"/>
    <x v="2"/>
    <m/>
    <m/>
    <m/>
    <n v="2300"/>
    <n v="2300"/>
    <n v="2300"/>
    <n v="0"/>
    <m/>
    <m/>
    <m/>
    <m/>
    <m/>
    <m/>
    <m/>
    <s v="SUSSACO"/>
    <m/>
    <m/>
    <m/>
    <n v="2601397"/>
    <s v="Oladio Fenias Machaeie"/>
    <x v="5"/>
    <x v="48"/>
    <s v="Macandezulo"/>
    <m/>
    <m/>
    <m/>
    <m/>
    <m/>
    <m/>
    <s v="Oladio Fenias Machaeie"/>
    <s v="860406113"/>
    <s v="Selsso Henriques Munguambe"/>
    <n v="876699192"/>
    <m/>
    <m/>
    <m/>
    <n v="260001"/>
    <m/>
    <m/>
    <m/>
    <m/>
    <m/>
    <m/>
    <m/>
    <m/>
    <m/>
    <m/>
    <m/>
    <m/>
    <m/>
    <m/>
    <m/>
    <m/>
    <m/>
    <n v="0"/>
    <n v="-2300"/>
    <s v="Sem registo"/>
  </r>
  <r>
    <d v="2026-04-02T00:00:00"/>
    <x v="2"/>
    <m/>
    <m/>
    <m/>
    <n v="1480"/>
    <n v="1480"/>
    <n v="1480"/>
    <n v="0"/>
    <m/>
    <m/>
    <m/>
    <m/>
    <m/>
    <m/>
    <m/>
    <s v="SUSSACO"/>
    <m/>
    <m/>
    <m/>
    <n v="2601397"/>
    <s v="Oladio Fenias Machaeie"/>
    <x v="5"/>
    <x v="48"/>
    <s v="Matsilele"/>
    <m/>
    <m/>
    <m/>
    <m/>
    <m/>
    <m/>
    <s v="Oladio Fenias Machaeie"/>
    <s v="860406113"/>
    <s v="Selsso Henriques Munguambe"/>
    <n v="876699192"/>
    <m/>
    <m/>
    <m/>
    <n v="260001"/>
    <m/>
    <m/>
    <m/>
    <m/>
    <m/>
    <m/>
    <m/>
    <m/>
    <m/>
    <m/>
    <m/>
    <m/>
    <m/>
    <m/>
    <m/>
    <m/>
    <m/>
    <n v="0"/>
    <n v="-1480"/>
    <s v="Sem registo"/>
  </r>
  <r>
    <d v="2026-04-02T00:00:00"/>
    <x v="2"/>
    <m/>
    <m/>
    <m/>
    <n v="1260"/>
    <n v="1260"/>
    <n v="1260"/>
    <n v="0"/>
    <m/>
    <m/>
    <m/>
    <m/>
    <m/>
    <m/>
    <m/>
    <s v="SUSSACO"/>
    <m/>
    <m/>
    <m/>
    <n v="2601397"/>
    <s v="Oladio Fenias Machaeie"/>
    <x v="5"/>
    <x v="48"/>
    <s v="Mbete"/>
    <m/>
    <m/>
    <m/>
    <m/>
    <m/>
    <m/>
    <s v="Oladio Fenias Machaeie"/>
    <s v="860406113"/>
    <s v="Selsso Henriques Munguambe"/>
    <n v="876699192"/>
    <m/>
    <m/>
    <m/>
    <n v="260001"/>
    <m/>
    <m/>
    <m/>
    <m/>
    <m/>
    <m/>
    <m/>
    <m/>
    <m/>
    <m/>
    <m/>
    <m/>
    <m/>
    <m/>
    <m/>
    <m/>
    <m/>
    <n v="0"/>
    <n v="-1260"/>
    <s v="Sem registo"/>
  </r>
  <r>
    <d v="2026-04-02T00:00:00"/>
    <x v="2"/>
    <m/>
    <m/>
    <m/>
    <n v="1920"/>
    <n v="1920"/>
    <n v="1920"/>
    <n v="0"/>
    <m/>
    <m/>
    <m/>
    <m/>
    <m/>
    <m/>
    <m/>
    <s v="SUSSACO"/>
    <m/>
    <m/>
    <m/>
    <n v="2601397"/>
    <s v="Oladio Fenias Machaeie"/>
    <x v="5"/>
    <x v="48"/>
    <s v="Muguambane"/>
    <m/>
    <m/>
    <m/>
    <m/>
    <m/>
    <m/>
    <s v="Oladio Fenias Machaeie"/>
    <s v="860406113"/>
    <s v="Selsso Henriques Munguambe"/>
    <n v="876699192"/>
    <m/>
    <m/>
    <m/>
    <n v="260001"/>
    <m/>
    <m/>
    <m/>
    <m/>
    <m/>
    <m/>
    <m/>
    <m/>
    <m/>
    <m/>
    <m/>
    <m/>
    <m/>
    <m/>
    <m/>
    <m/>
    <m/>
    <n v="0"/>
    <n v="-1920"/>
    <s v="Sem registo"/>
  </r>
  <r>
    <d v="2026-04-02T00:00:00"/>
    <x v="2"/>
    <m/>
    <m/>
    <m/>
    <n v="1680"/>
    <n v="1680"/>
    <n v="1680"/>
    <n v="0"/>
    <m/>
    <m/>
    <m/>
    <m/>
    <m/>
    <m/>
    <m/>
    <s v="SUSSACO"/>
    <m/>
    <m/>
    <m/>
    <n v="2601397"/>
    <s v="Oladio Fenias Machaeie"/>
    <x v="5"/>
    <x v="48"/>
    <s v="Salane"/>
    <m/>
    <m/>
    <m/>
    <m/>
    <m/>
    <m/>
    <s v="Oladio Fenias Machaeie"/>
    <s v="860406113"/>
    <s v="Selsso Henriques Munguambe"/>
    <n v="876699192"/>
    <m/>
    <m/>
    <m/>
    <n v="260001"/>
    <m/>
    <m/>
    <m/>
    <m/>
    <m/>
    <m/>
    <m/>
    <m/>
    <m/>
    <m/>
    <m/>
    <m/>
    <m/>
    <m/>
    <m/>
    <m/>
    <m/>
    <n v="0"/>
    <n v="-1680"/>
    <s v="Sem registo"/>
  </r>
  <r>
    <d v="2026-04-02T00:00:00"/>
    <x v="2"/>
    <m/>
    <m/>
    <m/>
    <n v="680"/>
    <n v="680"/>
    <n v="680"/>
    <n v="0"/>
    <m/>
    <m/>
    <m/>
    <m/>
    <m/>
    <m/>
    <m/>
    <s v="SUSSACO"/>
    <m/>
    <m/>
    <m/>
    <n v="2601397"/>
    <s v="Oladio Fenias Machaeie"/>
    <x v="5"/>
    <x v="48"/>
    <s v="Sihogone"/>
    <m/>
    <m/>
    <m/>
    <m/>
    <m/>
    <m/>
    <s v="Oladio Fenias Machaeie"/>
    <s v="860406113"/>
    <s v="Selsso Henriques Munguambe"/>
    <n v="876699192"/>
    <m/>
    <m/>
    <m/>
    <n v="260001"/>
    <m/>
    <m/>
    <m/>
    <m/>
    <m/>
    <m/>
    <m/>
    <m/>
    <m/>
    <m/>
    <m/>
    <m/>
    <m/>
    <m/>
    <m/>
    <m/>
    <m/>
    <n v="0"/>
    <n v="-680"/>
    <s v="Sem registo"/>
  </r>
  <r>
    <d v="2026-04-02T00:00:00"/>
    <x v="3"/>
    <m/>
    <m/>
    <m/>
    <n v="24"/>
    <n v="12"/>
    <n v="12"/>
    <n v="0"/>
    <m/>
    <m/>
    <m/>
    <m/>
    <m/>
    <m/>
    <m/>
    <s v="AGRIMIDACLORP1L"/>
    <m/>
    <m/>
    <m/>
    <n v="2601397"/>
    <s v="Oladio Fenias Machaeie"/>
    <x v="5"/>
    <x v="48"/>
    <s v="Chicorro"/>
    <m/>
    <m/>
    <m/>
    <m/>
    <m/>
    <m/>
    <s v="Oladio Fenias Machaeie"/>
    <s v="860406113"/>
    <s v="Selsso Henriques Munguambe"/>
    <n v="876699192"/>
    <m/>
    <m/>
    <m/>
    <n v="260001"/>
    <m/>
    <m/>
    <m/>
    <m/>
    <m/>
    <m/>
    <m/>
    <m/>
    <m/>
    <m/>
    <m/>
    <m/>
    <m/>
    <m/>
    <m/>
    <m/>
    <m/>
    <n v="0"/>
    <n v="-12"/>
    <s v="Sem registo"/>
  </r>
  <r>
    <d v="2026-04-02T00:00:00"/>
    <x v="3"/>
    <m/>
    <m/>
    <m/>
    <n v="65"/>
    <n v="32.5"/>
    <n v="32.5"/>
    <n v="0"/>
    <m/>
    <m/>
    <m/>
    <m/>
    <m/>
    <m/>
    <m/>
    <s v="AGRIMIDACLORP1L"/>
    <m/>
    <m/>
    <m/>
    <n v="2601397"/>
    <s v="Oladio Fenias Machaeie"/>
    <x v="5"/>
    <x v="48"/>
    <s v="Chitsutsuine"/>
    <m/>
    <m/>
    <m/>
    <m/>
    <m/>
    <m/>
    <s v="Oladio Fenias Machaeie"/>
    <s v="860406113"/>
    <s v="Selsso Henriques Munguambe"/>
    <n v="876699192"/>
    <m/>
    <m/>
    <m/>
    <n v="260001"/>
    <m/>
    <m/>
    <m/>
    <m/>
    <m/>
    <m/>
    <m/>
    <m/>
    <m/>
    <m/>
    <m/>
    <m/>
    <m/>
    <m/>
    <m/>
    <m/>
    <m/>
    <n v="0"/>
    <n v="-32.5"/>
    <s v="Sem registo"/>
  </r>
  <r>
    <d v="2026-04-02T00:00:00"/>
    <x v="3"/>
    <m/>
    <m/>
    <m/>
    <n v="115"/>
    <n v="57.5"/>
    <n v="57.5"/>
    <n v="0"/>
    <m/>
    <m/>
    <m/>
    <m/>
    <m/>
    <m/>
    <m/>
    <s v="AGRIMIDACLORP1L"/>
    <m/>
    <m/>
    <m/>
    <n v="2601397"/>
    <s v="Oladio Fenias Machaeie"/>
    <x v="5"/>
    <x v="48"/>
    <s v="Macandezulo"/>
    <m/>
    <m/>
    <m/>
    <m/>
    <m/>
    <m/>
    <s v="Oladio Fenias Machaeie"/>
    <s v="860406113"/>
    <s v="Selsso Henriques Munguambe"/>
    <n v="876699192"/>
    <m/>
    <m/>
    <m/>
    <n v="260001"/>
    <m/>
    <m/>
    <m/>
    <m/>
    <m/>
    <m/>
    <m/>
    <m/>
    <m/>
    <m/>
    <m/>
    <m/>
    <m/>
    <m/>
    <m/>
    <m/>
    <m/>
    <n v="0"/>
    <n v="-57.5"/>
    <s v="Sem registo"/>
  </r>
  <r>
    <d v="2026-04-02T00:00:00"/>
    <x v="3"/>
    <m/>
    <m/>
    <m/>
    <n v="74"/>
    <n v="37"/>
    <n v="37"/>
    <n v="0"/>
    <m/>
    <m/>
    <m/>
    <m/>
    <m/>
    <m/>
    <m/>
    <s v="AGRIMIDACLORP1L"/>
    <m/>
    <m/>
    <m/>
    <n v="2601397"/>
    <s v="Oladio Fenias Machaeie"/>
    <x v="5"/>
    <x v="48"/>
    <s v="Matsilele"/>
    <m/>
    <m/>
    <m/>
    <m/>
    <m/>
    <m/>
    <s v="Oladio Fenias Machaeie"/>
    <s v="860406113"/>
    <s v="Selsso Henriques Munguambe"/>
    <n v="876699192"/>
    <m/>
    <m/>
    <m/>
    <n v="260001"/>
    <m/>
    <m/>
    <m/>
    <m/>
    <m/>
    <m/>
    <m/>
    <m/>
    <m/>
    <m/>
    <m/>
    <m/>
    <m/>
    <m/>
    <m/>
    <m/>
    <m/>
    <n v="0"/>
    <n v="-37"/>
    <s v="Sem registo"/>
  </r>
  <r>
    <d v="2026-04-02T00:00:00"/>
    <x v="3"/>
    <m/>
    <m/>
    <m/>
    <n v="63"/>
    <n v="31.5"/>
    <n v="31.5"/>
    <n v="0"/>
    <m/>
    <m/>
    <m/>
    <m/>
    <m/>
    <m/>
    <m/>
    <s v="AGRIMIDACLORP1L"/>
    <m/>
    <m/>
    <m/>
    <n v="2601397"/>
    <s v="Oladio Fenias Machaeie"/>
    <x v="5"/>
    <x v="48"/>
    <s v="Mbete"/>
    <m/>
    <m/>
    <m/>
    <m/>
    <m/>
    <m/>
    <s v="Oladio Fenias Machaeie"/>
    <s v="860406113"/>
    <s v="Selsso Henriques Munguambe"/>
    <n v="876699192"/>
    <m/>
    <m/>
    <m/>
    <n v="260001"/>
    <m/>
    <m/>
    <m/>
    <m/>
    <m/>
    <m/>
    <m/>
    <m/>
    <m/>
    <m/>
    <m/>
    <m/>
    <m/>
    <m/>
    <m/>
    <m/>
    <m/>
    <n v="0"/>
    <n v="-31.5"/>
    <s v="Sem registo"/>
  </r>
  <r>
    <d v="2026-04-02T00:00:00"/>
    <x v="3"/>
    <m/>
    <m/>
    <m/>
    <n v="96"/>
    <n v="48"/>
    <n v="48"/>
    <n v="0"/>
    <m/>
    <m/>
    <m/>
    <m/>
    <m/>
    <m/>
    <m/>
    <s v="AGRIMIDACLORP1L"/>
    <m/>
    <m/>
    <m/>
    <n v="2601397"/>
    <s v="Oladio Fenias Machaeie"/>
    <x v="5"/>
    <x v="48"/>
    <s v="Muguambane"/>
    <m/>
    <m/>
    <m/>
    <m/>
    <m/>
    <m/>
    <s v="Oladio Fenias Machaeie"/>
    <s v="860406113"/>
    <s v="Selsso Henriques Munguambe"/>
    <n v="876699192"/>
    <m/>
    <m/>
    <m/>
    <n v="260001"/>
    <m/>
    <m/>
    <m/>
    <m/>
    <m/>
    <m/>
    <m/>
    <m/>
    <m/>
    <m/>
    <m/>
    <m/>
    <m/>
    <m/>
    <m/>
    <m/>
    <m/>
    <n v="0"/>
    <n v="-48"/>
    <s v="Sem registo"/>
  </r>
  <r>
    <d v="2026-04-02T00:00:00"/>
    <x v="3"/>
    <m/>
    <m/>
    <m/>
    <n v="84"/>
    <n v="42"/>
    <n v="42"/>
    <n v="0"/>
    <m/>
    <m/>
    <m/>
    <m/>
    <m/>
    <m/>
    <m/>
    <s v="AGRIMIDACLORP1L"/>
    <m/>
    <m/>
    <m/>
    <n v="2601397"/>
    <s v="Oladio Fenias Machaeie"/>
    <x v="5"/>
    <x v="48"/>
    <s v="Salane"/>
    <m/>
    <m/>
    <m/>
    <m/>
    <m/>
    <m/>
    <s v="Oladio Fenias Machaeie"/>
    <s v="860406113"/>
    <s v="Selsso Henriques Munguambe"/>
    <n v="876699192"/>
    <m/>
    <m/>
    <m/>
    <n v="260001"/>
    <m/>
    <m/>
    <m/>
    <m/>
    <m/>
    <m/>
    <m/>
    <m/>
    <m/>
    <m/>
    <m/>
    <m/>
    <m/>
    <m/>
    <m/>
    <m/>
    <m/>
    <n v="0"/>
    <n v="-42"/>
    <s v="Sem registo"/>
  </r>
  <r>
    <d v="2026-04-02T00:00:00"/>
    <x v="3"/>
    <m/>
    <m/>
    <m/>
    <n v="34"/>
    <n v="17"/>
    <n v="17"/>
    <n v="0"/>
    <m/>
    <m/>
    <m/>
    <m/>
    <m/>
    <m/>
    <m/>
    <s v="AGRIMIDACLORP1L"/>
    <m/>
    <m/>
    <m/>
    <n v="2601397"/>
    <s v="Oladio Fenias Machaeie"/>
    <x v="5"/>
    <x v="48"/>
    <s v="Sihogone"/>
    <m/>
    <m/>
    <m/>
    <m/>
    <m/>
    <m/>
    <s v="Oladio Fenias Machaeie"/>
    <s v="860406113"/>
    <s v="Selsso Henriques Munguambe"/>
    <n v="876699192"/>
    <m/>
    <m/>
    <m/>
    <n v="260001"/>
    <m/>
    <m/>
    <m/>
    <m/>
    <m/>
    <m/>
    <m/>
    <m/>
    <m/>
    <m/>
    <m/>
    <m/>
    <m/>
    <m/>
    <m/>
    <m/>
    <m/>
    <n v="0"/>
    <n v="-17"/>
    <s v="Sem registo"/>
  </r>
  <r>
    <d v="2026-04-02T00:00:00"/>
    <x v="4"/>
    <m/>
    <m/>
    <m/>
    <n v="300"/>
    <n v="300"/>
    <n v="300"/>
    <n v="0"/>
    <m/>
    <m/>
    <m/>
    <m/>
    <m/>
    <m/>
    <m/>
    <s v="MXIXMILHOKG"/>
    <m/>
    <m/>
    <m/>
    <n v="2601397"/>
    <s v="Oladio Fenias Machaeie"/>
    <x v="5"/>
    <x v="48"/>
    <s v="Chicorro"/>
    <m/>
    <m/>
    <m/>
    <m/>
    <m/>
    <m/>
    <s v="Oladio Fenias Machaeie"/>
    <s v="860406113"/>
    <s v="Selsso Henriques Munguambe"/>
    <n v="876699192"/>
    <m/>
    <m/>
    <m/>
    <n v="260001"/>
    <m/>
    <m/>
    <m/>
    <m/>
    <m/>
    <m/>
    <m/>
    <m/>
    <m/>
    <m/>
    <m/>
    <m/>
    <m/>
    <m/>
    <m/>
    <m/>
    <m/>
    <n v="0"/>
    <n v="-300"/>
    <s v="Sem registo"/>
  </r>
  <r>
    <d v="2026-04-02T00:00:00"/>
    <x v="4"/>
    <m/>
    <m/>
    <m/>
    <n v="812.5"/>
    <n v="812.5"/>
    <n v="812.5"/>
    <n v="0"/>
    <m/>
    <m/>
    <m/>
    <m/>
    <m/>
    <m/>
    <m/>
    <s v="MXIXMILHOKG"/>
    <m/>
    <m/>
    <m/>
    <n v="2601397"/>
    <s v="Oladio Fenias Machaeie"/>
    <x v="5"/>
    <x v="48"/>
    <s v="Chitsutsuine"/>
    <m/>
    <m/>
    <m/>
    <m/>
    <m/>
    <m/>
    <s v="Oladio Fenias Machaeie"/>
    <s v="860406113"/>
    <s v="Selsso Henriques Munguambe"/>
    <n v="876699192"/>
    <m/>
    <m/>
    <m/>
    <n v="260001"/>
    <m/>
    <m/>
    <m/>
    <m/>
    <m/>
    <m/>
    <m/>
    <m/>
    <m/>
    <m/>
    <m/>
    <m/>
    <m/>
    <m/>
    <m/>
    <m/>
    <m/>
    <n v="0"/>
    <n v="-812.5"/>
    <s v="Sem registo"/>
  </r>
  <r>
    <d v="2026-04-02T00:00:00"/>
    <x v="4"/>
    <m/>
    <m/>
    <m/>
    <n v="1437.5"/>
    <n v="1437.5"/>
    <n v="1437.5"/>
    <n v="0"/>
    <m/>
    <m/>
    <m/>
    <m/>
    <m/>
    <m/>
    <m/>
    <s v="MXIXMILHOKG"/>
    <m/>
    <m/>
    <m/>
    <n v="2601397"/>
    <s v="Oladio Fenias Machaeie"/>
    <x v="5"/>
    <x v="48"/>
    <s v="Macandezulo"/>
    <m/>
    <m/>
    <m/>
    <m/>
    <m/>
    <m/>
    <s v="Oladio Fenias Machaeie"/>
    <s v="860406113"/>
    <s v="Selsso Henriques Munguambe"/>
    <n v="876699192"/>
    <m/>
    <m/>
    <m/>
    <n v="260001"/>
    <m/>
    <m/>
    <m/>
    <m/>
    <m/>
    <m/>
    <m/>
    <m/>
    <m/>
    <m/>
    <m/>
    <m/>
    <m/>
    <m/>
    <m/>
    <m/>
    <m/>
    <n v="0"/>
    <n v="-1437.5"/>
    <s v="Sem registo"/>
  </r>
  <r>
    <d v="2026-04-02T00:00:00"/>
    <x v="4"/>
    <m/>
    <m/>
    <m/>
    <n v="925"/>
    <n v="925"/>
    <n v="925"/>
    <n v="0"/>
    <m/>
    <m/>
    <m/>
    <m/>
    <m/>
    <m/>
    <m/>
    <s v="MXIXMILHOKG"/>
    <m/>
    <m/>
    <m/>
    <n v="2601397"/>
    <s v="Oladio Fenias Machaeie"/>
    <x v="5"/>
    <x v="48"/>
    <s v="Matsilele"/>
    <m/>
    <m/>
    <m/>
    <m/>
    <m/>
    <m/>
    <s v="Oladio Fenias Machaeie"/>
    <s v="860406113"/>
    <s v="Selsso Henriques Munguambe"/>
    <n v="876699192"/>
    <m/>
    <m/>
    <m/>
    <n v="260001"/>
    <m/>
    <m/>
    <m/>
    <m/>
    <m/>
    <m/>
    <m/>
    <m/>
    <m/>
    <m/>
    <m/>
    <m/>
    <m/>
    <m/>
    <m/>
    <m/>
    <m/>
    <n v="0"/>
    <n v="-925"/>
    <s v="Sem registo"/>
  </r>
  <r>
    <d v="2026-04-02T00:00:00"/>
    <x v="4"/>
    <m/>
    <m/>
    <m/>
    <n v="787.5"/>
    <n v="787.5"/>
    <n v="787.5"/>
    <n v="0"/>
    <m/>
    <m/>
    <m/>
    <m/>
    <m/>
    <m/>
    <m/>
    <s v="MXIXMILHOKG"/>
    <m/>
    <m/>
    <m/>
    <n v="2601397"/>
    <s v="Oladio Fenias Machaeie"/>
    <x v="5"/>
    <x v="48"/>
    <s v="Mbete"/>
    <m/>
    <m/>
    <m/>
    <m/>
    <m/>
    <m/>
    <s v="Oladio Fenias Machaeie"/>
    <s v="860406113"/>
    <s v="Selsso Henriques Munguambe"/>
    <n v="876699192"/>
    <m/>
    <m/>
    <m/>
    <n v="260001"/>
    <m/>
    <m/>
    <m/>
    <m/>
    <m/>
    <m/>
    <m/>
    <m/>
    <m/>
    <m/>
    <m/>
    <m/>
    <m/>
    <m/>
    <m/>
    <m/>
    <m/>
    <n v="0"/>
    <n v="-787.5"/>
    <s v="Sem registo"/>
  </r>
  <r>
    <d v="2026-04-02T00:00:00"/>
    <x v="4"/>
    <m/>
    <m/>
    <m/>
    <n v="1200"/>
    <n v="1200"/>
    <n v="1200"/>
    <n v="0"/>
    <m/>
    <m/>
    <m/>
    <m/>
    <m/>
    <m/>
    <m/>
    <s v="MXIXMILHOKG"/>
    <m/>
    <m/>
    <m/>
    <n v="2601397"/>
    <s v="Oladio Fenias Machaeie"/>
    <x v="5"/>
    <x v="48"/>
    <s v="Muguambane"/>
    <m/>
    <m/>
    <m/>
    <m/>
    <m/>
    <m/>
    <s v="Oladio Fenias Machaeie"/>
    <s v="860406113"/>
    <s v="Selsso Henriques Munguambe"/>
    <n v="876699192"/>
    <m/>
    <m/>
    <m/>
    <n v="260001"/>
    <m/>
    <m/>
    <m/>
    <m/>
    <m/>
    <m/>
    <m/>
    <m/>
    <m/>
    <m/>
    <m/>
    <m/>
    <m/>
    <m/>
    <m/>
    <m/>
    <m/>
    <n v="0"/>
    <n v="-1200"/>
    <s v="Sem registo"/>
  </r>
  <r>
    <d v="2026-04-02T00:00:00"/>
    <x v="4"/>
    <m/>
    <m/>
    <m/>
    <n v="1050"/>
    <n v="1050"/>
    <n v="1050"/>
    <n v="0"/>
    <m/>
    <m/>
    <m/>
    <m/>
    <m/>
    <m/>
    <m/>
    <s v="MXIXMILHOKG"/>
    <m/>
    <m/>
    <m/>
    <n v="2601397"/>
    <s v="Oladio Fenias Machaeie"/>
    <x v="5"/>
    <x v="48"/>
    <s v="Salane"/>
    <m/>
    <m/>
    <m/>
    <m/>
    <m/>
    <m/>
    <s v="Oladio Fenias Machaeie"/>
    <s v="860406113"/>
    <s v="Selsso Henriques Munguambe"/>
    <n v="876699192"/>
    <m/>
    <m/>
    <m/>
    <n v="260001"/>
    <m/>
    <m/>
    <m/>
    <m/>
    <m/>
    <m/>
    <m/>
    <m/>
    <m/>
    <m/>
    <m/>
    <m/>
    <m/>
    <m/>
    <m/>
    <m/>
    <m/>
    <n v="0"/>
    <n v="-1050"/>
    <s v="Sem registo"/>
  </r>
  <r>
    <d v="2026-04-02T00:00:00"/>
    <x v="4"/>
    <m/>
    <m/>
    <m/>
    <n v="425"/>
    <n v="425"/>
    <n v="425"/>
    <n v="0"/>
    <m/>
    <m/>
    <m/>
    <m/>
    <m/>
    <m/>
    <m/>
    <s v="MXIXMILHOKG"/>
    <m/>
    <m/>
    <m/>
    <n v="2601397"/>
    <s v="Oladio Fenias Machaeie"/>
    <x v="5"/>
    <x v="48"/>
    <s v="Sihogone"/>
    <m/>
    <m/>
    <m/>
    <m/>
    <m/>
    <m/>
    <s v="Oladio Fenias Machaeie"/>
    <s v="860406113"/>
    <s v="Selsso Henriques Munguambe"/>
    <n v="876699192"/>
    <m/>
    <m/>
    <m/>
    <n v="260001"/>
    <m/>
    <m/>
    <m/>
    <m/>
    <m/>
    <m/>
    <m/>
    <m/>
    <m/>
    <m/>
    <m/>
    <m/>
    <m/>
    <m/>
    <m/>
    <m/>
    <m/>
    <n v="0"/>
    <n v="-425"/>
    <s v="Sem registo"/>
  </r>
  <r>
    <d v="2026-04-02T00:00:00"/>
    <x v="0"/>
    <m/>
    <m/>
    <m/>
    <n v="3450"/>
    <n v="3450"/>
    <n v="3450"/>
    <n v="0"/>
    <m/>
    <m/>
    <m/>
    <m/>
    <m/>
    <m/>
    <m/>
    <s v="MXIXFEIJAOKG"/>
    <m/>
    <m/>
    <m/>
    <n v="2601398"/>
    <s v="Olimpio Afonso Bila"/>
    <x v="5"/>
    <x v="27"/>
    <s v="Chilatanhane"/>
    <m/>
    <m/>
    <m/>
    <m/>
    <m/>
    <m/>
    <s v="Olimpio Afonso Bila"/>
    <s v="873910582"/>
    <s v="Olimpio Bila"/>
    <n v="873911284"/>
    <m/>
    <m/>
    <m/>
    <n v="260001"/>
    <m/>
    <m/>
    <m/>
    <m/>
    <m/>
    <m/>
    <m/>
    <m/>
    <m/>
    <m/>
    <m/>
    <m/>
    <m/>
    <m/>
    <m/>
    <m/>
    <m/>
    <n v="0"/>
    <n v="-3450"/>
    <s v="Sem registo"/>
  </r>
  <r>
    <d v="2026-04-02T00:00:00"/>
    <x v="0"/>
    <m/>
    <m/>
    <m/>
    <n v="3375"/>
    <n v="3375"/>
    <n v="3375"/>
    <n v="0"/>
    <m/>
    <m/>
    <m/>
    <m/>
    <m/>
    <m/>
    <m/>
    <s v="MXIXFEIJAOKG"/>
    <m/>
    <m/>
    <m/>
    <n v="2601398"/>
    <s v="Olimpio Afonso Bila"/>
    <x v="5"/>
    <x v="27"/>
    <s v="Macuácua Sede"/>
    <m/>
    <m/>
    <m/>
    <m/>
    <m/>
    <m/>
    <s v="Olimpio Afonso Bila"/>
    <s v="873910582"/>
    <s v="Olimpio Bila"/>
    <n v="873911284"/>
    <m/>
    <m/>
    <m/>
    <n v="260001"/>
    <m/>
    <m/>
    <m/>
    <m/>
    <m/>
    <m/>
    <m/>
    <m/>
    <m/>
    <m/>
    <m/>
    <m/>
    <m/>
    <m/>
    <m/>
    <m/>
    <m/>
    <n v="0"/>
    <n v="-3375"/>
    <s v="Sem registo"/>
  </r>
  <r>
    <d v="2026-04-02T00:00:00"/>
    <x v="1"/>
    <m/>
    <m/>
    <m/>
    <n v="230"/>
    <n v="115"/>
    <n v="115"/>
    <n v="0"/>
    <m/>
    <m/>
    <m/>
    <m/>
    <m/>
    <m/>
    <m/>
    <s v="AGRIFEMMA01L"/>
    <m/>
    <m/>
    <m/>
    <n v="2601398"/>
    <s v="Olimpio Afonso Bila"/>
    <x v="5"/>
    <x v="27"/>
    <s v="Chilatanhane"/>
    <m/>
    <m/>
    <m/>
    <m/>
    <m/>
    <m/>
    <s v="Olimpio Afonso Bila"/>
    <s v="873910582"/>
    <s v="Olimpio Bila"/>
    <n v="873911284"/>
    <m/>
    <m/>
    <m/>
    <n v="260001"/>
    <m/>
    <m/>
    <m/>
    <m/>
    <m/>
    <m/>
    <m/>
    <m/>
    <m/>
    <m/>
    <m/>
    <m/>
    <m/>
    <m/>
    <m/>
    <m/>
    <m/>
    <n v="0"/>
    <n v="-115"/>
    <s v="Sem registo"/>
  </r>
  <r>
    <d v="2026-04-02T00:00:00"/>
    <x v="1"/>
    <m/>
    <m/>
    <m/>
    <n v="225"/>
    <n v="112.5"/>
    <n v="112.5"/>
    <n v="0"/>
    <m/>
    <m/>
    <m/>
    <m/>
    <m/>
    <m/>
    <m/>
    <s v="AGRIFEMMA01L"/>
    <m/>
    <m/>
    <m/>
    <n v="2601398"/>
    <s v="Olimpio Afonso Bila"/>
    <x v="5"/>
    <x v="27"/>
    <s v="Macuácua Sede"/>
    <m/>
    <m/>
    <m/>
    <m/>
    <m/>
    <m/>
    <s v="Olimpio Afonso Bila"/>
    <s v="873910582"/>
    <s v="Olimpio Bila"/>
    <n v="873911284"/>
    <m/>
    <m/>
    <m/>
    <n v="260001"/>
    <m/>
    <m/>
    <m/>
    <m/>
    <m/>
    <m/>
    <m/>
    <m/>
    <m/>
    <m/>
    <m/>
    <m/>
    <m/>
    <m/>
    <m/>
    <m/>
    <m/>
    <n v="0"/>
    <n v="-112.5"/>
    <s v="Sem registo"/>
  </r>
  <r>
    <d v="2026-04-02T00:00:00"/>
    <x v="2"/>
    <m/>
    <m/>
    <m/>
    <n v="4600"/>
    <n v="4600"/>
    <n v="4600"/>
    <n v="0"/>
    <m/>
    <m/>
    <m/>
    <m/>
    <m/>
    <m/>
    <m/>
    <s v="SUSSACO"/>
    <m/>
    <m/>
    <m/>
    <n v="2601398"/>
    <s v="Olimpio Afonso Bila"/>
    <x v="5"/>
    <x v="27"/>
    <s v="Chilatanhane"/>
    <m/>
    <m/>
    <m/>
    <m/>
    <m/>
    <m/>
    <s v="Olimpio Afonso Bila"/>
    <s v="873910582"/>
    <s v="Olimpio Bila"/>
    <n v="873911284"/>
    <m/>
    <m/>
    <m/>
    <n v="260001"/>
    <m/>
    <m/>
    <m/>
    <m/>
    <m/>
    <m/>
    <m/>
    <m/>
    <m/>
    <m/>
    <m/>
    <m/>
    <m/>
    <m/>
    <m/>
    <m/>
    <m/>
    <n v="0"/>
    <n v="-4600"/>
    <s v="Sem registo"/>
  </r>
  <r>
    <d v="2026-04-02T00:00:00"/>
    <x v="2"/>
    <m/>
    <m/>
    <m/>
    <n v="4500"/>
    <n v="4500"/>
    <n v="4500"/>
    <n v="0"/>
    <m/>
    <m/>
    <m/>
    <m/>
    <m/>
    <m/>
    <m/>
    <s v="SUSSACO"/>
    <m/>
    <m/>
    <m/>
    <n v="2601398"/>
    <s v="Olimpio Afonso Bila"/>
    <x v="5"/>
    <x v="27"/>
    <s v="Macuácua Sede"/>
    <m/>
    <m/>
    <m/>
    <m/>
    <m/>
    <m/>
    <s v="Olimpio Afonso Bila"/>
    <s v="873910582"/>
    <s v="Olimpio Bila"/>
    <n v="873911284"/>
    <m/>
    <m/>
    <m/>
    <n v="260001"/>
    <m/>
    <m/>
    <m/>
    <m/>
    <m/>
    <m/>
    <m/>
    <m/>
    <m/>
    <m/>
    <m/>
    <m/>
    <m/>
    <m/>
    <m/>
    <m/>
    <m/>
    <n v="0"/>
    <n v="-4500"/>
    <s v="Sem registo"/>
  </r>
  <r>
    <d v="2026-04-02T00:00:00"/>
    <x v="3"/>
    <m/>
    <m/>
    <m/>
    <n v="230"/>
    <n v="115"/>
    <n v="115"/>
    <n v="0"/>
    <m/>
    <m/>
    <m/>
    <m/>
    <m/>
    <m/>
    <m/>
    <s v="AGRIMIDACLORP1L"/>
    <m/>
    <m/>
    <m/>
    <n v="2601398"/>
    <s v="Olimpio Afonso Bila"/>
    <x v="5"/>
    <x v="27"/>
    <s v="Chilatanhane"/>
    <m/>
    <m/>
    <m/>
    <m/>
    <m/>
    <m/>
    <s v="Olimpio Afonso Bila"/>
    <s v="873910582"/>
    <s v="Olimpio Bila"/>
    <n v="873911284"/>
    <m/>
    <m/>
    <m/>
    <n v="260001"/>
    <m/>
    <m/>
    <m/>
    <m/>
    <m/>
    <m/>
    <m/>
    <m/>
    <m/>
    <m/>
    <m/>
    <m/>
    <m/>
    <m/>
    <m/>
    <m/>
    <m/>
    <n v="0"/>
    <n v="-115"/>
    <s v="Sem registo"/>
  </r>
  <r>
    <d v="2026-04-02T00:00:00"/>
    <x v="3"/>
    <m/>
    <m/>
    <m/>
    <n v="225"/>
    <n v="112.5"/>
    <n v="112.5"/>
    <n v="0"/>
    <m/>
    <m/>
    <m/>
    <m/>
    <m/>
    <m/>
    <m/>
    <s v="AGRIMIDACLORP1L"/>
    <m/>
    <m/>
    <m/>
    <n v="2601398"/>
    <s v="Olimpio Afonso Bila"/>
    <x v="5"/>
    <x v="27"/>
    <s v="Macuácua Sede"/>
    <m/>
    <m/>
    <m/>
    <m/>
    <m/>
    <m/>
    <s v="Olimpio Afonso Bila"/>
    <s v="873910582"/>
    <s v="Olimpio Bila"/>
    <n v="873911284"/>
    <m/>
    <m/>
    <m/>
    <n v="260001"/>
    <m/>
    <m/>
    <m/>
    <m/>
    <m/>
    <m/>
    <m/>
    <m/>
    <m/>
    <m/>
    <m/>
    <m/>
    <m/>
    <m/>
    <m/>
    <m/>
    <m/>
    <n v="0"/>
    <n v="-112.5"/>
    <s v="Sem registo"/>
  </r>
  <r>
    <d v="2026-04-02T00:00:00"/>
    <x v="4"/>
    <m/>
    <m/>
    <m/>
    <n v="2875"/>
    <n v="2875"/>
    <n v="2875"/>
    <n v="0"/>
    <m/>
    <m/>
    <m/>
    <m/>
    <m/>
    <m/>
    <m/>
    <s v="MXIXMILHOKG"/>
    <m/>
    <m/>
    <m/>
    <n v="2601398"/>
    <s v="Olimpio Afonso Bila"/>
    <x v="5"/>
    <x v="27"/>
    <s v="Chilatanhane"/>
    <m/>
    <m/>
    <m/>
    <m/>
    <m/>
    <m/>
    <s v="Olimpio Afonso Bila"/>
    <s v="873910582"/>
    <s v="Olimpio Bila"/>
    <n v="873911284"/>
    <m/>
    <m/>
    <m/>
    <n v="260001"/>
    <m/>
    <m/>
    <m/>
    <m/>
    <m/>
    <m/>
    <m/>
    <m/>
    <m/>
    <m/>
    <m/>
    <m/>
    <m/>
    <m/>
    <n v="2875"/>
    <m/>
    <m/>
    <n v="2875"/>
    <n v="0"/>
    <s v="Entregue"/>
  </r>
  <r>
    <d v="2026-04-02T00:00:00"/>
    <x v="4"/>
    <m/>
    <m/>
    <m/>
    <n v="2812.5"/>
    <n v="2812.5"/>
    <n v="2812.5"/>
    <n v="0"/>
    <m/>
    <m/>
    <m/>
    <m/>
    <m/>
    <m/>
    <m/>
    <s v="MXIXMILHOKG"/>
    <m/>
    <m/>
    <m/>
    <n v="2601398"/>
    <s v="Olimpio Afonso Bila"/>
    <x v="5"/>
    <x v="27"/>
    <s v="Macuácua Sede"/>
    <m/>
    <m/>
    <m/>
    <m/>
    <m/>
    <m/>
    <s v="Olimpio Afonso Bila"/>
    <s v="873910582"/>
    <s v="Olimpio Bila"/>
    <n v="873911284"/>
    <m/>
    <m/>
    <m/>
    <n v="260001"/>
    <m/>
    <m/>
    <m/>
    <m/>
    <m/>
    <m/>
    <m/>
    <m/>
    <m/>
    <m/>
    <m/>
    <m/>
    <m/>
    <m/>
    <n v="2812"/>
    <m/>
    <m/>
    <n v="2812"/>
    <n v="-0.5"/>
    <s v="Entregue"/>
  </r>
  <r>
    <d v="2026-04-02T00:00:00"/>
    <x v="0"/>
    <m/>
    <m/>
    <m/>
    <n v="105"/>
    <n v="105"/>
    <n v="105"/>
    <n v="0"/>
    <m/>
    <m/>
    <m/>
    <m/>
    <m/>
    <m/>
    <m/>
    <s v="MXIXFEIJAOKG"/>
    <m/>
    <m/>
    <m/>
    <n v="2601399"/>
    <s v="Olinda Antonio Mazive"/>
    <x v="1"/>
    <x v="26"/>
    <s v="alto enchiza"/>
    <m/>
    <m/>
    <m/>
    <m/>
    <m/>
    <m/>
    <s v="Olinda Antonio Mazive"/>
    <s v="876547969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105"/>
    <s v="Sem registo"/>
  </r>
  <r>
    <d v="2026-04-02T00:00:00"/>
    <x v="0"/>
    <m/>
    <m/>
    <m/>
    <n v="15"/>
    <n v="15"/>
    <n v="15"/>
    <n v="0"/>
    <m/>
    <m/>
    <m/>
    <m/>
    <m/>
    <m/>
    <m/>
    <s v="MXIXFEIJAOKG"/>
    <m/>
    <m/>
    <m/>
    <n v="2601399"/>
    <s v="Olinda Antonio Mazive"/>
    <x v="1"/>
    <x v="26"/>
    <s v="Cangalane sede"/>
    <m/>
    <m/>
    <m/>
    <m/>
    <m/>
    <m/>
    <s v="Olinda Antonio Mazive"/>
    <s v="876547969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15"/>
    <s v="Sem registo"/>
  </r>
  <r>
    <d v="2026-04-02T00:00:00"/>
    <x v="0"/>
    <m/>
    <m/>
    <m/>
    <n v="75"/>
    <n v="75"/>
    <n v="75"/>
    <n v="0"/>
    <m/>
    <m/>
    <m/>
    <m/>
    <m/>
    <m/>
    <m/>
    <s v="MXIXFEIJAOKG"/>
    <m/>
    <m/>
    <m/>
    <n v="2601399"/>
    <s v="Olinda Antonio Mazive"/>
    <x v="1"/>
    <x v="26"/>
    <s v="changalane sede"/>
    <m/>
    <m/>
    <m/>
    <m/>
    <m/>
    <m/>
    <s v="Olinda Antonio Mazive"/>
    <s v="876547969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75"/>
    <s v="Sem registo"/>
  </r>
  <r>
    <d v="2026-04-02T00:00:00"/>
    <x v="0"/>
    <m/>
    <m/>
    <m/>
    <n v="15"/>
    <n v="15"/>
    <n v="15"/>
    <n v="0"/>
    <m/>
    <m/>
    <m/>
    <m/>
    <m/>
    <m/>
    <m/>
    <s v="MXIXFEIJAOKG"/>
    <m/>
    <m/>
    <m/>
    <n v="2601399"/>
    <s v="Olinda Antonio Mazive"/>
    <x v="1"/>
    <x v="26"/>
    <s v="changalane sede changalane sede"/>
    <m/>
    <m/>
    <m/>
    <m/>
    <m/>
    <m/>
    <s v="Olinda Antonio Mazive"/>
    <s v="876547969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15"/>
    <s v="Sem registo"/>
  </r>
  <r>
    <d v="2026-04-02T00:00:00"/>
    <x v="0"/>
    <m/>
    <m/>
    <m/>
    <n v="195"/>
    <n v="195"/>
    <n v="195"/>
    <n v="0"/>
    <m/>
    <m/>
    <m/>
    <m/>
    <m/>
    <m/>
    <m/>
    <s v="MXIXFEIJAOKG"/>
    <m/>
    <m/>
    <m/>
    <n v="2601399"/>
    <s v="Olinda Antonio Mazive"/>
    <x v="1"/>
    <x v="26"/>
    <s v="changalane sede=changalane sede"/>
    <m/>
    <m/>
    <m/>
    <m/>
    <m/>
    <m/>
    <s v="Olinda Antonio Mazive"/>
    <s v="876547969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195"/>
    <s v="Sem registo"/>
  </r>
  <r>
    <d v="2026-04-02T00:00:00"/>
    <x v="0"/>
    <m/>
    <m/>
    <m/>
    <n v="15"/>
    <n v="15"/>
    <n v="15"/>
    <n v="0"/>
    <m/>
    <m/>
    <m/>
    <m/>
    <m/>
    <m/>
    <m/>
    <s v="MXIXFEIJAOKG"/>
    <m/>
    <m/>
    <m/>
    <n v="2601399"/>
    <s v="Olinda Antonio Mazive"/>
    <x v="1"/>
    <x v="26"/>
    <s v="changalane sede=changalane sede 0,75"/>
    <m/>
    <m/>
    <m/>
    <m/>
    <m/>
    <m/>
    <s v="Olinda Antonio Mazive"/>
    <s v="876547969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15"/>
    <s v="Sem registo"/>
  </r>
  <r>
    <d v="2026-04-02T00:00:00"/>
    <x v="0"/>
    <m/>
    <m/>
    <m/>
    <n v="540"/>
    <n v="540"/>
    <n v="540"/>
    <n v="0"/>
    <m/>
    <m/>
    <m/>
    <m/>
    <m/>
    <m/>
    <m/>
    <s v="MXIXFEIJAOKG"/>
    <m/>
    <m/>
    <m/>
    <n v="2601399"/>
    <s v="Olinda Antonio Mazive"/>
    <x v="1"/>
    <x v="26"/>
    <s v="Nidivaduane"/>
    <m/>
    <m/>
    <m/>
    <m/>
    <m/>
    <m/>
    <s v="Olinda Antonio Mazive"/>
    <s v="876547969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540"/>
    <s v="Sem registo"/>
  </r>
  <r>
    <d v="2026-04-02T00:00:00"/>
    <x v="1"/>
    <m/>
    <m/>
    <m/>
    <n v="7"/>
    <n v="3.5"/>
    <n v="3.5"/>
    <n v="0"/>
    <m/>
    <m/>
    <m/>
    <m/>
    <m/>
    <m/>
    <m/>
    <s v="AGRIFEMMA01L"/>
    <m/>
    <m/>
    <m/>
    <n v="2601399"/>
    <s v="Olinda Antonio Mazive"/>
    <x v="1"/>
    <x v="26"/>
    <s v="alto enchiza"/>
    <m/>
    <m/>
    <m/>
    <m/>
    <m/>
    <m/>
    <s v="Olinda Antonio Mazive"/>
    <s v="876547969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3.5"/>
    <s v="Sem registo"/>
  </r>
  <r>
    <d v="2026-04-02T00:00:00"/>
    <x v="1"/>
    <m/>
    <m/>
    <m/>
    <n v="1"/>
    <n v="0.5"/>
    <n v="0.5"/>
    <n v="0"/>
    <m/>
    <m/>
    <m/>
    <m/>
    <m/>
    <m/>
    <m/>
    <s v="AGRIFEMMA01L"/>
    <m/>
    <m/>
    <m/>
    <n v="2601399"/>
    <s v="Olinda Antonio Mazive"/>
    <x v="1"/>
    <x v="26"/>
    <s v="Cangalane sede"/>
    <m/>
    <m/>
    <m/>
    <m/>
    <m/>
    <m/>
    <s v="Olinda Antonio Mazive"/>
    <s v="876547969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0.5"/>
    <s v="Sem registo"/>
  </r>
  <r>
    <d v="2026-04-02T00:00:00"/>
    <x v="1"/>
    <m/>
    <m/>
    <m/>
    <n v="5"/>
    <n v="2.5"/>
    <n v="2.5"/>
    <n v="0"/>
    <m/>
    <m/>
    <m/>
    <m/>
    <m/>
    <m/>
    <m/>
    <s v="AGRIFEMMA01L"/>
    <m/>
    <m/>
    <m/>
    <n v="2601399"/>
    <s v="Olinda Antonio Mazive"/>
    <x v="1"/>
    <x v="26"/>
    <s v="changalane sede"/>
    <m/>
    <m/>
    <m/>
    <m/>
    <m/>
    <m/>
    <s v="Olinda Antonio Mazive"/>
    <s v="876547969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2.5"/>
    <s v="Sem registo"/>
  </r>
  <r>
    <d v="2026-04-02T00:00:00"/>
    <x v="1"/>
    <m/>
    <m/>
    <m/>
    <n v="1"/>
    <n v="0.5"/>
    <n v="0.5"/>
    <n v="0"/>
    <m/>
    <m/>
    <m/>
    <m/>
    <m/>
    <m/>
    <m/>
    <s v="AGRIFEMMA01L"/>
    <m/>
    <m/>
    <m/>
    <n v="2601399"/>
    <s v="Olinda Antonio Mazive"/>
    <x v="1"/>
    <x v="26"/>
    <s v="changalane sede changalane sede"/>
    <m/>
    <m/>
    <m/>
    <m/>
    <m/>
    <m/>
    <s v="Olinda Antonio Mazive"/>
    <s v="876547969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0.5"/>
    <s v="Sem registo"/>
  </r>
  <r>
    <d v="2026-04-02T00:00:00"/>
    <x v="1"/>
    <m/>
    <m/>
    <m/>
    <n v="13"/>
    <n v="6.5"/>
    <n v="6.5"/>
    <n v="0"/>
    <m/>
    <m/>
    <m/>
    <m/>
    <m/>
    <m/>
    <m/>
    <s v="AGRIFEMMA01L"/>
    <m/>
    <m/>
    <m/>
    <n v="2601399"/>
    <s v="Olinda Antonio Mazive"/>
    <x v="1"/>
    <x v="26"/>
    <s v="changalane sede=changalane sede"/>
    <m/>
    <m/>
    <m/>
    <m/>
    <m/>
    <m/>
    <s v="Olinda Antonio Mazive"/>
    <s v="876547969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6.5"/>
    <s v="Sem registo"/>
  </r>
  <r>
    <d v="2026-04-02T00:00:00"/>
    <x v="1"/>
    <m/>
    <m/>
    <m/>
    <n v="1"/>
    <n v="0.5"/>
    <n v="0.5"/>
    <n v="0"/>
    <m/>
    <m/>
    <m/>
    <m/>
    <m/>
    <m/>
    <m/>
    <s v="AGRIFEMMA01L"/>
    <m/>
    <m/>
    <m/>
    <n v="2601399"/>
    <s v="Olinda Antonio Mazive"/>
    <x v="1"/>
    <x v="26"/>
    <s v="changalane sede=changalane sede 0,75"/>
    <m/>
    <m/>
    <m/>
    <m/>
    <m/>
    <m/>
    <s v="Olinda Antonio Mazive"/>
    <s v="876547969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0.5"/>
    <s v="Sem registo"/>
  </r>
  <r>
    <d v="2026-04-02T00:00:00"/>
    <x v="1"/>
    <m/>
    <m/>
    <m/>
    <n v="36"/>
    <n v="18"/>
    <n v="18"/>
    <n v="0"/>
    <m/>
    <m/>
    <m/>
    <m/>
    <m/>
    <m/>
    <m/>
    <s v="AGRIFEMMA01L"/>
    <m/>
    <m/>
    <m/>
    <n v="2601399"/>
    <s v="Olinda Antonio Mazive"/>
    <x v="1"/>
    <x v="26"/>
    <s v="Nidivaduane"/>
    <m/>
    <m/>
    <m/>
    <m/>
    <m/>
    <m/>
    <s v="Olinda Antonio Mazive"/>
    <s v="876547969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18"/>
    <s v="Sem registo"/>
  </r>
  <r>
    <d v="2026-04-02T00:00:00"/>
    <x v="2"/>
    <m/>
    <m/>
    <m/>
    <n v="140"/>
    <n v="140"/>
    <n v="140"/>
    <n v="0"/>
    <m/>
    <m/>
    <m/>
    <m/>
    <m/>
    <m/>
    <m/>
    <s v="SUSSACO"/>
    <m/>
    <m/>
    <m/>
    <n v="2601399"/>
    <s v="Olinda Antonio Mazive"/>
    <x v="1"/>
    <x v="26"/>
    <s v="alto enchiza"/>
    <m/>
    <m/>
    <m/>
    <m/>
    <m/>
    <m/>
    <s v="Olinda Antonio Mazive"/>
    <s v="876547969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140"/>
    <s v="Sem registo"/>
  </r>
  <r>
    <d v="2026-04-02T00:00:00"/>
    <x v="2"/>
    <m/>
    <m/>
    <m/>
    <n v="20"/>
    <n v="20"/>
    <n v="20"/>
    <n v="0"/>
    <m/>
    <m/>
    <m/>
    <m/>
    <m/>
    <m/>
    <m/>
    <s v="SUSSACO"/>
    <m/>
    <m/>
    <m/>
    <n v="2601399"/>
    <s v="Olinda Antonio Mazive"/>
    <x v="1"/>
    <x v="26"/>
    <s v="Cangalane sede"/>
    <m/>
    <m/>
    <m/>
    <m/>
    <m/>
    <m/>
    <s v="Olinda Antonio Mazive"/>
    <s v="876547969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20"/>
    <s v="Sem registo"/>
  </r>
  <r>
    <d v="2026-04-02T00:00:00"/>
    <x v="2"/>
    <m/>
    <m/>
    <m/>
    <n v="100"/>
    <n v="100"/>
    <n v="100"/>
    <n v="0"/>
    <m/>
    <m/>
    <m/>
    <m/>
    <m/>
    <m/>
    <m/>
    <s v="SUSSACO"/>
    <m/>
    <m/>
    <m/>
    <n v="2601399"/>
    <s v="Olinda Antonio Mazive"/>
    <x v="1"/>
    <x v="26"/>
    <s v="changalane sede"/>
    <m/>
    <m/>
    <m/>
    <m/>
    <m/>
    <m/>
    <s v="Olinda Antonio Mazive"/>
    <s v="876547969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100"/>
    <s v="Sem registo"/>
  </r>
  <r>
    <d v="2026-04-02T00:00:00"/>
    <x v="2"/>
    <m/>
    <m/>
    <m/>
    <n v="20"/>
    <n v="20"/>
    <n v="20"/>
    <n v="0"/>
    <m/>
    <m/>
    <m/>
    <m/>
    <m/>
    <m/>
    <m/>
    <s v="SUSSACO"/>
    <m/>
    <m/>
    <m/>
    <n v="2601399"/>
    <s v="Olinda Antonio Mazive"/>
    <x v="1"/>
    <x v="26"/>
    <s v="changalane sede changalane sede"/>
    <m/>
    <m/>
    <m/>
    <m/>
    <m/>
    <m/>
    <s v="Olinda Antonio Mazive"/>
    <s v="876547969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20"/>
    <s v="Sem registo"/>
  </r>
  <r>
    <d v="2026-04-02T00:00:00"/>
    <x v="2"/>
    <m/>
    <m/>
    <m/>
    <n v="260"/>
    <n v="260"/>
    <n v="260"/>
    <n v="0"/>
    <m/>
    <m/>
    <m/>
    <m/>
    <m/>
    <m/>
    <m/>
    <s v="SUSSACO"/>
    <m/>
    <m/>
    <m/>
    <n v="2601399"/>
    <s v="Olinda Antonio Mazive"/>
    <x v="1"/>
    <x v="26"/>
    <s v="changalane sede=changalane sede"/>
    <m/>
    <m/>
    <m/>
    <m/>
    <m/>
    <m/>
    <s v="Olinda Antonio Mazive"/>
    <s v="876547969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260"/>
    <s v="Sem registo"/>
  </r>
  <r>
    <d v="2026-04-02T00:00:00"/>
    <x v="2"/>
    <m/>
    <m/>
    <m/>
    <n v="20"/>
    <n v="20"/>
    <n v="20"/>
    <n v="0"/>
    <m/>
    <m/>
    <m/>
    <m/>
    <m/>
    <m/>
    <m/>
    <s v="SUSSACO"/>
    <m/>
    <m/>
    <m/>
    <n v="2601399"/>
    <s v="Olinda Antonio Mazive"/>
    <x v="1"/>
    <x v="26"/>
    <s v="changalane sede=changalane sede 0,75"/>
    <m/>
    <m/>
    <m/>
    <m/>
    <m/>
    <m/>
    <s v="Olinda Antonio Mazive"/>
    <s v="876547969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20"/>
    <s v="Sem registo"/>
  </r>
  <r>
    <d v="2026-04-02T00:00:00"/>
    <x v="2"/>
    <m/>
    <m/>
    <m/>
    <n v="720"/>
    <n v="720"/>
    <n v="720"/>
    <n v="0"/>
    <m/>
    <m/>
    <m/>
    <m/>
    <m/>
    <m/>
    <m/>
    <s v="SUSSACO"/>
    <m/>
    <m/>
    <m/>
    <n v="2601399"/>
    <s v="Olinda Antonio Mazive"/>
    <x v="1"/>
    <x v="26"/>
    <s v="Nidivaduane"/>
    <m/>
    <m/>
    <m/>
    <m/>
    <m/>
    <m/>
    <s v="Olinda Antonio Mazive"/>
    <s v="876547969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720"/>
    <s v="Sem registo"/>
  </r>
  <r>
    <d v="2026-04-02T00:00:00"/>
    <x v="3"/>
    <m/>
    <m/>
    <m/>
    <n v="7"/>
    <n v="3.5"/>
    <n v="3.5"/>
    <n v="0"/>
    <m/>
    <m/>
    <m/>
    <m/>
    <m/>
    <m/>
    <m/>
    <s v="AGRIMIDACLORP1L"/>
    <m/>
    <m/>
    <m/>
    <n v="2601399"/>
    <s v="Olinda Antonio Mazive"/>
    <x v="1"/>
    <x v="26"/>
    <s v="alto enchiza"/>
    <m/>
    <m/>
    <m/>
    <m/>
    <m/>
    <m/>
    <s v="Olinda Antonio Mazive"/>
    <s v="876547969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3.5"/>
    <s v="Sem registo"/>
  </r>
  <r>
    <d v="2026-04-02T00:00:00"/>
    <x v="3"/>
    <m/>
    <m/>
    <m/>
    <n v="1"/>
    <n v="0.5"/>
    <n v="0.5"/>
    <n v="0"/>
    <m/>
    <m/>
    <m/>
    <m/>
    <m/>
    <m/>
    <m/>
    <s v="AGRIMIDACLORP1L"/>
    <m/>
    <m/>
    <m/>
    <n v="2601399"/>
    <s v="Olinda Antonio Mazive"/>
    <x v="1"/>
    <x v="26"/>
    <s v="Cangalane sede"/>
    <m/>
    <m/>
    <m/>
    <m/>
    <m/>
    <m/>
    <s v="Olinda Antonio Mazive"/>
    <s v="876547969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0.5"/>
    <s v="Sem registo"/>
  </r>
  <r>
    <d v="2026-04-02T00:00:00"/>
    <x v="3"/>
    <m/>
    <m/>
    <m/>
    <n v="5"/>
    <n v="2.5"/>
    <n v="2.5"/>
    <n v="0"/>
    <m/>
    <m/>
    <m/>
    <m/>
    <m/>
    <m/>
    <m/>
    <s v="AGRIMIDACLORP1L"/>
    <m/>
    <m/>
    <m/>
    <n v="2601399"/>
    <s v="Olinda Antonio Mazive"/>
    <x v="1"/>
    <x v="26"/>
    <s v="changalane sede"/>
    <m/>
    <m/>
    <m/>
    <m/>
    <m/>
    <m/>
    <s v="Olinda Antonio Mazive"/>
    <s v="876547969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2.5"/>
    <s v="Sem registo"/>
  </r>
  <r>
    <d v="2026-04-02T00:00:00"/>
    <x v="3"/>
    <m/>
    <m/>
    <m/>
    <n v="1"/>
    <n v="0.5"/>
    <n v="0.5"/>
    <n v="0"/>
    <m/>
    <m/>
    <m/>
    <m/>
    <m/>
    <m/>
    <m/>
    <s v="AGRIMIDACLORP1L"/>
    <m/>
    <m/>
    <m/>
    <n v="2601399"/>
    <s v="Olinda Antonio Mazive"/>
    <x v="1"/>
    <x v="26"/>
    <s v="changalane sede changalane sede"/>
    <m/>
    <m/>
    <m/>
    <m/>
    <m/>
    <m/>
    <s v="Olinda Antonio Mazive"/>
    <s v="876547969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0.5"/>
    <s v="Sem registo"/>
  </r>
  <r>
    <d v="2026-04-02T00:00:00"/>
    <x v="3"/>
    <m/>
    <m/>
    <m/>
    <n v="13"/>
    <n v="6.5"/>
    <n v="6.5"/>
    <n v="0"/>
    <m/>
    <m/>
    <m/>
    <m/>
    <m/>
    <m/>
    <m/>
    <s v="AGRIMIDACLORP1L"/>
    <m/>
    <m/>
    <m/>
    <n v="2601399"/>
    <s v="Olinda Antonio Mazive"/>
    <x v="1"/>
    <x v="26"/>
    <s v="changalane sede=changalane sede"/>
    <m/>
    <m/>
    <m/>
    <m/>
    <m/>
    <m/>
    <s v="Olinda Antonio Mazive"/>
    <s v="876547969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6.5"/>
    <s v="Sem registo"/>
  </r>
  <r>
    <d v="2026-04-02T00:00:00"/>
    <x v="3"/>
    <m/>
    <m/>
    <m/>
    <n v="1"/>
    <n v="0.5"/>
    <n v="0.5"/>
    <n v="0"/>
    <m/>
    <m/>
    <m/>
    <m/>
    <m/>
    <m/>
    <m/>
    <s v="AGRIMIDACLORP1L"/>
    <m/>
    <m/>
    <m/>
    <n v="2601399"/>
    <s v="Olinda Antonio Mazive"/>
    <x v="1"/>
    <x v="26"/>
    <s v="changalane sede=changalane sede 0,75"/>
    <m/>
    <m/>
    <m/>
    <m/>
    <m/>
    <m/>
    <s v="Olinda Antonio Mazive"/>
    <s v="876547969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0.5"/>
    <s v="Sem registo"/>
  </r>
  <r>
    <d v="2026-04-02T00:00:00"/>
    <x v="3"/>
    <m/>
    <m/>
    <m/>
    <n v="36"/>
    <n v="18"/>
    <n v="18"/>
    <n v="0"/>
    <m/>
    <m/>
    <m/>
    <m/>
    <m/>
    <m/>
    <m/>
    <s v="AGRIMIDACLORP1L"/>
    <m/>
    <m/>
    <m/>
    <n v="2601399"/>
    <s v="Olinda Antonio Mazive"/>
    <x v="1"/>
    <x v="26"/>
    <s v="Nidivaduane"/>
    <m/>
    <m/>
    <m/>
    <m/>
    <m/>
    <m/>
    <s v="Olinda Antonio Mazive"/>
    <s v="876547969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18"/>
    <s v="Sem registo"/>
  </r>
  <r>
    <d v="2026-04-02T00:00:00"/>
    <x v="4"/>
    <m/>
    <m/>
    <m/>
    <n v="87.5"/>
    <n v="87.5"/>
    <n v="87.5"/>
    <n v="0"/>
    <m/>
    <m/>
    <m/>
    <m/>
    <m/>
    <m/>
    <m/>
    <s v="MXIXMILHOKG"/>
    <m/>
    <m/>
    <m/>
    <n v="2601399"/>
    <s v="Olinda Antonio Mazive"/>
    <x v="1"/>
    <x v="26"/>
    <s v="alto enchiza"/>
    <m/>
    <m/>
    <m/>
    <m/>
    <m/>
    <m/>
    <s v="Olinda Antonio Mazive"/>
    <s v="876547969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87.5"/>
    <s v="Sem registo"/>
  </r>
  <r>
    <d v="2026-04-02T00:00:00"/>
    <x v="4"/>
    <m/>
    <m/>
    <m/>
    <n v="12.5"/>
    <n v="12.5"/>
    <n v="12.5"/>
    <n v="0"/>
    <m/>
    <m/>
    <m/>
    <m/>
    <m/>
    <m/>
    <m/>
    <s v="MXIXMILHOKG"/>
    <m/>
    <m/>
    <m/>
    <n v="2601399"/>
    <s v="Olinda Antonio Mazive"/>
    <x v="1"/>
    <x v="26"/>
    <s v="Cangalane sede"/>
    <m/>
    <m/>
    <m/>
    <m/>
    <m/>
    <m/>
    <s v="Olinda Antonio Mazive"/>
    <s v="876547969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12.5"/>
    <s v="Sem registo"/>
  </r>
  <r>
    <d v="2026-04-02T00:00:00"/>
    <x v="4"/>
    <m/>
    <m/>
    <m/>
    <n v="62.5"/>
    <n v="62.5"/>
    <n v="62.5"/>
    <n v="0"/>
    <m/>
    <m/>
    <m/>
    <m/>
    <m/>
    <m/>
    <m/>
    <s v="MXIXMILHOKG"/>
    <m/>
    <m/>
    <m/>
    <n v="2601399"/>
    <s v="Olinda Antonio Mazive"/>
    <x v="1"/>
    <x v="26"/>
    <s v="changalane sede"/>
    <m/>
    <m/>
    <m/>
    <m/>
    <m/>
    <m/>
    <s v="Olinda Antonio Mazive"/>
    <s v="876547969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62.5"/>
    <s v="Sem registo"/>
  </r>
  <r>
    <d v="2026-04-02T00:00:00"/>
    <x v="4"/>
    <m/>
    <m/>
    <m/>
    <n v="12.5"/>
    <n v="12.5"/>
    <n v="12.5"/>
    <n v="0"/>
    <m/>
    <m/>
    <m/>
    <m/>
    <m/>
    <m/>
    <m/>
    <s v="MXIXMILHOKG"/>
    <m/>
    <m/>
    <m/>
    <n v="2601399"/>
    <s v="Olinda Antonio Mazive"/>
    <x v="1"/>
    <x v="26"/>
    <s v="changalane sede changalane sede"/>
    <m/>
    <m/>
    <m/>
    <m/>
    <m/>
    <m/>
    <s v="Olinda Antonio Mazive"/>
    <s v="876547969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12.5"/>
    <s v="Sem registo"/>
  </r>
  <r>
    <d v="2026-04-02T00:00:00"/>
    <x v="4"/>
    <m/>
    <m/>
    <m/>
    <n v="162.5"/>
    <n v="162.5"/>
    <n v="162.5"/>
    <n v="0"/>
    <m/>
    <m/>
    <m/>
    <m/>
    <m/>
    <m/>
    <m/>
    <s v="MXIXMILHOKG"/>
    <m/>
    <m/>
    <m/>
    <n v="2601399"/>
    <s v="Olinda Antonio Mazive"/>
    <x v="1"/>
    <x v="26"/>
    <s v="changalane sede=changalane sede"/>
    <m/>
    <m/>
    <m/>
    <m/>
    <m/>
    <m/>
    <s v="Olinda Antonio Mazive"/>
    <s v="876547969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162.5"/>
    <s v="Sem registo"/>
  </r>
  <r>
    <d v="2026-04-02T00:00:00"/>
    <x v="4"/>
    <m/>
    <m/>
    <m/>
    <n v="12.5"/>
    <n v="12.5"/>
    <n v="12.5"/>
    <n v="0"/>
    <m/>
    <m/>
    <m/>
    <m/>
    <m/>
    <m/>
    <m/>
    <s v="MXIXMILHOKG"/>
    <m/>
    <m/>
    <m/>
    <n v="2601399"/>
    <s v="Olinda Antonio Mazive"/>
    <x v="1"/>
    <x v="26"/>
    <s v="changalane sede=changalane sede 0,75"/>
    <m/>
    <m/>
    <m/>
    <m/>
    <m/>
    <m/>
    <s v="Olinda Antonio Mazive"/>
    <s v="876547969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12.5"/>
    <s v="Sem registo"/>
  </r>
  <r>
    <d v="2026-04-02T00:00:00"/>
    <x v="4"/>
    <m/>
    <m/>
    <m/>
    <n v="450"/>
    <n v="450"/>
    <n v="450"/>
    <n v="0"/>
    <m/>
    <m/>
    <m/>
    <m/>
    <m/>
    <m/>
    <m/>
    <s v="MXIXMILHOKG"/>
    <m/>
    <m/>
    <m/>
    <n v="2601399"/>
    <s v="Olinda Antonio Mazive"/>
    <x v="1"/>
    <x v="26"/>
    <s v="Nidivaduane"/>
    <m/>
    <m/>
    <m/>
    <m/>
    <m/>
    <m/>
    <s v="Olinda Antonio Mazive"/>
    <s v="876547969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450"/>
    <s v="Sem registo"/>
  </r>
  <r>
    <d v="2026-04-02T00:00:00"/>
    <x v="0"/>
    <m/>
    <m/>
    <m/>
    <n v="15"/>
    <n v="15"/>
    <n v="15"/>
    <n v="0"/>
    <m/>
    <m/>
    <m/>
    <m/>
    <m/>
    <m/>
    <m/>
    <s v="MXIXFEIJAOKG"/>
    <m/>
    <m/>
    <m/>
    <n v="2601400"/>
    <s v="Olinda Augusto Hamela"/>
    <x v="1"/>
    <x v="55"/>
    <s v="ININTAKA BLOCO 4"/>
    <m/>
    <m/>
    <m/>
    <m/>
    <m/>
    <m/>
    <s v="Olinda Augusto Hamela"/>
    <n v="840487555"/>
    <s v="Brista Horácio de Eugénia Coutinho Notisso"/>
    <n v="845150706"/>
    <m/>
    <m/>
    <m/>
    <n v="260001"/>
    <m/>
    <m/>
    <m/>
    <m/>
    <m/>
    <m/>
    <m/>
    <m/>
    <m/>
    <m/>
    <m/>
    <m/>
    <m/>
    <m/>
    <m/>
    <m/>
    <m/>
    <n v="0"/>
    <n v="-15"/>
    <s v="Sem registo"/>
  </r>
  <r>
    <d v="2026-04-02T00:00:00"/>
    <x v="0"/>
    <m/>
    <m/>
    <m/>
    <n v="510"/>
    <n v="510"/>
    <n v="510"/>
    <n v="0"/>
    <m/>
    <m/>
    <m/>
    <m/>
    <m/>
    <m/>
    <m/>
    <s v="MXIXFEIJAOKG"/>
    <m/>
    <m/>
    <m/>
    <n v="2601400"/>
    <s v="Olinda Augusto Hamela"/>
    <x v="1"/>
    <x v="55"/>
    <s v="INTAKA BLOCO 4"/>
    <m/>
    <m/>
    <m/>
    <m/>
    <m/>
    <m/>
    <s v="Olinda Augusto Hamela"/>
    <n v="840487555"/>
    <s v="Brista Horácio de Eugénia Coutinho Notisso"/>
    <n v="845150706"/>
    <m/>
    <m/>
    <m/>
    <n v="260001"/>
    <m/>
    <m/>
    <m/>
    <m/>
    <m/>
    <m/>
    <m/>
    <m/>
    <m/>
    <m/>
    <m/>
    <m/>
    <m/>
    <m/>
    <m/>
    <m/>
    <m/>
    <n v="0"/>
    <n v="-510"/>
    <s v="Sem registo"/>
  </r>
  <r>
    <d v="2026-04-02T00:00:00"/>
    <x v="1"/>
    <m/>
    <m/>
    <m/>
    <n v="1"/>
    <n v="0.5"/>
    <n v="0.5"/>
    <n v="0"/>
    <m/>
    <m/>
    <m/>
    <m/>
    <m/>
    <m/>
    <m/>
    <s v="AGRIFEMMA01L"/>
    <m/>
    <m/>
    <m/>
    <n v="2601400"/>
    <s v="Olinda Augusto Hamela"/>
    <x v="1"/>
    <x v="55"/>
    <s v="ININTAKA BLOCO 4"/>
    <m/>
    <m/>
    <m/>
    <m/>
    <m/>
    <m/>
    <s v="Olinda Augusto Hamela"/>
    <n v="840487555"/>
    <s v="Brista Horácio de Eugénia Coutinho Notisso"/>
    <n v="845150706"/>
    <m/>
    <m/>
    <m/>
    <n v="260001"/>
    <m/>
    <m/>
    <m/>
    <m/>
    <m/>
    <m/>
    <m/>
    <m/>
    <m/>
    <m/>
    <m/>
    <m/>
    <m/>
    <m/>
    <m/>
    <m/>
    <m/>
    <n v="0"/>
    <n v="-0.5"/>
    <s v="Sem registo"/>
  </r>
  <r>
    <d v="2026-04-02T00:00:00"/>
    <x v="1"/>
    <m/>
    <m/>
    <m/>
    <n v="34"/>
    <n v="17"/>
    <n v="17"/>
    <n v="0"/>
    <m/>
    <m/>
    <m/>
    <m/>
    <m/>
    <m/>
    <m/>
    <s v="AGRIFEMMA01L"/>
    <m/>
    <m/>
    <m/>
    <n v="2601400"/>
    <s v="Olinda Augusto Hamela"/>
    <x v="1"/>
    <x v="55"/>
    <s v="INTAKA BLOCO 4"/>
    <m/>
    <m/>
    <m/>
    <m/>
    <m/>
    <m/>
    <s v="Olinda Augusto Hamela"/>
    <n v="840487555"/>
    <s v="Brista Horácio de Eugénia Coutinho Notisso"/>
    <n v="845150706"/>
    <m/>
    <m/>
    <m/>
    <n v="260001"/>
    <m/>
    <m/>
    <m/>
    <m/>
    <m/>
    <m/>
    <m/>
    <m/>
    <m/>
    <m/>
    <m/>
    <m/>
    <m/>
    <m/>
    <m/>
    <m/>
    <m/>
    <n v="0"/>
    <n v="-17"/>
    <s v="Sem registo"/>
  </r>
  <r>
    <d v="2026-04-02T00:00:00"/>
    <x v="2"/>
    <m/>
    <m/>
    <m/>
    <n v="20"/>
    <n v="20"/>
    <n v="20"/>
    <n v="0"/>
    <m/>
    <m/>
    <m/>
    <m/>
    <m/>
    <m/>
    <m/>
    <s v="SUSSACO"/>
    <m/>
    <m/>
    <m/>
    <n v="2601400"/>
    <s v="Olinda Augusto Hamela"/>
    <x v="1"/>
    <x v="55"/>
    <s v="ININTAKA BLOCO 4"/>
    <m/>
    <m/>
    <m/>
    <m/>
    <m/>
    <m/>
    <s v="Olinda Augusto Hamela"/>
    <n v="840487555"/>
    <s v="Brista Horácio de Eugénia Coutinho Notisso"/>
    <n v="845150706"/>
    <m/>
    <m/>
    <m/>
    <n v="260001"/>
    <m/>
    <m/>
    <m/>
    <m/>
    <m/>
    <m/>
    <m/>
    <m/>
    <m/>
    <m/>
    <m/>
    <m/>
    <m/>
    <m/>
    <m/>
    <m/>
    <m/>
    <n v="0"/>
    <n v="-20"/>
    <s v="Sem registo"/>
  </r>
  <r>
    <d v="2026-04-02T00:00:00"/>
    <x v="2"/>
    <m/>
    <m/>
    <m/>
    <n v="680"/>
    <n v="680"/>
    <n v="680"/>
    <n v="0"/>
    <m/>
    <m/>
    <m/>
    <m/>
    <m/>
    <m/>
    <m/>
    <s v="SUSSACO"/>
    <m/>
    <m/>
    <m/>
    <n v="2601400"/>
    <s v="Olinda Augusto Hamela"/>
    <x v="1"/>
    <x v="55"/>
    <s v="INTAKA BLOCO 4"/>
    <m/>
    <m/>
    <m/>
    <m/>
    <m/>
    <m/>
    <s v="Olinda Augusto Hamela"/>
    <n v="840487555"/>
    <s v="Brista Horácio de Eugénia Coutinho Notisso"/>
    <n v="845150706"/>
    <m/>
    <m/>
    <m/>
    <n v="260001"/>
    <m/>
    <m/>
    <m/>
    <m/>
    <m/>
    <m/>
    <m/>
    <m/>
    <m/>
    <m/>
    <m/>
    <m/>
    <m/>
    <m/>
    <m/>
    <m/>
    <m/>
    <n v="0"/>
    <n v="-680"/>
    <s v="Sem registo"/>
  </r>
  <r>
    <d v="2026-04-02T00:00:00"/>
    <x v="3"/>
    <m/>
    <m/>
    <m/>
    <n v="1"/>
    <n v="0.5"/>
    <n v="0.5"/>
    <n v="0"/>
    <m/>
    <m/>
    <m/>
    <m/>
    <m/>
    <m/>
    <m/>
    <s v="AGRIMIDACLORP1L"/>
    <m/>
    <m/>
    <m/>
    <n v="2601400"/>
    <s v="Olinda Augusto Hamela"/>
    <x v="1"/>
    <x v="55"/>
    <s v="ININTAKA BLOCO 4"/>
    <m/>
    <m/>
    <m/>
    <m/>
    <m/>
    <m/>
    <s v="Olinda Augusto Hamela"/>
    <n v="840487555"/>
    <s v="Brista Horácio de Eugénia Coutinho Notisso"/>
    <n v="845150706"/>
    <m/>
    <m/>
    <m/>
    <n v="260001"/>
    <m/>
    <m/>
    <m/>
    <m/>
    <m/>
    <m/>
    <m/>
    <m/>
    <m/>
    <m/>
    <m/>
    <m/>
    <m/>
    <m/>
    <m/>
    <m/>
    <m/>
    <n v="0"/>
    <n v="-0.5"/>
    <s v="Sem registo"/>
  </r>
  <r>
    <d v="2026-04-02T00:00:00"/>
    <x v="3"/>
    <m/>
    <m/>
    <m/>
    <n v="34"/>
    <n v="17"/>
    <n v="17"/>
    <n v="0"/>
    <m/>
    <m/>
    <m/>
    <m/>
    <m/>
    <m/>
    <m/>
    <s v="AGRIMIDACLORP1L"/>
    <m/>
    <m/>
    <m/>
    <n v="2601400"/>
    <s v="Olinda Augusto Hamela"/>
    <x v="1"/>
    <x v="55"/>
    <s v="INTAKA BLOCO 4"/>
    <m/>
    <m/>
    <m/>
    <m/>
    <m/>
    <m/>
    <s v="Olinda Augusto Hamela"/>
    <n v="840487555"/>
    <s v="Brista Horácio de Eugénia Coutinho Notisso"/>
    <n v="845150706"/>
    <m/>
    <m/>
    <m/>
    <n v="260001"/>
    <m/>
    <m/>
    <m/>
    <m/>
    <m/>
    <m/>
    <m/>
    <m/>
    <m/>
    <m/>
    <m/>
    <m/>
    <m/>
    <m/>
    <m/>
    <m/>
    <m/>
    <n v="0"/>
    <n v="-17"/>
    <s v="Sem registo"/>
  </r>
  <r>
    <d v="2026-04-02T00:00:00"/>
    <x v="4"/>
    <m/>
    <m/>
    <m/>
    <n v="12.5"/>
    <n v="12.5"/>
    <n v="12.5"/>
    <n v="0"/>
    <m/>
    <m/>
    <m/>
    <m/>
    <m/>
    <m/>
    <m/>
    <s v="MXIXMILHOKG"/>
    <m/>
    <m/>
    <m/>
    <n v="2601400"/>
    <s v="Olinda Augusto Hamela"/>
    <x v="1"/>
    <x v="55"/>
    <s v="ININTAKA BLOCO 4"/>
    <m/>
    <m/>
    <m/>
    <m/>
    <m/>
    <m/>
    <s v="Olinda Augusto Hamela"/>
    <n v="840487555"/>
    <s v="Brista Horácio de Eugénia Coutinho Notisso"/>
    <n v="845150706"/>
    <m/>
    <m/>
    <m/>
    <n v="260001"/>
    <m/>
    <m/>
    <m/>
    <m/>
    <m/>
    <m/>
    <m/>
    <m/>
    <m/>
    <m/>
    <m/>
    <m/>
    <m/>
    <m/>
    <m/>
    <m/>
    <n v="12"/>
    <n v="0"/>
    <n v="-12.5"/>
    <s v="Sem registo"/>
  </r>
  <r>
    <d v="2026-04-02T00:00:00"/>
    <x v="4"/>
    <m/>
    <m/>
    <m/>
    <n v="425"/>
    <n v="425"/>
    <n v="425"/>
    <n v="0"/>
    <m/>
    <m/>
    <m/>
    <m/>
    <m/>
    <m/>
    <m/>
    <s v="MXIXMILHOKG"/>
    <m/>
    <m/>
    <m/>
    <n v="2601400"/>
    <s v="Olinda Augusto Hamela"/>
    <x v="1"/>
    <x v="55"/>
    <s v="INTAKA BLOCO 4"/>
    <m/>
    <m/>
    <m/>
    <m/>
    <m/>
    <m/>
    <s v="Olinda Augusto Hamela"/>
    <n v="840487555"/>
    <s v="Brista Horácio de Eugénia Coutinho Notisso"/>
    <n v="845150706"/>
    <m/>
    <m/>
    <m/>
    <n v="260001"/>
    <m/>
    <m/>
    <m/>
    <m/>
    <m/>
    <m/>
    <m/>
    <m/>
    <m/>
    <m/>
    <m/>
    <m/>
    <m/>
    <m/>
    <m/>
    <m/>
    <n v="425"/>
    <n v="0"/>
    <n v="-425"/>
    <s v="Sem registo"/>
  </r>
  <r>
    <d v="2026-04-02T00:00:00"/>
    <x v="0"/>
    <m/>
    <m/>
    <m/>
    <n v="990"/>
    <n v="990"/>
    <n v="240"/>
    <n v="-750"/>
    <m/>
    <m/>
    <m/>
    <m/>
    <m/>
    <m/>
    <m/>
    <s v="MXIXFEIJAOKG"/>
    <m/>
    <m/>
    <m/>
    <n v="2601401"/>
    <s v="Olivia Julio Neves"/>
    <x v="0"/>
    <x v="0"/>
    <s v="Nimala"/>
    <m/>
    <m/>
    <m/>
    <m/>
    <m/>
    <m/>
    <s v="Olivia Julio Neves"/>
    <s v="861484850"/>
    <s v="Jacob Manuel"/>
    <n v="865421928"/>
    <m/>
    <m/>
    <m/>
    <n v="260001"/>
    <m/>
    <m/>
    <m/>
    <m/>
    <m/>
    <m/>
    <m/>
    <m/>
    <m/>
    <m/>
    <m/>
    <m/>
    <m/>
    <n v="-750"/>
    <m/>
    <m/>
    <m/>
    <n v="0"/>
    <n v="-240"/>
    <s v="Sem registo"/>
  </r>
  <r>
    <d v="2026-04-02T00:00:00"/>
    <x v="1"/>
    <m/>
    <m/>
    <m/>
    <n v="66"/>
    <n v="33"/>
    <n v="16"/>
    <n v="-17"/>
    <m/>
    <m/>
    <m/>
    <m/>
    <m/>
    <m/>
    <m/>
    <s v="AGRIFEMMA01L"/>
    <m/>
    <m/>
    <m/>
    <n v="2601401"/>
    <s v="Olivia Julio Neves"/>
    <x v="0"/>
    <x v="0"/>
    <s v="Nimala"/>
    <m/>
    <m/>
    <m/>
    <m/>
    <m/>
    <m/>
    <s v="Olivia Julio Neves"/>
    <s v="861484850"/>
    <s v="Jacob Manuel"/>
    <n v="865421928"/>
    <m/>
    <m/>
    <m/>
    <n v="260001"/>
    <m/>
    <m/>
    <m/>
    <m/>
    <m/>
    <m/>
    <m/>
    <m/>
    <m/>
    <m/>
    <m/>
    <m/>
    <m/>
    <n v="-50"/>
    <m/>
    <m/>
    <m/>
    <n v="0"/>
    <n v="-16"/>
    <s v="Sem registo"/>
  </r>
  <r>
    <d v="2026-04-02T00:00:00"/>
    <x v="2"/>
    <m/>
    <m/>
    <m/>
    <n v="1320"/>
    <n v="1320"/>
    <n v="320"/>
    <n v="-1000"/>
    <m/>
    <m/>
    <m/>
    <m/>
    <m/>
    <m/>
    <m/>
    <s v="SUSSACO"/>
    <m/>
    <m/>
    <m/>
    <n v="2601401"/>
    <s v="Olivia Julio Neves"/>
    <x v="0"/>
    <x v="0"/>
    <s v="Nimala"/>
    <m/>
    <m/>
    <m/>
    <m/>
    <m/>
    <m/>
    <s v="Olivia Julio Neves"/>
    <s v="861484850"/>
    <s v="Jacob Manuel"/>
    <n v="865421928"/>
    <m/>
    <m/>
    <m/>
    <n v="260001"/>
    <m/>
    <m/>
    <m/>
    <m/>
    <m/>
    <m/>
    <m/>
    <m/>
    <m/>
    <m/>
    <m/>
    <m/>
    <m/>
    <n v="-1000"/>
    <m/>
    <m/>
    <m/>
    <n v="0"/>
    <n v="-320"/>
    <s v="Sem registo"/>
  </r>
  <r>
    <d v="2026-04-02T00:00:00"/>
    <x v="3"/>
    <m/>
    <m/>
    <m/>
    <n v="53"/>
    <n v="26.5"/>
    <n v="16"/>
    <n v="-10.5"/>
    <m/>
    <m/>
    <m/>
    <m/>
    <m/>
    <m/>
    <m/>
    <s v="AGRIMIDACLORP1L"/>
    <m/>
    <m/>
    <m/>
    <n v="2601401"/>
    <s v="Olivia Julio Neves"/>
    <x v="0"/>
    <x v="0"/>
    <s v="Nimala"/>
    <m/>
    <m/>
    <m/>
    <m/>
    <m/>
    <m/>
    <s v="Olivia Julio Neves"/>
    <s v="861484850"/>
    <s v="Jacob Manuel"/>
    <n v="865421928"/>
    <m/>
    <m/>
    <m/>
    <n v="260001"/>
    <m/>
    <m/>
    <m/>
    <m/>
    <m/>
    <m/>
    <m/>
    <m/>
    <m/>
    <m/>
    <m/>
    <m/>
    <m/>
    <n v="-37"/>
    <m/>
    <m/>
    <m/>
    <n v="0"/>
    <n v="-16"/>
    <s v="Sem registo"/>
  </r>
  <r>
    <d v="2026-04-02T00:00:00"/>
    <x v="4"/>
    <m/>
    <m/>
    <m/>
    <n v="662.5"/>
    <n v="662.5"/>
    <n v="200"/>
    <n v="-462.5"/>
    <n v="16"/>
    <m/>
    <m/>
    <m/>
    <m/>
    <m/>
    <m/>
    <s v="MXIXMILHOKG"/>
    <m/>
    <m/>
    <m/>
    <n v="2601401"/>
    <s v="Olivia Julio Neves"/>
    <x v="0"/>
    <x v="0"/>
    <s v="Nimala"/>
    <m/>
    <m/>
    <m/>
    <m/>
    <m/>
    <m/>
    <s v="Olivia Julio Neves"/>
    <s v="861484850"/>
    <s v="Jacob Manuel"/>
    <n v="865421928"/>
    <m/>
    <m/>
    <m/>
    <n v="260001"/>
    <m/>
    <m/>
    <m/>
    <m/>
    <m/>
    <m/>
    <m/>
    <m/>
    <m/>
    <m/>
    <m/>
    <m/>
    <m/>
    <n v="-462.5"/>
    <m/>
    <m/>
    <m/>
    <n v="0"/>
    <n v="-200"/>
    <s v="Sem registo"/>
  </r>
  <r>
    <d v="2026-04-02T00:00:00"/>
    <x v="5"/>
    <m/>
    <m/>
    <m/>
    <n v="39"/>
    <n v="19.5"/>
    <n v="0"/>
    <n v="-19.5"/>
    <m/>
    <m/>
    <m/>
    <m/>
    <m/>
    <m/>
    <m/>
    <s v="AGRIMHMCPA1L"/>
    <m/>
    <m/>
    <m/>
    <n v="2601401"/>
    <s v="Olivia Julio Neves"/>
    <x v="0"/>
    <x v="0"/>
    <s v="Nimala"/>
    <m/>
    <m/>
    <m/>
    <m/>
    <m/>
    <m/>
    <s v="Olivia Julio Neves"/>
    <s v="861484850"/>
    <s v="Jacob Manuel"/>
    <n v="865421928"/>
    <m/>
    <m/>
    <m/>
    <n v="260001"/>
    <m/>
    <m/>
    <m/>
    <m/>
    <m/>
    <m/>
    <m/>
    <m/>
    <m/>
    <m/>
    <m/>
    <m/>
    <m/>
    <n v="-39"/>
    <m/>
    <m/>
    <m/>
    <n v="0"/>
    <n v="0"/>
    <s v="Sem registo"/>
  </r>
  <r>
    <d v="2026-04-02T00:00:00"/>
    <x v="6"/>
    <m/>
    <m/>
    <m/>
    <n v="650"/>
    <n v="650"/>
    <n v="0"/>
    <n v="-650"/>
    <m/>
    <n v="0"/>
    <m/>
    <m/>
    <m/>
    <m/>
    <m/>
    <s v="MXIXARROZKG"/>
    <m/>
    <m/>
    <m/>
    <n v="2601401"/>
    <s v="Olivia Julio Neves"/>
    <x v="0"/>
    <x v="0"/>
    <s v="Nimala"/>
    <m/>
    <m/>
    <m/>
    <m/>
    <m/>
    <m/>
    <s v="Olivia Julio Neves"/>
    <s v="861484850"/>
    <s v="Jacob Manuel"/>
    <n v="865421928"/>
    <m/>
    <m/>
    <m/>
    <n v="260001"/>
    <m/>
    <m/>
    <m/>
    <m/>
    <m/>
    <m/>
    <m/>
    <m/>
    <m/>
    <m/>
    <m/>
    <m/>
    <m/>
    <n v="-650"/>
    <m/>
    <m/>
    <m/>
    <n v="0"/>
    <n v="0"/>
    <s v="Sem registo"/>
  </r>
  <r>
    <d v="2026-04-02T00:00:00"/>
    <x v="0"/>
    <m/>
    <m/>
    <m/>
    <n v="5145"/>
    <n v="5145"/>
    <n v="5145"/>
    <n v="0"/>
    <m/>
    <m/>
    <m/>
    <m/>
    <m/>
    <m/>
    <m/>
    <s v="MXIXFEIJAOKG"/>
    <m/>
    <m/>
    <m/>
    <n v="2601402"/>
    <s v="Osvaldo Chissico"/>
    <x v="1"/>
    <x v="2"/>
    <s v="Calanga Checua"/>
    <m/>
    <m/>
    <m/>
    <m/>
    <m/>
    <m/>
    <s v="Osvaldo Chissico"/>
    <s v="840302771"/>
    <s v="Joaquim Arnaldo Muchanga"/>
    <n v="847870520"/>
    <m/>
    <m/>
    <m/>
    <n v="260001"/>
    <m/>
    <m/>
    <m/>
    <m/>
    <m/>
    <m/>
    <m/>
    <m/>
    <m/>
    <m/>
    <m/>
    <m/>
    <m/>
    <m/>
    <m/>
    <m/>
    <n v="5145"/>
    <n v="0"/>
    <n v="-5145"/>
    <s v="Sem registo"/>
  </r>
  <r>
    <d v="2026-04-02T00:00:00"/>
    <x v="0"/>
    <m/>
    <m/>
    <m/>
    <n v="1995"/>
    <n v="1995"/>
    <n v="1995"/>
    <n v="0"/>
    <m/>
    <m/>
    <m/>
    <m/>
    <m/>
    <m/>
    <m/>
    <s v="MXIXFEIJAOKG"/>
    <m/>
    <m/>
    <m/>
    <n v="2601402"/>
    <s v="Osvaldo Chissico"/>
    <x v="1"/>
    <x v="2"/>
    <s v="Calanga Chicongue"/>
    <m/>
    <m/>
    <m/>
    <m/>
    <m/>
    <m/>
    <s v="Osvaldo Chissico"/>
    <s v="840302771"/>
    <s v="Joaquim Arnaldo Muchanga"/>
    <n v="847870520"/>
    <m/>
    <m/>
    <m/>
    <n v="260001"/>
    <m/>
    <m/>
    <m/>
    <m/>
    <m/>
    <m/>
    <m/>
    <m/>
    <m/>
    <m/>
    <m/>
    <m/>
    <m/>
    <m/>
    <m/>
    <m/>
    <n v="1995"/>
    <n v="0"/>
    <n v="-1995"/>
    <s v="Sem registo"/>
  </r>
  <r>
    <d v="2026-04-02T00:00:00"/>
    <x v="0"/>
    <m/>
    <m/>
    <m/>
    <n v="1965"/>
    <n v="1965"/>
    <n v="1965"/>
    <n v="0"/>
    <m/>
    <m/>
    <m/>
    <m/>
    <m/>
    <m/>
    <m/>
    <s v="MXIXFEIJAOKG"/>
    <m/>
    <m/>
    <m/>
    <n v="2601402"/>
    <s v="Osvaldo Chissico"/>
    <x v="1"/>
    <x v="2"/>
    <s v="Calanga Chipuco"/>
    <m/>
    <m/>
    <m/>
    <m/>
    <m/>
    <m/>
    <s v="Osvaldo Chissico"/>
    <s v="840302771"/>
    <s v="Joaquim Arnaldo Muchanga"/>
    <n v="847870520"/>
    <m/>
    <m/>
    <m/>
    <n v="260001"/>
    <m/>
    <m/>
    <m/>
    <m/>
    <m/>
    <m/>
    <m/>
    <m/>
    <m/>
    <m/>
    <m/>
    <m/>
    <m/>
    <m/>
    <m/>
    <m/>
    <n v="1965"/>
    <n v="0"/>
    <n v="-1965"/>
    <s v="Sem registo"/>
  </r>
  <r>
    <d v="2026-04-02T00:00:00"/>
    <x v="0"/>
    <m/>
    <m/>
    <m/>
    <n v="15"/>
    <n v="15"/>
    <n v="15"/>
    <n v="0"/>
    <m/>
    <m/>
    <m/>
    <m/>
    <m/>
    <m/>
    <m/>
    <s v="MXIXFEIJAOKG"/>
    <m/>
    <m/>
    <m/>
    <n v="2601402"/>
    <s v="Osvaldo Chissico"/>
    <x v="1"/>
    <x v="2"/>
    <s v="Chichongue"/>
    <m/>
    <m/>
    <m/>
    <m/>
    <m/>
    <m/>
    <s v="Osvaldo Chissico"/>
    <s v="840302771"/>
    <s v="Joaquim Arnaldo Muchanga"/>
    <n v="847870520"/>
    <m/>
    <m/>
    <m/>
    <n v="260001"/>
    <m/>
    <m/>
    <m/>
    <m/>
    <m/>
    <m/>
    <m/>
    <m/>
    <m/>
    <m/>
    <m/>
    <m/>
    <m/>
    <m/>
    <m/>
    <n v="15"/>
    <m/>
    <n v="15"/>
    <n v="0"/>
    <s v="Entregue"/>
  </r>
  <r>
    <d v="2026-04-02T00:00:00"/>
    <x v="1"/>
    <m/>
    <m/>
    <m/>
    <n v="343"/>
    <n v="171.5"/>
    <n v="171.5"/>
    <n v="0"/>
    <m/>
    <m/>
    <m/>
    <m/>
    <m/>
    <m/>
    <m/>
    <s v="AGRIFEMMA01L"/>
    <m/>
    <m/>
    <m/>
    <n v="2601402"/>
    <s v="Osvaldo Chissico"/>
    <x v="1"/>
    <x v="2"/>
    <s v="Calanga Checua"/>
    <m/>
    <m/>
    <m/>
    <m/>
    <m/>
    <m/>
    <s v="Osvaldo Chissico"/>
    <s v="840302771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171.5"/>
    <s v="Sem registo"/>
  </r>
  <r>
    <d v="2026-04-02T00:00:00"/>
    <x v="1"/>
    <m/>
    <m/>
    <m/>
    <n v="133"/>
    <n v="66.5"/>
    <n v="66.5"/>
    <n v="0"/>
    <m/>
    <m/>
    <m/>
    <m/>
    <m/>
    <m/>
    <m/>
    <s v="AGRIFEMMA01L"/>
    <m/>
    <m/>
    <m/>
    <n v="2601402"/>
    <s v="Osvaldo Chissico"/>
    <x v="1"/>
    <x v="2"/>
    <s v="Calanga Chicongue"/>
    <m/>
    <m/>
    <m/>
    <m/>
    <m/>
    <m/>
    <s v="Osvaldo Chissico"/>
    <s v="840302771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66.5"/>
    <s v="Sem registo"/>
  </r>
  <r>
    <d v="2026-04-02T00:00:00"/>
    <x v="1"/>
    <m/>
    <m/>
    <m/>
    <n v="131"/>
    <n v="65.5"/>
    <n v="65.5"/>
    <n v="0"/>
    <m/>
    <m/>
    <m/>
    <m/>
    <m/>
    <m/>
    <m/>
    <s v="AGRIFEMMA01L"/>
    <m/>
    <m/>
    <m/>
    <n v="2601402"/>
    <s v="Osvaldo Chissico"/>
    <x v="1"/>
    <x v="2"/>
    <s v="Calanga Chipuco"/>
    <m/>
    <m/>
    <m/>
    <m/>
    <m/>
    <m/>
    <s v="Osvaldo Chissico"/>
    <s v="840302771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65.5"/>
    <s v="Sem registo"/>
  </r>
  <r>
    <d v="2026-04-02T00:00:00"/>
    <x v="1"/>
    <m/>
    <m/>
    <m/>
    <n v="1"/>
    <n v="0.5"/>
    <n v="0.5"/>
    <n v="0"/>
    <m/>
    <m/>
    <m/>
    <m/>
    <m/>
    <m/>
    <m/>
    <s v="AGRIFEMMA01L"/>
    <m/>
    <m/>
    <m/>
    <n v="2601402"/>
    <s v="Osvaldo Chissico"/>
    <x v="1"/>
    <x v="2"/>
    <s v="Chichongue"/>
    <m/>
    <m/>
    <m/>
    <m/>
    <m/>
    <m/>
    <s v="Osvaldo Chissico"/>
    <s v="840302771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0.5"/>
    <s v="Sem registo"/>
  </r>
  <r>
    <d v="2026-04-02T00:00:00"/>
    <x v="2"/>
    <m/>
    <m/>
    <m/>
    <n v="6860"/>
    <n v="6860"/>
    <n v="6860"/>
    <n v="0"/>
    <m/>
    <m/>
    <m/>
    <m/>
    <m/>
    <m/>
    <m/>
    <s v="SUSSACO"/>
    <m/>
    <m/>
    <m/>
    <n v="2601402"/>
    <s v="Osvaldo Chissico"/>
    <x v="1"/>
    <x v="2"/>
    <s v="Calanga Checua"/>
    <m/>
    <m/>
    <m/>
    <m/>
    <m/>
    <m/>
    <s v="Osvaldo Chissico"/>
    <s v="840302771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6860"/>
    <s v="Sem registo"/>
  </r>
  <r>
    <d v="2026-04-02T00:00:00"/>
    <x v="2"/>
    <m/>
    <m/>
    <m/>
    <n v="2660"/>
    <n v="2660"/>
    <n v="2660"/>
    <n v="0"/>
    <m/>
    <m/>
    <m/>
    <m/>
    <m/>
    <m/>
    <m/>
    <s v="SUSSACO"/>
    <m/>
    <m/>
    <m/>
    <n v="2601402"/>
    <s v="Osvaldo Chissico"/>
    <x v="1"/>
    <x v="2"/>
    <s v="Calanga Chicongue"/>
    <m/>
    <m/>
    <m/>
    <m/>
    <m/>
    <m/>
    <s v="Osvaldo Chissico"/>
    <s v="840302771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2660"/>
    <s v="Sem registo"/>
  </r>
  <r>
    <d v="2026-04-02T00:00:00"/>
    <x v="2"/>
    <m/>
    <m/>
    <m/>
    <n v="2620"/>
    <n v="2620"/>
    <n v="2620"/>
    <n v="0"/>
    <m/>
    <m/>
    <m/>
    <m/>
    <m/>
    <m/>
    <m/>
    <s v="SUSSACO"/>
    <m/>
    <m/>
    <m/>
    <n v="2601402"/>
    <s v="Osvaldo Chissico"/>
    <x v="1"/>
    <x v="2"/>
    <s v="Calanga Chipuco"/>
    <m/>
    <m/>
    <m/>
    <m/>
    <m/>
    <m/>
    <s v="Osvaldo Chissico"/>
    <s v="840302771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2620"/>
    <s v="Sem registo"/>
  </r>
  <r>
    <d v="2026-04-02T00:00:00"/>
    <x v="2"/>
    <m/>
    <m/>
    <m/>
    <n v="20"/>
    <n v="20"/>
    <n v="20"/>
    <n v="0"/>
    <m/>
    <m/>
    <m/>
    <m/>
    <m/>
    <m/>
    <m/>
    <s v="SUSSACO"/>
    <m/>
    <m/>
    <m/>
    <n v="2601402"/>
    <s v="Osvaldo Chissico"/>
    <x v="1"/>
    <x v="2"/>
    <s v="Chichongue"/>
    <m/>
    <m/>
    <m/>
    <m/>
    <m/>
    <m/>
    <s v="Osvaldo Chissico"/>
    <s v="840302771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20"/>
    <s v="Sem registo"/>
  </r>
  <r>
    <d v="2026-04-02T00:00:00"/>
    <x v="3"/>
    <m/>
    <m/>
    <m/>
    <n v="343"/>
    <n v="171.5"/>
    <n v="171.5"/>
    <n v="0"/>
    <m/>
    <m/>
    <m/>
    <m/>
    <m/>
    <m/>
    <m/>
    <s v="AGRIMIDACLORP1L"/>
    <m/>
    <m/>
    <m/>
    <n v="2601402"/>
    <s v="Osvaldo Chissico"/>
    <x v="1"/>
    <x v="2"/>
    <s v="Calanga Checua"/>
    <m/>
    <m/>
    <m/>
    <m/>
    <m/>
    <m/>
    <s v="Osvaldo Chissico"/>
    <s v="840302771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171.5"/>
    <s v="Sem registo"/>
  </r>
  <r>
    <d v="2026-04-02T00:00:00"/>
    <x v="3"/>
    <m/>
    <m/>
    <m/>
    <n v="133"/>
    <n v="66.5"/>
    <n v="66.5"/>
    <n v="0"/>
    <m/>
    <m/>
    <m/>
    <m/>
    <m/>
    <m/>
    <m/>
    <s v="AGRIMIDACLORP1L"/>
    <m/>
    <m/>
    <m/>
    <n v="2601402"/>
    <s v="Osvaldo Chissico"/>
    <x v="1"/>
    <x v="2"/>
    <s v="Calanga Chicongue"/>
    <m/>
    <m/>
    <m/>
    <m/>
    <m/>
    <m/>
    <s v="Osvaldo Chissico"/>
    <s v="840302771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66.5"/>
    <s v="Sem registo"/>
  </r>
  <r>
    <d v="2026-04-02T00:00:00"/>
    <x v="3"/>
    <m/>
    <m/>
    <m/>
    <n v="131"/>
    <n v="65.5"/>
    <n v="65.5"/>
    <n v="0"/>
    <m/>
    <m/>
    <m/>
    <m/>
    <m/>
    <m/>
    <m/>
    <s v="AGRIMIDACLORP1L"/>
    <m/>
    <m/>
    <m/>
    <n v="2601402"/>
    <s v="Osvaldo Chissico"/>
    <x v="1"/>
    <x v="2"/>
    <s v="Calanga Chipuco"/>
    <m/>
    <m/>
    <m/>
    <m/>
    <m/>
    <m/>
    <s v="Osvaldo Chissico"/>
    <s v="840302771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65.5"/>
    <s v="Sem registo"/>
  </r>
  <r>
    <d v="2026-04-02T00:00:00"/>
    <x v="3"/>
    <m/>
    <m/>
    <m/>
    <n v="1"/>
    <n v="0.5"/>
    <n v="0.5"/>
    <n v="0"/>
    <m/>
    <m/>
    <m/>
    <m/>
    <m/>
    <m/>
    <m/>
    <s v="AGRIMIDACLORP1L"/>
    <m/>
    <m/>
    <m/>
    <n v="2601402"/>
    <s v="Osvaldo Chissico"/>
    <x v="1"/>
    <x v="2"/>
    <s v="Chichongue"/>
    <m/>
    <m/>
    <m/>
    <m/>
    <m/>
    <m/>
    <s v="Osvaldo Chissico"/>
    <s v="840302771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0.5"/>
    <s v="Sem registo"/>
  </r>
  <r>
    <d v="2026-04-02T00:00:00"/>
    <x v="4"/>
    <m/>
    <m/>
    <m/>
    <n v="4287.5"/>
    <n v="4287.5"/>
    <n v="4287.5"/>
    <n v="0"/>
    <m/>
    <m/>
    <m/>
    <m/>
    <m/>
    <m/>
    <m/>
    <s v="MXIXMILHOKG"/>
    <m/>
    <m/>
    <m/>
    <n v="2601402"/>
    <s v="Osvaldo Chissico"/>
    <x v="1"/>
    <x v="2"/>
    <s v="Calanga Checua"/>
    <m/>
    <m/>
    <m/>
    <m/>
    <m/>
    <m/>
    <s v="Osvaldo Chissico"/>
    <s v="840302771"/>
    <s v="Joaquim Arnaldo Muchanga"/>
    <n v="847870520"/>
    <m/>
    <m/>
    <m/>
    <n v="260001"/>
    <m/>
    <m/>
    <m/>
    <m/>
    <m/>
    <m/>
    <m/>
    <m/>
    <m/>
    <m/>
    <m/>
    <m/>
    <m/>
    <m/>
    <m/>
    <n v="4288"/>
    <m/>
    <n v="4288"/>
    <n v="0.5"/>
    <s v="Entregue"/>
  </r>
  <r>
    <d v="2026-04-02T00:00:00"/>
    <x v="4"/>
    <m/>
    <m/>
    <m/>
    <n v="1662.5"/>
    <n v="1662.5"/>
    <n v="1662.5"/>
    <n v="0"/>
    <m/>
    <m/>
    <m/>
    <m/>
    <m/>
    <m/>
    <m/>
    <s v="MXIXMILHOKG"/>
    <m/>
    <m/>
    <m/>
    <n v="2601402"/>
    <s v="Osvaldo Chissico"/>
    <x v="1"/>
    <x v="2"/>
    <s v="Calanga Chicongue"/>
    <m/>
    <m/>
    <m/>
    <m/>
    <m/>
    <m/>
    <s v="Osvaldo Chissico"/>
    <s v="840302771"/>
    <s v="Joaquim Arnaldo Muchanga"/>
    <n v="847870520"/>
    <m/>
    <m/>
    <m/>
    <n v="260001"/>
    <m/>
    <m/>
    <m/>
    <m/>
    <m/>
    <m/>
    <m/>
    <m/>
    <m/>
    <m/>
    <m/>
    <m/>
    <m/>
    <m/>
    <m/>
    <n v="1662"/>
    <m/>
    <n v="1662"/>
    <n v="-0.5"/>
    <s v="Entregue"/>
  </r>
  <r>
    <d v="2026-04-02T00:00:00"/>
    <x v="4"/>
    <m/>
    <m/>
    <m/>
    <n v="1637.5"/>
    <n v="1637.5"/>
    <n v="1637.5"/>
    <n v="0"/>
    <m/>
    <m/>
    <m/>
    <m/>
    <m/>
    <m/>
    <m/>
    <s v="MXIXMILHOKG"/>
    <m/>
    <m/>
    <m/>
    <n v="2601402"/>
    <s v="Osvaldo Chissico"/>
    <x v="1"/>
    <x v="2"/>
    <s v="Calanga Chipuco"/>
    <m/>
    <m/>
    <m/>
    <m/>
    <m/>
    <m/>
    <s v="Osvaldo Chissico"/>
    <s v="840302771"/>
    <s v="Joaquim Arnaldo Muchanga"/>
    <n v="847870520"/>
    <m/>
    <m/>
    <m/>
    <n v="260001"/>
    <m/>
    <m/>
    <m/>
    <m/>
    <m/>
    <m/>
    <m/>
    <m/>
    <m/>
    <m/>
    <m/>
    <m/>
    <m/>
    <m/>
    <m/>
    <n v="1638"/>
    <m/>
    <n v="1638"/>
    <n v="0.5"/>
    <s v="Entregue"/>
  </r>
  <r>
    <d v="2026-04-02T00:00:00"/>
    <x v="4"/>
    <m/>
    <m/>
    <m/>
    <n v="12.5"/>
    <n v="12.5"/>
    <n v="12.5"/>
    <n v="0"/>
    <m/>
    <m/>
    <m/>
    <m/>
    <m/>
    <m/>
    <m/>
    <s v="MXIXMILHOKG"/>
    <m/>
    <m/>
    <m/>
    <n v="2601402"/>
    <s v="Osvaldo Chissico"/>
    <x v="1"/>
    <x v="2"/>
    <s v="Chichongue"/>
    <m/>
    <m/>
    <m/>
    <m/>
    <m/>
    <m/>
    <s v="Osvaldo Chissico"/>
    <s v="840302771"/>
    <s v="Joaquim Arnaldo Muchanga"/>
    <n v="847870520"/>
    <m/>
    <m/>
    <m/>
    <n v="260001"/>
    <m/>
    <m/>
    <m/>
    <m/>
    <m/>
    <m/>
    <m/>
    <m/>
    <m/>
    <m/>
    <m/>
    <m/>
    <m/>
    <m/>
    <m/>
    <n v="12"/>
    <m/>
    <n v="12"/>
    <n v="-0.5"/>
    <s v="Entregue"/>
  </r>
  <r>
    <d v="2026-04-02T00:00:00"/>
    <x v="0"/>
    <m/>
    <m/>
    <m/>
    <n v="825"/>
    <n v="825"/>
    <n v="0"/>
    <n v="-825"/>
    <m/>
    <m/>
    <m/>
    <m/>
    <m/>
    <m/>
    <m/>
    <s v="MXIXFEIJAOKG"/>
    <m/>
    <m/>
    <m/>
    <n v="2601403"/>
    <s v="Osvaldo Manuel Adriano"/>
    <x v="3"/>
    <x v="23"/>
    <s v="Mphende"/>
    <m/>
    <m/>
    <m/>
    <m/>
    <m/>
    <m/>
    <s v="Osvaldo Manuel Adriano"/>
    <s v="867057390/840580873"/>
    <s v="Feliciano Germias Nicolasse Muachissene"/>
    <s v="870545187/840525187"/>
    <m/>
    <m/>
    <m/>
    <n v="260001"/>
    <m/>
    <m/>
    <m/>
    <m/>
    <m/>
    <m/>
    <m/>
    <m/>
    <m/>
    <m/>
    <m/>
    <m/>
    <m/>
    <n v="-825"/>
    <m/>
    <m/>
    <m/>
    <n v="0"/>
    <n v="0"/>
    <s v="Sem registo"/>
  </r>
  <r>
    <d v="2026-04-02T00:00:00"/>
    <x v="1"/>
    <m/>
    <m/>
    <m/>
    <n v="55"/>
    <n v="27.5"/>
    <n v="0"/>
    <n v="-27.5"/>
    <m/>
    <m/>
    <m/>
    <m/>
    <m/>
    <m/>
    <m/>
    <s v="AGRIFEMMA01L"/>
    <m/>
    <m/>
    <m/>
    <n v="2601403"/>
    <s v="Osvaldo Manuel Adriano"/>
    <x v="3"/>
    <x v="23"/>
    <s v="Mphende"/>
    <m/>
    <m/>
    <m/>
    <m/>
    <m/>
    <m/>
    <s v="Osvaldo Manuel Adriano"/>
    <s v="867057390/840580873"/>
    <s v="Feliciano Germias Nicolasse Muachissene"/>
    <s v="870545187/840525187"/>
    <m/>
    <m/>
    <m/>
    <n v="260001"/>
    <m/>
    <m/>
    <m/>
    <m/>
    <m/>
    <m/>
    <m/>
    <m/>
    <m/>
    <m/>
    <m/>
    <m/>
    <m/>
    <n v="-55"/>
    <m/>
    <m/>
    <m/>
    <n v="0"/>
    <n v="0"/>
    <s v="Sem registo"/>
  </r>
  <r>
    <d v="2026-04-02T00:00:00"/>
    <x v="2"/>
    <m/>
    <m/>
    <m/>
    <n v="1100"/>
    <n v="1100"/>
    <n v="0"/>
    <n v="-1100"/>
    <m/>
    <m/>
    <m/>
    <m/>
    <m/>
    <m/>
    <m/>
    <s v="SUSSACO"/>
    <m/>
    <m/>
    <m/>
    <n v="2601403"/>
    <s v="Osvaldo Manuel Adriano"/>
    <x v="3"/>
    <x v="23"/>
    <s v="Mphende"/>
    <m/>
    <m/>
    <m/>
    <m/>
    <m/>
    <m/>
    <s v="Osvaldo Manuel Adriano"/>
    <s v="867057390/840580873"/>
    <s v="Feliciano Germias Nicolasse Muachissene"/>
    <s v="870545187/840525187"/>
    <m/>
    <m/>
    <m/>
    <n v="260001"/>
    <m/>
    <m/>
    <m/>
    <m/>
    <m/>
    <m/>
    <m/>
    <m/>
    <m/>
    <m/>
    <m/>
    <m/>
    <m/>
    <n v="-1100"/>
    <m/>
    <m/>
    <m/>
    <n v="0"/>
    <n v="0"/>
    <s v="Sem registo"/>
  </r>
  <r>
    <d v="2026-04-02T00:00:00"/>
    <x v="5"/>
    <m/>
    <m/>
    <m/>
    <n v="165"/>
    <n v="82.5"/>
    <n v="0"/>
    <n v="-82.5"/>
    <m/>
    <m/>
    <m/>
    <m/>
    <m/>
    <m/>
    <m/>
    <s v="AGRIMHMCPA1L"/>
    <m/>
    <m/>
    <m/>
    <n v="2601403"/>
    <s v="Osvaldo Manuel Adriano"/>
    <x v="3"/>
    <x v="23"/>
    <s v="Mphende"/>
    <m/>
    <m/>
    <m/>
    <m/>
    <m/>
    <m/>
    <s v="Osvaldo Manuel Adriano"/>
    <s v="867057390/840580873"/>
    <s v="Feliciano Germias Nicolasse Muachissene"/>
    <s v="870545187/840525187"/>
    <m/>
    <m/>
    <m/>
    <n v="260001"/>
    <m/>
    <m/>
    <m/>
    <m/>
    <m/>
    <m/>
    <m/>
    <m/>
    <m/>
    <m/>
    <m/>
    <m/>
    <m/>
    <n v="-165"/>
    <m/>
    <m/>
    <m/>
    <n v="0"/>
    <n v="0"/>
    <s v="Sem registo"/>
  </r>
  <r>
    <d v="2026-04-02T00:00:00"/>
    <x v="6"/>
    <m/>
    <m/>
    <m/>
    <n v="2750"/>
    <n v="2750"/>
    <n v="0"/>
    <n v="-2750"/>
    <m/>
    <m/>
    <m/>
    <m/>
    <m/>
    <m/>
    <m/>
    <s v="MXIXARROZKG"/>
    <m/>
    <m/>
    <m/>
    <n v="2601403"/>
    <s v="Osvaldo Manuel Adriano"/>
    <x v="3"/>
    <x v="23"/>
    <s v="Mphende"/>
    <m/>
    <m/>
    <m/>
    <m/>
    <m/>
    <m/>
    <s v="Osvaldo Manuel Adriano"/>
    <s v="867057390/840580873"/>
    <s v="Feliciano Germias Nicolasse Muachissene"/>
    <s v="870545187/840525187"/>
    <m/>
    <m/>
    <m/>
    <n v="260001"/>
    <m/>
    <m/>
    <m/>
    <m/>
    <m/>
    <m/>
    <m/>
    <m/>
    <m/>
    <m/>
    <m/>
    <m/>
    <m/>
    <n v="-2750"/>
    <m/>
    <m/>
    <m/>
    <n v="0"/>
    <n v="0"/>
    <s v="Sem registo"/>
  </r>
  <r>
    <d v="2026-04-02T00:00:00"/>
    <x v="0"/>
    <m/>
    <m/>
    <m/>
    <n v="17970"/>
    <n v="17970"/>
    <n v="4500"/>
    <n v="-13470"/>
    <m/>
    <m/>
    <m/>
    <m/>
    <m/>
    <m/>
    <m/>
    <s v="MXIXFEIJAOKG"/>
    <m/>
    <m/>
    <m/>
    <n v="2601404"/>
    <s v="Pascoal Dozelia Loguelove"/>
    <x v="0"/>
    <x v="32"/>
    <s v="Nomiua"/>
    <m/>
    <m/>
    <m/>
    <m/>
    <m/>
    <m/>
    <s v="Pascoal Dozelia Loguelove"/>
    <s v="842471566/864281973"/>
    <s v="Pedro Artur Vasco"/>
    <s v="847661036/872686537"/>
    <m/>
    <m/>
    <m/>
    <n v="260001"/>
    <m/>
    <m/>
    <m/>
    <m/>
    <m/>
    <m/>
    <m/>
    <m/>
    <m/>
    <m/>
    <m/>
    <m/>
    <m/>
    <n v="-13470"/>
    <m/>
    <m/>
    <m/>
    <n v="0"/>
    <n v="-4500"/>
    <s v="Sem registo"/>
  </r>
  <r>
    <d v="2026-04-02T00:00:00"/>
    <x v="1"/>
    <m/>
    <m/>
    <m/>
    <n v="1198"/>
    <n v="599"/>
    <n v="300"/>
    <n v="-299"/>
    <m/>
    <m/>
    <m/>
    <m/>
    <m/>
    <m/>
    <m/>
    <s v="AGRIFEMMA01L"/>
    <m/>
    <m/>
    <m/>
    <n v="2601404"/>
    <s v="Pascoal Dozelia Loguelove"/>
    <x v="0"/>
    <x v="32"/>
    <s v="Nomiua"/>
    <m/>
    <m/>
    <m/>
    <m/>
    <m/>
    <m/>
    <s v="Pascoal Dozelia Loguelove"/>
    <s v="842471566/864281973"/>
    <s v="Pedro Artur Vasco"/>
    <s v="847661036/872686537"/>
    <m/>
    <m/>
    <m/>
    <n v="260001"/>
    <m/>
    <m/>
    <m/>
    <m/>
    <m/>
    <m/>
    <m/>
    <m/>
    <m/>
    <m/>
    <m/>
    <m/>
    <m/>
    <n v="-898"/>
    <m/>
    <m/>
    <m/>
    <n v="0"/>
    <n v="-300"/>
    <s v="Sem registo"/>
  </r>
  <r>
    <d v="2026-04-02T00:00:00"/>
    <x v="2"/>
    <m/>
    <m/>
    <m/>
    <n v="23960"/>
    <n v="23960"/>
    <n v="6000"/>
    <n v="-17960"/>
    <m/>
    <m/>
    <m/>
    <m/>
    <m/>
    <m/>
    <m/>
    <s v="SUSSACO"/>
    <m/>
    <m/>
    <m/>
    <n v="2601404"/>
    <s v="Pascoal Dozelia Loguelove"/>
    <x v="0"/>
    <x v="32"/>
    <s v="Nomiua"/>
    <m/>
    <m/>
    <m/>
    <m/>
    <m/>
    <m/>
    <s v="Pascoal Dozelia Loguelove"/>
    <s v="842471566/864281973"/>
    <s v="Pedro Artur Vasco"/>
    <s v="847661036/872686537"/>
    <m/>
    <m/>
    <m/>
    <n v="260001"/>
    <m/>
    <m/>
    <m/>
    <m/>
    <m/>
    <m/>
    <m/>
    <m/>
    <m/>
    <m/>
    <m/>
    <m/>
    <m/>
    <n v="-17960"/>
    <m/>
    <m/>
    <m/>
    <n v="0"/>
    <n v="-6000"/>
    <s v="Sem registo"/>
  </r>
  <r>
    <d v="2026-04-02T00:00:00"/>
    <x v="3"/>
    <m/>
    <m/>
    <m/>
    <n v="983"/>
    <n v="491.5"/>
    <n v="200"/>
    <n v="-291.5"/>
    <m/>
    <m/>
    <m/>
    <m/>
    <m/>
    <m/>
    <m/>
    <s v="AGRIMIDACLORP1L"/>
    <m/>
    <m/>
    <m/>
    <n v="2601404"/>
    <s v="Pascoal Dozelia Loguelove"/>
    <x v="0"/>
    <x v="32"/>
    <s v="Nomiua"/>
    <m/>
    <m/>
    <m/>
    <m/>
    <m/>
    <m/>
    <s v="Pascoal Dozelia Loguelove"/>
    <s v="842471566/864281973"/>
    <s v="Pedro Artur Vasco"/>
    <s v="847661036/872686537"/>
    <m/>
    <m/>
    <m/>
    <n v="260001"/>
    <m/>
    <m/>
    <m/>
    <m/>
    <m/>
    <m/>
    <m/>
    <m/>
    <m/>
    <m/>
    <m/>
    <m/>
    <m/>
    <n v="-783"/>
    <m/>
    <m/>
    <m/>
    <n v="0"/>
    <n v="-200"/>
    <s v="Sem registo"/>
  </r>
  <r>
    <d v="2026-04-02T00:00:00"/>
    <x v="4"/>
    <m/>
    <m/>
    <m/>
    <n v="12287.5"/>
    <n v="12287.5"/>
    <n v="2500"/>
    <n v="-9787.5"/>
    <n v="200"/>
    <m/>
    <m/>
    <m/>
    <m/>
    <m/>
    <m/>
    <s v="MXIXMILHOKG"/>
    <m/>
    <m/>
    <m/>
    <n v="2601404"/>
    <s v="Pascoal Dozelia Loguelove"/>
    <x v="0"/>
    <x v="32"/>
    <s v="Nomiua"/>
    <m/>
    <m/>
    <m/>
    <m/>
    <m/>
    <m/>
    <s v="Pascoal Dozelia Loguelove"/>
    <s v="842471566/864281973"/>
    <s v="Pedro Artur Vasco"/>
    <s v="847661036/872686537"/>
    <m/>
    <m/>
    <m/>
    <n v="260001"/>
    <m/>
    <m/>
    <m/>
    <m/>
    <m/>
    <m/>
    <m/>
    <m/>
    <m/>
    <m/>
    <m/>
    <m/>
    <m/>
    <n v="-9787.5"/>
    <m/>
    <m/>
    <m/>
    <n v="0"/>
    <n v="-2500"/>
    <s v="Sem registo"/>
  </r>
  <r>
    <d v="2026-04-02T00:00:00"/>
    <x v="5"/>
    <m/>
    <m/>
    <m/>
    <n v="645"/>
    <n v="322.5"/>
    <n v="300"/>
    <n v="-22.5"/>
    <m/>
    <m/>
    <m/>
    <m/>
    <m/>
    <m/>
    <m/>
    <s v="AGRIMHMCPA1L"/>
    <m/>
    <m/>
    <m/>
    <n v="2601404"/>
    <s v="Pascoal Dozelia Loguelove"/>
    <x v="0"/>
    <x v="32"/>
    <s v="Nomiua"/>
    <m/>
    <m/>
    <m/>
    <m/>
    <m/>
    <m/>
    <s v="Pascoal Dozelia Loguelove"/>
    <s v="842471566/864281973"/>
    <s v="Pedro Artur Vasco"/>
    <s v="847661036/872686537"/>
    <m/>
    <m/>
    <m/>
    <n v="260001"/>
    <m/>
    <m/>
    <m/>
    <m/>
    <m/>
    <m/>
    <m/>
    <m/>
    <m/>
    <m/>
    <m/>
    <m/>
    <m/>
    <n v="-345"/>
    <m/>
    <m/>
    <m/>
    <n v="0"/>
    <n v="-300"/>
    <s v="Sem registo"/>
  </r>
  <r>
    <d v="2026-04-02T00:00:00"/>
    <x v="6"/>
    <m/>
    <m/>
    <m/>
    <n v="10750"/>
    <n v="10750"/>
    <n v="5000"/>
    <n v="-5750"/>
    <m/>
    <n v="100"/>
    <m/>
    <m/>
    <m/>
    <m/>
    <m/>
    <s v="MXIXARROZKG"/>
    <m/>
    <m/>
    <m/>
    <n v="2601404"/>
    <s v="Pascoal Dozelia Loguelove"/>
    <x v="0"/>
    <x v="32"/>
    <s v="Nomiua"/>
    <m/>
    <m/>
    <m/>
    <m/>
    <m/>
    <m/>
    <s v="Pascoal Dozelia Loguelove"/>
    <s v="842471566/864281973"/>
    <s v="Pedro Artur Vasco"/>
    <s v="847661036/872686537"/>
    <m/>
    <m/>
    <m/>
    <n v="260001"/>
    <m/>
    <m/>
    <m/>
    <m/>
    <m/>
    <m/>
    <m/>
    <m/>
    <m/>
    <m/>
    <m/>
    <m/>
    <m/>
    <n v="-5750"/>
    <m/>
    <m/>
    <m/>
    <n v="0"/>
    <n v="-5000"/>
    <s v="Sem registo"/>
  </r>
  <r>
    <d v="2026-04-02T00:00:00"/>
    <x v="0"/>
    <m/>
    <m/>
    <m/>
    <n v="1305"/>
    <n v="1305"/>
    <n v="1305"/>
    <n v="0"/>
    <m/>
    <m/>
    <m/>
    <m/>
    <m/>
    <m/>
    <m/>
    <s v="MXIXFEIJAOKG"/>
    <m/>
    <m/>
    <m/>
    <n v="2601405"/>
    <s v="Pascua Bejamim"/>
    <x v="5"/>
    <x v="11"/>
    <s v="Chicumbane"/>
    <m/>
    <m/>
    <m/>
    <m/>
    <m/>
    <m/>
    <s v="Pascua Bejamim"/>
    <s v="864042198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305"/>
    <s v="Sem registo"/>
  </r>
  <r>
    <d v="2026-04-02T00:00:00"/>
    <x v="0"/>
    <m/>
    <m/>
    <m/>
    <n v="555"/>
    <n v="555"/>
    <n v="555"/>
    <n v="0"/>
    <m/>
    <m/>
    <m/>
    <m/>
    <m/>
    <m/>
    <m/>
    <s v="MXIXFEIJAOKG"/>
    <m/>
    <m/>
    <m/>
    <n v="2601405"/>
    <s v="Pascua Bejamim"/>
    <x v="5"/>
    <x v="11"/>
    <s v="LISSENGA"/>
    <m/>
    <m/>
    <m/>
    <m/>
    <m/>
    <m/>
    <s v="Pascua Bejamim"/>
    <s v="864042198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555"/>
    <s v="Sem registo"/>
  </r>
  <r>
    <d v="2026-04-02T00:00:00"/>
    <x v="0"/>
    <m/>
    <m/>
    <m/>
    <n v="315"/>
    <n v="315"/>
    <n v="315"/>
    <n v="0"/>
    <m/>
    <m/>
    <m/>
    <m/>
    <m/>
    <m/>
    <m/>
    <s v="MXIXFEIJAOKG"/>
    <m/>
    <m/>
    <m/>
    <n v="2601405"/>
    <s v="Pascua Bejamim"/>
    <x v="5"/>
    <x v="11"/>
    <s v="TCHOE"/>
    <m/>
    <m/>
    <m/>
    <m/>
    <m/>
    <m/>
    <s v="Pascua Bejamim"/>
    <s v="864042198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315"/>
    <s v="Sem registo"/>
  </r>
  <r>
    <d v="2026-04-02T00:00:00"/>
    <x v="1"/>
    <m/>
    <m/>
    <m/>
    <n v="87"/>
    <n v="43.5"/>
    <n v="43.5"/>
    <n v="0"/>
    <m/>
    <m/>
    <m/>
    <m/>
    <m/>
    <m/>
    <m/>
    <s v="AGRIFEMMA01L"/>
    <m/>
    <m/>
    <m/>
    <n v="2601405"/>
    <s v="Pascua Bejamim"/>
    <x v="5"/>
    <x v="11"/>
    <s v="Chicumbane"/>
    <m/>
    <m/>
    <m/>
    <m/>
    <m/>
    <m/>
    <s v="Pascua Bejamim"/>
    <s v="864042198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43.5"/>
    <s v="Sem registo"/>
  </r>
  <r>
    <d v="2026-04-02T00:00:00"/>
    <x v="1"/>
    <m/>
    <m/>
    <m/>
    <n v="37"/>
    <n v="18.5"/>
    <n v="18.5"/>
    <n v="0"/>
    <m/>
    <m/>
    <m/>
    <m/>
    <m/>
    <m/>
    <m/>
    <s v="AGRIFEMMA01L"/>
    <m/>
    <m/>
    <m/>
    <n v="2601405"/>
    <s v="Pascua Bejamim"/>
    <x v="5"/>
    <x v="11"/>
    <s v="LISSENGA"/>
    <m/>
    <m/>
    <m/>
    <m/>
    <m/>
    <m/>
    <s v="Pascua Bejamim"/>
    <s v="864042198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8.5"/>
    <s v="Sem registo"/>
  </r>
  <r>
    <d v="2026-04-02T00:00:00"/>
    <x v="1"/>
    <m/>
    <m/>
    <m/>
    <n v="21"/>
    <n v="10.5"/>
    <n v="10.5"/>
    <n v="0"/>
    <m/>
    <m/>
    <m/>
    <m/>
    <m/>
    <m/>
    <m/>
    <s v="AGRIFEMMA01L"/>
    <m/>
    <m/>
    <m/>
    <n v="2601405"/>
    <s v="Pascua Bejamim"/>
    <x v="5"/>
    <x v="11"/>
    <s v="TCHOE"/>
    <m/>
    <m/>
    <m/>
    <m/>
    <m/>
    <m/>
    <s v="Pascua Bejamim"/>
    <s v="864042198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0.5"/>
    <s v="Sem registo"/>
  </r>
  <r>
    <d v="2026-04-02T00:00:00"/>
    <x v="2"/>
    <m/>
    <m/>
    <m/>
    <n v="1740"/>
    <n v="1740"/>
    <n v="1740"/>
    <n v="0"/>
    <m/>
    <m/>
    <m/>
    <m/>
    <m/>
    <m/>
    <m/>
    <s v="SUSSACO"/>
    <m/>
    <m/>
    <m/>
    <n v="2601405"/>
    <s v="Pascua Bejamim"/>
    <x v="5"/>
    <x v="11"/>
    <s v="Chicumbane"/>
    <m/>
    <m/>
    <m/>
    <m/>
    <m/>
    <m/>
    <s v="Pascua Bejamim"/>
    <s v="864042198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740"/>
    <s v="Sem registo"/>
  </r>
  <r>
    <d v="2026-04-02T00:00:00"/>
    <x v="2"/>
    <m/>
    <m/>
    <m/>
    <n v="740"/>
    <n v="740"/>
    <n v="740"/>
    <n v="0"/>
    <m/>
    <m/>
    <m/>
    <m/>
    <m/>
    <m/>
    <m/>
    <s v="SUSSACO"/>
    <m/>
    <m/>
    <m/>
    <n v="2601405"/>
    <s v="Pascua Bejamim"/>
    <x v="5"/>
    <x v="11"/>
    <s v="LISSENGA"/>
    <m/>
    <m/>
    <m/>
    <m/>
    <m/>
    <m/>
    <s v="Pascua Bejamim"/>
    <s v="864042198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740"/>
    <s v="Sem registo"/>
  </r>
  <r>
    <d v="2026-04-02T00:00:00"/>
    <x v="2"/>
    <m/>
    <m/>
    <m/>
    <n v="420"/>
    <n v="420"/>
    <n v="420"/>
    <n v="0"/>
    <m/>
    <m/>
    <m/>
    <m/>
    <m/>
    <m/>
    <m/>
    <s v="SUSSACO"/>
    <m/>
    <m/>
    <m/>
    <n v="2601405"/>
    <s v="Pascua Bejamim"/>
    <x v="5"/>
    <x v="11"/>
    <s v="TCHOE"/>
    <m/>
    <m/>
    <m/>
    <m/>
    <m/>
    <m/>
    <s v="Pascua Bejamim"/>
    <s v="864042198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420"/>
    <s v="Sem registo"/>
  </r>
  <r>
    <d v="2026-04-02T00:00:00"/>
    <x v="3"/>
    <m/>
    <m/>
    <m/>
    <n v="87"/>
    <n v="43.5"/>
    <n v="43.5"/>
    <n v="0"/>
    <m/>
    <m/>
    <m/>
    <m/>
    <m/>
    <m/>
    <m/>
    <s v="AGRIMIDACLORP1L"/>
    <m/>
    <m/>
    <m/>
    <n v="2601405"/>
    <s v="Pascua Bejamim"/>
    <x v="5"/>
    <x v="11"/>
    <s v="Chicumbane"/>
    <m/>
    <m/>
    <m/>
    <m/>
    <m/>
    <m/>
    <s v="Pascua Bejamim"/>
    <s v="864042198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43.5"/>
    <s v="Sem registo"/>
  </r>
  <r>
    <d v="2026-04-02T00:00:00"/>
    <x v="3"/>
    <m/>
    <m/>
    <m/>
    <n v="37"/>
    <n v="18.5"/>
    <n v="18.5"/>
    <n v="0"/>
    <m/>
    <m/>
    <m/>
    <m/>
    <m/>
    <m/>
    <m/>
    <s v="AGRIMIDACLORP1L"/>
    <m/>
    <m/>
    <m/>
    <n v="2601405"/>
    <s v="Pascua Bejamim"/>
    <x v="5"/>
    <x v="11"/>
    <s v="LISSENGA"/>
    <m/>
    <m/>
    <m/>
    <m/>
    <m/>
    <m/>
    <s v="Pascua Bejamim"/>
    <s v="864042198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8.5"/>
    <s v="Sem registo"/>
  </r>
  <r>
    <d v="2026-04-02T00:00:00"/>
    <x v="3"/>
    <m/>
    <m/>
    <m/>
    <n v="21"/>
    <n v="10.5"/>
    <n v="10.5"/>
    <n v="0"/>
    <m/>
    <m/>
    <m/>
    <m/>
    <m/>
    <m/>
    <m/>
    <s v="AGRIMIDACLORP1L"/>
    <m/>
    <m/>
    <m/>
    <n v="2601405"/>
    <s v="Pascua Bejamim"/>
    <x v="5"/>
    <x v="11"/>
    <s v="TCHOE"/>
    <m/>
    <m/>
    <m/>
    <m/>
    <m/>
    <m/>
    <s v="Pascua Bejamim"/>
    <s v="864042198"/>
    <s v="DANUBIO LUIS SARMENTO NHAQUILA"/>
    <n v="867489953"/>
    <m/>
    <m/>
    <m/>
    <n v="260001"/>
    <m/>
    <m/>
    <m/>
    <m/>
    <m/>
    <m/>
    <m/>
    <m/>
    <m/>
    <m/>
    <m/>
    <m/>
    <m/>
    <m/>
    <m/>
    <m/>
    <m/>
    <n v="0"/>
    <n v="-10.5"/>
    <s v="Sem registo"/>
  </r>
  <r>
    <d v="2026-04-02T00:00:00"/>
    <x v="4"/>
    <m/>
    <m/>
    <m/>
    <n v="1087.5"/>
    <n v="1087.5"/>
    <n v="1087.5"/>
    <n v="0"/>
    <m/>
    <m/>
    <m/>
    <m/>
    <m/>
    <m/>
    <m/>
    <s v="MXIXMILHOKG"/>
    <m/>
    <m/>
    <m/>
    <n v="2601405"/>
    <s v="Pascua Bejamim"/>
    <x v="5"/>
    <x v="11"/>
    <s v="Chicumbane"/>
    <m/>
    <m/>
    <m/>
    <m/>
    <m/>
    <m/>
    <s v="Pascua Bejamim"/>
    <s v="864042198"/>
    <s v="DANUBIO LUIS SARMENTO NHAQUILA"/>
    <n v="867489953"/>
    <m/>
    <m/>
    <m/>
    <n v="260001"/>
    <m/>
    <m/>
    <m/>
    <m/>
    <m/>
    <m/>
    <m/>
    <m/>
    <m/>
    <m/>
    <m/>
    <m/>
    <m/>
    <m/>
    <m/>
    <n v="1088"/>
    <m/>
    <n v="1088"/>
    <n v="0.5"/>
    <s v="Entregue"/>
  </r>
  <r>
    <d v="2026-04-02T00:00:00"/>
    <x v="4"/>
    <m/>
    <m/>
    <m/>
    <n v="462.5"/>
    <n v="462.5"/>
    <n v="462.5"/>
    <n v="0"/>
    <m/>
    <m/>
    <m/>
    <m/>
    <m/>
    <m/>
    <m/>
    <s v="MXIXMILHOKG"/>
    <m/>
    <m/>
    <m/>
    <n v="2601405"/>
    <s v="Pascua Bejamim"/>
    <x v="5"/>
    <x v="11"/>
    <s v="LISSENGA"/>
    <m/>
    <m/>
    <m/>
    <m/>
    <m/>
    <m/>
    <s v="Pascua Bejamim"/>
    <s v="864042198"/>
    <s v="DANUBIO LUIS SARMENTO NHAQUILA"/>
    <n v="867489953"/>
    <m/>
    <m/>
    <m/>
    <n v="260001"/>
    <m/>
    <m/>
    <m/>
    <m/>
    <m/>
    <m/>
    <m/>
    <m/>
    <m/>
    <m/>
    <m/>
    <m/>
    <m/>
    <m/>
    <n v="462"/>
    <m/>
    <m/>
    <n v="462"/>
    <n v="-0.5"/>
    <s v="Entregue"/>
  </r>
  <r>
    <d v="2026-04-02T00:00:00"/>
    <x v="4"/>
    <m/>
    <m/>
    <m/>
    <n v="262.5"/>
    <n v="262.5"/>
    <n v="262.5"/>
    <n v="0"/>
    <m/>
    <m/>
    <m/>
    <m/>
    <m/>
    <m/>
    <m/>
    <s v="MXIXMILHOKG"/>
    <m/>
    <m/>
    <m/>
    <n v="2601405"/>
    <s v="Pascua Bejamim"/>
    <x v="5"/>
    <x v="11"/>
    <s v="TCHOE"/>
    <m/>
    <m/>
    <m/>
    <m/>
    <m/>
    <m/>
    <s v="Pascua Bejamim"/>
    <s v="864042198"/>
    <s v="DANUBIO LUIS SARMENTO NHAQUILA"/>
    <n v="867489953"/>
    <m/>
    <m/>
    <m/>
    <n v="260001"/>
    <m/>
    <m/>
    <m/>
    <m/>
    <m/>
    <m/>
    <m/>
    <m/>
    <m/>
    <m/>
    <m/>
    <m/>
    <m/>
    <m/>
    <n v="262"/>
    <m/>
    <m/>
    <n v="262"/>
    <n v="-0.5"/>
    <s v="Entregue"/>
  </r>
  <r>
    <d v="2026-04-02T00:00:00"/>
    <x v="0"/>
    <m/>
    <m/>
    <m/>
    <n v="150"/>
    <n v="150"/>
    <n v="0"/>
    <n v="-150"/>
    <m/>
    <m/>
    <m/>
    <m/>
    <m/>
    <m/>
    <m/>
    <s v="MXIXFEIJAOKG"/>
    <m/>
    <m/>
    <m/>
    <n v="2601406"/>
    <s v="Paulino Armando Muatiuala"/>
    <x v="0"/>
    <x v="20"/>
    <s v="Mualacamue"/>
    <m/>
    <m/>
    <m/>
    <m/>
    <m/>
    <m/>
    <s v="Paulino Armando Muatiuala"/>
    <s v="861728785"/>
    <s v="Amade Joᾶo Paulo Francisco"/>
    <s v="879034679/849034675"/>
    <m/>
    <m/>
    <m/>
    <n v="260001"/>
    <m/>
    <m/>
    <m/>
    <m/>
    <m/>
    <m/>
    <m/>
    <m/>
    <m/>
    <m/>
    <m/>
    <m/>
    <m/>
    <n v="-150"/>
    <m/>
    <m/>
    <m/>
    <n v="0"/>
    <n v="0"/>
    <s v="Sem registo"/>
  </r>
  <r>
    <d v="2026-04-02T00:00:00"/>
    <x v="1"/>
    <m/>
    <m/>
    <m/>
    <n v="10"/>
    <n v="5"/>
    <n v="0"/>
    <n v="-5"/>
    <m/>
    <m/>
    <m/>
    <m/>
    <m/>
    <m/>
    <m/>
    <s v="AGRIFEMMA01L"/>
    <m/>
    <m/>
    <m/>
    <n v="2601406"/>
    <s v="Paulino Armando Muatiuala"/>
    <x v="0"/>
    <x v="20"/>
    <s v="Mualacamue"/>
    <m/>
    <m/>
    <m/>
    <m/>
    <m/>
    <m/>
    <s v="Paulino Armando Muatiuala"/>
    <s v="861728785"/>
    <s v="Amade Joᾶo Paulo Francisco"/>
    <s v="879034679/849034675"/>
    <m/>
    <m/>
    <m/>
    <n v="260001"/>
    <m/>
    <m/>
    <m/>
    <m/>
    <m/>
    <m/>
    <m/>
    <m/>
    <m/>
    <m/>
    <m/>
    <m/>
    <m/>
    <n v="-10"/>
    <m/>
    <m/>
    <m/>
    <n v="0"/>
    <n v="0"/>
    <s v="Sem registo"/>
  </r>
  <r>
    <d v="2026-04-02T00:00:00"/>
    <x v="2"/>
    <m/>
    <m/>
    <m/>
    <n v="200"/>
    <n v="200"/>
    <n v="0"/>
    <n v="-200"/>
    <m/>
    <m/>
    <m/>
    <m/>
    <m/>
    <m/>
    <m/>
    <s v="SUSSACO"/>
    <m/>
    <m/>
    <m/>
    <n v="2601406"/>
    <s v="Paulino Armando Muatiuala"/>
    <x v="0"/>
    <x v="20"/>
    <s v="Mualacamue"/>
    <m/>
    <m/>
    <m/>
    <m/>
    <m/>
    <m/>
    <s v="Paulino Armando Muatiuala"/>
    <s v="861728785"/>
    <s v="Amade Joᾶo Paulo Francisco"/>
    <s v="879034679/849034675"/>
    <m/>
    <m/>
    <m/>
    <n v="260001"/>
    <m/>
    <m/>
    <m/>
    <m/>
    <m/>
    <m/>
    <m/>
    <m/>
    <m/>
    <m/>
    <m/>
    <m/>
    <m/>
    <n v="-200"/>
    <m/>
    <m/>
    <m/>
    <n v="0"/>
    <n v="0"/>
    <s v="Sem registo"/>
  </r>
  <r>
    <d v="2026-04-02T00:00:00"/>
    <x v="3"/>
    <m/>
    <m/>
    <m/>
    <n v="8"/>
    <n v="4"/>
    <n v="0"/>
    <n v="-4"/>
    <m/>
    <m/>
    <m/>
    <m/>
    <m/>
    <m/>
    <m/>
    <s v="AGRIMIDACLORP1L"/>
    <m/>
    <m/>
    <m/>
    <n v="2601406"/>
    <s v="Paulino Armando Muatiuala"/>
    <x v="0"/>
    <x v="20"/>
    <s v="Mualacamue"/>
    <m/>
    <m/>
    <m/>
    <m/>
    <m/>
    <m/>
    <s v="Paulino Armando Muatiuala"/>
    <s v="861728785"/>
    <s v="Amade Joᾶo Paulo Francisco"/>
    <s v="879034679/849034675"/>
    <m/>
    <m/>
    <m/>
    <n v="260001"/>
    <m/>
    <m/>
    <m/>
    <m/>
    <m/>
    <m/>
    <m/>
    <m/>
    <m/>
    <m/>
    <m/>
    <m/>
    <m/>
    <n v="-8"/>
    <m/>
    <m/>
    <m/>
    <n v="0"/>
    <n v="0"/>
    <s v="Sem registo"/>
  </r>
  <r>
    <d v="2026-04-02T00:00:00"/>
    <x v="4"/>
    <m/>
    <m/>
    <m/>
    <n v="100"/>
    <n v="100"/>
    <n v="0"/>
    <n v="-100"/>
    <n v="0"/>
    <m/>
    <m/>
    <m/>
    <m/>
    <m/>
    <m/>
    <s v="MXIXMILHOKG"/>
    <m/>
    <m/>
    <m/>
    <n v="2601406"/>
    <s v="Paulino Armando Muatiuala"/>
    <x v="0"/>
    <x v="20"/>
    <s v="Mualacamue"/>
    <m/>
    <m/>
    <m/>
    <m/>
    <m/>
    <m/>
    <s v="Paulino Armando Muatiuala"/>
    <s v="861728785"/>
    <s v="Amade Joᾶo Paulo Francisco"/>
    <s v="879034679/849034675"/>
    <m/>
    <m/>
    <m/>
    <n v="260001"/>
    <m/>
    <m/>
    <m/>
    <m/>
    <m/>
    <m/>
    <m/>
    <m/>
    <m/>
    <m/>
    <m/>
    <m/>
    <m/>
    <n v="-100"/>
    <m/>
    <m/>
    <m/>
    <n v="0"/>
    <n v="0"/>
    <s v="Sem registo"/>
  </r>
  <r>
    <d v="2026-04-02T00:00:00"/>
    <x v="5"/>
    <m/>
    <m/>
    <m/>
    <n v="6"/>
    <n v="3"/>
    <n v="0"/>
    <n v="-3"/>
    <m/>
    <m/>
    <m/>
    <m/>
    <m/>
    <m/>
    <m/>
    <s v="AGRIMHMCPA1L"/>
    <m/>
    <m/>
    <m/>
    <n v="2601406"/>
    <s v="Paulino Armando Muatiuala"/>
    <x v="0"/>
    <x v="20"/>
    <s v="Mualacamue"/>
    <m/>
    <m/>
    <m/>
    <m/>
    <m/>
    <m/>
    <s v="Paulino Armando Muatiuala"/>
    <s v="861728785"/>
    <s v="Amade Joᾶo Paulo Francisco"/>
    <s v="879034679/849034675"/>
    <m/>
    <m/>
    <m/>
    <n v="260001"/>
    <m/>
    <m/>
    <m/>
    <m/>
    <m/>
    <m/>
    <m/>
    <m/>
    <m/>
    <m/>
    <m/>
    <m/>
    <m/>
    <n v="-6"/>
    <m/>
    <m/>
    <m/>
    <n v="0"/>
    <n v="0"/>
    <s v="Sem registo"/>
  </r>
  <r>
    <d v="2026-04-02T00:00:00"/>
    <x v="6"/>
    <m/>
    <m/>
    <m/>
    <n v="100"/>
    <n v="100"/>
    <n v="0"/>
    <n v="-100"/>
    <m/>
    <n v="0"/>
    <m/>
    <m/>
    <m/>
    <m/>
    <m/>
    <s v="MXIXARROZKG"/>
    <m/>
    <m/>
    <m/>
    <n v="2601406"/>
    <s v="Paulino Armando Muatiuala"/>
    <x v="0"/>
    <x v="20"/>
    <s v="Mualacamue"/>
    <m/>
    <m/>
    <m/>
    <m/>
    <m/>
    <m/>
    <s v="Paulino Armando Muatiuala"/>
    <s v="861728785"/>
    <s v="Amade Joᾶo Paulo Francisco"/>
    <s v="879034679/849034675"/>
    <m/>
    <m/>
    <m/>
    <n v="260001"/>
    <m/>
    <m/>
    <m/>
    <m/>
    <m/>
    <m/>
    <m/>
    <m/>
    <m/>
    <m/>
    <m/>
    <m/>
    <m/>
    <n v="-100"/>
    <m/>
    <m/>
    <m/>
    <n v="0"/>
    <n v="0"/>
    <s v="Sem registo"/>
  </r>
  <r>
    <d v="2026-04-02T00:00:00"/>
    <x v="0"/>
    <m/>
    <m/>
    <m/>
    <n v="495"/>
    <n v="495"/>
    <n v="495"/>
    <n v="0"/>
    <m/>
    <m/>
    <m/>
    <m/>
    <m/>
    <m/>
    <m/>
    <s v="MXIXFEIJAOKG"/>
    <m/>
    <m/>
    <m/>
    <n v="2601407"/>
    <s v="Paulino Foi"/>
    <x v="5"/>
    <x v="19"/>
    <s v="Messano (Magul)"/>
    <m/>
    <m/>
    <m/>
    <m/>
    <m/>
    <m/>
    <s v="Paulino Foi"/>
    <s v="878588994"/>
    <s v="Jordao Pedro"/>
    <n v="878875733"/>
    <m/>
    <m/>
    <m/>
    <n v="260001"/>
    <m/>
    <m/>
    <m/>
    <m/>
    <m/>
    <m/>
    <m/>
    <m/>
    <m/>
    <m/>
    <m/>
    <m/>
    <m/>
    <m/>
    <m/>
    <m/>
    <m/>
    <n v="0"/>
    <n v="-495"/>
    <s v="Sem registo"/>
  </r>
  <r>
    <d v="2026-04-02T00:00:00"/>
    <x v="0"/>
    <m/>
    <m/>
    <m/>
    <n v="555"/>
    <n v="555"/>
    <n v="555"/>
    <n v="0"/>
    <m/>
    <m/>
    <m/>
    <m/>
    <m/>
    <m/>
    <m/>
    <s v="MXIXFEIJAOKG"/>
    <m/>
    <m/>
    <m/>
    <n v="2601407"/>
    <s v="Paulino Foi"/>
    <x v="5"/>
    <x v="19"/>
    <s v="Messano, Magul, Incoluane"/>
    <m/>
    <m/>
    <m/>
    <m/>
    <m/>
    <m/>
    <s v="Paulino Foi"/>
    <s v="878588994"/>
    <s v="Jordao Pedro"/>
    <n v="878875733"/>
    <m/>
    <m/>
    <m/>
    <n v="260001"/>
    <m/>
    <m/>
    <m/>
    <m/>
    <m/>
    <m/>
    <m/>
    <m/>
    <m/>
    <m/>
    <m/>
    <m/>
    <m/>
    <m/>
    <m/>
    <m/>
    <m/>
    <n v="0"/>
    <n v="-555"/>
    <s v="Sem registo"/>
  </r>
  <r>
    <d v="2026-04-02T00:00:00"/>
    <x v="1"/>
    <m/>
    <m/>
    <m/>
    <n v="33"/>
    <n v="16.5"/>
    <n v="16.5"/>
    <n v="0"/>
    <m/>
    <m/>
    <m/>
    <m/>
    <m/>
    <m/>
    <m/>
    <s v="AGRIFEMMA01L"/>
    <m/>
    <m/>
    <m/>
    <n v="2601407"/>
    <s v="Paulino Foi"/>
    <x v="5"/>
    <x v="19"/>
    <s v="Messano (Magul)"/>
    <m/>
    <m/>
    <m/>
    <m/>
    <m/>
    <m/>
    <s v="Paulino Foi"/>
    <s v="878588994"/>
    <s v="Jordao Pedro"/>
    <n v="878875733"/>
    <m/>
    <m/>
    <m/>
    <n v="260001"/>
    <m/>
    <m/>
    <m/>
    <m/>
    <m/>
    <m/>
    <m/>
    <m/>
    <m/>
    <m/>
    <m/>
    <m/>
    <m/>
    <m/>
    <m/>
    <m/>
    <m/>
    <n v="0"/>
    <n v="-16.5"/>
    <s v="Sem registo"/>
  </r>
  <r>
    <d v="2026-04-02T00:00:00"/>
    <x v="1"/>
    <m/>
    <m/>
    <m/>
    <n v="37"/>
    <n v="18.5"/>
    <n v="18.5"/>
    <n v="0"/>
    <m/>
    <m/>
    <m/>
    <m/>
    <m/>
    <m/>
    <m/>
    <s v="AGRIFEMMA01L"/>
    <m/>
    <m/>
    <m/>
    <n v="2601407"/>
    <s v="Paulino Foi"/>
    <x v="5"/>
    <x v="19"/>
    <s v="Messano, Magul, Incoluane"/>
    <m/>
    <m/>
    <m/>
    <m/>
    <m/>
    <m/>
    <s v="Paulino Foi"/>
    <s v="878588994"/>
    <s v="Jordao Pedro"/>
    <n v="878875733"/>
    <m/>
    <m/>
    <m/>
    <n v="260001"/>
    <m/>
    <m/>
    <m/>
    <m/>
    <m/>
    <m/>
    <m/>
    <m/>
    <m/>
    <m/>
    <m/>
    <m/>
    <m/>
    <m/>
    <m/>
    <m/>
    <m/>
    <n v="0"/>
    <n v="-18.5"/>
    <s v="Sem registo"/>
  </r>
  <r>
    <d v="2026-04-02T00:00:00"/>
    <x v="2"/>
    <m/>
    <m/>
    <m/>
    <n v="660"/>
    <n v="660"/>
    <n v="660"/>
    <n v="0"/>
    <m/>
    <m/>
    <m/>
    <m/>
    <m/>
    <m/>
    <m/>
    <s v="SUSSACO"/>
    <m/>
    <m/>
    <m/>
    <n v="2601407"/>
    <s v="Paulino Foi"/>
    <x v="5"/>
    <x v="19"/>
    <s v="Messano (Magul)"/>
    <m/>
    <m/>
    <m/>
    <m/>
    <m/>
    <m/>
    <s v="Paulino Foi"/>
    <s v="878588994"/>
    <s v="Jordao Pedro"/>
    <n v="878875733"/>
    <m/>
    <m/>
    <m/>
    <n v="260001"/>
    <m/>
    <m/>
    <m/>
    <m/>
    <m/>
    <m/>
    <m/>
    <m/>
    <m/>
    <m/>
    <m/>
    <m/>
    <m/>
    <m/>
    <m/>
    <m/>
    <m/>
    <n v="0"/>
    <n v="-660"/>
    <s v="Sem registo"/>
  </r>
  <r>
    <d v="2026-04-02T00:00:00"/>
    <x v="2"/>
    <m/>
    <m/>
    <m/>
    <n v="740"/>
    <n v="740"/>
    <n v="740"/>
    <n v="0"/>
    <m/>
    <m/>
    <m/>
    <m/>
    <m/>
    <m/>
    <m/>
    <s v="SUSSACO"/>
    <m/>
    <m/>
    <m/>
    <n v="2601407"/>
    <s v="Paulino Foi"/>
    <x v="5"/>
    <x v="19"/>
    <s v="Messano, Magul, Incoluane"/>
    <m/>
    <m/>
    <m/>
    <m/>
    <m/>
    <m/>
    <s v="Paulino Foi"/>
    <s v="878588994"/>
    <s v="Jordao Pedro"/>
    <n v="878875733"/>
    <m/>
    <m/>
    <m/>
    <n v="260001"/>
    <m/>
    <m/>
    <m/>
    <m/>
    <m/>
    <m/>
    <m/>
    <m/>
    <m/>
    <m/>
    <m/>
    <m/>
    <m/>
    <m/>
    <m/>
    <m/>
    <m/>
    <n v="0"/>
    <n v="-740"/>
    <s v="Sem registo"/>
  </r>
  <r>
    <d v="2026-04-02T00:00:00"/>
    <x v="3"/>
    <m/>
    <m/>
    <m/>
    <n v="33"/>
    <n v="16.5"/>
    <n v="16.5"/>
    <n v="0"/>
    <m/>
    <m/>
    <m/>
    <m/>
    <m/>
    <m/>
    <m/>
    <s v="AGRIMIDACLORP1L"/>
    <m/>
    <m/>
    <m/>
    <n v="2601407"/>
    <s v="Paulino Foi"/>
    <x v="5"/>
    <x v="19"/>
    <s v="Messano (Magul)"/>
    <m/>
    <m/>
    <m/>
    <m/>
    <m/>
    <m/>
    <s v="Paulino Foi"/>
    <s v="878588994"/>
    <s v="Jordao Pedro"/>
    <n v="878875733"/>
    <m/>
    <m/>
    <m/>
    <n v="260001"/>
    <m/>
    <m/>
    <m/>
    <m/>
    <m/>
    <m/>
    <m/>
    <m/>
    <m/>
    <m/>
    <m/>
    <m/>
    <m/>
    <m/>
    <m/>
    <m/>
    <m/>
    <n v="0"/>
    <n v="-16.5"/>
    <s v="Sem registo"/>
  </r>
  <r>
    <d v="2026-04-02T00:00:00"/>
    <x v="3"/>
    <m/>
    <m/>
    <m/>
    <n v="37"/>
    <n v="18.5"/>
    <n v="18.5"/>
    <n v="0"/>
    <m/>
    <m/>
    <m/>
    <m/>
    <m/>
    <m/>
    <m/>
    <s v="AGRIMIDACLORP1L"/>
    <m/>
    <m/>
    <m/>
    <n v="2601407"/>
    <s v="Paulino Foi"/>
    <x v="5"/>
    <x v="19"/>
    <s v="Messano, Magul, Incoluane"/>
    <m/>
    <m/>
    <m/>
    <m/>
    <m/>
    <m/>
    <s v="Paulino Foi"/>
    <s v="878588994"/>
    <s v="Jordao Pedro"/>
    <n v="878875733"/>
    <m/>
    <m/>
    <m/>
    <n v="260001"/>
    <m/>
    <m/>
    <m/>
    <m/>
    <m/>
    <m/>
    <m/>
    <m/>
    <m/>
    <m/>
    <m/>
    <m/>
    <m/>
    <m/>
    <m/>
    <m/>
    <m/>
    <n v="0"/>
    <n v="-18.5"/>
    <s v="Sem registo"/>
  </r>
  <r>
    <d v="2026-04-02T00:00:00"/>
    <x v="4"/>
    <m/>
    <m/>
    <m/>
    <n v="412.5"/>
    <n v="412.5"/>
    <n v="412.5"/>
    <n v="0"/>
    <m/>
    <m/>
    <m/>
    <m/>
    <m/>
    <m/>
    <m/>
    <s v="MXIXMILHOKG"/>
    <m/>
    <m/>
    <m/>
    <n v="2601407"/>
    <s v="Paulino Foi"/>
    <x v="5"/>
    <x v="19"/>
    <s v="Messano (Magul)"/>
    <m/>
    <m/>
    <m/>
    <m/>
    <m/>
    <m/>
    <s v="Paulino Foi"/>
    <s v="878588994"/>
    <s v="Jordao Pedro"/>
    <n v="878875733"/>
    <m/>
    <m/>
    <m/>
    <n v="260001"/>
    <m/>
    <m/>
    <m/>
    <m/>
    <m/>
    <m/>
    <m/>
    <m/>
    <m/>
    <m/>
    <m/>
    <m/>
    <m/>
    <m/>
    <n v="412"/>
    <m/>
    <m/>
    <n v="412"/>
    <n v="-0.5"/>
    <s v="Entregue"/>
  </r>
  <r>
    <d v="2026-04-02T00:00:00"/>
    <x v="4"/>
    <m/>
    <m/>
    <m/>
    <n v="462.5"/>
    <n v="462.5"/>
    <n v="462.5"/>
    <n v="0"/>
    <m/>
    <m/>
    <m/>
    <m/>
    <m/>
    <m/>
    <m/>
    <s v="MXIXMILHOKG"/>
    <m/>
    <m/>
    <m/>
    <n v="2601407"/>
    <s v="Paulino Foi"/>
    <x v="5"/>
    <x v="19"/>
    <s v="Messano, Magul, Incoluane"/>
    <m/>
    <m/>
    <m/>
    <m/>
    <m/>
    <m/>
    <s v="Paulino Foi"/>
    <s v="878588994"/>
    <s v="Jordao Pedro"/>
    <n v="878875733"/>
    <m/>
    <m/>
    <m/>
    <n v="260001"/>
    <m/>
    <m/>
    <m/>
    <m/>
    <m/>
    <m/>
    <m/>
    <m/>
    <m/>
    <m/>
    <m/>
    <m/>
    <m/>
    <m/>
    <n v="462"/>
    <m/>
    <m/>
    <n v="462"/>
    <n v="-0.5"/>
    <s v="Entregue"/>
  </r>
  <r>
    <d v="2026-04-02T00:00:00"/>
    <x v="0"/>
    <m/>
    <m/>
    <m/>
    <n v="2250"/>
    <n v="2250"/>
    <n v="585"/>
    <n v="-1665"/>
    <m/>
    <m/>
    <m/>
    <m/>
    <m/>
    <m/>
    <m/>
    <s v="MXIXFEIJAOKG"/>
    <m/>
    <m/>
    <m/>
    <n v="2601408"/>
    <s v="Paulo Emidio Francisco"/>
    <x v="4"/>
    <x v="40"/>
    <s v="Dunda"/>
    <m/>
    <m/>
    <m/>
    <m/>
    <m/>
    <m/>
    <s v="Paulo Emidio Francisco"/>
    <s v="841056623"/>
    <s v="Erginio Alberto Romao"/>
    <s v="870012826/842431622"/>
    <m/>
    <m/>
    <m/>
    <n v="260001"/>
    <m/>
    <m/>
    <m/>
    <m/>
    <m/>
    <m/>
    <m/>
    <m/>
    <m/>
    <m/>
    <m/>
    <m/>
    <m/>
    <n v="-1665"/>
    <m/>
    <m/>
    <m/>
    <n v="0"/>
    <n v="-585"/>
    <s v="Sem registo"/>
  </r>
  <r>
    <d v="2026-04-02T00:00:00"/>
    <x v="1"/>
    <m/>
    <m/>
    <m/>
    <n v="150"/>
    <n v="75"/>
    <n v="39"/>
    <n v="-36"/>
    <m/>
    <m/>
    <m/>
    <m/>
    <m/>
    <m/>
    <m/>
    <s v="AGRIFEMMA01L"/>
    <m/>
    <m/>
    <m/>
    <n v="2601408"/>
    <s v="Paulo Emidio Francisco"/>
    <x v="4"/>
    <x v="40"/>
    <s v="Dunda"/>
    <m/>
    <m/>
    <m/>
    <m/>
    <m/>
    <m/>
    <s v="Paulo Emidio Francisco"/>
    <s v="841056623"/>
    <s v="Erginio Alberto Romao"/>
    <s v="870012826/842431622"/>
    <m/>
    <m/>
    <m/>
    <n v="260001"/>
    <m/>
    <m/>
    <m/>
    <m/>
    <m/>
    <m/>
    <m/>
    <m/>
    <m/>
    <m/>
    <m/>
    <m/>
    <m/>
    <n v="-111"/>
    <m/>
    <m/>
    <m/>
    <n v="0"/>
    <n v="-39"/>
    <s v="Sem registo"/>
  </r>
  <r>
    <d v="2026-04-02T00:00:00"/>
    <x v="2"/>
    <m/>
    <m/>
    <m/>
    <n v="3000"/>
    <n v="3000"/>
    <n v="780"/>
    <n v="-2220"/>
    <m/>
    <m/>
    <m/>
    <m/>
    <m/>
    <m/>
    <m/>
    <s v="SUSSACO"/>
    <m/>
    <m/>
    <m/>
    <n v="2601408"/>
    <s v="Paulo Emidio Francisco"/>
    <x v="4"/>
    <x v="40"/>
    <s v="Dunda"/>
    <m/>
    <m/>
    <m/>
    <m/>
    <m/>
    <m/>
    <s v="Paulo Emidio Francisco"/>
    <s v="841056623"/>
    <s v="Erginio Alberto Romao"/>
    <s v="870012826/842431622"/>
    <m/>
    <m/>
    <m/>
    <n v="260001"/>
    <m/>
    <m/>
    <m/>
    <m/>
    <m/>
    <m/>
    <m/>
    <m/>
    <m/>
    <m/>
    <m/>
    <m/>
    <m/>
    <n v="-2220"/>
    <m/>
    <m/>
    <m/>
    <n v="0"/>
    <n v="-780"/>
    <s v="Sem registo"/>
  </r>
  <r>
    <d v="2026-04-02T00:00:00"/>
    <x v="3"/>
    <m/>
    <m/>
    <m/>
    <n v="150"/>
    <n v="75"/>
    <n v="39"/>
    <n v="-36"/>
    <m/>
    <m/>
    <m/>
    <m/>
    <m/>
    <m/>
    <m/>
    <s v="AGRIMIDACLORP1L"/>
    <m/>
    <m/>
    <m/>
    <n v="2601408"/>
    <s v="Paulo Emidio Francisco"/>
    <x v="4"/>
    <x v="40"/>
    <s v="Dunda"/>
    <m/>
    <m/>
    <m/>
    <m/>
    <m/>
    <m/>
    <s v="Paulo Emidio Francisco"/>
    <s v="841056623"/>
    <s v="Erginio Alberto Romao"/>
    <s v="870012826/842431622"/>
    <m/>
    <m/>
    <m/>
    <n v="260001"/>
    <m/>
    <m/>
    <m/>
    <m/>
    <m/>
    <m/>
    <m/>
    <m/>
    <m/>
    <m/>
    <m/>
    <m/>
    <m/>
    <n v="-111"/>
    <m/>
    <m/>
    <m/>
    <n v="0"/>
    <n v="-39"/>
    <s v="Sem registo"/>
  </r>
  <r>
    <d v="2026-04-02T00:00:00"/>
    <x v="4"/>
    <m/>
    <m/>
    <m/>
    <n v="1875"/>
    <n v="1875"/>
    <n v="487.5"/>
    <n v="-1387.5"/>
    <m/>
    <m/>
    <m/>
    <m/>
    <m/>
    <m/>
    <m/>
    <s v="MXIXMILHOKG"/>
    <m/>
    <m/>
    <m/>
    <n v="2601408"/>
    <s v="Paulo Emidio Francisco"/>
    <x v="4"/>
    <x v="40"/>
    <s v="Dunda"/>
    <m/>
    <m/>
    <m/>
    <m/>
    <m/>
    <m/>
    <s v="Paulo Emidio Francisco"/>
    <s v="841056623"/>
    <s v="Erginio Alberto Romao"/>
    <s v="870012826/842431622"/>
    <m/>
    <m/>
    <m/>
    <n v="260001"/>
    <m/>
    <m/>
    <m/>
    <m/>
    <m/>
    <m/>
    <m/>
    <m/>
    <m/>
    <m/>
    <m/>
    <m/>
    <m/>
    <n v="-1387.5"/>
    <m/>
    <m/>
    <m/>
    <n v="0"/>
    <n v="-487.5"/>
    <s v="Sem registo"/>
  </r>
  <r>
    <d v="2026-04-02T00:00:00"/>
    <x v="0"/>
    <m/>
    <m/>
    <m/>
    <n v="4740"/>
    <n v="4740"/>
    <n v="4515"/>
    <n v="-225"/>
    <m/>
    <m/>
    <m/>
    <m/>
    <m/>
    <m/>
    <m/>
    <s v="MXIXFEIJAOKG"/>
    <m/>
    <m/>
    <m/>
    <n v="2601409"/>
    <s v="Paulo Mica Miquitaio"/>
    <x v="4"/>
    <x v="39"/>
    <s v="Vanduzi-Sede"/>
    <m/>
    <m/>
    <m/>
    <m/>
    <m/>
    <m/>
    <s v="Paulo Mica Miquitaio"/>
    <s v="861624339/846899660"/>
    <s v="Salva Lizandra M. Nhalungo"/>
    <s v="862373036/842381016"/>
    <m/>
    <m/>
    <m/>
    <n v="260001"/>
    <m/>
    <m/>
    <m/>
    <m/>
    <m/>
    <m/>
    <m/>
    <m/>
    <m/>
    <m/>
    <m/>
    <m/>
    <m/>
    <n v="-225"/>
    <m/>
    <m/>
    <m/>
    <n v="0"/>
    <n v="-4515"/>
    <s v="Sem registo"/>
  </r>
  <r>
    <d v="2026-04-02T00:00:00"/>
    <x v="1"/>
    <m/>
    <m/>
    <m/>
    <n v="316"/>
    <n v="158"/>
    <n v="301"/>
    <n v="143"/>
    <m/>
    <m/>
    <m/>
    <m/>
    <m/>
    <m/>
    <m/>
    <s v="AGRIFEMMA01L"/>
    <m/>
    <m/>
    <m/>
    <n v="2601409"/>
    <s v="Paulo Mica Miquitaio"/>
    <x v="4"/>
    <x v="39"/>
    <s v="Vanduzi-Sede"/>
    <m/>
    <m/>
    <m/>
    <m/>
    <m/>
    <m/>
    <s v="Paulo Mica Miquitaio"/>
    <s v="861624339/846899660"/>
    <s v="Salva Lizandra M. Nhalungo"/>
    <s v="862373036/842381016"/>
    <m/>
    <m/>
    <m/>
    <n v="260001"/>
    <m/>
    <m/>
    <m/>
    <m/>
    <m/>
    <m/>
    <m/>
    <m/>
    <m/>
    <m/>
    <m/>
    <m/>
    <m/>
    <n v="-15"/>
    <m/>
    <m/>
    <m/>
    <n v="0"/>
    <n v="-301"/>
    <s v="Sem registo"/>
  </r>
  <r>
    <d v="2026-04-02T00:00:00"/>
    <x v="2"/>
    <m/>
    <m/>
    <m/>
    <n v="6320"/>
    <n v="6320"/>
    <n v="6020"/>
    <n v="-300"/>
    <m/>
    <m/>
    <m/>
    <m/>
    <m/>
    <m/>
    <m/>
    <s v="SUSSACO"/>
    <m/>
    <m/>
    <m/>
    <n v="2601409"/>
    <s v="Paulo Mica Miquitaio"/>
    <x v="4"/>
    <x v="39"/>
    <s v="Vanduzi-Sede"/>
    <m/>
    <m/>
    <m/>
    <m/>
    <m/>
    <m/>
    <s v="Paulo Mica Miquitaio"/>
    <s v="861624339/846899660"/>
    <s v="Salva Lizandra M. Nhalungo"/>
    <s v="862373036/842381016"/>
    <m/>
    <m/>
    <m/>
    <n v="260001"/>
    <m/>
    <m/>
    <m/>
    <m/>
    <m/>
    <m/>
    <m/>
    <m/>
    <m/>
    <m/>
    <m/>
    <m/>
    <m/>
    <n v="-300"/>
    <m/>
    <m/>
    <m/>
    <n v="0"/>
    <n v="-6020"/>
    <s v="Sem registo"/>
  </r>
  <r>
    <d v="2026-04-02T00:00:00"/>
    <x v="3"/>
    <m/>
    <m/>
    <m/>
    <n v="316"/>
    <n v="158"/>
    <n v="301"/>
    <n v="143"/>
    <m/>
    <m/>
    <m/>
    <m/>
    <m/>
    <m/>
    <m/>
    <s v="AGRIMIDACLORP1L"/>
    <m/>
    <m/>
    <m/>
    <n v="2601409"/>
    <s v="Paulo Mica Miquitaio"/>
    <x v="4"/>
    <x v="39"/>
    <s v="Vanduzi-Sede"/>
    <m/>
    <m/>
    <m/>
    <m/>
    <m/>
    <m/>
    <s v="Paulo Mica Miquitaio"/>
    <s v="861624339/846899660"/>
    <s v="Salva Lizandra M. Nhalungo"/>
    <s v="862373036/842381016"/>
    <m/>
    <m/>
    <m/>
    <n v="260001"/>
    <m/>
    <m/>
    <m/>
    <m/>
    <m/>
    <m/>
    <m/>
    <m/>
    <m/>
    <m/>
    <m/>
    <m/>
    <m/>
    <n v="-15"/>
    <m/>
    <m/>
    <m/>
    <n v="0"/>
    <n v="-301"/>
    <s v="Sem registo"/>
  </r>
  <r>
    <d v="2026-04-02T00:00:00"/>
    <x v="4"/>
    <m/>
    <m/>
    <m/>
    <n v="3950"/>
    <n v="3950"/>
    <n v="3762.5"/>
    <n v="-187.5"/>
    <m/>
    <m/>
    <m/>
    <m/>
    <m/>
    <m/>
    <m/>
    <s v="MXIXMILHOKG"/>
    <m/>
    <m/>
    <m/>
    <n v="2601409"/>
    <s v="Paulo Mica Miquitaio"/>
    <x v="4"/>
    <x v="39"/>
    <s v="Vanduzi-Sede"/>
    <m/>
    <m/>
    <m/>
    <m/>
    <m/>
    <m/>
    <s v="Paulo Mica Miquitaio"/>
    <s v="861624339/846899660"/>
    <s v="Salva Lizandra M. Nhalungo"/>
    <s v="862373036/842381016"/>
    <m/>
    <m/>
    <m/>
    <n v="260001"/>
    <m/>
    <m/>
    <m/>
    <m/>
    <m/>
    <m/>
    <m/>
    <m/>
    <m/>
    <m/>
    <m/>
    <m/>
    <m/>
    <n v="-187.5"/>
    <m/>
    <m/>
    <m/>
    <n v="0"/>
    <n v="-3762.5"/>
    <s v="Sem registo"/>
  </r>
  <r>
    <d v="2026-04-02T00:00:00"/>
    <x v="0"/>
    <m/>
    <m/>
    <m/>
    <n v="15"/>
    <n v="15"/>
    <n v="15"/>
    <n v="0"/>
    <m/>
    <m/>
    <m/>
    <m/>
    <m/>
    <m/>
    <m/>
    <s v="MXIXFEIJAOKG"/>
    <m/>
    <m/>
    <m/>
    <n v="2601410"/>
    <s v="Pedro Langa"/>
    <x v="5"/>
    <x v="22"/>
    <s v="Malehice- Muxaxane"/>
    <m/>
    <m/>
    <m/>
    <m/>
    <m/>
    <m/>
    <s v="Pedro Langa"/>
    <s v="87767996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5"/>
    <s v="Sem registo"/>
  </r>
  <r>
    <d v="2026-04-02T00:00:00"/>
    <x v="0"/>
    <m/>
    <m/>
    <m/>
    <n v="15"/>
    <n v="15"/>
    <n v="15"/>
    <n v="0"/>
    <m/>
    <m/>
    <m/>
    <m/>
    <m/>
    <m/>
    <m/>
    <s v="MXIXFEIJAOKG"/>
    <m/>
    <m/>
    <m/>
    <n v="2601410"/>
    <s v="Pedro Langa"/>
    <x v="5"/>
    <x v="22"/>
    <s v="Malehice-Maivene"/>
    <m/>
    <m/>
    <m/>
    <m/>
    <m/>
    <m/>
    <s v="Pedro Langa"/>
    <s v="87767996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5"/>
    <s v="Sem registo"/>
  </r>
  <r>
    <d v="2026-04-02T00:00:00"/>
    <x v="1"/>
    <m/>
    <m/>
    <m/>
    <n v="1"/>
    <n v="0.5"/>
    <n v="0.5"/>
    <n v="0"/>
    <m/>
    <m/>
    <m/>
    <m/>
    <m/>
    <m/>
    <m/>
    <s v="AGRIFEMMA01L"/>
    <m/>
    <m/>
    <m/>
    <n v="2601410"/>
    <s v="Pedro Langa"/>
    <x v="5"/>
    <x v="22"/>
    <s v="Malehice- Muxaxane"/>
    <m/>
    <m/>
    <m/>
    <m/>
    <m/>
    <m/>
    <s v="Pedro Langa"/>
    <s v="87767996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0.5"/>
    <s v="Sem registo"/>
  </r>
  <r>
    <d v="2026-04-02T00:00:00"/>
    <x v="1"/>
    <m/>
    <m/>
    <m/>
    <n v="1"/>
    <n v="0.5"/>
    <n v="0.5"/>
    <n v="0"/>
    <m/>
    <m/>
    <m/>
    <m/>
    <m/>
    <m/>
    <m/>
    <s v="AGRIFEMMA01L"/>
    <m/>
    <m/>
    <m/>
    <n v="2601410"/>
    <s v="Pedro Langa"/>
    <x v="5"/>
    <x v="22"/>
    <s v="Malehice-Maivene"/>
    <m/>
    <m/>
    <m/>
    <m/>
    <m/>
    <m/>
    <s v="Pedro Langa"/>
    <s v="87767996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0.5"/>
    <s v="Sem registo"/>
  </r>
  <r>
    <d v="2026-04-02T00:00:00"/>
    <x v="2"/>
    <m/>
    <m/>
    <m/>
    <n v="20"/>
    <n v="20"/>
    <n v="20"/>
    <n v="0"/>
    <m/>
    <m/>
    <m/>
    <m/>
    <m/>
    <m/>
    <m/>
    <s v="SUSSACO"/>
    <m/>
    <m/>
    <m/>
    <n v="2601410"/>
    <s v="Pedro Langa"/>
    <x v="5"/>
    <x v="22"/>
    <s v="Malehice- Muxaxane"/>
    <m/>
    <m/>
    <m/>
    <m/>
    <m/>
    <m/>
    <s v="Pedro Langa"/>
    <s v="87767996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0"/>
    <s v="Sem registo"/>
  </r>
  <r>
    <d v="2026-04-02T00:00:00"/>
    <x v="2"/>
    <m/>
    <m/>
    <m/>
    <n v="20"/>
    <n v="20"/>
    <n v="20"/>
    <n v="0"/>
    <m/>
    <m/>
    <m/>
    <m/>
    <m/>
    <m/>
    <m/>
    <s v="SUSSACO"/>
    <m/>
    <m/>
    <m/>
    <n v="2601410"/>
    <s v="Pedro Langa"/>
    <x v="5"/>
    <x v="22"/>
    <s v="Malehice-Maivene"/>
    <m/>
    <m/>
    <m/>
    <m/>
    <m/>
    <m/>
    <s v="Pedro Langa"/>
    <s v="87767996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0"/>
    <s v="Sem registo"/>
  </r>
  <r>
    <d v="2026-04-02T00:00:00"/>
    <x v="3"/>
    <m/>
    <m/>
    <m/>
    <n v="1"/>
    <n v="0.5"/>
    <n v="0.5"/>
    <n v="0"/>
    <m/>
    <m/>
    <m/>
    <m/>
    <m/>
    <m/>
    <m/>
    <s v="AGRIMIDACLORP1L"/>
    <m/>
    <m/>
    <m/>
    <n v="2601410"/>
    <s v="Pedro Langa"/>
    <x v="5"/>
    <x v="22"/>
    <s v="Malehice- Muxaxane"/>
    <m/>
    <m/>
    <m/>
    <m/>
    <m/>
    <m/>
    <s v="Pedro Langa"/>
    <s v="87767996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0.5"/>
    <s v="Sem registo"/>
  </r>
  <r>
    <d v="2026-04-02T00:00:00"/>
    <x v="3"/>
    <m/>
    <m/>
    <m/>
    <n v="1"/>
    <n v="0.5"/>
    <n v="0.5"/>
    <n v="0"/>
    <m/>
    <m/>
    <m/>
    <m/>
    <m/>
    <m/>
    <m/>
    <s v="AGRIMIDACLORP1L"/>
    <m/>
    <m/>
    <m/>
    <n v="2601410"/>
    <s v="Pedro Langa"/>
    <x v="5"/>
    <x v="22"/>
    <s v="Malehice-Maivene"/>
    <m/>
    <m/>
    <m/>
    <m/>
    <m/>
    <m/>
    <s v="Pedro Langa"/>
    <s v="87767996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0.5"/>
    <s v="Sem registo"/>
  </r>
  <r>
    <d v="2026-04-02T00:00:00"/>
    <x v="4"/>
    <m/>
    <m/>
    <m/>
    <n v="12.5"/>
    <n v="12.5"/>
    <n v="12.5"/>
    <n v="0"/>
    <m/>
    <m/>
    <m/>
    <m/>
    <m/>
    <m/>
    <m/>
    <s v="MXIXMILHOKG"/>
    <m/>
    <m/>
    <m/>
    <n v="2601410"/>
    <s v="Pedro Langa"/>
    <x v="5"/>
    <x v="22"/>
    <s v="Malehice- Muxaxane"/>
    <m/>
    <m/>
    <m/>
    <m/>
    <m/>
    <m/>
    <s v="Pedro Langa"/>
    <s v="877679968"/>
    <s v="Neisma Jotamo Chilaule"/>
    <n v="870936440"/>
    <m/>
    <m/>
    <m/>
    <n v="260001"/>
    <m/>
    <m/>
    <m/>
    <m/>
    <m/>
    <m/>
    <m/>
    <m/>
    <m/>
    <m/>
    <m/>
    <m/>
    <m/>
    <m/>
    <n v="12"/>
    <m/>
    <m/>
    <n v="12"/>
    <n v="-0.5"/>
    <s v="Entregue"/>
  </r>
  <r>
    <d v="2026-04-02T00:00:00"/>
    <x v="4"/>
    <m/>
    <m/>
    <m/>
    <n v="12.5"/>
    <n v="12.5"/>
    <n v="12.5"/>
    <n v="0"/>
    <m/>
    <m/>
    <m/>
    <m/>
    <m/>
    <m/>
    <m/>
    <s v="MXIXMILHOKG"/>
    <m/>
    <m/>
    <m/>
    <n v="2601410"/>
    <s v="Pedro Langa"/>
    <x v="5"/>
    <x v="22"/>
    <s v="Malehice-Maivene"/>
    <m/>
    <m/>
    <m/>
    <m/>
    <m/>
    <m/>
    <s v="Pedro Langa"/>
    <s v="877679968"/>
    <s v="Neisma Jotamo Chilaule"/>
    <n v="870936440"/>
    <m/>
    <m/>
    <m/>
    <n v="260001"/>
    <m/>
    <m/>
    <m/>
    <m/>
    <m/>
    <m/>
    <m/>
    <m/>
    <m/>
    <m/>
    <m/>
    <m/>
    <m/>
    <m/>
    <n v="12"/>
    <m/>
    <m/>
    <n v="12"/>
    <n v="-0.5"/>
    <s v="Entregue"/>
  </r>
  <r>
    <d v="2026-04-02T00:00:00"/>
    <x v="0"/>
    <m/>
    <m/>
    <m/>
    <n v="1920"/>
    <n v="1920"/>
    <n v="1920"/>
    <n v="0"/>
    <m/>
    <m/>
    <m/>
    <m/>
    <m/>
    <m/>
    <m/>
    <s v="MXIXFEIJAOKG"/>
    <m/>
    <m/>
    <m/>
    <n v="2601411"/>
    <s v="Pedro Saumel"/>
    <x v="4"/>
    <x v="39"/>
    <s v="Vanduzi-Sede"/>
    <m/>
    <m/>
    <m/>
    <m/>
    <m/>
    <m/>
    <s v="Pedro Saumel"/>
    <s v="866143623/844940447"/>
    <s v="Salva Lizandra M. Nhalungo"/>
    <s v="862373036/842381016"/>
    <m/>
    <m/>
    <m/>
    <n v="260001"/>
    <m/>
    <m/>
    <m/>
    <m/>
    <m/>
    <m/>
    <m/>
    <m/>
    <m/>
    <m/>
    <m/>
    <m/>
    <m/>
    <n v="0"/>
    <m/>
    <m/>
    <m/>
    <n v="0"/>
    <n v="-1920"/>
    <s v="Sem registo"/>
  </r>
  <r>
    <d v="2026-04-02T00:00:00"/>
    <x v="1"/>
    <m/>
    <m/>
    <m/>
    <n v="128"/>
    <n v="64"/>
    <n v="128"/>
    <n v="64"/>
    <m/>
    <m/>
    <m/>
    <m/>
    <m/>
    <m/>
    <m/>
    <s v="AGRIFEMMA01L"/>
    <m/>
    <m/>
    <m/>
    <n v="2601411"/>
    <s v="Pedro Saumel"/>
    <x v="4"/>
    <x v="39"/>
    <s v="Vanduzi-Sede"/>
    <m/>
    <m/>
    <m/>
    <m/>
    <m/>
    <m/>
    <s v="Pedro Saumel"/>
    <s v="866143623/844940447"/>
    <s v="Salva Lizandra M. Nhalungo"/>
    <s v="862373036/842381016"/>
    <m/>
    <m/>
    <m/>
    <n v="260001"/>
    <m/>
    <m/>
    <m/>
    <m/>
    <m/>
    <m/>
    <m/>
    <m/>
    <m/>
    <m/>
    <m/>
    <m/>
    <m/>
    <n v="0"/>
    <m/>
    <m/>
    <m/>
    <n v="0"/>
    <n v="-128"/>
    <s v="Sem registo"/>
  </r>
  <r>
    <d v="2026-04-02T00:00:00"/>
    <x v="2"/>
    <m/>
    <m/>
    <m/>
    <n v="2560"/>
    <n v="2560"/>
    <n v="2560"/>
    <n v="0"/>
    <m/>
    <m/>
    <m/>
    <m/>
    <m/>
    <m/>
    <m/>
    <s v="SUSSACO"/>
    <m/>
    <m/>
    <m/>
    <n v="2601411"/>
    <s v="Pedro Saumel"/>
    <x v="4"/>
    <x v="39"/>
    <s v="Vanduzi-Sede"/>
    <m/>
    <m/>
    <m/>
    <m/>
    <m/>
    <m/>
    <s v="Pedro Saumel"/>
    <s v="866143623/844940447"/>
    <s v="Salva Lizandra M. Nhalungo"/>
    <s v="862373036/842381016"/>
    <m/>
    <m/>
    <m/>
    <n v="260001"/>
    <m/>
    <m/>
    <m/>
    <m/>
    <m/>
    <m/>
    <m/>
    <m/>
    <m/>
    <m/>
    <m/>
    <m/>
    <m/>
    <n v="0"/>
    <m/>
    <m/>
    <m/>
    <n v="0"/>
    <n v="-2560"/>
    <s v="Sem registo"/>
  </r>
  <r>
    <d v="2026-04-02T00:00:00"/>
    <x v="3"/>
    <m/>
    <m/>
    <m/>
    <n v="128"/>
    <n v="64"/>
    <n v="128"/>
    <n v="64"/>
    <m/>
    <m/>
    <m/>
    <m/>
    <m/>
    <m/>
    <m/>
    <s v="AGRIMIDACLORP1L"/>
    <m/>
    <m/>
    <m/>
    <n v="2601411"/>
    <s v="Pedro Saumel"/>
    <x v="4"/>
    <x v="39"/>
    <s v="Vanduzi-Sede"/>
    <m/>
    <m/>
    <m/>
    <m/>
    <m/>
    <m/>
    <s v="Pedro Saumel"/>
    <s v="866143623/844940447"/>
    <s v="Salva Lizandra M. Nhalungo"/>
    <s v="862373036/842381016"/>
    <m/>
    <m/>
    <m/>
    <n v="260001"/>
    <m/>
    <m/>
    <m/>
    <m/>
    <m/>
    <m/>
    <m/>
    <m/>
    <m/>
    <m/>
    <m/>
    <m/>
    <m/>
    <n v="0"/>
    <m/>
    <m/>
    <m/>
    <n v="0"/>
    <n v="-128"/>
    <s v="Sem registo"/>
  </r>
  <r>
    <d v="2026-04-02T00:00:00"/>
    <x v="4"/>
    <m/>
    <m/>
    <m/>
    <n v="1600"/>
    <n v="1600"/>
    <n v="1600"/>
    <n v="0"/>
    <m/>
    <m/>
    <m/>
    <m/>
    <m/>
    <m/>
    <m/>
    <s v="MXIXMILHOKG"/>
    <m/>
    <m/>
    <m/>
    <n v="2601411"/>
    <s v="Pedro Saumel"/>
    <x v="4"/>
    <x v="39"/>
    <s v="Vanduzi-Sede"/>
    <m/>
    <m/>
    <m/>
    <m/>
    <m/>
    <m/>
    <s v="Pedro Saumel"/>
    <s v="866143623/844940447"/>
    <s v="Salva Lizandra M. Nhalungo"/>
    <s v="862373036/842381016"/>
    <m/>
    <m/>
    <m/>
    <n v="260001"/>
    <m/>
    <m/>
    <m/>
    <m/>
    <m/>
    <m/>
    <m/>
    <m/>
    <m/>
    <m/>
    <m/>
    <m/>
    <m/>
    <n v="0"/>
    <m/>
    <m/>
    <m/>
    <n v="0"/>
    <n v="-1600"/>
    <s v="Sem registo"/>
  </r>
  <r>
    <d v="2026-04-02T00:00:00"/>
    <x v="0"/>
    <m/>
    <m/>
    <m/>
    <n v="270"/>
    <n v="270"/>
    <n v="0"/>
    <n v="-270"/>
    <m/>
    <m/>
    <m/>
    <m/>
    <m/>
    <m/>
    <m/>
    <s v="MXIXFEIJAOKG"/>
    <m/>
    <m/>
    <m/>
    <n v="2601412"/>
    <s v="Pedzesai Ferro"/>
    <x v="4"/>
    <x v="40"/>
    <s v="Rio dos Elefantes"/>
    <m/>
    <m/>
    <m/>
    <m/>
    <m/>
    <m/>
    <s v="Pedzesai Ferro"/>
    <s v="842806008"/>
    <s v="Erginio Alberto Romao"/>
    <s v="870012826/842431622"/>
    <m/>
    <m/>
    <m/>
    <n v="260001"/>
    <m/>
    <m/>
    <m/>
    <m/>
    <m/>
    <m/>
    <m/>
    <m/>
    <m/>
    <m/>
    <m/>
    <m/>
    <m/>
    <n v="-270"/>
    <m/>
    <m/>
    <m/>
    <n v="0"/>
    <n v="0"/>
    <s v="Sem registo"/>
  </r>
  <r>
    <d v="2026-04-02T00:00:00"/>
    <x v="1"/>
    <m/>
    <m/>
    <m/>
    <n v="18"/>
    <n v="9"/>
    <n v="0"/>
    <n v="-9"/>
    <m/>
    <m/>
    <m/>
    <m/>
    <m/>
    <m/>
    <m/>
    <s v="AGRIFEMMA01L"/>
    <m/>
    <m/>
    <m/>
    <n v="2601412"/>
    <s v="Pedzesai Ferro"/>
    <x v="4"/>
    <x v="40"/>
    <s v="Rio dos Elefantes"/>
    <m/>
    <m/>
    <m/>
    <m/>
    <m/>
    <m/>
    <s v="Pedzesai Ferro"/>
    <s v="842806008"/>
    <s v="Erginio Alberto Romao"/>
    <s v="870012826/842431622"/>
    <m/>
    <m/>
    <m/>
    <n v="260001"/>
    <m/>
    <m/>
    <m/>
    <m/>
    <m/>
    <m/>
    <m/>
    <m/>
    <m/>
    <m/>
    <m/>
    <m/>
    <m/>
    <n v="-18"/>
    <m/>
    <m/>
    <m/>
    <n v="0"/>
    <n v="0"/>
    <s v="Sem registo"/>
  </r>
  <r>
    <d v="2026-04-02T00:00:00"/>
    <x v="2"/>
    <m/>
    <m/>
    <m/>
    <n v="360"/>
    <n v="360"/>
    <n v="0"/>
    <n v="-360"/>
    <m/>
    <m/>
    <m/>
    <m/>
    <m/>
    <m/>
    <m/>
    <s v="SUSSACO"/>
    <m/>
    <m/>
    <m/>
    <n v="2601412"/>
    <s v="Pedzesai Ferro"/>
    <x v="4"/>
    <x v="40"/>
    <s v="Rio dos Elefantes"/>
    <m/>
    <m/>
    <m/>
    <m/>
    <m/>
    <m/>
    <s v="Pedzesai Ferro"/>
    <s v="842806008"/>
    <s v="Erginio Alberto Romao"/>
    <s v="870012826/842431622"/>
    <m/>
    <m/>
    <m/>
    <n v="260001"/>
    <m/>
    <m/>
    <m/>
    <m/>
    <m/>
    <m/>
    <m/>
    <m/>
    <m/>
    <m/>
    <m/>
    <m/>
    <m/>
    <n v="-360"/>
    <m/>
    <m/>
    <m/>
    <n v="0"/>
    <n v="0"/>
    <s v="Sem registo"/>
  </r>
  <r>
    <d v="2026-04-02T00:00:00"/>
    <x v="3"/>
    <m/>
    <m/>
    <m/>
    <n v="18"/>
    <n v="9"/>
    <n v="0"/>
    <n v="-9"/>
    <m/>
    <m/>
    <m/>
    <m/>
    <m/>
    <m/>
    <m/>
    <s v="AGRIMIDACLORP1L"/>
    <m/>
    <m/>
    <m/>
    <n v="2601412"/>
    <s v="Pedzesai Ferro"/>
    <x v="4"/>
    <x v="40"/>
    <s v="Rio dos Elefantes"/>
    <m/>
    <m/>
    <m/>
    <m/>
    <m/>
    <m/>
    <s v="Pedzesai Ferro"/>
    <s v="842806008"/>
    <s v="Erginio Alberto Romao"/>
    <s v="870012826/842431622"/>
    <m/>
    <m/>
    <m/>
    <n v="260001"/>
    <m/>
    <m/>
    <m/>
    <m/>
    <m/>
    <m/>
    <m/>
    <m/>
    <m/>
    <m/>
    <m/>
    <m/>
    <m/>
    <n v="-18"/>
    <m/>
    <m/>
    <m/>
    <n v="0"/>
    <n v="0"/>
    <s v="Sem registo"/>
  </r>
  <r>
    <d v="2026-04-02T00:00:00"/>
    <x v="4"/>
    <m/>
    <m/>
    <m/>
    <n v="225"/>
    <n v="225"/>
    <n v="0"/>
    <n v="-225"/>
    <m/>
    <m/>
    <m/>
    <m/>
    <m/>
    <m/>
    <m/>
    <s v="MXIXMILHOKG"/>
    <m/>
    <m/>
    <m/>
    <n v="2601412"/>
    <s v="Pedzesai Ferro"/>
    <x v="4"/>
    <x v="40"/>
    <s v="Rio dos Elefantes"/>
    <m/>
    <m/>
    <m/>
    <m/>
    <m/>
    <m/>
    <s v="Pedzesai Ferro"/>
    <s v="842806008"/>
    <s v="Erginio Alberto Romao"/>
    <s v="870012826/842431622"/>
    <m/>
    <m/>
    <m/>
    <n v="260001"/>
    <m/>
    <m/>
    <m/>
    <m/>
    <m/>
    <m/>
    <m/>
    <m/>
    <m/>
    <m/>
    <m/>
    <m/>
    <m/>
    <n v="-225"/>
    <m/>
    <m/>
    <m/>
    <n v="0"/>
    <n v="0"/>
    <s v="Sem registo"/>
  </r>
  <r>
    <d v="2026-04-02T00:00:00"/>
    <x v="0"/>
    <m/>
    <m/>
    <m/>
    <n v="810"/>
    <n v="810"/>
    <n v="0"/>
    <n v="-810"/>
    <m/>
    <m/>
    <m/>
    <m/>
    <m/>
    <m/>
    <m/>
    <s v="MXIXFEIJAOKG"/>
    <m/>
    <m/>
    <m/>
    <n v="2601413"/>
    <s v="Pefaneo Manuel Baitone"/>
    <x v="3"/>
    <x v="23"/>
    <s v="Dewetewe"/>
    <m/>
    <m/>
    <m/>
    <m/>
    <m/>
    <m/>
    <s v="Pefaneo Manuel Baitone"/>
    <s v="877200483/849216440"/>
    <s v="Feliciano Germias Nicolasse Muachissene"/>
    <s v="870545187/840525187"/>
    <m/>
    <m/>
    <m/>
    <n v="260001"/>
    <m/>
    <m/>
    <m/>
    <m/>
    <m/>
    <m/>
    <m/>
    <m/>
    <m/>
    <m/>
    <m/>
    <m/>
    <m/>
    <n v="-810"/>
    <m/>
    <m/>
    <m/>
    <n v="0"/>
    <n v="0"/>
    <s v="Sem registo"/>
  </r>
  <r>
    <d v="2026-04-02T00:00:00"/>
    <x v="1"/>
    <m/>
    <m/>
    <m/>
    <n v="54"/>
    <n v="27"/>
    <n v="0"/>
    <n v="-27"/>
    <m/>
    <m/>
    <m/>
    <m/>
    <m/>
    <m/>
    <m/>
    <s v="AGRIFEMMA01L"/>
    <m/>
    <m/>
    <m/>
    <n v="2601413"/>
    <s v="Pefaneo Manuel Baitone"/>
    <x v="3"/>
    <x v="23"/>
    <s v="Dewetewe"/>
    <m/>
    <m/>
    <m/>
    <m/>
    <m/>
    <m/>
    <s v="Pefaneo Manuel Baitone"/>
    <s v="877200483/849216440"/>
    <s v="Feliciano Germias Nicolasse Muachissene"/>
    <s v="870545187/840525187"/>
    <m/>
    <m/>
    <m/>
    <n v="260001"/>
    <m/>
    <m/>
    <m/>
    <m/>
    <m/>
    <m/>
    <m/>
    <m/>
    <m/>
    <m/>
    <m/>
    <m/>
    <m/>
    <n v="-54"/>
    <m/>
    <m/>
    <m/>
    <n v="0"/>
    <n v="0"/>
    <s v="Sem registo"/>
  </r>
  <r>
    <d v="2026-04-02T00:00:00"/>
    <x v="2"/>
    <m/>
    <m/>
    <m/>
    <n v="1080"/>
    <n v="1080"/>
    <n v="0"/>
    <n v="-1080"/>
    <m/>
    <m/>
    <m/>
    <m/>
    <m/>
    <m/>
    <m/>
    <s v="SUSSACO"/>
    <m/>
    <m/>
    <m/>
    <n v="2601413"/>
    <s v="Pefaneo Manuel Baitone"/>
    <x v="3"/>
    <x v="23"/>
    <s v="Dewetewe"/>
    <m/>
    <m/>
    <m/>
    <m/>
    <m/>
    <m/>
    <s v="Pefaneo Manuel Baitone"/>
    <s v="877200483/849216440"/>
    <s v="Feliciano Germias Nicolasse Muachissene"/>
    <s v="870545187/840525187"/>
    <m/>
    <m/>
    <m/>
    <n v="260001"/>
    <m/>
    <m/>
    <m/>
    <m/>
    <m/>
    <m/>
    <m/>
    <m/>
    <m/>
    <m/>
    <m/>
    <m/>
    <m/>
    <n v="-1080"/>
    <m/>
    <m/>
    <m/>
    <n v="0"/>
    <n v="0"/>
    <s v="Sem registo"/>
  </r>
  <r>
    <d v="2026-04-02T00:00:00"/>
    <x v="3"/>
    <m/>
    <m/>
    <m/>
    <n v="1"/>
    <n v="0.5"/>
    <n v="0"/>
    <n v="-0.5"/>
    <m/>
    <m/>
    <m/>
    <m/>
    <m/>
    <m/>
    <m/>
    <s v="AGRIMIDACLORP1L"/>
    <m/>
    <m/>
    <m/>
    <n v="2601413"/>
    <s v="Pefaneo Manuel Baitone"/>
    <x v="3"/>
    <x v="23"/>
    <s v="Dewetewe"/>
    <m/>
    <m/>
    <m/>
    <m/>
    <m/>
    <m/>
    <s v="Pefaneo Manuel Baitone"/>
    <s v="877200483/849216440"/>
    <s v="Feliciano Germias Nicolasse Muachissene"/>
    <s v="870545187/840525187"/>
    <m/>
    <m/>
    <m/>
    <n v="260001"/>
    <m/>
    <m/>
    <m/>
    <m/>
    <m/>
    <m/>
    <m/>
    <m/>
    <m/>
    <m/>
    <m/>
    <m/>
    <m/>
    <n v="-1"/>
    <m/>
    <m/>
    <m/>
    <n v="0"/>
    <n v="0"/>
    <s v="Sem registo"/>
  </r>
  <r>
    <d v="2026-04-02T00:00:00"/>
    <x v="4"/>
    <m/>
    <m/>
    <m/>
    <n v="12.5"/>
    <n v="12.5"/>
    <n v="0"/>
    <n v="-12.5"/>
    <m/>
    <m/>
    <m/>
    <m/>
    <m/>
    <m/>
    <m/>
    <s v="MXIXMILHOKG"/>
    <m/>
    <m/>
    <m/>
    <n v="2601413"/>
    <s v="Pefaneo Manuel Baitone"/>
    <x v="3"/>
    <x v="23"/>
    <s v="Dewetewe"/>
    <m/>
    <m/>
    <m/>
    <m/>
    <m/>
    <m/>
    <s v="Pefaneo Manuel Baitone"/>
    <s v="877200483/849216440"/>
    <s v="Feliciano Germias Nicolasse Muachissene"/>
    <s v="870545187/840525187"/>
    <m/>
    <m/>
    <m/>
    <n v="260001"/>
    <m/>
    <m/>
    <m/>
    <m/>
    <m/>
    <m/>
    <m/>
    <m/>
    <m/>
    <m/>
    <m/>
    <m/>
    <m/>
    <n v="-12.5"/>
    <m/>
    <m/>
    <m/>
    <n v="0"/>
    <n v="0"/>
    <s v="Sem registo"/>
  </r>
  <r>
    <d v="2026-04-02T00:00:00"/>
    <x v="5"/>
    <m/>
    <m/>
    <m/>
    <n v="159"/>
    <n v="79.5"/>
    <n v="0"/>
    <n v="-79.5"/>
    <m/>
    <m/>
    <m/>
    <m/>
    <m/>
    <m/>
    <m/>
    <s v="AGRIMHMCPA1L"/>
    <m/>
    <m/>
    <m/>
    <n v="2601413"/>
    <s v="Pefaneo Manuel Baitone"/>
    <x v="3"/>
    <x v="23"/>
    <s v="Dewetewe"/>
    <m/>
    <m/>
    <m/>
    <m/>
    <m/>
    <m/>
    <s v="Pefaneo Manuel Baitone"/>
    <s v="877200483/849216440"/>
    <s v="Feliciano Germias Nicolasse Muachissene"/>
    <s v="870545187/840525187"/>
    <m/>
    <m/>
    <m/>
    <n v="260001"/>
    <m/>
    <m/>
    <m/>
    <m/>
    <m/>
    <m/>
    <m/>
    <m/>
    <m/>
    <m/>
    <m/>
    <m/>
    <m/>
    <n v="-159"/>
    <m/>
    <m/>
    <m/>
    <n v="0"/>
    <n v="0"/>
    <s v="Sem registo"/>
  </r>
  <r>
    <d v="2026-04-02T00:00:00"/>
    <x v="6"/>
    <m/>
    <m/>
    <m/>
    <n v="2650"/>
    <n v="2650"/>
    <n v="0"/>
    <n v="-2650"/>
    <m/>
    <m/>
    <m/>
    <m/>
    <m/>
    <m/>
    <m/>
    <s v="MXIXARROZKG"/>
    <m/>
    <m/>
    <m/>
    <n v="2601413"/>
    <s v="Pefaneo Manuel Baitone"/>
    <x v="3"/>
    <x v="23"/>
    <s v="Dewetewe"/>
    <m/>
    <m/>
    <m/>
    <m/>
    <m/>
    <m/>
    <s v="Pefaneo Manuel Baitone"/>
    <s v="877200483/849216440"/>
    <s v="Feliciano Germias Nicolasse Muachissene"/>
    <s v="870545187/840525187"/>
    <m/>
    <m/>
    <m/>
    <n v="260001"/>
    <m/>
    <m/>
    <m/>
    <m/>
    <m/>
    <m/>
    <m/>
    <m/>
    <m/>
    <m/>
    <m/>
    <m/>
    <m/>
    <n v="-2650"/>
    <m/>
    <m/>
    <m/>
    <n v="0"/>
    <n v="0"/>
    <s v="Sem registo"/>
  </r>
  <r>
    <d v="2026-04-02T00:00:00"/>
    <x v="0"/>
    <m/>
    <m/>
    <m/>
    <n v="720"/>
    <n v="720"/>
    <n v="165"/>
    <n v="-555"/>
    <m/>
    <m/>
    <m/>
    <m/>
    <m/>
    <m/>
    <m/>
    <s v="MXIXFEIJAOKG"/>
    <m/>
    <m/>
    <m/>
    <n v="2601414"/>
    <s v="Perpetua Correia Mucamba"/>
    <x v="0"/>
    <x v="42"/>
    <s v="Muemue"/>
    <m/>
    <m/>
    <m/>
    <m/>
    <m/>
    <m/>
    <s v="Perpetua Correia Mucamba"/>
    <s v="846667552/868850008"/>
    <s v="Belmiro Jose Pedro Manuel"/>
    <s v="862679289/858588853"/>
    <m/>
    <m/>
    <m/>
    <n v="260001"/>
    <m/>
    <m/>
    <m/>
    <m/>
    <m/>
    <m/>
    <m/>
    <m/>
    <m/>
    <m/>
    <m/>
    <m/>
    <m/>
    <n v="-555"/>
    <m/>
    <m/>
    <m/>
    <n v="0"/>
    <n v="-165"/>
    <s v="Sem registo"/>
  </r>
  <r>
    <d v="2026-04-02T00:00:00"/>
    <x v="1"/>
    <m/>
    <m/>
    <m/>
    <n v="48"/>
    <n v="24"/>
    <n v="11"/>
    <n v="-13"/>
    <m/>
    <m/>
    <m/>
    <m/>
    <m/>
    <m/>
    <m/>
    <s v="AGRIFEMMA01L"/>
    <m/>
    <m/>
    <m/>
    <n v="2601414"/>
    <s v="Perpetua Correia Mucamba"/>
    <x v="0"/>
    <x v="42"/>
    <s v="Muemue"/>
    <m/>
    <m/>
    <m/>
    <m/>
    <m/>
    <m/>
    <s v="Perpetua Correia Mucamba"/>
    <s v="846667552/868850008"/>
    <s v="Belmiro Jose Pedro Manuel"/>
    <s v="862679289/858588853"/>
    <m/>
    <m/>
    <m/>
    <n v="260001"/>
    <m/>
    <m/>
    <m/>
    <m/>
    <m/>
    <m/>
    <m/>
    <m/>
    <m/>
    <m/>
    <m/>
    <m/>
    <m/>
    <n v="-37"/>
    <m/>
    <m/>
    <m/>
    <n v="0"/>
    <n v="-11"/>
    <s v="Sem registo"/>
  </r>
  <r>
    <d v="2026-04-02T00:00:00"/>
    <x v="2"/>
    <m/>
    <m/>
    <m/>
    <n v="960"/>
    <n v="960"/>
    <n v="220"/>
    <n v="-740"/>
    <m/>
    <m/>
    <m/>
    <m/>
    <m/>
    <m/>
    <m/>
    <s v="SUSSACO"/>
    <m/>
    <m/>
    <m/>
    <n v="2601414"/>
    <s v="Perpetua Correia Mucamba"/>
    <x v="0"/>
    <x v="42"/>
    <s v="Muemue"/>
    <m/>
    <m/>
    <m/>
    <m/>
    <m/>
    <m/>
    <s v="Perpetua Correia Mucamba"/>
    <s v="846667552/868850008"/>
    <s v="Belmiro Jose Pedro Manuel"/>
    <s v="862679289/858588853"/>
    <m/>
    <m/>
    <m/>
    <n v="260001"/>
    <m/>
    <m/>
    <m/>
    <m/>
    <m/>
    <m/>
    <m/>
    <m/>
    <m/>
    <m/>
    <m/>
    <m/>
    <m/>
    <n v="-740"/>
    <m/>
    <m/>
    <m/>
    <n v="0"/>
    <n v="-220"/>
    <s v="Sem registo"/>
  </r>
  <r>
    <d v="2026-04-02T00:00:00"/>
    <x v="5"/>
    <m/>
    <m/>
    <m/>
    <n v="144"/>
    <n v="72"/>
    <n v="0"/>
    <n v="-72"/>
    <m/>
    <m/>
    <m/>
    <m/>
    <m/>
    <m/>
    <m/>
    <s v="AGRIMHMCPA1L"/>
    <m/>
    <m/>
    <m/>
    <n v="2601414"/>
    <s v="Perpetua Correia Mucamba"/>
    <x v="0"/>
    <x v="42"/>
    <s v="Muemue"/>
    <m/>
    <m/>
    <m/>
    <m/>
    <m/>
    <m/>
    <s v="Perpetua Correia Mucamba"/>
    <s v="846667552/868850008"/>
    <s v="Belmiro Jose Pedro Manuel"/>
    <s v="862679289/858588853"/>
    <m/>
    <m/>
    <m/>
    <n v="260001"/>
    <m/>
    <m/>
    <m/>
    <m/>
    <m/>
    <m/>
    <m/>
    <m/>
    <m/>
    <m/>
    <m/>
    <m/>
    <m/>
    <n v="-144"/>
    <m/>
    <m/>
    <m/>
    <n v="0"/>
    <n v="0"/>
    <s v="Sem registo"/>
  </r>
  <r>
    <d v="2026-04-02T00:00:00"/>
    <x v="6"/>
    <m/>
    <m/>
    <m/>
    <n v="2400"/>
    <n v="2400"/>
    <n v="0"/>
    <n v="-2400"/>
    <m/>
    <n v="0"/>
    <m/>
    <m/>
    <m/>
    <m/>
    <m/>
    <s v="MXIXARROZKG"/>
    <m/>
    <m/>
    <m/>
    <n v="2601414"/>
    <s v="Perpetua Correia Mucamba"/>
    <x v="0"/>
    <x v="42"/>
    <s v="Muemue"/>
    <m/>
    <m/>
    <m/>
    <m/>
    <m/>
    <m/>
    <s v="Perpetua Correia Mucamba"/>
    <s v="846667552/868850008"/>
    <s v="Belmiro Jose Pedro Manuel"/>
    <s v="862679289/858588853"/>
    <m/>
    <m/>
    <m/>
    <n v="260001"/>
    <m/>
    <m/>
    <m/>
    <m/>
    <m/>
    <m/>
    <m/>
    <m/>
    <m/>
    <m/>
    <m/>
    <m/>
    <m/>
    <n v="-2400"/>
    <m/>
    <m/>
    <m/>
    <n v="0"/>
    <n v="0"/>
    <s v="Sem registo"/>
  </r>
  <r>
    <d v="2026-04-02T00:00:00"/>
    <x v="0"/>
    <m/>
    <m/>
    <m/>
    <n v="7035"/>
    <n v="7035"/>
    <n v="720"/>
    <n v="-6315"/>
    <m/>
    <m/>
    <m/>
    <m/>
    <m/>
    <m/>
    <m/>
    <s v="MXIXFEIJAOKG"/>
    <m/>
    <m/>
    <m/>
    <n v="2601415"/>
    <s v="Pires Alface Mangosalinha"/>
    <x v="3"/>
    <x v="58"/>
    <s v="Doa Sede"/>
    <m/>
    <m/>
    <m/>
    <m/>
    <m/>
    <m/>
    <s v="Pires Alface Mangosalinha"/>
    <s v="872487622"/>
    <s v="Ester Domingos Reis"/>
    <n v="866993712"/>
    <m/>
    <m/>
    <m/>
    <n v="260001"/>
    <m/>
    <m/>
    <m/>
    <m/>
    <m/>
    <m/>
    <m/>
    <m/>
    <m/>
    <m/>
    <m/>
    <m/>
    <m/>
    <n v="-6315"/>
    <m/>
    <m/>
    <m/>
    <n v="0"/>
    <n v="-720"/>
    <s v="Sem registo"/>
  </r>
  <r>
    <d v="2026-04-02T00:00:00"/>
    <x v="1"/>
    <m/>
    <m/>
    <m/>
    <n v="469"/>
    <n v="234.5"/>
    <n v="48"/>
    <n v="-186.5"/>
    <m/>
    <m/>
    <m/>
    <m/>
    <m/>
    <m/>
    <m/>
    <s v="AGRIFEMMA01L"/>
    <m/>
    <m/>
    <m/>
    <n v="2601415"/>
    <s v="Pires Alface Mangosalinha"/>
    <x v="3"/>
    <x v="58"/>
    <s v="Doa Sede"/>
    <m/>
    <m/>
    <m/>
    <m/>
    <m/>
    <m/>
    <s v="Pires Alface Mangosalinha"/>
    <s v="872487622"/>
    <s v="Ester Domingos Reis"/>
    <n v="866993712"/>
    <m/>
    <m/>
    <m/>
    <n v="260001"/>
    <m/>
    <m/>
    <m/>
    <m/>
    <m/>
    <m/>
    <m/>
    <m/>
    <m/>
    <m/>
    <m/>
    <m/>
    <m/>
    <n v="-421"/>
    <m/>
    <m/>
    <m/>
    <n v="0"/>
    <n v="-48"/>
    <s v="Sem registo"/>
  </r>
  <r>
    <d v="2026-04-02T00:00:00"/>
    <x v="2"/>
    <m/>
    <m/>
    <m/>
    <n v="9380"/>
    <n v="9380"/>
    <n v="960"/>
    <n v="-8420"/>
    <m/>
    <m/>
    <m/>
    <m/>
    <m/>
    <m/>
    <m/>
    <s v="SUSSACO"/>
    <m/>
    <m/>
    <m/>
    <n v="2601415"/>
    <s v="Pires Alface Mangosalinha"/>
    <x v="3"/>
    <x v="58"/>
    <s v="Doa Sede"/>
    <m/>
    <m/>
    <m/>
    <m/>
    <m/>
    <m/>
    <s v="Pires Alface Mangosalinha"/>
    <s v="872487622"/>
    <s v="Ester Domingos Reis"/>
    <n v="866993712"/>
    <m/>
    <m/>
    <m/>
    <n v="260001"/>
    <m/>
    <m/>
    <m/>
    <m/>
    <m/>
    <m/>
    <m/>
    <m/>
    <m/>
    <m/>
    <m/>
    <m/>
    <m/>
    <n v="-8420"/>
    <m/>
    <m/>
    <m/>
    <n v="0"/>
    <n v="-960"/>
    <s v="Sem registo"/>
  </r>
  <r>
    <d v="2026-04-02T00:00:00"/>
    <x v="3"/>
    <m/>
    <m/>
    <m/>
    <n v="469"/>
    <n v="234.5"/>
    <n v="48"/>
    <n v="-186.5"/>
    <m/>
    <m/>
    <m/>
    <m/>
    <m/>
    <m/>
    <m/>
    <s v="AGRIMIDACLORP1L"/>
    <m/>
    <m/>
    <m/>
    <n v="2601415"/>
    <s v="Pires Alface Mangosalinha"/>
    <x v="3"/>
    <x v="58"/>
    <s v="Doa Sede"/>
    <m/>
    <m/>
    <m/>
    <m/>
    <m/>
    <m/>
    <s v="Pires Alface Mangosalinha"/>
    <s v="872487622"/>
    <s v="Ester Domingos Reis"/>
    <n v="866993712"/>
    <m/>
    <m/>
    <m/>
    <n v="260001"/>
    <m/>
    <m/>
    <m/>
    <m/>
    <m/>
    <m/>
    <m/>
    <m/>
    <m/>
    <m/>
    <m/>
    <m/>
    <m/>
    <n v="-421"/>
    <m/>
    <m/>
    <m/>
    <n v="0"/>
    <n v="-48"/>
    <s v="Sem registo"/>
  </r>
  <r>
    <d v="2026-04-02T00:00:00"/>
    <x v="4"/>
    <m/>
    <m/>
    <m/>
    <n v="5862.5"/>
    <n v="5862.5"/>
    <n v="600"/>
    <n v="-5262.5"/>
    <m/>
    <m/>
    <m/>
    <m/>
    <m/>
    <m/>
    <m/>
    <s v="MXIXMILHOKG"/>
    <m/>
    <m/>
    <m/>
    <n v="2601415"/>
    <s v="Pires Alface Mangosalinha"/>
    <x v="3"/>
    <x v="58"/>
    <s v="Doa Sede"/>
    <m/>
    <m/>
    <m/>
    <m/>
    <m/>
    <m/>
    <s v="Pires Alface Mangosalinha"/>
    <s v="872487622"/>
    <s v="Ester Domingos Reis"/>
    <n v="866993712"/>
    <m/>
    <m/>
    <m/>
    <n v="260001"/>
    <m/>
    <m/>
    <m/>
    <m/>
    <m/>
    <m/>
    <m/>
    <m/>
    <m/>
    <m/>
    <m/>
    <m/>
    <m/>
    <n v="-5262.5"/>
    <m/>
    <m/>
    <m/>
    <n v="0"/>
    <n v="-600"/>
    <s v="Sem registo"/>
  </r>
  <r>
    <d v="2026-04-02T00:00:00"/>
    <x v="0"/>
    <m/>
    <m/>
    <m/>
    <n v="600"/>
    <n v="600"/>
    <n v="0"/>
    <n v="-600"/>
    <m/>
    <m/>
    <m/>
    <m/>
    <m/>
    <m/>
    <m/>
    <s v="MXIXFEIJAOKG"/>
    <m/>
    <m/>
    <m/>
    <n v="2601416"/>
    <s v="Pires Mendes Passangese"/>
    <x v="0"/>
    <x v="1"/>
    <s v="Pambane"/>
    <m/>
    <m/>
    <m/>
    <m/>
    <m/>
    <m/>
    <s v="Pires Mendes Passangese"/>
    <s v="864460533/849135599"/>
    <s v="Victor Carlos Duarte Soromenho"/>
    <s v="848973362 / 874800380"/>
    <m/>
    <m/>
    <m/>
    <n v="260001"/>
    <m/>
    <m/>
    <m/>
    <m/>
    <m/>
    <m/>
    <m/>
    <m/>
    <m/>
    <m/>
    <m/>
    <m/>
    <m/>
    <n v="-600"/>
    <m/>
    <m/>
    <m/>
    <n v="0"/>
    <n v="0"/>
    <s v="Sem registo"/>
  </r>
  <r>
    <d v="2026-04-02T00:00:00"/>
    <x v="1"/>
    <m/>
    <m/>
    <m/>
    <n v="40"/>
    <n v="20"/>
    <n v="0"/>
    <n v="-20"/>
    <m/>
    <m/>
    <m/>
    <m/>
    <m/>
    <m/>
    <m/>
    <s v="AGRIFEMMA01L"/>
    <m/>
    <m/>
    <m/>
    <n v="2601416"/>
    <s v="Pires Mendes Passangese"/>
    <x v="0"/>
    <x v="1"/>
    <s v="Pambane"/>
    <m/>
    <m/>
    <m/>
    <m/>
    <m/>
    <m/>
    <s v="Pires Mendes Passangese"/>
    <s v="864460533/849135599"/>
    <s v="Victor Carlos Duarte Soromenho"/>
    <s v="848973362 / 874800380"/>
    <m/>
    <m/>
    <m/>
    <n v="260001"/>
    <m/>
    <m/>
    <m/>
    <m/>
    <m/>
    <m/>
    <m/>
    <m/>
    <m/>
    <m/>
    <m/>
    <m/>
    <m/>
    <n v="-40"/>
    <m/>
    <m/>
    <m/>
    <n v="0"/>
    <n v="0"/>
    <s v="Sem registo"/>
  </r>
  <r>
    <d v="2026-04-02T00:00:00"/>
    <x v="2"/>
    <m/>
    <m/>
    <m/>
    <n v="800"/>
    <n v="800"/>
    <n v="0"/>
    <n v="-800"/>
    <m/>
    <m/>
    <m/>
    <m/>
    <m/>
    <m/>
    <m/>
    <s v="SUSSACO"/>
    <m/>
    <m/>
    <m/>
    <n v="2601416"/>
    <s v="Pires Mendes Passangese"/>
    <x v="0"/>
    <x v="1"/>
    <s v="Pambane"/>
    <m/>
    <m/>
    <m/>
    <m/>
    <m/>
    <m/>
    <s v="Pires Mendes Passangese"/>
    <s v="864460533/849135599"/>
    <s v="Victor Carlos Duarte Soromenho"/>
    <s v="848973362 / 874800380"/>
    <m/>
    <m/>
    <m/>
    <n v="260001"/>
    <m/>
    <m/>
    <m/>
    <m/>
    <m/>
    <m/>
    <m/>
    <m/>
    <m/>
    <m/>
    <m/>
    <m/>
    <m/>
    <n v="-800"/>
    <m/>
    <m/>
    <m/>
    <n v="0"/>
    <n v="0"/>
    <s v="Sem registo"/>
  </r>
  <r>
    <d v="2026-04-02T00:00:00"/>
    <x v="3"/>
    <m/>
    <m/>
    <m/>
    <n v="32"/>
    <n v="16"/>
    <n v="0"/>
    <n v="-16"/>
    <m/>
    <m/>
    <m/>
    <m/>
    <m/>
    <m/>
    <m/>
    <s v="AGRIMIDACLORP1L"/>
    <m/>
    <m/>
    <m/>
    <n v="2601416"/>
    <s v="Pires Mendes Passangese"/>
    <x v="0"/>
    <x v="1"/>
    <s v="Pambane"/>
    <m/>
    <m/>
    <m/>
    <m/>
    <m/>
    <m/>
    <s v="Pires Mendes Passangese"/>
    <s v="864460533/849135599"/>
    <s v="Victor Carlos Duarte Soromenho"/>
    <s v="848973362 / 874800380"/>
    <m/>
    <m/>
    <m/>
    <n v="260001"/>
    <m/>
    <m/>
    <m/>
    <m/>
    <m/>
    <m/>
    <m/>
    <m/>
    <m/>
    <m/>
    <m/>
    <m/>
    <m/>
    <n v="-32"/>
    <m/>
    <m/>
    <m/>
    <n v="0"/>
    <n v="0"/>
    <s v="Sem registo"/>
  </r>
  <r>
    <d v="2026-04-02T00:00:00"/>
    <x v="4"/>
    <m/>
    <m/>
    <m/>
    <n v="400"/>
    <n v="400"/>
    <n v="0"/>
    <n v="-400"/>
    <n v="0"/>
    <m/>
    <m/>
    <m/>
    <m/>
    <m/>
    <m/>
    <s v="MXIXMILHOKG"/>
    <m/>
    <m/>
    <m/>
    <n v="2601416"/>
    <s v="Pires Mendes Passangese"/>
    <x v="0"/>
    <x v="1"/>
    <s v="Pambane"/>
    <m/>
    <m/>
    <m/>
    <m/>
    <m/>
    <m/>
    <s v="Pires Mendes Passangese"/>
    <s v="864460533/849135599"/>
    <s v="Victor Carlos Duarte Soromenho"/>
    <s v="848973362 / 874800380"/>
    <m/>
    <m/>
    <m/>
    <n v="260001"/>
    <m/>
    <m/>
    <m/>
    <m/>
    <m/>
    <m/>
    <m/>
    <m/>
    <m/>
    <m/>
    <m/>
    <m/>
    <m/>
    <n v="-400"/>
    <m/>
    <m/>
    <m/>
    <n v="0"/>
    <n v="0"/>
    <s v="Sem registo"/>
  </r>
  <r>
    <d v="2026-04-02T00:00:00"/>
    <x v="5"/>
    <m/>
    <m/>
    <m/>
    <n v="24"/>
    <n v="12"/>
    <n v="0"/>
    <n v="-12"/>
    <m/>
    <m/>
    <m/>
    <m/>
    <m/>
    <m/>
    <m/>
    <s v="AGRIMHMCPA1L"/>
    <m/>
    <m/>
    <m/>
    <n v="2601416"/>
    <s v="Pires Mendes Passangese"/>
    <x v="0"/>
    <x v="1"/>
    <s v="Pambane"/>
    <m/>
    <m/>
    <m/>
    <m/>
    <m/>
    <m/>
    <s v="Pires Mendes Passangese"/>
    <s v="864460533/849135599"/>
    <s v="Victor Carlos Duarte Soromenho"/>
    <s v="848973362 / 874800380"/>
    <m/>
    <m/>
    <m/>
    <n v="260001"/>
    <m/>
    <m/>
    <m/>
    <m/>
    <m/>
    <m/>
    <m/>
    <m/>
    <m/>
    <m/>
    <m/>
    <m/>
    <m/>
    <n v="-24"/>
    <m/>
    <m/>
    <m/>
    <n v="0"/>
    <n v="0"/>
    <s v="Sem registo"/>
  </r>
  <r>
    <d v="2026-04-02T00:00:00"/>
    <x v="6"/>
    <m/>
    <m/>
    <m/>
    <n v="400"/>
    <n v="400"/>
    <n v="0"/>
    <n v="-400"/>
    <m/>
    <n v="0"/>
    <m/>
    <m/>
    <m/>
    <m/>
    <m/>
    <s v="MXIXARROZKG"/>
    <m/>
    <m/>
    <m/>
    <n v="2601416"/>
    <s v="Pires Mendes Passangese"/>
    <x v="0"/>
    <x v="1"/>
    <s v="Pambane"/>
    <m/>
    <m/>
    <m/>
    <m/>
    <m/>
    <m/>
    <s v="Pires Mendes Passangese"/>
    <s v="864460533/849135599"/>
    <s v="Victor Carlos Duarte Soromenho"/>
    <s v="848973362 / 874800380"/>
    <m/>
    <m/>
    <m/>
    <n v="260001"/>
    <m/>
    <m/>
    <m/>
    <m/>
    <m/>
    <m/>
    <m/>
    <m/>
    <m/>
    <m/>
    <m/>
    <m/>
    <m/>
    <n v="-400"/>
    <m/>
    <m/>
    <m/>
    <n v="0"/>
    <n v="0"/>
    <s v="Sem registo"/>
  </r>
  <r>
    <d v="2026-04-02T00:00:00"/>
    <x v="0"/>
    <m/>
    <m/>
    <m/>
    <n v="150"/>
    <n v="150"/>
    <n v="150"/>
    <n v="0"/>
    <m/>
    <m/>
    <m/>
    <m/>
    <m/>
    <m/>
    <m/>
    <s v="MXIXFEIJAOKG"/>
    <m/>
    <m/>
    <m/>
    <n v="2601417"/>
    <s v="Pricente Godinho R. Mentira"/>
    <x v="4"/>
    <x v="39"/>
    <s v="Chiremera"/>
    <m/>
    <m/>
    <m/>
    <m/>
    <m/>
    <m/>
    <s v="Pricente Godinho R. Mentira"/>
    <s v="878228944/848726551"/>
    <s v="Salva Lizandra M. Nhalungo"/>
    <s v="862373036/842381016"/>
    <m/>
    <m/>
    <m/>
    <n v="260001"/>
    <m/>
    <m/>
    <m/>
    <m/>
    <m/>
    <m/>
    <m/>
    <m/>
    <m/>
    <m/>
    <m/>
    <m/>
    <m/>
    <n v="-150"/>
    <m/>
    <m/>
    <m/>
    <n v="0"/>
    <n v="-150"/>
    <s v="Sem registo"/>
  </r>
  <r>
    <d v="2026-04-02T00:00:00"/>
    <x v="1"/>
    <m/>
    <m/>
    <m/>
    <n v="10"/>
    <n v="5"/>
    <n v="5"/>
    <n v="0"/>
    <m/>
    <m/>
    <m/>
    <m/>
    <m/>
    <m/>
    <m/>
    <s v="AGRIFEMMA01L"/>
    <m/>
    <m/>
    <m/>
    <n v="2601417"/>
    <s v="Pricente Godinho R. Mentira"/>
    <x v="4"/>
    <x v="39"/>
    <s v="Chiremera"/>
    <m/>
    <m/>
    <m/>
    <m/>
    <m/>
    <m/>
    <s v="Pricente Godinho R. Mentira"/>
    <s v="878228944/848726551"/>
    <s v="Salva Lizandra M. Nhalungo"/>
    <s v="862373036/842381016"/>
    <m/>
    <m/>
    <m/>
    <n v="260001"/>
    <m/>
    <m/>
    <m/>
    <m/>
    <m/>
    <m/>
    <m/>
    <m/>
    <m/>
    <m/>
    <m/>
    <m/>
    <m/>
    <n v="-10"/>
    <m/>
    <m/>
    <m/>
    <n v="0"/>
    <n v="-5"/>
    <s v="Sem registo"/>
  </r>
  <r>
    <d v="2026-04-02T00:00:00"/>
    <x v="2"/>
    <m/>
    <m/>
    <m/>
    <n v="200"/>
    <n v="200"/>
    <n v="200"/>
    <n v="0"/>
    <m/>
    <m/>
    <m/>
    <m/>
    <m/>
    <m/>
    <m/>
    <s v="SUSSACO"/>
    <m/>
    <m/>
    <m/>
    <n v="2601417"/>
    <s v="Pricente Godinho R. Mentira"/>
    <x v="4"/>
    <x v="39"/>
    <s v="Chiremera"/>
    <m/>
    <m/>
    <m/>
    <m/>
    <m/>
    <m/>
    <s v="Pricente Godinho R. Mentira"/>
    <s v="878228944/848726551"/>
    <s v="Salva Lizandra M. Nhalungo"/>
    <s v="862373036/842381016"/>
    <m/>
    <m/>
    <m/>
    <n v="260001"/>
    <m/>
    <m/>
    <m/>
    <m/>
    <m/>
    <m/>
    <m/>
    <m/>
    <m/>
    <m/>
    <m/>
    <m/>
    <m/>
    <n v="-200"/>
    <m/>
    <m/>
    <m/>
    <n v="0"/>
    <n v="-200"/>
    <s v="Sem registo"/>
  </r>
  <r>
    <d v="2026-04-02T00:00:00"/>
    <x v="3"/>
    <m/>
    <m/>
    <m/>
    <n v="10"/>
    <n v="5"/>
    <n v="5"/>
    <n v="0"/>
    <m/>
    <m/>
    <m/>
    <m/>
    <m/>
    <m/>
    <m/>
    <s v="AGRIMIDACLORP1L"/>
    <m/>
    <m/>
    <m/>
    <n v="2601417"/>
    <s v="Pricente Godinho R. Mentira"/>
    <x v="4"/>
    <x v="39"/>
    <s v="Chiremera"/>
    <m/>
    <m/>
    <m/>
    <m/>
    <m/>
    <m/>
    <s v="Pricente Godinho R. Mentira"/>
    <s v="878228944/848726551"/>
    <s v="Salva Lizandra M. Nhalungo"/>
    <s v="862373036/842381016"/>
    <m/>
    <m/>
    <m/>
    <n v="260001"/>
    <m/>
    <m/>
    <m/>
    <m/>
    <m/>
    <m/>
    <m/>
    <m/>
    <m/>
    <m/>
    <m/>
    <m/>
    <m/>
    <n v="-10"/>
    <m/>
    <m/>
    <m/>
    <n v="0"/>
    <n v="-5"/>
    <s v="Sem registo"/>
  </r>
  <r>
    <d v="2026-04-02T00:00:00"/>
    <x v="4"/>
    <m/>
    <m/>
    <m/>
    <n v="125"/>
    <n v="125"/>
    <n v="125"/>
    <n v="0"/>
    <m/>
    <m/>
    <m/>
    <m/>
    <m/>
    <m/>
    <m/>
    <s v="MXIXMILHOKG"/>
    <m/>
    <m/>
    <m/>
    <n v="2601417"/>
    <s v="Pricente Godinho R. Mentira"/>
    <x v="4"/>
    <x v="39"/>
    <s v="Chiremera"/>
    <m/>
    <m/>
    <m/>
    <m/>
    <m/>
    <m/>
    <s v="Pricente Godinho R. Mentira"/>
    <s v="878228944/848726551"/>
    <s v="Salva Lizandra M. Nhalungo"/>
    <s v="862373036/842381016"/>
    <m/>
    <m/>
    <m/>
    <n v="260001"/>
    <m/>
    <m/>
    <m/>
    <m/>
    <m/>
    <m/>
    <m/>
    <m/>
    <m/>
    <m/>
    <m/>
    <m/>
    <m/>
    <n v="-125"/>
    <m/>
    <n v="125"/>
    <m/>
    <n v="125"/>
    <n v="0"/>
    <s v="Entregue"/>
  </r>
  <r>
    <d v="2026-04-02T00:00:00"/>
    <x v="0"/>
    <m/>
    <m/>
    <m/>
    <n v="2430"/>
    <n v="2430"/>
    <n v="990"/>
    <n v="-1440"/>
    <m/>
    <m/>
    <m/>
    <m/>
    <m/>
    <m/>
    <m/>
    <s v="MXIXFEIJAOKG"/>
    <m/>
    <m/>
    <m/>
    <n v="2601418"/>
    <s v="Quisito Inacio Breu Novo"/>
    <x v="2"/>
    <x v="28"/>
    <s v="NDORO"/>
    <m/>
    <m/>
    <m/>
    <m/>
    <m/>
    <m/>
    <s v="Quisito Inacio Breu Novo"/>
    <s v="879131998"/>
    <s v="Filipe Paulino Saute"/>
    <s v="847254103/875454103"/>
    <m/>
    <m/>
    <m/>
    <n v="260001"/>
    <m/>
    <m/>
    <m/>
    <m/>
    <m/>
    <m/>
    <m/>
    <m/>
    <m/>
    <m/>
    <m/>
    <m/>
    <m/>
    <n v="-1440"/>
    <m/>
    <m/>
    <n v="2430"/>
    <n v="0"/>
    <n v="-990"/>
    <s v="Sem registo"/>
  </r>
  <r>
    <d v="2026-04-02T00:00:00"/>
    <x v="1"/>
    <m/>
    <m/>
    <m/>
    <n v="162"/>
    <n v="81"/>
    <n v="66"/>
    <n v="-15"/>
    <m/>
    <m/>
    <m/>
    <m/>
    <m/>
    <m/>
    <m/>
    <s v="AGRIFEMMA01L"/>
    <m/>
    <m/>
    <m/>
    <n v="2601418"/>
    <s v="Quisito Inacio Breu Novo"/>
    <x v="2"/>
    <x v="28"/>
    <s v="NDORO"/>
    <m/>
    <m/>
    <m/>
    <m/>
    <m/>
    <m/>
    <s v="Quisito Inacio Breu Novo"/>
    <s v="879131998"/>
    <s v="Filipe Paulino Saute"/>
    <s v="847254103/875454103"/>
    <m/>
    <m/>
    <m/>
    <n v="260001"/>
    <m/>
    <m/>
    <m/>
    <m/>
    <m/>
    <m/>
    <m/>
    <m/>
    <m/>
    <m/>
    <m/>
    <m/>
    <m/>
    <n v="-96"/>
    <m/>
    <m/>
    <m/>
    <n v="0"/>
    <n v="-66"/>
    <s v="Sem registo"/>
  </r>
  <r>
    <d v="2026-04-02T00:00:00"/>
    <x v="2"/>
    <m/>
    <m/>
    <m/>
    <n v="3240"/>
    <n v="3240"/>
    <n v="1320"/>
    <n v="-1920"/>
    <m/>
    <m/>
    <m/>
    <m/>
    <m/>
    <m/>
    <m/>
    <s v="SUSSACO"/>
    <m/>
    <m/>
    <m/>
    <n v="2601418"/>
    <s v="Quisito Inacio Breu Novo"/>
    <x v="2"/>
    <x v="28"/>
    <s v="NDORO"/>
    <m/>
    <m/>
    <m/>
    <m/>
    <m/>
    <m/>
    <s v="Quisito Inacio Breu Novo"/>
    <s v="879131998"/>
    <s v="Filipe Paulino Saute"/>
    <s v="847254103/875454103"/>
    <m/>
    <m/>
    <m/>
    <n v="260001"/>
    <m/>
    <m/>
    <m/>
    <m/>
    <m/>
    <m/>
    <m/>
    <m/>
    <m/>
    <m/>
    <m/>
    <m/>
    <m/>
    <n v="-1920"/>
    <m/>
    <m/>
    <m/>
    <n v="0"/>
    <n v="-1320"/>
    <s v="Sem registo"/>
  </r>
  <r>
    <d v="2026-04-02T00:00:00"/>
    <x v="3"/>
    <m/>
    <m/>
    <m/>
    <n v="162"/>
    <n v="81"/>
    <n v="66"/>
    <n v="-15"/>
    <m/>
    <m/>
    <m/>
    <m/>
    <m/>
    <m/>
    <m/>
    <s v="AGRIMIDACLORP1L"/>
    <m/>
    <m/>
    <m/>
    <n v="2601418"/>
    <s v="Quisito Inacio Breu Novo"/>
    <x v="2"/>
    <x v="28"/>
    <s v="NDORO"/>
    <m/>
    <m/>
    <m/>
    <m/>
    <m/>
    <m/>
    <s v="Quisito Inacio Breu Novo"/>
    <s v="879131998"/>
    <s v="Filipe Paulino Saute"/>
    <s v="847254103/875454103"/>
    <m/>
    <m/>
    <m/>
    <n v="260001"/>
    <m/>
    <m/>
    <m/>
    <m/>
    <m/>
    <m/>
    <m/>
    <m/>
    <m/>
    <m/>
    <m/>
    <m/>
    <m/>
    <n v="-96"/>
    <m/>
    <m/>
    <m/>
    <n v="0"/>
    <n v="-66"/>
    <s v="Sem registo"/>
  </r>
  <r>
    <d v="2026-04-02T00:00:00"/>
    <x v="4"/>
    <m/>
    <m/>
    <m/>
    <n v="2025"/>
    <n v="2025"/>
    <n v="825"/>
    <n v="-1200"/>
    <m/>
    <m/>
    <m/>
    <m/>
    <m/>
    <m/>
    <m/>
    <s v="MXIXMILHOKG"/>
    <m/>
    <m/>
    <m/>
    <n v="2601418"/>
    <s v="Quisito Inacio Breu Novo"/>
    <x v="2"/>
    <x v="28"/>
    <s v="NDORO"/>
    <m/>
    <m/>
    <m/>
    <m/>
    <m/>
    <m/>
    <s v="Quisito Inacio Breu Novo"/>
    <s v="879131998"/>
    <s v="Filipe Paulino Saute"/>
    <s v="847254103/875454103"/>
    <m/>
    <m/>
    <m/>
    <n v="260001"/>
    <m/>
    <m/>
    <m/>
    <m/>
    <m/>
    <m/>
    <m/>
    <m/>
    <m/>
    <m/>
    <m/>
    <m/>
    <m/>
    <n v="-1200"/>
    <m/>
    <m/>
    <n v="2025"/>
    <n v="0"/>
    <n v="-825"/>
    <s v="Sem registo"/>
  </r>
  <r>
    <d v="2026-04-02T00:00:00"/>
    <x v="0"/>
    <m/>
    <m/>
    <m/>
    <n v="615"/>
    <n v="615"/>
    <n v="615"/>
    <n v="0"/>
    <m/>
    <m/>
    <m/>
    <m/>
    <m/>
    <m/>
    <m/>
    <s v="MXIXFEIJAOKG"/>
    <m/>
    <m/>
    <m/>
    <n v="2601419"/>
    <s v="Quiterio Paulo Mesa"/>
    <x v="0"/>
    <x v="35"/>
    <s v="Namacata"/>
    <m/>
    <m/>
    <m/>
    <m/>
    <m/>
    <m/>
    <s v="Quiterio Paulo Mesa"/>
    <s v="874188179"/>
    <s v="Anilda Eugenia Badru"/>
    <s v="875359290/843733031"/>
    <m/>
    <m/>
    <m/>
    <n v="260001"/>
    <m/>
    <m/>
    <m/>
    <m/>
    <m/>
    <m/>
    <m/>
    <m/>
    <m/>
    <m/>
    <m/>
    <m/>
    <m/>
    <n v="0"/>
    <m/>
    <m/>
    <m/>
    <n v="0"/>
    <n v="-615"/>
    <s v="Sem registo"/>
  </r>
  <r>
    <d v="2026-04-02T00:00:00"/>
    <x v="1"/>
    <m/>
    <m/>
    <m/>
    <n v="41"/>
    <n v="20.5"/>
    <n v="41"/>
    <n v="20.5"/>
    <m/>
    <m/>
    <m/>
    <m/>
    <m/>
    <m/>
    <m/>
    <s v="AGRIFEMMA01L"/>
    <m/>
    <m/>
    <m/>
    <n v="2601419"/>
    <s v="Quiterio Paulo Mesa"/>
    <x v="0"/>
    <x v="35"/>
    <s v="Namacata"/>
    <m/>
    <m/>
    <m/>
    <m/>
    <m/>
    <m/>
    <s v="Quiterio Paulo Mesa"/>
    <s v="874188179"/>
    <s v="Anilda Eugenia Badru"/>
    <s v="875359290/843733031"/>
    <m/>
    <m/>
    <m/>
    <n v="260001"/>
    <m/>
    <m/>
    <m/>
    <m/>
    <m/>
    <m/>
    <m/>
    <m/>
    <m/>
    <m/>
    <m/>
    <m/>
    <m/>
    <n v="0"/>
    <m/>
    <m/>
    <m/>
    <n v="0"/>
    <n v="-41"/>
    <s v="Sem registo"/>
  </r>
  <r>
    <d v="2026-04-02T00:00:00"/>
    <x v="2"/>
    <m/>
    <m/>
    <m/>
    <n v="820"/>
    <n v="820"/>
    <n v="820"/>
    <n v="0"/>
    <m/>
    <m/>
    <m/>
    <m/>
    <m/>
    <m/>
    <m/>
    <s v="SUSSACO"/>
    <m/>
    <m/>
    <m/>
    <n v="2601419"/>
    <s v="Quiterio Paulo Mesa"/>
    <x v="0"/>
    <x v="35"/>
    <s v="Namacata"/>
    <m/>
    <m/>
    <m/>
    <m/>
    <m/>
    <m/>
    <s v="Quiterio Paulo Mesa"/>
    <s v="874188179"/>
    <s v="Anilda Eugenia Badru"/>
    <s v="875359290/843733031"/>
    <m/>
    <m/>
    <m/>
    <n v="260001"/>
    <m/>
    <m/>
    <m/>
    <m/>
    <m/>
    <m/>
    <m/>
    <m/>
    <m/>
    <m/>
    <m/>
    <m/>
    <m/>
    <n v="0"/>
    <m/>
    <m/>
    <m/>
    <n v="0"/>
    <n v="-820"/>
    <s v="Sem registo"/>
  </r>
  <r>
    <d v="2026-04-02T00:00:00"/>
    <x v="5"/>
    <m/>
    <m/>
    <m/>
    <n v="123"/>
    <n v="61.5"/>
    <n v="123"/>
    <n v="61.5"/>
    <m/>
    <m/>
    <m/>
    <m/>
    <m/>
    <m/>
    <m/>
    <s v="AGRIMHMCPA1L"/>
    <m/>
    <m/>
    <m/>
    <n v="2601419"/>
    <s v="Quiterio Paulo Mesa"/>
    <x v="0"/>
    <x v="35"/>
    <s v="Namacata"/>
    <m/>
    <m/>
    <m/>
    <m/>
    <m/>
    <m/>
    <s v="Quiterio Paulo Mesa"/>
    <s v="874188179"/>
    <s v="Anilda Eugenia Badru"/>
    <s v="875359290/843733031"/>
    <m/>
    <m/>
    <m/>
    <n v="260001"/>
    <m/>
    <m/>
    <m/>
    <m/>
    <m/>
    <m/>
    <m/>
    <m/>
    <m/>
    <m/>
    <m/>
    <m/>
    <m/>
    <n v="0"/>
    <m/>
    <m/>
    <m/>
    <n v="0"/>
    <n v="-123"/>
    <s v="Sem registo"/>
  </r>
  <r>
    <d v="2026-04-02T00:00:00"/>
    <x v="6"/>
    <m/>
    <m/>
    <m/>
    <n v="2050"/>
    <n v="2050"/>
    <n v="2050"/>
    <n v="0"/>
    <m/>
    <n v="41"/>
    <m/>
    <m/>
    <m/>
    <m/>
    <m/>
    <s v="MXIXARROZKG"/>
    <m/>
    <m/>
    <m/>
    <n v="2601419"/>
    <s v="Quiterio Paulo Mesa"/>
    <x v="0"/>
    <x v="35"/>
    <s v="Namacata"/>
    <m/>
    <m/>
    <m/>
    <m/>
    <m/>
    <m/>
    <s v="Quiterio Paulo Mesa"/>
    <s v="874188179"/>
    <s v="Anilda Eugenia Badru"/>
    <s v="875359290/843733031"/>
    <m/>
    <m/>
    <m/>
    <n v="260001"/>
    <m/>
    <m/>
    <m/>
    <m/>
    <m/>
    <m/>
    <m/>
    <m/>
    <m/>
    <m/>
    <m/>
    <m/>
    <m/>
    <n v="0"/>
    <m/>
    <m/>
    <m/>
    <n v="0"/>
    <n v="-2050"/>
    <s v="Sem registo"/>
  </r>
  <r>
    <d v="2026-04-02T00:00:00"/>
    <x v="0"/>
    <m/>
    <m/>
    <m/>
    <n v="1635"/>
    <n v="1635"/>
    <n v="1635"/>
    <n v="0"/>
    <m/>
    <m/>
    <m/>
    <m/>
    <m/>
    <m/>
    <m/>
    <s v="MXIXFEIJAOKG"/>
    <m/>
    <m/>
    <m/>
    <n v="2601420"/>
    <s v="Rachide Muane"/>
    <x v="5"/>
    <x v="22"/>
    <s v="Chibuto Sede-Maniquinique B"/>
    <m/>
    <m/>
    <m/>
    <m/>
    <m/>
    <m/>
    <s v="Rachide Muane"/>
    <s v="86123052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635"/>
    <s v="Sem registo"/>
  </r>
  <r>
    <d v="2026-04-02T00:00:00"/>
    <x v="0"/>
    <m/>
    <m/>
    <m/>
    <n v="4320"/>
    <n v="4320"/>
    <n v="4320"/>
    <n v="0"/>
    <m/>
    <m/>
    <m/>
    <m/>
    <m/>
    <m/>
    <m/>
    <s v="MXIXFEIJAOKG"/>
    <m/>
    <m/>
    <m/>
    <n v="2601420"/>
    <s v="Rachide Muane"/>
    <x v="5"/>
    <x v="22"/>
    <s v="Chibuto Sede-Maniquinique Sede Caidundja"/>
    <m/>
    <m/>
    <m/>
    <m/>
    <m/>
    <m/>
    <s v="Rachide Muane"/>
    <s v="86123052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4320"/>
    <s v="Sem registo"/>
  </r>
  <r>
    <d v="2026-04-02T00:00:00"/>
    <x v="0"/>
    <m/>
    <m/>
    <m/>
    <n v="2280"/>
    <n v="2280"/>
    <n v="2280"/>
    <n v="0"/>
    <m/>
    <m/>
    <m/>
    <m/>
    <m/>
    <m/>
    <m/>
    <s v="MXIXFEIJAOKG"/>
    <m/>
    <m/>
    <m/>
    <n v="2601420"/>
    <s v="Rachide Muane"/>
    <x v="5"/>
    <x v="22"/>
    <s v="Chibuto Sede-Maniquinique Sede-Gudogudo"/>
    <m/>
    <m/>
    <m/>
    <m/>
    <m/>
    <m/>
    <s v="Rachide Muane"/>
    <s v="86123052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280"/>
    <s v="Sem registo"/>
  </r>
  <r>
    <d v="2026-04-02T00:00:00"/>
    <x v="0"/>
    <m/>
    <m/>
    <m/>
    <n v="2805"/>
    <n v="2805"/>
    <n v="2805"/>
    <n v="0"/>
    <m/>
    <m/>
    <m/>
    <m/>
    <m/>
    <m/>
    <m/>
    <s v="MXIXFEIJAOKG"/>
    <m/>
    <m/>
    <m/>
    <n v="2601420"/>
    <s v="Rachide Muane"/>
    <x v="5"/>
    <x v="22"/>
    <s v="Chibuto Sede-Maniquinique-A"/>
    <m/>
    <m/>
    <m/>
    <m/>
    <m/>
    <m/>
    <s v="Rachide Muane"/>
    <s v="86123052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805"/>
    <s v="Sem registo"/>
  </r>
  <r>
    <d v="2026-04-02T00:00:00"/>
    <x v="0"/>
    <m/>
    <m/>
    <m/>
    <n v="510"/>
    <n v="510"/>
    <n v="510"/>
    <n v="0"/>
    <m/>
    <m/>
    <m/>
    <m/>
    <m/>
    <m/>
    <m/>
    <s v="MXIXFEIJAOKG"/>
    <m/>
    <m/>
    <m/>
    <n v="2601420"/>
    <s v="Rachide Muane"/>
    <x v="5"/>
    <x v="22"/>
    <s v="Chibuto Sede-Maniquinique-Caidundja"/>
    <m/>
    <m/>
    <m/>
    <m/>
    <m/>
    <m/>
    <s v="Rachide Muane"/>
    <s v="86123052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510"/>
    <s v="Sem registo"/>
  </r>
  <r>
    <d v="2026-04-02T00:00:00"/>
    <x v="0"/>
    <m/>
    <m/>
    <m/>
    <n v="1815"/>
    <n v="1815"/>
    <n v="1815"/>
    <n v="0"/>
    <m/>
    <m/>
    <m/>
    <m/>
    <m/>
    <m/>
    <m/>
    <s v="MXIXFEIJAOKG"/>
    <m/>
    <m/>
    <m/>
    <n v="2601420"/>
    <s v="Rachide Muane"/>
    <x v="5"/>
    <x v="22"/>
    <s v="Chibuto Sede-Maniquinique-Chidinuane"/>
    <m/>
    <m/>
    <m/>
    <m/>
    <m/>
    <m/>
    <s v="Rachide Muane"/>
    <s v="86123052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815"/>
    <s v="Sem registo"/>
  </r>
  <r>
    <d v="2026-04-02T00:00:00"/>
    <x v="0"/>
    <m/>
    <m/>
    <m/>
    <n v="1140"/>
    <n v="1140"/>
    <n v="1140"/>
    <n v="0"/>
    <m/>
    <m/>
    <m/>
    <m/>
    <m/>
    <m/>
    <m/>
    <s v="MXIXFEIJAOKG"/>
    <m/>
    <m/>
    <m/>
    <n v="2601420"/>
    <s v="Rachide Muane"/>
    <x v="5"/>
    <x v="22"/>
    <s v="Chibuto Sede-Maniquinique-Chipendzane"/>
    <m/>
    <m/>
    <m/>
    <m/>
    <m/>
    <m/>
    <s v="Rachide Muane"/>
    <s v="86123052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140"/>
    <s v="Sem registo"/>
  </r>
  <r>
    <d v="2026-04-02T00:00:00"/>
    <x v="0"/>
    <m/>
    <m/>
    <m/>
    <n v="1140"/>
    <n v="1140"/>
    <n v="1140"/>
    <n v="0"/>
    <m/>
    <m/>
    <m/>
    <m/>
    <m/>
    <m/>
    <m/>
    <s v="MXIXFEIJAOKG"/>
    <m/>
    <m/>
    <m/>
    <n v="2601420"/>
    <s v="Rachide Muane"/>
    <x v="5"/>
    <x v="22"/>
    <s v="Chibuto Sede-Maniquinique-Lheambe"/>
    <m/>
    <m/>
    <m/>
    <m/>
    <m/>
    <m/>
    <s v="Rachide Muane"/>
    <s v="86123052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140"/>
    <s v="Sem registo"/>
  </r>
  <r>
    <d v="2026-04-02T00:00:00"/>
    <x v="0"/>
    <m/>
    <m/>
    <m/>
    <n v="285"/>
    <n v="285"/>
    <n v="285"/>
    <n v="0"/>
    <m/>
    <m/>
    <m/>
    <m/>
    <m/>
    <m/>
    <m/>
    <s v="MXIXFEIJAOKG"/>
    <m/>
    <m/>
    <m/>
    <n v="2601420"/>
    <s v="Rachide Muane"/>
    <x v="5"/>
    <x v="22"/>
    <s v="Chibuto Sede-Maniquinique-Maguigui"/>
    <m/>
    <m/>
    <m/>
    <m/>
    <m/>
    <m/>
    <s v="Rachide Muane"/>
    <s v="86123052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85"/>
    <s v="Sem registo"/>
  </r>
  <r>
    <d v="2026-04-02T00:00:00"/>
    <x v="0"/>
    <m/>
    <m/>
    <m/>
    <n v="1245"/>
    <n v="1245"/>
    <n v="1245"/>
    <n v="0"/>
    <m/>
    <m/>
    <m/>
    <m/>
    <m/>
    <m/>
    <m/>
    <s v="MXIXFEIJAOKG"/>
    <m/>
    <m/>
    <m/>
    <n v="2601420"/>
    <s v="Rachide Muane"/>
    <x v="5"/>
    <x v="22"/>
    <s v="Chibuto Sede-Maniquinique-Massuco"/>
    <m/>
    <m/>
    <m/>
    <m/>
    <m/>
    <m/>
    <s v="Rachide Muane"/>
    <s v="86123052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245"/>
    <s v="Sem registo"/>
  </r>
  <r>
    <d v="2026-04-02T00:00:00"/>
    <x v="0"/>
    <m/>
    <m/>
    <m/>
    <n v="1485"/>
    <n v="1485"/>
    <n v="1485"/>
    <n v="0"/>
    <m/>
    <m/>
    <m/>
    <m/>
    <m/>
    <m/>
    <m/>
    <s v="MXIXFEIJAOKG"/>
    <m/>
    <m/>
    <m/>
    <n v="2601420"/>
    <s v="Rachide Muane"/>
    <x v="5"/>
    <x v="22"/>
    <s v="Chibuto Sede-Maniquinique-Mondeane"/>
    <m/>
    <m/>
    <m/>
    <m/>
    <m/>
    <m/>
    <s v="Rachide Muane"/>
    <s v="86123052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485"/>
    <s v="Sem registo"/>
  </r>
  <r>
    <d v="2026-04-02T00:00:00"/>
    <x v="0"/>
    <m/>
    <m/>
    <m/>
    <n v="1695"/>
    <n v="1695"/>
    <n v="1695"/>
    <n v="0"/>
    <m/>
    <m/>
    <m/>
    <m/>
    <m/>
    <m/>
    <m/>
    <s v="MXIXFEIJAOKG"/>
    <m/>
    <m/>
    <m/>
    <n v="2601420"/>
    <s v="Rachide Muane"/>
    <x v="5"/>
    <x v="22"/>
    <s v="Chibuto Sede-Maniquinique-Munandine"/>
    <m/>
    <m/>
    <m/>
    <m/>
    <m/>
    <m/>
    <s v="Rachide Muane"/>
    <s v="86123052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695"/>
    <s v="Sem registo"/>
  </r>
  <r>
    <d v="2026-04-02T00:00:00"/>
    <x v="1"/>
    <m/>
    <m/>
    <m/>
    <n v="109"/>
    <n v="54.5"/>
    <n v="54.5"/>
    <n v="0"/>
    <m/>
    <m/>
    <m/>
    <m/>
    <m/>
    <m/>
    <m/>
    <s v="AGRIFEMMA01L"/>
    <m/>
    <m/>
    <m/>
    <n v="2601420"/>
    <s v="Rachide Muane"/>
    <x v="5"/>
    <x v="22"/>
    <s v="Chibuto Sede-Maniquinique B"/>
    <m/>
    <m/>
    <m/>
    <m/>
    <m/>
    <m/>
    <s v="Rachide Muane"/>
    <s v="86123052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54.5"/>
    <s v="Sem registo"/>
  </r>
  <r>
    <d v="2026-04-02T00:00:00"/>
    <x v="1"/>
    <m/>
    <m/>
    <m/>
    <n v="288"/>
    <n v="144"/>
    <n v="144"/>
    <n v="0"/>
    <m/>
    <m/>
    <m/>
    <m/>
    <m/>
    <m/>
    <m/>
    <s v="AGRIFEMMA01L"/>
    <m/>
    <m/>
    <m/>
    <n v="2601420"/>
    <s v="Rachide Muane"/>
    <x v="5"/>
    <x v="22"/>
    <s v="Chibuto Sede-Maniquinique Sede Caidundja"/>
    <m/>
    <m/>
    <m/>
    <m/>
    <m/>
    <m/>
    <s v="Rachide Muane"/>
    <s v="86123052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44"/>
    <s v="Sem registo"/>
  </r>
  <r>
    <d v="2026-04-02T00:00:00"/>
    <x v="1"/>
    <m/>
    <m/>
    <m/>
    <n v="152"/>
    <n v="76"/>
    <n v="76"/>
    <n v="0"/>
    <m/>
    <m/>
    <m/>
    <m/>
    <m/>
    <m/>
    <m/>
    <s v="AGRIFEMMA01L"/>
    <m/>
    <m/>
    <m/>
    <n v="2601420"/>
    <s v="Rachide Muane"/>
    <x v="5"/>
    <x v="22"/>
    <s v="Chibuto Sede-Maniquinique Sede-Gudogudo"/>
    <m/>
    <m/>
    <m/>
    <m/>
    <m/>
    <m/>
    <s v="Rachide Muane"/>
    <s v="86123052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76"/>
    <s v="Sem registo"/>
  </r>
  <r>
    <d v="2026-04-02T00:00:00"/>
    <x v="1"/>
    <m/>
    <m/>
    <m/>
    <n v="187"/>
    <n v="93.5"/>
    <n v="93.5"/>
    <n v="0"/>
    <m/>
    <m/>
    <m/>
    <m/>
    <m/>
    <m/>
    <m/>
    <s v="AGRIFEMMA01L"/>
    <m/>
    <m/>
    <m/>
    <n v="2601420"/>
    <s v="Rachide Muane"/>
    <x v="5"/>
    <x v="22"/>
    <s v="Chibuto Sede-Maniquinique-A"/>
    <m/>
    <m/>
    <m/>
    <m/>
    <m/>
    <m/>
    <s v="Rachide Muane"/>
    <s v="86123052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93.5"/>
    <s v="Sem registo"/>
  </r>
  <r>
    <d v="2026-04-02T00:00:00"/>
    <x v="1"/>
    <m/>
    <m/>
    <m/>
    <n v="34"/>
    <n v="17"/>
    <n v="17"/>
    <n v="0"/>
    <m/>
    <m/>
    <m/>
    <m/>
    <m/>
    <m/>
    <m/>
    <s v="AGRIFEMMA01L"/>
    <m/>
    <m/>
    <m/>
    <n v="2601420"/>
    <s v="Rachide Muane"/>
    <x v="5"/>
    <x v="22"/>
    <s v="Chibuto Sede-Maniquinique-Caidundja"/>
    <m/>
    <m/>
    <m/>
    <m/>
    <m/>
    <m/>
    <s v="Rachide Muane"/>
    <s v="86123052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7"/>
    <s v="Sem registo"/>
  </r>
  <r>
    <d v="2026-04-02T00:00:00"/>
    <x v="1"/>
    <m/>
    <m/>
    <m/>
    <n v="121"/>
    <n v="60.5"/>
    <n v="60.5"/>
    <n v="0"/>
    <m/>
    <m/>
    <m/>
    <m/>
    <m/>
    <m/>
    <m/>
    <s v="AGRIFEMMA01L"/>
    <m/>
    <m/>
    <m/>
    <n v="2601420"/>
    <s v="Rachide Muane"/>
    <x v="5"/>
    <x v="22"/>
    <s v="Chibuto Sede-Maniquinique-Chidinuane"/>
    <m/>
    <m/>
    <m/>
    <m/>
    <m/>
    <m/>
    <s v="Rachide Muane"/>
    <s v="86123052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60.5"/>
    <s v="Sem registo"/>
  </r>
  <r>
    <d v="2026-04-02T00:00:00"/>
    <x v="1"/>
    <m/>
    <m/>
    <m/>
    <n v="76"/>
    <n v="38"/>
    <n v="38"/>
    <n v="0"/>
    <m/>
    <m/>
    <m/>
    <m/>
    <m/>
    <m/>
    <m/>
    <s v="AGRIFEMMA01L"/>
    <m/>
    <m/>
    <m/>
    <n v="2601420"/>
    <s v="Rachide Muane"/>
    <x v="5"/>
    <x v="22"/>
    <s v="Chibuto Sede-Maniquinique-Chipendzane"/>
    <m/>
    <m/>
    <m/>
    <m/>
    <m/>
    <m/>
    <s v="Rachide Muane"/>
    <s v="86123052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38"/>
    <s v="Sem registo"/>
  </r>
  <r>
    <d v="2026-04-02T00:00:00"/>
    <x v="1"/>
    <m/>
    <m/>
    <m/>
    <n v="76"/>
    <n v="38"/>
    <n v="38"/>
    <n v="0"/>
    <m/>
    <m/>
    <m/>
    <m/>
    <m/>
    <m/>
    <m/>
    <s v="AGRIFEMMA01L"/>
    <m/>
    <m/>
    <m/>
    <n v="2601420"/>
    <s v="Rachide Muane"/>
    <x v="5"/>
    <x v="22"/>
    <s v="Chibuto Sede-Maniquinique-Lheambe"/>
    <m/>
    <m/>
    <m/>
    <m/>
    <m/>
    <m/>
    <s v="Rachide Muane"/>
    <s v="86123052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38"/>
    <s v="Sem registo"/>
  </r>
  <r>
    <d v="2026-04-02T00:00:00"/>
    <x v="1"/>
    <m/>
    <m/>
    <m/>
    <n v="19"/>
    <n v="9.5"/>
    <n v="9.5"/>
    <n v="0"/>
    <m/>
    <m/>
    <m/>
    <m/>
    <m/>
    <m/>
    <m/>
    <s v="AGRIFEMMA01L"/>
    <m/>
    <m/>
    <m/>
    <n v="2601420"/>
    <s v="Rachide Muane"/>
    <x v="5"/>
    <x v="22"/>
    <s v="Chibuto Sede-Maniquinique-Maguigui"/>
    <m/>
    <m/>
    <m/>
    <m/>
    <m/>
    <m/>
    <s v="Rachide Muane"/>
    <s v="86123052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9.5"/>
    <s v="Sem registo"/>
  </r>
  <r>
    <d v="2026-04-02T00:00:00"/>
    <x v="1"/>
    <m/>
    <m/>
    <m/>
    <n v="83"/>
    <n v="41.5"/>
    <n v="41.5"/>
    <n v="0"/>
    <m/>
    <m/>
    <m/>
    <m/>
    <m/>
    <m/>
    <m/>
    <s v="AGRIFEMMA01L"/>
    <m/>
    <m/>
    <m/>
    <n v="2601420"/>
    <s v="Rachide Muane"/>
    <x v="5"/>
    <x v="22"/>
    <s v="Chibuto Sede-Maniquinique-Massuco"/>
    <m/>
    <m/>
    <m/>
    <m/>
    <m/>
    <m/>
    <s v="Rachide Muane"/>
    <s v="86123052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41.5"/>
    <s v="Sem registo"/>
  </r>
  <r>
    <d v="2026-04-02T00:00:00"/>
    <x v="1"/>
    <m/>
    <m/>
    <m/>
    <n v="99"/>
    <n v="49.5"/>
    <n v="49.5"/>
    <n v="0"/>
    <m/>
    <m/>
    <m/>
    <m/>
    <m/>
    <m/>
    <m/>
    <s v="AGRIFEMMA01L"/>
    <m/>
    <m/>
    <m/>
    <n v="2601420"/>
    <s v="Rachide Muane"/>
    <x v="5"/>
    <x v="22"/>
    <s v="Chibuto Sede-Maniquinique-Mondeane"/>
    <m/>
    <m/>
    <m/>
    <m/>
    <m/>
    <m/>
    <s v="Rachide Muane"/>
    <s v="86123052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49.5"/>
    <s v="Sem registo"/>
  </r>
  <r>
    <d v="2026-04-02T00:00:00"/>
    <x v="1"/>
    <m/>
    <m/>
    <m/>
    <n v="113"/>
    <n v="56.5"/>
    <n v="56.5"/>
    <n v="0"/>
    <m/>
    <m/>
    <m/>
    <m/>
    <m/>
    <m/>
    <m/>
    <s v="AGRIFEMMA01L"/>
    <m/>
    <m/>
    <m/>
    <n v="2601420"/>
    <s v="Rachide Muane"/>
    <x v="5"/>
    <x v="22"/>
    <s v="Chibuto Sede-Maniquinique-Munandine"/>
    <m/>
    <m/>
    <m/>
    <m/>
    <m/>
    <m/>
    <s v="Rachide Muane"/>
    <s v="86123052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56.5"/>
    <s v="Sem registo"/>
  </r>
  <r>
    <d v="2026-04-02T00:00:00"/>
    <x v="2"/>
    <m/>
    <m/>
    <m/>
    <n v="2180"/>
    <n v="2180"/>
    <n v="2180"/>
    <n v="0"/>
    <m/>
    <m/>
    <m/>
    <m/>
    <m/>
    <m/>
    <m/>
    <s v="SUSSACO"/>
    <m/>
    <m/>
    <m/>
    <n v="2601420"/>
    <s v="Rachide Muane"/>
    <x v="5"/>
    <x v="22"/>
    <s v="Chibuto Sede-Maniquinique B"/>
    <m/>
    <m/>
    <m/>
    <m/>
    <m/>
    <m/>
    <s v="Rachide Muane"/>
    <s v="86123052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180"/>
    <s v="Sem registo"/>
  </r>
  <r>
    <d v="2026-04-02T00:00:00"/>
    <x v="2"/>
    <m/>
    <m/>
    <m/>
    <n v="5760"/>
    <n v="5760"/>
    <n v="5760"/>
    <n v="0"/>
    <m/>
    <m/>
    <m/>
    <m/>
    <m/>
    <m/>
    <m/>
    <s v="SUSSACO"/>
    <m/>
    <m/>
    <m/>
    <n v="2601420"/>
    <s v="Rachide Muane"/>
    <x v="5"/>
    <x v="22"/>
    <s v="Chibuto Sede-Maniquinique Sede Caidundja"/>
    <m/>
    <m/>
    <m/>
    <m/>
    <m/>
    <m/>
    <s v="Rachide Muane"/>
    <s v="86123052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5760"/>
    <s v="Sem registo"/>
  </r>
  <r>
    <d v="2026-04-02T00:00:00"/>
    <x v="2"/>
    <m/>
    <m/>
    <m/>
    <n v="3040"/>
    <n v="3040"/>
    <n v="3040"/>
    <n v="0"/>
    <m/>
    <m/>
    <m/>
    <m/>
    <m/>
    <m/>
    <m/>
    <s v="SUSSACO"/>
    <m/>
    <m/>
    <m/>
    <n v="2601420"/>
    <s v="Rachide Muane"/>
    <x v="5"/>
    <x v="22"/>
    <s v="Chibuto Sede-Maniquinique Sede-Gudogudo"/>
    <m/>
    <m/>
    <m/>
    <m/>
    <m/>
    <m/>
    <s v="Rachide Muane"/>
    <s v="86123052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3040"/>
    <s v="Sem registo"/>
  </r>
  <r>
    <d v="2026-04-02T00:00:00"/>
    <x v="2"/>
    <m/>
    <m/>
    <m/>
    <n v="3740"/>
    <n v="3740"/>
    <n v="3740"/>
    <n v="0"/>
    <m/>
    <m/>
    <m/>
    <m/>
    <m/>
    <m/>
    <m/>
    <s v="SUSSACO"/>
    <m/>
    <m/>
    <m/>
    <n v="2601420"/>
    <s v="Rachide Muane"/>
    <x v="5"/>
    <x v="22"/>
    <s v="Chibuto Sede-Maniquinique-A"/>
    <m/>
    <m/>
    <m/>
    <m/>
    <m/>
    <m/>
    <s v="Rachide Muane"/>
    <s v="86123052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3740"/>
    <s v="Sem registo"/>
  </r>
  <r>
    <d v="2026-04-02T00:00:00"/>
    <x v="2"/>
    <m/>
    <m/>
    <m/>
    <n v="680"/>
    <n v="680"/>
    <n v="680"/>
    <n v="0"/>
    <m/>
    <m/>
    <m/>
    <m/>
    <m/>
    <m/>
    <m/>
    <s v="SUSSACO"/>
    <m/>
    <m/>
    <m/>
    <n v="2601420"/>
    <s v="Rachide Muane"/>
    <x v="5"/>
    <x v="22"/>
    <s v="Chibuto Sede-Maniquinique-Caidundja"/>
    <m/>
    <m/>
    <m/>
    <m/>
    <m/>
    <m/>
    <s v="Rachide Muane"/>
    <s v="86123052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680"/>
    <s v="Sem registo"/>
  </r>
  <r>
    <d v="2026-04-02T00:00:00"/>
    <x v="2"/>
    <m/>
    <m/>
    <m/>
    <n v="2420"/>
    <n v="2420"/>
    <n v="2420"/>
    <n v="0"/>
    <m/>
    <m/>
    <m/>
    <m/>
    <m/>
    <m/>
    <m/>
    <s v="SUSSACO"/>
    <m/>
    <m/>
    <m/>
    <n v="2601420"/>
    <s v="Rachide Muane"/>
    <x v="5"/>
    <x v="22"/>
    <s v="Chibuto Sede-Maniquinique-Chidinuane"/>
    <m/>
    <m/>
    <m/>
    <m/>
    <m/>
    <m/>
    <s v="Rachide Muane"/>
    <s v="86123052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420"/>
    <s v="Sem registo"/>
  </r>
  <r>
    <d v="2026-04-02T00:00:00"/>
    <x v="2"/>
    <m/>
    <m/>
    <m/>
    <n v="1520"/>
    <n v="1520"/>
    <n v="1520"/>
    <n v="0"/>
    <m/>
    <m/>
    <m/>
    <m/>
    <m/>
    <m/>
    <m/>
    <s v="SUSSACO"/>
    <m/>
    <m/>
    <m/>
    <n v="2601420"/>
    <s v="Rachide Muane"/>
    <x v="5"/>
    <x v="22"/>
    <s v="Chibuto Sede-Maniquinique-Chipendzane"/>
    <m/>
    <m/>
    <m/>
    <m/>
    <m/>
    <m/>
    <s v="Rachide Muane"/>
    <s v="86123052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520"/>
    <s v="Sem registo"/>
  </r>
  <r>
    <d v="2026-04-02T00:00:00"/>
    <x v="2"/>
    <m/>
    <m/>
    <m/>
    <n v="1520"/>
    <n v="1520"/>
    <n v="1520"/>
    <n v="0"/>
    <m/>
    <m/>
    <m/>
    <m/>
    <m/>
    <m/>
    <m/>
    <s v="SUSSACO"/>
    <m/>
    <m/>
    <m/>
    <n v="2601420"/>
    <s v="Rachide Muane"/>
    <x v="5"/>
    <x v="22"/>
    <s v="Chibuto Sede-Maniquinique-Lheambe"/>
    <m/>
    <m/>
    <m/>
    <m/>
    <m/>
    <m/>
    <s v="Rachide Muane"/>
    <s v="86123052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520"/>
    <s v="Sem registo"/>
  </r>
  <r>
    <d v="2026-04-02T00:00:00"/>
    <x v="2"/>
    <m/>
    <m/>
    <m/>
    <n v="380"/>
    <n v="380"/>
    <n v="380"/>
    <n v="0"/>
    <m/>
    <m/>
    <m/>
    <m/>
    <m/>
    <m/>
    <m/>
    <s v="SUSSACO"/>
    <m/>
    <m/>
    <m/>
    <n v="2601420"/>
    <s v="Rachide Muane"/>
    <x v="5"/>
    <x v="22"/>
    <s v="Chibuto Sede-Maniquinique-Maguigui"/>
    <m/>
    <m/>
    <m/>
    <m/>
    <m/>
    <m/>
    <s v="Rachide Muane"/>
    <s v="86123052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380"/>
    <s v="Sem registo"/>
  </r>
  <r>
    <d v="2026-04-02T00:00:00"/>
    <x v="2"/>
    <m/>
    <m/>
    <m/>
    <n v="1660"/>
    <n v="1660"/>
    <n v="1660"/>
    <n v="0"/>
    <m/>
    <m/>
    <m/>
    <m/>
    <m/>
    <m/>
    <m/>
    <s v="SUSSACO"/>
    <m/>
    <m/>
    <m/>
    <n v="2601420"/>
    <s v="Rachide Muane"/>
    <x v="5"/>
    <x v="22"/>
    <s v="Chibuto Sede-Maniquinique-Massuco"/>
    <m/>
    <m/>
    <m/>
    <m/>
    <m/>
    <m/>
    <s v="Rachide Muane"/>
    <s v="86123052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660"/>
    <s v="Sem registo"/>
  </r>
  <r>
    <d v="2026-04-02T00:00:00"/>
    <x v="2"/>
    <m/>
    <m/>
    <m/>
    <n v="1980"/>
    <n v="1980"/>
    <n v="1980"/>
    <n v="0"/>
    <m/>
    <m/>
    <m/>
    <m/>
    <m/>
    <m/>
    <m/>
    <s v="SUSSACO"/>
    <m/>
    <m/>
    <m/>
    <n v="2601420"/>
    <s v="Rachide Muane"/>
    <x v="5"/>
    <x v="22"/>
    <s v="Chibuto Sede-Maniquinique-Mondeane"/>
    <m/>
    <m/>
    <m/>
    <m/>
    <m/>
    <m/>
    <s v="Rachide Muane"/>
    <s v="86123052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980"/>
    <s v="Sem registo"/>
  </r>
  <r>
    <d v="2026-04-02T00:00:00"/>
    <x v="2"/>
    <m/>
    <m/>
    <m/>
    <n v="2260"/>
    <n v="2260"/>
    <n v="2260"/>
    <n v="0"/>
    <m/>
    <m/>
    <m/>
    <m/>
    <m/>
    <m/>
    <m/>
    <s v="SUSSACO"/>
    <m/>
    <m/>
    <m/>
    <n v="2601420"/>
    <s v="Rachide Muane"/>
    <x v="5"/>
    <x v="22"/>
    <s v="Chibuto Sede-Maniquinique-Munandine"/>
    <m/>
    <m/>
    <m/>
    <m/>
    <m/>
    <m/>
    <s v="Rachide Muane"/>
    <s v="86123052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260"/>
    <s v="Sem registo"/>
  </r>
  <r>
    <d v="2026-04-02T00:00:00"/>
    <x v="3"/>
    <m/>
    <m/>
    <m/>
    <n v="109"/>
    <n v="54.5"/>
    <n v="54.5"/>
    <n v="0"/>
    <m/>
    <m/>
    <m/>
    <m/>
    <m/>
    <m/>
    <m/>
    <s v="AGRIMIDACLORP1L"/>
    <m/>
    <m/>
    <m/>
    <n v="2601420"/>
    <s v="Rachide Muane"/>
    <x v="5"/>
    <x v="22"/>
    <s v="Chibuto Sede-Maniquinique B"/>
    <m/>
    <m/>
    <m/>
    <m/>
    <m/>
    <m/>
    <s v="Rachide Muane"/>
    <s v="86123052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54.5"/>
    <s v="Sem registo"/>
  </r>
  <r>
    <d v="2026-04-02T00:00:00"/>
    <x v="3"/>
    <m/>
    <m/>
    <m/>
    <n v="288"/>
    <n v="144"/>
    <n v="144"/>
    <n v="0"/>
    <m/>
    <m/>
    <m/>
    <m/>
    <m/>
    <m/>
    <m/>
    <s v="AGRIMIDACLORP1L"/>
    <m/>
    <m/>
    <m/>
    <n v="2601420"/>
    <s v="Rachide Muane"/>
    <x v="5"/>
    <x v="22"/>
    <s v="Chibuto Sede-Maniquinique Sede Caidundja"/>
    <m/>
    <m/>
    <m/>
    <m/>
    <m/>
    <m/>
    <s v="Rachide Muane"/>
    <s v="86123052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44"/>
    <s v="Sem registo"/>
  </r>
  <r>
    <d v="2026-04-02T00:00:00"/>
    <x v="3"/>
    <m/>
    <m/>
    <m/>
    <n v="152"/>
    <n v="76"/>
    <n v="76"/>
    <n v="0"/>
    <m/>
    <m/>
    <m/>
    <m/>
    <m/>
    <m/>
    <m/>
    <s v="AGRIMIDACLORP1L"/>
    <m/>
    <m/>
    <m/>
    <n v="2601420"/>
    <s v="Rachide Muane"/>
    <x v="5"/>
    <x v="22"/>
    <s v="Chibuto Sede-Maniquinique Sede-Gudogudo"/>
    <m/>
    <m/>
    <m/>
    <m/>
    <m/>
    <m/>
    <s v="Rachide Muane"/>
    <s v="86123052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76"/>
    <s v="Sem registo"/>
  </r>
  <r>
    <d v="2026-04-02T00:00:00"/>
    <x v="3"/>
    <m/>
    <m/>
    <m/>
    <n v="187"/>
    <n v="93.5"/>
    <n v="93.5"/>
    <n v="0"/>
    <m/>
    <m/>
    <m/>
    <m/>
    <m/>
    <m/>
    <m/>
    <s v="AGRIMIDACLORP1L"/>
    <m/>
    <m/>
    <m/>
    <n v="2601420"/>
    <s v="Rachide Muane"/>
    <x v="5"/>
    <x v="22"/>
    <s v="Chibuto Sede-Maniquinique-A"/>
    <m/>
    <m/>
    <m/>
    <m/>
    <m/>
    <m/>
    <s v="Rachide Muane"/>
    <s v="86123052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93.5"/>
    <s v="Sem registo"/>
  </r>
  <r>
    <d v="2026-04-02T00:00:00"/>
    <x v="3"/>
    <m/>
    <m/>
    <m/>
    <n v="34"/>
    <n v="17"/>
    <n v="17"/>
    <n v="0"/>
    <m/>
    <m/>
    <m/>
    <m/>
    <m/>
    <m/>
    <m/>
    <s v="AGRIMIDACLORP1L"/>
    <m/>
    <m/>
    <m/>
    <n v="2601420"/>
    <s v="Rachide Muane"/>
    <x v="5"/>
    <x v="22"/>
    <s v="Chibuto Sede-Maniquinique-Caidundja"/>
    <m/>
    <m/>
    <m/>
    <m/>
    <m/>
    <m/>
    <s v="Rachide Muane"/>
    <s v="86123052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7"/>
    <s v="Sem registo"/>
  </r>
  <r>
    <d v="2026-04-02T00:00:00"/>
    <x v="3"/>
    <m/>
    <m/>
    <m/>
    <n v="121"/>
    <n v="60.5"/>
    <n v="60.5"/>
    <n v="0"/>
    <m/>
    <m/>
    <m/>
    <m/>
    <m/>
    <m/>
    <m/>
    <s v="AGRIMIDACLORP1L"/>
    <m/>
    <m/>
    <m/>
    <n v="2601420"/>
    <s v="Rachide Muane"/>
    <x v="5"/>
    <x v="22"/>
    <s v="Chibuto Sede-Maniquinique-Chidinuane"/>
    <m/>
    <m/>
    <m/>
    <m/>
    <m/>
    <m/>
    <s v="Rachide Muane"/>
    <s v="86123052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60.5"/>
    <s v="Sem registo"/>
  </r>
  <r>
    <d v="2026-04-02T00:00:00"/>
    <x v="3"/>
    <m/>
    <m/>
    <m/>
    <n v="76"/>
    <n v="38"/>
    <n v="38"/>
    <n v="0"/>
    <m/>
    <m/>
    <m/>
    <m/>
    <m/>
    <m/>
    <m/>
    <s v="AGRIMIDACLORP1L"/>
    <m/>
    <m/>
    <m/>
    <n v="2601420"/>
    <s v="Rachide Muane"/>
    <x v="5"/>
    <x v="22"/>
    <s v="Chibuto Sede-Maniquinique-Chipendzane"/>
    <m/>
    <m/>
    <m/>
    <m/>
    <m/>
    <m/>
    <s v="Rachide Muane"/>
    <s v="86123052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38"/>
    <s v="Sem registo"/>
  </r>
  <r>
    <d v="2026-04-02T00:00:00"/>
    <x v="3"/>
    <m/>
    <m/>
    <m/>
    <n v="76"/>
    <n v="38"/>
    <n v="38"/>
    <n v="0"/>
    <m/>
    <m/>
    <m/>
    <m/>
    <m/>
    <m/>
    <m/>
    <s v="AGRIMIDACLORP1L"/>
    <m/>
    <m/>
    <m/>
    <n v="2601420"/>
    <s v="Rachide Muane"/>
    <x v="5"/>
    <x v="22"/>
    <s v="Chibuto Sede-Maniquinique-Lheambe"/>
    <m/>
    <m/>
    <m/>
    <m/>
    <m/>
    <m/>
    <s v="Rachide Muane"/>
    <s v="86123052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38"/>
    <s v="Sem registo"/>
  </r>
  <r>
    <d v="2026-04-02T00:00:00"/>
    <x v="3"/>
    <m/>
    <m/>
    <m/>
    <n v="19"/>
    <n v="9.5"/>
    <n v="9.5"/>
    <n v="0"/>
    <m/>
    <m/>
    <m/>
    <m/>
    <m/>
    <m/>
    <m/>
    <s v="AGRIMIDACLORP1L"/>
    <m/>
    <m/>
    <m/>
    <n v="2601420"/>
    <s v="Rachide Muane"/>
    <x v="5"/>
    <x v="22"/>
    <s v="Chibuto Sede-Maniquinique-Maguigui"/>
    <m/>
    <m/>
    <m/>
    <m/>
    <m/>
    <m/>
    <s v="Rachide Muane"/>
    <s v="86123052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9.5"/>
    <s v="Sem registo"/>
  </r>
  <r>
    <d v="2026-04-02T00:00:00"/>
    <x v="3"/>
    <m/>
    <m/>
    <m/>
    <n v="83"/>
    <n v="41.5"/>
    <n v="41.5"/>
    <n v="0"/>
    <m/>
    <m/>
    <m/>
    <m/>
    <m/>
    <m/>
    <m/>
    <s v="AGRIMIDACLORP1L"/>
    <m/>
    <m/>
    <m/>
    <n v="2601420"/>
    <s v="Rachide Muane"/>
    <x v="5"/>
    <x v="22"/>
    <s v="Chibuto Sede-Maniquinique-Massuco"/>
    <m/>
    <m/>
    <m/>
    <m/>
    <m/>
    <m/>
    <s v="Rachide Muane"/>
    <s v="86123052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41.5"/>
    <s v="Sem registo"/>
  </r>
  <r>
    <d v="2026-04-02T00:00:00"/>
    <x v="3"/>
    <m/>
    <m/>
    <m/>
    <n v="99"/>
    <n v="49.5"/>
    <n v="49.5"/>
    <n v="0"/>
    <m/>
    <m/>
    <m/>
    <m/>
    <m/>
    <m/>
    <m/>
    <s v="AGRIMIDACLORP1L"/>
    <m/>
    <m/>
    <m/>
    <n v="2601420"/>
    <s v="Rachide Muane"/>
    <x v="5"/>
    <x v="22"/>
    <s v="Chibuto Sede-Maniquinique-Mondeane"/>
    <m/>
    <m/>
    <m/>
    <m/>
    <m/>
    <m/>
    <s v="Rachide Muane"/>
    <s v="86123052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49.5"/>
    <s v="Sem registo"/>
  </r>
  <r>
    <d v="2026-04-02T00:00:00"/>
    <x v="3"/>
    <m/>
    <m/>
    <m/>
    <n v="113"/>
    <n v="56.5"/>
    <n v="56.5"/>
    <n v="0"/>
    <m/>
    <m/>
    <m/>
    <m/>
    <m/>
    <m/>
    <m/>
    <s v="AGRIMIDACLORP1L"/>
    <m/>
    <m/>
    <m/>
    <n v="2601420"/>
    <s v="Rachide Muane"/>
    <x v="5"/>
    <x v="22"/>
    <s v="Chibuto Sede-Maniquinique-Munandine"/>
    <m/>
    <m/>
    <m/>
    <m/>
    <m/>
    <m/>
    <s v="Rachide Muane"/>
    <s v="86123052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56.5"/>
    <s v="Sem registo"/>
  </r>
  <r>
    <d v="2026-04-02T00:00:00"/>
    <x v="4"/>
    <m/>
    <m/>
    <m/>
    <n v="1362.5"/>
    <n v="1362.5"/>
    <n v="1362.5"/>
    <n v="0"/>
    <m/>
    <m/>
    <m/>
    <m/>
    <m/>
    <m/>
    <m/>
    <s v="MXIXMILHOKG"/>
    <m/>
    <m/>
    <m/>
    <n v="2601420"/>
    <s v="Rachide Muane"/>
    <x v="5"/>
    <x v="22"/>
    <s v="Chibuto Sede-Maniquinique B"/>
    <m/>
    <m/>
    <m/>
    <m/>
    <m/>
    <m/>
    <s v="Rachide Muane"/>
    <s v="861230528"/>
    <s v="Neisma Jotamo Chilaule"/>
    <n v="870936440"/>
    <m/>
    <m/>
    <m/>
    <n v="260001"/>
    <m/>
    <m/>
    <m/>
    <m/>
    <m/>
    <m/>
    <m/>
    <m/>
    <m/>
    <m/>
    <m/>
    <m/>
    <m/>
    <m/>
    <n v="1362"/>
    <m/>
    <m/>
    <n v="1362"/>
    <n v="-0.5"/>
    <s v="Entregue"/>
  </r>
  <r>
    <d v="2026-04-02T00:00:00"/>
    <x v="4"/>
    <m/>
    <m/>
    <m/>
    <n v="3600"/>
    <n v="3600"/>
    <n v="3600"/>
    <n v="0"/>
    <m/>
    <m/>
    <m/>
    <m/>
    <m/>
    <m/>
    <m/>
    <s v="MXIXMILHOKG"/>
    <m/>
    <m/>
    <m/>
    <n v="2601420"/>
    <s v="Rachide Muane"/>
    <x v="5"/>
    <x v="22"/>
    <s v="Chibuto Sede-Maniquinique Sede Caidundja"/>
    <m/>
    <m/>
    <m/>
    <m/>
    <m/>
    <m/>
    <s v="Rachide Muane"/>
    <s v="861230528"/>
    <s v="Neisma Jotamo Chilaule"/>
    <n v="870936440"/>
    <m/>
    <m/>
    <m/>
    <n v="260001"/>
    <m/>
    <m/>
    <m/>
    <m/>
    <m/>
    <m/>
    <m/>
    <m/>
    <m/>
    <m/>
    <m/>
    <m/>
    <m/>
    <m/>
    <n v="3600"/>
    <m/>
    <m/>
    <n v="3600"/>
    <n v="0"/>
    <s v="Entregue"/>
  </r>
  <r>
    <d v="2026-04-02T00:00:00"/>
    <x v="4"/>
    <m/>
    <m/>
    <m/>
    <n v="1900"/>
    <n v="1900"/>
    <n v="1900"/>
    <n v="0"/>
    <m/>
    <m/>
    <m/>
    <m/>
    <m/>
    <m/>
    <m/>
    <s v="MXIXMILHOKG"/>
    <m/>
    <m/>
    <m/>
    <n v="2601420"/>
    <s v="Rachide Muane"/>
    <x v="5"/>
    <x v="22"/>
    <s v="Chibuto Sede-Maniquinique Sede-Gudogudo"/>
    <m/>
    <m/>
    <m/>
    <m/>
    <m/>
    <m/>
    <s v="Rachide Muane"/>
    <s v="861230528"/>
    <s v="Neisma Jotamo Chilaule"/>
    <n v="870936440"/>
    <m/>
    <m/>
    <m/>
    <n v="260001"/>
    <m/>
    <m/>
    <m/>
    <m/>
    <m/>
    <m/>
    <m/>
    <m/>
    <m/>
    <m/>
    <m/>
    <m/>
    <m/>
    <m/>
    <n v="1900"/>
    <m/>
    <m/>
    <n v="1900"/>
    <n v="0"/>
    <s v="Entregue"/>
  </r>
  <r>
    <d v="2026-04-02T00:00:00"/>
    <x v="4"/>
    <m/>
    <m/>
    <m/>
    <n v="2337.5"/>
    <n v="2337.5"/>
    <n v="2337.5"/>
    <n v="0"/>
    <m/>
    <m/>
    <m/>
    <m/>
    <m/>
    <m/>
    <m/>
    <s v="MXIXMILHOKG"/>
    <m/>
    <m/>
    <m/>
    <n v="2601420"/>
    <s v="Rachide Muane"/>
    <x v="5"/>
    <x v="22"/>
    <s v="Chibuto Sede-Maniquinique-A"/>
    <m/>
    <m/>
    <m/>
    <m/>
    <m/>
    <m/>
    <s v="Rachide Muane"/>
    <s v="861230528"/>
    <s v="Neisma Jotamo Chilaule"/>
    <n v="870936440"/>
    <m/>
    <m/>
    <m/>
    <n v="260001"/>
    <m/>
    <m/>
    <m/>
    <m/>
    <m/>
    <m/>
    <m/>
    <m/>
    <m/>
    <m/>
    <m/>
    <m/>
    <m/>
    <m/>
    <n v="2338"/>
    <m/>
    <m/>
    <n v="2338"/>
    <n v="0.5"/>
    <s v="Entregue"/>
  </r>
  <r>
    <d v="2026-04-02T00:00:00"/>
    <x v="4"/>
    <m/>
    <m/>
    <m/>
    <n v="425"/>
    <n v="425"/>
    <n v="425"/>
    <n v="0"/>
    <m/>
    <m/>
    <m/>
    <m/>
    <m/>
    <m/>
    <m/>
    <s v="MXIXMILHOKG"/>
    <m/>
    <m/>
    <m/>
    <n v="2601420"/>
    <s v="Rachide Muane"/>
    <x v="5"/>
    <x v="22"/>
    <s v="Chibuto Sede-Maniquinique-Caidundja"/>
    <m/>
    <m/>
    <m/>
    <m/>
    <m/>
    <m/>
    <s v="Rachide Muane"/>
    <s v="861230528"/>
    <s v="Neisma Jotamo Chilaule"/>
    <n v="870936440"/>
    <m/>
    <m/>
    <m/>
    <n v="260001"/>
    <m/>
    <m/>
    <m/>
    <m/>
    <m/>
    <m/>
    <m/>
    <m/>
    <m/>
    <m/>
    <m/>
    <m/>
    <m/>
    <m/>
    <n v="425"/>
    <m/>
    <m/>
    <n v="425"/>
    <n v="0"/>
    <s v="Entregue"/>
  </r>
  <r>
    <d v="2026-04-02T00:00:00"/>
    <x v="4"/>
    <m/>
    <m/>
    <m/>
    <n v="1512.5"/>
    <n v="1512.5"/>
    <n v="1512.5"/>
    <n v="0"/>
    <m/>
    <m/>
    <m/>
    <m/>
    <m/>
    <m/>
    <m/>
    <s v="MXIXMILHOKG"/>
    <m/>
    <m/>
    <m/>
    <n v="2601420"/>
    <s v="Rachide Muane"/>
    <x v="5"/>
    <x v="22"/>
    <s v="Chibuto Sede-Maniquinique-Chidinuane"/>
    <m/>
    <m/>
    <m/>
    <m/>
    <m/>
    <m/>
    <s v="Rachide Muane"/>
    <s v="861230528"/>
    <s v="Neisma Jotamo Chilaule"/>
    <n v="870936440"/>
    <m/>
    <m/>
    <m/>
    <n v="260001"/>
    <m/>
    <m/>
    <m/>
    <m/>
    <m/>
    <m/>
    <m/>
    <m/>
    <m/>
    <m/>
    <m/>
    <m/>
    <m/>
    <m/>
    <n v="1512"/>
    <m/>
    <m/>
    <n v="1512"/>
    <n v="-0.5"/>
    <s v="Entregue"/>
  </r>
  <r>
    <d v="2026-04-02T00:00:00"/>
    <x v="4"/>
    <m/>
    <m/>
    <m/>
    <n v="950"/>
    <n v="950"/>
    <n v="950"/>
    <n v="0"/>
    <m/>
    <m/>
    <m/>
    <m/>
    <m/>
    <m/>
    <m/>
    <s v="MXIXMILHOKG"/>
    <m/>
    <m/>
    <m/>
    <n v="2601420"/>
    <s v="Rachide Muane"/>
    <x v="5"/>
    <x v="22"/>
    <s v="Chibuto Sede-Maniquinique-Chipendzane"/>
    <m/>
    <m/>
    <m/>
    <m/>
    <m/>
    <m/>
    <s v="Rachide Muane"/>
    <s v="861230528"/>
    <s v="Neisma Jotamo Chilaule"/>
    <n v="870936440"/>
    <m/>
    <m/>
    <m/>
    <n v="260001"/>
    <m/>
    <m/>
    <m/>
    <m/>
    <m/>
    <m/>
    <m/>
    <m/>
    <m/>
    <m/>
    <m/>
    <m/>
    <m/>
    <m/>
    <n v="950"/>
    <m/>
    <m/>
    <n v="950"/>
    <n v="0"/>
    <s v="Entregue"/>
  </r>
  <r>
    <d v="2026-04-02T00:00:00"/>
    <x v="4"/>
    <m/>
    <m/>
    <m/>
    <n v="950"/>
    <n v="950"/>
    <n v="950"/>
    <n v="0"/>
    <m/>
    <m/>
    <m/>
    <m/>
    <m/>
    <m/>
    <m/>
    <s v="MXIXMILHOKG"/>
    <m/>
    <m/>
    <m/>
    <n v="2601420"/>
    <s v="Rachide Muane"/>
    <x v="5"/>
    <x v="22"/>
    <s v="Chibuto Sede-Maniquinique-Lheambe"/>
    <m/>
    <m/>
    <m/>
    <m/>
    <m/>
    <m/>
    <s v="Rachide Muane"/>
    <s v="861230528"/>
    <s v="Neisma Jotamo Chilaule"/>
    <n v="870936440"/>
    <m/>
    <m/>
    <m/>
    <n v="260001"/>
    <m/>
    <m/>
    <m/>
    <m/>
    <m/>
    <m/>
    <m/>
    <m/>
    <m/>
    <m/>
    <m/>
    <m/>
    <m/>
    <m/>
    <n v="950"/>
    <m/>
    <m/>
    <n v="950"/>
    <n v="0"/>
    <s v="Entregue"/>
  </r>
  <r>
    <d v="2026-04-02T00:00:00"/>
    <x v="4"/>
    <m/>
    <m/>
    <m/>
    <n v="237.5"/>
    <n v="237.5"/>
    <n v="237.5"/>
    <n v="0"/>
    <m/>
    <m/>
    <m/>
    <m/>
    <m/>
    <m/>
    <m/>
    <s v="MXIXMILHOKG"/>
    <m/>
    <m/>
    <m/>
    <n v="2601420"/>
    <s v="Rachide Muane"/>
    <x v="5"/>
    <x v="22"/>
    <s v="Chibuto Sede-Maniquinique-Maguigui"/>
    <m/>
    <m/>
    <m/>
    <m/>
    <m/>
    <m/>
    <s v="Rachide Muane"/>
    <s v="861230528"/>
    <s v="Neisma Jotamo Chilaule"/>
    <n v="870936440"/>
    <m/>
    <m/>
    <m/>
    <n v="260001"/>
    <m/>
    <m/>
    <m/>
    <m/>
    <m/>
    <m/>
    <m/>
    <m/>
    <m/>
    <m/>
    <m/>
    <m/>
    <m/>
    <m/>
    <n v="238"/>
    <m/>
    <m/>
    <n v="238"/>
    <n v="0.5"/>
    <s v="Entregue"/>
  </r>
  <r>
    <d v="2026-04-02T00:00:00"/>
    <x v="4"/>
    <m/>
    <m/>
    <m/>
    <n v="1037.5"/>
    <n v="1037.5"/>
    <n v="1037.5"/>
    <n v="0"/>
    <m/>
    <m/>
    <m/>
    <m/>
    <m/>
    <m/>
    <m/>
    <s v="MXIXMILHOKG"/>
    <m/>
    <m/>
    <m/>
    <n v="2601420"/>
    <s v="Rachide Muane"/>
    <x v="5"/>
    <x v="22"/>
    <s v="Chibuto Sede-Maniquinique-Massuco"/>
    <m/>
    <m/>
    <m/>
    <m/>
    <m/>
    <m/>
    <s v="Rachide Muane"/>
    <s v="861230528"/>
    <s v="Neisma Jotamo Chilaule"/>
    <n v="870936440"/>
    <m/>
    <m/>
    <m/>
    <n v="260001"/>
    <m/>
    <m/>
    <m/>
    <m/>
    <m/>
    <m/>
    <m/>
    <m/>
    <m/>
    <m/>
    <m/>
    <m/>
    <m/>
    <m/>
    <n v="1038"/>
    <m/>
    <m/>
    <n v="1038"/>
    <n v="0.5"/>
    <s v="Entregue"/>
  </r>
  <r>
    <d v="2026-04-02T00:00:00"/>
    <x v="4"/>
    <m/>
    <m/>
    <m/>
    <n v="1237.5"/>
    <n v="1237.5"/>
    <n v="1237.5"/>
    <n v="0"/>
    <m/>
    <m/>
    <m/>
    <m/>
    <m/>
    <m/>
    <m/>
    <s v="MXIXMILHOKG"/>
    <m/>
    <m/>
    <m/>
    <n v="2601420"/>
    <s v="Rachide Muane"/>
    <x v="5"/>
    <x v="22"/>
    <s v="Chibuto Sede-Maniquinique-Mondeane"/>
    <m/>
    <m/>
    <m/>
    <m/>
    <m/>
    <m/>
    <s v="Rachide Muane"/>
    <s v="861230528"/>
    <s v="Neisma Jotamo Chilaule"/>
    <n v="870936440"/>
    <m/>
    <m/>
    <m/>
    <n v="260001"/>
    <m/>
    <m/>
    <m/>
    <m/>
    <m/>
    <m/>
    <m/>
    <m/>
    <m/>
    <m/>
    <m/>
    <m/>
    <m/>
    <m/>
    <n v="1238"/>
    <m/>
    <m/>
    <n v="1238"/>
    <n v="0.5"/>
    <s v="Entregue"/>
  </r>
  <r>
    <d v="2026-04-02T00:00:00"/>
    <x v="4"/>
    <m/>
    <m/>
    <m/>
    <n v="1412.5"/>
    <n v="1412.5"/>
    <n v="1412.5"/>
    <n v="0"/>
    <m/>
    <m/>
    <m/>
    <m/>
    <m/>
    <m/>
    <m/>
    <s v="MXIXMILHOKG"/>
    <m/>
    <m/>
    <m/>
    <n v="2601420"/>
    <s v="Rachide Muane"/>
    <x v="5"/>
    <x v="22"/>
    <s v="Chibuto Sede-Maniquinique-Munandine"/>
    <m/>
    <m/>
    <m/>
    <m/>
    <m/>
    <m/>
    <s v="Rachide Muane"/>
    <s v="861230528"/>
    <s v="Neisma Jotamo Chilaule"/>
    <n v="870936440"/>
    <m/>
    <m/>
    <m/>
    <n v="260001"/>
    <m/>
    <m/>
    <m/>
    <m/>
    <m/>
    <m/>
    <m/>
    <m/>
    <m/>
    <m/>
    <m/>
    <m/>
    <m/>
    <m/>
    <n v="1412"/>
    <m/>
    <m/>
    <n v="1412"/>
    <n v="-0.5"/>
    <s v="Entregue"/>
  </r>
  <r>
    <d v="2026-04-02T00:00:00"/>
    <x v="0"/>
    <m/>
    <m/>
    <m/>
    <n v="15"/>
    <n v="15"/>
    <n v="15"/>
    <n v="0"/>
    <m/>
    <m/>
    <m/>
    <m/>
    <m/>
    <m/>
    <m/>
    <s v="MXIXFEIJAOKG"/>
    <m/>
    <m/>
    <m/>
    <n v="2601421"/>
    <s v="Rafael Macuacua"/>
    <x v="5"/>
    <x v="18"/>
    <s v="Chimpsane"/>
    <m/>
    <m/>
    <m/>
    <m/>
    <m/>
    <m/>
    <s v="Rafael Macuacua"/>
    <s v="86300551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5"/>
    <s v="Sem registo"/>
  </r>
  <r>
    <d v="2026-04-02T00:00:00"/>
    <x v="0"/>
    <m/>
    <m/>
    <m/>
    <n v="30"/>
    <n v="30"/>
    <n v="30"/>
    <n v="0"/>
    <m/>
    <m/>
    <m/>
    <m/>
    <m/>
    <m/>
    <m/>
    <s v="MXIXFEIJAOKG"/>
    <m/>
    <m/>
    <m/>
    <n v="2601421"/>
    <s v="Rafael Macuacua"/>
    <x v="5"/>
    <x v="18"/>
    <s v="Mabomo"/>
    <m/>
    <m/>
    <m/>
    <m/>
    <m/>
    <m/>
    <s v="Rafael Macuacua"/>
    <s v="86300551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30"/>
    <s v="Sem registo"/>
  </r>
  <r>
    <d v="2026-04-02T00:00:00"/>
    <x v="0"/>
    <m/>
    <m/>
    <m/>
    <n v="1020"/>
    <n v="1020"/>
    <n v="1020"/>
    <n v="0"/>
    <m/>
    <m/>
    <m/>
    <m/>
    <m/>
    <m/>
    <m/>
    <s v="MXIXFEIJAOKG"/>
    <m/>
    <m/>
    <m/>
    <n v="2601421"/>
    <s v="Rafael Macuacua"/>
    <x v="5"/>
    <x v="18"/>
    <s v="Primeiro Bairro"/>
    <m/>
    <m/>
    <m/>
    <m/>
    <m/>
    <m/>
    <s v="Rafael Macuacua"/>
    <s v="86300551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020"/>
    <s v="Sem registo"/>
  </r>
  <r>
    <d v="2026-04-02T00:00:00"/>
    <x v="1"/>
    <m/>
    <m/>
    <m/>
    <n v="1"/>
    <n v="0.5"/>
    <n v="0.5"/>
    <n v="0"/>
    <m/>
    <m/>
    <m/>
    <m/>
    <m/>
    <m/>
    <m/>
    <s v="AGRIFEMMA01L"/>
    <m/>
    <m/>
    <m/>
    <n v="2601421"/>
    <s v="Rafael Macuacua"/>
    <x v="5"/>
    <x v="18"/>
    <s v="Chimpsane"/>
    <m/>
    <m/>
    <m/>
    <m/>
    <m/>
    <m/>
    <s v="Rafael Macuacua"/>
    <s v="86300551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0.5"/>
    <s v="Sem registo"/>
  </r>
  <r>
    <d v="2026-04-02T00:00:00"/>
    <x v="1"/>
    <m/>
    <m/>
    <m/>
    <n v="2"/>
    <n v="1"/>
    <n v="1"/>
    <n v="0"/>
    <m/>
    <m/>
    <m/>
    <m/>
    <m/>
    <m/>
    <m/>
    <s v="AGRIFEMMA01L"/>
    <m/>
    <m/>
    <m/>
    <n v="2601421"/>
    <s v="Rafael Macuacua"/>
    <x v="5"/>
    <x v="18"/>
    <s v="Mabomo"/>
    <m/>
    <m/>
    <m/>
    <m/>
    <m/>
    <m/>
    <s v="Rafael Macuacua"/>
    <s v="86300551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"/>
    <s v="Sem registo"/>
  </r>
  <r>
    <d v="2026-04-02T00:00:00"/>
    <x v="1"/>
    <m/>
    <m/>
    <m/>
    <n v="68"/>
    <n v="34"/>
    <n v="34"/>
    <n v="0"/>
    <m/>
    <m/>
    <m/>
    <m/>
    <m/>
    <m/>
    <m/>
    <s v="AGRIFEMMA01L"/>
    <m/>
    <m/>
    <m/>
    <n v="2601421"/>
    <s v="Rafael Macuacua"/>
    <x v="5"/>
    <x v="18"/>
    <s v="Primeiro Bairro"/>
    <m/>
    <m/>
    <m/>
    <m/>
    <m/>
    <m/>
    <s v="Rafael Macuacua"/>
    <s v="86300551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34"/>
    <s v="Sem registo"/>
  </r>
  <r>
    <d v="2026-04-02T00:00:00"/>
    <x v="2"/>
    <m/>
    <m/>
    <m/>
    <n v="20"/>
    <n v="20"/>
    <n v="20"/>
    <n v="0"/>
    <m/>
    <m/>
    <m/>
    <m/>
    <m/>
    <m/>
    <m/>
    <s v="SUSSACO"/>
    <m/>
    <m/>
    <m/>
    <n v="2601421"/>
    <s v="Rafael Macuacua"/>
    <x v="5"/>
    <x v="18"/>
    <s v="Chimpsane"/>
    <m/>
    <m/>
    <m/>
    <m/>
    <m/>
    <m/>
    <s v="Rafael Macuacua"/>
    <s v="86300551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20"/>
    <s v="Sem registo"/>
  </r>
  <r>
    <d v="2026-04-02T00:00:00"/>
    <x v="2"/>
    <m/>
    <m/>
    <m/>
    <n v="40"/>
    <n v="40"/>
    <n v="40"/>
    <n v="0"/>
    <m/>
    <m/>
    <m/>
    <m/>
    <m/>
    <m/>
    <m/>
    <s v="SUSSACO"/>
    <m/>
    <m/>
    <m/>
    <n v="2601421"/>
    <s v="Rafael Macuacua"/>
    <x v="5"/>
    <x v="18"/>
    <s v="Mabomo"/>
    <m/>
    <m/>
    <m/>
    <m/>
    <m/>
    <m/>
    <s v="Rafael Macuacua"/>
    <s v="86300551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40"/>
    <s v="Sem registo"/>
  </r>
  <r>
    <d v="2026-04-02T00:00:00"/>
    <x v="2"/>
    <m/>
    <m/>
    <m/>
    <n v="1360"/>
    <n v="1360"/>
    <n v="1360"/>
    <n v="0"/>
    <m/>
    <m/>
    <m/>
    <m/>
    <m/>
    <m/>
    <m/>
    <s v="SUSSACO"/>
    <m/>
    <m/>
    <m/>
    <n v="2601421"/>
    <s v="Rafael Macuacua"/>
    <x v="5"/>
    <x v="18"/>
    <s v="Primeiro Bairro"/>
    <m/>
    <m/>
    <m/>
    <m/>
    <m/>
    <m/>
    <s v="Rafael Macuacua"/>
    <s v="86300551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360"/>
    <s v="Sem registo"/>
  </r>
  <r>
    <d v="2026-04-02T00:00:00"/>
    <x v="3"/>
    <m/>
    <m/>
    <m/>
    <n v="1"/>
    <n v="0.5"/>
    <n v="0.5"/>
    <n v="0"/>
    <m/>
    <m/>
    <m/>
    <m/>
    <m/>
    <m/>
    <m/>
    <s v="AGRIMIDACLORP1L"/>
    <m/>
    <m/>
    <m/>
    <n v="2601421"/>
    <s v="Rafael Macuacua"/>
    <x v="5"/>
    <x v="18"/>
    <s v="Chimpsane"/>
    <m/>
    <m/>
    <m/>
    <m/>
    <m/>
    <m/>
    <s v="Rafael Macuacua"/>
    <s v="86300551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0.5"/>
    <s v="Sem registo"/>
  </r>
  <r>
    <d v="2026-04-02T00:00:00"/>
    <x v="3"/>
    <m/>
    <m/>
    <m/>
    <n v="2"/>
    <n v="1"/>
    <n v="1"/>
    <n v="0"/>
    <m/>
    <m/>
    <m/>
    <m/>
    <m/>
    <m/>
    <m/>
    <s v="AGRIMIDACLORP1L"/>
    <m/>
    <m/>
    <m/>
    <n v="2601421"/>
    <s v="Rafael Macuacua"/>
    <x v="5"/>
    <x v="18"/>
    <s v="Mabomo"/>
    <m/>
    <m/>
    <m/>
    <m/>
    <m/>
    <m/>
    <s v="Rafael Macuacua"/>
    <s v="86300551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"/>
    <s v="Sem registo"/>
  </r>
  <r>
    <d v="2026-04-02T00:00:00"/>
    <x v="3"/>
    <m/>
    <m/>
    <m/>
    <n v="68"/>
    <n v="34"/>
    <n v="34"/>
    <n v="0"/>
    <m/>
    <m/>
    <m/>
    <m/>
    <m/>
    <m/>
    <m/>
    <s v="AGRIMIDACLORP1L"/>
    <m/>
    <m/>
    <m/>
    <n v="2601421"/>
    <s v="Rafael Macuacua"/>
    <x v="5"/>
    <x v="18"/>
    <s v="Primeiro Bairro"/>
    <m/>
    <m/>
    <m/>
    <m/>
    <m/>
    <m/>
    <s v="Rafael Macuacua"/>
    <s v="86300551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34"/>
    <s v="Sem registo"/>
  </r>
  <r>
    <d v="2026-04-02T00:00:00"/>
    <x v="4"/>
    <m/>
    <m/>
    <m/>
    <n v="12.5"/>
    <n v="12.5"/>
    <n v="12.5"/>
    <n v="0"/>
    <m/>
    <m/>
    <m/>
    <m/>
    <m/>
    <m/>
    <m/>
    <s v="MXIXMILHOKG"/>
    <m/>
    <m/>
    <m/>
    <n v="2601421"/>
    <s v="Rafael Macuacua"/>
    <x v="5"/>
    <x v="18"/>
    <s v="Chimpsane"/>
    <m/>
    <m/>
    <m/>
    <m/>
    <m/>
    <m/>
    <s v="Rafael Macuacua"/>
    <s v="86300551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2.5"/>
    <s v="Sem registo"/>
  </r>
  <r>
    <d v="2026-04-02T00:00:00"/>
    <x v="4"/>
    <m/>
    <m/>
    <m/>
    <n v="25"/>
    <n v="25"/>
    <n v="25"/>
    <n v="0"/>
    <m/>
    <m/>
    <m/>
    <m/>
    <m/>
    <m/>
    <m/>
    <s v="MXIXMILHOKG"/>
    <m/>
    <m/>
    <m/>
    <n v="2601421"/>
    <s v="Rafael Macuacua"/>
    <x v="5"/>
    <x v="18"/>
    <s v="Mabomo"/>
    <m/>
    <m/>
    <m/>
    <m/>
    <m/>
    <m/>
    <s v="Rafael Macuacua"/>
    <s v="86300551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25"/>
    <s v="Sem registo"/>
  </r>
  <r>
    <d v="2026-04-02T00:00:00"/>
    <x v="4"/>
    <m/>
    <m/>
    <m/>
    <n v="850"/>
    <n v="850"/>
    <n v="850"/>
    <n v="0"/>
    <m/>
    <m/>
    <m/>
    <m/>
    <m/>
    <m/>
    <m/>
    <s v="MXIXMILHOKG"/>
    <m/>
    <m/>
    <m/>
    <n v="2601421"/>
    <s v="Rafael Macuacua"/>
    <x v="5"/>
    <x v="18"/>
    <s v="Primeiro Bairro"/>
    <m/>
    <m/>
    <m/>
    <m/>
    <m/>
    <m/>
    <s v="Rafael Macuacua"/>
    <s v="863005514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850"/>
    <s v="Sem registo"/>
  </r>
  <r>
    <d v="2026-04-02T00:00:00"/>
    <x v="0"/>
    <m/>
    <m/>
    <m/>
    <n v="1245"/>
    <n v="1245"/>
    <n v="1245"/>
    <n v="0"/>
    <m/>
    <m/>
    <m/>
    <m/>
    <m/>
    <m/>
    <m/>
    <s v="MXIXFEIJAOKG"/>
    <m/>
    <m/>
    <m/>
    <n v="2601422"/>
    <s v="Rafael Zunguze"/>
    <x v="5"/>
    <x v="22"/>
    <s v="Godide Cambanhane"/>
    <m/>
    <m/>
    <m/>
    <m/>
    <m/>
    <m/>
    <s v="Rafael Zunguze"/>
    <s v="86568868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245"/>
    <s v="Sem registo"/>
  </r>
  <r>
    <d v="2026-04-02T00:00:00"/>
    <x v="0"/>
    <m/>
    <m/>
    <m/>
    <n v="915"/>
    <n v="915"/>
    <n v="915"/>
    <n v="0"/>
    <m/>
    <m/>
    <m/>
    <m/>
    <m/>
    <m/>
    <m/>
    <s v="MXIXFEIJAOKG"/>
    <m/>
    <m/>
    <m/>
    <n v="2601422"/>
    <s v="Rafael Zunguze"/>
    <x v="5"/>
    <x v="22"/>
    <s v="Godide Nhamene"/>
    <m/>
    <m/>
    <m/>
    <m/>
    <m/>
    <m/>
    <s v="Rafael Zunguze"/>
    <s v="86568868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915"/>
    <s v="Sem registo"/>
  </r>
  <r>
    <d v="2026-04-02T00:00:00"/>
    <x v="1"/>
    <m/>
    <m/>
    <m/>
    <n v="83"/>
    <n v="41.5"/>
    <n v="41.5"/>
    <n v="0"/>
    <m/>
    <m/>
    <m/>
    <m/>
    <m/>
    <m/>
    <m/>
    <s v="AGRIFEMMA01L"/>
    <m/>
    <m/>
    <m/>
    <n v="2601422"/>
    <s v="Rafael Zunguze"/>
    <x v="5"/>
    <x v="22"/>
    <s v="Godide Cambanhane"/>
    <m/>
    <m/>
    <m/>
    <m/>
    <m/>
    <m/>
    <s v="Rafael Zunguze"/>
    <s v="86568868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41.5"/>
    <s v="Sem registo"/>
  </r>
  <r>
    <d v="2026-04-02T00:00:00"/>
    <x v="1"/>
    <m/>
    <m/>
    <m/>
    <n v="61"/>
    <n v="30.5"/>
    <n v="30.5"/>
    <n v="0"/>
    <m/>
    <m/>
    <m/>
    <m/>
    <m/>
    <m/>
    <m/>
    <s v="AGRIFEMMA01L"/>
    <m/>
    <m/>
    <m/>
    <n v="2601422"/>
    <s v="Rafael Zunguze"/>
    <x v="5"/>
    <x v="22"/>
    <s v="Godide Nhamene"/>
    <m/>
    <m/>
    <m/>
    <m/>
    <m/>
    <m/>
    <s v="Rafael Zunguze"/>
    <s v="86568868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30.5"/>
    <s v="Sem registo"/>
  </r>
  <r>
    <d v="2026-04-02T00:00:00"/>
    <x v="2"/>
    <m/>
    <m/>
    <m/>
    <n v="1660"/>
    <n v="1660"/>
    <n v="1660"/>
    <n v="0"/>
    <m/>
    <m/>
    <m/>
    <m/>
    <m/>
    <m/>
    <m/>
    <s v="SUSSACO"/>
    <m/>
    <m/>
    <m/>
    <n v="2601422"/>
    <s v="Rafael Zunguze"/>
    <x v="5"/>
    <x v="22"/>
    <s v="Godide Cambanhane"/>
    <m/>
    <m/>
    <m/>
    <m/>
    <m/>
    <m/>
    <s v="Rafael Zunguze"/>
    <s v="86568868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660"/>
    <s v="Sem registo"/>
  </r>
  <r>
    <d v="2026-04-02T00:00:00"/>
    <x v="2"/>
    <m/>
    <m/>
    <m/>
    <n v="1220"/>
    <n v="1220"/>
    <n v="1220"/>
    <n v="0"/>
    <m/>
    <m/>
    <m/>
    <m/>
    <m/>
    <m/>
    <m/>
    <s v="SUSSACO"/>
    <m/>
    <m/>
    <m/>
    <n v="2601422"/>
    <s v="Rafael Zunguze"/>
    <x v="5"/>
    <x v="22"/>
    <s v="Godide Nhamene"/>
    <m/>
    <m/>
    <m/>
    <m/>
    <m/>
    <m/>
    <s v="Rafael Zunguze"/>
    <s v="86568868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220"/>
    <s v="Sem registo"/>
  </r>
  <r>
    <d v="2026-04-02T00:00:00"/>
    <x v="3"/>
    <m/>
    <m/>
    <m/>
    <n v="83"/>
    <n v="41.5"/>
    <n v="41.5"/>
    <n v="0"/>
    <m/>
    <m/>
    <m/>
    <m/>
    <m/>
    <m/>
    <m/>
    <s v="AGRIMIDACLORP1L"/>
    <m/>
    <m/>
    <m/>
    <n v="2601422"/>
    <s v="Rafael Zunguze"/>
    <x v="5"/>
    <x v="22"/>
    <s v="Godide Cambanhane"/>
    <m/>
    <m/>
    <m/>
    <m/>
    <m/>
    <m/>
    <s v="Rafael Zunguze"/>
    <s v="86568868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41.5"/>
    <s v="Sem registo"/>
  </r>
  <r>
    <d v="2026-04-02T00:00:00"/>
    <x v="3"/>
    <m/>
    <m/>
    <m/>
    <n v="61"/>
    <n v="30.5"/>
    <n v="30.5"/>
    <n v="0"/>
    <m/>
    <m/>
    <m/>
    <m/>
    <m/>
    <m/>
    <m/>
    <s v="AGRIMIDACLORP1L"/>
    <m/>
    <m/>
    <m/>
    <n v="2601422"/>
    <s v="Rafael Zunguze"/>
    <x v="5"/>
    <x v="22"/>
    <s v="Godide Nhamene"/>
    <m/>
    <m/>
    <m/>
    <m/>
    <m/>
    <m/>
    <s v="Rafael Zunguze"/>
    <s v="86568868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30.5"/>
    <s v="Sem registo"/>
  </r>
  <r>
    <d v="2026-04-02T00:00:00"/>
    <x v="4"/>
    <m/>
    <m/>
    <m/>
    <n v="1037.5"/>
    <n v="1037.5"/>
    <n v="1037.5"/>
    <n v="0"/>
    <m/>
    <m/>
    <m/>
    <m/>
    <m/>
    <m/>
    <m/>
    <s v="MXIXMILHOKG"/>
    <m/>
    <m/>
    <m/>
    <n v="2601422"/>
    <s v="Rafael Zunguze"/>
    <x v="5"/>
    <x v="22"/>
    <s v="Godide Cambanhane"/>
    <m/>
    <m/>
    <m/>
    <m/>
    <m/>
    <m/>
    <s v="Rafael Zunguze"/>
    <s v="865688688"/>
    <s v="Neisma Jotamo Chilaule"/>
    <n v="870936440"/>
    <m/>
    <m/>
    <m/>
    <n v="260001"/>
    <m/>
    <m/>
    <m/>
    <m/>
    <m/>
    <m/>
    <m/>
    <m/>
    <m/>
    <m/>
    <m/>
    <m/>
    <m/>
    <m/>
    <n v="1038"/>
    <m/>
    <m/>
    <n v="1038"/>
    <n v="0.5"/>
    <s v="Entregue"/>
  </r>
  <r>
    <d v="2026-04-02T00:00:00"/>
    <x v="4"/>
    <m/>
    <m/>
    <m/>
    <n v="762.5"/>
    <n v="762.5"/>
    <n v="762.5"/>
    <n v="0"/>
    <m/>
    <m/>
    <m/>
    <m/>
    <m/>
    <m/>
    <m/>
    <s v="MXIXMILHOKG"/>
    <m/>
    <m/>
    <m/>
    <n v="2601422"/>
    <s v="Rafael Zunguze"/>
    <x v="5"/>
    <x v="22"/>
    <s v="Godide Nhamene"/>
    <m/>
    <m/>
    <m/>
    <m/>
    <m/>
    <m/>
    <s v="Rafael Zunguze"/>
    <s v="865688688"/>
    <s v="Neisma Jotamo Chilaule"/>
    <n v="870936440"/>
    <m/>
    <m/>
    <m/>
    <n v="260001"/>
    <m/>
    <m/>
    <m/>
    <m/>
    <m/>
    <m/>
    <m/>
    <m/>
    <m/>
    <m/>
    <m/>
    <m/>
    <m/>
    <m/>
    <n v="762"/>
    <m/>
    <m/>
    <n v="762"/>
    <n v="-0.5"/>
    <s v="Entregue"/>
  </r>
  <r>
    <d v="2026-04-02T00:00:00"/>
    <x v="0"/>
    <m/>
    <m/>
    <m/>
    <n v="1350"/>
    <n v="1350"/>
    <n v="0"/>
    <n v="-1350"/>
    <m/>
    <m/>
    <m/>
    <m/>
    <m/>
    <m/>
    <m/>
    <s v="MXIXFEIJAOKG"/>
    <m/>
    <m/>
    <m/>
    <n v="2601423"/>
    <s v="Rainha Levecene"/>
    <x v="2"/>
    <x v="28"/>
    <s v="Caia sede"/>
    <m/>
    <m/>
    <m/>
    <m/>
    <m/>
    <m/>
    <s v="Rainha Levecene"/>
    <s v="871163360"/>
    <s v="Filipe Paulino Saute"/>
    <s v="847254103/875454103"/>
    <m/>
    <m/>
    <m/>
    <n v="260001"/>
    <m/>
    <m/>
    <m/>
    <m/>
    <m/>
    <m/>
    <m/>
    <m/>
    <m/>
    <m/>
    <m/>
    <m/>
    <m/>
    <n v="-1350"/>
    <m/>
    <m/>
    <n v="1350"/>
    <n v="0"/>
    <n v="0"/>
    <s v="Sem registo"/>
  </r>
  <r>
    <d v="2026-04-02T00:00:00"/>
    <x v="1"/>
    <m/>
    <m/>
    <m/>
    <n v="90"/>
    <n v="45"/>
    <n v="0"/>
    <n v="-45"/>
    <m/>
    <m/>
    <m/>
    <m/>
    <m/>
    <m/>
    <m/>
    <s v="AGRIFEMMA01L"/>
    <m/>
    <m/>
    <m/>
    <n v="2601423"/>
    <s v="Rainha Levecene"/>
    <x v="2"/>
    <x v="28"/>
    <s v="Caia sede"/>
    <m/>
    <m/>
    <m/>
    <m/>
    <m/>
    <m/>
    <s v="Rainha Levecene"/>
    <s v="871163360"/>
    <s v="Filipe Paulino Saute"/>
    <s v="847254103/875454103"/>
    <m/>
    <m/>
    <m/>
    <n v="260001"/>
    <m/>
    <m/>
    <m/>
    <m/>
    <m/>
    <m/>
    <m/>
    <m/>
    <m/>
    <m/>
    <m/>
    <m/>
    <m/>
    <n v="-90"/>
    <m/>
    <m/>
    <m/>
    <n v="0"/>
    <n v="0"/>
    <s v="Sem registo"/>
  </r>
  <r>
    <d v="2026-04-02T00:00:00"/>
    <x v="2"/>
    <m/>
    <m/>
    <m/>
    <n v="1800"/>
    <n v="1800"/>
    <n v="0"/>
    <n v="-1800"/>
    <m/>
    <m/>
    <m/>
    <m/>
    <m/>
    <m/>
    <m/>
    <s v="SUSSACO"/>
    <m/>
    <m/>
    <m/>
    <n v="2601423"/>
    <s v="Rainha Levecene"/>
    <x v="2"/>
    <x v="28"/>
    <s v="Caia sede"/>
    <m/>
    <m/>
    <m/>
    <m/>
    <m/>
    <m/>
    <s v="Rainha Levecene"/>
    <s v="871163360"/>
    <s v="Filipe Paulino Saute"/>
    <s v="847254103/875454103"/>
    <m/>
    <m/>
    <m/>
    <n v="260001"/>
    <m/>
    <m/>
    <m/>
    <m/>
    <m/>
    <m/>
    <m/>
    <m/>
    <m/>
    <m/>
    <m/>
    <m/>
    <m/>
    <n v="-1800"/>
    <m/>
    <m/>
    <m/>
    <n v="0"/>
    <n v="0"/>
    <s v="Sem registo"/>
  </r>
  <r>
    <d v="2026-04-02T00:00:00"/>
    <x v="3"/>
    <m/>
    <m/>
    <m/>
    <n v="14"/>
    <n v="7"/>
    <n v="0"/>
    <n v="-7"/>
    <m/>
    <m/>
    <m/>
    <m/>
    <m/>
    <m/>
    <m/>
    <s v="AGRIMIDACLORP1L"/>
    <m/>
    <m/>
    <m/>
    <n v="2601423"/>
    <s v="Rainha Levecene"/>
    <x v="2"/>
    <x v="28"/>
    <s v="Caia sede"/>
    <m/>
    <m/>
    <m/>
    <m/>
    <m/>
    <m/>
    <s v="Rainha Levecene"/>
    <s v="871163360"/>
    <s v="Filipe Paulino Saute"/>
    <s v="847254103/875454103"/>
    <m/>
    <m/>
    <m/>
    <n v="260001"/>
    <m/>
    <m/>
    <m/>
    <m/>
    <m/>
    <m/>
    <m/>
    <m/>
    <m/>
    <m/>
    <m/>
    <m/>
    <m/>
    <n v="-14"/>
    <m/>
    <m/>
    <m/>
    <n v="0"/>
    <n v="0"/>
    <s v="Sem registo"/>
  </r>
  <r>
    <d v="2026-04-02T00:00:00"/>
    <x v="4"/>
    <m/>
    <m/>
    <m/>
    <n v="175"/>
    <n v="175"/>
    <n v="0"/>
    <n v="-175"/>
    <m/>
    <m/>
    <m/>
    <m/>
    <m/>
    <m/>
    <m/>
    <s v="MXIXMILHOKG"/>
    <m/>
    <m/>
    <m/>
    <n v="2601423"/>
    <s v="Rainha Levecene"/>
    <x v="2"/>
    <x v="28"/>
    <s v="Caia sede"/>
    <m/>
    <m/>
    <m/>
    <m/>
    <m/>
    <m/>
    <s v="Rainha Levecene"/>
    <s v="871163360"/>
    <s v="Filipe Paulino Saute"/>
    <s v="847254103/875454103"/>
    <m/>
    <m/>
    <m/>
    <n v="260001"/>
    <m/>
    <m/>
    <m/>
    <m/>
    <m/>
    <m/>
    <m/>
    <m/>
    <m/>
    <m/>
    <m/>
    <m/>
    <m/>
    <n v="-175"/>
    <m/>
    <m/>
    <n v="175"/>
    <n v="0"/>
    <n v="0"/>
    <s v="Sem registo"/>
  </r>
  <r>
    <d v="2026-04-02T00:00:00"/>
    <x v="5"/>
    <m/>
    <m/>
    <m/>
    <n v="228"/>
    <n v="114"/>
    <n v="0"/>
    <n v="-114"/>
    <m/>
    <m/>
    <m/>
    <m/>
    <m/>
    <m/>
    <m/>
    <s v="AGRIMHMCPA1L"/>
    <m/>
    <m/>
    <m/>
    <n v="2601423"/>
    <s v="Rainha Levecene"/>
    <x v="2"/>
    <x v="28"/>
    <s v="Caia sede"/>
    <m/>
    <m/>
    <m/>
    <m/>
    <m/>
    <m/>
    <s v="Rainha Levecene"/>
    <s v="871163360"/>
    <s v="Filipe Paulino Saute"/>
    <s v="847254103/875454103"/>
    <m/>
    <m/>
    <m/>
    <n v="260001"/>
    <m/>
    <m/>
    <m/>
    <m/>
    <m/>
    <m/>
    <m/>
    <m/>
    <m/>
    <m/>
    <m/>
    <m/>
    <m/>
    <n v="-228"/>
    <m/>
    <m/>
    <m/>
    <n v="0"/>
    <n v="0"/>
    <s v="Sem registo"/>
  </r>
  <r>
    <d v="2026-04-02T00:00:00"/>
    <x v="6"/>
    <m/>
    <m/>
    <m/>
    <n v="3800"/>
    <n v="3800"/>
    <n v="0"/>
    <n v="-3800"/>
    <m/>
    <m/>
    <m/>
    <m/>
    <m/>
    <m/>
    <m/>
    <s v="MXIXARROZKG"/>
    <m/>
    <m/>
    <m/>
    <n v="2601423"/>
    <s v="Rainha Levecene"/>
    <x v="2"/>
    <x v="28"/>
    <s v="Caia sede"/>
    <m/>
    <m/>
    <m/>
    <m/>
    <m/>
    <m/>
    <s v="Rainha Levecene"/>
    <s v="871163360"/>
    <s v="Filipe Paulino Saute"/>
    <s v="847254103/875454103"/>
    <m/>
    <m/>
    <m/>
    <n v="260001"/>
    <m/>
    <m/>
    <m/>
    <m/>
    <m/>
    <m/>
    <m/>
    <m/>
    <m/>
    <m/>
    <m/>
    <m/>
    <m/>
    <n v="-3800"/>
    <m/>
    <m/>
    <m/>
    <n v="0"/>
    <n v="0"/>
    <s v="Sem registo"/>
  </r>
  <r>
    <d v="2026-04-02T00:00:00"/>
    <x v="0"/>
    <m/>
    <m/>
    <m/>
    <n v="480"/>
    <n v="480"/>
    <n v="0"/>
    <n v="-480"/>
    <m/>
    <m/>
    <m/>
    <m/>
    <m/>
    <m/>
    <m/>
    <s v="MXIXFEIJAOKG"/>
    <m/>
    <m/>
    <m/>
    <n v="2601424"/>
    <s v="Ramiro Viegas Paulino"/>
    <x v="0"/>
    <x v="0"/>
    <s v="Caiaia"/>
    <m/>
    <m/>
    <m/>
    <m/>
    <m/>
    <m/>
    <s v="Ramiro Viegas Paulino"/>
    <s v="845110144"/>
    <s v="Jacob Manuel"/>
    <n v="865421928"/>
    <m/>
    <m/>
    <m/>
    <n v="260001"/>
    <m/>
    <m/>
    <m/>
    <m/>
    <m/>
    <m/>
    <m/>
    <m/>
    <m/>
    <m/>
    <m/>
    <m/>
    <m/>
    <n v="-480"/>
    <m/>
    <m/>
    <m/>
    <n v="0"/>
    <n v="0"/>
    <s v="Sem registo"/>
  </r>
  <r>
    <d v="2026-04-02T00:00:00"/>
    <x v="1"/>
    <m/>
    <m/>
    <m/>
    <n v="32"/>
    <n v="16"/>
    <n v="0"/>
    <n v="-16"/>
    <m/>
    <m/>
    <m/>
    <m/>
    <m/>
    <m/>
    <m/>
    <s v="AGRIFEMMA01L"/>
    <m/>
    <m/>
    <m/>
    <n v="2601424"/>
    <s v="Ramiro Viegas Paulino"/>
    <x v="0"/>
    <x v="0"/>
    <s v="Caiaia"/>
    <m/>
    <m/>
    <m/>
    <m/>
    <m/>
    <m/>
    <s v="Ramiro Viegas Paulino"/>
    <s v="845110144"/>
    <s v="Jacob Manuel"/>
    <n v="865421928"/>
    <m/>
    <m/>
    <m/>
    <n v="260001"/>
    <m/>
    <m/>
    <m/>
    <m/>
    <m/>
    <m/>
    <m/>
    <m/>
    <m/>
    <m/>
    <m/>
    <m/>
    <m/>
    <n v="-32"/>
    <m/>
    <m/>
    <m/>
    <n v="0"/>
    <n v="0"/>
    <s v="Sem registo"/>
  </r>
  <r>
    <d v="2026-04-02T00:00:00"/>
    <x v="2"/>
    <m/>
    <m/>
    <m/>
    <n v="640"/>
    <n v="640"/>
    <n v="0"/>
    <n v="-640"/>
    <m/>
    <m/>
    <m/>
    <m/>
    <m/>
    <m/>
    <m/>
    <s v="SUSSACO"/>
    <m/>
    <m/>
    <m/>
    <n v="2601424"/>
    <s v="Ramiro Viegas Paulino"/>
    <x v="0"/>
    <x v="0"/>
    <s v="Caiaia"/>
    <m/>
    <m/>
    <m/>
    <m/>
    <m/>
    <m/>
    <s v="Ramiro Viegas Paulino"/>
    <s v="845110144"/>
    <s v="Jacob Manuel"/>
    <n v="865421928"/>
    <m/>
    <m/>
    <m/>
    <n v="260001"/>
    <m/>
    <m/>
    <m/>
    <m/>
    <m/>
    <m/>
    <m/>
    <m/>
    <m/>
    <m/>
    <m/>
    <m/>
    <m/>
    <n v="-640"/>
    <m/>
    <m/>
    <m/>
    <n v="0"/>
    <n v="0"/>
    <s v="Sem registo"/>
  </r>
  <r>
    <d v="2026-04-02T00:00:00"/>
    <x v="3"/>
    <m/>
    <m/>
    <m/>
    <n v="26"/>
    <n v="13"/>
    <n v="0"/>
    <n v="-13"/>
    <m/>
    <m/>
    <m/>
    <m/>
    <m/>
    <m/>
    <m/>
    <s v="AGRIMIDACLORP1L"/>
    <m/>
    <m/>
    <m/>
    <n v="2601424"/>
    <s v="Ramiro Viegas Paulino"/>
    <x v="0"/>
    <x v="0"/>
    <s v="Caiaia"/>
    <m/>
    <m/>
    <m/>
    <m/>
    <m/>
    <m/>
    <s v="Ramiro Viegas Paulino"/>
    <s v="845110144"/>
    <s v="Jacob Manuel"/>
    <n v="865421928"/>
    <m/>
    <m/>
    <m/>
    <n v="260001"/>
    <m/>
    <m/>
    <m/>
    <m/>
    <m/>
    <m/>
    <m/>
    <m/>
    <m/>
    <m/>
    <m/>
    <m/>
    <m/>
    <n v="-26"/>
    <m/>
    <m/>
    <m/>
    <n v="0"/>
    <n v="0"/>
    <s v="Sem registo"/>
  </r>
  <r>
    <d v="2026-04-02T00:00:00"/>
    <x v="4"/>
    <m/>
    <m/>
    <m/>
    <n v="325"/>
    <n v="325"/>
    <n v="0"/>
    <n v="-325"/>
    <n v="0"/>
    <m/>
    <m/>
    <m/>
    <m/>
    <m/>
    <m/>
    <s v="MXIXMILHOKG"/>
    <m/>
    <m/>
    <m/>
    <n v="2601424"/>
    <s v="Ramiro Viegas Paulino"/>
    <x v="0"/>
    <x v="0"/>
    <s v="Caiaia"/>
    <m/>
    <m/>
    <m/>
    <m/>
    <m/>
    <m/>
    <s v="Ramiro Viegas Paulino"/>
    <s v="845110144"/>
    <s v="Jacob Manuel"/>
    <n v="865421928"/>
    <m/>
    <m/>
    <m/>
    <n v="260001"/>
    <m/>
    <m/>
    <m/>
    <m/>
    <m/>
    <m/>
    <m/>
    <m/>
    <m/>
    <m/>
    <m/>
    <m/>
    <m/>
    <n v="-325"/>
    <m/>
    <m/>
    <m/>
    <n v="0"/>
    <n v="0"/>
    <s v="Sem registo"/>
  </r>
  <r>
    <d v="2026-04-02T00:00:00"/>
    <x v="5"/>
    <m/>
    <m/>
    <m/>
    <n v="18"/>
    <n v="9"/>
    <n v="0"/>
    <n v="-9"/>
    <m/>
    <m/>
    <m/>
    <m/>
    <m/>
    <m/>
    <m/>
    <s v="AGRIMHMCPA1L"/>
    <m/>
    <m/>
    <m/>
    <n v="2601424"/>
    <s v="Ramiro Viegas Paulino"/>
    <x v="0"/>
    <x v="0"/>
    <s v="Caiaia"/>
    <m/>
    <m/>
    <m/>
    <m/>
    <m/>
    <m/>
    <s v="Ramiro Viegas Paulino"/>
    <s v="845110144"/>
    <s v="Jacob Manuel"/>
    <n v="865421928"/>
    <m/>
    <m/>
    <m/>
    <n v="260001"/>
    <m/>
    <m/>
    <m/>
    <m/>
    <m/>
    <m/>
    <m/>
    <m/>
    <m/>
    <m/>
    <m/>
    <m/>
    <m/>
    <n v="-18"/>
    <m/>
    <m/>
    <m/>
    <n v="0"/>
    <n v="0"/>
    <s v="Sem registo"/>
  </r>
  <r>
    <d v="2026-04-02T00:00:00"/>
    <x v="6"/>
    <m/>
    <m/>
    <m/>
    <n v="300"/>
    <n v="300"/>
    <n v="0"/>
    <n v="-300"/>
    <m/>
    <n v="0"/>
    <m/>
    <m/>
    <m/>
    <m/>
    <m/>
    <s v="MXIXARROZKG"/>
    <m/>
    <m/>
    <m/>
    <n v="2601424"/>
    <s v="Ramiro Viegas Paulino"/>
    <x v="0"/>
    <x v="0"/>
    <s v="Caiaia"/>
    <m/>
    <m/>
    <m/>
    <m/>
    <m/>
    <m/>
    <s v="Ramiro Viegas Paulino"/>
    <s v="845110144"/>
    <s v="Jacob Manuel"/>
    <n v="865421928"/>
    <m/>
    <m/>
    <m/>
    <n v="260001"/>
    <m/>
    <m/>
    <m/>
    <m/>
    <m/>
    <m/>
    <m/>
    <m/>
    <m/>
    <m/>
    <m/>
    <m/>
    <m/>
    <n v="-300"/>
    <m/>
    <m/>
    <m/>
    <n v="0"/>
    <n v="0"/>
    <s v="Sem registo"/>
  </r>
  <r>
    <d v="2026-04-02T00:00:00"/>
    <x v="0"/>
    <m/>
    <m/>
    <m/>
    <n v="690"/>
    <n v="690"/>
    <n v="690"/>
    <n v="0"/>
    <m/>
    <m/>
    <m/>
    <m/>
    <m/>
    <m/>
    <m/>
    <s v="MXIXFEIJAOKG"/>
    <m/>
    <m/>
    <m/>
    <n v="2601425"/>
    <s v="Ramos Chongo"/>
    <x v="5"/>
    <x v="15"/>
    <s v="Chalucuane"/>
    <m/>
    <m/>
    <m/>
    <m/>
    <m/>
    <m/>
    <s v="Ramos Chongo"/>
    <s v="873358054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690"/>
    <s v="Sem registo"/>
  </r>
  <r>
    <d v="2026-04-02T00:00:00"/>
    <x v="0"/>
    <m/>
    <m/>
    <m/>
    <n v="600"/>
    <n v="600"/>
    <n v="600"/>
    <n v="0"/>
    <m/>
    <m/>
    <m/>
    <m/>
    <m/>
    <m/>
    <m/>
    <s v="MXIXFEIJAOKG"/>
    <m/>
    <m/>
    <m/>
    <n v="2601425"/>
    <s v="Ramos Chongo"/>
    <x v="5"/>
    <x v="15"/>
    <s v="Changulene"/>
    <m/>
    <m/>
    <m/>
    <m/>
    <m/>
    <m/>
    <s v="Ramos Chongo"/>
    <s v="873358054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600"/>
    <s v="Sem registo"/>
  </r>
  <r>
    <d v="2026-04-02T00:00:00"/>
    <x v="0"/>
    <m/>
    <m/>
    <m/>
    <n v="960"/>
    <n v="960"/>
    <n v="960"/>
    <n v="0"/>
    <m/>
    <m/>
    <m/>
    <m/>
    <m/>
    <m/>
    <m/>
    <s v="MXIXFEIJAOKG"/>
    <m/>
    <m/>
    <m/>
    <n v="2601425"/>
    <s v="Ramos Chongo"/>
    <x v="5"/>
    <x v="15"/>
    <s v="Chiguidela"/>
    <m/>
    <m/>
    <m/>
    <m/>
    <m/>
    <m/>
    <s v="Ramos Chongo"/>
    <s v="873358054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960"/>
    <s v="Sem registo"/>
  </r>
  <r>
    <d v="2026-04-02T00:00:00"/>
    <x v="0"/>
    <m/>
    <m/>
    <m/>
    <n v="990"/>
    <n v="990"/>
    <n v="990"/>
    <n v="0"/>
    <m/>
    <m/>
    <m/>
    <m/>
    <m/>
    <m/>
    <m/>
    <s v="MXIXFEIJAOKG"/>
    <m/>
    <m/>
    <m/>
    <n v="2601425"/>
    <s v="Ramos Chongo"/>
    <x v="5"/>
    <x v="15"/>
    <s v="Malhazene"/>
    <m/>
    <m/>
    <m/>
    <m/>
    <m/>
    <m/>
    <s v="Ramos Chongo"/>
    <s v="873358054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990"/>
    <s v="Sem registo"/>
  </r>
  <r>
    <d v="2026-04-02T00:00:00"/>
    <x v="0"/>
    <m/>
    <m/>
    <m/>
    <n v="105"/>
    <n v="105"/>
    <n v="105"/>
    <n v="0"/>
    <m/>
    <m/>
    <m/>
    <m/>
    <m/>
    <m/>
    <m/>
    <s v="MXIXFEIJAOKG"/>
    <m/>
    <m/>
    <m/>
    <n v="2601425"/>
    <s v="Ramos Chongo"/>
    <x v="5"/>
    <x v="15"/>
    <s v="Matsolo"/>
    <m/>
    <m/>
    <m/>
    <m/>
    <m/>
    <m/>
    <s v="Ramos Chongo"/>
    <s v="873358054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05"/>
    <s v="Sem registo"/>
  </r>
  <r>
    <d v="2026-04-02T00:00:00"/>
    <x v="0"/>
    <m/>
    <m/>
    <m/>
    <n v="1275"/>
    <n v="1275"/>
    <n v="1275"/>
    <n v="0"/>
    <m/>
    <m/>
    <m/>
    <m/>
    <m/>
    <m/>
    <m/>
    <s v="MXIXFEIJAOKG"/>
    <m/>
    <m/>
    <m/>
    <n v="2601425"/>
    <s v="Ramos Chongo"/>
    <x v="5"/>
    <x v="15"/>
    <s v="Tingonhamene"/>
    <m/>
    <m/>
    <m/>
    <m/>
    <m/>
    <m/>
    <s v="Ramos Chongo"/>
    <s v="873358054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275"/>
    <s v="Sem registo"/>
  </r>
  <r>
    <d v="2026-04-02T00:00:00"/>
    <x v="0"/>
    <m/>
    <m/>
    <m/>
    <n v="3180"/>
    <n v="3180"/>
    <n v="3180"/>
    <n v="0"/>
    <m/>
    <m/>
    <m/>
    <m/>
    <m/>
    <m/>
    <m/>
    <s v="MXIXFEIJAOKG"/>
    <m/>
    <m/>
    <m/>
    <n v="2601425"/>
    <s v="Ramos Chongo"/>
    <x v="5"/>
    <x v="15"/>
    <s v="Tlawene"/>
    <m/>
    <m/>
    <m/>
    <m/>
    <m/>
    <m/>
    <s v="Ramos Chongo"/>
    <s v="873358054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3180"/>
    <s v="Sem registo"/>
  </r>
  <r>
    <d v="2026-04-02T00:00:00"/>
    <x v="0"/>
    <m/>
    <m/>
    <m/>
    <n v="4530"/>
    <n v="4530"/>
    <n v="4530"/>
    <n v="0"/>
    <m/>
    <m/>
    <m/>
    <m/>
    <m/>
    <m/>
    <m/>
    <s v="MXIXFEIJAOKG"/>
    <m/>
    <m/>
    <m/>
    <n v="2601425"/>
    <s v="Ramos Chongo"/>
    <x v="5"/>
    <x v="15"/>
    <s v="Xilembene"/>
    <m/>
    <m/>
    <m/>
    <m/>
    <m/>
    <m/>
    <s v="Ramos Chongo"/>
    <s v="873358054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4530"/>
    <s v="Sem registo"/>
  </r>
  <r>
    <d v="2026-04-02T00:00:00"/>
    <x v="1"/>
    <m/>
    <m/>
    <m/>
    <n v="46"/>
    <n v="23"/>
    <n v="23"/>
    <n v="0"/>
    <m/>
    <m/>
    <m/>
    <m/>
    <m/>
    <m/>
    <m/>
    <s v="AGRIFEMMA01L"/>
    <m/>
    <m/>
    <m/>
    <n v="2601425"/>
    <s v="Ramos Chongo"/>
    <x v="5"/>
    <x v="15"/>
    <s v="Chalucuane"/>
    <m/>
    <m/>
    <m/>
    <m/>
    <m/>
    <m/>
    <s v="Ramos Chongo"/>
    <s v="873358054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23"/>
    <s v="Sem registo"/>
  </r>
  <r>
    <d v="2026-04-02T00:00:00"/>
    <x v="1"/>
    <m/>
    <m/>
    <m/>
    <n v="40"/>
    <n v="20"/>
    <n v="20"/>
    <n v="0"/>
    <m/>
    <m/>
    <m/>
    <m/>
    <m/>
    <m/>
    <m/>
    <s v="AGRIFEMMA01L"/>
    <m/>
    <m/>
    <m/>
    <n v="2601425"/>
    <s v="Ramos Chongo"/>
    <x v="5"/>
    <x v="15"/>
    <s v="Changulene"/>
    <m/>
    <m/>
    <m/>
    <m/>
    <m/>
    <m/>
    <s v="Ramos Chongo"/>
    <s v="873358054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20"/>
    <s v="Sem registo"/>
  </r>
  <r>
    <d v="2026-04-02T00:00:00"/>
    <x v="1"/>
    <m/>
    <m/>
    <m/>
    <n v="64"/>
    <n v="32"/>
    <n v="32"/>
    <n v="0"/>
    <m/>
    <m/>
    <m/>
    <m/>
    <m/>
    <m/>
    <m/>
    <s v="AGRIFEMMA01L"/>
    <m/>
    <m/>
    <m/>
    <n v="2601425"/>
    <s v="Ramos Chongo"/>
    <x v="5"/>
    <x v="15"/>
    <s v="Chiguidela"/>
    <m/>
    <m/>
    <m/>
    <m/>
    <m/>
    <m/>
    <s v="Ramos Chongo"/>
    <s v="873358054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32"/>
    <s v="Sem registo"/>
  </r>
  <r>
    <d v="2026-04-02T00:00:00"/>
    <x v="1"/>
    <m/>
    <m/>
    <m/>
    <n v="66"/>
    <n v="33"/>
    <n v="33"/>
    <n v="0"/>
    <m/>
    <m/>
    <m/>
    <m/>
    <m/>
    <m/>
    <m/>
    <s v="AGRIFEMMA01L"/>
    <m/>
    <m/>
    <m/>
    <n v="2601425"/>
    <s v="Ramos Chongo"/>
    <x v="5"/>
    <x v="15"/>
    <s v="Malhazene"/>
    <m/>
    <m/>
    <m/>
    <m/>
    <m/>
    <m/>
    <s v="Ramos Chongo"/>
    <s v="873358054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33"/>
    <s v="Sem registo"/>
  </r>
  <r>
    <d v="2026-04-02T00:00:00"/>
    <x v="1"/>
    <m/>
    <m/>
    <m/>
    <n v="7"/>
    <n v="3.5"/>
    <n v="3.5"/>
    <n v="0"/>
    <m/>
    <m/>
    <m/>
    <m/>
    <m/>
    <m/>
    <m/>
    <s v="AGRIFEMMA01L"/>
    <m/>
    <m/>
    <m/>
    <n v="2601425"/>
    <s v="Ramos Chongo"/>
    <x v="5"/>
    <x v="15"/>
    <s v="Matsolo"/>
    <m/>
    <m/>
    <m/>
    <m/>
    <m/>
    <m/>
    <s v="Ramos Chongo"/>
    <s v="873358054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3.5"/>
    <s v="Sem registo"/>
  </r>
  <r>
    <d v="2026-04-02T00:00:00"/>
    <x v="1"/>
    <m/>
    <m/>
    <m/>
    <n v="85"/>
    <n v="42.5"/>
    <n v="42.5"/>
    <n v="0"/>
    <m/>
    <m/>
    <m/>
    <m/>
    <m/>
    <m/>
    <m/>
    <s v="AGRIFEMMA01L"/>
    <m/>
    <m/>
    <m/>
    <n v="2601425"/>
    <s v="Ramos Chongo"/>
    <x v="5"/>
    <x v="15"/>
    <s v="Tingonhamene"/>
    <m/>
    <m/>
    <m/>
    <m/>
    <m/>
    <m/>
    <s v="Ramos Chongo"/>
    <s v="873358054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42.5"/>
    <s v="Sem registo"/>
  </r>
  <r>
    <d v="2026-04-02T00:00:00"/>
    <x v="1"/>
    <m/>
    <m/>
    <m/>
    <n v="212"/>
    <n v="106"/>
    <n v="106"/>
    <n v="0"/>
    <m/>
    <m/>
    <m/>
    <m/>
    <m/>
    <m/>
    <m/>
    <s v="AGRIFEMMA01L"/>
    <m/>
    <m/>
    <m/>
    <n v="2601425"/>
    <s v="Ramos Chongo"/>
    <x v="5"/>
    <x v="15"/>
    <s v="Tlawene"/>
    <m/>
    <m/>
    <m/>
    <m/>
    <m/>
    <m/>
    <s v="Ramos Chongo"/>
    <s v="873358054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06"/>
    <s v="Sem registo"/>
  </r>
  <r>
    <d v="2026-04-02T00:00:00"/>
    <x v="1"/>
    <m/>
    <m/>
    <m/>
    <n v="302"/>
    <n v="151"/>
    <n v="151"/>
    <n v="0"/>
    <m/>
    <m/>
    <m/>
    <m/>
    <m/>
    <m/>
    <m/>
    <s v="AGRIFEMMA01L"/>
    <m/>
    <m/>
    <m/>
    <n v="2601425"/>
    <s v="Ramos Chongo"/>
    <x v="5"/>
    <x v="15"/>
    <s v="Xilembene"/>
    <m/>
    <m/>
    <m/>
    <m/>
    <m/>
    <m/>
    <s v="Ramos Chongo"/>
    <s v="873358054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51"/>
    <s v="Sem registo"/>
  </r>
  <r>
    <d v="2026-04-02T00:00:00"/>
    <x v="2"/>
    <m/>
    <m/>
    <m/>
    <n v="920"/>
    <n v="920"/>
    <n v="920"/>
    <n v="0"/>
    <m/>
    <m/>
    <m/>
    <m/>
    <m/>
    <m/>
    <m/>
    <s v="SUSSACO"/>
    <m/>
    <m/>
    <m/>
    <n v="2601425"/>
    <s v="Ramos Chongo"/>
    <x v="5"/>
    <x v="15"/>
    <s v="Chalucuane"/>
    <m/>
    <m/>
    <m/>
    <m/>
    <m/>
    <m/>
    <s v="Ramos Chongo"/>
    <s v="873358054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920"/>
    <s v="Sem registo"/>
  </r>
  <r>
    <d v="2026-04-02T00:00:00"/>
    <x v="2"/>
    <m/>
    <m/>
    <m/>
    <n v="800"/>
    <n v="800"/>
    <n v="800"/>
    <n v="0"/>
    <m/>
    <m/>
    <m/>
    <m/>
    <m/>
    <m/>
    <m/>
    <s v="SUSSACO"/>
    <m/>
    <m/>
    <m/>
    <n v="2601425"/>
    <s v="Ramos Chongo"/>
    <x v="5"/>
    <x v="15"/>
    <s v="Changulene"/>
    <m/>
    <m/>
    <m/>
    <m/>
    <m/>
    <m/>
    <s v="Ramos Chongo"/>
    <s v="873358054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800"/>
    <s v="Sem registo"/>
  </r>
  <r>
    <d v="2026-04-02T00:00:00"/>
    <x v="2"/>
    <m/>
    <m/>
    <m/>
    <n v="1280"/>
    <n v="1280"/>
    <n v="1280"/>
    <n v="0"/>
    <m/>
    <m/>
    <m/>
    <m/>
    <m/>
    <m/>
    <m/>
    <s v="SUSSACO"/>
    <m/>
    <m/>
    <m/>
    <n v="2601425"/>
    <s v="Ramos Chongo"/>
    <x v="5"/>
    <x v="15"/>
    <s v="Chiguidela"/>
    <m/>
    <m/>
    <m/>
    <m/>
    <m/>
    <m/>
    <s v="Ramos Chongo"/>
    <s v="873358054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280"/>
    <s v="Sem registo"/>
  </r>
  <r>
    <d v="2026-04-02T00:00:00"/>
    <x v="2"/>
    <m/>
    <m/>
    <m/>
    <n v="1320"/>
    <n v="1320"/>
    <n v="1320"/>
    <n v="0"/>
    <m/>
    <m/>
    <m/>
    <m/>
    <m/>
    <m/>
    <m/>
    <s v="SUSSACO"/>
    <m/>
    <m/>
    <m/>
    <n v="2601425"/>
    <s v="Ramos Chongo"/>
    <x v="5"/>
    <x v="15"/>
    <s v="Malhazene"/>
    <m/>
    <m/>
    <m/>
    <m/>
    <m/>
    <m/>
    <s v="Ramos Chongo"/>
    <s v="873358054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320"/>
    <s v="Sem registo"/>
  </r>
  <r>
    <d v="2026-04-02T00:00:00"/>
    <x v="2"/>
    <m/>
    <m/>
    <m/>
    <n v="140"/>
    <n v="140"/>
    <n v="140"/>
    <n v="0"/>
    <m/>
    <m/>
    <m/>
    <m/>
    <m/>
    <m/>
    <m/>
    <s v="SUSSACO"/>
    <m/>
    <m/>
    <m/>
    <n v="2601425"/>
    <s v="Ramos Chongo"/>
    <x v="5"/>
    <x v="15"/>
    <s v="Matsolo"/>
    <m/>
    <m/>
    <m/>
    <m/>
    <m/>
    <m/>
    <s v="Ramos Chongo"/>
    <s v="873358054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40"/>
    <s v="Sem registo"/>
  </r>
  <r>
    <d v="2026-04-02T00:00:00"/>
    <x v="2"/>
    <m/>
    <m/>
    <m/>
    <n v="1700"/>
    <n v="1700"/>
    <n v="1700"/>
    <n v="0"/>
    <m/>
    <m/>
    <m/>
    <m/>
    <m/>
    <m/>
    <m/>
    <s v="SUSSACO"/>
    <m/>
    <m/>
    <m/>
    <n v="2601425"/>
    <s v="Ramos Chongo"/>
    <x v="5"/>
    <x v="15"/>
    <s v="Tingonhamene"/>
    <m/>
    <m/>
    <m/>
    <m/>
    <m/>
    <m/>
    <s v="Ramos Chongo"/>
    <s v="873358054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700"/>
    <s v="Sem registo"/>
  </r>
  <r>
    <d v="2026-04-02T00:00:00"/>
    <x v="2"/>
    <m/>
    <m/>
    <m/>
    <n v="4240"/>
    <n v="4240"/>
    <n v="4240"/>
    <n v="0"/>
    <m/>
    <m/>
    <m/>
    <m/>
    <m/>
    <m/>
    <m/>
    <s v="SUSSACO"/>
    <m/>
    <m/>
    <m/>
    <n v="2601425"/>
    <s v="Ramos Chongo"/>
    <x v="5"/>
    <x v="15"/>
    <s v="Tlawene"/>
    <m/>
    <m/>
    <m/>
    <m/>
    <m/>
    <m/>
    <s v="Ramos Chongo"/>
    <s v="873358054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4240"/>
    <s v="Sem registo"/>
  </r>
  <r>
    <d v="2026-04-02T00:00:00"/>
    <x v="2"/>
    <m/>
    <m/>
    <m/>
    <n v="6040"/>
    <n v="6040"/>
    <n v="6040"/>
    <n v="0"/>
    <m/>
    <m/>
    <m/>
    <m/>
    <m/>
    <m/>
    <m/>
    <s v="SUSSACO"/>
    <m/>
    <m/>
    <m/>
    <n v="2601425"/>
    <s v="Ramos Chongo"/>
    <x v="5"/>
    <x v="15"/>
    <s v="Xilembene"/>
    <m/>
    <m/>
    <m/>
    <m/>
    <m/>
    <m/>
    <s v="Ramos Chongo"/>
    <s v="873358054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6040"/>
    <s v="Sem registo"/>
  </r>
  <r>
    <d v="2026-04-02T00:00:00"/>
    <x v="3"/>
    <m/>
    <m/>
    <m/>
    <n v="40"/>
    <n v="20"/>
    <n v="20"/>
    <n v="0"/>
    <m/>
    <m/>
    <m/>
    <m/>
    <m/>
    <m/>
    <m/>
    <s v="AGRIMIDACLORP1L"/>
    <m/>
    <m/>
    <m/>
    <n v="2601425"/>
    <s v="Ramos Chongo"/>
    <x v="5"/>
    <x v="15"/>
    <s v="Changulene"/>
    <m/>
    <m/>
    <m/>
    <m/>
    <m/>
    <m/>
    <s v="Ramos Chongo"/>
    <s v="873358054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20"/>
    <s v="Sem registo"/>
  </r>
  <r>
    <d v="2026-04-02T00:00:00"/>
    <x v="3"/>
    <m/>
    <m/>
    <m/>
    <n v="7"/>
    <n v="3.5"/>
    <n v="3.5"/>
    <n v="0"/>
    <m/>
    <m/>
    <m/>
    <m/>
    <m/>
    <m/>
    <m/>
    <s v="AGRIMIDACLORP1L"/>
    <m/>
    <m/>
    <m/>
    <n v="2601425"/>
    <s v="Ramos Chongo"/>
    <x v="5"/>
    <x v="15"/>
    <s v="Matsolo"/>
    <m/>
    <m/>
    <m/>
    <m/>
    <m/>
    <m/>
    <s v="Ramos Chongo"/>
    <s v="873358054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3.5"/>
    <s v="Sem registo"/>
  </r>
  <r>
    <d v="2026-04-02T00:00:00"/>
    <x v="3"/>
    <m/>
    <m/>
    <m/>
    <n v="85"/>
    <n v="42.5"/>
    <n v="42.5"/>
    <n v="0"/>
    <m/>
    <m/>
    <m/>
    <m/>
    <m/>
    <m/>
    <m/>
    <s v="AGRIMIDACLORP1L"/>
    <m/>
    <m/>
    <m/>
    <n v="2601425"/>
    <s v="Ramos Chongo"/>
    <x v="5"/>
    <x v="15"/>
    <s v="Tingonhamene"/>
    <m/>
    <m/>
    <m/>
    <m/>
    <m/>
    <m/>
    <s v="Ramos Chongo"/>
    <s v="873358054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42.5"/>
    <s v="Sem registo"/>
  </r>
  <r>
    <d v="2026-04-02T00:00:00"/>
    <x v="3"/>
    <m/>
    <m/>
    <m/>
    <n v="212"/>
    <n v="106"/>
    <n v="106"/>
    <n v="0"/>
    <m/>
    <m/>
    <m/>
    <m/>
    <m/>
    <m/>
    <m/>
    <s v="AGRIMIDACLORP1L"/>
    <m/>
    <m/>
    <m/>
    <n v="2601425"/>
    <s v="Ramos Chongo"/>
    <x v="5"/>
    <x v="15"/>
    <s v="Tlawene"/>
    <m/>
    <m/>
    <m/>
    <m/>
    <m/>
    <m/>
    <s v="Ramos Chongo"/>
    <s v="873358054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06"/>
    <s v="Sem registo"/>
  </r>
  <r>
    <d v="2026-04-02T00:00:00"/>
    <x v="4"/>
    <m/>
    <m/>
    <m/>
    <n v="500"/>
    <n v="500"/>
    <n v="500"/>
    <n v="0"/>
    <m/>
    <m/>
    <m/>
    <m/>
    <m/>
    <m/>
    <m/>
    <s v="MXIXMILHOKG"/>
    <m/>
    <m/>
    <m/>
    <n v="2601425"/>
    <s v="Ramos Chongo"/>
    <x v="5"/>
    <x v="15"/>
    <s v="Changulene"/>
    <m/>
    <m/>
    <m/>
    <m/>
    <m/>
    <m/>
    <s v="Ramos Chongo"/>
    <s v="873358054"/>
    <s v="Nelson David Novela"/>
    <n v="868733522"/>
    <m/>
    <m/>
    <m/>
    <n v="260001"/>
    <m/>
    <m/>
    <m/>
    <m/>
    <m/>
    <m/>
    <m/>
    <m/>
    <m/>
    <m/>
    <m/>
    <m/>
    <m/>
    <m/>
    <n v="500"/>
    <m/>
    <m/>
    <n v="500"/>
    <n v="0"/>
    <s v="Entregue"/>
  </r>
  <r>
    <d v="2026-04-02T00:00:00"/>
    <x v="4"/>
    <m/>
    <m/>
    <m/>
    <n v="87.5"/>
    <n v="87.5"/>
    <n v="87.5"/>
    <n v="0"/>
    <m/>
    <m/>
    <m/>
    <m/>
    <m/>
    <m/>
    <m/>
    <s v="MXIXMILHOKG"/>
    <m/>
    <m/>
    <m/>
    <n v="2601425"/>
    <s v="Ramos Chongo"/>
    <x v="5"/>
    <x v="15"/>
    <s v="Matsolo"/>
    <m/>
    <m/>
    <m/>
    <m/>
    <m/>
    <m/>
    <s v="Ramos Chongo"/>
    <s v="873358054"/>
    <s v="Nelson David Novela"/>
    <n v="868733522"/>
    <m/>
    <m/>
    <m/>
    <n v="260001"/>
    <m/>
    <m/>
    <m/>
    <m/>
    <m/>
    <m/>
    <m/>
    <m/>
    <m/>
    <m/>
    <m/>
    <m/>
    <m/>
    <m/>
    <n v="88"/>
    <m/>
    <m/>
    <n v="88"/>
    <n v="0.5"/>
    <s v="Entregue"/>
  </r>
  <r>
    <d v="2026-04-02T00:00:00"/>
    <x v="4"/>
    <m/>
    <m/>
    <m/>
    <n v="1062.5"/>
    <n v="1062.5"/>
    <n v="1062.5"/>
    <n v="0"/>
    <m/>
    <m/>
    <m/>
    <m/>
    <m/>
    <m/>
    <m/>
    <s v="MXIXMILHOKG"/>
    <m/>
    <m/>
    <m/>
    <n v="2601425"/>
    <s v="Ramos Chongo"/>
    <x v="5"/>
    <x v="15"/>
    <s v="Tingonhamene"/>
    <m/>
    <m/>
    <m/>
    <m/>
    <m/>
    <m/>
    <s v="Ramos Chongo"/>
    <s v="873358054"/>
    <s v="Nelson David Novela"/>
    <n v="868733522"/>
    <m/>
    <m/>
    <m/>
    <n v="260001"/>
    <m/>
    <m/>
    <m/>
    <m/>
    <m/>
    <m/>
    <m/>
    <m/>
    <m/>
    <m/>
    <m/>
    <m/>
    <m/>
    <m/>
    <m/>
    <n v="1062"/>
    <m/>
    <n v="1062"/>
    <n v="-0.5"/>
    <s v="Entregue"/>
  </r>
  <r>
    <d v="2026-04-02T00:00:00"/>
    <x v="4"/>
    <m/>
    <m/>
    <m/>
    <n v="2650"/>
    <n v="2650"/>
    <n v="2650"/>
    <n v="0"/>
    <m/>
    <m/>
    <m/>
    <m/>
    <m/>
    <m/>
    <m/>
    <s v="MXIXMILHOKG"/>
    <m/>
    <m/>
    <m/>
    <n v="2601425"/>
    <s v="Ramos Chongo"/>
    <x v="5"/>
    <x v="15"/>
    <s v="Tlawene"/>
    <m/>
    <m/>
    <m/>
    <m/>
    <m/>
    <m/>
    <s v="Ramos Chongo"/>
    <s v="873358054"/>
    <s v="Nelson David Novela"/>
    <n v="868733522"/>
    <m/>
    <m/>
    <m/>
    <n v="260001"/>
    <m/>
    <m/>
    <m/>
    <m/>
    <m/>
    <m/>
    <m/>
    <m/>
    <m/>
    <m/>
    <m/>
    <m/>
    <m/>
    <m/>
    <n v="2650"/>
    <m/>
    <m/>
    <n v="2650"/>
    <n v="0"/>
    <s v="Entregue"/>
  </r>
  <r>
    <d v="2026-04-02T00:00:00"/>
    <x v="5"/>
    <m/>
    <m/>
    <m/>
    <n v="138"/>
    <n v="69"/>
    <n v="69"/>
    <n v="0"/>
    <m/>
    <m/>
    <m/>
    <m/>
    <m/>
    <m/>
    <m/>
    <s v="AGRIMHMCPA1L"/>
    <m/>
    <m/>
    <m/>
    <n v="2601425"/>
    <s v="Ramos Chongo"/>
    <x v="5"/>
    <x v="15"/>
    <s v="Chalucuane"/>
    <m/>
    <m/>
    <m/>
    <m/>
    <m/>
    <m/>
    <s v="Ramos Chongo"/>
    <s v="873358054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69"/>
    <s v="Sem registo"/>
  </r>
  <r>
    <d v="2026-04-02T00:00:00"/>
    <x v="5"/>
    <m/>
    <m/>
    <m/>
    <n v="192"/>
    <n v="96"/>
    <n v="96"/>
    <n v="0"/>
    <m/>
    <m/>
    <m/>
    <m/>
    <m/>
    <m/>
    <m/>
    <s v="AGRIMHMCPA1L"/>
    <m/>
    <m/>
    <m/>
    <n v="2601425"/>
    <s v="Ramos Chongo"/>
    <x v="5"/>
    <x v="15"/>
    <s v="Chiguidela"/>
    <m/>
    <m/>
    <m/>
    <m/>
    <m/>
    <m/>
    <s v="Ramos Chongo"/>
    <s v="873358054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96"/>
    <s v="Sem registo"/>
  </r>
  <r>
    <d v="2026-04-02T00:00:00"/>
    <x v="5"/>
    <m/>
    <m/>
    <m/>
    <n v="198"/>
    <n v="99"/>
    <n v="99"/>
    <n v="0"/>
    <m/>
    <m/>
    <m/>
    <m/>
    <m/>
    <m/>
    <m/>
    <s v="AGRIMHMCPA1L"/>
    <m/>
    <m/>
    <m/>
    <n v="2601425"/>
    <s v="Ramos Chongo"/>
    <x v="5"/>
    <x v="15"/>
    <s v="Malhazene"/>
    <m/>
    <m/>
    <m/>
    <m/>
    <m/>
    <m/>
    <s v="Ramos Chongo"/>
    <s v="873358054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99"/>
    <s v="Sem registo"/>
  </r>
  <r>
    <d v="2026-04-02T00:00:00"/>
    <x v="5"/>
    <m/>
    <m/>
    <m/>
    <n v="906"/>
    <n v="453"/>
    <n v="453"/>
    <n v="0"/>
    <m/>
    <m/>
    <m/>
    <m/>
    <m/>
    <m/>
    <m/>
    <s v="AGRIMHMCPA1L"/>
    <m/>
    <m/>
    <m/>
    <n v="2601425"/>
    <s v="Ramos Chongo"/>
    <x v="5"/>
    <x v="15"/>
    <s v="Xilembene"/>
    <m/>
    <m/>
    <m/>
    <m/>
    <m/>
    <m/>
    <s v="Ramos Chongo"/>
    <s v="873358054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453"/>
    <s v="Sem registo"/>
  </r>
  <r>
    <d v="2026-04-02T00:00:00"/>
    <x v="6"/>
    <m/>
    <m/>
    <m/>
    <n v="2300"/>
    <n v="2300"/>
    <n v="2300"/>
    <n v="0"/>
    <m/>
    <m/>
    <m/>
    <m/>
    <m/>
    <m/>
    <m/>
    <s v="MXIXARROZKG"/>
    <m/>
    <m/>
    <m/>
    <n v="2601425"/>
    <s v="Ramos Chongo"/>
    <x v="5"/>
    <x v="15"/>
    <s v="Chalucuane"/>
    <m/>
    <m/>
    <m/>
    <m/>
    <m/>
    <m/>
    <s v="Ramos Chongo"/>
    <s v="873358054"/>
    <s v="Nelson David Novela"/>
    <n v="868733522"/>
    <m/>
    <m/>
    <m/>
    <n v="260001"/>
    <m/>
    <m/>
    <m/>
    <m/>
    <m/>
    <m/>
    <m/>
    <m/>
    <m/>
    <m/>
    <m/>
    <m/>
    <m/>
    <m/>
    <m/>
    <m/>
    <n v="2300"/>
    <n v="0"/>
    <n v="-2300"/>
    <s v="Sem registo"/>
  </r>
  <r>
    <d v="2026-04-02T00:00:00"/>
    <x v="6"/>
    <m/>
    <m/>
    <m/>
    <n v="3200"/>
    <n v="3200"/>
    <n v="3200"/>
    <n v="0"/>
    <m/>
    <m/>
    <m/>
    <m/>
    <m/>
    <m/>
    <m/>
    <s v="MXIXARROZKG"/>
    <m/>
    <m/>
    <m/>
    <n v="2601425"/>
    <s v="Ramos Chongo"/>
    <x v="5"/>
    <x v="15"/>
    <s v="Chiguidela"/>
    <m/>
    <m/>
    <m/>
    <m/>
    <m/>
    <m/>
    <s v="Ramos Chongo"/>
    <s v="873358054"/>
    <s v="Nelson David Novela"/>
    <n v="868733522"/>
    <m/>
    <m/>
    <m/>
    <n v="260001"/>
    <m/>
    <m/>
    <m/>
    <m/>
    <m/>
    <m/>
    <m/>
    <m/>
    <m/>
    <m/>
    <m/>
    <m/>
    <m/>
    <m/>
    <m/>
    <m/>
    <n v="3200"/>
    <n v="0"/>
    <n v="-3200"/>
    <s v="Sem registo"/>
  </r>
  <r>
    <d v="2026-04-02T00:00:00"/>
    <x v="6"/>
    <m/>
    <m/>
    <m/>
    <n v="3300"/>
    <n v="3300"/>
    <n v="3300"/>
    <n v="0"/>
    <m/>
    <m/>
    <m/>
    <m/>
    <m/>
    <m/>
    <m/>
    <s v="MXIXARROZKG"/>
    <m/>
    <m/>
    <m/>
    <n v="2601425"/>
    <s v="Ramos Chongo"/>
    <x v="5"/>
    <x v="15"/>
    <s v="Malhazene"/>
    <m/>
    <m/>
    <m/>
    <m/>
    <m/>
    <m/>
    <s v="Ramos Chongo"/>
    <s v="873358054"/>
    <s v="Nelson David Novela"/>
    <n v="868733522"/>
    <m/>
    <m/>
    <m/>
    <n v="260001"/>
    <m/>
    <m/>
    <m/>
    <m/>
    <m/>
    <m/>
    <m/>
    <m/>
    <m/>
    <m/>
    <m/>
    <m/>
    <m/>
    <m/>
    <m/>
    <m/>
    <n v="3300"/>
    <n v="0"/>
    <n v="-3300"/>
    <s v="Sem registo"/>
  </r>
  <r>
    <d v="2026-04-02T00:00:00"/>
    <x v="6"/>
    <m/>
    <m/>
    <m/>
    <n v="15100"/>
    <n v="15100"/>
    <n v="15100"/>
    <n v="0"/>
    <m/>
    <m/>
    <m/>
    <m/>
    <m/>
    <m/>
    <m/>
    <s v="MXIXARROZKG"/>
    <m/>
    <m/>
    <m/>
    <n v="2601425"/>
    <s v="Ramos Chongo"/>
    <x v="5"/>
    <x v="15"/>
    <s v="Xilembene"/>
    <m/>
    <m/>
    <m/>
    <m/>
    <m/>
    <m/>
    <s v="Ramos Chongo"/>
    <s v="873358054"/>
    <s v="Nelson David Novela"/>
    <n v="868733522"/>
    <m/>
    <m/>
    <m/>
    <n v="260001"/>
    <m/>
    <m/>
    <m/>
    <m/>
    <m/>
    <m/>
    <m/>
    <m/>
    <m/>
    <m/>
    <m/>
    <m/>
    <m/>
    <m/>
    <m/>
    <m/>
    <n v="15100"/>
    <n v="0"/>
    <n v="-15100"/>
    <s v="Sem registo"/>
  </r>
  <r>
    <d v="2026-04-02T00:00:00"/>
    <x v="0"/>
    <m/>
    <m/>
    <m/>
    <n v="780"/>
    <n v="780"/>
    <n v="4560"/>
    <n v="3780"/>
    <m/>
    <m/>
    <m/>
    <m/>
    <m/>
    <m/>
    <m/>
    <s v="MXIXFEIJAOKG"/>
    <m/>
    <m/>
    <m/>
    <n v="2601426"/>
    <s v="Rasmindo Rafael Zunguza"/>
    <x v="2"/>
    <x v="25"/>
    <s v="Mutindiri"/>
    <m/>
    <m/>
    <m/>
    <m/>
    <m/>
    <m/>
    <s v="Rasmindo Rafael Zunguza"/>
    <s v="876737953"/>
    <s v="Chipo Jossefa Bassopo"/>
    <n v="847671309"/>
    <m/>
    <m/>
    <m/>
    <n v="260001"/>
    <m/>
    <m/>
    <m/>
    <m/>
    <m/>
    <m/>
    <m/>
    <m/>
    <m/>
    <m/>
    <m/>
    <m/>
    <m/>
    <n v="3780"/>
    <m/>
    <m/>
    <n v="780"/>
    <n v="0"/>
    <n v="-4560"/>
    <s v="Sem registo"/>
  </r>
  <r>
    <d v="2026-04-02T00:00:00"/>
    <x v="1"/>
    <m/>
    <m/>
    <m/>
    <n v="52"/>
    <n v="26"/>
    <n v="304"/>
    <n v="278"/>
    <m/>
    <m/>
    <m/>
    <m/>
    <m/>
    <m/>
    <m/>
    <s v="AGRIFEMMA01L"/>
    <m/>
    <m/>
    <m/>
    <n v="2601426"/>
    <s v="Rasmindo Rafael Zunguza"/>
    <x v="2"/>
    <x v="25"/>
    <s v="Mutindiri"/>
    <m/>
    <m/>
    <m/>
    <m/>
    <m/>
    <m/>
    <s v="Rasmindo Rafael Zunguza"/>
    <s v="876737953"/>
    <s v="Chipo Jossefa Bassopo"/>
    <n v="847671309"/>
    <m/>
    <m/>
    <m/>
    <n v="260001"/>
    <m/>
    <m/>
    <m/>
    <m/>
    <m/>
    <m/>
    <m/>
    <m/>
    <m/>
    <m/>
    <m/>
    <m/>
    <m/>
    <n v="252"/>
    <m/>
    <m/>
    <m/>
    <n v="0"/>
    <n v="-304"/>
    <s v="Sem registo"/>
  </r>
  <r>
    <d v="2026-04-02T00:00:00"/>
    <x v="2"/>
    <m/>
    <m/>
    <m/>
    <n v="1040"/>
    <n v="1040"/>
    <n v="6080"/>
    <n v="5040"/>
    <m/>
    <m/>
    <m/>
    <m/>
    <m/>
    <m/>
    <m/>
    <s v="SUSSACO"/>
    <m/>
    <m/>
    <m/>
    <n v="2601426"/>
    <s v="Rasmindo Rafael Zunguza"/>
    <x v="2"/>
    <x v="25"/>
    <s v="Mutindiri"/>
    <m/>
    <m/>
    <m/>
    <m/>
    <m/>
    <m/>
    <s v="Rasmindo Rafael Zunguza"/>
    <s v="876737953"/>
    <s v="Chipo Jossefa Bassopo"/>
    <n v="847671309"/>
    <m/>
    <m/>
    <m/>
    <n v="260001"/>
    <m/>
    <m/>
    <m/>
    <m/>
    <m/>
    <m/>
    <m/>
    <m/>
    <m/>
    <m/>
    <m/>
    <m/>
    <m/>
    <n v="5040"/>
    <m/>
    <m/>
    <m/>
    <n v="0"/>
    <n v="-6080"/>
    <s v="Sem registo"/>
  </r>
  <r>
    <d v="2026-04-02T00:00:00"/>
    <x v="3"/>
    <m/>
    <m/>
    <m/>
    <n v="52"/>
    <n v="26"/>
    <n v="304"/>
    <n v="278"/>
    <m/>
    <m/>
    <m/>
    <m/>
    <m/>
    <m/>
    <m/>
    <s v="AGRIMIDACLORP1L"/>
    <m/>
    <m/>
    <m/>
    <n v="2601426"/>
    <s v="Rasmindo Rafael Zunguza"/>
    <x v="2"/>
    <x v="25"/>
    <s v="Mutindiri"/>
    <m/>
    <m/>
    <m/>
    <m/>
    <m/>
    <m/>
    <s v="Rasmindo Rafael Zunguza"/>
    <s v="876737953"/>
    <s v="Chipo Jossefa Bassopo"/>
    <n v="847671309"/>
    <m/>
    <m/>
    <m/>
    <n v="260001"/>
    <m/>
    <m/>
    <m/>
    <m/>
    <m/>
    <m/>
    <m/>
    <m/>
    <m/>
    <m/>
    <m/>
    <m/>
    <m/>
    <n v="252"/>
    <m/>
    <m/>
    <m/>
    <n v="0"/>
    <n v="-304"/>
    <s v="Sem registo"/>
  </r>
  <r>
    <d v="2026-04-02T00:00:00"/>
    <x v="4"/>
    <m/>
    <m/>
    <m/>
    <n v="650"/>
    <n v="650"/>
    <n v="3800"/>
    <n v="3150"/>
    <m/>
    <m/>
    <m/>
    <m/>
    <m/>
    <m/>
    <m/>
    <s v="MXIXMILHOKG"/>
    <m/>
    <m/>
    <m/>
    <n v="2601426"/>
    <s v="Rasmindo Rafael Zunguza"/>
    <x v="2"/>
    <x v="25"/>
    <s v="Mutindiri"/>
    <m/>
    <m/>
    <m/>
    <m/>
    <m/>
    <m/>
    <s v="Rasmindo Rafael Zunguza"/>
    <s v="876737953"/>
    <s v="Chipo Jossefa Bassopo"/>
    <n v="847671309"/>
    <m/>
    <m/>
    <m/>
    <n v="260001"/>
    <m/>
    <m/>
    <m/>
    <m/>
    <m/>
    <m/>
    <m/>
    <m/>
    <m/>
    <m/>
    <m/>
    <m/>
    <m/>
    <n v="3150"/>
    <m/>
    <m/>
    <n v="650"/>
    <n v="0"/>
    <n v="-3800"/>
    <s v="Sem registo"/>
  </r>
  <r>
    <d v="2026-04-02T00:00:00"/>
    <x v="0"/>
    <m/>
    <m/>
    <m/>
    <n v="15"/>
    <n v="15"/>
    <n v="15"/>
    <n v="0"/>
    <m/>
    <m/>
    <m/>
    <m/>
    <m/>
    <m/>
    <m/>
    <s v="MXIXFEIJAOKG"/>
    <m/>
    <m/>
    <m/>
    <n v="2601427"/>
    <s v="Ratiba Hortência Cangy"/>
    <x v="1"/>
    <x v="26"/>
    <s v="Mahelane/Cassimati"/>
    <m/>
    <m/>
    <m/>
    <m/>
    <m/>
    <m/>
    <s v="Ratiba Hortência Cangy"/>
    <s v="848095837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15"/>
    <s v="Sem registo"/>
  </r>
  <r>
    <d v="2026-04-02T00:00:00"/>
    <x v="0"/>
    <m/>
    <m/>
    <m/>
    <n v="15"/>
    <n v="15"/>
    <n v="15"/>
    <n v="0"/>
    <m/>
    <m/>
    <m/>
    <m/>
    <m/>
    <m/>
    <m/>
    <s v="MXIXFEIJAOKG"/>
    <m/>
    <m/>
    <m/>
    <n v="2601427"/>
    <s v="Ratiba Hortência Cangy"/>
    <x v="1"/>
    <x v="26"/>
    <s v="Mahelane/Monucua"/>
    <m/>
    <m/>
    <m/>
    <m/>
    <m/>
    <m/>
    <s v="Ratiba Hortência Cangy"/>
    <s v="848095837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15"/>
    <s v="Sem registo"/>
  </r>
  <r>
    <d v="2026-04-02T00:00:00"/>
    <x v="0"/>
    <m/>
    <m/>
    <m/>
    <n v="75"/>
    <n v="75"/>
    <n v="75"/>
    <n v="0"/>
    <m/>
    <m/>
    <m/>
    <m/>
    <m/>
    <m/>
    <m/>
    <s v="MXIXFEIJAOKG"/>
    <m/>
    <m/>
    <m/>
    <n v="2601427"/>
    <s v="Ratiba Hortência Cangy"/>
    <x v="1"/>
    <x v="26"/>
    <s v="Mahelane/Porto Henrique"/>
    <m/>
    <m/>
    <m/>
    <m/>
    <m/>
    <m/>
    <s v="Ratiba Hortência Cangy"/>
    <s v="848095837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75"/>
    <s v="Sem registo"/>
  </r>
  <r>
    <d v="2026-04-02T00:00:00"/>
    <x v="0"/>
    <m/>
    <m/>
    <m/>
    <n v="60"/>
    <n v="60"/>
    <n v="60"/>
    <n v="0"/>
    <m/>
    <m/>
    <m/>
    <m/>
    <m/>
    <m/>
    <m/>
    <s v="MXIXFEIJAOKG"/>
    <m/>
    <m/>
    <m/>
    <n v="2601427"/>
    <s v="Ratiba Hortência Cangy"/>
    <x v="1"/>
    <x v="26"/>
    <s v="Mahelane/Xigubuta A"/>
    <m/>
    <m/>
    <m/>
    <m/>
    <m/>
    <m/>
    <s v="Ratiba Hortência Cangy"/>
    <s v="848095837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60"/>
    <s v="Sem registo"/>
  </r>
  <r>
    <d v="2026-04-02T00:00:00"/>
    <x v="0"/>
    <m/>
    <m/>
    <m/>
    <n v="30"/>
    <n v="30"/>
    <n v="30"/>
    <n v="0"/>
    <m/>
    <m/>
    <m/>
    <m/>
    <m/>
    <m/>
    <m/>
    <s v="MXIXFEIJAOKG"/>
    <m/>
    <m/>
    <m/>
    <n v="2601427"/>
    <s v="Ratiba Hortência Cangy"/>
    <x v="1"/>
    <x v="26"/>
    <s v="Mahelane/Xilatine"/>
    <m/>
    <m/>
    <m/>
    <m/>
    <m/>
    <m/>
    <s v="Ratiba Hortência Cangy"/>
    <s v="848095837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30"/>
    <s v="Sem registo"/>
  </r>
  <r>
    <d v="2026-04-02T00:00:00"/>
    <x v="1"/>
    <m/>
    <m/>
    <m/>
    <n v="1"/>
    <n v="0.5"/>
    <n v="0.5"/>
    <n v="0"/>
    <m/>
    <m/>
    <m/>
    <m/>
    <m/>
    <m/>
    <m/>
    <s v="AGRIFEMMA01L"/>
    <m/>
    <m/>
    <m/>
    <n v="2601427"/>
    <s v="Ratiba Hortência Cangy"/>
    <x v="1"/>
    <x v="26"/>
    <s v="Mahelane/Cassimati"/>
    <m/>
    <m/>
    <m/>
    <m/>
    <m/>
    <m/>
    <s v="Ratiba Hortência Cangy"/>
    <s v="848095837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0.5"/>
    <s v="Sem registo"/>
  </r>
  <r>
    <d v="2026-04-02T00:00:00"/>
    <x v="1"/>
    <m/>
    <m/>
    <m/>
    <n v="1"/>
    <n v="0.5"/>
    <n v="0.5"/>
    <n v="0"/>
    <m/>
    <m/>
    <m/>
    <m/>
    <m/>
    <m/>
    <m/>
    <s v="AGRIFEMMA01L"/>
    <m/>
    <m/>
    <m/>
    <n v="2601427"/>
    <s v="Ratiba Hortência Cangy"/>
    <x v="1"/>
    <x v="26"/>
    <s v="Mahelane/Monucua"/>
    <m/>
    <m/>
    <m/>
    <m/>
    <m/>
    <m/>
    <s v="Ratiba Hortência Cangy"/>
    <s v="848095837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0.5"/>
    <s v="Sem registo"/>
  </r>
  <r>
    <d v="2026-04-02T00:00:00"/>
    <x v="1"/>
    <m/>
    <m/>
    <m/>
    <n v="5"/>
    <n v="2.5"/>
    <n v="2.5"/>
    <n v="0"/>
    <m/>
    <m/>
    <m/>
    <m/>
    <m/>
    <m/>
    <m/>
    <s v="AGRIFEMMA01L"/>
    <m/>
    <m/>
    <m/>
    <n v="2601427"/>
    <s v="Ratiba Hortência Cangy"/>
    <x v="1"/>
    <x v="26"/>
    <s v="Mahelane/Porto Henrique"/>
    <m/>
    <m/>
    <m/>
    <m/>
    <m/>
    <m/>
    <s v="Ratiba Hortência Cangy"/>
    <s v="848095837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2.5"/>
    <s v="Sem registo"/>
  </r>
  <r>
    <d v="2026-04-02T00:00:00"/>
    <x v="1"/>
    <m/>
    <m/>
    <m/>
    <n v="4"/>
    <n v="2"/>
    <n v="2"/>
    <n v="0"/>
    <m/>
    <m/>
    <m/>
    <m/>
    <m/>
    <m/>
    <m/>
    <s v="AGRIFEMMA01L"/>
    <m/>
    <m/>
    <m/>
    <n v="2601427"/>
    <s v="Ratiba Hortência Cangy"/>
    <x v="1"/>
    <x v="26"/>
    <s v="Mahelane/Xigubuta A"/>
    <m/>
    <m/>
    <m/>
    <m/>
    <m/>
    <m/>
    <s v="Ratiba Hortência Cangy"/>
    <s v="848095837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2"/>
    <s v="Sem registo"/>
  </r>
  <r>
    <d v="2026-04-02T00:00:00"/>
    <x v="1"/>
    <m/>
    <m/>
    <m/>
    <n v="2"/>
    <n v="1"/>
    <n v="1"/>
    <n v="0"/>
    <m/>
    <m/>
    <m/>
    <m/>
    <m/>
    <m/>
    <m/>
    <s v="AGRIFEMMA01L"/>
    <m/>
    <m/>
    <m/>
    <n v="2601427"/>
    <s v="Ratiba Hortência Cangy"/>
    <x v="1"/>
    <x v="26"/>
    <s v="Mahelane/Xilatine"/>
    <m/>
    <m/>
    <m/>
    <m/>
    <m/>
    <m/>
    <s v="Ratiba Hortência Cangy"/>
    <s v="848095837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1"/>
    <s v="Sem registo"/>
  </r>
  <r>
    <d v="2026-04-02T00:00:00"/>
    <x v="2"/>
    <m/>
    <m/>
    <m/>
    <n v="20"/>
    <n v="20"/>
    <n v="20"/>
    <n v="0"/>
    <m/>
    <m/>
    <m/>
    <m/>
    <m/>
    <m/>
    <m/>
    <s v="SUSSACO"/>
    <m/>
    <m/>
    <m/>
    <n v="2601427"/>
    <s v="Ratiba Hortência Cangy"/>
    <x v="1"/>
    <x v="26"/>
    <s v="Mahelane/Cassimati"/>
    <m/>
    <m/>
    <m/>
    <m/>
    <m/>
    <m/>
    <s v="Ratiba Hortência Cangy"/>
    <s v="848095837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20"/>
    <s v="Sem registo"/>
  </r>
  <r>
    <d v="2026-04-02T00:00:00"/>
    <x v="2"/>
    <m/>
    <m/>
    <m/>
    <n v="20"/>
    <n v="20"/>
    <n v="20"/>
    <n v="0"/>
    <m/>
    <m/>
    <m/>
    <m/>
    <m/>
    <m/>
    <m/>
    <s v="SUSSACO"/>
    <m/>
    <m/>
    <m/>
    <n v="2601427"/>
    <s v="Ratiba Hortência Cangy"/>
    <x v="1"/>
    <x v="26"/>
    <s v="Mahelane/Monucua"/>
    <m/>
    <m/>
    <m/>
    <m/>
    <m/>
    <m/>
    <s v="Ratiba Hortência Cangy"/>
    <s v="848095837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20"/>
    <s v="Sem registo"/>
  </r>
  <r>
    <d v="2026-04-02T00:00:00"/>
    <x v="2"/>
    <m/>
    <m/>
    <m/>
    <n v="100"/>
    <n v="100"/>
    <n v="100"/>
    <n v="0"/>
    <m/>
    <m/>
    <m/>
    <m/>
    <m/>
    <m/>
    <m/>
    <s v="SUSSACO"/>
    <m/>
    <m/>
    <m/>
    <n v="2601427"/>
    <s v="Ratiba Hortência Cangy"/>
    <x v="1"/>
    <x v="26"/>
    <s v="Mahelane/Porto Henrique"/>
    <m/>
    <m/>
    <m/>
    <m/>
    <m/>
    <m/>
    <s v="Ratiba Hortência Cangy"/>
    <s v="848095837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100"/>
    <s v="Sem registo"/>
  </r>
  <r>
    <d v="2026-04-02T00:00:00"/>
    <x v="2"/>
    <m/>
    <m/>
    <m/>
    <n v="80"/>
    <n v="80"/>
    <n v="80"/>
    <n v="0"/>
    <m/>
    <m/>
    <m/>
    <m/>
    <m/>
    <m/>
    <m/>
    <s v="SUSSACO"/>
    <m/>
    <m/>
    <m/>
    <n v="2601427"/>
    <s v="Ratiba Hortência Cangy"/>
    <x v="1"/>
    <x v="26"/>
    <s v="Mahelane/Xigubuta A"/>
    <m/>
    <m/>
    <m/>
    <m/>
    <m/>
    <m/>
    <s v="Ratiba Hortência Cangy"/>
    <s v="848095837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80"/>
    <s v="Sem registo"/>
  </r>
  <r>
    <d v="2026-04-02T00:00:00"/>
    <x v="2"/>
    <m/>
    <m/>
    <m/>
    <n v="40"/>
    <n v="40"/>
    <n v="40"/>
    <n v="0"/>
    <m/>
    <m/>
    <m/>
    <m/>
    <m/>
    <m/>
    <m/>
    <s v="SUSSACO"/>
    <m/>
    <m/>
    <m/>
    <n v="2601427"/>
    <s v="Ratiba Hortência Cangy"/>
    <x v="1"/>
    <x v="26"/>
    <s v="Mahelane/Xilatine"/>
    <m/>
    <m/>
    <m/>
    <m/>
    <m/>
    <m/>
    <s v="Ratiba Hortência Cangy"/>
    <s v="848095837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40"/>
    <s v="Sem registo"/>
  </r>
  <r>
    <d v="2026-04-02T00:00:00"/>
    <x v="3"/>
    <m/>
    <m/>
    <m/>
    <n v="1"/>
    <n v="0.5"/>
    <n v="0.5"/>
    <n v="0"/>
    <m/>
    <m/>
    <m/>
    <m/>
    <m/>
    <m/>
    <m/>
    <s v="AGRIMIDACLORP1L"/>
    <m/>
    <m/>
    <m/>
    <n v="2601427"/>
    <s v="Ratiba Hortência Cangy"/>
    <x v="1"/>
    <x v="26"/>
    <s v="Mahelane/Cassimati"/>
    <m/>
    <m/>
    <m/>
    <m/>
    <m/>
    <m/>
    <s v="Ratiba Hortência Cangy"/>
    <s v="848095837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0.5"/>
    <s v="Sem registo"/>
  </r>
  <r>
    <d v="2026-04-02T00:00:00"/>
    <x v="3"/>
    <m/>
    <m/>
    <m/>
    <n v="1"/>
    <n v="0.5"/>
    <n v="0.5"/>
    <n v="0"/>
    <m/>
    <m/>
    <m/>
    <m/>
    <m/>
    <m/>
    <m/>
    <s v="AGRIMIDACLORP1L"/>
    <m/>
    <m/>
    <m/>
    <n v="2601427"/>
    <s v="Ratiba Hortência Cangy"/>
    <x v="1"/>
    <x v="26"/>
    <s v="Mahelane/Monucua"/>
    <m/>
    <m/>
    <m/>
    <m/>
    <m/>
    <m/>
    <s v="Ratiba Hortência Cangy"/>
    <s v="848095837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0.5"/>
    <s v="Sem registo"/>
  </r>
  <r>
    <d v="2026-04-02T00:00:00"/>
    <x v="3"/>
    <m/>
    <m/>
    <m/>
    <n v="5"/>
    <n v="2.5"/>
    <n v="2.5"/>
    <n v="0"/>
    <m/>
    <m/>
    <m/>
    <m/>
    <m/>
    <m/>
    <m/>
    <s v="AGRIMIDACLORP1L"/>
    <m/>
    <m/>
    <m/>
    <n v="2601427"/>
    <s v="Ratiba Hortência Cangy"/>
    <x v="1"/>
    <x v="26"/>
    <s v="Mahelane/Porto Henrique"/>
    <m/>
    <m/>
    <m/>
    <m/>
    <m/>
    <m/>
    <s v="Ratiba Hortência Cangy"/>
    <s v="848095837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2.5"/>
    <s v="Sem registo"/>
  </r>
  <r>
    <d v="2026-04-02T00:00:00"/>
    <x v="3"/>
    <m/>
    <m/>
    <m/>
    <n v="4"/>
    <n v="2"/>
    <n v="2"/>
    <n v="0"/>
    <m/>
    <m/>
    <m/>
    <m/>
    <m/>
    <m/>
    <m/>
    <s v="AGRIMIDACLORP1L"/>
    <m/>
    <m/>
    <m/>
    <n v="2601427"/>
    <s v="Ratiba Hortência Cangy"/>
    <x v="1"/>
    <x v="26"/>
    <s v="Mahelane/Xigubuta A"/>
    <m/>
    <m/>
    <m/>
    <m/>
    <m/>
    <m/>
    <s v="Ratiba Hortência Cangy"/>
    <s v="848095837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2"/>
    <s v="Sem registo"/>
  </r>
  <r>
    <d v="2026-04-02T00:00:00"/>
    <x v="3"/>
    <m/>
    <m/>
    <m/>
    <n v="2"/>
    <n v="1"/>
    <n v="1"/>
    <n v="0"/>
    <m/>
    <m/>
    <m/>
    <m/>
    <m/>
    <m/>
    <m/>
    <s v="AGRIMIDACLORP1L"/>
    <m/>
    <m/>
    <m/>
    <n v="2601427"/>
    <s v="Ratiba Hortência Cangy"/>
    <x v="1"/>
    <x v="26"/>
    <s v="Mahelane/Xilatine"/>
    <m/>
    <m/>
    <m/>
    <m/>
    <m/>
    <m/>
    <s v="Ratiba Hortência Cangy"/>
    <s v="848095837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1"/>
    <s v="Sem registo"/>
  </r>
  <r>
    <d v="2026-04-02T00:00:00"/>
    <x v="4"/>
    <m/>
    <m/>
    <m/>
    <n v="12.5"/>
    <n v="12.5"/>
    <n v="12.5"/>
    <n v="0"/>
    <m/>
    <m/>
    <m/>
    <m/>
    <m/>
    <m/>
    <m/>
    <s v="MXIXMILHOKG"/>
    <m/>
    <m/>
    <m/>
    <n v="2601427"/>
    <s v="Ratiba Hortência Cangy"/>
    <x v="1"/>
    <x v="26"/>
    <s v="Mahelane/Cassimati"/>
    <m/>
    <m/>
    <m/>
    <m/>
    <m/>
    <m/>
    <s v="Ratiba Hortência Cangy"/>
    <s v="848095837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12.5"/>
    <s v="Sem registo"/>
  </r>
  <r>
    <d v="2026-04-02T00:00:00"/>
    <x v="4"/>
    <m/>
    <m/>
    <m/>
    <n v="12.5"/>
    <n v="12.5"/>
    <n v="12.5"/>
    <n v="0"/>
    <m/>
    <m/>
    <m/>
    <m/>
    <m/>
    <m/>
    <m/>
    <s v="MXIXMILHOKG"/>
    <m/>
    <m/>
    <m/>
    <n v="2601427"/>
    <s v="Ratiba Hortência Cangy"/>
    <x v="1"/>
    <x v="26"/>
    <s v="Mahelane/Monucua"/>
    <m/>
    <m/>
    <m/>
    <m/>
    <m/>
    <m/>
    <s v="Ratiba Hortência Cangy"/>
    <s v="848095837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12.5"/>
    <s v="Sem registo"/>
  </r>
  <r>
    <d v="2026-04-02T00:00:00"/>
    <x v="4"/>
    <m/>
    <m/>
    <m/>
    <n v="62.5"/>
    <n v="62.5"/>
    <n v="62.5"/>
    <n v="0"/>
    <m/>
    <m/>
    <m/>
    <m/>
    <m/>
    <m/>
    <m/>
    <s v="MXIXMILHOKG"/>
    <m/>
    <m/>
    <m/>
    <n v="2601427"/>
    <s v="Ratiba Hortência Cangy"/>
    <x v="1"/>
    <x v="26"/>
    <s v="Mahelane/Porto Henrique"/>
    <m/>
    <m/>
    <m/>
    <m/>
    <m/>
    <m/>
    <s v="Ratiba Hortência Cangy"/>
    <s v="848095837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62.5"/>
    <s v="Sem registo"/>
  </r>
  <r>
    <d v="2026-04-02T00:00:00"/>
    <x v="4"/>
    <m/>
    <m/>
    <m/>
    <n v="50"/>
    <n v="50"/>
    <n v="50"/>
    <n v="0"/>
    <m/>
    <m/>
    <m/>
    <m/>
    <m/>
    <m/>
    <m/>
    <s v="MXIXMILHOKG"/>
    <m/>
    <m/>
    <m/>
    <n v="2601427"/>
    <s v="Ratiba Hortência Cangy"/>
    <x v="1"/>
    <x v="26"/>
    <s v="Mahelane/Xigubuta A"/>
    <m/>
    <m/>
    <m/>
    <m/>
    <m/>
    <m/>
    <s v="Ratiba Hortência Cangy"/>
    <s v="848095837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50"/>
    <s v="Sem registo"/>
  </r>
  <r>
    <d v="2026-04-02T00:00:00"/>
    <x v="4"/>
    <m/>
    <m/>
    <m/>
    <n v="25"/>
    <n v="25"/>
    <n v="25"/>
    <n v="0"/>
    <m/>
    <m/>
    <m/>
    <m/>
    <m/>
    <m/>
    <m/>
    <s v="MXIXMILHOKG"/>
    <m/>
    <m/>
    <m/>
    <n v="2601427"/>
    <s v="Ratiba Hortência Cangy"/>
    <x v="1"/>
    <x v="26"/>
    <s v="Mahelane/Xilatine"/>
    <m/>
    <m/>
    <m/>
    <m/>
    <m/>
    <m/>
    <s v="Ratiba Hortência Cangy"/>
    <s v="848095837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25"/>
    <s v="Sem registo"/>
  </r>
  <r>
    <d v="2026-04-02T00:00:00"/>
    <x v="0"/>
    <m/>
    <m/>
    <m/>
    <n v="285"/>
    <n v="285"/>
    <n v="285"/>
    <n v="0"/>
    <m/>
    <m/>
    <m/>
    <m/>
    <m/>
    <m/>
    <m/>
    <s v="MXIXFEIJAOKG"/>
    <m/>
    <m/>
    <m/>
    <n v="2601428"/>
    <s v="Regina Langa"/>
    <x v="5"/>
    <x v="19"/>
    <s v="Chimondzo/Muzui"/>
    <m/>
    <m/>
    <m/>
    <m/>
    <m/>
    <m/>
    <s v="Regina Langa"/>
    <s v="842512810"/>
    <s v="Jordao Pedro"/>
    <n v="878875733"/>
    <m/>
    <m/>
    <m/>
    <n v="260001"/>
    <m/>
    <m/>
    <m/>
    <m/>
    <m/>
    <m/>
    <m/>
    <m/>
    <m/>
    <m/>
    <m/>
    <m/>
    <m/>
    <m/>
    <m/>
    <m/>
    <m/>
    <n v="0"/>
    <n v="-285"/>
    <s v="Sem registo"/>
  </r>
  <r>
    <d v="2026-04-02T00:00:00"/>
    <x v="1"/>
    <m/>
    <m/>
    <m/>
    <n v="19"/>
    <n v="9.5"/>
    <n v="9.5"/>
    <n v="0"/>
    <m/>
    <m/>
    <m/>
    <m/>
    <m/>
    <m/>
    <m/>
    <s v="AGRIFEMMA01L"/>
    <m/>
    <m/>
    <m/>
    <n v="2601428"/>
    <s v="Regina Langa"/>
    <x v="5"/>
    <x v="19"/>
    <s v="Chimondzo/Muzui"/>
    <m/>
    <m/>
    <m/>
    <m/>
    <m/>
    <m/>
    <s v="Regina Langa"/>
    <s v="842512810"/>
    <s v="Jordao Pedro"/>
    <n v="878875733"/>
    <m/>
    <m/>
    <m/>
    <n v="260001"/>
    <m/>
    <m/>
    <m/>
    <m/>
    <m/>
    <m/>
    <m/>
    <m/>
    <m/>
    <m/>
    <m/>
    <m/>
    <m/>
    <m/>
    <m/>
    <m/>
    <m/>
    <n v="0"/>
    <n v="-9.5"/>
    <s v="Sem registo"/>
  </r>
  <r>
    <d v="2026-04-02T00:00:00"/>
    <x v="2"/>
    <m/>
    <m/>
    <m/>
    <n v="380"/>
    <n v="380"/>
    <n v="380"/>
    <n v="0"/>
    <m/>
    <m/>
    <m/>
    <m/>
    <m/>
    <m/>
    <m/>
    <s v="SUSSACO"/>
    <m/>
    <m/>
    <m/>
    <n v="2601428"/>
    <s v="Regina Langa"/>
    <x v="5"/>
    <x v="19"/>
    <s v="Chimondzo/Muzui"/>
    <m/>
    <m/>
    <m/>
    <m/>
    <m/>
    <m/>
    <s v="Regina Langa"/>
    <s v="842512810"/>
    <s v="Jordao Pedro"/>
    <n v="878875733"/>
    <m/>
    <m/>
    <m/>
    <n v="260001"/>
    <m/>
    <m/>
    <m/>
    <m/>
    <m/>
    <m/>
    <m/>
    <m/>
    <m/>
    <m/>
    <m/>
    <m/>
    <m/>
    <m/>
    <m/>
    <m/>
    <m/>
    <n v="0"/>
    <n v="-380"/>
    <s v="Sem registo"/>
  </r>
  <r>
    <d v="2026-04-02T00:00:00"/>
    <x v="3"/>
    <m/>
    <m/>
    <m/>
    <n v="19"/>
    <n v="9.5"/>
    <n v="9.5"/>
    <n v="0"/>
    <m/>
    <m/>
    <m/>
    <m/>
    <m/>
    <m/>
    <m/>
    <s v="AGRIMIDACLORP1L"/>
    <m/>
    <m/>
    <m/>
    <n v="2601428"/>
    <s v="Regina Langa"/>
    <x v="5"/>
    <x v="19"/>
    <s v="Chimondzo/Muzui"/>
    <m/>
    <m/>
    <m/>
    <m/>
    <m/>
    <m/>
    <s v="Regina Langa"/>
    <s v="842512810"/>
    <s v="Jordao Pedro"/>
    <n v="878875733"/>
    <m/>
    <m/>
    <m/>
    <n v="260001"/>
    <m/>
    <m/>
    <m/>
    <m/>
    <m/>
    <m/>
    <m/>
    <m/>
    <m/>
    <m/>
    <m/>
    <m/>
    <m/>
    <m/>
    <m/>
    <m/>
    <m/>
    <n v="0"/>
    <n v="-9.5"/>
    <s v="Sem registo"/>
  </r>
  <r>
    <d v="2026-04-02T00:00:00"/>
    <x v="4"/>
    <m/>
    <m/>
    <m/>
    <n v="237.5"/>
    <n v="237.5"/>
    <n v="237.5"/>
    <n v="0"/>
    <m/>
    <m/>
    <m/>
    <m/>
    <m/>
    <m/>
    <m/>
    <s v="MXIXMILHOKG"/>
    <m/>
    <m/>
    <m/>
    <n v="2601428"/>
    <s v="Regina Langa"/>
    <x v="5"/>
    <x v="19"/>
    <s v="Chimondzo/Muzui"/>
    <m/>
    <m/>
    <m/>
    <m/>
    <m/>
    <m/>
    <s v="Regina Langa"/>
    <s v="842512810"/>
    <s v="Jordao Pedro"/>
    <n v="878875733"/>
    <m/>
    <m/>
    <m/>
    <n v="260001"/>
    <m/>
    <m/>
    <m/>
    <m/>
    <m/>
    <m/>
    <m/>
    <m/>
    <m/>
    <m/>
    <m/>
    <m/>
    <m/>
    <m/>
    <n v="238"/>
    <m/>
    <m/>
    <n v="238"/>
    <n v="0.5"/>
    <s v="Entregue"/>
  </r>
  <r>
    <d v="2026-04-02T00:00:00"/>
    <x v="0"/>
    <m/>
    <m/>
    <m/>
    <n v="15"/>
    <n v="15"/>
    <n v="15"/>
    <n v="0"/>
    <m/>
    <m/>
    <m/>
    <m/>
    <m/>
    <m/>
    <m/>
    <s v="MXIXFEIJAOKG"/>
    <m/>
    <m/>
    <m/>
    <n v="2601429"/>
    <s v="Reginalda Cossa"/>
    <x v="1"/>
    <x v="37"/>
    <s v="Condene"/>
    <m/>
    <m/>
    <m/>
    <m/>
    <m/>
    <m/>
    <s v="Reginalda Cossa"/>
    <s v="843883913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5"/>
    <s v="Sem registo"/>
  </r>
  <r>
    <d v="2026-04-02T00:00:00"/>
    <x v="0"/>
    <m/>
    <m/>
    <m/>
    <n v="285"/>
    <n v="285"/>
    <n v="285"/>
    <n v="0"/>
    <m/>
    <m/>
    <m/>
    <m/>
    <m/>
    <m/>
    <m/>
    <s v="MXIXFEIJAOKG"/>
    <m/>
    <m/>
    <m/>
    <n v="2601429"/>
    <s v="Reginalda Cossa"/>
    <x v="1"/>
    <x v="37"/>
    <s v="Goane 1"/>
    <m/>
    <m/>
    <m/>
    <m/>
    <m/>
    <m/>
    <s v="Reginalda Cossa"/>
    <s v="843883913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285"/>
    <s v="Sem registo"/>
  </r>
  <r>
    <d v="2026-04-02T00:00:00"/>
    <x v="0"/>
    <m/>
    <m/>
    <m/>
    <n v="60"/>
    <n v="60"/>
    <n v="60"/>
    <n v="0"/>
    <m/>
    <m/>
    <m/>
    <m/>
    <m/>
    <m/>
    <m/>
    <s v="MXIXFEIJAOKG"/>
    <m/>
    <m/>
    <m/>
    <n v="2601429"/>
    <s v="Reginalda Cossa"/>
    <x v="1"/>
    <x v="37"/>
    <s v="Mbocoda"/>
    <m/>
    <m/>
    <m/>
    <m/>
    <m/>
    <m/>
    <s v="Reginalda Cossa"/>
    <s v="843883913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60"/>
    <s v="Sem registo"/>
  </r>
  <r>
    <d v="2026-04-02T00:00:00"/>
    <x v="0"/>
    <m/>
    <m/>
    <m/>
    <n v="840"/>
    <n v="840"/>
    <n v="840"/>
    <n v="0"/>
    <m/>
    <m/>
    <m/>
    <m/>
    <m/>
    <m/>
    <m/>
    <s v="MXIXFEIJAOKG"/>
    <m/>
    <m/>
    <m/>
    <n v="2601429"/>
    <s v="Reginalda Cossa"/>
    <x v="1"/>
    <x v="37"/>
    <s v="Pondzela"/>
    <m/>
    <m/>
    <m/>
    <m/>
    <m/>
    <m/>
    <s v="Reginalda Cossa"/>
    <s v="843883913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840"/>
    <s v="Sem registo"/>
  </r>
  <r>
    <d v="2026-04-02T00:00:00"/>
    <x v="1"/>
    <m/>
    <m/>
    <m/>
    <n v="1"/>
    <n v="0.5"/>
    <n v="0.5"/>
    <n v="0"/>
    <m/>
    <m/>
    <m/>
    <m/>
    <m/>
    <m/>
    <m/>
    <s v="AGRIFEMMA01L"/>
    <m/>
    <m/>
    <m/>
    <n v="2601429"/>
    <s v="Reginalda Cossa"/>
    <x v="1"/>
    <x v="37"/>
    <s v="Condene"/>
    <m/>
    <m/>
    <m/>
    <m/>
    <m/>
    <m/>
    <s v="Reginalda Cossa"/>
    <s v="843883913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0.5"/>
    <s v="Sem registo"/>
  </r>
  <r>
    <d v="2026-04-02T00:00:00"/>
    <x v="1"/>
    <m/>
    <m/>
    <m/>
    <n v="19"/>
    <n v="9.5"/>
    <n v="9.5"/>
    <n v="0"/>
    <m/>
    <m/>
    <m/>
    <m/>
    <m/>
    <m/>
    <m/>
    <s v="AGRIFEMMA01L"/>
    <m/>
    <m/>
    <m/>
    <n v="2601429"/>
    <s v="Reginalda Cossa"/>
    <x v="1"/>
    <x v="37"/>
    <s v="Goane 1"/>
    <m/>
    <m/>
    <m/>
    <m/>
    <m/>
    <m/>
    <s v="Reginalda Cossa"/>
    <s v="843883913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9.5"/>
    <s v="Sem registo"/>
  </r>
  <r>
    <d v="2026-04-02T00:00:00"/>
    <x v="1"/>
    <m/>
    <m/>
    <m/>
    <n v="4"/>
    <n v="2"/>
    <n v="2"/>
    <n v="0"/>
    <m/>
    <m/>
    <m/>
    <m/>
    <m/>
    <m/>
    <m/>
    <s v="AGRIFEMMA01L"/>
    <m/>
    <m/>
    <m/>
    <n v="2601429"/>
    <s v="Reginalda Cossa"/>
    <x v="1"/>
    <x v="37"/>
    <s v="Mbocoda"/>
    <m/>
    <m/>
    <m/>
    <m/>
    <m/>
    <m/>
    <s v="Reginalda Cossa"/>
    <s v="843883913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2"/>
    <s v="Sem registo"/>
  </r>
  <r>
    <d v="2026-04-02T00:00:00"/>
    <x v="1"/>
    <m/>
    <m/>
    <m/>
    <n v="56"/>
    <n v="28"/>
    <n v="28"/>
    <n v="0"/>
    <m/>
    <m/>
    <m/>
    <m/>
    <m/>
    <m/>
    <m/>
    <s v="AGRIFEMMA01L"/>
    <m/>
    <m/>
    <m/>
    <n v="2601429"/>
    <s v="Reginalda Cossa"/>
    <x v="1"/>
    <x v="37"/>
    <s v="Pondzela"/>
    <m/>
    <m/>
    <m/>
    <m/>
    <m/>
    <m/>
    <s v="Reginalda Cossa"/>
    <s v="843883913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28"/>
    <s v="Sem registo"/>
  </r>
  <r>
    <d v="2026-04-02T00:00:00"/>
    <x v="2"/>
    <m/>
    <m/>
    <m/>
    <n v="20"/>
    <n v="20"/>
    <n v="20"/>
    <n v="0"/>
    <m/>
    <m/>
    <m/>
    <m/>
    <m/>
    <m/>
    <m/>
    <s v="SUSSACO"/>
    <m/>
    <m/>
    <m/>
    <n v="2601429"/>
    <s v="Reginalda Cossa"/>
    <x v="1"/>
    <x v="37"/>
    <s v="Condene"/>
    <m/>
    <m/>
    <m/>
    <m/>
    <m/>
    <m/>
    <s v="Reginalda Cossa"/>
    <s v="843883913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20"/>
    <s v="Sem registo"/>
  </r>
  <r>
    <d v="2026-04-02T00:00:00"/>
    <x v="2"/>
    <m/>
    <m/>
    <m/>
    <n v="380"/>
    <n v="380"/>
    <n v="380"/>
    <n v="0"/>
    <m/>
    <m/>
    <m/>
    <m/>
    <m/>
    <m/>
    <m/>
    <s v="SUSSACO"/>
    <m/>
    <m/>
    <m/>
    <n v="2601429"/>
    <s v="Reginalda Cossa"/>
    <x v="1"/>
    <x v="37"/>
    <s v="Goane 1"/>
    <m/>
    <m/>
    <m/>
    <m/>
    <m/>
    <m/>
    <s v="Reginalda Cossa"/>
    <s v="843883913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380"/>
    <s v="Sem registo"/>
  </r>
  <r>
    <d v="2026-04-02T00:00:00"/>
    <x v="2"/>
    <m/>
    <m/>
    <m/>
    <n v="80"/>
    <n v="80"/>
    <n v="80"/>
    <n v="0"/>
    <m/>
    <m/>
    <m/>
    <m/>
    <m/>
    <m/>
    <m/>
    <s v="SUSSACO"/>
    <m/>
    <m/>
    <m/>
    <n v="2601429"/>
    <s v="Reginalda Cossa"/>
    <x v="1"/>
    <x v="37"/>
    <s v="Mbocoda"/>
    <m/>
    <m/>
    <m/>
    <m/>
    <m/>
    <m/>
    <s v="Reginalda Cossa"/>
    <s v="843883913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80"/>
    <s v="Sem registo"/>
  </r>
  <r>
    <d v="2026-04-02T00:00:00"/>
    <x v="2"/>
    <m/>
    <m/>
    <m/>
    <n v="1120"/>
    <n v="1120"/>
    <n v="1120"/>
    <n v="0"/>
    <m/>
    <m/>
    <m/>
    <m/>
    <m/>
    <m/>
    <m/>
    <s v="SUSSACO"/>
    <m/>
    <m/>
    <m/>
    <n v="2601429"/>
    <s v="Reginalda Cossa"/>
    <x v="1"/>
    <x v="37"/>
    <s v="Pondzela"/>
    <m/>
    <m/>
    <m/>
    <m/>
    <m/>
    <m/>
    <s v="Reginalda Cossa"/>
    <s v="843883913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120"/>
    <s v="Sem registo"/>
  </r>
  <r>
    <d v="2026-04-02T00:00:00"/>
    <x v="3"/>
    <m/>
    <m/>
    <m/>
    <n v="1"/>
    <n v="0.5"/>
    <n v="0.5"/>
    <n v="0"/>
    <m/>
    <m/>
    <m/>
    <m/>
    <m/>
    <m/>
    <m/>
    <s v="AGRIMIDACLORP1L"/>
    <m/>
    <m/>
    <m/>
    <n v="2601429"/>
    <s v="Reginalda Cossa"/>
    <x v="1"/>
    <x v="37"/>
    <s v="Condene"/>
    <m/>
    <m/>
    <m/>
    <m/>
    <m/>
    <m/>
    <s v="Reginalda Cossa"/>
    <s v="843883913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0.5"/>
    <s v="Sem registo"/>
  </r>
  <r>
    <d v="2026-04-02T00:00:00"/>
    <x v="3"/>
    <m/>
    <m/>
    <m/>
    <n v="19"/>
    <n v="9.5"/>
    <n v="9.5"/>
    <n v="0"/>
    <m/>
    <m/>
    <m/>
    <m/>
    <m/>
    <m/>
    <m/>
    <s v="AGRIMIDACLORP1L"/>
    <m/>
    <m/>
    <m/>
    <n v="2601429"/>
    <s v="Reginalda Cossa"/>
    <x v="1"/>
    <x v="37"/>
    <s v="Goane 1"/>
    <m/>
    <m/>
    <m/>
    <m/>
    <m/>
    <m/>
    <s v="Reginalda Cossa"/>
    <s v="843883913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9.5"/>
    <s v="Sem registo"/>
  </r>
  <r>
    <d v="2026-04-02T00:00:00"/>
    <x v="3"/>
    <m/>
    <m/>
    <m/>
    <n v="4"/>
    <n v="2"/>
    <n v="2"/>
    <n v="0"/>
    <m/>
    <m/>
    <m/>
    <m/>
    <m/>
    <m/>
    <m/>
    <s v="AGRIMIDACLORP1L"/>
    <m/>
    <m/>
    <m/>
    <n v="2601429"/>
    <s v="Reginalda Cossa"/>
    <x v="1"/>
    <x v="37"/>
    <s v="Mbocoda"/>
    <m/>
    <m/>
    <m/>
    <m/>
    <m/>
    <m/>
    <s v="Reginalda Cossa"/>
    <s v="843883913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2"/>
    <s v="Sem registo"/>
  </r>
  <r>
    <d v="2026-04-02T00:00:00"/>
    <x v="3"/>
    <m/>
    <m/>
    <m/>
    <n v="56"/>
    <n v="28"/>
    <n v="28"/>
    <n v="0"/>
    <m/>
    <m/>
    <m/>
    <m/>
    <m/>
    <m/>
    <m/>
    <s v="AGRIMIDACLORP1L"/>
    <m/>
    <m/>
    <m/>
    <n v="2601429"/>
    <s v="Reginalda Cossa"/>
    <x v="1"/>
    <x v="37"/>
    <s v="Pondzela"/>
    <m/>
    <m/>
    <m/>
    <m/>
    <m/>
    <m/>
    <s v="Reginalda Cossa"/>
    <s v="843883913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28"/>
    <s v="Sem registo"/>
  </r>
  <r>
    <d v="2026-04-02T00:00:00"/>
    <x v="4"/>
    <m/>
    <m/>
    <m/>
    <n v="12.5"/>
    <n v="12.5"/>
    <n v="12.5"/>
    <n v="0"/>
    <m/>
    <m/>
    <m/>
    <m/>
    <m/>
    <m/>
    <m/>
    <s v="MXIXMILHOKG"/>
    <m/>
    <m/>
    <m/>
    <n v="2601429"/>
    <s v="Reginalda Cossa"/>
    <x v="1"/>
    <x v="37"/>
    <s v="Condene"/>
    <m/>
    <m/>
    <m/>
    <m/>
    <m/>
    <m/>
    <s v="Reginalda Cossa"/>
    <s v="843883913"/>
    <s v="Joaquim Abineiro Valoi"/>
    <n v="841531551"/>
    <m/>
    <m/>
    <m/>
    <n v="260001"/>
    <m/>
    <m/>
    <m/>
    <m/>
    <m/>
    <m/>
    <m/>
    <m/>
    <m/>
    <m/>
    <m/>
    <m/>
    <m/>
    <m/>
    <n v="12"/>
    <m/>
    <m/>
    <n v="12"/>
    <n v="-0.5"/>
    <s v="Entregue"/>
  </r>
  <r>
    <d v="2026-04-02T00:00:00"/>
    <x v="4"/>
    <m/>
    <m/>
    <m/>
    <n v="237.5"/>
    <n v="237.5"/>
    <n v="237.5"/>
    <n v="0"/>
    <m/>
    <m/>
    <m/>
    <m/>
    <m/>
    <m/>
    <m/>
    <s v="MXIXMILHOKG"/>
    <m/>
    <m/>
    <m/>
    <n v="2601429"/>
    <s v="Reginalda Cossa"/>
    <x v="1"/>
    <x v="37"/>
    <s v="Goane 1"/>
    <m/>
    <m/>
    <m/>
    <m/>
    <m/>
    <m/>
    <s v="Reginalda Cossa"/>
    <s v="843883913"/>
    <s v="Joaquim Abineiro Valoi"/>
    <n v="841531551"/>
    <m/>
    <m/>
    <m/>
    <n v="260001"/>
    <m/>
    <m/>
    <m/>
    <m/>
    <m/>
    <m/>
    <m/>
    <m/>
    <m/>
    <m/>
    <m/>
    <m/>
    <m/>
    <m/>
    <n v="238"/>
    <m/>
    <m/>
    <n v="238"/>
    <n v="0.5"/>
    <s v="Entregue"/>
  </r>
  <r>
    <d v="2026-04-02T00:00:00"/>
    <x v="4"/>
    <m/>
    <m/>
    <m/>
    <n v="50"/>
    <n v="50"/>
    <n v="50"/>
    <n v="0"/>
    <m/>
    <m/>
    <m/>
    <m/>
    <m/>
    <m/>
    <m/>
    <s v="MXIXMILHOKG"/>
    <m/>
    <m/>
    <m/>
    <n v="2601429"/>
    <s v="Reginalda Cossa"/>
    <x v="1"/>
    <x v="37"/>
    <s v="Mbocoda"/>
    <m/>
    <m/>
    <m/>
    <m/>
    <m/>
    <m/>
    <s v="Reginalda Cossa"/>
    <s v="843883913"/>
    <s v="Joaquim Abineiro Valoi"/>
    <n v="841531551"/>
    <m/>
    <m/>
    <m/>
    <n v="260001"/>
    <m/>
    <m/>
    <m/>
    <m/>
    <m/>
    <m/>
    <m/>
    <m/>
    <m/>
    <m/>
    <m/>
    <m/>
    <m/>
    <m/>
    <n v="50"/>
    <m/>
    <m/>
    <n v="50"/>
    <n v="0"/>
    <s v="Entregue"/>
  </r>
  <r>
    <d v="2026-04-02T00:00:00"/>
    <x v="4"/>
    <m/>
    <m/>
    <m/>
    <n v="700"/>
    <n v="700"/>
    <n v="700"/>
    <n v="0"/>
    <m/>
    <m/>
    <m/>
    <m/>
    <m/>
    <m/>
    <m/>
    <s v="MXIXMILHOKG"/>
    <m/>
    <m/>
    <m/>
    <n v="2601429"/>
    <s v="Reginalda Cossa"/>
    <x v="1"/>
    <x v="37"/>
    <s v="Pondzela"/>
    <m/>
    <m/>
    <m/>
    <m/>
    <m/>
    <m/>
    <s v="Reginalda Cossa"/>
    <s v="843883913"/>
    <s v="Joaquim Abineiro Valoi"/>
    <n v="841531551"/>
    <m/>
    <m/>
    <m/>
    <n v="260001"/>
    <m/>
    <m/>
    <m/>
    <m/>
    <m/>
    <m/>
    <m/>
    <m/>
    <m/>
    <m/>
    <m/>
    <m/>
    <m/>
    <m/>
    <n v="700"/>
    <m/>
    <m/>
    <n v="700"/>
    <n v="0"/>
    <s v="Entregue"/>
  </r>
  <r>
    <d v="2026-04-02T00:00:00"/>
    <x v="0"/>
    <m/>
    <m/>
    <m/>
    <n v="585"/>
    <n v="585"/>
    <n v="0"/>
    <n v="-585"/>
    <m/>
    <m/>
    <m/>
    <m/>
    <m/>
    <m/>
    <m/>
    <s v="MXIXFEIJAOKG"/>
    <m/>
    <m/>
    <m/>
    <n v="2601430"/>
    <s v="Ribeiro Figueira"/>
    <x v="4"/>
    <x v="60"/>
    <s v="Doeroi"/>
    <m/>
    <m/>
    <m/>
    <m/>
    <m/>
    <m/>
    <s v="Ribeiro Figueira"/>
    <s v="852657820"/>
    <s v="Adolfo Antonio"/>
    <n v="842425262"/>
    <m/>
    <m/>
    <m/>
    <n v="260001"/>
    <m/>
    <m/>
    <m/>
    <m/>
    <m/>
    <m/>
    <m/>
    <m/>
    <m/>
    <m/>
    <m/>
    <m/>
    <m/>
    <n v="-585"/>
    <m/>
    <m/>
    <m/>
    <n v="0"/>
    <n v="0"/>
    <s v="Sem registo"/>
  </r>
  <r>
    <d v="2026-04-02T00:00:00"/>
    <x v="1"/>
    <m/>
    <m/>
    <m/>
    <n v="39"/>
    <n v="19.5"/>
    <n v="0"/>
    <n v="-19.5"/>
    <m/>
    <m/>
    <m/>
    <m/>
    <m/>
    <m/>
    <m/>
    <s v="AGRIFEMMA01L"/>
    <m/>
    <m/>
    <m/>
    <n v="2601430"/>
    <s v="Ribeiro Figueira"/>
    <x v="4"/>
    <x v="60"/>
    <s v="Doeroi"/>
    <m/>
    <m/>
    <m/>
    <m/>
    <m/>
    <m/>
    <s v="Ribeiro Figueira"/>
    <s v="852657820"/>
    <s v="Adolfo Antonio"/>
    <n v="842425262"/>
    <m/>
    <m/>
    <m/>
    <n v="260001"/>
    <m/>
    <m/>
    <m/>
    <m/>
    <m/>
    <m/>
    <m/>
    <m/>
    <m/>
    <m/>
    <m/>
    <m/>
    <m/>
    <n v="-39"/>
    <m/>
    <m/>
    <m/>
    <n v="0"/>
    <n v="0"/>
    <s v="Sem registo"/>
  </r>
  <r>
    <d v="2026-04-02T00:00:00"/>
    <x v="2"/>
    <m/>
    <m/>
    <m/>
    <n v="780"/>
    <n v="780"/>
    <n v="0"/>
    <n v="-780"/>
    <m/>
    <m/>
    <m/>
    <m/>
    <m/>
    <m/>
    <m/>
    <s v="SUSSACO"/>
    <m/>
    <m/>
    <m/>
    <n v="2601430"/>
    <s v="Ribeiro Figueira"/>
    <x v="4"/>
    <x v="60"/>
    <s v="Doeroi"/>
    <m/>
    <m/>
    <m/>
    <m/>
    <m/>
    <m/>
    <s v="Ribeiro Figueira"/>
    <s v="852657820"/>
    <s v="Adolfo Antonio"/>
    <n v="842425262"/>
    <m/>
    <m/>
    <m/>
    <n v="260001"/>
    <m/>
    <m/>
    <m/>
    <m/>
    <m/>
    <m/>
    <m/>
    <m/>
    <m/>
    <m/>
    <m/>
    <m/>
    <m/>
    <n v="-780"/>
    <m/>
    <m/>
    <m/>
    <n v="0"/>
    <n v="0"/>
    <s v="Sem registo"/>
  </r>
  <r>
    <d v="2026-04-02T00:00:00"/>
    <x v="3"/>
    <m/>
    <m/>
    <m/>
    <n v="39"/>
    <n v="19.5"/>
    <n v="0"/>
    <n v="-19.5"/>
    <m/>
    <m/>
    <m/>
    <m/>
    <m/>
    <m/>
    <m/>
    <s v="AGRIMIDACLORP1L"/>
    <m/>
    <m/>
    <m/>
    <n v="2601430"/>
    <s v="Ribeiro Figueira"/>
    <x v="4"/>
    <x v="60"/>
    <s v="Doeroi"/>
    <m/>
    <m/>
    <m/>
    <m/>
    <m/>
    <m/>
    <s v="Ribeiro Figueira"/>
    <s v="852657820"/>
    <s v="Adolfo Antonio"/>
    <n v="842425262"/>
    <m/>
    <m/>
    <m/>
    <n v="260001"/>
    <m/>
    <m/>
    <m/>
    <m/>
    <m/>
    <m/>
    <m/>
    <m/>
    <m/>
    <m/>
    <m/>
    <m/>
    <m/>
    <n v="-39"/>
    <m/>
    <m/>
    <m/>
    <n v="0"/>
    <n v="0"/>
    <s v="Sem registo"/>
  </r>
  <r>
    <d v="2026-04-02T00:00:00"/>
    <x v="4"/>
    <m/>
    <m/>
    <m/>
    <n v="487.5"/>
    <n v="487.5"/>
    <n v="0"/>
    <n v="-487.5"/>
    <m/>
    <m/>
    <m/>
    <m/>
    <m/>
    <m/>
    <m/>
    <s v="MXIXMILHOKG"/>
    <m/>
    <m/>
    <m/>
    <n v="2601430"/>
    <s v="Ribeiro Figueira"/>
    <x v="4"/>
    <x v="60"/>
    <s v="Doeroi"/>
    <m/>
    <m/>
    <m/>
    <m/>
    <m/>
    <m/>
    <s v="Ribeiro Figueira"/>
    <s v="852657820"/>
    <s v="Adolfo Antonio"/>
    <n v="842425262"/>
    <m/>
    <m/>
    <m/>
    <n v="260001"/>
    <m/>
    <m/>
    <m/>
    <m/>
    <m/>
    <m/>
    <m/>
    <m/>
    <m/>
    <m/>
    <m/>
    <m/>
    <m/>
    <n v="-487.5"/>
    <m/>
    <m/>
    <m/>
    <n v="0"/>
    <n v="0"/>
    <s v="Sem registo"/>
  </r>
  <r>
    <d v="2026-04-02T00:00:00"/>
    <x v="0"/>
    <m/>
    <m/>
    <m/>
    <n v="540"/>
    <n v="540"/>
    <n v="285"/>
    <n v="-255"/>
    <m/>
    <m/>
    <m/>
    <m/>
    <m/>
    <m/>
    <m/>
    <s v="MXIXFEIJAOKG"/>
    <m/>
    <m/>
    <m/>
    <n v="2601431"/>
    <s v="Rito J. Ali Jafar"/>
    <x v="0"/>
    <x v="13"/>
    <s v="Derre-Sede"/>
    <m/>
    <m/>
    <m/>
    <m/>
    <m/>
    <m/>
    <s v="Rito J. Ali Jafar"/>
    <s v="869262876"/>
    <s v="Arcanjo Paulino Manuel"/>
    <n v="860555190"/>
    <m/>
    <m/>
    <m/>
    <n v="260001"/>
    <m/>
    <m/>
    <m/>
    <m/>
    <m/>
    <m/>
    <m/>
    <m/>
    <m/>
    <m/>
    <m/>
    <m/>
    <m/>
    <n v="-255"/>
    <m/>
    <m/>
    <m/>
    <n v="0"/>
    <n v="-285"/>
    <s v="Sem registo"/>
  </r>
  <r>
    <d v="2026-04-02T00:00:00"/>
    <x v="1"/>
    <m/>
    <m/>
    <m/>
    <n v="36"/>
    <n v="18"/>
    <n v="19"/>
    <n v="1"/>
    <m/>
    <m/>
    <m/>
    <m/>
    <m/>
    <m/>
    <m/>
    <s v="AGRIFEMMA01L"/>
    <m/>
    <m/>
    <m/>
    <n v="2601431"/>
    <s v="Rito J. Ali Jafar"/>
    <x v="0"/>
    <x v="13"/>
    <s v="Derre-Sede"/>
    <m/>
    <m/>
    <m/>
    <m/>
    <m/>
    <m/>
    <s v="Rito J. Ali Jafar"/>
    <s v="869262876"/>
    <s v="Arcanjo Paulino Manuel"/>
    <n v="860555190"/>
    <m/>
    <m/>
    <m/>
    <n v="260001"/>
    <m/>
    <m/>
    <m/>
    <m/>
    <m/>
    <m/>
    <m/>
    <m/>
    <m/>
    <m/>
    <m/>
    <m/>
    <m/>
    <n v="-17"/>
    <m/>
    <m/>
    <m/>
    <n v="0"/>
    <n v="-19"/>
    <s v="Sem registo"/>
  </r>
  <r>
    <d v="2026-04-02T00:00:00"/>
    <x v="2"/>
    <m/>
    <m/>
    <m/>
    <n v="720"/>
    <n v="720"/>
    <n v="380"/>
    <n v="-340"/>
    <m/>
    <m/>
    <m/>
    <m/>
    <m/>
    <m/>
    <m/>
    <s v="SUSSACO"/>
    <m/>
    <m/>
    <m/>
    <n v="2601431"/>
    <s v="Rito J. Ali Jafar"/>
    <x v="0"/>
    <x v="13"/>
    <s v="Derre-Sede"/>
    <m/>
    <m/>
    <m/>
    <m/>
    <m/>
    <m/>
    <s v="Rito J. Ali Jafar"/>
    <s v="869262876"/>
    <s v="Arcanjo Paulino Manuel"/>
    <n v="860555190"/>
    <m/>
    <m/>
    <m/>
    <n v="260001"/>
    <m/>
    <m/>
    <m/>
    <m/>
    <m/>
    <m/>
    <m/>
    <m/>
    <m/>
    <m/>
    <m/>
    <m/>
    <m/>
    <n v="-340"/>
    <m/>
    <m/>
    <m/>
    <n v="0"/>
    <n v="-380"/>
    <s v="Sem registo"/>
  </r>
  <r>
    <d v="2026-04-02T00:00:00"/>
    <x v="3"/>
    <m/>
    <m/>
    <m/>
    <n v="28"/>
    <n v="14"/>
    <n v="19"/>
    <n v="5"/>
    <m/>
    <m/>
    <m/>
    <m/>
    <m/>
    <m/>
    <m/>
    <s v="AGRIMIDACLORP1L"/>
    <m/>
    <m/>
    <m/>
    <n v="2601431"/>
    <s v="Rito J. Ali Jafar"/>
    <x v="0"/>
    <x v="13"/>
    <s v="Derre-Sede"/>
    <m/>
    <m/>
    <m/>
    <m/>
    <m/>
    <m/>
    <s v="Rito J. Ali Jafar"/>
    <s v="869262876"/>
    <s v="Arcanjo Paulino Manuel"/>
    <n v="860555190"/>
    <m/>
    <m/>
    <m/>
    <n v="260001"/>
    <m/>
    <m/>
    <m/>
    <m/>
    <m/>
    <m/>
    <m/>
    <m/>
    <m/>
    <m/>
    <m/>
    <m/>
    <m/>
    <n v="-9"/>
    <m/>
    <m/>
    <m/>
    <n v="0"/>
    <n v="-19"/>
    <s v="Sem registo"/>
  </r>
  <r>
    <d v="2026-04-02T00:00:00"/>
    <x v="4"/>
    <m/>
    <m/>
    <m/>
    <n v="350"/>
    <n v="350"/>
    <n v="237.5"/>
    <n v="-112.5"/>
    <n v="19"/>
    <m/>
    <m/>
    <m/>
    <m/>
    <m/>
    <m/>
    <s v="MXIXMILHOKG"/>
    <m/>
    <m/>
    <m/>
    <n v="2601431"/>
    <s v="Rito J. Ali Jafar"/>
    <x v="0"/>
    <x v="13"/>
    <s v="Derre-Sede"/>
    <m/>
    <m/>
    <m/>
    <m/>
    <m/>
    <m/>
    <s v="Rito J. Ali Jafar"/>
    <s v="869262876"/>
    <s v="Arcanjo Paulino Manuel"/>
    <n v="860555190"/>
    <m/>
    <m/>
    <m/>
    <n v="260001"/>
    <m/>
    <m/>
    <m/>
    <m/>
    <m/>
    <m/>
    <m/>
    <m/>
    <m/>
    <m/>
    <m/>
    <m/>
    <m/>
    <n v="-112.5"/>
    <m/>
    <m/>
    <m/>
    <n v="0"/>
    <n v="-237.5"/>
    <s v="Sem registo"/>
  </r>
  <r>
    <d v="2026-04-02T00:00:00"/>
    <x v="5"/>
    <m/>
    <m/>
    <m/>
    <n v="24"/>
    <n v="12"/>
    <n v="0"/>
    <n v="-12"/>
    <m/>
    <m/>
    <m/>
    <m/>
    <m/>
    <m/>
    <m/>
    <s v="AGRIMHMCPA1L"/>
    <m/>
    <m/>
    <m/>
    <n v="2601431"/>
    <s v="Rito J. Ali Jafar"/>
    <x v="0"/>
    <x v="13"/>
    <s v="Derre-Sede"/>
    <m/>
    <m/>
    <m/>
    <m/>
    <m/>
    <m/>
    <s v="Rito J. Ali Jafar"/>
    <s v="869262876"/>
    <s v="Arcanjo Paulino Manuel"/>
    <n v="860555190"/>
    <m/>
    <m/>
    <m/>
    <n v="260001"/>
    <m/>
    <m/>
    <m/>
    <m/>
    <m/>
    <m/>
    <m/>
    <m/>
    <m/>
    <m/>
    <m/>
    <m/>
    <m/>
    <n v="-24"/>
    <m/>
    <m/>
    <m/>
    <n v="0"/>
    <n v="0"/>
    <s v="Sem registo"/>
  </r>
  <r>
    <d v="2026-04-02T00:00:00"/>
    <x v="6"/>
    <m/>
    <m/>
    <m/>
    <n v="400"/>
    <n v="400"/>
    <n v="0"/>
    <n v="-400"/>
    <m/>
    <n v="0"/>
    <m/>
    <m/>
    <m/>
    <m/>
    <m/>
    <s v="MXIXARROZKG"/>
    <m/>
    <m/>
    <m/>
    <n v="2601431"/>
    <s v="Rito J. Ali Jafar"/>
    <x v="0"/>
    <x v="13"/>
    <s v="Derre-Sede"/>
    <m/>
    <m/>
    <m/>
    <m/>
    <m/>
    <m/>
    <s v="Rito J. Ali Jafar"/>
    <s v="869262876"/>
    <s v="Arcanjo Paulino Manuel"/>
    <n v="860555190"/>
    <m/>
    <m/>
    <m/>
    <n v="260001"/>
    <m/>
    <m/>
    <m/>
    <m/>
    <m/>
    <m/>
    <m/>
    <m/>
    <m/>
    <m/>
    <m/>
    <m/>
    <m/>
    <n v="-400"/>
    <m/>
    <m/>
    <m/>
    <n v="0"/>
    <n v="0"/>
    <s v="Sem registo"/>
  </r>
  <r>
    <d v="2026-04-02T00:00:00"/>
    <x v="0"/>
    <m/>
    <m/>
    <m/>
    <n v="3465"/>
    <n v="3465"/>
    <n v="2895"/>
    <n v="-570"/>
    <m/>
    <m/>
    <m/>
    <m/>
    <m/>
    <m/>
    <m/>
    <s v="MXIXFEIJAOKG"/>
    <m/>
    <m/>
    <m/>
    <n v="2601432"/>
    <s v="Rodrigues Jose Manuel Bero"/>
    <x v="2"/>
    <x v="28"/>
    <s v="Caia sede"/>
    <m/>
    <m/>
    <m/>
    <m/>
    <m/>
    <m/>
    <s v="Rodrigues Jose Manuel Bero"/>
    <s v="872075134"/>
    <s v="Filipe Paulino Saute"/>
    <s v="847254103/875454103"/>
    <m/>
    <m/>
    <m/>
    <n v="260001"/>
    <m/>
    <m/>
    <m/>
    <m/>
    <m/>
    <m/>
    <m/>
    <m/>
    <m/>
    <m/>
    <m/>
    <m/>
    <m/>
    <n v="-570"/>
    <m/>
    <m/>
    <n v="3465"/>
    <n v="0"/>
    <n v="-2895"/>
    <s v="Sem registo"/>
  </r>
  <r>
    <d v="2026-04-02T00:00:00"/>
    <x v="1"/>
    <m/>
    <m/>
    <m/>
    <n v="231"/>
    <n v="115.5"/>
    <n v="193"/>
    <n v="77.5"/>
    <m/>
    <m/>
    <m/>
    <m/>
    <m/>
    <m/>
    <m/>
    <s v="AGRIFEMMA01L"/>
    <m/>
    <m/>
    <m/>
    <n v="2601432"/>
    <s v="Rodrigues Jose Manuel Bero"/>
    <x v="2"/>
    <x v="28"/>
    <s v="Caia sede"/>
    <m/>
    <m/>
    <m/>
    <m/>
    <m/>
    <m/>
    <s v="Rodrigues Jose Manuel Bero"/>
    <s v="872075134"/>
    <s v="Filipe Paulino Saute"/>
    <s v="847254103/875454103"/>
    <m/>
    <m/>
    <m/>
    <n v="260001"/>
    <m/>
    <m/>
    <m/>
    <m/>
    <m/>
    <m/>
    <m/>
    <m/>
    <m/>
    <m/>
    <m/>
    <m/>
    <m/>
    <n v="-38"/>
    <m/>
    <m/>
    <m/>
    <n v="0"/>
    <n v="-193"/>
    <s v="Sem registo"/>
  </r>
  <r>
    <d v="2026-04-02T00:00:00"/>
    <x v="2"/>
    <m/>
    <m/>
    <m/>
    <n v="4620"/>
    <n v="4620"/>
    <n v="3860"/>
    <n v="-760"/>
    <m/>
    <m/>
    <m/>
    <m/>
    <m/>
    <m/>
    <m/>
    <s v="SUSSACO"/>
    <m/>
    <m/>
    <m/>
    <n v="2601432"/>
    <s v="Rodrigues Jose Manuel Bero"/>
    <x v="2"/>
    <x v="28"/>
    <s v="Caia sede"/>
    <m/>
    <m/>
    <m/>
    <m/>
    <m/>
    <m/>
    <s v="Rodrigues Jose Manuel Bero"/>
    <s v="872075134"/>
    <s v="Filipe Paulino Saute"/>
    <s v="847254103/875454103"/>
    <m/>
    <m/>
    <m/>
    <n v="260001"/>
    <m/>
    <m/>
    <m/>
    <m/>
    <m/>
    <m/>
    <m/>
    <m/>
    <m/>
    <m/>
    <m/>
    <m/>
    <m/>
    <n v="-760"/>
    <m/>
    <m/>
    <m/>
    <n v="0"/>
    <n v="-3860"/>
    <s v="Sem registo"/>
  </r>
  <r>
    <d v="2026-04-02T00:00:00"/>
    <x v="3"/>
    <m/>
    <m/>
    <m/>
    <n v="231"/>
    <n v="115.5"/>
    <n v="193"/>
    <n v="77.5"/>
    <m/>
    <m/>
    <m/>
    <m/>
    <m/>
    <m/>
    <m/>
    <s v="AGRIMIDACLORP1L"/>
    <m/>
    <m/>
    <m/>
    <n v="2601432"/>
    <s v="Rodrigues Jose Manuel Bero"/>
    <x v="2"/>
    <x v="28"/>
    <s v="Caia sede"/>
    <m/>
    <m/>
    <m/>
    <m/>
    <m/>
    <m/>
    <s v="Rodrigues Jose Manuel Bero"/>
    <s v="872075134"/>
    <s v="Filipe Paulino Saute"/>
    <s v="847254103/875454103"/>
    <m/>
    <m/>
    <m/>
    <n v="260001"/>
    <m/>
    <m/>
    <m/>
    <m/>
    <m/>
    <m/>
    <m/>
    <m/>
    <m/>
    <m/>
    <m/>
    <m/>
    <m/>
    <n v="-38"/>
    <m/>
    <m/>
    <m/>
    <n v="0"/>
    <n v="-193"/>
    <s v="Sem registo"/>
  </r>
  <r>
    <d v="2026-04-02T00:00:00"/>
    <x v="4"/>
    <m/>
    <m/>
    <m/>
    <n v="2887.5"/>
    <n v="2887.5"/>
    <n v="2412.5"/>
    <n v="-475"/>
    <m/>
    <m/>
    <m/>
    <m/>
    <m/>
    <m/>
    <m/>
    <s v="MXIXMILHOKG"/>
    <m/>
    <m/>
    <m/>
    <n v="2601432"/>
    <s v="Rodrigues Jose Manuel Bero"/>
    <x v="2"/>
    <x v="28"/>
    <s v="Caia sede"/>
    <m/>
    <m/>
    <m/>
    <m/>
    <m/>
    <m/>
    <s v="Rodrigues Jose Manuel Bero"/>
    <s v="872075134"/>
    <s v="Filipe Paulino Saute"/>
    <s v="847254103/875454103"/>
    <m/>
    <m/>
    <m/>
    <n v="260001"/>
    <m/>
    <m/>
    <m/>
    <m/>
    <m/>
    <m/>
    <m/>
    <m/>
    <m/>
    <m/>
    <m/>
    <m/>
    <m/>
    <n v="-475"/>
    <m/>
    <m/>
    <n v="2888"/>
    <n v="0"/>
    <n v="-2412.5"/>
    <s v="Sem registo"/>
  </r>
  <r>
    <d v="2026-04-02T00:00:00"/>
    <x v="0"/>
    <m/>
    <m/>
    <m/>
    <n v="2115"/>
    <n v="2115"/>
    <n v="2115"/>
    <n v="0"/>
    <m/>
    <m/>
    <m/>
    <m/>
    <m/>
    <m/>
    <m/>
    <s v="MXIXFEIJAOKG"/>
    <m/>
    <m/>
    <m/>
    <n v="2601433"/>
    <s v="Rogério Jaze"/>
    <x v="1"/>
    <x v="57"/>
    <s v="Bela Vista"/>
    <m/>
    <m/>
    <m/>
    <m/>
    <m/>
    <m/>
    <s v="Rogério Jaze"/>
    <s v="845192210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2115"/>
    <s v="Sem registo"/>
  </r>
  <r>
    <d v="2026-04-02T00:00:00"/>
    <x v="0"/>
    <m/>
    <m/>
    <m/>
    <n v="15"/>
    <n v="15"/>
    <n v="15"/>
    <n v="0"/>
    <m/>
    <m/>
    <m/>
    <m/>
    <m/>
    <m/>
    <m/>
    <s v="MXIXFEIJAOKG"/>
    <m/>
    <m/>
    <m/>
    <n v="2601433"/>
    <s v="Rogério Jaze"/>
    <x v="1"/>
    <x v="57"/>
    <s v="(blank)"/>
    <m/>
    <m/>
    <m/>
    <m/>
    <m/>
    <m/>
    <s v="Rogério Jaze"/>
    <s v="845192210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15"/>
    <s v="Sem registo"/>
  </r>
  <r>
    <d v="2026-04-02T00:00:00"/>
    <x v="1"/>
    <m/>
    <m/>
    <m/>
    <n v="141"/>
    <n v="70.5"/>
    <n v="70.5"/>
    <n v="0"/>
    <m/>
    <m/>
    <m/>
    <m/>
    <m/>
    <m/>
    <m/>
    <s v="AGRIFEMMA01L"/>
    <m/>
    <m/>
    <m/>
    <n v="2601433"/>
    <s v="Rogério Jaze"/>
    <x v="1"/>
    <x v="57"/>
    <s v="Bela Vista"/>
    <m/>
    <m/>
    <m/>
    <m/>
    <m/>
    <m/>
    <s v="Rogério Jaze"/>
    <s v="845192210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70.5"/>
    <s v="Sem registo"/>
  </r>
  <r>
    <d v="2026-04-02T00:00:00"/>
    <x v="1"/>
    <m/>
    <m/>
    <m/>
    <n v="1"/>
    <n v="0.5"/>
    <n v="0.5"/>
    <n v="0"/>
    <m/>
    <m/>
    <m/>
    <m/>
    <m/>
    <m/>
    <m/>
    <s v="AGRIFEMMA01L"/>
    <m/>
    <m/>
    <m/>
    <n v="2601433"/>
    <s v="Rogério Jaze"/>
    <x v="1"/>
    <x v="57"/>
    <s v="(blank)"/>
    <m/>
    <m/>
    <m/>
    <m/>
    <m/>
    <m/>
    <s v="Rogério Jaze"/>
    <s v="845192210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0.5"/>
    <s v="Sem registo"/>
  </r>
  <r>
    <d v="2026-04-02T00:00:00"/>
    <x v="2"/>
    <m/>
    <m/>
    <m/>
    <n v="2820"/>
    <n v="2820"/>
    <n v="2820"/>
    <n v="0"/>
    <m/>
    <m/>
    <m/>
    <m/>
    <m/>
    <m/>
    <m/>
    <s v="SUSSACO"/>
    <m/>
    <m/>
    <m/>
    <n v="2601433"/>
    <s v="Rogério Jaze"/>
    <x v="1"/>
    <x v="57"/>
    <s v="Bela Vista"/>
    <m/>
    <m/>
    <m/>
    <m/>
    <m/>
    <m/>
    <s v="Rogério Jaze"/>
    <s v="845192210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2820"/>
    <s v="Sem registo"/>
  </r>
  <r>
    <d v="2026-04-02T00:00:00"/>
    <x v="2"/>
    <m/>
    <m/>
    <m/>
    <n v="20"/>
    <n v="20"/>
    <n v="20"/>
    <n v="0"/>
    <m/>
    <m/>
    <m/>
    <m/>
    <m/>
    <m/>
    <m/>
    <s v="SUSSACO"/>
    <m/>
    <m/>
    <m/>
    <n v="2601433"/>
    <s v="Rogério Jaze"/>
    <x v="1"/>
    <x v="57"/>
    <s v="(blank)"/>
    <m/>
    <m/>
    <m/>
    <m/>
    <m/>
    <m/>
    <s v="Rogério Jaze"/>
    <s v="845192210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20"/>
    <s v="Sem registo"/>
  </r>
  <r>
    <d v="2026-04-02T00:00:00"/>
    <x v="3"/>
    <m/>
    <m/>
    <m/>
    <n v="3"/>
    <n v="1.5"/>
    <n v="1.5"/>
    <n v="0"/>
    <m/>
    <m/>
    <m/>
    <m/>
    <m/>
    <m/>
    <m/>
    <s v="AGRIMIDACLORP1L"/>
    <m/>
    <m/>
    <m/>
    <n v="2601433"/>
    <s v="Rogério Jaze"/>
    <x v="1"/>
    <x v="57"/>
    <s v="Bela Vista"/>
    <m/>
    <m/>
    <m/>
    <m/>
    <m/>
    <m/>
    <s v="Rogério Jaze"/>
    <s v="845192210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1.5"/>
    <s v="Sem registo"/>
  </r>
  <r>
    <d v="2026-04-02T00:00:00"/>
    <x v="4"/>
    <m/>
    <m/>
    <m/>
    <n v="37.5"/>
    <n v="37.5"/>
    <n v="37.5"/>
    <n v="0"/>
    <m/>
    <m/>
    <m/>
    <m/>
    <m/>
    <m/>
    <m/>
    <s v="MXIXMILHOKG"/>
    <m/>
    <m/>
    <m/>
    <n v="2601433"/>
    <s v="Rogério Jaze"/>
    <x v="1"/>
    <x v="57"/>
    <s v="Bela Vista"/>
    <m/>
    <m/>
    <m/>
    <m/>
    <m/>
    <m/>
    <s v="Rogério Jaze"/>
    <s v="845192210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37.5"/>
    <s v="Sem registo"/>
  </r>
  <r>
    <d v="2026-04-02T00:00:00"/>
    <x v="5"/>
    <m/>
    <m/>
    <m/>
    <n v="414"/>
    <n v="207"/>
    <n v="207"/>
    <n v="0"/>
    <m/>
    <m/>
    <m/>
    <m/>
    <m/>
    <m/>
    <m/>
    <s v="AGRIMHMCPA1L"/>
    <m/>
    <m/>
    <m/>
    <n v="2601433"/>
    <s v="Rogério Jaze"/>
    <x v="1"/>
    <x v="57"/>
    <s v="Bela Vista"/>
    <m/>
    <m/>
    <m/>
    <m/>
    <m/>
    <m/>
    <s v="Rogério Jaze"/>
    <s v="845192210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207"/>
    <s v="Sem registo"/>
  </r>
  <r>
    <d v="2026-04-02T00:00:00"/>
    <x v="5"/>
    <m/>
    <m/>
    <m/>
    <n v="3"/>
    <n v="1.5"/>
    <n v="1.5"/>
    <n v="0"/>
    <m/>
    <m/>
    <m/>
    <m/>
    <m/>
    <m/>
    <m/>
    <s v="AGRIMHMCPA1L"/>
    <m/>
    <m/>
    <m/>
    <n v="2601433"/>
    <s v="Rogério Jaze"/>
    <x v="1"/>
    <x v="57"/>
    <s v="(blank)"/>
    <m/>
    <m/>
    <m/>
    <m/>
    <m/>
    <m/>
    <s v="Rogério Jaze"/>
    <s v="845192210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1.5"/>
    <s v="Sem registo"/>
  </r>
  <r>
    <d v="2026-04-02T00:00:00"/>
    <x v="6"/>
    <m/>
    <m/>
    <m/>
    <n v="6900"/>
    <n v="6900"/>
    <n v="6900"/>
    <n v="0"/>
    <m/>
    <m/>
    <m/>
    <m/>
    <m/>
    <m/>
    <m/>
    <s v="MXIXARROZKG"/>
    <m/>
    <m/>
    <m/>
    <n v="2601433"/>
    <s v="Rogério Jaze"/>
    <x v="1"/>
    <x v="57"/>
    <s v="Bela Vista"/>
    <m/>
    <m/>
    <m/>
    <m/>
    <m/>
    <m/>
    <s v="Rogério Jaze"/>
    <s v="845192210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6900"/>
    <s v="Sem registo"/>
  </r>
  <r>
    <d v="2026-04-02T00:00:00"/>
    <x v="6"/>
    <m/>
    <m/>
    <m/>
    <n v="50"/>
    <n v="50"/>
    <n v="50"/>
    <n v="0"/>
    <m/>
    <m/>
    <m/>
    <m/>
    <m/>
    <m/>
    <m/>
    <s v="MXIXARROZKG"/>
    <m/>
    <m/>
    <m/>
    <n v="2601433"/>
    <s v="Rogério Jaze"/>
    <x v="1"/>
    <x v="57"/>
    <s v="(blank)"/>
    <m/>
    <m/>
    <m/>
    <m/>
    <m/>
    <m/>
    <s v="Rogério Jaze"/>
    <s v="845192210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50"/>
    <s v="Sem registo"/>
  </r>
  <r>
    <d v="2026-04-02T00:00:00"/>
    <x v="0"/>
    <m/>
    <m/>
    <m/>
    <n v="465"/>
    <n v="465"/>
    <n v="465"/>
    <n v="0"/>
    <m/>
    <m/>
    <m/>
    <m/>
    <m/>
    <m/>
    <m/>
    <s v="MXIXFEIJAOKG"/>
    <m/>
    <m/>
    <m/>
    <n v="2601434"/>
    <s v="Romana Tereza Miandica"/>
    <x v="1"/>
    <x v="26"/>
    <s v="chicopitanine"/>
    <m/>
    <m/>
    <m/>
    <m/>
    <m/>
    <m/>
    <s v="Romana Tereza Miandica"/>
    <s v="847346016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465"/>
    <s v="Sem registo"/>
  </r>
  <r>
    <d v="2026-04-02T00:00:00"/>
    <x v="0"/>
    <m/>
    <m/>
    <m/>
    <n v="30"/>
    <n v="30"/>
    <n v="30"/>
    <n v="0"/>
    <m/>
    <m/>
    <m/>
    <m/>
    <m/>
    <m/>
    <m/>
    <s v="MXIXFEIJAOKG"/>
    <m/>
    <m/>
    <m/>
    <n v="2601434"/>
    <s v="Romana Tereza Miandica"/>
    <x v="1"/>
    <x v="26"/>
    <s v="mafafuca"/>
    <m/>
    <m/>
    <m/>
    <m/>
    <m/>
    <m/>
    <s v="Romana Tereza Miandica"/>
    <s v="847346016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30"/>
    <s v="Sem registo"/>
  </r>
  <r>
    <d v="2026-04-02T00:00:00"/>
    <x v="0"/>
    <m/>
    <m/>
    <m/>
    <n v="600"/>
    <n v="600"/>
    <n v="600"/>
    <n v="0"/>
    <m/>
    <m/>
    <m/>
    <m/>
    <m/>
    <m/>
    <m/>
    <s v="MXIXFEIJAOKG"/>
    <m/>
    <m/>
    <m/>
    <n v="2601434"/>
    <s v="Romana Tereza Miandica"/>
    <x v="1"/>
    <x v="26"/>
    <s v="mafavuca"/>
    <m/>
    <m/>
    <m/>
    <m/>
    <m/>
    <m/>
    <s v="Romana Tereza Miandica"/>
    <s v="847346016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600"/>
    <s v="Sem registo"/>
  </r>
  <r>
    <d v="2026-04-02T00:00:00"/>
    <x v="0"/>
    <m/>
    <m/>
    <m/>
    <n v="30"/>
    <n v="30"/>
    <n v="30"/>
    <n v="0"/>
    <m/>
    <m/>
    <m/>
    <m/>
    <m/>
    <m/>
    <m/>
    <s v="MXIXFEIJAOKG"/>
    <m/>
    <m/>
    <m/>
    <n v="2601434"/>
    <s v="Romana Tereza Miandica"/>
    <x v="1"/>
    <x v="26"/>
    <s v="mafavuva"/>
    <m/>
    <m/>
    <m/>
    <m/>
    <m/>
    <m/>
    <s v="Romana Tereza Miandica"/>
    <s v="847346016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30"/>
    <s v="Sem registo"/>
  </r>
  <r>
    <d v="2026-04-02T00:00:00"/>
    <x v="0"/>
    <m/>
    <m/>
    <m/>
    <n v="15"/>
    <n v="15"/>
    <n v="15"/>
    <n v="0"/>
    <m/>
    <m/>
    <m/>
    <m/>
    <m/>
    <m/>
    <m/>
    <s v="MXIXFEIJAOKG"/>
    <m/>
    <m/>
    <m/>
    <n v="2601434"/>
    <s v="Romana Tereza Miandica"/>
    <x v="1"/>
    <x v="26"/>
    <s v="michaguele"/>
    <m/>
    <m/>
    <m/>
    <m/>
    <m/>
    <m/>
    <s v="Romana Tereza Miandica"/>
    <s v="847346016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15"/>
    <s v="Sem registo"/>
  </r>
  <r>
    <d v="2026-04-02T00:00:00"/>
    <x v="0"/>
    <m/>
    <m/>
    <m/>
    <n v="75"/>
    <n v="75"/>
    <n v="75"/>
    <n v="0"/>
    <m/>
    <m/>
    <m/>
    <m/>
    <m/>
    <m/>
    <m/>
    <s v="MXIXFEIJAOKG"/>
    <m/>
    <m/>
    <m/>
    <n v="2601434"/>
    <s v="Romana Tereza Miandica"/>
    <x v="1"/>
    <x v="26"/>
    <s v="michangulene"/>
    <m/>
    <m/>
    <m/>
    <m/>
    <m/>
    <m/>
    <s v="Romana Tereza Miandica"/>
    <s v="847346016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75"/>
    <s v="Sem registo"/>
  </r>
  <r>
    <d v="2026-04-02T00:00:00"/>
    <x v="0"/>
    <m/>
    <m/>
    <m/>
    <n v="15"/>
    <n v="15"/>
    <n v="15"/>
    <n v="0"/>
    <m/>
    <m/>
    <m/>
    <m/>
    <m/>
    <m/>
    <m/>
    <s v="MXIXFEIJAOKG"/>
    <m/>
    <m/>
    <m/>
    <n v="2601434"/>
    <s v="Romana Tereza Miandica"/>
    <x v="1"/>
    <x v="26"/>
    <s v="michangulene cede"/>
    <m/>
    <m/>
    <m/>
    <m/>
    <m/>
    <m/>
    <s v="Romana Tereza Miandica"/>
    <s v="847346016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15"/>
    <s v="Sem registo"/>
  </r>
  <r>
    <d v="2026-04-02T00:00:00"/>
    <x v="1"/>
    <m/>
    <m/>
    <m/>
    <n v="31"/>
    <n v="15.5"/>
    <n v="15.5"/>
    <n v="0"/>
    <m/>
    <m/>
    <m/>
    <m/>
    <m/>
    <m/>
    <m/>
    <s v="AGRIFEMMA01L"/>
    <m/>
    <m/>
    <m/>
    <n v="2601434"/>
    <s v="Romana Tereza Miandica"/>
    <x v="1"/>
    <x v="26"/>
    <s v="chicopitanine"/>
    <m/>
    <m/>
    <m/>
    <m/>
    <m/>
    <m/>
    <s v="Romana Tereza Miandica"/>
    <s v="847346016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15.5"/>
    <s v="Sem registo"/>
  </r>
  <r>
    <d v="2026-04-02T00:00:00"/>
    <x v="1"/>
    <m/>
    <m/>
    <m/>
    <n v="2"/>
    <n v="1"/>
    <n v="1"/>
    <n v="0"/>
    <m/>
    <m/>
    <m/>
    <m/>
    <m/>
    <m/>
    <m/>
    <s v="AGRIFEMMA01L"/>
    <m/>
    <m/>
    <m/>
    <n v="2601434"/>
    <s v="Romana Tereza Miandica"/>
    <x v="1"/>
    <x v="26"/>
    <s v="mafafuca"/>
    <m/>
    <m/>
    <m/>
    <m/>
    <m/>
    <m/>
    <s v="Romana Tereza Miandica"/>
    <s v="847346016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1"/>
    <s v="Sem registo"/>
  </r>
  <r>
    <d v="2026-04-02T00:00:00"/>
    <x v="1"/>
    <m/>
    <m/>
    <m/>
    <n v="40"/>
    <n v="20"/>
    <n v="20"/>
    <n v="0"/>
    <m/>
    <m/>
    <m/>
    <m/>
    <m/>
    <m/>
    <m/>
    <s v="AGRIFEMMA01L"/>
    <m/>
    <m/>
    <m/>
    <n v="2601434"/>
    <s v="Romana Tereza Miandica"/>
    <x v="1"/>
    <x v="26"/>
    <s v="mafavuca"/>
    <m/>
    <m/>
    <m/>
    <m/>
    <m/>
    <m/>
    <s v="Romana Tereza Miandica"/>
    <s v="847346016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20"/>
    <s v="Sem registo"/>
  </r>
  <r>
    <d v="2026-04-02T00:00:00"/>
    <x v="1"/>
    <m/>
    <m/>
    <m/>
    <n v="2"/>
    <n v="1"/>
    <n v="1"/>
    <n v="0"/>
    <m/>
    <m/>
    <m/>
    <m/>
    <m/>
    <m/>
    <m/>
    <s v="AGRIFEMMA01L"/>
    <m/>
    <m/>
    <m/>
    <n v="2601434"/>
    <s v="Romana Tereza Miandica"/>
    <x v="1"/>
    <x v="26"/>
    <s v="mafavuva"/>
    <m/>
    <m/>
    <m/>
    <m/>
    <m/>
    <m/>
    <s v="Romana Tereza Miandica"/>
    <s v="847346016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1"/>
    <s v="Sem registo"/>
  </r>
  <r>
    <d v="2026-04-02T00:00:00"/>
    <x v="1"/>
    <m/>
    <m/>
    <m/>
    <n v="1"/>
    <n v="0.5"/>
    <n v="0.5"/>
    <n v="0"/>
    <m/>
    <m/>
    <m/>
    <m/>
    <m/>
    <m/>
    <m/>
    <s v="AGRIFEMMA01L"/>
    <m/>
    <m/>
    <m/>
    <n v="2601434"/>
    <s v="Romana Tereza Miandica"/>
    <x v="1"/>
    <x v="26"/>
    <s v="michaguele"/>
    <m/>
    <m/>
    <m/>
    <m/>
    <m/>
    <m/>
    <s v="Romana Tereza Miandica"/>
    <s v="847346016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0.5"/>
    <s v="Sem registo"/>
  </r>
  <r>
    <d v="2026-04-02T00:00:00"/>
    <x v="1"/>
    <m/>
    <m/>
    <m/>
    <n v="5"/>
    <n v="2.5"/>
    <n v="2.5"/>
    <n v="0"/>
    <m/>
    <m/>
    <m/>
    <m/>
    <m/>
    <m/>
    <m/>
    <s v="AGRIFEMMA01L"/>
    <m/>
    <m/>
    <m/>
    <n v="2601434"/>
    <s v="Romana Tereza Miandica"/>
    <x v="1"/>
    <x v="26"/>
    <s v="michangulene"/>
    <m/>
    <m/>
    <m/>
    <m/>
    <m/>
    <m/>
    <s v="Romana Tereza Miandica"/>
    <s v="847346016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2.5"/>
    <s v="Sem registo"/>
  </r>
  <r>
    <d v="2026-04-02T00:00:00"/>
    <x v="1"/>
    <m/>
    <m/>
    <m/>
    <n v="1"/>
    <n v="0.5"/>
    <n v="0.5"/>
    <n v="0"/>
    <m/>
    <m/>
    <m/>
    <m/>
    <m/>
    <m/>
    <m/>
    <s v="AGRIFEMMA01L"/>
    <m/>
    <m/>
    <m/>
    <n v="2601434"/>
    <s v="Romana Tereza Miandica"/>
    <x v="1"/>
    <x v="26"/>
    <s v="michangulene cede"/>
    <m/>
    <m/>
    <m/>
    <m/>
    <m/>
    <m/>
    <s v="Romana Tereza Miandica"/>
    <s v="847346016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0.5"/>
    <s v="Sem registo"/>
  </r>
  <r>
    <d v="2026-04-02T00:00:00"/>
    <x v="2"/>
    <m/>
    <m/>
    <m/>
    <n v="620"/>
    <n v="620"/>
    <n v="620"/>
    <n v="0"/>
    <m/>
    <m/>
    <m/>
    <m/>
    <m/>
    <m/>
    <m/>
    <s v="SUSSACO"/>
    <m/>
    <m/>
    <m/>
    <n v="2601434"/>
    <s v="Romana Tereza Miandica"/>
    <x v="1"/>
    <x v="26"/>
    <s v="chicopitanine"/>
    <m/>
    <m/>
    <m/>
    <m/>
    <m/>
    <m/>
    <s v="Romana Tereza Miandica"/>
    <s v="847346016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620"/>
    <s v="Sem registo"/>
  </r>
  <r>
    <d v="2026-04-02T00:00:00"/>
    <x v="2"/>
    <m/>
    <m/>
    <m/>
    <n v="40"/>
    <n v="40"/>
    <n v="40"/>
    <n v="0"/>
    <m/>
    <m/>
    <m/>
    <m/>
    <m/>
    <m/>
    <m/>
    <s v="SUSSACO"/>
    <m/>
    <m/>
    <m/>
    <n v="2601434"/>
    <s v="Romana Tereza Miandica"/>
    <x v="1"/>
    <x v="26"/>
    <s v="mafafuca"/>
    <m/>
    <m/>
    <m/>
    <m/>
    <m/>
    <m/>
    <s v="Romana Tereza Miandica"/>
    <s v="847346016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40"/>
    <s v="Sem registo"/>
  </r>
  <r>
    <d v="2026-04-02T00:00:00"/>
    <x v="2"/>
    <m/>
    <m/>
    <m/>
    <n v="800"/>
    <n v="800"/>
    <n v="800"/>
    <n v="0"/>
    <m/>
    <m/>
    <m/>
    <m/>
    <m/>
    <m/>
    <m/>
    <s v="SUSSACO"/>
    <m/>
    <m/>
    <m/>
    <n v="2601434"/>
    <s v="Romana Tereza Miandica"/>
    <x v="1"/>
    <x v="26"/>
    <s v="mafavuca"/>
    <m/>
    <m/>
    <m/>
    <m/>
    <m/>
    <m/>
    <s v="Romana Tereza Miandica"/>
    <s v="847346016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800"/>
    <s v="Sem registo"/>
  </r>
  <r>
    <d v="2026-04-02T00:00:00"/>
    <x v="2"/>
    <m/>
    <m/>
    <m/>
    <n v="40"/>
    <n v="40"/>
    <n v="40"/>
    <n v="0"/>
    <m/>
    <m/>
    <m/>
    <m/>
    <m/>
    <m/>
    <m/>
    <s v="SUSSACO"/>
    <m/>
    <m/>
    <m/>
    <n v="2601434"/>
    <s v="Romana Tereza Miandica"/>
    <x v="1"/>
    <x v="26"/>
    <s v="mafavuva"/>
    <m/>
    <m/>
    <m/>
    <m/>
    <m/>
    <m/>
    <s v="Romana Tereza Miandica"/>
    <s v="847346016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40"/>
    <s v="Sem registo"/>
  </r>
  <r>
    <d v="2026-04-02T00:00:00"/>
    <x v="2"/>
    <m/>
    <m/>
    <m/>
    <n v="20"/>
    <n v="20"/>
    <n v="20"/>
    <n v="0"/>
    <m/>
    <m/>
    <m/>
    <m/>
    <m/>
    <m/>
    <m/>
    <s v="SUSSACO"/>
    <m/>
    <m/>
    <m/>
    <n v="2601434"/>
    <s v="Romana Tereza Miandica"/>
    <x v="1"/>
    <x v="26"/>
    <s v="michaguele"/>
    <m/>
    <m/>
    <m/>
    <m/>
    <m/>
    <m/>
    <s v="Romana Tereza Miandica"/>
    <s v="847346016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20"/>
    <s v="Sem registo"/>
  </r>
  <r>
    <d v="2026-04-02T00:00:00"/>
    <x v="2"/>
    <m/>
    <m/>
    <m/>
    <n v="100"/>
    <n v="100"/>
    <n v="100"/>
    <n v="0"/>
    <m/>
    <m/>
    <m/>
    <m/>
    <m/>
    <m/>
    <m/>
    <s v="SUSSACO"/>
    <m/>
    <m/>
    <m/>
    <n v="2601434"/>
    <s v="Romana Tereza Miandica"/>
    <x v="1"/>
    <x v="26"/>
    <s v="michangulene"/>
    <m/>
    <m/>
    <m/>
    <m/>
    <m/>
    <m/>
    <s v="Romana Tereza Miandica"/>
    <s v="847346016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100"/>
    <s v="Sem registo"/>
  </r>
  <r>
    <d v="2026-04-02T00:00:00"/>
    <x v="2"/>
    <m/>
    <m/>
    <m/>
    <n v="20"/>
    <n v="20"/>
    <n v="20"/>
    <n v="0"/>
    <m/>
    <m/>
    <m/>
    <m/>
    <m/>
    <m/>
    <m/>
    <s v="SUSSACO"/>
    <m/>
    <m/>
    <m/>
    <n v="2601434"/>
    <s v="Romana Tereza Miandica"/>
    <x v="1"/>
    <x v="26"/>
    <s v="michangulene cede"/>
    <m/>
    <m/>
    <m/>
    <m/>
    <m/>
    <m/>
    <s v="Romana Tereza Miandica"/>
    <s v="847346016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20"/>
    <s v="Sem registo"/>
  </r>
  <r>
    <d v="2026-04-02T00:00:00"/>
    <x v="3"/>
    <m/>
    <m/>
    <m/>
    <n v="31"/>
    <n v="15.5"/>
    <n v="15.5"/>
    <n v="0"/>
    <m/>
    <m/>
    <m/>
    <m/>
    <m/>
    <m/>
    <m/>
    <s v="AGRIMIDACLORP1L"/>
    <m/>
    <m/>
    <m/>
    <n v="2601434"/>
    <s v="Romana Tereza Miandica"/>
    <x v="1"/>
    <x v="26"/>
    <s v="chicopitanine"/>
    <m/>
    <m/>
    <m/>
    <m/>
    <m/>
    <m/>
    <s v="Romana Tereza Miandica"/>
    <s v="847346016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15.5"/>
    <s v="Sem registo"/>
  </r>
  <r>
    <d v="2026-04-02T00:00:00"/>
    <x v="3"/>
    <m/>
    <m/>
    <m/>
    <n v="2"/>
    <n v="1"/>
    <n v="1"/>
    <n v="0"/>
    <m/>
    <m/>
    <m/>
    <m/>
    <m/>
    <m/>
    <m/>
    <s v="AGRIMIDACLORP1L"/>
    <m/>
    <m/>
    <m/>
    <n v="2601434"/>
    <s v="Romana Tereza Miandica"/>
    <x v="1"/>
    <x v="26"/>
    <s v="mafafuca"/>
    <m/>
    <m/>
    <m/>
    <m/>
    <m/>
    <m/>
    <s v="Romana Tereza Miandica"/>
    <s v="847346016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1"/>
    <s v="Sem registo"/>
  </r>
  <r>
    <d v="2026-04-02T00:00:00"/>
    <x v="3"/>
    <m/>
    <m/>
    <m/>
    <n v="40"/>
    <n v="20"/>
    <n v="20"/>
    <n v="0"/>
    <m/>
    <m/>
    <m/>
    <m/>
    <m/>
    <m/>
    <m/>
    <s v="AGRIMIDACLORP1L"/>
    <m/>
    <m/>
    <m/>
    <n v="2601434"/>
    <s v="Romana Tereza Miandica"/>
    <x v="1"/>
    <x v="26"/>
    <s v="mafavuca"/>
    <m/>
    <m/>
    <m/>
    <m/>
    <m/>
    <m/>
    <s v="Romana Tereza Miandica"/>
    <s v="847346016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20"/>
    <s v="Sem registo"/>
  </r>
  <r>
    <d v="2026-04-02T00:00:00"/>
    <x v="3"/>
    <m/>
    <m/>
    <m/>
    <n v="2"/>
    <n v="1"/>
    <n v="1"/>
    <n v="0"/>
    <m/>
    <m/>
    <m/>
    <m/>
    <m/>
    <m/>
    <m/>
    <s v="AGRIMIDACLORP1L"/>
    <m/>
    <m/>
    <m/>
    <n v="2601434"/>
    <s v="Romana Tereza Miandica"/>
    <x v="1"/>
    <x v="26"/>
    <s v="mafavuva"/>
    <m/>
    <m/>
    <m/>
    <m/>
    <m/>
    <m/>
    <s v="Romana Tereza Miandica"/>
    <s v="847346016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1"/>
    <s v="Sem registo"/>
  </r>
  <r>
    <d v="2026-04-02T00:00:00"/>
    <x v="3"/>
    <m/>
    <m/>
    <m/>
    <n v="1"/>
    <n v="0.5"/>
    <n v="0.5"/>
    <n v="0"/>
    <m/>
    <m/>
    <m/>
    <m/>
    <m/>
    <m/>
    <m/>
    <s v="AGRIMIDACLORP1L"/>
    <m/>
    <m/>
    <m/>
    <n v="2601434"/>
    <s v="Romana Tereza Miandica"/>
    <x v="1"/>
    <x v="26"/>
    <s v="michaguele"/>
    <m/>
    <m/>
    <m/>
    <m/>
    <m/>
    <m/>
    <s v="Romana Tereza Miandica"/>
    <s v="847346016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0.5"/>
    <s v="Sem registo"/>
  </r>
  <r>
    <d v="2026-04-02T00:00:00"/>
    <x v="3"/>
    <m/>
    <m/>
    <m/>
    <n v="5"/>
    <n v="2.5"/>
    <n v="2.5"/>
    <n v="0"/>
    <m/>
    <m/>
    <m/>
    <m/>
    <m/>
    <m/>
    <m/>
    <s v="AGRIMIDACLORP1L"/>
    <m/>
    <m/>
    <m/>
    <n v="2601434"/>
    <s v="Romana Tereza Miandica"/>
    <x v="1"/>
    <x v="26"/>
    <s v="michangulene"/>
    <m/>
    <m/>
    <m/>
    <m/>
    <m/>
    <m/>
    <s v="Romana Tereza Miandica"/>
    <s v="847346016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2.5"/>
    <s v="Sem registo"/>
  </r>
  <r>
    <d v="2026-04-02T00:00:00"/>
    <x v="3"/>
    <m/>
    <m/>
    <m/>
    <n v="1"/>
    <n v="0.5"/>
    <n v="0.5"/>
    <n v="0"/>
    <m/>
    <m/>
    <m/>
    <m/>
    <m/>
    <m/>
    <m/>
    <s v="AGRIMIDACLORP1L"/>
    <m/>
    <m/>
    <m/>
    <n v="2601434"/>
    <s v="Romana Tereza Miandica"/>
    <x v="1"/>
    <x v="26"/>
    <s v="michangulene cede"/>
    <m/>
    <m/>
    <m/>
    <m/>
    <m/>
    <m/>
    <s v="Romana Tereza Miandica"/>
    <s v="847346016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0.5"/>
    <s v="Sem registo"/>
  </r>
  <r>
    <d v="2026-04-02T00:00:00"/>
    <x v="4"/>
    <m/>
    <m/>
    <m/>
    <n v="387.5"/>
    <n v="387.5"/>
    <n v="387.5"/>
    <n v="0"/>
    <m/>
    <m/>
    <m/>
    <m/>
    <m/>
    <m/>
    <m/>
    <s v="MXIXMILHOKG"/>
    <m/>
    <m/>
    <m/>
    <n v="2601434"/>
    <s v="Romana Tereza Miandica"/>
    <x v="1"/>
    <x v="26"/>
    <s v="chicopitanine"/>
    <m/>
    <m/>
    <m/>
    <m/>
    <m/>
    <m/>
    <s v="Romana Tereza Miandica"/>
    <s v="847346016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387.5"/>
    <s v="Sem registo"/>
  </r>
  <r>
    <d v="2026-04-02T00:00:00"/>
    <x v="4"/>
    <m/>
    <m/>
    <m/>
    <n v="25"/>
    <n v="25"/>
    <n v="25"/>
    <n v="0"/>
    <m/>
    <m/>
    <m/>
    <m/>
    <m/>
    <m/>
    <m/>
    <s v="MXIXMILHOKG"/>
    <m/>
    <m/>
    <m/>
    <n v="2601434"/>
    <s v="Romana Tereza Miandica"/>
    <x v="1"/>
    <x v="26"/>
    <s v="mafafuca"/>
    <m/>
    <m/>
    <m/>
    <m/>
    <m/>
    <m/>
    <s v="Romana Tereza Miandica"/>
    <s v="847346016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25"/>
    <s v="Sem registo"/>
  </r>
  <r>
    <d v="2026-04-02T00:00:00"/>
    <x v="4"/>
    <m/>
    <m/>
    <m/>
    <n v="500"/>
    <n v="500"/>
    <n v="500"/>
    <n v="0"/>
    <m/>
    <m/>
    <m/>
    <m/>
    <m/>
    <m/>
    <m/>
    <s v="MXIXMILHOKG"/>
    <m/>
    <m/>
    <m/>
    <n v="2601434"/>
    <s v="Romana Tereza Miandica"/>
    <x v="1"/>
    <x v="26"/>
    <s v="mafavuca"/>
    <m/>
    <m/>
    <m/>
    <m/>
    <m/>
    <m/>
    <s v="Romana Tereza Miandica"/>
    <s v="847346016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500"/>
    <s v="Sem registo"/>
  </r>
  <r>
    <d v="2026-04-02T00:00:00"/>
    <x v="4"/>
    <m/>
    <m/>
    <m/>
    <n v="25"/>
    <n v="25"/>
    <n v="25"/>
    <n v="0"/>
    <m/>
    <m/>
    <m/>
    <m/>
    <m/>
    <m/>
    <m/>
    <s v="MXIXMILHOKG"/>
    <m/>
    <m/>
    <m/>
    <n v="2601434"/>
    <s v="Romana Tereza Miandica"/>
    <x v="1"/>
    <x v="26"/>
    <s v="mafavuva"/>
    <m/>
    <m/>
    <m/>
    <m/>
    <m/>
    <m/>
    <s v="Romana Tereza Miandica"/>
    <s v="847346016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25"/>
    <s v="Sem registo"/>
  </r>
  <r>
    <d v="2026-04-02T00:00:00"/>
    <x v="4"/>
    <m/>
    <m/>
    <m/>
    <n v="12.5"/>
    <n v="12.5"/>
    <n v="12.5"/>
    <n v="0"/>
    <m/>
    <m/>
    <m/>
    <m/>
    <m/>
    <m/>
    <m/>
    <s v="MXIXMILHOKG"/>
    <m/>
    <m/>
    <m/>
    <n v="2601434"/>
    <s v="Romana Tereza Miandica"/>
    <x v="1"/>
    <x v="26"/>
    <s v="michaguele"/>
    <m/>
    <m/>
    <m/>
    <m/>
    <m/>
    <m/>
    <s v="Romana Tereza Miandica"/>
    <s v="847346016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12.5"/>
    <s v="Sem registo"/>
  </r>
  <r>
    <d v="2026-04-02T00:00:00"/>
    <x v="4"/>
    <m/>
    <m/>
    <m/>
    <n v="62.5"/>
    <n v="62.5"/>
    <n v="62.5"/>
    <n v="0"/>
    <m/>
    <m/>
    <m/>
    <m/>
    <m/>
    <m/>
    <m/>
    <s v="MXIXMILHOKG"/>
    <m/>
    <m/>
    <m/>
    <n v="2601434"/>
    <s v="Romana Tereza Miandica"/>
    <x v="1"/>
    <x v="26"/>
    <s v="michangulene"/>
    <m/>
    <m/>
    <m/>
    <m/>
    <m/>
    <m/>
    <s v="Romana Tereza Miandica"/>
    <s v="847346016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62.5"/>
    <s v="Sem registo"/>
  </r>
  <r>
    <d v="2026-04-02T00:00:00"/>
    <x v="4"/>
    <m/>
    <m/>
    <m/>
    <n v="12.5"/>
    <n v="12.5"/>
    <n v="12.5"/>
    <n v="0"/>
    <m/>
    <m/>
    <m/>
    <m/>
    <m/>
    <m/>
    <m/>
    <s v="MXIXMILHOKG"/>
    <m/>
    <m/>
    <m/>
    <n v="2601434"/>
    <s v="Romana Tereza Miandica"/>
    <x v="1"/>
    <x v="26"/>
    <s v="michangulene cede"/>
    <m/>
    <m/>
    <m/>
    <m/>
    <m/>
    <m/>
    <s v="Romana Tereza Miandica"/>
    <s v="847346016"/>
    <s v="Cornélio José Nenengue"/>
    <n v="862893899"/>
    <m/>
    <m/>
    <m/>
    <n v="260001"/>
    <m/>
    <m/>
    <m/>
    <m/>
    <m/>
    <m/>
    <m/>
    <m/>
    <m/>
    <m/>
    <m/>
    <m/>
    <m/>
    <m/>
    <m/>
    <m/>
    <m/>
    <n v="0"/>
    <n v="-12.5"/>
    <s v="Sem registo"/>
  </r>
  <r>
    <d v="2026-04-02T00:00:00"/>
    <x v="0"/>
    <m/>
    <m/>
    <m/>
    <n v="165"/>
    <n v="165"/>
    <n v="0"/>
    <n v="-165"/>
    <m/>
    <m/>
    <m/>
    <m/>
    <m/>
    <m/>
    <m/>
    <s v="MXIXFEIJAOKG"/>
    <m/>
    <m/>
    <m/>
    <n v="2601435"/>
    <s v="Romilo Antonio Cebola"/>
    <x v="0"/>
    <x v="20"/>
    <s v="Phalane"/>
    <m/>
    <m/>
    <m/>
    <m/>
    <m/>
    <m/>
    <s v="Romilo Antonio Cebola"/>
    <s v="849191539"/>
    <s v="Amade Joᾶo Paulo Francisco"/>
    <s v="879034679/849034675"/>
    <m/>
    <m/>
    <m/>
    <n v="260001"/>
    <m/>
    <m/>
    <m/>
    <m/>
    <m/>
    <m/>
    <m/>
    <m/>
    <m/>
    <m/>
    <m/>
    <m/>
    <m/>
    <n v="-165"/>
    <m/>
    <m/>
    <m/>
    <n v="0"/>
    <n v="0"/>
    <s v="Sem registo"/>
  </r>
  <r>
    <d v="2026-04-02T00:00:00"/>
    <x v="1"/>
    <m/>
    <m/>
    <m/>
    <n v="11"/>
    <n v="5.5"/>
    <n v="0"/>
    <n v="-5.5"/>
    <m/>
    <m/>
    <m/>
    <m/>
    <m/>
    <m/>
    <m/>
    <s v="AGRIFEMMA01L"/>
    <m/>
    <m/>
    <m/>
    <n v="2601435"/>
    <s v="Romilo Antonio Cebola"/>
    <x v="0"/>
    <x v="20"/>
    <s v="Phalane"/>
    <m/>
    <m/>
    <m/>
    <m/>
    <m/>
    <m/>
    <s v="Romilo Antonio Cebola"/>
    <s v="849191539"/>
    <s v="Amade Joᾶo Paulo Francisco"/>
    <s v="879034679/849034675"/>
    <m/>
    <m/>
    <m/>
    <n v="260001"/>
    <m/>
    <m/>
    <m/>
    <m/>
    <m/>
    <m/>
    <m/>
    <m/>
    <m/>
    <m/>
    <m/>
    <m/>
    <m/>
    <n v="-11"/>
    <m/>
    <m/>
    <m/>
    <n v="0"/>
    <n v="0"/>
    <s v="Sem registo"/>
  </r>
  <r>
    <d v="2026-04-02T00:00:00"/>
    <x v="2"/>
    <m/>
    <m/>
    <m/>
    <n v="220"/>
    <n v="220"/>
    <n v="0"/>
    <n v="-220"/>
    <m/>
    <m/>
    <m/>
    <m/>
    <m/>
    <m/>
    <m/>
    <s v="SUSSACO"/>
    <m/>
    <m/>
    <m/>
    <n v="2601435"/>
    <s v="Romilo Antonio Cebola"/>
    <x v="0"/>
    <x v="20"/>
    <s v="Phalane"/>
    <m/>
    <m/>
    <m/>
    <m/>
    <m/>
    <m/>
    <s v="Romilo Antonio Cebola"/>
    <s v="849191539"/>
    <s v="Amade Joᾶo Paulo Francisco"/>
    <s v="879034679/849034675"/>
    <m/>
    <m/>
    <m/>
    <n v="260001"/>
    <m/>
    <m/>
    <m/>
    <m/>
    <m/>
    <m/>
    <m/>
    <m/>
    <m/>
    <m/>
    <m/>
    <m/>
    <m/>
    <n v="-220"/>
    <m/>
    <m/>
    <m/>
    <n v="0"/>
    <n v="0"/>
    <s v="Sem registo"/>
  </r>
  <r>
    <d v="2026-04-02T00:00:00"/>
    <x v="3"/>
    <m/>
    <m/>
    <m/>
    <n v="9"/>
    <n v="4.5"/>
    <n v="0"/>
    <n v="-4.5"/>
    <m/>
    <m/>
    <m/>
    <m/>
    <m/>
    <m/>
    <m/>
    <s v="AGRIMIDACLORP1L"/>
    <m/>
    <m/>
    <m/>
    <n v="2601435"/>
    <s v="Romilo Antonio Cebola"/>
    <x v="0"/>
    <x v="20"/>
    <s v="Phalane"/>
    <m/>
    <m/>
    <m/>
    <m/>
    <m/>
    <m/>
    <s v="Romilo Antonio Cebola"/>
    <s v="849191539"/>
    <s v="Amade Joᾶo Paulo Francisco"/>
    <s v="879034679/849034675"/>
    <m/>
    <m/>
    <m/>
    <n v="260001"/>
    <m/>
    <m/>
    <m/>
    <m/>
    <m/>
    <m/>
    <m/>
    <m/>
    <m/>
    <m/>
    <m/>
    <m/>
    <m/>
    <n v="-9"/>
    <m/>
    <m/>
    <m/>
    <n v="0"/>
    <n v="0"/>
    <s v="Sem registo"/>
  </r>
  <r>
    <d v="2026-04-02T00:00:00"/>
    <x v="4"/>
    <m/>
    <m/>
    <m/>
    <n v="112.5"/>
    <n v="112.5"/>
    <n v="0"/>
    <n v="-112.5"/>
    <n v="0"/>
    <m/>
    <m/>
    <m/>
    <m/>
    <m/>
    <m/>
    <s v="MXIXMILHOKG"/>
    <m/>
    <m/>
    <m/>
    <n v="2601435"/>
    <s v="Romilo Antonio Cebola"/>
    <x v="0"/>
    <x v="20"/>
    <s v="Phalane"/>
    <m/>
    <m/>
    <m/>
    <m/>
    <m/>
    <m/>
    <s v="Romilo Antonio Cebola"/>
    <s v="849191539"/>
    <s v="Amade Joᾶo Paulo Francisco"/>
    <s v="879034679/849034675"/>
    <m/>
    <m/>
    <m/>
    <n v="260001"/>
    <m/>
    <m/>
    <m/>
    <m/>
    <m/>
    <m/>
    <m/>
    <m/>
    <m/>
    <m/>
    <m/>
    <m/>
    <m/>
    <n v="-112.5"/>
    <m/>
    <m/>
    <m/>
    <n v="0"/>
    <n v="0"/>
    <s v="Sem registo"/>
  </r>
  <r>
    <d v="2026-04-02T00:00:00"/>
    <x v="5"/>
    <m/>
    <m/>
    <m/>
    <n v="6"/>
    <n v="3"/>
    <n v="0"/>
    <n v="-3"/>
    <m/>
    <m/>
    <m/>
    <m/>
    <m/>
    <m/>
    <m/>
    <s v="AGRIMHMCPA1L"/>
    <m/>
    <m/>
    <m/>
    <n v="2601435"/>
    <s v="Romilo Antonio Cebola"/>
    <x v="0"/>
    <x v="20"/>
    <s v="Phalane"/>
    <m/>
    <m/>
    <m/>
    <m/>
    <m/>
    <m/>
    <s v="Romilo Antonio Cebola"/>
    <s v="849191539"/>
    <s v="Amade Joᾶo Paulo Francisco"/>
    <s v="879034679/849034675"/>
    <m/>
    <m/>
    <m/>
    <n v="260001"/>
    <m/>
    <m/>
    <m/>
    <m/>
    <m/>
    <m/>
    <m/>
    <m/>
    <m/>
    <m/>
    <m/>
    <m/>
    <m/>
    <n v="-6"/>
    <m/>
    <m/>
    <m/>
    <n v="0"/>
    <n v="0"/>
    <s v="Sem registo"/>
  </r>
  <r>
    <d v="2026-04-02T00:00:00"/>
    <x v="6"/>
    <m/>
    <m/>
    <m/>
    <n v="100"/>
    <n v="100"/>
    <n v="0"/>
    <n v="-100"/>
    <m/>
    <n v="0"/>
    <m/>
    <m/>
    <m/>
    <m/>
    <m/>
    <s v="MXIXARROZKG"/>
    <m/>
    <m/>
    <m/>
    <n v="2601435"/>
    <s v="Romilo Antonio Cebola"/>
    <x v="0"/>
    <x v="20"/>
    <s v="Phalane"/>
    <m/>
    <m/>
    <m/>
    <m/>
    <m/>
    <m/>
    <s v="Romilo Antonio Cebola"/>
    <s v="849191539"/>
    <s v="Amade Joᾶo Paulo Francisco"/>
    <s v="879034679/849034675"/>
    <m/>
    <m/>
    <m/>
    <n v="260001"/>
    <m/>
    <m/>
    <m/>
    <m/>
    <m/>
    <m/>
    <m/>
    <m/>
    <m/>
    <m/>
    <m/>
    <m/>
    <m/>
    <n v="-100"/>
    <m/>
    <m/>
    <m/>
    <n v="0"/>
    <n v="0"/>
    <s v="Sem registo"/>
  </r>
  <r>
    <d v="2026-04-02T00:00:00"/>
    <x v="0"/>
    <m/>
    <m/>
    <m/>
    <n v="2550"/>
    <n v="2550"/>
    <n v="2550"/>
    <n v="0"/>
    <m/>
    <m/>
    <m/>
    <m/>
    <m/>
    <m/>
    <m/>
    <s v="MXIXFEIJAOKG"/>
    <m/>
    <m/>
    <m/>
    <n v="2601436"/>
    <s v="Roquia Mario Fernando Valiz"/>
    <x v="2"/>
    <x v="47"/>
    <s v="Chemba sede"/>
    <m/>
    <m/>
    <m/>
    <m/>
    <m/>
    <m/>
    <s v="Roquia Mario Fernando Valiz"/>
    <s v="842537564"/>
    <s v="Castro Manuel Mendes"/>
    <n v="860795776"/>
    <m/>
    <m/>
    <m/>
    <n v="260001"/>
    <m/>
    <m/>
    <m/>
    <m/>
    <m/>
    <m/>
    <m/>
    <m/>
    <m/>
    <m/>
    <m/>
    <m/>
    <m/>
    <n v="-2550"/>
    <m/>
    <m/>
    <n v="2550"/>
    <n v="0"/>
    <n v="-2550"/>
    <s v="Sem registo"/>
  </r>
  <r>
    <d v="2026-04-02T00:00:00"/>
    <x v="1"/>
    <m/>
    <m/>
    <m/>
    <n v="170"/>
    <n v="85"/>
    <n v="85"/>
    <n v="0"/>
    <m/>
    <m/>
    <m/>
    <m/>
    <m/>
    <m/>
    <m/>
    <s v="AGRIFEMMA01L"/>
    <m/>
    <m/>
    <m/>
    <n v="2601436"/>
    <s v="Roquia Mario Fernando Valiz"/>
    <x v="2"/>
    <x v="47"/>
    <s v="Chemba sede"/>
    <m/>
    <m/>
    <m/>
    <m/>
    <m/>
    <m/>
    <s v="Roquia Mario Fernando Valiz"/>
    <s v="842537564"/>
    <s v="Castro Manuel Mendes"/>
    <n v="860795776"/>
    <m/>
    <m/>
    <m/>
    <n v="260001"/>
    <m/>
    <m/>
    <m/>
    <m/>
    <m/>
    <m/>
    <m/>
    <m/>
    <m/>
    <m/>
    <m/>
    <m/>
    <m/>
    <n v="-170"/>
    <m/>
    <m/>
    <m/>
    <n v="0"/>
    <n v="-85"/>
    <s v="Sem registo"/>
  </r>
  <r>
    <d v="2026-04-02T00:00:00"/>
    <x v="2"/>
    <m/>
    <m/>
    <m/>
    <n v="3400"/>
    <n v="3400"/>
    <n v="3400"/>
    <n v="0"/>
    <m/>
    <m/>
    <m/>
    <m/>
    <m/>
    <m/>
    <m/>
    <s v="SUSSACO"/>
    <m/>
    <m/>
    <m/>
    <n v="2601436"/>
    <s v="Roquia Mario Fernando Valiz"/>
    <x v="2"/>
    <x v="47"/>
    <s v="Chemba sede"/>
    <m/>
    <m/>
    <m/>
    <m/>
    <m/>
    <m/>
    <s v="Roquia Mario Fernando Valiz"/>
    <s v="842537564"/>
    <s v="Castro Manuel Mendes"/>
    <n v="860795776"/>
    <m/>
    <m/>
    <m/>
    <n v="260001"/>
    <m/>
    <m/>
    <m/>
    <m/>
    <m/>
    <m/>
    <m/>
    <m/>
    <m/>
    <m/>
    <m/>
    <m/>
    <m/>
    <n v="-3400"/>
    <m/>
    <m/>
    <m/>
    <n v="0"/>
    <n v="-3400"/>
    <s v="Sem registo"/>
  </r>
  <r>
    <d v="2026-04-02T00:00:00"/>
    <x v="3"/>
    <m/>
    <m/>
    <m/>
    <n v="109"/>
    <n v="54.5"/>
    <n v="54.5"/>
    <n v="0"/>
    <m/>
    <m/>
    <m/>
    <m/>
    <m/>
    <m/>
    <m/>
    <s v="AGRIMIDACLORP1L"/>
    <m/>
    <m/>
    <m/>
    <n v="2601436"/>
    <s v="Roquia Mario Fernando Valiz"/>
    <x v="2"/>
    <x v="47"/>
    <s v="Chemba sede"/>
    <m/>
    <m/>
    <m/>
    <m/>
    <m/>
    <m/>
    <s v="Roquia Mario Fernando Valiz"/>
    <s v="842537564"/>
    <s v="Castro Manuel Mendes"/>
    <n v="860795776"/>
    <m/>
    <m/>
    <m/>
    <n v="260001"/>
    <m/>
    <m/>
    <m/>
    <m/>
    <m/>
    <m/>
    <m/>
    <m/>
    <m/>
    <m/>
    <m/>
    <m/>
    <m/>
    <n v="-109"/>
    <m/>
    <m/>
    <m/>
    <n v="0"/>
    <n v="-54.5"/>
    <s v="Sem registo"/>
  </r>
  <r>
    <d v="2026-04-02T00:00:00"/>
    <x v="4"/>
    <m/>
    <m/>
    <m/>
    <n v="1362.5"/>
    <n v="1362.5"/>
    <n v="1362.5"/>
    <n v="0"/>
    <m/>
    <m/>
    <m/>
    <m/>
    <m/>
    <m/>
    <m/>
    <s v="MXIXMILHOKG"/>
    <m/>
    <m/>
    <m/>
    <n v="2601436"/>
    <s v="Roquia Mario Fernando Valiz"/>
    <x v="2"/>
    <x v="47"/>
    <s v="Chemba sede"/>
    <m/>
    <m/>
    <m/>
    <m/>
    <m/>
    <m/>
    <s v="Roquia Mario Fernando Valiz"/>
    <s v="842537564"/>
    <s v="Castro Manuel Mendes"/>
    <n v="860795776"/>
    <m/>
    <m/>
    <m/>
    <n v="260001"/>
    <m/>
    <m/>
    <m/>
    <m/>
    <m/>
    <m/>
    <m/>
    <m/>
    <m/>
    <m/>
    <m/>
    <m/>
    <m/>
    <n v="-1362.5"/>
    <m/>
    <n v="1362"/>
    <m/>
    <n v="1362"/>
    <n v="-0.5"/>
    <s v="Entregue"/>
  </r>
  <r>
    <d v="2026-04-02T00:00:00"/>
    <x v="5"/>
    <m/>
    <m/>
    <m/>
    <n v="183"/>
    <n v="91.5"/>
    <n v="91.5"/>
    <n v="0"/>
    <m/>
    <m/>
    <m/>
    <m/>
    <m/>
    <m/>
    <m/>
    <s v="AGRIMHMCPA1L"/>
    <m/>
    <m/>
    <m/>
    <n v="2601436"/>
    <s v="Roquia Mario Fernando Valiz"/>
    <x v="2"/>
    <x v="47"/>
    <s v="Chemba sede"/>
    <m/>
    <m/>
    <m/>
    <m/>
    <m/>
    <m/>
    <s v="Roquia Mario Fernando Valiz"/>
    <s v="842537564"/>
    <s v="Castro Manuel Mendes"/>
    <n v="860795776"/>
    <m/>
    <m/>
    <m/>
    <n v="260001"/>
    <m/>
    <m/>
    <m/>
    <m/>
    <m/>
    <m/>
    <m/>
    <m/>
    <m/>
    <m/>
    <m/>
    <m/>
    <m/>
    <n v="-183"/>
    <m/>
    <m/>
    <m/>
    <n v="0"/>
    <n v="-91.5"/>
    <s v="Sem registo"/>
  </r>
  <r>
    <d v="2026-04-02T00:00:00"/>
    <x v="6"/>
    <m/>
    <m/>
    <m/>
    <n v="3050"/>
    <n v="3050"/>
    <n v="3050"/>
    <n v="0"/>
    <m/>
    <m/>
    <m/>
    <m/>
    <m/>
    <m/>
    <m/>
    <s v="MXIXARROZKG"/>
    <m/>
    <m/>
    <m/>
    <n v="2601436"/>
    <s v="Roquia Mario Fernando Valiz"/>
    <x v="2"/>
    <x v="47"/>
    <s v="Chemba sede"/>
    <m/>
    <m/>
    <m/>
    <m/>
    <m/>
    <m/>
    <s v="Roquia Mario Fernando Valiz"/>
    <s v="842537564"/>
    <s v="Castro Manuel Mendes"/>
    <n v="860795776"/>
    <m/>
    <m/>
    <m/>
    <n v="260001"/>
    <m/>
    <m/>
    <m/>
    <m/>
    <m/>
    <m/>
    <m/>
    <m/>
    <m/>
    <m/>
    <m/>
    <m/>
    <m/>
    <n v="-3050"/>
    <m/>
    <m/>
    <m/>
    <n v="0"/>
    <n v="-3050"/>
    <s v="Sem registo"/>
  </r>
  <r>
    <d v="2026-04-02T00:00:00"/>
    <x v="0"/>
    <m/>
    <m/>
    <m/>
    <n v="3900"/>
    <n v="3900"/>
    <n v="255"/>
    <n v="-3645"/>
    <m/>
    <m/>
    <m/>
    <m/>
    <m/>
    <m/>
    <m/>
    <s v="MXIXFEIJAOKG"/>
    <m/>
    <m/>
    <m/>
    <n v="2601437"/>
    <s v="Rosario Nimosso"/>
    <x v="3"/>
    <x v="46"/>
    <s v="Manje"/>
    <m/>
    <m/>
    <m/>
    <m/>
    <m/>
    <m/>
    <s v="Rosario Nimosso"/>
    <s v="845851427/87585142"/>
    <s v="Ruben Candido Ross Charles"/>
    <s v="848057172/873534863"/>
    <m/>
    <m/>
    <m/>
    <n v="260001"/>
    <m/>
    <m/>
    <m/>
    <m/>
    <m/>
    <m/>
    <m/>
    <m/>
    <m/>
    <m/>
    <m/>
    <m/>
    <m/>
    <n v="-3645"/>
    <m/>
    <m/>
    <m/>
    <n v="0"/>
    <n v="-255"/>
    <s v="Sem registo"/>
  </r>
  <r>
    <d v="2026-04-02T00:00:00"/>
    <x v="1"/>
    <m/>
    <m/>
    <m/>
    <n v="260"/>
    <n v="130"/>
    <n v="17"/>
    <n v="-113"/>
    <m/>
    <m/>
    <m/>
    <m/>
    <m/>
    <m/>
    <m/>
    <s v="AGRIFEMMA01L"/>
    <m/>
    <m/>
    <m/>
    <n v="2601437"/>
    <s v="Rosario Nimosso"/>
    <x v="3"/>
    <x v="46"/>
    <s v="Manje"/>
    <m/>
    <m/>
    <m/>
    <m/>
    <m/>
    <m/>
    <s v="Rosario Nimosso"/>
    <s v="845851427/87585142"/>
    <s v="Ruben Candido Ross Charles"/>
    <s v="848057172/873534863"/>
    <m/>
    <m/>
    <m/>
    <n v="260001"/>
    <m/>
    <m/>
    <m/>
    <m/>
    <m/>
    <m/>
    <m/>
    <m/>
    <m/>
    <m/>
    <m/>
    <m/>
    <m/>
    <n v="-243"/>
    <m/>
    <m/>
    <m/>
    <n v="0"/>
    <n v="-17"/>
    <s v="Sem registo"/>
  </r>
  <r>
    <d v="2026-04-02T00:00:00"/>
    <x v="2"/>
    <m/>
    <m/>
    <m/>
    <n v="5200"/>
    <n v="5200"/>
    <n v="340"/>
    <n v="-4860"/>
    <m/>
    <m/>
    <m/>
    <m/>
    <m/>
    <m/>
    <m/>
    <s v="SUSSACO"/>
    <m/>
    <m/>
    <m/>
    <n v="2601437"/>
    <s v="Rosario Nimosso"/>
    <x v="3"/>
    <x v="46"/>
    <s v="Manje"/>
    <m/>
    <m/>
    <m/>
    <m/>
    <m/>
    <m/>
    <s v="Rosario Nimosso"/>
    <s v="845851427/87585142"/>
    <s v="Ruben Candido Ross Charles"/>
    <s v="848057172/873534863"/>
    <m/>
    <m/>
    <m/>
    <n v="260001"/>
    <m/>
    <m/>
    <m/>
    <m/>
    <m/>
    <m/>
    <m/>
    <m/>
    <m/>
    <m/>
    <m/>
    <m/>
    <m/>
    <n v="-4860"/>
    <m/>
    <m/>
    <m/>
    <n v="0"/>
    <n v="-340"/>
    <s v="Sem registo"/>
  </r>
  <r>
    <d v="2026-04-02T00:00:00"/>
    <x v="3"/>
    <m/>
    <m/>
    <m/>
    <n v="260"/>
    <n v="130"/>
    <n v="17"/>
    <n v="-113"/>
    <m/>
    <m/>
    <m/>
    <m/>
    <m/>
    <m/>
    <m/>
    <s v="AGRIMIDACLORP1L"/>
    <m/>
    <m/>
    <m/>
    <n v="2601437"/>
    <s v="Rosario Nimosso"/>
    <x v="3"/>
    <x v="46"/>
    <s v="Manje"/>
    <m/>
    <m/>
    <m/>
    <m/>
    <m/>
    <m/>
    <s v="Rosario Nimosso"/>
    <s v="845851427/87585142"/>
    <s v="Ruben Candido Ross Charles"/>
    <s v="848057172/873534863"/>
    <m/>
    <m/>
    <m/>
    <n v="260001"/>
    <m/>
    <m/>
    <m/>
    <m/>
    <m/>
    <m/>
    <m/>
    <m/>
    <m/>
    <m/>
    <m/>
    <m/>
    <m/>
    <n v="-243"/>
    <m/>
    <m/>
    <m/>
    <n v="0"/>
    <n v="-17"/>
    <s v="Sem registo"/>
  </r>
  <r>
    <d v="2026-04-02T00:00:00"/>
    <x v="4"/>
    <m/>
    <m/>
    <m/>
    <n v="3250"/>
    <n v="3250"/>
    <n v="212.5"/>
    <n v="-3037.5"/>
    <m/>
    <m/>
    <m/>
    <m/>
    <m/>
    <m/>
    <m/>
    <s v="MXIXMILHOKG"/>
    <m/>
    <m/>
    <m/>
    <n v="2601437"/>
    <s v="Rosario Nimosso"/>
    <x v="3"/>
    <x v="46"/>
    <s v="Manje"/>
    <m/>
    <m/>
    <m/>
    <m/>
    <m/>
    <m/>
    <s v="Rosario Nimosso"/>
    <s v="845851427/87585142"/>
    <s v="Ruben Candido Ross Charles"/>
    <s v="848057172/873534863"/>
    <m/>
    <m/>
    <m/>
    <n v="260001"/>
    <m/>
    <m/>
    <m/>
    <m/>
    <m/>
    <m/>
    <m/>
    <m/>
    <m/>
    <m/>
    <m/>
    <m/>
    <m/>
    <n v="-3037.5"/>
    <m/>
    <m/>
    <m/>
    <n v="0"/>
    <n v="-212.5"/>
    <s v="Sem registo"/>
  </r>
  <r>
    <d v="2026-04-02T00:00:00"/>
    <x v="0"/>
    <m/>
    <m/>
    <m/>
    <n v="2235"/>
    <n v="2235"/>
    <n v="0"/>
    <n v="-2235"/>
    <m/>
    <m/>
    <m/>
    <m/>
    <m/>
    <m/>
    <m/>
    <s v="MXIXFEIJAOKG"/>
    <m/>
    <m/>
    <m/>
    <n v="2601438"/>
    <s v="Rosário Rui Tomocene"/>
    <x v="0"/>
    <x v="14"/>
    <s v="SAMBALENDO"/>
    <m/>
    <m/>
    <m/>
    <m/>
    <m/>
    <m/>
    <s v="Rosário Rui Tomocene"/>
    <s v="861699594/845743374"/>
    <s v="Atanasio Freitas Pedro"/>
    <s v="863417107/844417201"/>
    <m/>
    <m/>
    <m/>
    <n v="260001"/>
    <m/>
    <m/>
    <m/>
    <m/>
    <m/>
    <m/>
    <m/>
    <m/>
    <m/>
    <m/>
    <m/>
    <m/>
    <m/>
    <n v="-2235"/>
    <m/>
    <m/>
    <m/>
    <n v="0"/>
    <n v="0"/>
    <s v="Sem registo"/>
  </r>
  <r>
    <d v="2026-04-02T00:00:00"/>
    <x v="1"/>
    <m/>
    <m/>
    <m/>
    <n v="149"/>
    <n v="74.5"/>
    <n v="0"/>
    <n v="-74.5"/>
    <m/>
    <m/>
    <m/>
    <m/>
    <m/>
    <m/>
    <m/>
    <s v="AGRIFEMMA01L"/>
    <m/>
    <m/>
    <m/>
    <n v="2601438"/>
    <s v="Rosário Rui Tomocene"/>
    <x v="0"/>
    <x v="14"/>
    <s v="SAMBALENDO"/>
    <m/>
    <m/>
    <m/>
    <m/>
    <m/>
    <m/>
    <s v="Rosário Rui Tomocene"/>
    <s v="861699594/845743374"/>
    <s v="Atanasio Freitas Pedro"/>
    <s v="863417107/844417201"/>
    <m/>
    <m/>
    <m/>
    <n v="260001"/>
    <m/>
    <m/>
    <m/>
    <m/>
    <m/>
    <m/>
    <m/>
    <m/>
    <m/>
    <m/>
    <m/>
    <m/>
    <m/>
    <n v="-149"/>
    <m/>
    <m/>
    <m/>
    <n v="0"/>
    <n v="0"/>
    <s v="Sem registo"/>
  </r>
  <r>
    <d v="2026-04-02T00:00:00"/>
    <x v="2"/>
    <m/>
    <m/>
    <m/>
    <n v="2980"/>
    <n v="2980"/>
    <n v="0"/>
    <n v="-2980"/>
    <m/>
    <m/>
    <m/>
    <m/>
    <m/>
    <m/>
    <m/>
    <s v="SUSSACO"/>
    <m/>
    <m/>
    <m/>
    <n v="2601438"/>
    <s v="Rosário Rui Tomocene"/>
    <x v="0"/>
    <x v="14"/>
    <s v="SAMBALENDO"/>
    <m/>
    <m/>
    <m/>
    <m/>
    <m/>
    <m/>
    <s v="Rosário Rui Tomocene"/>
    <s v="861699594/845743374"/>
    <s v="Atanasio Freitas Pedro"/>
    <s v="863417107/844417201"/>
    <m/>
    <m/>
    <m/>
    <n v="260001"/>
    <m/>
    <m/>
    <m/>
    <m/>
    <m/>
    <m/>
    <m/>
    <m/>
    <m/>
    <m/>
    <m/>
    <m/>
    <m/>
    <n v="-2980"/>
    <m/>
    <m/>
    <m/>
    <n v="0"/>
    <n v="0"/>
    <s v="Sem registo"/>
  </r>
  <r>
    <d v="2026-04-02T00:00:00"/>
    <x v="3"/>
    <m/>
    <m/>
    <m/>
    <n v="149"/>
    <n v="74.5"/>
    <n v="0"/>
    <n v="-74.5"/>
    <m/>
    <m/>
    <m/>
    <m/>
    <m/>
    <m/>
    <m/>
    <s v="AGRIMIDACLORP1L"/>
    <m/>
    <m/>
    <m/>
    <n v="2601438"/>
    <s v="Rosário Rui Tomocene"/>
    <x v="0"/>
    <x v="14"/>
    <s v="SAMBALENDO"/>
    <m/>
    <m/>
    <m/>
    <m/>
    <m/>
    <m/>
    <s v="Rosário Rui Tomocene"/>
    <s v="861699594/845743374"/>
    <s v="Atanasio Freitas Pedro"/>
    <s v="863417107/844417201"/>
    <m/>
    <m/>
    <m/>
    <n v="260001"/>
    <m/>
    <m/>
    <m/>
    <m/>
    <m/>
    <m/>
    <m/>
    <m/>
    <m/>
    <m/>
    <m/>
    <m/>
    <m/>
    <n v="-149"/>
    <m/>
    <m/>
    <m/>
    <n v="0"/>
    <n v="0"/>
    <s v="Sem registo"/>
  </r>
  <r>
    <d v="2026-04-02T00:00:00"/>
    <x v="4"/>
    <m/>
    <m/>
    <m/>
    <n v="1862.5"/>
    <n v="1862.5"/>
    <n v="0"/>
    <n v="-1862.5"/>
    <n v="0"/>
    <m/>
    <m/>
    <m/>
    <m/>
    <m/>
    <m/>
    <s v="MXIXMILHOKG"/>
    <m/>
    <m/>
    <m/>
    <n v="2601438"/>
    <s v="Rosário Rui Tomocene"/>
    <x v="0"/>
    <x v="14"/>
    <s v="SAMBALENDO"/>
    <m/>
    <m/>
    <m/>
    <m/>
    <m/>
    <m/>
    <s v="Rosário Rui Tomocene"/>
    <s v="861699594/845743374"/>
    <s v="Atanasio Freitas Pedro"/>
    <s v="863417107/844417201"/>
    <m/>
    <m/>
    <m/>
    <n v="260001"/>
    <m/>
    <m/>
    <m/>
    <m/>
    <m/>
    <m/>
    <m/>
    <m/>
    <m/>
    <m/>
    <m/>
    <m/>
    <m/>
    <n v="-1862.5"/>
    <m/>
    <m/>
    <m/>
    <n v="0"/>
    <n v="0"/>
    <s v="Sem registo"/>
  </r>
  <r>
    <d v="2026-04-02T00:00:00"/>
    <x v="0"/>
    <m/>
    <m/>
    <m/>
    <n v="150"/>
    <n v="150"/>
    <n v="150"/>
    <n v="0"/>
    <m/>
    <m/>
    <m/>
    <m/>
    <m/>
    <m/>
    <m/>
    <s v="MXIXFEIJAOKG"/>
    <m/>
    <m/>
    <m/>
    <n v="2601439"/>
    <s v="Rui Massava"/>
    <x v="5"/>
    <x v="19"/>
    <s v="Macuane (Chichango)"/>
    <m/>
    <m/>
    <m/>
    <m/>
    <m/>
    <m/>
    <s v="Rui Massava"/>
    <s v="878520162"/>
    <s v="Jordao Pedro"/>
    <n v="878875733"/>
    <m/>
    <m/>
    <m/>
    <n v="260001"/>
    <m/>
    <m/>
    <m/>
    <m/>
    <m/>
    <m/>
    <m/>
    <m/>
    <m/>
    <m/>
    <m/>
    <m/>
    <m/>
    <m/>
    <m/>
    <m/>
    <m/>
    <n v="0"/>
    <n v="-150"/>
    <s v="Sem registo"/>
  </r>
  <r>
    <d v="2026-04-02T00:00:00"/>
    <x v="0"/>
    <m/>
    <m/>
    <m/>
    <n v="525"/>
    <n v="525"/>
    <n v="525"/>
    <n v="0"/>
    <m/>
    <m/>
    <m/>
    <m/>
    <m/>
    <m/>
    <m/>
    <s v="MXIXFEIJAOKG"/>
    <m/>
    <m/>
    <m/>
    <n v="2601439"/>
    <s v="Rui Massava"/>
    <x v="5"/>
    <x v="19"/>
    <s v="Macuane (Mangol)"/>
    <m/>
    <m/>
    <m/>
    <m/>
    <m/>
    <m/>
    <s v="Rui Massava"/>
    <s v="878520162"/>
    <s v="Jordao Pedro"/>
    <n v="878875733"/>
    <m/>
    <m/>
    <m/>
    <n v="260001"/>
    <m/>
    <m/>
    <m/>
    <m/>
    <m/>
    <m/>
    <m/>
    <m/>
    <m/>
    <m/>
    <m/>
    <m/>
    <m/>
    <m/>
    <m/>
    <m/>
    <m/>
    <n v="0"/>
    <n v="-525"/>
    <s v="Sem registo"/>
  </r>
  <r>
    <d v="2026-04-02T00:00:00"/>
    <x v="1"/>
    <m/>
    <m/>
    <m/>
    <n v="10"/>
    <n v="5"/>
    <n v="5"/>
    <n v="0"/>
    <m/>
    <m/>
    <m/>
    <m/>
    <m/>
    <m/>
    <m/>
    <s v="AGRIFEMMA01L"/>
    <m/>
    <m/>
    <m/>
    <n v="2601439"/>
    <s v="Rui Massava"/>
    <x v="5"/>
    <x v="19"/>
    <s v="Macuane (Chichango)"/>
    <m/>
    <m/>
    <m/>
    <m/>
    <m/>
    <m/>
    <s v="Rui Massava"/>
    <s v="878520162"/>
    <s v="Jordao Pedro"/>
    <n v="878875733"/>
    <m/>
    <m/>
    <m/>
    <n v="260001"/>
    <m/>
    <m/>
    <m/>
    <m/>
    <m/>
    <m/>
    <m/>
    <m/>
    <m/>
    <m/>
    <m/>
    <m/>
    <m/>
    <m/>
    <m/>
    <m/>
    <m/>
    <n v="0"/>
    <n v="-5"/>
    <s v="Sem registo"/>
  </r>
  <r>
    <d v="2026-04-02T00:00:00"/>
    <x v="1"/>
    <m/>
    <m/>
    <m/>
    <n v="35"/>
    <n v="17.5"/>
    <n v="17.5"/>
    <n v="0"/>
    <m/>
    <m/>
    <m/>
    <m/>
    <m/>
    <m/>
    <m/>
    <s v="AGRIFEMMA01L"/>
    <m/>
    <m/>
    <m/>
    <n v="2601439"/>
    <s v="Rui Massava"/>
    <x v="5"/>
    <x v="19"/>
    <s v="Macuane (Mangol)"/>
    <m/>
    <m/>
    <m/>
    <m/>
    <m/>
    <m/>
    <s v="Rui Massava"/>
    <s v="878520162"/>
    <s v="Jordao Pedro"/>
    <n v="878875733"/>
    <m/>
    <m/>
    <m/>
    <n v="260001"/>
    <m/>
    <m/>
    <m/>
    <m/>
    <m/>
    <m/>
    <m/>
    <m/>
    <m/>
    <m/>
    <m/>
    <m/>
    <m/>
    <m/>
    <m/>
    <m/>
    <m/>
    <n v="0"/>
    <n v="-17.5"/>
    <s v="Sem registo"/>
  </r>
  <r>
    <d v="2026-04-02T00:00:00"/>
    <x v="2"/>
    <m/>
    <m/>
    <m/>
    <n v="200"/>
    <n v="200"/>
    <n v="200"/>
    <n v="0"/>
    <m/>
    <m/>
    <m/>
    <m/>
    <m/>
    <m/>
    <m/>
    <s v="SUSSACO"/>
    <m/>
    <m/>
    <m/>
    <n v="2601439"/>
    <s v="Rui Massava"/>
    <x v="5"/>
    <x v="19"/>
    <s v="Macuane (Chichango)"/>
    <m/>
    <m/>
    <m/>
    <m/>
    <m/>
    <m/>
    <s v="Rui Massava"/>
    <s v="878520162"/>
    <s v="Jordao Pedro"/>
    <n v="878875733"/>
    <m/>
    <m/>
    <m/>
    <n v="260001"/>
    <m/>
    <m/>
    <m/>
    <m/>
    <m/>
    <m/>
    <m/>
    <m/>
    <m/>
    <m/>
    <m/>
    <m/>
    <m/>
    <m/>
    <m/>
    <m/>
    <m/>
    <n v="0"/>
    <n v="-200"/>
    <s v="Sem registo"/>
  </r>
  <r>
    <d v="2026-04-02T00:00:00"/>
    <x v="2"/>
    <m/>
    <m/>
    <m/>
    <n v="700"/>
    <n v="700"/>
    <n v="700"/>
    <n v="0"/>
    <m/>
    <m/>
    <m/>
    <m/>
    <m/>
    <m/>
    <m/>
    <s v="SUSSACO"/>
    <m/>
    <m/>
    <m/>
    <n v="2601439"/>
    <s v="Rui Massava"/>
    <x v="5"/>
    <x v="19"/>
    <s v="Macuane (Mangol)"/>
    <m/>
    <m/>
    <m/>
    <m/>
    <m/>
    <m/>
    <s v="Rui Massava"/>
    <s v="878520162"/>
    <s v="Jordao Pedro"/>
    <n v="878875733"/>
    <m/>
    <m/>
    <m/>
    <n v="260001"/>
    <m/>
    <m/>
    <m/>
    <m/>
    <m/>
    <m/>
    <m/>
    <m/>
    <m/>
    <m/>
    <m/>
    <m/>
    <m/>
    <m/>
    <m/>
    <m/>
    <m/>
    <n v="0"/>
    <n v="-700"/>
    <s v="Sem registo"/>
  </r>
  <r>
    <d v="2026-04-02T00:00:00"/>
    <x v="3"/>
    <m/>
    <m/>
    <m/>
    <n v="10"/>
    <n v="5"/>
    <n v="5"/>
    <n v="0"/>
    <m/>
    <m/>
    <m/>
    <m/>
    <m/>
    <m/>
    <m/>
    <s v="AGRIMIDACLORP1L"/>
    <m/>
    <m/>
    <m/>
    <n v="2601439"/>
    <s v="Rui Massava"/>
    <x v="5"/>
    <x v="19"/>
    <s v="Macuane (Chichango)"/>
    <m/>
    <m/>
    <m/>
    <m/>
    <m/>
    <m/>
    <s v="Rui Massava"/>
    <s v="878520162"/>
    <s v="Jordao Pedro"/>
    <n v="878875733"/>
    <m/>
    <m/>
    <m/>
    <n v="260001"/>
    <m/>
    <m/>
    <m/>
    <m/>
    <m/>
    <m/>
    <m/>
    <m/>
    <m/>
    <m/>
    <m/>
    <m/>
    <m/>
    <m/>
    <m/>
    <m/>
    <m/>
    <n v="0"/>
    <n v="-5"/>
    <s v="Sem registo"/>
  </r>
  <r>
    <d v="2026-04-02T00:00:00"/>
    <x v="3"/>
    <m/>
    <m/>
    <m/>
    <n v="33"/>
    <n v="16.5"/>
    <n v="16.5"/>
    <n v="0"/>
    <m/>
    <m/>
    <m/>
    <m/>
    <m/>
    <m/>
    <m/>
    <s v="AGRIMIDACLORP1L"/>
    <m/>
    <m/>
    <m/>
    <n v="2601439"/>
    <s v="Rui Massava"/>
    <x v="5"/>
    <x v="19"/>
    <s v="Macuane (Mangol)"/>
    <m/>
    <m/>
    <m/>
    <m/>
    <m/>
    <m/>
    <s v="Rui Massava"/>
    <s v="878520162"/>
    <s v="Jordao Pedro"/>
    <n v="878875733"/>
    <m/>
    <m/>
    <m/>
    <n v="260001"/>
    <m/>
    <m/>
    <m/>
    <m/>
    <m/>
    <m/>
    <m/>
    <m/>
    <m/>
    <m/>
    <m/>
    <m/>
    <m/>
    <m/>
    <m/>
    <m/>
    <m/>
    <n v="0"/>
    <n v="-16.5"/>
    <s v="Sem registo"/>
  </r>
  <r>
    <d v="2026-04-02T00:00:00"/>
    <x v="4"/>
    <m/>
    <m/>
    <m/>
    <n v="125"/>
    <n v="125"/>
    <n v="125"/>
    <n v="0"/>
    <m/>
    <m/>
    <m/>
    <m/>
    <m/>
    <m/>
    <m/>
    <s v="MXIXMILHOKG"/>
    <m/>
    <m/>
    <m/>
    <n v="2601439"/>
    <s v="Rui Massava"/>
    <x v="5"/>
    <x v="19"/>
    <s v="Macuane (Chichango)"/>
    <m/>
    <m/>
    <m/>
    <m/>
    <m/>
    <m/>
    <s v="Rui Massava"/>
    <s v="878520162"/>
    <s v="Jordao Pedro"/>
    <n v="878875733"/>
    <m/>
    <m/>
    <m/>
    <n v="260001"/>
    <m/>
    <m/>
    <m/>
    <m/>
    <m/>
    <m/>
    <m/>
    <m/>
    <m/>
    <m/>
    <m/>
    <m/>
    <m/>
    <m/>
    <n v="125"/>
    <m/>
    <m/>
    <n v="125"/>
    <n v="0"/>
    <s v="Entregue"/>
  </r>
  <r>
    <d v="2026-04-02T00:00:00"/>
    <x v="4"/>
    <m/>
    <m/>
    <m/>
    <n v="412.5"/>
    <n v="412.5"/>
    <n v="412.5"/>
    <n v="0"/>
    <m/>
    <m/>
    <m/>
    <m/>
    <m/>
    <m/>
    <m/>
    <s v="MXIXMILHOKG"/>
    <m/>
    <m/>
    <m/>
    <n v="2601439"/>
    <s v="Rui Massava"/>
    <x v="5"/>
    <x v="19"/>
    <s v="Macuane (Mangol)"/>
    <m/>
    <m/>
    <m/>
    <m/>
    <m/>
    <m/>
    <s v="Rui Massava"/>
    <s v="878520162"/>
    <s v="Jordao Pedro"/>
    <n v="878875733"/>
    <m/>
    <m/>
    <m/>
    <n v="260001"/>
    <m/>
    <m/>
    <m/>
    <m/>
    <m/>
    <m/>
    <m/>
    <m/>
    <m/>
    <m/>
    <m/>
    <m/>
    <m/>
    <m/>
    <n v="412"/>
    <m/>
    <m/>
    <n v="412"/>
    <n v="-0.5"/>
    <s v="Entregue"/>
  </r>
  <r>
    <d v="2026-04-02T00:00:00"/>
    <x v="5"/>
    <m/>
    <m/>
    <m/>
    <n v="6"/>
    <n v="3"/>
    <n v="3"/>
    <n v="0"/>
    <m/>
    <m/>
    <m/>
    <m/>
    <m/>
    <m/>
    <m/>
    <s v="AGRIMHMCPA1L"/>
    <m/>
    <m/>
    <m/>
    <n v="2601439"/>
    <s v="Rui Massava"/>
    <x v="5"/>
    <x v="19"/>
    <s v="Macuane (Mangol)"/>
    <m/>
    <m/>
    <m/>
    <m/>
    <m/>
    <m/>
    <s v="Rui Massava"/>
    <s v="878520162"/>
    <s v="Jordao Pedro"/>
    <n v="878875733"/>
    <m/>
    <m/>
    <m/>
    <n v="260001"/>
    <m/>
    <m/>
    <m/>
    <m/>
    <m/>
    <m/>
    <m/>
    <m/>
    <m/>
    <m/>
    <m/>
    <m/>
    <m/>
    <m/>
    <m/>
    <m/>
    <m/>
    <n v="0"/>
    <n v="-3"/>
    <s v="Sem registo"/>
  </r>
  <r>
    <d v="2026-04-02T00:00:00"/>
    <x v="6"/>
    <m/>
    <m/>
    <m/>
    <n v="100"/>
    <n v="100"/>
    <n v="100"/>
    <n v="0"/>
    <m/>
    <m/>
    <m/>
    <m/>
    <m/>
    <m/>
    <m/>
    <s v="MXIXARROZKG"/>
    <m/>
    <m/>
    <m/>
    <n v="2601439"/>
    <s v="Rui Massava"/>
    <x v="5"/>
    <x v="19"/>
    <s v="Macuane (Mangol)"/>
    <m/>
    <m/>
    <m/>
    <m/>
    <m/>
    <m/>
    <s v="Rui Massava"/>
    <s v="878520162"/>
    <s v="Jordao Pedro"/>
    <n v="878875733"/>
    <m/>
    <m/>
    <m/>
    <n v="260001"/>
    <m/>
    <m/>
    <m/>
    <m/>
    <m/>
    <m/>
    <m/>
    <m/>
    <m/>
    <m/>
    <m/>
    <m/>
    <m/>
    <m/>
    <m/>
    <m/>
    <m/>
    <n v="0"/>
    <n v="-100"/>
    <s v="Sem registo"/>
  </r>
  <r>
    <d v="2026-04-02T00:00:00"/>
    <x v="0"/>
    <m/>
    <m/>
    <m/>
    <n v="30"/>
    <n v="30"/>
    <n v="30"/>
    <n v="0"/>
    <m/>
    <m/>
    <m/>
    <m/>
    <m/>
    <m/>
    <m/>
    <s v="MXIXFEIJAOKG"/>
    <m/>
    <m/>
    <m/>
    <n v="2601440"/>
    <s v="RUTE SITOE"/>
    <x v="5"/>
    <x v="12"/>
    <s v="Coca Missava"/>
    <m/>
    <m/>
    <m/>
    <m/>
    <m/>
    <m/>
    <s v="RUTE SITOE"/>
    <s v="842475243"/>
    <s v="PAULO CONJO"/>
    <s v="848238444/ 862301257"/>
    <m/>
    <m/>
    <m/>
    <n v="260001"/>
    <m/>
    <m/>
    <m/>
    <m/>
    <m/>
    <m/>
    <m/>
    <m/>
    <m/>
    <m/>
    <m/>
    <m/>
    <m/>
    <m/>
    <n v="30"/>
    <m/>
    <m/>
    <n v="30"/>
    <n v="0"/>
    <s v="Entregue"/>
  </r>
  <r>
    <d v="2026-04-02T00:00:00"/>
    <x v="1"/>
    <m/>
    <m/>
    <m/>
    <n v="2"/>
    <n v="1"/>
    <n v="1"/>
    <n v="0"/>
    <m/>
    <m/>
    <m/>
    <m/>
    <m/>
    <m/>
    <m/>
    <s v="AGRIFEMMA01L"/>
    <m/>
    <m/>
    <m/>
    <n v="2601440"/>
    <s v="RUTE SITOE"/>
    <x v="5"/>
    <x v="12"/>
    <s v="Coca Missava"/>
    <m/>
    <m/>
    <m/>
    <m/>
    <m/>
    <m/>
    <s v="RUTE SITOE"/>
    <s v="842475243"/>
    <s v="PAULO CONJO"/>
    <s v="848238444/ 862301257"/>
    <m/>
    <m/>
    <m/>
    <n v="260001"/>
    <m/>
    <m/>
    <m/>
    <m/>
    <m/>
    <m/>
    <m/>
    <m/>
    <m/>
    <m/>
    <m/>
    <m/>
    <m/>
    <m/>
    <m/>
    <m/>
    <m/>
    <n v="0"/>
    <n v="-1"/>
    <s v="Sem registo"/>
  </r>
  <r>
    <d v="2026-04-02T00:00:00"/>
    <x v="2"/>
    <m/>
    <m/>
    <m/>
    <n v="40"/>
    <n v="40"/>
    <n v="40"/>
    <n v="0"/>
    <m/>
    <m/>
    <m/>
    <m/>
    <m/>
    <m/>
    <m/>
    <s v="SUSSACO"/>
    <m/>
    <m/>
    <m/>
    <n v="2601440"/>
    <s v="RUTE SITOE"/>
    <x v="5"/>
    <x v="12"/>
    <s v="Coca Missava"/>
    <m/>
    <m/>
    <m/>
    <m/>
    <m/>
    <m/>
    <s v="RUTE SITOE"/>
    <s v="842475243"/>
    <s v="PAULO CONJO"/>
    <s v="848238444/ 862301257"/>
    <m/>
    <m/>
    <m/>
    <n v="260001"/>
    <m/>
    <m/>
    <m/>
    <m/>
    <m/>
    <m/>
    <m/>
    <m/>
    <m/>
    <m/>
    <m/>
    <m/>
    <m/>
    <m/>
    <m/>
    <m/>
    <m/>
    <n v="0"/>
    <n v="-40"/>
    <s v="Sem registo"/>
  </r>
  <r>
    <d v="2026-04-02T00:00:00"/>
    <x v="3"/>
    <m/>
    <m/>
    <m/>
    <n v="2"/>
    <n v="1"/>
    <n v="1"/>
    <n v="0"/>
    <m/>
    <m/>
    <m/>
    <m/>
    <m/>
    <m/>
    <m/>
    <s v="AGRIMIDACLORP1L"/>
    <m/>
    <m/>
    <m/>
    <n v="2601440"/>
    <s v="RUTE SITOE"/>
    <x v="5"/>
    <x v="12"/>
    <s v="Coca Missava"/>
    <m/>
    <m/>
    <m/>
    <m/>
    <m/>
    <m/>
    <s v="RUTE SITOE"/>
    <s v="842475243"/>
    <s v="PAULO CONJO"/>
    <s v="848238444/ 862301257"/>
    <m/>
    <m/>
    <m/>
    <n v="260001"/>
    <m/>
    <m/>
    <m/>
    <m/>
    <m/>
    <m/>
    <m/>
    <m/>
    <m/>
    <m/>
    <m/>
    <m/>
    <m/>
    <m/>
    <m/>
    <m/>
    <m/>
    <n v="0"/>
    <n v="-1"/>
    <s v="Sem registo"/>
  </r>
  <r>
    <d v="2026-04-02T00:00:00"/>
    <x v="4"/>
    <m/>
    <m/>
    <m/>
    <n v="25"/>
    <n v="25"/>
    <n v="25"/>
    <n v="0"/>
    <m/>
    <m/>
    <m/>
    <m/>
    <m/>
    <m/>
    <m/>
    <s v="MXIXMILHOKG"/>
    <m/>
    <m/>
    <m/>
    <n v="2601440"/>
    <s v="RUTE SITOE"/>
    <x v="5"/>
    <x v="12"/>
    <s v="Coca Missava"/>
    <m/>
    <m/>
    <m/>
    <m/>
    <m/>
    <m/>
    <s v="RUTE SITOE"/>
    <s v="842475243"/>
    <s v="PAULO CONJO"/>
    <s v="848238444/ 862301257"/>
    <m/>
    <m/>
    <m/>
    <n v="260001"/>
    <m/>
    <m/>
    <m/>
    <m/>
    <m/>
    <m/>
    <m/>
    <m/>
    <m/>
    <m/>
    <m/>
    <m/>
    <m/>
    <m/>
    <n v="25"/>
    <m/>
    <m/>
    <n v="25"/>
    <n v="0"/>
    <s v="Entregue"/>
  </r>
  <r>
    <d v="2026-04-02T00:00:00"/>
    <x v="0"/>
    <m/>
    <m/>
    <m/>
    <n v="13050"/>
    <n v="13050"/>
    <n v="10635"/>
    <n v="-2415"/>
    <m/>
    <m/>
    <m/>
    <m/>
    <m/>
    <m/>
    <m/>
    <s v="MXIXFEIJAOKG"/>
    <m/>
    <m/>
    <m/>
    <n v="2601441"/>
    <s v="Ruth Mande Tacaizana"/>
    <x v="2"/>
    <x v="3"/>
    <s v="Divinhe Sede"/>
    <m/>
    <m/>
    <m/>
    <m/>
    <m/>
    <m/>
    <s v="Ruth Mande Tacaizana"/>
    <s v="842421251"/>
    <s v="Samuel R. M. Matate"/>
    <n v="844823720"/>
    <m/>
    <m/>
    <m/>
    <n v="260001"/>
    <m/>
    <m/>
    <m/>
    <m/>
    <m/>
    <m/>
    <m/>
    <m/>
    <m/>
    <m/>
    <m/>
    <m/>
    <m/>
    <n v="-2415"/>
    <m/>
    <m/>
    <n v="13050"/>
    <n v="0"/>
    <n v="-10635"/>
    <s v="Sem registo"/>
  </r>
  <r>
    <d v="2026-04-02T00:00:00"/>
    <x v="1"/>
    <m/>
    <m/>
    <m/>
    <n v="870"/>
    <n v="435"/>
    <n v="709"/>
    <n v="274"/>
    <m/>
    <m/>
    <m/>
    <m/>
    <m/>
    <m/>
    <m/>
    <s v="AGRIFEMMA01L"/>
    <m/>
    <m/>
    <m/>
    <n v="2601441"/>
    <s v="Ruth Mande Tacaizana"/>
    <x v="2"/>
    <x v="3"/>
    <s v="Divinhe Sede"/>
    <m/>
    <m/>
    <m/>
    <m/>
    <m/>
    <m/>
    <s v="Ruth Mande Tacaizana"/>
    <s v="842421251"/>
    <s v="Samuel R. M. Matate"/>
    <n v="844823720"/>
    <m/>
    <m/>
    <m/>
    <n v="260001"/>
    <m/>
    <m/>
    <m/>
    <m/>
    <m/>
    <m/>
    <m/>
    <m/>
    <m/>
    <m/>
    <m/>
    <m/>
    <m/>
    <n v="-161"/>
    <m/>
    <m/>
    <m/>
    <n v="0"/>
    <n v="-709"/>
    <s v="Sem registo"/>
  </r>
  <r>
    <d v="2026-04-02T00:00:00"/>
    <x v="2"/>
    <m/>
    <m/>
    <m/>
    <n v="17400"/>
    <n v="17400"/>
    <n v="14180"/>
    <n v="-3220"/>
    <m/>
    <m/>
    <m/>
    <m/>
    <m/>
    <m/>
    <m/>
    <s v="SUSSACO"/>
    <m/>
    <m/>
    <m/>
    <n v="2601441"/>
    <s v="Ruth Mande Tacaizana"/>
    <x v="2"/>
    <x v="3"/>
    <s v="Divinhe Sede"/>
    <m/>
    <m/>
    <m/>
    <m/>
    <m/>
    <m/>
    <s v="Ruth Mande Tacaizana"/>
    <s v="842421251"/>
    <s v="Samuel R. M. Matate"/>
    <n v="844823720"/>
    <m/>
    <m/>
    <m/>
    <n v="260001"/>
    <m/>
    <m/>
    <m/>
    <m/>
    <m/>
    <m/>
    <m/>
    <m/>
    <m/>
    <m/>
    <m/>
    <m/>
    <m/>
    <n v="-3220"/>
    <m/>
    <m/>
    <m/>
    <n v="0"/>
    <n v="-14180"/>
    <s v="Sem registo"/>
  </r>
  <r>
    <d v="2026-04-02T00:00:00"/>
    <x v="3"/>
    <m/>
    <m/>
    <m/>
    <n v="870"/>
    <n v="435"/>
    <n v="709"/>
    <n v="274"/>
    <m/>
    <m/>
    <m/>
    <m/>
    <m/>
    <m/>
    <m/>
    <s v="AGRIMIDACLORP1L"/>
    <m/>
    <m/>
    <m/>
    <n v="2601441"/>
    <s v="Ruth Mande Tacaizana"/>
    <x v="2"/>
    <x v="3"/>
    <s v="Divinhe Sede"/>
    <m/>
    <m/>
    <m/>
    <m/>
    <m/>
    <m/>
    <s v="Ruth Mande Tacaizana"/>
    <s v="842421251"/>
    <s v="Samuel R. M. Matate"/>
    <n v="844823720"/>
    <m/>
    <m/>
    <m/>
    <n v="260001"/>
    <m/>
    <m/>
    <m/>
    <m/>
    <m/>
    <m/>
    <m/>
    <m/>
    <m/>
    <m/>
    <m/>
    <m/>
    <m/>
    <n v="-161"/>
    <m/>
    <m/>
    <m/>
    <n v="0"/>
    <n v="-709"/>
    <s v="Sem registo"/>
  </r>
  <r>
    <d v="2026-04-02T00:00:00"/>
    <x v="4"/>
    <m/>
    <m/>
    <m/>
    <n v="10875"/>
    <n v="10875"/>
    <n v="8862.5"/>
    <n v="-2012.5"/>
    <m/>
    <m/>
    <m/>
    <m/>
    <m/>
    <m/>
    <m/>
    <s v="MXIXMILHOKG"/>
    <m/>
    <m/>
    <m/>
    <n v="2601441"/>
    <s v="Ruth Mande Tacaizana"/>
    <x v="2"/>
    <x v="3"/>
    <s v="Divinhe Sede"/>
    <m/>
    <m/>
    <m/>
    <m/>
    <m/>
    <m/>
    <s v="Ruth Mande Tacaizana"/>
    <s v="842421251"/>
    <s v="Samuel R. M. Matate"/>
    <n v="844823720"/>
    <m/>
    <m/>
    <m/>
    <n v="260001"/>
    <m/>
    <m/>
    <m/>
    <m/>
    <m/>
    <m/>
    <m/>
    <m/>
    <m/>
    <m/>
    <m/>
    <m/>
    <m/>
    <n v="-2012.5"/>
    <m/>
    <n v="10875"/>
    <m/>
    <n v="10875"/>
    <n v="2012.5"/>
    <s v="Entregue"/>
  </r>
  <r>
    <d v="2026-04-02T00:00:00"/>
    <x v="0"/>
    <m/>
    <m/>
    <m/>
    <n v="12750"/>
    <n v="12750"/>
    <n v="5985"/>
    <n v="-6765"/>
    <m/>
    <m/>
    <m/>
    <m/>
    <m/>
    <m/>
    <m/>
    <s v="MXIXFEIJAOKG"/>
    <m/>
    <m/>
    <m/>
    <n v="2601442"/>
    <s v="Safare Limbecane Felisberto"/>
    <x v="2"/>
    <x v="6"/>
    <s v="Tica Sede"/>
    <m/>
    <m/>
    <m/>
    <m/>
    <m/>
    <m/>
    <s v="Safare Limbecane Felisberto"/>
    <s v="861569962"/>
    <s v="Anastacio Mauro Vasconcelos"/>
    <n v="840522555"/>
    <m/>
    <m/>
    <m/>
    <n v="260001"/>
    <m/>
    <m/>
    <m/>
    <m/>
    <m/>
    <m/>
    <m/>
    <m/>
    <m/>
    <m/>
    <m/>
    <m/>
    <m/>
    <n v="-6765"/>
    <m/>
    <m/>
    <n v="12750"/>
    <n v="0"/>
    <n v="-5985"/>
    <s v="Sem registo"/>
  </r>
  <r>
    <d v="2026-04-02T00:00:00"/>
    <x v="1"/>
    <m/>
    <m/>
    <m/>
    <n v="850"/>
    <n v="425"/>
    <n v="399"/>
    <n v="-26"/>
    <m/>
    <m/>
    <m/>
    <m/>
    <m/>
    <m/>
    <m/>
    <s v="AGRIFEMMA01L"/>
    <m/>
    <m/>
    <m/>
    <n v="2601442"/>
    <s v="Safare Limbecane Felisberto"/>
    <x v="2"/>
    <x v="6"/>
    <s v="Tica Sede"/>
    <m/>
    <m/>
    <m/>
    <m/>
    <m/>
    <m/>
    <s v="Safare Limbecane Felisberto"/>
    <s v="861569962"/>
    <s v="Anastacio Mauro Vasconcelos"/>
    <n v="840522555"/>
    <m/>
    <m/>
    <m/>
    <n v="260001"/>
    <m/>
    <m/>
    <m/>
    <m/>
    <m/>
    <m/>
    <m/>
    <m/>
    <m/>
    <m/>
    <m/>
    <m/>
    <m/>
    <n v="-451"/>
    <m/>
    <m/>
    <m/>
    <n v="0"/>
    <n v="-399"/>
    <s v="Sem registo"/>
  </r>
  <r>
    <d v="2026-04-02T00:00:00"/>
    <x v="2"/>
    <m/>
    <m/>
    <m/>
    <n v="17000"/>
    <n v="17000"/>
    <n v="7980"/>
    <n v="-9020"/>
    <m/>
    <m/>
    <m/>
    <m/>
    <m/>
    <m/>
    <m/>
    <s v="SUSSACO"/>
    <m/>
    <m/>
    <m/>
    <n v="2601442"/>
    <s v="Safare Limbecane Felisberto"/>
    <x v="2"/>
    <x v="6"/>
    <s v="Tica Sede"/>
    <m/>
    <m/>
    <m/>
    <m/>
    <m/>
    <m/>
    <s v="Safare Limbecane Felisberto"/>
    <s v="861569962"/>
    <s v="Anastacio Mauro Vasconcelos"/>
    <n v="840522555"/>
    <m/>
    <m/>
    <m/>
    <n v="260001"/>
    <m/>
    <m/>
    <m/>
    <m/>
    <m/>
    <m/>
    <m/>
    <m/>
    <m/>
    <m/>
    <m/>
    <m/>
    <m/>
    <n v="-9020"/>
    <m/>
    <m/>
    <m/>
    <n v="0"/>
    <n v="-7980"/>
    <s v="Sem registo"/>
  </r>
  <r>
    <d v="2026-04-02T00:00:00"/>
    <x v="3"/>
    <m/>
    <m/>
    <m/>
    <n v="850"/>
    <n v="425"/>
    <n v="425"/>
    <n v="0"/>
    <m/>
    <m/>
    <m/>
    <m/>
    <m/>
    <m/>
    <m/>
    <s v="AGRIMIDACLORP1L"/>
    <m/>
    <m/>
    <m/>
    <n v="2601442"/>
    <s v="Safare Limbecane Felisberto"/>
    <x v="2"/>
    <x v="6"/>
    <s v="Tica Sede"/>
    <m/>
    <m/>
    <m/>
    <m/>
    <m/>
    <m/>
    <s v="Safare Limbecane Felisberto"/>
    <s v="861569962"/>
    <s v="Anastacio Mauro Vasconcelos"/>
    <n v="840522555"/>
    <m/>
    <m/>
    <m/>
    <n v="260001"/>
    <m/>
    <m/>
    <m/>
    <m/>
    <m/>
    <m/>
    <m/>
    <m/>
    <m/>
    <m/>
    <m/>
    <m/>
    <m/>
    <n v="-850"/>
    <m/>
    <m/>
    <m/>
    <n v="0"/>
    <n v="-425"/>
    <s v="Sem registo"/>
  </r>
  <r>
    <d v="2026-04-02T00:00:00"/>
    <x v="4"/>
    <m/>
    <m/>
    <m/>
    <n v="10625"/>
    <n v="10625"/>
    <n v="10625"/>
    <n v="0"/>
    <m/>
    <m/>
    <m/>
    <m/>
    <m/>
    <m/>
    <m/>
    <s v="MXIXMILHOKG"/>
    <m/>
    <m/>
    <m/>
    <n v="2601442"/>
    <s v="Safare Limbecane Felisberto"/>
    <x v="2"/>
    <x v="6"/>
    <s v="Tica Sede"/>
    <m/>
    <m/>
    <m/>
    <m/>
    <m/>
    <m/>
    <s v="Safare Limbecane Felisberto"/>
    <s v="861569962"/>
    <s v="Anastacio Mauro Vasconcelos"/>
    <n v="840522555"/>
    <m/>
    <m/>
    <m/>
    <n v="260001"/>
    <m/>
    <m/>
    <m/>
    <m/>
    <m/>
    <m/>
    <m/>
    <m/>
    <m/>
    <m/>
    <m/>
    <m/>
    <m/>
    <n v="-10625"/>
    <m/>
    <n v="10625"/>
    <m/>
    <n v="10625"/>
    <n v="0"/>
    <s v="Entregue"/>
  </r>
  <r>
    <d v="2026-04-02T00:00:00"/>
    <x v="0"/>
    <m/>
    <m/>
    <m/>
    <n v="165"/>
    <n v="165"/>
    <n v="0"/>
    <n v="-165"/>
    <m/>
    <m/>
    <m/>
    <m/>
    <m/>
    <m/>
    <m/>
    <s v="MXIXFEIJAOKG"/>
    <m/>
    <m/>
    <m/>
    <n v="2601443"/>
    <s v="Salvador Rainde Fato"/>
    <x v="0"/>
    <x v="64"/>
    <s v="Samora Machel"/>
    <m/>
    <m/>
    <m/>
    <m/>
    <m/>
    <m/>
    <s v="Salvador Rainde Fato"/>
    <s v="862488014"/>
    <s v="Caetano Pedro Chiramua"/>
    <n v="845017491"/>
    <m/>
    <m/>
    <m/>
    <n v="260001"/>
    <m/>
    <m/>
    <m/>
    <m/>
    <m/>
    <m/>
    <m/>
    <m/>
    <m/>
    <m/>
    <m/>
    <m/>
    <m/>
    <n v="-165"/>
    <m/>
    <m/>
    <m/>
    <n v="0"/>
    <n v="0"/>
    <s v="Sem registo"/>
  </r>
  <r>
    <d v="2026-04-02T00:00:00"/>
    <x v="1"/>
    <m/>
    <m/>
    <m/>
    <n v="11"/>
    <n v="5.5"/>
    <n v="0"/>
    <n v="-5.5"/>
    <m/>
    <m/>
    <m/>
    <m/>
    <m/>
    <m/>
    <m/>
    <s v="AGRIFEMMA01L"/>
    <m/>
    <m/>
    <m/>
    <n v="2601443"/>
    <s v="Salvador Rainde Fato"/>
    <x v="0"/>
    <x v="64"/>
    <s v="Samora Machel"/>
    <m/>
    <m/>
    <m/>
    <m/>
    <m/>
    <m/>
    <s v="Salvador Rainde Fato"/>
    <s v="862488014"/>
    <s v="Caetano Pedro Chiramua"/>
    <n v="845017491"/>
    <m/>
    <m/>
    <m/>
    <n v="260001"/>
    <m/>
    <m/>
    <m/>
    <m/>
    <m/>
    <m/>
    <m/>
    <m/>
    <m/>
    <m/>
    <m/>
    <m/>
    <m/>
    <n v="-11"/>
    <m/>
    <m/>
    <m/>
    <n v="0"/>
    <n v="0"/>
    <s v="Sem registo"/>
  </r>
  <r>
    <d v="2026-04-02T00:00:00"/>
    <x v="2"/>
    <m/>
    <m/>
    <m/>
    <n v="220"/>
    <n v="220"/>
    <n v="0"/>
    <n v="-220"/>
    <m/>
    <m/>
    <m/>
    <m/>
    <m/>
    <m/>
    <m/>
    <s v="SUSSACO"/>
    <m/>
    <m/>
    <m/>
    <n v="2601443"/>
    <s v="Salvador Rainde Fato"/>
    <x v="0"/>
    <x v="64"/>
    <s v="Samora Machel"/>
    <m/>
    <m/>
    <m/>
    <m/>
    <m/>
    <m/>
    <s v="Salvador Rainde Fato"/>
    <s v="862488014"/>
    <s v="Caetano Pedro Chiramua"/>
    <n v="845017491"/>
    <m/>
    <m/>
    <m/>
    <n v="260001"/>
    <m/>
    <m/>
    <m/>
    <m/>
    <m/>
    <m/>
    <m/>
    <m/>
    <m/>
    <m/>
    <m/>
    <m/>
    <m/>
    <n v="-220"/>
    <m/>
    <m/>
    <m/>
    <n v="0"/>
    <n v="0"/>
    <s v="Sem registo"/>
  </r>
  <r>
    <d v="2026-04-02T00:00:00"/>
    <x v="3"/>
    <m/>
    <m/>
    <m/>
    <n v="9"/>
    <n v="4.5"/>
    <n v="0"/>
    <n v="-4.5"/>
    <m/>
    <m/>
    <m/>
    <m/>
    <m/>
    <m/>
    <m/>
    <s v="AGRIMIDACLORP1L"/>
    <m/>
    <m/>
    <m/>
    <n v="2601443"/>
    <s v="Salvador Rainde Fato"/>
    <x v="0"/>
    <x v="64"/>
    <s v="Samora Machel"/>
    <m/>
    <m/>
    <m/>
    <m/>
    <m/>
    <m/>
    <s v="Salvador Rainde Fato"/>
    <s v="862488014"/>
    <s v="Caetano Pedro Chiramua"/>
    <n v="845017491"/>
    <m/>
    <m/>
    <m/>
    <n v="260001"/>
    <m/>
    <m/>
    <m/>
    <m/>
    <m/>
    <m/>
    <m/>
    <m/>
    <m/>
    <m/>
    <m/>
    <m/>
    <m/>
    <n v="-9"/>
    <m/>
    <m/>
    <m/>
    <n v="0"/>
    <n v="0"/>
    <s v="Sem registo"/>
  </r>
  <r>
    <d v="2026-04-02T00:00:00"/>
    <x v="4"/>
    <m/>
    <m/>
    <m/>
    <n v="112.5"/>
    <n v="112.5"/>
    <n v="0"/>
    <n v="-112.5"/>
    <n v="0"/>
    <m/>
    <m/>
    <m/>
    <m/>
    <m/>
    <m/>
    <s v="MXIXMILHOKG"/>
    <m/>
    <m/>
    <m/>
    <n v="2601443"/>
    <s v="Salvador Rainde Fato"/>
    <x v="0"/>
    <x v="64"/>
    <s v="Samora Machel"/>
    <m/>
    <m/>
    <m/>
    <m/>
    <m/>
    <m/>
    <s v="Salvador Rainde Fato"/>
    <s v="862488014"/>
    <s v="Caetano Pedro Chiramua"/>
    <n v="845017491"/>
    <m/>
    <m/>
    <m/>
    <n v="260001"/>
    <m/>
    <m/>
    <m/>
    <m/>
    <m/>
    <m/>
    <m/>
    <m/>
    <m/>
    <m/>
    <m/>
    <m/>
    <m/>
    <n v="-112.5"/>
    <m/>
    <m/>
    <m/>
    <n v="0"/>
    <n v="0"/>
    <s v="Sem registo"/>
  </r>
  <r>
    <d v="2026-04-02T00:00:00"/>
    <x v="5"/>
    <m/>
    <m/>
    <m/>
    <n v="6"/>
    <n v="3"/>
    <n v="0"/>
    <n v="-3"/>
    <m/>
    <m/>
    <m/>
    <m/>
    <m/>
    <m/>
    <m/>
    <s v="AGRIMHMCPA1L"/>
    <m/>
    <m/>
    <m/>
    <n v="2601443"/>
    <s v="Salvador Rainde Fato"/>
    <x v="0"/>
    <x v="64"/>
    <s v="Samora Machel"/>
    <m/>
    <m/>
    <m/>
    <m/>
    <m/>
    <m/>
    <s v="Salvador Rainde Fato"/>
    <s v="862488014"/>
    <s v="Caetano Pedro Chiramua"/>
    <n v="845017491"/>
    <m/>
    <m/>
    <m/>
    <n v="260001"/>
    <m/>
    <m/>
    <m/>
    <m/>
    <m/>
    <m/>
    <m/>
    <m/>
    <m/>
    <m/>
    <m/>
    <m/>
    <m/>
    <n v="-6"/>
    <m/>
    <m/>
    <m/>
    <n v="0"/>
    <n v="0"/>
    <s v="Sem registo"/>
  </r>
  <r>
    <d v="2026-04-02T00:00:00"/>
    <x v="6"/>
    <m/>
    <m/>
    <m/>
    <n v="100"/>
    <n v="100"/>
    <n v="0"/>
    <n v="-100"/>
    <m/>
    <n v="0"/>
    <m/>
    <m/>
    <m/>
    <m/>
    <m/>
    <s v="MXIXARROZKG"/>
    <m/>
    <m/>
    <m/>
    <n v="2601443"/>
    <s v="Salvador Rainde Fato"/>
    <x v="0"/>
    <x v="64"/>
    <s v="Samora Machel"/>
    <m/>
    <m/>
    <m/>
    <m/>
    <m/>
    <m/>
    <s v="Salvador Rainde Fato"/>
    <s v="862488014"/>
    <s v="Caetano Pedro Chiramua"/>
    <n v="845017491"/>
    <m/>
    <m/>
    <m/>
    <n v="260001"/>
    <m/>
    <m/>
    <m/>
    <m/>
    <m/>
    <m/>
    <m/>
    <m/>
    <m/>
    <m/>
    <m/>
    <m/>
    <m/>
    <n v="-100"/>
    <m/>
    <m/>
    <m/>
    <n v="0"/>
    <n v="0"/>
    <s v="Sem registo"/>
  </r>
  <r>
    <d v="2026-04-02T00:00:00"/>
    <x v="0"/>
    <m/>
    <m/>
    <m/>
    <n v="8640"/>
    <n v="8640"/>
    <n v="1500"/>
    <n v="-7140"/>
    <m/>
    <m/>
    <m/>
    <m/>
    <m/>
    <m/>
    <m/>
    <s v="MXIXFEIJAOKG"/>
    <m/>
    <m/>
    <m/>
    <n v="2601444"/>
    <s v="Samida Manuel Domingos"/>
    <x v="0"/>
    <x v="32"/>
    <s v="Moneia"/>
    <m/>
    <m/>
    <m/>
    <m/>
    <m/>
    <m/>
    <s v="Samida Manuel Domingos"/>
    <s v="840111395/865307474"/>
    <s v="Pedro Artur Vasco"/>
    <s v="847661036/872686537"/>
    <m/>
    <m/>
    <m/>
    <n v="260001"/>
    <m/>
    <m/>
    <m/>
    <m/>
    <m/>
    <m/>
    <m/>
    <m/>
    <m/>
    <m/>
    <m/>
    <m/>
    <m/>
    <n v="-7140"/>
    <m/>
    <m/>
    <m/>
    <n v="0"/>
    <n v="-1500"/>
    <s v="Sem registo"/>
  </r>
  <r>
    <d v="2026-04-02T00:00:00"/>
    <x v="1"/>
    <m/>
    <m/>
    <m/>
    <n v="576"/>
    <n v="288"/>
    <n v="100"/>
    <n v="-188"/>
    <m/>
    <m/>
    <m/>
    <m/>
    <m/>
    <m/>
    <m/>
    <s v="AGRIFEMMA01L"/>
    <m/>
    <m/>
    <m/>
    <n v="2601444"/>
    <s v="Samida Manuel Domingos"/>
    <x v="0"/>
    <x v="32"/>
    <s v="Moneia"/>
    <m/>
    <m/>
    <m/>
    <m/>
    <m/>
    <m/>
    <s v="Samida Manuel Domingos"/>
    <s v="840111395/865307474"/>
    <s v="Pedro Artur Vasco"/>
    <s v="847661036/872686537"/>
    <m/>
    <m/>
    <m/>
    <n v="260001"/>
    <m/>
    <m/>
    <m/>
    <m/>
    <m/>
    <m/>
    <m/>
    <m/>
    <m/>
    <m/>
    <m/>
    <m/>
    <m/>
    <n v="-476"/>
    <m/>
    <m/>
    <m/>
    <n v="0"/>
    <n v="-100"/>
    <s v="Sem registo"/>
  </r>
  <r>
    <d v="2026-04-02T00:00:00"/>
    <x v="2"/>
    <m/>
    <m/>
    <m/>
    <n v="11520"/>
    <n v="11520"/>
    <n v="2000"/>
    <n v="-9520"/>
    <m/>
    <m/>
    <m/>
    <m/>
    <m/>
    <m/>
    <m/>
    <s v="SUSSACO"/>
    <m/>
    <m/>
    <m/>
    <n v="2601444"/>
    <s v="Samida Manuel Domingos"/>
    <x v="0"/>
    <x v="32"/>
    <s v="Moneia"/>
    <m/>
    <m/>
    <m/>
    <m/>
    <m/>
    <m/>
    <s v="Samida Manuel Domingos"/>
    <s v="840111395/865307474"/>
    <s v="Pedro Artur Vasco"/>
    <s v="847661036/872686537"/>
    <m/>
    <m/>
    <m/>
    <n v="260001"/>
    <m/>
    <m/>
    <m/>
    <m/>
    <m/>
    <m/>
    <m/>
    <m/>
    <m/>
    <m/>
    <m/>
    <m/>
    <m/>
    <n v="-9520"/>
    <m/>
    <m/>
    <m/>
    <n v="0"/>
    <n v="-2000"/>
    <s v="Sem registo"/>
  </r>
  <r>
    <d v="2026-04-02T00:00:00"/>
    <x v="3"/>
    <m/>
    <m/>
    <m/>
    <n v="559"/>
    <n v="279.5"/>
    <n v="100"/>
    <n v="-179.5"/>
    <m/>
    <m/>
    <m/>
    <m/>
    <m/>
    <m/>
    <m/>
    <s v="AGRIMIDACLORP1L"/>
    <m/>
    <m/>
    <m/>
    <n v="2601444"/>
    <s v="Samida Manuel Domingos"/>
    <x v="0"/>
    <x v="32"/>
    <s v="Moneia"/>
    <m/>
    <m/>
    <m/>
    <m/>
    <m/>
    <m/>
    <s v="Samida Manuel Domingos"/>
    <s v="840111395/865307474"/>
    <s v="Pedro Artur Vasco"/>
    <s v="847661036/872686537"/>
    <m/>
    <m/>
    <m/>
    <n v="260001"/>
    <m/>
    <m/>
    <m/>
    <m/>
    <m/>
    <m/>
    <m/>
    <m/>
    <m/>
    <m/>
    <m/>
    <m/>
    <m/>
    <n v="-459"/>
    <m/>
    <m/>
    <m/>
    <n v="0"/>
    <n v="-100"/>
    <s v="Sem registo"/>
  </r>
  <r>
    <d v="2026-04-02T00:00:00"/>
    <x v="4"/>
    <m/>
    <m/>
    <m/>
    <n v="6987.5"/>
    <n v="6987.5"/>
    <n v="1250"/>
    <n v="-5737.5"/>
    <n v="100"/>
    <m/>
    <m/>
    <m/>
    <m/>
    <m/>
    <m/>
    <s v="MXIXMILHOKG"/>
    <m/>
    <m/>
    <m/>
    <n v="2601444"/>
    <s v="Samida Manuel Domingos"/>
    <x v="0"/>
    <x v="32"/>
    <s v="Moneia"/>
    <m/>
    <m/>
    <m/>
    <m/>
    <m/>
    <m/>
    <s v="Samida Manuel Domingos"/>
    <s v="840111395/865307474"/>
    <s v="Pedro Artur Vasco"/>
    <s v="847661036/872686537"/>
    <m/>
    <m/>
    <m/>
    <n v="260001"/>
    <m/>
    <m/>
    <m/>
    <m/>
    <m/>
    <m/>
    <m/>
    <m/>
    <m/>
    <m/>
    <m/>
    <m/>
    <m/>
    <n v="-5737.5"/>
    <m/>
    <m/>
    <m/>
    <n v="0"/>
    <n v="-1250"/>
    <s v="Sem registo"/>
  </r>
  <r>
    <d v="2026-04-02T00:00:00"/>
    <x v="5"/>
    <m/>
    <m/>
    <m/>
    <n v="51"/>
    <n v="25.5"/>
    <n v="0"/>
    <n v="-25.5"/>
    <m/>
    <m/>
    <m/>
    <m/>
    <m/>
    <m/>
    <m/>
    <s v="AGRIMHMCPA1L"/>
    <m/>
    <m/>
    <m/>
    <n v="2601444"/>
    <s v="Samida Manuel Domingos"/>
    <x v="0"/>
    <x v="32"/>
    <s v="Moneia"/>
    <m/>
    <m/>
    <m/>
    <m/>
    <m/>
    <m/>
    <s v="Samida Manuel Domingos"/>
    <s v="840111395/865307474"/>
    <s v="Pedro Artur Vasco"/>
    <s v="847661036/872686537"/>
    <m/>
    <m/>
    <m/>
    <n v="260001"/>
    <m/>
    <m/>
    <m/>
    <m/>
    <m/>
    <m/>
    <m/>
    <m/>
    <m/>
    <m/>
    <m/>
    <m/>
    <m/>
    <n v="-51"/>
    <m/>
    <m/>
    <m/>
    <n v="0"/>
    <n v="0"/>
    <s v="Sem registo"/>
  </r>
  <r>
    <d v="2026-04-02T00:00:00"/>
    <x v="6"/>
    <m/>
    <m/>
    <m/>
    <n v="850"/>
    <n v="850"/>
    <n v="0"/>
    <n v="-850"/>
    <m/>
    <n v="0"/>
    <m/>
    <m/>
    <m/>
    <m/>
    <m/>
    <s v="MXIXARROZKG"/>
    <m/>
    <m/>
    <m/>
    <n v="2601444"/>
    <s v="Samida Manuel Domingos"/>
    <x v="0"/>
    <x v="32"/>
    <s v="Moneia"/>
    <m/>
    <m/>
    <m/>
    <m/>
    <m/>
    <m/>
    <s v="Samida Manuel Domingos"/>
    <s v="840111395/865307474"/>
    <s v="Pedro Artur Vasco"/>
    <s v="847661036/872686537"/>
    <m/>
    <m/>
    <m/>
    <n v="260001"/>
    <m/>
    <m/>
    <m/>
    <m/>
    <m/>
    <m/>
    <m/>
    <m/>
    <m/>
    <m/>
    <m/>
    <m/>
    <m/>
    <n v="-850"/>
    <m/>
    <m/>
    <m/>
    <n v="0"/>
    <n v="0"/>
    <s v="Sem registo"/>
  </r>
  <r>
    <d v="2026-04-02T00:00:00"/>
    <x v="0"/>
    <m/>
    <m/>
    <m/>
    <n v="135"/>
    <n v="135"/>
    <n v="135"/>
    <n v="0"/>
    <m/>
    <m/>
    <m/>
    <m/>
    <m/>
    <m/>
    <m/>
    <s v="MXIXFEIJAOKG"/>
    <m/>
    <m/>
    <m/>
    <n v="2601445"/>
    <s v="Samito Simbinde"/>
    <x v="5"/>
    <x v="22"/>
    <s v="Alto Changane-Chivive"/>
    <m/>
    <m/>
    <m/>
    <m/>
    <m/>
    <m/>
    <s v="Samito Simbinde"/>
    <s v="878802858"/>
    <s v="Neisma Jotamo Chilaule"/>
    <n v="870936440"/>
    <m/>
    <m/>
    <m/>
    <n v="260001"/>
    <m/>
    <m/>
    <m/>
    <m/>
    <m/>
    <m/>
    <m/>
    <m/>
    <m/>
    <m/>
    <m/>
    <m/>
    <m/>
    <m/>
    <m/>
    <n v="135"/>
    <m/>
    <n v="135"/>
    <n v="0"/>
    <s v="Entregue"/>
  </r>
  <r>
    <d v="2026-04-02T00:00:00"/>
    <x v="0"/>
    <m/>
    <m/>
    <m/>
    <n v="4980"/>
    <n v="4980"/>
    <n v="4980"/>
    <n v="0"/>
    <m/>
    <m/>
    <m/>
    <m/>
    <m/>
    <m/>
    <m/>
    <s v="MXIXFEIJAOKG"/>
    <m/>
    <m/>
    <m/>
    <n v="2601445"/>
    <s v="Samito Simbinde"/>
    <x v="5"/>
    <x v="22"/>
    <s v="Alto Changane-Funguane"/>
    <m/>
    <m/>
    <m/>
    <m/>
    <m/>
    <m/>
    <s v="Samito Simbinde"/>
    <s v="87880285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4980"/>
    <s v="Sem registo"/>
  </r>
  <r>
    <d v="2026-04-02T00:00:00"/>
    <x v="0"/>
    <m/>
    <m/>
    <m/>
    <n v="20250"/>
    <n v="20250"/>
    <n v="20250"/>
    <n v="0"/>
    <m/>
    <m/>
    <m/>
    <m/>
    <m/>
    <m/>
    <m/>
    <s v="MXIXFEIJAOKG"/>
    <m/>
    <m/>
    <m/>
    <n v="2601445"/>
    <s v="Samito Simbinde"/>
    <x v="5"/>
    <x v="22"/>
    <s v="Alto Changane-Maqueze"/>
    <m/>
    <m/>
    <m/>
    <m/>
    <m/>
    <m/>
    <s v="Samito Simbinde"/>
    <s v="87880285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0250"/>
    <s v="Sem registo"/>
  </r>
  <r>
    <d v="2026-04-02T00:00:00"/>
    <x v="0"/>
    <m/>
    <m/>
    <m/>
    <n v="930"/>
    <n v="930"/>
    <n v="930"/>
    <n v="0"/>
    <m/>
    <m/>
    <m/>
    <m/>
    <m/>
    <m/>
    <m/>
    <s v="MXIXFEIJAOKG"/>
    <m/>
    <m/>
    <m/>
    <n v="2601445"/>
    <s v="Samito Simbinde"/>
    <x v="5"/>
    <x v="22"/>
    <s v="Alto Changane-Maqueze B1"/>
    <m/>
    <m/>
    <m/>
    <m/>
    <m/>
    <m/>
    <s v="Samito Simbinde"/>
    <s v="87880285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930"/>
    <s v="Sem registo"/>
  </r>
  <r>
    <d v="2026-04-02T00:00:00"/>
    <x v="0"/>
    <m/>
    <m/>
    <m/>
    <n v="675"/>
    <n v="675"/>
    <n v="675"/>
    <n v="0"/>
    <m/>
    <m/>
    <m/>
    <m/>
    <m/>
    <m/>
    <m/>
    <s v="MXIXFEIJAOKG"/>
    <m/>
    <m/>
    <m/>
    <n v="2601445"/>
    <s v="Samito Simbinde"/>
    <x v="5"/>
    <x v="22"/>
    <s v="Alto Changane-Maqueze B2"/>
    <m/>
    <m/>
    <m/>
    <m/>
    <m/>
    <m/>
    <s v="Samito Simbinde"/>
    <s v="87880285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675"/>
    <s v="Sem registo"/>
  </r>
  <r>
    <d v="2026-04-02T00:00:00"/>
    <x v="0"/>
    <m/>
    <m/>
    <m/>
    <n v="780"/>
    <n v="780"/>
    <n v="780"/>
    <n v="0"/>
    <m/>
    <m/>
    <m/>
    <m/>
    <m/>
    <m/>
    <m/>
    <s v="MXIXFEIJAOKG"/>
    <m/>
    <m/>
    <m/>
    <n v="2601445"/>
    <s v="Samito Simbinde"/>
    <x v="5"/>
    <x v="22"/>
    <s v="Alto Changane-Matxecuane"/>
    <m/>
    <m/>
    <m/>
    <m/>
    <m/>
    <m/>
    <s v="Samito Simbinde"/>
    <s v="87880285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780"/>
    <s v="Sem registo"/>
  </r>
  <r>
    <d v="2026-04-02T00:00:00"/>
    <x v="0"/>
    <m/>
    <m/>
    <m/>
    <n v="405"/>
    <n v="405"/>
    <n v="405"/>
    <n v="0"/>
    <m/>
    <m/>
    <m/>
    <m/>
    <m/>
    <m/>
    <m/>
    <s v="MXIXFEIJAOKG"/>
    <m/>
    <m/>
    <m/>
    <n v="2601445"/>
    <s v="Samito Simbinde"/>
    <x v="5"/>
    <x v="22"/>
    <s v="Alto Changane-Maxiquewane"/>
    <m/>
    <m/>
    <m/>
    <m/>
    <m/>
    <m/>
    <s v="Samito Simbinde"/>
    <s v="87880285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405"/>
    <s v="Sem registo"/>
  </r>
  <r>
    <d v="2026-04-02T00:00:00"/>
    <x v="0"/>
    <m/>
    <m/>
    <m/>
    <n v="1350"/>
    <n v="1350"/>
    <n v="1350"/>
    <n v="0"/>
    <m/>
    <m/>
    <m/>
    <m/>
    <m/>
    <m/>
    <m/>
    <s v="MXIXFEIJAOKG"/>
    <m/>
    <m/>
    <m/>
    <n v="2601445"/>
    <s v="Samito Simbinde"/>
    <x v="5"/>
    <x v="22"/>
    <s v="Alto Changane-Wachimichua"/>
    <m/>
    <m/>
    <m/>
    <m/>
    <m/>
    <m/>
    <s v="Samito Simbinde"/>
    <s v="87880285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350"/>
    <s v="Sem registo"/>
  </r>
  <r>
    <d v="2026-04-02T00:00:00"/>
    <x v="0"/>
    <m/>
    <m/>
    <m/>
    <n v="1440"/>
    <n v="1440"/>
    <n v="1440"/>
    <n v="0"/>
    <m/>
    <m/>
    <m/>
    <m/>
    <m/>
    <m/>
    <m/>
    <s v="MXIXFEIJAOKG"/>
    <m/>
    <m/>
    <m/>
    <n v="2601445"/>
    <s v="Samito Simbinde"/>
    <x v="5"/>
    <x v="22"/>
    <s v="Alto Changane-Zialhe"/>
    <m/>
    <m/>
    <m/>
    <m/>
    <m/>
    <m/>
    <s v="Samito Simbinde"/>
    <s v="87880285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440"/>
    <s v="Sem registo"/>
  </r>
  <r>
    <d v="2026-04-02T00:00:00"/>
    <x v="0"/>
    <m/>
    <m/>
    <m/>
    <n v="15"/>
    <n v="15"/>
    <n v="15"/>
    <n v="0"/>
    <m/>
    <m/>
    <m/>
    <m/>
    <m/>
    <m/>
    <m/>
    <s v="MXIXFEIJAOKG"/>
    <m/>
    <m/>
    <m/>
    <n v="2601445"/>
    <s v="Samito Simbinde"/>
    <x v="5"/>
    <x v="22"/>
    <s v="Changanine-Mundinpsane Mahehe"/>
    <m/>
    <m/>
    <m/>
    <m/>
    <m/>
    <m/>
    <s v="Samito Simbinde"/>
    <s v="878802858"/>
    <s v="Neisma Jotamo Chilaule"/>
    <n v="870936440"/>
    <m/>
    <m/>
    <m/>
    <n v="260001"/>
    <m/>
    <m/>
    <m/>
    <m/>
    <m/>
    <m/>
    <m/>
    <m/>
    <m/>
    <m/>
    <m/>
    <m/>
    <m/>
    <m/>
    <m/>
    <n v="15"/>
    <m/>
    <n v="15"/>
    <n v="0"/>
    <s v="Entregue"/>
  </r>
  <r>
    <d v="2026-04-02T00:00:00"/>
    <x v="1"/>
    <m/>
    <m/>
    <m/>
    <n v="9"/>
    <n v="4.5"/>
    <n v="4.5"/>
    <n v="0"/>
    <m/>
    <m/>
    <m/>
    <m/>
    <m/>
    <m/>
    <m/>
    <s v="AGRIFEMMA01L"/>
    <m/>
    <m/>
    <m/>
    <n v="2601445"/>
    <s v="Samito Simbinde"/>
    <x v="5"/>
    <x v="22"/>
    <s v="Alto Changane-Chivive"/>
    <m/>
    <m/>
    <m/>
    <m/>
    <m/>
    <m/>
    <s v="Samito Simbinde"/>
    <s v="87880285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4.5"/>
    <s v="Sem registo"/>
  </r>
  <r>
    <d v="2026-04-02T00:00:00"/>
    <x v="1"/>
    <m/>
    <m/>
    <m/>
    <n v="332"/>
    <n v="166"/>
    <n v="166"/>
    <n v="0"/>
    <m/>
    <m/>
    <m/>
    <m/>
    <m/>
    <m/>
    <m/>
    <s v="AGRIFEMMA01L"/>
    <m/>
    <m/>
    <m/>
    <n v="2601445"/>
    <s v="Samito Simbinde"/>
    <x v="5"/>
    <x v="22"/>
    <s v="Alto Changane-Funguane"/>
    <m/>
    <m/>
    <m/>
    <m/>
    <m/>
    <m/>
    <s v="Samito Simbinde"/>
    <s v="87880285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66"/>
    <s v="Sem registo"/>
  </r>
  <r>
    <d v="2026-04-02T00:00:00"/>
    <x v="1"/>
    <m/>
    <m/>
    <m/>
    <n v="1350"/>
    <n v="675"/>
    <n v="675"/>
    <n v="0"/>
    <m/>
    <m/>
    <m/>
    <m/>
    <m/>
    <m/>
    <m/>
    <s v="AGRIFEMMA01L"/>
    <m/>
    <m/>
    <m/>
    <n v="2601445"/>
    <s v="Samito Simbinde"/>
    <x v="5"/>
    <x v="22"/>
    <s v="Alto Changane-Maqueze"/>
    <m/>
    <m/>
    <m/>
    <m/>
    <m/>
    <m/>
    <s v="Samito Simbinde"/>
    <s v="87880285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675"/>
    <s v="Sem registo"/>
  </r>
  <r>
    <d v="2026-04-02T00:00:00"/>
    <x v="1"/>
    <m/>
    <m/>
    <m/>
    <n v="62"/>
    <n v="31"/>
    <n v="31"/>
    <n v="0"/>
    <m/>
    <m/>
    <m/>
    <m/>
    <m/>
    <m/>
    <m/>
    <s v="AGRIFEMMA01L"/>
    <m/>
    <m/>
    <m/>
    <n v="2601445"/>
    <s v="Samito Simbinde"/>
    <x v="5"/>
    <x v="22"/>
    <s v="Alto Changane-Maqueze B1"/>
    <m/>
    <m/>
    <m/>
    <m/>
    <m/>
    <m/>
    <s v="Samito Simbinde"/>
    <s v="87880285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31"/>
    <s v="Sem registo"/>
  </r>
  <r>
    <d v="2026-04-02T00:00:00"/>
    <x v="1"/>
    <m/>
    <m/>
    <m/>
    <n v="45"/>
    <n v="22.5"/>
    <n v="22.5"/>
    <n v="0"/>
    <m/>
    <m/>
    <m/>
    <m/>
    <m/>
    <m/>
    <m/>
    <s v="AGRIFEMMA01L"/>
    <m/>
    <m/>
    <m/>
    <n v="2601445"/>
    <s v="Samito Simbinde"/>
    <x v="5"/>
    <x v="22"/>
    <s v="Alto Changane-Maqueze B2"/>
    <m/>
    <m/>
    <m/>
    <m/>
    <m/>
    <m/>
    <s v="Samito Simbinde"/>
    <s v="87880285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2.5"/>
    <s v="Sem registo"/>
  </r>
  <r>
    <d v="2026-04-02T00:00:00"/>
    <x v="1"/>
    <m/>
    <m/>
    <m/>
    <n v="52"/>
    <n v="26"/>
    <n v="26"/>
    <n v="0"/>
    <m/>
    <m/>
    <m/>
    <m/>
    <m/>
    <m/>
    <m/>
    <s v="AGRIFEMMA01L"/>
    <m/>
    <m/>
    <m/>
    <n v="2601445"/>
    <s v="Samito Simbinde"/>
    <x v="5"/>
    <x v="22"/>
    <s v="Alto Changane-Matxecuane"/>
    <m/>
    <m/>
    <m/>
    <m/>
    <m/>
    <m/>
    <s v="Samito Simbinde"/>
    <s v="87880285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6"/>
    <s v="Sem registo"/>
  </r>
  <r>
    <d v="2026-04-02T00:00:00"/>
    <x v="1"/>
    <m/>
    <m/>
    <m/>
    <n v="27"/>
    <n v="13.5"/>
    <n v="13.5"/>
    <n v="0"/>
    <m/>
    <m/>
    <m/>
    <m/>
    <m/>
    <m/>
    <m/>
    <s v="AGRIFEMMA01L"/>
    <m/>
    <m/>
    <m/>
    <n v="2601445"/>
    <s v="Samito Simbinde"/>
    <x v="5"/>
    <x v="22"/>
    <s v="Alto Changane-Maxiquewane"/>
    <m/>
    <m/>
    <m/>
    <m/>
    <m/>
    <m/>
    <s v="Samito Simbinde"/>
    <s v="87880285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3.5"/>
    <s v="Sem registo"/>
  </r>
  <r>
    <d v="2026-04-02T00:00:00"/>
    <x v="1"/>
    <m/>
    <m/>
    <m/>
    <n v="90"/>
    <n v="45"/>
    <n v="45"/>
    <n v="0"/>
    <m/>
    <m/>
    <m/>
    <m/>
    <m/>
    <m/>
    <m/>
    <s v="AGRIFEMMA01L"/>
    <m/>
    <m/>
    <m/>
    <n v="2601445"/>
    <s v="Samito Simbinde"/>
    <x v="5"/>
    <x v="22"/>
    <s v="Alto Changane-Wachimichua"/>
    <m/>
    <m/>
    <m/>
    <m/>
    <m/>
    <m/>
    <s v="Samito Simbinde"/>
    <s v="87880285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45"/>
    <s v="Sem registo"/>
  </r>
  <r>
    <d v="2026-04-02T00:00:00"/>
    <x v="1"/>
    <m/>
    <m/>
    <m/>
    <n v="96"/>
    <n v="48"/>
    <n v="48"/>
    <n v="0"/>
    <m/>
    <m/>
    <m/>
    <m/>
    <m/>
    <m/>
    <m/>
    <s v="AGRIFEMMA01L"/>
    <m/>
    <m/>
    <m/>
    <n v="2601445"/>
    <s v="Samito Simbinde"/>
    <x v="5"/>
    <x v="22"/>
    <s v="Alto Changane-Zialhe"/>
    <m/>
    <m/>
    <m/>
    <m/>
    <m/>
    <m/>
    <s v="Samito Simbinde"/>
    <s v="87880285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48"/>
    <s v="Sem registo"/>
  </r>
  <r>
    <d v="2026-04-02T00:00:00"/>
    <x v="1"/>
    <m/>
    <m/>
    <m/>
    <n v="1"/>
    <n v="0.5"/>
    <n v="0.5"/>
    <n v="0"/>
    <m/>
    <m/>
    <m/>
    <m/>
    <m/>
    <m/>
    <m/>
    <s v="AGRIFEMMA01L"/>
    <m/>
    <m/>
    <m/>
    <n v="2601445"/>
    <s v="Samito Simbinde"/>
    <x v="5"/>
    <x v="22"/>
    <s v="Changanine-Mundinpsane Mahehe"/>
    <m/>
    <m/>
    <m/>
    <m/>
    <m/>
    <m/>
    <s v="Samito Simbinde"/>
    <s v="87880285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0.5"/>
    <s v="Sem registo"/>
  </r>
  <r>
    <d v="2026-04-02T00:00:00"/>
    <x v="2"/>
    <m/>
    <m/>
    <m/>
    <n v="180"/>
    <n v="180"/>
    <n v="180"/>
    <n v="0"/>
    <m/>
    <m/>
    <m/>
    <m/>
    <m/>
    <m/>
    <m/>
    <s v="SUSSACO"/>
    <m/>
    <m/>
    <m/>
    <n v="2601445"/>
    <s v="Samito Simbinde"/>
    <x v="5"/>
    <x v="22"/>
    <s v="Alto Changane-Chivive"/>
    <m/>
    <m/>
    <m/>
    <m/>
    <m/>
    <m/>
    <s v="Samito Simbinde"/>
    <s v="87880285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80"/>
    <s v="Sem registo"/>
  </r>
  <r>
    <d v="2026-04-02T00:00:00"/>
    <x v="2"/>
    <m/>
    <m/>
    <m/>
    <n v="6640"/>
    <n v="6640"/>
    <n v="6640"/>
    <n v="0"/>
    <m/>
    <m/>
    <m/>
    <m/>
    <m/>
    <m/>
    <m/>
    <s v="SUSSACO"/>
    <m/>
    <m/>
    <m/>
    <n v="2601445"/>
    <s v="Samito Simbinde"/>
    <x v="5"/>
    <x v="22"/>
    <s v="Alto Changane-Funguane"/>
    <m/>
    <m/>
    <m/>
    <m/>
    <m/>
    <m/>
    <s v="Samito Simbinde"/>
    <s v="87880285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6640"/>
    <s v="Sem registo"/>
  </r>
  <r>
    <d v="2026-04-02T00:00:00"/>
    <x v="2"/>
    <m/>
    <m/>
    <m/>
    <n v="27000"/>
    <n v="27000"/>
    <n v="27000"/>
    <n v="0"/>
    <m/>
    <m/>
    <m/>
    <m/>
    <m/>
    <m/>
    <m/>
    <s v="SUSSACO"/>
    <m/>
    <m/>
    <m/>
    <n v="2601445"/>
    <s v="Samito Simbinde"/>
    <x v="5"/>
    <x v="22"/>
    <s v="Alto Changane-Maqueze"/>
    <m/>
    <m/>
    <m/>
    <m/>
    <m/>
    <m/>
    <s v="Samito Simbinde"/>
    <s v="87880285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7000"/>
    <s v="Sem registo"/>
  </r>
  <r>
    <d v="2026-04-02T00:00:00"/>
    <x v="2"/>
    <m/>
    <m/>
    <m/>
    <n v="1240"/>
    <n v="1240"/>
    <n v="1240"/>
    <n v="0"/>
    <m/>
    <m/>
    <m/>
    <m/>
    <m/>
    <m/>
    <m/>
    <s v="SUSSACO"/>
    <m/>
    <m/>
    <m/>
    <n v="2601445"/>
    <s v="Samito Simbinde"/>
    <x v="5"/>
    <x v="22"/>
    <s v="Alto Changane-Maqueze B1"/>
    <m/>
    <m/>
    <m/>
    <m/>
    <m/>
    <m/>
    <s v="Samito Simbinde"/>
    <s v="87880285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240"/>
    <s v="Sem registo"/>
  </r>
  <r>
    <d v="2026-04-02T00:00:00"/>
    <x v="2"/>
    <m/>
    <m/>
    <m/>
    <n v="900"/>
    <n v="900"/>
    <n v="900"/>
    <n v="0"/>
    <m/>
    <m/>
    <m/>
    <m/>
    <m/>
    <m/>
    <m/>
    <s v="SUSSACO"/>
    <m/>
    <m/>
    <m/>
    <n v="2601445"/>
    <s v="Samito Simbinde"/>
    <x v="5"/>
    <x v="22"/>
    <s v="Alto Changane-Maqueze B2"/>
    <m/>
    <m/>
    <m/>
    <m/>
    <m/>
    <m/>
    <s v="Samito Simbinde"/>
    <s v="87880285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900"/>
    <s v="Sem registo"/>
  </r>
  <r>
    <d v="2026-04-02T00:00:00"/>
    <x v="2"/>
    <m/>
    <m/>
    <m/>
    <n v="1040"/>
    <n v="1040"/>
    <n v="1040"/>
    <n v="0"/>
    <m/>
    <m/>
    <m/>
    <m/>
    <m/>
    <m/>
    <m/>
    <s v="SUSSACO"/>
    <m/>
    <m/>
    <m/>
    <n v="2601445"/>
    <s v="Samito Simbinde"/>
    <x v="5"/>
    <x v="22"/>
    <s v="Alto Changane-Matxecuane"/>
    <m/>
    <m/>
    <m/>
    <m/>
    <m/>
    <m/>
    <s v="Samito Simbinde"/>
    <s v="87880285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040"/>
    <s v="Sem registo"/>
  </r>
  <r>
    <d v="2026-04-02T00:00:00"/>
    <x v="2"/>
    <m/>
    <m/>
    <m/>
    <n v="540"/>
    <n v="540"/>
    <n v="540"/>
    <n v="0"/>
    <m/>
    <m/>
    <m/>
    <m/>
    <m/>
    <m/>
    <m/>
    <s v="SUSSACO"/>
    <m/>
    <m/>
    <m/>
    <n v="2601445"/>
    <s v="Samito Simbinde"/>
    <x v="5"/>
    <x v="22"/>
    <s v="Alto Changane-Maxiquewane"/>
    <m/>
    <m/>
    <m/>
    <m/>
    <m/>
    <m/>
    <s v="Samito Simbinde"/>
    <s v="87880285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540"/>
    <s v="Sem registo"/>
  </r>
  <r>
    <d v="2026-04-02T00:00:00"/>
    <x v="2"/>
    <m/>
    <m/>
    <m/>
    <n v="1800"/>
    <n v="1800"/>
    <n v="1800"/>
    <n v="0"/>
    <m/>
    <m/>
    <m/>
    <m/>
    <m/>
    <m/>
    <m/>
    <s v="SUSSACO"/>
    <m/>
    <m/>
    <m/>
    <n v="2601445"/>
    <s v="Samito Simbinde"/>
    <x v="5"/>
    <x v="22"/>
    <s v="Alto Changane-Wachimichua"/>
    <m/>
    <m/>
    <m/>
    <m/>
    <m/>
    <m/>
    <s v="Samito Simbinde"/>
    <s v="87880285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800"/>
    <s v="Sem registo"/>
  </r>
  <r>
    <d v="2026-04-02T00:00:00"/>
    <x v="2"/>
    <m/>
    <m/>
    <m/>
    <n v="1920"/>
    <n v="1920"/>
    <n v="1920"/>
    <n v="0"/>
    <m/>
    <m/>
    <m/>
    <m/>
    <m/>
    <m/>
    <m/>
    <s v="SUSSACO"/>
    <m/>
    <m/>
    <m/>
    <n v="2601445"/>
    <s v="Samito Simbinde"/>
    <x v="5"/>
    <x v="22"/>
    <s v="Alto Changane-Zialhe"/>
    <m/>
    <m/>
    <m/>
    <m/>
    <m/>
    <m/>
    <s v="Samito Simbinde"/>
    <s v="87880285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920"/>
    <s v="Sem registo"/>
  </r>
  <r>
    <d v="2026-04-02T00:00:00"/>
    <x v="2"/>
    <m/>
    <m/>
    <m/>
    <n v="20"/>
    <n v="20"/>
    <n v="20"/>
    <n v="0"/>
    <m/>
    <m/>
    <m/>
    <m/>
    <m/>
    <m/>
    <m/>
    <s v="SUSSACO"/>
    <m/>
    <m/>
    <m/>
    <n v="2601445"/>
    <s v="Samito Simbinde"/>
    <x v="5"/>
    <x v="22"/>
    <s v="Changanine-Mundinpsane Mahehe"/>
    <m/>
    <m/>
    <m/>
    <m/>
    <m/>
    <m/>
    <s v="Samito Simbinde"/>
    <s v="87880285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0"/>
    <s v="Sem registo"/>
  </r>
  <r>
    <d v="2026-04-02T00:00:00"/>
    <x v="3"/>
    <m/>
    <m/>
    <m/>
    <n v="9"/>
    <n v="4.5"/>
    <n v="4.5"/>
    <n v="0"/>
    <m/>
    <m/>
    <m/>
    <m/>
    <m/>
    <m/>
    <m/>
    <s v="AGRIMIDACLORP1L"/>
    <m/>
    <m/>
    <m/>
    <n v="2601445"/>
    <s v="Samito Simbinde"/>
    <x v="5"/>
    <x v="22"/>
    <s v="Alto Changane-Chivive"/>
    <m/>
    <m/>
    <m/>
    <m/>
    <m/>
    <m/>
    <s v="Samito Simbinde"/>
    <s v="87880285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4.5"/>
    <s v="Sem registo"/>
  </r>
  <r>
    <d v="2026-04-02T00:00:00"/>
    <x v="3"/>
    <m/>
    <m/>
    <m/>
    <n v="332"/>
    <n v="166"/>
    <n v="166"/>
    <n v="0"/>
    <m/>
    <m/>
    <m/>
    <m/>
    <m/>
    <m/>
    <m/>
    <s v="AGRIMIDACLORP1L"/>
    <m/>
    <m/>
    <m/>
    <n v="2601445"/>
    <s v="Samito Simbinde"/>
    <x v="5"/>
    <x v="22"/>
    <s v="Alto Changane-Funguane"/>
    <m/>
    <m/>
    <m/>
    <m/>
    <m/>
    <m/>
    <s v="Samito Simbinde"/>
    <s v="87880285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66"/>
    <s v="Sem registo"/>
  </r>
  <r>
    <d v="2026-04-02T00:00:00"/>
    <x v="3"/>
    <m/>
    <m/>
    <m/>
    <n v="1350"/>
    <n v="675"/>
    <n v="675"/>
    <n v="0"/>
    <m/>
    <m/>
    <m/>
    <m/>
    <m/>
    <m/>
    <m/>
    <s v="AGRIMIDACLORP1L"/>
    <m/>
    <m/>
    <m/>
    <n v="2601445"/>
    <s v="Samito Simbinde"/>
    <x v="5"/>
    <x v="22"/>
    <s v="Alto Changane-Maqueze"/>
    <m/>
    <m/>
    <m/>
    <m/>
    <m/>
    <m/>
    <s v="Samito Simbinde"/>
    <s v="87880285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675"/>
    <s v="Sem registo"/>
  </r>
  <r>
    <d v="2026-04-02T00:00:00"/>
    <x v="3"/>
    <m/>
    <m/>
    <m/>
    <n v="62"/>
    <n v="31"/>
    <n v="31"/>
    <n v="0"/>
    <m/>
    <m/>
    <m/>
    <m/>
    <m/>
    <m/>
    <m/>
    <s v="AGRIMIDACLORP1L"/>
    <m/>
    <m/>
    <m/>
    <n v="2601445"/>
    <s v="Samito Simbinde"/>
    <x v="5"/>
    <x v="22"/>
    <s v="Alto Changane-Maqueze B1"/>
    <m/>
    <m/>
    <m/>
    <m/>
    <m/>
    <m/>
    <s v="Samito Simbinde"/>
    <s v="87880285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31"/>
    <s v="Sem registo"/>
  </r>
  <r>
    <d v="2026-04-02T00:00:00"/>
    <x v="3"/>
    <m/>
    <m/>
    <m/>
    <n v="45"/>
    <n v="22.5"/>
    <n v="22.5"/>
    <n v="0"/>
    <m/>
    <m/>
    <m/>
    <m/>
    <m/>
    <m/>
    <m/>
    <s v="AGRIMIDACLORP1L"/>
    <m/>
    <m/>
    <m/>
    <n v="2601445"/>
    <s v="Samito Simbinde"/>
    <x v="5"/>
    <x v="22"/>
    <s v="Alto Changane-Maqueze B2"/>
    <m/>
    <m/>
    <m/>
    <m/>
    <m/>
    <m/>
    <s v="Samito Simbinde"/>
    <s v="87880285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2.5"/>
    <s v="Sem registo"/>
  </r>
  <r>
    <d v="2026-04-02T00:00:00"/>
    <x v="3"/>
    <m/>
    <m/>
    <m/>
    <n v="52"/>
    <n v="26"/>
    <n v="26"/>
    <n v="0"/>
    <m/>
    <m/>
    <m/>
    <m/>
    <m/>
    <m/>
    <m/>
    <s v="AGRIMIDACLORP1L"/>
    <m/>
    <m/>
    <m/>
    <n v="2601445"/>
    <s v="Samito Simbinde"/>
    <x v="5"/>
    <x v="22"/>
    <s v="Alto Changane-Matxecuane"/>
    <m/>
    <m/>
    <m/>
    <m/>
    <m/>
    <m/>
    <s v="Samito Simbinde"/>
    <s v="87880285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26"/>
    <s v="Sem registo"/>
  </r>
  <r>
    <d v="2026-04-02T00:00:00"/>
    <x v="3"/>
    <m/>
    <m/>
    <m/>
    <n v="27"/>
    <n v="13.5"/>
    <n v="13.5"/>
    <n v="0"/>
    <m/>
    <m/>
    <m/>
    <m/>
    <m/>
    <m/>
    <m/>
    <s v="AGRIMIDACLORP1L"/>
    <m/>
    <m/>
    <m/>
    <n v="2601445"/>
    <s v="Samito Simbinde"/>
    <x v="5"/>
    <x v="22"/>
    <s v="Alto Changane-Maxiquewane"/>
    <m/>
    <m/>
    <m/>
    <m/>
    <m/>
    <m/>
    <s v="Samito Simbinde"/>
    <s v="87880285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13.5"/>
    <s v="Sem registo"/>
  </r>
  <r>
    <d v="2026-04-02T00:00:00"/>
    <x v="3"/>
    <m/>
    <m/>
    <m/>
    <n v="90"/>
    <n v="45"/>
    <n v="45"/>
    <n v="0"/>
    <m/>
    <m/>
    <m/>
    <m/>
    <m/>
    <m/>
    <m/>
    <s v="AGRIMIDACLORP1L"/>
    <m/>
    <m/>
    <m/>
    <n v="2601445"/>
    <s v="Samito Simbinde"/>
    <x v="5"/>
    <x v="22"/>
    <s v="Alto Changane-Wachimichua"/>
    <m/>
    <m/>
    <m/>
    <m/>
    <m/>
    <m/>
    <s v="Samito Simbinde"/>
    <s v="87880285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45"/>
    <s v="Sem registo"/>
  </r>
  <r>
    <d v="2026-04-02T00:00:00"/>
    <x v="3"/>
    <m/>
    <m/>
    <m/>
    <n v="96"/>
    <n v="48"/>
    <n v="48"/>
    <n v="0"/>
    <m/>
    <m/>
    <m/>
    <m/>
    <m/>
    <m/>
    <m/>
    <s v="AGRIMIDACLORP1L"/>
    <m/>
    <m/>
    <m/>
    <n v="2601445"/>
    <s v="Samito Simbinde"/>
    <x v="5"/>
    <x v="22"/>
    <s v="Alto Changane-Zialhe"/>
    <m/>
    <m/>
    <m/>
    <m/>
    <m/>
    <m/>
    <s v="Samito Simbinde"/>
    <s v="87880285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48"/>
    <s v="Sem registo"/>
  </r>
  <r>
    <d v="2026-04-02T00:00:00"/>
    <x v="3"/>
    <m/>
    <m/>
    <m/>
    <n v="1"/>
    <n v="0.5"/>
    <n v="0.5"/>
    <n v="0"/>
    <m/>
    <m/>
    <m/>
    <m/>
    <m/>
    <m/>
    <m/>
    <s v="AGRIMIDACLORP1L"/>
    <m/>
    <m/>
    <m/>
    <n v="2601445"/>
    <s v="Samito Simbinde"/>
    <x v="5"/>
    <x v="22"/>
    <s v="Changanine-Mundinpsane Mahehe"/>
    <m/>
    <m/>
    <m/>
    <m/>
    <m/>
    <m/>
    <s v="Samito Simbinde"/>
    <s v="878802858"/>
    <s v="Neisma Jotamo Chilaule"/>
    <n v="870936440"/>
    <m/>
    <m/>
    <m/>
    <n v="260001"/>
    <m/>
    <m/>
    <m/>
    <m/>
    <m/>
    <m/>
    <m/>
    <m/>
    <m/>
    <m/>
    <m/>
    <m/>
    <m/>
    <m/>
    <m/>
    <m/>
    <m/>
    <n v="0"/>
    <n v="-0.5"/>
    <s v="Sem registo"/>
  </r>
  <r>
    <d v="2026-04-02T00:00:00"/>
    <x v="4"/>
    <m/>
    <m/>
    <m/>
    <n v="112.5"/>
    <n v="112.5"/>
    <n v="112.5"/>
    <n v="0"/>
    <m/>
    <m/>
    <m/>
    <m/>
    <m/>
    <m/>
    <m/>
    <s v="MXIXMILHOKG"/>
    <m/>
    <m/>
    <m/>
    <n v="2601445"/>
    <s v="Samito Simbinde"/>
    <x v="5"/>
    <x v="22"/>
    <s v="Alto Changane-Chivive"/>
    <m/>
    <m/>
    <m/>
    <m/>
    <m/>
    <m/>
    <s v="Samito Simbinde"/>
    <s v="878802858"/>
    <s v="Neisma Jotamo Chilaule"/>
    <n v="870936440"/>
    <m/>
    <m/>
    <m/>
    <n v="260001"/>
    <m/>
    <m/>
    <m/>
    <m/>
    <m/>
    <m/>
    <m/>
    <m/>
    <m/>
    <m/>
    <m/>
    <m/>
    <m/>
    <m/>
    <m/>
    <n v="112"/>
    <m/>
    <n v="112"/>
    <n v="-0.5"/>
    <s v="Entregue"/>
  </r>
  <r>
    <d v="2026-04-02T00:00:00"/>
    <x v="4"/>
    <m/>
    <m/>
    <m/>
    <n v="4150"/>
    <n v="4150"/>
    <n v="4150"/>
    <n v="0"/>
    <m/>
    <m/>
    <m/>
    <m/>
    <m/>
    <m/>
    <m/>
    <s v="MXIXMILHOKG"/>
    <m/>
    <m/>
    <m/>
    <n v="2601445"/>
    <s v="Samito Simbinde"/>
    <x v="5"/>
    <x v="22"/>
    <s v="Alto Changane-Funguane"/>
    <m/>
    <m/>
    <m/>
    <m/>
    <m/>
    <m/>
    <s v="Samito Simbinde"/>
    <s v="878802858"/>
    <s v="Neisma Jotamo Chilaule"/>
    <n v="870936440"/>
    <m/>
    <m/>
    <m/>
    <n v="260001"/>
    <m/>
    <m/>
    <m/>
    <m/>
    <m/>
    <m/>
    <m/>
    <m/>
    <m/>
    <m/>
    <m/>
    <m/>
    <m/>
    <m/>
    <m/>
    <n v="4150"/>
    <m/>
    <n v="4150"/>
    <n v="0"/>
    <s v="Entregue"/>
  </r>
  <r>
    <d v="2026-04-02T00:00:00"/>
    <x v="4"/>
    <m/>
    <m/>
    <m/>
    <n v="16875"/>
    <n v="16875"/>
    <n v="16875"/>
    <n v="0"/>
    <m/>
    <m/>
    <m/>
    <m/>
    <m/>
    <m/>
    <m/>
    <s v="MXIXMILHOKG"/>
    <m/>
    <m/>
    <m/>
    <n v="2601445"/>
    <s v="Samito Simbinde"/>
    <x v="5"/>
    <x v="22"/>
    <s v="Alto Changane-Maqueze"/>
    <m/>
    <m/>
    <m/>
    <m/>
    <m/>
    <m/>
    <s v="Samito Simbinde"/>
    <s v="878802858"/>
    <s v="Neisma Jotamo Chilaule"/>
    <n v="870936440"/>
    <m/>
    <m/>
    <m/>
    <n v="260001"/>
    <m/>
    <m/>
    <m/>
    <m/>
    <m/>
    <m/>
    <m/>
    <m/>
    <m/>
    <m/>
    <m/>
    <m/>
    <m/>
    <m/>
    <n v="16875"/>
    <m/>
    <m/>
    <n v="16875"/>
    <n v="0"/>
    <s v="Entregue"/>
  </r>
  <r>
    <d v="2026-04-02T00:00:00"/>
    <x v="4"/>
    <m/>
    <m/>
    <m/>
    <n v="775"/>
    <n v="775"/>
    <n v="775"/>
    <n v="0"/>
    <m/>
    <m/>
    <m/>
    <m/>
    <m/>
    <m/>
    <m/>
    <s v="MXIXMILHOKG"/>
    <m/>
    <m/>
    <m/>
    <n v="2601445"/>
    <s v="Samito Simbinde"/>
    <x v="5"/>
    <x v="22"/>
    <s v="Alto Changane-Maqueze B1"/>
    <m/>
    <m/>
    <m/>
    <m/>
    <m/>
    <m/>
    <s v="Samito Simbinde"/>
    <s v="878802858"/>
    <s v="Neisma Jotamo Chilaule"/>
    <n v="870936440"/>
    <m/>
    <m/>
    <m/>
    <n v="260001"/>
    <m/>
    <m/>
    <m/>
    <m/>
    <m/>
    <m/>
    <m/>
    <m/>
    <m/>
    <m/>
    <m/>
    <m/>
    <m/>
    <m/>
    <n v="775"/>
    <m/>
    <m/>
    <n v="775"/>
    <n v="0"/>
    <s v="Entregue"/>
  </r>
  <r>
    <d v="2026-04-02T00:00:00"/>
    <x v="4"/>
    <m/>
    <m/>
    <m/>
    <n v="562.5"/>
    <n v="562.5"/>
    <n v="562.5"/>
    <n v="0"/>
    <m/>
    <m/>
    <m/>
    <m/>
    <m/>
    <m/>
    <m/>
    <s v="MXIXMILHOKG"/>
    <m/>
    <m/>
    <m/>
    <n v="2601445"/>
    <s v="Samito Simbinde"/>
    <x v="5"/>
    <x v="22"/>
    <s v="Alto Changane-Maqueze B2"/>
    <m/>
    <m/>
    <m/>
    <m/>
    <m/>
    <m/>
    <s v="Samito Simbinde"/>
    <s v="878802858"/>
    <s v="Neisma Jotamo Chilaule"/>
    <n v="870936440"/>
    <m/>
    <m/>
    <m/>
    <n v="260001"/>
    <m/>
    <m/>
    <m/>
    <m/>
    <m/>
    <m/>
    <m/>
    <m/>
    <m/>
    <m/>
    <m/>
    <m/>
    <m/>
    <m/>
    <n v="562"/>
    <m/>
    <m/>
    <n v="562"/>
    <n v="-0.5"/>
    <s v="Entregue"/>
  </r>
  <r>
    <d v="2026-04-02T00:00:00"/>
    <x v="4"/>
    <m/>
    <m/>
    <m/>
    <n v="650"/>
    <n v="650"/>
    <n v="650"/>
    <n v="0"/>
    <m/>
    <m/>
    <m/>
    <m/>
    <m/>
    <m/>
    <m/>
    <s v="MXIXMILHOKG"/>
    <m/>
    <m/>
    <m/>
    <n v="2601445"/>
    <s v="Samito Simbinde"/>
    <x v="5"/>
    <x v="22"/>
    <s v="Alto Changane-Matxecuane"/>
    <m/>
    <m/>
    <m/>
    <m/>
    <m/>
    <m/>
    <s v="Samito Simbinde"/>
    <s v="878802858"/>
    <s v="Neisma Jotamo Chilaule"/>
    <n v="870936440"/>
    <m/>
    <m/>
    <m/>
    <n v="260001"/>
    <m/>
    <m/>
    <m/>
    <m/>
    <m/>
    <m/>
    <m/>
    <m/>
    <m/>
    <m/>
    <m/>
    <m/>
    <m/>
    <m/>
    <n v="650"/>
    <m/>
    <m/>
    <n v="650"/>
    <n v="0"/>
    <s v="Entregue"/>
  </r>
  <r>
    <d v="2026-04-02T00:00:00"/>
    <x v="4"/>
    <m/>
    <m/>
    <m/>
    <n v="337.5"/>
    <n v="337.5"/>
    <n v="337.5"/>
    <n v="0"/>
    <m/>
    <m/>
    <m/>
    <m/>
    <m/>
    <m/>
    <m/>
    <s v="MXIXMILHOKG"/>
    <m/>
    <m/>
    <m/>
    <n v="2601445"/>
    <s v="Samito Simbinde"/>
    <x v="5"/>
    <x v="22"/>
    <s v="Alto Changane-Maxiquewane"/>
    <m/>
    <m/>
    <m/>
    <m/>
    <m/>
    <m/>
    <s v="Samito Simbinde"/>
    <s v="878802858"/>
    <s v="Neisma Jotamo Chilaule"/>
    <n v="870936440"/>
    <m/>
    <m/>
    <m/>
    <n v="260001"/>
    <m/>
    <m/>
    <m/>
    <m/>
    <m/>
    <m/>
    <m/>
    <m/>
    <m/>
    <m/>
    <m/>
    <m/>
    <m/>
    <m/>
    <n v="338"/>
    <m/>
    <m/>
    <n v="338"/>
    <n v="0.5"/>
    <s v="Entregue"/>
  </r>
  <r>
    <d v="2026-04-02T00:00:00"/>
    <x v="4"/>
    <m/>
    <m/>
    <m/>
    <n v="1125"/>
    <n v="1125"/>
    <n v="1125"/>
    <n v="0"/>
    <m/>
    <m/>
    <m/>
    <m/>
    <m/>
    <m/>
    <m/>
    <s v="MXIXMILHOKG"/>
    <m/>
    <m/>
    <m/>
    <n v="2601445"/>
    <s v="Samito Simbinde"/>
    <x v="5"/>
    <x v="22"/>
    <s v="Alto Changane-Wachimichua"/>
    <m/>
    <m/>
    <m/>
    <m/>
    <m/>
    <m/>
    <s v="Samito Simbinde"/>
    <s v="878802858"/>
    <s v="Neisma Jotamo Chilaule"/>
    <n v="870936440"/>
    <m/>
    <m/>
    <m/>
    <n v="260001"/>
    <m/>
    <m/>
    <m/>
    <m/>
    <m/>
    <m/>
    <m/>
    <m/>
    <m/>
    <m/>
    <m/>
    <m/>
    <m/>
    <m/>
    <n v="1125"/>
    <m/>
    <m/>
    <n v="1125"/>
    <n v="0"/>
    <s v="Entregue"/>
  </r>
  <r>
    <d v="2026-04-02T00:00:00"/>
    <x v="4"/>
    <m/>
    <m/>
    <m/>
    <n v="1200"/>
    <n v="1200"/>
    <n v="1200"/>
    <n v="0"/>
    <m/>
    <m/>
    <m/>
    <m/>
    <m/>
    <m/>
    <m/>
    <s v="MXIXMILHOKG"/>
    <m/>
    <m/>
    <m/>
    <n v="2601445"/>
    <s v="Samito Simbinde"/>
    <x v="5"/>
    <x v="22"/>
    <s v="Alto Changane-Zialhe"/>
    <m/>
    <m/>
    <m/>
    <m/>
    <m/>
    <m/>
    <s v="Samito Simbinde"/>
    <s v="878802858"/>
    <s v="Neisma Jotamo Chilaule"/>
    <n v="870936440"/>
    <m/>
    <m/>
    <m/>
    <n v="260001"/>
    <m/>
    <m/>
    <m/>
    <m/>
    <m/>
    <m/>
    <m/>
    <m/>
    <m/>
    <m/>
    <m/>
    <m/>
    <m/>
    <m/>
    <n v="1200"/>
    <m/>
    <m/>
    <n v="1200"/>
    <n v="0"/>
    <s v="Entregue"/>
  </r>
  <r>
    <d v="2026-04-02T00:00:00"/>
    <x v="4"/>
    <m/>
    <m/>
    <m/>
    <n v="12.5"/>
    <n v="12.5"/>
    <n v="12.5"/>
    <n v="0"/>
    <m/>
    <m/>
    <m/>
    <m/>
    <m/>
    <m/>
    <m/>
    <s v="MXIXMILHOKG"/>
    <m/>
    <m/>
    <m/>
    <n v="2601445"/>
    <s v="Samito Simbinde"/>
    <x v="5"/>
    <x v="22"/>
    <s v="Changanine-Mundinpsane Mahehe"/>
    <m/>
    <m/>
    <m/>
    <m/>
    <m/>
    <m/>
    <s v="Samito Simbinde"/>
    <s v="878802858"/>
    <s v="Neisma Jotamo Chilaule"/>
    <n v="870936440"/>
    <m/>
    <m/>
    <m/>
    <n v="260001"/>
    <m/>
    <m/>
    <m/>
    <m/>
    <m/>
    <m/>
    <m/>
    <m/>
    <m/>
    <m/>
    <m/>
    <m/>
    <m/>
    <m/>
    <n v="12"/>
    <m/>
    <m/>
    <n v="12"/>
    <n v="-0.5"/>
    <s v="Entregue"/>
  </r>
  <r>
    <d v="2026-04-02T00:00:00"/>
    <x v="0"/>
    <m/>
    <m/>
    <m/>
    <n v="1815"/>
    <n v="1815"/>
    <n v="150"/>
    <n v="-1665"/>
    <m/>
    <m/>
    <m/>
    <m/>
    <m/>
    <m/>
    <m/>
    <s v="MXIXFEIJAOKG"/>
    <m/>
    <m/>
    <m/>
    <n v="2601446"/>
    <s v="Samugi Antonio Golsalves"/>
    <x v="0"/>
    <x v="0"/>
    <s v="Mohiua"/>
    <m/>
    <m/>
    <m/>
    <m/>
    <m/>
    <m/>
    <s v="Samugi Antonio Golsalves"/>
    <s v="848907375"/>
    <s v="Jacob Manuel"/>
    <n v="865421928"/>
    <m/>
    <m/>
    <m/>
    <n v="260001"/>
    <m/>
    <m/>
    <m/>
    <m/>
    <m/>
    <m/>
    <m/>
    <m/>
    <m/>
    <m/>
    <m/>
    <m/>
    <m/>
    <n v="-1665"/>
    <m/>
    <m/>
    <m/>
    <n v="0"/>
    <n v="-150"/>
    <s v="Sem registo"/>
  </r>
  <r>
    <d v="2026-04-02T00:00:00"/>
    <x v="1"/>
    <m/>
    <m/>
    <m/>
    <n v="121"/>
    <n v="60.5"/>
    <n v="10"/>
    <n v="-50.5"/>
    <m/>
    <m/>
    <m/>
    <m/>
    <m/>
    <m/>
    <m/>
    <s v="AGRIFEMMA01L"/>
    <m/>
    <m/>
    <m/>
    <n v="2601446"/>
    <s v="Samugi Antonio Golsalves"/>
    <x v="0"/>
    <x v="0"/>
    <s v="Mohiua"/>
    <m/>
    <m/>
    <m/>
    <m/>
    <m/>
    <m/>
    <s v="Samugi Antonio Golsalves"/>
    <s v="848907375"/>
    <s v="Jacob Manuel"/>
    <n v="865421928"/>
    <m/>
    <m/>
    <m/>
    <n v="260001"/>
    <m/>
    <m/>
    <m/>
    <m/>
    <m/>
    <m/>
    <m/>
    <m/>
    <m/>
    <m/>
    <m/>
    <m/>
    <m/>
    <n v="-111"/>
    <m/>
    <m/>
    <m/>
    <n v="0"/>
    <n v="-10"/>
    <s v="Sem registo"/>
  </r>
  <r>
    <d v="2026-04-02T00:00:00"/>
    <x v="2"/>
    <m/>
    <m/>
    <m/>
    <n v="2420"/>
    <n v="2420"/>
    <n v="200"/>
    <n v="-2220"/>
    <m/>
    <m/>
    <m/>
    <m/>
    <m/>
    <m/>
    <m/>
    <s v="SUSSACO"/>
    <m/>
    <m/>
    <m/>
    <n v="2601446"/>
    <s v="Samugi Antonio Golsalves"/>
    <x v="0"/>
    <x v="0"/>
    <s v="Mohiua"/>
    <m/>
    <m/>
    <m/>
    <m/>
    <m/>
    <m/>
    <s v="Samugi Antonio Golsalves"/>
    <s v="848907375"/>
    <s v="Jacob Manuel"/>
    <n v="865421928"/>
    <m/>
    <m/>
    <m/>
    <n v="260001"/>
    <m/>
    <m/>
    <m/>
    <m/>
    <m/>
    <m/>
    <m/>
    <m/>
    <m/>
    <m/>
    <m/>
    <m/>
    <m/>
    <n v="-2220"/>
    <m/>
    <m/>
    <m/>
    <n v="0"/>
    <n v="-200"/>
    <s v="Sem registo"/>
  </r>
  <r>
    <d v="2026-04-02T00:00:00"/>
    <x v="3"/>
    <m/>
    <m/>
    <m/>
    <n v="97"/>
    <n v="48.5"/>
    <n v="10"/>
    <n v="-38.5"/>
    <m/>
    <m/>
    <m/>
    <m/>
    <m/>
    <m/>
    <m/>
    <s v="AGRIMIDACLORP1L"/>
    <m/>
    <m/>
    <m/>
    <n v="2601446"/>
    <s v="Samugi Antonio Golsalves"/>
    <x v="0"/>
    <x v="0"/>
    <s v="Mohiua"/>
    <m/>
    <m/>
    <m/>
    <m/>
    <m/>
    <m/>
    <s v="Samugi Antonio Golsalves"/>
    <s v="848907375"/>
    <s v="Jacob Manuel"/>
    <n v="865421928"/>
    <m/>
    <m/>
    <m/>
    <n v="260001"/>
    <m/>
    <m/>
    <m/>
    <m/>
    <m/>
    <m/>
    <m/>
    <m/>
    <m/>
    <m/>
    <m/>
    <m/>
    <m/>
    <n v="-87"/>
    <m/>
    <m/>
    <m/>
    <n v="0"/>
    <n v="-10"/>
    <s v="Sem registo"/>
  </r>
  <r>
    <d v="2026-04-02T00:00:00"/>
    <x v="4"/>
    <m/>
    <m/>
    <m/>
    <n v="1212.5"/>
    <n v="1212.5"/>
    <n v="125"/>
    <n v="-1087.5"/>
    <n v="10"/>
    <m/>
    <m/>
    <m/>
    <m/>
    <m/>
    <m/>
    <s v="MXIXMILHOKG"/>
    <m/>
    <m/>
    <m/>
    <n v="2601446"/>
    <s v="Samugi Antonio Golsalves"/>
    <x v="0"/>
    <x v="0"/>
    <s v="Mohiua"/>
    <m/>
    <m/>
    <m/>
    <m/>
    <m/>
    <m/>
    <s v="Samugi Antonio Golsalves"/>
    <s v="848907375"/>
    <s v="Jacob Manuel"/>
    <n v="865421928"/>
    <m/>
    <m/>
    <m/>
    <n v="260001"/>
    <m/>
    <m/>
    <m/>
    <m/>
    <m/>
    <m/>
    <m/>
    <m/>
    <m/>
    <m/>
    <m/>
    <m/>
    <m/>
    <n v="-1087.5"/>
    <m/>
    <m/>
    <m/>
    <n v="0"/>
    <n v="-125"/>
    <s v="Sem registo"/>
  </r>
  <r>
    <d v="2026-04-02T00:00:00"/>
    <x v="5"/>
    <m/>
    <m/>
    <m/>
    <n v="72"/>
    <n v="36"/>
    <n v="0"/>
    <n v="-36"/>
    <m/>
    <m/>
    <m/>
    <m/>
    <m/>
    <m/>
    <m/>
    <s v="AGRIMHMCPA1L"/>
    <m/>
    <m/>
    <m/>
    <n v="2601446"/>
    <s v="Samugi Antonio Golsalves"/>
    <x v="0"/>
    <x v="0"/>
    <s v="Mohiua"/>
    <m/>
    <m/>
    <m/>
    <m/>
    <m/>
    <m/>
    <s v="Samugi Antonio Golsalves"/>
    <s v="848907375"/>
    <s v="Jacob Manuel"/>
    <n v="865421928"/>
    <m/>
    <m/>
    <m/>
    <n v="260001"/>
    <m/>
    <m/>
    <m/>
    <m/>
    <m/>
    <m/>
    <m/>
    <m/>
    <m/>
    <m/>
    <m/>
    <m/>
    <m/>
    <n v="-72"/>
    <m/>
    <m/>
    <m/>
    <n v="0"/>
    <n v="0"/>
    <s v="Sem registo"/>
  </r>
  <r>
    <d v="2026-04-02T00:00:00"/>
    <x v="6"/>
    <m/>
    <m/>
    <m/>
    <n v="1200"/>
    <n v="1200"/>
    <n v="0"/>
    <n v="-1200"/>
    <m/>
    <n v="0"/>
    <m/>
    <m/>
    <m/>
    <m/>
    <m/>
    <s v="MXIXARROZKG"/>
    <m/>
    <m/>
    <m/>
    <n v="2601446"/>
    <s v="Samugi Antonio Golsalves"/>
    <x v="0"/>
    <x v="0"/>
    <s v="Mohiua"/>
    <m/>
    <m/>
    <m/>
    <m/>
    <m/>
    <m/>
    <s v="Samugi Antonio Golsalves"/>
    <s v="848907375"/>
    <s v="Jacob Manuel"/>
    <n v="865421928"/>
    <m/>
    <m/>
    <m/>
    <n v="260001"/>
    <m/>
    <m/>
    <m/>
    <m/>
    <m/>
    <m/>
    <m/>
    <m/>
    <m/>
    <m/>
    <m/>
    <m/>
    <m/>
    <n v="-1200"/>
    <m/>
    <m/>
    <m/>
    <n v="0"/>
    <n v="0"/>
    <s v="Sem registo"/>
  </r>
  <r>
    <d v="2026-04-02T00:00:00"/>
    <x v="0"/>
    <m/>
    <m/>
    <m/>
    <n v="2790"/>
    <n v="2790"/>
    <n v="3030"/>
    <n v="240"/>
    <m/>
    <m/>
    <m/>
    <m/>
    <m/>
    <m/>
    <m/>
    <s v="MXIXFEIJAOKG"/>
    <m/>
    <m/>
    <m/>
    <n v="2601447"/>
    <s v="Santos Valegi Sona"/>
    <x v="2"/>
    <x v="25"/>
    <s v="Toronga"/>
    <m/>
    <m/>
    <m/>
    <m/>
    <m/>
    <m/>
    <s v="Santos Valegi Sona"/>
    <s v="872013074"/>
    <s v="Chipo Jossefa Bassopo"/>
    <n v="847671309"/>
    <m/>
    <m/>
    <m/>
    <n v="260001"/>
    <m/>
    <m/>
    <m/>
    <m/>
    <m/>
    <m/>
    <m/>
    <m/>
    <m/>
    <m/>
    <m/>
    <m/>
    <m/>
    <n v="240"/>
    <m/>
    <m/>
    <n v="2790"/>
    <n v="0"/>
    <n v="-3030"/>
    <s v="Sem registo"/>
  </r>
  <r>
    <d v="2026-04-02T00:00:00"/>
    <x v="1"/>
    <m/>
    <m/>
    <m/>
    <n v="186"/>
    <n v="93"/>
    <n v="202"/>
    <n v="109"/>
    <m/>
    <m/>
    <m/>
    <m/>
    <m/>
    <m/>
    <m/>
    <s v="AGRIFEMMA01L"/>
    <m/>
    <m/>
    <m/>
    <n v="2601447"/>
    <s v="Santos Valegi Sona"/>
    <x v="2"/>
    <x v="25"/>
    <s v="Toronga"/>
    <m/>
    <m/>
    <m/>
    <m/>
    <m/>
    <m/>
    <s v="Santos Valegi Sona"/>
    <s v="872013074"/>
    <s v="Chipo Jossefa Bassopo"/>
    <n v="847671309"/>
    <m/>
    <m/>
    <m/>
    <n v="260001"/>
    <m/>
    <m/>
    <m/>
    <m/>
    <m/>
    <m/>
    <m/>
    <m/>
    <m/>
    <m/>
    <m/>
    <m/>
    <m/>
    <n v="16"/>
    <m/>
    <m/>
    <m/>
    <n v="0"/>
    <n v="-202"/>
    <s v="Sem registo"/>
  </r>
  <r>
    <d v="2026-04-02T00:00:00"/>
    <x v="2"/>
    <m/>
    <m/>
    <m/>
    <n v="3720"/>
    <n v="3720"/>
    <n v="4040"/>
    <n v="320"/>
    <m/>
    <m/>
    <m/>
    <m/>
    <m/>
    <m/>
    <m/>
    <s v="SUSSACO"/>
    <m/>
    <m/>
    <m/>
    <n v="2601447"/>
    <s v="Santos Valegi Sona"/>
    <x v="2"/>
    <x v="25"/>
    <s v="Toronga"/>
    <m/>
    <m/>
    <m/>
    <m/>
    <m/>
    <m/>
    <s v="Santos Valegi Sona"/>
    <s v="872013074"/>
    <s v="Chipo Jossefa Bassopo"/>
    <n v="847671309"/>
    <m/>
    <m/>
    <m/>
    <n v="260001"/>
    <m/>
    <m/>
    <m/>
    <m/>
    <m/>
    <m/>
    <m/>
    <m/>
    <m/>
    <m/>
    <m/>
    <m/>
    <m/>
    <n v="320"/>
    <m/>
    <m/>
    <m/>
    <n v="0"/>
    <n v="-4040"/>
    <s v="Sem registo"/>
  </r>
  <r>
    <d v="2026-04-02T00:00:00"/>
    <x v="3"/>
    <m/>
    <m/>
    <m/>
    <n v="186"/>
    <n v="93"/>
    <n v="202"/>
    <n v="109"/>
    <m/>
    <m/>
    <m/>
    <m/>
    <m/>
    <m/>
    <m/>
    <s v="AGRIMIDACLORP1L"/>
    <m/>
    <m/>
    <m/>
    <n v="2601447"/>
    <s v="Santos Valegi Sona"/>
    <x v="2"/>
    <x v="25"/>
    <s v="Toronga"/>
    <m/>
    <m/>
    <m/>
    <m/>
    <m/>
    <m/>
    <s v="Santos Valegi Sona"/>
    <s v="872013074"/>
    <s v="Chipo Jossefa Bassopo"/>
    <n v="847671309"/>
    <m/>
    <m/>
    <m/>
    <n v="260001"/>
    <m/>
    <m/>
    <m/>
    <m/>
    <m/>
    <m/>
    <m/>
    <m/>
    <m/>
    <m/>
    <m/>
    <m/>
    <m/>
    <n v="16"/>
    <m/>
    <m/>
    <m/>
    <n v="0"/>
    <n v="-202"/>
    <s v="Sem registo"/>
  </r>
  <r>
    <d v="2026-04-02T00:00:00"/>
    <x v="4"/>
    <m/>
    <m/>
    <m/>
    <n v="2325"/>
    <n v="2325"/>
    <n v="2525"/>
    <n v="200"/>
    <m/>
    <m/>
    <m/>
    <m/>
    <m/>
    <m/>
    <m/>
    <s v="MXIXMILHOKG"/>
    <m/>
    <m/>
    <m/>
    <n v="2601447"/>
    <s v="Santos Valegi Sona"/>
    <x v="2"/>
    <x v="25"/>
    <s v="Toronga"/>
    <m/>
    <m/>
    <m/>
    <m/>
    <m/>
    <m/>
    <s v="Santos Valegi Sona"/>
    <s v="872013074"/>
    <s v="Chipo Jossefa Bassopo"/>
    <n v="847671309"/>
    <m/>
    <m/>
    <m/>
    <n v="260001"/>
    <m/>
    <m/>
    <m/>
    <m/>
    <m/>
    <m/>
    <m/>
    <m/>
    <m/>
    <m/>
    <m/>
    <m/>
    <m/>
    <n v="200"/>
    <m/>
    <m/>
    <n v="2325"/>
    <n v="0"/>
    <n v="-2525"/>
    <s v="Sem registo"/>
  </r>
  <r>
    <d v="2026-04-02T00:00:00"/>
    <x v="0"/>
    <m/>
    <m/>
    <m/>
    <n v="465"/>
    <n v="465"/>
    <n v="465"/>
    <n v="0"/>
    <m/>
    <m/>
    <m/>
    <m/>
    <m/>
    <m/>
    <m/>
    <s v="MXIXFEIJAOKG"/>
    <m/>
    <m/>
    <m/>
    <n v="2601448"/>
    <s v="Sara Ernesto Adelino Portugal"/>
    <x v="2"/>
    <x v="47"/>
    <s v="3 de Fevereiro"/>
    <m/>
    <m/>
    <m/>
    <m/>
    <m/>
    <m/>
    <s v="Sara Ernesto Adelino Portugal"/>
    <s v="842558842"/>
    <s v="Castro Manuel Mendes"/>
    <n v="860795776"/>
    <m/>
    <m/>
    <m/>
    <n v="260001"/>
    <m/>
    <m/>
    <m/>
    <m/>
    <m/>
    <m/>
    <m/>
    <m/>
    <m/>
    <m/>
    <m/>
    <m/>
    <m/>
    <n v="-465"/>
    <m/>
    <m/>
    <n v="465"/>
    <n v="0"/>
    <n v="-465"/>
    <s v="Sem registo"/>
  </r>
  <r>
    <d v="2026-04-02T00:00:00"/>
    <x v="1"/>
    <m/>
    <m/>
    <m/>
    <n v="31"/>
    <n v="15.5"/>
    <n v="15.5"/>
    <n v="0"/>
    <m/>
    <m/>
    <m/>
    <m/>
    <m/>
    <m/>
    <m/>
    <s v="AGRIFEMMA01L"/>
    <m/>
    <m/>
    <m/>
    <n v="2601448"/>
    <s v="Sara Ernesto Adelino Portugal"/>
    <x v="2"/>
    <x v="47"/>
    <s v="3 de Fevereiro"/>
    <m/>
    <m/>
    <m/>
    <m/>
    <m/>
    <m/>
    <s v="Sara Ernesto Adelino Portugal"/>
    <s v="842558842"/>
    <s v="Castro Manuel Mendes"/>
    <n v="860795776"/>
    <m/>
    <m/>
    <m/>
    <n v="260001"/>
    <m/>
    <m/>
    <m/>
    <m/>
    <m/>
    <m/>
    <m/>
    <m/>
    <m/>
    <m/>
    <m/>
    <m/>
    <m/>
    <n v="-31"/>
    <m/>
    <m/>
    <m/>
    <n v="0"/>
    <n v="-15.5"/>
    <s v="Sem registo"/>
  </r>
  <r>
    <d v="2026-04-02T00:00:00"/>
    <x v="2"/>
    <m/>
    <m/>
    <m/>
    <n v="620"/>
    <n v="620"/>
    <n v="620"/>
    <n v="0"/>
    <m/>
    <m/>
    <m/>
    <m/>
    <m/>
    <m/>
    <m/>
    <s v="SUSSACO"/>
    <m/>
    <m/>
    <m/>
    <n v="2601448"/>
    <s v="Sara Ernesto Adelino Portugal"/>
    <x v="2"/>
    <x v="47"/>
    <s v="3 de Fevereiro"/>
    <m/>
    <m/>
    <m/>
    <m/>
    <m/>
    <m/>
    <s v="Sara Ernesto Adelino Portugal"/>
    <s v="842558842"/>
    <s v="Castro Manuel Mendes"/>
    <n v="860795776"/>
    <m/>
    <m/>
    <m/>
    <n v="260001"/>
    <m/>
    <m/>
    <m/>
    <m/>
    <m/>
    <m/>
    <m/>
    <m/>
    <m/>
    <m/>
    <m/>
    <m/>
    <m/>
    <n v="-620"/>
    <m/>
    <m/>
    <m/>
    <n v="0"/>
    <n v="-620"/>
    <s v="Sem registo"/>
  </r>
  <r>
    <d v="2026-04-02T00:00:00"/>
    <x v="3"/>
    <m/>
    <m/>
    <m/>
    <n v="3"/>
    <n v="1.5"/>
    <n v="1.5"/>
    <n v="0"/>
    <m/>
    <m/>
    <m/>
    <m/>
    <m/>
    <m/>
    <m/>
    <s v="AGRIMIDACLORP1L"/>
    <m/>
    <m/>
    <m/>
    <n v="2601448"/>
    <s v="Sara Ernesto Adelino Portugal"/>
    <x v="2"/>
    <x v="47"/>
    <s v="3 de Fevereiro"/>
    <m/>
    <m/>
    <m/>
    <m/>
    <m/>
    <m/>
    <s v="Sara Ernesto Adelino Portugal"/>
    <s v="842558842"/>
    <s v="Castro Manuel Mendes"/>
    <n v="860795776"/>
    <m/>
    <m/>
    <m/>
    <n v="260001"/>
    <m/>
    <m/>
    <m/>
    <m/>
    <m/>
    <m/>
    <m/>
    <m/>
    <m/>
    <m/>
    <m/>
    <m/>
    <m/>
    <n v="-3"/>
    <m/>
    <m/>
    <m/>
    <n v="0"/>
    <n v="-1.5"/>
    <s v="Sem registo"/>
  </r>
  <r>
    <d v="2026-04-02T00:00:00"/>
    <x v="4"/>
    <m/>
    <m/>
    <m/>
    <n v="37.5"/>
    <n v="37.5"/>
    <n v="37.5"/>
    <n v="0"/>
    <m/>
    <m/>
    <m/>
    <m/>
    <m/>
    <m/>
    <m/>
    <s v="MXIXMILHOKG"/>
    <m/>
    <m/>
    <m/>
    <n v="2601448"/>
    <s v="Sara Ernesto Adelino Portugal"/>
    <x v="2"/>
    <x v="47"/>
    <s v="3 de Fevereiro"/>
    <m/>
    <m/>
    <m/>
    <m/>
    <m/>
    <m/>
    <s v="Sara Ernesto Adelino Portugal"/>
    <s v="842558842"/>
    <s v="Castro Manuel Mendes"/>
    <n v="860795776"/>
    <m/>
    <m/>
    <m/>
    <n v="260001"/>
    <m/>
    <m/>
    <m/>
    <m/>
    <m/>
    <m/>
    <m/>
    <m/>
    <m/>
    <m/>
    <m/>
    <m/>
    <m/>
    <n v="-37.5"/>
    <m/>
    <n v="38"/>
    <m/>
    <n v="38"/>
    <n v="0.5"/>
    <s v="Entregue"/>
  </r>
  <r>
    <d v="2026-04-02T00:00:00"/>
    <x v="5"/>
    <m/>
    <m/>
    <m/>
    <n v="84"/>
    <n v="42"/>
    <n v="42"/>
    <n v="0"/>
    <m/>
    <m/>
    <m/>
    <m/>
    <m/>
    <m/>
    <m/>
    <s v="AGRIMHMCPA1L"/>
    <m/>
    <m/>
    <m/>
    <n v="2601448"/>
    <s v="Sara Ernesto Adelino Portugal"/>
    <x v="2"/>
    <x v="47"/>
    <s v="3 de Fevereiro"/>
    <m/>
    <m/>
    <m/>
    <m/>
    <m/>
    <m/>
    <s v="Sara Ernesto Adelino Portugal"/>
    <s v="842558842"/>
    <s v="Castro Manuel Mendes"/>
    <n v="860795776"/>
    <m/>
    <m/>
    <m/>
    <n v="260001"/>
    <m/>
    <m/>
    <m/>
    <m/>
    <m/>
    <m/>
    <m/>
    <m/>
    <m/>
    <m/>
    <m/>
    <m/>
    <m/>
    <n v="-84"/>
    <m/>
    <m/>
    <m/>
    <n v="0"/>
    <n v="-42"/>
    <s v="Sem registo"/>
  </r>
  <r>
    <d v="2026-04-02T00:00:00"/>
    <x v="6"/>
    <m/>
    <m/>
    <m/>
    <n v="1400"/>
    <n v="1400"/>
    <n v="1400"/>
    <n v="0"/>
    <m/>
    <m/>
    <m/>
    <m/>
    <m/>
    <m/>
    <m/>
    <s v="MXIXARROZKG"/>
    <m/>
    <m/>
    <m/>
    <n v="2601448"/>
    <s v="Sara Ernesto Adelino Portugal"/>
    <x v="2"/>
    <x v="47"/>
    <s v="3 de Fevereiro"/>
    <m/>
    <m/>
    <m/>
    <m/>
    <m/>
    <m/>
    <s v="Sara Ernesto Adelino Portugal"/>
    <s v="842558842"/>
    <s v="Castro Manuel Mendes"/>
    <n v="860795776"/>
    <m/>
    <m/>
    <m/>
    <n v="260001"/>
    <m/>
    <m/>
    <m/>
    <m/>
    <m/>
    <m/>
    <m/>
    <m/>
    <m/>
    <m/>
    <m/>
    <m/>
    <m/>
    <n v="-1400"/>
    <m/>
    <m/>
    <m/>
    <n v="0"/>
    <n v="-1400"/>
    <s v="Sem registo"/>
  </r>
  <r>
    <d v="2026-04-02T00:00:00"/>
    <x v="0"/>
    <m/>
    <m/>
    <m/>
    <n v="2610"/>
    <n v="2610"/>
    <n v="2610"/>
    <n v="0"/>
    <m/>
    <m/>
    <m/>
    <m/>
    <m/>
    <m/>
    <m/>
    <s v="MXIXFEIJAOKG"/>
    <m/>
    <m/>
    <m/>
    <n v="2601449"/>
    <s v="Sebastiao Joao Macie"/>
    <x v="1"/>
    <x v="45"/>
    <s v="Mantimana"/>
    <m/>
    <m/>
    <m/>
    <m/>
    <m/>
    <m/>
    <s v="Sebastiao Joao Macie"/>
    <s v="847445261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2610"/>
    <s v="Sem registo"/>
  </r>
  <r>
    <d v="2026-04-02T00:00:00"/>
    <x v="1"/>
    <m/>
    <m/>
    <m/>
    <n v="174"/>
    <n v="87"/>
    <n v="87"/>
    <n v="0"/>
    <m/>
    <m/>
    <m/>
    <m/>
    <m/>
    <m/>
    <m/>
    <s v="AGRIFEMMA01L"/>
    <m/>
    <m/>
    <m/>
    <n v="2601449"/>
    <s v="Sebastiao Joao Macie"/>
    <x v="1"/>
    <x v="45"/>
    <s v="Mantimana"/>
    <m/>
    <m/>
    <m/>
    <m/>
    <m/>
    <m/>
    <s v="Sebastiao Joao Macie"/>
    <s v="847445261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87"/>
    <s v="Sem registo"/>
  </r>
  <r>
    <d v="2026-04-02T00:00:00"/>
    <x v="2"/>
    <m/>
    <m/>
    <m/>
    <n v="3480"/>
    <n v="3480"/>
    <n v="3480"/>
    <n v="0"/>
    <m/>
    <m/>
    <m/>
    <m/>
    <m/>
    <m/>
    <m/>
    <s v="SUSSACO"/>
    <m/>
    <m/>
    <m/>
    <n v="2601449"/>
    <s v="Sebastiao Joao Macie"/>
    <x v="1"/>
    <x v="45"/>
    <s v="Mantimana"/>
    <m/>
    <m/>
    <m/>
    <m/>
    <m/>
    <m/>
    <s v="Sebastiao Joao Macie"/>
    <s v="847445261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3480"/>
    <s v="Sem registo"/>
  </r>
  <r>
    <d v="2026-04-02T00:00:00"/>
    <x v="3"/>
    <m/>
    <m/>
    <m/>
    <n v="126"/>
    <n v="63"/>
    <n v="63"/>
    <n v="0"/>
    <m/>
    <m/>
    <m/>
    <m/>
    <m/>
    <m/>
    <m/>
    <s v="AGRIMIDACLORP1L"/>
    <m/>
    <m/>
    <m/>
    <n v="2601449"/>
    <s v="Sebastiao Joao Macie"/>
    <x v="1"/>
    <x v="45"/>
    <s v="Mantimana"/>
    <m/>
    <m/>
    <m/>
    <m/>
    <m/>
    <m/>
    <s v="Sebastiao Joao Macie"/>
    <s v="847445261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63"/>
    <s v="Sem registo"/>
  </r>
  <r>
    <d v="2026-04-02T00:00:00"/>
    <x v="4"/>
    <m/>
    <m/>
    <m/>
    <n v="1575"/>
    <n v="1575"/>
    <n v="1575"/>
    <n v="0"/>
    <m/>
    <m/>
    <m/>
    <m/>
    <m/>
    <m/>
    <m/>
    <s v="MXIXMILHOKG"/>
    <m/>
    <m/>
    <m/>
    <n v="2601449"/>
    <s v="Sebastiao Joao Macie"/>
    <x v="1"/>
    <x v="45"/>
    <s v="Mantimana"/>
    <m/>
    <m/>
    <m/>
    <m/>
    <m/>
    <m/>
    <s v="Sebastiao Joao Macie"/>
    <s v="847445261"/>
    <s v="Edson Soares Agostinho Bila"/>
    <n v="841368450"/>
    <m/>
    <m/>
    <m/>
    <n v="260001"/>
    <m/>
    <m/>
    <m/>
    <m/>
    <m/>
    <m/>
    <m/>
    <m/>
    <m/>
    <m/>
    <m/>
    <m/>
    <m/>
    <m/>
    <m/>
    <n v="1575"/>
    <m/>
    <n v="1575"/>
    <n v="0"/>
    <s v="Entregue"/>
  </r>
  <r>
    <d v="2026-04-02T00:00:00"/>
    <x v="5"/>
    <m/>
    <m/>
    <m/>
    <n v="144"/>
    <n v="72"/>
    <n v="72"/>
    <n v="0"/>
    <m/>
    <m/>
    <m/>
    <m/>
    <m/>
    <m/>
    <m/>
    <s v="AGRIMHMCPA1L"/>
    <m/>
    <m/>
    <m/>
    <n v="2601449"/>
    <s v="Sebastiao Joao Macie"/>
    <x v="1"/>
    <x v="45"/>
    <s v="Mantimana"/>
    <m/>
    <m/>
    <m/>
    <m/>
    <m/>
    <m/>
    <s v="Sebastiao Joao Macie"/>
    <s v="847445261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72"/>
    <s v="Sem registo"/>
  </r>
  <r>
    <d v="2026-04-02T00:00:00"/>
    <x v="6"/>
    <m/>
    <m/>
    <m/>
    <n v="2400"/>
    <n v="2400"/>
    <n v="2400"/>
    <n v="0"/>
    <m/>
    <m/>
    <m/>
    <m/>
    <m/>
    <m/>
    <m/>
    <s v="MXIXARROZKG"/>
    <m/>
    <m/>
    <m/>
    <n v="2601449"/>
    <s v="Sebastiao Joao Macie"/>
    <x v="1"/>
    <x v="45"/>
    <s v="Mantimana"/>
    <m/>
    <m/>
    <m/>
    <m/>
    <m/>
    <m/>
    <s v="Sebastiao Joao Macie"/>
    <s v="847445261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2400"/>
    <s v="Sem registo"/>
  </r>
  <r>
    <d v="2026-04-02T00:00:00"/>
    <x v="0"/>
    <m/>
    <m/>
    <m/>
    <n v="945"/>
    <n v="945"/>
    <n v="0"/>
    <n v="-945"/>
    <m/>
    <m/>
    <m/>
    <m/>
    <m/>
    <m/>
    <m/>
    <s v="MXIXFEIJAOKG"/>
    <m/>
    <m/>
    <m/>
    <n v="2601450"/>
    <s v="Sérgio Caetano Rafael"/>
    <x v="0"/>
    <x v="1"/>
    <s v="Magaza"/>
    <m/>
    <m/>
    <m/>
    <m/>
    <m/>
    <m/>
    <s v="Sérgio Caetano Rafael"/>
    <s v="870032245/840354826"/>
    <s v="Victor Carlos Duarte Soromenho"/>
    <s v="848973362 / 874800380"/>
    <m/>
    <m/>
    <m/>
    <n v="260001"/>
    <m/>
    <m/>
    <m/>
    <m/>
    <m/>
    <m/>
    <m/>
    <m/>
    <m/>
    <m/>
    <m/>
    <m/>
    <m/>
    <n v="-945"/>
    <m/>
    <m/>
    <m/>
    <n v="0"/>
    <n v="0"/>
    <s v="Sem registo"/>
  </r>
  <r>
    <d v="2026-04-02T00:00:00"/>
    <x v="1"/>
    <m/>
    <m/>
    <m/>
    <n v="63"/>
    <n v="31.5"/>
    <n v="0"/>
    <n v="-31.5"/>
    <m/>
    <m/>
    <m/>
    <m/>
    <m/>
    <m/>
    <m/>
    <s v="AGRIFEMMA01L"/>
    <m/>
    <m/>
    <m/>
    <n v="2601450"/>
    <s v="Sérgio Caetano Rafael"/>
    <x v="0"/>
    <x v="1"/>
    <s v="Magaza"/>
    <m/>
    <m/>
    <m/>
    <m/>
    <m/>
    <m/>
    <s v="Sérgio Caetano Rafael"/>
    <s v="870032245/840354826"/>
    <s v="Victor Carlos Duarte Soromenho"/>
    <s v="848973362 / 874800380"/>
    <m/>
    <m/>
    <m/>
    <n v="260001"/>
    <m/>
    <m/>
    <m/>
    <m/>
    <m/>
    <m/>
    <m/>
    <m/>
    <m/>
    <m/>
    <m/>
    <m/>
    <m/>
    <n v="-63"/>
    <m/>
    <m/>
    <m/>
    <n v="0"/>
    <n v="0"/>
    <s v="Sem registo"/>
  </r>
  <r>
    <d v="2026-04-02T00:00:00"/>
    <x v="2"/>
    <m/>
    <m/>
    <m/>
    <n v="1260"/>
    <n v="1260"/>
    <n v="0"/>
    <n v="-1260"/>
    <m/>
    <m/>
    <m/>
    <m/>
    <m/>
    <m/>
    <m/>
    <s v="SUSSACO"/>
    <m/>
    <m/>
    <m/>
    <n v="2601450"/>
    <s v="Sérgio Caetano Rafael"/>
    <x v="0"/>
    <x v="1"/>
    <s v="Magaza"/>
    <m/>
    <m/>
    <m/>
    <m/>
    <m/>
    <m/>
    <s v="Sérgio Caetano Rafael"/>
    <s v="870032245/840354826"/>
    <s v="Victor Carlos Duarte Soromenho"/>
    <s v="848973362 / 874800380"/>
    <m/>
    <m/>
    <m/>
    <n v="260001"/>
    <m/>
    <m/>
    <m/>
    <m/>
    <m/>
    <m/>
    <m/>
    <m/>
    <m/>
    <m/>
    <m/>
    <m/>
    <m/>
    <n v="-1260"/>
    <m/>
    <m/>
    <m/>
    <n v="0"/>
    <n v="0"/>
    <s v="Sem registo"/>
  </r>
  <r>
    <d v="2026-04-02T00:00:00"/>
    <x v="3"/>
    <m/>
    <m/>
    <m/>
    <n v="51"/>
    <n v="25.5"/>
    <n v="0"/>
    <n v="-25.5"/>
    <m/>
    <m/>
    <m/>
    <m/>
    <m/>
    <m/>
    <m/>
    <s v="AGRIMIDACLORP1L"/>
    <m/>
    <m/>
    <m/>
    <n v="2601450"/>
    <s v="Sérgio Caetano Rafael"/>
    <x v="0"/>
    <x v="1"/>
    <s v="Magaza"/>
    <m/>
    <m/>
    <m/>
    <m/>
    <m/>
    <m/>
    <s v="Sérgio Caetano Rafael"/>
    <s v="870032245/840354826"/>
    <s v="Victor Carlos Duarte Soromenho"/>
    <s v="848973362 / 874800380"/>
    <m/>
    <m/>
    <m/>
    <n v="260001"/>
    <m/>
    <m/>
    <m/>
    <m/>
    <m/>
    <m/>
    <m/>
    <m/>
    <m/>
    <m/>
    <m/>
    <m/>
    <m/>
    <n v="-51"/>
    <m/>
    <m/>
    <m/>
    <n v="0"/>
    <n v="0"/>
    <s v="Sem registo"/>
  </r>
  <r>
    <d v="2026-04-02T00:00:00"/>
    <x v="4"/>
    <m/>
    <m/>
    <m/>
    <n v="637.5"/>
    <n v="637.5"/>
    <n v="0"/>
    <n v="-637.5"/>
    <n v="0"/>
    <m/>
    <m/>
    <m/>
    <m/>
    <m/>
    <m/>
    <s v="MXIXMILHOKG"/>
    <m/>
    <m/>
    <m/>
    <n v="2601450"/>
    <s v="Sérgio Caetano Rafael"/>
    <x v="0"/>
    <x v="1"/>
    <s v="Magaza"/>
    <m/>
    <m/>
    <m/>
    <m/>
    <m/>
    <m/>
    <s v="Sérgio Caetano Rafael"/>
    <s v="870032245/840354826"/>
    <s v="Victor Carlos Duarte Soromenho"/>
    <s v="848973362 / 874800380"/>
    <m/>
    <m/>
    <m/>
    <n v="260001"/>
    <m/>
    <m/>
    <m/>
    <m/>
    <m/>
    <m/>
    <m/>
    <m/>
    <m/>
    <m/>
    <m/>
    <m/>
    <m/>
    <n v="-637.5"/>
    <m/>
    <m/>
    <m/>
    <n v="0"/>
    <n v="0"/>
    <s v="Sem registo"/>
  </r>
  <r>
    <d v="2026-04-02T00:00:00"/>
    <x v="5"/>
    <m/>
    <m/>
    <m/>
    <n v="36"/>
    <n v="18"/>
    <n v="0"/>
    <n v="-18"/>
    <m/>
    <m/>
    <m/>
    <m/>
    <m/>
    <m/>
    <m/>
    <s v="AGRIMHMCPA1L"/>
    <m/>
    <m/>
    <m/>
    <n v="2601450"/>
    <s v="Sérgio Caetano Rafael"/>
    <x v="0"/>
    <x v="1"/>
    <s v="Magaza"/>
    <m/>
    <m/>
    <m/>
    <m/>
    <m/>
    <m/>
    <s v="Sérgio Caetano Rafael"/>
    <s v="870032245/840354826"/>
    <s v="Victor Carlos Duarte Soromenho"/>
    <s v="848973362 / 874800380"/>
    <m/>
    <m/>
    <m/>
    <n v="260001"/>
    <m/>
    <m/>
    <m/>
    <m/>
    <m/>
    <m/>
    <m/>
    <m/>
    <m/>
    <m/>
    <m/>
    <m/>
    <m/>
    <n v="-36"/>
    <m/>
    <m/>
    <m/>
    <n v="0"/>
    <n v="0"/>
    <s v="Sem registo"/>
  </r>
  <r>
    <d v="2026-04-02T00:00:00"/>
    <x v="6"/>
    <m/>
    <m/>
    <m/>
    <n v="600"/>
    <n v="600"/>
    <n v="0"/>
    <n v="-600"/>
    <m/>
    <n v="0"/>
    <m/>
    <m/>
    <m/>
    <m/>
    <m/>
    <s v="MXIXARROZKG"/>
    <m/>
    <m/>
    <m/>
    <n v="2601450"/>
    <s v="Sérgio Caetano Rafael"/>
    <x v="0"/>
    <x v="1"/>
    <s v="Magaza"/>
    <m/>
    <m/>
    <m/>
    <m/>
    <m/>
    <m/>
    <s v="Sérgio Caetano Rafael"/>
    <s v="870032245/840354826"/>
    <s v="Victor Carlos Duarte Soromenho"/>
    <s v="848973362 / 874800380"/>
    <m/>
    <m/>
    <m/>
    <n v="260001"/>
    <m/>
    <m/>
    <m/>
    <m/>
    <m/>
    <m/>
    <m/>
    <m/>
    <m/>
    <m/>
    <m/>
    <m/>
    <m/>
    <n v="-600"/>
    <m/>
    <m/>
    <m/>
    <n v="0"/>
    <n v="0"/>
    <s v="Sem registo"/>
  </r>
  <r>
    <d v="2026-04-02T00:00:00"/>
    <x v="0"/>
    <m/>
    <m/>
    <m/>
    <n v="165"/>
    <n v="165"/>
    <n v="165"/>
    <n v="0"/>
    <m/>
    <m/>
    <m/>
    <m/>
    <m/>
    <m/>
    <m/>
    <s v="MXIXFEIJAOKG"/>
    <m/>
    <m/>
    <m/>
    <n v="2601451"/>
    <s v="Sergio Ernesto Binze"/>
    <x v="0"/>
    <x v="20"/>
    <s v="Namanda"/>
    <m/>
    <m/>
    <m/>
    <m/>
    <m/>
    <m/>
    <s v="Sergio Ernesto Binze"/>
    <s v="861535253"/>
    <s v="Amade Joᾶo Paulo Francisco"/>
    <s v="879034679/849034675"/>
    <m/>
    <m/>
    <m/>
    <n v="260001"/>
    <m/>
    <m/>
    <m/>
    <m/>
    <m/>
    <m/>
    <m/>
    <m/>
    <m/>
    <m/>
    <m/>
    <m/>
    <m/>
    <n v="0"/>
    <m/>
    <m/>
    <m/>
    <n v="0"/>
    <n v="-165"/>
    <s v="Sem registo"/>
  </r>
  <r>
    <d v="2026-04-02T00:00:00"/>
    <x v="1"/>
    <m/>
    <m/>
    <m/>
    <n v="11"/>
    <n v="5.5"/>
    <n v="11"/>
    <n v="5.5"/>
    <m/>
    <m/>
    <m/>
    <m/>
    <m/>
    <m/>
    <m/>
    <s v="AGRIFEMMA01L"/>
    <m/>
    <m/>
    <m/>
    <n v="2601451"/>
    <s v="Sergio Ernesto Binze"/>
    <x v="0"/>
    <x v="20"/>
    <s v="Namanda"/>
    <m/>
    <m/>
    <m/>
    <m/>
    <m/>
    <m/>
    <s v="Sergio Ernesto Binze"/>
    <s v="861535253"/>
    <s v="Amade Joᾶo Paulo Francisco"/>
    <s v="879034679/849034675"/>
    <m/>
    <m/>
    <m/>
    <n v="260001"/>
    <m/>
    <m/>
    <m/>
    <m/>
    <m/>
    <m/>
    <m/>
    <m/>
    <m/>
    <m/>
    <m/>
    <m/>
    <m/>
    <n v="0"/>
    <m/>
    <m/>
    <m/>
    <n v="0"/>
    <n v="-11"/>
    <s v="Sem registo"/>
  </r>
  <r>
    <d v="2026-04-02T00:00:00"/>
    <x v="2"/>
    <m/>
    <m/>
    <m/>
    <n v="220"/>
    <n v="220"/>
    <n v="220"/>
    <n v="0"/>
    <m/>
    <m/>
    <m/>
    <m/>
    <m/>
    <m/>
    <m/>
    <s v="SUSSACO"/>
    <m/>
    <m/>
    <m/>
    <n v="2601451"/>
    <s v="Sergio Ernesto Binze"/>
    <x v="0"/>
    <x v="20"/>
    <s v="Namanda"/>
    <m/>
    <m/>
    <m/>
    <m/>
    <m/>
    <m/>
    <s v="Sergio Ernesto Binze"/>
    <s v="861535253"/>
    <s v="Amade Joᾶo Paulo Francisco"/>
    <s v="879034679/849034675"/>
    <m/>
    <m/>
    <m/>
    <n v="260001"/>
    <m/>
    <m/>
    <m/>
    <m/>
    <m/>
    <m/>
    <m/>
    <m/>
    <m/>
    <m/>
    <m/>
    <m/>
    <m/>
    <n v="0"/>
    <m/>
    <m/>
    <m/>
    <n v="0"/>
    <n v="-220"/>
    <s v="Sem registo"/>
  </r>
  <r>
    <d v="2026-04-02T00:00:00"/>
    <x v="3"/>
    <m/>
    <m/>
    <m/>
    <n v="8"/>
    <n v="4"/>
    <n v="11"/>
    <n v="7"/>
    <m/>
    <m/>
    <m/>
    <m/>
    <m/>
    <m/>
    <m/>
    <s v="AGRIMIDACLORP1L"/>
    <m/>
    <m/>
    <m/>
    <n v="2601451"/>
    <s v="Sergio Ernesto Binze"/>
    <x v="0"/>
    <x v="20"/>
    <s v="Namanda"/>
    <m/>
    <m/>
    <m/>
    <m/>
    <m/>
    <m/>
    <s v="Sergio Ernesto Binze"/>
    <s v="861535253"/>
    <s v="Amade Joᾶo Paulo Francisco"/>
    <s v="879034679/849034675"/>
    <m/>
    <m/>
    <m/>
    <n v="260001"/>
    <m/>
    <m/>
    <m/>
    <m/>
    <m/>
    <m/>
    <m/>
    <m/>
    <m/>
    <m/>
    <m/>
    <m/>
    <m/>
    <n v="3"/>
    <m/>
    <m/>
    <m/>
    <n v="0"/>
    <n v="-11"/>
    <s v="Sem registo"/>
  </r>
  <r>
    <d v="2026-04-02T00:00:00"/>
    <x v="4"/>
    <m/>
    <m/>
    <m/>
    <n v="100"/>
    <n v="100"/>
    <n v="137.5"/>
    <n v="37.5"/>
    <n v="11"/>
    <m/>
    <m/>
    <m/>
    <m/>
    <m/>
    <m/>
    <s v="MXIXMILHOKG"/>
    <m/>
    <m/>
    <m/>
    <n v="2601451"/>
    <s v="Sergio Ernesto Binze"/>
    <x v="0"/>
    <x v="20"/>
    <s v="Namanda"/>
    <m/>
    <m/>
    <m/>
    <m/>
    <m/>
    <m/>
    <s v="Sergio Ernesto Binze"/>
    <s v="861535253"/>
    <s v="Amade Joᾶo Paulo Francisco"/>
    <s v="879034679/849034675"/>
    <m/>
    <m/>
    <m/>
    <n v="260001"/>
    <m/>
    <m/>
    <m/>
    <m/>
    <m/>
    <m/>
    <m/>
    <m/>
    <m/>
    <m/>
    <m/>
    <m/>
    <m/>
    <n v="37.5"/>
    <m/>
    <m/>
    <m/>
    <n v="0"/>
    <n v="-137.5"/>
    <s v="Sem registo"/>
  </r>
  <r>
    <d v="2026-04-02T00:00:00"/>
    <x v="5"/>
    <m/>
    <m/>
    <m/>
    <n v="9"/>
    <n v="4.5"/>
    <n v="0"/>
    <n v="-4.5"/>
    <m/>
    <m/>
    <m/>
    <m/>
    <m/>
    <m/>
    <m/>
    <s v="AGRIMHMCPA1L"/>
    <m/>
    <m/>
    <m/>
    <n v="2601451"/>
    <s v="Sergio Ernesto Binze"/>
    <x v="0"/>
    <x v="20"/>
    <s v="Namanda"/>
    <m/>
    <m/>
    <m/>
    <m/>
    <m/>
    <m/>
    <s v="Sergio Ernesto Binze"/>
    <s v="861535253"/>
    <s v="Amade Joᾶo Paulo Francisco"/>
    <s v="879034679/849034675"/>
    <m/>
    <m/>
    <m/>
    <n v="260001"/>
    <m/>
    <m/>
    <m/>
    <m/>
    <m/>
    <m/>
    <m/>
    <m/>
    <m/>
    <m/>
    <m/>
    <m/>
    <m/>
    <n v="-9"/>
    <m/>
    <m/>
    <m/>
    <n v="0"/>
    <n v="0"/>
    <s v="Sem registo"/>
  </r>
  <r>
    <d v="2026-04-02T00:00:00"/>
    <x v="6"/>
    <m/>
    <m/>
    <m/>
    <n v="150"/>
    <n v="150"/>
    <n v="0"/>
    <n v="-150"/>
    <m/>
    <n v="0"/>
    <m/>
    <m/>
    <m/>
    <m/>
    <m/>
    <s v="MXIXARROZKG"/>
    <m/>
    <m/>
    <m/>
    <n v="2601451"/>
    <s v="Sergio Ernesto Binze"/>
    <x v="0"/>
    <x v="20"/>
    <s v="Namanda"/>
    <m/>
    <m/>
    <m/>
    <m/>
    <m/>
    <m/>
    <s v="Sergio Ernesto Binze"/>
    <s v="861535253"/>
    <s v="Amade Joᾶo Paulo Francisco"/>
    <s v="879034679/849034675"/>
    <m/>
    <m/>
    <m/>
    <n v="260001"/>
    <m/>
    <m/>
    <m/>
    <m/>
    <m/>
    <m/>
    <m/>
    <m/>
    <m/>
    <m/>
    <m/>
    <m/>
    <m/>
    <n v="-150"/>
    <m/>
    <m/>
    <m/>
    <n v="0"/>
    <n v="0"/>
    <s v="Sem registo"/>
  </r>
  <r>
    <d v="2026-04-02T00:00:00"/>
    <x v="0"/>
    <m/>
    <m/>
    <m/>
    <n v="28950"/>
    <n v="28950"/>
    <n v="8055"/>
    <n v="-20895"/>
    <m/>
    <m/>
    <m/>
    <m/>
    <m/>
    <m/>
    <m/>
    <s v="MXIXFEIJAOKG"/>
    <m/>
    <m/>
    <m/>
    <n v="2601452"/>
    <s v="Sergio Manuel"/>
    <x v="2"/>
    <x v="5"/>
    <s v="Inhamuchindo"/>
    <m/>
    <m/>
    <m/>
    <m/>
    <m/>
    <m/>
    <s v="Sergio Manuel"/>
    <s v="850317944"/>
    <s v="Ayrton Mael"/>
    <n v="879095867"/>
    <m/>
    <m/>
    <m/>
    <n v="260001"/>
    <m/>
    <m/>
    <m/>
    <m/>
    <m/>
    <m/>
    <m/>
    <m/>
    <m/>
    <m/>
    <m/>
    <m/>
    <m/>
    <n v="-20895"/>
    <m/>
    <m/>
    <n v="28950"/>
    <n v="0"/>
    <n v="-8055"/>
    <s v="Sem registo"/>
  </r>
  <r>
    <d v="2026-04-02T00:00:00"/>
    <x v="1"/>
    <m/>
    <m/>
    <m/>
    <n v="1930"/>
    <n v="965"/>
    <n v="537"/>
    <n v="-428"/>
    <m/>
    <m/>
    <m/>
    <m/>
    <m/>
    <m/>
    <m/>
    <s v="AGRIFEMMA01L"/>
    <m/>
    <m/>
    <m/>
    <n v="2601452"/>
    <s v="Sergio Manuel"/>
    <x v="2"/>
    <x v="5"/>
    <s v="Inhamuchindo"/>
    <m/>
    <m/>
    <m/>
    <m/>
    <m/>
    <m/>
    <s v="Sergio Manuel"/>
    <s v="850317944"/>
    <s v="Ayrton Mael"/>
    <n v="879095867"/>
    <m/>
    <m/>
    <m/>
    <n v="260001"/>
    <m/>
    <m/>
    <m/>
    <m/>
    <m/>
    <m/>
    <m/>
    <m/>
    <m/>
    <m/>
    <m/>
    <m/>
    <m/>
    <n v="-1393"/>
    <m/>
    <m/>
    <m/>
    <n v="0"/>
    <n v="-537"/>
    <s v="Sem registo"/>
  </r>
  <r>
    <d v="2026-04-02T00:00:00"/>
    <x v="2"/>
    <m/>
    <m/>
    <m/>
    <n v="38600"/>
    <n v="38600"/>
    <n v="10740"/>
    <n v="-27860"/>
    <m/>
    <m/>
    <m/>
    <m/>
    <m/>
    <m/>
    <m/>
    <s v="SUSSACO"/>
    <m/>
    <m/>
    <m/>
    <n v="2601452"/>
    <s v="Sergio Manuel"/>
    <x v="2"/>
    <x v="5"/>
    <s v="Inhamuchindo"/>
    <m/>
    <m/>
    <m/>
    <m/>
    <m/>
    <m/>
    <s v="Sergio Manuel"/>
    <s v="850317944"/>
    <s v="Ayrton Mael"/>
    <n v="879095867"/>
    <m/>
    <m/>
    <m/>
    <n v="260001"/>
    <m/>
    <m/>
    <m/>
    <m/>
    <m/>
    <m/>
    <m/>
    <m/>
    <m/>
    <m/>
    <m/>
    <m/>
    <m/>
    <n v="-27860"/>
    <m/>
    <m/>
    <m/>
    <n v="0"/>
    <n v="-10740"/>
    <s v="Sem registo"/>
  </r>
  <r>
    <d v="2026-04-02T00:00:00"/>
    <x v="5"/>
    <m/>
    <m/>
    <m/>
    <n v="5790"/>
    <n v="2895"/>
    <n v="1611"/>
    <n v="-1284"/>
    <m/>
    <m/>
    <m/>
    <m/>
    <m/>
    <m/>
    <m/>
    <s v="AGRIMHMCPA1L"/>
    <m/>
    <m/>
    <m/>
    <n v="2601452"/>
    <s v="Sergio Manuel"/>
    <x v="2"/>
    <x v="5"/>
    <s v="Inhamuchindo"/>
    <m/>
    <m/>
    <m/>
    <m/>
    <m/>
    <m/>
    <s v="Sergio Manuel"/>
    <s v="850317944"/>
    <s v="Ayrton Mael"/>
    <n v="879095867"/>
    <m/>
    <m/>
    <m/>
    <n v="260001"/>
    <m/>
    <m/>
    <m/>
    <m/>
    <m/>
    <m/>
    <m/>
    <m/>
    <m/>
    <m/>
    <m/>
    <m/>
    <m/>
    <n v="-4179"/>
    <m/>
    <m/>
    <m/>
    <n v="0"/>
    <n v="-1611"/>
    <s v="Sem registo"/>
  </r>
  <r>
    <d v="2026-04-02T00:00:00"/>
    <x v="6"/>
    <m/>
    <m/>
    <m/>
    <n v="96500"/>
    <n v="96500"/>
    <n v="26850"/>
    <n v="-69650"/>
    <m/>
    <m/>
    <m/>
    <m/>
    <m/>
    <m/>
    <m/>
    <s v="MXIXARROZKG"/>
    <m/>
    <m/>
    <m/>
    <n v="2601452"/>
    <s v="Sergio Manuel"/>
    <x v="2"/>
    <x v="5"/>
    <s v="Inhamuchindo"/>
    <m/>
    <m/>
    <m/>
    <m/>
    <m/>
    <m/>
    <s v="Sergio Manuel"/>
    <s v="850317944"/>
    <s v="Ayrton Mael"/>
    <n v="879095867"/>
    <m/>
    <m/>
    <m/>
    <n v="260001"/>
    <m/>
    <m/>
    <m/>
    <m/>
    <m/>
    <m/>
    <m/>
    <m/>
    <m/>
    <m/>
    <m/>
    <m/>
    <m/>
    <n v="-69650"/>
    <m/>
    <m/>
    <m/>
    <n v="0"/>
    <n v="-26850"/>
    <s v="Sem registo"/>
  </r>
  <r>
    <d v="2026-04-02T00:00:00"/>
    <x v="0"/>
    <m/>
    <m/>
    <m/>
    <n v="15"/>
    <n v="15"/>
    <n v="10.5497925311203"/>
    <n v="-4.4502074688797"/>
    <m/>
    <m/>
    <m/>
    <m/>
    <m/>
    <m/>
    <m/>
    <s v="MXIXFEIJAOKG"/>
    <m/>
    <m/>
    <m/>
    <n v="2601453"/>
    <s v="Serrano Lacerda J. Franqueza"/>
    <x v="2"/>
    <x v="47"/>
    <s v="Chiramba sede"/>
    <m/>
    <m/>
    <m/>
    <m/>
    <m/>
    <m/>
    <s v="Serrano Lacerda J. Franqueza"/>
    <s v="879091865"/>
    <s v="Castro Manuel Mendes"/>
    <n v="860795776"/>
    <m/>
    <m/>
    <m/>
    <n v="260001"/>
    <m/>
    <m/>
    <m/>
    <m/>
    <m/>
    <m/>
    <m/>
    <m/>
    <m/>
    <m/>
    <m/>
    <m/>
    <m/>
    <n v="-4.45020746887967"/>
    <m/>
    <m/>
    <n v="15"/>
    <n v="0"/>
    <n v="-10.5497925311203"/>
    <s v="Sem registo"/>
  </r>
  <r>
    <d v="2026-04-02T00:00:00"/>
    <x v="0"/>
    <m/>
    <m/>
    <m/>
    <n v="7215"/>
    <n v="7215"/>
    <n v="5074.45020746888"/>
    <n v="-2140.54979253112"/>
    <m/>
    <m/>
    <m/>
    <m/>
    <m/>
    <m/>
    <m/>
    <s v="MXIXFEIJAOKG"/>
    <m/>
    <m/>
    <m/>
    <n v="2601453"/>
    <s v="Serrano Lacerda J. Franqueza"/>
    <x v="2"/>
    <x v="47"/>
    <s v="Goe"/>
    <m/>
    <m/>
    <m/>
    <m/>
    <m/>
    <m/>
    <s v="Serrano Lacerda J. Franqueza"/>
    <s v="879091865"/>
    <s v="Castro Manuel Mendes"/>
    <n v="860795776"/>
    <m/>
    <m/>
    <m/>
    <n v="260001"/>
    <m/>
    <m/>
    <m/>
    <m/>
    <m/>
    <m/>
    <m/>
    <m/>
    <m/>
    <m/>
    <m/>
    <m/>
    <m/>
    <n v="-2140.54979253112"/>
    <m/>
    <m/>
    <n v="7215"/>
    <n v="0"/>
    <n v="-5074.45020746888"/>
    <s v="Sem registo"/>
  </r>
  <r>
    <d v="2026-04-02T00:00:00"/>
    <x v="1"/>
    <m/>
    <m/>
    <m/>
    <n v="1"/>
    <n v="0.5"/>
    <n v="0.703319502074689"/>
    <n v="0.203319502074689"/>
    <m/>
    <m/>
    <m/>
    <m/>
    <m/>
    <m/>
    <m/>
    <s v="AGRIFEMMA01L"/>
    <m/>
    <m/>
    <m/>
    <n v="2601453"/>
    <s v="Serrano Lacerda J. Franqueza"/>
    <x v="2"/>
    <x v="47"/>
    <s v="Chiramba sede"/>
    <m/>
    <m/>
    <m/>
    <m/>
    <m/>
    <m/>
    <s v="Serrano Lacerda J. Franqueza"/>
    <s v="879091865"/>
    <s v="Castro Manuel Mendes"/>
    <n v="860795776"/>
    <m/>
    <m/>
    <m/>
    <n v="260001"/>
    <m/>
    <m/>
    <m/>
    <m/>
    <m/>
    <m/>
    <m/>
    <m/>
    <m/>
    <m/>
    <m/>
    <m/>
    <m/>
    <n v="-0.296680497925311"/>
    <m/>
    <m/>
    <m/>
    <n v="0"/>
    <n v="-0.703319502074689"/>
    <s v="Sem registo"/>
  </r>
  <r>
    <d v="2026-04-02T00:00:00"/>
    <x v="1"/>
    <m/>
    <m/>
    <m/>
    <n v="481"/>
    <n v="240.5"/>
    <n v="338.296680497925"/>
    <n v="97.79668049792502"/>
    <m/>
    <m/>
    <m/>
    <m/>
    <m/>
    <m/>
    <m/>
    <s v="AGRIFEMMA01L"/>
    <m/>
    <m/>
    <m/>
    <n v="2601453"/>
    <s v="Serrano Lacerda J. Franqueza"/>
    <x v="2"/>
    <x v="47"/>
    <s v="Goe"/>
    <m/>
    <m/>
    <m/>
    <m/>
    <m/>
    <m/>
    <s v="Serrano Lacerda J. Franqueza"/>
    <s v="879091865"/>
    <s v="Castro Manuel Mendes"/>
    <n v="860795776"/>
    <m/>
    <m/>
    <m/>
    <n v="260001"/>
    <m/>
    <m/>
    <m/>
    <m/>
    <m/>
    <m/>
    <m/>
    <m/>
    <m/>
    <m/>
    <m/>
    <m/>
    <m/>
    <n v="-142.703319502075"/>
    <m/>
    <m/>
    <m/>
    <n v="0"/>
    <n v="-338.296680497925"/>
    <s v="Sem registo"/>
  </r>
  <r>
    <d v="2026-04-02T00:00:00"/>
    <x v="2"/>
    <m/>
    <m/>
    <m/>
    <n v="20"/>
    <n v="20"/>
    <n v="14.0663900414938"/>
    <n v="-5.933609958506199"/>
    <m/>
    <m/>
    <m/>
    <m/>
    <m/>
    <m/>
    <m/>
    <s v="SUSSACO"/>
    <m/>
    <m/>
    <m/>
    <n v="2601453"/>
    <s v="Serrano Lacerda J. Franqueza"/>
    <x v="2"/>
    <x v="47"/>
    <s v="Chiramba sede"/>
    <m/>
    <m/>
    <m/>
    <m/>
    <m/>
    <m/>
    <s v="Serrano Lacerda J. Franqueza"/>
    <s v="879091865"/>
    <s v="Castro Manuel Mendes"/>
    <n v="860795776"/>
    <m/>
    <m/>
    <m/>
    <n v="260001"/>
    <m/>
    <m/>
    <m/>
    <m/>
    <m/>
    <m/>
    <m/>
    <m/>
    <m/>
    <m/>
    <m/>
    <m/>
    <m/>
    <n v="-5.93360995850622"/>
    <m/>
    <m/>
    <m/>
    <n v="0"/>
    <n v="-14.0663900414938"/>
    <s v="Sem registo"/>
  </r>
  <r>
    <d v="2026-04-02T00:00:00"/>
    <x v="2"/>
    <m/>
    <m/>
    <m/>
    <n v="9620"/>
    <n v="9620"/>
    <n v="6765.93360995851"/>
    <n v="-2854.06639004149"/>
    <m/>
    <m/>
    <m/>
    <m/>
    <m/>
    <m/>
    <m/>
    <s v="SUSSACO"/>
    <m/>
    <m/>
    <m/>
    <n v="2601453"/>
    <s v="Serrano Lacerda J. Franqueza"/>
    <x v="2"/>
    <x v="47"/>
    <s v="Goe"/>
    <m/>
    <m/>
    <m/>
    <m/>
    <m/>
    <m/>
    <s v="Serrano Lacerda J. Franqueza"/>
    <s v="879091865"/>
    <s v="Castro Manuel Mendes"/>
    <n v="860795776"/>
    <m/>
    <m/>
    <m/>
    <n v="260001"/>
    <m/>
    <m/>
    <m/>
    <m/>
    <m/>
    <m/>
    <m/>
    <m/>
    <m/>
    <m/>
    <m/>
    <m/>
    <m/>
    <n v="-2854.06639004149"/>
    <m/>
    <m/>
    <m/>
    <n v="0"/>
    <n v="-6765.93360995851"/>
    <s v="Sem registo"/>
  </r>
  <r>
    <d v="2026-04-02T00:00:00"/>
    <x v="3"/>
    <m/>
    <m/>
    <m/>
    <n v="1"/>
    <n v="0.5"/>
    <n v="0.703319502074689"/>
    <n v="0.203319502074689"/>
    <m/>
    <m/>
    <m/>
    <m/>
    <m/>
    <m/>
    <m/>
    <s v="AGRIMIDACLORP1L"/>
    <m/>
    <m/>
    <m/>
    <n v="2601453"/>
    <s v="Serrano Lacerda J. Franqueza"/>
    <x v="2"/>
    <x v="47"/>
    <s v="Chiramba sede"/>
    <m/>
    <m/>
    <m/>
    <m/>
    <m/>
    <m/>
    <s v="Serrano Lacerda J. Franqueza"/>
    <s v="879091865"/>
    <s v="Castro Manuel Mendes"/>
    <n v="860795776"/>
    <m/>
    <m/>
    <m/>
    <n v="260001"/>
    <m/>
    <m/>
    <m/>
    <m/>
    <m/>
    <m/>
    <m/>
    <m/>
    <m/>
    <m/>
    <m/>
    <m/>
    <m/>
    <n v="-0.296680497925311"/>
    <m/>
    <m/>
    <m/>
    <n v="0"/>
    <n v="-0.703319502074689"/>
    <s v="Sem registo"/>
  </r>
  <r>
    <d v="2026-04-02T00:00:00"/>
    <x v="3"/>
    <m/>
    <m/>
    <m/>
    <n v="481"/>
    <n v="240.5"/>
    <n v="338.296680497925"/>
    <n v="97.79668049792502"/>
    <m/>
    <m/>
    <m/>
    <m/>
    <m/>
    <m/>
    <m/>
    <s v="AGRIMIDACLORP1L"/>
    <m/>
    <m/>
    <m/>
    <n v="2601453"/>
    <s v="Serrano Lacerda J. Franqueza"/>
    <x v="2"/>
    <x v="47"/>
    <s v="Goe"/>
    <m/>
    <m/>
    <m/>
    <m/>
    <m/>
    <m/>
    <s v="Serrano Lacerda J. Franqueza"/>
    <s v="879091865"/>
    <s v="Castro Manuel Mendes"/>
    <n v="860795776"/>
    <m/>
    <m/>
    <m/>
    <n v="260001"/>
    <m/>
    <m/>
    <m/>
    <m/>
    <m/>
    <m/>
    <m/>
    <m/>
    <m/>
    <m/>
    <m/>
    <m/>
    <m/>
    <n v="-142.703319502075"/>
    <m/>
    <m/>
    <m/>
    <n v="0"/>
    <n v="-338.296680497925"/>
    <s v="Sem registo"/>
  </r>
  <r>
    <d v="2026-04-02T00:00:00"/>
    <x v="4"/>
    <m/>
    <m/>
    <m/>
    <n v="12.5"/>
    <n v="12.5"/>
    <n v="8.79149377593361"/>
    <n v="-3.70850622406639"/>
    <m/>
    <m/>
    <m/>
    <m/>
    <m/>
    <m/>
    <m/>
    <s v="MXIXMILHOKG"/>
    <m/>
    <m/>
    <m/>
    <n v="2601453"/>
    <s v="Serrano Lacerda J. Franqueza"/>
    <x v="2"/>
    <x v="47"/>
    <s v="Chiramba sede"/>
    <m/>
    <m/>
    <m/>
    <m/>
    <m/>
    <m/>
    <s v="Serrano Lacerda J. Franqueza"/>
    <s v="879091865"/>
    <s v="Castro Manuel Mendes"/>
    <n v="860795776"/>
    <m/>
    <m/>
    <m/>
    <n v="260001"/>
    <m/>
    <m/>
    <m/>
    <m/>
    <m/>
    <m/>
    <m/>
    <m/>
    <m/>
    <m/>
    <m/>
    <m/>
    <m/>
    <n v="-3.70850622406639"/>
    <m/>
    <n v="12"/>
    <m/>
    <n v="12"/>
    <n v="3.20850622406639"/>
    <s v="Entregue"/>
  </r>
  <r>
    <d v="2026-04-02T00:00:00"/>
    <x v="4"/>
    <m/>
    <m/>
    <m/>
    <n v="6012.5"/>
    <n v="6012.5"/>
    <n v="4228.70850622407"/>
    <n v="-1783.79149377593"/>
    <m/>
    <m/>
    <m/>
    <m/>
    <m/>
    <m/>
    <m/>
    <s v="MXIXMILHOKG"/>
    <m/>
    <m/>
    <m/>
    <n v="2601453"/>
    <s v="Serrano Lacerda J. Franqueza"/>
    <x v="2"/>
    <x v="47"/>
    <s v="Goe"/>
    <m/>
    <m/>
    <m/>
    <m/>
    <m/>
    <m/>
    <s v="Serrano Lacerda J. Franqueza"/>
    <s v="879091865"/>
    <s v="Castro Manuel Mendes"/>
    <n v="860795776"/>
    <m/>
    <m/>
    <m/>
    <n v="260001"/>
    <m/>
    <m/>
    <m/>
    <m/>
    <m/>
    <m/>
    <m/>
    <m/>
    <m/>
    <m/>
    <m/>
    <m/>
    <m/>
    <n v="-1783.79149377593"/>
    <m/>
    <m/>
    <n v="6012"/>
    <n v="0"/>
    <n v="-4228.70850622407"/>
    <s v="Sem registo"/>
  </r>
  <r>
    <d v="2026-04-02T00:00:00"/>
    <x v="0"/>
    <m/>
    <m/>
    <m/>
    <n v="825"/>
    <n v="825"/>
    <n v="0"/>
    <n v="-825"/>
    <m/>
    <m/>
    <m/>
    <m/>
    <m/>
    <m/>
    <m/>
    <s v="MXIXFEIJAOKG"/>
    <m/>
    <m/>
    <m/>
    <n v="2601454"/>
    <s v="Severino Fernando Ernesto"/>
    <x v="4"/>
    <x v="51"/>
    <s v="Demaufe"/>
    <m/>
    <m/>
    <m/>
    <m/>
    <m/>
    <m/>
    <s v="Severino Fernando Ernesto"/>
    <s v="862540317 e 843015493"/>
    <s v="Prosperino Sepúlvida de Albérico Lino"/>
    <s v="842915247 e 862446256"/>
    <m/>
    <m/>
    <m/>
    <n v="260001"/>
    <m/>
    <m/>
    <m/>
    <m/>
    <m/>
    <m/>
    <m/>
    <m/>
    <m/>
    <m/>
    <m/>
    <m/>
    <m/>
    <n v="-825"/>
    <m/>
    <m/>
    <m/>
    <n v="0"/>
    <n v="0"/>
    <s v="Sem registo"/>
  </r>
  <r>
    <d v="2026-04-02T00:00:00"/>
    <x v="1"/>
    <m/>
    <m/>
    <m/>
    <n v="55"/>
    <n v="27.5"/>
    <n v="0"/>
    <n v="-27.5"/>
    <m/>
    <m/>
    <m/>
    <m/>
    <m/>
    <m/>
    <m/>
    <s v="AGRIFEMMA01L"/>
    <m/>
    <m/>
    <m/>
    <n v="2601454"/>
    <s v="Severino Fernando Ernesto"/>
    <x v="4"/>
    <x v="51"/>
    <s v="Demaufe"/>
    <m/>
    <m/>
    <m/>
    <m/>
    <m/>
    <m/>
    <s v="Severino Fernando Ernesto"/>
    <s v="862540317 e 843015493"/>
    <s v="Prosperino Sepúlvida de Albérico Lino"/>
    <s v="842915247 e 862446256"/>
    <m/>
    <m/>
    <m/>
    <n v="260001"/>
    <m/>
    <m/>
    <m/>
    <m/>
    <m/>
    <m/>
    <m/>
    <m/>
    <m/>
    <m/>
    <m/>
    <m/>
    <m/>
    <n v="-55"/>
    <m/>
    <m/>
    <m/>
    <n v="0"/>
    <n v="0"/>
    <s v="Sem registo"/>
  </r>
  <r>
    <d v="2026-04-02T00:00:00"/>
    <x v="2"/>
    <m/>
    <m/>
    <m/>
    <n v="1100"/>
    <n v="1100"/>
    <n v="0"/>
    <n v="-1100"/>
    <m/>
    <m/>
    <m/>
    <m/>
    <m/>
    <m/>
    <m/>
    <s v="SUSSACO"/>
    <m/>
    <m/>
    <m/>
    <n v="2601454"/>
    <s v="Severino Fernando Ernesto"/>
    <x v="4"/>
    <x v="51"/>
    <s v="Demaufe"/>
    <m/>
    <m/>
    <m/>
    <m/>
    <m/>
    <m/>
    <s v="Severino Fernando Ernesto"/>
    <s v="862540317 e 843015493"/>
    <s v="Prosperino Sepúlvida de Albérico Lino"/>
    <s v="842915247 e 862446256"/>
    <m/>
    <m/>
    <m/>
    <n v="260001"/>
    <m/>
    <m/>
    <m/>
    <m/>
    <m/>
    <m/>
    <m/>
    <m/>
    <m/>
    <m/>
    <m/>
    <m/>
    <m/>
    <n v="-1100"/>
    <m/>
    <m/>
    <m/>
    <n v="0"/>
    <n v="0"/>
    <s v="Sem registo"/>
  </r>
  <r>
    <d v="2026-04-02T00:00:00"/>
    <x v="3"/>
    <m/>
    <m/>
    <m/>
    <n v="55"/>
    <n v="27.5"/>
    <n v="0"/>
    <n v="-27.5"/>
    <m/>
    <m/>
    <m/>
    <m/>
    <m/>
    <m/>
    <m/>
    <s v="AGRIMIDACLORP1L"/>
    <m/>
    <m/>
    <m/>
    <n v="2601454"/>
    <s v="Severino Fernando Ernesto"/>
    <x v="4"/>
    <x v="51"/>
    <s v="Demaufe"/>
    <m/>
    <m/>
    <m/>
    <m/>
    <m/>
    <m/>
    <s v="Severino Fernando Ernesto"/>
    <s v="862540317 e 843015493"/>
    <s v="Prosperino Sepúlvida de Albérico Lino"/>
    <s v="842915247 e 862446256"/>
    <m/>
    <m/>
    <m/>
    <n v="260001"/>
    <m/>
    <m/>
    <m/>
    <m/>
    <m/>
    <m/>
    <m/>
    <m/>
    <m/>
    <m/>
    <m/>
    <m/>
    <m/>
    <n v="-55"/>
    <m/>
    <m/>
    <m/>
    <n v="0"/>
    <n v="0"/>
    <s v="Sem registo"/>
  </r>
  <r>
    <d v="2026-04-02T00:00:00"/>
    <x v="4"/>
    <m/>
    <m/>
    <m/>
    <n v="687.5"/>
    <n v="687.5"/>
    <n v="0"/>
    <n v="-687.5"/>
    <m/>
    <m/>
    <m/>
    <m/>
    <m/>
    <m/>
    <m/>
    <s v="MXIXMILHOKG"/>
    <m/>
    <m/>
    <m/>
    <n v="2601454"/>
    <s v="Severino Fernando Ernesto"/>
    <x v="4"/>
    <x v="51"/>
    <s v="Demaufe"/>
    <m/>
    <m/>
    <m/>
    <m/>
    <m/>
    <m/>
    <s v="Severino Fernando Ernesto"/>
    <s v="862540317 e 843015493"/>
    <s v="Prosperino Sepúlvida de Albérico Lino"/>
    <s v="842915247 e 862446256"/>
    <m/>
    <m/>
    <m/>
    <n v="260001"/>
    <m/>
    <m/>
    <m/>
    <m/>
    <m/>
    <m/>
    <m/>
    <m/>
    <m/>
    <m/>
    <m/>
    <m/>
    <m/>
    <n v="-687.5"/>
    <m/>
    <m/>
    <m/>
    <n v="0"/>
    <n v="0"/>
    <s v="Sem registo"/>
  </r>
  <r>
    <d v="2026-04-02T00:00:00"/>
    <x v="0"/>
    <m/>
    <m/>
    <m/>
    <n v="660"/>
    <n v="660"/>
    <n v="660"/>
    <n v="0"/>
    <m/>
    <m/>
    <m/>
    <m/>
    <m/>
    <m/>
    <m/>
    <s v="MXIXFEIJAOKG"/>
    <m/>
    <m/>
    <m/>
    <n v="2601455"/>
    <s v="Silva Jõao Cardoso"/>
    <x v="1"/>
    <x v="17"/>
    <s v="Boane, Eduardo Mondlane, Mahanhane"/>
    <m/>
    <m/>
    <m/>
    <m/>
    <m/>
    <m/>
    <s v="Silva Jõao Cardoso"/>
    <s v="843962646"/>
    <s v="Fabião José Machava"/>
    <n v="847389056"/>
    <m/>
    <m/>
    <m/>
    <n v="260001"/>
    <m/>
    <m/>
    <m/>
    <m/>
    <m/>
    <m/>
    <m/>
    <m/>
    <m/>
    <m/>
    <m/>
    <m/>
    <m/>
    <m/>
    <m/>
    <n v="660"/>
    <m/>
    <n v="660"/>
    <n v="0"/>
    <s v="Entregue"/>
  </r>
  <r>
    <d v="2026-04-02T00:00:00"/>
    <x v="1"/>
    <m/>
    <m/>
    <m/>
    <n v="44"/>
    <n v="22"/>
    <n v="22"/>
    <n v="0"/>
    <m/>
    <m/>
    <m/>
    <m/>
    <m/>
    <m/>
    <m/>
    <s v="AGRIFEMMA01L"/>
    <m/>
    <m/>
    <m/>
    <n v="2601455"/>
    <s v="Silva Jõao Cardoso"/>
    <x v="1"/>
    <x v="17"/>
    <s v="Boane, Eduardo Mondlane, Mahanhane"/>
    <m/>
    <m/>
    <m/>
    <m/>
    <m/>
    <m/>
    <s v="Silva Jõao Cardoso"/>
    <s v="843962646"/>
    <s v="Fabião José Machava"/>
    <n v="847389056"/>
    <m/>
    <m/>
    <m/>
    <n v="260001"/>
    <m/>
    <m/>
    <m/>
    <m/>
    <m/>
    <m/>
    <m/>
    <m/>
    <m/>
    <m/>
    <m/>
    <m/>
    <m/>
    <m/>
    <m/>
    <m/>
    <m/>
    <n v="0"/>
    <n v="-22"/>
    <s v="Sem registo"/>
  </r>
  <r>
    <d v="2026-04-02T00:00:00"/>
    <x v="2"/>
    <m/>
    <m/>
    <m/>
    <n v="880"/>
    <n v="880"/>
    <n v="880"/>
    <n v="0"/>
    <m/>
    <m/>
    <m/>
    <m/>
    <m/>
    <m/>
    <m/>
    <s v="SUSSACO"/>
    <m/>
    <m/>
    <m/>
    <n v="2601455"/>
    <s v="Silva Jõao Cardoso"/>
    <x v="1"/>
    <x v="17"/>
    <s v="Boane, Eduardo Mondlane, Mahanhane"/>
    <m/>
    <m/>
    <m/>
    <m/>
    <m/>
    <m/>
    <s v="Silva Jõao Cardoso"/>
    <s v="843962646"/>
    <s v="Fabião José Machava"/>
    <n v="847389056"/>
    <m/>
    <m/>
    <m/>
    <n v="260001"/>
    <m/>
    <m/>
    <m/>
    <m/>
    <m/>
    <m/>
    <m/>
    <m/>
    <m/>
    <m/>
    <m/>
    <m/>
    <m/>
    <m/>
    <m/>
    <m/>
    <m/>
    <n v="0"/>
    <n v="-880"/>
    <s v="Sem registo"/>
  </r>
  <r>
    <d v="2026-04-02T00:00:00"/>
    <x v="3"/>
    <m/>
    <m/>
    <m/>
    <n v="44"/>
    <n v="22"/>
    <n v="22"/>
    <n v="0"/>
    <m/>
    <m/>
    <m/>
    <m/>
    <m/>
    <m/>
    <m/>
    <s v="AGRIMIDACLORP1L"/>
    <m/>
    <m/>
    <m/>
    <n v="2601455"/>
    <s v="Silva Jõao Cardoso"/>
    <x v="1"/>
    <x v="17"/>
    <s v="Boane, Eduardo Mondlane, Mahanhane"/>
    <m/>
    <m/>
    <m/>
    <m/>
    <m/>
    <m/>
    <s v="Silva Jõao Cardoso"/>
    <s v="843962646"/>
    <s v="Fabião José Machava"/>
    <n v="847389056"/>
    <m/>
    <m/>
    <m/>
    <n v="260001"/>
    <m/>
    <m/>
    <m/>
    <m/>
    <m/>
    <m/>
    <m/>
    <m/>
    <m/>
    <m/>
    <m/>
    <m/>
    <m/>
    <m/>
    <m/>
    <m/>
    <m/>
    <n v="0"/>
    <n v="-22"/>
    <s v="Sem registo"/>
  </r>
  <r>
    <d v="2026-04-02T00:00:00"/>
    <x v="4"/>
    <m/>
    <m/>
    <m/>
    <n v="550"/>
    <n v="550"/>
    <n v="550"/>
    <n v="0"/>
    <m/>
    <m/>
    <m/>
    <m/>
    <m/>
    <m/>
    <m/>
    <s v="MXIXMILHOKG"/>
    <m/>
    <m/>
    <m/>
    <n v="2601455"/>
    <s v="Silva Jõao Cardoso"/>
    <x v="1"/>
    <x v="17"/>
    <s v="Boane, Eduardo Mondlane, Mahanhane"/>
    <m/>
    <m/>
    <m/>
    <m/>
    <m/>
    <m/>
    <s v="Silva Jõao Cardoso"/>
    <s v="843962646"/>
    <s v="Fabião José Machava"/>
    <n v="847389056"/>
    <m/>
    <m/>
    <m/>
    <n v="260001"/>
    <m/>
    <m/>
    <m/>
    <m/>
    <m/>
    <m/>
    <m/>
    <m/>
    <m/>
    <m/>
    <m/>
    <m/>
    <m/>
    <m/>
    <m/>
    <n v="550"/>
    <m/>
    <n v="550"/>
    <n v="0"/>
    <s v="Entregue"/>
  </r>
  <r>
    <d v="2026-04-02T00:00:00"/>
    <x v="0"/>
    <m/>
    <m/>
    <m/>
    <n v="4695"/>
    <n v="4695"/>
    <n v="4695"/>
    <n v="0"/>
    <m/>
    <m/>
    <m/>
    <m/>
    <m/>
    <m/>
    <m/>
    <s v="MXIXFEIJAOKG"/>
    <m/>
    <m/>
    <m/>
    <n v="2601456"/>
    <s v="Sílvio Jaime Miambo"/>
    <x v="5"/>
    <x v="44"/>
    <s v="Caniçado"/>
    <m/>
    <m/>
    <m/>
    <m/>
    <m/>
    <m/>
    <s v="Sílvio Jaime Miambo"/>
    <s v="877997132"/>
    <s v="Dercio Victor Tenda"/>
    <s v="862259677/849271341"/>
    <m/>
    <m/>
    <m/>
    <n v="260001"/>
    <m/>
    <m/>
    <m/>
    <m/>
    <m/>
    <m/>
    <m/>
    <m/>
    <m/>
    <m/>
    <m/>
    <m/>
    <m/>
    <m/>
    <m/>
    <m/>
    <m/>
    <n v="0"/>
    <n v="-4695"/>
    <s v="Sem registo"/>
  </r>
  <r>
    <d v="2026-04-02T00:00:00"/>
    <x v="1"/>
    <m/>
    <m/>
    <m/>
    <n v="313"/>
    <n v="156.5"/>
    <n v="156.5"/>
    <n v="0"/>
    <m/>
    <m/>
    <m/>
    <m/>
    <m/>
    <m/>
    <m/>
    <s v="AGRIFEMMA01L"/>
    <m/>
    <m/>
    <m/>
    <n v="2601456"/>
    <s v="Sílvio Jaime Miambo"/>
    <x v="5"/>
    <x v="44"/>
    <s v="Caniçado"/>
    <m/>
    <m/>
    <m/>
    <m/>
    <m/>
    <m/>
    <s v="Sílvio Jaime Miambo"/>
    <s v="877997132"/>
    <s v="Dercio Victor Tenda"/>
    <s v="862259677/849271341"/>
    <m/>
    <m/>
    <m/>
    <n v="260001"/>
    <m/>
    <m/>
    <m/>
    <m/>
    <m/>
    <m/>
    <m/>
    <m/>
    <m/>
    <m/>
    <m/>
    <m/>
    <m/>
    <m/>
    <m/>
    <m/>
    <m/>
    <n v="0"/>
    <n v="-156.5"/>
    <s v="Sem registo"/>
  </r>
  <r>
    <d v="2026-04-02T00:00:00"/>
    <x v="2"/>
    <m/>
    <m/>
    <m/>
    <n v="6260"/>
    <n v="6260"/>
    <n v="6260"/>
    <n v="0"/>
    <m/>
    <m/>
    <m/>
    <m/>
    <m/>
    <m/>
    <m/>
    <s v="SUSSACO"/>
    <m/>
    <m/>
    <m/>
    <n v="2601456"/>
    <s v="Sílvio Jaime Miambo"/>
    <x v="5"/>
    <x v="44"/>
    <s v="Caniçado"/>
    <m/>
    <m/>
    <m/>
    <m/>
    <m/>
    <m/>
    <s v="Sílvio Jaime Miambo"/>
    <s v="877997132"/>
    <s v="Dercio Victor Tenda"/>
    <s v="862259677/849271341"/>
    <m/>
    <m/>
    <m/>
    <n v="260001"/>
    <m/>
    <m/>
    <m/>
    <m/>
    <m/>
    <m/>
    <m/>
    <m/>
    <m/>
    <m/>
    <m/>
    <m/>
    <m/>
    <m/>
    <m/>
    <m/>
    <m/>
    <n v="0"/>
    <n v="-6260"/>
    <s v="Sem registo"/>
  </r>
  <r>
    <d v="2026-04-02T00:00:00"/>
    <x v="3"/>
    <m/>
    <m/>
    <m/>
    <n v="313"/>
    <n v="156.5"/>
    <n v="156.5"/>
    <n v="0"/>
    <m/>
    <m/>
    <m/>
    <m/>
    <m/>
    <m/>
    <m/>
    <s v="AGRIMIDACLORP1L"/>
    <m/>
    <m/>
    <m/>
    <n v="2601456"/>
    <s v="Sílvio Jaime Miambo"/>
    <x v="5"/>
    <x v="44"/>
    <s v="Caniçado"/>
    <m/>
    <m/>
    <m/>
    <m/>
    <m/>
    <m/>
    <s v="Sílvio Jaime Miambo"/>
    <s v="877997132"/>
    <s v="Dercio Victor Tenda"/>
    <s v="862259677/849271341"/>
    <m/>
    <m/>
    <m/>
    <n v="260001"/>
    <m/>
    <m/>
    <m/>
    <m/>
    <m/>
    <m/>
    <m/>
    <m/>
    <m/>
    <m/>
    <m/>
    <m/>
    <m/>
    <m/>
    <m/>
    <m/>
    <m/>
    <n v="0"/>
    <n v="-156.5"/>
    <s v="Sem registo"/>
  </r>
  <r>
    <d v="2026-04-02T00:00:00"/>
    <x v="4"/>
    <m/>
    <m/>
    <m/>
    <n v="3912.5"/>
    <n v="3912.5"/>
    <n v="3912.5"/>
    <n v="0"/>
    <m/>
    <m/>
    <m/>
    <m/>
    <m/>
    <m/>
    <m/>
    <s v="MXIXMILHOKG"/>
    <m/>
    <m/>
    <m/>
    <n v="2601456"/>
    <s v="Sílvio Jaime Miambo"/>
    <x v="5"/>
    <x v="44"/>
    <s v="Caniçado"/>
    <m/>
    <m/>
    <m/>
    <m/>
    <m/>
    <m/>
    <s v="Sílvio Jaime Miambo"/>
    <s v="877997132"/>
    <s v="Dercio Victor Tenda"/>
    <s v="862259677/849271341"/>
    <m/>
    <m/>
    <m/>
    <n v="260001"/>
    <m/>
    <m/>
    <m/>
    <m/>
    <m/>
    <m/>
    <m/>
    <m/>
    <m/>
    <m/>
    <m/>
    <m/>
    <m/>
    <m/>
    <m/>
    <m/>
    <n v="3912"/>
    <n v="0"/>
    <n v="-3912.5"/>
    <s v="Sem registo"/>
  </r>
  <r>
    <d v="2026-04-02T00:00:00"/>
    <x v="0"/>
    <m/>
    <m/>
    <m/>
    <n v="225"/>
    <n v="225"/>
    <n v="225"/>
    <n v="0"/>
    <m/>
    <m/>
    <m/>
    <m/>
    <m/>
    <m/>
    <m/>
    <s v="MXIXFEIJAOKG"/>
    <m/>
    <m/>
    <m/>
    <n v="2601457"/>
    <s v="Suzana Manuel Pedro"/>
    <x v="0"/>
    <x v="20"/>
    <s v="Nipiode"/>
    <m/>
    <m/>
    <m/>
    <m/>
    <m/>
    <m/>
    <s v="Suzana Manuel Pedro"/>
    <s v="846300296"/>
    <s v="Amade Joᾶo Paulo Francisco"/>
    <s v="879034679/849034675"/>
    <m/>
    <m/>
    <m/>
    <n v="260001"/>
    <m/>
    <m/>
    <m/>
    <m/>
    <m/>
    <m/>
    <m/>
    <m/>
    <m/>
    <m/>
    <m/>
    <m/>
    <m/>
    <n v="0"/>
    <m/>
    <m/>
    <m/>
    <n v="0"/>
    <n v="-225"/>
    <s v="Sem registo"/>
  </r>
  <r>
    <d v="2026-04-02T00:00:00"/>
    <x v="1"/>
    <m/>
    <m/>
    <m/>
    <n v="15"/>
    <n v="7.5"/>
    <n v="15"/>
    <n v="7.5"/>
    <m/>
    <m/>
    <m/>
    <m/>
    <m/>
    <m/>
    <m/>
    <s v="AGRIFEMMA01L"/>
    <m/>
    <m/>
    <m/>
    <n v="2601457"/>
    <s v="Suzana Manuel Pedro"/>
    <x v="0"/>
    <x v="20"/>
    <s v="Nipiode"/>
    <m/>
    <m/>
    <m/>
    <m/>
    <m/>
    <m/>
    <s v="Suzana Manuel Pedro"/>
    <s v="846300296"/>
    <s v="Amade Joᾶo Paulo Francisco"/>
    <s v="879034679/849034675"/>
    <m/>
    <m/>
    <m/>
    <n v="260001"/>
    <m/>
    <m/>
    <m/>
    <m/>
    <m/>
    <m/>
    <m/>
    <m/>
    <m/>
    <m/>
    <m/>
    <m/>
    <m/>
    <n v="0"/>
    <m/>
    <m/>
    <m/>
    <n v="0"/>
    <n v="-15"/>
    <s v="Sem registo"/>
  </r>
  <r>
    <d v="2026-04-02T00:00:00"/>
    <x v="2"/>
    <m/>
    <m/>
    <m/>
    <n v="300"/>
    <n v="300"/>
    <n v="300"/>
    <n v="0"/>
    <m/>
    <m/>
    <m/>
    <m/>
    <m/>
    <m/>
    <m/>
    <s v="SUSSACO"/>
    <m/>
    <m/>
    <m/>
    <n v="2601457"/>
    <s v="Suzana Manuel Pedro"/>
    <x v="0"/>
    <x v="20"/>
    <s v="Nipiode"/>
    <m/>
    <m/>
    <m/>
    <m/>
    <m/>
    <m/>
    <s v="Suzana Manuel Pedro"/>
    <s v="846300296"/>
    <s v="Amade Joᾶo Paulo Francisco"/>
    <s v="879034679/849034675"/>
    <m/>
    <m/>
    <m/>
    <n v="260001"/>
    <m/>
    <m/>
    <m/>
    <m/>
    <m/>
    <m/>
    <m/>
    <m/>
    <m/>
    <m/>
    <m/>
    <m/>
    <m/>
    <n v="0"/>
    <m/>
    <m/>
    <m/>
    <n v="0"/>
    <n v="-300"/>
    <s v="Sem registo"/>
  </r>
  <r>
    <d v="2026-04-02T00:00:00"/>
    <x v="3"/>
    <m/>
    <m/>
    <m/>
    <n v="12"/>
    <n v="6"/>
    <n v="15"/>
    <n v="9"/>
    <m/>
    <m/>
    <m/>
    <m/>
    <m/>
    <m/>
    <m/>
    <s v="AGRIMIDACLORP1L"/>
    <m/>
    <m/>
    <m/>
    <n v="2601457"/>
    <s v="Suzana Manuel Pedro"/>
    <x v="0"/>
    <x v="20"/>
    <s v="Nipiode"/>
    <m/>
    <m/>
    <m/>
    <m/>
    <m/>
    <m/>
    <s v="Suzana Manuel Pedro"/>
    <s v="846300296"/>
    <s v="Amade Joᾶo Paulo Francisco"/>
    <s v="879034679/849034675"/>
    <m/>
    <m/>
    <m/>
    <n v="260001"/>
    <m/>
    <m/>
    <m/>
    <m/>
    <m/>
    <m/>
    <m/>
    <m/>
    <m/>
    <m/>
    <m/>
    <m/>
    <m/>
    <n v="3"/>
    <m/>
    <m/>
    <m/>
    <n v="0"/>
    <n v="-15"/>
    <s v="Sem registo"/>
  </r>
  <r>
    <d v="2026-04-02T00:00:00"/>
    <x v="4"/>
    <m/>
    <m/>
    <m/>
    <n v="150"/>
    <n v="150"/>
    <n v="187.5"/>
    <n v="37.5"/>
    <n v="15"/>
    <m/>
    <m/>
    <m/>
    <m/>
    <m/>
    <m/>
    <s v="MXIXMILHOKG"/>
    <m/>
    <m/>
    <m/>
    <n v="2601457"/>
    <s v="Suzana Manuel Pedro"/>
    <x v="0"/>
    <x v="20"/>
    <s v="Nipiode"/>
    <m/>
    <m/>
    <m/>
    <m/>
    <m/>
    <m/>
    <s v="Suzana Manuel Pedro"/>
    <s v="846300296"/>
    <s v="Amade Joᾶo Paulo Francisco"/>
    <s v="879034679/849034675"/>
    <m/>
    <m/>
    <m/>
    <n v="260001"/>
    <m/>
    <m/>
    <m/>
    <m/>
    <m/>
    <m/>
    <m/>
    <m/>
    <m/>
    <m/>
    <m/>
    <m/>
    <m/>
    <n v="37.5"/>
    <m/>
    <m/>
    <m/>
    <n v="0"/>
    <n v="-187.5"/>
    <s v="Sem registo"/>
  </r>
  <r>
    <d v="2026-04-02T00:00:00"/>
    <x v="5"/>
    <m/>
    <m/>
    <m/>
    <n v="9"/>
    <n v="4.5"/>
    <n v="0"/>
    <n v="-4.5"/>
    <m/>
    <m/>
    <m/>
    <m/>
    <m/>
    <m/>
    <m/>
    <s v="AGRIMHMCPA1L"/>
    <m/>
    <m/>
    <m/>
    <n v="2601457"/>
    <s v="Suzana Manuel Pedro"/>
    <x v="0"/>
    <x v="20"/>
    <s v="Nipiode"/>
    <m/>
    <m/>
    <m/>
    <m/>
    <m/>
    <m/>
    <s v="Suzana Manuel Pedro"/>
    <s v="846300296"/>
    <s v="Amade Joᾶo Paulo Francisco"/>
    <s v="879034679/849034675"/>
    <m/>
    <m/>
    <m/>
    <n v="260001"/>
    <m/>
    <m/>
    <m/>
    <m/>
    <m/>
    <m/>
    <m/>
    <m/>
    <m/>
    <m/>
    <m/>
    <m/>
    <m/>
    <n v="-9"/>
    <m/>
    <m/>
    <m/>
    <n v="0"/>
    <n v="0"/>
    <s v="Sem registo"/>
  </r>
  <r>
    <d v="2026-04-02T00:00:00"/>
    <x v="6"/>
    <m/>
    <m/>
    <m/>
    <n v="150"/>
    <n v="150"/>
    <n v="0"/>
    <n v="-150"/>
    <m/>
    <n v="0"/>
    <m/>
    <m/>
    <m/>
    <m/>
    <m/>
    <s v="MXIXARROZKG"/>
    <m/>
    <m/>
    <m/>
    <n v="2601457"/>
    <s v="Suzana Manuel Pedro"/>
    <x v="0"/>
    <x v="20"/>
    <s v="Nipiode"/>
    <m/>
    <m/>
    <m/>
    <m/>
    <m/>
    <m/>
    <s v="Suzana Manuel Pedro"/>
    <s v="846300296"/>
    <s v="Amade Joᾶo Paulo Francisco"/>
    <s v="879034679/849034675"/>
    <m/>
    <m/>
    <m/>
    <n v="260001"/>
    <m/>
    <m/>
    <m/>
    <m/>
    <m/>
    <m/>
    <m/>
    <m/>
    <m/>
    <m/>
    <m/>
    <m/>
    <m/>
    <n v="-150"/>
    <m/>
    <m/>
    <m/>
    <n v="0"/>
    <n v="0"/>
    <s v="Sem registo"/>
  </r>
  <r>
    <d v="2026-04-02T00:00:00"/>
    <x v="0"/>
    <m/>
    <m/>
    <m/>
    <n v="180"/>
    <n v="180"/>
    <n v="0"/>
    <n v="-180"/>
    <m/>
    <m/>
    <m/>
    <m/>
    <m/>
    <m/>
    <m/>
    <s v="MXIXFEIJAOKG"/>
    <m/>
    <m/>
    <m/>
    <n v="2601458"/>
    <s v="Taveira A. Numiha"/>
    <x v="0"/>
    <x v="62"/>
    <s v="Mocubela Sede"/>
    <m/>
    <m/>
    <m/>
    <m/>
    <m/>
    <m/>
    <s v="Taveira A. Numiha"/>
    <s v="862199372"/>
    <s v="Dionisia Tamara J. Chambule"/>
    <n v="864583299"/>
    <m/>
    <m/>
    <m/>
    <n v="260001"/>
    <m/>
    <m/>
    <m/>
    <m/>
    <m/>
    <m/>
    <m/>
    <m/>
    <m/>
    <m/>
    <m/>
    <m/>
    <m/>
    <n v="-180"/>
    <m/>
    <m/>
    <m/>
    <n v="0"/>
    <n v="0"/>
    <s v="Sem registo"/>
  </r>
  <r>
    <d v="2026-04-02T00:00:00"/>
    <x v="1"/>
    <m/>
    <m/>
    <m/>
    <n v="12"/>
    <n v="6"/>
    <n v="0"/>
    <n v="-6"/>
    <m/>
    <m/>
    <m/>
    <m/>
    <m/>
    <m/>
    <m/>
    <s v="AGRIFEMMA01L"/>
    <m/>
    <m/>
    <m/>
    <n v="2601458"/>
    <s v="Taveira A. Numiha"/>
    <x v="0"/>
    <x v="62"/>
    <s v="Mocubela Sede"/>
    <m/>
    <m/>
    <m/>
    <m/>
    <m/>
    <m/>
    <s v="Taveira A. Numiha"/>
    <s v="862199372"/>
    <s v="Dionisia Tamara J. Chambule"/>
    <n v="864583299"/>
    <m/>
    <m/>
    <m/>
    <n v="260001"/>
    <m/>
    <m/>
    <m/>
    <m/>
    <m/>
    <m/>
    <m/>
    <m/>
    <m/>
    <m/>
    <m/>
    <m/>
    <m/>
    <n v="-12"/>
    <m/>
    <m/>
    <m/>
    <n v="0"/>
    <n v="0"/>
    <s v="Sem registo"/>
  </r>
  <r>
    <d v="2026-04-02T00:00:00"/>
    <x v="2"/>
    <m/>
    <m/>
    <m/>
    <n v="240"/>
    <n v="240"/>
    <n v="0"/>
    <n v="-240"/>
    <m/>
    <m/>
    <m/>
    <m/>
    <m/>
    <m/>
    <m/>
    <s v="SUSSACO"/>
    <m/>
    <m/>
    <m/>
    <n v="2601458"/>
    <s v="Taveira A. Numiha"/>
    <x v="0"/>
    <x v="62"/>
    <s v="Mocubela Sede"/>
    <m/>
    <m/>
    <m/>
    <m/>
    <m/>
    <m/>
    <s v="Taveira A. Numiha"/>
    <s v="862199372"/>
    <s v="Dionisia Tamara J. Chambule"/>
    <n v="864583299"/>
    <m/>
    <m/>
    <m/>
    <n v="260001"/>
    <m/>
    <m/>
    <m/>
    <m/>
    <m/>
    <m/>
    <m/>
    <m/>
    <m/>
    <m/>
    <m/>
    <m/>
    <m/>
    <n v="-240"/>
    <m/>
    <m/>
    <m/>
    <n v="0"/>
    <n v="0"/>
    <s v="Sem registo"/>
  </r>
  <r>
    <d v="2026-04-02T00:00:00"/>
    <x v="5"/>
    <m/>
    <m/>
    <m/>
    <n v="36"/>
    <n v="18"/>
    <n v="0"/>
    <n v="-18"/>
    <m/>
    <m/>
    <m/>
    <m/>
    <m/>
    <m/>
    <m/>
    <s v="AGRIMHMCPA1L"/>
    <m/>
    <m/>
    <m/>
    <n v="2601458"/>
    <s v="Taveira A. Numiha"/>
    <x v="0"/>
    <x v="62"/>
    <s v="Mocubela Sede"/>
    <m/>
    <m/>
    <m/>
    <m/>
    <m/>
    <m/>
    <s v="Taveira A. Numiha"/>
    <s v="862199372"/>
    <s v="Dionisia Tamara J. Chambule"/>
    <n v="864583299"/>
    <m/>
    <m/>
    <m/>
    <n v="260001"/>
    <m/>
    <m/>
    <m/>
    <m/>
    <m/>
    <m/>
    <m/>
    <m/>
    <m/>
    <m/>
    <m/>
    <m/>
    <m/>
    <n v="-36"/>
    <m/>
    <m/>
    <m/>
    <n v="0"/>
    <n v="0"/>
    <s v="Sem registo"/>
  </r>
  <r>
    <d v="2026-04-02T00:00:00"/>
    <x v="6"/>
    <m/>
    <m/>
    <m/>
    <n v="600"/>
    <n v="600"/>
    <n v="0"/>
    <n v="-600"/>
    <m/>
    <n v="0"/>
    <m/>
    <m/>
    <m/>
    <m/>
    <m/>
    <s v="MXIXARROZKG"/>
    <m/>
    <m/>
    <m/>
    <n v="2601458"/>
    <s v="Taveira A. Numiha"/>
    <x v="0"/>
    <x v="62"/>
    <s v="Mocubela Sede"/>
    <m/>
    <m/>
    <m/>
    <m/>
    <m/>
    <m/>
    <s v="Taveira A. Numiha"/>
    <s v="862199372"/>
    <s v="Dionisia Tamara J. Chambule"/>
    <n v="864583299"/>
    <m/>
    <m/>
    <m/>
    <n v="260001"/>
    <m/>
    <m/>
    <m/>
    <m/>
    <m/>
    <m/>
    <m/>
    <m/>
    <m/>
    <m/>
    <m/>
    <m/>
    <m/>
    <n v="-600"/>
    <m/>
    <m/>
    <m/>
    <n v="0"/>
    <n v="0"/>
    <s v="Sem registo"/>
  </r>
  <r>
    <d v="2026-04-02T00:00:00"/>
    <x v="0"/>
    <m/>
    <m/>
    <m/>
    <n v="270"/>
    <n v="270"/>
    <n v="180"/>
    <n v="-90"/>
    <m/>
    <m/>
    <m/>
    <m/>
    <m/>
    <m/>
    <m/>
    <s v="MXIXFEIJAOKG"/>
    <m/>
    <m/>
    <m/>
    <n v="2601459"/>
    <s v="Teodoro Joaquim Mbuela"/>
    <x v="0"/>
    <x v="35"/>
    <s v="Munhonha"/>
    <m/>
    <m/>
    <m/>
    <m/>
    <m/>
    <m/>
    <s v="Teodoro Joaquim Mbuela"/>
    <s v="864043313/843637889"/>
    <s v="Anilda Eugenia Badru"/>
    <s v="875359290/843733031"/>
    <m/>
    <m/>
    <m/>
    <n v="260001"/>
    <m/>
    <m/>
    <m/>
    <m/>
    <m/>
    <m/>
    <m/>
    <m/>
    <m/>
    <m/>
    <m/>
    <m/>
    <m/>
    <n v="-90"/>
    <m/>
    <m/>
    <m/>
    <n v="0"/>
    <n v="-180"/>
    <s v="Sem registo"/>
  </r>
  <r>
    <d v="2026-04-02T00:00:00"/>
    <x v="1"/>
    <m/>
    <m/>
    <m/>
    <n v="18"/>
    <n v="9"/>
    <n v="12"/>
    <n v="3"/>
    <m/>
    <m/>
    <m/>
    <m/>
    <m/>
    <m/>
    <m/>
    <s v="AGRIFEMMA01L"/>
    <m/>
    <m/>
    <m/>
    <n v="2601459"/>
    <s v="Teodoro Joaquim Mbuela"/>
    <x v="0"/>
    <x v="35"/>
    <s v="Munhonha"/>
    <m/>
    <m/>
    <m/>
    <m/>
    <m/>
    <m/>
    <s v="Teodoro Joaquim Mbuela"/>
    <s v="864043313/843637889"/>
    <s v="Anilda Eugenia Badru"/>
    <s v="875359290/843733031"/>
    <m/>
    <m/>
    <m/>
    <n v="260001"/>
    <m/>
    <m/>
    <m/>
    <m/>
    <m/>
    <m/>
    <m/>
    <m/>
    <m/>
    <m/>
    <m/>
    <m/>
    <m/>
    <n v="-6"/>
    <m/>
    <m/>
    <m/>
    <n v="0"/>
    <n v="-12"/>
    <s v="Sem registo"/>
  </r>
  <r>
    <d v="2026-04-02T00:00:00"/>
    <x v="2"/>
    <m/>
    <m/>
    <m/>
    <n v="360"/>
    <n v="360"/>
    <n v="240"/>
    <n v="-120"/>
    <m/>
    <m/>
    <m/>
    <m/>
    <m/>
    <m/>
    <m/>
    <s v="SUSSACO"/>
    <m/>
    <m/>
    <m/>
    <n v="2601459"/>
    <s v="Teodoro Joaquim Mbuela"/>
    <x v="0"/>
    <x v="35"/>
    <s v="Munhonha"/>
    <m/>
    <m/>
    <m/>
    <m/>
    <m/>
    <m/>
    <s v="Teodoro Joaquim Mbuela"/>
    <s v="864043313/843637889"/>
    <s v="Anilda Eugenia Badru"/>
    <s v="875359290/843733031"/>
    <m/>
    <m/>
    <m/>
    <n v="260001"/>
    <m/>
    <m/>
    <m/>
    <m/>
    <m/>
    <m/>
    <m/>
    <m/>
    <m/>
    <m/>
    <m/>
    <m/>
    <m/>
    <n v="-120"/>
    <m/>
    <m/>
    <m/>
    <n v="0"/>
    <n v="-240"/>
    <s v="Sem registo"/>
  </r>
  <r>
    <d v="2026-04-02T00:00:00"/>
    <x v="5"/>
    <m/>
    <m/>
    <m/>
    <n v="54"/>
    <n v="27"/>
    <n v="36"/>
    <n v="9"/>
    <m/>
    <m/>
    <m/>
    <m/>
    <m/>
    <m/>
    <m/>
    <s v="AGRIMHMCPA1L"/>
    <m/>
    <m/>
    <m/>
    <n v="2601459"/>
    <s v="Teodoro Joaquim Mbuela"/>
    <x v="0"/>
    <x v="35"/>
    <s v="Munhonha"/>
    <m/>
    <m/>
    <m/>
    <m/>
    <m/>
    <m/>
    <s v="Teodoro Joaquim Mbuela"/>
    <s v="864043313/843637889"/>
    <s v="Anilda Eugenia Badru"/>
    <s v="875359290/843733031"/>
    <m/>
    <m/>
    <m/>
    <n v="260001"/>
    <m/>
    <m/>
    <m/>
    <m/>
    <m/>
    <m/>
    <m/>
    <m/>
    <m/>
    <m/>
    <m/>
    <m/>
    <m/>
    <n v="-18"/>
    <m/>
    <m/>
    <m/>
    <n v="0"/>
    <n v="-36"/>
    <s v="Sem registo"/>
  </r>
  <r>
    <d v="2026-04-02T00:00:00"/>
    <x v="6"/>
    <m/>
    <m/>
    <m/>
    <n v="900"/>
    <n v="900"/>
    <n v="600"/>
    <n v="-300"/>
    <m/>
    <n v="12"/>
    <m/>
    <m/>
    <m/>
    <m/>
    <m/>
    <s v="MXIXARROZKG"/>
    <m/>
    <m/>
    <m/>
    <n v="2601459"/>
    <s v="Teodoro Joaquim Mbuela"/>
    <x v="0"/>
    <x v="35"/>
    <s v="Munhonha"/>
    <m/>
    <m/>
    <m/>
    <m/>
    <m/>
    <m/>
    <s v="Teodoro Joaquim Mbuela"/>
    <s v="864043313/843637889"/>
    <s v="Anilda Eugenia Badru"/>
    <s v="875359290/843733031"/>
    <m/>
    <m/>
    <m/>
    <n v="260001"/>
    <m/>
    <m/>
    <m/>
    <m/>
    <m/>
    <m/>
    <m/>
    <m/>
    <m/>
    <m/>
    <m/>
    <m/>
    <m/>
    <n v="-300"/>
    <m/>
    <m/>
    <m/>
    <n v="0"/>
    <n v="-600"/>
    <s v="Sem registo"/>
  </r>
  <r>
    <d v="2026-04-02T00:00:00"/>
    <x v="0"/>
    <m/>
    <m/>
    <m/>
    <n v="180"/>
    <n v="180"/>
    <n v="0"/>
    <n v="-180"/>
    <m/>
    <m/>
    <m/>
    <m/>
    <m/>
    <m/>
    <m/>
    <s v="MXIXFEIJAOKG"/>
    <m/>
    <m/>
    <m/>
    <n v="2601460"/>
    <s v="Teresa Manuel Tefula"/>
    <x v="4"/>
    <x v="60"/>
    <s v="Nhambonda"/>
    <m/>
    <m/>
    <m/>
    <m/>
    <m/>
    <m/>
    <s v="Teresa Manuel Tefula"/>
    <s v="865800883"/>
    <s v="Adolfo Antonio"/>
    <n v="842425262"/>
    <m/>
    <m/>
    <m/>
    <n v="260001"/>
    <m/>
    <m/>
    <m/>
    <m/>
    <m/>
    <m/>
    <m/>
    <m/>
    <m/>
    <m/>
    <m/>
    <m/>
    <m/>
    <n v="-180"/>
    <m/>
    <m/>
    <m/>
    <n v="0"/>
    <n v="0"/>
    <s v="Sem registo"/>
  </r>
  <r>
    <d v="2026-04-02T00:00:00"/>
    <x v="1"/>
    <m/>
    <m/>
    <m/>
    <n v="12"/>
    <n v="6"/>
    <n v="0"/>
    <n v="-6"/>
    <m/>
    <m/>
    <m/>
    <m/>
    <m/>
    <m/>
    <m/>
    <s v="AGRIFEMMA01L"/>
    <m/>
    <m/>
    <m/>
    <n v="2601460"/>
    <s v="Teresa Manuel Tefula"/>
    <x v="4"/>
    <x v="60"/>
    <s v="Nhambonda"/>
    <m/>
    <m/>
    <m/>
    <m/>
    <m/>
    <m/>
    <s v="Teresa Manuel Tefula"/>
    <s v="865800883"/>
    <s v="Adolfo Antonio"/>
    <n v="842425262"/>
    <m/>
    <m/>
    <m/>
    <n v="260001"/>
    <m/>
    <m/>
    <m/>
    <m/>
    <m/>
    <m/>
    <m/>
    <m/>
    <m/>
    <m/>
    <m/>
    <m/>
    <m/>
    <n v="-12"/>
    <m/>
    <m/>
    <m/>
    <n v="0"/>
    <n v="0"/>
    <s v="Sem registo"/>
  </r>
  <r>
    <d v="2026-04-02T00:00:00"/>
    <x v="2"/>
    <m/>
    <m/>
    <m/>
    <n v="240"/>
    <n v="240"/>
    <n v="0"/>
    <n v="-240"/>
    <m/>
    <m/>
    <m/>
    <m/>
    <m/>
    <m/>
    <m/>
    <s v="SUSSACO"/>
    <m/>
    <m/>
    <m/>
    <n v="2601460"/>
    <s v="Teresa Manuel Tefula"/>
    <x v="4"/>
    <x v="60"/>
    <s v="Nhambonda"/>
    <m/>
    <m/>
    <m/>
    <m/>
    <m/>
    <m/>
    <s v="Teresa Manuel Tefula"/>
    <s v="865800883"/>
    <s v="Adolfo Antonio"/>
    <n v="842425262"/>
    <m/>
    <m/>
    <m/>
    <n v="260001"/>
    <m/>
    <m/>
    <m/>
    <m/>
    <m/>
    <m/>
    <m/>
    <m/>
    <m/>
    <m/>
    <m/>
    <m/>
    <m/>
    <n v="-240"/>
    <m/>
    <m/>
    <m/>
    <n v="0"/>
    <n v="0"/>
    <s v="Sem registo"/>
  </r>
  <r>
    <d v="2026-04-02T00:00:00"/>
    <x v="3"/>
    <m/>
    <m/>
    <m/>
    <n v="12"/>
    <n v="6"/>
    <n v="0"/>
    <n v="-6"/>
    <m/>
    <m/>
    <m/>
    <m/>
    <m/>
    <m/>
    <m/>
    <s v="AGRIMIDACLORP1L"/>
    <m/>
    <m/>
    <m/>
    <n v="2601460"/>
    <s v="Teresa Manuel Tefula"/>
    <x v="4"/>
    <x v="60"/>
    <s v="Nhambonda"/>
    <m/>
    <m/>
    <m/>
    <m/>
    <m/>
    <m/>
    <s v="Teresa Manuel Tefula"/>
    <s v="865800883"/>
    <s v="Adolfo Antonio"/>
    <n v="842425262"/>
    <m/>
    <m/>
    <m/>
    <n v="260001"/>
    <m/>
    <m/>
    <m/>
    <m/>
    <m/>
    <m/>
    <m/>
    <m/>
    <m/>
    <m/>
    <m/>
    <m/>
    <m/>
    <n v="-12"/>
    <m/>
    <m/>
    <m/>
    <n v="0"/>
    <n v="0"/>
    <s v="Sem registo"/>
  </r>
  <r>
    <d v="2026-04-02T00:00:00"/>
    <x v="4"/>
    <m/>
    <m/>
    <m/>
    <n v="150"/>
    <n v="150"/>
    <n v="0"/>
    <n v="-150"/>
    <m/>
    <m/>
    <m/>
    <m/>
    <m/>
    <m/>
    <m/>
    <s v="MXIXMILHOKG"/>
    <m/>
    <m/>
    <m/>
    <n v="2601460"/>
    <s v="Teresa Manuel Tefula"/>
    <x v="4"/>
    <x v="60"/>
    <s v="Nhambonda"/>
    <m/>
    <m/>
    <m/>
    <m/>
    <m/>
    <m/>
    <s v="Teresa Manuel Tefula"/>
    <s v="865800883"/>
    <s v="Adolfo Antonio"/>
    <n v="842425262"/>
    <m/>
    <m/>
    <m/>
    <n v="260001"/>
    <m/>
    <m/>
    <m/>
    <m/>
    <m/>
    <m/>
    <m/>
    <m/>
    <m/>
    <m/>
    <m/>
    <m/>
    <m/>
    <n v="-150"/>
    <m/>
    <m/>
    <m/>
    <n v="0"/>
    <n v="0"/>
    <s v="Sem registo"/>
  </r>
  <r>
    <d v="2026-04-02T00:00:00"/>
    <x v="0"/>
    <m/>
    <m/>
    <m/>
    <n v="30"/>
    <n v="30"/>
    <n v="30"/>
    <n v="0"/>
    <m/>
    <m/>
    <m/>
    <m/>
    <m/>
    <m/>
    <m/>
    <s v="MXIXFEIJAOKG"/>
    <m/>
    <m/>
    <m/>
    <n v="2601461"/>
    <s v="Tobias Cleyton Matlhombe"/>
    <x v="1"/>
    <x v="10"/>
    <s v="Chivonguene sede"/>
    <m/>
    <m/>
    <m/>
    <m/>
    <m/>
    <m/>
    <s v="Tobias Cleyton Matlhombe"/>
    <s v="841661073"/>
    <s v="Hércio Langa"/>
    <n v="847484009"/>
    <m/>
    <m/>
    <m/>
    <n v="260001"/>
    <m/>
    <m/>
    <m/>
    <m/>
    <m/>
    <m/>
    <m/>
    <m/>
    <m/>
    <m/>
    <m/>
    <m/>
    <m/>
    <m/>
    <m/>
    <n v="30"/>
    <m/>
    <n v="30"/>
    <n v="0"/>
    <s v="Entregue"/>
  </r>
  <r>
    <d v="2026-04-02T00:00:00"/>
    <x v="0"/>
    <m/>
    <m/>
    <m/>
    <n v="2850"/>
    <n v="2850"/>
    <n v="2850"/>
    <n v="0"/>
    <m/>
    <m/>
    <m/>
    <m/>
    <m/>
    <m/>
    <m/>
    <s v="MXIXFEIJAOKG"/>
    <m/>
    <m/>
    <m/>
    <n v="2601461"/>
    <s v="Tobias Cleyton Matlhombe"/>
    <x v="1"/>
    <x v="10"/>
    <s v="Chivonguene, Mucombo"/>
    <m/>
    <m/>
    <m/>
    <m/>
    <m/>
    <m/>
    <s v="Tobias Cleyton Matlhombe"/>
    <s v="841661073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2850"/>
    <s v="Sem registo"/>
  </r>
  <r>
    <d v="2026-04-02T00:00:00"/>
    <x v="0"/>
    <m/>
    <m/>
    <m/>
    <n v="945"/>
    <n v="945"/>
    <n v="945"/>
    <n v="0"/>
    <m/>
    <m/>
    <m/>
    <m/>
    <m/>
    <m/>
    <m/>
    <s v="MXIXFEIJAOKG"/>
    <m/>
    <m/>
    <m/>
    <n v="2601461"/>
    <s v="Tobias Cleyton Matlhombe"/>
    <x v="1"/>
    <x v="10"/>
    <s v="Chivonguene, Muginge"/>
    <m/>
    <m/>
    <m/>
    <m/>
    <m/>
    <m/>
    <s v="Tobias Cleyton Matlhombe"/>
    <s v="841661073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945"/>
    <s v="Sem registo"/>
  </r>
  <r>
    <d v="2026-04-02T00:00:00"/>
    <x v="0"/>
    <m/>
    <m/>
    <m/>
    <n v="405"/>
    <n v="405"/>
    <n v="405"/>
    <n v="0"/>
    <m/>
    <m/>
    <m/>
    <m/>
    <m/>
    <m/>
    <m/>
    <s v="MXIXFEIJAOKG"/>
    <m/>
    <m/>
    <m/>
    <n v="2601461"/>
    <s v="Tobias Cleyton Matlhombe"/>
    <x v="1"/>
    <x v="10"/>
    <s v="Chivonguene, Pfunguine"/>
    <m/>
    <m/>
    <m/>
    <m/>
    <m/>
    <m/>
    <s v="Tobias Cleyton Matlhombe"/>
    <s v="841661073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405"/>
    <s v="Sem registo"/>
  </r>
  <r>
    <d v="2026-04-02T00:00:00"/>
    <x v="0"/>
    <m/>
    <m/>
    <m/>
    <n v="675"/>
    <n v="675"/>
    <n v="675"/>
    <n v="0"/>
    <m/>
    <m/>
    <m/>
    <m/>
    <m/>
    <m/>
    <m/>
    <s v="MXIXFEIJAOKG"/>
    <m/>
    <m/>
    <m/>
    <n v="2601461"/>
    <s v="Tobias Cleyton Matlhombe"/>
    <x v="1"/>
    <x v="10"/>
    <s v="Panjane sede Nhiwana A"/>
    <m/>
    <m/>
    <m/>
    <m/>
    <m/>
    <m/>
    <s v="Tobias Cleyton Matlhombe"/>
    <s v="841661073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675"/>
    <s v="Sem registo"/>
  </r>
  <r>
    <d v="2026-04-02T00:00:00"/>
    <x v="0"/>
    <m/>
    <m/>
    <m/>
    <n v="345"/>
    <n v="345"/>
    <n v="345"/>
    <n v="0"/>
    <m/>
    <m/>
    <m/>
    <m/>
    <m/>
    <m/>
    <m/>
    <s v="MXIXFEIJAOKG"/>
    <m/>
    <m/>
    <m/>
    <n v="2601461"/>
    <s v="Tobias Cleyton Matlhombe"/>
    <x v="1"/>
    <x v="10"/>
    <s v="Panjane sede Nhiwana B"/>
    <m/>
    <m/>
    <m/>
    <m/>
    <m/>
    <m/>
    <s v="Tobias Cleyton Matlhombe"/>
    <s v="841661073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345"/>
    <s v="Sem registo"/>
  </r>
  <r>
    <d v="2026-04-02T00:00:00"/>
    <x v="0"/>
    <m/>
    <m/>
    <m/>
    <n v="240"/>
    <n v="240"/>
    <n v="240"/>
    <n v="0"/>
    <m/>
    <m/>
    <m/>
    <m/>
    <m/>
    <m/>
    <m/>
    <s v="MXIXFEIJAOKG"/>
    <m/>
    <m/>
    <m/>
    <n v="2601461"/>
    <s v="Tobias Cleyton Matlhombe"/>
    <x v="1"/>
    <x v="10"/>
    <s v="Panjane sede, Muchangana"/>
    <m/>
    <m/>
    <m/>
    <m/>
    <m/>
    <m/>
    <s v="Tobias Cleyton Matlhombe"/>
    <s v="841661073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240"/>
    <s v="Sem registo"/>
  </r>
  <r>
    <d v="2026-04-02T00:00:00"/>
    <x v="0"/>
    <m/>
    <m/>
    <m/>
    <n v="255"/>
    <n v="255"/>
    <n v="255"/>
    <n v="0"/>
    <m/>
    <m/>
    <m/>
    <m/>
    <m/>
    <m/>
    <m/>
    <s v="MXIXFEIJAOKG"/>
    <m/>
    <m/>
    <m/>
    <n v="2601461"/>
    <s v="Tobias Cleyton Matlhombe"/>
    <x v="1"/>
    <x v="10"/>
    <s v="Panjane sede, Tlongane"/>
    <m/>
    <m/>
    <m/>
    <m/>
    <m/>
    <m/>
    <s v="Tobias Cleyton Matlhombe"/>
    <s v="841661073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255"/>
    <s v="Sem registo"/>
  </r>
  <r>
    <d v="2026-04-02T00:00:00"/>
    <x v="0"/>
    <m/>
    <m/>
    <m/>
    <n v="480"/>
    <n v="480"/>
    <n v="480"/>
    <n v="0"/>
    <m/>
    <m/>
    <m/>
    <m/>
    <m/>
    <m/>
    <m/>
    <s v="MXIXFEIJAOKG"/>
    <m/>
    <m/>
    <m/>
    <n v="2601461"/>
    <s v="Tobias Cleyton Matlhombe"/>
    <x v="1"/>
    <x v="10"/>
    <s v="Panjane sede, Uacanhe"/>
    <m/>
    <m/>
    <m/>
    <m/>
    <m/>
    <m/>
    <s v="Tobias Cleyton Matlhombe"/>
    <s v="841661073"/>
    <s v="Hércio Langa"/>
    <n v="847484009"/>
    <m/>
    <m/>
    <m/>
    <n v="260001"/>
    <m/>
    <m/>
    <m/>
    <m/>
    <m/>
    <m/>
    <m/>
    <m/>
    <m/>
    <m/>
    <m/>
    <m/>
    <m/>
    <m/>
    <m/>
    <n v="480"/>
    <m/>
    <n v="480"/>
    <n v="0"/>
    <s v="Entregue"/>
  </r>
  <r>
    <d v="2026-04-02T00:00:00"/>
    <x v="1"/>
    <m/>
    <m/>
    <m/>
    <n v="2"/>
    <n v="1"/>
    <n v="1"/>
    <n v="0"/>
    <m/>
    <m/>
    <m/>
    <m/>
    <m/>
    <m/>
    <m/>
    <s v="AGRIFEMMA01L"/>
    <m/>
    <m/>
    <m/>
    <n v="2601461"/>
    <s v="Tobias Cleyton Matlhombe"/>
    <x v="1"/>
    <x v="10"/>
    <s v="Chivonguene sede"/>
    <m/>
    <m/>
    <m/>
    <m/>
    <m/>
    <m/>
    <s v="Tobias Cleyton Matlhombe"/>
    <s v="841661073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1"/>
    <s v="Sem registo"/>
  </r>
  <r>
    <d v="2026-04-02T00:00:00"/>
    <x v="1"/>
    <m/>
    <m/>
    <m/>
    <n v="190"/>
    <n v="95"/>
    <n v="95"/>
    <n v="0"/>
    <m/>
    <m/>
    <m/>
    <m/>
    <m/>
    <m/>
    <m/>
    <s v="AGRIFEMMA01L"/>
    <m/>
    <m/>
    <m/>
    <n v="2601461"/>
    <s v="Tobias Cleyton Matlhombe"/>
    <x v="1"/>
    <x v="10"/>
    <s v="Chivonguene, Mucombo"/>
    <m/>
    <m/>
    <m/>
    <m/>
    <m/>
    <m/>
    <s v="Tobias Cleyton Matlhombe"/>
    <s v="841661073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95"/>
    <s v="Sem registo"/>
  </r>
  <r>
    <d v="2026-04-02T00:00:00"/>
    <x v="1"/>
    <m/>
    <m/>
    <m/>
    <n v="63"/>
    <n v="31.5"/>
    <n v="31.5"/>
    <n v="0"/>
    <m/>
    <m/>
    <m/>
    <m/>
    <m/>
    <m/>
    <m/>
    <s v="AGRIFEMMA01L"/>
    <m/>
    <m/>
    <m/>
    <n v="2601461"/>
    <s v="Tobias Cleyton Matlhombe"/>
    <x v="1"/>
    <x v="10"/>
    <s v="Chivonguene, Muginge"/>
    <m/>
    <m/>
    <m/>
    <m/>
    <m/>
    <m/>
    <s v="Tobias Cleyton Matlhombe"/>
    <s v="841661073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31.5"/>
    <s v="Sem registo"/>
  </r>
  <r>
    <d v="2026-04-02T00:00:00"/>
    <x v="1"/>
    <m/>
    <m/>
    <m/>
    <n v="27"/>
    <n v="13.5"/>
    <n v="13.5"/>
    <n v="0"/>
    <m/>
    <m/>
    <m/>
    <m/>
    <m/>
    <m/>
    <m/>
    <s v="AGRIFEMMA01L"/>
    <m/>
    <m/>
    <m/>
    <n v="2601461"/>
    <s v="Tobias Cleyton Matlhombe"/>
    <x v="1"/>
    <x v="10"/>
    <s v="Chivonguene, Pfunguine"/>
    <m/>
    <m/>
    <m/>
    <m/>
    <m/>
    <m/>
    <s v="Tobias Cleyton Matlhombe"/>
    <s v="841661073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13.5"/>
    <s v="Sem registo"/>
  </r>
  <r>
    <d v="2026-04-02T00:00:00"/>
    <x v="1"/>
    <m/>
    <m/>
    <m/>
    <n v="45"/>
    <n v="22.5"/>
    <n v="22.5"/>
    <n v="0"/>
    <m/>
    <m/>
    <m/>
    <m/>
    <m/>
    <m/>
    <m/>
    <s v="AGRIFEMMA01L"/>
    <m/>
    <m/>
    <m/>
    <n v="2601461"/>
    <s v="Tobias Cleyton Matlhombe"/>
    <x v="1"/>
    <x v="10"/>
    <s v="Panjane sede Nhiwana A"/>
    <m/>
    <m/>
    <m/>
    <m/>
    <m/>
    <m/>
    <s v="Tobias Cleyton Matlhombe"/>
    <s v="841661073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22.5"/>
    <s v="Sem registo"/>
  </r>
  <r>
    <d v="2026-04-02T00:00:00"/>
    <x v="1"/>
    <m/>
    <m/>
    <m/>
    <n v="23"/>
    <n v="11.5"/>
    <n v="11.5"/>
    <n v="0"/>
    <m/>
    <m/>
    <m/>
    <m/>
    <m/>
    <m/>
    <m/>
    <s v="AGRIFEMMA01L"/>
    <m/>
    <m/>
    <m/>
    <n v="2601461"/>
    <s v="Tobias Cleyton Matlhombe"/>
    <x v="1"/>
    <x v="10"/>
    <s v="Panjane sede Nhiwana B"/>
    <m/>
    <m/>
    <m/>
    <m/>
    <m/>
    <m/>
    <s v="Tobias Cleyton Matlhombe"/>
    <s v="841661073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11.5"/>
    <s v="Sem registo"/>
  </r>
  <r>
    <d v="2026-04-02T00:00:00"/>
    <x v="1"/>
    <m/>
    <m/>
    <m/>
    <n v="16"/>
    <n v="8"/>
    <n v="8"/>
    <n v="0"/>
    <m/>
    <m/>
    <m/>
    <m/>
    <m/>
    <m/>
    <m/>
    <s v="AGRIFEMMA01L"/>
    <m/>
    <m/>
    <m/>
    <n v="2601461"/>
    <s v="Tobias Cleyton Matlhombe"/>
    <x v="1"/>
    <x v="10"/>
    <s v="Panjane sede, Muchangana"/>
    <m/>
    <m/>
    <m/>
    <m/>
    <m/>
    <m/>
    <s v="Tobias Cleyton Matlhombe"/>
    <s v="841661073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8"/>
    <s v="Sem registo"/>
  </r>
  <r>
    <d v="2026-04-02T00:00:00"/>
    <x v="1"/>
    <m/>
    <m/>
    <m/>
    <n v="17"/>
    <n v="8.5"/>
    <n v="8.5"/>
    <n v="0"/>
    <m/>
    <m/>
    <m/>
    <m/>
    <m/>
    <m/>
    <m/>
    <s v="AGRIFEMMA01L"/>
    <m/>
    <m/>
    <m/>
    <n v="2601461"/>
    <s v="Tobias Cleyton Matlhombe"/>
    <x v="1"/>
    <x v="10"/>
    <s v="Panjane sede, Tlongane"/>
    <m/>
    <m/>
    <m/>
    <m/>
    <m/>
    <m/>
    <s v="Tobias Cleyton Matlhombe"/>
    <s v="841661073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8.5"/>
    <s v="Sem registo"/>
  </r>
  <r>
    <d v="2026-04-02T00:00:00"/>
    <x v="1"/>
    <m/>
    <m/>
    <m/>
    <n v="32"/>
    <n v="16"/>
    <n v="16"/>
    <n v="0"/>
    <m/>
    <m/>
    <m/>
    <m/>
    <m/>
    <m/>
    <m/>
    <s v="AGRIFEMMA01L"/>
    <m/>
    <m/>
    <m/>
    <n v="2601461"/>
    <s v="Tobias Cleyton Matlhombe"/>
    <x v="1"/>
    <x v="10"/>
    <s v="Panjane sede, Uacanhe"/>
    <m/>
    <m/>
    <m/>
    <m/>
    <m/>
    <m/>
    <s v="Tobias Cleyton Matlhombe"/>
    <s v="841661073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16"/>
    <s v="Sem registo"/>
  </r>
  <r>
    <d v="2026-04-02T00:00:00"/>
    <x v="2"/>
    <m/>
    <m/>
    <m/>
    <n v="40"/>
    <n v="40"/>
    <n v="40"/>
    <n v="0"/>
    <m/>
    <m/>
    <m/>
    <m/>
    <m/>
    <m/>
    <m/>
    <s v="SUSSACO"/>
    <m/>
    <m/>
    <m/>
    <n v="2601461"/>
    <s v="Tobias Cleyton Matlhombe"/>
    <x v="1"/>
    <x v="10"/>
    <s v="Chivonguene sede"/>
    <m/>
    <m/>
    <m/>
    <m/>
    <m/>
    <m/>
    <s v="Tobias Cleyton Matlhombe"/>
    <s v="841661073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40"/>
    <s v="Sem registo"/>
  </r>
  <r>
    <d v="2026-04-02T00:00:00"/>
    <x v="2"/>
    <m/>
    <m/>
    <m/>
    <n v="3800"/>
    <n v="3800"/>
    <n v="3800"/>
    <n v="0"/>
    <m/>
    <m/>
    <m/>
    <m/>
    <m/>
    <m/>
    <m/>
    <s v="SUSSACO"/>
    <m/>
    <m/>
    <m/>
    <n v="2601461"/>
    <s v="Tobias Cleyton Matlhombe"/>
    <x v="1"/>
    <x v="10"/>
    <s v="Chivonguene, Mucombo"/>
    <m/>
    <m/>
    <m/>
    <m/>
    <m/>
    <m/>
    <s v="Tobias Cleyton Matlhombe"/>
    <s v="841661073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3800"/>
    <s v="Sem registo"/>
  </r>
  <r>
    <d v="2026-04-02T00:00:00"/>
    <x v="2"/>
    <m/>
    <m/>
    <m/>
    <n v="1260"/>
    <n v="1260"/>
    <n v="1260"/>
    <n v="0"/>
    <m/>
    <m/>
    <m/>
    <m/>
    <m/>
    <m/>
    <m/>
    <s v="SUSSACO"/>
    <m/>
    <m/>
    <m/>
    <n v="2601461"/>
    <s v="Tobias Cleyton Matlhombe"/>
    <x v="1"/>
    <x v="10"/>
    <s v="Chivonguene, Muginge"/>
    <m/>
    <m/>
    <m/>
    <m/>
    <m/>
    <m/>
    <s v="Tobias Cleyton Matlhombe"/>
    <s v="841661073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1260"/>
    <s v="Sem registo"/>
  </r>
  <r>
    <d v="2026-04-02T00:00:00"/>
    <x v="2"/>
    <m/>
    <m/>
    <m/>
    <n v="540"/>
    <n v="540"/>
    <n v="540"/>
    <n v="0"/>
    <m/>
    <m/>
    <m/>
    <m/>
    <m/>
    <m/>
    <m/>
    <s v="SUSSACO"/>
    <m/>
    <m/>
    <m/>
    <n v="2601461"/>
    <s v="Tobias Cleyton Matlhombe"/>
    <x v="1"/>
    <x v="10"/>
    <s v="Chivonguene, Pfunguine"/>
    <m/>
    <m/>
    <m/>
    <m/>
    <m/>
    <m/>
    <s v="Tobias Cleyton Matlhombe"/>
    <s v="841661073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540"/>
    <s v="Sem registo"/>
  </r>
  <r>
    <d v="2026-04-02T00:00:00"/>
    <x v="2"/>
    <m/>
    <m/>
    <m/>
    <n v="900"/>
    <n v="900"/>
    <n v="900"/>
    <n v="0"/>
    <m/>
    <m/>
    <m/>
    <m/>
    <m/>
    <m/>
    <m/>
    <s v="SUSSACO"/>
    <m/>
    <m/>
    <m/>
    <n v="2601461"/>
    <s v="Tobias Cleyton Matlhombe"/>
    <x v="1"/>
    <x v="10"/>
    <s v="Panjane sede Nhiwana A"/>
    <m/>
    <m/>
    <m/>
    <m/>
    <m/>
    <m/>
    <s v="Tobias Cleyton Matlhombe"/>
    <s v="841661073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900"/>
    <s v="Sem registo"/>
  </r>
  <r>
    <d v="2026-04-02T00:00:00"/>
    <x v="2"/>
    <m/>
    <m/>
    <m/>
    <n v="460"/>
    <n v="460"/>
    <n v="460"/>
    <n v="0"/>
    <m/>
    <m/>
    <m/>
    <m/>
    <m/>
    <m/>
    <m/>
    <s v="SUSSACO"/>
    <m/>
    <m/>
    <m/>
    <n v="2601461"/>
    <s v="Tobias Cleyton Matlhombe"/>
    <x v="1"/>
    <x v="10"/>
    <s v="Panjane sede Nhiwana B"/>
    <m/>
    <m/>
    <m/>
    <m/>
    <m/>
    <m/>
    <s v="Tobias Cleyton Matlhombe"/>
    <s v="841661073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460"/>
    <s v="Sem registo"/>
  </r>
  <r>
    <d v="2026-04-02T00:00:00"/>
    <x v="2"/>
    <m/>
    <m/>
    <m/>
    <n v="320"/>
    <n v="320"/>
    <n v="320"/>
    <n v="0"/>
    <m/>
    <m/>
    <m/>
    <m/>
    <m/>
    <m/>
    <m/>
    <s v="SUSSACO"/>
    <m/>
    <m/>
    <m/>
    <n v="2601461"/>
    <s v="Tobias Cleyton Matlhombe"/>
    <x v="1"/>
    <x v="10"/>
    <s v="Panjane sede, Muchangana"/>
    <m/>
    <m/>
    <m/>
    <m/>
    <m/>
    <m/>
    <s v="Tobias Cleyton Matlhombe"/>
    <s v="841661073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320"/>
    <s v="Sem registo"/>
  </r>
  <r>
    <d v="2026-04-02T00:00:00"/>
    <x v="2"/>
    <m/>
    <m/>
    <m/>
    <n v="340"/>
    <n v="340"/>
    <n v="340"/>
    <n v="0"/>
    <m/>
    <m/>
    <m/>
    <m/>
    <m/>
    <m/>
    <m/>
    <s v="SUSSACO"/>
    <m/>
    <m/>
    <m/>
    <n v="2601461"/>
    <s v="Tobias Cleyton Matlhombe"/>
    <x v="1"/>
    <x v="10"/>
    <s v="Panjane sede, Tlongane"/>
    <m/>
    <m/>
    <m/>
    <m/>
    <m/>
    <m/>
    <s v="Tobias Cleyton Matlhombe"/>
    <s v="841661073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340"/>
    <s v="Sem registo"/>
  </r>
  <r>
    <d v="2026-04-02T00:00:00"/>
    <x v="2"/>
    <m/>
    <m/>
    <m/>
    <n v="640"/>
    <n v="640"/>
    <n v="640"/>
    <n v="0"/>
    <m/>
    <m/>
    <m/>
    <m/>
    <m/>
    <m/>
    <m/>
    <s v="SUSSACO"/>
    <m/>
    <m/>
    <m/>
    <n v="2601461"/>
    <s v="Tobias Cleyton Matlhombe"/>
    <x v="1"/>
    <x v="10"/>
    <s v="Panjane sede, Uacanhe"/>
    <m/>
    <m/>
    <m/>
    <m/>
    <m/>
    <m/>
    <s v="Tobias Cleyton Matlhombe"/>
    <s v="841661073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640"/>
    <s v="Sem registo"/>
  </r>
  <r>
    <d v="2026-04-02T00:00:00"/>
    <x v="3"/>
    <m/>
    <m/>
    <m/>
    <n v="2"/>
    <n v="1"/>
    <n v="1"/>
    <n v="0"/>
    <m/>
    <m/>
    <m/>
    <m/>
    <m/>
    <m/>
    <m/>
    <s v="AGRIMIDACLORP1L"/>
    <m/>
    <m/>
    <m/>
    <n v="2601461"/>
    <s v="Tobias Cleyton Matlhombe"/>
    <x v="1"/>
    <x v="10"/>
    <s v="Chivonguene sede"/>
    <m/>
    <m/>
    <m/>
    <m/>
    <m/>
    <m/>
    <s v="Tobias Cleyton Matlhombe"/>
    <s v="841661073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1"/>
    <s v="Sem registo"/>
  </r>
  <r>
    <d v="2026-04-02T00:00:00"/>
    <x v="3"/>
    <m/>
    <m/>
    <m/>
    <n v="190"/>
    <n v="95"/>
    <n v="95"/>
    <n v="0"/>
    <m/>
    <m/>
    <m/>
    <m/>
    <m/>
    <m/>
    <m/>
    <s v="AGRIMIDACLORP1L"/>
    <m/>
    <m/>
    <m/>
    <n v="2601461"/>
    <s v="Tobias Cleyton Matlhombe"/>
    <x v="1"/>
    <x v="10"/>
    <s v="Chivonguene, Mucombo"/>
    <m/>
    <m/>
    <m/>
    <m/>
    <m/>
    <m/>
    <s v="Tobias Cleyton Matlhombe"/>
    <s v="841661073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95"/>
    <s v="Sem registo"/>
  </r>
  <r>
    <d v="2026-04-02T00:00:00"/>
    <x v="3"/>
    <m/>
    <m/>
    <m/>
    <n v="63"/>
    <n v="31.5"/>
    <n v="31.5"/>
    <n v="0"/>
    <m/>
    <m/>
    <m/>
    <m/>
    <m/>
    <m/>
    <m/>
    <s v="AGRIMIDACLORP1L"/>
    <m/>
    <m/>
    <m/>
    <n v="2601461"/>
    <s v="Tobias Cleyton Matlhombe"/>
    <x v="1"/>
    <x v="10"/>
    <s v="Chivonguene, Muginge"/>
    <m/>
    <m/>
    <m/>
    <m/>
    <m/>
    <m/>
    <s v="Tobias Cleyton Matlhombe"/>
    <s v="841661073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31.5"/>
    <s v="Sem registo"/>
  </r>
  <r>
    <d v="2026-04-02T00:00:00"/>
    <x v="3"/>
    <m/>
    <m/>
    <m/>
    <n v="27"/>
    <n v="13.5"/>
    <n v="13.5"/>
    <n v="0"/>
    <m/>
    <m/>
    <m/>
    <m/>
    <m/>
    <m/>
    <m/>
    <s v="AGRIMIDACLORP1L"/>
    <m/>
    <m/>
    <m/>
    <n v="2601461"/>
    <s v="Tobias Cleyton Matlhombe"/>
    <x v="1"/>
    <x v="10"/>
    <s v="Chivonguene, Pfunguine"/>
    <m/>
    <m/>
    <m/>
    <m/>
    <m/>
    <m/>
    <s v="Tobias Cleyton Matlhombe"/>
    <s v="841661073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13.5"/>
    <s v="Sem registo"/>
  </r>
  <r>
    <d v="2026-04-02T00:00:00"/>
    <x v="3"/>
    <m/>
    <m/>
    <m/>
    <n v="45"/>
    <n v="22.5"/>
    <n v="22.5"/>
    <n v="0"/>
    <m/>
    <m/>
    <m/>
    <m/>
    <m/>
    <m/>
    <m/>
    <s v="AGRIMIDACLORP1L"/>
    <m/>
    <m/>
    <m/>
    <n v="2601461"/>
    <s v="Tobias Cleyton Matlhombe"/>
    <x v="1"/>
    <x v="10"/>
    <s v="Panjane sede Nhiwana A"/>
    <m/>
    <m/>
    <m/>
    <m/>
    <m/>
    <m/>
    <s v="Tobias Cleyton Matlhombe"/>
    <s v="841661073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22.5"/>
    <s v="Sem registo"/>
  </r>
  <r>
    <d v="2026-04-02T00:00:00"/>
    <x v="3"/>
    <m/>
    <m/>
    <m/>
    <n v="23"/>
    <n v="11.5"/>
    <n v="11.5"/>
    <n v="0"/>
    <m/>
    <m/>
    <m/>
    <m/>
    <m/>
    <m/>
    <m/>
    <s v="AGRIMIDACLORP1L"/>
    <m/>
    <m/>
    <m/>
    <n v="2601461"/>
    <s v="Tobias Cleyton Matlhombe"/>
    <x v="1"/>
    <x v="10"/>
    <s v="Panjane sede Nhiwana B"/>
    <m/>
    <m/>
    <m/>
    <m/>
    <m/>
    <m/>
    <s v="Tobias Cleyton Matlhombe"/>
    <s v="841661073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11.5"/>
    <s v="Sem registo"/>
  </r>
  <r>
    <d v="2026-04-02T00:00:00"/>
    <x v="3"/>
    <m/>
    <m/>
    <m/>
    <n v="16"/>
    <n v="8"/>
    <n v="8"/>
    <n v="0"/>
    <m/>
    <m/>
    <m/>
    <m/>
    <m/>
    <m/>
    <m/>
    <s v="AGRIMIDACLORP1L"/>
    <m/>
    <m/>
    <m/>
    <n v="2601461"/>
    <s v="Tobias Cleyton Matlhombe"/>
    <x v="1"/>
    <x v="10"/>
    <s v="Panjane sede, Muchangana"/>
    <m/>
    <m/>
    <m/>
    <m/>
    <m/>
    <m/>
    <s v="Tobias Cleyton Matlhombe"/>
    <s v="841661073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8"/>
    <s v="Sem registo"/>
  </r>
  <r>
    <d v="2026-04-02T00:00:00"/>
    <x v="3"/>
    <m/>
    <m/>
    <m/>
    <n v="17"/>
    <n v="8.5"/>
    <n v="8.5"/>
    <n v="0"/>
    <m/>
    <m/>
    <m/>
    <m/>
    <m/>
    <m/>
    <m/>
    <s v="AGRIMIDACLORP1L"/>
    <m/>
    <m/>
    <m/>
    <n v="2601461"/>
    <s v="Tobias Cleyton Matlhombe"/>
    <x v="1"/>
    <x v="10"/>
    <s v="Panjane sede, Tlongane"/>
    <m/>
    <m/>
    <m/>
    <m/>
    <m/>
    <m/>
    <s v="Tobias Cleyton Matlhombe"/>
    <s v="841661073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8.5"/>
    <s v="Sem registo"/>
  </r>
  <r>
    <d v="2026-04-02T00:00:00"/>
    <x v="3"/>
    <m/>
    <m/>
    <m/>
    <n v="32"/>
    <n v="16"/>
    <n v="16"/>
    <n v="0"/>
    <m/>
    <m/>
    <m/>
    <m/>
    <m/>
    <m/>
    <m/>
    <s v="AGRIMIDACLORP1L"/>
    <m/>
    <m/>
    <m/>
    <n v="2601461"/>
    <s v="Tobias Cleyton Matlhombe"/>
    <x v="1"/>
    <x v="10"/>
    <s v="Panjane sede, Uacanhe"/>
    <m/>
    <m/>
    <m/>
    <m/>
    <m/>
    <m/>
    <s v="Tobias Cleyton Matlhombe"/>
    <s v="841661073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16"/>
    <s v="Sem registo"/>
  </r>
  <r>
    <d v="2026-04-02T00:00:00"/>
    <x v="4"/>
    <m/>
    <m/>
    <m/>
    <n v="25"/>
    <n v="25"/>
    <n v="25"/>
    <n v="0"/>
    <m/>
    <m/>
    <m/>
    <m/>
    <m/>
    <m/>
    <m/>
    <s v="MXIXMILHOKG"/>
    <m/>
    <m/>
    <m/>
    <n v="2601461"/>
    <s v="Tobias Cleyton Matlhombe"/>
    <x v="1"/>
    <x v="10"/>
    <s v="Chivonguene sede"/>
    <m/>
    <m/>
    <m/>
    <m/>
    <m/>
    <m/>
    <s v="Tobias Cleyton Matlhombe"/>
    <s v="841661073"/>
    <s v="Hércio Langa"/>
    <n v="847484009"/>
    <m/>
    <m/>
    <m/>
    <n v="260001"/>
    <m/>
    <m/>
    <m/>
    <m/>
    <m/>
    <m/>
    <m/>
    <m/>
    <m/>
    <m/>
    <m/>
    <m/>
    <m/>
    <m/>
    <m/>
    <n v="25"/>
    <m/>
    <n v="25"/>
    <n v="0"/>
    <s v="Entregue"/>
  </r>
  <r>
    <d v="2026-04-02T00:00:00"/>
    <x v="4"/>
    <m/>
    <m/>
    <m/>
    <n v="2375"/>
    <n v="2375"/>
    <n v="2375"/>
    <n v="0"/>
    <m/>
    <m/>
    <m/>
    <m/>
    <m/>
    <m/>
    <m/>
    <s v="MXIXMILHOKG"/>
    <m/>
    <m/>
    <m/>
    <n v="2601461"/>
    <s v="Tobias Cleyton Matlhombe"/>
    <x v="1"/>
    <x v="10"/>
    <s v="Chivonguene, Mucombo"/>
    <m/>
    <m/>
    <m/>
    <m/>
    <m/>
    <m/>
    <s v="Tobias Cleyton Matlhombe"/>
    <s v="841661073"/>
    <s v="Hércio Langa"/>
    <n v="847484009"/>
    <m/>
    <m/>
    <m/>
    <n v="260001"/>
    <m/>
    <m/>
    <m/>
    <m/>
    <m/>
    <m/>
    <m/>
    <m/>
    <m/>
    <m/>
    <m/>
    <m/>
    <m/>
    <m/>
    <m/>
    <n v="2375"/>
    <m/>
    <n v="2375"/>
    <n v="0"/>
    <s v="Entregue"/>
  </r>
  <r>
    <d v="2026-04-02T00:00:00"/>
    <x v="4"/>
    <m/>
    <m/>
    <m/>
    <n v="787.5"/>
    <n v="787.5"/>
    <n v="787.5"/>
    <n v="0"/>
    <m/>
    <m/>
    <m/>
    <m/>
    <m/>
    <m/>
    <m/>
    <s v="MXIXMILHOKG"/>
    <m/>
    <m/>
    <m/>
    <n v="2601461"/>
    <s v="Tobias Cleyton Matlhombe"/>
    <x v="1"/>
    <x v="10"/>
    <s v="Chivonguene, Muginge"/>
    <m/>
    <m/>
    <m/>
    <m/>
    <m/>
    <m/>
    <s v="Tobias Cleyton Matlhombe"/>
    <s v="841661073"/>
    <s v="Hércio Langa"/>
    <n v="847484009"/>
    <m/>
    <m/>
    <m/>
    <n v="260001"/>
    <m/>
    <m/>
    <m/>
    <m/>
    <m/>
    <m/>
    <m/>
    <m/>
    <m/>
    <m/>
    <m/>
    <m/>
    <m/>
    <m/>
    <m/>
    <n v="788"/>
    <m/>
    <n v="788"/>
    <n v="0.5"/>
    <s v="Entregue"/>
  </r>
  <r>
    <d v="2026-04-02T00:00:00"/>
    <x v="4"/>
    <m/>
    <m/>
    <m/>
    <n v="337.5"/>
    <n v="337.5"/>
    <n v="337.5"/>
    <n v="0"/>
    <m/>
    <m/>
    <m/>
    <m/>
    <m/>
    <m/>
    <m/>
    <s v="MXIXMILHOKG"/>
    <m/>
    <m/>
    <m/>
    <n v="2601461"/>
    <s v="Tobias Cleyton Matlhombe"/>
    <x v="1"/>
    <x v="10"/>
    <s v="Chivonguene, Pfunguine"/>
    <m/>
    <m/>
    <m/>
    <m/>
    <m/>
    <m/>
    <s v="Tobias Cleyton Matlhombe"/>
    <s v="841661073"/>
    <s v="Hércio Langa"/>
    <n v="847484009"/>
    <m/>
    <m/>
    <m/>
    <n v="260001"/>
    <m/>
    <m/>
    <m/>
    <m/>
    <m/>
    <m/>
    <m/>
    <m/>
    <m/>
    <m/>
    <m/>
    <m/>
    <m/>
    <m/>
    <m/>
    <n v="338"/>
    <m/>
    <n v="338"/>
    <n v="0.5"/>
    <s v="Entregue"/>
  </r>
  <r>
    <d v="2026-04-02T00:00:00"/>
    <x v="4"/>
    <m/>
    <m/>
    <m/>
    <n v="562.5"/>
    <n v="562.5"/>
    <n v="562.5"/>
    <n v="0"/>
    <m/>
    <m/>
    <m/>
    <m/>
    <m/>
    <m/>
    <m/>
    <s v="MXIXMILHOKG"/>
    <m/>
    <m/>
    <m/>
    <n v="2601461"/>
    <s v="Tobias Cleyton Matlhombe"/>
    <x v="1"/>
    <x v="10"/>
    <s v="Panjane sede Nhiwana A"/>
    <m/>
    <m/>
    <m/>
    <m/>
    <m/>
    <m/>
    <s v="Tobias Cleyton Matlhombe"/>
    <s v="841661073"/>
    <s v="Hércio Langa"/>
    <n v="847484009"/>
    <m/>
    <m/>
    <m/>
    <n v="260001"/>
    <m/>
    <m/>
    <m/>
    <m/>
    <m/>
    <m/>
    <m/>
    <m/>
    <m/>
    <m/>
    <m/>
    <m/>
    <m/>
    <m/>
    <m/>
    <n v="562"/>
    <m/>
    <n v="562"/>
    <n v="-0.5"/>
    <s v="Entregue"/>
  </r>
  <r>
    <d v="2026-04-02T00:00:00"/>
    <x v="4"/>
    <m/>
    <m/>
    <m/>
    <n v="287.5"/>
    <n v="287.5"/>
    <n v="287.5"/>
    <n v="0"/>
    <m/>
    <m/>
    <m/>
    <m/>
    <m/>
    <m/>
    <m/>
    <s v="MXIXMILHOKG"/>
    <m/>
    <m/>
    <m/>
    <n v="2601461"/>
    <s v="Tobias Cleyton Matlhombe"/>
    <x v="1"/>
    <x v="10"/>
    <s v="Panjane sede Nhiwana B"/>
    <m/>
    <m/>
    <m/>
    <m/>
    <m/>
    <m/>
    <s v="Tobias Cleyton Matlhombe"/>
    <s v="841661073"/>
    <s v="Hércio Langa"/>
    <n v="847484009"/>
    <m/>
    <m/>
    <m/>
    <n v="260001"/>
    <m/>
    <m/>
    <m/>
    <m/>
    <m/>
    <m/>
    <m/>
    <m/>
    <m/>
    <m/>
    <m/>
    <m/>
    <m/>
    <m/>
    <m/>
    <n v="288"/>
    <m/>
    <n v="288"/>
    <n v="0.5"/>
    <s v="Entregue"/>
  </r>
  <r>
    <d v="2026-04-02T00:00:00"/>
    <x v="4"/>
    <m/>
    <m/>
    <m/>
    <n v="200"/>
    <n v="200"/>
    <n v="200"/>
    <n v="0"/>
    <m/>
    <m/>
    <m/>
    <m/>
    <m/>
    <m/>
    <m/>
    <s v="MXIXMILHOKG"/>
    <m/>
    <m/>
    <m/>
    <n v="2601461"/>
    <s v="Tobias Cleyton Matlhombe"/>
    <x v="1"/>
    <x v="10"/>
    <s v="Panjane sede, Muchangana"/>
    <m/>
    <m/>
    <m/>
    <m/>
    <m/>
    <m/>
    <s v="Tobias Cleyton Matlhombe"/>
    <s v="841661073"/>
    <s v="Hércio Langa"/>
    <n v="847484009"/>
    <m/>
    <m/>
    <m/>
    <n v="260001"/>
    <m/>
    <m/>
    <m/>
    <m/>
    <m/>
    <m/>
    <m/>
    <m/>
    <m/>
    <m/>
    <m/>
    <m/>
    <m/>
    <m/>
    <m/>
    <n v="200"/>
    <m/>
    <n v="200"/>
    <n v="0"/>
    <s v="Entregue"/>
  </r>
  <r>
    <d v="2026-04-02T00:00:00"/>
    <x v="4"/>
    <m/>
    <m/>
    <m/>
    <n v="212.5"/>
    <n v="212.5"/>
    <n v="212.5"/>
    <n v="0"/>
    <m/>
    <m/>
    <m/>
    <m/>
    <m/>
    <m/>
    <m/>
    <s v="MXIXMILHOKG"/>
    <m/>
    <m/>
    <m/>
    <n v="2601461"/>
    <s v="Tobias Cleyton Matlhombe"/>
    <x v="1"/>
    <x v="10"/>
    <s v="Panjane sede, Tlongane"/>
    <m/>
    <m/>
    <m/>
    <m/>
    <m/>
    <m/>
    <s v="Tobias Cleyton Matlhombe"/>
    <s v="841661073"/>
    <s v="Hércio Langa"/>
    <n v="847484009"/>
    <m/>
    <m/>
    <m/>
    <n v="260001"/>
    <m/>
    <m/>
    <m/>
    <m/>
    <m/>
    <m/>
    <m/>
    <m/>
    <m/>
    <m/>
    <m/>
    <m/>
    <m/>
    <m/>
    <m/>
    <n v="212"/>
    <m/>
    <n v="212"/>
    <n v="-0.5"/>
    <s v="Entregue"/>
  </r>
  <r>
    <d v="2026-04-02T00:00:00"/>
    <x v="4"/>
    <m/>
    <m/>
    <m/>
    <n v="400"/>
    <n v="400"/>
    <n v="400"/>
    <n v="0"/>
    <m/>
    <m/>
    <m/>
    <m/>
    <m/>
    <m/>
    <m/>
    <s v="MXIXMILHOKG"/>
    <m/>
    <m/>
    <m/>
    <n v="2601461"/>
    <s v="Tobias Cleyton Matlhombe"/>
    <x v="1"/>
    <x v="10"/>
    <s v="Panjane sede, Uacanhe"/>
    <m/>
    <m/>
    <m/>
    <m/>
    <m/>
    <m/>
    <s v="Tobias Cleyton Matlhombe"/>
    <s v="841661073"/>
    <s v="Hércio Langa"/>
    <n v="847484009"/>
    <m/>
    <m/>
    <m/>
    <n v="260001"/>
    <m/>
    <m/>
    <m/>
    <m/>
    <m/>
    <m/>
    <m/>
    <m/>
    <m/>
    <m/>
    <m/>
    <m/>
    <m/>
    <m/>
    <m/>
    <n v="400"/>
    <m/>
    <n v="400"/>
    <n v="0"/>
    <s v="Entregue"/>
  </r>
  <r>
    <d v="2026-04-02T00:00:00"/>
    <x v="0"/>
    <m/>
    <m/>
    <m/>
    <n v="330"/>
    <n v="330"/>
    <n v="120"/>
    <n v="-210"/>
    <m/>
    <m/>
    <m/>
    <m/>
    <m/>
    <m/>
    <m/>
    <s v="MXIXFEIJAOKG"/>
    <m/>
    <m/>
    <m/>
    <n v="2601462"/>
    <s v="Tobias Moises"/>
    <x v="0"/>
    <x v="56"/>
    <s v="Mobede"/>
    <m/>
    <m/>
    <m/>
    <m/>
    <m/>
    <m/>
    <s v="Tobias Moises"/>
    <s v="878129291"/>
    <s v="Ernesto Carlos Retxua"/>
    <n v="878543976"/>
    <m/>
    <m/>
    <m/>
    <n v="260001"/>
    <m/>
    <m/>
    <m/>
    <m/>
    <m/>
    <m/>
    <m/>
    <m/>
    <m/>
    <m/>
    <m/>
    <m/>
    <m/>
    <n v="-210"/>
    <m/>
    <m/>
    <m/>
    <n v="0"/>
    <n v="-120"/>
    <s v="Sem registo"/>
  </r>
  <r>
    <d v="2026-04-02T00:00:00"/>
    <x v="1"/>
    <m/>
    <m/>
    <m/>
    <n v="22"/>
    <n v="11"/>
    <n v="8"/>
    <n v="-3"/>
    <m/>
    <m/>
    <m/>
    <m/>
    <m/>
    <m/>
    <m/>
    <s v="AGRIFEMMA01L"/>
    <m/>
    <m/>
    <m/>
    <n v="2601462"/>
    <s v="Tobias Moises"/>
    <x v="0"/>
    <x v="56"/>
    <s v="Mobede"/>
    <m/>
    <m/>
    <m/>
    <m/>
    <m/>
    <m/>
    <s v="Tobias Moises"/>
    <s v="878129291"/>
    <s v="Ernesto Carlos Retxua"/>
    <n v="878543976"/>
    <m/>
    <m/>
    <m/>
    <n v="260001"/>
    <m/>
    <m/>
    <m/>
    <m/>
    <m/>
    <m/>
    <m/>
    <m/>
    <m/>
    <m/>
    <m/>
    <m/>
    <m/>
    <n v="-14"/>
    <m/>
    <m/>
    <m/>
    <n v="0"/>
    <n v="-8"/>
    <s v="Sem registo"/>
  </r>
  <r>
    <d v="2026-04-02T00:00:00"/>
    <x v="2"/>
    <m/>
    <m/>
    <m/>
    <n v="440"/>
    <n v="440"/>
    <n v="160"/>
    <n v="-280"/>
    <m/>
    <m/>
    <m/>
    <m/>
    <m/>
    <m/>
    <m/>
    <s v="SUSSACO"/>
    <m/>
    <m/>
    <m/>
    <n v="2601462"/>
    <s v="Tobias Moises"/>
    <x v="0"/>
    <x v="56"/>
    <s v="Mobede"/>
    <m/>
    <m/>
    <m/>
    <m/>
    <m/>
    <m/>
    <s v="Tobias Moises"/>
    <s v="878129291"/>
    <s v="Ernesto Carlos Retxua"/>
    <n v="878543976"/>
    <m/>
    <m/>
    <m/>
    <n v="260001"/>
    <m/>
    <m/>
    <m/>
    <m/>
    <m/>
    <m/>
    <m/>
    <m/>
    <m/>
    <m/>
    <m/>
    <m/>
    <m/>
    <n v="-280"/>
    <m/>
    <m/>
    <m/>
    <n v="0"/>
    <n v="-160"/>
    <s v="Sem registo"/>
  </r>
  <r>
    <d v="2026-04-02T00:00:00"/>
    <x v="3"/>
    <m/>
    <m/>
    <m/>
    <n v="18"/>
    <n v="9"/>
    <n v="8"/>
    <n v="-1"/>
    <m/>
    <m/>
    <m/>
    <m/>
    <m/>
    <m/>
    <m/>
    <s v="AGRIMIDACLORP1L"/>
    <m/>
    <m/>
    <m/>
    <n v="2601462"/>
    <s v="Tobias Moises"/>
    <x v="0"/>
    <x v="56"/>
    <s v="Mobede"/>
    <m/>
    <m/>
    <m/>
    <m/>
    <m/>
    <m/>
    <s v="Tobias Moises"/>
    <s v="878129291"/>
    <s v="Ernesto Carlos Retxua"/>
    <n v="878543976"/>
    <m/>
    <m/>
    <m/>
    <n v="260001"/>
    <m/>
    <m/>
    <m/>
    <m/>
    <m/>
    <m/>
    <m/>
    <m/>
    <m/>
    <m/>
    <m/>
    <m/>
    <m/>
    <n v="-10"/>
    <m/>
    <m/>
    <m/>
    <n v="0"/>
    <n v="-8"/>
    <s v="Sem registo"/>
  </r>
  <r>
    <d v="2026-04-02T00:00:00"/>
    <x v="4"/>
    <m/>
    <m/>
    <m/>
    <n v="225"/>
    <n v="225"/>
    <n v="100"/>
    <n v="-125"/>
    <n v="8"/>
    <m/>
    <m/>
    <m/>
    <m/>
    <m/>
    <m/>
    <s v="MXIXMILHOKG"/>
    <m/>
    <m/>
    <m/>
    <n v="2601462"/>
    <s v="Tobias Moises"/>
    <x v="0"/>
    <x v="56"/>
    <s v="Mobede"/>
    <m/>
    <m/>
    <m/>
    <m/>
    <m/>
    <m/>
    <s v="Tobias Moises"/>
    <s v="878129291"/>
    <s v="Ernesto Carlos Retxua"/>
    <n v="878543976"/>
    <m/>
    <m/>
    <m/>
    <n v="260001"/>
    <m/>
    <m/>
    <m/>
    <m/>
    <m/>
    <m/>
    <m/>
    <m/>
    <m/>
    <m/>
    <m/>
    <m/>
    <m/>
    <n v="-125"/>
    <m/>
    <m/>
    <m/>
    <n v="0"/>
    <n v="-100"/>
    <s v="Sem registo"/>
  </r>
  <r>
    <d v="2026-04-02T00:00:00"/>
    <x v="5"/>
    <m/>
    <m/>
    <m/>
    <n v="12"/>
    <n v="6"/>
    <n v="0"/>
    <n v="-6"/>
    <m/>
    <m/>
    <m/>
    <m/>
    <m/>
    <m/>
    <m/>
    <s v="AGRIMHMCPA1L"/>
    <m/>
    <m/>
    <m/>
    <n v="2601462"/>
    <s v="Tobias Moises"/>
    <x v="0"/>
    <x v="56"/>
    <s v="Mobede"/>
    <m/>
    <m/>
    <m/>
    <m/>
    <m/>
    <m/>
    <s v="Tobias Moises"/>
    <s v="878129291"/>
    <s v="Ernesto Carlos Retxua"/>
    <n v="878543976"/>
    <m/>
    <m/>
    <m/>
    <n v="260001"/>
    <m/>
    <m/>
    <m/>
    <m/>
    <m/>
    <m/>
    <m/>
    <m/>
    <m/>
    <m/>
    <m/>
    <m/>
    <m/>
    <n v="-12"/>
    <m/>
    <m/>
    <m/>
    <n v="0"/>
    <n v="0"/>
    <s v="Sem registo"/>
  </r>
  <r>
    <d v="2026-04-02T00:00:00"/>
    <x v="6"/>
    <m/>
    <m/>
    <m/>
    <n v="200"/>
    <n v="200"/>
    <n v="0"/>
    <n v="-200"/>
    <m/>
    <n v="0"/>
    <m/>
    <m/>
    <m/>
    <m/>
    <m/>
    <s v="MXIXARROZKG"/>
    <m/>
    <m/>
    <m/>
    <n v="2601462"/>
    <s v="Tobias Moises"/>
    <x v="0"/>
    <x v="56"/>
    <s v="Mobede"/>
    <m/>
    <m/>
    <m/>
    <m/>
    <m/>
    <m/>
    <s v="Tobias Moises"/>
    <s v="878129291"/>
    <s v="Ernesto Carlos Retxua"/>
    <n v="878543976"/>
    <m/>
    <m/>
    <m/>
    <n v="260001"/>
    <m/>
    <m/>
    <m/>
    <m/>
    <m/>
    <m/>
    <m/>
    <m/>
    <m/>
    <m/>
    <m/>
    <m/>
    <m/>
    <n v="-200"/>
    <m/>
    <m/>
    <m/>
    <n v="0"/>
    <n v="0"/>
    <s v="Sem registo"/>
  </r>
  <r>
    <d v="2026-04-02T00:00:00"/>
    <x v="0"/>
    <m/>
    <m/>
    <m/>
    <n v="5205"/>
    <n v="5205"/>
    <n v="1080"/>
    <n v="-4125"/>
    <m/>
    <m/>
    <m/>
    <m/>
    <m/>
    <m/>
    <m/>
    <s v="MXIXFEIJAOKG"/>
    <m/>
    <m/>
    <m/>
    <n v="2601463"/>
    <s v="Tomasina Jose Francisco"/>
    <x v="2"/>
    <x v="47"/>
    <s v="Chemba sede"/>
    <m/>
    <m/>
    <m/>
    <m/>
    <m/>
    <m/>
    <s v="Tomasina Jose Francisco"/>
    <s v="846042503"/>
    <s v="Castro Manuel Mendes"/>
    <n v="860795776"/>
    <m/>
    <m/>
    <m/>
    <n v="260001"/>
    <m/>
    <m/>
    <m/>
    <m/>
    <m/>
    <m/>
    <m/>
    <m/>
    <m/>
    <m/>
    <m/>
    <m/>
    <m/>
    <n v="-4125"/>
    <m/>
    <m/>
    <n v="5205"/>
    <n v="0"/>
    <n v="-1080"/>
    <s v="Sem registo"/>
  </r>
  <r>
    <d v="2026-04-02T00:00:00"/>
    <x v="1"/>
    <m/>
    <m/>
    <m/>
    <n v="347"/>
    <n v="173.5"/>
    <n v="72"/>
    <n v="-101.5"/>
    <m/>
    <m/>
    <m/>
    <m/>
    <m/>
    <m/>
    <m/>
    <s v="AGRIFEMMA01L"/>
    <m/>
    <m/>
    <m/>
    <n v="2601463"/>
    <s v="Tomasina Jose Francisco"/>
    <x v="2"/>
    <x v="47"/>
    <s v="Chemba sede"/>
    <m/>
    <m/>
    <m/>
    <m/>
    <m/>
    <m/>
    <s v="Tomasina Jose Francisco"/>
    <s v="846042503"/>
    <s v="Castro Manuel Mendes"/>
    <n v="860795776"/>
    <m/>
    <m/>
    <m/>
    <n v="260001"/>
    <m/>
    <m/>
    <m/>
    <m/>
    <m/>
    <m/>
    <m/>
    <m/>
    <m/>
    <m/>
    <m/>
    <m/>
    <m/>
    <n v="-275"/>
    <m/>
    <m/>
    <m/>
    <n v="0"/>
    <n v="-72"/>
    <s v="Sem registo"/>
  </r>
  <r>
    <d v="2026-04-02T00:00:00"/>
    <x v="2"/>
    <m/>
    <m/>
    <m/>
    <n v="6940"/>
    <n v="6940"/>
    <n v="1440"/>
    <n v="-5500"/>
    <m/>
    <m/>
    <m/>
    <m/>
    <m/>
    <m/>
    <m/>
    <s v="SUSSACO"/>
    <m/>
    <m/>
    <m/>
    <n v="2601463"/>
    <s v="Tomasina Jose Francisco"/>
    <x v="2"/>
    <x v="47"/>
    <s v="Chemba sede"/>
    <m/>
    <m/>
    <m/>
    <m/>
    <m/>
    <m/>
    <s v="Tomasina Jose Francisco"/>
    <s v="846042503"/>
    <s v="Castro Manuel Mendes"/>
    <n v="860795776"/>
    <m/>
    <m/>
    <m/>
    <n v="260001"/>
    <m/>
    <m/>
    <m/>
    <m/>
    <m/>
    <m/>
    <m/>
    <m/>
    <m/>
    <m/>
    <m/>
    <m/>
    <m/>
    <n v="-5500"/>
    <m/>
    <m/>
    <m/>
    <n v="0"/>
    <n v="-1440"/>
    <s v="Sem registo"/>
  </r>
  <r>
    <d v="2026-04-02T00:00:00"/>
    <x v="3"/>
    <m/>
    <m/>
    <m/>
    <n v="285"/>
    <n v="142.5"/>
    <n v="72"/>
    <n v="-70.5"/>
    <m/>
    <m/>
    <m/>
    <m/>
    <m/>
    <m/>
    <m/>
    <s v="AGRIMIDACLORP1L"/>
    <m/>
    <m/>
    <m/>
    <n v="2601463"/>
    <s v="Tomasina Jose Francisco"/>
    <x v="2"/>
    <x v="47"/>
    <s v="Chemba sede"/>
    <m/>
    <m/>
    <m/>
    <m/>
    <m/>
    <m/>
    <s v="Tomasina Jose Francisco"/>
    <s v="846042503"/>
    <s v="Castro Manuel Mendes"/>
    <n v="860795776"/>
    <m/>
    <m/>
    <m/>
    <n v="260001"/>
    <m/>
    <m/>
    <m/>
    <m/>
    <m/>
    <m/>
    <m/>
    <m/>
    <m/>
    <m/>
    <m/>
    <m/>
    <m/>
    <n v="-213"/>
    <m/>
    <m/>
    <m/>
    <n v="0"/>
    <n v="-72"/>
    <s v="Sem registo"/>
  </r>
  <r>
    <d v="2026-04-02T00:00:00"/>
    <x v="4"/>
    <m/>
    <m/>
    <m/>
    <n v="3562.5"/>
    <n v="3562.5"/>
    <n v="900"/>
    <n v="-2662.5"/>
    <m/>
    <m/>
    <m/>
    <m/>
    <m/>
    <m/>
    <m/>
    <s v="MXIXMILHOKG"/>
    <m/>
    <m/>
    <m/>
    <n v="2601463"/>
    <s v="Tomasina Jose Francisco"/>
    <x v="2"/>
    <x v="47"/>
    <s v="Chemba sede"/>
    <m/>
    <m/>
    <m/>
    <m/>
    <m/>
    <m/>
    <s v="Tomasina Jose Francisco"/>
    <s v="846042503"/>
    <s v="Castro Manuel Mendes"/>
    <n v="860795776"/>
    <m/>
    <m/>
    <m/>
    <n v="260001"/>
    <m/>
    <m/>
    <m/>
    <m/>
    <m/>
    <m/>
    <m/>
    <m/>
    <m/>
    <m/>
    <m/>
    <m/>
    <m/>
    <n v="-2662.5"/>
    <m/>
    <m/>
    <n v="3562"/>
    <n v="0"/>
    <n v="-900"/>
    <s v="Sem registo"/>
  </r>
  <r>
    <d v="2026-04-02T00:00:00"/>
    <x v="5"/>
    <m/>
    <m/>
    <m/>
    <n v="186"/>
    <n v="93"/>
    <n v="0"/>
    <n v="-93"/>
    <m/>
    <m/>
    <m/>
    <m/>
    <m/>
    <m/>
    <m/>
    <s v="AGRIMHMCPA1L"/>
    <m/>
    <m/>
    <m/>
    <n v="2601463"/>
    <s v="Tomasina Jose Francisco"/>
    <x v="2"/>
    <x v="47"/>
    <s v="Chemba sede"/>
    <m/>
    <m/>
    <m/>
    <m/>
    <m/>
    <m/>
    <s v="Tomasina Jose Francisco"/>
    <s v="846042503"/>
    <s v="Castro Manuel Mendes"/>
    <n v="860795776"/>
    <m/>
    <m/>
    <m/>
    <n v="260001"/>
    <m/>
    <m/>
    <m/>
    <m/>
    <m/>
    <m/>
    <m/>
    <m/>
    <m/>
    <m/>
    <m/>
    <m/>
    <m/>
    <n v="-186"/>
    <m/>
    <m/>
    <m/>
    <n v="0"/>
    <n v="0"/>
    <s v="Sem registo"/>
  </r>
  <r>
    <d v="2026-04-02T00:00:00"/>
    <x v="6"/>
    <m/>
    <m/>
    <m/>
    <n v="3100"/>
    <n v="3100"/>
    <n v="0"/>
    <n v="-3100"/>
    <m/>
    <m/>
    <m/>
    <m/>
    <m/>
    <m/>
    <m/>
    <s v="MXIXARROZKG"/>
    <m/>
    <m/>
    <m/>
    <n v="2601463"/>
    <s v="Tomasina Jose Francisco"/>
    <x v="2"/>
    <x v="47"/>
    <s v="Chemba sede"/>
    <m/>
    <m/>
    <m/>
    <m/>
    <m/>
    <m/>
    <s v="Tomasina Jose Francisco"/>
    <s v="846042503"/>
    <s v="Castro Manuel Mendes"/>
    <n v="860795776"/>
    <m/>
    <m/>
    <m/>
    <n v="260001"/>
    <m/>
    <m/>
    <m/>
    <m/>
    <m/>
    <m/>
    <m/>
    <m/>
    <m/>
    <m/>
    <m/>
    <m/>
    <m/>
    <n v="-3100"/>
    <m/>
    <m/>
    <m/>
    <n v="0"/>
    <n v="0"/>
    <s v="Sem registo"/>
  </r>
  <r>
    <d v="2026-04-02T00:00:00"/>
    <x v="0"/>
    <m/>
    <m/>
    <m/>
    <n v="810"/>
    <n v="810"/>
    <n v="810"/>
    <n v="0"/>
    <m/>
    <m/>
    <m/>
    <m/>
    <m/>
    <m/>
    <m/>
    <s v="MXIXFEIJAOKG"/>
    <m/>
    <m/>
    <m/>
    <n v="2601464"/>
    <s v="Trefina Da Conceicao Salvado Tivane"/>
    <x v="1"/>
    <x v="45"/>
    <s v="Massinga"/>
    <m/>
    <m/>
    <m/>
    <m/>
    <m/>
    <m/>
    <s v="Trefina Da Conceicao Salvado Tivane"/>
    <s v="845158118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810"/>
    <s v="Sem registo"/>
  </r>
  <r>
    <d v="2026-04-02T00:00:00"/>
    <x v="1"/>
    <m/>
    <m/>
    <m/>
    <n v="54"/>
    <n v="27"/>
    <n v="27"/>
    <n v="0"/>
    <m/>
    <m/>
    <m/>
    <m/>
    <m/>
    <m/>
    <m/>
    <s v="AGRIFEMMA01L"/>
    <m/>
    <m/>
    <m/>
    <n v="2601464"/>
    <s v="Trefina Da Conceicao Salvado Tivane"/>
    <x v="1"/>
    <x v="45"/>
    <s v="Massinga"/>
    <m/>
    <m/>
    <m/>
    <m/>
    <m/>
    <m/>
    <s v="Trefina Da Conceicao Salvado Tivane"/>
    <s v="845158118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27"/>
    <s v="Sem registo"/>
  </r>
  <r>
    <d v="2026-04-02T00:00:00"/>
    <x v="2"/>
    <m/>
    <m/>
    <m/>
    <n v="1080"/>
    <n v="1080"/>
    <n v="1080"/>
    <n v="0"/>
    <m/>
    <m/>
    <m/>
    <m/>
    <m/>
    <m/>
    <m/>
    <s v="SUSSACO"/>
    <m/>
    <m/>
    <m/>
    <n v="2601464"/>
    <s v="Trefina Da Conceicao Salvado Tivane"/>
    <x v="1"/>
    <x v="45"/>
    <s v="Massinga"/>
    <m/>
    <m/>
    <m/>
    <m/>
    <m/>
    <m/>
    <s v="Trefina Da Conceicao Salvado Tivane"/>
    <s v="845158118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1080"/>
    <s v="Sem registo"/>
  </r>
  <r>
    <d v="2026-04-02T00:00:00"/>
    <x v="5"/>
    <m/>
    <m/>
    <m/>
    <n v="162"/>
    <n v="81"/>
    <n v="81"/>
    <n v="0"/>
    <m/>
    <m/>
    <m/>
    <m/>
    <m/>
    <m/>
    <m/>
    <s v="AGRIMHMCPA1L"/>
    <m/>
    <m/>
    <m/>
    <n v="2601464"/>
    <s v="Trefina Da Conceicao Salvado Tivane"/>
    <x v="1"/>
    <x v="45"/>
    <s v="Massinga"/>
    <m/>
    <m/>
    <m/>
    <m/>
    <m/>
    <m/>
    <s v="Trefina Da Conceicao Salvado Tivane"/>
    <s v="845158118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81"/>
    <s v="Sem registo"/>
  </r>
  <r>
    <d v="2026-04-02T00:00:00"/>
    <x v="6"/>
    <m/>
    <m/>
    <m/>
    <n v="2700"/>
    <n v="2700"/>
    <n v="2700"/>
    <n v="0"/>
    <m/>
    <m/>
    <m/>
    <m/>
    <m/>
    <m/>
    <m/>
    <s v="MXIXARROZKG"/>
    <m/>
    <m/>
    <m/>
    <n v="2601464"/>
    <s v="Trefina Da Conceicao Salvado Tivane"/>
    <x v="1"/>
    <x v="45"/>
    <s v="Massinga"/>
    <m/>
    <m/>
    <m/>
    <m/>
    <m/>
    <m/>
    <s v="Trefina Da Conceicao Salvado Tivane"/>
    <s v="845158118"/>
    <s v="Edson Soares Agostinho Bila"/>
    <n v="841368450"/>
    <m/>
    <m/>
    <m/>
    <n v="260001"/>
    <m/>
    <m/>
    <m/>
    <m/>
    <m/>
    <m/>
    <m/>
    <m/>
    <m/>
    <m/>
    <m/>
    <m/>
    <m/>
    <m/>
    <m/>
    <m/>
    <m/>
    <n v="0"/>
    <n v="-2700"/>
    <s v="Sem registo"/>
  </r>
  <r>
    <d v="2026-04-02T00:00:00"/>
    <x v="0"/>
    <m/>
    <m/>
    <m/>
    <n v="240"/>
    <n v="240"/>
    <n v="240"/>
    <n v="0"/>
    <m/>
    <m/>
    <m/>
    <m/>
    <m/>
    <m/>
    <m/>
    <s v="MXIXFEIJAOKG"/>
    <m/>
    <m/>
    <m/>
    <n v="2601465"/>
    <s v="Tualibo Juma"/>
    <x v="0"/>
    <x v="35"/>
    <s v="Munhonha"/>
    <m/>
    <m/>
    <m/>
    <m/>
    <m/>
    <m/>
    <s v="Tualibo Juma"/>
    <s v="870000347"/>
    <s v="Anilda Eugenia Badru"/>
    <s v="875359290/843733031"/>
    <m/>
    <m/>
    <m/>
    <n v="260001"/>
    <m/>
    <m/>
    <m/>
    <m/>
    <m/>
    <m/>
    <m/>
    <m/>
    <m/>
    <m/>
    <m/>
    <m/>
    <m/>
    <n v="0"/>
    <m/>
    <m/>
    <m/>
    <n v="0"/>
    <n v="-240"/>
    <s v="Sem registo"/>
  </r>
  <r>
    <d v="2026-04-02T00:00:00"/>
    <x v="1"/>
    <m/>
    <m/>
    <m/>
    <n v="16"/>
    <n v="8"/>
    <n v="16"/>
    <n v="8"/>
    <m/>
    <m/>
    <m/>
    <m/>
    <m/>
    <m/>
    <m/>
    <s v="AGRIFEMMA01L"/>
    <m/>
    <m/>
    <m/>
    <n v="2601465"/>
    <s v="Tualibo Juma"/>
    <x v="0"/>
    <x v="35"/>
    <s v="Munhonha"/>
    <m/>
    <m/>
    <m/>
    <m/>
    <m/>
    <m/>
    <s v="Tualibo Juma"/>
    <s v="870000347"/>
    <s v="Anilda Eugenia Badru"/>
    <s v="875359290/843733031"/>
    <m/>
    <m/>
    <m/>
    <n v="260001"/>
    <m/>
    <m/>
    <m/>
    <m/>
    <m/>
    <m/>
    <m/>
    <m/>
    <m/>
    <m/>
    <m/>
    <m/>
    <m/>
    <n v="0"/>
    <m/>
    <m/>
    <m/>
    <n v="0"/>
    <n v="-16"/>
    <s v="Sem registo"/>
  </r>
  <r>
    <d v="2026-04-02T00:00:00"/>
    <x v="2"/>
    <m/>
    <m/>
    <m/>
    <n v="320"/>
    <n v="320"/>
    <n v="320"/>
    <n v="0"/>
    <m/>
    <m/>
    <m/>
    <m/>
    <m/>
    <m/>
    <m/>
    <s v="SUSSACO"/>
    <m/>
    <m/>
    <m/>
    <n v="2601465"/>
    <s v="Tualibo Juma"/>
    <x v="0"/>
    <x v="35"/>
    <s v="Munhonha"/>
    <m/>
    <m/>
    <m/>
    <m/>
    <m/>
    <m/>
    <s v="Tualibo Juma"/>
    <s v="870000347"/>
    <s v="Anilda Eugenia Badru"/>
    <s v="875359290/843733031"/>
    <m/>
    <m/>
    <m/>
    <n v="260001"/>
    <m/>
    <m/>
    <m/>
    <m/>
    <m/>
    <m/>
    <m/>
    <m/>
    <m/>
    <m/>
    <m/>
    <m/>
    <m/>
    <n v="0"/>
    <m/>
    <m/>
    <m/>
    <n v="0"/>
    <n v="-320"/>
    <s v="Sem registo"/>
  </r>
  <r>
    <d v="2026-04-02T00:00:00"/>
    <x v="5"/>
    <m/>
    <m/>
    <m/>
    <n v="48"/>
    <n v="24"/>
    <n v="0"/>
    <n v="-24"/>
    <m/>
    <m/>
    <m/>
    <m/>
    <m/>
    <m/>
    <m/>
    <s v="AGRIMHMCPA1L"/>
    <m/>
    <m/>
    <m/>
    <n v="2601465"/>
    <s v="Tualibo Juma"/>
    <x v="0"/>
    <x v="35"/>
    <s v="Munhonha"/>
    <m/>
    <m/>
    <m/>
    <m/>
    <m/>
    <m/>
    <s v="Tualibo Juma"/>
    <s v="870000347"/>
    <s v="Anilda Eugenia Badru"/>
    <s v="875359290/843733031"/>
    <m/>
    <m/>
    <m/>
    <n v="260001"/>
    <m/>
    <m/>
    <m/>
    <m/>
    <m/>
    <m/>
    <m/>
    <m/>
    <m/>
    <m/>
    <m/>
    <m/>
    <m/>
    <n v="-48"/>
    <m/>
    <m/>
    <m/>
    <n v="0"/>
    <n v="0"/>
    <s v="Sem registo"/>
  </r>
  <r>
    <d v="2026-04-02T00:00:00"/>
    <x v="6"/>
    <m/>
    <m/>
    <m/>
    <n v="800"/>
    <n v="800"/>
    <n v="0"/>
    <n v="-800"/>
    <m/>
    <n v="0"/>
    <m/>
    <m/>
    <m/>
    <m/>
    <m/>
    <s v="MXIXARROZKG"/>
    <m/>
    <m/>
    <m/>
    <n v="2601465"/>
    <s v="Tualibo Juma"/>
    <x v="0"/>
    <x v="35"/>
    <s v="Munhonha"/>
    <m/>
    <m/>
    <m/>
    <m/>
    <m/>
    <m/>
    <s v="Tualibo Juma"/>
    <s v="870000347"/>
    <s v="Anilda Eugenia Badru"/>
    <s v="875359290/843733031"/>
    <m/>
    <m/>
    <m/>
    <n v="260001"/>
    <m/>
    <m/>
    <m/>
    <m/>
    <m/>
    <m/>
    <m/>
    <m/>
    <m/>
    <m/>
    <m/>
    <m/>
    <m/>
    <n v="-800"/>
    <m/>
    <m/>
    <m/>
    <n v="0"/>
    <n v="0"/>
    <s v="Sem registo"/>
  </r>
  <r>
    <d v="2026-04-02T00:00:00"/>
    <x v="0"/>
    <m/>
    <m/>
    <m/>
    <n v="3030"/>
    <n v="3030"/>
    <n v="3030"/>
    <n v="0"/>
    <m/>
    <m/>
    <m/>
    <m/>
    <m/>
    <m/>
    <m/>
    <s v="MXIXFEIJAOKG"/>
    <m/>
    <m/>
    <m/>
    <n v="2601466"/>
    <s v="VALDEMIRO DOHO"/>
    <x v="5"/>
    <x v="12"/>
    <s v="SEDE"/>
    <m/>
    <m/>
    <m/>
    <m/>
    <m/>
    <m/>
    <s v="VALDEMIRO DOHO"/>
    <s v="847654165"/>
    <s v="PAULO CONJO"/>
    <s v="848238444/ 862301257"/>
    <m/>
    <m/>
    <m/>
    <n v="260001"/>
    <m/>
    <m/>
    <m/>
    <m/>
    <m/>
    <m/>
    <m/>
    <m/>
    <m/>
    <m/>
    <m/>
    <m/>
    <m/>
    <m/>
    <n v="3030"/>
    <m/>
    <m/>
    <n v="3030"/>
    <n v="0"/>
    <s v="Entregue"/>
  </r>
  <r>
    <d v="2026-04-02T00:00:00"/>
    <x v="1"/>
    <m/>
    <m/>
    <m/>
    <n v="202"/>
    <n v="101"/>
    <n v="101"/>
    <n v="0"/>
    <m/>
    <m/>
    <m/>
    <m/>
    <m/>
    <m/>
    <m/>
    <s v="AGRIFEMMA01L"/>
    <m/>
    <m/>
    <m/>
    <n v="2601466"/>
    <s v="VALDEMIRO DOHO"/>
    <x v="5"/>
    <x v="12"/>
    <s v="SEDE"/>
    <m/>
    <m/>
    <m/>
    <m/>
    <m/>
    <m/>
    <s v="VALDEMIRO DOHO"/>
    <s v="847654165"/>
    <s v="PAULO CONJO"/>
    <s v="848238444/ 862301257"/>
    <m/>
    <m/>
    <m/>
    <n v="260001"/>
    <m/>
    <m/>
    <m/>
    <m/>
    <m/>
    <m/>
    <m/>
    <m/>
    <m/>
    <m/>
    <m/>
    <m/>
    <m/>
    <m/>
    <m/>
    <m/>
    <m/>
    <n v="0"/>
    <n v="-101"/>
    <s v="Sem registo"/>
  </r>
  <r>
    <d v="2026-04-02T00:00:00"/>
    <x v="2"/>
    <m/>
    <m/>
    <m/>
    <n v="4040"/>
    <n v="4040"/>
    <n v="4040"/>
    <n v="0"/>
    <m/>
    <m/>
    <m/>
    <m/>
    <m/>
    <m/>
    <m/>
    <s v="SUSSACO"/>
    <m/>
    <m/>
    <m/>
    <n v="2601466"/>
    <s v="VALDEMIRO DOHO"/>
    <x v="5"/>
    <x v="12"/>
    <s v="SEDE"/>
    <m/>
    <m/>
    <m/>
    <m/>
    <m/>
    <m/>
    <s v="VALDEMIRO DOHO"/>
    <s v="847654165"/>
    <s v="PAULO CONJO"/>
    <s v="848238444/ 862301257"/>
    <m/>
    <m/>
    <m/>
    <n v="260001"/>
    <m/>
    <m/>
    <m/>
    <m/>
    <m/>
    <m/>
    <m/>
    <m/>
    <m/>
    <m/>
    <m/>
    <m/>
    <m/>
    <m/>
    <m/>
    <m/>
    <m/>
    <n v="0"/>
    <n v="-4040"/>
    <s v="Sem registo"/>
  </r>
  <r>
    <d v="2026-04-02T00:00:00"/>
    <x v="3"/>
    <m/>
    <m/>
    <m/>
    <n v="113"/>
    <n v="56.5"/>
    <n v="56.5"/>
    <n v="0"/>
    <m/>
    <m/>
    <m/>
    <m/>
    <m/>
    <m/>
    <m/>
    <s v="AGRIMIDACLORP1L"/>
    <m/>
    <m/>
    <m/>
    <n v="2601466"/>
    <s v="VALDEMIRO DOHO"/>
    <x v="5"/>
    <x v="12"/>
    <s v="SEDE"/>
    <m/>
    <m/>
    <m/>
    <m/>
    <m/>
    <m/>
    <s v="VALDEMIRO DOHO"/>
    <s v="847654165"/>
    <s v="PAULO CONJO"/>
    <s v="848238444/ 862301257"/>
    <m/>
    <m/>
    <m/>
    <n v="260001"/>
    <m/>
    <m/>
    <m/>
    <m/>
    <m/>
    <m/>
    <m/>
    <m/>
    <m/>
    <m/>
    <m/>
    <m/>
    <m/>
    <m/>
    <m/>
    <m/>
    <m/>
    <n v="0"/>
    <n v="-56.5"/>
    <s v="Sem registo"/>
  </r>
  <r>
    <d v="2026-04-02T00:00:00"/>
    <x v="4"/>
    <m/>
    <m/>
    <m/>
    <n v="1412.5"/>
    <n v="1412.5"/>
    <n v="1412.5"/>
    <n v="0"/>
    <m/>
    <m/>
    <m/>
    <m/>
    <m/>
    <m/>
    <m/>
    <s v="MXIXMILHOKG"/>
    <m/>
    <m/>
    <m/>
    <n v="2601466"/>
    <s v="VALDEMIRO DOHO"/>
    <x v="5"/>
    <x v="12"/>
    <s v="SEDE"/>
    <m/>
    <m/>
    <m/>
    <m/>
    <m/>
    <m/>
    <s v="VALDEMIRO DOHO"/>
    <s v="847654165"/>
    <s v="PAULO CONJO"/>
    <s v="848238444/ 862301257"/>
    <m/>
    <m/>
    <m/>
    <n v="260001"/>
    <m/>
    <m/>
    <m/>
    <m/>
    <m/>
    <m/>
    <m/>
    <m/>
    <m/>
    <m/>
    <m/>
    <m/>
    <m/>
    <m/>
    <n v="1412"/>
    <m/>
    <m/>
    <n v="1412"/>
    <n v="-0.5"/>
    <s v="Entregue"/>
  </r>
  <r>
    <d v="2026-04-02T00:00:00"/>
    <x v="5"/>
    <m/>
    <m/>
    <m/>
    <n v="267"/>
    <n v="133.5"/>
    <n v="133.5"/>
    <n v="0"/>
    <m/>
    <m/>
    <m/>
    <m/>
    <m/>
    <m/>
    <m/>
    <s v="AGRIMHMCPA1L"/>
    <m/>
    <m/>
    <m/>
    <n v="2601466"/>
    <s v="VALDEMIRO DOHO"/>
    <x v="5"/>
    <x v="12"/>
    <s v="SEDE"/>
    <m/>
    <m/>
    <m/>
    <m/>
    <m/>
    <m/>
    <s v="VALDEMIRO DOHO"/>
    <s v="847654165"/>
    <s v="PAULO CONJO"/>
    <s v="848238444/ 862301257"/>
    <m/>
    <m/>
    <m/>
    <n v="260001"/>
    <m/>
    <m/>
    <m/>
    <m/>
    <m/>
    <m/>
    <m/>
    <m/>
    <m/>
    <m/>
    <m/>
    <m/>
    <m/>
    <m/>
    <m/>
    <m/>
    <m/>
    <n v="0"/>
    <n v="-133.5"/>
    <s v="Sem registo"/>
  </r>
  <r>
    <d v="2026-04-02T00:00:00"/>
    <x v="6"/>
    <m/>
    <m/>
    <m/>
    <n v="4450"/>
    <n v="4450"/>
    <n v="4450"/>
    <n v="0"/>
    <m/>
    <m/>
    <m/>
    <m/>
    <m/>
    <m/>
    <m/>
    <s v="MXIXARROZKG"/>
    <m/>
    <m/>
    <m/>
    <n v="2601466"/>
    <s v="VALDEMIRO DOHO"/>
    <x v="5"/>
    <x v="12"/>
    <s v="SEDE"/>
    <m/>
    <m/>
    <m/>
    <m/>
    <m/>
    <m/>
    <s v="VALDEMIRO DOHO"/>
    <s v="847654165"/>
    <s v="PAULO CONJO"/>
    <s v="848238444/ 862301257"/>
    <m/>
    <m/>
    <m/>
    <n v="260001"/>
    <m/>
    <m/>
    <m/>
    <m/>
    <m/>
    <m/>
    <m/>
    <m/>
    <m/>
    <m/>
    <m/>
    <m/>
    <m/>
    <m/>
    <m/>
    <m/>
    <m/>
    <n v="0"/>
    <n v="-4450"/>
    <s v="Sem registo"/>
  </r>
  <r>
    <d v="2026-04-02T00:00:00"/>
    <x v="0"/>
    <m/>
    <m/>
    <m/>
    <n v="2700"/>
    <n v="2700"/>
    <n v="2700"/>
    <n v="0"/>
    <m/>
    <m/>
    <m/>
    <m/>
    <m/>
    <m/>
    <m/>
    <s v="MXIXFEIJAOKG"/>
    <m/>
    <m/>
    <m/>
    <n v="2601467"/>
    <s v="Valdo Zivute"/>
    <x v="1"/>
    <x v="57"/>
    <s v="Zitundo"/>
    <m/>
    <m/>
    <m/>
    <m/>
    <m/>
    <m/>
    <s v="Valdo Zivute"/>
    <s v="842009119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2700"/>
    <s v="Sem registo"/>
  </r>
  <r>
    <d v="2026-04-02T00:00:00"/>
    <x v="0"/>
    <m/>
    <m/>
    <m/>
    <n v="60"/>
    <n v="60"/>
    <n v="60"/>
    <n v="0"/>
    <m/>
    <m/>
    <m/>
    <m/>
    <m/>
    <m/>
    <m/>
    <s v="MXIXFEIJAOKG"/>
    <m/>
    <m/>
    <m/>
    <n v="2601467"/>
    <s v="Valdo Zivute"/>
    <x v="1"/>
    <x v="57"/>
    <s v="(blank)"/>
    <m/>
    <m/>
    <m/>
    <m/>
    <m/>
    <m/>
    <s v="Valdo Zivute"/>
    <s v="842009119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60"/>
    <s v="Sem registo"/>
  </r>
  <r>
    <d v="2026-04-02T00:00:00"/>
    <x v="1"/>
    <m/>
    <m/>
    <m/>
    <n v="180"/>
    <n v="90"/>
    <n v="90"/>
    <n v="0"/>
    <m/>
    <m/>
    <m/>
    <m/>
    <m/>
    <m/>
    <m/>
    <s v="AGRIFEMMA01L"/>
    <m/>
    <m/>
    <m/>
    <n v="2601467"/>
    <s v="Valdo Zivute"/>
    <x v="1"/>
    <x v="57"/>
    <s v="Zitundo"/>
    <m/>
    <m/>
    <m/>
    <m/>
    <m/>
    <m/>
    <s v="Valdo Zivute"/>
    <s v="842009119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90"/>
    <s v="Sem registo"/>
  </r>
  <r>
    <d v="2026-04-02T00:00:00"/>
    <x v="1"/>
    <m/>
    <m/>
    <m/>
    <n v="4"/>
    <n v="2"/>
    <n v="2"/>
    <n v="0"/>
    <m/>
    <m/>
    <m/>
    <m/>
    <m/>
    <m/>
    <m/>
    <s v="AGRIFEMMA01L"/>
    <m/>
    <m/>
    <m/>
    <n v="2601467"/>
    <s v="Valdo Zivute"/>
    <x v="1"/>
    <x v="57"/>
    <s v="(blank)"/>
    <m/>
    <m/>
    <m/>
    <m/>
    <m/>
    <m/>
    <s v="Valdo Zivute"/>
    <s v="842009119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2"/>
    <s v="Sem registo"/>
  </r>
  <r>
    <d v="2026-04-02T00:00:00"/>
    <x v="2"/>
    <m/>
    <m/>
    <m/>
    <n v="3600"/>
    <n v="3600"/>
    <n v="3600"/>
    <n v="0"/>
    <m/>
    <m/>
    <m/>
    <m/>
    <m/>
    <m/>
    <m/>
    <s v="SUSSACO"/>
    <m/>
    <m/>
    <m/>
    <n v="2601467"/>
    <s v="Valdo Zivute"/>
    <x v="1"/>
    <x v="57"/>
    <s v="Zitundo"/>
    <m/>
    <m/>
    <m/>
    <m/>
    <m/>
    <m/>
    <s v="Valdo Zivute"/>
    <s v="842009119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3600"/>
    <s v="Sem registo"/>
  </r>
  <r>
    <d v="2026-04-02T00:00:00"/>
    <x v="2"/>
    <m/>
    <m/>
    <m/>
    <n v="80"/>
    <n v="80"/>
    <n v="80"/>
    <n v="0"/>
    <m/>
    <m/>
    <m/>
    <m/>
    <m/>
    <m/>
    <m/>
    <s v="SUSSACO"/>
    <m/>
    <m/>
    <m/>
    <n v="2601467"/>
    <s v="Valdo Zivute"/>
    <x v="1"/>
    <x v="57"/>
    <s v="(blank)"/>
    <m/>
    <m/>
    <m/>
    <m/>
    <m/>
    <m/>
    <s v="Valdo Zivute"/>
    <s v="842009119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80"/>
    <s v="Sem registo"/>
  </r>
  <r>
    <d v="2026-04-02T00:00:00"/>
    <x v="3"/>
    <m/>
    <m/>
    <m/>
    <n v="119"/>
    <n v="59.5"/>
    <n v="59.5"/>
    <n v="0"/>
    <m/>
    <m/>
    <m/>
    <m/>
    <m/>
    <m/>
    <m/>
    <s v="AGRIMIDACLORP1L"/>
    <m/>
    <m/>
    <m/>
    <n v="2601467"/>
    <s v="Valdo Zivute"/>
    <x v="1"/>
    <x v="57"/>
    <s v="Zitundo"/>
    <m/>
    <m/>
    <m/>
    <m/>
    <m/>
    <m/>
    <s v="Valdo Zivute"/>
    <s v="842009119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59.5"/>
    <s v="Sem registo"/>
  </r>
  <r>
    <d v="2026-04-02T00:00:00"/>
    <x v="3"/>
    <m/>
    <m/>
    <m/>
    <n v="2"/>
    <n v="1"/>
    <n v="1"/>
    <n v="0"/>
    <m/>
    <m/>
    <m/>
    <m/>
    <m/>
    <m/>
    <m/>
    <s v="AGRIMIDACLORP1L"/>
    <m/>
    <m/>
    <m/>
    <n v="2601467"/>
    <s v="Valdo Zivute"/>
    <x v="1"/>
    <x v="57"/>
    <s v="(blank)"/>
    <m/>
    <m/>
    <m/>
    <m/>
    <m/>
    <m/>
    <s v="Valdo Zivute"/>
    <s v="842009119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1"/>
    <s v="Sem registo"/>
  </r>
  <r>
    <d v="2026-04-02T00:00:00"/>
    <x v="4"/>
    <m/>
    <m/>
    <m/>
    <n v="1487.5"/>
    <n v="1487.5"/>
    <n v="1487.5"/>
    <n v="0"/>
    <m/>
    <m/>
    <m/>
    <m/>
    <m/>
    <m/>
    <m/>
    <s v="MXIXMILHOKG"/>
    <m/>
    <m/>
    <m/>
    <n v="2601467"/>
    <s v="Valdo Zivute"/>
    <x v="1"/>
    <x v="57"/>
    <s v="Zitundo"/>
    <m/>
    <m/>
    <m/>
    <m/>
    <m/>
    <m/>
    <s v="Valdo Zivute"/>
    <s v="842009119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1487.5"/>
    <s v="Sem registo"/>
  </r>
  <r>
    <d v="2026-04-02T00:00:00"/>
    <x v="4"/>
    <m/>
    <m/>
    <m/>
    <n v="25"/>
    <n v="25"/>
    <n v="25"/>
    <n v="0"/>
    <m/>
    <m/>
    <m/>
    <m/>
    <m/>
    <m/>
    <m/>
    <s v="MXIXMILHOKG"/>
    <m/>
    <m/>
    <m/>
    <n v="2601467"/>
    <s v="Valdo Zivute"/>
    <x v="1"/>
    <x v="57"/>
    <s v="(blank)"/>
    <m/>
    <m/>
    <m/>
    <m/>
    <m/>
    <m/>
    <s v="Valdo Zivute"/>
    <s v="842009119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25"/>
    <s v="Sem registo"/>
  </r>
  <r>
    <d v="2026-04-02T00:00:00"/>
    <x v="5"/>
    <m/>
    <m/>
    <m/>
    <n v="183"/>
    <n v="91.5"/>
    <n v="91.5"/>
    <n v="0"/>
    <m/>
    <m/>
    <m/>
    <m/>
    <m/>
    <m/>
    <m/>
    <s v="AGRIMHMCPA1L"/>
    <m/>
    <m/>
    <m/>
    <n v="2601467"/>
    <s v="Valdo Zivute"/>
    <x v="1"/>
    <x v="57"/>
    <s v="Zitundo"/>
    <m/>
    <m/>
    <m/>
    <m/>
    <m/>
    <m/>
    <s v="Valdo Zivute"/>
    <s v="842009119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91.5"/>
    <s v="Sem registo"/>
  </r>
  <r>
    <d v="2026-04-02T00:00:00"/>
    <x v="5"/>
    <m/>
    <m/>
    <m/>
    <n v="6"/>
    <n v="3"/>
    <n v="3"/>
    <n v="0"/>
    <m/>
    <m/>
    <m/>
    <m/>
    <m/>
    <m/>
    <m/>
    <s v="AGRIMHMCPA1L"/>
    <m/>
    <m/>
    <m/>
    <n v="2601467"/>
    <s v="Valdo Zivute"/>
    <x v="1"/>
    <x v="57"/>
    <s v="(blank)"/>
    <m/>
    <m/>
    <m/>
    <m/>
    <m/>
    <m/>
    <s v="Valdo Zivute"/>
    <s v="842009119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3"/>
    <s v="Sem registo"/>
  </r>
  <r>
    <d v="2026-04-02T00:00:00"/>
    <x v="6"/>
    <m/>
    <m/>
    <m/>
    <n v="3050"/>
    <n v="3050"/>
    <n v="3050"/>
    <n v="0"/>
    <m/>
    <m/>
    <m/>
    <m/>
    <m/>
    <m/>
    <m/>
    <s v="MXIXARROZKG"/>
    <m/>
    <m/>
    <m/>
    <n v="2601467"/>
    <s v="Valdo Zivute"/>
    <x v="1"/>
    <x v="57"/>
    <s v="Zitundo"/>
    <m/>
    <m/>
    <m/>
    <m/>
    <m/>
    <m/>
    <s v="Valdo Zivute"/>
    <s v="842009119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3050"/>
    <s v="Sem registo"/>
  </r>
  <r>
    <d v="2026-04-02T00:00:00"/>
    <x v="6"/>
    <m/>
    <m/>
    <m/>
    <n v="100"/>
    <n v="100"/>
    <n v="100"/>
    <n v="0"/>
    <m/>
    <m/>
    <m/>
    <m/>
    <m/>
    <m/>
    <m/>
    <s v="MXIXARROZKG"/>
    <m/>
    <m/>
    <m/>
    <n v="2601467"/>
    <s v="Valdo Zivute"/>
    <x v="1"/>
    <x v="57"/>
    <s v="(blank)"/>
    <m/>
    <m/>
    <m/>
    <m/>
    <m/>
    <m/>
    <s v="Valdo Zivute"/>
    <s v="842009119"/>
    <s v="Erasmo Fernando Cuco"/>
    <n v="847825846"/>
    <m/>
    <m/>
    <m/>
    <n v="260001"/>
    <m/>
    <m/>
    <m/>
    <m/>
    <m/>
    <m/>
    <m/>
    <m/>
    <m/>
    <m/>
    <m/>
    <m/>
    <m/>
    <m/>
    <m/>
    <m/>
    <m/>
    <n v="0"/>
    <n v="-100"/>
    <s v="Sem registo"/>
  </r>
  <r>
    <d v="2026-04-02T00:00:00"/>
    <x v="0"/>
    <m/>
    <m/>
    <m/>
    <n v="150"/>
    <n v="150"/>
    <n v="120"/>
    <n v="-30"/>
    <m/>
    <m/>
    <m/>
    <m/>
    <m/>
    <m/>
    <m/>
    <s v="MXIXFEIJAOKG"/>
    <m/>
    <m/>
    <m/>
    <n v="2601468"/>
    <s v="Valentim Piorino Francisco"/>
    <x v="2"/>
    <x v="25"/>
    <s v="Dongonda"/>
    <m/>
    <m/>
    <m/>
    <m/>
    <m/>
    <m/>
    <s v="Valentim Piorino Francisco"/>
    <s v="869017794"/>
    <s v="Chipo Jossefa Bassopo"/>
    <n v="847671309"/>
    <m/>
    <m/>
    <m/>
    <n v="260001"/>
    <m/>
    <m/>
    <m/>
    <m/>
    <m/>
    <m/>
    <m/>
    <m/>
    <m/>
    <m/>
    <m/>
    <m/>
    <m/>
    <n v="-30"/>
    <m/>
    <m/>
    <n v="150"/>
    <n v="0"/>
    <n v="-120"/>
    <s v="Sem registo"/>
  </r>
  <r>
    <d v="2026-04-02T00:00:00"/>
    <x v="1"/>
    <m/>
    <m/>
    <m/>
    <n v="10"/>
    <n v="5"/>
    <n v="8"/>
    <n v="3"/>
    <m/>
    <m/>
    <m/>
    <m/>
    <m/>
    <m/>
    <m/>
    <s v="AGRIFEMMA01L"/>
    <m/>
    <m/>
    <m/>
    <n v="2601468"/>
    <s v="Valentim Piorino Francisco"/>
    <x v="2"/>
    <x v="25"/>
    <s v="Dongonda"/>
    <m/>
    <m/>
    <m/>
    <m/>
    <m/>
    <m/>
    <s v="Valentim Piorino Francisco"/>
    <s v="869017794"/>
    <s v="Chipo Jossefa Bassopo"/>
    <n v="847671309"/>
    <m/>
    <m/>
    <m/>
    <n v="260001"/>
    <m/>
    <m/>
    <m/>
    <m/>
    <m/>
    <m/>
    <m/>
    <m/>
    <m/>
    <m/>
    <m/>
    <m/>
    <m/>
    <n v="-2"/>
    <m/>
    <m/>
    <m/>
    <n v="0"/>
    <n v="-8"/>
    <s v="Sem registo"/>
  </r>
  <r>
    <d v="2026-04-02T00:00:00"/>
    <x v="2"/>
    <m/>
    <m/>
    <m/>
    <n v="200"/>
    <n v="200"/>
    <n v="160"/>
    <n v="-40"/>
    <m/>
    <m/>
    <m/>
    <m/>
    <m/>
    <m/>
    <m/>
    <s v="SUSSACO"/>
    <m/>
    <m/>
    <m/>
    <n v="2601468"/>
    <s v="Valentim Piorino Francisco"/>
    <x v="2"/>
    <x v="25"/>
    <s v="Dongonda"/>
    <m/>
    <m/>
    <m/>
    <m/>
    <m/>
    <m/>
    <s v="Valentim Piorino Francisco"/>
    <s v="869017794"/>
    <s v="Chipo Jossefa Bassopo"/>
    <n v="847671309"/>
    <m/>
    <m/>
    <m/>
    <n v="260001"/>
    <m/>
    <m/>
    <m/>
    <m/>
    <m/>
    <m/>
    <m/>
    <m/>
    <m/>
    <m/>
    <m/>
    <m/>
    <m/>
    <n v="-40"/>
    <m/>
    <m/>
    <m/>
    <n v="0"/>
    <n v="-160"/>
    <s v="Sem registo"/>
  </r>
  <r>
    <d v="2026-04-02T00:00:00"/>
    <x v="3"/>
    <m/>
    <m/>
    <m/>
    <n v="10"/>
    <n v="5"/>
    <n v="8"/>
    <n v="3"/>
    <m/>
    <m/>
    <m/>
    <m/>
    <m/>
    <m/>
    <m/>
    <s v="AGRIMIDACLORP1L"/>
    <m/>
    <m/>
    <m/>
    <n v="2601468"/>
    <s v="Valentim Piorino Francisco"/>
    <x v="2"/>
    <x v="25"/>
    <s v="Dongonda"/>
    <m/>
    <m/>
    <m/>
    <m/>
    <m/>
    <m/>
    <s v="Valentim Piorino Francisco"/>
    <s v="869017794"/>
    <s v="Chipo Jossefa Bassopo"/>
    <n v="847671309"/>
    <m/>
    <m/>
    <m/>
    <n v="260001"/>
    <m/>
    <m/>
    <m/>
    <m/>
    <m/>
    <m/>
    <m/>
    <m/>
    <m/>
    <m/>
    <m/>
    <m/>
    <m/>
    <n v="-2"/>
    <m/>
    <m/>
    <m/>
    <n v="0"/>
    <n v="-8"/>
    <s v="Sem registo"/>
  </r>
  <r>
    <d v="2026-04-02T00:00:00"/>
    <x v="4"/>
    <m/>
    <m/>
    <m/>
    <n v="125"/>
    <n v="125"/>
    <n v="100"/>
    <n v="-25"/>
    <m/>
    <m/>
    <m/>
    <m/>
    <m/>
    <m/>
    <m/>
    <s v="MXIXMILHOKG"/>
    <m/>
    <m/>
    <m/>
    <n v="2601468"/>
    <s v="Valentim Piorino Francisco"/>
    <x v="2"/>
    <x v="25"/>
    <s v="Dongonda"/>
    <m/>
    <m/>
    <m/>
    <m/>
    <m/>
    <m/>
    <s v="Valentim Piorino Francisco"/>
    <s v="869017794"/>
    <s v="Chipo Jossefa Bassopo"/>
    <n v="847671309"/>
    <m/>
    <m/>
    <m/>
    <n v="260001"/>
    <m/>
    <m/>
    <m/>
    <m/>
    <m/>
    <m/>
    <m/>
    <m/>
    <m/>
    <m/>
    <m/>
    <m/>
    <m/>
    <n v="-25"/>
    <m/>
    <m/>
    <m/>
    <n v="0"/>
    <n v="-100"/>
    <s v="Sem registo"/>
  </r>
  <r>
    <d v="2026-04-02T00:00:00"/>
    <x v="0"/>
    <m/>
    <m/>
    <m/>
    <n v="300"/>
    <n v="300"/>
    <n v="195"/>
    <n v="-105"/>
    <m/>
    <m/>
    <m/>
    <m/>
    <m/>
    <m/>
    <m/>
    <s v="MXIXFEIJAOKG"/>
    <m/>
    <m/>
    <m/>
    <n v="2601469"/>
    <s v="Valge Fiquir"/>
    <x v="0"/>
    <x v="35"/>
    <s v="Nicoadala Sede"/>
    <m/>
    <m/>
    <m/>
    <m/>
    <m/>
    <m/>
    <s v="Valge Fiquir"/>
    <s v="871548059"/>
    <s v="Anilda Eugenia Badru"/>
    <s v="875359290/843733031"/>
    <m/>
    <m/>
    <m/>
    <n v="260001"/>
    <m/>
    <m/>
    <m/>
    <m/>
    <m/>
    <m/>
    <m/>
    <m/>
    <m/>
    <m/>
    <m/>
    <m/>
    <m/>
    <n v="-105"/>
    <m/>
    <m/>
    <m/>
    <n v="0"/>
    <n v="-195"/>
    <s v="Sem registo"/>
  </r>
  <r>
    <d v="2026-04-02T00:00:00"/>
    <x v="1"/>
    <m/>
    <m/>
    <m/>
    <n v="20"/>
    <n v="10"/>
    <n v="13"/>
    <n v="3"/>
    <m/>
    <m/>
    <m/>
    <m/>
    <m/>
    <m/>
    <m/>
    <s v="AGRIFEMMA01L"/>
    <m/>
    <m/>
    <m/>
    <n v="2601469"/>
    <s v="Valge Fiquir"/>
    <x v="0"/>
    <x v="35"/>
    <s v="Nicoadala Sede"/>
    <m/>
    <m/>
    <m/>
    <m/>
    <m/>
    <m/>
    <s v="Valge Fiquir"/>
    <s v="871548059"/>
    <s v="Anilda Eugenia Badru"/>
    <s v="875359290/843733031"/>
    <m/>
    <m/>
    <m/>
    <n v="260001"/>
    <m/>
    <m/>
    <m/>
    <m/>
    <m/>
    <m/>
    <m/>
    <m/>
    <m/>
    <m/>
    <m/>
    <m/>
    <m/>
    <n v="-7"/>
    <m/>
    <m/>
    <m/>
    <n v="0"/>
    <n v="-13"/>
    <s v="Sem registo"/>
  </r>
  <r>
    <d v="2026-04-02T00:00:00"/>
    <x v="2"/>
    <m/>
    <m/>
    <m/>
    <n v="400"/>
    <n v="400"/>
    <n v="260"/>
    <n v="-140"/>
    <m/>
    <m/>
    <m/>
    <m/>
    <m/>
    <m/>
    <m/>
    <s v="SUSSACO"/>
    <m/>
    <m/>
    <m/>
    <n v="2601469"/>
    <s v="Valge Fiquir"/>
    <x v="0"/>
    <x v="35"/>
    <s v="Nicoadala Sede"/>
    <m/>
    <m/>
    <m/>
    <m/>
    <m/>
    <m/>
    <s v="Valge Fiquir"/>
    <s v="871548059"/>
    <s v="Anilda Eugenia Badru"/>
    <s v="875359290/843733031"/>
    <m/>
    <m/>
    <m/>
    <n v="260001"/>
    <m/>
    <m/>
    <m/>
    <m/>
    <m/>
    <m/>
    <m/>
    <m/>
    <m/>
    <m/>
    <m/>
    <m/>
    <m/>
    <n v="-140"/>
    <m/>
    <m/>
    <m/>
    <n v="0"/>
    <n v="-260"/>
    <s v="Sem registo"/>
  </r>
  <r>
    <d v="2026-04-02T00:00:00"/>
    <x v="5"/>
    <m/>
    <m/>
    <m/>
    <n v="60"/>
    <n v="30"/>
    <n v="0"/>
    <n v="-30"/>
    <m/>
    <m/>
    <m/>
    <m/>
    <m/>
    <m/>
    <m/>
    <s v="AGRIMHMCPA1L"/>
    <m/>
    <m/>
    <m/>
    <n v="2601469"/>
    <s v="Valge Fiquir"/>
    <x v="0"/>
    <x v="35"/>
    <s v="Nicoadala Sede"/>
    <m/>
    <m/>
    <m/>
    <m/>
    <m/>
    <m/>
    <s v="Valge Fiquir"/>
    <s v="871548059"/>
    <s v="Anilda Eugenia Badru"/>
    <s v="875359290/843733031"/>
    <m/>
    <m/>
    <m/>
    <n v="260001"/>
    <m/>
    <m/>
    <m/>
    <m/>
    <m/>
    <m/>
    <m/>
    <m/>
    <m/>
    <m/>
    <m/>
    <m/>
    <m/>
    <n v="-60"/>
    <m/>
    <m/>
    <m/>
    <n v="0"/>
    <n v="0"/>
    <s v="Sem registo"/>
  </r>
  <r>
    <d v="2026-04-02T00:00:00"/>
    <x v="6"/>
    <m/>
    <m/>
    <m/>
    <n v="1000"/>
    <n v="1000"/>
    <n v="0"/>
    <n v="-1000"/>
    <m/>
    <n v="0"/>
    <m/>
    <m/>
    <m/>
    <m/>
    <m/>
    <s v="MXIXARROZKG"/>
    <m/>
    <m/>
    <m/>
    <n v="2601469"/>
    <s v="Valge Fiquir"/>
    <x v="0"/>
    <x v="35"/>
    <s v="Nicoadala Sede"/>
    <m/>
    <m/>
    <m/>
    <m/>
    <m/>
    <m/>
    <s v="Valge Fiquir"/>
    <s v="871548059"/>
    <s v="Anilda Eugenia Badru"/>
    <s v="875359290/843733031"/>
    <m/>
    <m/>
    <m/>
    <n v="260001"/>
    <m/>
    <m/>
    <m/>
    <m/>
    <m/>
    <m/>
    <m/>
    <m/>
    <m/>
    <m/>
    <m/>
    <m/>
    <m/>
    <n v="-1000"/>
    <m/>
    <m/>
    <m/>
    <n v="0"/>
    <n v="0"/>
    <s v="Sem registo"/>
  </r>
  <r>
    <d v="2026-04-02T00:00:00"/>
    <x v="0"/>
    <m/>
    <m/>
    <m/>
    <n v="285"/>
    <n v="285"/>
    <n v="0"/>
    <n v="-285"/>
    <m/>
    <m/>
    <m/>
    <m/>
    <m/>
    <m/>
    <m/>
    <s v="MXIXFEIJAOKG"/>
    <m/>
    <m/>
    <m/>
    <n v="2601470"/>
    <s v="Valinho Azevedo"/>
    <x v="0"/>
    <x v="62"/>
    <s v="Maneia - Sede"/>
    <m/>
    <m/>
    <m/>
    <m/>
    <m/>
    <m/>
    <s v="Valinho Azevedo"/>
    <s v="862327476"/>
    <s v="Dionisia Tamara J. Chambule"/>
    <n v="864583299"/>
    <m/>
    <m/>
    <m/>
    <n v="260001"/>
    <m/>
    <m/>
    <m/>
    <m/>
    <m/>
    <m/>
    <m/>
    <m/>
    <m/>
    <m/>
    <m/>
    <m/>
    <m/>
    <n v="-285"/>
    <m/>
    <m/>
    <m/>
    <n v="0"/>
    <n v="0"/>
    <s v="Sem registo"/>
  </r>
  <r>
    <d v="2026-04-02T00:00:00"/>
    <x v="1"/>
    <m/>
    <m/>
    <m/>
    <n v="19"/>
    <n v="9.5"/>
    <n v="0"/>
    <n v="-9.5"/>
    <m/>
    <m/>
    <m/>
    <m/>
    <m/>
    <m/>
    <m/>
    <s v="AGRIFEMMA01L"/>
    <m/>
    <m/>
    <m/>
    <n v="2601470"/>
    <s v="Valinho Azevedo"/>
    <x v="0"/>
    <x v="62"/>
    <s v="Maneia - Sede"/>
    <m/>
    <m/>
    <m/>
    <m/>
    <m/>
    <m/>
    <s v="Valinho Azevedo"/>
    <s v="862327476"/>
    <s v="Dionisia Tamara J. Chambule"/>
    <n v="864583299"/>
    <m/>
    <m/>
    <m/>
    <n v="260001"/>
    <m/>
    <m/>
    <m/>
    <m/>
    <m/>
    <m/>
    <m/>
    <m/>
    <m/>
    <m/>
    <m/>
    <m/>
    <m/>
    <n v="-19"/>
    <m/>
    <m/>
    <m/>
    <n v="0"/>
    <n v="0"/>
    <s v="Sem registo"/>
  </r>
  <r>
    <d v="2026-04-02T00:00:00"/>
    <x v="2"/>
    <m/>
    <m/>
    <m/>
    <n v="380"/>
    <n v="380"/>
    <n v="0"/>
    <n v="-380"/>
    <m/>
    <m/>
    <m/>
    <m/>
    <m/>
    <m/>
    <m/>
    <s v="SUSSACO"/>
    <m/>
    <m/>
    <m/>
    <n v="2601470"/>
    <s v="Valinho Azevedo"/>
    <x v="0"/>
    <x v="62"/>
    <s v="Maneia - Sede"/>
    <m/>
    <m/>
    <m/>
    <m/>
    <m/>
    <m/>
    <s v="Valinho Azevedo"/>
    <s v="862327476"/>
    <s v="Dionisia Tamara J. Chambule"/>
    <n v="864583299"/>
    <m/>
    <m/>
    <m/>
    <n v="260001"/>
    <m/>
    <m/>
    <m/>
    <m/>
    <m/>
    <m/>
    <m/>
    <m/>
    <m/>
    <m/>
    <m/>
    <m/>
    <m/>
    <n v="-380"/>
    <m/>
    <m/>
    <m/>
    <n v="0"/>
    <n v="0"/>
    <s v="Sem registo"/>
  </r>
  <r>
    <d v="2026-04-02T00:00:00"/>
    <x v="3"/>
    <m/>
    <m/>
    <m/>
    <n v="5"/>
    <n v="2.5"/>
    <n v="0"/>
    <n v="-2.5"/>
    <m/>
    <m/>
    <m/>
    <m/>
    <m/>
    <m/>
    <m/>
    <s v="AGRIMIDACLORP1L"/>
    <m/>
    <m/>
    <m/>
    <n v="2601470"/>
    <s v="Valinho Azevedo"/>
    <x v="0"/>
    <x v="62"/>
    <s v="Maneia - Sede"/>
    <m/>
    <m/>
    <m/>
    <m/>
    <m/>
    <m/>
    <s v="Valinho Azevedo"/>
    <s v="862327476"/>
    <s v="Dionisia Tamara J. Chambule"/>
    <n v="864583299"/>
    <m/>
    <m/>
    <m/>
    <n v="260001"/>
    <m/>
    <m/>
    <m/>
    <m/>
    <m/>
    <m/>
    <m/>
    <m/>
    <m/>
    <m/>
    <m/>
    <m/>
    <m/>
    <n v="-5"/>
    <m/>
    <m/>
    <m/>
    <n v="0"/>
    <n v="0"/>
    <s v="Sem registo"/>
  </r>
  <r>
    <d v="2026-04-02T00:00:00"/>
    <x v="4"/>
    <m/>
    <m/>
    <m/>
    <n v="62.5"/>
    <n v="62.5"/>
    <n v="0"/>
    <n v="-62.5"/>
    <n v="0"/>
    <m/>
    <m/>
    <m/>
    <m/>
    <m/>
    <m/>
    <s v="MXIXMILHOKG"/>
    <m/>
    <m/>
    <m/>
    <n v="2601470"/>
    <s v="Valinho Azevedo"/>
    <x v="0"/>
    <x v="62"/>
    <s v="Maneia - Sede"/>
    <m/>
    <m/>
    <m/>
    <m/>
    <m/>
    <m/>
    <s v="Valinho Azevedo"/>
    <s v="862327476"/>
    <s v="Dionisia Tamara J. Chambule"/>
    <n v="864583299"/>
    <m/>
    <m/>
    <m/>
    <n v="260001"/>
    <m/>
    <m/>
    <m/>
    <m/>
    <m/>
    <m/>
    <m/>
    <m/>
    <m/>
    <m/>
    <m/>
    <m/>
    <m/>
    <n v="-62.5"/>
    <m/>
    <m/>
    <m/>
    <n v="0"/>
    <n v="0"/>
    <s v="Sem registo"/>
  </r>
  <r>
    <d v="2026-04-02T00:00:00"/>
    <x v="5"/>
    <m/>
    <m/>
    <m/>
    <n v="42"/>
    <n v="21"/>
    <n v="0"/>
    <n v="-21"/>
    <m/>
    <m/>
    <m/>
    <m/>
    <m/>
    <m/>
    <m/>
    <s v="AGRIMHMCPA1L"/>
    <m/>
    <m/>
    <m/>
    <n v="2601470"/>
    <s v="Valinho Azevedo"/>
    <x v="0"/>
    <x v="62"/>
    <s v="Maneia - Sede"/>
    <m/>
    <m/>
    <m/>
    <m/>
    <m/>
    <m/>
    <s v="Valinho Azevedo"/>
    <s v="862327476"/>
    <s v="Dionisia Tamara J. Chambule"/>
    <n v="864583299"/>
    <m/>
    <m/>
    <m/>
    <n v="260001"/>
    <m/>
    <m/>
    <m/>
    <m/>
    <m/>
    <m/>
    <m/>
    <m/>
    <m/>
    <m/>
    <m/>
    <m/>
    <m/>
    <n v="-42"/>
    <m/>
    <m/>
    <m/>
    <n v="0"/>
    <n v="0"/>
    <s v="Sem registo"/>
  </r>
  <r>
    <d v="2026-04-02T00:00:00"/>
    <x v="6"/>
    <m/>
    <m/>
    <m/>
    <n v="700"/>
    <n v="700"/>
    <n v="0"/>
    <n v="-700"/>
    <m/>
    <n v="0"/>
    <m/>
    <m/>
    <m/>
    <m/>
    <m/>
    <s v="MXIXARROZKG"/>
    <m/>
    <m/>
    <m/>
    <n v="2601470"/>
    <s v="Valinho Azevedo"/>
    <x v="0"/>
    <x v="62"/>
    <s v="Maneia - Sede"/>
    <m/>
    <m/>
    <m/>
    <m/>
    <m/>
    <m/>
    <s v="Valinho Azevedo"/>
    <s v="862327476"/>
    <s v="Dionisia Tamara J. Chambule"/>
    <n v="864583299"/>
    <m/>
    <m/>
    <m/>
    <n v="260001"/>
    <m/>
    <m/>
    <m/>
    <m/>
    <m/>
    <m/>
    <m/>
    <m/>
    <m/>
    <m/>
    <m/>
    <m/>
    <m/>
    <n v="-700"/>
    <m/>
    <m/>
    <m/>
    <n v="0"/>
    <n v="0"/>
    <s v="Sem registo"/>
  </r>
  <r>
    <d v="2026-04-02T00:00:00"/>
    <x v="0"/>
    <m/>
    <m/>
    <m/>
    <n v="1785"/>
    <n v="1785"/>
    <n v="1785"/>
    <n v="0"/>
    <m/>
    <m/>
    <m/>
    <m/>
    <m/>
    <m/>
    <m/>
    <s v="MXIXFEIJAOKG"/>
    <m/>
    <m/>
    <m/>
    <n v="2601471"/>
    <s v="Vania Dulce Macula"/>
    <x v="5"/>
    <x v="15"/>
    <s v="Muianga"/>
    <m/>
    <m/>
    <m/>
    <m/>
    <m/>
    <m/>
    <s v="Vania Dulce Macula"/>
    <s v="865157047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785"/>
    <s v="Sem registo"/>
  </r>
  <r>
    <d v="2026-04-02T00:00:00"/>
    <x v="0"/>
    <m/>
    <m/>
    <m/>
    <n v="195"/>
    <n v="195"/>
    <n v="195"/>
    <n v="0"/>
    <m/>
    <m/>
    <m/>
    <m/>
    <m/>
    <m/>
    <m/>
    <s v="MXIXFEIJAOKG"/>
    <m/>
    <m/>
    <m/>
    <n v="2601471"/>
    <s v="Vania Dulce Macula"/>
    <x v="5"/>
    <x v="15"/>
    <s v="Xilembene"/>
    <m/>
    <m/>
    <m/>
    <m/>
    <m/>
    <m/>
    <s v="Vania Dulce Macula"/>
    <s v="865157047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95"/>
    <s v="Sem registo"/>
  </r>
  <r>
    <d v="2026-04-02T00:00:00"/>
    <x v="1"/>
    <m/>
    <m/>
    <m/>
    <n v="119"/>
    <n v="59.5"/>
    <n v="59.5"/>
    <n v="0"/>
    <m/>
    <m/>
    <m/>
    <m/>
    <m/>
    <m/>
    <m/>
    <s v="AGRIFEMMA01L"/>
    <m/>
    <m/>
    <m/>
    <n v="2601471"/>
    <s v="Vania Dulce Macula"/>
    <x v="5"/>
    <x v="15"/>
    <s v="Muianga"/>
    <m/>
    <m/>
    <m/>
    <m/>
    <m/>
    <m/>
    <s v="Vania Dulce Macula"/>
    <s v="865157047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59.5"/>
    <s v="Sem registo"/>
  </r>
  <r>
    <d v="2026-04-02T00:00:00"/>
    <x v="1"/>
    <m/>
    <m/>
    <m/>
    <n v="13"/>
    <n v="6.5"/>
    <n v="6.5"/>
    <n v="0"/>
    <m/>
    <m/>
    <m/>
    <m/>
    <m/>
    <m/>
    <m/>
    <s v="AGRIFEMMA01L"/>
    <m/>
    <m/>
    <m/>
    <n v="2601471"/>
    <s v="Vania Dulce Macula"/>
    <x v="5"/>
    <x v="15"/>
    <s v="Xilembene"/>
    <m/>
    <m/>
    <m/>
    <m/>
    <m/>
    <m/>
    <s v="Vania Dulce Macula"/>
    <s v="865157047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6.5"/>
    <s v="Sem registo"/>
  </r>
  <r>
    <d v="2026-04-02T00:00:00"/>
    <x v="2"/>
    <m/>
    <m/>
    <m/>
    <n v="2380"/>
    <n v="2380"/>
    <n v="2380"/>
    <n v="0"/>
    <m/>
    <m/>
    <m/>
    <m/>
    <m/>
    <m/>
    <m/>
    <s v="SUSSACO"/>
    <m/>
    <m/>
    <m/>
    <n v="2601471"/>
    <s v="Vania Dulce Macula"/>
    <x v="5"/>
    <x v="15"/>
    <s v="Muianga"/>
    <m/>
    <m/>
    <m/>
    <m/>
    <m/>
    <m/>
    <s v="Vania Dulce Macula"/>
    <s v="865157047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2380"/>
    <s v="Sem registo"/>
  </r>
  <r>
    <d v="2026-04-02T00:00:00"/>
    <x v="2"/>
    <m/>
    <m/>
    <m/>
    <n v="260"/>
    <n v="260"/>
    <n v="260"/>
    <n v="0"/>
    <m/>
    <m/>
    <m/>
    <m/>
    <m/>
    <m/>
    <m/>
    <s v="SUSSACO"/>
    <m/>
    <m/>
    <m/>
    <n v="2601471"/>
    <s v="Vania Dulce Macula"/>
    <x v="5"/>
    <x v="15"/>
    <s v="Xilembene"/>
    <m/>
    <m/>
    <m/>
    <m/>
    <m/>
    <m/>
    <s v="Vania Dulce Macula"/>
    <s v="865157047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260"/>
    <s v="Sem registo"/>
  </r>
  <r>
    <d v="2026-04-02T00:00:00"/>
    <x v="3"/>
    <m/>
    <m/>
    <m/>
    <n v="62"/>
    <n v="31"/>
    <n v="31"/>
    <n v="0"/>
    <m/>
    <m/>
    <m/>
    <m/>
    <m/>
    <m/>
    <m/>
    <s v="AGRIMIDACLORP1L"/>
    <m/>
    <m/>
    <m/>
    <n v="2601471"/>
    <s v="Vania Dulce Macula"/>
    <x v="5"/>
    <x v="15"/>
    <s v="Muianga"/>
    <m/>
    <m/>
    <m/>
    <m/>
    <m/>
    <m/>
    <s v="Vania Dulce Macula"/>
    <s v="865157047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31"/>
    <s v="Sem registo"/>
  </r>
  <r>
    <d v="2026-04-02T00:00:00"/>
    <x v="4"/>
    <m/>
    <m/>
    <m/>
    <n v="775"/>
    <n v="775"/>
    <n v="775"/>
    <n v="0"/>
    <m/>
    <m/>
    <m/>
    <m/>
    <m/>
    <m/>
    <m/>
    <s v="MXIXMILHOKG"/>
    <m/>
    <m/>
    <m/>
    <n v="2601471"/>
    <s v="Vania Dulce Macula"/>
    <x v="5"/>
    <x v="15"/>
    <s v="Muianga"/>
    <m/>
    <m/>
    <m/>
    <m/>
    <m/>
    <m/>
    <s v="Vania Dulce Macula"/>
    <s v="865157047"/>
    <s v="Nelson David Novela"/>
    <n v="868733522"/>
    <m/>
    <m/>
    <m/>
    <n v="260001"/>
    <m/>
    <m/>
    <m/>
    <m/>
    <m/>
    <m/>
    <m/>
    <m/>
    <m/>
    <m/>
    <m/>
    <m/>
    <m/>
    <m/>
    <m/>
    <n v="775"/>
    <m/>
    <n v="775"/>
    <n v="0"/>
    <s v="Entregue"/>
  </r>
  <r>
    <d v="2026-04-02T00:00:00"/>
    <x v="5"/>
    <m/>
    <m/>
    <m/>
    <n v="171"/>
    <n v="85.5"/>
    <n v="85.5"/>
    <n v="0"/>
    <m/>
    <m/>
    <m/>
    <m/>
    <m/>
    <m/>
    <m/>
    <s v="AGRIMHMCPA1L"/>
    <m/>
    <m/>
    <m/>
    <n v="2601471"/>
    <s v="Vania Dulce Macula"/>
    <x v="5"/>
    <x v="15"/>
    <s v="Muianga"/>
    <m/>
    <m/>
    <m/>
    <m/>
    <m/>
    <m/>
    <s v="Vania Dulce Macula"/>
    <s v="865157047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85.5"/>
    <s v="Sem registo"/>
  </r>
  <r>
    <d v="2026-04-02T00:00:00"/>
    <x v="5"/>
    <m/>
    <m/>
    <m/>
    <n v="39"/>
    <n v="19.5"/>
    <n v="19.5"/>
    <n v="0"/>
    <m/>
    <m/>
    <m/>
    <m/>
    <m/>
    <m/>
    <m/>
    <s v="AGRIMHMCPA1L"/>
    <m/>
    <m/>
    <m/>
    <n v="2601471"/>
    <s v="Vania Dulce Macula"/>
    <x v="5"/>
    <x v="15"/>
    <s v="Xilembene"/>
    <m/>
    <m/>
    <m/>
    <m/>
    <m/>
    <m/>
    <s v="Vania Dulce Macula"/>
    <s v="865157047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9.5"/>
    <s v="Sem registo"/>
  </r>
  <r>
    <d v="2026-04-02T00:00:00"/>
    <x v="6"/>
    <m/>
    <m/>
    <m/>
    <n v="2850"/>
    <n v="2850"/>
    <n v="2850"/>
    <n v="0"/>
    <m/>
    <m/>
    <m/>
    <m/>
    <m/>
    <m/>
    <m/>
    <s v="MXIXARROZKG"/>
    <m/>
    <m/>
    <m/>
    <n v="2601471"/>
    <s v="Vania Dulce Macula"/>
    <x v="5"/>
    <x v="15"/>
    <s v="Muianga"/>
    <m/>
    <m/>
    <m/>
    <m/>
    <m/>
    <m/>
    <s v="Vania Dulce Macula"/>
    <s v="865157047"/>
    <s v="Nelson David Novela"/>
    <n v="868733522"/>
    <m/>
    <m/>
    <m/>
    <n v="260001"/>
    <m/>
    <m/>
    <m/>
    <m/>
    <m/>
    <m/>
    <m/>
    <m/>
    <m/>
    <m/>
    <m/>
    <m/>
    <m/>
    <m/>
    <m/>
    <m/>
    <n v="2850"/>
    <n v="0"/>
    <n v="-2850"/>
    <s v="Sem registo"/>
  </r>
  <r>
    <d v="2026-04-02T00:00:00"/>
    <x v="6"/>
    <m/>
    <m/>
    <m/>
    <n v="650"/>
    <n v="650"/>
    <n v="650"/>
    <n v="0"/>
    <m/>
    <m/>
    <m/>
    <m/>
    <m/>
    <m/>
    <m/>
    <s v="MXIXARROZKG"/>
    <m/>
    <m/>
    <m/>
    <n v="2601471"/>
    <s v="Vania Dulce Macula"/>
    <x v="5"/>
    <x v="15"/>
    <s v="Xilembene"/>
    <m/>
    <m/>
    <m/>
    <m/>
    <m/>
    <m/>
    <s v="Vania Dulce Macula"/>
    <s v="865157047"/>
    <s v="Nelson David Novela"/>
    <n v="868733522"/>
    <m/>
    <m/>
    <m/>
    <n v="260001"/>
    <m/>
    <m/>
    <m/>
    <m/>
    <m/>
    <m/>
    <m/>
    <m/>
    <m/>
    <m/>
    <m/>
    <m/>
    <m/>
    <m/>
    <n v="650"/>
    <m/>
    <m/>
    <n v="650"/>
    <n v="0"/>
    <s v="Entregue"/>
  </r>
  <r>
    <d v="2026-04-02T00:00:00"/>
    <x v="0"/>
    <m/>
    <m/>
    <m/>
    <n v="15"/>
    <n v="15"/>
    <n v="15"/>
    <n v="0"/>
    <m/>
    <m/>
    <m/>
    <m/>
    <m/>
    <m/>
    <m/>
    <s v="MXIXFEIJAOKG"/>
    <m/>
    <m/>
    <m/>
    <n v="2601472"/>
    <s v="Vania Macula"/>
    <x v="5"/>
    <x v="15"/>
    <s v="Chiguidela"/>
    <m/>
    <m/>
    <m/>
    <m/>
    <m/>
    <m/>
    <s v="Vania Macula"/>
    <s v="865157047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15"/>
    <s v="Sem registo"/>
  </r>
  <r>
    <d v="2026-04-02T00:00:00"/>
    <x v="1"/>
    <m/>
    <m/>
    <m/>
    <n v="1"/>
    <n v="0.5"/>
    <n v="0.5"/>
    <n v="0"/>
    <m/>
    <m/>
    <m/>
    <m/>
    <m/>
    <m/>
    <m/>
    <s v="AGRIFEMMA01L"/>
    <m/>
    <m/>
    <m/>
    <n v="2601472"/>
    <s v="Vania Macula"/>
    <x v="5"/>
    <x v="15"/>
    <s v="Chiguidela"/>
    <m/>
    <m/>
    <m/>
    <m/>
    <m/>
    <m/>
    <s v="Vania Macula"/>
    <s v="865157047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0.5"/>
    <s v="Sem registo"/>
  </r>
  <r>
    <d v="2026-04-02T00:00:00"/>
    <x v="2"/>
    <m/>
    <m/>
    <m/>
    <n v="20"/>
    <n v="20"/>
    <n v="20"/>
    <n v="0"/>
    <m/>
    <m/>
    <m/>
    <m/>
    <m/>
    <m/>
    <m/>
    <s v="SUSSACO"/>
    <m/>
    <m/>
    <m/>
    <n v="2601472"/>
    <s v="Vania Macula"/>
    <x v="5"/>
    <x v="15"/>
    <s v="Chiguidela"/>
    <m/>
    <m/>
    <m/>
    <m/>
    <m/>
    <m/>
    <s v="Vania Macula"/>
    <s v="865157047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20"/>
    <s v="Sem registo"/>
  </r>
  <r>
    <d v="2026-04-02T00:00:00"/>
    <x v="3"/>
    <m/>
    <m/>
    <m/>
    <n v="1"/>
    <n v="0.5"/>
    <n v="0.5"/>
    <n v="0"/>
    <m/>
    <m/>
    <m/>
    <m/>
    <m/>
    <m/>
    <m/>
    <s v="AGRIMIDACLORP1L"/>
    <m/>
    <m/>
    <m/>
    <n v="2601472"/>
    <s v="Vania Macula"/>
    <x v="5"/>
    <x v="15"/>
    <s v="Chiguidela"/>
    <m/>
    <m/>
    <m/>
    <m/>
    <m/>
    <m/>
    <s v="Vania Macula"/>
    <s v="865157047"/>
    <s v="Nelson David Novela"/>
    <n v="868733522"/>
    <m/>
    <m/>
    <m/>
    <n v="260001"/>
    <m/>
    <m/>
    <m/>
    <m/>
    <m/>
    <m/>
    <m/>
    <m/>
    <m/>
    <m/>
    <m/>
    <m/>
    <m/>
    <m/>
    <m/>
    <m/>
    <m/>
    <n v="0"/>
    <n v="-0.5"/>
    <s v="Sem registo"/>
  </r>
  <r>
    <d v="2026-04-02T00:00:00"/>
    <x v="4"/>
    <m/>
    <m/>
    <m/>
    <n v="12.5"/>
    <n v="12.5"/>
    <n v="12.5"/>
    <n v="0"/>
    <m/>
    <m/>
    <m/>
    <m/>
    <m/>
    <m/>
    <m/>
    <s v="MXIXMILHOKG"/>
    <m/>
    <m/>
    <m/>
    <n v="2601472"/>
    <s v="Vania Macula"/>
    <x v="5"/>
    <x v="15"/>
    <s v="Chiguidela"/>
    <m/>
    <m/>
    <m/>
    <m/>
    <m/>
    <m/>
    <s v="Vania Macula"/>
    <s v="865157047"/>
    <s v="Nelson David Novela"/>
    <n v="868733522"/>
    <m/>
    <m/>
    <m/>
    <n v="260001"/>
    <m/>
    <m/>
    <m/>
    <m/>
    <m/>
    <m/>
    <m/>
    <m/>
    <m/>
    <m/>
    <m/>
    <m/>
    <m/>
    <m/>
    <m/>
    <n v="12"/>
    <m/>
    <n v="12"/>
    <n v="-0.5"/>
    <s v="Entregue"/>
  </r>
  <r>
    <d v="2026-04-02T00:00:00"/>
    <x v="0"/>
    <m/>
    <m/>
    <m/>
    <n v="1260"/>
    <n v="1260"/>
    <n v="210"/>
    <n v="-1050"/>
    <m/>
    <m/>
    <m/>
    <m/>
    <m/>
    <m/>
    <m/>
    <s v="MXIXFEIJAOKG"/>
    <m/>
    <m/>
    <m/>
    <n v="2601473"/>
    <s v="Veronica Angelo Joaquim"/>
    <x v="0"/>
    <x v="1"/>
    <s v="CHINDE SEDE"/>
    <m/>
    <m/>
    <m/>
    <m/>
    <m/>
    <m/>
    <s v="Veronica Angelo Joaquim"/>
    <s v="862044881/845901966"/>
    <s v="Victor Carlos Duarte Soromenho"/>
    <s v="848973362 / 874800380"/>
    <m/>
    <m/>
    <m/>
    <n v="260001"/>
    <m/>
    <m/>
    <m/>
    <m/>
    <m/>
    <m/>
    <m/>
    <m/>
    <m/>
    <m/>
    <m/>
    <m/>
    <m/>
    <n v="-1050"/>
    <m/>
    <m/>
    <m/>
    <n v="0"/>
    <n v="-210"/>
    <s v="Sem registo"/>
  </r>
  <r>
    <d v="2026-04-02T00:00:00"/>
    <x v="1"/>
    <m/>
    <m/>
    <m/>
    <n v="84"/>
    <n v="42"/>
    <n v="14"/>
    <n v="-28"/>
    <m/>
    <m/>
    <m/>
    <m/>
    <m/>
    <m/>
    <m/>
    <s v="AGRIFEMMA01L"/>
    <m/>
    <m/>
    <m/>
    <n v="2601473"/>
    <s v="Veronica Angelo Joaquim"/>
    <x v="0"/>
    <x v="1"/>
    <s v="CHINDE SEDE"/>
    <m/>
    <m/>
    <m/>
    <m/>
    <m/>
    <m/>
    <s v="Veronica Angelo Joaquim"/>
    <s v="862044881/845901966"/>
    <s v="Victor Carlos Duarte Soromenho"/>
    <s v="848973362 / 874800380"/>
    <m/>
    <m/>
    <m/>
    <n v="260001"/>
    <m/>
    <m/>
    <m/>
    <m/>
    <m/>
    <m/>
    <m/>
    <m/>
    <m/>
    <m/>
    <m/>
    <m/>
    <m/>
    <n v="-70"/>
    <m/>
    <m/>
    <m/>
    <n v="0"/>
    <n v="-14"/>
    <s v="Sem registo"/>
  </r>
  <r>
    <d v="2026-04-02T00:00:00"/>
    <x v="2"/>
    <m/>
    <m/>
    <m/>
    <n v="1680"/>
    <n v="1680"/>
    <n v="280"/>
    <n v="-1400"/>
    <m/>
    <m/>
    <m/>
    <m/>
    <m/>
    <m/>
    <m/>
    <s v="SUSSACO"/>
    <m/>
    <m/>
    <m/>
    <n v="2601473"/>
    <s v="Veronica Angelo Joaquim"/>
    <x v="0"/>
    <x v="1"/>
    <s v="CHINDE SEDE"/>
    <m/>
    <m/>
    <m/>
    <m/>
    <m/>
    <m/>
    <s v="Veronica Angelo Joaquim"/>
    <s v="862044881/845901966"/>
    <s v="Victor Carlos Duarte Soromenho"/>
    <s v="848973362 / 874800380"/>
    <m/>
    <m/>
    <m/>
    <n v="260001"/>
    <m/>
    <m/>
    <m/>
    <m/>
    <m/>
    <m/>
    <m/>
    <m/>
    <m/>
    <m/>
    <m/>
    <m/>
    <m/>
    <n v="-1400"/>
    <m/>
    <m/>
    <m/>
    <n v="0"/>
    <n v="-280"/>
    <s v="Sem registo"/>
  </r>
  <r>
    <d v="2026-04-02T00:00:00"/>
    <x v="3"/>
    <m/>
    <m/>
    <m/>
    <n v="67"/>
    <n v="33.5"/>
    <n v="0"/>
    <n v="-33.5"/>
    <m/>
    <m/>
    <m/>
    <m/>
    <m/>
    <m/>
    <m/>
    <s v="AGRIMIDACLORP1L"/>
    <m/>
    <m/>
    <m/>
    <n v="2601473"/>
    <s v="Veronica Angelo Joaquim"/>
    <x v="0"/>
    <x v="1"/>
    <s v="CHINDE SEDE"/>
    <m/>
    <m/>
    <m/>
    <m/>
    <m/>
    <m/>
    <s v="Veronica Angelo Joaquim"/>
    <s v="862044881/845901966"/>
    <s v="Victor Carlos Duarte Soromenho"/>
    <s v="848973362 / 874800380"/>
    <m/>
    <m/>
    <m/>
    <n v="260001"/>
    <m/>
    <m/>
    <m/>
    <m/>
    <m/>
    <m/>
    <m/>
    <m/>
    <m/>
    <m/>
    <m/>
    <m/>
    <m/>
    <n v="-67"/>
    <m/>
    <m/>
    <m/>
    <n v="0"/>
    <n v="0"/>
    <s v="Sem registo"/>
  </r>
  <r>
    <d v="2026-04-02T00:00:00"/>
    <x v="4"/>
    <m/>
    <m/>
    <m/>
    <n v="837.5"/>
    <n v="837.5"/>
    <n v="0"/>
    <n v="-837.5"/>
    <n v="0"/>
    <m/>
    <m/>
    <m/>
    <m/>
    <m/>
    <m/>
    <s v="MXIXMILHOKG"/>
    <m/>
    <m/>
    <m/>
    <n v="2601473"/>
    <s v="Veronica Angelo Joaquim"/>
    <x v="0"/>
    <x v="1"/>
    <s v="CHINDE SEDE"/>
    <m/>
    <m/>
    <m/>
    <m/>
    <m/>
    <m/>
    <s v="Veronica Angelo Joaquim"/>
    <s v="862044881/845901966"/>
    <s v="Victor Carlos Duarte Soromenho"/>
    <s v="848973362 / 874800380"/>
    <m/>
    <m/>
    <m/>
    <n v="260001"/>
    <m/>
    <m/>
    <m/>
    <m/>
    <m/>
    <m/>
    <m/>
    <m/>
    <m/>
    <m/>
    <m/>
    <m/>
    <m/>
    <n v="-837.5"/>
    <m/>
    <m/>
    <m/>
    <n v="0"/>
    <n v="0"/>
    <s v="Sem registo"/>
  </r>
  <r>
    <d v="2026-04-02T00:00:00"/>
    <x v="5"/>
    <m/>
    <m/>
    <m/>
    <n v="51"/>
    <n v="25.5"/>
    <n v="42"/>
    <n v="16.5"/>
    <m/>
    <m/>
    <m/>
    <m/>
    <m/>
    <m/>
    <m/>
    <s v="AGRIMHMCPA1L"/>
    <m/>
    <m/>
    <m/>
    <n v="2601473"/>
    <s v="Veronica Angelo Joaquim"/>
    <x v="0"/>
    <x v="1"/>
    <s v="CHINDE SEDE"/>
    <m/>
    <m/>
    <m/>
    <m/>
    <m/>
    <m/>
    <s v="Veronica Angelo Joaquim"/>
    <s v="862044881/845901966"/>
    <s v="Victor Carlos Duarte Soromenho"/>
    <s v="848973362 / 874800380"/>
    <m/>
    <m/>
    <m/>
    <n v="260001"/>
    <m/>
    <m/>
    <m/>
    <m/>
    <m/>
    <m/>
    <m/>
    <m/>
    <m/>
    <m/>
    <m/>
    <m/>
    <m/>
    <n v="-9"/>
    <m/>
    <m/>
    <m/>
    <n v="0"/>
    <n v="-42"/>
    <s v="Sem registo"/>
  </r>
  <r>
    <d v="2026-04-02T00:00:00"/>
    <x v="6"/>
    <m/>
    <m/>
    <m/>
    <n v="850"/>
    <n v="850"/>
    <n v="700"/>
    <n v="-150"/>
    <m/>
    <n v="14"/>
    <m/>
    <m/>
    <m/>
    <m/>
    <m/>
    <s v="MXIXARROZKG"/>
    <m/>
    <m/>
    <m/>
    <n v="2601473"/>
    <s v="Veronica Angelo Joaquim"/>
    <x v="0"/>
    <x v="1"/>
    <s v="CHINDE SEDE"/>
    <m/>
    <m/>
    <m/>
    <m/>
    <m/>
    <m/>
    <s v="Veronica Angelo Joaquim"/>
    <s v="862044881/845901966"/>
    <s v="Victor Carlos Duarte Soromenho"/>
    <s v="848973362 / 874800380"/>
    <m/>
    <m/>
    <m/>
    <n v="260001"/>
    <m/>
    <m/>
    <m/>
    <m/>
    <m/>
    <m/>
    <m/>
    <m/>
    <m/>
    <m/>
    <m/>
    <m/>
    <m/>
    <n v="-150"/>
    <m/>
    <m/>
    <m/>
    <n v="0"/>
    <n v="-700"/>
    <s v="Sem registo"/>
  </r>
  <r>
    <d v="2026-04-02T00:00:00"/>
    <x v="0"/>
    <m/>
    <m/>
    <m/>
    <n v="1200"/>
    <n v="1200"/>
    <n v="0"/>
    <n v="-1200"/>
    <m/>
    <m/>
    <m/>
    <m/>
    <m/>
    <m/>
    <m/>
    <s v="MXIXFEIJAOKG"/>
    <m/>
    <m/>
    <m/>
    <n v="2601474"/>
    <s v="Viagevda Caonceicao"/>
    <x v="4"/>
    <x v="36"/>
    <s v="Nhacolo"/>
    <m/>
    <m/>
    <m/>
    <m/>
    <m/>
    <m/>
    <s v="Viagevda Caonceicao"/>
    <s v="877756071"/>
    <s v="Manuel Quandune"/>
    <n v="868188909"/>
    <m/>
    <m/>
    <m/>
    <n v="260001"/>
    <m/>
    <m/>
    <m/>
    <m/>
    <m/>
    <m/>
    <m/>
    <m/>
    <m/>
    <m/>
    <m/>
    <m/>
    <m/>
    <n v="-1200"/>
    <m/>
    <m/>
    <m/>
    <n v="0"/>
    <n v="0"/>
    <s v="Sem registo"/>
  </r>
  <r>
    <d v="2026-04-02T00:00:00"/>
    <x v="1"/>
    <m/>
    <m/>
    <m/>
    <n v="80"/>
    <n v="40"/>
    <n v="0"/>
    <n v="-40"/>
    <m/>
    <m/>
    <m/>
    <m/>
    <m/>
    <m/>
    <m/>
    <s v="AGRIFEMMA01L"/>
    <m/>
    <m/>
    <m/>
    <n v="2601474"/>
    <s v="Viagevda Caonceicao"/>
    <x v="4"/>
    <x v="36"/>
    <s v="Nhacolo"/>
    <m/>
    <m/>
    <m/>
    <m/>
    <m/>
    <m/>
    <s v="Viagevda Caonceicao"/>
    <s v="877756071"/>
    <s v="Manuel Quandune"/>
    <n v="868188909"/>
    <m/>
    <m/>
    <m/>
    <n v="260001"/>
    <m/>
    <m/>
    <m/>
    <m/>
    <m/>
    <m/>
    <m/>
    <m/>
    <m/>
    <m/>
    <m/>
    <m/>
    <m/>
    <n v="-80"/>
    <m/>
    <m/>
    <m/>
    <n v="0"/>
    <n v="0"/>
    <s v="Sem registo"/>
  </r>
  <r>
    <d v="2026-04-02T00:00:00"/>
    <x v="2"/>
    <m/>
    <m/>
    <m/>
    <n v="1600"/>
    <n v="1600"/>
    <n v="0"/>
    <n v="-1600"/>
    <m/>
    <m/>
    <m/>
    <m/>
    <m/>
    <m/>
    <m/>
    <s v="SUSSACO"/>
    <m/>
    <m/>
    <m/>
    <n v="2601474"/>
    <s v="Viagevda Caonceicao"/>
    <x v="4"/>
    <x v="36"/>
    <s v="Nhacolo"/>
    <m/>
    <m/>
    <m/>
    <m/>
    <m/>
    <m/>
    <s v="Viagevda Caonceicao"/>
    <s v="877756071"/>
    <s v="Manuel Quandune"/>
    <n v="868188909"/>
    <m/>
    <m/>
    <m/>
    <n v="260001"/>
    <m/>
    <m/>
    <m/>
    <m/>
    <m/>
    <m/>
    <m/>
    <m/>
    <m/>
    <m/>
    <m/>
    <m/>
    <m/>
    <n v="-1600"/>
    <m/>
    <m/>
    <m/>
    <n v="0"/>
    <n v="0"/>
    <s v="Sem registo"/>
  </r>
  <r>
    <d v="2026-04-02T00:00:00"/>
    <x v="3"/>
    <m/>
    <m/>
    <m/>
    <n v="80"/>
    <n v="40"/>
    <n v="0"/>
    <n v="-40"/>
    <m/>
    <m/>
    <m/>
    <m/>
    <m/>
    <m/>
    <m/>
    <s v="AGRIMIDACLORP1L"/>
    <m/>
    <m/>
    <m/>
    <n v="2601474"/>
    <s v="Viagevda Caonceicao"/>
    <x v="4"/>
    <x v="36"/>
    <s v="Nhacolo"/>
    <m/>
    <m/>
    <m/>
    <m/>
    <m/>
    <m/>
    <s v="Viagevda Caonceicao"/>
    <s v="877756071"/>
    <s v="Manuel Quandune"/>
    <n v="868188909"/>
    <m/>
    <m/>
    <m/>
    <n v="260001"/>
    <m/>
    <m/>
    <m/>
    <m/>
    <m/>
    <m/>
    <m/>
    <m/>
    <m/>
    <m/>
    <m/>
    <m/>
    <m/>
    <n v="-80"/>
    <m/>
    <m/>
    <m/>
    <n v="0"/>
    <n v="0"/>
    <s v="Sem registo"/>
  </r>
  <r>
    <d v="2026-04-02T00:00:00"/>
    <x v="4"/>
    <m/>
    <m/>
    <m/>
    <n v="1000"/>
    <n v="1000"/>
    <n v="0"/>
    <n v="-1000"/>
    <m/>
    <m/>
    <m/>
    <m/>
    <m/>
    <m/>
    <m/>
    <s v="MXIXMILHOKG"/>
    <m/>
    <m/>
    <m/>
    <n v="2601474"/>
    <s v="Viagevda Caonceicao"/>
    <x v="4"/>
    <x v="36"/>
    <s v="Nhacolo"/>
    <m/>
    <m/>
    <m/>
    <m/>
    <m/>
    <m/>
    <s v="Viagevda Caonceicao"/>
    <s v="877756071"/>
    <s v="Manuel Quandune"/>
    <n v="868188909"/>
    <m/>
    <m/>
    <m/>
    <n v="260001"/>
    <m/>
    <m/>
    <m/>
    <m/>
    <m/>
    <m/>
    <m/>
    <m/>
    <m/>
    <m/>
    <m/>
    <m/>
    <m/>
    <n v="-1000"/>
    <m/>
    <m/>
    <m/>
    <n v="0"/>
    <n v="0"/>
    <s v="Sem registo"/>
  </r>
  <r>
    <d v="2026-04-02T00:00:00"/>
    <x v="0"/>
    <m/>
    <m/>
    <m/>
    <n v="480"/>
    <n v="480"/>
    <n v="315"/>
    <n v="-165"/>
    <m/>
    <m/>
    <m/>
    <m/>
    <m/>
    <m/>
    <m/>
    <s v="MXIXFEIJAOKG"/>
    <m/>
    <m/>
    <m/>
    <n v="2601475"/>
    <s v="Victorino Victor Milado"/>
    <x v="0"/>
    <x v="13"/>
    <s v="Derre-Sede"/>
    <m/>
    <m/>
    <m/>
    <m/>
    <m/>
    <m/>
    <s v="Victorino Victor Milado"/>
    <s v="864058961"/>
    <s v="Arcanjo Paulino Manuel"/>
    <n v="860555190"/>
    <m/>
    <m/>
    <m/>
    <n v="260001"/>
    <m/>
    <m/>
    <m/>
    <m/>
    <m/>
    <m/>
    <m/>
    <m/>
    <m/>
    <m/>
    <m/>
    <m/>
    <m/>
    <n v="-165"/>
    <m/>
    <m/>
    <m/>
    <n v="0"/>
    <n v="-315"/>
    <s v="Sem registo"/>
  </r>
  <r>
    <d v="2026-04-02T00:00:00"/>
    <x v="1"/>
    <m/>
    <m/>
    <m/>
    <n v="32"/>
    <n v="16"/>
    <n v="21"/>
    <n v="5"/>
    <m/>
    <m/>
    <m/>
    <m/>
    <m/>
    <m/>
    <m/>
    <s v="AGRIFEMMA01L"/>
    <m/>
    <m/>
    <m/>
    <n v="2601475"/>
    <s v="Victorino Victor Milado"/>
    <x v="0"/>
    <x v="13"/>
    <s v="Derre-Sede"/>
    <m/>
    <m/>
    <m/>
    <m/>
    <m/>
    <m/>
    <s v="Victorino Victor Milado"/>
    <s v="864058961"/>
    <s v="Arcanjo Paulino Manuel"/>
    <n v="860555190"/>
    <m/>
    <m/>
    <m/>
    <n v="260001"/>
    <m/>
    <m/>
    <m/>
    <m/>
    <m/>
    <m/>
    <m/>
    <m/>
    <m/>
    <m/>
    <m/>
    <m/>
    <m/>
    <n v="-11"/>
    <m/>
    <m/>
    <m/>
    <n v="0"/>
    <n v="-21"/>
    <s v="Sem registo"/>
  </r>
  <r>
    <d v="2026-04-02T00:00:00"/>
    <x v="2"/>
    <m/>
    <m/>
    <m/>
    <n v="640"/>
    <n v="640"/>
    <n v="420"/>
    <n v="-220"/>
    <m/>
    <m/>
    <m/>
    <m/>
    <m/>
    <m/>
    <m/>
    <s v="SUSSACO"/>
    <m/>
    <m/>
    <m/>
    <n v="2601475"/>
    <s v="Victorino Victor Milado"/>
    <x v="0"/>
    <x v="13"/>
    <s v="Derre-Sede"/>
    <m/>
    <m/>
    <m/>
    <m/>
    <m/>
    <m/>
    <s v="Victorino Victor Milado"/>
    <s v="864058961"/>
    <s v="Arcanjo Paulino Manuel"/>
    <n v="860555190"/>
    <m/>
    <m/>
    <m/>
    <n v="260001"/>
    <m/>
    <m/>
    <m/>
    <m/>
    <m/>
    <m/>
    <m/>
    <m/>
    <m/>
    <m/>
    <m/>
    <m/>
    <m/>
    <n v="-220"/>
    <m/>
    <m/>
    <m/>
    <n v="0"/>
    <n v="-420"/>
    <s v="Sem registo"/>
  </r>
  <r>
    <d v="2026-04-02T00:00:00"/>
    <x v="3"/>
    <m/>
    <m/>
    <m/>
    <n v="26"/>
    <n v="13"/>
    <n v="21"/>
    <n v="8"/>
    <m/>
    <m/>
    <m/>
    <m/>
    <m/>
    <m/>
    <m/>
    <s v="AGRIMIDACLORP1L"/>
    <m/>
    <m/>
    <m/>
    <n v="2601475"/>
    <s v="Victorino Victor Milado"/>
    <x v="0"/>
    <x v="13"/>
    <s v="Derre-Sede"/>
    <m/>
    <m/>
    <m/>
    <m/>
    <m/>
    <m/>
    <s v="Victorino Victor Milado"/>
    <s v="864058961"/>
    <s v="Arcanjo Paulino Manuel"/>
    <n v="860555190"/>
    <m/>
    <m/>
    <m/>
    <n v="260001"/>
    <m/>
    <m/>
    <m/>
    <m/>
    <m/>
    <m/>
    <m/>
    <m/>
    <m/>
    <m/>
    <m/>
    <m/>
    <m/>
    <n v="-5"/>
    <m/>
    <m/>
    <m/>
    <n v="0"/>
    <n v="-21"/>
    <s v="Sem registo"/>
  </r>
  <r>
    <d v="2026-04-02T00:00:00"/>
    <x v="4"/>
    <m/>
    <m/>
    <m/>
    <n v="325"/>
    <n v="325"/>
    <n v="262.5"/>
    <n v="-62.5"/>
    <n v="21"/>
    <m/>
    <m/>
    <m/>
    <m/>
    <m/>
    <m/>
    <s v="MXIXMILHOKG"/>
    <m/>
    <m/>
    <m/>
    <n v="2601475"/>
    <s v="Victorino Victor Milado"/>
    <x v="0"/>
    <x v="13"/>
    <s v="Derre-Sede"/>
    <m/>
    <m/>
    <m/>
    <m/>
    <m/>
    <m/>
    <s v="Victorino Victor Milado"/>
    <s v="864058961"/>
    <s v="Arcanjo Paulino Manuel"/>
    <n v="860555190"/>
    <m/>
    <m/>
    <m/>
    <n v="260001"/>
    <m/>
    <m/>
    <m/>
    <m/>
    <m/>
    <m/>
    <m/>
    <m/>
    <m/>
    <m/>
    <m/>
    <m/>
    <m/>
    <n v="-62.5"/>
    <m/>
    <m/>
    <m/>
    <n v="0"/>
    <n v="-262.5"/>
    <s v="Sem registo"/>
  </r>
  <r>
    <d v="2026-04-02T00:00:00"/>
    <x v="5"/>
    <m/>
    <m/>
    <m/>
    <n v="18"/>
    <n v="9"/>
    <n v="0"/>
    <n v="-9"/>
    <m/>
    <m/>
    <m/>
    <m/>
    <m/>
    <m/>
    <m/>
    <s v="AGRIMHMCPA1L"/>
    <m/>
    <m/>
    <m/>
    <n v="2601475"/>
    <s v="Victorino Victor Milado"/>
    <x v="0"/>
    <x v="13"/>
    <s v="Derre-Sede"/>
    <m/>
    <m/>
    <m/>
    <m/>
    <m/>
    <m/>
    <s v="Victorino Victor Milado"/>
    <s v="864058961"/>
    <s v="Arcanjo Paulino Manuel"/>
    <n v="860555190"/>
    <m/>
    <m/>
    <m/>
    <n v="260001"/>
    <m/>
    <m/>
    <m/>
    <m/>
    <m/>
    <m/>
    <m/>
    <m/>
    <m/>
    <m/>
    <m/>
    <m/>
    <m/>
    <n v="-18"/>
    <m/>
    <m/>
    <m/>
    <n v="0"/>
    <n v="0"/>
    <s v="Sem registo"/>
  </r>
  <r>
    <d v="2026-04-02T00:00:00"/>
    <x v="6"/>
    <m/>
    <m/>
    <m/>
    <n v="300"/>
    <n v="300"/>
    <n v="0"/>
    <n v="-300"/>
    <m/>
    <n v="0"/>
    <m/>
    <m/>
    <m/>
    <m/>
    <m/>
    <s v="MXIXARROZKG"/>
    <m/>
    <m/>
    <m/>
    <n v="2601475"/>
    <s v="Victorino Victor Milado"/>
    <x v="0"/>
    <x v="13"/>
    <s v="Derre-Sede"/>
    <m/>
    <m/>
    <m/>
    <m/>
    <m/>
    <m/>
    <s v="Victorino Victor Milado"/>
    <s v="864058961"/>
    <s v="Arcanjo Paulino Manuel"/>
    <n v="860555190"/>
    <m/>
    <m/>
    <m/>
    <n v="260001"/>
    <m/>
    <m/>
    <m/>
    <m/>
    <m/>
    <m/>
    <m/>
    <m/>
    <m/>
    <m/>
    <m/>
    <m/>
    <m/>
    <n v="-300"/>
    <m/>
    <m/>
    <m/>
    <n v="0"/>
    <n v="0"/>
    <s v="Sem registo"/>
  </r>
  <r>
    <d v="2026-04-02T00:00:00"/>
    <x v="0"/>
    <m/>
    <m/>
    <m/>
    <n v="1200"/>
    <n v="1200"/>
    <n v="1200"/>
    <n v="0"/>
    <m/>
    <m/>
    <m/>
    <m/>
    <m/>
    <m/>
    <m/>
    <s v="MXIXFEIJAOKG"/>
    <m/>
    <m/>
    <m/>
    <n v="2601476"/>
    <s v="Viegas Andre Robate"/>
    <x v="4"/>
    <x v="39"/>
    <s v="Vanduzi-Sede"/>
    <m/>
    <m/>
    <m/>
    <m/>
    <m/>
    <m/>
    <s v="Viegas Andre Robate"/>
    <s v="879736774/844736774"/>
    <s v="Salva Lizandra M. Nhalungo"/>
    <s v="862373036/842381016"/>
    <m/>
    <m/>
    <m/>
    <n v="260001"/>
    <m/>
    <m/>
    <m/>
    <m/>
    <m/>
    <m/>
    <m/>
    <m/>
    <m/>
    <m/>
    <m/>
    <m/>
    <m/>
    <n v="-1200"/>
    <m/>
    <m/>
    <m/>
    <n v="0"/>
    <n v="-1200"/>
    <s v="Sem registo"/>
  </r>
  <r>
    <d v="2026-04-02T00:00:00"/>
    <x v="1"/>
    <m/>
    <m/>
    <m/>
    <n v="80"/>
    <n v="40"/>
    <n v="40"/>
    <n v="0"/>
    <m/>
    <m/>
    <m/>
    <m/>
    <m/>
    <m/>
    <m/>
    <s v="AGRIFEMMA01L"/>
    <m/>
    <m/>
    <m/>
    <n v="2601476"/>
    <s v="Viegas Andre Robate"/>
    <x v="4"/>
    <x v="39"/>
    <s v="Vanduzi-Sede"/>
    <m/>
    <m/>
    <m/>
    <m/>
    <m/>
    <m/>
    <s v="Viegas Andre Robate"/>
    <s v="879736774/844736774"/>
    <s v="Salva Lizandra M. Nhalungo"/>
    <s v="862373036/842381016"/>
    <m/>
    <m/>
    <m/>
    <n v="260001"/>
    <m/>
    <m/>
    <m/>
    <m/>
    <m/>
    <m/>
    <m/>
    <m/>
    <m/>
    <m/>
    <m/>
    <m/>
    <m/>
    <n v="-80"/>
    <m/>
    <m/>
    <m/>
    <n v="0"/>
    <n v="-40"/>
    <s v="Sem registo"/>
  </r>
  <r>
    <d v="2026-04-02T00:00:00"/>
    <x v="2"/>
    <m/>
    <m/>
    <m/>
    <n v="1600"/>
    <n v="1600"/>
    <n v="1600"/>
    <n v="0"/>
    <m/>
    <m/>
    <m/>
    <m/>
    <m/>
    <m/>
    <m/>
    <s v="SUSSACO"/>
    <m/>
    <m/>
    <m/>
    <n v="2601476"/>
    <s v="Viegas Andre Robate"/>
    <x v="4"/>
    <x v="39"/>
    <s v="Vanduzi-Sede"/>
    <m/>
    <m/>
    <m/>
    <m/>
    <m/>
    <m/>
    <s v="Viegas Andre Robate"/>
    <s v="879736774/844736774"/>
    <s v="Salva Lizandra M. Nhalungo"/>
    <s v="862373036/842381016"/>
    <m/>
    <m/>
    <m/>
    <n v="260001"/>
    <m/>
    <m/>
    <m/>
    <m/>
    <m/>
    <m/>
    <m/>
    <m/>
    <m/>
    <m/>
    <m/>
    <m/>
    <m/>
    <n v="-1600"/>
    <m/>
    <m/>
    <m/>
    <n v="0"/>
    <n v="-1600"/>
    <s v="Sem registo"/>
  </r>
  <r>
    <d v="2026-04-02T00:00:00"/>
    <x v="3"/>
    <m/>
    <m/>
    <m/>
    <n v="80"/>
    <n v="40"/>
    <n v="40"/>
    <n v="0"/>
    <m/>
    <m/>
    <m/>
    <m/>
    <m/>
    <m/>
    <m/>
    <s v="AGRIMIDACLORP1L"/>
    <m/>
    <m/>
    <m/>
    <n v="2601476"/>
    <s v="Viegas Andre Robate"/>
    <x v="4"/>
    <x v="39"/>
    <s v="Vanduzi-Sede"/>
    <m/>
    <m/>
    <m/>
    <m/>
    <m/>
    <m/>
    <s v="Viegas Andre Robate"/>
    <s v="879736774/844736774"/>
    <s v="Salva Lizandra M. Nhalungo"/>
    <s v="862373036/842381016"/>
    <m/>
    <m/>
    <m/>
    <n v="260001"/>
    <m/>
    <m/>
    <m/>
    <m/>
    <m/>
    <m/>
    <m/>
    <m/>
    <m/>
    <m/>
    <m/>
    <m/>
    <m/>
    <n v="-80"/>
    <m/>
    <m/>
    <m/>
    <n v="0"/>
    <n v="-40"/>
    <s v="Sem registo"/>
  </r>
  <r>
    <d v="2026-04-02T00:00:00"/>
    <x v="4"/>
    <m/>
    <m/>
    <m/>
    <n v="1000"/>
    <n v="1000"/>
    <n v="1000"/>
    <n v="0"/>
    <m/>
    <m/>
    <m/>
    <m/>
    <m/>
    <m/>
    <m/>
    <s v="MXIXMILHOKG"/>
    <m/>
    <m/>
    <m/>
    <n v="2601476"/>
    <s v="Viegas Andre Robate"/>
    <x v="4"/>
    <x v="39"/>
    <s v="Vanduzi-Sede"/>
    <m/>
    <m/>
    <m/>
    <m/>
    <m/>
    <m/>
    <s v="Viegas Andre Robate"/>
    <s v="879736774/844736774"/>
    <s v="Salva Lizandra M. Nhalungo"/>
    <s v="862373036/842381016"/>
    <m/>
    <m/>
    <m/>
    <n v="260001"/>
    <m/>
    <m/>
    <m/>
    <m/>
    <m/>
    <m/>
    <m/>
    <m/>
    <m/>
    <m/>
    <m/>
    <m/>
    <m/>
    <n v="-1000"/>
    <m/>
    <n v="1000"/>
    <m/>
    <n v="1000"/>
    <n v="0"/>
    <s v="Entregue"/>
  </r>
  <r>
    <d v="2026-04-02T00:00:00"/>
    <x v="0"/>
    <m/>
    <m/>
    <m/>
    <n v="255"/>
    <n v="255"/>
    <n v="225"/>
    <n v="-30"/>
    <m/>
    <m/>
    <m/>
    <m/>
    <m/>
    <m/>
    <m/>
    <s v="MXIXFEIJAOKG"/>
    <m/>
    <m/>
    <m/>
    <n v="2601477"/>
    <s v="Virginia Joaquim"/>
    <x v="0"/>
    <x v="42"/>
    <s v="Regone"/>
    <m/>
    <m/>
    <m/>
    <m/>
    <m/>
    <m/>
    <s v="Virginia Joaquim"/>
    <s v="860456157/842620276"/>
    <s v="Belmiro Jose Pedro Manuel"/>
    <s v="862679289/858588853"/>
    <m/>
    <m/>
    <m/>
    <n v="260001"/>
    <m/>
    <m/>
    <m/>
    <m/>
    <m/>
    <m/>
    <m/>
    <m/>
    <m/>
    <m/>
    <m/>
    <m/>
    <m/>
    <n v="-30"/>
    <m/>
    <m/>
    <m/>
    <n v="0"/>
    <n v="-225"/>
    <s v="Sem registo"/>
  </r>
  <r>
    <d v="2026-04-02T00:00:00"/>
    <x v="1"/>
    <m/>
    <m/>
    <m/>
    <n v="17"/>
    <n v="8.5"/>
    <n v="15"/>
    <n v="6.5"/>
    <m/>
    <m/>
    <m/>
    <m/>
    <m/>
    <m/>
    <m/>
    <s v="AGRIFEMMA01L"/>
    <m/>
    <m/>
    <m/>
    <n v="2601477"/>
    <s v="Virginia Joaquim"/>
    <x v="0"/>
    <x v="42"/>
    <s v="Regone"/>
    <m/>
    <m/>
    <m/>
    <m/>
    <m/>
    <m/>
    <s v="Virginia Joaquim"/>
    <s v="860456157/842620276"/>
    <s v="Belmiro Jose Pedro Manuel"/>
    <s v="862679289/858588853"/>
    <m/>
    <m/>
    <m/>
    <n v="260001"/>
    <m/>
    <m/>
    <m/>
    <m/>
    <m/>
    <m/>
    <m/>
    <m/>
    <m/>
    <m/>
    <m/>
    <m/>
    <m/>
    <n v="-2"/>
    <m/>
    <m/>
    <m/>
    <n v="0"/>
    <n v="-15"/>
    <s v="Sem registo"/>
  </r>
  <r>
    <d v="2026-04-02T00:00:00"/>
    <x v="2"/>
    <m/>
    <m/>
    <m/>
    <n v="340"/>
    <n v="340"/>
    <n v="300"/>
    <n v="-40"/>
    <m/>
    <m/>
    <m/>
    <m/>
    <m/>
    <m/>
    <m/>
    <s v="SUSSACO"/>
    <m/>
    <m/>
    <m/>
    <n v="2601477"/>
    <s v="Virginia Joaquim"/>
    <x v="0"/>
    <x v="42"/>
    <s v="Regone"/>
    <m/>
    <m/>
    <m/>
    <m/>
    <m/>
    <m/>
    <s v="Virginia Joaquim"/>
    <s v="860456157/842620276"/>
    <s v="Belmiro Jose Pedro Manuel"/>
    <s v="862679289/858588853"/>
    <m/>
    <m/>
    <m/>
    <n v="260001"/>
    <m/>
    <m/>
    <m/>
    <m/>
    <m/>
    <m/>
    <m/>
    <m/>
    <m/>
    <m/>
    <m/>
    <m/>
    <m/>
    <n v="-40"/>
    <m/>
    <m/>
    <m/>
    <n v="0"/>
    <n v="-300"/>
    <s v="Sem registo"/>
  </r>
  <r>
    <d v="2026-04-02T00:00:00"/>
    <x v="5"/>
    <m/>
    <m/>
    <m/>
    <n v="51"/>
    <n v="25.5"/>
    <n v="0"/>
    <n v="-25.5"/>
    <m/>
    <m/>
    <m/>
    <m/>
    <m/>
    <m/>
    <m/>
    <s v="AGRIMHMCPA1L"/>
    <m/>
    <m/>
    <m/>
    <n v="2601477"/>
    <s v="Virginia Joaquim"/>
    <x v="0"/>
    <x v="42"/>
    <s v="Regone"/>
    <m/>
    <m/>
    <m/>
    <m/>
    <m/>
    <m/>
    <s v="Virginia Joaquim"/>
    <s v="860456157/842620276"/>
    <s v="Belmiro Jose Pedro Manuel"/>
    <s v="862679289/858588853"/>
    <m/>
    <m/>
    <m/>
    <n v="260001"/>
    <m/>
    <m/>
    <m/>
    <m/>
    <m/>
    <m/>
    <m/>
    <m/>
    <m/>
    <m/>
    <m/>
    <m/>
    <m/>
    <n v="-51"/>
    <m/>
    <m/>
    <m/>
    <n v="0"/>
    <n v="0"/>
    <s v="Sem registo"/>
  </r>
  <r>
    <d v="2026-04-02T00:00:00"/>
    <x v="6"/>
    <m/>
    <m/>
    <m/>
    <n v="850"/>
    <n v="850"/>
    <n v="0"/>
    <n v="-850"/>
    <m/>
    <n v="0"/>
    <m/>
    <m/>
    <m/>
    <m/>
    <m/>
    <s v="MXIXARROZKG"/>
    <m/>
    <m/>
    <m/>
    <n v="2601477"/>
    <s v="Virginia Joaquim"/>
    <x v="0"/>
    <x v="42"/>
    <s v="Regone"/>
    <m/>
    <m/>
    <m/>
    <m/>
    <m/>
    <m/>
    <s v="Virginia Joaquim"/>
    <s v="860456157/842620276"/>
    <s v="Belmiro Jose Pedro Manuel"/>
    <s v="862679289/858588853"/>
    <m/>
    <m/>
    <m/>
    <n v="260001"/>
    <m/>
    <m/>
    <m/>
    <m/>
    <m/>
    <m/>
    <m/>
    <m/>
    <m/>
    <m/>
    <m/>
    <m/>
    <m/>
    <n v="-850"/>
    <m/>
    <m/>
    <m/>
    <n v="0"/>
    <n v="0"/>
    <s v="Sem registo"/>
  </r>
  <r>
    <d v="2026-04-02T00:00:00"/>
    <x v="0"/>
    <m/>
    <m/>
    <m/>
    <n v="195"/>
    <n v="195"/>
    <n v="195"/>
    <n v="0"/>
    <m/>
    <m/>
    <m/>
    <m/>
    <m/>
    <m/>
    <m/>
    <s v="MXIXFEIJAOKG"/>
    <m/>
    <m/>
    <m/>
    <n v="2601478"/>
    <s v="Vitoria Andre Chango"/>
    <x v="2"/>
    <x v="7"/>
    <s v="Ngupa"/>
    <m/>
    <m/>
    <m/>
    <m/>
    <m/>
    <m/>
    <s v="Vitoria Andre Chango"/>
    <s v="846281927"/>
    <s v="Anifa Manuel Ferreira Ramessane"/>
    <n v="843766667"/>
    <m/>
    <m/>
    <m/>
    <n v="260001"/>
    <m/>
    <m/>
    <m/>
    <m/>
    <m/>
    <m/>
    <m/>
    <m/>
    <m/>
    <m/>
    <m/>
    <m/>
    <m/>
    <n v="0"/>
    <m/>
    <m/>
    <n v="195"/>
    <n v="0"/>
    <n v="-195"/>
    <s v="Sem registo"/>
  </r>
  <r>
    <d v="2026-04-02T00:00:00"/>
    <x v="1"/>
    <m/>
    <m/>
    <m/>
    <n v="13"/>
    <n v="6.5"/>
    <n v="13"/>
    <n v="6.5"/>
    <m/>
    <m/>
    <m/>
    <m/>
    <m/>
    <m/>
    <m/>
    <s v="AGRIFEMMA01L"/>
    <m/>
    <m/>
    <m/>
    <n v="2601478"/>
    <s v="Vitoria Andre Chango"/>
    <x v="2"/>
    <x v="7"/>
    <s v="Ngupa"/>
    <m/>
    <m/>
    <m/>
    <m/>
    <m/>
    <m/>
    <s v="Vitoria Andre Chango"/>
    <s v="846281927"/>
    <s v="Anifa Manuel Ferreira Ramessane"/>
    <n v="843766667"/>
    <m/>
    <m/>
    <m/>
    <n v="260001"/>
    <m/>
    <m/>
    <m/>
    <m/>
    <m/>
    <m/>
    <m/>
    <m/>
    <m/>
    <m/>
    <m/>
    <m/>
    <m/>
    <n v="0"/>
    <m/>
    <m/>
    <m/>
    <n v="0"/>
    <n v="-13"/>
    <s v="Sem registo"/>
  </r>
  <r>
    <d v="2026-04-02T00:00:00"/>
    <x v="2"/>
    <m/>
    <m/>
    <m/>
    <n v="260"/>
    <n v="260"/>
    <n v="260"/>
    <n v="0"/>
    <m/>
    <m/>
    <m/>
    <m/>
    <m/>
    <m/>
    <m/>
    <s v="SUSSACO"/>
    <m/>
    <m/>
    <m/>
    <n v="2601478"/>
    <s v="Vitoria Andre Chango"/>
    <x v="2"/>
    <x v="7"/>
    <s v="Ngupa"/>
    <m/>
    <m/>
    <m/>
    <m/>
    <m/>
    <m/>
    <s v="Vitoria Andre Chango"/>
    <s v="846281927"/>
    <s v="Anifa Manuel Ferreira Ramessane"/>
    <n v="843766667"/>
    <m/>
    <m/>
    <m/>
    <n v="260001"/>
    <m/>
    <m/>
    <m/>
    <m/>
    <m/>
    <m/>
    <m/>
    <m/>
    <m/>
    <m/>
    <m/>
    <m/>
    <m/>
    <n v="0"/>
    <m/>
    <m/>
    <m/>
    <n v="0"/>
    <n v="-260"/>
    <s v="Sem registo"/>
  </r>
  <r>
    <d v="2026-04-02T00:00:00"/>
    <x v="5"/>
    <m/>
    <m/>
    <m/>
    <n v="39"/>
    <n v="19.5"/>
    <n v="39"/>
    <n v="19.5"/>
    <m/>
    <m/>
    <m/>
    <m/>
    <m/>
    <m/>
    <m/>
    <s v="AGRIMHMCPA1L"/>
    <m/>
    <m/>
    <m/>
    <n v="2601478"/>
    <s v="Vitoria Andre Chango"/>
    <x v="2"/>
    <x v="7"/>
    <s v="Ngupa"/>
    <m/>
    <m/>
    <m/>
    <m/>
    <m/>
    <m/>
    <s v="Vitoria Andre Chango"/>
    <s v="846281927"/>
    <s v="Anifa Manuel Ferreira Ramessane"/>
    <n v="843766667"/>
    <m/>
    <m/>
    <m/>
    <n v="260001"/>
    <m/>
    <m/>
    <m/>
    <m/>
    <m/>
    <m/>
    <m/>
    <m/>
    <m/>
    <m/>
    <m/>
    <m/>
    <m/>
    <n v="0"/>
    <m/>
    <m/>
    <m/>
    <n v="0"/>
    <n v="-39"/>
    <s v="Sem registo"/>
  </r>
  <r>
    <d v="2026-04-02T00:00:00"/>
    <x v="6"/>
    <m/>
    <m/>
    <m/>
    <n v="650"/>
    <n v="650"/>
    <n v="650"/>
    <n v="0"/>
    <m/>
    <m/>
    <m/>
    <m/>
    <m/>
    <m/>
    <m/>
    <s v="MXIXARROZKG"/>
    <m/>
    <m/>
    <m/>
    <n v="2601478"/>
    <s v="Vitoria Andre Chango"/>
    <x v="2"/>
    <x v="7"/>
    <s v="Ngupa"/>
    <m/>
    <m/>
    <m/>
    <m/>
    <m/>
    <m/>
    <s v="Vitoria Andre Chango"/>
    <s v="846281927"/>
    <s v="Anifa Manuel Ferreira Ramessane"/>
    <n v="843766667"/>
    <m/>
    <m/>
    <m/>
    <n v="260001"/>
    <m/>
    <m/>
    <m/>
    <m/>
    <m/>
    <m/>
    <m/>
    <m/>
    <m/>
    <m/>
    <m/>
    <m/>
    <m/>
    <n v="0"/>
    <m/>
    <m/>
    <m/>
    <n v="0"/>
    <n v="-650"/>
    <s v="Sem registo"/>
  </r>
  <r>
    <d v="2026-04-02T00:00:00"/>
    <x v="0"/>
    <m/>
    <m/>
    <m/>
    <n v="4245"/>
    <n v="4245"/>
    <n v="2985"/>
    <n v="-1260"/>
    <m/>
    <m/>
    <m/>
    <m/>
    <m/>
    <m/>
    <m/>
    <s v="MXIXFEIJAOKG"/>
    <m/>
    <m/>
    <m/>
    <n v="2601479"/>
    <s v="Vitorino Josse Vinho"/>
    <x v="2"/>
    <x v="24"/>
    <s v="Wiriquize"/>
    <m/>
    <m/>
    <m/>
    <m/>
    <m/>
    <m/>
    <s v="Vitorino Josse Vinho"/>
    <s v="876090845"/>
    <s v="Baptista Tome Armando"/>
    <s v="877748861 / 848168523"/>
    <m/>
    <m/>
    <m/>
    <n v="260001"/>
    <m/>
    <m/>
    <m/>
    <m/>
    <m/>
    <m/>
    <m/>
    <m/>
    <m/>
    <m/>
    <m/>
    <m/>
    <m/>
    <n v="-1260"/>
    <m/>
    <m/>
    <n v="4245"/>
    <n v="0"/>
    <n v="-2985"/>
    <s v="Sem registo"/>
  </r>
  <r>
    <d v="2026-04-02T00:00:00"/>
    <x v="1"/>
    <m/>
    <m/>
    <m/>
    <n v="283"/>
    <n v="141.5"/>
    <n v="199"/>
    <n v="57.5"/>
    <m/>
    <m/>
    <m/>
    <m/>
    <m/>
    <m/>
    <m/>
    <s v="AGRIFEMMA01L"/>
    <m/>
    <m/>
    <m/>
    <n v="2601479"/>
    <s v="Vitorino Josse Vinho"/>
    <x v="2"/>
    <x v="24"/>
    <s v="Wiriquize"/>
    <m/>
    <m/>
    <m/>
    <m/>
    <m/>
    <m/>
    <s v="Vitorino Josse Vinho"/>
    <s v="876090845"/>
    <s v="Baptista Tome Armando"/>
    <s v="877748861 / 848168523"/>
    <m/>
    <m/>
    <m/>
    <n v="260001"/>
    <m/>
    <m/>
    <m/>
    <m/>
    <m/>
    <m/>
    <m/>
    <m/>
    <m/>
    <m/>
    <m/>
    <m/>
    <m/>
    <n v="-84"/>
    <m/>
    <m/>
    <m/>
    <n v="0"/>
    <n v="-199"/>
    <s v="Sem registo"/>
  </r>
  <r>
    <d v="2026-04-02T00:00:00"/>
    <x v="2"/>
    <m/>
    <m/>
    <m/>
    <n v="5660"/>
    <n v="5660"/>
    <n v="3980"/>
    <n v="-1680"/>
    <m/>
    <m/>
    <m/>
    <m/>
    <m/>
    <m/>
    <m/>
    <s v="SUSSACO"/>
    <m/>
    <m/>
    <m/>
    <n v="2601479"/>
    <s v="Vitorino Josse Vinho"/>
    <x v="2"/>
    <x v="24"/>
    <s v="Wiriquize"/>
    <m/>
    <m/>
    <m/>
    <m/>
    <m/>
    <m/>
    <s v="Vitorino Josse Vinho"/>
    <s v="876090845"/>
    <s v="Baptista Tome Armando"/>
    <s v="877748861 / 848168523"/>
    <m/>
    <m/>
    <m/>
    <n v="260001"/>
    <m/>
    <m/>
    <m/>
    <m/>
    <m/>
    <m/>
    <m/>
    <m/>
    <m/>
    <m/>
    <m/>
    <m/>
    <m/>
    <n v="-1680"/>
    <m/>
    <m/>
    <m/>
    <n v="0"/>
    <n v="-3980"/>
    <s v="Sem registo"/>
  </r>
  <r>
    <d v="2026-04-02T00:00:00"/>
    <x v="3"/>
    <m/>
    <m/>
    <m/>
    <n v="283"/>
    <n v="141.5"/>
    <n v="0"/>
    <n v="-141.5"/>
    <m/>
    <m/>
    <m/>
    <m/>
    <m/>
    <m/>
    <m/>
    <s v="AGRIMIDACLORP1L"/>
    <m/>
    <m/>
    <m/>
    <n v="2601479"/>
    <s v="Vitorino Josse Vinho"/>
    <x v="2"/>
    <x v="24"/>
    <s v="Wiriquize"/>
    <m/>
    <m/>
    <m/>
    <m/>
    <m/>
    <m/>
    <s v="Vitorino Josse Vinho"/>
    <s v="876090845"/>
    <s v="Baptista Tome Armando"/>
    <s v="877748861 / 848168523"/>
    <m/>
    <m/>
    <m/>
    <n v="260001"/>
    <m/>
    <m/>
    <m/>
    <m/>
    <m/>
    <m/>
    <m/>
    <m/>
    <m/>
    <m/>
    <m/>
    <m/>
    <m/>
    <n v="-283"/>
    <m/>
    <m/>
    <m/>
    <n v="0"/>
    <n v="0"/>
    <s v="Sem registo"/>
  </r>
  <r>
    <d v="2026-04-02T00:00:00"/>
    <x v="4"/>
    <m/>
    <m/>
    <m/>
    <n v="3537.5"/>
    <n v="3537.5"/>
    <n v="0"/>
    <n v="-3537.5"/>
    <m/>
    <m/>
    <m/>
    <m/>
    <m/>
    <m/>
    <m/>
    <s v="MXIXMILHOKG"/>
    <m/>
    <m/>
    <m/>
    <n v="2601479"/>
    <s v="Vitorino Josse Vinho"/>
    <x v="2"/>
    <x v="24"/>
    <s v="Wiriquize"/>
    <m/>
    <m/>
    <m/>
    <m/>
    <m/>
    <m/>
    <s v="Vitorino Josse Vinho"/>
    <s v="876090845"/>
    <s v="Baptista Tome Armando"/>
    <s v="877748861 / 848168523"/>
    <m/>
    <m/>
    <m/>
    <n v="260001"/>
    <m/>
    <m/>
    <m/>
    <m/>
    <m/>
    <m/>
    <m/>
    <m/>
    <m/>
    <m/>
    <m/>
    <m/>
    <m/>
    <n v="-3537.5"/>
    <m/>
    <m/>
    <n v="3538"/>
    <n v="0"/>
    <n v="0"/>
    <s v="Sem registo"/>
  </r>
  <r>
    <d v="2026-04-02T00:00:00"/>
    <x v="0"/>
    <m/>
    <m/>
    <m/>
    <n v="3225"/>
    <n v="3225"/>
    <n v="3225"/>
    <n v="0"/>
    <m/>
    <m/>
    <m/>
    <m/>
    <m/>
    <m/>
    <m/>
    <s v="MXIXFEIJAOKG"/>
    <m/>
    <m/>
    <m/>
    <n v="2601480"/>
    <s v="Wassone Jossitala Bemane"/>
    <x v="3"/>
    <x v="46"/>
    <s v="Lumadzi"/>
    <m/>
    <m/>
    <m/>
    <m/>
    <m/>
    <m/>
    <s v="Wassone Jossitala Bemane"/>
    <s v="847677816/861456351"/>
    <s v="Ruben Candido Ross Charles"/>
    <s v="848057172/873534863"/>
    <m/>
    <m/>
    <m/>
    <n v="260001"/>
    <m/>
    <m/>
    <m/>
    <m/>
    <m/>
    <m/>
    <m/>
    <m/>
    <m/>
    <m/>
    <m/>
    <m/>
    <m/>
    <n v="-3225"/>
    <m/>
    <m/>
    <m/>
    <n v="0"/>
    <n v="-3225"/>
    <s v="Sem registo"/>
  </r>
  <r>
    <d v="2026-04-02T00:00:00"/>
    <x v="1"/>
    <m/>
    <m/>
    <m/>
    <n v="215"/>
    <n v="107.5"/>
    <n v="107.5"/>
    <n v="0"/>
    <m/>
    <m/>
    <m/>
    <m/>
    <m/>
    <m/>
    <m/>
    <s v="AGRIFEMMA01L"/>
    <m/>
    <m/>
    <m/>
    <n v="2601480"/>
    <s v="Wassone Jossitala Bemane"/>
    <x v="3"/>
    <x v="46"/>
    <s v="Lumadzi"/>
    <m/>
    <m/>
    <m/>
    <m/>
    <m/>
    <m/>
    <s v="Wassone Jossitala Bemane"/>
    <s v="847677816/861456351"/>
    <s v="Ruben Candido Ross Charles"/>
    <s v="848057172/873534863"/>
    <m/>
    <m/>
    <m/>
    <n v="260001"/>
    <m/>
    <m/>
    <m/>
    <m/>
    <m/>
    <m/>
    <m/>
    <m/>
    <m/>
    <m/>
    <m/>
    <m/>
    <m/>
    <n v="-215"/>
    <m/>
    <m/>
    <m/>
    <n v="0"/>
    <n v="-107.5"/>
    <s v="Sem registo"/>
  </r>
  <r>
    <d v="2026-04-02T00:00:00"/>
    <x v="2"/>
    <m/>
    <m/>
    <m/>
    <n v="4300"/>
    <n v="4300"/>
    <n v="4300"/>
    <n v="0"/>
    <m/>
    <m/>
    <m/>
    <m/>
    <m/>
    <m/>
    <m/>
    <s v="SUSSACO"/>
    <m/>
    <m/>
    <m/>
    <n v="2601480"/>
    <s v="Wassone Jossitala Bemane"/>
    <x v="3"/>
    <x v="46"/>
    <s v="Lumadzi"/>
    <m/>
    <m/>
    <m/>
    <m/>
    <m/>
    <m/>
    <s v="Wassone Jossitala Bemane"/>
    <s v="847677816/861456351"/>
    <s v="Ruben Candido Ross Charles"/>
    <s v="848057172/873534863"/>
    <m/>
    <m/>
    <m/>
    <n v="260001"/>
    <m/>
    <m/>
    <m/>
    <m/>
    <m/>
    <m/>
    <m/>
    <m/>
    <m/>
    <m/>
    <m/>
    <m/>
    <m/>
    <n v="-4300"/>
    <m/>
    <m/>
    <m/>
    <n v="0"/>
    <n v="-4300"/>
    <s v="Sem registo"/>
  </r>
  <r>
    <d v="2026-04-02T00:00:00"/>
    <x v="3"/>
    <m/>
    <m/>
    <m/>
    <n v="215"/>
    <n v="107.5"/>
    <n v="107.5"/>
    <n v="0"/>
    <m/>
    <m/>
    <m/>
    <m/>
    <m/>
    <m/>
    <m/>
    <s v="AGRIMIDACLORP1L"/>
    <m/>
    <m/>
    <m/>
    <n v="2601480"/>
    <s v="Wassone Jossitala Bemane"/>
    <x v="3"/>
    <x v="46"/>
    <s v="Lumadzi"/>
    <m/>
    <m/>
    <m/>
    <m/>
    <m/>
    <m/>
    <s v="Wassone Jossitala Bemane"/>
    <s v="847677816/861456351"/>
    <s v="Ruben Candido Ross Charles"/>
    <s v="848057172/873534863"/>
    <m/>
    <m/>
    <m/>
    <n v="260001"/>
    <m/>
    <m/>
    <m/>
    <m/>
    <m/>
    <m/>
    <m/>
    <m/>
    <m/>
    <m/>
    <m/>
    <m/>
    <m/>
    <n v="-215"/>
    <m/>
    <m/>
    <m/>
    <n v="0"/>
    <n v="-107.5"/>
    <s v="Sem registo"/>
  </r>
  <r>
    <d v="2026-04-02T00:00:00"/>
    <x v="4"/>
    <m/>
    <m/>
    <m/>
    <n v="2687.5"/>
    <n v="2687.5"/>
    <n v="2687.5"/>
    <n v="0"/>
    <m/>
    <m/>
    <m/>
    <m/>
    <m/>
    <m/>
    <m/>
    <s v="MXIXMILHOKG"/>
    <m/>
    <m/>
    <m/>
    <n v="2601480"/>
    <s v="Wassone Jossitala Bemane"/>
    <x v="3"/>
    <x v="46"/>
    <s v="Lumadzi"/>
    <m/>
    <m/>
    <m/>
    <m/>
    <m/>
    <m/>
    <s v="Wassone Jossitala Bemane"/>
    <s v="847677816/861456351"/>
    <s v="Ruben Candido Ross Charles"/>
    <s v="848057172/873534863"/>
    <m/>
    <m/>
    <m/>
    <n v="260001"/>
    <m/>
    <m/>
    <m/>
    <m/>
    <m/>
    <m/>
    <m/>
    <m/>
    <m/>
    <m/>
    <m/>
    <m/>
    <m/>
    <n v="-2687.5"/>
    <m/>
    <n v="2688"/>
    <m/>
    <n v="2688"/>
    <n v="0.5"/>
    <s v="Entregue"/>
  </r>
  <r>
    <d v="2026-04-02T00:00:00"/>
    <x v="0"/>
    <m/>
    <m/>
    <m/>
    <n v="435"/>
    <n v="435"/>
    <n v="435"/>
    <n v="0"/>
    <m/>
    <m/>
    <m/>
    <m/>
    <m/>
    <m/>
    <m/>
    <s v="MXIXFEIJAOKG"/>
    <m/>
    <m/>
    <m/>
    <n v="2601481"/>
    <s v="Zacarias Fernando Mudumbe"/>
    <x v="5"/>
    <x v="30"/>
    <s v="Mucambene"/>
    <m/>
    <m/>
    <m/>
    <m/>
    <m/>
    <m/>
    <s v="Zacarias Fernando Mudumbe"/>
    <s v="877450544"/>
    <s v="Andre Langa"/>
    <n v="877049177"/>
    <m/>
    <m/>
    <m/>
    <n v="260001"/>
    <m/>
    <m/>
    <m/>
    <m/>
    <m/>
    <m/>
    <m/>
    <m/>
    <m/>
    <m/>
    <m/>
    <m/>
    <m/>
    <m/>
    <m/>
    <m/>
    <m/>
    <n v="0"/>
    <n v="-435"/>
    <s v="Sem registo"/>
  </r>
  <r>
    <d v="2026-04-02T00:00:00"/>
    <x v="1"/>
    <m/>
    <m/>
    <m/>
    <n v="29"/>
    <n v="14.5"/>
    <n v="14.5"/>
    <n v="0"/>
    <m/>
    <m/>
    <m/>
    <m/>
    <m/>
    <m/>
    <m/>
    <s v="AGRIFEMMA01L"/>
    <m/>
    <m/>
    <m/>
    <n v="2601481"/>
    <s v="Zacarias Fernando Mudumbe"/>
    <x v="5"/>
    <x v="30"/>
    <s v="Mucambene"/>
    <m/>
    <m/>
    <m/>
    <m/>
    <m/>
    <m/>
    <s v="Zacarias Fernando Mudumbe"/>
    <s v="877450544"/>
    <s v="Andre Langa"/>
    <n v="877049177"/>
    <m/>
    <m/>
    <m/>
    <n v="260001"/>
    <m/>
    <m/>
    <m/>
    <m/>
    <m/>
    <m/>
    <m/>
    <m/>
    <m/>
    <m/>
    <m/>
    <m/>
    <m/>
    <m/>
    <m/>
    <m/>
    <m/>
    <n v="0"/>
    <n v="-14.5"/>
    <s v="Sem registo"/>
  </r>
  <r>
    <d v="2026-04-02T00:00:00"/>
    <x v="2"/>
    <m/>
    <m/>
    <m/>
    <n v="580"/>
    <n v="580"/>
    <n v="580"/>
    <n v="0"/>
    <m/>
    <m/>
    <m/>
    <m/>
    <m/>
    <m/>
    <m/>
    <s v="SUSSACO"/>
    <m/>
    <m/>
    <m/>
    <n v="2601481"/>
    <s v="Zacarias Fernando Mudumbe"/>
    <x v="5"/>
    <x v="30"/>
    <s v="Mucambene"/>
    <m/>
    <m/>
    <m/>
    <m/>
    <m/>
    <m/>
    <s v="Zacarias Fernando Mudumbe"/>
    <s v="877450544"/>
    <s v="Andre Langa"/>
    <n v="877049177"/>
    <m/>
    <m/>
    <m/>
    <n v="260001"/>
    <m/>
    <m/>
    <m/>
    <m/>
    <m/>
    <m/>
    <m/>
    <m/>
    <m/>
    <m/>
    <m/>
    <m/>
    <m/>
    <m/>
    <m/>
    <m/>
    <m/>
    <n v="0"/>
    <n v="-580"/>
    <s v="Sem registo"/>
  </r>
  <r>
    <d v="2026-04-02T00:00:00"/>
    <x v="3"/>
    <m/>
    <m/>
    <m/>
    <n v="29"/>
    <n v="14.5"/>
    <n v="14.5"/>
    <n v="0"/>
    <m/>
    <m/>
    <m/>
    <m/>
    <m/>
    <m/>
    <m/>
    <s v="AGRIMIDACLORP1L"/>
    <m/>
    <m/>
    <m/>
    <n v="2601481"/>
    <s v="Zacarias Fernando Mudumbe"/>
    <x v="5"/>
    <x v="30"/>
    <s v="Mucambene"/>
    <m/>
    <m/>
    <m/>
    <m/>
    <m/>
    <m/>
    <s v="Zacarias Fernando Mudumbe"/>
    <s v="877450544"/>
    <s v="Andre Langa"/>
    <n v="877049177"/>
    <m/>
    <m/>
    <m/>
    <n v="260001"/>
    <m/>
    <m/>
    <m/>
    <m/>
    <m/>
    <m/>
    <m/>
    <m/>
    <m/>
    <m/>
    <m/>
    <m/>
    <m/>
    <m/>
    <m/>
    <m/>
    <m/>
    <n v="0"/>
    <n v="-14.5"/>
    <s v="Sem registo"/>
  </r>
  <r>
    <d v="2026-04-02T00:00:00"/>
    <x v="4"/>
    <m/>
    <m/>
    <m/>
    <n v="362.5"/>
    <n v="362.5"/>
    <n v="362.5"/>
    <n v="0"/>
    <m/>
    <m/>
    <m/>
    <m/>
    <m/>
    <m/>
    <m/>
    <s v="MXIXMILHOKG"/>
    <m/>
    <m/>
    <m/>
    <n v="2601481"/>
    <s v="Zacarias Fernando Mudumbe"/>
    <x v="5"/>
    <x v="30"/>
    <s v="Mucambene"/>
    <m/>
    <m/>
    <m/>
    <m/>
    <m/>
    <m/>
    <s v="Zacarias Fernando Mudumbe"/>
    <s v="877450544"/>
    <s v="Andre Langa"/>
    <n v="877049177"/>
    <m/>
    <m/>
    <m/>
    <n v="260001"/>
    <m/>
    <m/>
    <m/>
    <m/>
    <m/>
    <m/>
    <m/>
    <m/>
    <m/>
    <m/>
    <m/>
    <m/>
    <m/>
    <m/>
    <m/>
    <m/>
    <m/>
    <n v="0"/>
    <n v="-362.5"/>
    <s v="Sem registo"/>
  </r>
  <r>
    <d v="2026-04-02T00:00:00"/>
    <x v="0"/>
    <m/>
    <m/>
    <m/>
    <n v="885"/>
    <n v="885"/>
    <n v="285"/>
    <n v="-600"/>
    <m/>
    <m/>
    <m/>
    <m/>
    <m/>
    <m/>
    <m/>
    <s v="MXIXFEIJAOKG"/>
    <m/>
    <m/>
    <m/>
    <n v="2601482"/>
    <s v="Zaina J. F. Suburane"/>
    <x v="0"/>
    <x v="13"/>
    <s v="Derre-Sede"/>
    <m/>
    <m/>
    <m/>
    <m/>
    <m/>
    <m/>
    <s v="Zaina J. F. Suburane"/>
    <s v="862975510"/>
    <s v="Arcanjo Paulino Manuel"/>
    <n v="860555190"/>
    <m/>
    <m/>
    <m/>
    <n v="260001"/>
    <m/>
    <m/>
    <m/>
    <m/>
    <m/>
    <m/>
    <m/>
    <m/>
    <m/>
    <m/>
    <m/>
    <m/>
    <m/>
    <n v="-600"/>
    <m/>
    <m/>
    <m/>
    <n v="0"/>
    <n v="-285"/>
    <s v="Sem registo"/>
  </r>
  <r>
    <d v="2026-04-02T00:00:00"/>
    <x v="1"/>
    <m/>
    <m/>
    <m/>
    <n v="59"/>
    <n v="29.5"/>
    <n v="19"/>
    <n v="-10.5"/>
    <m/>
    <m/>
    <m/>
    <m/>
    <m/>
    <m/>
    <m/>
    <s v="AGRIFEMMA01L"/>
    <m/>
    <m/>
    <m/>
    <n v="2601482"/>
    <s v="Zaina J. F. Suburane"/>
    <x v="0"/>
    <x v="13"/>
    <s v="Derre-Sede"/>
    <m/>
    <m/>
    <m/>
    <m/>
    <m/>
    <m/>
    <s v="Zaina J. F. Suburane"/>
    <s v="862975510"/>
    <s v="Arcanjo Paulino Manuel"/>
    <n v="860555190"/>
    <m/>
    <m/>
    <m/>
    <n v="260001"/>
    <m/>
    <m/>
    <m/>
    <m/>
    <m/>
    <m/>
    <m/>
    <m/>
    <m/>
    <m/>
    <m/>
    <m/>
    <m/>
    <n v="-40"/>
    <m/>
    <m/>
    <m/>
    <n v="0"/>
    <n v="-19"/>
    <s v="Sem registo"/>
  </r>
  <r>
    <d v="2026-04-02T00:00:00"/>
    <x v="2"/>
    <m/>
    <m/>
    <m/>
    <n v="1180"/>
    <n v="1180"/>
    <n v="380"/>
    <n v="-800"/>
    <m/>
    <m/>
    <m/>
    <m/>
    <m/>
    <m/>
    <m/>
    <s v="SUSSACO"/>
    <m/>
    <m/>
    <m/>
    <n v="2601482"/>
    <s v="Zaina J. F. Suburane"/>
    <x v="0"/>
    <x v="13"/>
    <s v="Derre-Sede"/>
    <m/>
    <m/>
    <m/>
    <m/>
    <m/>
    <m/>
    <s v="Zaina J. F. Suburane"/>
    <s v="862975510"/>
    <s v="Arcanjo Paulino Manuel"/>
    <n v="860555190"/>
    <m/>
    <m/>
    <m/>
    <n v="260001"/>
    <m/>
    <m/>
    <m/>
    <m/>
    <m/>
    <m/>
    <m/>
    <m/>
    <m/>
    <m/>
    <m/>
    <m/>
    <m/>
    <n v="-800"/>
    <m/>
    <m/>
    <m/>
    <n v="0"/>
    <n v="-380"/>
    <s v="Sem registo"/>
  </r>
  <r>
    <d v="2026-04-02T00:00:00"/>
    <x v="3"/>
    <m/>
    <m/>
    <m/>
    <n v="47"/>
    <n v="23.5"/>
    <n v="19"/>
    <n v="-4.5"/>
    <m/>
    <m/>
    <m/>
    <m/>
    <m/>
    <m/>
    <m/>
    <s v="AGRIMIDACLORP1L"/>
    <m/>
    <m/>
    <m/>
    <n v="2601482"/>
    <s v="Zaina J. F. Suburane"/>
    <x v="0"/>
    <x v="13"/>
    <s v="Derre-Sede"/>
    <m/>
    <m/>
    <m/>
    <m/>
    <m/>
    <m/>
    <s v="Zaina J. F. Suburane"/>
    <s v="862975510"/>
    <s v="Arcanjo Paulino Manuel"/>
    <n v="860555190"/>
    <m/>
    <m/>
    <m/>
    <n v="260001"/>
    <m/>
    <m/>
    <m/>
    <m/>
    <m/>
    <m/>
    <m/>
    <m/>
    <m/>
    <m/>
    <m/>
    <m/>
    <m/>
    <n v="-28"/>
    <m/>
    <m/>
    <m/>
    <n v="0"/>
    <n v="-19"/>
    <s v="Sem registo"/>
  </r>
  <r>
    <d v="2026-04-02T00:00:00"/>
    <x v="4"/>
    <m/>
    <m/>
    <m/>
    <n v="587.5"/>
    <n v="587.5"/>
    <n v="237.5"/>
    <n v="-350"/>
    <n v="19"/>
    <m/>
    <m/>
    <m/>
    <m/>
    <m/>
    <m/>
    <s v="MXIXMILHOKG"/>
    <m/>
    <m/>
    <m/>
    <n v="2601482"/>
    <s v="Zaina J. F. Suburane"/>
    <x v="0"/>
    <x v="13"/>
    <s v="Derre-Sede"/>
    <m/>
    <m/>
    <m/>
    <m/>
    <m/>
    <m/>
    <s v="Zaina J. F. Suburane"/>
    <s v="862975510"/>
    <s v="Arcanjo Paulino Manuel"/>
    <n v="860555190"/>
    <m/>
    <m/>
    <m/>
    <n v="260001"/>
    <m/>
    <m/>
    <m/>
    <m/>
    <m/>
    <m/>
    <m/>
    <m/>
    <m/>
    <m/>
    <m/>
    <m/>
    <m/>
    <n v="-350"/>
    <m/>
    <m/>
    <m/>
    <n v="0"/>
    <n v="-237.5"/>
    <s v="Sem registo"/>
  </r>
  <r>
    <d v="2026-04-02T00:00:00"/>
    <x v="5"/>
    <m/>
    <m/>
    <m/>
    <n v="36"/>
    <n v="18"/>
    <n v="0"/>
    <n v="-18"/>
    <m/>
    <m/>
    <m/>
    <m/>
    <m/>
    <m/>
    <m/>
    <s v="AGRIMHMCPA1L"/>
    <m/>
    <m/>
    <m/>
    <n v="2601482"/>
    <s v="Zaina J. F. Suburane"/>
    <x v="0"/>
    <x v="13"/>
    <s v="Derre-Sede"/>
    <m/>
    <m/>
    <m/>
    <m/>
    <m/>
    <m/>
    <s v="Zaina J. F. Suburane"/>
    <s v="862975510"/>
    <s v="Arcanjo Paulino Manuel"/>
    <n v="860555190"/>
    <m/>
    <m/>
    <m/>
    <n v="260001"/>
    <m/>
    <m/>
    <m/>
    <m/>
    <m/>
    <m/>
    <m/>
    <m/>
    <m/>
    <m/>
    <m/>
    <m/>
    <m/>
    <n v="-36"/>
    <m/>
    <m/>
    <m/>
    <n v="0"/>
    <n v="0"/>
    <s v="Sem registo"/>
  </r>
  <r>
    <d v="2026-04-02T00:00:00"/>
    <x v="6"/>
    <m/>
    <m/>
    <m/>
    <n v="600"/>
    <n v="600"/>
    <n v="0"/>
    <n v="-600"/>
    <m/>
    <n v="0"/>
    <m/>
    <m/>
    <m/>
    <m/>
    <m/>
    <s v="MXIXARROZKG"/>
    <m/>
    <m/>
    <m/>
    <n v="2601482"/>
    <s v="Zaina J. F. Suburane"/>
    <x v="0"/>
    <x v="13"/>
    <s v="Derre-Sede"/>
    <m/>
    <m/>
    <m/>
    <m/>
    <m/>
    <m/>
    <s v="Zaina J. F. Suburane"/>
    <s v="862975510"/>
    <s v="Arcanjo Paulino Manuel"/>
    <n v="860555190"/>
    <m/>
    <m/>
    <m/>
    <n v="260001"/>
    <m/>
    <m/>
    <m/>
    <m/>
    <m/>
    <m/>
    <m/>
    <m/>
    <m/>
    <m/>
    <m/>
    <m/>
    <m/>
    <n v="-600"/>
    <m/>
    <m/>
    <m/>
    <n v="0"/>
    <n v="0"/>
    <s v="Sem registo"/>
  </r>
  <r>
    <d v="2026-04-02T00:00:00"/>
    <x v="0"/>
    <m/>
    <m/>
    <m/>
    <n v="165"/>
    <n v="165"/>
    <n v="165"/>
    <n v="0"/>
    <m/>
    <m/>
    <m/>
    <m/>
    <m/>
    <m/>
    <m/>
    <s v="MXIXFEIJAOKG"/>
    <m/>
    <m/>
    <m/>
    <n v="2601483"/>
    <s v="Zaintuna Alberto"/>
    <x v="2"/>
    <x v="61"/>
    <s v="Canda"/>
    <m/>
    <m/>
    <m/>
    <m/>
    <m/>
    <m/>
    <s v="Zaintuna Alberto"/>
    <s v="876428368"/>
    <s v="Deolinda Alberto"/>
    <n v="870620755"/>
    <m/>
    <m/>
    <m/>
    <n v="260001"/>
    <m/>
    <m/>
    <m/>
    <m/>
    <m/>
    <m/>
    <m/>
    <m/>
    <m/>
    <m/>
    <m/>
    <m/>
    <m/>
    <n v="0"/>
    <m/>
    <m/>
    <m/>
    <n v="0"/>
    <n v="-165"/>
    <s v="Sem registo"/>
  </r>
  <r>
    <d v="2026-04-02T00:00:00"/>
    <x v="0"/>
    <m/>
    <m/>
    <m/>
    <n v="105"/>
    <n v="105"/>
    <n v="105"/>
    <n v="0"/>
    <m/>
    <m/>
    <m/>
    <m/>
    <m/>
    <m/>
    <m/>
    <s v="MXIXFEIJAOKG"/>
    <m/>
    <m/>
    <m/>
    <n v="2601483"/>
    <s v="Zaintuna Alberto"/>
    <x v="2"/>
    <x v="61"/>
    <s v="Cudzo"/>
    <m/>
    <m/>
    <m/>
    <m/>
    <m/>
    <m/>
    <s v="Zaintuna Alberto"/>
    <s v="876428368"/>
    <s v="Deolinda Alberto"/>
    <n v="870620755"/>
    <m/>
    <m/>
    <m/>
    <n v="260001"/>
    <m/>
    <m/>
    <m/>
    <m/>
    <m/>
    <m/>
    <m/>
    <m/>
    <m/>
    <m/>
    <m/>
    <m/>
    <m/>
    <n v="0"/>
    <m/>
    <m/>
    <m/>
    <n v="0"/>
    <n v="-105"/>
    <s v="Sem registo"/>
  </r>
  <r>
    <d v="2026-04-02T00:00:00"/>
    <x v="1"/>
    <m/>
    <m/>
    <m/>
    <n v="11"/>
    <n v="5.5"/>
    <n v="11"/>
    <n v="5.5"/>
    <m/>
    <m/>
    <m/>
    <m/>
    <m/>
    <m/>
    <m/>
    <s v="AGRIFEMMA01L"/>
    <m/>
    <m/>
    <m/>
    <n v="2601483"/>
    <s v="Zaintuna Alberto"/>
    <x v="2"/>
    <x v="61"/>
    <s v="Canda"/>
    <m/>
    <m/>
    <m/>
    <m/>
    <m/>
    <m/>
    <s v="Zaintuna Alberto"/>
    <s v="876428368"/>
    <s v="Deolinda Alberto"/>
    <n v="870620755"/>
    <m/>
    <m/>
    <m/>
    <n v="260001"/>
    <m/>
    <m/>
    <m/>
    <m/>
    <m/>
    <m/>
    <m/>
    <m/>
    <m/>
    <m/>
    <m/>
    <m/>
    <m/>
    <n v="0"/>
    <m/>
    <m/>
    <m/>
    <n v="0"/>
    <n v="-11"/>
    <s v="Sem registo"/>
  </r>
  <r>
    <d v="2026-04-02T00:00:00"/>
    <x v="1"/>
    <m/>
    <m/>
    <m/>
    <n v="7"/>
    <n v="3.5"/>
    <n v="7"/>
    <n v="3.5"/>
    <m/>
    <m/>
    <m/>
    <m/>
    <m/>
    <m/>
    <m/>
    <s v="AGRIFEMMA01L"/>
    <m/>
    <m/>
    <m/>
    <n v="2601483"/>
    <s v="Zaintuna Alberto"/>
    <x v="2"/>
    <x v="61"/>
    <s v="Cudzo"/>
    <m/>
    <m/>
    <m/>
    <m/>
    <m/>
    <m/>
    <s v="Zaintuna Alberto"/>
    <s v="876428368"/>
    <s v="Deolinda Alberto"/>
    <n v="870620755"/>
    <m/>
    <m/>
    <m/>
    <n v="260001"/>
    <m/>
    <m/>
    <m/>
    <m/>
    <m/>
    <m/>
    <m/>
    <m/>
    <m/>
    <m/>
    <m/>
    <m/>
    <m/>
    <n v="0"/>
    <m/>
    <m/>
    <m/>
    <n v="0"/>
    <n v="-7"/>
    <s v="Sem registo"/>
  </r>
  <r>
    <d v="2026-04-02T00:00:00"/>
    <x v="2"/>
    <m/>
    <m/>
    <m/>
    <n v="220"/>
    <n v="220"/>
    <n v="220"/>
    <n v="0"/>
    <m/>
    <m/>
    <m/>
    <m/>
    <m/>
    <m/>
    <m/>
    <s v="SUSSACO"/>
    <m/>
    <m/>
    <m/>
    <n v="2601483"/>
    <s v="Zaintuna Alberto"/>
    <x v="2"/>
    <x v="61"/>
    <s v="Canda"/>
    <m/>
    <m/>
    <m/>
    <m/>
    <m/>
    <m/>
    <s v="Zaintuna Alberto"/>
    <s v="876428368"/>
    <s v="Deolinda Alberto"/>
    <n v="870620755"/>
    <m/>
    <m/>
    <m/>
    <n v="260001"/>
    <m/>
    <m/>
    <m/>
    <m/>
    <m/>
    <m/>
    <m/>
    <m/>
    <m/>
    <m/>
    <m/>
    <m/>
    <m/>
    <n v="2.8421709430404e-14"/>
    <m/>
    <m/>
    <m/>
    <n v="0"/>
    <n v="-220"/>
    <s v="Sem registo"/>
  </r>
  <r>
    <d v="2026-04-02T00:00:00"/>
    <x v="2"/>
    <m/>
    <m/>
    <m/>
    <n v="140"/>
    <n v="140"/>
    <n v="140"/>
    <n v="0"/>
    <m/>
    <m/>
    <m/>
    <m/>
    <m/>
    <m/>
    <m/>
    <s v="SUSSACO"/>
    <m/>
    <m/>
    <m/>
    <n v="2601483"/>
    <s v="Zaintuna Alberto"/>
    <x v="2"/>
    <x v="61"/>
    <s v="Cudzo"/>
    <m/>
    <m/>
    <m/>
    <m/>
    <m/>
    <m/>
    <s v="Zaintuna Alberto"/>
    <s v="876428368"/>
    <s v="Deolinda Alberto"/>
    <n v="870620755"/>
    <m/>
    <m/>
    <m/>
    <n v="260001"/>
    <m/>
    <m/>
    <m/>
    <m/>
    <m/>
    <m/>
    <m/>
    <m/>
    <m/>
    <m/>
    <m/>
    <m/>
    <m/>
    <n v="0"/>
    <m/>
    <m/>
    <m/>
    <n v="0"/>
    <n v="-140"/>
    <s v="Sem registo"/>
  </r>
  <r>
    <d v="2026-04-02T00:00:00"/>
    <x v="3"/>
    <m/>
    <m/>
    <m/>
    <n v="11"/>
    <n v="5.5"/>
    <n v="11"/>
    <n v="5.5"/>
    <m/>
    <m/>
    <m/>
    <m/>
    <m/>
    <m/>
    <m/>
    <s v="AGRIMIDACLORP1L"/>
    <m/>
    <m/>
    <m/>
    <n v="2601483"/>
    <s v="Zaintuna Alberto"/>
    <x v="2"/>
    <x v="61"/>
    <s v="Canda"/>
    <m/>
    <m/>
    <m/>
    <m/>
    <m/>
    <m/>
    <s v="Zaintuna Alberto"/>
    <s v="876428368"/>
    <s v="Deolinda Alberto"/>
    <n v="870620755"/>
    <m/>
    <m/>
    <m/>
    <n v="260001"/>
    <m/>
    <m/>
    <m/>
    <m/>
    <m/>
    <m/>
    <m/>
    <m/>
    <m/>
    <m/>
    <m/>
    <m/>
    <m/>
    <n v="0"/>
    <m/>
    <m/>
    <m/>
    <n v="0"/>
    <n v="-11"/>
    <s v="Sem registo"/>
  </r>
  <r>
    <d v="2026-04-02T00:00:00"/>
    <x v="3"/>
    <m/>
    <m/>
    <m/>
    <n v="7"/>
    <n v="3.5"/>
    <n v="7"/>
    <n v="3.5"/>
    <m/>
    <m/>
    <m/>
    <m/>
    <m/>
    <m/>
    <m/>
    <s v="AGRIMIDACLORP1L"/>
    <m/>
    <m/>
    <m/>
    <n v="2601483"/>
    <s v="Zaintuna Alberto"/>
    <x v="2"/>
    <x v="61"/>
    <s v="Cudzo"/>
    <m/>
    <m/>
    <m/>
    <m/>
    <m/>
    <m/>
    <s v="Zaintuna Alberto"/>
    <s v="876428368"/>
    <s v="Deolinda Alberto"/>
    <n v="870620755"/>
    <m/>
    <m/>
    <m/>
    <n v="260001"/>
    <m/>
    <m/>
    <m/>
    <m/>
    <m/>
    <m/>
    <m/>
    <m/>
    <m/>
    <m/>
    <m/>
    <m/>
    <m/>
    <n v="0"/>
    <m/>
    <m/>
    <m/>
    <n v="0"/>
    <n v="-7"/>
    <s v="Sem registo"/>
  </r>
  <r>
    <d v="2026-04-02T00:00:00"/>
    <x v="4"/>
    <m/>
    <m/>
    <m/>
    <n v="137.5"/>
    <n v="137.5"/>
    <n v="137.5"/>
    <n v="0"/>
    <m/>
    <m/>
    <m/>
    <m/>
    <m/>
    <m/>
    <m/>
    <s v="MXIXMILHOKG"/>
    <m/>
    <m/>
    <m/>
    <n v="2601483"/>
    <s v="Zaintuna Alberto"/>
    <x v="2"/>
    <x v="61"/>
    <s v="Canda"/>
    <m/>
    <m/>
    <m/>
    <m/>
    <m/>
    <m/>
    <s v="Zaintuna Alberto"/>
    <s v="876428368"/>
    <s v="Deolinda Alberto"/>
    <n v="870620755"/>
    <m/>
    <m/>
    <m/>
    <n v="260001"/>
    <m/>
    <m/>
    <m/>
    <m/>
    <m/>
    <m/>
    <m/>
    <m/>
    <m/>
    <m/>
    <m/>
    <m/>
    <m/>
    <n v="0"/>
    <n v="138"/>
    <m/>
    <m/>
    <n v="138"/>
    <n v="0.5"/>
    <s v="Entregue"/>
  </r>
  <r>
    <d v="2026-04-02T00:00:00"/>
    <x v="4"/>
    <m/>
    <m/>
    <m/>
    <n v="87.5"/>
    <n v="87.5"/>
    <n v="87.5"/>
    <n v="0"/>
    <m/>
    <m/>
    <m/>
    <m/>
    <m/>
    <m/>
    <m/>
    <s v="MXIXMILHOKG"/>
    <m/>
    <m/>
    <m/>
    <n v="2601483"/>
    <s v="Zaintuna Alberto"/>
    <x v="2"/>
    <x v="61"/>
    <s v="Cudzo"/>
    <m/>
    <m/>
    <m/>
    <m/>
    <m/>
    <m/>
    <s v="Zaintuna Alberto"/>
    <s v="876428368"/>
    <s v="Deolinda Alberto"/>
    <n v="870620755"/>
    <m/>
    <m/>
    <m/>
    <n v="260001"/>
    <m/>
    <m/>
    <m/>
    <m/>
    <m/>
    <m/>
    <m/>
    <m/>
    <m/>
    <m/>
    <m/>
    <m/>
    <m/>
    <n v="0"/>
    <n v="88"/>
    <m/>
    <m/>
    <n v="88"/>
    <n v="0.5"/>
    <s v="Entregue"/>
  </r>
  <r>
    <d v="2026-04-02T00:00:00"/>
    <x v="0"/>
    <m/>
    <m/>
    <m/>
    <n v="1680"/>
    <n v="1680"/>
    <n v="1680"/>
    <n v="0"/>
    <m/>
    <m/>
    <m/>
    <m/>
    <m/>
    <m/>
    <m/>
    <s v="MXIXFEIJAOKG"/>
    <m/>
    <m/>
    <m/>
    <n v="2601484"/>
    <s v="Zeca Francisco Peixe"/>
    <x v="1"/>
    <x v="10"/>
    <s v="Mapulanguene"/>
    <m/>
    <m/>
    <m/>
    <m/>
    <m/>
    <m/>
    <s v="Zeca Francisco Peixe"/>
    <s v="878465772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1680"/>
    <s v="Sem registo"/>
  </r>
  <r>
    <d v="2026-04-02T00:00:00"/>
    <x v="1"/>
    <m/>
    <m/>
    <m/>
    <n v="112"/>
    <n v="56"/>
    <n v="56"/>
    <n v="0"/>
    <m/>
    <m/>
    <m/>
    <m/>
    <m/>
    <m/>
    <m/>
    <s v="AGRIFEMMA01L"/>
    <m/>
    <m/>
    <m/>
    <n v="2601484"/>
    <s v="Zeca Francisco Peixe"/>
    <x v="1"/>
    <x v="10"/>
    <s v="Mapulanguene"/>
    <m/>
    <m/>
    <m/>
    <m/>
    <m/>
    <m/>
    <s v="Zeca Francisco Peixe"/>
    <s v="878465772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56"/>
    <s v="Sem registo"/>
  </r>
  <r>
    <d v="2026-04-02T00:00:00"/>
    <x v="2"/>
    <m/>
    <m/>
    <m/>
    <n v="2240"/>
    <n v="2240"/>
    <n v="2240"/>
    <n v="0"/>
    <m/>
    <m/>
    <m/>
    <m/>
    <m/>
    <m/>
    <m/>
    <s v="SUSSACO"/>
    <m/>
    <m/>
    <m/>
    <n v="2601484"/>
    <s v="Zeca Francisco Peixe"/>
    <x v="1"/>
    <x v="10"/>
    <s v="Mapulanguene"/>
    <m/>
    <m/>
    <m/>
    <m/>
    <m/>
    <m/>
    <s v="Zeca Francisco Peixe"/>
    <s v="878465772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2240"/>
    <s v="Sem registo"/>
  </r>
  <r>
    <d v="2026-04-02T00:00:00"/>
    <x v="3"/>
    <m/>
    <m/>
    <m/>
    <n v="112"/>
    <n v="56"/>
    <n v="56"/>
    <n v="0"/>
    <m/>
    <m/>
    <m/>
    <m/>
    <m/>
    <m/>
    <m/>
    <s v="AGRIMIDACLORP1L"/>
    <m/>
    <m/>
    <m/>
    <n v="2601484"/>
    <s v="Zeca Francisco Peixe"/>
    <x v="1"/>
    <x v="10"/>
    <s v="Mapulanguene"/>
    <m/>
    <m/>
    <m/>
    <m/>
    <m/>
    <m/>
    <s v="Zeca Francisco Peixe"/>
    <s v="878465772"/>
    <s v="Hércio Langa"/>
    <n v="847484009"/>
    <m/>
    <m/>
    <m/>
    <n v="260001"/>
    <m/>
    <m/>
    <m/>
    <m/>
    <m/>
    <m/>
    <m/>
    <m/>
    <m/>
    <m/>
    <m/>
    <m/>
    <m/>
    <m/>
    <m/>
    <m/>
    <m/>
    <n v="0"/>
    <n v="-56"/>
    <s v="Sem registo"/>
  </r>
  <r>
    <d v="2026-04-02T00:00:00"/>
    <x v="4"/>
    <m/>
    <m/>
    <m/>
    <n v="1400"/>
    <n v="1400"/>
    <n v="1400"/>
    <n v="0"/>
    <m/>
    <m/>
    <m/>
    <m/>
    <m/>
    <m/>
    <m/>
    <s v="MXIXMILHOKG"/>
    <m/>
    <m/>
    <m/>
    <n v="2601484"/>
    <s v="Zeca Francisco Peixe"/>
    <x v="1"/>
    <x v="10"/>
    <s v="Mapulanguene"/>
    <m/>
    <m/>
    <m/>
    <m/>
    <m/>
    <m/>
    <s v="Zeca Francisco Peixe"/>
    <s v="878465772"/>
    <s v="Hércio Langa"/>
    <n v="847484009"/>
    <m/>
    <m/>
    <m/>
    <n v="260001"/>
    <m/>
    <m/>
    <m/>
    <m/>
    <m/>
    <m/>
    <m/>
    <m/>
    <m/>
    <m/>
    <m/>
    <m/>
    <m/>
    <m/>
    <m/>
    <n v="1400"/>
    <m/>
    <n v="1400"/>
    <n v="0"/>
    <s v="Entregue"/>
  </r>
  <r>
    <d v="2026-04-02T00:00:00"/>
    <x v="0"/>
    <m/>
    <m/>
    <m/>
    <n v="165"/>
    <n v="165"/>
    <n v="165"/>
    <n v="0"/>
    <m/>
    <m/>
    <m/>
    <m/>
    <m/>
    <m/>
    <m/>
    <s v="MXIXFEIJAOKG"/>
    <m/>
    <m/>
    <m/>
    <n v="2601485"/>
    <s v="Zefanias Vasco Cossa"/>
    <x v="5"/>
    <x v="52"/>
    <s v="Ndindiza"/>
    <m/>
    <m/>
    <m/>
    <m/>
    <m/>
    <m/>
    <s v="Zefanias Vasco Cossa"/>
    <s v="861224631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165"/>
    <s v="Sem registo"/>
  </r>
  <r>
    <d v="2026-04-02T00:00:00"/>
    <x v="0"/>
    <m/>
    <m/>
    <m/>
    <n v="945"/>
    <n v="945"/>
    <n v="945"/>
    <n v="0"/>
    <m/>
    <m/>
    <m/>
    <m/>
    <m/>
    <m/>
    <m/>
    <s v="MXIXFEIJAOKG"/>
    <m/>
    <m/>
    <m/>
    <n v="2601485"/>
    <s v="Zefanias Vasco Cossa"/>
    <x v="5"/>
    <x v="52"/>
    <s v="Swi-Swi"/>
    <m/>
    <m/>
    <m/>
    <m/>
    <m/>
    <m/>
    <s v="Zefanias Vasco Cossa"/>
    <s v="861224631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945"/>
    <s v="Sem registo"/>
  </r>
  <r>
    <d v="2026-04-02T00:00:00"/>
    <x v="0"/>
    <m/>
    <m/>
    <m/>
    <n v="270"/>
    <n v="270"/>
    <n v="270"/>
    <n v="0"/>
    <m/>
    <m/>
    <m/>
    <m/>
    <m/>
    <m/>
    <m/>
    <s v="MXIXFEIJAOKG"/>
    <m/>
    <m/>
    <m/>
    <n v="2601485"/>
    <s v="Zefanias Vasco Cossa"/>
    <x v="5"/>
    <x v="52"/>
    <s v="Undlopho"/>
    <m/>
    <m/>
    <m/>
    <m/>
    <m/>
    <m/>
    <s v="Zefanias Vasco Cossa"/>
    <s v="861224631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270"/>
    <s v="Sem registo"/>
  </r>
  <r>
    <d v="2026-04-02T00:00:00"/>
    <x v="1"/>
    <m/>
    <m/>
    <m/>
    <n v="11"/>
    <n v="5.5"/>
    <n v="5.5"/>
    <n v="0"/>
    <m/>
    <m/>
    <m/>
    <m/>
    <m/>
    <m/>
    <m/>
    <s v="AGRIFEMMA01L"/>
    <m/>
    <m/>
    <m/>
    <n v="2601485"/>
    <s v="Zefanias Vasco Cossa"/>
    <x v="5"/>
    <x v="52"/>
    <s v="Ndindiza"/>
    <m/>
    <m/>
    <m/>
    <m/>
    <m/>
    <m/>
    <s v="Zefanias Vasco Cossa"/>
    <s v="861224631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5.5"/>
    <s v="Sem registo"/>
  </r>
  <r>
    <d v="2026-04-02T00:00:00"/>
    <x v="1"/>
    <m/>
    <m/>
    <m/>
    <n v="63"/>
    <n v="31.5"/>
    <n v="31.5"/>
    <n v="0"/>
    <m/>
    <m/>
    <m/>
    <m/>
    <m/>
    <m/>
    <m/>
    <s v="AGRIFEMMA01L"/>
    <m/>
    <m/>
    <m/>
    <n v="2601485"/>
    <s v="Zefanias Vasco Cossa"/>
    <x v="5"/>
    <x v="52"/>
    <s v="Swi-Swi"/>
    <m/>
    <m/>
    <m/>
    <m/>
    <m/>
    <m/>
    <s v="Zefanias Vasco Cossa"/>
    <s v="861224631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31.5"/>
    <s v="Sem registo"/>
  </r>
  <r>
    <d v="2026-04-02T00:00:00"/>
    <x v="1"/>
    <m/>
    <m/>
    <m/>
    <n v="18"/>
    <n v="9"/>
    <n v="9"/>
    <n v="0"/>
    <m/>
    <m/>
    <m/>
    <m/>
    <m/>
    <m/>
    <m/>
    <s v="AGRIFEMMA01L"/>
    <m/>
    <m/>
    <m/>
    <n v="2601485"/>
    <s v="Zefanias Vasco Cossa"/>
    <x v="5"/>
    <x v="52"/>
    <s v="Undlopho"/>
    <m/>
    <m/>
    <m/>
    <m/>
    <m/>
    <m/>
    <s v="Zefanias Vasco Cossa"/>
    <s v="861224631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9"/>
    <s v="Sem registo"/>
  </r>
  <r>
    <d v="2026-04-02T00:00:00"/>
    <x v="2"/>
    <m/>
    <m/>
    <m/>
    <n v="220"/>
    <n v="220"/>
    <n v="220"/>
    <n v="0"/>
    <m/>
    <m/>
    <m/>
    <m/>
    <m/>
    <m/>
    <m/>
    <s v="SUSSACO"/>
    <m/>
    <m/>
    <m/>
    <n v="2601485"/>
    <s v="Zefanias Vasco Cossa"/>
    <x v="5"/>
    <x v="52"/>
    <s v="Ndindiza"/>
    <m/>
    <m/>
    <m/>
    <m/>
    <m/>
    <m/>
    <s v="Zefanias Vasco Cossa"/>
    <s v="861224631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220"/>
    <s v="Sem registo"/>
  </r>
  <r>
    <d v="2026-04-02T00:00:00"/>
    <x v="2"/>
    <m/>
    <m/>
    <m/>
    <n v="1260"/>
    <n v="1260"/>
    <n v="1260"/>
    <n v="0"/>
    <m/>
    <m/>
    <m/>
    <m/>
    <m/>
    <m/>
    <m/>
    <s v="SUSSACO"/>
    <m/>
    <m/>
    <m/>
    <n v="2601485"/>
    <s v="Zefanias Vasco Cossa"/>
    <x v="5"/>
    <x v="52"/>
    <s v="Swi-Swi"/>
    <m/>
    <m/>
    <m/>
    <m/>
    <m/>
    <m/>
    <s v="Zefanias Vasco Cossa"/>
    <s v="861224631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1260"/>
    <s v="Sem registo"/>
  </r>
  <r>
    <d v="2026-04-02T00:00:00"/>
    <x v="2"/>
    <m/>
    <m/>
    <m/>
    <n v="360"/>
    <n v="360"/>
    <n v="360"/>
    <n v="0"/>
    <m/>
    <m/>
    <m/>
    <m/>
    <m/>
    <m/>
    <m/>
    <s v="SUSSACO"/>
    <m/>
    <m/>
    <m/>
    <n v="2601485"/>
    <s v="Zefanias Vasco Cossa"/>
    <x v="5"/>
    <x v="52"/>
    <s v="Undlopho"/>
    <m/>
    <m/>
    <m/>
    <m/>
    <m/>
    <m/>
    <s v="Zefanias Vasco Cossa"/>
    <s v="861224631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360"/>
    <s v="Sem registo"/>
  </r>
  <r>
    <d v="2026-04-02T00:00:00"/>
    <x v="3"/>
    <m/>
    <m/>
    <m/>
    <n v="11"/>
    <n v="5.5"/>
    <n v="5.5"/>
    <n v="0"/>
    <m/>
    <m/>
    <m/>
    <m/>
    <m/>
    <m/>
    <m/>
    <s v="AGRIMIDACLORP1L"/>
    <m/>
    <m/>
    <m/>
    <n v="2601485"/>
    <s v="Zefanias Vasco Cossa"/>
    <x v="5"/>
    <x v="52"/>
    <s v="Ndindiza"/>
    <m/>
    <m/>
    <m/>
    <m/>
    <m/>
    <m/>
    <s v="Zefanias Vasco Cossa"/>
    <s v="861224631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5.5"/>
    <s v="Sem registo"/>
  </r>
  <r>
    <d v="2026-04-02T00:00:00"/>
    <x v="3"/>
    <m/>
    <m/>
    <m/>
    <n v="63"/>
    <n v="31.5"/>
    <n v="31.5"/>
    <n v="0"/>
    <m/>
    <m/>
    <m/>
    <m/>
    <m/>
    <m/>
    <m/>
    <s v="AGRIMIDACLORP1L"/>
    <m/>
    <m/>
    <m/>
    <n v="2601485"/>
    <s v="Zefanias Vasco Cossa"/>
    <x v="5"/>
    <x v="52"/>
    <s v="Swi-Swi"/>
    <m/>
    <m/>
    <m/>
    <m/>
    <m/>
    <m/>
    <s v="Zefanias Vasco Cossa"/>
    <s v="861224631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31.5"/>
    <s v="Sem registo"/>
  </r>
  <r>
    <d v="2026-04-02T00:00:00"/>
    <x v="3"/>
    <m/>
    <m/>
    <m/>
    <n v="18"/>
    <n v="9"/>
    <n v="9"/>
    <n v="0"/>
    <m/>
    <m/>
    <m/>
    <m/>
    <m/>
    <m/>
    <m/>
    <s v="AGRIMIDACLORP1L"/>
    <m/>
    <m/>
    <m/>
    <n v="2601485"/>
    <s v="Zefanias Vasco Cossa"/>
    <x v="5"/>
    <x v="52"/>
    <s v="Undlopho"/>
    <m/>
    <m/>
    <m/>
    <m/>
    <m/>
    <m/>
    <s v="Zefanias Vasco Cossa"/>
    <s v="861224631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9"/>
    <s v="Sem registo"/>
  </r>
  <r>
    <d v="2026-04-02T00:00:00"/>
    <x v="4"/>
    <m/>
    <m/>
    <m/>
    <n v="137.5"/>
    <n v="137.5"/>
    <n v="137.5"/>
    <n v="0"/>
    <m/>
    <m/>
    <m/>
    <m/>
    <m/>
    <m/>
    <m/>
    <s v="MXIXMILHOKG"/>
    <m/>
    <m/>
    <m/>
    <n v="2601485"/>
    <s v="Zefanias Vasco Cossa"/>
    <x v="5"/>
    <x v="52"/>
    <s v="Ndindiza"/>
    <m/>
    <m/>
    <m/>
    <m/>
    <m/>
    <m/>
    <s v="Zefanias Vasco Cossa"/>
    <s v="861224631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137.5"/>
    <s v="Sem registo"/>
  </r>
  <r>
    <d v="2026-04-02T00:00:00"/>
    <x v="4"/>
    <m/>
    <m/>
    <m/>
    <n v="787.5"/>
    <n v="787.5"/>
    <n v="787.5"/>
    <n v="0"/>
    <m/>
    <m/>
    <m/>
    <m/>
    <m/>
    <m/>
    <m/>
    <s v="MXIXMILHOKG"/>
    <m/>
    <m/>
    <m/>
    <n v="2601485"/>
    <s v="Zefanias Vasco Cossa"/>
    <x v="5"/>
    <x v="52"/>
    <s v="Swi-Swi"/>
    <m/>
    <m/>
    <m/>
    <m/>
    <m/>
    <m/>
    <s v="Zefanias Vasco Cossa"/>
    <s v="861224631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787.5"/>
    <s v="Sem registo"/>
  </r>
  <r>
    <d v="2026-04-02T00:00:00"/>
    <x v="4"/>
    <m/>
    <m/>
    <m/>
    <n v="225"/>
    <n v="225"/>
    <n v="225"/>
    <n v="0"/>
    <m/>
    <m/>
    <m/>
    <m/>
    <m/>
    <m/>
    <m/>
    <s v="MXIXMILHOKG"/>
    <m/>
    <m/>
    <m/>
    <n v="2601485"/>
    <s v="Zefanias Vasco Cossa"/>
    <x v="5"/>
    <x v="52"/>
    <s v="Undlopho"/>
    <m/>
    <m/>
    <m/>
    <m/>
    <m/>
    <m/>
    <s v="Zefanias Vasco Cossa"/>
    <s v="861224631"/>
    <s v="Dolver Jose Manuel"/>
    <n v="877002151"/>
    <m/>
    <m/>
    <m/>
    <n v="260001"/>
    <m/>
    <m/>
    <m/>
    <m/>
    <m/>
    <m/>
    <m/>
    <m/>
    <m/>
    <m/>
    <m/>
    <m/>
    <m/>
    <m/>
    <m/>
    <m/>
    <m/>
    <n v="0"/>
    <n v="-225"/>
    <s v="Sem registo"/>
  </r>
  <r>
    <d v="2026-04-02T00:00:00"/>
    <x v="0"/>
    <m/>
    <m/>
    <m/>
    <n v="1140"/>
    <n v="1140"/>
    <n v="1140"/>
    <n v="0"/>
    <m/>
    <m/>
    <m/>
    <m/>
    <m/>
    <m/>
    <m/>
    <s v="MXIXFEIJAOKG"/>
    <m/>
    <m/>
    <m/>
    <n v="2601486"/>
    <s v="Zeferino Elias"/>
    <x v="1"/>
    <x v="2"/>
    <s v="3 de Fevereiro"/>
    <m/>
    <m/>
    <m/>
    <m/>
    <m/>
    <m/>
    <s v="Zeferino Elias"/>
    <s v="846464399"/>
    <s v="Joaquim Arnaldo Muchanga"/>
    <n v="847870520"/>
    <m/>
    <m/>
    <m/>
    <n v="260001"/>
    <m/>
    <m/>
    <m/>
    <m/>
    <m/>
    <m/>
    <m/>
    <m/>
    <m/>
    <m/>
    <m/>
    <m/>
    <m/>
    <m/>
    <m/>
    <n v="1140"/>
    <m/>
    <n v="1140"/>
    <n v="0"/>
    <s v="Entregue"/>
  </r>
  <r>
    <d v="2026-04-02T00:00:00"/>
    <x v="0"/>
    <m/>
    <m/>
    <m/>
    <n v="2340"/>
    <n v="2340"/>
    <n v="2340"/>
    <n v="0"/>
    <m/>
    <m/>
    <m/>
    <m/>
    <m/>
    <m/>
    <m/>
    <s v="MXIXFEIJAOKG"/>
    <m/>
    <m/>
    <m/>
    <n v="2601486"/>
    <s v="Zeferino Elias"/>
    <x v="1"/>
    <x v="2"/>
    <s v="Taninga"/>
    <m/>
    <m/>
    <m/>
    <m/>
    <m/>
    <m/>
    <s v="Zeferino Elias"/>
    <s v="846464399"/>
    <s v="Joaquim Arnaldo Muchanga"/>
    <n v="847870520"/>
    <m/>
    <m/>
    <m/>
    <n v="260001"/>
    <m/>
    <m/>
    <m/>
    <m/>
    <m/>
    <m/>
    <m/>
    <m/>
    <m/>
    <m/>
    <m/>
    <m/>
    <m/>
    <m/>
    <m/>
    <m/>
    <n v="2340"/>
    <n v="0"/>
    <n v="-2340"/>
    <s v="Sem registo"/>
  </r>
  <r>
    <d v="2026-04-02T00:00:00"/>
    <x v="1"/>
    <m/>
    <m/>
    <m/>
    <n v="76"/>
    <n v="38"/>
    <n v="38"/>
    <n v="0"/>
    <m/>
    <m/>
    <m/>
    <m/>
    <m/>
    <m/>
    <m/>
    <s v="AGRIFEMMA01L"/>
    <m/>
    <m/>
    <m/>
    <n v="2601486"/>
    <s v="Zeferino Elias"/>
    <x v="1"/>
    <x v="2"/>
    <s v="3 de Fevereiro"/>
    <m/>
    <m/>
    <m/>
    <m/>
    <m/>
    <m/>
    <s v="Zeferino Elias"/>
    <s v="846464399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38"/>
    <s v="Sem registo"/>
  </r>
  <r>
    <d v="2026-04-02T00:00:00"/>
    <x v="1"/>
    <m/>
    <m/>
    <m/>
    <n v="156"/>
    <n v="78"/>
    <n v="78"/>
    <n v="0"/>
    <m/>
    <m/>
    <m/>
    <m/>
    <m/>
    <m/>
    <m/>
    <s v="AGRIFEMMA01L"/>
    <m/>
    <m/>
    <m/>
    <n v="2601486"/>
    <s v="Zeferino Elias"/>
    <x v="1"/>
    <x v="2"/>
    <s v="Taninga"/>
    <m/>
    <m/>
    <m/>
    <m/>
    <m/>
    <m/>
    <s v="Zeferino Elias"/>
    <s v="846464399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78"/>
    <s v="Sem registo"/>
  </r>
  <r>
    <d v="2026-04-02T00:00:00"/>
    <x v="2"/>
    <m/>
    <m/>
    <m/>
    <n v="1520"/>
    <n v="1520"/>
    <n v="1520"/>
    <n v="0"/>
    <m/>
    <m/>
    <m/>
    <m/>
    <m/>
    <m/>
    <m/>
    <s v="SUSSACO"/>
    <m/>
    <m/>
    <m/>
    <n v="2601486"/>
    <s v="Zeferino Elias"/>
    <x v="1"/>
    <x v="2"/>
    <s v="3 de Fevereiro"/>
    <m/>
    <m/>
    <m/>
    <m/>
    <m/>
    <m/>
    <s v="Zeferino Elias"/>
    <s v="846464399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1520"/>
    <s v="Sem registo"/>
  </r>
  <r>
    <d v="2026-04-02T00:00:00"/>
    <x v="2"/>
    <m/>
    <m/>
    <m/>
    <n v="3120"/>
    <n v="3120"/>
    <n v="3120"/>
    <n v="0"/>
    <m/>
    <m/>
    <m/>
    <m/>
    <m/>
    <m/>
    <m/>
    <s v="SUSSACO"/>
    <m/>
    <m/>
    <m/>
    <n v="2601486"/>
    <s v="Zeferino Elias"/>
    <x v="1"/>
    <x v="2"/>
    <s v="Taninga"/>
    <m/>
    <m/>
    <m/>
    <m/>
    <m/>
    <m/>
    <s v="Zeferino Elias"/>
    <s v="846464399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3120"/>
    <s v="Sem registo"/>
  </r>
  <r>
    <d v="2026-04-02T00:00:00"/>
    <x v="3"/>
    <m/>
    <m/>
    <m/>
    <n v="76"/>
    <n v="38"/>
    <n v="38"/>
    <n v="0"/>
    <m/>
    <m/>
    <m/>
    <m/>
    <m/>
    <m/>
    <m/>
    <s v="AGRIMIDACLORP1L"/>
    <m/>
    <m/>
    <m/>
    <n v="2601486"/>
    <s v="Zeferino Elias"/>
    <x v="1"/>
    <x v="2"/>
    <s v="3 de Fevereiro"/>
    <m/>
    <m/>
    <m/>
    <m/>
    <m/>
    <m/>
    <s v="Zeferino Elias"/>
    <s v="846464399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38"/>
    <s v="Sem registo"/>
  </r>
  <r>
    <d v="2026-04-02T00:00:00"/>
    <x v="3"/>
    <m/>
    <m/>
    <m/>
    <n v="156"/>
    <n v="78"/>
    <n v="78"/>
    <n v="0"/>
    <m/>
    <m/>
    <m/>
    <m/>
    <m/>
    <m/>
    <m/>
    <s v="AGRIMIDACLORP1L"/>
    <m/>
    <m/>
    <m/>
    <n v="2601486"/>
    <s v="Zeferino Elias"/>
    <x v="1"/>
    <x v="2"/>
    <s v="Taninga"/>
    <m/>
    <m/>
    <m/>
    <m/>
    <m/>
    <m/>
    <s v="Zeferino Elias"/>
    <s v="846464399"/>
    <s v="Joaquim Arnaldo Muchanga"/>
    <n v="847870520"/>
    <m/>
    <m/>
    <m/>
    <n v="260001"/>
    <m/>
    <m/>
    <m/>
    <m/>
    <m/>
    <m/>
    <m/>
    <m/>
    <m/>
    <m/>
    <m/>
    <m/>
    <m/>
    <m/>
    <m/>
    <m/>
    <m/>
    <n v="0"/>
    <n v="-78"/>
    <s v="Sem registo"/>
  </r>
  <r>
    <d v="2026-04-02T00:00:00"/>
    <x v="4"/>
    <m/>
    <m/>
    <m/>
    <n v="950"/>
    <n v="950"/>
    <n v="950"/>
    <n v="0"/>
    <m/>
    <m/>
    <m/>
    <m/>
    <m/>
    <m/>
    <m/>
    <s v="MXIXMILHOKG"/>
    <m/>
    <m/>
    <m/>
    <n v="2601486"/>
    <s v="Zeferino Elias"/>
    <x v="1"/>
    <x v="2"/>
    <s v="3 de Fevereiro"/>
    <m/>
    <m/>
    <m/>
    <m/>
    <m/>
    <m/>
    <s v="Zeferino Elias"/>
    <s v="846464399"/>
    <s v="Joaquim Arnaldo Muchanga"/>
    <n v="847870520"/>
    <m/>
    <m/>
    <m/>
    <n v="260001"/>
    <m/>
    <m/>
    <m/>
    <m/>
    <m/>
    <m/>
    <m/>
    <m/>
    <m/>
    <m/>
    <m/>
    <m/>
    <m/>
    <m/>
    <n v="950"/>
    <m/>
    <m/>
    <n v="950"/>
    <n v="0"/>
    <s v="Entregue"/>
  </r>
  <r>
    <d v="2026-04-02T00:00:00"/>
    <x v="4"/>
    <m/>
    <m/>
    <m/>
    <n v="1950"/>
    <n v="1950"/>
    <n v="1950"/>
    <n v="0"/>
    <m/>
    <m/>
    <m/>
    <m/>
    <m/>
    <m/>
    <m/>
    <s v="MXIXMILHOKG"/>
    <m/>
    <m/>
    <m/>
    <n v="2601486"/>
    <s v="Zeferino Elias"/>
    <x v="1"/>
    <x v="2"/>
    <s v="Taninga"/>
    <m/>
    <m/>
    <m/>
    <m/>
    <m/>
    <m/>
    <s v="Zeferino Elias"/>
    <s v="846464399"/>
    <s v="Joaquim Arnaldo Muchanga"/>
    <n v="847870520"/>
    <m/>
    <m/>
    <m/>
    <n v="260001"/>
    <m/>
    <m/>
    <m/>
    <m/>
    <m/>
    <m/>
    <m/>
    <m/>
    <m/>
    <m/>
    <m/>
    <m/>
    <m/>
    <m/>
    <m/>
    <n v="1950"/>
    <m/>
    <n v="1950"/>
    <n v="0"/>
    <s v="Entregue"/>
  </r>
  <r>
    <d v="2026-04-02T00:00:00"/>
    <x v="0"/>
    <m/>
    <m/>
    <m/>
    <n v="1830"/>
    <n v="1830"/>
    <n v="285"/>
    <n v="-1545"/>
    <m/>
    <m/>
    <m/>
    <m/>
    <m/>
    <m/>
    <m/>
    <s v="MXIXFEIJAOKG"/>
    <m/>
    <m/>
    <m/>
    <n v="2601487"/>
    <s v="Zito Alberto Agusto"/>
    <x v="0"/>
    <x v="13"/>
    <s v="Guerissa-sede"/>
    <m/>
    <m/>
    <m/>
    <m/>
    <m/>
    <m/>
    <s v="Zito Alberto Agusto"/>
    <s v="861431888"/>
    <s v="Arcanjo Paulino Manuel"/>
    <n v="860555190"/>
    <m/>
    <m/>
    <m/>
    <n v="260001"/>
    <m/>
    <m/>
    <m/>
    <m/>
    <m/>
    <m/>
    <m/>
    <m/>
    <m/>
    <m/>
    <m/>
    <m/>
    <m/>
    <n v="-1545"/>
    <m/>
    <m/>
    <m/>
    <n v="0"/>
    <n v="-285"/>
    <s v="Sem registo"/>
  </r>
  <r>
    <d v="2026-04-02T00:00:00"/>
    <x v="1"/>
    <m/>
    <m/>
    <m/>
    <n v="122"/>
    <n v="61"/>
    <n v="19"/>
    <n v="-42"/>
    <m/>
    <m/>
    <m/>
    <m/>
    <m/>
    <m/>
    <m/>
    <s v="AGRIFEMMA01L"/>
    <m/>
    <m/>
    <m/>
    <n v="2601487"/>
    <s v="Zito Alberto Agusto"/>
    <x v="0"/>
    <x v="13"/>
    <s v="Guerissa-sede"/>
    <m/>
    <m/>
    <m/>
    <m/>
    <m/>
    <m/>
    <s v="Zito Alberto Agusto"/>
    <s v="861431888"/>
    <s v="Arcanjo Paulino Manuel"/>
    <n v="860555190"/>
    <m/>
    <m/>
    <m/>
    <n v="260001"/>
    <m/>
    <m/>
    <m/>
    <m/>
    <m/>
    <m/>
    <m/>
    <m/>
    <m/>
    <m/>
    <m/>
    <m/>
    <m/>
    <n v="-103"/>
    <m/>
    <m/>
    <m/>
    <n v="0"/>
    <n v="-19"/>
    <s v="Sem registo"/>
  </r>
  <r>
    <d v="2026-04-02T00:00:00"/>
    <x v="2"/>
    <m/>
    <m/>
    <m/>
    <n v="2440"/>
    <n v="2440"/>
    <n v="380"/>
    <n v="-2060"/>
    <m/>
    <m/>
    <m/>
    <m/>
    <m/>
    <m/>
    <m/>
    <s v="SUSSACO"/>
    <m/>
    <m/>
    <m/>
    <n v="2601487"/>
    <s v="Zito Alberto Agusto"/>
    <x v="0"/>
    <x v="13"/>
    <s v="Guerissa-sede"/>
    <m/>
    <m/>
    <m/>
    <m/>
    <m/>
    <m/>
    <s v="Zito Alberto Agusto"/>
    <s v="861431888"/>
    <s v="Arcanjo Paulino Manuel"/>
    <n v="860555190"/>
    <m/>
    <m/>
    <m/>
    <n v="260001"/>
    <m/>
    <m/>
    <m/>
    <m/>
    <m/>
    <m/>
    <m/>
    <m/>
    <m/>
    <m/>
    <m/>
    <m/>
    <m/>
    <n v="-2060"/>
    <m/>
    <m/>
    <m/>
    <n v="0"/>
    <n v="-380"/>
    <s v="Sem registo"/>
  </r>
  <r>
    <d v="2026-04-02T00:00:00"/>
    <x v="3"/>
    <m/>
    <m/>
    <m/>
    <n v="97"/>
    <n v="48.5"/>
    <n v="19"/>
    <n v="-29.5"/>
    <m/>
    <m/>
    <m/>
    <m/>
    <m/>
    <m/>
    <m/>
    <s v="AGRIMIDACLORP1L"/>
    <m/>
    <m/>
    <m/>
    <n v="2601487"/>
    <s v="Zito Alberto Agusto"/>
    <x v="0"/>
    <x v="13"/>
    <s v="Guerissa-sede"/>
    <m/>
    <m/>
    <m/>
    <m/>
    <m/>
    <m/>
    <s v="Zito Alberto Agusto"/>
    <s v="861431888"/>
    <s v="Arcanjo Paulino Manuel"/>
    <n v="860555190"/>
    <m/>
    <m/>
    <m/>
    <n v="260001"/>
    <m/>
    <m/>
    <m/>
    <m/>
    <m/>
    <m/>
    <m/>
    <m/>
    <m/>
    <m/>
    <m/>
    <m/>
    <m/>
    <n v="-78"/>
    <m/>
    <m/>
    <m/>
    <n v="0"/>
    <n v="-19"/>
    <s v="Sem registo"/>
  </r>
  <r>
    <d v="2026-04-02T00:00:00"/>
    <x v="4"/>
    <m/>
    <m/>
    <m/>
    <n v="1212.5"/>
    <n v="1212.5"/>
    <n v="237.5"/>
    <n v="-975"/>
    <n v="19"/>
    <m/>
    <m/>
    <m/>
    <m/>
    <m/>
    <m/>
    <s v="MXIXMILHOKG"/>
    <m/>
    <m/>
    <m/>
    <n v="2601487"/>
    <s v="Zito Alberto Agusto"/>
    <x v="0"/>
    <x v="13"/>
    <s v="Guerissa-sede"/>
    <m/>
    <m/>
    <m/>
    <m/>
    <m/>
    <m/>
    <s v="Zito Alberto Agusto"/>
    <s v="861431888"/>
    <s v="Arcanjo Paulino Manuel"/>
    <n v="860555190"/>
    <m/>
    <m/>
    <m/>
    <n v="260001"/>
    <m/>
    <m/>
    <m/>
    <m/>
    <m/>
    <m/>
    <m/>
    <m/>
    <m/>
    <m/>
    <m/>
    <m/>
    <m/>
    <n v="-975"/>
    <m/>
    <m/>
    <m/>
    <n v="0"/>
    <n v="-237.5"/>
    <s v="Sem registo"/>
  </r>
  <r>
    <d v="2026-04-02T00:00:00"/>
    <x v="5"/>
    <m/>
    <m/>
    <m/>
    <n v="75"/>
    <n v="37.5"/>
    <n v="0"/>
    <n v="-37.5"/>
    <m/>
    <m/>
    <m/>
    <m/>
    <m/>
    <m/>
    <m/>
    <s v="AGRIMHMCPA1L"/>
    <m/>
    <m/>
    <m/>
    <n v="2601487"/>
    <s v="Zito Alberto Agusto"/>
    <x v="0"/>
    <x v="13"/>
    <s v="Guerissa-sede"/>
    <m/>
    <m/>
    <m/>
    <m/>
    <m/>
    <m/>
    <s v="Zito Alberto Agusto"/>
    <s v="861431888"/>
    <s v="Arcanjo Paulino Manuel"/>
    <n v="860555190"/>
    <m/>
    <m/>
    <m/>
    <n v="260001"/>
    <m/>
    <m/>
    <m/>
    <m/>
    <m/>
    <m/>
    <m/>
    <m/>
    <m/>
    <m/>
    <m/>
    <m/>
    <m/>
    <n v="-75"/>
    <m/>
    <m/>
    <m/>
    <n v="0"/>
    <n v="0"/>
    <s v="Sem registo"/>
  </r>
  <r>
    <d v="2026-04-02T00:00:00"/>
    <x v="6"/>
    <m/>
    <m/>
    <m/>
    <n v="1250"/>
    <n v="1250"/>
    <n v="0"/>
    <n v="-1250"/>
    <m/>
    <n v="0"/>
    <m/>
    <m/>
    <m/>
    <m/>
    <m/>
    <s v="MXIXARROZKG"/>
    <m/>
    <m/>
    <m/>
    <n v="2601487"/>
    <s v="Zito Alberto Agusto"/>
    <x v="0"/>
    <x v="13"/>
    <s v="Guerissa-sede"/>
    <m/>
    <m/>
    <m/>
    <m/>
    <m/>
    <m/>
    <s v="Zito Alberto Agusto"/>
    <s v="861431888"/>
    <s v="Arcanjo Paulino Manuel"/>
    <n v="860555190"/>
    <m/>
    <m/>
    <m/>
    <n v="260001"/>
    <m/>
    <m/>
    <m/>
    <m/>
    <m/>
    <m/>
    <m/>
    <m/>
    <m/>
    <m/>
    <m/>
    <m/>
    <m/>
    <n v="-1250"/>
    <m/>
    <m/>
    <m/>
    <n v="0"/>
    <n v="0"/>
    <s v="Sem registo"/>
  </r>
  <r>
    <d v="2026-04-02T00:00:00"/>
    <x v="0"/>
    <m/>
    <m/>
    <m/>
    <n v="435"/>
    <n v="435"/>
    <n v="435"/>
    <n v="0"/>
    <m/>
    <m/>
    <m/>
    <m/>
    <m/>
    <m/>
    <m/>
    <s v="MXIXFEIJAOKG"/>
    <m/>
    <m/>
    <m/>
    <n v="2601488"/>
    <s v="Zito Castigo Muchanga"/>
    <x v="5"/>
    <x v="18"/>
    <s v="Chimunhuane"/>
    <m/>
    <m/>
    <m/>
    <m/>
    <m/>
    <m/>
    <s v="Zito Castigo Muchanga"/>
    <s v="874933892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435"/>
    <s v="Sem registo"/>
  </r>
  <r>
    <d v="2026-04-02T00:00:00"/>
    <x v="0"/>
    <m/>
    <m/>
    <m/>
    <n v="435"/>
    <n v="435"/>
    <n v="435"/>
    <n v="0"/>
    <m/>
    <m/>
    <m/>
    <m/>
    <m/>
    <m/>
    <m/>
    <s v="MXIXFEIJAOKG"/>
    <m/>
    <m/>
    <m/>
    <n v="2601488"/>
    <s v="Zito Castigo Muchanga"/>
    <x v="5"/>
    <x v="18"/>
    <s v="Mandlatimbute"/>
    <m/>
    <m/>
    <m/>
    <m/>
    <m/>
    <m/>
    <s v="Zito Castigo Muchanga"/>
    <s v="874933892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435"/>
    <s v="Sem registo"/>
  </r>
  <r>
    <d v="2026-04-02T00:00:00"/>
    <x v="0"/>
    <m/>
    <m/>
    <m/>
    <n v="675"/>
    <n v="675"/>
    <n v="675"/>
    <n v="0"/>
    <m/>
    <m/>
    <m/>
    <m/>
    <m/>
    <m/>
    <m/>
    <s v="MXIXFEIJAOKG"/>
    <m/>
    <m/>
    <m/>
    <n v="2601488"/>
    <s v="Zito Castigo Muchanga"/>
    <x v="5"/>
    <x v="18"/>
    <s v="Muginge"/>
    <m/>
    <m/>
    <m/>
    <m/>
    <m/>
    <m/>
    <s v="Zito Castigo Muchanga"/>
    <s v="874933892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675"/>
    <s v="Sem registo"/>
  </r>
  <r>
    <d v="2026-04-02T00:00:00"/>
    <x v="0"/>
    <m/>
    <m/>
    <m/>
    <n v="420"/>
    <n v="420"/>
    <n v="420"/>
    <n v="0"/>
    <m/>
    <m/>
    <m/>
    <m/>
    <m/>
    <m/>
    <m/>
    <s v="MXIXFEIJAOKG"/>
    <m/>
    <m/>
    <m/>
    <n v="2601488"/>
    <s v="Zito Castigo Muchanga"/>
    <x v="5"/>
    <x v="18"/>
    <s v="Sangue"/>
    <m/>
    <m/>
    <m/>
    <m/>
    <m/>
    <m/>
    <s v="Zito Castigo Muchanga"/>
    <s v="874933892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420"/>
    <s v="Sem registo"/>
  </r>
  <r>
    <d v="2026-04-02T00:00:00"/>
    <x v="1"/>
    <m/>
    <m/>
    <m/>
    <n v="29"/>
    <n v="14.5"/>
    <n v="14.5"/>
    <n v="0"/>
    <m/>
    <m/>
    <m/>
    <m/>
    <m/>
    <m/>
    <m/>
    <s v="AGRIFEMMA01L"/>
    <m/>
    <m/>
    <m/>
    <n v="2601488"/>
    <s v="Zito Castigo Muchanga"/>
    <x v="5"/>
    <x v="18"/>
    <s v="Chimunhuane"/>
    <m/>
    <m/>
    <m/>
    <m/>
    <m/>
    <m/>
    <s v="Zito Castigo Muchanga"/>
    <s v="874933892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4.5"/>
    <s v="Sem registo"/>
  </r>
  <r>
    <d v="2026-04-02T00:00:00"/>
    <x v="1"/>
    <m/>
    <m/>
    <m/>
    <n v="29"/>
    <n v="14.5"/>
    <n v="14.5"/>
    <n v="0"/>
    <m/>
    <m/>
    <m/>
    <m/>
    <m/>
    <m/>
    <m/>
    <s v="AGRIFEMMA01L"/>
    <m/>
    <m/>
    <m/>
    <n v="2601488"/>
    <s v="Zito Castigo Muchanga"/>
    <x v="5"/>
    <x v="18"/>
    <s v="Mandlatimbute"/>
    <m/>
    <m/>
    <m/>
    <m/>
    <m/>
    <m/>
    <s v="Zito Castigo Muchanga"/>
    <s v="874933892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4.5"/>
    <s v="Sem registo"/>
  </r>
  <r>
    <d v="2026-04-02T00:00:00"/>
    <x v="1"/>
    <m/>
    <m/>
    <m/>
    <n v="45"/>
    <n v="22.5"/>
    <n v="22.5"/>
    <n v="0"/>
    <m/>
    <m/>
    <m/>
    <m/>
    <m/>
    <m/>
    <m/>
    <s v="AGRIFEMMA01L"/>
    <m/>
    <m/>
    <m/>
    <n v="2601488"/>
    <s v="Zito Castigo Muchanga"/>
    <x v="5"/>
    <x v="18"/>
    <s v="Muginge"/>
    <m/>
    <m/>
    <m/>
    <m/>
    <m/>
    <m/>
    <s v="Zito Castigo Muchanga"/>
    <s v="874933892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22.5"/>
    <s v="Sem registo"/>
  </r>
  <r>
    <d v="2026-04-02T00:00:00"/>
    <x v="1"/>
    <m/>
    <m/>
    <m/>
    <n v="28"/>
    <n v="14"/>
    <n v="14"/>
    <n v="0"/>
    <m/>
    <m/>
    <m/>
    <m/>
    <m/>
    <m/>
    <m/>
    <s v="AGRIFEMMA01L"/>
    <m/>
    <m/>
    <m/>
    <n v="2601488"/>
    <s v="Zito Castigo Muchanga"/>
    <x v="5"/>
    <x v="18"/>
    <s v="Sangue"/>
    <m/>
    <m/>
    <m/>
    <m/>
    <m/>
    <m/>
    <s v="Zito Castigo Muchanga"/>
    <s v="874933892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4"/>
    <s v="Sem registo"/>
  </r>
  <r>
    <d v="2026-04-02T00:00:00"/>
    <x v="2"/>
    <m/>
    <m/>
    <m/>
    <n v="580"/>
    <n v="580"/>
    <n v="580"/>
    <n v="0"/>
    <m/>
    <m/>
    <m/>
    <m/>
    <m/>
    <m/>
    <m/>
    <s v="SUSSACO"/>
    <m/>
    <m/>
    <m/>
    <n v="2601488"/>
    <s v="Zito Castigo Muchanga"/>
    <x v="5"/>
    <x v="18"/>
    <s v="Chimunhuane"/>
    <m/>
    <m/>
    <m/>
    <m/>
    <m/>
    <m/>
    <s v="Zito Castigo Muchanga"/>
    <s v="874933892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580"/>
    <s v="Sem registo"/>
  </r>
  <r>
    <d v="2026-04-02T00:00:00"/>
    <x v="2"/>
    <m/>
    <m/>
    <m/>
    <n v="580"/>
    <n v="580"/>
    <n v="580"/>
    <n v="0"/>
    <m/>
    <m/>
    <m/>
    <m/>
    <m/>
    <m/>
    <m/>
    <s v="SUSSACO"/>
    <m/>
    <m/>
    <m/>
    <n v="2601488"/>
    <s v="Zito Castigo Muchanga"/>
    <x v="5"/>
    <x v="18"/>
    <s v="Mandlatimbute"/>
    <m/>
    <m/>
    <m/>
    <m/>
    <m/>
    <m/>
    <s v="Zito Castigo Muchanga"/>
    <s v="874933892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580"/>
    <s v="Sem registo"/>
  </r>
  <r>
    <d v="2026-04-02T00:00:00"/>
    <x v="2"/>
    <m/>
    <m/>
    <m/>
    <n v="900"/>
    <n v="900"/>
    <n v="900"/>
    <n v="0"/>
    <m/>
    <m/>
    <m/>
    <m/>
    <m/>
    <m/>
    <m/>
    <s v="SUSSACO"/>
    <m/>
    <m/>
    <m/>
    <n v="2601488"/>
    <s v="Zito Castigo Muchanga"/>
    <x v="5"/>
    <x v="18"/>
    <s v="Muginge"/>
    <m/>
    <m/>
    <m/>
    <m/>
    <m/>
    <m/>
    <s v="Zito Castigo Muchanga"/>
    <s v="874933892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900"/>
    <s v="Sem registo"/>
  </r>
  <r>
    <d v="2026-04-02T00:00:00"/>
    <x v="2"/>
    <m/>
    <m/>
    <m/>
    <n v="560"/>
    <n v="560"/>
    <n v="560"/>
    <n v="0"/>
    <m/>
    <m/>
    <m/>
    <m/>
    <m/>
    <m/>
    <m/>
    <s v="SUSSACO"/>
    <m/>
    <m/>
    <m/>
    <n v="2601488"/>
    <s v="Zito Castigo Muchanga"/>
    <x v="5"/>
    <x v="18"/>
    <s v="Sangue"/>
    <m/>
    <m/>
    <m/>
    <m/>
    <m/>
    <m/>
    <s v="Zito Castigo Muchanga"/>
    <s v="874933892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560"/>
    <s v="Sem registo"/>
  </r>
  <r>
    <d v="2026-04-02T00:00:00"/>
    <x v="3"/>
    <m/>
    <m/>
    <m/>
    <n v="29"/>
    <n v="14.5"/>
    <n v="14.5"/>
    <n v="0"/>
    <m/>
    <m/>
    <m/>
    <m/>
    <m/>
    <m/>
    <m/>
    <s v="AGRIMIDACLORP1L"/>
    <m/>
    <m/>
    <m/>
    <n v="2601488"/>
    <s v="Zito Castigo Muchanga"/>
    <x v="5"/>
    <x v="18"/>
    <s v="Chimunhuane"/>
    <m/>
    <m/>
    <m/>
    <m/>
    <m/>
    <m/>
    <s v="Zito Castigo Muchanga"/>
    <s v="874933892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4.5"/>
    <s v="Sem registo"/>
  </r>
  <r>
    <d v="2026-04-02T00:00:00"/>
    <x v="3"/>
    <m/>
    <m/>
    <m/>
    <n v="29"/>
    <n v="14.5"/>
    <n v="14.5"/>
    <n v="0"/>
    <m/>
    <m/>
    <m/>
    <m/>
    <m/>
    <m/>
    <m/>
    <s v="AGRIMIDACLORP1L"/>
    <m/>
    <m/>
    <m/>
    <n v="2601488"/>
    <s v="Zito Castigo Muchanga"/>
    <x v="5"/>
    <x v="18"/>
    <s v="Mandlatimbute"/>
    <m/>
    <m/>
    <m/>
    <m/>
    <m/>
    <m/>
    <s v="Zito Castigo Muchanga"/>
    <s v="874933892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4.5"/>
    <s v="Sem registo"/>
  </r>
  <r>
    <d v="2026-04-02T00:00:00"/>
    <x v="3"/>
    <m/>
    <m/>
    <m/>
    <n v="45"/>
    <n v="22.5"/>
    <n v="22.5"/>
    <n v="0"/>
    <m/>
    <m/>
    <m/>
    <m/>
    <m/>
    <m/>
    <m/>
    <s v="AGRIMIDACLORP1L"/>
    <m/>
    <m/>
    <m/>
    <n v="2601488"/>
    <s v="Zito Castigo Muchanga"/>
    <x v="5"/>
    <x v="18"/>
    <s v="Muginge"/>
    <m/>
    <m/>
    <m/>
    <m/>
    <m/>
    <m/>
    <s v="Zito Castigo Muchanga"/>
    <s v="874933892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22.5"/>
    <s v="Sem registo"/>
  </r>
  <r>
    <d v="2026-04-02T00:00:00"/>
    <x v="3"/>
    <m/>
    <m/>
    <m/>
    <n v="28"/>
    <n v="14"/>
    <n v="14"/>
    <n v="0"/>
    <m/>
    <m/>
    <m/>
    <m/>
    <m/>
    <m/>
    <m/>
    <s v="AGRIMIDACLORP1L"/>
    <m/>
    <m/>
    <m/>
    <n v="2601488"/>
    <s v="Zito Castigo Muchanga"/>
    <x v="5"/>
    <x v="18"/>
    <s v="Sangue"/>
    <m/>
    <m/>
    <m/>
    <m/>
    <m/>
    <m/>
    <s v="Zito Castigo Muchanga"/>
    <s v="874933892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14"/>
    <s v="Sem registo"/>
  </r>
  <r>
    <d v="2026-04-02T00:00:00"/>
    <x v="4"/>
    <m/>
    <m/>
    <m/>
    <n v="362.5"/>
    <n v="362.5"/>
    <n v="362.5"/>
    <n v="0"/>
    <m/>
    <m/>
    <m/>
    <m/>
    <m/>
    <m/>
    <m/>
    <s v="MXIXMILHOKG"/>
    <m/>
    <m/>
    <m/>
    <n v="2601488"/>
    <s v="Zito Castigo Muchanga"/>
    <x v="5"/>
    <x v="18"/>
    <s v="Chimunhuane"/>
    <m/>
    <m/>
    <m/>
    <m/>
    <m/>
    <m/>
    <s v="Zito Castigo Muchanga"/>
    <s v="874933892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362.5"/>
    <s v="Sem registo"/>
  </r>
  <r>
    <d v="2026-04-02T00:00:00"/>
    <x v="4"/>
    <m/>
    <m/>
    <m/>
    <n v="362.5"/>
    <n v="362.5"/>
    <n v="362.5"/>
    <n v="0"/>
    <m/>
    <m/>
    <m/>
    <m/>
    <m/>
    <m/>
    <m/>
    <s v="MXIXMILHOKG"/>
    <m/>
    <m/>
    <m/>
    <n v="2601488"/>
    <s v="Zito Castigo Muchanga"/>
    <x v="5"/>
    <x v="18"/>
    <s v="Mandlatimbute"/>
    <m/>
    <m/>
    <m/>
    <m/>
    <m/>
    <m/>
    <s v="Zito Castigo Muchanga"/>
    <s v="874933892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362.5"/>
    <s v="Sem registo"/>
  </r>
  <r>
    <d v="2026-04-02T00:00:00"/>
    <x v="4"/>
    <m/>
    <m/>
    <m/>
    <n v="562.5"/>
    <n v="562.5"/>
    <n v="562.5"/>
    <n v="0"/>
    <m/>
    <m/>
    <m/>
    <m/>
    <m/>
    <m/>
    <m/>
    <s v="MXIXMILHOKG"/>
    <m/>
    <m/>
    <m/>
    <n v="2601488"/>
    <s v="Zito Castigo Muchanga"/>
    <x v="5"/>
    <x v="18"/>
    <s v="Muginge"/>
    <m/>
    <m/>
    <m/>
    <m/>
    <m/>
    <m/>
    <s v="Zito Castigo Muchanga"/>
    <s v="874933892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562.5"/>
    <s v="Sem registo"/>
  </r>
  <r>
    <d v="2026-04-02T00:00:00"/>
    <x v="4"/>
    <m/>
    <m/>
    <m/>
    <n v="350"/>
    <n v="350"/>
    <n v="350"/>
    <n v="0"/>
    <m/>
    <m/>
    <m/>
    <m/>
    <m/>
    <m/>
    <m/>
    <s v="MXIXMILHOKG"/>
    <m/>
    <m/>
    <m/>
    <n v="2601488"/>
    <s v="Zito Castigo Muchanga"/>
    <x v="5"/>
    <x v="18"/>
    <s v="Sangue"/>
    <m/>
    <m/>
    <m/>
    <m/>
    <m/>
    <m/>
    <s v="Zito Castigo Muchanga"/>
    <s v="874933892"/>
    <s v="Jose Alberto Macaringue"/>
    <n v="861798330"/>
    <m/>
    <m/>
    <m/>
    <n v="260001"/>
    <m/>
    <m/>
    <m/>
    <m/>
    <m/>
    <m/>
    <m/>
    <m/>
    <m/>
    <m/>
    <m/>
    <m/>
    <m/>
    <m/>
    <m/>
    <m/>
    <m/>
    <n v="0"/>
    <n v="-350"/>
    <s v="Sem registo"/>
  </r>
  <r>
    <d v="2026-04-02T00:00:00"/>
    <x v="0"/>
    <m/>
    <m/>
    <m/>
    <n v="1230"/>
    <n v="1230"/>
    <n v="1230"/>
    <n v="0"/>
    <m/>
    <m/>
    <m/>
    <m/>
    <m/>
    <m/>
    <m/>
    <s v="MXIXFEIJAOKG"/>
    <m/>
    <m/>
    <m/>
    <n v="2601489"/>
    <s v="Zito Domingos"/>
    <x v="1"/>
    <x v="37"/>
    <s v="44HA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230"/>
    <s v="Sem registo"/>
  </r>
  <r>
    <d v="2026-04-02T00:00:00"/>
    <x v="0"/>
    <m/>
    <m/>
    <m/>
    <n v="240"/>
    <n v="240"/>
    <n v="240"/>
    <n v="0"/>
    <m/>
    <m/>
    <m/>
    <m/>
    <m/>
    <m/>
    <m/>
    <s v="MXIXFEIJAOKG"/>
    <m/>
    <m/>
    <m/>
    <n v="2601489"/>
    <s v="Zito Domingos"/>
    <x v="1"/>
    <x v="37"/>
    <s v="B Matadouro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240"/>
    <s v="Sem registo"/>
  </r>
  <r>
    <d v="2026-04-02T00:00:00"/>
    <x v="0"/>
    <m/>
    <m/>
    <m/>
    <n v="285"/>
    <n v="285"/>
    <n v="285"/>
    <n v="0"/>
    <m/>
    <m/>
    <m/>
    <m/>
    <m/>
    <m/>
    <m/>
    <s v="MXIXFEIJAOKG"/>
    <m/>
    <m/>
    <m/>
    <n v="2601489"/>
    <s v="Zito Domingos"/>
    <x v="1"/>
    <x v="37"/>
    <s v="B. Comercial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285"/>
    <s v="Sem registo"/>
  </r>
  <r>
    <d v="2026-04-02T00:00:00"/>
    <x v="0"/>
    <m/>
    <m/>
    <m/>
    <n v="915"/>
    <n v="915"/>
    <n v="915"/>
    <n v="0"/>
    <m/>
    <m/>
    <m/>
    <m/>
    <m/>
    <m/>
    <m/>
    <s v="MXIXFEIJAOKG"/>
    <m/>
    <m/>
    <m/>
    <n v="2601489"/>
    <s v="Zito Domingos"/>
    <x v="1"/>
    <x v="37"/>
    <s v="B. Matadouro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915"/>
    <s v="Sem registo"/>
  </r>
  <r>
    <d v="2026-04-02T00:00:00"/>
    <x v="0"/>
    <m/>
    <m/>
    <m/>
    <n v="135"/>
    <n v="135"/>
    <n v="135"/>
    <n v="0"/>
    <m/>
    <m/>
    <m/>
    <m/>
    <m/>
    <m/>
    <m/>
    <s v="MXIXFEIJAOKG"/>
    <m/>
    <m/>
    <m/>
    <n v="2601489"/>
    <s v="Zito Domingos"/>
    <x v="1"/>
    <x v="37"/>
    <s v="Baptine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35"/>
    <s v="Sem registo"/>
  </r>
  <r>
    <d v="2026-04-02T00:00:00"/>
    <x v="0"/>
    <m/>
    <m/>
    <m/>
    <n v="735"/>
    <n v="735"/>
    <n v="735"/>
    <n v="0"/>
    <m/>
    <m/>
    <m/>
    <m/>
    <m/>
    <m/>
    <m/>
    <s v="MXIXFEIJAOKG"/>
    <m/>
    <m/>
    <m/>
    <n v="2601489"/>
    <s v="Zito Domingos"/>
    <x v="1"/>
    <x v="37"/>
    <s v="Bloco 5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735"/>
    <s v="Sem registo"/>
  </r>
  <r>
    <d v="2026-04-02T00:00:00"/>
    <x v="0"/>
    <m/>
    <m/>
    <m/>
    <n v="1275"/>
    <n v="1275"/>
    <n v="1275"/>
    <n v="0"/>
    <m/>
    <m/>
    <m/>
    <m/>
    <m/>
    <m/>
    <m/>
    <s v="MXIXFEIJAOKG"/>
    <m/>
    <m/>
    <m/>
    <n v="2601489"/>
    <s v="Zito Domingos"/>
    <x v="1"/>
    <x v="37"/>
    <s v="Chavane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275"/>
    <s v="Sem registo"/>
  </r>
  <r>
    <d v="2026-04-02T00:00:00"/>
    <x v="0"/>
    <m/>
    <m/>
    <m/>
    <n v="105"/>
    <n v="105"/>
    <n v="105"/>
    <n v="0"/>
    <m/>
    <m/>
    <m/>
    <m/>
    <m/>
    <m/>
    <m/>
    <s v="MXIXFEIJAOKG"/>
    <m/>
    <m/>
    <m/>
    <n v="2601489"/>
    <s v="Zito Domingos"/>
    <x v="1"/>
    <x v="37"/>
    <s v="Corrumana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05"/>
    <s v="Sem registo"/>
  </r>
  <r>
    <d v="2026-04-02T00:00:00"/>
    <x v="0"/>
    <m/>
    <m/>
    <m/>
    <n v="705"/>
    <n v="705"/>
    <n v="705"/>
    <n v="0"/>
    <m/>
    <m/>
    <m/>
    <m/>
    <m/>
    <m/>
    <m/>
    <s v="MXIXFEIJAOKG"/>
    <m/>
    <m/>
    <m/>
    <n v="2601489"/>
    <s v="Zito Domingos"/>
    <x v="1"/>
    <x v="37"/>
    <s v="Daimane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705"/>
    <s v="Sem registo"/>
  </r>
  <r>
    <d v="2026-04-02T00:00:00"/>
    <x v="0"/>
    <m/>
    <m/>
    <m/>
    <n v="450"/>
    <n v="450"/>
    <n v="450"/>
    <n v="0"/>
    <m/>
    <m/>
    <m/>
    <m/>
    <m/>
    <m/>
    <m/>
    <s v="MXIXFEIJAOKG"/>
    <m/>
    <m/>
    <m/>
    <n v="2601489"/>
    <s v="Zito Domingos"/>
    <x v="1"/>
    <x v="37"/>
    <s v="Gavaza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450"/>
    <s v="Sem registo"/>
  </r>
  <r>
    <d v="2026-04-02T00:00:00"/>
    <x v="0"/>
    <m/>
    <m/>
    <m/>
    <n v="330"/>
    <n v="330"/>
    <n v="330"/>
    <n v="0"/>
    <m/>
    <m/>
    <m/>
    <m/>
    <m/>
    <m/>
    <m/>
    <s v="MXIXFEIJAOKG"/>
    <m/>
    <m/>
    <m/>
    <n v="2601489"/>
    <s v="Zito Domingos"/>
    <x v="1"/>
    <x v="37"/>
    <s v="Godjua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330"/>
    <s v="Sem registo"/>
  </r>
  <r>
    <d v="2026-04-02T00:00:00"/>
    <x v="0"/>
    <m/>
    <m/>
    <m/>
    <n v="630"/>
    <n v="630"/>
    <n v="630"/>
    <n v="0"/>
    <m/>
    <m/>
    <m/>
    <m/>
    <m/>
    <m/>
    <m/>
    <s v="MXIXFEIJAOKG"/>
    <m/>
    <m/>
    <m/>
    <n v="2601489"/>
    <s v="Zito Domingos"/>
    <x v="1"/>
    <x v="37"/>
    <s v="Langa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630"/>
    <s v="Sem registo"/>
  </r>
  <r>
    <d v="2026-04-02T00:00:00"/>
    <x v="0"/>
    <m/>
    <m/>
    <m/>
    <n v="165"/>
    <n v="165"/>
    <n v="165"/>
    <n v="0"/>
    <m/>
    <m/>
    <m/>
    <m/>
    <m/>
    <m/>
    <m/>
    <s v="MXIXFEIJAOKG"/>
    <m/>
    <m/>
    <m/>
    <n v="2601489"/>
    <s v="Zito Domingos"/>
    <x v="1"/>
    <x v="37"/>
    <s v="Ligongolo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65"/>
    <s v="Sem registo"/>
  </r>
  <r>
    <d v="2026-04-02T00:00:00"/>
    <x v="0"/>
    <m/>
    <m/>
    <m/>
    <n v="930"/>
    <n v="930"/>
    <n v="930"/>
    <n v="0"/>
    <m/>
    <m/>
    <m/>
    <m/>
    <m/>
    <m/>
    <m/>
    <s v="MXIXFEIJAOKG"/>
    <m/>
    <m/>
    <m/>
    <n v="2601489"/>
    <s v="Zito Domingos"/>
    <x v="1"/>
    <x v="37"/>
    <s v="Magawane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930"/>
    <s v="Sem registo"/>
  </r>
  <r>
    <d v="2026-04-02T00:00:00"/>
    <x v="0"/>
    <m/>
    <m/>
    <m/>
    <n v="270"/>
    <n v="270"/>
    <n v="270"/>
    <n v="0"/>
    <m/>
    <m/>
    <m/>
    <m/>
    <m/>
    <m/>
    <m/>
    <s v="MXIXFEIJAOKG"/>
    <m/>
    <m/>
    <m/>
    <n v="2601489"/>
    <s v="Zito Domingos"/>
    <x v="1"/>
    <x v="37"/>
    <s v="Mahungo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270"/>
    <s v="Sem registo"/>
  </r>
  <r>
    <d v="2026-04-02T00:00:00"/>
    <x v="0"/>
    <m/>
    <m/>
    <m/>
    <n v="2055"/>
    <n v="2055"/>
    <n v="2055"/>
    <n v="0"/>
    <m/>
    <m/>
    <m/>
    <m/>
    <m/>
    <m/>
    <m/>
    <s v="MXIXFEIJAOKG"/>
    <m/>
    <m/>
    <m/>
    <n v="2601489"/>
    <s v="Zito Domingos"/>
    <x v="1"/>
    <x v="37"/>
    <s v="Mavunguane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2055"/>
    <s v="Sem registo"/>
  </r>
  <r>
    <d v="2026-04-02T00:00:00"/>
    <x v="0"/>
    <m/>
    <m/>
    <m/>
    <n v="945"/>
    <n v="945"/>
    <n v="945"/>
    <n v="0"/>
    <m/>
    <m/>
    <m/>
    <m/>
    <m/>
    <m/>
    <m/>
    <s v="MXIXFEIJAOKG"/>
    <m/>
    <m/>
    <m/>
    <n v="2601489"/>
    <s v="Zito Domingos"/>
    <x v="1"/>
    <x v="37"/>
    <s v="Missau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945"/>
    <s v="Sem registo"/>
  </r>
  <r>
    <d v="2026-04-02T00:00:00"/>
    <x v="0"/>
    <m/>
    <m/>
    <m/>
    <n v="435"/>
    <n v="435"/>
    <n v="435"/>
    <n v="0"/>
    <m/>
    <m/>
    <m/>
    <m/>
    <m/>
    <m/>
    <m/>
    <s v="MXIXFEIJAOKG"/>
    <m/>
    <m/>
    <m/>
    <n v="2601489"/>
    <s v="Zito Domingos"/>
    <x v="1"/>
    <x v="37"/>
    <s v="Mukakaza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435"/>
    <s v="Sem registo"/>
  </r>
  <r>
    <d v="2026-04-02T00:00:00"/>
    <x v="0"/>
    <m/>
    <m/>
    <m/>
    <n v="465"/>
    <n v="465"/>
    <n v="465"/>
    <n v="0"/>
    <m/>
    <m/>
    <m/>
    <m/>
    <m/>
    <m/>
    <m/>
    <s v="MXIXFEIJAOKG"/>
    <m/>
    <m/>
    <m/>
    <n v="2601489"/>
    <s v="Zito Domingos"/>
    <x v="1"/>
    <x v="37"/>
    <s v="Ndindiza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465"/>
    <s v="Sem registo"/>
  </r>
  <r>
    <d v="2026-04-02T00:00:00"/>
    <x v="0"/>
    <m/>
    <m/>
    <m/>
    <n v="465"/>
    <n v="465"/>
    <n v="465"/>
    <n v="0"/>
    <m/>
    <m/>
    <m/>
    <m/>
    <m/>
    <m/>
    <m/>
    <s v="MXIXFEIJAOKG"/>
    <m/>
    <m/>
    <m/>
    <n v="2601489"/>
    <s v="Zito Domingos"/>
    <x v="1"/>
    <x v="37"/>
    <s v="Pfucani Varrime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465"/>
    <s v="Sem registo"/>
  </r>
  <r>
    <d v="2026-04-02T00:00:00"/>
    <x v="0"/>
    <m/>
    <m/>
    <m/>
    <n v="330"/>
    <n v="330"/>
    <n v="330"/>
    <n v="0"/>
    <m/>
    <m/>
    <m/>
    <m/>
    <m/>
    <m/>
    <m/>
    <s v="MXIXFEIJAOKG"/>
    <m/>
    <m/>
    <m/>
    <n v="2601489"/>
    <s v="Zito Domingos"/>
    <x v="1"/>
    <x v="37"/>
    <s v="Valha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330"/>
    <s v="Sem registo"/>
  </r>
  <r>
    <d v="2026-04-02T00:00:00"/>
    <x v="1"/>
    <m/>
    <m/>
    <m/>
    <n v="82"/>
    <n v="41"/>
    <n v="41"/>
    <n v="0"/>
    <m/>
    <m/>
    <m/>
    <m/>
    <m/>
    <m/>
    <m/>
    <s v="AGRIFEMMA01L"/>
    <m/>
    <m/>
    <m/>
    <n v="2601489"/>
    <s v="Zito Domingos"/>
    <x v="1"/>
    <x v="37"/>
    <s v="44HA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41"/>
    <s v="Sem registo"/>
  </r>
  <r>
    <d v="2026-04-02T00:00:00"/>
    <x v="1"/>
    <m/>
    <m/>
    <m/>
    <n v="16"/>
    <n v="8"/>
    <n v="8"/>
    <n v="0"/>
    <m/>
    <m/>
    <m/>
    <m/>
    <m/>
    <m/>
    <m/>
    <s v="AGRIFEMMA01L"/>
    <m/>
    <m/>
    <m/>
    <n v="2601489"/>
    <s v="Zito Domingos"/>
    <x v="1"/>
    <x v="37"/>
    <s v="B Matadouro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8"/>
    <s v="Sem registo"/>
  </r>
  <r>
    <d v="2026-04-02T00:00:00"/>
    <x v="1"/>
    <m/>
    <m/>
    <m/>
    <n v="19"/>
    <n v="9.5"/>
    <n v="9.5"/>
    <n v="0"/>
    <m/>
    <m/>
    <m/>
    <m/>
    <m/>
    <m/>
    <m/>
    <s v="AGRIFEMMA01L"/>
    <m/>
    <m/>
    <m/>
    <n v="2601489"/>
    <s v="Zito Domingos"/>
    <x v="1"/>
    <x v="37"/>
    <s v="B. Comercial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9.5"/>
    <s v="Sem registo"/>
  </r>
  <r>
    <d v="2026-04-02T00:00:00"/>
    <x v="1"/>
    <m/>
    <m/>
    <m/>
    <n v="61"/>
    <n v="30.5"/>
    <n v="30.5"/>
    <n v="0"/>
    <m/>
    <m/>
    <m/>
    <m/>
    <m/>
    <m/>
    <m/>
    <s v="AGRIFEMMA01L"/>
    <m/>
    <m/>
    <m/>
    <n v="2601489"/>
    <s v="Zito Domingos"/>
    <x v="1"/>
    <x v="37"/>
    <s v="B. Matadouro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30.5"/>
    <s v="Sem registo"/>
  </r>
  <r>
    <d v="2026-04-02T00:00:00"/>
    <x v="1"/>
    <m/>
    <m/>
    <m/>
    <n v="9"/>
    <n v="4.5"/>
    <n v="4.5"/>
    <n v="0"/>
    <m/>
    <m/>
    <m/>
    <m/>
    <m/>
    <m/>
    <m/>
    <s v="AGRIFEMMA01L"/>
    <m/>
    <m/>
    <m/>
    <n v="2601489"/>
    <s v="Zito Domingos"/>
    <x v="1"/>
    <x v="37"/>
    <s v="Baptine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4.5"/>
    <s v="Sem registo"/>
  </r>
  <r>
    <d v="2026-04-02T00:00:00"/>
    <x v="1"/>
    <m/>
    <m/>
    <m/>
    <n v="49"/>
    <n v="24.5"/>
    <n v="24.5"/>
    <n v="0"/>
    <m/>
    <m/>
    <m/>
    <m/>
    <m/>
    <m/>
    <m/>
    <s v="AGRIFEMMA01L"/>
    <m/>
    <m/>
    <m/>
    <n v="2601489"/>
    <s v="Zito Domingos"/>
    <x v="1"/>
    <x v="37"/>
    <s v="Bloco 5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24.5"/>
    <s v="Sem registo"/>
  </r>
  <r>
    <d v="2026-04-02T00:00:00"/>
    <x v="1"/>
    <m/>
    <m/>
    <m/>
    <n v="85"/>
    <n v="42.5"/>
    <n v="42.5"/>
    <n v="0"/>
    <m/>
    <m/>
    <m/>
    <m/>
    <m/>
    <m/>
    <m/>
    <s v="AGRIFEMMA01L"/>
    <m/>
    <m/>
    <m/>
    <n v="2601489"/>
    <s v="Zito Domingos"/>
    <x v="1"/>
    <x v="37"/>
    <s v="Chavane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42.5"/>
    <s v="Sem registo"/>
  </r>
  <r>
    <d v="2026-04-02T00:00:00"/>
    <x v="1"/>
    <m/>
    <m/>
    <m/>
    <n v="7"/>
    <n v="3.5"/>
    <n v="3.5"/>
    <n v="0"/>
    <m/>
    <m/>
    <m/>
    <m/>
    <m/>
    <m/>
    <m/>
    <s v="AGRIFEMMA01L"/>
    <m/>
    <m/>
    <m/>
    <n v="2601489"/>
    <s v="Zito Domingos"/>
    <x v="1"/>
    <x v="37"/>
    <s v="Corrumana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3.5"/>
    <s v="Sem registo"/>
  </r>
  <r>
    <d v="2026-04-02T00:00:00"/>
    <x v="1"/>
    <m/>
    <m/>
    <m/>
    <n v="47"/>
    <n v="23.5"/>
    <n v="23.5"/>
    <n v="0"/>
    <m/>
    <m/>
    <m/>
    <m/>
    <m/>
    <m/>
    <m/>
    <s v="AGRIFEMMA01L"/>
    <m/>
    <m/>
    <m/>
    <n v="2601489"/>
    <s v="Zito Domingos"/>
    <x v="1"/>
    <x v="37"/>
    <s v="Daimane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23.5"/>
    <s v="Sem registo"/>
  </r>
  <r>
    <d v="2026-04-02T00:00:00"/>
    <x v="1"/>
    <m/>
    <m/>
    <m/>
    <n v="30"/>
    <n v="15"/>
    <n v="15"/>
    <n v="0"/>
    <m/>
    <m/>
    <m/>
    <m/>
    <m/>
    <m/>
    <m/>
    <s v="AGRIFEMMA01L"/>
    <m/>
    <m/>
    <m/>
    <n v="2601489"/>
    <s v="Zito Domingos"/>
    <x v="1"/>
    <x v="37"/>
    <s v="Gavaza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5"/>
    <s v="Sem registo"/>
  </r>
  <r>
    <d v="2026-04-02T00:00:00"/>
    <x v="1"/>
    <m/>
    <m/>
    <m/>
    <n v="22"/>
    <n v="11"/>
    <n v="11"/>
    <n v="0"/>
    <m/>
    <m/>
    <m/>
    <m/>
    <m/>
    <m/>
    <m/>
    <s v="AGRIFEMMA01L"/>
    <m/>
    <m/>
    <m/>
    <n v="2601489"/>
    <s v="Zito Domingos"/>
    <x v="1"/>
    <x v="37"/>
    <s v="Godjua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1"/>
    <s v="Sem registo"/>
  </r>
  <r>
    <d v="2026-04-02T00:00:00"/>
    <x v="1"/>
    <m/>
    <m/>
    <m/>
    <n v="42"/>
    <n v="21"/>
    <n v="21"/>
    <n v="0"/>
    <m/>
    <m/>
    <m/>
    <m/>
    <m/>
    <m/>
    <m/>
    <s v="AGRIFEMMA01L"/>
    <m/>
    <m/>
    <m/>
    <n v="2601489"/>
    <s v="Zito Domingos"/>
    <x v="1"/>
    <x v="37"/>
    <s v="Langa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21"/>
    <s v="Sem registo"/>
  </r>
  <r>
    <d v="2026-04-02T00:00:00"/>
    <x v="1"/>
    <m/>
    <m/>
    <m/>
    <n v="11"/>
    <n v="5.5"/>
    <n v="5.5"/>
    <n v="0"/>
    <m/>
    <m/>
    <m/>
    <m/>
    <m/>
    <m/>
    <m/>
    <s v="AGRIFEMMA01L"/>
    <m/>
    <m/>
    <m/>
    <n v="2601489"/>
    <s v="Zito Domingos"/>
    <x v="1"/>
    <x v="37"/>
    <s v="Ligongolo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5.5"/>
    <s v="Sem registo"/>
  </r>
  <r>
    <d v="2026-04-02T00:00:00"/>
    <x v="1"/>
    <m/>
    <m/>
    <m/>
    <n v="62"/>
    <n v="31"/>
    <n v="31"/>
    <n v="0"/>
    <m/>
    <m/>
    <m/>
    <m/>
    <m/>
    <m/>
    <m/>
    <s v="AGRIFEMMA01L"/>
    <m/>
    <m/>
    <m/>
    <n v="2601489"/>
    <s v="Zito Domingos"/>
    <x v="1"/>
    <x v="37"/>
    <s v="Magawane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31"/>
    <s v="Sem registo"/>
  </r>
  <r>
    <d v="2026-04-02T00:00:00"/>
    <x v="1"/>
    <m/>
    <m/>
    <m/>
    <n v="18"/>
    <n v="9"/>
    <n v="9"/>
    <n v="0"/>
    <m/>
    <m/>
    <m/>
    <m/>
    <m/>
    <m/>
    <m/>
    <s v="AGRIFEMMA01L"/>
    <m/>
    <m/>
    <m/>
    <n v="2601489"/>
    <s v="Zito Domingos"/>
    <x v="1"/>
    <x v="37"/>
    <s v="Mahungo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9"/>
    <s v="Sem registo"/>
  </r>
  <r>
    <d v="2026-04-02T00:00:00"/>
    <x v="1"/>
    <m/>
    <m/>
    <m/>
    <n v="137"/>
    <n v="68.5"/>
    <n v="68.5"/>
    <n v="0"/>
    <m/>
    <m/>
    <m/>
    <m/>
    <m/>
    <m/>
    <m/>
    <s v="AGRIFEMMA01L"/>
    <m/>
    <m/>
    <m/>
    <n v="2601489"/>
    <s v="Zito Domingos"/>
    <x v="1"/>
    <x v="37"/>
    <s v="Mavunguane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68.5"/>
    <s v="Sem registo"/>
  </r>
  <r>
    <d v="2026-04-02T00:00:00"/>
    <x v="1"/>
    <m/>
    <m/>
    <m/>
    <n v="63"/>
    <n v="31.5"/>
    <n v="31.5"/>
    <n v="0"/>
    <m/>
    <m/>
    <m/>
    <m/>
    <m/>
    <m/>
    <m/>
    <s v="AGRIFEMMA01L"/>
    <m/>
    <m/>
    <m/>
    <n v="2601489"/>
    <s v="Zito Domingos"/>
    <x v="1"/>
    <x v="37"/>
    <s v="Missau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31.5"/>
    <s v="Sem registo"/>
  </r>
  <r>
    <d v="2026-04-02T00:00:00"/>
    <x v="1"/>
    <m/>
    <m/>
    <m/>
    <n v="29"/>
    <n v="14.5"/>
    <n v="14.5"/>
    <n v="0"/>
    <m/>
    <m/>
    <m/>
    <m/>
    <m/>
    <m/>
    <m/>
    <s v="AGRIFEMMA01L"/>
    <m/>
    <m/>
    <m/>
    <n v="2601489"/>
    <s v="Zito Domingos"/>
    <x v="1"/>
    <x v="37"/>
    <s v="Mukakaza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4.5"/>
    <s v="Sem registo"/>
  </r>
  <r>
    <d v="2026-04-02T00:00:00"/>
    <x v="1"/>
    <m/>
    <m/>
    <m/>
    <n v="31"/>
    <n v="15.5"/>
    <n v="15.5"/>
    <n v="0"/>
    <m/>
    <m/>
    <m/>
    <m/>
    <m/>
    <m/>
    <m/>
    <s v="AGRIFEMMA01L"/>
    <m/>
    <m/>
    <m/>
    <n v="2601489"/>
    <s v="Zito Domingos"/>
    <x v="1"/>
    <x v="37"/>
    <s v="Ndindiza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5.5"/>
    <s v="Sem registo"/>
  </r>
  <r>
    <d v="2026-04-02T00:00:00"/>
    <x v="1"/>
    <m/>
    <m/>
    <m/>
    <n v="31"/>
    <n v="15.5"/>
    <n v="15.5"/>
    <n v="0"/>
    <m/>
    <m/>
    <m/>
    <m/>
    <m/>
    <m/>
    <m/>
    <s v="AGRIFEMMA01L"/>
    <m/>
    <m/>
    <m/>
    <n v="2601489"/>
    <s v="Zito Domingos"/>
    <x v="1"/>
    <x v="37"/>
    <s v="Pfucani Varrime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5.5"/>
    <s v="Sem registo"/>
  </r>
  <r>
    <d v="2026-04-02T00:00:00"/>
    <x v="1"/>
    <m/>
    <m/>
    <m/>
    <n v="22"/>
    <n v="11"/>
    <n v="11"/>
    <n v="0"/>
    <m/>
    <m/>
    <m/>
    <m/>
    <m/>
    <m/>
    <m/>
    <s v="AGRIFEMMA01L"/>
    <m/>
    <m/>
    <m/>
    <n v="2601489"/>
    <s v="Zito Domingos"/>
    <x v="1"/>
    <x v="37"/>
    <s v="Valha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1"/>
    <s v="Sem registo"/>
  </r>
  <r>
    <d v="2026-04-02T00:00:00"/>
    <x v="2"/>
    <m/>
    <m/>
    <m/>
    <n v="1640"/>
    <n v="1640"/>
    <n v="1640"/>
    <n v="0"/>
    <m/>
    <m/>
    <m/>
    <m/>
    <m/>
    <m/>
    <m/>
    <s v="SUSSACO"/>
    <m/>
    <m/>
    <m/>
    <n v="2601489"/>
    <s v="Zito Domingos"/>
    <x v="1"/>
    <x v="37"/>
    <s v="44HA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640"/>
    <s v="Sem registo"/>
  </r>
  <r>
    <d v="2026-04-02T00:00:00"/>
    <x v="2"/>
    <m/>
    <m/>
    <m/>
    <n v="320"/>
    <n v="320"/>
    <n v="320"/>
    <n v="0"/>
    <m/>
    <m/>
    <m/>
    <m/>
    <m/>
    <m/>
    <m/>
    <s v="SUSSACO"/>
    <m/>
    <m/>
    <m/>
    <n v="2601489"/>
    <s v="Zito Domingos"/>
    <x v="1"/>
    <x v="37"/>
    <s v="B Matadouro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320"/>
    <s v="Sem registo"/>
  </r>
  <r>
    <d v="2026-04-02T00:00:00"/>
    <x v="2"/>
    <m/>
    <m/>
    <m/>
    <n v="380"/>
    <n v="380"/>
    <n v="380"/>
    <n v="0"/>
    <m/>
    <m/>
    <m/>
    <m/>
    <m/>
    <m/>
    <m/>
    <s v="SUSSACO"/>
    <m/>
    <m/>
    <m/>
    <n v="2601489"/>
    <s v="Zito Domingos"/>
    <x v="1"/>
    <x v="37"/>
    <s v="B. Comercial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380"/>
    <s v="Sem registo"/>
  </r>
  <r>
    <d v="2026-04-02T00:00:00"/>
    <x v="2"/>
    <m/>
    <m/>
    <m/>
    <n v="1220"/>
    <n v="1220"/>
    <n v="1220"/>
    <n v="0"/>
    <m/>
    <m/>
    <m/>
    <m/>
    <m/>
    <m/>
    <m/>
    <s v="SUSSACO"/>
    <m/>
    <m/>
    <m/>
    <n v="2601489"/>
    <s v="Zito Domingos"/>
    <x v="1"/>
    <x v="37"/>
    <s v="B. Matadouro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220"/>
    <s v="Sem registo"/>
  </r>
  <r>
    <d v="2026-04-02T00:00:00"/>
    <x v="2"/>
    <m/>
    <m/>
    <m/>
    <n v="180"/>
    <n v="180"/>
    <n v="180"/>
    <n v="0"/>
    <m/>
    <m/>
    <m/>
    <m/>
    <m/>
    <m/>
    <m/>
    <s v="SUSSACO"/>
    <m/>
    <m/>
    <m/>
    <n v="2601489"/>
    <s v="Zito Domingos"/>
    <x v="1"/>
    <x v="37"/>
    <s v="Baptine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80"/>
    <s v="Sem registo"/>
  </r>
  <r>
    <d v="2026-04-02T00:00:00"/>
    <x v="2"/>
    <m/>
    <m/>
    <m/>
    <n v="980"/>
    <n v="980"/>
    <n v="980"/>
    <n v="0"/>
    <m/>
    <m/>
    <m/>
    <m/>
    <m/>
    <m/>
    <m/>
    <s v="SUSSACO"/>
    <m/>
    <m/>
    <m/>
    <n v="2601489"/>
    <s v="Zito Domingos"/>
    <x v="1"/>
    <x v="37"/>
    <s v="Bloco 5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980"/>
    <s v="Sem registo"/>
  </r>
  <r>
    <d v="2026-04-02T00:00:00"/>
    <x v="2"/>
    <m/>
    <m/>
    <m/>
    <n v="1700"/>
    <n v="1700"/>
    <n v="1700"/>
    <n v="0"/>
    <m/>
    <m/>
    <m/>
    <m/>
    <m/>
    <m/>
    <m/>
    <s v="SUSSACO"/>
    <m/>
    <m/>
    <m/>
    <n v="2601489"/>
    <s v="Zito Domingos"/>
    <x v="1"/>
    <x v="37"/>
    <s v="Chavane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700"/>
    <s v="Sem registo"/>
  </r>
  <r>
    <d v="2026-04-02T00:00:00"/>
    <x v="2"/>
    <m/>
    <m/>
    <m/>
    <n v="140"/>
    <n v="140"/>
    <n v="140"/>
    <n v="0"/>
    <m/>
    <m/>
    <m/>
    <m/>
    <m/>
    <m/>
    <m/>
    <s v="SUSSACO"/>
    <m/>
    <m/>
    <m/>
    <n v="2601489"/>
    <s v="Zito Domingos"/>
    <x v="1"/>
    <x v="37"/>
    <s v="Corrumana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40"/>
    <s v="Sem registo"/>
  </r>
  <r>
    <d v="2026-04-02T00:00:00"/>
    <x v="2"/>
    <m/>
    <m/>
    <m/>
    <n v="940"/>
    <n v="940"/>
    <n v="940"/>
    <n v="0"/>
    <m/>
    <m/>
    <m/>
    <m/>
    <m/>
    <m/>
    <m/>
    <s v="SUSSACO"/>
    <m/>
    <m/>
    <m/>
    <n v="2601489"/>
    <s v="Zito Domingos"/>
    <x v="1"/>
    <x v="37"/>
    <s v="Daimane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940"/>
    <s v="Sem registo"/>
  </r>
  <r>
    <d v="2026-04-02T00:00:00"/>
    <x v="2"/>
    <m/>
    <m/>
    <m/>
    <n v="600"/>
    <n v="600"/>
    <n v="600"/>
    <n v="0"/>
    <m/>
    <m/>
    <m/>
    <m/>
    <m/>
    <m/>
    <m/>
    <s v="SUSSACO"/>
    <m/>
    <m/>
    <m/>
    <n v="2601489"/>
    <s v="Zito Domingos"/>
    <x v="1"/>
    <x v="37"/>
    <s v="Gavaza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600"/>
    <s v="Sem registo"/>
  </r>
  <r>
    <d v="2026-04-02T00:00:00"/>
    <x v="2"/>
    <m/>
    <m/>
    <m/>
    <n v="440"/>
    <n v="440"/>
    <n v="440"/>
    <n v="0"/>
    <m/>
    <m/>
    <m/>
    <m/>
    <m/>
    <m/>
    <m/>
    <s v="SUSSACO"/>
    <m/>
    <m/>
    <m/>
    <n v="2601489"/>
    <s v="Zito Domingos"/>
    <x v="1"/>
    <x v="37"/>
    <s v="Godjua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440"/>
    <s v="Sem registo"/>
  </r>
  <r>
    <d v="2026-04-02T00:00:00"/>
    <x v="2"/>
    <m/>
    <m/>
    <m/>
    <n v="840"/>
    <n v="840"/>
    <n v="840"/>
    <n v="0"/>
    <m/>
    <m/>
    <m/>
    <m/>
    <m/>
    <m/>
    <m/>
    <s v="SUSSACO"/>
    <m/>
    <m/>
    <m/>
    <n v="2601489"/>
    <s v="Zito Domingos"/>
    <x v="1"/>
    <x v="37"/>
    <s v="Langa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840"/>
    <s v="Sem registo"/>
  </r>
  <r>
    <d v="2026-04-02T00:00:00"/>
    <x v="2"/>
    <m/>
    <m/>
    <m/>
    <n v="220"/>
    <n v="220"/>
    <n v="220"/>
    <n v="0"/>
    <m/>
    <m/>
    <m/>
    <m/>
    <m/>
    <m/>
    <m/>
    <s v="SUSSACO"/>
    <m/>
    <m/>
    <m/>
    <n v="2601489"/>
    <s v="Zito Domingos"/>
    <x v="1"/>
    <x v="37"/>
    <s v="Ligongolo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220"/>
    <s v="Sem registo"/>
  </r>
  <r>
    <d v="2026-04-02T00:00:00"/>
    <x v="2"/>
    <m/>
    <m/>
    <m/>
    <n v="1240"/>
    <n v="1240"/>
    <n v="1240"/>
    <n v="0"/>
    <m/>
    <m/>
    <m/>
    <m/>
    <m/>
    <m/>
    <m/>
    <s v="SUSSACO"/>
    <m/>
    <m/>
    <m/>
    <n v="2601489"/>
    <s v="Zito Domingos"/>
    <x v="1"/>
    <x v="37"/>
    <s v="Magawane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240"/>
    <s v="Sem registo"/>
  </r>
  <r>
    <d v="2026-04-02T00:00:00"/>
    <x v="2"/>
    <m/>
    <m/>
    <m/>
    <n v="360"/>
    <n v="360"/>
    <n v="360"/>
    <n v="0"/>
    <m/>
    <m/>
    <m/>
    <m/>
    <m/>
    <m/>
    <m/>
    <s v="SUSSACO"/>
    <m/>
    <m/>
    <m/>
    <n v="2601489"/>
    <s v="Zito Domingos"/>
    <x v="1"/>
    <x v="37"/>
    <s v="Mahungo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360"/>
    <s v="Sem registo"/>
  </r>
  <r>
    <d v="2026-04-02T00:00:00"/>
    <x v="2"/>
    <m/>
    <m/>
    <m/>
    <n v="2740"/>
    <n v="2740"/>
    <n v="2740"/>
    <n v="0"/>
    <m/>
    <m/>
    <m/>
    <m/>
    <m/>
    <m/>
    <m/>
    <s v="SUSSACO"/>
    <m/>
    <m/>
    <m/>
    <n v="2601489"/>
    <s v="Zito Domingos"/>
    <x v="1"/>
    <x v="37"/>
    <s v="Mavunguane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2740"/>
    <s v="Sem registo"/>
  </r>
  <r>
    <d v="2026-04-02T00:00:00"/>
    <x v="2"/>
    <m/>
    <m/>
    <m/>
    <n v="1260"/>
    <n v="1260"/>
    <n v="1260"/>
    <n v="0"/>
    <m/>
    <m/>
    <m/>
    <m/>
    <m/>
    <m/>
    <m/>
    <s v="SUSSACO"/>
    <m/>
    <m/>
    <m/>
    <n v="2601489"/>
    <s v="Zito Domingos"/>
    <x v="1"/>
    <x v="37"/>
    <s v="Missau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260"/>
    <s v="Sem registo"/>
  </r>
  <r>
    <d v="2026-04-02T00:00:00"/>
    <x v="2"/>
    <m/>
    <m/>
    <m/>
    <n v="580"/>
    <n v="580"/>
    <n v="580"/>
    <n v="0"/>
    <m/>
    <m/>
    <m/>
    <m/>
    <m/>
    <m/>
    <m/>
    <s v="SUSSACO"/>
    <m/>
    <m/>
    <m/>
    <n v="2601489"/>
    <s v="Zito Domingos"/>
    <x v="1"/>
    <x v="37"/>
    <s v="Mukakaza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580"/>
    <s v="Sem registo"/>
  </r>
  <r>
    <d v="2026-04-02T00:00:00"/>
    <x v="2"/>
    <m/>
    <m/>
    <m/>
    <n v="620"/>
    <n v="620"/>
    <n v="620"/>
    <n v="0"/>
    <m/>
    <m/>
    <m/>
    <m/>
    <m/>
    <m/>
    <m/>
    <s v="SUSSACO"/>
    <m/>
    <m/>
    <m/>
    <n v="2601489"/>
    <s v="Zito Domingos"/>
    <x v="1"/>
    <x v="37"/>
    <s v="Ndindiza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620"/>
    <s v="Sem registo"/>
  </r>
  <r>
    <d v="2026-04-02T00:00:00"/>
    <x v="2"/>
    <m/>
    <m/>
    <m/>
    <n v="620"/>
    <n v="620"/>
    <n v="620"/>
    <n v="0"/>
    <m/>
    <m/>
    <m/>
    <m/>
    <m/>
    <m/>
    <m/>
    <s v="SUSSACO"/>
    <m/>
    <m/>
    <m/>
    <n v="2601489"/>
    <s v="Zito Domingos"/>
    <x v="1"/>
    <x v="37"/>
    <s v="Pfucani Varrime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620"/>
    <s v="Sem registo"/>
  </r>
  <r>
    <d v="2026-04-02T00:00:00"/>
    <x v="2"/>
    <m/>
    <m/>
    <m/>
    <n v="440"/>
    <n v="440"/>
    <n v="440"/>
    <n v="0"/>
    <m/>
    <m/>
    <m/>
    <m/>
    <m/>
    <m/>
    <m/>
    <s v="SUSSACO"/>
    <m/>
    <m/>
    <m/>
    <n v="2601489"/>
    <s v="Zito Domingos"/>
    <x v="1"/>
    <x v="37"/>
    <s v="Valha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440"/>
    <s v="Sem registo"/>
  </r>
  <r>
    <d v="2026-04-02T00:00:00"/>
    <x v="3"/>
    <m/>
    <m/>
    <m/>
    <n v="82"/>
    <n v="41"/>
    <n v="41"/>
    <n v="0"/>
    <m/>
    <m/>
    <m/>
    <m/>
    <m/>
    <m/>
    <m/>
    <s v="AGRIMIDACLORP1L"/>
    <m/>
    <m/>
    <m/>
    <n v="2601489"/>
    <s v="Zito Domingos"/>
    <x v="1"/>
    <x v="37"/>
    <s v="44HA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41"/>
    <s v="Sem registo"/>
  </r>
  <r>
    <d v="2026-04-02T00:00:00"/>
    <x v="3"/>
    <m/>
    <m/>
    <m/>
    <n v="16"/>
    <n v="8"/>
    <n v="8"/>
    <n v="0"/>
    <m/>
    <m/>
    <m/>
    <m/>
    <m/>
    <m/>
    <m/>
    <s v="AGRIMIDACLORP1L"/>
    <m/>
    <m/>
    <m/>
    <n v="2601489"/>
    <s v="Zito Domingos"/>
    <x v="1"/>
    <x v="37"/>
    <s v="B Matadouro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8"/>
    <s v="Sem registo"/>
  </r>
  <r>
    <d v="2026-04-02T00:00:00"/>
    <x v="3"/>
    <m/>
    <m/>
    <m/>
    <n v="19"/>
    <n v="9.5"/>
    <n v="9.5"/>
    <n v="0"/>
    <m/>
    <m/>
    <m/>
    <m/>
    <m/>
    <m/>
    <m/>
    <s v="AGRIMIDACLORP1L"/>
    <m/>
    <m/>
    <m/>
    <n v="2601489"/>
    <s v="Zito Domingos"/>
    <x v="1"/>
    <x v="37"/>
    <s v="B. Comercial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9.5"/>
    <s v="Sem registo"/>
  </r>
  <r>
    <d v="2026-04-02T00:00:00"/>
    <x v="3"/>
    <m/>
    <m/>
    <m/>
    <n v="61"/>
    <n v="30.5"/>
    <n v="30.5"/>
    <n v="0"/>
    <m/>
    <m/>
    <m/>
    <m/>
    <m/>
    <m/>
    <m/>
    <s v="AGRIMIDACLORP1L"/>
    <m/>
    <m/>
    <m/>
    <n v="2601489"/>
    <s v="Zito Domingos"/>
    <x v="1"/>
    <x v="37"/>
    <s v="B. Matadouro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30.5"/>
    <s v="Sem registo"/>
  </r>
  <r>
    <d v="2026-04-02T00:00:00"/>
    <x v="3"/>
    <m/>
    <m/>
    <m/>
    <n v="9"/>
    <n v="4.5"/>
    <n v="4.5"/>
    <n v="0"/>
    <m/>
    <m/>
    <m/>
    <m/>
    <m/>
    <m/>
    <m/>
    <s v="AGRIMIDACLORP1L"/>
    <m/>
    <m/>
    <m/>
    <n v="2601489"/>
    <s v="Zito Domingos"/>
    <x v="1"/>
    <x v="37"/>
    <s v="Baptine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4.5"/>
    <s v="Sem registo"/>
  </r>
  <r>
    <d v="2026-04-02T00:00:00"/>
    <x v="3"/>
    <m/>
    <m/>
    <m/>
    <n v="49"/>
    <n v="24.5"/>
    <n v="24.5"/>
    <n v="0"/>
    <m/>
    <m/>
    <m/>
    <m/>
    <m/>
    <m/>
    <m/>
    <s v="AGRIMIDACLORP1L"/>
    <m/>
    <m/>
    <m/>
    <n v="2601489"/>
    <s v="Zito Domingos"/>
    <x v="1"/>
    <x v="37"/>
    <s v="Bloco 5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24.5"/>
    <s v="Sem registo"/>
  </r>
  <r>
    <d v="2026-04-02T00:00:00"/>
    <x v="3"/>
    <m/>
    <m/>
    <m/>
    <n v="85"/>
    <n v="42.5"/>
    <n v="42.5"/>
    <n v="0"/>
    <m/>
    <m/>
    <m/>
    <m/>
    <m/>
    <m/>
    <m/>
    <s v="AGRIMIDACLORP1L"/>
    <m/>
    <m/>
    <m/>
    <n v="2601489"/>
    <s v="Zito Domingos"/>
    <x v="1"/>
    <x v="37"/>
    <s v="Chavane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42.5"/>
    <s v="Sem registo"/>
  </r>
  <r>
    <d v="2026-04-02T00:00:00"/>
    <x v="3"/>
    <m/>
    <m/>
    <m/>
    <n v="7"/>
    <n v="3.5"/>
    <n v="3.5"/>
    <n v="0"/>
    <m/>
    <m/>
    <m/>
    <m/>
    <m/>
    <m/>
    <m/>
    <s v="AGRIMIDACLORP1L"/>
    <m/>
    <m/>
    <m/>
    <n v="2601489"/>
    <s v="Zito Domingos"/>
    <x v="1"/>
    <x v="37"/>
    <s v="Corrumana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3.5"/>
    <s v="Sem registo"/>
  </r>
  <r>
    <d v="2026-04-02T00:00:00"/>
    <x v="3"/>
    <m/>
    <m/>
    <m/>
    <n v="47"/>
    <n v="23.5"/>
    <n v="23.5"/>
    <n v="0"/>
    <m/>
    <m/>
    <m/>
    <m/>
    <m/>
    <m/>
    <m/>
    <s v="AGRIMIDACLORP1L"/>
    <m/>
    <m/>
    <m/>
    <n v="2601489"/>
    <s v="Zito Domingos"/>
    <x v="1"/>
    <x v="37"/>
    <s v="Daimane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23.5"/>
    <s v="Sem registo"/>
  </r>
  <r>
    <d v="2026-04-02T00:00:00"/>
    <x v="3"/>
    <m/>
    <m/>
    <m/>
    <n v="30"/>
    <n v="15"/>
    <n v="15"/>
    <n v="0"/>
    <m/>
    <m/>
    <m/>
    <m/>
    <m/>
    <m/>
    <m/>
    <s v="AGRIMIDACLORP1L"/>
    <m/>
    <m/>
    <m/>
    <n v="2601489"/>
    <s v="Zito Domingos"/>
    <x v="1"/>
    <x v="37"/>
    <s v="Gavaza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5"/>
    <s v="Sem registo"/>
  </r>
  <r>
    <d v="2026-04-02T00:00:00"/>
    <x v="3"/>
    <m/>
    <m/>
    <m/>
    <n v="22"/>
    <n v="11"/>
    <n v="11"/>
    <n v="0"/>
    <m/>
    <m/>
    <m/>
    <m/>
    <m/>
    <m/>
    <m/>
    <s v="AGRIMIDACLORP1L"/>
    <m/>
    <m/>
    <m/>
    <n v="2601489"/>
    <s v="Zito Domingos"/>
    <x v="1"/>
    <x v="37"/>
    <s v="Godjua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1"/>
    <s v="Sem registo"/>
  </r>
  <r>
    <d v="2026-04-02T00:00:00"/>
    <x v="3"/>
    <m/>
    <m/>
    <m/>
    <n v="42"/>
    <n v="21"/>
    <n v="21"/>
    <n v="0"/>
    <m/>
    <m/>
    <m/>
    <m/>
    <m/>
    <m/>
    <m/>
    <s v="AGRIMIDACLORP1L"/>
    <m/>
    <m/>
    <m/>
    <n v="2601489"/>
    <s v="Zito Domingos"/>
    <x v="1"/>
    <x v="37"/>
    <s v="Langa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21"/>
    <s v="Sem registo"/>
  </r>
  <r>
    <d v="2026-04-02T00:00:00"/>
    <x v="3"/>
    <m/>
    <m/>
    <m/>
    <n v="11"/>
    <n v="5.5"/>
    <n v="5.5"/>
    <n v="0"/>
    <m/>
    <m/>
    <m/>
    <m/>
    <m/>
    <m/>
    <m/>
    <s v="AGRIMIDACLORP1L"/>
    <m/>
    <m/>
    <m/>
    <n v="2601489"/>
    <s v="Zito Domingos"/>
    <x v="1"/>
    <x v="37"/>
    <s v="Ligongolo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5.5"/>
    <s v="Sem registo"/>
  </r>
  <r>
    <d v="2026-04-02T00:00:00"/>
    <x v="3"/>
    <m/>
    <m/>
    <m/>
    <n v="62"/>
    <n v="31"/>
    <n v="31"/>
    <n v="0"/>
    <m/>
    <m/>
    <m/>
    <m/>
    <m/>
    <m/>
    <m/>
    <s v="AGRIMIDACLORP1L"/>
    <m/>
    <m/>
    <m/>
    <n v="2601489"/>
    <s v="Zito Domingos"/>
    <x v="1"/>
    <x v="37"/>
    <s v="Magawane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31"/>
    <s v="Sem registo"/>
  </r>
  <r>
    <d v="2026-04-02T00:00:00"/>
    <x v="3"/>
    <m/>
    <m/>
    <m/>
    <n v="18"/>
    <n v="9"/>
    <n v="9"/>
    <n v="0"/>
    <m/>
    <m/>
    <m/>
    <m/>
    <m/>
    <m/>
    <m/>
    <s v="AGRIMIDACLORP1L"/>
    <m/>
    <m/>
    <m/>
    <n v="2601489"/>
    <s v="Zito Domingos"/>
    <x v="1"/>
    <x v="37"/>
    <s v="Mahungo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9"/>
    <s v="Sem registo"/>
  </r>
  <r>
    <d v="2026-04-02T00:00:00"/>
    <x v="3"/>
    <m/>
    <m/>
    <m/>
    <n v="137"/>
    <n v="68.5"/>
    <n v="68.5"/>
    <n v="0"/>
    <m/>
    <m/>
    <m/>
    <m/>
    <m/>
    <m/>
    <m/>
    <s v="AGRIMIDACLORP1L"/>
    <m/>
    <m/>
    <m/>
    <n v="2601489"/>
    <s v="Zito Domingos"/>
    <x v="1"/>
    <x v="37"/>
    <s v="Mavunguane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68.5"/>
    <s v="Sem registo"/>
  </r>
  <r>
    <d v="2026-04-02T00:00:00"/>
    <x v="3"/>
    <m/>
    <m/>
    <m/>
    <n v="63"/>
    <n v="31.5"/>
    <n v="31.5"/>
    <n v="0"/>
    <m/>
    <m/>
    <m/>
    <m/>
    <m/>
    <m/>
    <m/>
    <s v="AGRIMIDACLORP1L"/>
    <m/>
    <m/>
    <m/>
    <n v="2601489"/>
    <s v="Zito Domingos"/>
    <x v="1"/>
    <x v="37"/>
    <s v="Missau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31.5"/>
    <s v="Sem registo"/>
  </r>
  <r>
    <d v="2026-04-02T00:00:00"/>
    <x v="3"/>
    <m/>
    <m/>
    <m/>
    <n v="29"/>
    <n v="14.5"/>
    <n v="14.5"/>
    <n v="0"/>
    <m/>
    <m/>
    <m/>
    <m/>
    <m/>
    <m/>
    <m/>
    <s v="AGRIMIDACLORP1L"/>
    <m/>
    <m/>
    <m/>
    <n v="2601489"/>
    <s v="Zito Domingos"/>
    <x v="1"/>
    <x v="37"/>
    <s v="Mukakaza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4.5"/>
    <s v="Sem registo"/>
  </r>
  <r>
    <d v="2026-04-02T00:00:00"/>
    <x v="3"/>
    <m/>
    <m/>
    <m/>
    <n v="31"/>
    <n v="15.5"/>
    <n v="15.5"/>
    <n v="0"/>
    <m/>
    <m/>
    <m/>
    <m/>
    <m/>
    <m/>
    <m/>
    <s v="AGRIMIDACLORP1L"/>
    <m/>
    <m/>
    <m/>
    <n v="2601489"/>
    <s v="Zito Domingos"/>
    <x v="1"/>
    <x v="37"/>
    <s v="Ndindiza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5.5"/>
    <s v="Sem registo"/>
  </r>
  <r>
    <d v="2026-04-02T00:00:00"/>
    <x v="3"/>
    <m/>
    <m/>
    <m/>
    <n v="31"/>
    <n v="15.5"/>
    <n v="15.5"/>
    <n v="0"/>
    <m/>
    <m/>
    <m/>
    <m/>
    <m/>
    <m/>
    <m/>
    <s v="AGRIMIDACLORP1L"/>
    <m/>
    <m/>
    <m/>
    <n v="2601489"/>
    <s v="Zito Domingos"/>
    <x v="1"/>
    <x v="37"/>
    <s v="Pfucani Varrime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5.5"/>
    <s v="Sem registo"/>
  </r>
  <r>
    <d v="2026-04-02T00:00:00"/>
    <x v="3"/>
    <m/>
    <m/>
    <m/>
    <n v="22"/>
    <n v="11"/>
    <n v="11"/>
    <n v="0"/>
    <m/>
    <m/>
    <m/>
    <m/>
    <m/>
    <m/>
    <m/>
    <s v="AGRIMIDACLORP1L"/>
    <m/>
    <m/>
    <m/>
    <n v="2601489"/>
    <s v="Zito Domingos"/>
    <x v="1"/>
    <x v="37"/>
    <s v="Valha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m/>
    <n v="0"/>
    <n v="-11"/>
    <s v="Sem registo"/>
  </r>
  <r>
    <d v="2026-04-02T00:00:00"/>
    <x v="4"/>
    <m/>
    <m/>
    <m/>
    <n v="1025"/>
    <n v="1025"/>
    <n v="1025"/>
    <n v="0"/>
    <m/>
    <m/>
    <m/>
    <m/>
    <m/>
    <m/>
    <m/>
    <s v="MXIXMILHOKG"/>
    <m/>
    <m/>
    <m/>
    <n v="2601489"/>
    <s v="Zito Domingos"/>
    <x v="1"/>
    <x v="37"/>
    <s v="44HA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n v="1025"/>
    <m/>
    <m/>
    <n v="1025"/>
    <n v="0"/>
    <s v="Entregue"/>
  </r>
  <r>
    <d v="2026-04-02T00:00:00"/>
    <x v="4"/>
    <m/>
    <m/>
    <m/>
    <n v="200"/>
    <n v="200"/>
    <n v="200"/>
    <n v="0"/>
    <m/>
    <m/>
    <m/>
    <m/>
    <m/>
    <m/>
    <m/>
    <s v="MXIXMILHOKG"/>
    <m/>
    <m/>
    <m/>
    <n v="2601489"/>
    <s v="Zito Domingos"/>
    <x v="1"/>
    <x v="37"/>
    <s v="B Matadouro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n v="200"/>
    <m/>
    <m/>
    <n v="200"/>
    <n v="0"/>
    <s v="Entregue"/>
  </r>
  <r>
    <d v="2026-04-02T00:00:00"/>
    <x v="4"/>
    <m/>
    <m/>
    <m/>
    <n v="237.5"/>
    <n v="237.5"/>
    <n v="237.5"/>
    <n v="0"/>
    <m/>
    <m/>
    <m/>
    <m/>
    <m/>
    <m/>
    <m/>
    <s v="MXIXMILHOKG"/>
    <m/>
    <m/>
    <m/>
    <n v="2601489"/>
    <s v="Zito Domingos"/>
    <x v="1"/>
    <x v="37"/>
    <s v="B. Comercial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n v="238"/>
    <m/>
    <m/>
    <n v="238"/>
    <n v="0.5"/>
    <s v="Entregue"/>
  </r>
  <r>
    <d v="2026-04-02T00:00:00"/>
    <x v="4"/>
    <m/>
    <m/>
    <m/>
    <n v="762.5"/>
    <n v="762.5"/>
    <n v="762.5"/>
    <n v="0"/>
    <m/>
    <m/>
    <m/>
    <m/>
    <m/>
    <m/>
    <m/>
    <s v="MXIXMILHOKG"/>
    <m/>
    <m/>
    <m/>
    <n v="2601489"/>
    <s v="Zito Domingos"/>
    <x v="1"/>
    <x v="37"/>
    <s v="B. Matadouro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n v="762"/>
    <m/>
    <m/>
    <n v="762"/>
    <n v="-0.5"/>
    <s v="Entregue"/>
  </r>
  <r>
    <d v="2026-04-02T00:00:00"/>
    <x v="4"/>
    <m/>
    <m/>
    <m/>
    <n v="112.5"/>
    <n v="112.5"/>
    <n v="112.5"/>
    <n v="0"/>
    <m/>
    <m/>
    <m/>
    <m/>
    <m/>
    <m/>
    <m/>
    <s v="MXIXMILHOKG"/>
    <m/>
    <m/>
    <m/>
    <n v="2601489"/>
    <s v="Zito Domingos"/>
    <x v="1"/>
    <x v="37"/>
    <s v="Baptine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n v="112"/>
    <n v="0"/>
    <n v="-112.5"/>
    <s v="Sem registo"/>
  </r>
  <r>
    <d v="2026-04-02T00:00:00"/>
    <x v="4"/>
    <m/>
    <m/>
    <m/>
    <n v="612.5"/>
    <n v="612.5"/>
    <n v="612.5"/>
    <n v="0"/>
    <m/>
    <m/>
    <m/>
    <m/>
    <m/>
    <m/>
    <m/>
    <s v="MXIXMILHOKG"/>
    <m/>
    <m/>
    <m/>
    <n v="2601489"/>
    <s v="Zito Domingos"/>
    <x v="1"/>
    <x v="37"/>
    <s v="Bloco 5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n v="612"/>
    <m/>
    <m/>
    <n v="612"/>
    <n v="-0.5"/>
    <s v="Entregue"/>
  </r>
  <r>
    <d v="2026-04-02T00:00:00"/>
    <x v="4"/>
    <m/>
    <m/>
    <m/>
    <n v="1062.5"/>
    <n v="1062.5"/>
    <n v="1062.5"/>
    <n v="0"/>
    <m/>
    <m/>
    <m/>
    <m/>
    <m/>
    <m/>
    <m/>
    <s v="MXIXMILHOKG"/>
    <m/>
    <m/>
    <m/>
    <n v="2601489"/>
    <s v="Zito Domingos"/>
    <x v="1"/>
    <x v="37"/>
    <s v="Chavane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n v="1062"/>
    <n v="0"/>
    <n v="-1062.5"/>
    <s v="Sem registo"/>
  </r>
  <r>
    <d v="2026-04-02T00:00:00"/>
    <x v="4"/>
    <m/>
    <m/>
    <m/>
    <n v="87.5"/>
    <n v="87.5"/>
    <n v="87.5"/>
    <n v="0"/>
    <m/>
    <m/>
    <m/>
    <m/>
    <m/>
    <m/>
    <m/>
    <s v="MXIXMILHOKG"/>
    <m/>
    <m/>
    <m/>
    <n v="2601489"/>
    <s v="Zito Domingos"/>
    <x v="1"/>
    <x v="37"/>
    <s v="Corrumana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n v="88"/>
    <m/>
    <m/>
    <n v="88"/>
    <n v="0.5"/>
    <s v="Entregue"/>
  </r>
  <r>
    <d v="2026-04-02T00:00:00"/>
    <x v="4"/>
    <m/>
    <m/>
    <m/>
    <n v="587.5"/>
    <n v="587.5"/>
    <n v="587.5"/>
    <n v="0"/>
    <m/>
    <m/>
    <m/>
    <m/>
    <m/>
    <m/>
    <m/>
    <s v="MXIXMILHOKG"/>
    <m/>
    <m/>
    <m/>
    <n v="2601489"/>
    <s v="Zito Domingos"/>
    <x v="1"/>
    <x v="37"/>
    <s v="Daimane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n v="588"/>
    <m/>
    <m/>
    <n v="588"/>
    <n v="0.5"/>
    <s v="Entregue"/>
  </r>
  <r>
    <d v="2026-04-02T00:00:00"/>
    <x v="4"/>
    <m/>
    <m/>
    <m/>
    <n v="375"/>
    <n v="375"/>
    <n v="375"/>
    <n v="0"/>
    <m/>
    <m/>
    <m/>
    <m/>
    <m/>
    <m/>
    <m/>
    <s v="MXIXMILHOKG"/>
    <m/>
    <m/>
    <m/>
    <n v="2601489"/>
    <s v="Zito Domingos"/>
    <x v="1"/>
    <x v="37"/>
    <s v="Gavaza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n v="375"/>
    <m/>
    <m/>
    <n v="375"/>
    <n v="0"/>
    <s v="Entregue"/>
  </r>
  <r>
    <d v="2026-04-02T00:00:00"/>
    <x v="4"/>
    <m/>
    <m/>
    <m/>
    <n v="275"/>
    <n v="275"/>
    <n v="275"/>
    <n v="0"/>
    <m/>
    <m/>
    <m/>
    <m/>
    <m/>
    <m/>
    <m/>
    <s v="MXIXMILHOKG"/>
    <m/>
    <m/>
    <m/>
    <n v="2601489"/>
    <s v="Zito Domingos"/>
    <x v="1"/>
    <x v="37"/>
    <s v="Godjua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n v="275"/>
    <m/>
    <m/>
    <n v="275"/>
    <n v="0"/>
    <s v="Entregue"/>
  </r>
  <r>
    <d v="2026-04-02T00:00:00"/>
    <x v="4"/>
    <m/>
    <m/>
    <m/>
    <n v="525"/>
    <n v="525"/>
    <n v="525"/>
    <n v="0"/>
    <m/>
    <m/>
    <m/>
    <m/>
    <m/>
    <m/>
    <m/>
    <s v="MXIXMILHOKG"/>
    <m/>
    <m/>
    <m/>
    <n v="2601489"/>
    <s v="Zito Domingos"/>
    <x v="1"/>
    <x v="37"/>
    <s v="Langa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n v="525"/>
    <m/>
    <m/>
    <n v="525"/>
    <n v="0"/>
    <s v="Entregue"/>
  </r>
  <r>
    <d v="2026-04-02T00:00:00"/>
    <x v="4"/>
    <m/>
    <m/>
    <m/>
    <n v="137.5"/>
    <n v="137.5"/>
    <n v="137.5"/>
    <n v="0"/>
    <m/>
    <m/>
    <m/>
    <m/>
    <m/>
    <m/>
    <m/>
    <s v="MXIXMILHOKG"/>
    <m/>
    <m/>
    <m/>
    <n v="2601489"/>
    <s v="Zito Domingos"/>
    <x v="1"/>
    <x v="37"/>
    <s v="Ligongolo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n v="138"/>
    <m/>
    <m/>
    <n v="138"/>
    <n v="0.5"/>
    <s v="Entregue"/>
  </r>
  <r>
    <d v="2026-04-02T00:00:00"/>
    <x v="4"/>
    <m/>
    <m/>
    <m/>
    <n v="775"/>
    <n v="775"/>
    <n v="775"/>
    <n v="0"/>
    <m/>
    <m/>
    <m/>
    <m/>
    <m/>
    <m/>
    <m/>
    <s v="MXIXMILHOKG"/>
    <m/>
    <m/>
    <m/>
    <n v="2601489"/>
    <s v="Zito Domingos"/>
    <x v="1"/>
    <x v="37"/>
    <s v="Magawane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n v="775"/>
    <n v="0"/>
    <n v="-775"/>
    <s v="Sem registo"/>
  </r>
  <r>
    <d v="2026-04-02T00:00:00"/>
    <x v="4"/>
    <m/>
    <m/>
    <m/>
    <n v="225"/>
    <n v="225"/>
    <n v="225"/>
    <n v="0"/>
    <m/>
    <m/>
    <m/>
    <m/>
    <m/>
    <m/>
    <m/>
    <s v="MXIXMILHOKG"/>
    <m/>
    <m/>
    <m/>
    <n v="2601489"/>
    <s v="Zito Domingos"/>
    <x v="1"/>
    <x v="37"/>
    <s v="Mahungo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n v="225"/>
    <m/>
    <m/>
    <n v="225"/>
    <n v="0"/>
    <s v="Entregue"/>
  </r>
  <r>
    <d v="2026-04-02T00:00:00"/>
    <x v="4"/>
    <m/>
    <m/>
    <m/>
    <n v="1712.5"/>
    <n v="1712.5"/>
    <n v="1712.5"/>
    <n v="0"/>
    <m/>
    <m/>
    <m/>
    <m/>
    <m/>
    <m/>
    <m/>
    <s v="MXIXMILHOKG"/>
    <m/>
    <m/>
    <m/>
    <n v="2601489"/>
    <s v="Zito Domingos"/>
    <x v="1"/>
    <x v="37"/>
    <s v="Mavunguane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m/>
    <m/>
    <n v="1712"/>
    <n v="0"/>
    <n v="-1712.5"/>
    <s v="Sem registo"/>
  </r>
  <r>
    <d v="2026-04-02T00:00:00"/>
    <x v="4"/>
    <m/>
    <m/>
    <m/>
    <n v="787.5"/>
    <n v="787.5"/>
    <n v="787.5"/>
    <n v="0"/>
    <m/>
    <m/>
    <m/>
    <m/>
    <m/>
    <m/>
    <m/>
    <s v="MXIXMILHOKG"/>
    <m/>
    <m/>
    <m/>
    <n v="2601489"/>
    <s v="Zito Domingos"/>
    <x v="1"/>
    <x v="37"/>
    <s v="Missau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n v="788"/>
    <m/>
    <m/>
    <n v="788"/>
    <n v="0.5"/>
    <s v="Entregue"/>
  </r>
  <r>
    <d v="2026-04-02T00:00:00"/>
    <x v="4"/>
    <m/>
    <m/>
    <m/>
    <n v="362.5"/>
    <n v="362.5"/>
    <n v="362.5"/>
    <n v="0"/>
    <m/>
    <m/>
    <m/>
    <m/>
    <m/>
    <m/>
    <m/>
    <s v="MXIXMILHOKG"/>
    <m/>
    <m/>
    <m/>
    <n v="2601489"/>
    <s v="Zito Domingos"/>
    <x v="1"/>
    <x v="37"/>
    <s v="Mukakaza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n v="362"/>
    <m/>
    <m/>
    <n v="362"/>
    <n v="-0.5"/>
    <s v="Entregue"/>
  </r>
  <r>
    <d v="2026-04-02T00:00:00"/>
    <x v="4"/>
    <m/>
    <m/>
    <m/>
    <n v="387.5"/>
    <n v="387.5"/>
    <n v="387.5"/>
    <n v="0"/>
    <m/>
    <m/>
    <m/>
    <m/>
    <m/>
    <m/>
    <m/>
    <s v="MXIXMILHOKG"/>
    <m/>
    <m/>
    <m/>
    <n v="2601489"/>
    <s v="Zito Domingos"/>
    <x v="1"/>
    <x v="37"/>
    <s v="Ndindiza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n v="388"/>
    <m/>
    <m/>
    <n v="388"/>
    <n v="0.5"/>
    <s v="Entregue"/>
  </r>
  <r>
    <d v="2026-04-02T00:00:00"/>
    <x v="4"/>
    <m/>
    <m/>
    <m/>
    <n v="387.5"/>
    <n v="387.5"/>
    <n v="387.5"/>
    <n v="0"/>
    <m/>
    <m/>
    <m/>
    <m/>
    <m/>
    <m/>
    <m/>
    <s v="MXIXMILHOKG"/>
    <m/>
    <m/>
    <m/>
    <n v="2601489"/>
    <s v="Zito Domingos"/>
    <x v="1"/>
    <x v="37"/>
    <s v="Pfucani Varrime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n v="388"/>
    <m/>
    <m/>
    <n v="388"/>
    <n v="0.5"/>
    <s v="Entregue"/>
  </r>
  <r>
    <d v="2026-04-02T00:00:00"/>
    <x v="4"/>
    <m/>
    <m/>
    <m/>
    <n v="275"/>
    <n v="275"/>
    <n v="275"/>
    <n v="0"/>
    <m/>
    <m/>
    <m/>
    <m/>
    <m/>
    <m/>
    <m/>
    <s v="MXIXMILHOKG"/>
    <m/>
    <m/>
    <m/>
    <n v="2601489"/>
    <s v="Zito Domingos"/>
    <x v="1"/>
    <x v="37"/>
    <s v="Valha"/>
    <m/>
    <m/>
    <m/>
    <m/>
    <m/>
    <m/>
    <s v="Zito Domingos"/>
    <s v="843570136"/>
    <s v="Joaquim Abineiro Valoi"/>
    <n v="841531551"/>
    <m/>
    <m/>
    <m/>
    <n v="260001"/>
    <m/>
    <m/>
    <m/>
    <m/>
    <m/>
    <m/>
    <m/>
    <m/>
    <m/>
    <m/>
    <m/>
    <m/>
    <m/>
    <m/>
    <n v="275"/>
    <m/>
    <m/>
    <n v="275"/>
    <n v="0"/>
    <s v="Entregue"/>
  </r>
  <r>
    <d v="2026-04-02T00:00:00"/>
    <x v="0"/>
    <m/>
    <m/>
    <m/>
    <n v="3195"/>
    <n v="3195"/>
    <n v="3195"/>
    <n v="0"/>
    <m/>
    <m/>
    <m/>
    <m/>
    <m/>
    <m/>
    <m/>
    <s v="MXIXFEIJAOKG"/>
    <m/>
    <m/>
    <m/>
    <n v="2601490"/>
    <s v="Zito Mario Abage"/>
    <x v="0"/>
    <x v="32"/>
    <s v="Bala"/>
    <m/>
    <m/>
    <m/>
    <m/>
    <m/>
    <m/>
    <s v="Zito Mario Abage"/>
    <s v="875742634/846961232"/>
    <s v="Pedro Artur Vasco"/>
    <s v="847661036/872686537"/>
    <m/>
    <m/>
    <m/>
    <n v="260001"/>
    <m/>
    <m/>
    <m/>
    <m/>
    <m/>
    <m/>
    <m/>
    <m/>
    <m/>
    <m/>
    <m/>
    <m/>
    <m/>
    <n v="-3195"/>
    <m/>
    <m/>
    <m/>
    <n v="0"/>
    <n v="-3195"/>
    <s v="Sem registo"/>
  </r>
  <r>
    <d v="2026-04-02T00:00:00"/>
    <x v="0"/>
    <m/>
    <m/>
    <m/>
    <n v="15"/>
    <n v="15"/>
    <n v="15"/>
    <n v="0"/>
    <m/>
    <m/>
    <m/>
    <m/>
    <m/>
    <m/>
    <m/>
    <s v="MXIXFEIJAOKG"/>
    <m/>
    <m/>
    <m/>
    <n v="2601490"/>
    <s v="Zito Mario Abage"/>
    <x v="0"/>
    <x v="32"/>
    <s v="Cabuir"/>
    <m/>
    <m/>
    <m/>
    <m/>
    <m/>
    <m/>
    <s v="Zito Mario Abage"/>
    <s v="875742634/846961232"/>
    <s v="Pedro Artur Vasco"/>
    <s v="847661036/872686537"/>
    <m/>
    <m/>
    <m/>
    <n v="260001"/>
    <m/>
    <m/>
    <m/>
    <m/>
    <m/>
    <m/>
    <m/>
    <m/>
    <m/>
    <m/>
    <m/>
    <m/>
    <m/>
    <n v="-15"/>
    <m/>
    <m/>
    <m/>
    <n v="0"/>
    <n v="-15"/>
    <s v="Sem registo"/>
  </r>
  <r>
    <d v="2026-04-02T00:00:00"/>
    <x v="1"/>
    <m/>
    <m/>
    <m/>
    <n v="213"/>
    <n v="106.5"/>
    <n v="106.5"/>
    <n v="0"/>
    <m/>
    <m/>
    <m/>
    <m/>
    <m/>
    <m/>
    <m/>
    <s v="AGRIFEMMA01L"/>
    <m/>
    <m/>
    <m/>
    <n v="2601490"/>
    <s v="Zito Mario Abage"/>
    <x v="0"/>
    <x v="32"/>
    <s v="Bala"/>
    <m/>
    <m/>
    <m/>
    <m/>
    <m/>
    <m/>
    <s v="Zito Mario Abage"/>
    <s v="875742634/846961232"/>
    <s v="Pedro Artur Vasco"/>
    <s v="847661036/872686537"/>
    <m/>
    <m/>
    <m/>
    <n v="260001"/>
    <m/>
    <m/>
    <m/>
    <m/>
    <m/>
    <m/>
    <m/>
    <m/>
    <m/>
    <m/>
    <m/>
    <m/>
    <m/>
    <n v="-213"/>
    <m/>
    <m/>
    <m/>
    <n v="0"/>
    <n v="-106.5"/>
    <s v="Sem registo"/>
  </r>
  <r>
    <d v="2026-04-02T00:00:00"/>
    <x v="1"/>
    <m/>
    <m/>
    <m/>
    <n v="1"/>
    <n v="0.5"/>
    <n v="0.5"/>
    <n v="0"/>
    <m/>
    <m/>
    <m/>
    <m/>
    <m/>
    <m/>
    <m/>
    <s v="AGRIFEMMA01L"/>
    <m/>
    <m/>
    <m/>
    <n v="2601490"/>
    <s v="Zito Mario Abage"/>
    <x v="0"/>
    <x v="32"/>
    <s v="Cabuir"/>
    <m/>
    <m/>
    <m/>
    <m/>
    <m/>
    <m/>
    <s v="Zito Mario Abage"/>
    <s v="875742634/846961232"/>
    <s v="Pedro Artur Vasco"/>
    <s v="847661036/872686537"/>
    <m/>
    <m/>
    <m/>
    <n v="260001"/>
    <m/>
    <m/>
    <m/>
    <m/>
    <m/>
    <m/>
    <m/>
    <m/>
    <m/>
    <m/>
    <m/>
    <m/>
    <m/>
    <n v="-1"/>
    <m/>
    <m/>
    <m/>
    <n v="0"/>
    <n v="-0.5"/>
    <s v="Sem registo"/>
  </r>
  <r>
    <d v="2026-04-02T00:00:00"/>
    <x v="2"/>
    <m/>
    <m/>
    <m/>
    <n v="4260"/>
    <n v="4260"/>
    <n v="4260"/>
    <n v="0"/>
    <m/>
    <m/>
    <m/>
    <m/>
    <m/>
    <m/>
    <m/>
    <s v="SUSSACO"/>
    <m/>
    <m/>
    <m/>
    <n v="2601490"/>
    <s v="Zito Mario Abage"/>
    <x v="0"/>
    <x v="32"/>
    <s v="Bala"/>
    <m/>
    <m/>
    <m/>
    <m/>
    <m/>
    <m/>
    <s v="Zito Mario Abage"/>
    <s v="875742634/846961232"/>
    <s v="Pedro Artur Vasco"/>
    <s v="847661036/872686537"/>
    <m/>
    <m/>
    <m/>
    <n v="260001"/>
    <m/>
    <m/>
    <m/>
    <m/>
    <m/>
    <m/>
    <m/>
    <m/>
    <m/>
    <m/>
    <m/>
    <m/>
    <m/>
    <n v="-4260"/>
    <m/>
    <n v="4260"/>
    <m/>
    <n v="4260"/>
    <n v="0"/>
    <s v="Entregue"/>
  </r>
  <r>
    <d v="2026-04-02T00:00:00"/>
    <x v="2"/>
    <m/>
    <m/>
    <m/>
    <n v="20"/>
    <n v="20"/>
    <n v="20"/>
    <n v="0"/>
    <m/>
    <m/>
    <m/>
    <m/>
    <m/>
    <m/>
    <m/>
    <s v="SUSSACO"/>
    <m/>
    <m/>
    <m/>
    <n v="2601490"/>
    <s v="Zito Mario Abage"/>
    <x v="0"/>
    <x v="32"/>
    <s v="Cabuir"/>
    <m/>
    <m/>
    <m/>
    <m/>
    <m/>
    <m/>
    <s v="Zito Mario Abage"/>
    <s v="875742634/846961232"/>
    <s v="Pedro Artur Vasco"/>
    <s v="847661036/872686537"/>
    <m/>
    <m/>
    <m/>
    <n v="260001"/>
    <m/>
    <m/>
    <m/>
    <m/>
    <m/>
    <m/>
    <m/>
    <m/>
    <m/>
    <m/>
    <m/>
    <m/>
    <m/>
    <n v="-20"/>
    <m/>
    <n v="20"/>
    <m/>
    <n v="20"/>
    <n v="0"/>
    <s v="Entregue"/>
  </r>
  <r>
    <d v="2026-04-02T00:00:00"/>
    <x v="3"/>
    <m/>
    <m/>
    <m/>
    <n v="171"/>
    <n v="85.5"/>
    <n v="85.5"/>
    <n v="0"/>
    <m/>
    <m/>
    <m/>
    <m/>
    <m/>
    <m/>
    <m/>
    <s v="AGRIMIDACLORP1L"/>
    <m/>
    <m/>
    <m/>
    <n v="2601490"/>
    <s v="Zito Mario Abage"/>
    <x v="0"/>
    <x v="32"/>
    <s v="Bala"/>
    <m/>
    <m/>
    <m/>
    <m/>
    <m/>
    <m/>
    <s v="Zito Mario Abage"/>
    <s v="875742634/846961232"/>
    <s v="Pedro Artur Vasco"/>
    <s v="847661036/872686537"/>
    <m/>
    <m/>
    <m/>
    <n v="260001"/>
    <m/>
    <m/>
    <m/>
    <m/>
    <m/>
    <m/>
    <m/>
    <m/>
    <m/>
    <m/>
    <m/>
    <m/>
    <m/>
    <n v="-171"/>
    <m/>
    <m/>
    <m/>
    <n v="0"/>
    <n v="-85.5"/>
    <s v="Sem registo"/>
  </r>
  <r>
    <d v="2026-04-02T00:00:00"/>
    <x v="4"/>
    <m/>
    <m/>
    <m/>
    <n v="2137.5"/>
    <n v="2137.5"/>
    <n v="2137.5"/>
    <n v="0"/>
    <n v="171"/>
    <m/>
    <m/>
    <m/>
    <m/>
    <m/>
    <m/>
    <s v="MXIXMILHOKG"/>
    <m/>
    <m/>
    <m/>
    <n v="2601490"/>
    <s v="Zito Mario Abage"/>
    <x v="0"/>
    <x v="32"/>
    <s v="Bala"/>
    <m/>
    <m/>
    <m/>
    <m/>
    <m/>
    <m/>
    <s v="Zito Mario Abage"/>
    <s v="875742634/846961232"/>
    <s v="Pedro Artur Vasco"/>
    <s v="847661036/872686537"/>
    <m/>
    <m/>
    <m/>
    <n v="260001"/>
    <m/>
    <m/>
    <m/>
    <m/>
    <m/>
    <m/>
    <m/>
    <m/>
    <m/>
    <m/>
    <m/>
    <m/>
    <m/>
    <n v="-2137.5"/>
    <m/>
    <m/>
    <m/>
    <n v="0"/>
    <n v="-2137.5"/>
    <s v="Sem registo"/>
  </r>
  <r>
    <d v="2026-04-02T00:00:00"/>
    <x v="5"/>
    <m/>
    <m/>
    <m/>
    <n v="126"/>
    <n v="63"/>
    <n v="63"/>
    <n v="0"/>
    <m/>
    <m/>
    <m/>
    <m/>
    <m/>
    <m/>
    <m/>
    <s v="AGRIMHMCPA1L"/>
    <m/>
    <m/>
    <m/>
    <n v="2601490"/>
    <s v="Zito Mario Abage"/>
    <x v="0"/>
    <x v="32"/>
    <s v="Bala"/>
    <m/>
    <m/>
    <m/>
    <m/>
    <m/>
    <m/>
    <s v="Zito Mario Abage"/>
    <s v="875742634/846961232"/>
    <s v="Pedro Artur Vasco"/>
    <s v="847661036/872686537"/>
    <m/>
    <m/>
    <m/>
    <n v="260001"/>
    <m/>
    <m/>
    <m/>
    <m/>
    <m/>
    <m/>
    <m/>
    <m/>
    <m/>
    <m/>
    <m/>
    <m/>
    <m/>
    <n v="-126"/>
    <m/>
    <m/>
    <m/>
    <n v="0"/>
    <n v="-63"/>
    <s v="Sem registo"/>
  </r>
  <r>
    <d v="2026-04-02T00:00:00"/>
    <x v="5"/>
    <m/>
    <m/>
    <m/>
    <n v="3"/>
    <n v="1.5"/>
    <n v="1.5"/>
    <n v="0"/>
    <m/>
    <m/>
    <m/>
    <m/>
    <m/>
    <m/>
    <m/>
    <s v="AGRIMHMCPA1L"/>
    <m/>
    <m/>
    <m/>
    <n v="2601490"/>
    <s v="Zito Mario Abage"/>
    <x v="0"/>
    <x v="32"/>
    <s v="Cabuir"/>
    <m/>
    <m/>
    <m/>
    <m/>
    <m/>
    <m/>
    <s v="Zito Mario Abage"/>
    <s v="875742634/846961232"/>
    <s v="Pedro Artur Vasco"/>
    <s v="847661036/872686537"/>
    <m/>
    <m/>
    <m/>
    <n v="260001"/>
    <m/>
    <m/>
    <m/>
    <m/>
    <m/>
    <m/>
    <m/>
    <m/>
    <m/>
    <m/>
    <m/>
    <m/>
    <m/>
    <n v="-3"/>
    <m/>
    <m/>
    <m/>
    <n v="0"/>
    <n v="-1.5"/>
    <s v="Sem registo"/>
  </r>
  <r>
    <d v="2026-04-02T00:00:00"/>
    <x v="6"/>
    <m/>
    <m/>
    <m/>
    <n v="2100"/>
    <n v="2100"/>
    <n v="2100"/>
    <n v="0"/>
    <m/>
    <n v="42"/>
    <m/>
    <m/>
    <m/>
    <m/>
    <m/>
    <s v="MXIXARROZKG"/>
    <m/>
    <m/>
    <m/>
    <n v="2601490"/>
    <s v="Zito Mario Abage"/>
    <x v="0"/>
    <x v="32"/>
    <s v="Bala"/>
    <m/>
    <m/>
    <m/>
    <m/>
    <m/>
    <m/>
    <s v="Zito Mario Abage"/>
    <s v="875742634/846961232"/>
    <s v="Pedro Artur Vasco"/>
    <s v="847661036/872686537"/>
    <m/>
    <m/>
    <m/>
    <n v="260001"/>
    <m/>
    <m/>
    <m/>
    <m/>
    <m/>
    <m/>
    <m/>
    <m/>
    <m/>
    <m/>
    <m/>
    <m/>
    <m/>
    <n v="-2100"/>
    <m/>
    <m/>
    <m/>
    <n v="0"/>
    <n v="-2100"/>
    <s v="Sem registo"/>
  </r>
  <r>
    <d v="2026-04-02T00:00:00"/>
    <x v="6"/>
    <m/>
    <m/>
    <m/>
    <n v="50"/>
    <n v="50"/>
    <n v="50"/>
    <n v="0"/>
    <m/>
    <n v="1"/>
    <m/>
    <m/>
    <m/>
    <m/>
    <m/>
    <s v="MXIXARROZKG"/>
    <m/>
    <m/>
    <m/>
    <n v="2601490"/>
    <s v="Zito Mario Abage"/>
    <x v="0"/>
    <x v="32"/>
    <s v="Cabuir"/>
    <m/>
    <m/>
    <m/>
    <m/>
    <m/>
    <m/>
    <s v="Zito Mario Abage"/>
    <s v="875742634/846961232"/>
    <s v="Pedro Artur Vasco"/>
    <s v="847661036/872686537"/>
    <m/>
    <m/>
    <m/>
    <n v="260001"/>
    <m/>
    <m/>
    <m/>
    <m/>
    <m/>
    <m/>
    <m/>
    <m/>
    <m/>
    <m/>
    <m/>
    <m/>
    <m/>
    <n v="-50"/>
    <m/>
    <m/>
    <m/>
    <n v="0"/>
    <n v="-50"/>
    <s v="Sem registo"/>
  </r>
  <r>
    <d v="2026-04-02T00:00:00"/>
    <x v="0"/>
    <m/>
    <m/>
    <m/>
    <n v="1725"/>
    <n v="1725"/>
    <n v="887.974683544304"/>
    <n v="-837.025316455696"/>
    <m/>
    <m/>
    <m/>
    <m/>
    <m/>
    <m/>
    <m/>
    <s v="MXIXFEIJAOKG"/>
    <m/>
    <m/>
    <m/>
    <n v="2601491"/>
    <s v="Zulmira André Sitoi"/>
    <x v="3"/>
    <x v="58"/>
    <s v="Doa - Sede"/>
    <m/>
    <m/>
    <m/>
    <m/>
    <m/>
    <m/>
    <s v="Zulmira André Sitoi"/>
    <s v="878681595"/>
    <s v="Ester Domingos Reis"/>
    <n v="866993712"/>
    <m/>
    <m/>
    <m/>
    <n v="260001"/>
    <m/>
    <m/>
    <m/>
    <m/>
    <m/>
    <m/>
    <m/>
    <m/>
    <m/>
    <m/>
    <m/>
    <m/>
    <m/>
    <n v="-837.025316455696"/>
    <m/>
    <m/>
    <m/>
    <n v="0"/>
    <n v="-887.974683544304"/>
    <s v="Sem registo"/>
  </r>
  <r>
    <d v="2026-04-02T00:00:00"/>
    <x v="0"/>
    <m/>
    <m/>
    <m/>
    <n v="1830"/>
    <n v="1830"/>
    <n v="942.025316455696"/>
    <n v="-887.974683544304"/>
    <m/>
    <m/>
    <m/>
    <m/>
    <m/>
    <m/>
    <m/>
    <s v="MXIXFEIJAOKG"/>
    <m/>
    <m/>
    <m/>
    <n v="2601491"/>
    <s v="Zulmira André Sitoi"/>
    <x v="3"/>
    <x v="58"/>
    <s v="Doa Sede"/>
    <m/>
    <m/>
    <m/>
    <m/>
    <m/>
    <m/>
    <s v="Zulmira André Sitoi"/>
    <s v="878681595"/>
    <s v="Ester Domingos Reis"/>
    <n v="866993712"/>
    <m/>
    <m/>
    <m/>
    <n v="260001"/>
    <m/>
    <m/>
    <m/>
    <m/>
    <m/>
    <m/>
    <m/>
    <m/>
    <m/>
    <m/>
    <m/>
    <m/>
    <m/>
    <n v="-887.974683544304"/>
    <m/>
    <m/>
    <m/>
    <n v="0"/>
    <n v="-942.025316455696"/>
    <s v="Sem registo"/>
  </r>
  <r>
    <d v="2026-04-02T00:00:00"/>
    <x v="1"/>
    <m/>
    <m/>
    <m/>
    <n v="115"/>
    <n v="57.5"/>
    <n v="59.1983122362869"/>
    <n v="1.698312236286903"/>
    <m/>
    <m/>
    <m/>
    <m/>
    <m/>
    <m/>
    <m/>
    <s v="AGRIFEMMA01L"/>
    <m/>
    <m/>
    <m/>
    <n v="2601491"/>
    <s v="Zulmira André Sitoi"/>
    <x v="3"/>
    <x v="58"/>
    <s v="Doa - Sede"/>
    <m/>
    <m/>
    <m/>
    <m/>
    <m/>
    <m/>
    <s v="Zulmira André Sitoi"/>
    <s v="878681595"/>
    <s v="Ester Domingos Reis"/>
    <n v="866993712"/>
    <m/>
    <m/>
    <m/>
    <n v="260001"/>
    <m/>
    <m/>
    <m/>
    <m/>
    <m/>
    <m/>
    <m/>
    <m/>
    <m/>
    <m/>
    <m/>
    <m/>
    <m/>
    <n v="-55.8016877637131"/>
    <m/>
    <m/>
    <m/>
    <n v="0"/>
    <n v="-59.1983122362869"/>
    <s v="Sem registo"/>
  </r>
  <r>
    <d v="2026-04-02T00:00:00"/>
    <x v="1"/>
    <m/>
    <m/>
    <m/>
    <n v="122"/>
    <n v="61"/>
    <n v="62.8016877637131"/>
    <n v="1.801687763713097"/>
    <m/>
    <m/>
    <m/>
    <m/>
    <m/>
    <m/>
    <m/>
    <s v="AGRIFEMMA01L"/>
    <m/>
    <m/>
    <m/>
    <n v="2601491"/>
    <s v="Zulmira André Sitoi"/>
    <x v="3"/>
    <x v="58"/>
    <s v="Doa Sede"/>
    <m/>
    <m/>
    <m/>
    <m/>
    <m/>
    <m/>
    <s v="Zulmira André Sitoi"/>
    <s v="878681595"/>
    <s v="Ester Domingos Reis"/>
    <n v="866993712"/>
    <m/>
    <m/>
    <m/>
    <n v="260001"/>
    <m/>
    <m/>
    <m/>
    <m/>
    <m/>
    <m/>
    <m/>
    <m/>
    <m/>
    <m/>
    <m/>
    <m/>
    <m/>
    <n v="-59.1983122362869"/>
    <m/>
    <m/>
    <m/>
    <n v="0"/>
    <n v="-62.8016877637131"/>
    <s v="Sem registo"/>
  </r>
  <r>
    <d v="2026-04-02T00:00:00"/>
    <x v="2"/>
    <m/>
    <m/>
    <m/>
    <n v="2300"/>
    <n v="2300"/>
    <n v="1183.96624472574"/>
    <n v="-1116.03375527426"/>
    <m/>
    <m/>
    <m/>
    <m/>
    <m/>
    <m/>
    <m/>
    <s v="SUSSACO"/>
    <m/>
    <m/>
    <m/>
    <n v="2601491"/>
    <s v="Zulmira André Sitoi"/>
    <x v="3"/>
    <x v="58"/>
    <s v="Doa - Sede"/>
    <m/>
    <m/>
    <m/>
    <m/>
    <m/>
    <m/>
    <s v="Zulmira André Sitoi"/>
    <s v="878681595"/>
    <s v="Ester Domingos Reis"/>
    <n v="866993712"/>
    <m/>
    <m/>
    <m/>
    <n v="260001"/>
    <m/>
    <m/>
    <m/>
    <m/>
    <m/>
    <m/>
    <m/>
    <m/>
    <m/>
    <m/>
    <m/>
    <m/>
    <m/>
    <n v="-1116.03375527426"/>
    <m/>
    <m/>
    <m/>
    <n v="0"/>
    <n v="-1183.96624472574"/>
    <s v="Sem registo"/>
  </r>
  <r>
    <d v="2026-04-02T00:00:00"/>
    <x v="2"/>
    <m/>
    <m/>
    <m/>
    <n v="2440"/>
    <n v="2440"/>
    <n v="1256.03375527426"/>
    <n v="-1183.96624472574"/>
    <m/>
    <m/>
    <m/>
    <m/>
    <m/>
    <m/>
    <m/>
    <s v="SUSSACO"/>
    <m/>
    <m/>
    <m/>
    <n v="2601491"/>
    <s v="Zulmira André Sitoi"/>
    <x v="3"/>
    <x v="58"/>
    <s v="Doa Sede"/>
    <m/>
    <m/>
    <m/>
    <m/>
    <m/>
    <m/>
    <s v="Zulmira André Sitoi"/>
    <s v="878681595"/>
    <s v="Ester Domingos Reis"/>
    <n v="866993712"/>
    <m/>
    <m/>
    <m/>
    <n v="260001"/>
    <m/>
    <m/>
    <m/>
    <m/>
    <m/>
    <m/>
    <m/>
    <m/>
    <m/>
    <m/>
    <m/>
    <m/>
    <m/>
    <n v="-1183.96624472574"/>
    <m/>
    <m/>
    <m/>
    <n v="0"/>
    <n v="-1256.03375527426"/>
    <s v="Sem registo"/>
  </r>
  <r>
    <d v="2026-04-02T00:00:00"/>
    <x v="3"/>
    <m/>
    <m/>
    <m/>
    <n v="115"/>
    <n v="57.5"/>
    <n v="59.1983122362869"/>
    <n v="1.698312236286903"/>
    <m/>
    <m/>
    <m/>
    <m/>
    <m/>
    <m/>
    <m/>
    <s v="AGRIMIDACLORP1L"/>
    <m/>
    <m/>
    <m/>
    <n v="2601491"/>
    <s v="Zulmira André Sitoi"/>
    <x v="3"/>
    <x v="58"/>
    <s v="Doa - Sede"/>
    <m/>
    <m/>
    <m/>
    <m/>
    <m/>
    <m/>
    <s v="Zulmira André Sitoi"/>
    <s v="878681595"/>
    <s v="Ester Domingos Reis"/>
    <n v="866993712"/>
    <m/>
    <m/>
    <m/>
    <n v="260001"/>
    <m/>
    <m/>
    <m/>
    <m/>
    <m/>
    <m/>
    <m/>
    <m/>
    <m/>
    <m/>
    <m/>
    <m/>
    <m/>
    <n v="-55.8016877637131"/>
    <m/>
    <m/>
    <m/>
    <n v="0"/>
    <n v="-59.1983122362869"/>
    <s v="Sem registo"/>
  </r>
  <r>
    <d v="2026-04-02T00:00:00"/>
    <x v="3"/>
    <m/>
    <m/>
    <m/>
    <n v="122"/>
    <n v="61"/>
    <n v="62.8016877637131"/>
    <n v="1.801687763713097"/>
    <m/>
    <m/>
    <m/>
    <m/>
    <m/>
    <m/>
    <m/>
    <s v="AGRIMIDACLORP1L"/>
    <m/>
    <m/>
    <m/>
    <n v="2601491"/>
    <s v="Zulmira André Sitoi"/>
    <x v="3"/>
    <x v="58"/>
    <s v="Doa Sede"/>
    <m/>
    <m/>
    <m/>
    <m/>
    <m/>
    <m/>
    <s v="Zulmira André Sitoi"/>
    <s v="878681595"/>
    <s v="Ester Domingos Reis"/>
    <n v="866993712"/>
    <m/>
    <m/>
    <m/>
    <n v="260001"/>
    <m/>
    <m/>
    <m/>
    <m/>
    <m/>
    <m/>
    <m/>
    <m/>
    <m/>
    <m/>
    <m/>
    <m/>
    <m/>
    <n v="-59.1983122362869"/>
    <m/>
    <m/>
    <m/>
    <n v="0"/>
    <n v="-62.8016877637131"/>
    <s v="Sem registo"/>
  </r>
  <r>
    <d v="2026-04-02T00:00:00"/>
    <x v="4"/>
    <m/>
    <m/>
    <m/>
    <n v="1437.5"/>
    <n v="1437.5"/>
    <n v="739.978902953587"/>
    <n v="-697.521097046413"/>
    <m/>
    <m/>
    <m/>
    <m/>
    <m/>
    <m/>
    <m/>
    <s v="MXIXMILHOKG"/>
    <m/>
    <m/>
    <m/>
    <n v="2601491"/>
    <s v="Zulmira André Sitoi"/>
    <x v="3"/>
    <x v="58"/>
    <s v="Doa - Sede"/>
    <m/>
    <m/>
    <m/>
    <m/>
    <m/>
    <m/>
    <s v="Zulmira André Sitoi"/>
    <s v="878681595"/>
    <s v="Ester Domingos Reis"/>
    <n v="866993712"/>
    <m/>
    <m/>
    <m/>
    <n v="260001"/>
    <m/>
    <m/>
    <m/>
    <m/>
    <m/>
    <m/>
    <m/>
    <m/>
    <m/>
    <m/>
    <m/>
    <m/>
    <m/>
    <n v="-697.521097046414"/>
    <m/>
    <m/>
    <m/>
    <n v="0"/>
    <n v="-739.978902953587"/>
    <s v="Sem registo"/>
  </r>
  <r>
    <d v="2026-04-02T00:00:00"/>
    <x v="4"/>
    <m/>
    <m/>
    <m/>
    <n v="1525"/>
    <n v="1525"/>
    <n v="785.021097046414"/>
    <n v="-739.978902953586"/>
    <m/>
    <m/>
    <m/>
    <m/>
    <m/>
    <m/>
    <m/>
    <s v="MXIXMILHOKG"/>
    <m/>
    <m/>
    <m/>
    <n v="2601491"/>
    <s v="Zulmira André Sitoi"/>
    <x v="3"/>
    <x v="58"/>
    <s v="Doa Sede"/>
    <m/>
    <m/>
    <m/>
    <m/>
    <m/>
    <m/>
    <s v="Zulmira André Sitoi"/>
    <s v="878681595"/>
    <s v="Ester Domingos Reis"/>
    <n v="866993712"/>
    <m/>
    <m/>
    <m/>
    <n v="260001"/>
    <m/>
    <m/>
    <m/>
    <m/>
    <m/>
    <m/>
    <m/>
    <m/>
    <m/>
    <m/>
    <m/>
    <m/>
    <m/>
    <n v="-739.978902953586"/>
    <m/>
    <m/>
    <m/>
    <n v="0"/>
    <n v="-785.021097046414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0-0002"/>
    <s v="Chenguetai Quichine"/>
    <x v="4"/>
    <x v="68"/>
    <m/>
    <s v="Chuala"/>
    <m/>
    <m/>
    <m/>
    <m/>
    <m/>
    <m/>
    <n v="862441603"/>
    <s v="Felizardo Constantino Chicoche"/>
    <n v="86194884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3"/>
    <n v="13"/>
    <m/>
    <m/>
    <m/>
    <m/>
    <m/>
    <m/>
    <m/>
    <s v="AGRIFEMMA01L"/>
    <m/>
    <m/>
    <m/>
    <s v="0210-0002"/>
    <s v="Chenguetai Quichine"/>
    <x v="4"/>
    <x v="68"/>
    <m/>
    <s v="Chuala"/>
    <m/>
    <m/>
    <m/>
    <m/>
    <m/>
    <m/>
    <n v="862441603"/>
    <s v="Felizardo Constantino Chicoche"/>
    <n v="861948841"/>
    <m/>
    <m/>
    <m/>
    <m/>
    <m/>
    <m/>
    <m/>
    <m/>
    <m/>
    <m/>
    <m/>
    <m/>
    <m/>
    <m/>
    <m/>
    <m/>
    <m/>
    <n v="13"/>
    <m/>
    <m/>
    <m/>
    <n v="0"/>
    <n v="-13"/>
    <s v="Sem registo"/>
  </r>
  <r>
    <d v="2026-04-18T00:00:00"/>
    <x v="0"/>
    <m/>
    <m/>
    <m/>
    <n v="0"/>
    <n v="0"/>
    <n v="195"/>
    <n v="195"/>
    <m/>
    <m/>
    <m/>
    <m/>
    <m/>
    <m/>
    <m/>
    <s v="MXIXFEIJAOKG"/>
    <m/>
    <m/>
    <m/>
    <s v="0210-0002"/>
    <s v="Chenguetai Quichine"/>
    <x v="4"/>
    <x v="68"/>
    <m/>
    <s v="Chuala"/>
    <m/>
    <m/>
    <m/>
    <m/>
    <m/>
    <m/>
    <n v="862441603"/>
    <s v="Felizardo Constantino Chicoche"/>
    <n v="861948841"/>
    <m/>
    <m/>
    <m/>
    <m/>
    <m/>
    <m/>
    <m/>
    <m/>
    <m/>
    <m/>
    <m/>
    <m/>
    <m/>
    <m/>
    <m/>
    <m/>
    <m/>
    <n v="195"/>
    <m/>
    <m/>
    <m/>
    <n v="0"/>
    <n v="-195"/>
    <s v="Sem registo"/>
  </r>
  <r>
    <d v="2026-04-18T00:00:00"/>
    <x v="3"/>
    <m/>
    <m/>
    <m/>
    <n v="0"/>
    <n v="0"/>
    <n v="13"/>
    <n v="13"/>
    <m/>
    <m/>
    <m/>
    <m/>
    <m/>
    <m/>
    <m/>
    <s v="AGRIMIDACLORP1L"/>
    <m/>
    <m/>
    <m/>
    <s v="0210-0002"/>
    <s v="Chenguetai Quichine"/>
    <x v="4"/>
    <x v="68"/>
    <m/>
    <s v="Chuala"/>
    <m/>
    <m/>
    <m/>
    <m/>
    <m/>
    <m/>
    <n v="862441603"/>
    <s v="Felizardo Constantino Chicoche"/>
    <n v="861948841"/>
    <m/>
    <m/>
    <m/>
    <m/>
    <m/>
    <m/>
    <m/>
    <m/>
    <m/>
    <m/>
    <m/>
    <m/>
    <m/>
    <m/>
    <m/>
    <m/>
    <m/>
    <n v="13"/>
    <m/>
    <m/>
    <m/>
    <n v="0"/>
    <n v="-13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0-0002"/>
    <s v="Chenguetai Quichine"/>
    <x v="4"/>
    <x v="68"/>
    <m/>
    <s v="Chuala"/>
    <m/>
    <m/>
    <m/>
    <m/>
    <m/>
    <m/>
    <n v="862441603"/>
    <s v="Felizardo Constantino Chicoche"/>
    <n v="86194884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62.5"/>
    <n v="162.5"/>
    <m/>
    <m/>
    <m/>
    <m/>
    <m/>
    <m/>
    <m/>
    <s v="MXIXMILHOKG"/>
    <m/>
    <m/>
    <m/>
    <s v="0210-0002"/>
    <s v="Chenguetai Quichine"/>
    <x v="4"/>
    <x v="68"/>
    <m/>
    <s v="Chuala"/>
    <m/>
    <m/>
    <m/>
    <m/>
    <m/>
    <m/>
    <n v="862441603"/>
    <s v="Felizardo Constantino Chicoche"/>
    <n v="861948841"/>
    <m/>
    <m/>
    <m/>
    <m/>
    <m/>
    <m/>
    <m/>
    <m/>
    <m/>
    <m/>
    <m/>
    <m/>
    <m/>
    <m/>
    <m/>
    <m/>
    <m/>
    <n v="162.5"/>
    <m/>
    <m/>
    <m/>
    <n v="0"/>
    <n v="-162.5"/>
    <s v="Sem registo"/>
  </r>
  <r>
    <d v="2026-04-18T00:00:00"/>
    <x v="2"/>
    <m/>
    <m/>
    <m/>
    <n v="0"/>
    <n v="0"/>
    <n v="260"/>
    <n v="260"/>
    <m/>
    <m/>
    <m/>
    <m/>
    <m/>
    <m/>
    <m/>
    <s v="SUSSACO"/>
    <m/>
    <m/>
    <m/>
    <s v="0210-0002"/>
    <s v="Chenguetai Quichine"/>
    <x v="4"/>
    <x v="68"/>
    <m/>
    <s v="Chuala"/>
    <m/>
    <m/>
    <m/>
    <m/>
    <m/>
    <m/>
    <n v="862441603"/>
    <s v="Felizardo Constantino Chicoche"/>
    <n v="861948841"/>
    <m/>
    <m/>
    <m/>
    <m/>
    <m/>
    <m/>
    <m/>
    <m/>
    <m/>
    <m/>
    <m/>
    <m/>
    <m/>
    <m/>
    <m/>
    <m/>
    <m/>
    <n v="260"/>
    <m/>
    <m/>
    <m/>
    <n v="0"/>
    <n v="-26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0-0003"/>
    <s v="Daniel J.F.Paulo"/>
    <x v="4"/>
    <x v="68"/>
    <m/>
    <s v="Nhabuto"/>
    <m/>
    <m/>
    <m/>
    <m/>
    <m/>
    <m/>
    <n v="863413681"/>
    <s v="Felizardo Constantino Chicoche"/>
    <n v="86194884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4"/>
    <n v="14"/>
    <m/>
    <m/>
    <m/>
    <m/>
    <m/>
    <m/>
    <m/>
    <s v="AGRIFEMMA01L"/>
    <m/>
    <m/>
    <m/>
    <s v="0210-0003"/>
    <s v="Daniel J.F.Paulo"/>
    <x v="4"/>
    <x v="68"/>
    <m/>
    <s v="Nhabuto"/>
    <m/>
    <m/>
    <m/>
    <m/>
    <m/>
    <m/>
    <n v="863413681"/>
    <s v="Felizardo Constantino Chicoche"/>
    <n v="861948841"/>
    <m/>
    <m/>
    <m/>
    <m/>
    <m/>
    <m/>
    <m/>
    <m/>
    <m/>
    <m/>
    <m/>
    <m/>
    <m/>
    <m/>
    <m/>
    <m/>
    <m/>
    <n v="14"/>
    <m/>
    <m/>
    <m/>
    <n v="0"/>
    <n v="-14"/>
    <s v="Sem registo"/>
  </r>
  <r>
    <d v="2026-04-18T00:00:00"/>
    <x v="0"/>
    <m/>
    <m/>
    <m/>
    <n v="0"/>
    <n v="0"/>
    <n v="210"/>
    <n v="210"/>
    <m/>
    <m/>
    <m/>
    <m/>
    <m/>
    <m/>
    <m/>
    <s v="MXIXFEIJAOKG"/>
    <m/>
    <m/>
    <m/>
    <s v="0210-0003"/>
    <s v="Daniel J.F.Paulo"/>
    <x v="4"/>
    <x v="68"/>
    <m/>
    <s v="Nhabuto"/>
    <m/>
    <m/>
    <m/>
    <m/>
    <m/>
    <m/>
    <n v="863413681"/>
    <s v="Felizardo Constantino Chicoche"/>
    <n v="861948841"/>
    <m/>
    <m/>
    <m/>
    <m/>
    <m/>
    <m/>
    <m/>
    <m/>
    <m/>
    <m/>
    <m/>
    <m/>
    <m/>
    <m/>
    <m/>
    <m/>
    <m/>
    <n v="210"/>
    <m/>
    <m/>
    <m/>
    <n v="0"/>
    <n v="-210"/>
    <s v="Sem registo"/>
  </r>
  <r>
    <d v="2026-04-18T00:00:00"/>
    <x v="3"/>
    <m/>
    <m/>
    <m/>
    <n v="0"/>
    <n v="0"/>
    <n v="14"/>
    <n v="14"/>
    <m/>
    <m/>
    <m/>
    <m/>
    <m/>
    <m/>
    <m/>
    <s v="AGRIMIDACLORP1L"/>
    <m/>
    <m/>
    <m/>
    <s v="0210-0003"/>
    <s v="Daniel J.F.Paulo"/>
    <x v="4"/>
    <x v="68"/>
    <m/>
    <s v="Nhabuto"/>
    <m/>
    <m/>
    <m/>
    <m/>
    <m/>
    <m/>
    <n v="863413681"/>
    <s v="Felizardo Constantino Chicoche"/>
    <n v="861948841"/>
    <m/>
    <m/>
    <m/>
    <m/>
    <m/>
    <m/>
    <m/>
    <m/>
    <m/>
    <m/>
    <m/>
    <m/>
    <m/>
    <m/>
    <m/>
    <m/>
    <m/>
    <n v="14"/>
    <m/>
    <m/>
    <m/>
    <n v="0"/>
    <n v="-14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0-0003"/>
    <s v="Daniel J.F.Paulo"/>
    <x v="4"/>
    <x v="68"/>
    <m/>
    <s v="Nhabuto"/>
    <m/>
    <m/>
    <m/>
    <m/>
    <m/>
    <m/>
    <n v="863413681"/>
    <s v="Felizardo Constantino Chicoche"/>
    <n v="86194884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75"/>
    <n v="175"/>
    <m/>
    <m/>
    <m/>
    <m/>
    <m/>
    <m/>
    <m/>
    <s v="MXIXMILHOKG"/>
    <m/>
    <m/>
    <m/>
    <s v="0210-0003"/>
    <s v="Daniel J.F.Paulo"/>
    <x v="4"/>
    <x v="68"/>
    <m/>
    <s v="Nhabuto"/>
    <m/>
    <m/>
    <m/>
    <m/>
    <m/>
    <m/>
    <n v="863413681"/>
    <s v="Felizardo Constantino Chicoche"/>
    <n v="861948841"/>
    <m/>
    <m/>
    <m/>
    <m/>
    <m/>
    <m/>
    <m/>
    <m/>
    <m/>
    <m/>
    <m/>
    <m/>
    <m/>
    <m/>
    <m/>
    <m/>
    <m/>
    <n v="175"/>
    <m/>
    <m/>
    <m/>
    <n v="0"/>
    <n v="-175"/>
    <s v="Sem registo"/>
  </r>
  <r>
    <d v="2026-04-18T00:00:00"/>
    <x v="2"/>
    <m/>
    <m/>
    <m/>
    <n v="0"/>
    <n v="0"/>
    <n v="280"/>
    <n v="280"/>
    <m/>
    <m/>
    <m/>
    <m/>
    <m/>
    <m/>
    <m/>
    <s v="SUSSACO"/>
    <m/>
    <m/>
    <m/>
    <s v="0210-0003"/>
    <s v="Daniel J.F.Paulo"/>
    <x v="4"/>
    <x v="68"/>
    <m/>
    <s v="Nhabuto"/>
    <m/>
    <m/>
    <m/>
    <m/>
    <m/>
    <m/>
    <n v="863413681"/>
    <s v="Felizardo Constantino Chicoche"/>
    <n v="861948841"/>
    <m/>
    <m/>
    <m/>
    <m/>
    <m/>
    <m/>
    <m/>
    <m/>
    <m/>
    <m/>
    <m/>
    <m/>
    <m/>
    <m/>
    <m/>
    <m/>
    <m/>
    <n v="280"/>
    <m/>
    <m/>
    <m/>
    <n v="0"/>
    <n v="-28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0-0004"/>
    <s v="Francisca C. Roia"/>
    <x v="4"/>
    <x v="68"/>
    <m/>
    <s v="Nfudze"/>
    <m/>
    <m/>
    <m/>
    <m/>
    <m/>
    <m/>
    <n v="861570229"/>
    <s v="Felizardo Constantino Chicoche"/>
    <n v="86194884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8"/>
    <n v="8"/>
    <m/>
    <m/>
    <m/>
    <m/>
    <m/>
    <m/>
    <m/>
    <s v="AGRIFEMMA01L"/>
    <m/>
    <m/>
    <m/>
    <s v="0210-0004"/>
    <s v="Francisca C. Roia"/>
    <x v="4"/>
    <x v="68"/>
    <m/>
    <s v="Nfudze"/>
    <m/>
    <m/>
    <m/>
    <m/>
    <m/>
    <m/>
    <n v="861570229"/>
    <s v="Felizardo Constantino Chicoche"/>
    <n v="861948841"/>
    <m/>
    <m/>
    <m/>
    <m/>
    <m/>
    <m/>
    <m/>
    <m/>
    <m/>
    <m/>
    <m/>
    <m/>
    <m/>
    <m/>
    <m/>
    <m/>
    <m/>
    <n v="8"/>
    <m/>
    <m/>
    <m/>
    <n v="0"/>
    <n v="-8"/>
    <s v="Sem registo"/>
  </r>
  <r>
    <d v="2026-04-18T00:00:00"/>
    <x v="0"/>
    <m/>
    <m/>
    <m/>
    <n v="0"/>
    <n v="0"/>
    <n v="120"/>
    <n v="120"/>
    <m/>
    <m/>
    <m/>
    <m/>
    <m/>
    <m/>
    <m/>
    <s v="MXIXFEIJAOKG"/>
    <m/>
    <m/>
    <m/>
    <s v="0210-0004"/>
    <s v="Francisca C. Roia"/>
    <x v="4"/>
    <x v="68"/>
    <m/>
    <s v="Nfudze"/>
    <m/>
    <m/>
    <m/>
    <m/>
    <m/>
    <m/>
    <n v="861570229"/>
    <s v="Felizardo Constantino Chicoche"/>
    <n v="861948841"/>
    <m/>
    <m/>
    <m/>
    <m/>
    <m/>
    <m/>
    <m/>
    <m/>
    <m/>
    <m/>
    <m/>
    <m/>
    <m/>
    <m/>
    <m/>
    <m/>
    <m/>
    <n v="120"/>
    <m/>
    <m/>
    <m/>
    <n v="0"/>
    <n v="-120"/>
    <s v="Sem registo"/>
  </r>
  <r>
    <d v="2026-04-18T00:00:00"/>
    <x v="3"/>
    <m/>
    <m/>
    <m/>
    <n v="0"/>
    <n v="0"/>
    <n v="8"/>
    <n v="8"/>
    <m/>
    <m/>
    <m/>
    <m/>
    <m/>
    <m/>
    <m/>
    <s v="AGRIMIDACLORP1L"/>
    <m/>
    <m/>
    <m/>
    <s v="0210-0004"/>
    <s v="Francisca C. Roia"/>
    <x v="4"/>
    <x v="68"/>
    <m/>
    <s v="Nfudze"/>
    <m/>
    <m/>
    <m/>
    <m/>
    <m/>
    <m/>
    <n v="861570229"/>
    <s v="Felizardo Constantino Chicoche"/>
    <n v="861948841"/>
    <m/>
    <m/>
    <m/>
    <m/>
    <m/>
    <m/>
    <m/>
    <m/>
    <m/>
    <m/>
    <m/>
    <m/>
    <m/>
    <m/>
    <m/>
    <m/>
    <m/>
    <n v="8"/>
    <m/>
    <m/>
    <m/>
    <n v="0"/>
    <n v="-8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0-0004"/>
    <s v="Francisca C. Roia"/>
    <x v="4"/>
    <x v="68"/>
    <m/>
    <s v="Nfudze"/>
    <m/>
    <m/>
    <m/>
    <m/>
    <m/>
    <m/>
    <n v="861570229"/>
    <s v="Felizardo Constantino Chicoche"/>
    <n v="86194884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00"/>
    <n v="100"/>
    <m/>
    <m/>
    <m/>
    <m/>
    <m/>
    <m/>
    <m/>
    <s v="MXIXMILHOKG"/>
    <m/>
    <m/>
    <m/>
    <s v="0210-0004"/>
    <s v="Francisca C. Roia"/>
    <x v="4"/>
    <x v="68"/>
    <m/>
    <s v="Nfudze"/>
    <m/>
    <m/>
    <m/>
    <m/>
    <m/>
    <m/>
    <n v="861570229"/>
    <s v="Felizardo Constantino Chicoche"/>
    <n v="861948841"/>
    <m/>
    <m/>
    <m/>
    <m/>
    <m/>
    <m/>
    <m/>
    <m/>
    <m/>
    <m/>
    <m/>
    <m/>
    <m/>
    <m/>
    <m/>
    <m/>
    <m/>
    <n v="100"/>
    <m/>
    <m/>
    <m/>
    <n v="0"/>
    <n v="-100"/>
    <s v="Sem registo"/>
  </r>
  <r>
    <d v="2026-04-18T00:00:00"/>
    <x v="2"/>
    <m/>
    <m/>
    <m/>
    <n v="0"/>
    <n v="0"/>
    <n v="160"/>
    <n v="160"/>
    <m/>
    <m/>
    <m/>
    <m/>
    <m/>
    <m/>
    <m/>
    <s v="SUSSACO"/>
    <m/>
    <m/>
    <m/>
    <s v="0210-0004"/>
    <s v="Francisca C. Roia"/>
    <x v="4"/>
    <x v="68"/>
    <m/>
    <s v="Nfudze"/>
    <m/>
    <m/>
    <m/>
    <m/>
    <m/>
    <m/>
    <n v="861570229"/>
    <s v="Felizardo Constantino Chicoche"/>
    <n v="861948841"/>
    <m/>
    <m/>
    <m/>
    <m/>
    <m/>
    <m/>
    <m/>
    <m/>
    <m/>
    <m/>
    <m/>
    <m/>
    <m/>
    <m/>
    <m/>
    <m/>
    <m/>
    <n v="160"/>
    <m/>
    <m/>
    <m/>
    <n v="0"/>
    <n v="-16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0-0005"/>
    <s v="Gimmy Cliffy Narcisio"/>
    <x v="4"/>
    <x v="68"/>
    <m/>
    <s v="Inhazonia"/>
    <m/>
    <m/>
    <m/>
    <m/>
    <m/>
    <m/>
    <n v="847244778"/>
    <s v="Felizardo Constantino Chicoche"/>
    <n v="86194884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3"/>
    <n v="13"/>
    <m/>
    <m/>
    <m/>
    <m/>
    <m/>
    <m/>
    <m/>
    <s v="AGRIFEMMA01L"/>
    <m/>
    <m/>
    <m/>
    <s v="0210-0005"/>
    <s v="Gimmy Cliffy Narcisio"/>
    <x v="4"/>
    <x v="68"/>
    <m/>
    <s v="Inhazonia"/>
    <m/>
    <m/>
    <m/>
    <m/>
    <m/>
    <m/>
    <n v="847244778"/>
    <s v="Felizardo Constantino Chicoche"/>
    <n v="861948841"/>
    <m/>
    <m/>
    <m/>
    <m/>
    <m/>
    <m/>
    <m/>
    <m/>
    <m/>
    <m/>
    <m/>
    <m/>
    <m/>
    <m/>
    <m/>
    <m/>
    <m/>
    <n v="13"/>
    <m/>
    <m/>
    <m/>
    <n v="0"/>
    <n v="-13"/>
    <s v="Sem registo"/>
  </r>
  <r>
    <d v="2026-04-18T00:00:00"/>
    <x v="0"/>
    <m/>
    <m/>
    <m/>
    <n v="0"/>
    <n v="0"/>
    <n v="195"/>
    <n v="195"/>
    <m/>
    <m/>
    <m/>
    <m/>
    <m/>
    <m/>
    <m/>
    <s v="MXIXFEIJAOKG"/>
    <m/>
    <m/>
    <m/>
    <s v="0210-0005"/>
    <s v="Gimmy Cliffy Narcisio"/>
    <x v="4"/>
    <x v="68"/>
    <m/>
    <s v="Inhazonia"/>
    <m/>
    <m/>
    <m/>
    <m/>
    <m/>
    <m/>
    <n v="847244778"/>
    <s v="Felizardo Constantino Chicoche"/>
    <n v="861948841"/>
    <m/>
    <m/>
    <m/>
    <m/>
    <m/>
    <m/>
    <m/>
    <m/>
    <m/>
    <m/>
    <m/>
    <m/>
    <m/>
    <m/>
    <m/>
    <m/>
    <m/>
    <n v="195"/>
    <m/>
    <m/>
    <m/>
    <n v="0"/>
    <n v="-195"/>
    <s v="Sem registo"/>
  </r>
  <r>
    <d v="2026-04-18T00:00:00"/>
    <x v="3"/>
    <m/>
    <m/>
    <m/>
    <n v="0"/>
    <n v="0"/>
    <n v="13"/>
    <n v="13"/>
    <m/>
    <m/>
    <m/>
    <m/>
    <m/>
    <m/>
    <m/>
    <s v="AGRIMIDACLORP1L"/>
    <m/>
    <m/>
    <m/>
    <s v="0210-0005"/>
    <s v="Gimmy Cliffy Narcisio"/>
    <x v="4"/>
    <x v="68"/>
    <m/>
    <s v="Inhazonia"/>
    <m/>
    <m/>
    <m/>
    <m/>
    <m/>
    <m/>
    <n v="847244778"/>
    <s v="Felizardo Constantino Chicoche"/>
    <n v="861948841"/>
    <m/>
    <m/>
    <m/>
    <m/>
    <m/>
    <m/>
    <m/>
    <m/>
    <m/>
    <m/>
    <m/>
    <m/>
    <m/>
    <m/>
    <m/>
    <m/>
    <m/>
    <n v="13"/>
    <m/>
    <m/>
    <m/>
    <n v="0"/>
    <n v="-13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0-0005"/>
    <s v="Gimmy Cliffy Narcisio"/>
    <x v="4"/>
    <x v="68"/>
    <m/>
    <s v="Inhazonia"/>
    <m/>
    <m/>
    <m/>
    <m/>
    <m/>
    <m/>
    <n v="847244778"/>
    <s v="Felizardo Constantino Chicoche"/>
    <n v="86194884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62.5"/>
    <n v="162.5"/>
    <m/>
    <m/>
    <m/>
    <m/>
    <m/>
    <m/>
    <m/>
    <s v="MXIXMILHOKG"/>
    <m/>
    <m/>
    <m/>
    <s v="0210-0005"/>
    <s v="Gimmy Cliffy Narcisio"/>
    <x v="4"/>
    <x v="68"/>
    <m/>
    <s v="Inhazonia"/>
    <m/>
    <m/>
    <m/>
    <m/>
    <m/>
    <m/>
    <n v="847244778"/>
    <s v="Felizardo Constantino Chicoche"/>
    <n v="861948841"/>
    <m/>
    <m/>
    <m/>
    <m/>
    <m/>
    <m/>
    <m/>
    <m/>
    <m/>
    <m/>
    <m/>
    <m/>
    <m/>
    <m/>
    <m/>
    <m/>
    <m/>
    <n v="162.5"/>
    <m/>
    <m/>
    <m/>
    <n v="0"/>
    <n v="-162.5"/>
    <s v="Sem registo"/>
  </r>
  <r>
    <d v="2026-04-18T00:00:00"/>
    <x v="2"/>
    <m/>
    <m/>
    <m/>
    <n v="0"/>
    <n v="0"/>
    <n v="260"/>
    <n v="260"/>
    <m/>
    <m/>
    <m/>
    <m/>
    <m/>
    <m/>
    <m/>
    <s v="SUSSACO"/>
    <m/>
    <m/>
    <m/>
    <s v="0210-0005"/>
    <s v="Gimmy Cliffy Narcisio"/>
    <x v="4"/>
    <x v="68"/>
    <m/>
    <s v="Inhazonia"/>
    <m/>
    <m/>
    <m/>
    <m/>
    <m/>
    <m/>
    <n v="847244778"/>
    <s v="Felizardo Constantino Chicoche"/>
    <n v="861948841"/>
    <m/>
    <m/>
    <m/>
    <m/>
    <m/>
    <m/>
    <m/>
    <m/>
    <m/>
    <m/>
    <m/>
    <m/>
    <m/>
    <m/>
    <m/>
    <m/>
    <m/>
    <n v="260"/>
    <m/>
    <m/>
    <m/>
    <n v="0"/>
    <n v="-26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0-0006"/>
    <s v="Isabel Luis Mario"/>
    <x v="4"/>
    <x v="68"/>
    <m/>
    <s v="Inhazonia"/>
    <m/>
    <m/>
    <m/>
    <m/>
    <m/>
    <m/>
    <n v="873392617"/>
    <s v="Felizardo Constantino Chicoche"/>
    <n v="86194884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9"/>
    <n v="19"/>
    <m/>
    <m/>
    <m/>
    <m/>
    <m/>
    <m/>
    <m/>
    <s v="AGRIFEMMA01L"/>
    <m/>
    <m/>
    <m/>
    <s v="0210-0006"/>
    <s v="Isabel Luis Mario"/>
    <x v="4"/>
    <x v="68"/>
    <m/>
    <s v="Inhazonia"/>
    <m/>
    <m/>
    <m/>
    <m/>
    <m/>
    <m/>
    <n v="873392617"/>
    <s v="Felizardo Constantino Chicoche"/>
    <n v="861948841"/>
    <m/>
    <m/>
    <m/>
    <m/>
    <m/>
    <m/>
    <m/>
    <m/>
    <m/>
    <m/>
    <m/>
    <m/>
    <m/>
    <m/>
    <m/>
    <m/>
    <m/>
    <n v="19"/>
    <m/>
    <m/>
    <m/>
    <n v="0"/>
    <n v="-19"/>
    <s v="Sem registo"/>
  </r>
  <r>
    <d v="2026-04-18T00:00:00"/>
    <x v="0"/>
    <m/>
    <m/>
    <m/>
    <n v="0"/>
    <n v="0"/>
    <n v="285"/>
    <n v="285"/>
    <m/>
    <m/>
    <m/>
    <m/>
    <m/>
    <m/>
    <m/>
    <s v="MXIXFEIJAOKG"/>
    <m/>
    <m/>
    <m/>
    <s v="0210-0006"/>
    <s v="Isabel Luis Mario"/>
    <x v="4"/>
    <x v="68"/>
    <m/>
    <s v="Inhazonia"/>
    <m/>
    <m/>
    <m/>
    <m/>
    <m/>
    <m/>
    <n v="873392617"/>
    <s v="Felizardo Constantino Chicoche"/>
    <n v="861948841"/>
    <m/>
    <m/>
    <m/>
    <m/>
    <m/>
    <m/>
    <m/>
    <m/>
    <m/>
    <m/>
    <m/>
    <m/>
    <m/>
    <m/>
    <m/>
    <m/>
    <m/>
    <n v="285"/>
    <m/>
    <m/>
    <m/>
    <n v="0"/>
    <n v="-285"/>
    <s v="Sem registo"/>
  </r>
  <r>
    <d v="2026-04-18T00:00:00"/>
    <x v="3"/>
    <m/>
    <m/>
    <m/>
    <n v="0"/>
    <n v="0"/>
    <n v="19"/>
    <n v="19"/>
    <m/>
    <m/>
    <m/>
    <m/>
    <m/>
    <m/>
    <m/>
    <s v="AGRIMIDACLORP1L"/>
    <m/>
    <m/>
    <m/>
    <s v="0210-0006"/>
    <s v="Isabel Luis Mario"/>
    <x v="4"/>
    <x v="68"/>
    <m/>
    <s v="Inhazonia"/>
    <m/>
    <m/>
    <m/>
    <m/>
    <m/>
    <m/>
    <n v="873392617"/>
    <s v="Felizardo Constantino Chicoche"/>
    <n v="861948841"/>
    <m/>
    <m/>
    <m/>
    <m/>
    <m/>
    <m/>
    <m/>
    <m/>
    <m/>
    <m/>
    <m/>
    <m/>
    <m/>
    <m/>
    <m/>
    <m/>
    <m/>
    <n v="19"/>
    <m/>
    <m/>
    <m/>
    <n v="0"/>
    <n v="-19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0-0006"/>
    <s v="Isabel Luis Mario"/>
    <x v="4"/>
    <x v="68"/>
    <m/>
    <s v="Inhazonia"/>
    <m/>
    <m/>
    <m/>
    <m/>
    <m/>
    <m/>
    <n v="873392617"/>
    <s v="Felizardo Constantino Chicoche"/>
    <n v="86194884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237.5"/>
    <n v="237.5"/>
    <m/>
    <m/>
    <m/>
    <m/>
    <m/>
    <m/>
    <m/>
    <s v="MXIXMILHOKG"/>
    <m/>
    <m/>
    <m/>
    <s v="0210-0006"/>
    <s v="Isabel Luis Mario"/>
    <x v="4"/>
    <x v="68"/>
    <m/>
    <s v="Inhazonia"/>
    <m/>
    <m/>
    <m/>
    <m/>
    <m/>
    <m/>
    <n v="873392617"/>
    <s v="Felizardo Constantino Chicoche"/>
    <n v="861948841"/>
    <m/>
    <m/>
    <m/>
    <m/>
    <m/>
    <m/>
    <m/>
    <m/>
    <m/>
    <m/>
    <m/>
    <m/>
    <m/>
    <m/>
    <m/>
    <m/>
    <m/>
    <n v="237.5"/>
    <m/>
    <m/>
    <m/>
    <n v="0"/>
    <n v="-237.5"/>
    <s v="Sem registo"/>
  </r>
  <r>
    <d v="2026-04-18T00:00:00"/>
    <x v="2"/>
    <m/>
    <m/>
    <m/>
    <n v="0"/>
    <n v="0"/>
    <n v="380"/>
    <n v="380"/>
    <m/>
    <m/>
    <m/>
    <m/>
    <m/>
    <m/>
    <m/>
    <s v="SUSSACO"/>
    <m/>
    <m/>
    <m/>
    <s v="0210-0006"/>
    <s v="Isabel Luis Mario"/>
    <x v="4"/>
    <x v="68"/>
    <m/>
    <s v="Inhazonia"/>
    <m/>
    <m/>
    <m/>
    <m/>
    <m/>
    <m/>
    <n v="873392617"/>
    <s v="Felizardo Constantino Chicoche"/>
    <n v="861948841"/>
    <m/>
    <m/>
    <m/>
    <m/>
    <m/>
    <m/>
    <m/>
    <m/>
    <m/>
    <m/>
    <m/>
    <m/>
    <m/>
    <m/>
    <m/>
    <m/>
    <m/>
    <n v="380"/>
    <m/>
    <m/>
    <m/>
    <n v="0"/>
    <n v="-38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0-0007"/>
    <s v="Joaquim José Simão"/>
    <x v="4"/>
    <x v="68"/>
    <m/>
    <s v="Chuala"/>
    <m/>
    <m/>
    <m/>
    <m/>
    <m/>
    <m/>
    <n v="860289921"/>
    <s v="Felizardo Constantino Chicoche"/>
    <n v="86194884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8"/>
    <n v="18"/>
    <m/>
    <m/>
    <m/>
    <m/>
    <m/>
    <m/>
    <m/>
    <s v="AGRIFEMMA01L"/>
    <m/>
    <m/>
    <m/>
    <s v="0210-0007"/>
    <s v="Joaquim José Simão"/>
    <x v="4"/>
    <x v="68"/>
    <m/>
    <s v="Chuala"/>
    <m/>
    <m/>
    <m/>
    <m/>
    <m/>
    <m/>
    <n v="860289921"/>
    <s v="Felizardo Constantino Chicoche"/>
    <n v="861948841"/>
    <m/>
    <m/>
    <m/>
    <m/>
    <m/>
    <m/>
    <m/>
    <m/>
    <m/>
    <m/>
    <m/>
    <m/>
    <m/>
    <m/>
    <m/>
    <m/>
    <m/>
    <n v="18"/>
    <m/>
    <m/>
    <m/>
    <n v="0"/>
    <n v="-18"/>
    <s v="Sem registo"/>
  </r>
  <r>
    <d v="2026-04-18T00:00:00"/>
    <x v="0"/>
    <m/>
    <m/>
    <m/>
    <n v="0"/>
    <n v="0"/>
    <n v="270"/>
    <n v="270"/>
    <m/>
    <m/>
    <m/>
    <m/>
    <m/>
    <m/>
    <m/>
    <s v="MXIXFEIJAOKG"/>
    <m/>
    <m/>
    <m/>
    <s v="0210-0007"/>
    <s v="Joaquim José Simão"/>
    <x v="4"/>
    <x v="68"/>
    <m/>
    <s v="Chuala"/>
    <m/>
    <m/>
    <m/>
    <m/>
    <m/>
    <m/>
    <n v="860289921"/>
    <s v="Felizardo Constantino Chicoche"/>
    <n v="861948841"/>
    <m/>
    <m/>
    <m/>
    <m/>
    <m/>
    <m/>
    <m/>
    <m/>
    <m/>
    <m/>
    <m/>
    <m/>
    <m/>
    <m/>
    <m/>
    <m/>
    <m/>
    <n v="270"/>
    <m/>
    <m/>
    <m/>
    <n v="0"/>
    <n v="-270"/>
    <s v="Sem registo"/>
  </r>
  <r>
    <d v="2026-04-18T00:00:00"/>
    <x v="3"/>
    <m/>
    <m/>
    <m/>
    <n v="0"/>
    <n v="0"/>
    <n v="18"/>
    <n v="18"/>
    <m/>
    <m/>
    <m/>
    <m/>
    <m/>
    <m/>
    <m/>
    <s v="AGRIMIDACLORP1L"/>
    <m/>
    <m/>
    <m/>
    <s v="0210-0007"/>
    <s v="Joaquim José Simão"/>
    <x v="4"/>
    <x v="68"/>
    <m/>
    <s v="Chuala"/>
    <m/>
    <m/>
    <m/>
    <m/>
    <m/>
    <m/>
    <n v="860289921"/>
    <s v="Felizardo Constantino Chicoche"/>
    <n v="861948841"/>
    <m/>
    <m/>
    <m/>
    <m/>
    <m/>
    <m/>
    <m/>
    <m/>
    <m/>
    <m/>
    <m/>
    <m/>
    <m/>
    <m/>
    <m/>
    <m/>
    <m/>
    <n v="18"/>
    <m/>
    <m/>
    <m/>
    <n v="0"/>
    <n v="-18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0-0007"/>
    <s v="Joaquim José Simão"/>
    <x v="4"/>
    <x v="68"/>
    <m/>
    <s v="Chuala"/>
    <m/>
    <m/>
    <m/>
    <m/>
    <m/>
    <m/>
    <n v="860289921"/>
    <s v="Felizardo Constantino Chicoche"/>
    <n v="86194884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225"/>
    <n v="225"/>
    <m/>
    <m/>
    <m/>
    <m/>
    <m/>
    <m/>
    <m/>
    <s v="MXIXMILHOKG"/>
    <m/>
    <m/>
    <m/>
    <s v="0210-0007"/>
    <s v="Joaquim José Simão"/>
    <x v="4"/>
    <x v="68"/>
    <m/>
    <s v="Chuala"/>
    <m/>
    <m/>
    <m/>
    <m/>
    <m/>
    <m/>
    <n v="860289921"/>
    <s v="Felizardo Constantino Chicoche"/>
    <n v="861948841"/>
    <m/>
    <m/>
    <m/>
    <m/>
    <m/>
    <m/>
    <m/>
    <m/>
    <m/>
    <m/>
    <m/>
    <m/>
    <m/>
    <m/>
    <m/>
    <m/>
    <m/>
    <n v="225"/>
    <m/>
    <m/>
    <m/>
    <n v="0"/>
    <n v="-225"/>
    <s v="Sem registo"/>
  </r>
  <r>
    <d v="2026-04-18T00:00:00"/>
    <x v="2"/>
    <m/>
    <m/>
    <m/>
    <n v="0"/>
    <n v="0"/>
    <n v="360"/>
    <n v="360"/>
    <m/>
    <m/>
    <m/>
    <m/>
    <m/>
    <m/>
    <m/>
    <s v="SUSSACO"/>
    <m/>
    <m/>
    <m/>
    <s v="0210-0007"/>
    <s v="Joaquim José Simão"/>
    <x v="4"/>
    <x v="68"/>
    <m/>
    <s v="Chuala"/>
    <m/>
    <m/>
    <m/>
    <m/>
    <m/>
    <m/>
    <n v="860289921"/>
    <s v="Felizardo Constantino Chicoche"/>
    <n v="861948841"/>
    <m/>
    <m/>
    <m/>
    <m/>
    <m/>
    <m/>
    <m/>
    <m/>
    <m/>
    <m/>
    <m/>
    <m/>
    <m/>
    <m/>
    <m/>
    <m/>
    <m/>
    <n v="360"/>
    <m/>
    <m/>
    <m/>
    <n v="0"/>
    <n v="-36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0-0008"/>
    <s v="Joelmo Francisco"/>
    <x v="4"/>
    <x v="68"/>
    <m/>
    <s v="Catandica"/>
    <m/>
    <m/>
    <m/>
    <m/>
    <m/>
    <m/>
    <n v="872763746"/>
    <s v="Felizardo Constantino Chicoche"/>
    <n v="86194884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32"/>
    <n v="32"/>
    <m/>
    <m/>
    <m/>
    <m/>
    <m/>
    <m/>
    <m/>
    <s v="AGRIFEMMA01L"/>
    <m/>
    <m/>
    <m/>
    <s v="0210-0008"/>
    <s v="Joelmo Francisco"/>
    <x v="4"/>
    <x v="68"/>
    <m/>
    <s v="Catandica"/>
    <m/>
    <m/>
    <m/>
    <m/>
    <m/>
    <m/>
    <n v="872763746"/>
    <s v="Felizardo Constantino Chicoche"/>
    <n v="861948841"/>
    <m/>
    <m/>
    <m/>
    <m/>
    <m/>
    <m/>
    <m/>
    <m/>
    <m/>
    <m/>
    <m/>
    <m/>
    <m/>
    <m/>
    <m/>
    <m/>
    <m/>
    <n v="32"/>
    <m/>
    <m/>
    <m/>
    <n v="0"/>
    <n v="-32"/>
    <s v="Sem registo"/>
  </r>
  <r>
    <d v="2026-04-18T00:00:00"/>
    <x v="0"/>
    <m/>
    <m/>
    <m/>
    <n v="0"/>
    <n v="0"/>
    <n v="480"/>
    <n v="480"/>
    <m/>
    <m/>
    <m/>
    <m/>
    <m/>
    <m/>
    <m/>
    <s v="MXIXFEIJAOKG"/>
    <m/>
    <m/>
    <m/>
    <s v="0210-0008"/>
    <s v="Joelmo Francisco"/>
    <x v="4"/>
    <x v="68"/>
    <m/>
    <s v="Catandica"/>
    <m/>
    <m/>
    <m/>
    <m/>
    <m/>
    <m/>
    <n v="872763746"/>
    <s v="Felizardo Constantino Chicoche"/>
    <n v="861948841"/>
    <m/>
    <m/>
    <m/>
    <m/>
    <m/>
    <m/>
    <m/>
    <m/>
    <m/>
    <m/>
    <m/>
    <m/>
    <m/>
    <m/>
    <m/>
    <m/>
    <m/>
    <n v="480"/>
    <m/>
    <m/>
    <m/>
    <n v="0"/>
    <n v="-480"/>
    <s v="Sem registo"/>
  </r>
  <r>
    <d v="2026-04-18T00:00:00"/>
    <x v="3"/>
    <m/>
    <m/>
    <m/>
    <n v="0"/>
    <n v="0"/>
    <n v="32"/>
    <n v="32"/>
    <m/>
    <m/>
    <m/>
    <m/>
    <m/>
    <m/>
    <m/>
    <s v="AGRIMIDACLORP1L"/>
    <m/>
    <m/>
    <m/>
    <s v="0210-0008"/>
    <s v="Joelmo Francisco"/>
    <x v="4"/>
    <x v="68"/>
    <m/>
    <s v="Catandica"/>
    <m/>
    <m/>
    <m/>
    <m/>
    <m/>
    <m/>
    <n v="872763746"/>
    <s v="Felizardo Constantino Chicoche"/>
    <n v="861948841"/>
    <m/>
    <m/>
    <m/>
    <m/>
    <m/>
    <m/>
    <m/>
    <m/>
    <m/>
    <m/>
    <m/>
    <m/>
    <m/>
    <m/>
    <m/>
    <m/>
    <m/>
    <n v="32"/>
    <m/>
    <m/>
    <m/>
    <n v="0"/>
    <n v="-32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0-0008"/>
    <s v="Joelmo Francisco"/>
    <x v="4"/>
    <x v="68"/>
    <m/>
    <s v="Catandica"/>
    <m/>
    <m/>
    <m/>
    <m/>
    <m/>
    <m/>
    <n v="872763746"/>
    <s v="Felizardo Constantino Chicoche"/>
    <n v="86194884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400"/>
    <n v="400"/>
    <m/>
    <m/>
    <m/>
    <m/>
    <m/>
    <m/>
    <m/>
    <s v="MXIXMILHOKG"/>
    <m/>
    <m/>
    <m/>
    <s v="0210-0008"/>
    <s v="Joelmo Francisco"/>
    <x v="4"/>
    <x v="68"/>
    <m/>
    <s v="Catandica"/>
    <m/>
    <m/>
    <m/>
    <m/>
    <m/>
    <m/>
    <n v="872763746"/>
    <s v="Felizardo Constantino Chicoche"/>
    <n v="861948841"/>
    <m/>
    <m/>
    <m/>
    <m/>
    <m/>
    <m/>
    <m/>
    <m/>
    <m/>
    <m/>
    <m/>
    <m/>
    <m/>
    <m/>
    <m/>
    <m/>
    <m/>
    <n v="400"/>
    <m/>
    <m/>
    <m/>
    <n v="0"/>
    <n v="-400"/>
    <s v="Sem registo"/>
  </r>
  <r>
    <d v="2026-04-18T00:00:00"/>
    <x v="2"/>
    <m/>
    <m/>
    <m/>
    <n v="0"/>
    <n v="0"/>
    <n v="640"/>
    <n v="640"/>
    <m/>
    <m/>
    <m/>
    <m/>
    <m/>
    <m/>
    <m/>
    <s v="SUSSACO"/>
    <m/>
    <m/>
    <m/>
    <s v="0210-0008"/>
    <s v="Joelmo Francisco"/>
    <x v="4"/>
    <x v="68"/>
    <m/>
    <s v="Catandica"/>
    <m/>
    <m/>
    <m/>
    <m/>
    <m/>
    <m/>
    <n v="872763746"/>
    <s v="Felizardo Constantino Chicoche"/>
    <n v="861948841"/>
    <m/>
    <m/>
    <m/>
    <m/>
    <m/>
    <m/>
    <m/>
    <m/>
    <m/>
    <m/>
    <m/>
    <m/>
    <m/>
    <m/>
    <m/>
    <m/>
    <m/>
    <n v="640"/>
    <m/>
    <m/>
    <m/>
    <n v="0"/>
    <n v="-64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0-0009"/>
    <s v="Lucas Jose Mussosso"/>
    <x v="4"/>
    <x v="68"/>
    <m/>
    <s v="Honde sede"/>
    <m/>
    <m/>
    <m/>
    <m/>
    <m/>
    <m/>
    <n v="865082456"/>
    <s v="Felizardo Constantino Chicoche"/>
    <n v="86194884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2"/>
    <n v="12"/>
    <m/>
    <m/>
    <m/>
    <m/>
    <m/>
    <m/>
    <m/>
    <s v="AGRIFEMMA01L"/>
    <m/>
    <m/>
    <m/>
    <s v="0210-0009"/>
    <s v="Lucas Jose Mussosso"/>
    <x v="4"/>
    <x v="68"/>
    <m/>
    <s v="Honde sede"/>
    <m/>
    <m/>
    <m/>
    <m/>
    <m/>
    <m/>
    <n v="865082456"/>
    <s v="Felizardo Constantino Chicoche"/>
    <n v="861948841"/>
    <m/>
    <m/>
    <m/>
    <m/>
    <m/>
    <m/>
    <m/>
    <m/>
    <m/>
    <m/>
    <m/>
    <m/>
    <m/>
    <m/>
    <m/>
    <m/>
    <m/>
    <n v="12"/>
    <m/>
    <m/>
    <m/>
    <n v="0"/>
    <n v="-12"/>
    <s v="Sem registo"/>
  </r>
  <r>
    <d v="2026-04-18T00:00:00"/>
    <x v="0"/>
    <m/>
    <m/>
    <m/>
    <n v="0"/>
    <n v="0"/>
    <n v="180"/>
    <n v="180"/>
    <m/>
    <m/>
    <m/>
    <m/>
    <m/>
    <m/>
    <m/>
    <s v="MXIXFEIJAOKG"/>
    <m/>
    <m/>
    <m/>
    <s v="0210-0009"/>
    <s v="Lucas Jose Mussosso"/>
    <x v="4"/>
    <x v="68"/>
    <m/>
    <s v="Honde sede"/>
    <m/>
    <m/>
    <m/>
    <m/>
    <m/>
    <m/>
    <n v="865082456"/>
    <s v="Felizardo Constantino Chicoche"/>
    <n v="861948841"/>
    <m/>
    <m/>
    <m/>
    <m/>
    <m/>
    <m/>
    <m/>
    <m/>
    <m/>
    <m/>
    <m/>
    <m/>
    <m/>
    <m/>
    <m/>
    <m/>
    <m/>
    <n v="180"/>
    <m/>
    <m/>
    <m/>
    <n v="0"/>
    <n v="-180"/>
    <s v="Sem registo"/>
  </r>
  <r>
    <d v="2026-04-18T00:00:00"/>
    <x v="3"/>
    <m/>
    <m/>
    <m/>
    <n v="0"/>
    <n v="0"/>
    <n v="12"/>
    <n v="12"/>
    <m/>
    <m/>
    <m/>
    <m/>
    <m/>
    <m/>
    <m/>
    <s v="AGRIMIDACLORP1L"/>
    <m/>
    <m/>
    <m/>
    <s v="0210-0009"/>
    <s v="Lucas Jose Mussosso"/>
    <x v="4"/>
    <x v="68"/>
    <m/>
    <s v="Honde sede"/>
    <m/>
    <m/>
    <m/>
    <m/>
    <m/>
    <m/>
    <n v="865082456"/>
    <s v="Felizardo Constantino Chicoche"/>
    <n v="861948841"/>
    <m/>
    <m/>
    <m/>
    <m/>
    <m/>
    <m/>
    <m/>
    <m/>
    <m/>
    <m/>
    <m/>
    <m/>
    <m/>
    <m/>
    <m/>
    <m/>
    <m/>
    <n v="12"/>
    <m/>
    <m/>
    <m/>
    <n v="0"/>
    <n v="-12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0-0009"/>
    <s v="Lucas Jose Mussosso"/>
    <x v="4"/>
    <x v="68"/>
    <m/>
    <s v="Honde sede"/>
    <m/>
    <m/>
    <m/>
    <m/>
    <m/>
    <m/>
    <n v="865082456"/>
    <s v="Felizardo Constantino Chicoche"/>
    <n v="86194884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50"/>
    <n v="150"/>
    <m/>
    <m/>
    <m/>
    <m/>
    <m/>
    <m/>
    <m/>
    <s v="MXIXMILHOKG"/>
    <m/>
    <m/>
    <m/>
    <s v="0210-0009"/>
    <s v="Lucas Jose Mussosso"/>
    <x v="4"/>
    <x v="68"/>
    <m/>
    <s v="Honde sede"/>
    <m/>
    <m/>
    <m/>
    <m/>
    <m/>
    <m/>
    <n v="865082456"/>
    <s v="Felizardo Constantino Chicoche"/>
    <n v="861948841"/>
    <m/>
    <m/>
    <m/>
    <m/>
    <m/>
    <m/>
    <m/>
    <m/>
    <m/>
    <m/>
    <m/>
    <m/>
    <m/>
    <m/>
    <m/>
    <m/>
    <m/>
    <n v="150"/>
    <m/>
    <m/>
    <m/>
    <n v="0"/>
    <n v="-150"/>
    <s v="Sem registo"/>
  </r>
  <r>
    <d v="2026-04-18T00:00:00"/>
    <x v="2"/>
    <m/>
    <m/>
    <m/>
    <n v="0"/>
    <n v="0"/>
    <n v="240"/>
    <n v="240"/>
    <m/>
    <m/>
    <m/>
    <m/>
    <m/>
    <m/>
    <m/>
    <s v="SUSSACO"/>
    <m/>
    <m/>
    <m/>
    <s v="0210-0009"/>
    <s v="Lucas Jose Mussosso"/>
    <x v="4"/>
    <x v="68"/>
    <m/>
    <s v="Honde sede"/>
    <m/>
    <m/>
    <m/>
    <m/>
    <m/>
    <m/>
    <n v="865082456"/>
    <s v="Felizardo Constantino Chicoche"/>
    <n v="861948841"/>
    <m/>
    <m/>
    <m/>
    <m/>
    <m/>
    <m/>
    <m/>
    <m/>
    <m/>
    <m/>
    <m/>
    <m/>
    <m/>
    <m/>
    <m/>
    <m/>
    <m/>
    <n v="240"/>
    <m/>
    <m/>
    <m/>
    <n v="0"/>
    <n v="-24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0-0010"/>
    <s v="Mugabe G. Monteiro"/>
    <x v="4"/>
    <x v="68"/>
    <m/>
    <s v="Chuala"/>
    <m/>
    <m/>
    <m/>
    <m/>
    <m/>
    <m/>
    <n v="878727342"/>
    <s v="Felizardo Constantino Chicoche"/>
    <n v="86194884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3"/>
    <n v="13"/>
    <m/>
    <m/>
    <m/>
    <m/>
    <m/>
    <m/>
    <m/>
    <s v="AGRIFEMMA01L"/>
    <m/>
    <m/>
    <m/>
    <s v="0210-0010"/>
    <s v="Mugabe G. Monteiro"/>
    <x v="4"/>
    <x v="68"/>
    <m/>
    <s v="Chuala"/>
    <m/>
    <m/>
    <m/>
    <m/>
    <m/>
    <m/>
    <n v="878727342"/>
    <s v="Felizardo Constantino Chicoche"/>
    <n v="861948841"/>
    <m/>
    <m/>
    <m/>
    <m/>
    <m/>
    <m/>
    <m/>
    <m/>
    <m/>
    <m/>
    <m/>
    <m/>
    <m/>
    <m/>
    <m/>
    <m/>
    <m/>
    <n v="13"/>
    <m/>
    <m/>
    <m/>
    <n v="0"/>
    <n v="-13"/>
    <s v="Sem registo"/>
  </r>
  <r>
    <d v="2026-04-18T00:00:00"/>
    <x v="0"/>
    <m/>
    <m/>
    <m/>
    <n v="0"/>
    <n v="0"/>
    <n v="195"/>
    <n v="195"/>
    <m/>
    <m/>
    <m/>
    <m/>
    <m/>
    <m/>
    <m/>
    <s v="MXIXFEIJAOKG"/>
    <m/>
    <m/>
    <m/>
    <s v="0210-0010"/>
    <s v="Mugabe G. Monteiro"/>
    <x v="4"/>
    <x v="68"/>
    <m/>
    <s v="Chuala"/>
    <m/>
    <m/>
    <m/>
    <m/>
    <m/>
    <m/>
    <n v="878727342"/>
    <s v="Felizardo Constantino Chicoche"/>
    <n v="861948841"/>
    <m/>
    <m/>
    <m/>
    <m/>
    <m/>
    <m/>
    <m/>
    <m/>
    <m/>
    <m/>
    <m/>
    <m/>
    <m/>
    <m/>
    <m/>
    <m/>
    <m/>
    <n v="195"/>
    <m/>
    <m/>
    <m/>
    <n v="0"/>
    <n v="-195"/>
    <s v="Sem registo"/>
  </r>
  <r>
    <d v="2026-04-18T00:00:00"/>
    <x v="3"/>
    <m/>
    <m/>
    <m/>
    <n v="0"/>
    <n v="0"/>
    <n v="13"/>
    <n v="13"/>
    <m/>
    <m/>
    <m/>
    <m/>
    <m/>
    <m/>
    <m/>
    <s v="AGRIMIDACLORP1L"/>
    <m/>
    <m/>
    <m/>
    <s v="0210-0010"/>
    <s v="Mugabe G. Monteiro"/>
    <x v="4"/>
    <x v="68"/>
    <m/>
    <s v="Chuala"/>
    <m/>
    <m/>
    <m/>
    <m/>
    <m/>
    <m/>
    <n v="878727342"/>
    <s v="Felizardo Constantino Chicoche"/>
    <n v="861948841"/>
    <m/>
    <m/>
    <m/>
    <m/>
    <m/>
    <m/>
    <m/>
    <m/>
    <m/>
    <m/>
    <m/>
    <m/>
    <m/>
    <m/>
    <m/>
    <m/>
    <m/>
    <n v="13"/>
    <m/>
    <m/>
    <m/>
    <n v="0"/>
    <n v="-13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0-0010"/>
    <s v="Mugabe G. Monteiro"/>
    <x v="4"/>
    <x v="68"/>
    <m/>
    <s v="Chuala"/>
    <m/>
    <m/>
    <m/>
    <m/>
    <m/>
    <m/>
    <n v="878727342"/>
    <s v="Felizardo Constantino Chicoche"/>
    <n v="86194884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62.5"/>
    <n v="162.5"/>
    <m/>
    <m/>
    <m/>
    <m/>
    <m/>
    <m/>
    <m/>
    <s v="MXIXMILHOKG"/>
    <m/>
    <m/>
    <m/>
    <s v="0210-0010"/>
    <s v="Mugabe G. Monteiro"/>
    <x v="4"/>
    <x v="68"/>
    <m/>
    <s v="Chuala"/>
    <m/>
    <m/>
    <m/>
    <m/>
    <m/>
    <m/>
    <n v="878727342"/>
    <s v="Felizardo Constantino Chicoche"/>
    <n v="861948841"/>
    <m/>
    <m/>
    <m/>
    <m/>
    <m/>
    <m/>
    <m/>
    <m/>
    <m/>
    <m/>
    <m/>
    <m/>
    <m/>
    <m/>
    <m/>
    <m/>
    <m/>
    <n v="162.5"/>
    <m/>
    <m/>
    <m/>
    <n v="0"/>
    <n v="-162.5"/>
    <s v="Sem registo"/>
  </r>
  <r>
    <d v="2026-04-18T00:00:00"/>
    <x v="2"/>
    <m/>
    <m/>
    <m/>
    <n v="0"/>
    <n v="0"/>
    <n v="260"/>
    <n v="260"/>
    <m/>
    <m/>
    <m/>
    <m/>
    <m/>
    <m/>
    <m/>
    <s v="SUSSACO"/>
    <m/>
    <m/>
    <m/>
    <s v="0210-0010"/>
    <s v="Mugabe G. Monteiro"/>
    <x v="4"/>
    <x v="68"/>
    <m/>
    <s v="Chuala"/>
    <m/>
    <m/>
    <m/>
    <m/>
    <m/>
    <m/>
    <n v="878727342"/>
    <s v="Felizardo Constantino Chicoche"/>
    <n v="861948841"/>
    <m/>
    <m/>
    <m/>
    <m/>
    <m/>
    <m/>
    <m/>
    <m/>
    <m/>
    <m/>
    <m/>
    <m/>
    <m/>
    <m/>
    <m/>
    <m/>
    <m/>
    <n v="260"/>
    <m/>
    <m/>
    <m/>
    <n v="0"/>
    <n v="-26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0-0011"/>
    <s v="Rui Banqueiro"/>
    <x v="4"/>
    <x v="68"/>
    <m/>
    <s v="Chuala"/>
    <m/>
    <m/>
    <m/>
    <m/>
    <m/>
    <m/>
    <n v="846867468"/>
    <s v="Felizardo Constantino Chicoche"/>
    <n v="86194884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1"/>
    <n v="11"/>
    <m/>
    <m/>
    <m/>
    <m/>
    <m/>
    <m/>
    <m/>
    <s v="AGRIFEMMA01L"/>
    <m/>
    <m/>
    <m/>
    <s v="0210-0011"/>
    <s v="Rui Banqueiro"/>
    <x v="4"/>
    <x v="68"/>
    <m/>
    <s v="Chuala"/>
    <m/>
    <m/>
    <m/>
    <m/>
    <m/>
    <m/>
    <n v="846867468"/>
    <s v="Felizardo Constantino Chicoche"/>
    <n v="861948841"/>
    <m/>
    <m/>
    <m/>
    <m/>
    <m/>
    <m/>
    <m/>
    <m/>
    <m/>
    <m/>
    <m/>
    <m/>
    <m/>
    <m/>
    <m/>
    <m/>
    <m/>
    <n v="11"/>
    <m/>
    <m/>
    <m/>
    <n v="0"/>
    <n v="-11"/>
    <s v="Sem registo"/>
  </r>
  <r>
    <d v="2026-04-18T00:00:00"/>
    <x v="0"/>
    <m/>
    <m/>
    <m/>
    <n v="0"/>
    <n v="0"/>
    <n v="165"/>
    <n v="165"/>
    <m/>
    <m/>
    <m/>
    <m/>
    <m/>
    <m/>
    <m/>
    <s v="MXIXFEIJAOKG"/>
    <m/>
    <m/>
    <m/>
    <s v="0210-0011"/>
    <s v="Rui Banqueiro"/>
    <x v="4"/>
    <x v="68"/>
    <m/>
    <s v="Chuala"/>
    <m/>
    <m/>
    <m/>
    <m/>
    <m/>
    <m/>
    <n v="846867468"/>
    <s v="Felizardo Constantino Chicoche"/>
    <n v="861948841"/>
    <m/>
    <m/>
    <m/>
    <m/>
    <m/>
    <m/>
    <m/>
    <m/>
    <m/>
    <m/>
    <m/>
    <m/>
    <m/>
    <m/>
    <m/>
    <m/>
    <m/>
    <n v="165"/>
    <m/>
    <m/>
    <m/>
    <n v="0"/>
    <n v="-165"/>
    <s v="Sem registo"/>
  </r>
  <r>
    <d v="2026-04-18T00:00:00"/>
    <x v="3"/>
    <m/>
    <m/>
    <m/>
    <n v="0"/>
    <n v="0"/>
    <n v="11"/>
    <n v="11"/>
    <m/>
    <m/>
    <m/>
    <m/>
    <m/>
    <m/>
    <m/>
    <s v="AGRIMIDACLORP1L"/>
    <m/>
    <m/>
    <m/>
    <s v="0210-0011"/>
    <s v="Rui Banqueiro"/>
    <x v="4"/>
    <x v="68"/>
    <m/>
    <s v="Chuala"/>
    <m/>
    <m/>
    <m/>
    <m/>
    <m/>
    <m/>
    <n v="846867468"/>
    <s v="Felizardo Constantino Chicoche"/>
    <n v="861948841"/>
    <m/>
    <m/>
    <m/>
    <m/>
    <m/>
    <m/>
    <m/>
    <m/>
    <m/>
    <m/>
    <m/>
    <m/>
    <m/>
    <m/>
    <m/>
    <m/>
    <m/>
    <n v="11"/>
    <m/>
    <m/>
    <m/>
    <n v="0"/>
    <n v="-1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0-0011"/>
    <s v="Rui Banqueiro"/>
    <x v="4"/>
    <x v="68"/>
    <m/>
    <s v="Chuala"/>
    <m/>
    <m/>
    <m/>
    <m/>
    <m/>
    <m/>
    <n v="846867468"/>
    <s v="Felizardo Constantino Chicoche"/>
    <n v="86194884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37.5"/>
    <n v="137.5"/>
    <m/>
    <m/>
    <m/>
    <m/>
    <m/>
    <m/>
    <m/>
    <s v="MXIXMILHOKG"/>
    <m/>
    <m/>
    <m/>
    <s v="0210-0011"/>
    <s v="Rui Banqueiro"/>
    <x v="4"/>
    <x v="68"/>
    <m/>
    <s v="Chuala"/>
    <m/>
    <m/>
    <m/>
    <m/>
    <m/>
    <m/>
    <n v="846867468"/>
    <s v="Felizardo Constantino Chicoche"/>
    <n v="861948841"/>
    <m/>
    <m/>
    <m/>
    <m/>
    <m/>
    <m/>
    <m/>
    <m/>
    <m/>
    <m/>
    <m/>
    <m/>
    <m/>
    <m/>
    <m/>
    <m/>
    <m/>
    <n v="137.5"/>
    <m/>
    <m/>
    <m/>
    <n v="0"/>
    <n v="-137.5"/>
    <s v="Sem registo"/>
  </r>
  <r>
    <d v="2026-04-18T00:00:00"/>
    <x v="2"/>
    <m/>
    <m/>
    <m/>
    <n v="0"/>
    <n v="0"/>
    <n v="220"/>
    <n v="220"/>
    <m/>
    <m/>
    <m/>
    <m/>
    <m/>
    <m/>
    <m/>
    <s v="SUSSACO"/>
    <m/>
    <m/>
    <m/>
    <s v="0210-0011"/>
    <s v="Rui Banqueiro"/>
    <x v="4"/>
    <x v="68"/>
    <m/>
    <s v="Chuala"/>
    <m/>
    <m/>
    <m/>
    <m/>
    <m/>
    <m/>
    <n v="846867468"/>
    <s v="Felizardo Constantino Chicoche"/>
    <n v="861948841"/>
    <m/>
    <m/>
    <m/>
    <m/>
    <m/>
    <m/>
    <m/>
    <m/>
    <m/>
    <m/>
    <m/>
    <m/>
    <m/>
    <m/>
    <m/>
    <m/>
    <m/>
    <n v="220"/>
    <m/>
    <m/>
    <m/>
    <n v="0"/>
    <n v="-2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0-0012"/>
    <s v="Tomas Samuel Lázaro"/>
    <x v="4"/>
    <x v="68"/>
    <m/>
    <s v="Nhassacara"/>
    <m/>
    <m/>
    <m/>
    <m/>
    <m/>
    <m/>
    <n v="842696591"/>
    <s v="Felizardo Constantino Chicoche"/>
    <n v="86194884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3"/>
    <n v="13"/>
    <m/>
    <m/>
    <m/>
    <m/>
    <m/>
    <m/>
    <m/>
    <s v="AGRIFEMMA01L"/>
    <m/>
    <m/>
    <m/>
    <s v="0210-0012"/>
    <s v="Tomas Samuel Lázaro"/>
    <x v="4"/>
    <x v="68"/>
    <m/>
    <s v="Nhassacara"/>
    <m/>
    <m/>
    <m/>
    <m/>
    <m/>
    <m/>
    <n v="842696591"/>
    <s v="Felizardo Constantino Chicoche"/>
    <n v="861948841"/>
    <m/>
    <m/>
    <m/>
    <m/>
    <m/>
    <m/>
    <m/>
    <m/>
    <m/>
    <m/>
    <m/>
    <m/>
    <m/>
    <m/>
    <m/>
    <m/>
    <m/>
    <n v="13"/>
    <m/>
    <m/>
    <m/>
    <n v="0"/>
    <n v="-13"/>
    <s v="Sem registo"/>
  </r>
  <r>
    <d v="2026-04-18T00:00:00"/>
    <x v="0"/>
    <m/>
    <m/>
    <m/>
    <n v="0"/>
    <n v="0"/>
    <n v="195"/>
    <n v="195"/>
    <m/>
    <m/>
    <m/>
    <m/>
    <m/>
    <m/>
    <m/>
    <s v="MXIXFEIJAOKG"/>
    <m/>
    <m/>
    <m/>
    <s v="0210-0012"/>
    <s v="Tomas Samuel Lázaro"/>
    <x v="4"/>
    <x v="68"/>
    <m/>
    <s v="Nhassacara"/>
    <m/>
    <m/>
    <m/>
    <m/>
    <m/>
    <m/>
    <n v="842696591"/>
    <s v="Felizardo Constantino Chicoche"/>
    <n v="861948841"/>
    <m/>
    <m/>
    <m/>
    <m/>
    <m/>
    <m/>
    <m/>
    <m/>
    <m/>
    <m/>
    <m/>
    <m/>
    <m/>
    <m/>
    <m/>
    <m/>
    <m/>
    <n v="195"/>
    <m/>
    <m/>
    <m/>
    <n v="0"/>
    <n v="-195"/>
    <s v="Sem registo"/>
  </r>
  <r>
    <d v="2026-04-18T00:00:00"/>
    <x v="3"/>
    <m/>
    <m/>
    <m/>
    <n v="0"/>
    <n v="0"/>
    <n v="13"/>
    <n v="13"/>
    <m/>
    <m/>
    <m/>
    <m/>
    <m/>
    <m/>
    <m/>
    <s v="AGRIMIDACLORP1L"/>
    <m/>
    <m/>
    <m/>
    <s v="0210-0012"/>
    <s v="Tomas Samuel Lázaro"/>
    <x v="4"/>
    <x v="68"/>
    <m/>
    <s v="Nhassacara"/>
    <m/>
    <m/>
    <m/>
    <m/>
    <m/>
    <m/>
    <n v="842696591"/>
    <s v="Felizardo Constantino Chicoche"/>
    <n v="861948841"/>
    <m/>
    <m/>
    <m/>
    <m/>
    <m/>
    <m/>
    <m/>
    <m/>
    <m/>
    <m/>
    <m/>
    <m/>
    <m/>
    <m/>
    <m/>
    <m/>
    <m/>
    <n v="13"/>
    <m/>
    <m/>
    <m/>
    <n v="0"/>
    <n v="-13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0-0012"/>
    <s v="Tomas Samuel Lázaro"/>
    <x v="4"/>
    <x v="68"/>
    <m/>
    <s v="Nhassacara"/>
    <m/>
    <m/>
    <m/>
    <m/>
    <m/>
    <m/>
    <n v="842696591"/>
    <s v="Felizardo Constantino Chicoche"/>
    <n v="86194884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62.5"/>
    <n v="162.5"/>
    <m/>
    <m/>
    <m/>
    <m/>
    <m/>
    <m/>
    <m/>
    <s v="MXIXMILHOKG"/>
    <m/>
    <m/>
    <m/>
    <s v="0210-0012"/>
    <s v="Tomas Samuel Lázaro"/>
    <x v="4"/>
    <x v="68"/>
    <m/>
    <s v="Nhassacara"/>
    <m/>
    <m/>
    <m/>
    <m/>
    <m/>
    <m/>
    <n v="842696591"/>
    <s v="Felizardo Constantino Chicoche"/>
    <n v="861948841"/>
    <m/>
    <m/>
    <m/>
    <m/>
    <m/>
    <m/>
    <m/>
    <m/>
    <m/>
    <m/>
    <m/>
    <m/>
    <m/>
    <m/>
    <m/>
    <m/>
    <m/>
    <n v="162.5"/>
    <m/>
    <m/>
    <m/>
    <n v="0"/>
    <n v="-162.5"/>
    <s v="Sem registo"/>
  </r>
  <r>
    <d v="2026-04-18T00:00:00"/>
    <x v="2"/>
    <m/>
    <m/>
    <m/>
    <n v="0"/>
    <n v="0"/>
    <n v="260"/>
    <n v="260"/>
    <m/>
    <m/>
    <m/>
    <m/>
    <m/>
    <m/>
    <m/>
    <s v="SUSSACO"/>
    <m/>
    <m/>
    <m/>
    <s v="0210-0012"/>
    <s v="Tomas Samuel Lázaro"/>
    <x v="4"/>
    <x v="68"/>
    <m/>
    <s v="Nhassacara"/>
    <m/>
    <m/>
    <m/>
    <m/>
    <m/>
    <m/>
    <n v="842696591"/>
    <s v="Felizardo Constantino Chicoche"/>
    <n v="861948841"/>
    <m/>
    <m/>
    <m/>
    <m/>
    <m/>
    <m/>
    <m/>
    <m/>
    <m/>
    <m/>
    <m/>
    <m/>
    <m/>
    <m/>
    <m/>
    <m/>
    <m/>
    <n v="260"/>
    <m/>
    <m/>
    <m/>
    <n v="0"/>
    <n v="-26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02"/>
    <s v="Aminosse Lucas licoss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02"/>
    <s v="Aminosse Lucas licoss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02"/>
    <s v="Aminosse Lucas licoss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02"/>
    <s v="Aminosse Lucas licoss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02"/>
    <s v="Aminosse Lucas licoss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02"/>
    <s v="Aminosse Lucas licoss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02"/>
    <s v="Aminosse Lucas licoss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03"/>
    <s v="Amossi Zacarias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03"/>
    <s v="Amossi Zacarias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03"/>
    <s v="Amossi Zacarias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03"/>
    <s v="Amossi Zacarias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03"/>
    <s v="Amossi Zacarias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03"/>
    <s v="Amossi Zacarias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03"/>
    <s v="Amossi Zacarias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04"/>
    <s v="Atalia Jossai Chauqu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04"/>
    <s v="Atalia Jossai Chauqu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04"/>
    <s v="Atalia Jossai Chauqu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04"/>
    <s v="Atalia Jossai Chauqu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04"/>
    <s v="Atalia Jossai Chauqu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04"/>
    <s v="Atalia Jossai Chauqu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04"/>
    <s v="Atalia Jossai Chauqu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05"/>
    <s v="Belito Simao Sithol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05"/>
    <s v="Belito Simao Sithol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05"/>
    <s v="Belito Simao Sithol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05"/>
    <s v="Belito Simao Sithol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05"/>
    <s v="Belito Simao Sithol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05"/>
    <s v="Belito Simao Sithol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05"/>
    <s v="Belito Simao Sithol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06"/>
    <s v="Benate Samuel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06"/>
    <s v="Benate Samuel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06"/>
    <s v="Benate Samuel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06"/>
    <s v="Benate Samuel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06"/>
    <s v="Benate Samuel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06"/>
    <s v="Benate Samuel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06"/>
    <s v="Benate Samuel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07"/>
    <s v="Bestao Samuel Manganh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07"/>
    <s v="Bestao Samuel Manganh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07"/>
    <s v="Bestao Samuel Manganh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07"/>
    <s v="Bestao Samuel Manganh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07"/>
    <s v="Bestao Samuel Manganh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07"/>
    <s v="Bestao Samuel Manganh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07"/>
    <s v="Bestao Samuel Manganh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08"/>
    <s v="Cecilia Zacarias Mioch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08"/>
    <s v="Cecilia Zacarias Mioch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08"/>
    <s v="Cecilia Zacarias Mioch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08"/>
    <s v="Cecilia Zacarias Mioch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08"/>
    <s v="Cecilia Zacarias Mioch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08"/>
    <s v="Cecilia Zacarias Mioch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08"/>
    <s v="Cecilia Zacarias Mioch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09"/>
    <s v="Celina Julai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09"/>
    <s v="Celina Julai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09"/>
    <s v="Celina Julai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09"/>
    <s v="Celina Julai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09"/>
    <s v="Celina Julai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09"/>
    <s v="Celina Julai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09"/>
    <s v="Celina Julai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10"/>
    <s v="Chade Machavan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10"/>
    <s v="Chade Machavan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10"/>
    <s v="Chade Machavan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10"/>
    <s v="Chade Machavan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10"/>
    <s v="Chade Machavan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10"/>
    <s v="Chade Machavan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10"/>
    <s v="Chade Machavan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11"/>
    <s v="Chadreque Chauqu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11"/>
    <s v="Chadreque Chauqu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11"/>
    <s v="Chadreque Chauqu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11"/>
    <s v="Chadreque Chauqu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11"/>
    <s v="Chadreque Chauqu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11"/>
    <s v="Chadreque Chauqu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11"/>
    <s v="Chadreque Chauqu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12"/>
    <s v="Chaless Chitlango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12"/>
    <s v="Chaless Chitlango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12"/>
    <s v="Chaless Chitlango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12"/>
    <s v="Chaless Chitlango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12"/>
    <s v="Chaless Chitlango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12"/>
    <s v="Chaless Chitlango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12"/>
    <s v="Chaless Chitlango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13"/>
    <s v="Deli Wilson Simango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13"/>
    <s v="Deli Wilson Simango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13"/>
    <s v="Deli Wilson Simango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13"/>
    <s v="Deli Wilson Simango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13"/>
    <s v="Deli Wilson Simango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13"/>
    <s v="Deli Wilson Simango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13"/>
    <s v="Deli Wilson Simango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14"/>
    <s v="Devi Zacarias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14"/>
    <s v="Devi Zacarias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14"/>
    <s v="Devi Zacarias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14"/>
    <s v="Devi Zacarias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14"/>
    <s v="Devi Zacarias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14"/>
    <s v="Devi Zacarias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14"/>
    <s v="Devi Zacarias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15"/>
    <s v="Edson Lucas Nhamunda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15"/>
    <s v="Edson Lucas Nhamunda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15"/>
    <s v="Edson Lucas Nhamunda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15"/>
    <s v="Edson Lucas Nhamunda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15"/>
    <s v="Edson Lucas Nhamunda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15"/>
    <s v="Edson Lucas Nhamunda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15"/>
    <s v="Edson Lucas Nhamunda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16"/>
    <s v="Elesse Joao Mutuqu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16"/>
    <s v="Elesse Joao Mutuqu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16"/>
    <s v="Elesse Joao Mutuqu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16"/>
    <s v="Elesse Joao Mutuqu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16"/>
    <s v="Elesse Joao Mutuqu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16"/>
    <s v="Elesse Joao Mutuqu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16"/>
    <s v="Elesse Joao Mutuqu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17"/>
    <s v="Emanuel Jone Moyana"/>
    <x v="4"/>
    <x v="69"/>
    <m/>
    <s v="Urima"/>
    <m/>
    <m/>
    <m/>
    <m/>
    <m/>
    <m/>
    <n v="850372015"/>
    <s v="Lurdes Armando José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17"/>
    <s v="Emanuel Jone Moyana"/>
    <x v="4"/>
    <x v="69"/>
    <m/>
    <s v="Urima"/>
    <m/>
    <m/>
    <m/>
    <m/>
    <m/>
    <m/>
    <n v="850372015"/>
    <s v="Lurdes Armando José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17"/>
    <s v="Emanuel Jone Moyana"/>
    <x v="4"/>
    <x v="69"/>
    <m/>
    <s v="Urima"/>
    <m/>
    <m/>
    <m/>
    <m/>
    <m/>
    <m/>
    <n v="850372015"/>
    <s v="Lurdes Armando José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17"/>
    <s v="Emanuel Jone Moyana"/>
    <x v="4"/>
    <x v="69"/>
    <m/>
    <s v="Urima"/>
    <m/>
    <m/>
    <m/>
    <m/>
    <m/>
    <m/>
    <n v="850372015"/>
    <s v="Lurdes Armando José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17"/>
    <s v="Emanuel Jone Moyana"/>
    <x v="4"/>
    <x v="69"/>
    <m/>
    <s v="Urima"/>
    <m/>
    <m/>
    <m/>
    <m/>
    <m/>
    <m/>
    <n v="850372015"/>
    <s v="Lurdes Armando José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17"/>
    <s v="Emanuel Jone Moyana"/>
    <x v="4"/>
    <x v="69"/>
    <m/>
    <s v="Urima"/>
    <m/>
    <m/>
    <m/>
    <m/>
    <m/>
    <m/>
    <n v="850372015"/>
    <s v="Lurdes Armando José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17"/>
    <s v="Emanuel Jone Moyana"/>
    <x v="4"/>
    <x v="69"/>
    <m/>
    <s v="Urima"/>
    <m/>
    <m/>
    <m/>
    <m/>
    <m/>
    <m/>
    <n v="850372015"/>
    <s v="Lurdes Armando José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18"/>
    <s v="Feniasse Lunguane Chauqu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18"/>
    <s v="Feniasse Lunguane Chauqu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18"/>
    <s v="Feniasse Lunguane Chauqu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18"/>
    <s v="Feniasse Lunguane Chauqu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18"/>
    <s v="Feniasse Lunguane Chauqu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18"/>
    <s v="Feniasse Lunguane Chauqu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18"/>
    <s v="Feniasse Lunguane Chauqu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19"/>
    <s v="Filipe Samuel Machuca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19"/>
    <s v="Filipe Samuel Machuca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19"/>
    <s v="Filipe Samuel Machuca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19"/>
    <s v="Filipe Samuel Machuca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19"/>
    <s v="Filipe Samuel Machuca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19"/>
    <s v="Filipe Samuel Machuca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19"/>
    <s v="Filipe Samuel Machuca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20"/>
    <s v="Gloria Arone Simang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20"/>
    <s v="Gloria Arone Simang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20"/>
    <s v="Gloria Arone Simang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20"/>
    <s v="Gloria Arone Simang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20"/>
    <s v="Gloria Arone Simang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20"/>
    <s v="Gloria Arone Simang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20"/>
    <s v="Gloria Arone Simang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21"/>
    <s v="Gloria Benjamim Chitlango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21"/>
    <s v="Gloria Benjamim Chitlango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21"/>
    <s v="Gloria Benjamim Chitlango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21"/>
    <s v="Gloria Benjamim Chitlango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21"/>
    <s v="Gloria Benjamim Chitlango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21"/>
    <s v="Gloria Benjamim Chitlango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21"/>
    <s v="Gloria Benjamim Chitlango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22"/>
    <s v="Helena Fernando Covan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22"/>
    <s v="Helena Fernando Covan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22"/>
    <s v="Helena Fernando Covan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22"/>
    <s v="Helena Fernando Covan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22"/>
    <s v="Helena Fernando Covan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22"/>
    <s v="Helena Fernando Covan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22"/>
    <s v="Helena Fernando Covan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23"/>
    <s v="Herculano Chimoio Nhamund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23"/>
    <s v="Herculano Chimoio Nhamund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23"/>
    <s v="Herculano Chimoio Nhamund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23"/>
    <s v="Herculano Chimoio Nhamund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23"/>
    <s v="Herculano Chimoio Nhamund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23"/>
    <s v="Herculano Chimoio Nhamund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23"/>
    <s v="Herculano Chimoio Nhamund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24"/>
    <s v="Jacob Feniasse Nhamund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24"/>
    <s v="Jacob Feniasse Nhamund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24"/>
    <s v="Jacob Feniasse Nhamund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24"/>
    <s v="Jacob Feniasse Nhamund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24"/>
    <s v="Jacob Feniasse Nhamund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24"/>
    <s v="Jacob Feniasse Nhamund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24"/>
    <s v="Jacob Feniasse Nhamund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25"/>
    <s v="Jemusse Mumero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25"/>
    <s v="Jemusse Mumero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25"/>
    <s v="Jemusse Mumero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25"/>
    <s v="Jemusse Mumero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25"/>
    <s v="Jemusse Mumero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25"/>
    <s v="Jemusse Mumero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25"/>
    <s v="Jemusse Mumero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26"/>
    <s v="Jenete Ofico Maposs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26"/>
    <s v="Jenete Ofico Maposs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26"/>
    <s v="Jenete Ofico Maposs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26"/>
    <s v="Jenete Ofico Maposs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26"/>
    <s v="Jenete Ofico Maposs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26"/>
    <s v="Jenete Ofico Maposs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26"/>
    <s v="Jenete Ofico Maposs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27"/>
    <s v="Jessica Mirone Muiambo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27"/>
    <s v="Jessica Mirone Muiambo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27"/>
    <s v="Jessica Mirone Muiambo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27"/>
    <s v="Jessica Mirone Muiambo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27"/>
    <s v="Jessica Mirone Muiambo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27"/>
    <s v="Jessica Mirone Muiambo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27"/>
    <s v="Jessica Mirone Muiambo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28"/>
    <s v="Jimissene Sithol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28"/>
    <s v="Jimissene Sithol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28"/>
    <s v="Jimissene Sithol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28"/>
    <s v="Jimissene Sithol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28"/>
    <s v="Jimissene Sithol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28"/>
    <s v="Jimissene Sithol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28"/>
    <s v="Jimissene Sithol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30"/>
    <s v="Joao Meque Chauqu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30"/>
    <s v="Joao Meque Chauqu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30"/>
    <s v="Joao Meque Chauqu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30"/>
    <s v="Joao Meque Chauqu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30"/>
    <s v="Joao Meque Chauqu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30"/>
    <s v="Joao Meque Chauqu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30"/>
    <s v="Joao Meque Chauqu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31"/>
    <s v="Joao Pedr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31"/>
    <s v="Joao Pedr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31"/>
    <s v="Joao Pedr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31"/>
    <s v="Joao Pedr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31"/>
    <s v="Joao Pedr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31"/>
    <s v="Joao Pedr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31"/>
    <s v="Joao Pedr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32"/>
    <s v="Jossias Muchanga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32"/>
    <s v="Jossias Muchanga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32"/>
    <s v="Jossias Muchanga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32"/>
    <s v="Jossias Muchanga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32"/>
    <s v="Jossias Muchanga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32"/>
    <s v="Jossias Muchanga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32"/>
    <s v="Jossias Muchanga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29"/>
    <s v="João Mario Namala"/>
    <x v="4"/>
    <x v="69"/>
    <m/>
    <s v="Urima"/>
    <m/>
    <m/>
    <m/>
    <m/>
    <m/>
    <m/>
    <n v="850372015"/>
    <s v="Lurdes Armando José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29"/>
    <s v="João Mario Namala"/>
    <x v="4"/>
    <x v="69"/>
    <m/>
    <s v="Urima"/>
    <m/>
    <m/>
    <m/>
    <m/>
    <m/>
    <m/>
    <n v="850372015"/>
    <s v="Lurdes Armando José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29"/>
    <s v="João Mario Namala"/>
    <x v="4"/>
    <x v="69"/>
    <m/>
    <s v="Urima"/>
    <m/>
    <m/>
    <m/>
    <m/>
    <m/>
    <m/>
    <n v="850372015"/>
    <s v="Lurdes Armando José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29"/>
    <s v="João Mario Namala"/>
    <x v="4"/>
    <x v="69"/>
    <m/>
    <s v="Urima"/>
    <m/>
    <m/>
    <m/>
    <m/>
    <m/>
    <m/>
    <n v="850372015"/>
    <s v="Lurdes Armando José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29"/>
    <s v="João Mario Namala"/>
    <x v="4"/>
    <x v="69"/>
    <m/>
    <s v="Urima"/>
    <m/>
    <m/>
    <m/>
    <m/>
    <m/>
    <m/>
    <n v="850372015"/>
    <s v="Lurdes Armando José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29"/>
    <s v="João Mario Namala"/>
    <x v="4"/>
    <x v="69"/>
    <m/>
    <s v="Urima"/>
    <m/>
    <m/>
    <m/>
    <m/>
    <m/>
    <m/>
    <n v="850372015"/>
    <s v="Lurdes Armando José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29"/>
    <s v="João Mario Namala"/>
    <x v="4"/>
    <x v="69"/>
    <m/>
    <s v="Urima"/>
    <m/>
    <m/>
    <m/>
    <m/>
    <m/>
    <m/>
    <n v="850372015"/>
    <s v="Lurdes Armando José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33"/>
    <s v="Lidia Simone Siband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33"/>
    <s v="Lidia Simone Siband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33"/>
    <s v="Lidia Simone Siband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33"/>
    <s v="Lidia Simone Siband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33"/>
    <s v="Lidia Simone Siband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33"/>
    <s v="Lidia Simone Siband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33"/>
    <s v="Lidia Simone Siband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34"/>
    <s v="Lucas Cunhangamwi Mathepsua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34"/>
    <s v="Lucas Cunhangamwi Mathepsua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34"/>
    <s v="Lucas Cunhangamwi Mathepsua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34"/>
    <s v="Lucas Cunhangamwi Mathepsua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34"/>
    <s v="Lucas Cunhangamwi Mathepsua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34"/>
    <s v="Lucas Cunhangamwi Mathepsua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34"/>
    <s v="Lucas Cunhangamwi Mathepsua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35"/>
    <s v="Madalena Chichonge"/>
    <x v="4"/>
    <x v="69"/>
    <m/>
    <s v="Urima"/>
    <m/>
    <m/>
    <m/>
    <m/>
    <m/>
    <m/>
    <n v="850372015"/>
    <s v="Lurdes Armando José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35"/>
    <s v="Madalena Chichonge"/>
    <x v="4"/>
    <x v="69"/>
    <m/>
    <s v="Urima"/>
    <m/>
    <m/>
    <m/>
    <m/>
    <m/>
    <m/>
    <n v="850372015"/>
    <s v="Lurdes Armando José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35"/>
    <s v="Madalena Chichonge"/>
    <x v="4"/>
    <x v="69"/>
    <m/>
    <s v="Urima"/>
    <m/>
    <m/>
    <m/>
    <m/>
    <m/>
    <m/>
    <n v="850372015"/>
    <s v="Lurdes Armando José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35"/>
    <s v="Madalena Chichonge"/>
    <x v="4"/>
    <x v="69"/>
    <m/>
    <s v="Urima"/>
    <m/>
    <m/>
    <m/>
    <m/>
    <m/>
    <m/>
    <n v="850372015"/>
    <s v="Lurdes Armando José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35"/>
    <s v="Madalena Chichonge"/>
    <x v="4"/>
    <x v="69"/>
    <m/>
    <s v="Urima"/>
    <m/>
    <m/>
    <m/>
    <m/>
    <m/>
    <m/>
    <n v="850372015"/>
    <s v="Lurdes Armando José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35"/>
    <s v="Madalena Chichonge"/>
    <x v="4"/>
    <x v="69"/>
    <m/>
    <s v="Urima"/>
    <m/>
    <m/>
    <m/>
    <m/>
    <m/>
    <m/>
    <n v="850372015"/>
    <s v="Lurdes Armando José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35"/>
    <s v="Madalena Chichonge"/>
    <x v="4"/>
    <x v="69"/>
    <m/>
    <s v="Urima"/>
    <m/>
    <m/>
    <m/>
    <m/>
    <m/>
    <m/>
    <n v="850372015"/>
    <s v="Lurdes Armando José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36"/>
    <s v="Manuel Aizeque Ndlovu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36"/>
    <s v="Manuel Aizeque Ndlovu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36"/>
    <s v="Manuel Aizeque Ndlovu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36"/>
    <s v="Manuel Aizeque Ndlovu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36"/>
    <s v="Manuel Aizeque Ndlovu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36"/>
    <s v="Manuel Aizeque Ndlovu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36"/>
    <s v="Manuel Aizeque Ndlovu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37"/>
    <s v="Maria Carlitos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37"/>
    <s v="Maria Carlitos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37"/>
    <s v="Maria Carlitos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37"/>
    <s v="Maria Carlitos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37"/>
    <s v="Maria Carlitos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37"/>
    <s v="Maria Carlitos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37"/>
    <s v="Maria Carlitos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38"/>
    <s v="Micheque Sithol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38"/>
    <s v="Micheque Sithol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38"/>
    <s v="Micheque Sithol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38"/>
    <s v="Micheque Sithol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38"/>
    <s v="Micheque Sithol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38"/>
    <s v="Micheque Sithol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38"/>
    <s v="Micheque Sithol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39"/>
    <s v="Moises Fenias Chauqu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39"/>
    <s v="Moises Fenias Chauqu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39"/>
    <s v="Moises Fenias Chauqu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39"/>
    <s v="Moises Fenias Chauqu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39"/>
    <s v="Moises Fenias Chauqu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39"/>
    <s v="Moises Fenias Chauqu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39"/>
    <s v="Moises Fenias Chauqu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40"/>
    <s v="Nessi Inoqu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40"/>
    <s v="Nessi Inoqu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40"/>
    <s v="Nessi Inoqu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40"/>
    <s v="Nessi Inoqu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40"/>
    <s v="Nessi Inoqu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40"/>
    <s v="Nessi Inoqu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40"/>
    <s v="Nessi Inoqu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41"/>
    <s v="Noria Pindanhe Nhamunda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41"/>
    <s v="Noria Pindanhe Nhamunda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41"/>
    <s v="Noria Pindanhe Nhamunda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41"/>
    <s v="Noria Pindanhe Nhamunda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41"/>
    <s v="Noria Pindanhe Nhamunda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41"/>
    <s v="Noria Pindanhe Nhamunda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41"/>
    <s v="Noria Pindanhe Nhamunda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42"/>
    <s v="Novete Arone Simang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42"/>
    <s v="Novete Arone Simang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42"/>
    <s v="Novete Arone Simang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42"/>
    <s v="Novete Arone Simang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42"/>
    <s v="Novete Arone Simang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42"/>
    <s v="Novete Arone Simang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42"/>
    <s v="Novete Arone Simang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43"/>
    <s v="Paulina Saize Sumban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43"/>
    <s v="Paulina Saize Sumban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43"/>
    <s v="Paulina Saize Sumban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43"/>
    <s v="Paulina Saize Sumban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43"/>
    <s v="Paulina Saize Sumban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43"/>
    <s v="Paulina Saize Sumban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43"/>
    <s v="Paulina Saize Sumban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44"/>
    <s v="Paulina Wache Majoco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44"/>
    <s v="Paulina Wache Majoco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44"/>
    <s v="Paulina Wache Majoco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44"/>
    <s v="Paulina Wache Majoco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44"/>
    <s v="Paulina Wache Majoco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44"/>
    <s v="Paulina Wache Majoco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44"/>
    <s v="Paulina Wache Majoco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45"/>
    <s v="Paulo Fabiao Lang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45"/>
    <s v="Paulo Fabiao Lang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45"/>
    <s v="Paulo Fabiao Lang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45"/>
    <s v="Paulo Fabiao Lang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45"/>
    <s v="Paulo Fabiao Lang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45"/>
    <s v="Paulo Fabiao Lang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45"/>
    <s v="Paulo Fabiao Lang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46"/>
    <s v="Paulo Lucas chauque"/>
    <x v="4"/>
    <x v="69"/>
    <m/>
    <s v="Urima"/>
    <m/>
    <m/>
    <m/>
    <m/>
    <m/>
    <m/>
    <n v="850372015"/>
    <s v="Lurdes Armando José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46"/>
    <s v="Paulo Lucas chauque"/>
    <x v="4"/>
    <x v="69"/>
    <m/>
    <s v="Urima"/>
    <m/>
    <m/>
    <m/>
    <m/>
    <m/>
    <m/>
    <n v="850372015"/>
    <s v="Lurdes Armando José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46"/>
    <s v="Paulo Lucas chauque"/>
    <x v="4"/>
    <x v="69"/>
    <m/>
    <s v="Urima"/>
    <m/>
    <m/>
    <m/>
    <m/>
    <m/>
    <m/>
    <n v="850372015"/>
    <s v="Lurdes Armando José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46"/>
    <s v="Paulo Lucas chauque"/>
    <x v="4"/>
    <x v="69"/>
    <m/>
    <s v="Urima"/>
    <m/>
    <m/>
    <m/>
    <m/>
    <m/>
    <m/>
    <n v="850372015"/>
    <s v="Lurdes Armando José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46"/>
    <s v="Paulo Lucas chauque"/>
    <x v="4"/>
    <x v="69"/>
    <m/>
    <s v="Urima"/>
    <m/>
    <m/>
    <m/>
    <m/>
    <m/>
    <m/>
    <n v="850372015"/>
    <s v="Lurdes Armando José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46"/>
    <s v="Paulo Lucas chauque"/>
    <x v="4"/>
    <x v="69"/>
    <m/>
    <s v="Urima"/>
    <m/>
    <m/>
    <m/>
    <m/>
    <m/>
    <m/>
    <n v="850372015"/>
    <s v="Lurdes Armando José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46"/>
    <s v="Paulo Lucas chauque"/>
    <x v="4"/>
    <x v="69"/>
    <m/>
    <s v="Urima"/>
    <m/>
    <m/>
    <m/>
    <m/>
    <m/>
    <m/>
    <n v="850372015"/>
    <s v="Lurdes Armando José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47"/>
    <s v="Quefasse Milione Muiambo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47"/>
    <s v="Quefasse Milione Muiambo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47"/>
    <s v="Quefasse Milione Muiambo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47"/>
    <s v="Quefasse Milione Muiambo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47"/>
    <s v="Quefasse Milione Muiambo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47"/>
    <s v="Quefasse Milione Muiambo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47"/>
    <s v="Quefasse Milione Muiambo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48"/>
    <s v="Quetina Lucas Ndlovu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48"/>
    <s v="Quetina Lucas Ndlovu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48"/>
    <s v="Quetina Lucas Ndlovu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48"/>
    <s v="Quetina Lucas Ndlovu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48"/>
    <s v="Quetina Lucas Ndlovu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48"/>
    <s v="Quetina Lucas Ndlovu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48"/>
    <s v="Quetina Lucas Ndlovu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49"/>
    <s v="Raulina Artur Chichang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49"/>
    <s v="Raulina Artur Chichang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49"/>
    <s v="Raulina Artur Chichang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49"/>
    <s v="Raulina Artur Chichang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49"/>
    <s v="Raulina Artur Chichang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49"/>
    <s v="Raulina Artur Chichang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49"/>
    <s v="Raulina Artur Chichang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50"/>
    <s v="Roberto Lucas Chichang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50"/>
    <s v="Roberto Lucas Chichang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50"/>
    <s v="Roberto Lucas Chichang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50"/>
    <s v="Roberto Lucas Chichang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50"/>
    <s v="Roberto Lucas Chichang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50"/>
    <s v="Roberto Lucas Chichang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50"/>
    <s v="Roberto Lucas Chichang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51"/>
    <s v="Rossina Daniel Chitlang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51"/>
    <s v="Rossina Daniel Chitlang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51"/>
    <s v="Rossina Daniel Chitlang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51"/>
    <s v="Rossina Daniel Chitlang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51"/>
    <s v="Rossina Daniel Chitlang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51"/>
    <s v="Rossina Daniel Chitlang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51"/>
    <s v="Rossina Daniel Chitlang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52"/>
    <s v="Rossina Fabiao Simang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52"/>
    <s v="Rossina Fabiao Simang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52"/>
    <s v="Rossina Fabiao Simang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52"/>
    <s v="Rossina Fabiao Simang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52"/>
    <s v="Rossina Fabiao Simang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52"/>
    <s v="Rossina Fabiao Simang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52"/>
    <s v="Rossina Fabiao Simang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53"/>
    <s v="Rostalina Samissone Coss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53"/>
    <s v="Rostalina Samissone Coss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53"/>
    <s v="Rostalina Samissone Coss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53"/>
    <s v="Rostalina Samissone Coss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53"/>
    <s v="Rostalina Samissone Coss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53"/>
    <s v="Rostalina Samissone Coss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53"/>
    <s v="Rostalina Samissone Coss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54"/>
    <s v="Salomao Julai Coss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54"/>
    <s v="Salomao Julai Coss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54"/>
    <s v="Salomao Julai Coss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54"/>
    <s v="Salomao Julai Coss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54"/>
    <s v="Salomao Julai Coss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54"/>
    <s v="Salomao Julai Coss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54"/>
    <s v="Salomao Julai Coss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55"/>
    <s v="Samuel Eliasi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55"/>
    <s v="Samuel Eliasi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55"/>
    <s v="Samuel Eliasi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55"/>
    <s v="Samuel Eliasi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55"/>
    <s v="Samuel Eliasi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55"/>
    <s v="Samuel Eliasi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55"/>
    <s v="Samuel Eliasi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56"/>
    <s v="Sara Paul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56"/>
    <s v="Sara Paul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56"/>
    <s v="Sara Paul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56"/>
    <s v="Sara Paul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56"/>
    <s v="Sara Paul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56"/>
    <s v="Sara Paul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56"/>
    <s v="Sara Paulo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57"/>
    <s v="Saulina Nhamunda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57"/>
    <s v="Saulina Nhamunda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57"/>
    <s v="Saulina Nhamunda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57"/>
    <s v="Saulina Nhamunda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57"/>
    <s v="Saulina Nhamunda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57"/>
    <s v="Saulina Nhamunda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57"/>
    <s v="Saulina Nhamunda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58"/>
    <s v="Simon Joaquim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58"/>
    <s v="Simon Joaquim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58"/>
    <s v="Simon Joaquim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58"/>
    <s v="Simon Joaquim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58"/>
    <s v="Simon Joaquim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58"/>
    <s v="Simon Joaquim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58"/>
    <s v="Simon Joaquim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59"/>
    <s v="Simoni Filip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59"/>
    <s v="Simoni Filip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59"/>
    <s v="Simoni Filip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59"/>
    <s v="Simoni Filip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59"/>
    <s v="Simoni Filip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59"/>
    <s v="Simoni Filip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59"/>
    <s v="Simoni Filip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60"/>
    <s v="Simoni Johan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60"/>
    <s v="Simoni Johan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60"/>
    <s v="Simoni Johan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60"/>
    <s v="Simoni Johan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60"/>
    <s v="Simoni Johan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60"/>
    <s v="Simoni Johan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60"/>
    <s v="Simoni Johan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61"/>
    <s v="Taurai Zacarias Sithol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61"/>
    <s v="Taurai Zacarias Sithol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61"/>
    <s v="Taurai Zacarias Sithol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61"/>
    <s v="Taurai Zacarias Sithol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61"/>
    <s v="Taurai Zacarias Sithol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61"/>
    <s v="Taurai Zacarias Sithol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61"/>
    <s v="Taurai Zacarias Sithol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62"/>
    <s v="Teresa Wiliamo Majic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62"/>
    <s v="Teresa Wiliamo Majic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62"/>
    <s v="Teresa Wiliamo Majic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62"/>
    <s v="Teresa Wiliamo Majic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62"/>
    <s v="Teresa Wiliamo Majic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62"/>
    <s v="Teresa Wiliamo Majic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62"/>
    <s v="Teresa Wiliamo Majic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63"/>
    <s v="Titosse Joao Mathepsua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63"/>
    <s v="Titosse Joao Mathepsua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63"/>
    <s v="Titosse Joao Mathepsua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63"/>
    <s v="Titosse Joao Mathepsua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63"/>
    <s v="Titosse Joao Mathepsua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63"/>
    <s v="Titosse Joao Mathepsua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63"/>
    <s v="Titosse Joao Mathepsua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64"/>
    <s v="Tomas Joni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64"/>
    <s v="Tomas Joni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64"/>
    <s v="Tomas Joni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64"/>
    <s v="Tomas Joni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64"/>
    <s v="Tomas Joni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64"/>
    <s v="Tomas Joni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64"/>
    <s v="Tomas Joni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65"/>
    <s v="Tomas Manguiza Sithol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65"/>
    <s v="Tomas Manguiza Sithol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65"/>
    <s v="Tomas Manguiza Sithol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65"/>
    <s v="Tomas Manguiza Sithol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65"/>
    <s v="Tomas Manguiza Sithol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65"/>
    <s v="Tomas Manguiza Sithol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65"/>
    <s v="Tomas Manguiza Sithol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66"/>
    <s v="Tomas Wiliamo Chauqu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66"/>
    <s v="Tomas Wiliamo Chauqu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66"/>
    <s v="Tomas Wiliamo Chauqu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66"/>
    <s v="Tomas Wiliamo Chauqu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66"/>
    <s v="Tomas Wiliamo Chauqu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66"/>
    <s v="Tomas Wiliamo Chauqu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66"/>
    <s v="Tomas Wiliamo Chauqu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67"/>
    <s v="Vasco Jutasse Mabund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67"/>
    <s v="Vasco Jutasse Mabund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67"/>
    <s v="Vasco Jutasse Mabund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67"/>
    <s v="Vasco Jutasse Mabund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67"/>
    <s v="Vasco Jutasse Mabund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67"/>
    <s v="Vasco Jutasse Mabund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67"/>
    <s v="Vasco Jutasse Mabunda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68"/>
    <s v="Vasco Zacarias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68"/>
    <s v="Vasco Zacarias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68"/>
    <s v="Vasco Zacarias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68"/>
    <s v="Vasco Zacarias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68"/>
    <s v="Vasco Zacarias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68"/>
    <s v="Vasco Zacarias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68"/>
    <s v="Vasco Zacarias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69"/>
    <s v="Xadreque Queface Ndlovu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69"/>
    <s v="Xadreque Queface Ndlovu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69"/>
    <s v="Xadreque Queface Ndlovu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69"/>
    <s v="Xadreque Queface Ndlovu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69"/>
    <s v="Xadreque Queface Ndlovu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69"/>
    <s v="Xadreque Queface Ndlovu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69"/>
    <s v="Xadreque Queface Ndlovu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70"/>
    <s v="Zacarias Alexandre Muconge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70"/>
    <s v="Zacarias Alexandre Muconge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70"/>
    <s v="Zacarias Alexandre Muconge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70"/>
    <s v="Zacarias Alexandre Muconge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70"/>
    <s v="Zacarias Alexandre Muconge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70"/>
    <s v="Zacarias Alexandre Muconge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70"/>
    <s v="Zacarias Alexandre Muconge"/>
    <x v="4"/>
    <x v="69"/>
    <m/>
    <s v="Mavende"/>
    <m/>
    <m/>
    <m/>
    <m/>
    <m/>
    <m/>
    <n v="863819108"/>
    <s v="Humberto Pedro Malacha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71"/>
    <s v="Zacarias Tomas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71"/>
    <s v="Zacarias Tomas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71"/>
    <s v="Zacarias Tomas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71"/>
    <s v="Zacarias Tomas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71"/>
    <s v="Zacarias Tomas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71"/>
    <s v="Zacarias Tomas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71"/>
    <s v="Zacarias Tomas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1-0072"/>
    <s v="Zito Yamban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211-0072"/>
    <s v="Zito Yamban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211-0072"/>
    <s v="Zito Yamban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211-0072"/>
    <s v="Zito Yamban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1-0072"/>
    <s v="Zito Yamban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211-0072"/>
    <s v="Zito Yamban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211-0072"/>
    <s v="Zito Yambane"/>
    <x v="4"/>
    <x v="69"/>
    <m/>
    <s v="Sambassoca"/>
    <m/>
    <m/>
    <m/>
    <m/>
    <m/>
    <m/>
    <n v="845490249"/>
    <s v="Esmael Gonsalvez Pinto"/>
    <n v="878173978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0-0001"/>
    <s v="Antonio J. Azeite"/>
    <x v="4"/>
    <x v="70"/>
    <m/>
    <s v="Darue- Maquina"/>
    <m/>
    <m/>
    <m/>
    <m/>
    <m/>
    <m/>
    <n v="862412585"/>
    <s v="Rosario Cabungaidze Filipe"/>
    <n v="869106052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329"/>
    <n v="329"/>
    <m/>
    <m/>
    <m/>
    <m/>
    <m/>
    <m/>
    <m/>
    <s v="AGRIFEMMA01L"/>
    <m/>
    <m/>
    <m/>
    <s v="0210-0001"/>
    <s v="Antonio J. Azeite"/>
    <x v="4"/>
    <x v="70"/>
    <m/>
    <s v="Darue- Maquina"/>
    <m/>
    <m/>
    <m/>
    <m/>
    <m/>
    <m/>
    <n v="862412585"/>
    <s v="Rosario Cabungaidze Filipe"/>
    <n v="869106052"/>
    <m/>
    <m/>
    <m/>
    <m/>
    <m/>
    <m/>
    <m/>
    <m/>
    <m/>
    <m/>
    <m/>
    <m/>
    <m/>
    <m/>
    <m/>
    <m/>
    <m/>
    <n v="329"/>
    <m/>
    <m/>
    <m/>
    <n v="0"/>
    <n v="-329"/>
    <s v="Sem registo"/>
  </r>
  <r>
    <d v="2026-04-18T00:00:00"/>
    <x v="0"/>
    <m/>
    <m/>
    <m/>
    <n v="0"/>
    <n v="0"/>
    <n v="4935"/>
    <n v="4935"/>
    <m/>
    <m/>
    <m/>
    <m/>
    <m/>
    <m/>
    <m/>
    <s v="MXIXFEIJAOKG"/>
    <m/>
    <m/>
    <m/>
    <s v="0210-0001"/>
    <s v="Antonio J. Azeite"/>
    <x v="4"/>
    <x v="70"/>
    <m/>
    <s v="Darue- Maquina"/>
    <m/>
    <m/>
    <m/>
    <m/>
    <m/>
    <m/>
    <n v="862412585"/>
    <s v="Rosario Cabungaidze Filipe"/>
    <n v="869106052"/>
    <m/>
    <m/>
    <m/>
    <m/>
    <m/>
    <m/>
    <m/>
    <m/>
    <m/>
    <m/>
    <m/>
    <m/>
    <m/>
    <m/>
    <m/>
    <m/>
    <m/>
    <n v="4935"/>
    <m/>
    <m/>
    <m/>
    <n v="0"/>
    <n v="-4935"/>
    <s v="Sem registo"/>
  </r>
  <r>
    <d v="2026-04-18T00:00:00"/>
    <x v="3"/>
    <m/>
    <m/>
    <m/>
    <n v="0"/>
    <n v="0"/>
    <n v="329"/>
    <n v="329"/>
    <m/>
    <m/>
    <m/>
    <m/>
    <m/>
    <m/>
    <m/>
    <s v="AGRIMIDACLORP1L"/>
    <m/>
    <m/>
    <m/>
    <s v="0210-0001"/>
    <s v="Antonio J. Azeite"/>
    <x v="4"/>
    <x v="70"/>
    <m/>
    <s v="Darue- Maquina"/>
    <m/>
    <m/>
    <m/>
    <m/>
    <m/>
    <m/>
    <n v="862412585"/>
    <s v="Rosario Cabungaidze Filipe"/>
    <n v="869106052"/>
    <m/>
    <m/>
    <m/>
    <m/>
    <m/>
    <m/>
    <m/>
    <m/>
    <m/>
    <m/>
    <m/>
    <m/>
    <m/>
    <m/>
    <m/>
    <m/>
    <m/>
    <n v="329"/>
    <m/>
    <m/>
    <m/>
    <n v="0"/>
    <n v="-329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0-0001"/>
    <s v="Antonio J. Azeite"/>
    <x v="4"/>
    <x v="70"/>
    <m/>
    <s v="Darue- Maquina"/>
    <m/>
    <m/>
    <m/>
    <m/>
    <m/>
    <m/>
    <n v="862412585"/>
    <s v="Rosario Cabungaidze Filipe"/>
    <n v="869106052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4112.5"/>
    <n v="4112.5"/>
    <m/>
    <m/>
    <m/>
    <m/>
    <m/>
    <m/>
    <m/>
    <s v="MXIXMILHOKG"/>
    <m/>
    <m/>
    <m/>
    <s v="0210-0001"/>
    <s v="Antonio J. Azeite"/>
    <x v="4"/>
    <x v="70"/>
    <m/>
    <s v="Darue- Maquina"/>
    <m/>
    <m/>
    <m/>
    <m/>
    <m/>
    <m/>
    <n v="862412585"/>
    <s v="Rosario Cabungaidze Filipe"/>
    <n v="869106052"/>
    <m/>
    <m/>
    <m/>
    <m/>
    <m/>
    <m/>
    <m/>
    <m/>
    <m/>
    <m/>
    <m/>
    <m/>
    <m/>
    <m/>
    <m/>
    <m/>
    <m/>
    <n v="4112.5"/>
    <m/>
    <m/>
    <m/>
    <n v="0"/>
    <n v="-4112.5"/>
    <s v="Sem registo"/>
  </r>
  <r>
    <d v="2026-04-18T00:00:00"/>
    <x v="2"/>
    <m/>
    <m/>
    <m/>
    <n v="0"/>
    <n v="0"/>
    <n v="6580"/>
    <n v="6580"/>
    <m/>
    <m/>
    <m/>
    <m/>
    <m/>
    <m/>
    <m/>
    <s v="SUSSACO"/>
    <m/>
    <m/>
    <m/>
    <s v="0210-0001"/>
    <s v="Antonio J. Azeite"/>
    <x v="4"/>
    <x v="70"/>
    <m/>
    <s v="Darue- Maquina"/>
    <m/>
    <m/>
    <m/>
    <m/>
    <m/>
    <m/>
    <n v="862412585"/>
    <s v="Rosario Cabungaidze Filipe"/>
    <n v="869106052"/>
    <m/>
    <m/>
    <m/>
    <m/>
    <m/>
    <m/>
    <m/>
    <m/>
    <m/>
    <m/>
    <m/>
    <m/>
    <m/>
    <m/>
    <m/>
    <m/>
    <m/>
    <n v="6580"/>
    <m/>
    <m/>
    <m/>
    <n v="0"/>
    <n v="-658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210-0002"/>
    <s v="Guilherme Mardez"/>
    <x v="4"/>
    <x v="70"/>
    <m/>
    <s v="Bunga"/>
    <m/>
    <m/>
    <m/>
    <m/>
    <m/>
    <m/>
    <n v="861570025"/>
    <s v="Rosario Cabungaidze Filipe"/>
    <n v="869106052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231"/>
    <n v="231"/>
    <m/>
    <m/>
    <m/>
    <m/>
    <m/>
    <m/>
    <m/>
    <s v="AGRIFEMMA01L"/>
    <m/>
    <m/>
    <m/>
    <s v="0210-0002"/>
    <s v="Guilherme Mardez"/>
    <x v="4"/>
    <x v="70"/>
    <m/>
    <s v="Bunga"/>
    <m/>
    <m/>
    <m/>
    <m/>
    <m/>
    <m/>
    <n v="861570025"/>
    <s v="Rosario Cabungaidze Filipe"/>
    <n v="869106052"/>
    <m/>
    <m/>
    <m/>
    <m/>
    <m/>
    <m/>
    <m/>
    <m/>
    <m/>
    <m/>
    <m/>
    <m/>
    <m/>
    <m/>
    <m/>
    <m/>
    <m/>
    <n v="231"/>
    <m/>
    <m/>
    <m/>
    <n v="0"/>
    <n v="-231"/>
    <s v="Sem registo"/>
  </r>
  <r>
    <d v="2026-04-18T00:00:00"/>
    <x v="0"/>
    <m/>
    <m/>
    <m/>
    <n v="0"/>
    <n v="0"/>
    <n v="3465"/>
    <n v="3465"/>
    <m/>
    <m/>
    <m/>
    <m/>
    <m/>
    <m/>
    <m/>
    <s v="MXIXFEIJAOKG"/>
    <m/>
    <m/>
    <m/>
    <s v="0210-0002"/>
    <s v="Guilherme Mardez"/>
    <x v="4"/>
    <x v="70"/>
    <m/>
    <s v="Bunga"/>
    <m/>
    <m/>
    <m/>
    <m/>
    <m/>
    <m/>
    <n v="861570025"/>
    <s v="Rosario Cabungaidze Filipe"/>
    <n v="869106052"/>
    <m/>
    <m/>
    <m/>
    <m/>
    <m/>
    <m/>
    <m/>
    <m/>
    <m/>
    <m/>
    <m/>
    <m/>
    <m/>
    <m/>
    <m/>
    <m/>
    <m/>
    <n v="3465"/>
    <m/>
    <m/>
    <m/>
    <n v="0"/>
    <n v="-3465"/>
    <s v="Sem registo"/>
  </r>
  <r>
    <d v="2026-04-18T00:00:00"/>
    <x v="3"/>
    <m/>
    <m/>
    <m/>
    <n v="0"/>
    <n v="0"/>
    <n v="231"/>
    <n v="231"/>
    <m/>
    <m/>
    <m/>
    <m/>
    <m/>
    <m/>
    <m/>
    <s v="AGRIMIDACLORP1L"/>
    <m/>
    <m/>
    <m/>
    <s v="0210-0002"/>
    <s v="Guilherme Mardez"/>
    <x v="4"/>
    <x v="70"/>
    <m/>
    <s v="Bunga"/>
    <m/>
    <m/>
    <m/>
    <m/>
    <m/>
    <m/>
    <n v="861570025"/>
    <s v="Rosario Cabungaidze Filipe"/>
    <n v="869106052"/>
    <m/>
    <m/>
    <m/>
    <m/>
    <m/>
    <m/>
    <m/>
    <m/>
    <m/>
    <m/>
    <m/>
    <m/>
    <m/>
    <m/>
    <m/>
    <m/>
    <m/>
    <n v="231"/>
    <m/>
    <m/>
    <m/>
    <n v="0"/>
    <n v="-23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210-0002"/>
    <s v="Guilherme Mardez"/>
    <x v="4"/>
    <x v="70"/>
    <m/>
    <s v="Bunga"/>
    <m/>
    <m/>
    <m/>
    <m/>
    <m/>
    <m/>
    <n v="861570025"/>
    <s v="Rosario Cabungaidze Filipe"/>
    <n v="869106052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2887.5"/>
    <n v="2887.5"/>
    <m/>
    <m/>
    <m/>
    <m/>
    <m/>
    <m/>
    <m/>
    <s v="MXIXMILHOKG"/>
    <m/>
    <m/>
    <m/>
    <s v="0210-0002"/>
    <s v="Guilherme Mardez"/>
    <x v="4"/>
    <x v="70"/>
    <m/>
    <s v="Bunga"/>
    <m/>
    <m/>
    <m/>
    <m/>
    <m/>
    <m/>
    <n v="861570025"/>
    <s v="Rosario Cabungaidze Filipe"/>
    <n v="869106052"/>
    <m/>
    <m/>
    <m/>
    <m/>
    <m/>
    <m/>
    <m/>
    <m/>
    <m/>
    <m/>
    <m/>
    <m/>
    <m/>
    <m/>
    <m/>
    <m/>
    <m/>
    <n v="2887.5"/>
    <m/>
    <m/>
    <m/>
    <n v="0"/>
    <n v="-2887.5"/>
    <s v="Sem registo"/>
  </r>
  <r>
    <d v="2026-04-18T00:00:00"/>
    <x v="2"/>
    <m/>
    <m/>
    <m/>
    <n v="0"/>
    <n v="0"/>
    <n v="4620"/>
    <n v="4620"/>
    <m/>
    <m/>
    <m/>
    <m/>
    <m/>
    <m/>
    <m/>
    <s v="SUSSACO"/>
    <m/>
    <m/>
    <m/>
    <s v="0210-0002"/>
    <s v="Guilherme Mardez"/>
    <x v="4"/>
    <x v="70"/>
    <m/>
    <s v="Bunga"/>
    <m/>
    <m/>
    <m/>
    <m/>
    <m/>
    <m/>
    <n v="861570025"/>
    <s v="Rosario Cabungaidze Filipe"/>
    <n v="869106052"/>
    <m/>
    <m/>
    <m/>
    <m/>
    <m/>
    <m/>
    <m/>
    <m/>
    <m/>
    <m/>
    <m/>
    <m/>
    <m/>
    <m/>
    <m/>
    <m/>
    <m/>
    <n v="4620"/>
    <m/>
    <m/>
    <m/>
    <n v="0"/>
    <n v="-4620"/>
    <s v="Sem registo"/>
  </r>
  <r>
    <d v="2026-04-18T00:00:00"/>
    <x v="3"/>
    <m/>
    <m/>
    <m/>
    <n v="0"/>
    <n v="0"/>
    <n v="449"/>
    <n v="449"/>
    <m/>
    <m/>
    <m/>
    <m/>
    <m/>
    <m/>
    <m/>
    <s v="AGRIMIDACLORP1L"/>
    <m/>
    <m/>
    <m/>
    <n v="2601055"/>
    <s v="Adelina Massora"/>
    <x v="2"/>
    <x v="5"/>
    <m/>
    <m/>
    <m/>
    <m/>
    <m/>
    <m/>
    <m/>
    <m/>
    <s v="867878815"/>
    <s v="Ayrton Mael"/>
    <n v="879095867"/>
    <m/>
    <m/>
    <m/>
    <n v="260001"/>
    <m/>
    <m/>
    <m/>
    <m/>
    <m/>
    <m/>
    <m/>
    <m/>
    <m/>
    <m/>
    <m/>
    <m/>
    <m/>
    <n v="449"/>
    <m/>
    <m/>
    <m/>
    <n v="0"/>
    <n v="-449"/>
    <s v="Sem registo"/>
  </r>
  <r>
    <d v="2026-04-18T00:00:00"/>
    <x v="4"/>
    <m/>
    <m/>
    <m/>
    <n v="0"/>
    <n v="0"/>
    <n v="5612.5"/>
    <n v="5612.5"/>
    <m/>
    <m/>
    <m/>
    <m/>
    <m/>
    <m/>
    <m/>
    <s v="MXIXMILHOKG"/>
    <m/>
    <m/>
    <m/>
    <n v="2601055"/>
    <s v="Adelina Massora"/>
    <x v="2"/>
    <x v="5"/>
    <m/>
    <m/>
    <m/>
    <m/>
    <m/>
    <m/>
    <m/>
    <m/>
    <s v="867878815"/>
    <s v="Ayrton Mael"/>
    <n v="879095867"/>
    <m/>
    <m/>
    <m/>
    <n v="260001"/>
    <m/>
    <m/>
    <m/>
    <m/>
    <m/>
    <m/>
    <m/>
    <m/>
    <m/>
    <m/>
    <m/>
    <m/>
    <m/>
    <n v="5612.5"/>
    <m/>
    <m/>
    <m/>
    <n v="0"/>
    <n v="-5612.5"/>
    <s v="Sem registo"/>
  </r>
  <r>
    <d v="2026-04-18T00:00:00"/>
    <x v="6"/>
    <m/>
    <m/>
    <m/>
    <n v="0"/>
    <n v="0"/>
    <n v="26850"/>
    <n v="26850"/>
    <m/>
    <m/>
    <m/>
    <m/>
    <m/>
    <m/>
    <m/>
    <s v="MXIXARROZKG"/>
    <m/>
    <m/>
    <m/>
    <n v="2601373"/>
    <s v="Moises Colele"/>
    <x v="2"/>
    <x v="5"/>
    <m/>
    <m/>
    <m/>
    <m/>
    <m/>
    <m/>
    <m/>
    <m/>
    <s v="861090750"/>
    <s v="Ayrton Mael"/>
    <n v="879095867"/>
    <m/>
    <m/>
    <m/>
    <n v="260001"/>
    <m/>
    <m/>
    <m/>
    <m/>
    <m/>
    <m/>
    <m/>
    <m/>
    <m/>
    <m/>
    <m/>
    <m/>
    <m/>
    <n v="26850"/>
    <m/>
    <m/>
    <m/>
    <n v="0"/>
    <n v="-26850"/>
    <s v="Sem registo"/>
  </r>
  <r>
    <d v="2026-04-18T00:00:00"/>
    <x v="5"/>
    <m/>
    <m/>
    <m/>
    <n v="0"/>
    <n v="0"/>
    <n v="1611"/>
    <n v="1611"/>
    <m/>
    <m/>
    <m/>
    <m/>
    <m/>
    <m/>
    <m/>
    <s v="AGRIMHMCPA1L"/>
    <m/>
    <m/>
    <m/>
    <n v="2601373"/>
    <s v="Moises Colele"/>
    <x v="2"/>
    <x v="5"/>
    <m/>
    <m/>
    <m/>
    <m/>
    <m/>
    <m/>
    <m/>
    <m/>
    <s v="861090750"/>
    <s v="Ayrton Mael"/>
    <n v="879095867"/>
    <m/>
    <m/>
    <m/>
    <n v="260001"/>
    <m/>
    <m/>
    <m/>
    <m/>
    <m/>
    <m/>
    <m/>
    <m/>
    <m/>
    <m/>
    <m/>
    <m/>
    <m/>
    <n v="1611"/>
    <m/>
    <m/>
    <m/>
    <n v="0"/>
    <n v="-1611"/>
    <s v="Sem registo"/>
  </r>
  <r>
    <d v="2026-04-18T00:00:00"/>
    <x v="6"/>
    <m/>
    <m/>
    <m/>
    <n v="0"/>
    <n v="0"/>
    <n v="19300"/>
    <n v="19300"/>
    <m/>
    <m/>
    <m/>
    <m/>
    <m/>
    <m/>
    <m/>
    <s v="MXIXARROZKG"/>
    <m/>
    <m/>
    <m/>
    <n v="2601349"/>
    <s v="Manuel Davide Machava"/>
    <x v="2"/>
    <x v="65"/>
    <m/>
    <m/>
    <m/>
    <m/>
    <m/>
    <m/>
    <m/>
    <m/>
    <s v="846114397"/>
    <s v="Shirazi Faruk Jussub"/>
    <n v="848061542"/>
    <m/>
    <m/>
    <m/>
    <n v="260001"/>
    <m/>
    <m/>
    <m/>
    <m/>
    <m/>
    <m/>
    <m/>
    <m/>
    <m/>
    <m/>
    <m/>
    <m/>
    <m/>
    <n v="19300"/>
    <m/>
    <m/>
    <m/>
    <n v="0"/>
    <n v="-19300"/>
    <s v="Sem registo"/>
  </r>
  <r>
    <d v="2026-04-18T00:00:00"/>
    <x v="5"/>
    <m/>
    <m/>
    <m/>
    <n v="0"/>
    <n v="0"/>
    <n v="1158"/>
    <n v="1158"/>
    <m/>
    <m/>
    <m/>
    <m/>
    <m/>
    <m/>
    <m/>
    <s v="AGRIMHMCPA1L"/>
    <m/>
    <m/>
    <m/>
    <n v="2601349"/>
    <s v="Manuel Davide Machava"/>
    <x v="2"/>
    <x v="65"/>
    <m/>
    <m/>
    <m/>
    <m/>
    <m/>
    <m/>
    <m/>
    <m/>
    <s v="846114397"/>
    <s v="Shirazi Faruk Jussub"/>
    <n v="848061542"/>
    <m/>
    <m/>
    <m/>
    <n v="260001"/>
    <m/>
    <m/>
    <m/>
    <m/>
    <m/>
    <m/>
    <m/>
    <m/>
    <m/>
    <m/>
    <m/>
    <m/>
    <m/>
    <n v="1158"/>
    <m/>
    <m/>
    <m/>
    <n v="0"/>
    <n v="-1158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407-0003"/>
    <s v="Abdul Mangassane"/>
    <x v="2"/>
    <x v="61"/>
    <m/>
    <s v="Cavalo"/>
    <m/>
    <m/>
    <m/>
    <m/>
    <m/>
    <m/>
    <n v="867547622"/>
    <s v="Diolinda Alberto"/>
    <n v="870620755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20"/>
    <n v="120"/>
    <m/>
    <m/>
    <m/>
    <m/>
    <m/>
    <m/>
    <m/>
    <s v="AGRIFEMMA01L"/>
    <m/>
    <m/>
    <m/>
    <s v="0407-0003"/>
    <s v="Abdul Mangassane"/>
    <x v="2"/>
    <x v="61"/>
    <m/>
    <s v="Cavalo"/>
    <m/>
    <m/>
    <m/>
    <m/>
    <m/>
    <m/>
    <n v="867547622"/>
    <s v="Diolinda Alberto"/>
    <n v="870620755"/>
    <m/>
    <m/>
    <m/>
    <m/>
    <m/>
    <m/>
    <m/>
    <m/>
    <m/>
    <m/>
    <m/>
    <m/>
    <m/>
    <m/>
    <m/>
    <m/>
    <m/>
    <n v="120"/>
    <m/>
    <m/>
    <m/>
    <n v="0"/>
    <n v="-120"/>
    <s v="Sem registo"/>
  </r>
  <r>
    <d v="2026-04-18T00:00:00"/>
    <x v="0"/>
    <m/>
    <m/>
    <m/>
    <n v="0"/>
    <n v="0"/>
    <n v="1800"/>
    <n v="1800"/>
    <m/>
    <m/>
    <m/>
    <m/>
    <m/>
    <m/>
    <m/>
    <s v="MXIXFEIJAOKG"/>
    <m/>
    <m/>
    <m/>
    <s v="0407-0003"/>
    <s v="Abdul Mangassane"/>
    <x v="2"/>
    <x v="61"/>
    <m/>
    <s v="Cavalo"/>
    <m/>
    <m/>
    <m/>
    <m/>
    <m/>
    <m/>
    <n v="867547622"/>
    <s v="Diolinda Alberto"/>
    <n v="870620755"/>
    <m/>
    <m/>
    <m/>
    <m/>
    <m/>
    <m/>
    <m/>
    <m/>
    <m/>
    <m/>
    <m/>
    <m/>
    <m/>
    <m/>
    <m/>
    <m/>
    <m/>
    <n v="1800"/>
    <m/>
    <m/>
    <m/>
    <n v="0"/>
    <n v="-1800"/>
    <s v="Sem registo"/>
  </r>
  <r>
    <d v="2026-04-18T00:00:00"/>
    <x v="3"/>
    <m/>
    <m/>
    <m/>
    <n v="0"/>
    <n v="0"/>
    <n v="120"/>
    <n v="120"/>
    <m/>
    <m/>
    <m/>
    <m/>
    <m/>
    <m/>
    <m/>
    <s v="AGRIMIDACLORP1L"/>
    <m/>
    <m/>
    <m/>
    <s v="0407-0003"/>
    <s v="Abdul Mangassane"/>
    <x v="2"/>
    <x v="61"/>
    <m/>
    <s v="Cavalo"/>
    <m/>
    <m/>
    <m/>
    <m/>
    <m/>
    <m/>
    <n v="867547622"/>
    <s v="Diolinda Alberto"/>
    <n v="870620755"/>
    <m/>
    <m/>
    <m/>
    <m/>
    <m/>
    <m/>
    <m/>
    <m/>
    <m/>
    <m/>
    <m/>
    <m/>
    <m/>
    <m/>
    <m/>
    <m/>
    <m/>
    <n v="120"/>
    <m/>
    <m/>
    <m/>
    <n v="0"/>
    <n v="-120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407-0003"/>
    <s v="Abdul Mangassane"/>
    <x v="2"/>
    <x v="61"/>
    <m/>
    <s v="Cavalo"/>
    <m/>
    <m/>
    <m/>
    <m/>
    <m/>
    <m/>
    <n v="867547622"/>
    <s v="Diolinda Alberto"/>
    <n v="870620755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500"/>
    <n v="1500"/>
    <m/>
    <m/>
    <m/>
    <m/>
    <m/>
    <m/>
    <m/>
    <s v="MXIXMILHOKG"/>
    <m/>
    <m/>
    <m/>
    <s v="0407-0003"/>
    <s v="Abdul Mangassane"/>
    <x v="2"/>
    <x v="61"/>
    <m/>
    <s v="Cavalo"/>
    <m/>
    <m/>
    <m/>
    <m/>
    <m/>
    <m/>
    <n v="867547622"/>
    <s v="Diolinda Alberto"/>
    <n v="870620755"/>
    <m/>
    <m/>
    <m/>
    <m/>
    <m/>
    <m/>
    <m/>
    <m/>
    <m/>
    <m/>
    <m/>
    <m/>
    <m/>
    <m/>
    <m/>
    <m/>
    <m/>
    <n v="1500"/>
    <m/>
    <m/>
    <m/>
    <n v="0"/>
    <n v="-1500"/>
    <s v="Sem registo"/>
  </r>
  <r>
    <d v="2026-04-18T00:00:00"/>
    <x v="2"/>
    <m/>
    <m/>
    <m/>
    <n v="0"/>
    <n v="0"/>
    <n v="2400"/>
    <n v="2400"/>
    <m/>
    <m/>
    <m/>
    <m/>
    <m/>
    <m/>
    <m/>
    <s v="SUSSACO"/>
    <m/>
    <m/>
    <m/>
    <s v="0407-0003"/>
    <s v="Abdul Mangassane"/>
    <x v="2"/>
    <x v="61"/>
    <m/>
    <s v="Cavalo"/>
    <m/>
    <m/>
    <m/>
    <m/>
    <m/>
    <m/>
    <n v="867547622"/>
    <s v="Diolinda Alberto"/>
    <n v="870620755"/>
    <m/>
    <m/>
    <m/>
    <m/>
    <m/>
    <m/>
    <m/>
    <m/>
    <m/>
    <m/>
    <m/>
    <m/>
    <m/>
    <m/>
    <m/>
    <m/>
    <m/>
    <n v="2400"/>
    <m/>
    <m/>
    <m/>
    <n v="0"/>
    <n v="-240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407-0004"/>
    <s v="Carlos Muchanga"/>
    <x v="2"/>
    <x v="61"/>
    <m/>
    <s v="Tambarara"/>
    <m/>
    <m/>
    <m/>
    <m/>
    <m/>
    <m/>
    <n v="865678015"/>
    <s v="Diolinda Alberto"/>
    <n v="870620755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40"/>
    <n v="140"/>
    <m/>
    <m/>
    <m/>
    <m/>
    <m/>
    <m/>
    <m/>
    <s v="AGRIFEMMA01L"/>
    <m/>
    <m/>
    <m/>
    <s v="0407-0004"/>
    <s v="Carlos Muchanga"/>
    <x v="2"/>
    <x v="61"/>
    <m/>
    <s v="Tambarara"/>
    <m/>
    <m/>
    <m/>
    <m/>
    <m/>
    <m/>
    <n v="865678015"/>
    <s v="Diolinda Alberto"/>
    <n v="870620755"/>
    <m/>
    <m/>
    <m/>
    <m/>
    <m/>
    <m/>
    <m/>
    <m/>
    <m/>
    <m/>
    <m/>
    <m/>
    <m/>
    <m/>
    <m/>
    <m/>
    <m/>
    <n v="140"/>
    <m/>
    <m/>
    <m/>
    <n v="0"/>
    <n v="-140"/>
    <s v="Sem registo"/>
  </r>
  <r>
    <d v="2026-04-18T00:00:00"/>
    <x v="0"/>
    <m/>
    <m/>
    <m/>
    <n v="0"/>
    <n v="0"/>
    <n v="2100"/>
    <n v="2100"/>
    <m/>
    <m/>
    <m/>
    <m/>
    <m/>
    <m/>
    <m/>
    <s v="MXIXFEIJAOKG"/>
    <m/>
    <m/>
    <m/>
    <s v="0407-0004"/>
    <s v="Carlos Muchanga"/>
    <x v="2"/>
    <x v="61"/>
    <m/>
    <s v="Tambarara"/>
    <m/>
    <m/>
    <m/>
    <m/>
    <m/>
    <m/>
    <n v="865678015"/>
    <s v="Diolinda Alberto"/>
    <n v="870620755"/>
    <m/>
    <m/>
    <m/>
    <m/>
    <m/>
    <m/>
    <m/>
    <m/>
    <m/>
    <m/>
    <m/>
    <m/>
    <m/>
    <m/>
    <m/>
    <m/>
    <m/>
    <n v="2100"/>
    <m/>
    <m/>
    <m/>
    <n v="0"/>
    <n v="-2100"/>
    <s v="Sem registo"/>
  </r>
  <r>
    <d v="2026-04-18T00:00:00"/>
    <x v="3"/>
    <m/>
    <m/>
    <m/>
    <n v="0"/>
    <n v="0"/>
    <n v="140"/>
    <n v="140"/>
    <m/>
    <m/>
    <m/>
    <m/>
    <m/>
    <m/>
    <m/>
    <s v="AGRIMIDACLORP1L"/>
    <m/>
    <m/>
    <m/>
    <s v="0407-0004"/>
    <s v="Carlos Muchanga"/>
    <x v="2"/>
    <x v="61"/>
    <m/>
    <s v="Tambarara"/>
    <m/>
    <m/>
    <m/>
    <m/>
    <m/>
    <m/>
    <n v="865678015"/>
    <s v="Diolinda Alberto"/>
    <n v="870620755"/>
    <m/>
    <m/>
    <m/>
    <m/>
    <m/>
    <m/>
    <m/>
    <m/>
    <m/>
    <m/>
    <m/>
    <m/>
    <m/>
    <m/>
    <m/>
    <m/>
    <m/>
    <n v="140"/>
    <m/>
    <m/>
    <m/>
    <n v="0"/>
    <n v="-140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407-0004"/>
    <s v="Carlos Muchanga"/>
    <x v="2"/>
    <x v="61"/>
    <m/>
    <s v="Tambarara"/>
    <m/>
    <m/>
    <m/>
    <m/>
    <m/>
    <m/>
    <n v="865678015"/>
    <s v="Diolinda Alberto"/>
    <n v="870620755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750"/>
    <n v="1750"/>
    <m/>
    <m/>
    <m/>
    <m/>
    <m/>
    <m/>
    <m/>
    <s v="MXIXMILHOKG"/>
    <m/>
    <m/>
    <m/>
    <s v="0407-0004"/>
    <s v="Carlos Muchanga"/>
    <x v="2"/>
    <x v="61"/>
    <m/>
    <s v="Tambarara"/>
    <m/>
    <m/>
    <m/>
    <m/>
    <m/>
    <m/>
    <n v="865678015"/>
    <s v="Diolinda Alberto"/>
    <n v="870620755"/>
    <m/>
    <m/>
    <m/>
    <m/>
    <m/>
    <m/>
    <m/>
    <m/>
    <m/>
    <m/>
    <m/>
    <m/>
    <m/>
    <m/>
    <m/>
    <m/>
    <m/>
    <n v="1750"/>
    <m/>
    <m/>
    <m/>
    <n v="0"/>
    <n v="-1750"/>
    <s v="Sem registo"/>
  </r>
  <r>
    <d v="2026-04-18T00:00:00"/>
    <x v="2"/>
    <m/>
    <m/>
    <m/>
    <n v="0"/>
    <n v="0"/>
    <n v="2800"/>
    <n v="2800"/>
    <m/>
    <m/>
    <m/>
    <m/>
    <m/>
    <m/>
    <m/>
    <s v="SUSSACO"/>
    <m/>
    <m/>
    <m/>
    <s v="0407-0004"/>
    <s v="Carlos Muchanga"/>
    <x v="2"/>
    <x v="61"/>
    <m/>
    <s v="Tambarara"/>
    <m/>
    <m/>
    <m/>
    <m/>
    <m/>
    <m/>
    <n v="865678015"/>
    <s v="Diolinda Alberto"/>
    <n v="870620755"/>
    <m/>
    <m/>
    <m/>
    <m/>
    <m/>
    <m/>
    <m/>
    <m/>
    <m/>
    <m/>
    <m/>
    <m/>
    <m/>
    <m/>
    <m/>
    <m/>
    <m/>
    <n v="2800"/>
    <m/>
    <m/>
    <m/>
    <n v="0"/>
    <n v="-280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407-0005"/>
    <s v="Jorge César"/>
    <x v="2"/>
    <x v="61"/>
    <m/>
    <s v="Muziwangunguni"/>
    <m/>
    <m/>
    <m/>
    <m/>
    <m/>
    <m/>
    <n v="873895339"/>
    <s v="Diolinda Alberto"/>
    <n v="870620755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290"/>
    <n v="290"/>
    <m/>
    <m/>
    <m/>
    <m/>
    <m/>
    <m/>
    <m/>
    <s v="AGRIFEMMA01L"/>
    <m/>
    <m/>
    <m/>
    <s v="0407-0005"/>
    <s v="Jorge César"/>
    <x v="2"/>
    <x v="61"/>
    <m/>
    <s v="Muziwangunguni"/>
    <m/>
    <m/>
    <m/>
    <m/>
    <m/>
    <m/>
    <n v="873895339"/>
    <s v="Diolinda Alberto"/>
    <n v="870620755"/>
    <m/>
    <m/>
    <m/>
    <m/>
    <m/>
    <m/>
    <m/>
    <m/>
    <m/>
    <m/>
    <m/>
    <m/>
    <m/>
    <m/>
    <m/>
    <m/>
    <m/>
    <n v="290"/>
    <m/>
    <m/>
    <m/>
    <n v="0"/>
    <n v="-290"/>
    <s v="Sem registo"/>
  </r>
  <r>
    <d v="2026-04-18T00:00:00"/>
    <x v="0"/>
    <m/>
    <m/>
    <m/>
    <n v="0"/>
    <n v="0"/>
    <n v="4350"/>
    <n v="4350"/>
    <m/>
    <m/>
    <m/>
    <m/>
    <m/>
    <m/>
    <m/>
    <s v="MXIXFEIJAOKG"/>
    <m/>
    <m/>
    <m/>
    <s v="0407-0005"/>
    <s v="Jorge César"/>
    <x v="2"/>
    <x v="61"/>
    <m/>
    <s v="Muziwangunguni"/>
    <m/>
    <m/>
    <m/>
    <m/>
    <m/>
    <m/>
    <n v="873895339"/>
    <s v="Diolinda Alberto"/>
    <n v="870620755"/>
    <m/>
    <m/>
    <m/>
    <m/>
    <m/>
    <m/>
    <m/>
    <m/>
    <m/>
    <m/>
    <m/>
    <m/>
    <m/>
    <m/>
    <m/>
    <m/>
    <m/>
    <n v="4350"/>
    <m/>
    <m/>
    <m/>
    <n v="0"/>
    <n v="-4350"/>
    <s v="Sem registo"/>
  </r>
  <r>
    <d v="2026-04-18T00:00:00"/>
    <x v="3"/>
    <m/>
    <m/>
    <m/>
    <n v="0"/>
    <n v="0"/>
    <n v="290"/>
    <n v="290"/>
    <m/>
    <m/>
    <m/>
    <m/>
    <m/>
    <m/>
    <m/>
    <s v="AGRIMIDACLORP1L"/>
    <m/>
    <m/>
    <m/>
    <s v="0407-0005"/>
    <s v="Jorge César"/>
    <x v="2"/>
    <x v="61"/>
    <m/>
    <s v="Muziwangunguni"/>
    <m/>
    <m/>
    <m/>
    <m/>
    <m/>
    <m/>
    <n v="873895339"/>
    <s v="Diolinda Alberto"/>
    <n v="870620755"/>
    <m/>
    <m/>
    <m/>
    <m/>
    <m/>
    <m/>
    <m/>
    <m/>
    <m/>
    <m/>
    <m/>
    <m/>
    <m/>
    <m/>
    <m/>
    <m/>
    <m/>
    <n v="290"/>
    <m/>
    <m/>
    <m/>
    <n v="0"/>
    <n v="-290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407-0005"/>
    <s v="Jorge César"/>
    <x v="2"/>
    <x v="61"/>
    <m/>
    <s v="Muziwangunguni"/>
    <m/>
    <m/>
    <m/>
    <m/>
    <m/>
    <m/>
    <n v="873895339"/>
    <s v="Diolinda Alberto"/>
    <n v="870620755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3625"/>
    <n v="3625"/>
    <m/>
    <m/>
    <m/>
    <m/>
    <m/>
    <m/>
    <m/>
    <s v="MXIXMILHOKG"/>
    <m/>
    <m/>
    <m/>
    <s v="0407-0005"/>
    <s v="Jorge César"/>
    <x v="2"/>
    <x v="61"/>
    <m/>
    <s v="Muziwangunguni"/>
    <m/>
    <m/>
    <m/>
    <m/>
    <m/>
    <m/>
    <n v="873895339"/>
    <s v="Diolinda Alberto"/>
    <n v="870620755"/>
    <m/>
    <m/>
    <m/>
    <m/>
    <m/>
    <m/>
    <m/>
    <m/>
    <m/>
    <m/>
    <m/>
    <m/>
    <m/>
    <m/>
    <m/>
    <m/>
    <m/>
    <n v="3625"/>
    <m/>
    <m/>
    <m/>
    <n v="0"/>
    <n v="-3625"/>
    <s v="Sem registo"/>
  </r>
  <r>
    <d v="2026-04-18T00:00:00"/>
    <x v="2"/>
    <m/>
    <m/>
    <m/>
    <n v="0"/>
    <n v="0"/>
    <n v="5800"/>
    <n v="5800"/>
    <m/>
    <m/>
    <m/>
    <m/>
    <m/>
    <m/>
    <m/>
    <s v="SUSSACO"/>
    <m/>
    <m/>
    <m/>
    <s v="0407-0005"/>
    <s v="Jorge César"/>
    <x v="2"/>
    <x v="61"/>
    <m/>
    <s v="Muziwangunguni"/>
    <m/>
    <m/>
    <m/>
    <m/>
    <m/>
    <m/>
    <n v="873895339"/>
    <s v="Diolinda Alberto"/>
    <n v="870620755"/>
    <m/>
    <m/>
    <m/>
    <m/>
    <m/>
    <m/>
    <m/>
    <m/>
    <m/>
    <m/>
    <m/>
    <m/>
    <m/>
    <m/>
    <m/>
    <m/>
    <m/>
    <n v="5800"/>
    <m/>
    <m/>
    <m/>
    <n v="0"/>
    <n v="-5800"/>
    <s v="Sem registo"/>
  </r>
  <r>
    <d v="2026-04-18T00:00:00"/>
    <x v="6"/>
    <m/>
    <m/>
    <m/>
    <n v="0"/>
    <n v="0"/>
    <n v="4550"/>
    <n v="4550"/>
    <m/>
    <m/>
    <m/>
    <m/>
    <m/>
    <m/>
    <m/>
    <s v="MXIXARROZKG"/>
    <m/>
    <m/>
    <m/>
    <n v="2601306"/>
    <s v="Julia Joaquim C. Alberto"/>
    <x v="2"/>
    <x v="3"/>
    <m/>
    <m/>
    <m/>
    <m/>
    <m/>
    <m/>
    <m/>
    <m/>
    <s v="848687168"/>
    <s v="Samuel R. M. Matate"/>
    <n v="844823720"/>
    <m/>
    <m/>
    <m/>
    <n v="260001"/>
    <m/>
    <m/>
    <m/>
    <m/>
    <m/>
    <m/>
    <m/>
    <m/>
    <m/>
    <m/>
    <m/>
    <m/>
    <m/>
    <n v="4550"/>
    <m/>
    <m/>
    <m/>
    <n v="0"/>
    <n v="-4550"/>
    <s v="Sem registo"/>
  </r>
  <r>
    <d v="2026-04-18T00:00:00"/>
    <x v="5"/>
    <m/>
    <m/>
    <m/>
    <n v="0"/>
    <n v="0"/>
    <n v="273"/>
    <n v="273"/>
    <m/>
    <m/>
    <m/>
    <m/>
    <m/>
    <m/>
    <m/>
    <s v="AGRIMHMCPA1L"/>
    <m/>
    <m/>
    <m/>
    <n v="2601306"/>
    <s v="Julia Joaquim C. Alberto"/>
    <x v="2"/>
    <x v="3"/>
    <m/>
    <m/>
    <m/>
    <m/>
    <m/>
    <m/>
    <m/>
    <m/>
    <s v="848687168"/>
    <s v="Samuel R. M. Matate"/>
    <n v="844823720"/>
    <m/>
    <m/>
    <m/>
    <n v="260001"/>
    <m/>
    <m/>
    <m/>
    <m/>
    <m/>
    <m/>
    <m/>
    <m/>
    <m/>
    <m/>
    <m/>
    <m/>
    <m/>
    <n v="273"/>
    <m/>
    <m/>
    <m/>
    <n v="0"/>
    <n v="-273"/>
    <s v="Sem registo"/>
  </r>
  <r>
    <d v="2026-04-18T00:00:00"/>
    <x v="6"/>
    <m/>
    <m/>
    <m/>
    <n v="0"/>
    <n v="0"/>
    <n v="17600"/>
    <n v="17600"/>
    <m/>
    <m/>
    <m/>
    <m/>
    <m/>
    <m/>
    <m/>
    <s v="MXIXARROZKG"/>
    <m/>
    <m/>
    <m/>
    <n v="2601135"/>
    <s v="Carlos Manuel Daimone"/>
    <x v="2"/>
    <x v="49"/>
    <m/>
    <m/>
    <m/>
    <m/>
    <m/>
    <m/>
    <m/>
    <m/>
    <s v="876213867/845004823"/>
    <s v="Sérgio Manuel"/>
    <s v="847055626/879020687"/>
    <m/>
    <m/>
    <m/>
    <n v="260001"/>
    <m/>
    <m/>
    <m/>
    <m/>
    <m/>
    <m/>
    <m/>
    <m/>
    <m/>
    <m/>
    <m/>
    <m/>
    <m/>
    <n v="17600"/>
    <m/>
    <m/>
    <m/>
    <n v="0"/>
    <n v="-17600"/>
    <s v="Sem registo"/>
  </r>
  <r>
    <d v="2026-04-18T00:00:00"/>
    <x v="5"/>
    <m/>
    <m/>
    <m/>
    <n v="0"/>
    <n v="0"/>
    <n v="1056"/>
    <n v="1056"/>
    <m/>
    <m/>
    <m/>
    <m/>
    <m/>
    <m/>
    <m/>
    <s v="AGRIMHMCPA1L"/>
    <m/>
    <m/>
    <m/>
    <n v="2601135"/>
    <s v="Carlos Manuel Daimone"/>
    <x v="2"/>
    <x v="49"/>
    <m/>
    <m/>
    <m/>
    <m/>
    <m/>
    <m/>
    <m/>
    <m/>
    <s v="876213867/845004823"/>
    <s v="Sérgio Manuel"/>
    <s v="847055626/879020687"/>
    <m/>
    <m/>
    <m/>
    <n v="260001"/>
    <m/>
    <m/>
    <m/>
    <m/>
    <m/>
    <m/>
    <m/>
    <m/>
    <m/>
    <m/>
    <m/>
    <m/>
    <m/>
    <n v="1056"/>
    <m/>
    <m/>
    <m/>
    <n v="0"/>
    <n v="-1056"/>
    <s v="Sem registo"/>
  </r>
  <r>
    <d v="2026-04-18T00:00:00"/>
    <x v="6"/>
    <m/>
    <m/>
    <m/>
    <n v="0"/>
    <n v="0"/>
    <n v="7950"/>
    <n v="7950"/>
    <m/>
    <m/>
    <m/>
    <m/>
    <m/>
    <m/>
    <m/>
    <s v="MXIXARROZKG"/>
    <m/>
    <m/>
    <m/>
    <n v="2601105"/>
    <s v="Arcidio Goncalves Nhanrave"/>
    <x v="2"/>
    <x v="24"/>
    <m/>
    <m/>
    <m/>
    <m/>
    <m/>
    <m/>
    <m/>
    <m/>
    <s v="878495852"/>
    <s v="Baptista Tome Armando"/>
    <s v="877748861 / 848168523"/>
    <m/>
    <m/>
    <m/>
    <n v="260001"/>
    <m/>
    <m/>
    <m/>
    <m/>
    <m/>
    <m/>
    <m/>
    <m/>
    <m/>
    <m/>
    <m/>
    <m/>
    <m/>
    <n v="7950"/>
    <m/>
    <m/>
    <m/>
    <n v="0"/>
    <n v="-7950"/>
    <s v="Sem registo"/>
  </r>
  <r>
    <d v="2026-04-18T00:00:00"/>
    <x v="5"/>
    <m/>
    <m/>
    <m/>
    <n v="0"/>
    <n v="0"/>
    <n v="477"/>
    <n v="477"/>
    <m/>
    <m/>
    <m/>
    <m/>
    <m/>
    <m/>
    <m/>
    <s v="AGRIMHMCPA1L"/>
    <m/>
    <m/>
    <m/>
    <n v="2601105"/>
    <s v="Arcidio Goncalves Nhanrave"/>
    <x v="2"/>
    <x v="24"/>
    <m/>
    <m/>
    <m/>
    <m/>
    <m/>
    <m/>
    <m/>
    <m/>
    <s v="878495852"/>
    <s v="Baptista Tome Armando"/>
    <s v="877748861 / 848168523"/>
    <m/>
    <m/>
    <m/>
    <n v="260001"/>
    <m/>
    <m/>
    <m/>
    <m/>
    <m/>
    <m/>
    <m/>
    <m/>
    <m/>
    <m/>
    <m/>
    <m/>
    <m/>
    <n v="477"/>
    <m/>
    <m/>
    <m/>
    <n v="0"/>
    <n v="-477"/>
    <s v="Sem registo"/>
  </r>
  <r>
    <d v="2026-04-18T00:00:00"/>
    <x v="6"/>
    <m/>
    <m/>
    <m/>
    <n v="0"/>
    <n v="0"/>
    <n v="7100"/>
    <n v="7100"/>
    <m/>
    <m/>
    <m/>
    <m/>
    <m/>
    <m/>
    <m/>
    <s v="MXIXARROZKG"/>
    <m/>
    <m/>
    <m/>
    <n v="2601120"/>
    <s v="Beatriz Jaime Jose"/>
    <x v="2"/>
    <x v="24"/>
    <m/>
    <m/>
    <m/>
    <m/>
    <m/>
    <m/>
    <m/>
    <m/>
    <s v="872846290 / 843816712"/>
    <s v="Baptista Tome Armando"/>
    <s v="877748861 / 848168523"/>
    <m/>
    <m/>
    <m/>
    <n v="260001"/>
    <m/>
    <m/>
    <m/>
    <m/>
    <m/>
    <m/>
    <m/>
    <m/>
    <m/>
    <m/>
    <m/>
    <m/>
    <m/>
    <n v="7100"/>
    <m/>
    <m/>
    <m/>
    <n v="0"/>
    <n v="-7100"/>
    <s v="Sem registo"/>
  </r>
  <r>
    <d v="2026-04-18T00:00:00"/>
    <x v="5"/>
    <m/>
    <m/>
    <m/>
    <n v="0"/>
    <n v="0"/>
    <n v="426"/>
    <n v="426"/>
    <m/>
    <m/>
    <m/>
    <m/>
    <m/>
    <m/>
    <m/>
    <s v="AGRIMHMCPA1L"/>
    <m/>
    <m/>
    <m/>
    <n v="2601120"/>
    <s v="Beatriz Jaime Jose"/>
    <x v="2"/>
    <x v="24"/>
    <m/>
    <m/>
    <m/>
    <m/>
    <m/>
    <m/>
    <m/>
    <m/>
    <s v="872846290 / 843816712"/>
    <s v="Baptista Tome Armando"/>
    <s v="877748861 / 848168523"/>
    <m/>
    <m/>
    <m/>
    <n v="260001"/>
    <m/>
    <m/>
    <m/>
    <m/>
    <m/>
    <m/>
    <m/>
    <m/>
    <m/>
    <m/>
    <m/>
    <m/>
    <m/>
    <n v="426"/>
    <m/>
    <m/>
    <m/>
    <n v="0"/>
    <n v="-426"/>
    <s v="Sem registo"/>
  </r>
  <r>
    <d v="2026-04-18T00:00:00"/>
    <x v="6"/>
    <m/>
    <m/>
    <m/>
    <n v="0"/>
    <n v="0"/>
    <n v="9950"/>
    <n v="9950"/>
    <m/>
    <m/>
    <m/>
    <m/>
    <m/>
    <m/>
    <m/>
    <s v="MXIXARROZKG"/>
    <m/>
    <m/>
    <m/>
    <n v="2601479"/>
    <s v="Vitorino Josse Vinho"/>
    <x v="2"/>
    <x v="24"/>
    <m/>
    <m/>
    <m/>
    <m/>
    <m/>
    <m/>
    <m/>
    <m/>
    <s v="876090845"/>
    <s v="Baptista Tome Armando"/>
    <s v="877748861 / 848168523"/>
    <m/>
    <m/>
    <m/>
    <n v="260001"/>
    <m/>
    <m/>
    <m/>
    <m/>
    <m/>
    <m/>
    <m/>
    <m/>
    <m/>
    <m/>
    <m/>
    <m/>
    <m/>
    <n v="9950"/>
    <m/>
    <m/>
    <m/>
    <n v="0"/>
    <n v="-9950"/>
    <s v="Sem registo"/>
  </r>
  <r>
    <d v="2026-04-18T00:00:00"/>
    <x v="5"/>
    <m/>
    <m/>
    <m/>
    <n v="0"/>
    <n v="0"/>
    <n v="597"/>
    <n v="597"/>
    <m/>
    <m/>
    <m/>
    <m/>
    <m/>
    <m/>
    <m/>
    <s v="AGRIMHMCPA1L"/>
    <m/>
    <m/>
    <m/>
    <n v="2601479"/>
    <s v="Vitorino Josse Vinho"/>
    <x v="2"/>
    <x v="24"/>
    <m/>
    <m/>
    <m/>
    <m/>
    <m/>
    <m/>
    <m/>
    <m/>
    <s v="876090845"/>
    <s v="Baptista Tome Armando"/>
    <s v="877748861 / 848168523"/>
    <m/>
    <m/>
    <m/>
    <n v="260001"/>
    <m/>
    <m/>
    <m/>
    <m/>
    <m/>
    <m/>
    <m/>
    <m/>
    <m/>
    <m/>
    <m/>
    <m/>
    <m/>
    <n v="597"/>
    <m/>
    <m/>
    <m/>
    <n v="0"/>
    <n v="-597"/>
    <s v="Sem registo"/>
  </r>
  <r>
    <d v="2026-04-18T00:00:00"/>
    <x v="6"/>
    <m/>
    <m/>
    <m/>
    <n v="0"/>
    <n v="0"/>
    <n v="19950"/>
    <n v="19950"/>
    <m/>
    <m/>
    <m/>
    <m/>
    <m/>
    <m/>
    <m/>
    <s v="MXIXARROZKG"/>
    <m/>
    <m/>
    <m/>
    <n v="2601442"/>
    <s v="Safare Limbecane Felisberto"/>
    <x v="2"/>
    <x v="6"/>
    <m/>
    <m/>
    <m/>
    <m/>
    <m/>
    <m/>
    <m/>
    <m/>
    <s v="861569962"/>
    <s v="Anastacio Mauro Vasconcelos"/>
    <n v="840522555"/>
    <m/>
    <m/>
    <m/>
    <n v="260001"/>
    <m/>
    <m/>
    <m/>
    <m/>
    <m/>
    <m/>
    <m/>
    <m/>
    <m/>
    <m/>
    <m/>
    <m/>
    <m/>
    <n v="19950"/>
    <m/>
    <m/>
    <m/>
    <n v="0"/>
    <n v="-19950"/>
    <s v="Sem registo"/>
  </r>
  <r>
    <d v="2026-04-18T00:00:00"/>
    <x v="5"/>
    <m/>
    <m/>
    <m/>
    <n v="0"/>
    <n v="0"/>
    <n v="1197"/>
    <n v="1197"/>
    <m/>
    <m/>
    <m/>
    <m/>
    <m/>
    <m/>
    <m/>
    <s v="AGRIMHMCPA1L"/>
    <m/>
    <m/>
    <m/>
    <n v="2601442"/>
    <s v="Safare Limbecane Felisberto"/>
    <x v="2"/>
    <x v="6"/>
    <m/>
    <m/>
    <m/>
    <m/>
    <m/>
    <m/>
    <m/>
    <m/>
    <s v="861569962"/>
    <s v="Anastacio Mauro Vasconcelos"/>
    <n v="840522555"/>
    <m/>
    <m/>
    <m/>
    <n v="260001"/>
    <m/>
    <m/>
    <m/>
    <m/>
    <m/>
    <m/>
    <m/>
    <m/>
    <m/>
    <m/>
    <m/>
    <m/>
    <m/>
    <n v="1197"/>
    <m/>
    <m/>
    <m/>
    <n v="0"/>
    <n v="-1197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502-0002"/>
    <s v="Bracionílio Atanásio Danisse"/>
    <x v="3"/>
    <x v="4"/>
    <m/>
    <s v="Chintholo"/>
    <m/>
    <m/>
    <m/>
    <m/>
    <m/>
    <m/>
    <n v="844606004"/>
    <s v="Manuel Noe Budo"/>
    <n v="86100315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20"/>
    <n v="20"/>
    <m/>
    <m/>
    <m/>
    <m/>
    <m/>
    <m/>
    <m/>
    <s v="AGRIFEMMA01L"/>
    <m/>
    <m/>
    <m/>
    <s v="0502-0002"/>
    <s v="Bracionílio Atanásio Danisse"/>
    <x v="3"/>
    <x v="4"/>
    <m/>
    <s v="Chintholo"/>
    <m/>
    <m/>
    <m/>
    <m/>
    <m/>
    <m/>
    <n v="844606004"/>
    <s v="Manuel Noe Budo"/>
    <n v="861003151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0"/>
    <m/>
    <m/>
    <m/>
    <n v="0"/>
    <n v="0"/>
    <n v="300"/>
    <n v="300"/>
    <m/>
    <m/>
    <m/>
    <m/>
    <m/>
    <m/>
    <m/>
    <s v="MXIXFEIJAOKG"/>
    <m/>
    <m/>
    <m/>
    <s v="0502-0002"/>
    <s v="Bracionílio Atanásio Danisse"/>
    <x v="3"/>
    <x v="4"/>
    <m/>
    <s v="Chintholo"/>
    <m/>
    <m/>
    <m/>
    <m/>
    <m/>
    <m/>
    <n v="844606004"/>
    <s v="Manuel Noe Budo"/>
    <n v="861003151"/>
    <m/>
    <m/>
    <m/>
    <m/>
    <m/>
    <m/>
    <m/>
    <m/>
    <m/>
    <m/>
    <m/>
    <m/>
    <m/>
    <m/>
    <m/>
    <m/>
    <m/>
    <n v="300"/>
    <m/>
    <m/>
    <m/>
    <n v="0"/>
    <n v="-300"/>
    <s v="Sem registo"/>
  </r>
  <r>
    <d v="2026-04-18T00:00:00"/>
    <x v="3"/>
    <m/>
    <m/>
    <m/>
    <n v="0"/>
    <n v="0"/>
    <n v="20"/>
    <n v="20"/>
    <m/>
    <m/>
    <m/>
    <m/>
    <m/>
    <m/>
    <m/>
    <s v="AGRIMIDACLORP1L"/>
    <m/>
    <m/>
    <m/>
    <s v="0502-0002"/>
    <s v="Bracionílio Atanásio Danisse"/>
    <x v="3"/>
    <x v="4"/>
    <m/>
    <s v="Chintholo"/>
    <m/>
    <m/>
    <m/>
    <m/>
    <m/>
    <m/>
    <n v="844606004"/>
    <s v="Manuel Noe Budo"/>
    <n v="861003151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502-0002"/>
    <s v="Bracionílio Atanásio Danisse"/>
    <x v="3"/>
    <x v="4"/>
    <m/>
    <s v="Chintholo"/>
    <m/>
    <m/>
    <m/>
    <m/>
    <m/>
    <m/>
    <n v="844606004"/>
    <s v="Manuel Noe Budo"/>
    <n v="86100315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250"/>
    <n v="250"/>
    <m/>
    <m/>
    <m/>
    <m/>
    <m/>
    <m/>
    <m/>
    <s v="MXIXMILHOKG"/>
    <m/>
    <m/>
    <m/>
    <s v="0502-0002"/>
    <s v="Bracionílio Atanásio Danisse"/>
    <x v="3"/>
    <x v="4"/>
    <m/>
    <s v="Chintholo"/>
    <m/>
    <m/>
    <m/>
    <m/>
    <m/>
    <m/>
    <n v="844606004"/>
    <s v="Manuel Noe Budo"/>
    <n v="861003151"/>
    <m/>
    <m/>
    <m/>
    <m/>
    <m/>
    <m/>
    <m/>
    <m/>
    <m/>
    <m/>
    <m/>
    <m/>
    <m/>
    <m/>
    <m/>
    <m/>
    <m/>
    <n v="250"/>
    <m/>
    <m/>
    <m/>
    <n v="0"/>
    <n v="-250"/>
    <s v="Sem registo"/>
  </r>
  <r>
    <d v="2026-04-18T00:00:00"/>
    <x v="2"/>
    <m/>
    <m/>
    <m/>
    <n v="0"/>
    <n v="0"/>
    <n v="400"/>
    <n v="400"/>
    <m/>
    <m/>
    <m/>
    <m/>
    <m/>
    <m/>
    <m/>
    <s v="SUSSACO"/>
    <m/>
    <m/>
    <m/>
    <s v="0502-0002"/>
    <s v="Bracionílio Atanásio Danisse"/>
    <x v="3"/>
    <x v="4"/>
    <m/>
    <s v="Chintholo"/>
    <m/>
    <m/>
    <m/>
    <m/>
    <m/>
    <m/>
    <n v="844606004"/>
    <s v="Manuel Noe Budo"/>
    <n v="861003151"/>
    <m/>
    <m/>
    <m/>
    <m/>
    <m/>
    <m/>
    <m/>
    <m/>
    <m/>
    <m/>
    <m/>
    <m/>
    <m/>
    <m/>
    <m/>
    <m/>
    <m/>
    <n v="400"/>
    <m/>
    <m/>
    <m/>
    <n v="0"/>
    <n v="-40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502-0003"/>
    <s v="Robene Maurício Zondane Foia"/>
    <x v="3"/>
    <x v="4"/>
    <m/>
    <s v="Nhacapiriri"/>
    <m/>
    <m/>
    <m/>
    <m/>
    <m/>
    <m/>
    <n v="848420601"/>
    <s v="Manuel Noe Budo"/>
    <n v="86100315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27"/>
    <n v="127"/>
    <m/>
    <m/>
    <m/>
    <m/>
    <m/>
    <m/>
    <m/>
    <s v="AGRIFEMMA01L"/>
    <m/>
    <m/>
    <m/>
    <s v="0502-0003"/>
    <s v="Robene Maurício Zondane Foia"/>
    <x v="3"/>
    <x v="4"/>
    <m/>
    <s v="Nhacapiriri"/>
    <m/>
    <m/>
    <m/>
    <m/>
    <m/>
    <m/>
    <n v="848420601"/>
    <s v="Manuel Noe Budo"/>
    <n v="861003151"/>
    <m/>
    <m/>
    <m/>
    <m/>
    <m/>
    <m/>
    <m/>
    <m/>
    <m/>
    <m/>
    <m/>
    <m/>
    <m/>
    <m/>
    <m/>
    <m/>
    <m/>
    <n v="127"/>
    <m/>
    <m/>
    <m/>
    <n v="0"/>
    <n v="-127"/>
    <s v="Sem registo"/>
  </r>
  <r>
    <d v="2026-04-18T00:00:00"/>
    <x v="0"/>
    <m/>
    <m/>
    <m/>
    <n v="0"/>
    <n v="0"/>
    <n v="1905"/>
    <n v="1905"/>
    <m/>
    <m/>
    <m/>
    <m/>
    <m/>
    <m/>
    <m/>
    <s v="MXIXFEIJAOKG"/>
    <m/>
    <m/>
    <m/>
    <s v="0502-0003"/>
    <s v="Robene Maurício Zondane Foia"/>
    <x v="3"/>
    <x v="4"/>
    <m/>
    <s v="Nhacapiriri"/>
    <m/>
    <m/>
    <m/>
    <m/>
    <m/>
    <m/>
    <n v="848420601"/>
    <s v="Manuel Noe Budo"/>
    <n v="861003151"/>
    <m/>
    <m/>
    <m/>
    <m/>
    <m/>
    <m/>
    <m/>
    <m/>
    <m/>
    <m/>
    <m/>
    <m/>
    <m/>
    <m/>
    <m/>
    <m/>
    <m/>
    <n v="1905"/>
    <m/>
    <m/>
    <m/>
    <n v="0"/>
    <n v="-1905"/>
    <s v="Sem registo"/>
  </r>
  <r>
    <d v="2026-04-18T00:00:00"/>
    <x v="3"/>
    <m/>
    <m/>
    <m/>
    <n v="0"/>
    <n v="0"/>
    <n v="127"/>
    <n v="127"/>
    <m/>
    <m/>
    <m/>
    <m/>
    <m/>
    <m/>
    <m/>
    <s v="AGRIMIDACLORP1L"/>
    <m/>
    <m/>
    <m/>
    <s v="0502-0003"/>
    <s v="Robene Maurício Zondane Foia"/>
    <x v="3"/>
    <x v="4"/>
    <m/>
    <s v="Nhacapiriri"/>
    <m/>
    <m/>
    <m/>
    <m/>
    <m/>
    <m/>
    <n v="848420601"/>
    <s v="Manuel Noe Budo"/>
    <n v="861003151"/>
    <m/>
    <m/>
    <m/>
    <m/>
    <m/>
    <m/>
    <m/>
    <m/>
    <m/>
    <m/>
    <m/>
    <m/>
    <m/>
    <m/>
    <m/>
    <m/>
    <m/>
    <n v="127"/>
    <m/>
    <m/>
    <m/>
    <n v="0"/>
    <n v="-127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502-0003"/>
    <s v="Robene Maurício Zondane Foia"/>
    <x v="3"/>
    <x v="4"/>
    <m/>
    <s v="Nhacapiriri"/>
    <m/>
    <m/>
    <m/>
    <m/>
    <m/>
    <m/>
    <n v="848420601"/>
    <s v="Manuel Noe Budo"/>
    <n v="86100315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587.5"/>
    <n v="1587.5"/>
    <m/>
    <m/>
    <m/>
    <m/>
    <m/>
    <m/>
    <m/>
    <s v="MXIXMILHOKG"/>
    <m/>
    <m/>
    <m/>
    <s v="0502-0003"/>
    <s v="Robene Maurício Zondane Foia"/>
    <x v="3"/>
    <x v="4"/>
    <m/>
    <s v="Nhacapiriri"/>
    <m/>
    <m/>
    <m/>
    <m/>
    <m/>
    <m/>
    <n v="848420601"/>
    <s v="Manuel Noe Budo"/>
    <n v="861003151"/>
    <m/>
    <m/>
    <m/>
    <m/>
    <m/>
    <m/>
    <m/>
    <m/>
    <m/>
    <m/>
    <m/>
    <m/>
    <m/>
    <m/>
    <m/>
    <m/>
    <m/>
    <n v="1587.5"/>
    <m/>
    <m/>
    <m/>
    <n v="0"/>
    <n v="-1587.5"/>
    <s v="Sem registo"/>
  </r>
  <r>
    <d v="2026-04-18T00:00:00"/>
    <x v="2"/>
    <m/>
    <m/>
    <m/>
    <n v="0"/>
    <n v="0"/>
    <n v="2540"/>
    <n v="2540"/>
    <m/>
    <m/>
    <m/>
    <m/>
    <m/>
    <m/>
    <m/>
    <s v="SUSSACO"/>
    <m/>
    <m/>
    <m/>
    <s v="0502-0003"/>
    <s v="Robene Maurício Zondane Foia"/>
    <x v="3"/>
    <x v="4"/>
    <m/>
    <s v="Nhacapiriri"/>
    <m/>
    <m/>
    <m/>
    <m/>
    <m/>
    <m/>
    <n v="848420601"/>
    <s v="Manuel Noe Budo"/>
    <n v="861003151"/>
    <m/>
    <m/>
    <m/>
    <m/>
    <m/>
    <m/>
    <m/>
    <m/>
    <m/>
    <m/>
    <m/>
    <m/>
    <m/>
    <m/>
    <m/>
    <m/>
    <m/>
    <n v="2540"/>
    <m/>
    <m/>
    <m/>
    <n v="0"/>
    <n v="-254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502-0004"/>
    <s v="Sigifridy Issa Macomola"/>
    <x v="3"/>
    <x v="4"/>
    <m/>
    <s v="Chicoa nova"/>
    <m/>
    <m/>
    <m/>
    <m/>
    <m/>
    <m/>
    <n v="875005268"/>
    <s v="Manuel Noe Budo"/>
    <n v="86100315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3"/>
    <n v="3"/>
    <m/>
    <m/>
    <m/>
    <m/>
    <m/>
    <m/>
    <m/>
    <s v="AGRIFEMMA01L"/>
    <m/>
    <m/>
    <m/>
    <s v="0502-0004"/>
    <s v="Sigifridy Issa Macomola"/>
    <x v="3"/>
    <x v="4"/>
    <m/>
    <s v="Chicoa nova"/>
    <m/>
    <m/>
    <m/>
    <m/>
    <m/>
    <m/>
    <n v="875005268"/>
    <s v="Manuel Noe Budo"/>
    <n v="861003151"/>
    <m/>
    <m/>
    <m/>
    <m/>
    <m/>
    <m/>
    <m/>
    <m/>
    <m/>
    <m/>
    <m/>
    <m/>
    <m/>
    <m/>
    <m/>
    <m/>
    <m/>
    <n v="3"/>
    <m/>
    <m/>
    <m/>
    <n v="0"/>
    <n v="-3"/>
    <s v="Sem registo"/>
  </r>
  <r>
    <d v="2026-04-18T00:00:00"/>
    <x v="0"/>
    <m/>
    <m/>
    <m/>
    <n v="0"/>
    <n v="0"/>
    <n v="45"/>
    <n v="45"/>
    <m/>
    <m/>
    <m/>
    <m/>
    <m/>
    <m/>
    <m/>
    <s v="MXIXFEIJAOKG"/>
    <m/>
    <m/>
    <m/>
    <s v="0502-0004"/>
    <s v="Sigifridy Issa Macomola"/>
    <x v="3"/>
    <x v="4"/>
    <m/>
    <s v="Chicoa nova"/>
    <m/>
    <m/>
    <m/>
    <m/>
    <m/>
    <m/>
    <n v="875005268"/>
    <s v="Manuel Noe Budo"/>
    <n v="861003151"/>
    <m/>
    <m/>
    <m/>
    <m/>
    <m/>
    <m/>
    <m/>
    <m/>
    <m/>
    <m/>
    <m/>
    <m/>
    <m/>
    <m/>
    <m/>
    <m/>
    <m/>
    <n v="45"/>
    <m/>
    <m/>
    <m/>
    <n v="0"/>
    <n v="-45"/>
    <s v="Sem registo"/>
  </r>
  <r>
    <d v="2026-04-18T00:00:00"/>
    <x v="3"/>
    <m/>
    <m/>
    <m/>
    <n v="0"/>
    <n v="0"/>
    <n v="3"/>
    <n v="3"/>
    <m/>
    <m/>
    <m/>
    <m/>
    <m/>
    <m/>
    <m/>
    <s v="AGRIMIDACLORP1L"/>
    <m/>
    <m/>
    <m/>
    <s v="0502-0004"/>
    <s v="Sigifridy Issa Macomola"/>
    <x v="3"/>
    <x v="4"/>
    <m/>
    <s v="Chicoa nova"/>
    <m/>
    <m/>
    <m/>
    <m/>
    <m/>
    <m/>
    <n v="875005268"/>
    <s v="Manuel Noe Budo"/>
    <n v="861003151"/>
    <m/>
    <m/>
    <m/>
    <m/>
    <m/>
    <m/>
    <m/>
    <m/>
    <m/>
    <m/>
    <m/>
    <m/>
    <m/>
    <m/>
    <m/>
    <m/>
    <m/>
    <n v="3"/>
    <m/>
    <m/>
    <m/>
    <n v="0"/>
    <n v="-3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502-0004"/>
    <s v="Sigifridy Issa Macomola"/>
    <x v="3"/>
    <x v="4"/>
    <m/>
    <s v="Chicoa nova"/>
    <m/>
    <m/>
    <m/>
    <m/>
    <m/>
    <m/>
    <n v="875005268"/>
    <s v="Manuel Noe Budo"/>
    <n v="86100315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37.5"/>
    <n v="37.5"/>
    <m/>
    <m/>
    <m/>
    <m/>
    <m/>
    <m/>
    <m/>
    <s v="MXIXMILHOKG"/>
    <m/>
    <m/>
    <m/>
    <s v="0502-0004"/>
    <s v="Sigifridy Issa Macomola"/>
    <x v="3"/>
    <x v="4"/>
    <m/>
    <s v="Chicoa nova"/>
    <m/>
    <m/>
    <m/>
    <m/>
    <m/>
    <m/>
    <n v="875005268"/>
    <s v="Manuel Noe Budo"/>
    <n v="861003151"/>
    <m/>
    <m/>
    <m/>
    <m/>
    <m/>
    <m/>
    <m/>
    <m/>
    <m/>
    <m/>
    <m/>
    <m/>
    <m/>
    <m/>
    <m/>
    <m/>
    <m/>
    <n v="37.5"/>
    <m/>
    <m/>
    <m/>
    <n v="0"/>
    <n v="-37.5"/>
    <s v="Sem registo"/>
  </r>
  <r>
    <d v="2026-04-18T00:00:00"/>
    <x v="2"/>
    <m/>
    <m/>
    <m/>
    <n v="0"/>
    <n v="0"/>
    <n v="60"/>
    <n v="60"/>
    <m/>
    <m/>
    <m/>
    <m/>
    <m/>
    <m/>
    <m/>
    <s v="SUSSACO"/>
    <m/>
    <m/>
    <m/>
    <s v="0502-0004"/>
    <s v="Sigifridy Issa Macomola"/>
    <x v="3"/>
    <x v="4"/>
    <m/>
    <s v="Chicoa nova"/>
    <m/>
    <m/>
    <m/>
    <m/>
    <m/>
    <m/>
    <n v="875005268"/>
    <s v="Manuel Noe Budo"/>
    <n v="861003151"/>
    <m/>
    <m/>
    <m/>
    <m/>
    <m/>
    <m/>
    <m/>
    <m/>
    <m/>
    <m/>
    <m/>
    <m/>
    <m/>
    <m/>
    <m/>
    <m/>
    <m/>
    <n v="60"/>
    <m/>
    <m/>
    <m/>
    <n v="0"/>
    <n v="-6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509-0001"/>
    <s v="Corado Razao"/>
    <x v="3"/>
    <x v="71"/>
    <m/>
    <s v="Dzunga"/>
    <m/>
    <m/>
    <m/>
    <m/>
    <m/>
    <m/>
    <n v="865142644"/>
    <s v="Gentil Afuala"/>
    <n v="874930632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7"/>
    <n v="7"/>
    <m/>
    <m/>
    <m/>
    <m/>
    <m/>
    <m/>
    <m/>
    <s v="AGRIFEMMA01L"/>
    <m/>
    <m/>
    <m/>
    <s v="0509-0001"/>
    <s v="Corado Razao"/>
    <x v="3"/>
    <x v="71"/>
    <m/>
    <s v="Dzunga"/>
    <m/>
    <m/>
    <m/>
    <m/>
    <m/>
    <m/>
    <n v="865142644"/>
    <s v="Gentil Afuala"/>
    <n v="874930632"/>
    <m/>
    <m/>
    <m/>
    <m/>
    <m/>
    <m/>
    <m/>
    <m/>
    <m/>
    <m/>
    <m/>
    <m/>
    <m/>
    <m/>
    <m/>
    <m/>
    <m/>
    <n v="7"/>
    <m/>
    <m/>
    <m/>
    <n v="0"/>
    <n v="-7"/>
    <s v="Sem registo"/>
  </r>
  <r>
    <d v="2026-04-18T00:00:00"/>
    <x v="0"/>
    <m/>
    <m/>
    <m/>
    <n v="0"/>
    <n v="0"/>
    <n v="105"/>
    <n v="105"/>
    <m/>
    <m/>
    <m/>
    <m/>
    <m/>
    <m/>
    <m/>
    <s v="MXIXFEIJAOKG"/>
    <m/>
    <m/>
    <m/>
    <s v="0509-0001"/>
    <s v="Corado Razao"/>
    <x v="3"/>
    <x v="71"/>
    <m/>
    <s v="Dzunga"/>
    <m/>
    <m/>
    <m/>
    <m/>
    <m/>
    <m/>
    <n v="865142644"/>
    <s v="Gentil Afuala"/>
    <n v="874930632"/>
    <m/>
    <m/>
    <m/>
    <m/>
    <m/>
    <m/>
    <m/>
    <m/>
    <m/>
    <m/>
    <m/>
    <m/>
    <m/>
    <m/>
    <m/>
    <m/>
    <m/>
    <n v="105"/>
    <m/>
    <m/>
    <m/>
    <n v="0"/>
    <n v="-105"/>
    <s v="Sem registo"/>
  </r>
  <r>
    <d v="2026-04-18T00:00:00"/>
    <x v="3"/>
    <m/>
    <m/>
    <m/>
    <n v="0"/>
    <n v="0"/>
    <n v="7"/>
    <n v="7"/>
    <m/>
    <m/>
    <m/>
    <m/>
    <m/>
    <m/>
    <m/>
    <s v="AGRIMIDACLORP1L"/>
    <m/>
    <m/>
    <m/>
    <s v="0509-0001"/>
    <s v="Corado Razao"/>
    <x v="3"/>
    <x v="71"/>
    <m/>
    <s v="Dzunga"/>
    <m/>
    <m/>
    <m/>
    <m/>
    <m/>
    <m/>
    <n v="865142644"/>
    <s v="Gentil Afuala"/>
    <n v="874930632"/>
    <m/>
    <m/>
    <m/>
    <m/>
    <m/>
    <m/>
    <m/>
    <m/>
    <m/>
    <m/>
    <m/>
    <m/>
    <m/>
    <m/>
    <m/>
    <m/>
    <m/>
    <n v="7"/>
    <m/>
    <m/>
    <m/>
    <n v="0"/>
    <n v="-7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509-0001"/>
    <s v="Corado Razao"/>
    <x v="3"/>
    <x v="71"/>
    <m/>
    <s v="Dzunga"/>
    <m/>
    <m/>
    <m/>
    <m/>
    <m/>
    <m/>
    <n v="865142644"/>
    <s v="Gentil Afuala"/>
    <n v="874930632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87.5"/>
    <n v="87.5"/>
    <m/>
    <m/>
    <m/>
    <m/>
    <m/>
    <m/>
    <m/>
    <s v="MXIXMILHOKG"/>
    <m/>
    <m/>
    <m/>
    <s v="0509-0001"/>
    <s v="Corado Razao"/>
    <x v="3"/>
    <x v="71"/>
    <m/>
    <s v="Dzunga"/>
    <m/>
    <m/>
    <m/>
    <m/>
    <m/>
    <m/>
    <n v="865142644"/>
    <s v="Gentil Afuala"/>
    <n v="874930632"/>
    <m/>
    <m/>
    <m/>
    <m/>
    <m/>
    <m/>
    <m/>
    <m/>
    <m/>
    <m/>
    <m/>
    <m/>
    <m/>
    <m/>
    <m/>
    <m/>
    <m/>
    <n v="87.5"/>
    <m/>
    <m/>
    <m/>
    <n v="0"/>
    <n v="-87.5"/>
    <s v="Sem registo"/>
  </r>
  <r>
    <d v="2026-04-18T00:00:00"/>
    <x v="2"/>
    <m/>
    <m/>
    <m/>
    <n v="0"/>
    <n v="0"/>
    <n v="140"/>
    <n v="140"/>
    <m/>
    <m/>
    <m/>
    <m/>
    <m/>
    <m/>
    <m/>
    <s v="SUSSACO"/>
    <m/>
    <m/>
    <m/>
    <s v="0509-0001"/>
    <s v="Corado Razao"/>
    <x v="3"/>
    <x v="71"/>
    <m/>
    <s v="Dzunga"/>
    <m/>
    <m/>
    <m/>
    <m/>
    <m/>
    <m/>
    <n v="865142644"/>
    <s v="Gentil Afuala"/>
    <n v="874930632"/>
    <m/>
    <m/>
    <m/>
    <m/>
    <m/>
    <m/>
    <m/>
    <m/>
    <m/>
    <m/>
    <m/>
    <m/>
    <m/>
    <m/>
    <m/>
    <m/>
    <m/>
    <n v="140"/>
    <m/>
    <m/>
    <m/>
    <n v="0"/>
    <n v="-14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509-0002"/>
    <s v="Dinercia Armindo"/>
    <x v="3"/>
    <x v="71"/>
    <m/>
    <s v="Ntemangau"/>
    <m/>
    <m/>
    <m/>
    <m/>
    <m/>
    <m/>
    <n v="872252676"/>
    <s v="Gentil Afuala"/>
    <n v="874930632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0"/>
    <n v="10"/>
    <m/>
    <m/>
    <m/>
    <m/>
    <m/>
    <m/>
    <m/>
    <s v="AGRIFEMMA01L"/>
    <m/>
    <m/>
    <m/>
    <s v="0509-0002"/>
    <s v="Dinercia Armindo"/>
    <x v="3"/>
    <x v="71"/>
    <m/>
    <s v="Ntemangau"/>
    <m/>
    <m/>
    <m/>
    <m/>
    <m/>
    <m/>
    <n v="872252676"/>
    <s v="Gentil Afuala"/>
    <n v="874930632"/>
    <m/>
    <m/>
    <m/>
    <m/>
    <m/>
    <m/>
    <m/>
    <m/>
    <m/>
    <m/>
    <m/>
    <m/>
    <m/>
    <m/>
    <m/>
    <m/>
    <m/>
    <n v="10"/>
    <m/>
    <m/>
    <m/>
    <n v="0"/>
    <n v="-10"/>
    <s v="Sem registo"/>
  </r>
  <r>
    <d v="2026-04-18T00:00:00"/>
    <x v="0"/>
    <m/>
    <m/>
    <m/>
    <n v="0"/>
    <n v="0"/>
    <n v="150"/>
    <n v="150"/>
    <m/>
    <m/>
    <m/>
    <m/>
    <m/>
    <m/>
    <m/>
    <s v="MXIXFEIJAOKG"/>
    <m/>
    <m/>
    <m/>
    <s v="0509-0002"/>
    <s v="Dinercia Armindo"/>
    <x v="3"/>
    <x v="71"/>
    <m/>
    <s v="Ntemangau"/>
    <m/>
    <m/>
    <m/>
    <m/>
    <m/>
    <m/>
    <n v="872252676"/>
    <s v="Gentil Afuala"/>
    <n v="874930632"/>
    <m/>
    <m/>
    <m/>
    <m/>
    <m/>
    <m/>
    <m/>
    <m/>
    <m/>
    <m/>
    <m/>
    <m/>
    <m/>
    <m/>
    <m/>
    <m/>
    <m/>
    <n v="150"/>
    <m/>
    <m/>
    <m/>
    <n v="0"/>
    <n v="-150"/>
    <s v="Sem registo"/>
  </r>
  <r>
    <d v="2026-04-18T00:00:00"/>
    <x v="3"/>
    <m/>
    <m/>
    <m/>
    <n v="0"/>
    <n v="0"/>
    <n v="10"/>
    <n v="10"/>
    <m/>
    <m/>
    <m/>
    <m/>
    <m/>
    <m/>
    <m/>
    <s v="AGRIMIDACLORP1L"/>
    <m/>
    <m/>
    <m/>
    <s v="0509-0002"/>
    <s v="Dinercia Armindo"/>
    <x v="3"/>
    <x v="71"/>
    <m/>
    <s v="Ntemangau"/>
    <m/>
    <m/>
    <m/>
    <m/>
    <m/>
    <m/>
    <n v="872252676"/>
    <s v="Gentil Afuala"/>
    <n v="874930632"/>
    <m/>
    <m/>
    <m/>
    <m/>
    <m/>
    <m/>
    <m/>
    <m/>
    <m/>
    <m/>
    <m/>
    <m/>
    <m/>
    <m/>
    <m/>
    <m/>
    <m/>
    <n v="10"/>
    <m/>
    <m/>
    <m/>
    <n v="0"/>
    <n v="-10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509-0002"/>
    <s v="Dinercia Armindo"/>
    <x v="3"/>
    <x v="71"/>
    <m/>
    <s v="Ntemangau"/>
    <m/>
    <m/>
    <m/>
    <m/>
    <m/>
    <m/>
    <n v="872252676"/>
    <s v="Gentil Afuala"/>
    <n v="874930632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5"/>
    <n v="125"/>
    <m/>
    <m/>
    <m/>
    <m/>
    <m/>
    <m/>
    <m/>
    <s v="MXIXMILHOKG"/>
    <m/>
    <m/>
    <m/>
    <s v="0509-0002"/>
    <s v="Dinercia Armindo"/>
    <x v="3"/>
    <x v="71"/>
    <m/>
    <s v="Ntemangau"/>
    <m/>
    <m/>
    <m/>
    <m/>
    <m/>
    <m/>
    <n v="872252676"/>
    <s v="Gentil Afuala"/>
    <n v="874930632"/>
    <m/>
    <m/>
    <m/>
    <m/>
    <m/>
    <m/>
    <m/>
    <m/>
    <m/>
    <m/>
    <m/>
    <m/>
    <m/>
    <m/>
    <m/>
    <m/>
    <m/>
    <n v="125"/>
    <m/>
    <m/>
    <m/>
    <n v="0"/>
    <n v="-125"/>
    <s v="Sem registo"/>
  </r>
  <r>
    <d v="2026-04-18T00:00:00"/>
    <x v="2"/>
    <m/>
    <m/>
    <m/>
    <n v="0"/>
    <n v="0"/>
    <n v="200"/>
    <n v="200"/>
    <m/>
    <m/>
    <m/>
    <m/>
    <m/>
    <m/>
    <m/>
    <s v="SUSSACO"/>
    <m/>
    <m/>
    <m/>
    <s v="0509-0002"/>
    <s v="Dinercia Armindo"/>
    <x v="3"/>
    <x v="71"/>
    <m/>
    <s v="Ntemangau"/>
    <m/>
    <m/>
    <m/>
    <m/>
    <m/>
    <m/>
    <n v="872252676"/>
    <s v="Gentil Afuala"/>
    <n v="874930632"/>
    <m/>
    <m/>
    <m/>
    <m/>
    <m/>
    <m/>
    <m/>
    <m/>
    <m/>
    <m/>
    <m/>
    <m/>
    <m/>
    <m/>
    <m/>
    <m/>
    <m/>
    <n v="200"/>
    <m/>
    <m/>
    <m/>
    <n v="0"/>
    <n v="-20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509-0003"/>
    <s v="Helder Hubre"/>
    <x v="3"/>
    <x v="71"/>
    <m/>
    <s v="Chipembere"/>
    <m/>
    <m/>
    <m/>
    <m/>
    <m/>
    <m/>
    <n v="860073300"/>
    <s v="Gentil Afuala"/>
    <n v="874930632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0"/>
    <n v="10"/>
    <m/>
    <m/>
    <m/>
    <m/>
    <m/>
    <m/>
    <m/>
    <s v="AGRIFEMMA01L"/>
    <m/>
    <m/>
    <m/>
    <s v="0509-0003"/>
    <s v="Helder Hubre"/>
    <x v="3"/>
    <x v="71"/>
    <m/>
    <s v="Chipembere"/>
    <m/>
    <m/>
    <m/>
    <m/>
    <m/>
    <m/>
    <n v="860073300"/>
    <s v="Gentil Afuala"/>
    <n v="874930632"/>
    <m/>
    <m/>
    <m/>
    <m/>
    <m/>
    <m/>
    <m/>
    <m/>
    <m/>
    <m/>
    <m/>
    <m/>
    <m/>
    <m/>
    <m/>
    <m/>
    <m/>
    <n v="10"/>
    <m/>
    <m/>
    <m/>
    <n v="0"/>
    <n v="-10"/>
    <s v="Sem registo"/>
  </r>
  <r>
    <d v="2026-04-18T00:00:00"/>
    <x v="0"/>
    <m/>
    <m/>
    <m/>
    <n v="0"/>
    <n v="0"/>
    <n v="150"/>
    <n v="150"/>
    <m/>
    <m/>
    <m/>
    <m/>
    <m/>
    <m/>
    <m/>
    <s v="MXIXFEIJAOKG"/>
    <m/>
    <m/>
    <m/>
    <s v="0509-0003"/>
    <s v="Helder Hubre"/>
    <x v="3"/>
    <x v="71"/>
    <m/>
    <s v="Chipembere"/>
    <m/>
    <m/>
    <m/>
    <m/>
    <m/>
    <m/>
    <n v="860073300"/>
    <s v="Gentil Afuala"/>
    <n v="874930632"/>
    <m/>
    <m/>
    <m/>
    <m/>
    <m/>
    <m/>
    <m/>
    <m/>
    <m/>
    <m/>
    <m/>
    <m/>
    <m/>
    <m/>
    <m/>
    <m/>
    <m/>
    <n v="150"/>
    <m/>
    <m/>
    <m/>
    <n v="0"/>
    <n v="-150"/>
    <s v="Sem registo"/>
  </r>
  <r>
    <d v="2026-04-18T00:00:00"/>
    <x v="3"/>
    <m/>
    <m/>
    <m/>
    <n v="0"/>
    <n v="0"/>
    <n v="10"/>
    <n v="10"/>
    <m/>
    <m/>
    <m/>
    <m/>
    <m/>
    <m/>
    <m/>
    <s v="AGRIMIDACLORP1L"/>
    <m/>
    <m/>
    <m/>
    <s v="0509-0003"/>
    <s v="Helder Hubre"/>
    <x v="3"/>
    <x v="71"/>
    <m/>
    <s v="Chipembere"/>
    <m/>
    <m/>
    <m/>
    <m/>
    <m/>
    <m/>
    <n v="860073300"/>
    <s v="Gentil Afuala"/>
    <n v="874930632"/>
    <m/>
    <m/>
    <m/>
    <m/>
    <m/>
    <m/>
    <m/>
    <m/>
    <m/>
    <m/>
    <m/>
    <m/>
    <m/>
    <m/>
    <m/>
    <m/>
    <m/>
    <n v="10"/>
    <m/>
    <m/>
    <m/>
    <n v="0"/>
    <n v="-10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509-0003"/>
    <s v="Helder Hubre"/>
    <x v="3"/>
    <x v="71"/>
    <m/>
    <s v="Chipembere"/>
    <m/>
    <m/>
    <m/>
    <m/>
    <m/>
    <m/>
    <n v="860073300"/>
    <s v="Gentil Afuala"/>
    <n v="874930632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5"/>
    <n v="125"/>
    <m/>
    <m/>
    <m/>
    <m/>
    <m/>
    <m/>
    <m/>
    <s v="MXIXMILHOKG"/>
    <m/>
    <m/>
    <m/>
    <s v="0509-0003"/>
    <s v="Helder Hubre"/>
    <x v="3"/>
    <x v="71"/>
    <m/>
    <s v="Chipembere"/>
    <m/>
    <m/>
    <m/>
    <m/>
    <m/>
    <m/>
    <n v="860073300"/>
    <s v="Gentil Afuala"/>
    <n v="874930632"/>
    <m/>
    <m/>
    <m/>
    <m/>
    <m/>
    <m/>
    <m/>
    <m/>
    <m/>
    <m/>
    <m/>
    <m/>
    <m/>
    <m/>
    <m/>
    <m/>
    <m/>
    <n v="125"/>
    <m/>
    <m/>
    <m/>
    <n v="0"/>
    <n v="-125"/>
    <s v="Sem registo"/>
  </r>
  <r>
    <d v="2026-04-18T00:00:00"/>
    <x v="2"/>
    <m/>
    <m/>
    <m/>
    <n v="0"/>
    <n v="0"/>
    <n v="200"/>
    <n v="200"/>
    <m/>
    <m/>
    <m/>
    <m/>
    <m/>
    <m/>
    <m/>
    <s v="SUSSACO"/>
    <m/>
    <m/>
    <m/>
    <s v="0509-0003"/>
    <s v="Helder Hubre"/>
    <x v="3"/>
    <x v="71"/>
    <m/>
    <s v="Chipembere"/>
    <m/>
    <m/>
    <m/>
    <m/>
    <m/>
    <m/>
    <n v="860073300"/>
    <s v="Gentil Afuala"/>
    <n v="874930632"/>
    <m/>
    <m/>
    <m/>
    <m/>
    <m/>
    <m/>
    <m/>
    <m/>
    <m/>
    <m/>
    <m/>
    <m/>
    <m/>
    <m/>
    <m/>
    <m/>
    <m/>
    <n v="200"/>
    <m/>
    <m/>
    <m/>
    <n v="0"/>
    <n v="-20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509-0004"/>
    <s v="Hermenegildo Mulalua"/>
    <x v="3"/>
    <x v="71"/>
    <m/>
    <s v="Changara-Sede"/>
    <m/>
    <m/>
    <m/>
    <m/>
    <m/>
    <m/>
    <n v="864698968"/>
    <s v="Gentil Afuala"/>
    <n v="874930632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0"/>
    <n v="10"/>
    <m/>
    <m/>
    <m/>
    <m/>
    <m/>
    <m/>
    <m/>
    <s v="AGRIFEMMA01L"/>
    <m/>
    <m/>
    <m/>
    <s v="0509-0004"/>
    <s v="Hermenegildo Mulalua"/>
    <x v="3"/>
    <x v="71"/>
    <m/>
    <s v="Changara-Sede"/>
    <m/>
    <m/>
    <m/>
    <m/>
    <m/>
    <m/>
    <n v="864698968"/>
    <s v="Gentil Afuala"/>
    <n v="874930632"/>
    <m/>
    <m/>
    <m/>
    <m/>
    <m/>
    <m/>
    <m/>
    <m/>
    <m/>
    <m/>
    <m/>
    <m/>
    <m/>
    <m/>
    <m/>
    <m/>
    <m/>
    <n v="10"/>
    <m/>
    <m/>
    <m/>
    <n v="0"/>
    <n v="-10"/>
    <s v="Sem registo"/>
  </r>
  <r>
    <d v="2026-04-18T00:00:00"/>
    <x v="0"/>
    <m/>
    <m/>
    <m/>
    <n v="0"/>
    <n v="0"/>
    <n v="150"/>
    <n v="150"/>
    <m/>
    <m/>
    <m/>
    <m/>
    <m/>
    <m/>
    <m/>
    <s v="MXIXFEIJAOKG"/>
    <m/>
    <m/>
    <m/>
    <s v="0509-0004"/>
    <s v="Hermenegildo Mulalua"/>
    <x v="3"/>
    <x v="71"/>
    <m/>
    <s v="Changara-Sede"/>
    <m/>
    <m/>
    <m/>
    <m/>
    <m/>
    <m/>
    <n v="864698968"/>
    <s v="Gentil Afuala"/>
    <n v="874930632"/>
    <m/>
    <m/>
    <m/>
    <m/>
    <m/>
    <m/>
    <m/>
    <m/>
    <m/>
    <m/>
    <m/>
    <m/>
    <m/>
    <m/>
    <m/>
    <m/>
    <m/>
    <n v="150"/>
    <m/>
    <m/>
    <m/>
    <n v="0"/>
    <n v="-150"/>
    <s v="Sem registo"/>
  </r>
  <r>
    <d v="2026-04-18T00:00:00"/>
    <x v="3"/>
    <m/>
    <m/>
    <m/>
    <n v="0"/>
    <n v="0"/>
    <n v="10"/>
    <n v="10"/>
    <m/>
    <m/>
    <m/>
    <m/>
    <m/>
    <m/>
    <m/>
    <s v="AGRIMIDACLORP1L"/>
    <m/>
    <m/>
    <m/>
    <s v="0509-0004"/>
    <s v="Hermenegildo Mulalua"/>
    <x v="3"/>
    <x v="71"/>
    <m/>
    <s v="Changara-Sede"/>
    <m/>
    <m/>
    <m/>
    <m/>
    <m/>
    <m/>
    <n v="864698968"/>
    <s v="Gentil Afuala"/>
    <n v="874930632"/>
    <m/>
    <m/>
    <m/>
    <m/>
    <m/>
    <m/>
    <m/>
    <m/>
    <m/>
    <m/>
    <m/>
    <m/>
    <m/>
    <m/>
    <m/>
    <m/>
    <m/>
    <n v="10"/>
    <m/>
    <m/>
    <m/>
    <n v="0"/>
    <n v="-10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509-0004"/>
    <s v="Hermenegildo Mulalua"/>
    <x v="3"/>
    <x v="71"/>
    <m/>
    <s v="Changara-Sede"/>
    <m/>
    <m/>
    <m/>
    <m/>
    <m/>
    <m/>
    <n v="864698968"/>
    <s v="Gentil Afuala"/>
    <n v="874930632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5"/>
    <n v="125"/>
    <m/>
    <m/>
    <m/>
    <m/>
    <m/>
    <m/>
    <m/>
    <s v="MXIXMILHOKG"/>
    <m/>
    <m/>
    <m/>
    <s v="0509-0004"/>
    <s v="Hermenegildo Mulalua"/>
    <x v="3"/>
    <x v="71"/>
    <m/>
    <s v="Changara-Sede"/>
    <m/>
    <m/>
    <m/>
    <m/>
    <m/>
    <m/>
    <n v="864698968"/>
    <s v="Gentil Afuala"/>
    <n v="874930632"/>
    <m/>
    <m/>
    <m/>
    <m/>
    <m/>
    <m/>
    <m/>
    <m/>
    <m/>
    <m/>
    <m/>
    <m/>
    <m/>
    <m/>
    <m/>
    <m/>
    <m/>
    <n v="125"/>
    <m/>
    <m/>
    <m/>
    <n v="0"/>
    <n v="-125"/>
    <s v="Sem registo"/>
  </r>
  <r>
    <d v="2026-04-18T00:00:00"/>
    <x v="2"/>
    <m/>
    <m/>
    <m/>
    <n v="0"/>
    <n v="0"/>
    <n v="200"/>
    <n v="200"/>
    <m/>
    <m/>
    <m/>
    <m/>
    <m/>
    <m/>
    <m/>
    <s v="SUSSACO"/>
    <m/>
    <m/>
    <m/>
    <s v="0509-0004"/>
    <s v="Hermenegildo Mulalua"/>
    <x v="3"/>
    <x v="71"/>
    <m/>
    <s v="Changara-Sede"/>
    <m/>
    <m/>
    <m/>
    <m/>
    <m/>
    <m/>
    <n v="864698968"/>
    <s v="Gentil Afuala"/>
    <n v="874930632"/>
    <m/>
    <m/>
    <m/>
    <m/>
    <m/>
    <m/>
    <m/>
    <m/>
    <m/>
    <m/>
    <m/>
    <m/>
    <m/>
    <m/>
    <m/>
    <m/>
    <m/>
    <n v="200"/>
    <m/>
    <m/>
    <m/>
    <n v="0"/>
    <n v="-20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509-0005"/>
    <s v="Loide Pacanate"/>
    <x v="3"/>
    <x v="71"/>
    <m/>
    <s v="Muchenga"/>
    <m/>
    <m/>
    <m/>
    <m/>
    <m/>
    <m/>
    <n v="840686092"/>
    <s v="Gentil Afuala"/>
    <n v="874930632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6"/>
    <n v="6"/>
    <m/>
    <m/>
    <m/>
    <m/>
    <m/>
    <m/>
    <m/>
    <s v="AGRIFEMMA01L"/>
    <m/>
    <m/>
    <m/>
    <s v="0509-0005"/>
    <s v="Loide Pacanate"/>
    <x v="3"/>
    <x v="71"/>
    <m/>
    <s v="Muchenga"/>
    <m/>
    <m/>
    <m/>
    <m/>
    <m/>
    <m/>
    <n v="840686092"/>
    <s v="Gentil Afuala"/>
    <n v="874930632"/>
    <m/>
    <m/>
    <m/>
    <m/>
    <m/>
    <m/>
    <m/>
    <m/>
    <m/>
    <m/>
    <m/>
    <m/>
    <m/>
    <m/>
    <m/>
    <m/>
    <m/>
    <n v="6"/>
    <m/>
    <m/>
    <m/>
    <n v="0"/>
    <n v="-6"/>
    <s v="Sem registo"/>
  </r>
  <r>
    <d v="2026-04-18T00:00:00"/>
    <x v="0"/>
    <m/>
    <m/>
    <m/>
    <n v="0"/>
    <n v="0"/>
    <n v="90"/>
    <n v="90"/>
    <m/>
    <m/>
    <m/>
    <m/>
    <m/>
    <m/>
    <m/>
    <s v="MXIXFEIJAOKG"/>
    <m/>
    <m/>
    <m/>
    <s v="0509-0005"/>
    <s v="Loide Pacanate"/>
    <x v="3"/>
    <x v="71"/>
    <m/>
    <s v="Muchenga"/>
    <m/>
    <m/>
    <m/>
    <m/>
    <m/>
    <m/>
    <n v="840686092"/>
    <s v="Gentil Afuala"/>
    <n v="874930632"/>
    <m/>
    <m/>
    <m/>
    <m/>
    <m/>
    <m/>
    <m/>
    <m/>
    <m/>
    <m/>
    <m/>
    <m/>
    <m/>
    <m/>
    <m/>
    <m/>
    <m/>
    <n v="90"/>
    <m/>
    <m/>
    <m/>
    <n v="0"/>
    <n v="-90"/>
    <s v="Sem registo"/>
  </r>
  <r>
    <d v="2026-04-18T00:00:00"/>
    <x v="3"/>
    <m/>
    <m/>
    <m/>
    <n v="0"/>
    <n v="0"/>
    <n v="6"/>
    <n v="6"/>
    <m/>
    <m/>
    <m/>
    <m/>
    <m/>
    <m/>
    <m/>
    <s v="AGRIMIDACLORP1L"/>
    <m/>
    <m/>
    <m/>
    <s v="0509-0005"/>
    <s v="Loide Pacanate"/>
    <x v="3"/>
    <x v="71"/>
    <m/>
    <s v="Muchenga"/>
    <m/>
    <m/>
    <m/>
    <m/>
    <m/>
    <m/>
    <n v="840686092"/>
    <s v="Gentil Afuala"/>
    <n v="874930632"/>
    <m/>
    <m/>
    <m/>
    <m/>
    <m/>
    <m/>
    <m/>
    <m/>
    <m/>
    <m/>
    <m/>
    <m/>
    <m/>
    <m/>
    <m/>
    <m/>
    <m/>
    <n v="6"/>
    <m/>
    <m/>
    <m/>
    <n v="0"/>
    <n v="-6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509-0005"/>
    <s v="Loide Pacanate"/>
    <x v="3"/>
    <x v="71"/>
    <m/>
    <s v="Muchenga"/>
    <m/>
    <m/>
    <m/>
    <m/>
    <m/>
    <m/>
    <n v="840686092"/>
    <s v="Gentil Afuala"/>
    <n v="874930632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75"/>
    <n v="75"/>
    <m/>
    <m/>
    <m/>
    <m/>
    <m/>
    <m/>
    <m/>
    <s v="MXIXMILHOKG"/>
    <m/>
    <m/>
    <m/>
    <s v="0509-0005"/>
    <s v="Loide Pacanate"/>
    <x v="3"/>
    <x v="71"/>
    <m/>
    <s v="Muchenga"/>
    <m/>
    <m/>
    <m/>
    <m/>
    <m/>
    <m/>
    <n v="840686092"/>
    <s v="Gentil Afuala"/>
    <n v="874930632"/>
    <m/>
    <m/>
    <m/>
    <m/>
    <m/>
    <m/>
    <m/>
    <m/>
    <m/>
    <m/>
    <m/>
    <m/>
    <m/>
    <m/>
    <m/>
    <m/>
    <m/>
    <n v="75"/>
    <m/>
    <m/>
    <m/>
    <n v="0"/>
    <n v="-75"/>
    <s v="Sem registo"/>
  </r>
  <r>
    <d v="2026-04-18T00:00:00"/>
    <x v="2"/>
    <m/>
    <m/>
    <m/>
    <n v="0"/>
    <n v="0"/>
    <n v="120"/>
    <n v="120"/>
    <m/>
    <m/>
    <m/>
    <m/>
    <m/>
    <m/>
    <m/>
    <s v="SUSSACO"/>
    <m/>
    <m/>
    <m/>
    <s v="0509-0005"/>
    <s v="Loide Pacanate"/>
    <x v="3"/>
    <x v="71"/>
    <m/>
    <s v="Muchenga"/>
    <m/>
    <m/>
    <m/>
    <m/>
    <m/>
    <m/>
    <n v="840686092"/>
    <s v="Gentil Afuala"/>
    <n v="874930632"/>
    <m/>
    <m/>
    <m/>
    <m/>
    <m/>
    <m/>
    <m/>
    <m/>
    <m/>
    <m/>
    <m/>
    <m/>
    <m/>
    <m/>
    <m/>
    <m/>
    <m/>
    <n v="120"/>
    <m/>
    <m/>
    <m/>
    <n v="0"/>
    <n v="-1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509-0006"/>
    <s v="Mouza Galatia"/>
    <x v="3"/>
    <x v="71"/>
    <m/>
    <s v="Mazoe"/>
    <m/>
    <m/>
    <m/>
    <m/>
    <m/>
    <m/>
    <n v="870490007"/>
    <s v="Gentil Afuala"/>
    <n v="874930632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7"/>
    <n v="7"/>
    <m/>
    <m/>
    <m/>
    <m/>
    <m/>
    <m/>
    <m/>
    <s v="AGRIFEMMA01L"/>
    <m/>
    <m/>
    <m/>
    <s v="0509-0006"/>
    <s v="Mouza Galatia"/>
    <x v="3"/>
    <x v="71"/>
    <m/>
    <s v="Mazoe"/>
    <m/>
    <m/>
    <m/>
    <m/>
    <m/>
    <m/>
    <n v="870490007"/>
    <s v="Gentil Afuala"/>
    <n v="874930632"/>
    <m/>
    <m/>
    <m/>
    <m/>
    <m/>
    <m/>
    <m/>
    <m/>
    <m/>
    <m/>
    <m/>
    <m/>
    <m/>
    <m/>
    <m/>
    <m/>
    <m/>
    <n v="7"/>
    <m/>
    <m/>
    <m/>
    <n v="0"/>
    <n v="-7"/>
    <s v="Sem registo"/>
  </r>
  <r>
    <d v="2026-04-18T00:00:00"/>
    <x v="0"/>
    <m/>
    <m/>
    <m/>
    <n v="0"/>
    <n v="0"/>
    <n v="105"/>
    <n v="105"/>
    <m/>
    <m/>
    <m/>
    <m/>
    <m/>
    <m/>
    <m/>
    <s v="MXIXFEIJAOKG"/>
    <m/>
    <m/>
    <m/>
    <s v="0509-0006"/>
    <s v="Mouza Galatia"/>
    <x v="3"/>
    <x v="71"/>
    <m/>
    <s v="Mazoe"/>
    <m/>
    <m/>
    <m/>
    <m/>
    <m/>
    <m/>
    <n v="870490007"/>
    <s v="Gentil Afuala"/>
    <n v="874930632"/>
    <m/>
    <m/>
    <m/>
    <m/>
    <m/>
    <m/>
    <m/>
    <m/>
    <m/>
    <m/>
    <m/>
    <m/>
    <m/>
    <m/>
    <m/>
    <m/>
    <m/>
    <n v="105"/>
    <m/>
    <m/>
    <m/>
    <n v="0"/>
    <n v="-105"/>
    <s v="Sem registo"/>
  </r>
  <r>
    <d v="2026-04-18T00:00:00"/>
    <x v="3"/>
    <m/>
    <m/>
    <m/>
    <n v="0"/>
    <n v="0"/>
    <n v="7"/>
    <n v="7"/>
    <m/>
    <m/>
    <m/>
    <m/>
    <m/>
    <m/>
    <m/>
    <s v="AGRIMIDACLORP1L"/>
    <m/>
    <m/>
    <m/>
    <s v="0509-0006"/>
    <s v="Mouza Galatia"/>
    <x v="3"/>
    <x v="71"/>
    <m/>
    <s v="Mazoe"/>
    <m/>
    <m/>
    <m/>
    <m/>
    <m/>
    <m/>
    <n v="870490007"/>
    <s v="Gentil Afuala"/>
    <n v="874930632"/>
    <m/>
    <m/>
    <m/>
    <m/>
    <m/>
    <m/>
    <m/>
    <m/>
    <m/>
    <m/>
    <m/>
    <m/>
    <m/>
    <m/>
    <m/>
    <m/>
    <m/>
    <n v="7"/>
    <m/>
    <m/>
    <m/>
    <n v="0"/>
    <n v="-7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509-0006"/>
    <s v="Mouza Galatia"/>
    <x v="3"/>
    <x v="71"/>
    <m/>
    <s v="Mazoe"/>
    <m/>
    <m/>
    <m/>
    <m/>
    <m/>
    <m/>
    <n v="870490007"/>
    <s v="Gentil Afuala"/>
    <n v="874930632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87.5"/>
    <n v="87.5"/>
    <m/>
    <m/>
    <m/>
    <m/>
    <m/>
    <m/>
    <m/>
    <s v="MXIXMILHOKG"/>
    <m/>
    <m/>
    <m/>
    <s v="0509-0006"/>
    <s v="Mouza Galatia"/>
    <x v="3"/>
    <x v="71"/>
    <m/>
    <s v="Mazoe"/>
    <m/>
    <m/>
    <m/>
    <m/>
    <m/>
    <m/>
    <n v="870490007"/>
    <s v="Gentil Afuala"/>
    <n v="874930632"/>
    <m/>
    <m/>
    <m/>
    <m/>
    <m/>
    <m/>
    <m/>
    <m/>
    <m/>
    <m/>
    <m/>
    <m/>
    <m/>
    <m/>
    <m/>
    <m/>
    <m/>
    <n v="87.5"/>
    <m/>
    <m/>
    <m/>
    <n v="0"/>
    <n v="-87.5"/>
    <s v="Sem registo"/>
  </r>
  <r>
    <d v="2026-04-18T00:00:00"/>
    <x v="2"/>
    <m/>
    <m/>
    <m/>
    <n v="0"/>
    <n v="0"/>
    <n v="140"/>
    <n v="140"/>
    <m/>
    <m/>
    <m/>
    <m/>
    <m/>
    <m/>
    <m/>
    <s v="SUSSACO"/>
    <m/>
    <m/>
    <m/>
    <s v="0509-0006"/>
    <s v="Mouza Galatia"/>
    <x v="3"/>
    <x v="71"/>
    <m/>
    <s v="Mazoe"/>
    <m/>
    <m/>
    <m/>
    <m/>
    <m/>
    <m/>
    <n v="870490007"/>
    <s v="Gentil Afuala"/>
    <n v="874930632"/>
    <m/>
    <m/>
    <m/>
    <m/>
    <m/>
    <m/>
    <m/>
    <m/>
    <m/>
    <m/>
    <m/>
    <m/>
    <m/>
    <m/>
    <m/>
    <m/>
    <m/>
    <n v="140"/>
    <m/>
    <m/>
    <m/>
    <n v="0"/>
    <n v="-14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509-0006"/>
    <s v="Albertina Reis Martinho"/>
    <x v="3"/>
    <x v="72"/>
    <m/>
    <s v="Angombe"/>
    <m/>
    <m/>
    <m/>
    <m/>
    <m/>
    <m/>
    <n v="866276402"/>
    <s v="Jerson Francisco Saguate"/>
    <n v="873584824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21"/>
    <n v="21"/>
    <m/>
    <m/>
    <m/>
    <m/>
    <m/>
    <m/>
    <m/>
    <s v="AGRIFEMMA01L"/>
    <m/>
    <m/>
    <m/>
    <s v="0509-0006"/>
    <s v="Albertina Reis Martinho"/>
    <x v="3"/>
    <x v="72"/>
    <m/>
    <s v="Angombe"/>
    <m/>
    <m/>
    <m/>
    <m/>
    <m/>
    <m/>
    <n v="866276402"/>
    <s v="Jerson Francisco Saguate"/>
    <n v="873584824"/>
    <m/>
    <m/>
    <m/>
    <m/>
    <m/>
    <m/>
    <m/>
    <m/>
    <m/>
    <m/>
    <m/>
    <m/>
    <m/>
    <m/>
    <m/>
    <m/>
    <m/>
    <n v="21"/>
    <m/>
    <m/>
    <m/>
    <n v="0"/>
    <n v="-21"/>
    <s v="Sem registo"/>
  </r>
  <r>
    <d v="2026-04-18T00:00:00"/>
    <x v="0"/>
    <m/>
    <m/>
    <m/>
    <n v="0"/>
    <n v="0"/>
    <n v="315"/>
    <n v="315"/>
    <m/>
    <m/>
    <m/>
    <m/>
    <m/>
    <m/>
    <m/>
    <s v="MXIXFEIJAOKG"/>
    <m/>
    <m/>
    <m/>
    <s v="0509-0006"/>
    <s v="Albertina Reis Martinho"/>
    <x v="3"/>
    <x v="72"/>
    <m/>
    <s v="Angombe"/>
    <m/>
    <m/>
    <m/>
    <m/>
    <m/>
    <m/>
    <n v="866276402"/>
    <s v="Jerson Francisco Saguate"/>
    <n v="873584824"/>
    <m/>
    <m/>
    <m/>
    <m/>
    <m/>
    <m/>
    <m/>
    <m/>
    <m/>
    <m/>
    <m/>
    <m/>
    <m/>
    <m/>
    <m/>
    <m/>
    <m/>
    <n v="315"/>
    <m/>
    <m/>
    <m/>
    <n v="0"/>
    <n v="-315"/>
    <s v="Sem registo"/>
  </r>
  <r>
    <d v="2026-04-18T00:00:00"/>
    <x v="3"/>
    <m/>
    <m/>
    <m/>
    <n v="0"/>
    <n v="0"/>
    <n v="21"/>
    <n v="21"/>
    <m/>
    <m/>
    <m/>
    <m/>
    <m/>
    <m/>
    <m/>
    <s v="AGRIMIDACLORP1L"/>
    <m/>
    <m/>
    <m/>
    <s v="0509-0006"/>
    <s v="Albertina Reis Martinho"/>
    <x v="3"/>
    <x v="72"/>
    <m/>
    <s v="Angombe"/>
    <m/>
    <m/>
    <m/>
    <m/>
    <m/>
    <m/>
    <n v="866276402"/>
    <s v="Jerson Francisco Saguate"/>
    <n v="873584824"/>
    <m/>
    <m/>
    <m/>
    <m/>
    <m/>
    <m/>
    <m/>
    <m/>
    <m/>
    <m/>
    <m/>
    <m/>
    <m/>
    <m/>
    <m/>
    <m/>
    <m/>
    <n v="21"/>
    <m/>
    <m/>
    <m/>
    <n v="0"/>
    <n v="-2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509-0006"/>
    <s v="Albertina Reis Martinho"/>
    <x v="3"/>
    <x v="72"/>
    <m/>
    <s v="Angombe"/>
    <m/>
    <m/>
    <m/>
    <m/>
    <m/>
    <m/>
    <n v="866276402"/>
    <s v="Jerson Francisco Saguate"/>
    <n v="873584824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262.5"/>
    <n v="262.5"/>
    <m/>
    <m/>
    <m/>
    <m/>
    <m/>
    <m/>
    <m/>
    <s v="MXIXMILHOKG"/>
    <m/>
    <m/>
    <m/>
    <s v="0509-0006"/>
    <s v="Albertina Reis Martinho"/>
    <x v="3"/>
    <x v="72"/>
    <m/>
    <s v="Angombe"/>
    <m/>
    <m/>
    <m/>
    <m/>
    <m/>
    <m/>
    <n v="866276402"/>
    <s v="Jerson Francisco Saguate"/>
    <n v="873584824"/>
    <m/>
    <m/>
    <m/>
    <m/>
    <m/>
    <m/>
    <m/>
    <m/>
    <m/>
    <m/>
    <m/>
    <m/>
    <m/>
    <m/>
    <m/>
    <m/>
    <m/>
    <n v="262.5"/>
    <m/>
    <m/>
    <m/>
    <n v="0"/>
    <n v="-262.5"/>
    <s v="Sem registo"/>
  </r>
  <r>
    <d v="2026-04-18T00:00:00"/>
    <x v="2"/>
    <m/>
    <m/>
    <m/>
    <n v="0"/>
    <n v="0"/>
    <n v="420"/>
    <n v="420"/>
    <m/>
    <m/>
    <m/>
    <m/>
    <m/>
    <m/>
    <m/>
    <s v="SUSSACO"/>
    <m/>
    <m/>
    <m/>
    <s v="0509-0006"/>
    <s v="Albertina Reis Martinho"/>
    <x v="3"/>
    <x v="72"/>
    <m/>
    <s v="Angombe"/>
    <m/>
    <m/>
    <m/>
    <m/>
    <m/>
    <m/>
    <n v="866276402"/>
    <s v="Jerson Francisco Saguate"/>
    <n v="873584824"/>
    <m/>
    <m/>
    <m/>
    <m/>
    <m/>
    <m/>
    <m/>
    <m/>
    <m/>
    <m/>
    <m/>
    <m/>
    <m/>
    <m/>
    <m/>
    <m/>
    <m/>
    <n v="420"/>
    <m/>
    <m/>
    <m/>
    <n v="0"/>
    <n v="-4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510-0001"/>
    <s v="Elton Manuel Janota"/>
    <x v="3"/>
    <x v="72"/>
    <m/>
    <s v="Chifunde Sede"/>
    <m/>
    <m/>
    <m/>
    <m/>
    <m/>
    <m/>
    <n v="879799462"/>
    <s v="Jerson Francisco Saguate"/>
    <n v="873584824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5"/>
    <n v="15"/>
    <m/>
    <m/>
    <m/>
    <m/>
    <m/>
    <m/>
    <m/>
    <s v="AGRIFEMMA01L"/>
    <m/>
    <m/>
    <m/>
    <s v="0510-0001"/>
    <s v="Elton Manuel Janota"/>
    <x v="3"/>
    <x v="72"/>
    <m/>
    <s v="Chifunde Sede"/>
    <m/>
    <m/>
    <m/>
    <m/>
    <m/>
    <m/>
    <n v="879799462"/>
    <s v="Jerson Francisco Saguate"/>
    <n v="873584824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0"/>
    <m/>
    <m/>
    <m/>
    <n v="0"/>
    <n v="0"/>
    <n v="225"/>
    <n v="225"/>
    <m/>
    <m/>
    <m/>
    <m/>
    <m/>
    <m/>
    <m/>
    <s v="MXIXFEIJAOKG"/>
    <m/>
    <m/>
    <m/>
    <s v="0510-0001"/>
    <s v="Elton Manuel Janota"/>
    <x v="3"/>
    <x v="72"/>
    <m/>
    <s v="Chifunde Sede"/>
    <m/>
    <m/>
    <m/>
    <m/>
    <m/>
    <m/>
    <n v="879799462"/>
    <s v="Jerson Francisco Saguate"/>
    <n v="873584824"/>
    <m/>
    <m/>
    <m/>
    <m/>
    <m/>
    <m/>
    <m/>
    <m/>
    <m/>
    <m/>
    <m/>
    <m/>
    <m/>
    <m/>
    <m/>
    <m/>
    <m/>
    <n v="225"/>
    <m/>
    <m/>
    <m/>
    <n v="0"/>
    <n v="-225"/>
    <s v="Sem registo"/>
  </r>
  <r>
    <d v="2026-04-18T00:00:00"/>
    <x v="3"/>
    <m/>
    <m/>
    <m/>
    <n v="0"/>
    <n v="0"/>
    <n v="15"/>
    <n v="15"/>
    <m/>
    <m/>
    <m/>
    <m/>
    <m/>
    <m/>
    <m/>
    <s v="AGRIMIDACLORP1L"/>
    <m/>
    <m/>
    <m/>
    <s v="0510-0001"/>
    <s v="Elton Manuel Janota"/>
    <x v="3"/>
    <x v="72"/>
    <m/>
    <s v="Chifunde Sede"/>
    <m/>
    <m/>
    <m/>
    <m/>
    <m/>
    <m/>
    <n v="879799462"/>
    <s v="Jerson Francisco Saguate"/>
    <n v="873584824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510-0001"/>
    <s v="Elton Manuel Janota"/>
    <x v="3"/>
    <x v="72"/>
    <m/>
    <s v="Chifunde Sede"/>
    <m/>
    <m/>
    <m/>
    <m/>
    <m/>
    <m/>
    <n v="879799462"/>
    <s v="Jerson Francisco Saguate"/>
    <n v="873584824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87.5"/>
    <n v="187.5"/>
    <m/>
    <m/>
    <m/>
    <m/>
    <m/>
    <m/>
    <m/>
    <s v="MXIXMILHOKG"/>
    <m/>
    <m/>
    <m/>
    <s v="0510-0001"/>
    <s v="Elton Manuel Janota"/>
    <x v="3"/>
    <x v="72"/>
    <m/>
    <s v="Chifunde Sede"/>
    <m/>
    <m/>
    <m/>
    <m/>
    <m/>
    <m/>
    <n v="879799462"/>
    <s v="Jerson Francisco Saguate"/>
    <n v="873584824"/>
    <m/>
    <m/>
    <m/>
    <m/>
    <m/>
    <m/>
    <m/>
    <m/>
    <m/>
    <m/>
    <m/>
    <m/>
    <m/>
    <m/>
    <m/>
    <m/>
    <m/>
    <n v="187.5"/>
    <m/>
    <m/>
    <m/>
    <n v="0"/>
    <n v="-187.5"/>
    <s v="Sem registo"/>
  </r>
  <r>
    <d v="2026-04-18T00:00:00"/>
    <x v="2"/>
    <m/>
    <m/>
    <m/>
    <n v="0"/>
    <n v="0"/>
    <n v="300"/>
    <n v="300"/>
    <m/>
    <m/>
    <m/>
    <m/>
    <m/>
    <m/>
    <m/>
    <s v="SUSSACO"/>
    <m/>
    <m/>
    <m/>
    <s v="0510-0001"/>
    <s v="Elton Manuel Janota"/>
    <x v="3"/>
    <x v="72"/>
    <m/>
    <s v="Chifunde Sede"/>
    <m/>
    <m/>
    <m/>
    <m/>
    <m/>
    <m/>
    <n v="879799462"/>
    <s v="Jerson Francisco Saguate"/>
    <n v="873584824"/>
    <m/>
    <m/>
    <m/>
    <m/>
    <m/>
    <m/>
    <m/>
    <m/>
    <m/>
    <m/>
    <m/>
    <m/>
    <m/>
    <m/>
    <m/>
    <m/>
    <m/>
    <n v="300"/>
    <m/>
    <m/>
    <m/>
    <n v="0"/>
    <n v="-30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510-0002"/>
    <s v="Felizardo Maquina Sinoia"/>
    <x v="3"/>
    <x v="72"/>
    <m/>
    <s v="Tsacale"/>
    <m/>
    <m/>
    <m/>
    <m/>
    <m/>
    <m/>
    <n v="869887460"/>
    <s v="Jerson Francisco Saguate"/>
    <n v="873584824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2"/>
    <n v="12"/>
    <m/>
    <m/>
    <m/>
    <m/>
    <m/>
    <m/>
    <m/>
    <s v="AGRIFEMMA01L"/>
    <m/>
    <m/>
    <m/>
    <s v="0510-0002"/>
    <s v="Felizardo Maquina Sinoia"/>
    <x v="3"/>
    <x v="72"/>
    <m/>
    <s v="Tsacale"/>
    <m/>
    <m/>
    <m/>
    <m/>
    <m/>
    <m/>
    <n v="869887460"/>
    <s v="Jerson Francisco Saguate"/>
    <n v="873584824"/>
    <m/>
    <m/>
    <m/>
    <m/>
    <m/>
    <m/>
    <m/>
    <m/>
    <m/>
    <m/>
    <m/>
    <m/>
    <m/>
    <m/>
    <m/>
    <m/>
    <m/>
    <n v="12"/>
    <m/>
    <m/>
    <m/>
    <n v="0"/>
    <n v="-12"/>
    <s v="Sem registo"/>
  </r>
  <r>
    <d v="2026-04-18T00:00:00"/>
    <x v="0"/>
    <m/>
    <m/>
    <m/>
    <n v="0"/>
    <n v="0"/>
    <n v="180"/>
    <n v="180"/>
    <m/>
    <m/>
    <m/>
    <m/>
    <m/>
    <m/>
    <m/>
    <s v="MXIXFEIJAOKG"/>
    <m/>
    <m/>
    <m/>
    <s v="0510-0002"/>
    <s v="Felizardo Maquina Sinoia"/>
    <x v="3"/>
    <x v="72"/>
    <m/>
    <s v="Tsacale"/>
    <m/>
    <m/>
    <m/>
    <m/>
    <m/>
    <m/>
    <n v="869887460"/>
    <s v="Jerson Francisco Saguate"/>
    <n v="873584824"/>
    <m/>
    <m/>
    <m/>
    <m/>
    <m/>
    <m/>
    <m/>
    <m/>
    <m/>
    <m/>
    <m/>
    <m/>
    <m/>
    <m/>
    <m/>
    <m/>
    <m/>
    <n v="180"/>
    <m/>
    <m/>
    <m/>
    <n v="0"/>
    <n v="-180"/>
    <s v="Sem registo"/>
  </r>
  <r>
    <d v="2026-04-18T00:00:00"/>
    <x v="3"/>
    <m/>
    <m/>
    <m/>
    <n v="0"/>
    <n v="0"/>
    <n v="12"/>
    <n v="12"/>
    <m/>
    <m/>
    <m/>
    <m/>
    <m/>
    <m/>
    <m/>
    <s v="AGRIMIDACLORP1L"/>
    <m/>
    <m/>
    <m/>
    <s v="0510-0002"/>
    <s v="Felizardo Maquina Sinoia"/>
    <x v="3"/>
    <x v="72"/>
    <m/>
    <s v="Tsacale"/>
    <m/>
    <m/>
    <m/>
    <m/>
    <m/>
    <m/>
    <n v="869887460"/>
    <s v="Jerson Francisco Saguate"/>
    <n v="873584824"/>
    <m/>
    <m/>
    <m/>
    <m/>
    <m/>
    <m/>
    <m/>
    <m/>
    <m/>
    <m/>
    <m/>
    <m/>
    <m/>
    <m/>
    <m/>
    <m/>
    <m/>
    <n v="12"/>
    <m/>
    <m/>
    <m/>
    <n v="0"/>
    <n v="-12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510-0002"/>
    <s v="Felizardo Maquina Sinoia"/>
    <x v="3"/>
    <x v="72"/>
    <m/>
    <s v="Tsacale"/>
    <m/>
    <m/>
    <m/>
    <m/>
    <m/>
    <m/>
    <n v="869887460"/>
    <s v="Jerson Francisco Saguate"/>
    <n v="873584824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50"/>
    <n v="150"/>
    <m/>
    <m/>
    <m/>
    <m/>
    <m/>
    <m/>
    <m/>
    <s v="MXIXMILHOKG"/>
    <m/>
    <m/>
    <m/>
    <s v="0510-0002"/>
    <s v="Felizardo Maquina Sinoia"/>
    <x v="3"/>
    <x v="72"/>
    <m/>
    <s v="Tsacale"/>
    <m/>
    <m/>
    <m/>
    <m/>
    <m/>
    <m/>
    <n v="869887460"/>
    <s v="Jerson Francisco Saguate"/>
    <n v="873584824"/>
    <m/>
    <m/>
    <m/>
    <m/>
    <m/>
    <m/>
    <m/>
    <m/>
    <m/>
    <m/>
    <m/>
    <m/>
    <m/>
    <m/>
    <m/>
    <m/>
    <m/>
    <n v="150"/>
    <m/>
    <m/>
    <m/>
    <n v="0"/>
    <n v="-150"/>
    <s v="Sem registo"/>
  </r>
  <r>
    <d v="2026-04-18T00:00:00"/>
    <x v="2"/>
    <m/>
    <m/>
    <m/>
    <n v="0"/>
    <n v="0"/>
    <n v="240"/>
    <n v="240"/>
    <m/>
    <m/>
    <m/>
    <m/>
    <m/>
    <m/>
    <m/>
    <s v="SUSSACO"/>
    <m/>
    <m/>
    <m/>
    <s v="0510-0002"/>
    <s v="Felizardo Maquina Sinoia"/>
    <x v="3"/>
    <x v="72"/>
    <m/>
    <s v="Tsacale"/>
    <m/>
    <m/>
    <m/>
    <m/>
    <m/>
    <m/>
    <n v="869887460"/>
    <s v="Jerson Francisco Saguate"/>
    <n v="873584824"/>
    <m/>
    <m/>
    <m/>
    <m/>
    <m/>
    <m/>
    <m/>
    <m/>
    <m/>
    <m/>
    <m/>
    <m/>
    <m/>
    <m/>
    <m/>
    <m/>
    <m/>
    <n v="240"/>
    <m/>
    <m/>
    <m/>
    <n v="0"/>
    <n v="-24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510-0003"/>
    <s v="Martinho Reis Fernando"/>
    <x v="3"/>
    <x v="72"/>
    <m/>
    <s v="Khamande"/>
    <m/>
    <m/>
    <m/>
    <m/>
    <m/>
    <m/>
    <n v="865064454"/>
    <s v="Jerson Francisco Saguate"/>
    <n v="873584824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22"/>
    <n v="22"/>
    <m/>
    <m/>
    <m/>
    <m/>
    <m/>
    <m/>
    <m/>
    <s v="AGRIFEMMA01L"/>
    <m/>
    <m/>
    <m/>
    <s v="0510-0003"/>
    <s v="Martinho Reis Fernando"/>
    <x v="3"/>
    <x v="72"/>
    <m/>
    <s v="Khamande"/>
    <m/>
    <m/>
    <m/>
    <m/>
    <m/>
    <m/>
    <n v="865064454"/>
    <s v="Jerson Francisco Saguate"/>
    <n v="873584824"/>
    <m/>
    <m/>
    <m/>
    <m/>
    <m/>
    <m/>
    <m/>
    <m/>
    <m/>
    <m/>
    <m/>
    <m/>
    <m/>
    <m/>
    <m/>
    <m/>
    <m/>
    <n v="22"/>
    <m/>
    <m/>
    <m/>
    <n v="0"/>
    <n v="-22"/>
    <s v="Sem registo"/>
  </r>
  <r>
    <d v="2026-04-18T00:00:00"/>
    <x v="0"/>
    <m/>
    <m/>
    <m/>
    <n v="0"/>
    <n v="0"/>
    <n v="330"/>
    <n v="330"/>
    <m/>
    <m/>
    <m/>
    <m/>
    <m/>
    <m/>
    <m/>
    <s v="MXIXFEIJAOKG"/>
    <m/>
    <m/>
    <m/>
    <s v="0510-0003"/>
    <s v="Martinho Reis Fernando"/>
    <x v="3"/>
    <x v="72"/>
    <m/>
    <s v="Khamande"/>
    <m/>
    <m/>
    <m/>
    <m/>
    <m/>
    <m/>
    <n v="865064454"/>
    <s v="Jerson Francisco Saguate"/>
    <n v="873584824"/>
    <m/>
    <m/>
    <m/>
    <m/>
    <m/>
    <m/>
    <m/>
    <m/>
    <m/>
    <m/>
    <m/>
    <m/>
    <m/>
    <m/>
    <m/>
    <m/>
    <m/>
    <n v="330"/>
    <m/>
    <m/>
    <m/>
    <n v="0"/>
    <n v="-330"/>
    <s v="Sem registo"/>
  </r>
  <r>
    <d v="2026-04-18T00:00:00"/>
    <x v="3"/>
    <m/>
    <m/>
    <m/>
    <n v="0"/>
    <n v="0"/>
    <n v="22"/>
    <n v="22"/>
    <m/>
    <m/>
    <m/>
    <m/>
    <m/>
    <m/>
    <m/>
    <s v="AGRIMIDACLORP1L"/>
    <m/>
    <m/>
    <m/>
    <s v="0510-0003"/>
    <s v="Martinho Reis Fernando"/>
    <x v="3"/>
    <x v="72"/>
    <m/>
    <s v="Khamande"/>
    <m/>
    <m/>
    <m/>
    <m/>
    <m/>
    <m/>
    <n v="865064454"/>
    <s v="Jerson Francisco Saguate"/>
    <n v="873584824"/>
    <m/>
    <m/>
    <m/>
    <m/>
    <m/>
    <m/>
    <m/>
    <m/>
    <m/>
    <m/>
    <m/>
    <m/>
    <m/>
    <m/>
    <m/>
    <m/>
    <m/>
    <n v="22"/>
    <m/>
    <m/>
    <m/>
    <n v="0"/>
    <n v="-22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510-0003"/>
    <s v="Martinho Reis Fernando"/>
    <x v="3"/>
    <x v="72"/>
    <m/>
    <s v="Khamande"/>
    <m/>
    <m/>
    <m/>
    <m/>
    <m/>
    <m/>
    <n v="865064454"/>
    <s v="Jerson Francisco Saguate"/>
    <n v="873584824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275"/>
    <n v="275"/>
    <m/>
    <m/>
    <m/>
    <m/>
    <m/>
    <m/>
    <m/>
    <s v="MXIXMILHOKG"/>
    <m/>
    <m/>
    <m/>
    <s v="0510-0003"/>
    <s v="Martinho Reis Fernando"/>
    <x v="3"/>
    <x v="72"/>
    <m/>
    <s v="Khamande"/>
    <m/>
    <m/>
    <m/>
    <m/>
    <m/>
    <m/>
    <n v="865064454"/>
    <s v="Jerson Francisco Saguate"/>
    <n v="873584824"/>
    <m/>
    <m/>
    <m/>
    <m/>
    <m/>
    <m/>
    <m/>
    <m/>
    <m/>
    <m/>
    <m/>
    <m/>
    <m/>
    <m/>
    <m/>
    <m/>
    <m/>
    <n v="275"/>
    <m/>
    <m/>
    <m/>
    <n v="0"/>
    <n v="-275"/>
    <s v="Sem registo"/>
  </r>
  <r>
    <d v="2026-04-18T00:00:00"/>
    <x v="2"/>
    <m/>
    <m/>
    <m/>
    <n v="0"/>
    <n v="0"/>
    <n v="440"/>
    <n v="440"/>
    <m/>
    <m/>
    <m/>
    <m/>
    <m/>
    <m/>
    <m/>
    <s v="SUSSACO"/>
    <m/>
    <m/>
    <m/>
    <s v="0510-0003"/>
    <s v="Martinho Reis Fernando"/>
    <x v="3"/>
    <x v="72"/>
    <m/>
    <s v="Khamande"/>
    <m/>
    <m/>
    <m/>
    <m/>
    <m/>
    <m/>
    <n v="865064454"/>
    <s v="Jerson Francisco Saguate"/>
    <n v="873584824"/>
    <m/>
    <m/>
    <m/>
    <m/>
    <m/>
    <m/>
    <m/>
    <m/>
    <m/>
    <m/>
    <m/>
    <m/>
    <m/>
    <m/>
    <m/>
    <m/>
    <m/>
    <n v="440"/>
    <m/>
    <m/>
    <m/>
    <n v="0"/>
    <n v="-44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510-0004"/>
    <s v="Narciso Alberto Vacocavene"/>
    <x v="3"/>
    <x v="72"/>
    <m/>
    <s v="Bolimo"/>
    <m/>
    <m/>
    <m/>
    <m/>
    <m/>
    <m/>
    <n v="870175671"/>
    <s v="Jerson Francisco Saguate"/>
    <n v="873584824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20"/>
    <n v="20"/>
    <m/>
    <m/>
    <m/>
    <m/>
    <m/>
    <m/>
    <m/>
    <s v="AGRIFEMMA01L"/>
    <m/>
    <m/>
    <m/>
    <s v="0510-0004"/>
    <s v="Narciso Alberto Vacocavene"/>
    <x v="3"/>
    <x v="72"/>
    <m/>
    <s v="Bolimo"/>
    <m/>
    <m/>
    <m/>
    <m/>
    <m/>
    <m/>
    <n v="870175671"/>
    <s v="Jerson Francisco Saguate"/>
    <n v="873584824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0"/>
    <m/>
    <m/>
    <m/>
    <n v="0"/>
    <n v="0"/>
    <n v="300"/>
    <n v="300"/>
    <m/>
    <m/>
    <m/>
    <m/>
    <m/>
    <m/>
    <m/>
    <s v="MXIXFEIJAOKG"/>
    <m/>
    <m/>
    <m/>
    <s v="0510-0004"/>
    <s v="Narciso Alberto Vacocavene"/>
    <x v="3"/>
    <x v="72"/>
    <m/>
    <s v="Bolimo"/>
    <m/>
    <m/>
    <m/>
    <m/>
    <m/>
    <m/>
    <n v="870175671"/>
    <s v="Jerson Francisco Saguate"/>
    <n v="873584824"/>
    <m/>
    <m/>
    <m/>
    <m/>
    <m/>
    <m/>
    <m/>
    <m/>
    <m/>
    <m/>
    <m/>
    <m/>
    <m/>
    <m/>
    <m/>
    <m/>
    <m/>
    <n v="300"/>
    <m/>
    <m/>
    <m/>
    <n v="0"/>
    <n v="-300"/>
    <s v="Sem registo"/>
  </r>
  <r>
    <d v="2026-04-18T00:00:00"/>
    <x v="3"/>
    <m/>
    <m/>
    <m/>
    <n v="0"/>
    <n v="0"/>
    <n v="20"/>
    <n v="20"/>
    <m/>
    <m/>
    <m/>
    <m/>
    <m/>
    <m/>
    <m/>
    <s v="AGRIMIDACLORP1L"/>
    <m/>
    <m/>
    <m/>
    <s v="0510-0004"/>
    <s v="Narciso Alberto Vacocavene"/>
    <x v="3"/>
    <x v="72"/>
    <m/>
    <s v="Bolimo"/>
    <m/>
    <m/>
    <m/>
    <m/>
    <m/>
    <m/>
    <n v="870175671"/>
    <s v="Jerson Francisco Saguate"/>
    <n v="873584824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510-0004"/>
    <s v="Narciso Alberto Vacocavene"/>
    <x v="3"/>
    <x v="72"/>
    <m/>
    <s v="Bolimo"/>
    <m/>
    <m/>
    <m/>
    <m/>
    <m/>
    <m/>
    <n v="870175671"/>
    <s v="Jerson Francisco Saguate"/>
    <n v="873584824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250"/>
    <n v="250"/>
    <m/>
    <m/>
    <m/>
    <m/>
    <m/>
    <m/>
    <m/>
    <s v="MXIXMILHOKG"/>
    <m/>
    <m/>
    <m/>
    <s v="0510-0004"/>
    <s v="Narciso Alberto Vacocavene"/>
    <x v="3"/>
    <x v="72"/>
    <m/>
    <s v="Bolimo"/>
    <m/>
    <m/>
    <m/>
    <m/>
    <m/>
    <m/>
    <n v="870175671"/>
    <s v="Jerson Francisco Saguate"/>
    <n v="873584824"/>
    <m/>
    <m/>
    <m/>
    <m/>
    <m/>
    <m/>
    <m/>
    <m/>
    <m/>
    <m/>
    <m/>
    <m/>
    <m/>
    <m/>
    <m/>
    <m/>
    <m/>
    <n v="250"/>
    <m/>
    <m/>
    <m/>
    <n v="0"/>
    <n v="-250"/>
    <s v="Sem registo"/>
  </r>
  <r>
    <d v="2026-04-18T00:00:00"/>
    <x v="2"/>
    <m/>
    <m/>
    <m/>
    <n v="0"/>
    <n v="0"/>
    <n v="400"/>
    <n v="400"/>
    <m/>
    <m/>
    <m/>
    <m/>
    <m/>
    <m/>
    <m/>
    <s v="SUSSACO"/>
    <m/>
    <m/>
    <m/>
    <s v="0510-0004"/>
    <s v="Narciso Alberto Vacocavene"/>
    <x v="3"/>
    <x v="72"/>
    <m/>
    <s v="Bolimo"/>
    <m/>
    <m/>
    <m/>
    <m/>
    <m/>
    <m/>
    <n v="870175671"/>
    <s v="Jerson Francisco Saguate"/>
    <n v="873584824"/>
    <m/>
    <m/>
    <m/>
    <m/>
    <m/>
    <m/>
    <m/>
    <m/>
    <m/>
    <m/>
    <m/>
    <m/>
    <m/>
    <m/>
    <m/>
    <m/>
    <m/>
    <n v="400"/>
    <m/>
    <m/>
    <m/>
    <n v="0"/>
    <n v="-40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510-0005"/>
    <s v="Nelson Damião Caliate"/>
    <x v="3"/>
    <x v="72"/>
    <m/>
    <s v="Camuenje"/>
    <m/>
    <m/>
    <m/>
    <m/>
    <m/>
    <m/>
    <n v="874039031"/>
    <s v="Jerson Francisco Saguate"/>
    <n v="873584824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20"/>
    <n v="20"/>
    <m/>
    <m/>
    <m/>
    <m/>
    <m/>
    <m/>
    <m/>
    <s v="AGRIFEMMA01L"/>
    <m/>
    <m/>
    <m/>
    <s v="0510-0005"/>
    <s v="Nelson Damião Caliate"/>
    <x v="3"/>
    <x v="72"/>
    <m/>
    <s v="Camuenje"/>
    <m/>
    <m/>
    <m/>
    <m/>
    <m/>
    <m/>
    <n v="874039031"/>
    <s v="Jerson Francisco Saguate"/>
    <n v="873584824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0"/>
    <m/>
    <m/>
    <m/>
    <n v="0"/>
    <n v="0"/>
    <n v="300"/>
    <n v="300"/>
    <m/>
    <m/>
    <m/>
    <m/>
    <m/>
    <m/>
    <m/>
    <s v="MXIXFEIJAOKG"/>
    <m/>
    <m/>
    <m/>
    <s v="0510-0005"/>
    <s v="Nelson Damião Caliate"/>
    <x v="3"/>
    <x v="72"/>
    <m/>
    <s v="Camuenje"/>
    <m/>
    <m/>
    <m/>
    <m/>
    <m/>
    <m/>
    <n v="874039031"/>
    <s v="Jerson Francisco Saguate"/>
    <n v="873584824"/>
    <m/>
    <m/>
    <m/>
    <m/>
    <m/>
    <m/>
    <m/>
    <m/>
    <m/>
    <m/>
    <m/>
    <m/>
    <m/>
    <m/>
    <m/>
    <m/>
    <m/>
    <n v="300"/>
    <m/>
    <m/>
    <m/>
    <n v="0"/>
    <n v="-300"/>
    <s v="Sem registo"/>
  </r>
  <r>
    <d v="2026-04-18T00:00:00"/>
    <x v="3"/>
    <m/>
    <m/>
    <m/>
    <n v="0"/>
    <n v="0"/>
    <n v="20"/>
    <n v="20"/>
    <m/>
    <m/>
    <m/>
    <m/>
    <m/>
    <m/>
    <m/>
    <s v="AGRIMIDACLORP1L"/>
    <m/>
    <m/>
    <m/>
    <s v="0510-0005"/>
    <s v="Nelson Damião Caliate"/>
    <x v="3"/>
    <x v="72"/>
    <m/>
    <s v="Camuenje"/>
    <m/>
    <m/>
    <m/>
    <m/>
    <m/>
    <m/>
    <n v="874039031"/>
    <s v="Jerson Francisco Saguate"/>
    <n v="873584824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510-0005"/>
    <s v="Nelson Damião Caliate"/>
    <x v="3"/>
    <x v="72"/>
    <m/>
    <s v="Camuenje"/>
    <m/>
    <m/>
    <m/>
    <m/>
    <m/>
    <m/>
    <n v="874039031"/>
    <s v="Jerson Francisco Saguate"/>
    <n v="873584824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250"/>
    <n v="250"/>
    <m/>
    <m/>
    <m/>
    <m/>
    <m/>
    <m/>
    <m/>
    <s v="MXIXMILHOKG"/>
    <m/>
    <m/>
    <m/>
    <s v="0510-0005"/>
    <s v="Nelson Damião Caliate"/>
    <x v="3"/>
    <x v="72"/>
    <m/>
    <s v="Camuenje"/>
    <m/>
    <m/>
    <m/>
    <m/>
    <m/>
    <m/>
    <n v="874039031"/>
    <s v="Jerson Francisco Saguate"/>
    <n v="873584824"/>
    <m/>
    <m/>
    <m/>
    <m/>
    <m/>
    <m/>
    <m/>
    <m/>
    <m/>
    <m/>
    <m/>
    <m/>
    <m/>
    <m/>
    <m/>
    <m/>
    <m/>
    <n v="250"/>
    <m/>
    <m/>
    <m/>
    <n v="0"/>
    <n v="-250"/>
    <s v="Sem registo"/>
  </r>
  <r>
    <d v="2026-04-18T00:00:00"/>
    <x v="2"/>
    <m/>
    <m/>
    <m/>
    <n v="0"/>
    <n v="0"/>
    <n v="400"/>
    <n v="400"/>
    <m/>
    <m/>
    <m/>
    <m/>
    <m/>
    <m/>
    <m/>
    <s v="SUSSACO"/>
    <m/>
    <m/>
    <m/>
    <s v="0510-0005"/>
    <s v="Nelson Damião Caliate"/>
    <x v="3"/>
    <x v="72"/>
    <m/>
    <s v="Camuenje"/>
    <m/>
    <m/>
    <m/>
    <m/>
    <m/>
    <m/>
    <n v="874039031"/>
    <s v="Jerson Francisco Saguate"/>
    <n v="873584824"/>
    <m/>
    <m/>
    <m/>
    <m/>
    <m/>
    <m/>
    <m/>
    <m/>
    <m/>
    <m/>
    <m/>
    <m/>
    <m/>
    <m/>
    <m/>
    <m/>
    <m/>
    <n v="400"/>
    <m/>
    <m/>
    <m/>
    <n v="0"/>
    <n v="-40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510-0006"/>
    <s v="Nilton Da Costa Roia"/>
    <x v="3"/>
    <x v="72"/>
    <m/>
    <s v="Mussalala"/>
    <m/>
    <m/>
    <m/>
    <m/>
    <m/>
    <m/>
    <n v="861826557"/>
    <s v="Jerson Francisco Saguate"/>
    <n v="873584824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1"/>
    <n v="11"/>
    <m/>
    <m/>
    <m/>
    <m/>
    <m/>
    <m/>
    <m/>
    <s v="AGRIFEMMA01L"/>
    <m/>
    <m/>
    <m/>
    <s v="0510-0006"/>
    <s v="Nilton Da Costa Roia"/>
    <x v="3"/>
    <x v="72"/>
    <m/>
    <s v="Mussalala"/>
    <m/>
    <m/>
    <m/>
    <m/>
    <m/>
    <m/>
    <n v="861826557"/>
    <s v="Jerson Francisco Saguate"/>
    <n v="873584824"/>
    <m/>
    <m/>
    <m/>
    <m/>
    <m/>
    <m/>
    <m/>
    <m/>
    <m/>
    <m/>
    <m/>
    <m/>
    <m/>
    <m/>
    <m/>
    <m/>
    <m/>
    <n v="11"/>
    <m/>
    <m/>
    <m/>
    <n v="0"/>
    <n v="-11"/>
    <s v="Sem registo"/>
  </r>
  <r>
    <d v="2026-04-18T00:00:00"/>
    <x v="0"/>
    <m/>
    <m/>
    <m/>
    <n v="0"/>
    <n v="0"/>
    <n v="165"/>
    <n v="165"/>
    <m/>
    <m/>
    <m/>
    <m/>
    <m/>
    <m/>
    <m/>
    <s v="MXIXFEIJAOKG"/>
    <m/>
    <m/>
    <m/>
    <s v="0510-0006"/>
    <s v="Nilton Da Costa Roia"/>
    <x v="3"/>
    <x v="72"/>
    <m/>
    <s v="Mussalala"/>
    <m/>
    <m/>
    <m/>
    <m/>
    <m/>
    <m/>
    <n v="861826557"/>
    <s v="Jerson Francisco Saguate"/>
    <n v="873584824"/>
    <m/>
    <m/>
    <m/>
    <m/>
    <m/>
    <m/>
    <m/>
    <m/>
    <m/>
    <m/>
    <m/>
    <m/>
    <m/>
    <m/>
    <m/>
    <m/>
    <m/>
    <n v="165"/>
    <m/>
    <m/>
    <m/>
    <n v="0"/>
    <n v="-165"/>
    <s v="Sem registo"/>
  </r>
  <r>
    <d v="2026-04-18T00:00:00"/>
    <x v="3"/>
    <m/>
    <m/>
    <m/>
    <n v="0"/>
    <n v="0"/>
    <n v="11"/>
    <n v="11"/>
    <m/>
    <m/>
    <m/>
    <m/>
    <m/>
    <m/>
    <m/>
    <s v="AGRIMIDACLORP1L"/>
    <m/>
    <m/>
    <m/>
    <s v="0510-0006"/>
    <s v="Nilton Da Costa Roia"/>
    <x v="3"/>
    <x v="72"/>
    <m/>
    <s v="Mussalala"/>
    <m/>
    <m/>
    <m/>
    <m/>
    <m/>
    <m/>
    <n v="861826557"/>
    <s v="Jerson Francisco Saguate"/>
    <n v="873584824"/>
    <m/>
    <m/>
    <m/>
    <m/>
    <m/>
    <m/>
    <m/>
    <m/>
    <m/>
    <m/>
    <m/>
    <m/>
    <m/>
    <m/>
    <m/>
    <m/>
    <m/>
    <n v="11"/>
    <m/>
    <m/>
    <m/>
    <n v="0"/>
    <n v="-1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510-0006"/>
    <s v="Nilton Da Costa Roia"/>
    <x v="3"/>
    <x v="72"/>
    <m/>
    <s v="Mussalala"/>
    <m/>
    <m/>
    <m/>
    <m/>
    <m/>
    <m/>
    <n v="861826557"/>
    <s v="Jerson Francisco Saguate"/>
    <n v="873584824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37.5"/>
    <n v="137.5"/>
    <m/>
    <m/>
    <m/>
    <m/>
    <m/>
    <m/>
    <m/>
    <s v="MXIXMILHOKG"/>
    <m/>
    <m/>
    <m/>
    <s v="0510-0006"/>
    <s v="Nilton Da Costa Roia"/>
    <x v="3"/>
    <x v="72"/>
    <m/>
    <s v="Mussalala"/>
    <m/>
    <m/>
    <m/>
    <m/>
    <m/>
    <m/>
    <n v="861826557"/>
    <s v="Jerson Francisco Saguate"/>
    <n v="873584824"/>
    <m/>
    <m/>
    <m/>
    <m/>
    <m/>
    <m/>
    <m/>
    <m/>
    <m/>
    <m/>
    <m/>
    <m/>
    <m/>
    <m/>
    <m/>
    <m/>
    <m/>
    <n v="137.5"/>
    <m/>
    <m/>
    <m/>
    <n v="0"/>
    <n v="-137.5"/>
    <s v="Sem registo"/>
  </r>
  <r>
    <d v="2026-04-18T00:00:00"/>
    <x v="2"/>
    <m/>
    <m/>
    <m/>
    <n v="0"/>
    <n v="0"/>
    <n v="220"/>
    <n v="220"/>
    <m/>
    <m/>
    <m/>
    <m/>
    <m/>
    <m/>
    <m/>
    <s v="SUSSACO"/>
    <m/>
    <m/>
    <m/>
    <s v="0510-0006"/>
    <s v="Nilton Da Costa Roia"/>
    <x v="3"/>
    <x v="72"/>
    <m/>
    <s v="Mussalala"/>
    <m/>
    <m/>
    <m/>
    <m/>
    <m/>
    <m/>
    <n v="861826557"/>
    <s v="Jerson Francisco Saguate"/>
    <n v="873584824"/>
    <m/>
    <m/>
    <m/>
    <m/>
    <m/>
    <m/>
    <m/>
    <m/>
    <m/>
    <m/>
    <m/>
    <m/>
    <m/>
    <m/>
    <m/>
    <m/>
    <m/>
    <n v="220"/>
    <m/>
    <m/>
    <m/>
    <n v="0"/>
    <n v="-2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510-0007"/>
    <s v="Terio Fevereiro Semente"/>
    <x v="3"/>
    <x v="72"/>
    <m/>
    <s v="Nsadzu Sede"/>
    <m/>
    <m/>
    <m/>
    <m/>
    <m/>
    <m/>
    <n v="862409932"/>
    <s v="Jerson Francisco Saguate"/>
    <n v="873584824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1"/>
    <n v="11"/>
    <m/>
    <m/>
    <m/>
    <m/>
    <m/>
    <m/>
    <m/>
    <s v="AGRIFEMMA01L"/>
    <m/>
    <m/>
    <m/>
    <s v="0510-0007"/>
    <s v="Terio Fevereiro Semente"/>
    <x v="3"/>
    <x v="72"/>
    <m/>
    <s v="Nsadzu Sede"/>
    <m/>
    <m/>
    <m/>
    <m/>
    <m/>
    <m/>
    <n v="862409932"/>
    <s v="Jerson Francisco Saguate"/>
    <n v="873584824"/>
    <m/>
    <m/>
    <m/>
    <m/>
    <m/>
    <m/>
    <m/>
    <m/>
    <m/>
    <m/>
    <m/>
    <m/>
    <m/>
    <m/>
    <m/>
    <m/>
    <m/>
    <n v="11"/>
    <m/>
    <m/>
    <m/>
    <n v="0"/>
    <n v="-11"/>
    <s v="Sem registo"/>
  </r>
  <r>
    <d v="2026-04-18T00:00:00"/>
    <x v="0"/>
    <m/>
    <m/>
    <m/>
    <n v="0"/>
    <n v="0"/>
    <n v="165"/>
    <n v="165"/>
    <m/>
    <m/>
    <m/>
    <m/>
    <m/>
    <m/>
    <m/>
    <s v="MXIXFEIJAOKG"/>
    <m/>
    <m/>
    <m/>
    <s v="0510-0007"/>
    <s v="Terio Fevereiro Semente"/>
    <x v="3"/>
    <x v="72"/>
    <m/>
    <s v="Nsadzu Sede"/>
    <m/>
    <m/>
    <m/>
    <m/>
    <m/>
    <m/>
    <n v="862409932"/>
    <s v="Jerson Francisco Saguate"/>
    <n v="873584824"/>
    <m/>
    <m/>
    <m/>
    <m/>
    <m/>
    <m/>
    <m/>
    <m/>
    <m/>
    <m/>
    <m/>
    <m/>
    <m/>
    <m/>
    <m/>
    <m/>
    <m/>
    <n v="165"/>
    <m/>
    <m/>
    <m/>
    <n v="0"/>
    <n v="-165"/>
    <s v="Sem registo"/>
  </r>
  <r>
    <d v="2026-04-18T00:00:00"/>
    <x v="3"/>
    <m/>
    <m/>
    <m/>
    <n v="0"/>
    <n v="0"/>
    <n v="11"/>
    <n v="11"/>
    <m/>
    <m/>
    <m/>
    <m/>
    <m/>
    <m/>
    <m/>
    <s v="AGRIMIDACLORP1L"/>
    <m/>
    <m/>
    <m/>
    <s v="0510-0007"/>
    <s v="Terio Fevereiro Semente"/>
    <x v="3"/>
    <x v="72"/>
    <m/>
    <s v="Nsadzu Sede"/>
    <m/>
    <m/>
    <m/>
    <m/>
    <m/>
    <m/>
    <n v="862409932"/>
    <s v="Jerson Francisco Saguate"/>
    <n v="873584824"/>
    <m/>
    <m/>
    <m/>
    <m/>
    <m/>
    <m/>
    <m/>
    <m/>
    <m/>
    <m/>
    <m/>
    <m/>
    <m/>
    <m/>
    <m/>
    <m/>
    <m/>
    <n v="11"/>
    <m/>
    <m/>
    <m/>
    <n v="0"/>
    <n v="-1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510-0007"/>
    <s v="Terio Fevereiro Semente"/>
    <x v="3"/>
    <x v="72"/>
    <m/>
    <s v="Nsadzu Sede"/>
    <m/>
    <m/>
    <m/>
    <m/>
    <m/>
    <m/>
    <n v="862409932"/>
    <s v="Jerson Francisco Saguate"/>
    <n v="873584824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37.5"/>
    <n v="137.5"/>
    <m/>
    <m/>
    <m/>
    <m/>
    <m/>
    <m/>
    <m/>
    <s v="MXIXMILHOKG"/>
    <m/>
    <m/>
    <m/>
    <s v="0510-0007"/>
    <s v="Terio Fevereiro Semente"/>
    <x v="3"/>
    <x v="72"/>
    <m/>
    <s v="Nsadzu Sede"/>
    <m/>
    <m/>
    <m/>
    <m/>
    <m/>
    <m/>
    <n v="862409932"/>
    <s v="Jerson Francisco Saguate"/>
    <n v="873584824"/>
    <m/>
    <m/>
    <m/>
    <m/>
    <m/>
    <m/>
    <m/>
    <m/>
    <m/>
    <m/>
    <m/>
    <m/>
    <m/>
    <m/>
    <m/>
    <m/>
    <m/>
    <n v="137.5"/>
    <m/>
    <m/>
    <m/>
    <n v="0"/>
    <n v="-137.5"/>
    <s v="Sem registo"/>
  </r>
  <r>
    <d v="2026-04-18T00:00:00"/>
    <x v="2"/>
    <m/>
    <m/>
    <m/>
    <n v="0"/>
    <n v="0"/>
    <n v="220"/>
    <n v="220"/>
    <m/>
    <m/>
    <m/>
    <m/>
    <m/>
    <m/>
    <m/>
    <s v="SUSSACO"/>
    <m/>
    <m/>
    <m/>
    <s v="0510-0007"/>
    <s v="Terio Fevereiro Semente"/>
    <x v="3"/>
    <x v="72"/>
    <m/>
    <s v="Nsadzu Sede"/>
    <m/>
    <m/>
    <m/>
    <m/>
    <m/>
    <m/>
    <n v="862409932"/>
    <s v="Jerson Francisco Saguate"/>
    <n v="873584824"/>
    <m/>
    <m/>
    <m/>
    <m/>
    <m/>
    <m/>
    <m/>
    <m/>
    <m/>
    <m/>
    <m/>
    <m/>
    <m/>
    <m/>
    <m/>
    <m/>
    <m/>
    <n v="220"/>
    <m/>
    <m/>
    <m/>
    <n v="0"/>
    <n v="-2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511-0001"/>
    <s v="Bonifácio Frederico Maferano"/>
    <x v="3"/>
    <x v="73"/>
    <m/>
    <m/>
    <m/>
    <m/>
    <m/>
    <m/>
    <m/>
    <m/>
    <n v="857018425"/>
    <s v="Rosa Chioi"/>
    <n v="822202505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96"/>
    <n v="96"/>
    <m/>
    <m/>
    <m/>
    <m/>
    <m/>
    <m/>
    <m/>
    <s v="AGRIFEMMA01L"/>
    <m/>
    <m/>
    <m/>
    <s v="0511-0001"/>
    <s v="Bonifácio Frederico Maferano"/>
    <x v="3"/>
    <x v="73"/>
    <m/>
    <m/>
    <m/>
    <m/>
    <m/>
    <m/>
    <m/>
    <m/>
    <n v="857018425"/>
    <s v="Rosa Chioi"/>
    <n v="822202505"/>
    <m/>
    <m/>
    <m/>
    <m/>
    <m/>
    <m/>
    <m/>
    <m/>
    <m/>
    <m/>
    <m/>
    <m/>
    <m/>
    <m/>
    <m/>
    <m/>
    <m/>
    <n v="96"/>
    <m/>
    <m/>
    <m/>
    <n v="0"/>
    <n v="-96"/>
    <s v="Sem registo"/>
  </r>
  <r>
    <d v="2026-04-18T00:00:00"/>
    <x v="0"/>
    <m/>
    <m/>
    <m/>
    <n v="0"/>
    <n v="0"/>
    <n v="1440"/>
    <n v="1440"/>
    <m/>
    <m/>
    <m/>
    <m/>
    <m/>
    <m/>
    <m/>
    <s v="MXIXFEIJAOKG"/>
    <m/>
    <m/>
    <m/>
    <s v="0511-0001"/>
    <s v="Bonifácio Frederico Maferano"/>
    <x v="3"/>
    <x v="73"/>
    <m/>
    <m/>
    <m/>
    <m/>
    <m/>
    <m/>
    <m/>
    <m/>
    <n v="857018425"/>
    <s v="Rosa Chioi"/>
    <n v="822202505"/>
    <m/>
    <m/>
    <m/>
    <m/>
    <m/>
    <m/>
    <m/>
    <m/>
    <m/>
    <m/>
    <m/>
    <m/>
    <m/>
    <m/>
    <m/>
    <m/>
    <m/>
    <n v="1440"/>
    <m/>
    <m/>
    <m/>
    <n v="0"/>
    <n v="-1440"/>
    <s v="Sem registo"/>
  </r>
  <r>
    <d v="2026-04-18T00:00:00"/>
    <x v="3"/>
    <m/>
    <m/>
    <m/>
    <n v="0"/>
    <n v="0"/>
    <n v="96"/>
    <n v="96"/>
    <m/>
    <m/>
    <m/>
    <m/>
    <m/>
    <m/>
    <m/>
    <s v="AGRIMIDACLORP1L"/>
    <m/>
    <m/>
    <m/>
    <s v="0511-0001"/>
    <s v="Bonifácio Frederico Maferano"/>
    <x v="3"/>
    <x v="73"/>
    <m/>
    <m/>
    <m/>
    <m/>
    <m/>
    <m/>
    <m/>
    <m/>
    <n v="857018425"/>
    <s v="Rosa Chioi"/>
    <n v="822202505"/>
    <m/>
    <m/>
    <m/>
    <m/>
    <m/>
    <m/>
    <m/>
    <m/>
    <m/>
    <m/>
    <m/>
    <m/>
    <m/>
    <m/>
    <m/>
    <m/>
    <m/>
    <n v="96"/>
    <m/>
    <m/>
    <m/>
    <n v="0"/>
    <n v="-96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511-0001"/>
    <s v="Bonifácio Frederico Maferano"/>
    <x v="3"/>
    <x v="73"/>
    <m/>
    <m/>
    <m/>
    <m/>
    <m/>
    <m/>
    <m/>
    <m/>
    <n v="857018425"/>
    <s v="Rosa Chioi"/>
    <n v="822202505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00"/>
    <n v="1200"/>
    <m/>
    <m/>
    <m/>
    <m/>
    <m/>
    <m/>
    <m/>
    <s v="MXIXMILHOKG"/>
    <m/>
    <m/>
    <m/>
    <s v="0511-0001"/>
    <s v="Bonifácio Frederico Maferano"/>
    <x v="3"/>
    <x v="73"/>
    <m/>
    <m/>
    <m/>
    <m/>
    <m/>
    <m/>
    <m/>
    <m/>
    <n v="857018425"/>
    <s v="Rosa Chioi"/>
    <n v="822202505"/>
    <m/>
    <m/>
    <m/>
    <m/>
    <m/>
    <m/>
    <m/>
    <m/>
    <m/>
    <m/>
    <m/>
    <m/>
    <m/>
    <m/>
    <m/>
    <m/>
    <m/>
    <n v="1200"/>
    <m/>
    <m/>
    <m/>
    <n v="0"/>
    <n v="-1200"/>
    <s v="Sem registo"/>
  </r>
  <r>
    <d v="2026-04-18T00:00:00"/>
    <x v="2"/>
    <m/>
    <m/>
    <m/>
    <n v="0"/>
    <n v="0"/>
    <n v="1920"/>
    <n v="1920"/>
    <m/>
    <m/>
    <m/>
    <m/>
    <m/>
    <m/>
    <m/>
    <s v="SUSSACO"/>
    <m/>
    <m/>
    <m/>
    <s v="0511-0001"/>
    <s v="Bonifácio Frederico Maferano"/>
    <x v="3"/>
    <x v="73"/>
    <m/>
    <m/>
    <m/>
    <m/>
    <m/>
    <m/>
    <m/>
    <m/>
    <n v="857018425"/>
    <s v="Rosa Chioi"/>
    <n v="822202505"/>
    <m/>
    <m/>
    <m/>
    <m/>
    <m/>
    <m/>
    <m/>
    <m/>
    <m/>
    <m/>
    <m/>
    <m/>
    <m/>
    <m/>
    <m/>
    <m/>
    <m/>
    <n v="1920"/>
    <m/>
    <m/>
    <m/>
    <n v="0"/>
    <n v="-19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511-0002"/>
    <s v="Cláudio Francisco Presente"/>
    <x v="3"/>
    <x v="73"/>
    <m/>
    <m/>
    <m/>
    <m/>
    <m/>
    <m/>
    <m/>
    <m/>
    <n v="848021417"/>
    <s v="Rosa Chioi"/>
    <n v="822202505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47"/>
    <n v="47"/>
    <m/>
    <m/>
    <m/>
    <m/>
    <m/>
    <m/>
    <m/>
    <s v="AGRIFEMMA01L"/>
    <m/>
    <m/>
    <m/>
    <s v="0511-0002"/>
    <s v="Cláudio Francisco Presente"/>
    <x v="3"/>
    <x v="73"/>
    <m/>
    <m/>
    <m/>
    <m/>
    <m/>
    <m/>
    <m/>
    <m/>
    <n v="848021417"/>
    <s v="Rosa Chioi"/>
    <n v="822202505"/>
    <m/>
    <m/>
    <m/>
    <m/>
    <m/>
    <m/>
    <m/>
    <m/>
    <m/>
    <m/>
    <m/>
    <m/>
    <m/>
    <m/>
    <m/>
    <m/>
    <m/>
    <n v="47"/>
    <m/>
    <m/>
    <m/>
    <n v="0"/>
    <n v="-47"/>
    <s v="Sem registo"/>
  </r>
  <r>
    <d v="2026-04-18T00:00:00"/>
    <x v="0"/>
    <m/>
    <m/>
    <m/>
    <n v="0"/>
    <n v="0"/>
    <n v="705"/>
    <n v="705"/>
    <m/>
    <m/>
    <m/>
    <m/>
    <m/>
    <m/>
    <m/>
    <s v="MXIXFEIJAOKG"/>
    <m/>
    <m/>
    <m/>
    <s v="0511-0002"/>
    <s v="Cláudio Francisco Presente"/>
    <x v="3"/>
    <x v="73"/>
    <m/>
    <m/>
    <m/>
    <m/>
    <m/>
    <m/>
    <m/>
    <m/>
    <n v="848021417"/>
    <s v="Rosa Chioi"/>
    <n v="822202505"/>
    <m/>
    <m/>
    <m/>
    <m/>
    <m/>
    <m/>
    <m/>
    <m/>
    <m/>
    <m/>
    <m/>
    <m/>
    <m/>
    <m/>
    <m/>
    <m/>
    <m/>
    <n v="705"/>
    <m/>
    <m/>
    <m/>
    <n v="0"/>
    <n v="-705"/>
    <s v="Sem registo"/>
  </r>
  <r>
    <d v="2026-04-18T00:00:00"/>
    <x v="3"/>
    <m/>
    <m/>
    <m/>
    <n v="0"/>
    <n v="0"/>
    <n v="47"/>
    <n v="47"/>
    <m/>
    <m/>
    <m/>
    <m/>
    <m/>
    <m/>
    <m/>
    <s v="AGRIMIDACLORP1L"/>
    <m/>
    <m/>
    <m/>
    <s v="0511-0002"/>
    <s v="Cláudio Francisco Presente"/>
    <x v="3"/>
    <x v="73"/>
    <m/>
    <m/>
    <m/>
    <m/>
    <m/>
    <m/>
    <m/>
    <m/>
    <n v="848021417"/>
    <s v="Rosa Chioi"/>
    <n v="822202505"/>
    <m/>
    <m/>
    <m/>
    <m/>
    <m/>
    <m/>
    <m/>
    <m/>
    <m/>
    <m/>
    <m/>
    <m/>
    <m/>
    <m/>
    <m/>
    <m/>
    <m/>
    <n v="47"/>
    <m/>
    <m/>
    <m/>
    <n v="0"/>
    <n v="-47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511-0002"/>
    <s v="Cláudio Francisco Presente"/>
    <x v="3"/>
    <x v="73"/>
    <m/>
    <m/>
    <m/>
    <m/>
    <m/>
    <m/>
    <m/>
    <m/>
    <n v="848021417"/>
    <s v="Rosa Chioi"/>
    <n v="822202505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587.5"/>
    <n v="587.5"/>
    <m/>
    <m/>
    <m/>
    <m/>
    <m/>
    <m/>
    <m/>
    <s v="MXIXMILHOKG"/>
    <m/>
    <m/>
    <m/>
    <s v="0511-0002"/>
    <s v="Cláudio Francisco Presente"/>
    <x v="3"/>
    <x v="73"/>
    <m/>
    <m/>
    <m/>
    <m/>
    <m/>
    <m/>
    <m/>
    <m/>
    <n v="848021417"/>
    <s v="Rosa Chioi"/>
    <n v="822202505"/>
    <m/>
    <m/>
    <m/>
    <m/>
    <m/>
    <m/>
    <m/>
    <m/>
    <m/>
    <m/>
    <m/>
    <m/>
    <m/>
    <m/>
    <m/>
    <m/>
    <m/>
    <n v="587.5"/>
    <m/>
    <m/>
    <m/>
    <n v="0"/>
    <n v="-587.5"/>
    <s v="Sem registo"/>
  </r>
  <r>
    <d v="2026-04-18T00:00:00"/>
    <x v="2"/>
    <m/>
    <m/>
    <m/>
    <n v="0"/>
    <n v="0"/>
    <n v="940"/>
    <n v="940"/>
    <m/>
    <m/>
    <m/>
    <m/>
    <m/>
    <m/>
    <m/>
    <s v="SUSSACO"/>
    <m/>
    <m/>
    <m/>
    <s v="0511-0002"/>
    <s v="Cláudio Francisco Presente"/>
    <x v="3"/>
    <x v="73"/>
    <m/>
    <m/>
    <m/>
    <m/>
    <m/>
    <m/>
    <m/>
    <m/>
    <n v="848021417"/>
    <s v="Rosa Chioi"/>
    <n v="822202505"/>
    <m/>
    <m/>
    <m/>
    <m/>
    <m/>
    <m/>
    <m/>
    <m/>
    <m/>
    <m/>
    <m/>
    <m/>
    <m/>
    <m/>
    <m/>
    <m/>
    <m/>
    <n v="940"/>
    <m/>
    <m/>
    <m/>
    <n v="0"/>
    <n v="-94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511-0003"/>
    <s v="Dudú Januário Júlio"/>
    <x v="3"/>
    <x v="73"/>
    <m/>
    <m/>
    <m/>
    <m/>
    <m/>
    <m/>
    <m/>
    <m/>
    <n v="844747713"/>
    <s v="Rosa Chioi"/>
    <n v="822202505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47"/>
    <n v="47"/>
    <m/>
    <m/>
    <m/>
    <m/>
    <m/>
    <m/>
    <m/>
    <s v="AGRIFEMMA01L"/>
    <m/>
    <m/>
    <m/>
    <s v="0511-0003"/>
    <s v="Dudú Januário Júlio"/>
    <x v="3"/>
    <x v="73"/>
    <m/>
    <m/>
    <m/>
    <m/>
    <m/>
    <m/>
    <m/>
    <m/>
    <n v="844747713"/>
    <s v="Rosa Chioi"/>
    <n v="822202505"/>
    <m/>
    <m/>
    <m/>
    <m/>
    <m/>
    <m/>
    <m/>
    <m/>
    <m/>
    <m/>
    <m/>
    <m/>
    <m/>
    <m/>
    <m/>
    <m/>
    <m/>
    <n v="47"/>
    <m/>
    <m/>
    <m/>
    <n v="0"/>
    <n v="-47"/>
    <s v="Sem registo"/>
  </r>
  <r>
    <d v="2026-04-18T00:00:00"/>
    <x v="0"/>
    <m/>
    <m/>
    <m/>
    <n v="0"/>
    <n v="0"/>
    <n v="705"/>
    <n v="705"/>
    <m/>
    <m/>
    <m/>
    <m/>
    <m/>
    <m/>
    <m/>
    <s v="MXIXFEIJAOKG"/>
    <m/>
    <m/>
    <m/>
    <s v="0511-0003"/>
    <s v="Dudú Januário Júlio"/>
    <x v="3"/>
    <x v="73"/>
    <m/>
    <m/>
    <m/>
    <m/>
    <m/>
    <m/>
    <m/>
    <m/>
    <n v="844747713"/>
    <s v="Rosa Chioi"/>
    <n v="822202505"/>
    <m/>
    <m/>
    <m/>
    <m/>
    <m/>
    <m/>
    <m/>
    <m/>
    <m/>
    <m/>
    <m/>
    <m/>
    <m/>
    <m/>
    <m/>
    <m/>
    <m/>
    <n v="705"/>
    <m/>
    <m/>
    <m/>
    <n v="0"/>
    <n v="-705"/>
    <s v="Sem registo"/>
  </r>
  <r>
    <d v="2026-04-18T00:00:00"/>
    <x v="3"/>
    <m/>
    <m/>
    <m/>
    <n v="0"/>
    <n v="0"/>
    <n v="47"/>
    <n v="47"/>
    <m/>
    <m/>
    <m/>
    <m/>
    <m/>
    <m/>
    <m/>
    <s v="AGRIMIDACLORP1L"/>
    <m/>
    <m/>
    <m/>
    <s v="0511-0003"/>
    <s v="Dudú Januário Júlio"/>
    <x v="3"/>
    <x v="73"/>
    <m/>
    <m/>
    <m/>
    <m/>
    <m/>
    <m/>
    <m/>
    <m/>
    <n v="844747713"/>
    <s v="Rosa Chioi"/>
    <n v="822202505"/>
    <m/>
    <m/>
    <m/>
    <m/>
    <m/>
    <m/>
    <m/>
    <m/>
    <m/>
    <m/>
    <m/>
    <m/>
    <m/>
    <m/>
    <m/>
    <m/>
    <m/>
    <n v="47"/>
    <m/>
    <m/>
    <m/>
    <n v="0"/>
    <n v="-47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511-0003"/>
    <s v="Dudú Januário Júlio"/>
    <x v="3"/>
    <x v="73"/>
    <m/>
    <m/>
    <m/>
    <m/>
    <m/>
    <m/>
    <m/>
    <m/>
    <n v="844747713"/>
    <s v="Rosa Chioi"/>
    <n v="822202505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587.5"/>
    <n v="587.5"/>
    <m/>
    <m/>
    <m/>
    <m/>
    <m/>
    <m/>
    <m/>
    <s v="MXIXMILHOKG"/>
    <m/>
    <m/>
    <m/>
    <s v="0511-0003"/>
    <s v="Dudú Januário Júlio"/>
    <x v="3"/>
    <x v="73"/>
    <m/>
    <m/>
    <m/>
    <m/>
    <m/>
    <m/>
    <m/>
    <m/>
    <n v="844747713"/>
    <s v="Rosa Chioi"/>
    <n v="822202505"/>
    <m/>
    <m/>
    <m/>
    <m/>
    <m/>
    <m/>
    <m/>
    <m/>
    <m/>
    <m/>
    <m/>
    <m/>
    <m/>
    <m/>
    <m/>
    <m/>
    <m/>
    <n v="587.5"/>
    <m/>
    <m/>
    <m/>
    <n v="0"/>
    <n v="-587.5"/>
    <s v="Sem registo"/>
  </r>
  <r>
    <d v="2026-04-18T00:00:00"/>
    <x v="2"/>
    <m/>
    <m/>
    <m/>
    <n v="0"/>
    <n v="0"/>
    <n v="940"/>
    <n v="940"/>
    <m/>
    <m/>
    <m/>
    <m/>
    <m/>
    <m/>
    <m/>
    <s v="SUSSACO"/>
    <m/>
    <m/>
    <m/>
    <s v="0511-0003"/>
    <s v="Dudú Januário Júlio"/>
    <x v="3"/>
    <x v="73"/>
    <m/>
    <m/>
    <m/>
    <m/>
    <m/>
    <m/>
    <m/>
    <m/>
    <n v="844747713"/>
    <s v="Rosa Chioi"/>
    <n v="822202505"/>
    <m/>
    <m/>
    <m/>
    <m/>
    <m/>
    <m/>
    <m/>
    <m/>
    <m/>
    <m/>
    <m/>
    <m/>
    <m/>
    <m/>
    <m/>
    <m/>
    <m/>
    <n v="940"/>
    <m/>
    <m/>
    <m/>
    <n v="0"/>
    <n v="-94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511-0004"/>
    <s v="Inês Vasco Balanca"/>
    <x v="3"/>
    <x v="73"/>
    <m/>
    <m/>
    <m/>
    <m/>
    <m/>
    <m/>
    <m/>
    <m/>
    <n v="873189788"/>
    <s v="Rosa Chioi"/>
    <n v="822202505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47"/>
    <n v="47"/>
    <m/>
    <m/>
    <m/>
    <m/>
    <m/>
    <m/>
    <m/>
    <s v="AGRIFEMMA01L"/>
    <m/>
    <m/>
    <m/>
    <s v="0511-0004"/>
    <s v="Inês Vasco Balanca"/>
    <x v="3"/>
    <x v="73"/>
    <m/>
    <m/>
    <m/>
    <m/>
    <m/>
    <m/>
    <m/>
    <m/>
    <n v="873189788"/>
    <s v="Rosa Chioi"/>
    <n v="822202505"/>
    <m/>
    <m/>
    <m/>
    <m/>
    <m/>
    <m/>
    <m/>
    <m/>
    <m/>
    <m/>
    <m/>
    <m/>
    <m/>
    <m/>
    <m/>
    <m/>
    <m/>
    <n v="47"/>
    <m/>
    <m/>
    <m/>
    <n v="0"/>
    <n v="-47"/>
    <s v="Sem registo"/>
  </r>
  <r>
    <d v="2026-04-18T00:00:00"/>
    <x v="0"/>
    <m/>
    <m/>
    <m/>
    <n v="0"/>
    <n v="0"/>
    <n v="705"/>
    <n v="705"/>
    <m/>
    <m/>
    <m/>
    <m/>
    <m/>
    <m/>
    <m/>
    <s v="MXIXFEIJAOKG"/>
    <m/>
    <m/>
    <m/>
    <s v="0511-0004"/>
    <s v="Inês Vasco Balanca"/>
    <x v="3"/>
    <x v="73"/>
    <m/>
    <m/>
    <m/>
    <m/>
    <m/>
    <m/>
    <m/>
    <m/>
    <n v="873189788"/>
    <s v="Rosa Chioi"/>
    <n v="822202505"/>
    <m/>
    <m/>
    <m/>
    <m/>
    <m/>
    <m/>
    <m/>
    <m/>
    <m/>
    <m/>
    <m/>
    <m/>
    <m/>
    <m/>
    <m/>
    <m/>
    <m/>
    <n v="705"/>
    <m/>
    <m/>
    <m/>
    <n v="0"/>
    <n v="-705"/>
    <s v="Sem registo"/>
  </r>
  <r>
    <d v="2026-04-18T00:00:00"/>
    <x v="3"/>
    <m/>
    <m/>
    <m/>
    <n v="0"/>
    <n v="0"/>
    <n v="47"/>
    <n v="47"/>
    <m/>
    <m/>
    <m/>
    <m/>
    <m/>
    <m/>
    <m/>
    <s v="AGRIMIDACLORP1L"/>
    <m/>
    <m/>
    <m/>
    <s v="0511-0004"/>
    <s v="Inês Vasco Balanca"/>
    <x v="3"/>
    <x v="73"/>
    <m/>
    <m/>
    <m/>
    <m/>
    <m/>
    <m/>
    <m/>
    <m/>
    <n v="873189788"/>
    <s v="Rosa Chioi"/>
    <n v="822202505"/>
    <m/>
    <m/>
    <m/>
    <m/>
    <m/>
    <m/>
    <m/>
    <m/>
    <m/>
    <m/>
    <m/>
    <m/>
    <m/>
    <m/>
    <m/>
    <m/>
    <m/>
    <n v="47"/>
    <m/>
    <m/>
    <m/>
    <n v="0"/>
    <n v="-47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511-0004"/>
    <s v="Inês Vasco Balanca"/>
    <x v="3"/>
    <x v="73"/>
    <m/>
    <m/>
    <m/>
    <m/>
    <m/>
    <m/>
    <m/>
    <m/>
    <n v="873189788"/>
    <s v="Rosa Chioi"/>
    <n v="822202505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587.5"/>
    <n v="587.5"/>
    <m/>
    <m/>
    <m/>
    <m/>
    <m/>
    <m/>
    <m/>
    <s v="MXIXMILHOKG"/>
    <m/>
    <m/>
    <m/>
    <s v="0511-0004"/>
    <s v="Inês Vasco Balanca"/>
    <x v="3"/>
    <x v="73"/>
    <m/>
    <m/>
    <m/>
    <m/>
    <m/>
    <m/>
    <m/>
    <m/>
    <n v="873189788"/>
    <s v="Rosa Chioi"/>
    <n v="822202505"/>
    <m/>
    <m/>
    <m/>
    <m/>
    <m/>
    <m/>
    <m/>
    <m/>
    <m/>
    <m/>
    <m/>
    <m/>
    <m/>
    <m/>
    <m/>
    <m/>
    <m/>
    <n v="587.5"/>
    <m/>
    <m/>
    <m/>
    <n v="0"/>
    <n v="-587.5"/>
    <s v="Sem registo"/>
  </r>
  <r>
    <d v="2026-04-18T00:00:00"/>
    <x v="2"/>
    <m/>
    <m/>
    <m/>
    <n v="0"/>
    <n v="0"/>
    <n v="940"/>
    <n v="940"/>
    <m/>
    <m/>
    <m/>
    <m/>
    <m/>
    <m/>
    <m/>
    <s v="SUSSACO"/>
    <m/>
    <m/>
    <m/>
    <s v="0511-0004"/>
    <s v="Inês Vasco Balanca"/>
    <x v="3"/>
    <x v="73"/>
    <m/>
    <m/>
    <m/>
    <m/>
    <m/>
    <m/>
    <m/>
    <m/>
    <n v="873189788"/>
    <s v="Rosa Chioi"/>
    <n v="822202505"/>
    <m/>
    <m/>
    <m/>
    <m/>
    <m/>
    <m/>
    <m/>
    <m/>
    <m/>
    <m/>
    <m/>
    <m/>
    <m/>
    <m/>
    <m/>
    <m/>
    <m/>
    <n v="940"/>
    <m/>
    <m/>
    <m/>
    <n v="0"/>
    <n v="-94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511-0005"/>
    <s v="Lia Manuel Mapolissa"/>
    <x v="3"/>
    <x v="73"/>
    <m/>
    <m/>
    <m/>
    <m/>
    <m/>
    <m/>
    <m/>
    <m/>
    <n v="847321638"/>
    <s v="Rosa Chioi"/>
    <n v="822202505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48"/>
    <n v="48"/>
    <m/>
    <m/>
    <m/>
    <m/>
    <m/>
    <m/>
    <m/>
    <s v="AGRIFEMMA01L"/>
    <m/>
    <m/>
    <m/>
    <s v="0511-0005"/>
    <s v="Lia Manuel Mapolissa"/>
    <x v="3"/>
    <x v="73"/>
    <m/>
    <m/>
    <m/>
    <m/>
    <m/>
    <m/>
    <m/>
    <m/>
    <n v="847321638"/>
    <s v="Rosa Chioi"/>
    <n v="822202505"/>
    <m/>
    <m/>
    <m/>
    <m/>
    <m/>
    <m/>
    <m/>
    <m/>
    <m/>
    <m/>
    <m/>
    <m/>
    <m/>
    <m/>
    <m/>
    <m/>
    <m/>
    <n v="48"/>
    <m/>
    <m/>
    <m/>
    <n v="0"/>
    <n v="-48"/>
    <s v="Sem registo"/>
  </r>
  <r>
    <d v="2026-04-18T00:00:00"/>
    <x v="0"/>
    <m/>
    <m/>
    <m/>
    <n v="0"/>
    <n v="0"/>
    <n v="720"/>
    <n v="720"/>
    <m/>
    <m/>
    <m/>
    <m/>
    <m/>
    <m/>
    <m/>
    <s v="MXIXFEIJAOKG"/>
    <m/>
    <m/>
    <m/>
    <s v="0511-0005"/>
    <s v="Lia Manuel Mapolissa"/>
    <x v="3"/>
    <x v="73"/>
    <m/>
    <m/>
    <m/>
    <m/>
    <m/>
    <m/>
    <m/>
    <m/>
    <n v="847321638"/>
    <s v="Rosa Chioi"/>
    <n v="822202505"/>
    <m/>
    <m/>
    <m/>
    <m/>
    <m/>
    <m/>
    <m/>
    <m/>
    <m/>
    <m/>
    <m/>
    <m/>
    <m/>
    <m/>
    <m/>
    <m/>
    <m/>
    <n v="720"/>
    <m/>
    <m/>
    <m/>
    <n v="0"/>
    <n v="-720"/>
    <s v="Sem registo"/>
  </r>
  <r>
    <d v="2026-04-18T00:00:00"/>
    <x v="3"/>
    <m/>
    <m/>
    <m/>
    <n v="0"/>
    <n v="0"/>
    <n v="48"/>
    <n v="48"/>
    <m/>
    <m/>
    <m/>
    <m/>
    <m/>
    <m/>
    <m/>
    <s v="AGRIMIDACLORP1L"/>
    <m/>
    <m/>
    <m/>
    <s v="0511-0005"/>
    <s v="Lia Manuel Mapolissa"/>
    <x v="3"/>
    <x v="73"/>
    <m/>
    <m/>
    <m/>
    <m/>
    <m/>
    <m/>
    <m/>
    <m/>
    <n v="847321638"/>
    <s v="Rosa Chioi"/>
    <n v="822202505"/>
    <m/>
    <m/>
    <m/>
    <m/>
    <m/>
    <m/>
    <m/>
    <m/>
    <m/>
    <m/>
    <m/>
    <m/>
    <m/>
    <m/>
    <m/>
    <m/>
    <m/>
    <n v="48"/>
    <m/>
    <m/>
    <m/>
    <n v="0"/>
    <n v="-48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511-0005"/>
    <s v="Lia Manuel Mapolissa"/>
    <x v="3"/>
    <x v="73"/>
    <m/>
    <m/>
    <m/>
    <m/>
    <m/>
    <m/>
    <m/>
    <m/>
    <n v="847321638"/>
    <s v="Rosa Chioi"/>
    <n v="822202505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600"/>
    <n v="600"/>
    <m/>
    <m/>
    <m/>
    <m/>
    <m/>
    <m/>
    <m/>
    <s v="MXIXMILHOKG"/>
    <m/>
    <m/>
    <m/>
    <s v="0511-0005"/>
    <s v="Lia Manuel Mapolissa"/>
    <x v="3"/>
    <x v="73"/>
    <m/>
    <m/>
    <m/>
    <m/>
    <m/>
    <m/>
    <m/>
    <m/>
    <n v="847321638"/>
    <s v="Rosa Chioi"/>
    <n v="822202505"/>
    <m/>
    <m/>
    <m/>
    <m/>
    <m/>
    <m/>
    <m/>
    <m/>
    <m/>
    <m/>
    <m/>
    <m/>
    <m/>
    <m/>
    <m/>
    <m/>
    <m/>
    <n v="600"/>
    <m/>
    <m/>
    <m/>
    <n v="0"/>
    <n v="-600"/>
    <s v="Sem registo"/>
  </r>
  <r>
    <d v="2026-04-18T00:00:00"/>
    <x v="2"/>
    <m/>
    <m/>
    <m/>
    <n v="0"/>
    <n v="0"/>
    <n v="960"/>
    <n v="960"/>
    <m/>
    <m/>
    <m/>
    <m/>
    <m/>
    <m/>
    <m/>
    <s v="SUSSACO"/>
    <m/>
    <m/>
    <m/>
    <s v="0511-0005"/>
    <s v="Lia Manuel Mapolissa"/>
    <x v="3"/>
    <x v="73"/>
    <m/>
    <m/>
    <m/>
    <m/>
    <m/>
    <m/>
    <m/>
    <m/>
    <n v="847321638"/>
    <s v="Rosa Chioi"/>
    <n v="822202505"/>
    <m/>
    <m/>
    <m/>
    <m/>
    <m/>
    <m/>
    <m/>
    <m/>
    <m/>
    <m/>
    <m/>
    <m/>
    <m/>
    <m/>
    <m/>
    <m/>
    <m/>
    <n v="960"/>
    <m/>
    <m/>
    <m/>
    <n v="0"/>
    <n v="-96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511-0006"/>
    <s v="Rosa Chioi"/>
    <x v="3"/>
    <x v="73"/>
    <m/>
    <m/>
    <m/>
    <m/>
    <m/>
    <m/>
    <m/>
    <m/>
    <n v="822202505"/>
    <s v="Rosa Chioi"/>
    <n v="822202505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5"/>
    <n v="15"/>
    <m/>
    <m/>
    <m/>
    <m/>
    <m/>
    <m/>
    <m/>
    <s v="AGRIFEMMA01L"/>
    <m/>
    <m/>
    <m/>
    <s v="0511-0006"/>
    <s v="Rosa Chioi"/>
    <x v="3"/>
    <x v="73"/>
    <m/>
    <m/>
    <m/>
    <m/>
    <m/>
    <m/>
    <m/>
    <m/>
    <n v="822202505"/>
    <s v="Rosa Chioi"/>
    <n v="822202505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0"/>
    <m/>
    <m/>
    <m/>
    <n v="0"/>
    <n v="0"/>
    <n v="225"/>
    <n v="225"/>
    <m/>
    <m/>
    <m/>
    <m/>
    <m/>
    <m/>
    <m/>
    <s v="MXIXFEIJAOKG"/>
    <m/>
    <m/>
    <m/>
    <s v="0511-0006"/>
    <s v="Rosa Chioi"/>
    <x v="3"/>
    <x v="73"/>
    <m/>
    <m/>
    <m/>
    <m/>
    <m/>
    <m/>
    <m/>
    <m/>
    <n v="822202505"/>
    <s v="Rosa Chioi"/>
    <n v="822202505"/>
    <m/>
    <m/>
    <m/>
    <m/>
    <m/>
    <m/>
    <m/>
    <m/>
    <m/>
    <m/>
    <m/>
    <m/>
    <m/>
    <m/>
    <m/>
    <m/>
    <m/>
    <n v="225"/>
    <m/>
    <m/>
    <m/>
    <n v="0"/>
    <n v="-225"/>
    <s v="Sem registo"/>
  </r>
  <r>
    <d v="2026-04-18T00:00:00"/>
    <x v="3"/>
    <m/>
    <m/>
    <m/>
    <n v="0"/>
    <n v="0"/>
    <n v="15"/>
    <n v="15"/>
    <m/>
    <m/>
    <m/>
    <m/>
    <m/>
    <m/>
    <m/>
    <s v="AGRIMIDACLORP1L"/>
    <m/>
    <m/>
    <m/>
    <s v="0511-0006"/>
    <s v="Rosa Chioi"/>
    <x v="3"/>
    <x v="73"/>
    <m/>
    <m/>
    <m/>
    <m/>
    <m/>
    <m/>
    <m/>
    <m/>
    <n v="822202505"/>
    <s v="Rosa Chioi"/>
    <n v="822202505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511-0006"/>
    <s v="Rosa Chioi"/>
    <x v="3"/>
    <x v="73"/>
    <m/>
    <m/>
    <m/>
    <m/>
    <m/>
    <m/>
    <m/>
    <m/>
    <n v="822202505"/>
    <s v="Rosa Chioi"/>
    <n v="822202505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87.5"/>
    <n v="187.5"/>
    <m/>
    <m/>
    <m/>
    <m/>
    <m/>
    <m/>
    <m/>
    <s v="MXIXMILHOKG"/>
    <m/>
    <m/>
    <m/>
    <s v="0511-0006"/>
    <s v="Rosa Chioi"/>
    <x v="3"/>
    <x v="73"/>
    <m/>
    <m/>
    <m/>
    <m/>
    <m/>
    <m/>
    <m/>
    <m/>
    <n v="822202505"/>
    <s v="Rosa Chioi"/>
    <n v="822202505"/>
    <m/>
    <m/>
    <m/>
    <m/>
    <m/>
    <m/>
    <m/>
    <m/>
    <m/>
    <m/>
    <m/>
    <m/>
    <m/>
    <m/>
    <m/>
    <m/>
    <m/>
    <n v="187.5"/>
    <m/>
    <m/>
    <m/>
    <n v="0"/>
    <n v="-187.5"/>
    <s v="Sem registo"/>
  </r>
  <r>
    <d v="2026-04-18T00:00:00"/>
    <x v="2"/>
    <m/>
    <m/>
    <m/>
    <n v="0"/>
    <n v="0"/>
    <n v="300"/>
    <n v="300"/>
    <m/>
    <m/>
    <m/>
    <m/>
    <m/>
    <m/>
    <m/>
    <s v="SUSSACO"/>
    <m/>
    <m/>
    <m/>
    <s v="0511-0006"/>
    <s v="Rosa Chioi"/>
    <x v="3"/>
    <x v="73"/>
    <m/>
    <m/>
    <m/>
    <m/>
    <m/>
    <m/>
    <m/>
    <m/>
    <n v="822202505"/>
    <s v="Rosa Chioi"/>
    <n v="822202505"/>
    <m/>
    <m/>
    <m/>
    <m/>
    <m/>
    <m/>
    <m/>
    <m/>
    <m/>
    <m/>
    <m/>
    <m/>
    <m/>
    <m/>
    <m/>
    <m/>
    <m/>
    <n v="300"/>
    <m/>
    <m/>
    <m/>
    <n v="0"/>
    <n v="-30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504-0005"/>
    <s v="Adelia Eduardo"/>
    <x v="3"/>
    <x v="58"/>
    <m/>
    <s v="Chueza"/>
    <m/>
    <m/>
    <m/>
    <m/>
    <m/>
    <m/>
    <n v="867346208"/>
    <s v="Ester Domingos Reis"/>
    <n v="866993712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77"/>
    <n v="77"/>
    <m/>
    <m/>
    <m/>
    <m/>
    <m/>
    <m/>
    <m/>
    <s v="AGRIFEMMA01L"/>
    <m/>
    <m/>
    <m/>
    <s v="0504-0005"/>
    <s v="Adelia Eduardo"/>
    <x v="3"/>
    <x v="58"/>
    <m/>
    <s v="Chueza"/>
    <m/>
    <m/>
    <m/>
    <m/>
    <m/>
    <m/>
    <n v="867346208"/>
    <s v="Ester Domingos Reis"/>
    <n v="866993712"/>
    <m/>
    <m/>
    <m/>
    <m/>
    <m/>
    <m/>
    <m/>
    <m/>
    <m/>
    <m/>
    <m/>
    <m/>
    <m/>
    <m/>
    <m/>
    <m/>
    <m/>
    <n v="77"/>
    <m/>
    <m/>
    <m/>
    <n v="0"/>
    <n v="-77"/>
    <s v="Sem registo"/>
  </r>
  <r>
    <d v="2026-04-18T00:00:00"/>
    <x v="0"/>
    <m/>
    <m/>
    <m/>
    <n v="0"/>
    <n v="0"/>
    <n v="1155"/>
    <n v="1155"/>
    <m/>
    <m/>
    <m/>
    <m/>
    <m/>
    <m/>
    <m/>
    <s v="MXIXFEIJAOKG"/>
    <m/>
    <m/>
    <m/>
    <s v="0504-0005"/>
    <s v="Adelia Eduardo"/>
    <x v="3"/>
    <x v="58"/>
    <m/>
    <s v="Chueza"/>
    <m/>
    <m/>
    <m/>
    <m/>
    <m/>
    <m/>
    <n v="867346208"/>
    <s v="Ester Domingos Reis"/>
    <n v="866993712"/>
    <m/>
    <m/>
    <m/>
    <m/>
    <m/>
    <m/>
    <m/>
    <m/>
    <m/>
    <m/>
    <m/>
    <m/>
    <m/>
    <m/>
    <m/>
    <m/>
    <m/>
    <n v="1155"/>
    <m/>
    <m/>
    <m/>
    <n v="0"/>
    <n v="-1155"/>
    <s v="Sem registo"/>
  </r>
  <r>
    <d v="2026-04-18T00:00:00"/>
    <x v="3"/>
    <m/>
    <m/>
    <m/>
    <n v="0"/>
    <n v="0"/>
    <n v="77"/>
    <n v="77"/>
    <m/>
    <m/>
    <m/>
    <m/>
    <m/>
    <m/>
    <m/>
    <s v="AGRIMIDACLORP1L"/>
    <m/>
    <m/>
    <m/>
    <s v="0504-0005"/>
    <s v="Adelia Eduardo"/>
    <x v="3"/>
    <x v="58"/>
    <m/>
    <s v="Chueza"/>
    <m/>
    <m/>
    <m/>
    <m/>
    <m/>
    <m/>
    <n v="867346208"/>
    <s v="Ester Domingos Reis"/>
    <n v="866993712"/>
    <m/>
    <m/>
    <m/>
    <m/>
    <m/>
    <m/>
    <m/>
    <m/>
    <m/>
    <m/>
    <m/>
    <m/>
    <m/>
    <m/>
    <m/>
    <m/>
    <m/>
    <n v="77"/>
    <m/>
    <m/>
    <m/>
    <n v="0"/>
    <n v="-77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504-0005"/>
    <s v="Adelia Eduardo"/>
    <x v="3"/>
    <x v="58"/>
    <m/>
    <s v="Chueza"/>
    <m/>
    <m/>
    <m/>
    <m/>
    <m/>
    <m/>
    <n v="867346208"/>
    <s v="Ester Domingos Reis"/>
    <n v="866993712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962.5"/>
    <n v="962.5"/>
    <m/>
    <m/>
    <m/>
    <m/>
    <m/>
    <m/>
    <m/>
    <s v="MXIXMILHOKG"/>
    <m/>
    <m/>
    <m/>
    <s v="0504-0005"/>
    <s v="Adelia Eduardo"/>
    <x v="3"/>
    <x v="58"/>
    <m/>
    <s v="Chueza"/>
    <m/>
    <m/>
    <m/>
    <m/>
    <m/>
    <m/>
    <n v="867346208"/>
    <s v="Ester Domingos Reis"/>
    <n v="866993712"/>
    <m/>
    <m/>
    <m/>
    <m/>
    <m/>
    <m/>
    <m/>
    <m/>
    <m/>
    <m/>
    <m/>
    <m/>
    <m/>
    <m/>
    <m/>
    <m/>
    <m/>
    <n v="962.5"/>
    <m/>
    <m/>
    <m/>
    <n v="0"/>
    <n v="-962.5"/>
    <s v="Sem registo"/>
  </r>
  <r>
    <d v="2026-04-18T00:00:00"/>
    <x v="2"/>
    <m/>
    <m/>
    <m/>
    <n v="0"/>
    <n v="0"/>
    <n v="1540"/>
    <n v="1540"/>
    <m/>
    <m/>
    <m/>
    <m/>
    <m/>
    <m/>
    <m/>
    <s v="SUSSACO"/>
    <m/>
    <m/>
    <m/>
    <s v="0504-0005"/>
    <s v="Adelia Eduardo"/>
    <x v="3"/>
    <x v="58"/>
    <m/>
    <s v="Chueza"/>
    <m/>
    <m/>
    <m/>
    <m/>
    <m/>
    <m/>
    <n v="867346208"/>
    <s v="Ester Domingos Reis"/>
    <n v="866993712"/>
    <m/>
    <m/>
    <m/>
    <m/>
    <m/>
    <m/>
    <m/>
    <m/>
    <m/>
    <m/>
    <m/>
    <m/>
    <m/>
    <m/>
    <m/>
    <m/>
    <m/>
    <n v="1540"/>
    <m/>
    <m/>
    <m/>
    <n v="0"/>
    <n v="-154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504-0006"/>
    <s v="Almirante Augusto"/>
    <x v="3"/>
    <x v="58"/>
    <m/>
    <s v="Salima"/>
    <m/>
    <m/>
    <m/>
    <m/>
    <m/>
    <m/>
    <n v="867246140"/>
    <s v="Ester Domingos Reis"/>
    <n v="866993712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55"/>
    <n v="55"/>
    <m/>
    <m/>
    <m/>
    <m/>
    <m/>
    <m/>
    <m/>
    <s v="AGRIFEMMA01L"/>
    <m/>
    <m/>
    <m/>
    <s v="0504-0006"/>
    <s v="Almirante Augusto"/>
    <x v="3"/>
    <x v="58"/>
    <m/>
    <s v="Salima"/>
    <m/>
    <m/>
    <m/>
    <m/>
    <m/>
    <m/>
    <n v="867246140"/>
    <s v="Ester Domingos Reis"/>
    <n v="866993712"/>
    <m/>
    <m/>
    <m/>
    <m/>
    <m/>
    <m/>
    <m/>
    <m/>
    <m/>
    <m/>
    <m/>
    <m/>
    <m/>
    <m/>
    <m/>
    <m/>
    <m/>
    <n v="55"/>
    <m/>
    <m/>
    <m/>
    <n v="0"/>
    <n v="-55"/>
    <s v="Sem registo"/>
  </r>
  <r>
    <d v="2026-04-18T00:00:00"/>
    <x v="0"/>
    <m/>
    <m/>
    <m/>
    <n v="0"/>
    <n v="0"/>
    <n v="825"/>
    <n v="825"/>
    <m/>
    <m/>
    <m/>
    <m/>
    <m/>
    <m/>
    <m/>
    <s v="MXIXFEIJAOKG"/>
    <m/>
    <m/>
    <m/>
    <s v="0504-0006"/>
    <s v="Almirante Augusto"/>
    <x v="3"/>
    <x v="58"/>
    <m/>
    <s v="Salima"/>
    <m/>
    <m/>
    <m/>
    <m/>
    <m/>
    <m/>
    <n v="867246140"/>
    <s v="Ester Domingos Reis"/>
    <n v="866993712"/>
    <m/>
    <m/>
    <m/>
    <m/>
    <m/>
    <m/>
    <m/>
    <m/>
    <m/>
    <m/>
    <m/>
    <m/>
    <m/>
    <m/>
    <m/>
    <m/>
    <m/>
    <n v="825"/>
    <m/>
    <m/>
    <m/>
    <n v="0"/>
    <n v="-825"/>
    <s v="Sem registo"/>
  </r>
  <r>
    <d v="2026-04-18T00:00:00"/>
    <x v="3"/>
    <m/>
    <m/>
    <m/>
    <n v="0"/>
    <n v="0"/>
    <n v="55"/>
    <n v="55"/>
    <m/>
    <m/>
    <m/>
    <m/>
    <m/>
    <m/>
    <m/>
    <s v="AGRIMIDACLORP1L"/>
    <m/>
    <m/>
    <m/>
    <s v="0504-0006"/>
    <s v="Almirante Augusto"/>
    <x v="3"/>
    <x v="58"/>
    <m/>
    <s v="Salima"/>
    <m/>
    <m/>
    <m/>
    <m/>
    <m/>
    <m/>
    <n v="867246140"/>
    <s v="Ester Domingos Reis"/>
    <n v="866993712"/>
    <m/>
    <m/>
    <m/>
    <m/>
    <m/>
    <m/>
    <m/>
    <m/>
    <m/>
    <m/>
    <m/>
    <m/>
    <m/>
    <m/>
    <m/>
    <m/>
    <m/>
    <n v="55"/>
    <m/>
    <m/>
    <m/>
    <n v="0"/>
    <n v="-55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504-0006"/>
    <s v="Almirante Augusto"/>
    <x v="3"/>
    <x v="58"/>
    <m/>
    <s v="Salima"/>
    <m/>
    <m/>
    <m/>
    <m/>
    <m/>
    <m/>
    <n v="867246140"/>
    <s v="Ester Domingos Reis"/>
    <n v="866993712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687.5"/>
    <n v="687.5"/>
    <m/>
    <m/>
    <m/>
    <m/>
    <m/>
    <m/>
    <m/>
    <s v="MXIXMILHOKG"/>
    <m/>
    <m/>
    <m/>
    <s v="0504-0006"/>
    <s v="Almirante Augusto"/>
    <x v="3"/>
    <x v="58"/>
    <m/>
    <s v="Salima"/>
    <m/>
    <m/>
    <m/>
    <m/>
    <m/>
    <m/>
    <n v="867246140"/>
    <s v="Ester Domingos Reis"/>
    <n v="866993712"/>
    <m/>
    <m/>
    <m/>
    <m/>
    <m/>
    <m/>
    <m/>
    <m/>
    <m/>
    <m/>
    <m/>
    <m/>
    <m/>
    <m/>
    <m/>
    <m/>
    <m/>
    <n v="687.5"/>
    <m/>
    <m/>
    <m/>
    <n v="0"/>
    <n v="-687.5"/>
    <s v="Sem registo"/>
  </r>
  <r>
    <d v="2026-04-18T00:00:00"/>
    <x v="2"/>
    <m/>
    <m/>
    <m/>
    <n v="0"/>
    <n v="0"/>
    <n v="1100"/>
    <n v="1100"/>
    <m/>
    <m/>
    <m/>
    <m/>
    <m/>
    <m/>
    <m/>
    <s v="SUSSACO"/>
    <m/>
    <m/>
    <m/>
    <s v="0504-0006"/>
    <s v="Almirante Augusto"/>
    <x v="3"/>
    <x v="58"/>
    <m/>
    <s v="Salima"/>
    <m/>
    <m/>
    <m/>
    <m/>
    <m/>
    <m/>
    <n v="867246140"/>
    <s v="Ester Domingos Reis"/>
    <n v="866993712"/>
    <m/>
    <m/>
    <m/>
    <m/>
    <m/>
    <m/>
    <m/>
    <m/>
    <m/>
    <m/>
    <m/>
    <m/>
    <m/>
    <m/>
    <m/>
    <m/>
    <m/>
    <n v="1100"/>
    <m/>
    <m/>
    <m/>
    <n v="0"/>
    <n v="-110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504-0007"/>
    <s v="Anita Domingos"/>
    <x v="3"/>
    <x v="58"/>
    <m/>
    <s v="Salima"/>
    <m/>
    <m/>
    <m/>
    <m/>
    <m/>
    <m/>
    <n v="8634495223"/>
    <s v="Ester Domingos Reis"/>
    <n v="866993712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40"/>
    <n v="40"/>
    <m/>
    <m/>
    <m/>
    <m/>
    <m/>
    <m/>
    <m/>
    <s v="AGRIFEMMA01L"/>
    <m/>
    <m/>
    <m/>
    <s v="0504-0007"/>
    <s v="Anita Domingos"/>
    <x v="3"/>
    <x v="58"/>
    <m/>
    <s v="Salima"/>
    <m/>
    <m/>
    <m/>
    <m/>
    <m/>
    <m/>
    <n v="8634495223"/>
    <s v="Ester Domingos Reis"/>
    <n v="866993712"/>
    <m/>
    <m/>
    <m/>
    <m/>
    <m/>
    <m/>
    <m/>
    <m/>
    <m/>
    <m/>
    <m/>
    <m/>
    <m/>
    <m/>
    <m/>
    <m/>
    <m/>
    <n v="40"/>
    <m/>
    <m/>
    <m/>
    <n v="0"/>
    <n v="-40"/>
    <s v="Sem registo"/>
  </r>
  <r>
    <d v="2026-04-18T00:00:00"/>
    <x v="0"/>
    <m/>
    <m/>
    <m/>
    <n v="0"/>
    <n v="0"/>
    <n v="600"/>
    <n v="600"/>
    <m/>
    <m/>
    <m/>
    <m/>
    <m/>
    <m/>
    <m/>
    <s v="MXIXFEIJAOKG"/>
    <m/>
    <m/>
    <m/>
    <s v="0504-0007"/>
    <s v="Anita Domingos"/>
    <x v="3"/>
    <x v="58"/>
    <m/>
    <s v="Salima"/>
    <m/>
    <m/>
    <m/>
    <m/>
    <m/>
    <m/>
    <n v="8634495223"/>
    <s v="Ester Domingos Reis"/>
    <n v="866993712"/>
    <m/>
    <m/>
    <m/>
    <m/>
    <m/>
    <m/>
    <m/>
    <m/>
    <m/>
    <m/>
    <m/>
    <m/>
    <m/>
    <m/>
    <m/>
    <m/>
    <m/>
    <n v="600"/>
    <m/>
    <m/>
    <m/>
    <n v="0"/>
    <n v="-600"/>
    <s v="Sem registo"/>
  </r>
  <r>
    <d v="2026-04-18T00:00:00"/>
    <x v="3"/>
    <m/>
    <m/>
    <m/>
    <n v="0"/>
    <n v="0"/>
    <n v="40"/>
    <n v="40"/>
    <m/>
    <m/>
    <m/>
    <m/>
    <m/>
    <m/>
    <m/>
    <s v="AGRIMIDACLORP1L"/>
    <m/>
    <m/>
    <m/>
    <s v="0504-0007"/>
    <s v="Anita Domingos"/>
    <x v="3"/>
    <x v="58"/>
    <m/>
    <s v="Salima"/>
    <m/>
    <m/>
    <m/>
    <m/>
    <m/>
    <m/>
    <n v="8634495223"/>
    <s v="Ester Domingos Reis"/>
    <n v="866993712"/>
    <m/>
    <m/>
    <m/>
    <m/>
    <m/>
    <m/>
    <m/>
    <m/>
    <m/>
    <m/>
    <m/>
    <m/>
    <m/>
    <m/>
    <m/>
    <m/>
    <m/>
    <n v="40"/>
    <m/>
    <m/>
    <m/>
    <n v="0"/>
    <n v="-40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504-0007"/>
    <s v="Anita Domingos"/>
    <x v="3"/>
    <x v="58"/>
    <m/>
    <s v="Salima"/>
    <m/>
    <m/>
    <m/>
    <m/>
    <m/>
    <m/>
    <n v="8634495223"/>
    <s v="Ester Domingos Reis"/>
    <n v="866993712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500"/>
    <n v="500"/>
    <m/>
    <m/>
    <m/>
    <m/>
    <m/>
    <m/>
    <m/>
    <s v="MXIXMILHOKG"/>
    <m/>
    <m/>
    <m/>
    <s v="0504-0007"/>
    <s v="Anita Domingos"/>
    <x v="3"/>
    <x v="58"/>
    <m/>
    <s v="Salima"/>
    <m/>
    <m/>
    <m/>
    <m/>
    <m/>
    <m/>
    <n v="8634495223"/>
    <s v="Ester Domingos Reis"/>
    <n v="866993712"/>
    <m/>
    <m/>
    <m/>
    <m/>
    <m/>
    <m/>
    <m/>
    <m/>
    <m/>
    <m/>
    <m/>
    <m/>
    <m/>
    <m/>
    <m/>
    <m/>
    <m/>
    <n v="500"/>
    <m/>
    <m/>
    <m/>
    <n v="0"/>
    <n v="-500"/>
    <s v="Sem registo"/>
  </r>
  <r>
    <d v="2026-04-18T00:00:00"/>
    <x v="2"/>
    <m/>
    <m/>
    <m/>
    <n v="0"/>
    <n v="0"/>
    <n v="800"/>
    <n v="800"/>
    <m/>
    <m/>
    <m/>
    <m/>
    <m/>
    <m/>
    <m/>
    <s v="SUSSACO"/>
    <m/>
    <m/>
    <m/>
    <s v="0504-0007"/>
    <s v="Anita Domingos"/>
    <x v="3"/>
    <x v="58"/>
    <m/>
    <s v="Salima"/>
    <m/>
    <m/>
    <m/>
    <m/>
    <m/>
    <m/>
    <n v="8634495223"/>
    <s v="Ester Domingos Reis"/>
    <n v="866993712"/>
    <m/>
    <m/>
    <m/>
    <m/>
    <m/>
    <m/>
    <m/>
    <m/>
    <m/>
    <m/>
    <m/>
    <m/>
    <m/>
    <m/>
    <m/>
    <m/>
    <m/>
    <n v="800"/>
    <m/>
    <m/>
    <m/>
    <n v="0"/>
    <n v="-80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504-0008"/>
    <s v="Gervasio Rodrigues"/>
    <x v="3"/>
    <x v="58"/>
    <m/>
    <s v="Doa-Sede"/>
    <m/>
    <m/>
    <m/>
    <m/>
    <m/>
    <m/>
    <n v="873901527"/>
    <s v="Ester Domingos Reis"/>
    <n v="866993712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35"/>
    <n v="35"/>
    <m/>
    <m/>
    <m/>
    <m/>
    <m/>
    <m/>
    <m/>
    <s v="AGRIFEMMA01L"/>
    <m/>
    <m/>
    <m/>
    <s v="0504-0008"/>
    <s v="Gervasio Rodrigues"/>
    <x v="3"/>
    <x v="58"/>
    <m/>
    <s v="Doa-Sede"/>
    <m/>
    <m/>
    <m/>
    <m/>
    <m/>
    <m/>
    <n v="873901527"/>
    <s v="Ester Domingos Reis"/>
    <n v="866993712"/>
    <m/>
    <m/>
    <m/>
    <m/>
    <m/>
    <m/>
    <m/>
    <m/>
    <m/>
    <m/>
    <m/>
    <m/>
    <m/>
    <m/>
    <m/>
    <m/>
    <m/>
    <n v="35"/>
    <m/>
    <m/>
    <m/>
    <n v="0"/>
    <n v="-35"/>
    <s v="Sem registo"/>
  </r>
  <r>
    <d v="2026-04-18T00:00:00"/>
    <x v="0"/>
    <m/>
    <m/>
    <m/>
    <n v="0"/>
    <n v="0"/>
    <n v="525"/>
    <n v="525"/>
    <m/>
    <m/>
    <m/>
    <m/>
    <m/>
    <m/>
    <m/>
    <s v="MXIXFEIJAOKG"/>
    <m/>
    <m/>
    <m/>
    <s v="0504-0008"/>
    <s v="Gervasio Rodrigues"/>
    <x v="3"/>
    <x v="58"/>
    <m/>
    <s v="Doa-Sede"/>
    <m/>
    <m/>
    <m/>
    <m/>
    <m/>
    <m/>
    <n v="873901527"/>
    <s v="Ester Domingos Reis"/>
    <n v="866993712"/>
    <m/>
    <m/>
    <m/>
    <m/>
    <m/>
    <m/>
    <m/>
    <m/>
    <m/>
    <m/>
    <m/>
    <m/>
    <m/>
    <m/>
    <m/>
    <m/>
    <m/>
    <n v="525"/>
    <m/>
    <m/>
    <m/>
    <n v="0"/>
    <n v="-525"/>
    <s v="Sem registo"/>
  </r>
  <r>
    <d v="2026-04-18T00:00:00"/>
    <x v="3"/>
    <m/>
    <m/>
    <m/>
    <n v="0"/>
    <n v="0"/>
    <n v="35"/>
    <n v="35"/>
    <m/>
    <m/>
    <m/>
    <m/>
    <m/>
    <m/>
    <m/>
    <s v="AGRIMIDACLORP1L"/>
    <m/>
    <m/>
    <m/>
    <s v="0504-0008"/>
    <s v="Gervasio Rodrigues"/>
    <x v="3"/>
    <x v="58"/>
    <m/>
    <s v="Doa-Sede"/>
    <m/>
    <m/>
    <m/>
    <m/>
    <m/>
    <m/>
    <n v="873901527"/>
    <s v="Ester Domingos Reis"/>
    <n v="866993712"/>
    <m/>
    <m/>
    <m/>
    <m/>
    <m/>
    <m/>
    <m/>
    <m/>
    <m/>
    <m/>
    <m/>
    <m/>
    <m/>
    <m/>
    <m/>
    <m/>
    <m/>
    <n v="35"/>
    <m/>
    <m/>
    <m/>
    <n v="0"/>
    <n v="-35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504-0008"/>
    <s v="Gervasio Rodrigues"/>
    <x v="3"/>
    <x v="58"/>
    <m/>
    <s v="Doa-Sede"/>
    <m/>
    <m/>
    <m/>
    <m/>
    <m/>
    <m/>
    <n v="873901527"/>
    <s v="Ester Domingos Reis"/>
    <n v="866993712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437.5"/>
    <n v="437.5"/>
    <m/>
    <m/>
    <m/>
    <m/>
    <m/>
    <m/>
    <m/>
    <s v="MXIXMILHOKG"/>
    <m/>
    <m/>
    <m/>
    <s v="0504-0008"/>
    <s v="Gervasio Rodrigues"/>
    <x v="3"/>
    <x v="58"/>
    <m/>
    <s v="Doa-Sede"/>
    <m/>
    <m/>
    <m/>
    <m/>
    <m/>
    <m/>
    <n v="873901527"/>
    <s v="Ester Domingos Reis"/>
    <n v="866993712"/>
    <m/>
    <m/>
    <m/>
    <m/>
    <m/>
    <m/>
    <m/>
    <m/>
    <m/>
    <m/>
    <m/>
    <m/>
    <m/>
    <m/>
    <m/>
    <m/>
    <m/>
    <n v="437.5"/>
    <m/>
    <m/>
    <m/>
    <n v="0"/>
    <n v="-437.5"/>
    <s v="Sem registo"/>
  </r>
  <r>
    <d v="2026-04-18T00:00:00"/>
    <x v="2"/>
    <m/>
    <m/>
    <m/>
    <n v="0"/>
    <n v="0"/>
    <n v="700"/>
    <n v="700"/>
    <m/>
    <m/>
    <m/>
    <m/>
    <m/>
    <m/>
    <m/>
    <s v="SUSSACO"/>
    <m/>
    <m/>
    <m/>
    <s v="0504-0008"/>
    <s v="Gervasio Rodrigues"/>
    <x v="3"/>
    <x v="58"/>
    <m/>
    <s v="Doa-Sede"/>
    <m/>
    <m/>
    <m/>
    <m/>
    <m/>
    <m/>
    <n v="873901527"/>
    <s v="Ester Domingos Reis"/>
    <n v="866993712"/>
    <m/>
    <m/>
    <m/>
    <m/>
    <m/>
    <m/>
    <m/>
    <m/>
    <m/>
    <m/>
    <m/>
    <m/>
    <m/>
    <m/>
    <m/>
    <m/>
    <m/>
    <n v="700"/>
    <m/>
    <m/>
    <m/>
    <n v="0"/>
    <n v="-70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512-0001"/>
    <s v="Anita António Felisberto João"/>
    <x v="3"/>
    <x v="74"/>
    <m/>
    <s v="Namadende"/>
    <m/>
    <m/>
    <m/>
    <m/>
    <m/>
    <m/>
    <n v="877961829"/>
    <s v="Juma Pedro Simital"/>
    <n v="86215522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5"/>
    <n v="5"/>
    <m/>
    <m/>
    <m/>
    <m/>
    <m/>
    <m/>
    <m/>
    <s v="AGRIFEMMA01L"/>
    <m/>
    <m/>
    <m/>
    <s v="0512-0001"/>
    <s v="Anita António Felisberto João"/>
    <x v="3"/>
    <x v="74"/>
    <m/>
    <s v="Namadende"/>
    <m/>
    <m/>
    <m/>
    <m/>
    <m/>
    <m/>
    <n v="877961829"/>
    <s v="Juma Pedro Simital"/>
    <n v="862155221"/>
    <m/>
    <m/>
    <m/>
    <m/>
    <m/>
    <m/>
    <m/>
    <m/>
    <m/>
    <m/>
    <m/>
    <m/>
    <m/>
    <m/>
    <m/>
    <m/>
    <m/>
    <n v="5"/>
    <m/>
    <m/>
    <m/>
    <n v="0"/>
    <n v="-5"/>
    <s v="Sem registo"/>
  </r>
  <r>
    <d v="2026-04-18T00:00:00"/>
    <x v="0"/>
    <m/>
    <m/>
    <m/>
    <n v="0"/>
    <n v="0"/>
    <n v="75"/>
    <n v="75"/>
    <m/>
    <m/>
    <m/>
    <m/>
    <m/>
    <m/>
    <m/>
    <s v="MXIXFEIJAOKG"/>
    <m/>
    <m/>
    <m/>
    <s v="0512-0001"/>
    <s v="Anita António Felisberto João"/>
    <x v="3"/>
    <x v="74"/>
    <m/>
    <s v="Namadende"/>
    <m/>
    <m/>
    <m/>
    <m/>
    <m/>
    <m/>
    <n v="877961829"/>
    <s v="Juma Pedro Simital"/>
    <n v="862155221"/>
    <m/>
    <m/>
    <m/>
    <m/>
    <m/>
    <m/>
    <m/>
    <m/>
    <m/>
    <m/>
    <m/>
    <m/>
    <m/>
    <m/>
    <m/>
    <m/>
    <m/>
    <n v="75"/>
    <m/>
    <m/>
    <m/>
    <n v="0"/>
    <n v="-75"/>
    <s v="Sem registo"/>
  </r>
  <r>
    <d v="2026-04-18T00:00:00"/>
    <x v="3"/>
    <m/>
    <m/>
    <m/>
    <n v="0"/>
    <n v="0"/>
    <n v="5"/>
    <n v="5"/>
    <m/>
    <m/>
    <m/>
    <m/>
    <m/>
    <m/>
    <m/>
    <s v="AGRIMIDACLORP1L"/>
    <m/>
    <m/>
    <m/>
    <s v="0512-0001"/>
    <s v="Anita António Felisberto João"/>
    <x v="3"/>
    <x v="74"/>
    <m/>
    <s v="Namadende"/>
    <m/>
    <m/>
    <m/>
    <m/>
    <m/>
    <m/>
    <n v="877961829"/>
    <s v="Juma Pedro Simital"/>
    <n v="862155221"/>
    <m/>
    <m/>
    <m/>
    <m/>
    <m/>
    <m/>
    <m/>
    <m/>
    <m/>
    <m/>
    <m/>
    <m/>
    <m/>
    <m/>
    <m/>
    <m/>
    <m/>
    <n v="5"/>
    <m/>
    <m/>
    <m/>
    <n v="0"/>
    <n v="-5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512-0001"/>
    <s v="Anita António Felisberto João"/>
    <x v="3"/>
    <x v="74"/>
    <m/>
    <s v="Namadende"/>
    <m/>
    <m/>
    <m/>
    <m/>
    <m/>
    <m/>
    <n v="877961829"/>
    <s v="Juma Pedro Simital"/>
    <n v="86215522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62.5"/>
    <n v="62.5"/>
    <m/>
    <m/>
    <m/>
    <m/>
    <m/>
    <m/>
    <m/>
    <s v="MXIXMILHOKG"/>
    <m/>
    <m/>
    <m/>
    <s v="0512-0001"/>
    <s v="Anita António Felisberto João"/>
    <x v="3"/>
    <x v="74"/>
    <m/>
    <s v="Namadende"/>
    <m/>
    <m/>
    <m/>
    <m/>
    <m/>
    <m/>
    <n v="877961829"/>
    <s v="Juma Pedro Simital"/>
    <n v="862155221"/>
    <m/>
    <m/>
    <m/>
    <m/>
    <m/>
    <m/>
    <m/>
    <m/>
    <m/>
    <m/>
    <m/>
    <m/>
    <m/>
    <m/>
    <m/>
    <m/>
    <m/>
    <n v="62.5"/>
    <m/>
    <m/>
    <m/>
    <n v="0"/>
    <n v="-62.5"/>
    <s v="Sem registo"/>
  </r>
  <r>
    <d v="2026-04-18T00:00:00"/>
    <x v="2"/>
    <m/>
    <m/>
    <m/>
    <n v="0"/>
    <n v="0"/>
    <n v="100"/>
    <n v="100"/>
    <m/>
    <m/>
    <m/>
    <m/>
    <m/>
    <m/>
    <m/>
    <s v="SUSSACO"/>
    <m/>
    <m/>
    <m/>
    <s v="0512-0001"/>
    <s v="Anita António Felisberto João"/>
    <x v="3"/>
    <x v="74"/>
    <m/>
    <s v="Namadende"/>
    <m/>
    <m/>
    <m/>
    <m/>
    <m/>
    <m/>
    <n v="877961829"/>
    <s v="Juma Pedro Simital"/>
    <n v="862155221"/>
    <m/>
    <m/>
    <m/>
    <m/>
    <m/>
    <m/>
    <m/>
    <m/>
    <m/>
    <m/>
    <m/>
    <m/>
    <m/>
    <m/>
    <m/>
    <m/>
    <m/>
    <n v="100"/>
    <m/>
    <m/>
    <m/>
    <n v="0"/>
    <n v="-10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512-0002"/>
    <s v="Elsa Stella António"/>
    <x v="3"/>
    <x v="74"/>
    <m/>
    <s v="Furancungo"/>
    <m/>
    <m/>
    <m/>
    <m/>
    <m/>
    <m/>
    <n v="840501282"/>
    <s v="Juma Pedro Simital"/>
    <n v="86215522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9"/>
    <n v="19"/>
    <m/>
    <m/>
    <m/>
    <m/>
    <m/>
    <m/>
    <m/>
    <s v="AGRIFEMMA01L"/>
    <m/>
    <m/>
    <m/>
    <s v="0512-0002"/>
    <s v="Elsa Stella António"/>
    <x v="3"/>
    <x v="74"/>
    <m/>
    <s v="Furancungo"/>
    <m/>
    <m/>
    <m/>
    <m/>
    <m/>
    <m/>
    <n v="840501282"/>
    <s v="Juma Pedro Simital"/>
    <n v="862155221"/>
    <m/>
    <m/>
    <m/>
    <m/>
    <m/>
    <m/>
    <m/>
    <m/>
    <m/>
    <m/>
    <m/>
    <m/>
    <m/>
    <m/>
    <m/>
    <m/>
    <m/>
    <n v="19"/>
    <m/>
    <m/>
    <m/>
    <n v="0"/>
    <n v="-19"/>
    <s v="Sem registo"/>
  </r>
  <r>
    <d v="2026-04-18T00:00:00"/>
    <x v="0"/>
    <m/>
    <m/>
    <m/>
    <n v="0"/>
    <n v="0"/>
    <n v="285"/>
    <n v="285"/>
    <m/>
    <m/>
    <m/>
    <m/>
    <m/>
    <m/>
    <m/>
    <s v="MXIXFEIJAOKG"/>
    <m/>
    <m/>
    <m/>
    <s v="0512-0002"/>
    <s v="Elsa Stella António"/>
    <x v="3"/>
    <x v="74"/>
    <m/>
    <s v="Furancungo"/>
    <m/>
    <m/>
    <m/>
    <m/>
    <m/>
    <m/>
    <n v="840501282"/>
    <s v="Juma Pedro Simital"/>
    <n v="862155221"/>
    <m/>
    <m/>
    <m/>
    <m/>
    <m/>
    <m/>
    <m/>
    <m/>
    <m/>
    <m/>
    <m/>
    <m/>
    <m/>
    <m/>
    <m/>
    <m/>
    <m/>
    <n v="285"/>
    <m/>
    <m/>
    <m/>
    <n v="0"/>
    <n v="-285"/>
    <s v="Sem registo"/>
  </r>
  <r>
    <d v="2026-04-18T00:00:00"/>
    <x v="3"/>
    <m/>
    <m/>
    <m/>
    <n v="0"/>
    <n v="0"/>
    <n v="19"/>
    <n v="19"/>
    <m/>
    <m/>
    <m/>
    <m/>
    <m/>
    <m/>
    <m/>
    <s v="AGRIMIDACLORP1L"/>
    <m/>
    <m/>
    <m/>
    <s v="0512-0002"/>
    <s v="Elsa Stella António"/>
    <x v="3"/>
    <x v="74"/>
    <m/>
    <s v="Furancungo"/>
    <m/>
    <m/>
    <m/>
    <m/>
    <m/>
    <m/>
    <n v="840501282"/>
    <s v="Juma Pedro Simital"/>
    <n v="862155221"/>
    <m/>
    <m/>
    <m/>
    <m/>
    <m/>
    <m/>
    <m/>
    <m/>
    <m/>
    <m/>
    <m/>
    <m/>
    <m/>
    <m/>
    <m/>
    <m/>
    <m/>
    <n v="19"/>
    <m/>
    <m/>
    <m/>
    <n v="0"/>
    <n v="-19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512-0002"/>
    <s v="Elsa Stella António"/>
    <x v="3"/>
    <x v="74"/>
    <m/>
    <s v="Furancungo"/>
    <m/>
    <m/>
    <m/>
    <m/>
    <m/>
    <m/>
    <n v="840501282"/>
    <s v="Juma Pedro Simital"/>
    <n v="86215522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237.5"/>
    <n v="237.5"/>
    <m/>
    <m/>
    <m/>
    <m/>
    <m/>
    <m/>
    <m/>
    <s v="MXIXMILHOKG"/>
    <m/>
    <m/>
    <m/>
    <s v="0512-0002"/>
    <s v="Elsa Stella António"/>
    <x v="3"/>
    <x v="74"/>
    <m/>
    <s v="Furancungo"/>
    <m/>
    <m/>
    <m/>
    <m/>
    <m/>
    <m/>
    <n v="840501282"/>
    <s v="Juma Pedro Simital"/>
    <n v="862155221"/>
    <m/>
    <m/>
    <m/>
    <m/>
    <m/>
    <m/>
    <m/>
    <m/>
    <m/>
    <m/>
    <m/>
    <m/>
    <m/>
    <m/>
    <m/>
    <m/>
    <m/>
    <n v="237.5"/>
    <m/>
    <m/>
    <m/>
    <n v="0"/>
    <n v="-237.5"/>
    <s v="Sem registo"/>
  </r>
  <r>
    <d v="2026-04-18T00:00:00"/>
    <x v="2"/>
    <m/>
    <m/>
    <m/>
    <n v="0"/>
    <n v="0"/>
    <n v="380"/>
    <n v="380"/>
    <m/>
    <m/>
    <m/>
    <m/>
    <m/>
    <m/>
    <m/>
    <s v="SUSSACO"/>
    <m/>
    <m/>
    <m/>
    <s v="0512-0002"/>
    <s v="Elsa Stella António"/>
    <x v="3"/>
    <x v="74"/>
    <m/>
    <s v="Furancungo"/>
    <m/>
    <m/>
    <m/>
    <m/>
    <m/>
    <m/>
    <n v="840501282"/>
    <s v="Juma Pedro Simital"/>
    <n v="862155221"/>
    <m/>
    <m/>
    <m/>
    <m/>
    <m/>
    <m/>
    <m/>
    <m/>
    <m/>
    <m/>
    <m/>
    <m/>
    <m/>
    <m/>
    <m/>
    <m/>
    <m/>
    <n v="380"/>
    <m/>
    <m/>
    <m/>
    <n v="0"/>
    <n v="-38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512-0003"/>
    <s v="Faustino Inácio Almoço João"/>
    <x v="3"/>
    <x v="74"/>
    <m/>
    <s v="Furancungo"/>
    <m/>
    <m/>
    <m/>
    <m/>
    <m/>
    <m/>
    <n v="860555303"/>
    <s v="Juma Pedro Simital"/>
    <n v="86215522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3"/>
    <n v="3"/>
    <m/>
    <m/>
    <m/>
    <m/>
    <m/>
    <m/>
    <m/>
    <s v="AGRIFEMMA01L"/>
    <m/>
    <m/>
    <m/>
    <s v="0512-0003"/>
    <s v="Faustino Inácio Almoço João"/>
    <x v="3"/>
    <x v="74"/>
    <m/>
    <s v="Furancungo"/>
    <m/>
    <m/>
    <m/>
    <m/>
    <m/>
    <m/>
    <n v="860555303"/>
    <s v="Juma Pedro Simital"/>
    <n v="862155221"/>
    <m/>
    <m/>
    <m/>
    <m/>
    <m/>
    <m/>
    <m/>
    <m/>
    <m/>
    <m/>
    <m/>
    <m/>
    <m/>
    <m/>
    <m/>
    <m/>
    <m/>
    <n v="3"/>
    <m/>
    <m/>
    <m/>
    <n v="0"/>
    <n v="-3"/>
    <s v="Sem registo"/>
  </r>
  <r>
    <d v="2026-04-18T00:00:00"/>
    <x v="0"/>
    <m/>
    <m/>
    <m/>
    <n v="0"/>
    <n v="0"/>
    <n v="45"/>
    <n v="45"/>
    <m/>
    <m/>
    <m/>
    <m/>
    <m/>
    <m/>
    <m/>
    <s v="MXIXFEIJAOKG"/>
    <m/>
    <m/>
    <m/>
    <s v="0512-0003"/>
    <s v="Faustino Inácio Almoço João"/>
    <x v="3"/>
    <x v="74"/>
    <m/>
    <s v="Furancungo"/>
    <m/>
    <m/>
    <m/>
    <m/>
    <m/>
    <m/>
    <n v="860555303"/>
    <s v="Juma Pedro Simital"/>
    <n v="862155221"/>
    <m/>
    <m/>
    <m/>
    <m/>
    <m/>
    <m/>
    <m/>
    <m/>
    <m/>
    <m/>
    <m/>
    <m/>
    <m/>
    <m/>
    <m/>
    <m/>
    <m/>
    <n v="45"/>
    <m/>
    <m/>
    <m/>
    <n v="0"/>
    <n v="-45"/>
    <s v="Sem registo"/>
  </r>
  <r>
    <d v="2026-04-18T00:00:00"/>
    <x v="3"/>
    <m/>
    <m/>
    <m/>
    <n v="0"/>
    <n v="0"/>
    <n v="3"/>
    <n v="3"/>
    <m/>
    <m/>
    <m/>
    <m/>
    <m/>
    <m/>
    <m/>
    <s v="AGRIMIDACLORP1L"/>
    <m/>
    <m/>
    <m/>
    <s v="0512-0003"/>
    <s v="Faustino Inácio Almoço João"/>
    <x v="3"/>
    <x v="74"/>
    <m/>
    <s v="Furancungo"/>
    <m/>
    <m/>
    <m/>
    <m/>
    <m/>
    <m/>
    <n v="860555303"/>
    <s v="Juma Pedro Simital"/>
    <n v="862155221"/>
    <m/>
    <m/>
    <m/>
    <m/>
    <m/>
    <m/>
    <m/>
    <m/>
    <m/>
    <m/>
    <m/>
    <m/>
    <m/>
    <m/>
    <m/>
    <m/>
    <m/>
    <n v="3"/>
    <m/>
    <m/>
    <m/>
    <n v="0"/>
    <n v="-3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512-0003"/>
    <s v="Faustino Inácio Almoço João"/>
    <x v="3"/>
    <x v="74"/>
    <m/>
    <s v="Furancungo"/>
    <m/>
    <m/>
    <m/>
    <m/>
    <m/>
    <m/>
    <n v="860555303"/>
    <s v="Juma Pedro Simital"/>
    <n v="86215522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37.5"/>
    <n v="37.5"/>
    <m/>
    <m/>
    <m/>
    <m/>
    <m/>
    <m/>
    <m/>
    <s v="MXIXMILHOKG"/>
    <m/>
    <m/>
    <m/>
    <s v="0512-0003"/>
    <s v="Faustino Inácio Almoço João"/>
    <x v="3"/>
    <x v="74"/>
    <m/>
    <s v="Furancungo"/>
    <m/>
    <m/>
    <m/>
    <m/>
    <m/>
    <m/>
    <n v="860555303"/>
    <s v="Juma Pedro Simital"/>
    <n v="862155221"/>
    <m/>
    <m/>
    <m/>
    <m/>
    <m/>
    <m/>
    <m/>
    <m/>
    <m/>
    <m/>
    <m/>
    <m/>
    <m/>
    <m/>
    <m/>
    <m/>
    <m/>
    <n v="37.5"/>
    <m/>
    <m/>
    <m/>
    <n v="0"/>
    <n v="-37.5"/>
    <s v="Sem registo"/>
  </r>
  <r>
    <d v="2026-04-18T00:00:00"/>
    <x v="2"/>
    <m/>
    <m/>
    <m/>
    <n v="0"/>
    <n v="0"/>
    <n v="60"/>
    <n v="60"/>
    <m/>
    <m/>
    <m/>
    <m/>
    <m/>
    <m/>
    <m/>
    <s v="SUSSACO"/>
    <m/>
    <m/>
    <m/>
    <s v="0512-0003"/>
    <s v="Faustino Inácio Almoço João"/>
    <x v="3"/>
    <x v="74"/>
    <m/>
    <s v="Furancungo"/>
    <m/>
    <m/>
    <m/>
    <m/>
    <m/>
    <m/>
    <n v="860555303"/>
    <s v="Juma Pedro Simital"/>
    <n v="862155221"/>
    <m/>
    <m/>
    <m/>
    <m/>
    <m/>
    <m/>
    <m/>
    <m/>
    <m/>
    <m/>
    <m/>
    <m/>
    <m/>
    <m/>
    <m/>
    <m/>
    <m/>
    <n v="60"/>
    <m/>
    <m/>
    <m/>
    <n v="0"/>
    <n v="-6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512-0004"/>
    <s v="Quito Albino Sande"/>
    <x v="3"/>
    <x v="74"/>
    <m/>
    <s v="Báuè"/>
    <m/>
    <m/>
    <m/>
    <m/>
    <m/>
    <m/>
    <n v="864694802"/>
    <s v="Juma Pedro Simital"/>
    <n v="86215522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s v="0512-0004"/>
    <s v="Quito Albino Sande"/>
    <x v="3"/>
    <x v="74"/>
    <m/>
    <s v="Báuè"/>
    <m/>
    <m/>
    <m/>
    <m/>
    <m/>
    <m/>
    <n v="864694802"/>
    <s v="Juma Pedro Simital"/>
    <n v="862155221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s v="0512-0004"/>
    <s v="Quito Albino Sande"/>
    <x v="3"/>
    <x v="74"/>
    <m/>
    <s v="Báuè"/>
    <m/>
    <m/>
    <m/>
    <m/>
    <m/>
    <m/>
    <n v="864694802"/>
    <s v="Juma Pedro Simital"/>
    <n v="862155221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s v="0512-0004"/>
    <s v="Quito Albino Sande"/>
    <x v="3"/>
    <x v="74"/>
    <m/>
    <s v="Báuè"/>
    <m/>
    <m/>
    <m/>
    <m/>
    <m/>
    <m/>
    <n v="864694802"/>
    <s v="Juma Pedro Simital"/>
    <n v="862155221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512-0004"/>
    <s v="Quito Albino Sande"/>
    <x v="3"/>
    <x v="74"/>
    <m/>
    <s v="Báuè"/>
    <m/>
    <m/>
    <m/>
    <m/>
    <m/>
    <m/>
    <n v="864694802"/>
    <s v="Juma Pedro Simital"/>
    <n v="86215522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s v="0512-0004"/>
    <s v="Quito Albino Sande"/>
    <x v="3"/>
    <x v="74"/>
    <m/>
    <s v="Báuè"/>
    <m/>
    <m/>
    <m/>
    <m/>
    <m/>
    <m/>
    <n v="864694802"/>
    <s v="Juma Pedro Simital"/>
    <n v="862155221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s v="0512-0004"/>
    <s v="Quito Albino Sande"/>
    <x v="3"/>
    <x v="74"/>
    <m/>
    <s v="Báuè"/>
    <m/>
    <m/>
    <m/>
    <m/>
    <m/>
    <m/>
    <n v="864694802"/>
    <s v="Juma Pedro Simital"/>
    <n v="862155221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512-0005"/>
    <s v="Tania Francisco"/>
    <x v="3"/>
    <x v="74"/>
    <m/>
    <s v="Gandali"/>
    <m/>
    <m/>
    <m/>
    <m/>
    <m/>
    <m/>
    <n v="879221061"/>
    <s v="Juma Pedro Simital"/>
    <n v="86215522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5"/>
    <n v="5"/>
    <m/>
    <m/>
    <m/>
    <m/>
    <m/>
    <m/>
    <m/>
    <s v="AGRIFEMMA01L"/>
    <m/>
    <m/>
    <m/>
    <s v="0512-0005"/>
    <s v="Tania Francisco"/>
    <x v="3"/>
    <x v="74"/>
    <m/>
    <s v="Gandali"/>
    <m/>
    <m/>
    <m/>
    <m/>
    <m/>
    <m/>
    <n v="879221061"/>
    <s v="Juma Pedro Simital"/>
    <n v="862155221"/>
    <m/>
    <m/>
    <m/>
    <m/>
    <m/>
    <m/>
    <m/>
    <m/>
    <m/>
    <m/>
    <m/>
    <m/>
    <m/>
    <m/>
    <m/>
    <m/>
    <m/>
    <n v="5"/>
    <m/>
    <m/>
    <m/>
    <n v="0"/>
    <n v="-5"/>
    <s v="Sem registo"/>
  </r>
  <r>
    <d v="2026-04-18T00:00:00"/>
    <x v="0"/>
    <m/>
    <m/>
    <m/>
    <n v="0"/>
    <n v="0"/>
    <n v="75"/>
    <n v="75"/>
    <m/>
    <m/>
    <m/>
    <m/>
    <m/>
    <m/>
    <m/>
    <s v="MXIXFEIJAOKG"/>
    <m/>
    <m/>
    <m/>
    <s v="0512-0005"/>
    <s v="Tania Francisco"/>
    <x v="3"/>
    <x v="74"/>
    <m/>
    <s v="Gandali"/>
    <m/>
    <m/>
    <m/>
    <m/>
    <m/>
    <m/>
    <n v="879221061"/>
    <s v="Juma Pedro Simital"/>
    <n v="862155221"/>
    <m/>
    <m/>
    <m/>
    <m/>
    <m/>
    <m/>
    <m/>
    <m/>
    <m/>
    <m/>
    <m/>
    <m/>
    <m/>
    <m/>
    <m/>
    <m/>
    <m/>
    <n v="75"/>
    <m/>
    <m/>
    <m/>
    <n v="0"/>
    <n v="-75"/>
    <s v="Sem registo"/>
  </r>
  <r>
    <d v="2026-04-18T00:00:00"/>
    <x v="3"/>
    <m/>
    <m/>
    <m/>
    <n v="0"/>
    <n v="0"/>
    <n v="5"/>
    <n v="5"/>
    <m/>
    <m/>
    <m/>
    <m/>
    <m/>
    <m/>
    <m/>
    <s v="AGRIMIDACLORP1L"/>
    <m/>
    <m/>
    <m/>
    <s v="0512-0005"/>
    <s v="Tania Francisco"/>
    <x v="3"/>
    <x v="74"/>
    <m/>
    <s v="Gandali"/>
    <m/>
    <m/>
    <m/>
    <m/>
    <m/>
    <m/>
    <n v="879221061"/>
    <s v="Juma Pedro Simital"/>
    <n v="862155221"/>
    <m/>
    <m/>
    <m/>
    <m/>
    <m/>
    <m/>
    <m/>
    <m/>
    <m/>
    <m/>
    <m/>
    <m/>
    <m/>
    <m/>
    <m/>
    <m/>
    <m/>
    <n v="5"/>
    <m/>
    <m/>
    <m/>
    <n v="0"/>
    <n v="-5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512-0005"/>
    <s v="Tania Francisco"/>
    <x v="3"/>
    <x v="74"/>
    <m/>
    <s v="Gandali"/>
    <m/>
    <m/>
    <m/>
    <m/>
    <m/>
    <m/>
    <n v="879221061"/>
    <s v="Juma Pedro Simital"/>
    <n v="86215522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62.5"/>
    <n v="62.5"/>
    <m/>
    <m/>
    <m/>
    <m/>
    <m/>
    <m/>
    <m/>
    <s v="MXIXMILHOKG"/>
    <m/>
    <m/>
    <m/>
    <s v="0512-0005"/>
    <s v="Tania Francisco"/>
    <x v="3"/>
    <x v="74"/>
    <m/>
    <s v="Gandali"/>
    <m/>
    <m/>
    <m/>
    <m/>
    <m/>
    <m/>
    <n v="879221061"/>
    <s v="Juma Pedro Simital"/>
    <n v="862155221"/>
    <m/>
    <m/>
    <m/>
    <m/>
    <m/>
    <m/>
    <m/>
    <m/>
    <m/>
    <m/>
    <m/>
    <m/>
    <m/>
    <m/>
    <m/>
    <m/>
    <m/>
    <n v="62.5"/>
    <m/>
    <m/>
    <m/>
    <n v="0"/>
    <n v="-62.5"/>
    <s v="Sem registo"/>
  </r>
  <r>
    <d v="2026-04-18T00:00:00"/>
    <x v="2"/>
    <m/>
    <m/>
    <m/>
    <n v="0"/>
    <n v="0"/>
    <n v="100"/>
    <n v="100"/>
    <m/>
    <m/>
    <m/>
    <m/>
    <m/>
    <m/>
    <m/>
    <s v="SUSSACO"/>
    <m/>
    <m/>
    <m/>
    <s v="0512-0005"/>
    <s v="Tania Francisco"/>
    <x v="3"/>
    <x v="74"/>
    <m/>
    <s v="Gandali"/>
    <m/>
    <m/>
    <m/>
    <m/>
    <m/>
    <m/>
    <n v="879221061"/>
    <s v="Juma Pedro Simital"/>
    <n v="862155221"/>
    <m/>
    <m/>
    <m/>
    <m/>
    <m/>
    <m/>
    <m/>
    <m/>
    <m/>
    <m/>
    <m/>
    <m/>
    <m/>
    <m/>
    <m/>
    <m/>
    <m/>
    <n v="100"/>
    <m/>
    <m/>
    <m/>
    <n v="0"/>
    <n v="-10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512-0006"/>
    <s v="Titos Francisco Tomas"/>
    <x v="3"/>
    <x v="74"/>
    <m/>
    <s v="Gandali"/>
    <m/>
    <m/>
    <m/>
    <m/>
    <m/>
    <m/>
    <n v="879959161"/>
    <s v="Juma Pedro Simital"/>
    <n v="86215522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3"/>
    <n v="3"/>
    <m/>
    <m/>
    <m/>
    <m/>
    <m/>
    <m/>
    <m/>
    <s v="AGRIFEMMA01L"/>
    <m/>
    <m/>
    <m/>
    <s v="0512-0006"/>
    <s v="Titos Francisco Tomas"/>
    <x v="3"/>
    <x v="74"/>
    <m/>
    <s v="Gandali"/>
    <m/>
    <m/>
    <m/>
    <m/>
    <m/>
    <m/>
    <n v="879959161"/>
    <s v="Juma Pedro Simital"/>
    <n v="862155221"/>
    <m/>
    <m/>
    <m/>
    <m/>
    <m/>
    <m/>
    <m/>
    <m/>
    <m/>
    <m/>
    <m/>
    <m/>
    <m/>
    <m/>
    <m/>
    <m/>
    <m/>
    <n v="3"/>
    <m/>
    <m/>
    <m/>
    <n v="0"/>
    <n v="-3"/>
    <s v="Sem registo"/>
  </r>
  <r>
    <d v="2026-04-18T00:00:00"/>
    <x v="0"/>
    <m/>
    <m/>
    <m/>
    <n v="0"/>
    <n v="0"/>
    <n v="45"/>
    <n v="45"/>
    <m/>
    <m/>
    <m/>
    <m/>
    <m/>
    <m/>
    <m/>
    <s v="MXIXFEIJAOKG"/>
    <m/>
    <m/>
    <m/>
    <s v="0512-0006"/>
    <s v="Titos Francisco Tomas"/>
    <x v="3"/>
    <x v="74"/>
    <m/>
    <s v="Gandali"/>
    <m/>
    <m/>
    <m/>
    <m/>
    <m/>
    <m/>
    <n v="879959161"/>
    <s v="Juma Pedro Simital"/>
    <n v="862155221"/>
    <m/>
    <m/>
    <m/>
    <m/>
    <m/>
    <m/>
    <m/>
    <m/>
    <m/>
    <m/>
    <m/>
    <m/>
    <m/>
    <m/>
    <m/>
    <m/>
    <m/>
    <n v="45"/>
    <m/>
    <m/>
    <m/>
    <n v="0"/>
    <n v="-45"/>
    <s v="Sem registo"/>
  </r>
  <r>
    <d v="2026-04-18T00:00:00"/>
    <x v="3"/>
    <m/>
    <m/>
    <m/>
    <n v="0"/>
    <n v="0"/>
    <n v="3"/>
    <n v="3"/>
    <m/>
    <m/>
    <m/>
    <m/>
    <m/>
    <m/>
    <m/>
    <s v="AGRIMIDACLORP1L"/>
    <m/>
    <m/>
    <m/>
    <s v="0512-0006"/>
    <s v="Titos Francisco Tomas"/>
    <x v="3"/>
    <x v="74"/>
    <m/>
    <s v="Gandali"/>
    <m/>
    <m/>
    <m/>
    <m/>
    <m/>
    <m/>
    <n v="879959161"/>
    <s v="Juma Pedro Simital"/>
    <n v="862155221"/>
    <m/>
    <m/>
    <m/>
    <m/>
    <m/>
    <m/>
    <m/>
    <m/>
    <m/>
    <m/>
    <m/>
    <m/>
    <m/>
    <m/>
    <m/>
    <m/>
    <m/>
    <n v="3"/>
    <m/>
    <m/>
    <m/>
    <n v="0"/>
    <n v="-3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512-0006"/>
    <s v="Titos Francisco Tomas"/>
    <x v="3"/>
    <x v="74"/>
    <m/>
    <s v="Gandali"/>
    <m/>
    <m/>
    <m/>
    <m/>
    <m/>
    <m/>
    <n v="879959161"/>
    <s v="Juma Pedro Simital"/>
    <n v="86215522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37.5"/>
    <n v="37.5"/>
    <m/>
    <m/>
    <m/>
    <m/>
    <m/>
    <m/>
    <m/>
    <s v="MXIXMILHOKG"/>
    <m/>
    <m/>
    <m/>
    <s v="0512-0006"/>
    <s v="Titos Francisco Tomas"/>
    <x v="3"/>
    <x v="74"/>
    <m/>
    <s v="Gandali"/>
    <m/>
    <m/>
    <m/>
    <m/>
    <m/>
    <m/>
    <n v="879959161"/>
    <s v="Juma Pedro Simital"/>
    <n v="862155221"/>
    <m/>
    <m/>
    <m/>
    <m/>
    <m/>
    <m/>
    <m/>
    <m/>
    <m/>
    <m/>
    <m/>
    <m/>
    <m/>
    <m/>
    <m/>
    <m/>
    <m/>
    <n v="37.5"/>
    <m/>
    <m/>
    <m/>
    <n v="0"/>
    <n v="-37.5"/>
    <s v="Sem registo"/>
  </r>
  <r>
    <d v="2026-04-18T00:00:00"/>
    <x v="2"/>
    <m/>
    <m/>
    <m/>
    <n v="0"/>
    <n v="0"/>
    <n v="60"/>
    <n v="60"/>
    <m/>
    <m/>
    <m/>
    <m/>
    <m/>
    <m/>
    <m/>
    <s v="SUSSACO"/>
    <m/>
    <m/>
    <m/>
    <s v="0512-0006"/>
    <s v="Titos Francisco Tomas"/>
    <x v="3"/>
    <x v="74"/>
    <m/>
    <s v="Gandali"/>
    <m/>
    <m/>
    <m/>
    <m/>
    <m/>
    <m/>
    <n v="879959161"/>
    <s v="Juma Pedro Simital"/>
    <n v="862155221"/>
    <m/>
    <m/>
    <m/>
    <m/>
    <m/>
    <m/>
    <m/>
    <m/>
    <m/>
    <m/>
    <m/>
    <m/>
    <m/>
    <m/>
    <m/>
    <m/>
    <m/>
    <n v="60"/>
    <m/>
    <m/>
    <m/>
    <n v="0"/>
    <n v="-6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512-0007"/>
    <s v="Verónica Geremias Mateus Ramucesse"/>
    <x v="3"/>
    <x v="74"/>
    <m/>
    <s v="Campala"/>
    <m/>
    <m/>
    <m/>
    <m/>
    <m/>
    <m/>
    <n v="876298744"/>
    <s v="Juma Pedro Simital"/>
    <n v="86215522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5"/>
    <n v="5"/>
    <m/>
    <m/>
    <m/>
    <m/>
    <m/>
    <m/>
    <m/>
    <s v="AGRIFEMMA01L"/>
    <m/>
    <m/>
    <m/>
    <s v="0512-0007"/>
    <s v="Verónica Geremias Mateus Ramucesse"/>
    <x v="3"/>
    <x v="74"/>
    <m/>
    <s v="Campala"/>
    <m/>
    <m/>
    <m/>
    <m/>
    <m/>
    <m/>
    <n v="876298744"/>
    <s v="Juma Pedro Simital"/>
    <n v="862155221"/>
    <m/>
    <m/>
    <m/>
    <m/>
    <m/>
    <m/>
    <m/>
    <m/>
    <m/>
    <m/>
    <m/>
    <m/>
    <m/>
    <m/>
    <m/>
    <m/>
    <m/>
    <n v="5"/>
    <m/>
    <m/>
    <m/>
    <n v="0"/>
    <n v="-5"/>
    <s v="Sem registo"/>
  </r>
  <r>
    <d v="2026-04-18T00:00:00"/>
    <x v="0"/>
    <m/>
    <m/>
    <m/>
    <n v="0"/>
    <n v="0"/>
    <n v="75"/>
    <n v="75"/>
    <m/>
    <m/>
    <m/>
    <m/>
    <m/>
    <m/>
    <m/>
    <s v="MXIXFEIJAOKG"/>
    <m/>
    <m/>
    <m/>
    <s v="0512-0007"/>
    <s v="Verónica Geremias Mateus Ramucesse"/>
    <x v="3"/>
    <x v="74"/>
    <m/>
    <s v="Campala"/>
    <m/>
    <m/>
    <m/>
    <m/>
    <m/>
    <m/>
    <n v="876298744"/>
    <s v="Juma Pedro Simital"/>
    <n v="862155221"/>
    <m/>
    <m/>
    <m/>
    <m/>
    <m/>
    <m/>
    <m/>
    <m/>
    <m/>
    <m/>
    <m/>
    <m/>
    <m/>
    <m/>
    <m/>
    <m/>
    <m/>
    <n v="75"/>
    <m/>
    <m/>
    <m/>
    <n v="0"/>
    <n v="-75"/>
    <s v="Sem registo"/>
  </r>
  <r>
    <d v="2026-04-18T00:00:00"/>
    <x v="3"/>
    <m/>
    <m/>
    <m/>
    <n v="0"/>
    <n v="0"/>
    <n v="5"/>
    <n v="5"/>
    <m/>
    <m/>
    <m/>
    <m/>
    <m/>
    <m/>
    <m/>
    <s v="AGRIMIDACLORP1L"/>
    <m/>
    <m/>
    <m/>
    <s v="0512-0007"/>
    <s v="Verónica Geremias Mateus Ramucesse"/>
    <x v="3"/>
    <x v="74"/>
    <m/>
    <s v="Campala"/>
    <m/>
    <m/>
    <m/>
    <m/>
    <m/>
    <m/>
    <n v="876298744"/>
    <s v="Juma Pedro Simital"/>
    <n v="862155221"/>
    <m/>
    <m/>
    <m/>
    <m/>
    <m/>
    <m/>
    <m/>
    <m/>
    <m/>
    <m/>
    <m/>
    <m/>
    <m/>
    <m/>
    <m/>
    <m/>
    <m/>
    <n v="5"/>
    <m/>
    <m/>
    <m/>
    <n v="0"/>
    <n v="-5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512-0007"/>
    <s v="Verónica Geremias Mateus Ramucesse"/>
    <x v="3"/>
    <x v="74"/>
    <m/>
    <s v="Campala"/>
    <m/>
    <m/>
    <m/>
    <m/>
    <m/>
    <m/>
    <n v="876298744"/>
    <s v="Juma Pedro Simital"/>
    <n v="86215522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62.5"/>
    <n v="62.5"/>
    <m/>
    <m/>
    <m/>
    <m/>
    <m/>
    <m/>
    <m/>
    <s v="MXIXMILHOKG"/>
    <m/>
    <m/>
    <m/>
    <s v="0512-0007"/>
    <s v="Verónica Geremias Mateus Ramucesse"/>
    <x v="3"/>
    <x v="74"/>
    <m/>
    <s v="Campala"/>
    <m/>
    <m/>
    <m/>
    <m/>
    <m/>
    <m/>
    <n v="876298744"/>
    <s v="Juma Pedro Simital"/>
    <n v="862155221"/>
    <m/>
    <m/>
    <m/>
    <m/>
    <m/>
    <m/>
    <m/>
    <m/>
    <m/>
    <m/>
    <m/>
    <m/>
    <m/>
    <m/>
    <m/>
    <m/>
    <m/>
    <n v="62.5"/>
    <m/>
    <m/>
    <m/>
    <n v="0"/>
    <n v="-62.5"/>
    <s v="Sem registo"/>
  </r>
  <r>
    <d v="2026-04-18T00:00:00"/>
    <x v="2"/>
    <m/>
    <m/>
    <m/>
    <n v="0"/>
    <n v="0"/>
    <n v="100"/>
    <n v="100"/>
    <m/>
    <m/>
    <m/>
    <m/>
    <m/>
    <m/>
    <m/>
    <s v="SUSSACO"/>
    <m/>
    <m/>
    <m/>
    <s v="0512-0007"/>
    <s v="Verónica Geremias Mateus Ramucesse"/>
    <x v="3"/>
    <x v="74"/>
    <m/>
    <s v="Campala"/>
    <m/>
    <m/>
    <m/>
    <m/>
    <m/>
    <m/>
    <n v="876298744"/>
    <s v="Juma Pedro Simital"/>
    <n v="862155221"/>
    <m/>
    <m/>
    <m/>
    <m/>
    <m/>
    <m/>
    <m/>
    <m/>
    <m/>
    <m/>
    <m/>
    <m/>
    <m/>
    <m/>
    <m/>
    <m/>
    <m/>
    <n v="100"/>
    <m/>
    <m/>
    <m/>
    <n v="0"/>
    <n v="-10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512-0008"/>
    <s v="Wilson Lucas Petroce"/>
    <x v="3"/>
    <x v="74"/>
    <m/>
    <s v="Campala"/>
    <m/>
    <m/>
    <m/>
    <m/>
    <m/>
    <m/>
    <n v="863026920"/>
    <s v="Juma Pedro Simital"/>
    <n v="86215522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9"/>
    <n v="9"/>
    <m/>
    <m/>
    <m/>
    <m/>
    <m/>
    <m/>
    <m/>
    <s v="AGRIFEMMA01L"/>
    <m/>
    <m/>
    <m/>
    <s v="0512-0008"/>
    <s v="Wilson Lucas Petroce"/>
    <x v="3"/>
    <x v="74"/>
    <m/>
    <s v="Campala"/>
    <m/>
    <m/>
    <m/>
    <m/>
    <m/>
    <m/>
    <n v="863026920"/>
    <s v="Juma Pedro Simital"/>
    <n v="862155221"/>
    <m/>
    <m/>
    <m/>
    <m/>
    <m/>
    <m/>
    <m/>
    <m/>
    <m/>
    <m/>
    <m/>
    <m/>
    <m/>
    <m/>
    <m/>
    <m/>
    <m/>
    <n v="9"/>
    <m/>
    <m/>
    <m/>
    <n v="0"/>
    <n v="-9"/>
    <s v="Sem registo"/>
  </r>
  <r>
    <d v="2026-04-18T00:00:00"/>
    <x v="0"/>
    <m/>
    <m/>
    <m/>
    <n v="0"/>
    <n v="0"/>
    <n v="135"/>
    <n v="135"/>
    <m/>
    <m/>
    <m/>
    <m/>
    <m/>
    <m/>
    <m/>
    <s v="MXIXFEIJAOKG"/>
    <m/>
    <m/>
    <m/>
    <s v="0512-0008"/>
    <s v="Wilson Lucas Petroce"/>
    <x v="3"/>
    <x v="74"/>
    <m/>
    <s v="Campala"/>
    <m/>
    <m/>
    <m/>
    <m/>
    <m/>
    <m/>
    <n v="863026920"/>
    <s v="Juma Pedro Simital"/>
    <n v="862155221"/>
    <m/>
    <m/>
    <m/>
    <m/>
    <m/>
    <m/>
    <m/>
    <m/>
    <m/>
    <m/>
    <m/>
    <m/>
    <m/>
    <m/>
    <m/>
    <m/>
    <m/>
    <n v="135"/>
    <m/>
    <m/>
    <m/>
    <n v="0"/>
    <n v="-135"/>
    <s v="Sem registo"/>
  </r>
  <r>
    <d v="2026-04-18T00:00:00"/>
    <x v="3"/>
    <m/>
    <m/>
    <m/>
    <n v="0"/>
    <n v="0"/>
    <n v="9"/>
    <n v="9"/>
    <m/>
    <m/>
    <m/>
    <m/>
    <m/>
    <m/>
    <m/>
    <s v="AGRIMIDACLORP1L"/>
    <m/>
    <m/>
    <m/>
    <s v="0512-0008"/>
    <s v="Wilson Lucas Petroce"/>
    <x v="3"/>
    <x v="74"/>
    <m/>
    <s v="Campala"/>
    <m/>
    <m/>
    <m/>
    <m/>
    <m/>
    <m/>
    <n v="863026920"/>
    <s v="Juma Pedro Simital"/>
    <n v="862155221"/>
    <m/>
    <m/>
    <m/>
    <m/>
    <m/>
    <m/>
    <m/>
    <m/>
    <m/>
    <m/>
    <m/>
    <m/>
    <m/>
    <m/>
    <m/>
    <m/>
    <m/>
    <n v="9"/>
    <m/>
    <m/>
    <m/>
    <n v="0"/>
    <n v="-9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512-0008"/>
    <s v="Wilson Lucas Petroce"/>
    <x v="3"/>
    <x v="74"/>
    <m/>
    <s v="Campala"/>
    <m/>
    <m/>
    <m/>
    <m/>
    <m/>
    <m/>
    <n v="863026920"/>
    <s v="Juma Pedro Simital"/>
    <n v="86215522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12.5"/>
    <n v="112.5"/>
    <m/>
    <m/>
    <m/>
    <m/>
    <m/>
    <m/>
    <m/>
    <s v="MXIXMILHOKG"/>
    <m/>
    <m/>
    <m/>
    <s v="0512-0008"/>
    <s v="Wilson Lucas Petroce"/>
    <x v="3"/>
    <x v="74"/>
    <m/>
    <s v="Campala"/>
    <m/>
    <m/>
    <m/>
    <m/>
    <m/>
    <m/>
    <n v="863026920"/>
    <s v="Juma Pedro Simital"/>
    <n v="862155221"/>
    <m/>
    <m/>
    <m/>
    <m/>
    <m/>
    <m/>
    <m/>
    <m/>
    <m/>
    <m/>
    <m/>
    <m/>
    <m/>
    <m/>
    <m/>
    <m/>
    <m/>
    <n v="112.5"/>
    <m/>
    <m/>
    <m/>
    <n v="0"/>
    <n v="-112.5"/>
    <s v="Sem registo"/>
  </r>
  <r>
    <d v="2026-04-18T00:00:00"/>
    <x v="2"/>
    <m/>
    <m/>
    <m/>
    <n v="0"/>
    <n v="0"/>
    <n v="180"/>
    <n v="180"/>
    <m/>
    <m/>
    <m/>
    <m/>
    <m/>
    <m/>
    <m/>
    <s v="SUSSACO"/>
    <m/>
    <m/>
    <m/>
    <s v="0512-0008"/>
    <s v="Wilson Lucas Petroce"/>
    <x v="3"/>
    <x v="74"/>
    <m/>
    <s v="Campala"/>
    <m/>
    <m/>
    <m/>
    <m/>
    <m/>
    <m/>
    <n v="863026920"/>
    <s v="Juma Pedro Simital"/>
    <n v="862155221"/>
    <m/>
    <m/>
    <m/>
    <m/>
    <m/>
    <m/>
    <m/>
    <m/>
    <m/>
    <m/>
    <m/>
    <m/>
    <m/>
    <m/>
    <m/>
    <m/>
    <m/>
    <n v="180"/>
    <m/>
    <m/>
    <m/>
    <n v="0"/>
    <n v="-18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513-0001"/>
    <s v="Jose Augusto"/>
    <x v="3"/>
    <x v="75"/>
    <m/>
    <s v="Cachembe"/>
    <m/>
    <m/>
    <m/>
    <m/>
    <m/>
    <m/>
    <n v="848684511"/>
    <s v="Isabel Xavier"/>
    <n v="849336989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0"/>
    <n v="10"/>
    <m/>
    <m/>
    <m/>
    <m/>
    <m/>
    <m/>
    <m/>
    <s v="AGRIFEMMA01L"/>
    <m/>
    <m/>
    <m/>
    <s v="0513-0001"/>
    <s v="Jose Augusto"/>
    <x v="3"/>
    <x v="75"/>
    <m/>
    <s v="Cachembe"/>
    <m/>
    <m/>
    <m/>
    <m/>
    <m/>
    <m/>
    <n v="848684511"/>
    <s v="Isabel Xavier"/>
    <n v="849336989"/>
    <m/>
    <m/>
    <m/>
    <m/>
    <m/>
    <m/>
    <m/>
    <m/>
    <m/>
    <m/>
    <m/>
    <m/>
    <m/>
    <m/>
    <m/>
    <m/>
    <m/>
    <n v="10"/>
    <m/>
    <m/>
    <m/>
    <n v="0"/>
    <n v="-10"/>
    <s v="Sem registo"/>
  </r>
  <r>
    <d v="2026-04-18T00:00:00"/>
    <x v="0"/>
    <m/>
    <m/>
    <m/>
    <n v="0"/>
    <n v="0"/>
    <n v="150"/>
    <n v="150"/>
    <m/>
    <m/>
    <m/>
    <m/>
    <m/>
    <m/>
    <m/>
    <s v="MXIXFEIJAOKG"/>
    <m/>
    <m/>
    <m/>
    <s v="0513-0001"/>
    <s v="Jose Augusto"/>
    <x v="3"/>
    <x v="75"/>
    <m/>
    <s v="Cachembe"/>
    <m/>
    <m/>
    <m/>
    <m/>
    <m/>
    <m/>
    <n v="848684511"/>
    <s v="Isabel Xavier"/>
    <n v="849336989"/>
    <m/>
    <m/>
    <m/>
    <m/>
    <m/>
    <m/>
    <m/>
    <m/>
    <m/>
    <m/>
    <m/>
    <m/>
    <m/>
    <m/>
    <m/>
    <m/>
    <m/>
    <n v="150"/>
    <m/>
    <m/>
    <m/>
    <n v="0"/>
    <n v="-150"/>
    <s v="Sem registo"/>
  </r>
  <r>
    <d v="2026-04-18T00:00:00"/>
    <x v="3"/>
    <m/>
    <m/>
    <m/>
    <n v="0"/>
    <n v="0"/>
    <n v="10"/>
    <n v="10"/>
    <m/>
    <m/>
    <m/>
    <m/>
    <m/>
    <m/>
    <m/>
    <s v="AGRIMIDACLORP1L"/>
    <m/>
    <m/>
    <m/>
    <s v="0513-0001"/>
    <s v="Jose Augusto"/>
    <x v="3"/>
    <x v="75"/>
    <m/>
    <s v="Cachembe"/>
    <m/>
    <m/>
    <m/>
    <m/>
    <m/>
    <m/>
    <n v="848684511"/>
    <s v="Isabel Xavier"/>
    <n v="849336989"/>
    <m/>
    <m/>
    <m/>
    <m/>
    <m/>
    <m/>
    <m/>
    <m/>
    <m/>
    <m/>
    <m/>
    <m/>
    <m/>
    <m/>
    <m/>
    <m/>
    <m/>
    <n v="10"/>
    <m/>
    <m/>
    <m/>
    <n v="0"/>
    <n v="-10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513-0001"/>
    <s v="Jose Augusto"/>
    <x v="3"/>
    <x v="75"/>
    <m/>
    <s v="Cachembe"/>
    <m/>
    <m/>
    <m/>
    <m/>
    <m/>
    <m/>
    <n v="848684511"/>
    <s v="Isabel Xavier"/>
    <n v="849336989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5"/>
    <n v="125"/>
    <m/>
    <m/>
    <m/>
    <m/>
    <m/>
    <m/>
    <m/>
    <s v="MXIXMILHOKG"/>
    <m/>
    <m/>
    <m/>
    <s v="0513-0001"/>
    <s v="Jose Augusto"/>
    <x v="3"/>
    <x v="75"/>
    <m/>
    <s v="Cachembe"/>
    <m/>
    <m/>
    <m/>
    <m/>
    <m/>
    <m/>
    <n v="848684511"/>
    <s v="Isabel Xavier"/>
    <n v="849336989"/>
    <m/>
    <m/>
    <m/>
    <m/>
    <m/>
    <m/>
    <m/>
    <m/>
    <m/>
    <m/>
    <m/>
    <m/>
    <m/>
    <m/>
    <m/>
    <m/>
    <m/>
    <n v="125"/>
    <m/>
    <m/>
    <m/>
    <n v="0"/>
    <n v="-125"/>
    <s v="Sem registo"/>
  </r>
  <r>
    <d v="2026-04-18T00:00:00"/>
    <x v="2"/>
    <m/>
    <m/>
    <m/>
    <n v="0"/>
    <n v="0"/>
    <n v="200"/>
    <n v="200"/>
    <m/>
    <m/>
    <m/>
    <m/>
    <m/>
    <m/>
    <m/>
    <s v="SUSSACO"/>
    <m/>
    <m/>
    <m/>
    <s v="0513-0001"/>
    <s v="Jose Augusto"/>
    <x v="3"/>
    <x v="75"/>
    <m/>
    <s v="Cachembe"/>
    <m/>
    <m/>
    <m/>
    <m/>
    <m/>
    <m/>
    <n v="848684511"/>
    <s v="Isabel Xavier"/>
    <n v="849336989"/>
    <m/>
    <m/>
    <m/>
    <m/>
    <m/>
    <m/>
    <m/>
    <m/>
    <m/>
    <m/>
    <m/>
    <m/>
    <m/>
    <m/>
    <m/>
    <m/>
    <m/>
    <n v="200"/>
    <m/>
    <m/>
    <m/>
    <n v="0"/>
    <n v="-20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513-0002"/>
    <s v="Mariza Tsure"/>
    <x v="3"/>
    <x v="75"/>
    <m/>
    <s v="Boroma"/>
    <m/>
    <m/>
    <m/>
    <m/>
    <m/>
    <m/>
    <n v="845315967"/>
    <s v="Isabel Xavier"/>
    <n v="849336989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0"/>
    <n v="10"/>
    <m/>
    <m/>
    <m/>
    <m/>
    <m/>
    <m/>
    <m/>
    <s v="AGRIFEMMA01L"/>
    <m/>
    <m/>
    <m/>
    <s v="0513-0002"/>
    <s v="Mariza Tsure"/>
    <x v="3"/>
    <x v="75"/>
    <m/>
    <s v="Boroma"/>
    <m/>
    <m/>
    <m/>
    <m/>
    <m/>
    <m/>
    <n v="845315967"/>
    <s v="Isabel Xavier"/>
    <n v="849336989"/>
    <m/>
    <m/>
    <m/>
    <m/>
    <m/>
    <m/>
    <m/>
    <m/>
    <m/>
    <m/>
    <m/>
    <m/>
    <m/>
    <m/>
    <m/>
    <m/>
    <m/>
    <n v="10"/>
    <m/>
    <m/>
    <m/>
    <n v="0"/>
    <n v="-10"/>
    <s v="Sem registo"/>
  </r>
  <r>
    <d v="2026-04-18T00:00:00"/>
    <x v="0"/>
    <m/>
    <m/>
    <m/>
    <n v="0"/>
    <n v="0"/>
    <n v="150"/>
    <n v="150"/>
    <m/>
    <m/>
    <m/>
    <m/>
    <m/>
    <m/>
    <m/>
    <s v="MXIXFEIJAOKG"/>
    <m/>
    <m/>
    <m/>
    <s v="0513-0002"/>
    <s v="Mariza Tsure"/>
    <x v="3"/>
    <x v="75"/>
    <m/>
    <s v="Boroma"/>
    <m/>
    <m/>
    <m/>
    <m/>
    <m/>
    <m/>
    <n v="845315967"/>
    <s v="Isabel Xavier"/>
    <n v="849336989"/>
    <m/>
    <m/>
    <m/>
    <m/>
    <m/>
    <m/>
    <m/>
    <m/>
    <m/>
    <m/>
    <m/>
    <m/>
    <m/>
    <m/>
    <m/>
    <m/>
    <m/>
    <n v="150"/>
    <m/>
    <m/>
    <m/>
    <n v="0"/>
    <n v="-150"/>
    <s v="Sem registo"/>
  </r>
  <r>
    <d v="2026-04-18T00:00:00"/>
    <x v="3"/>
    <m/>
    <m/>
    <m/>
    <n v="0"/>
    <n v="0"/>
    <n v="10"/>
    <n v="10"/>
    <m/>
    <m/>
    <m/>
    <m/>
    <m/>
    <m/>
    <m/>
    <s v="AGRIMIDACLORP1L"/>
    <m/>
    <m/>
    <m/>
    <s v="0513-0002"/>
    <s v="Mariza Tsure"/>
    <x v="3"/>
    <x v="75"/>
    <m/>
    <s v="Boroma"/>
    <m/>
    <m/>
    <m/>
    <m/>
    <m/>
    <m/>
    <n v="845315967"/>
    <s v="Isabel Xavier"/>
    <n v="849336989"/>
    <m/>
    <m/>
    <m/>
    <m/>
    <m/>
    <m/>
    <m/>
    <m/>
    <m/>
    <m/>
    <m/>
    <m/>
    <m/>
    <m/>
    <m/>
    <m/>
    <m/>
    <n v="10"/>
    <m/>
    <m/>
    <m/>
    <n v="0"/>
    <n v="-10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513-0002"/>
    <s v="Mariza Tsure"/>
    <x v="3"/>
    <x v="75"/>
    <m/>
    <s v="Boroma"/>
    <m/>
    <m/>
    <m/>
    <m/>
    <m/>
    <m/>
    <n v="845315967"/>
    <s v="Isabel Xavier"/>
    <n v="849336989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5"/>
    <n v="125"/>
    <m/>
    <m/>
    <m/>
    <m/>
    <m/>
    <m/>
    <m/>
    <s v="MXIXMILHOKG"/>
    <m/>
    <m/>
    <m/>
    <s v="0513-0002"/>
    <s v="Mariza Tsure"/>
    <x v="3"/>
    <x v="75"/>
    <m/>
    <s v="Boroma"/>
    <m/>
    <m/>
    <m/>
    <m/>
    <m/>
    <m/>
    <n v="845315967"/>
    <s v="Isabel Xavier"/>
    <n v="849336989"/>
    <m/>
    <m/>
    <m/>
    <m/>
    <m/>
    <m/>
    <m/>
    <m/>
    <m/>
    <m/>
    <m/>
    <m/>
    <m/>
    <m/>
    <m/>
    <m/>
    <m/>
    <n v="125"/>
    <m/>
    <m/>
    <m/>
    <n v="0"/>
    <n v="-125"/>
    <s v="Sem registo"/>
  </r>
  <r>
    <d v="2026-04-18T00:00:00"/>
    <x v="2"/>
    <m/>
    <m/>
    <m/>
    <n v="0"/>
    <n v="0"/>
    <n v="200"/>
    <n v="200"/>
    <m/>
    <m/>
    <m/>
    <m/>
    <m/>
    <m/>
    <m/>
    <s v="SUSSACO"/>
    <m/>
    <m/>
    <m/>
    <s v="0513-0002"/>
    <s v="Mariza Tsure"/>
    <x v="3"/>
    <x v="75"/>
    <m/>
    <s v="Boroma"/>
    <m/>
    <m/>
    <m/>
    <m/>
    <m/>
    <m/>
    <n v="845315967"/>
    <s v="Isabel Xavier"/>
    <n v="849336989"/>
    <m/>
    <m/>
    <m/>
    <m/>
    <m/>
    <m/>
    <m/>
    <m/>
    <m/>
    <m/>
    <m/>
    <m/>
    <m/>
    <m/>
    <m/>
    <m/>
    <m/>
    <n v="200"/>
    <m/>
    <m/>
    <m/>
    <n v="0"/>
    <n v="-20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513-0003"/>
    <s v="Paiva Abilio"/>
    <x v="3"/>
    <x v="75"/>
    <m/>
    <s v="Cachembe"/>
    <m/>
    <m/>
    <m/>
    <m/>
    <m/>
    <m/>
    <n v="847427048"/>
    <s v="Isabel Xavier"/>
    <n v="849336989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0"/>
    <n v="10"/>
    <m/>
    <m/>
    <m/>
    <m/>
    <m/>
    <m/>
    <m/>
    <s v="AGRIFEMMA01L"/>
    <m/>
    <m/>
    <m/>
    <s v="0513-0003"/>
    <s v="Paiva Abilio"/>
    <x v="3"/>
    <x v="75"/>
    <m/>
    <s v="Cachembe"/>
    <m/>
    <m/>
    <m/>
    <m/>
    <m/>
    <m/>
    <n v="847427048"/>
    <s v="Isabel Xavier"/>
    <n v="849336989"/>
    <m/>
    <m/>
    <m/>
    <m/>
    <m/>
    <m/>
    <m/>
    <m/>
    <m/>
    <m/>
    <m/>
    <m/>
    <m/>
    <m/>
    <m/>
    <m/>
    <m/>
    <n v="10"/>
    <m/>
    <m/>
    <m/>
    <n v="0"/>
    <n v="-10"/>
    <s v="Sem registo"/>
  </r>
  <r>
    <d v="2026-04-18T00:00:00"/>
    <x v="0"/>
    <m/>
    <m/>
    <m/>
    <n v="0"/>
    <n v="0"/>
    <n v="150"/>
    <n v="150"/>
    <m/>
    <m/>
    <m/>
    <m/>
    <m/>
    <m/>
    <m/>
    <s v="MXIXFEIJAOKG"/>
    <m/>
    <m/>
    <m/>
    <s v="0513-0003"/>
    <s v="Paiva Abilio"/>
    <x v="3"/>
    <x v="75"/>
    <m/>
    <s v="Cachembe"/>
    <m/>
    <m/>
    <m/>
    <m/>
    <m/>
    <m/>
    <n v="847427048"/>
    <s v="Isabel Xavier"/>
    <n v="849336989"/>
    <m/>
    <m/>
    <m/>
    <m/>
    <m/>
    <m/>
    <m/>
    <m/>
    <m/>
    <m/>
    <m/>
    <m/>
    <m/>
    <m/>
    <m/>
    <m/>
    <m/>
    <n v="150"/>
    <m/>
    <m/>
    <m/>
    <n v="0"/>
    <n v="-150"/>
    <s v="Sem registo"/>
  </r>
  <r>
    <d v="2026-04-18T00:00:00"/>
    <x v="3"/>
    <m/>
    <m/>
    <m/>
    <n v="0"/>
    <n v="0"/>
    <n v="10"/>
    <n v="10"/>
    <m/>
    <m/>
    <m/>
    <m/>
    <m/>
    <m/>
    <m/>
    <s v="AGRIMIDACLORP1L"/>
    <m/>
    <m/>
    <m/>
    <s v="0513-0003"/>
    <s v="Paiva Abilio"/>
    <x v="3"/>
    <x v="75"/>
    <m/>
    <s v="Cachembe"/>
    <m/>
    <m/>
    <m/>
    <m/>
    <m/>
    <m/>
    <n v="847427048"/>
    <s v="Isabel Xavier"/>
    <n v="849336989"/>
    <m/>
    <m/>
    <m/>
    <m/>
    <m/>
    <m/>
    <m/>
    <m/>
    <m/>
    <m/>
    <m/>
    <m/>
    <m/>
    <m/>
    <m/>
    <m/>
    <m/>
    <n v="10"/>
    <m/>
    <m/>
    <m/>
    <n v="0"/>
    <n v="-10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513-0003"/>
    <s v="Paiva Abilio"/>
    <x v="3"/>
    <x v="75"/>
    <m/>
    <s v="Cachembe"/>
    <m/>
    <m/>
    <m/>
    <m/>
    <m/>
    <m/>
    <n v="847427048"/>
    <s v="Isabel Xavier"/>
    <n v="849336989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5"/>
    <n v="125"/>
    <m/>
    <m/>
    <m/>
    <m/>
    <m/>
    <m/>
    <m/>
    <s v="MXIXMILHOKG"/>
    <m/>
    <m/>
    <m/>
    <s v="0513-0003"/>
    <s v="Paiva Abilio"/>
    <x v="3"/>
    <x v="75"/>
    <m/>
    <s v="Cachembe"/>
    <m/>
    <m/>
    <m/>
    <m/>
    <m/>
    <m/>
    <n v="847427048"/>
    <s v="Isabel Xavier"/>
    <n v="849336989"/>
    <m/>
    <m/>
    <m/>
    <m/>
    <m/>
    <m/>
    <m/>
    <m/>
    <m/>
    <m/>
    <m/>
    <m/>
    <m/>
    <m/>
    <m/>
    <m/>
    <m/>
    <n v="125"/>
    <m/>
    <m/>
    <m/>
    <n v="0"/>
    <n v="-125"/>
    <s v="Sem registo"/>
  </r>
  <r>
    <d v="2026-04-18T00:00:00"/>
    <x v="2"/>
    <m/>
    <m/>
    <m/>
    <n v="0"/>
    <n v="0"/>
    <n v="200"/>
    <n v="200"/>
    <m/>
    <m/>
    <m/>
    <m/>
    <m/>
    <m/>
    <m/>
    <s v="SUSSACO"/>
    <m/>
    <m/>
    <m/>
    <s v="0513-0003"/>
    <s v="Paiva Abilio"/>
    <x v="3"/>
    <x v="75"/>
    <m/>
    <s v="Cachembe"/>
    <m/>
    <m/>
    <m/>
    <m/>
    <m/>
    <m/>
    <n v="847427048"/>
    <s v="Isabel Xavier"/>
    <n v="849336989"/>
    <m/>
    <m/>
    <m/>
    <m/>
    <m/>
    <m/>
    <m/>
    <m/>
    <m/>
    <m/>
    <m/>
    <m/>
    <m/>
    <m/>
    <m/>
    <m/>
    <m/>
    <n v="200"/>
    <m/>
    <m/>
    <m/>
    <n v="0"/>
    <n v="-20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513-0004"/>
    <s v="Side Cumbuio"/>
    <x v="3"/>
    <x v="75"/>
    <m/>
    <s v="Mufa"/>
    <m/>
    <m/>
    <m/>
    <m/>
    <m/>
    <m/>
    <n v="840129490"/>
    <s v="Isabel Xavier"/>
    <n v="849336989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0"/>
    <n v="10"/>
    <m/>
    <m/>
    <m/>
    <m/>
    <m/>
    <m/>
    <m/>
    <s v="AGRIFEMMA01L"/>
    <m/>
    <m/>
    <m/>
    <s v="0513-0004"/>
    <s v="Side Cumbuio"/>
    <x v="3"/>
    <x v="75"/>
    <m/>
    <s v="Mufa"/>
    <m/>
    <m/>
    <m/>
    <m/>
    <m/>
    <m/>
    <n v="840129490"/>
    <s v="Isabel Xavier"/>
    <n v="849336989"/>
    <m/>
    <m/>
    <m/>
    <m/>
    <m/>
    <m/>
    <m/>
    <m/>
    <m/>
    <m/>
    <m/>
    <m/>
    <m/>
    <m/>
    <m/>
    <m/>
    <m/>
    <n v="10"/>
    <m/>
    <m/>
    <m/>
    <n v="0"/>
    <n v="-10"/>
    <s v="Sem registo"/>
  </r>
  <r>
    <d v="2026-04-18T00:00:00"/>
    <x v="0"/>
    <m/>
    <m/>
    <m/>
    <n v="0"/>
    <n v="0"/>
    <n v="150"/>
    <n v="150"/>
    <m/>
    <m/>
    <m/>
    <m/>
    <m/>
    <m/>
    <m/>
    <s v="MXIXFEIJAOKG"/>
    <m/>
    <m/>
    <m/>
    <s v="0513-0004"/>
    <s v="Side Cumbuio"/>
    <x v="3"/>
    <x v="75"/>
    <m/>
    <s v="Mufa"/>
    <m/>
    <m/>
    <m/>
    <m/>
    <m/>
    <m/>
    <n v="840129490"/>
    <s v="Isabel Xavier"/>
    <n v="849336989"/>
    <m/>
    <m/>
    <m/>
    <m/>
    <m/>
    <m/>
    <m/>
    <m/>
    <m/>
    <m/>
    <m/>
    <m/>
    <m/>
    <m/>
    <m/>
    <m/>
    <m/>
    <n v="150"/>
    <m/>
    <m/>
    <m/>
    <n v="0"/>
    <n v="-150"/>
    <s v="Sem registo"/>
  </r>
  <r>
    <d v="2026-04-18T00:00:00"/>
    <x v="3"/>
    <m/>
    <m/>
    <m/>
    <n v="0"/>
    <n v="0"/>
    <n v="10"/>
    <n v="10"/>
    <m/>
    <m/>
    <m/>
    <m/>
    <m/>
    <m/>
    <m/>
    <s v="AGRIMIDACLORP1L"/>
    <m/>
    <m/>
    <m/>
    <s v="0513-0004"/>
    <s v="Side Cumbuio"/>
    <x v="3"/>
    <x v="75"/>
    <m/>
    <s v="Mufa"/>
    <m/>
    <m/>
    <m/>
    <m/>
    <m/>
    <m/>
    <n v="840129490"/>
    <s v="Isabel Xavier"/>
    <n v="849336989"/>
    <m/>
    <m/>
    <m/>
    <m/>
    <m/>
    <m/>
    <m/>
    <m/>
    <m/>
    <m/>
    <m/>
    <m/>
    <m/>
    <m/>
    <m/>
    <m/>
    <m/>
    <n v="10"/>
    <m/>
    <m/>
    <m/>
    <n v="0"/>
    <n v="-10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513-0004"/>
    <s v="Side Cumbuio"/>
    <x v="3"/>
    <x v="75"/>
    <m/>
    <s v="Mufa"/>
    <m/>
    <m/>
    <m/>
    <m/>
    <m/>
    <m/>
    <n v="840129490"/>
    <s v="Isabel Xavier"/>
    <n v="849336989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5"/>
    <n v="125"/>
    <m/>
    <m/>
    <m/>
    <m/>
    <m/>
    <m/>
    <m/>
    <s v="MXIXMILHOKG"/>
    <m/>
    <m/>
    <m/>
    <s v="0513-0004"/>
    <s v="Side Cumbuio"/>
    <x v="3"/>
    <x v="75"/>
    <m/>
    <s v="Mufa"/>
    <m/>
    <m/>
    <m/>
    <m/>
    <m/>
    <m/>
    <n v="840129490"/>
    <s v="Isabel Xavier"/>
    <n v="849336989"/>
    <m/>
    <m/>
    <m/>
    <m/>
    <m/>
    <m/>
    <m/>
    <m/>
    <m/>
    <m/>
    <m/>
    <m/>
    <m/>
    <m/>
    <m/>
    <m/>
    <m/>
    <n v="125"/>
    <m/>
    <m/>
    <m/>
    <n v="0"/>
    <n v="-125"/>
    <s v="Sem registo"/>
  </r>
  <r>
    <d v="2026-04-18T00:00:00"/>
    <x v="2"/>
    <m/>
    <m/>
    <m/>
    <n v="0"/>
    <n v="0"/>
    <n v="200"/>
    <n v="200"/>
    <m/>
    <m/>
    <m/>
    <m/>
    <m/>
    <m/>
    <m/>
    <s v="SUSSACO"/>
    <m/>
    <m/>
    <m/>
    <s v="0513-0004"/>
    <s v="Side Cumbuio"/>
    <x v="3"/>
    <x v="75"/>
    <m/>
    <s v="Mufa"/>
    <m/>
    <m/>
    <m/>
    <m/>
    <m/>
    <m/>
    <n v="840129490"/>
    <s v="Isabel Xavier"/>
    <n v="849336989"/>
    <m/>
    <m/>
    <m/>
    <m/>
    <m/>
    <m/>
    <m/>
    <m/>
    <m/>
    <m/>
    <m/>
    <m/>
    <m/>
    <m/>
    <m/>
    <m/>
    <m/>
    <n v="200"/>
    <m/>
    <m/>
    <m/>
    <n v="0"/>
    <n v="-20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513-0005"/>
    <s v="Victoria Alface"/>
    <x v="3"/>
    <x v="75"/>
    <m/>
    <s v="Cachembe"/>
    <m/>
    <m/>
    <m/>
    <m/>
    <m/>
    <m/>
    <n v="848279616"/>
    <s v="Isabel Xavier"/>
    <n v="849336989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0"/>
    <n v="10"/>
    <m/>
    <m/>
    <m/>
    <m/>
    <m/>
    <m/>
    <m/>
    <s v="AGRIFEMMA01L"/>
    <m/>
    <m/>
    <m/>
    <s v="0513-0005"/>
    <s v="Victoria Alface"/>
    <x v="3"/>
    <x v="75"/>
    <m/>
    <s v="Cachembe"/>
    <m/>
    <m/>
    <m/>
    <m/>
    <m/>
    <m/>
    <n v="848279616"/>
    <s v="Isabel Xavier"/>
    <n v="849336989"/>
    <m/>
    <m/>
    <m/>
    <m/>
    <m/>
    <m/>
    <m/>
    <m/>
    <m/>
    <m/>
    <m/>
    <m/>
    <m/>
    <m/>
    <m/>
    <m/>
    <m/>
    <n v="10"/>
    <m/>
    <m/>
    <m/>
    <n v="0"/>
    <n v="-10"/>
    <s v="Sem registo"/>
  </r>
  <r>
    <d v="2026-04-18T00:00:00"/>
    <x v="0"/>
    <m/>
    <m/>
    <m/>
    <n v="0"/>
    <n v="0"/>
    <n v="150"/>
    <n v="150"/>
    <m/>
    <m/>
    <m/>
    <m/>
    <m/>
    <m/>
    <m/>
    <s v="MXIXFEIJAOKG"/>
    <m/>
    <m/>
    <m/>
    <s v="0513-0005"/>
    <s v="Victoria Alface"/>
    <x v="3"/>
    <x v="75"/>
    <m/>
    <s v="Cachembe"/>
    <m/>
    <m/>
    <m/>
    <m/>
    <m/>
    <m/>
    <n v="848279616"/>
    <s v="Isabel Xavier"/>
    <n v="849336989"/>
    <m/>
    <m/>
    <m/>
    <m/>
    <m/>
    <m/>
    <m/>
    <m/>
    <m/>
    <m/>
    <m/>
    <m/>
    <m/>
    <m/>
    <m/>
    <m/>
    <m/>
    <n v="150"/>
    <m/>
    <m/>
    <m/>
    <n v="0"/>
    <n v="-150"/>
    <s v="Sem registo"/>
  </r>
  <r>
    <d v="2026-04-18T00:00:00"/>
    <x v="3"/>
    <m/>
    <m/>
    <m/>
    <n v="0"/>
    <n v="0"/>
    <n v="10"/>
    <n v="10"/>
    <m/>
    <m/>
    <m/>
    <m/>
    <m/>
    <m/>
    <m/>
    <s v="AGRIMIDACLORP1L"/>
    <m/>
    <m/>
    <m/>
    <s v="0513-0005"/>
    <s v="Victoria Alface"/>
    <x v="3"/>
    <x v="75"/>
    <m/>
    <s v="Cachembe"/>
    <m/>
    <m/>
    <m/>
    <m/>
    <m/>
    <m/>
    <n v="848279616"/>
    <s v="Isabel Xavier"/>
    <n v="849336989"/>
    <m/>
    <m/>
    <m/>
    <m/>
    <m/>
    <m/>
    <m/>
    <m/>
    <m/>
    <m/>
    <m/>
    <m/>
    <m/>
    <m/>
    <m/>
    <m/>
    <m/>
    <n v="10"/>
    <m/>
    <m/>
    <m/>
    <n v="0"/>
    <n v="-10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513-0005"/>
    <s v="Victoria Alface"/>
    <x v="3"/>
    <x v="75"/>
    <m/>
    <s v="Cachembe"/>
    <m/>
    <m/>
    <m/>
    <m/>
    <m/>
    <m/>
    <n v="848279616"/>
    <s v="Isabel Xavier"/>
    <n v="849336989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5"/>
    <n v="125"/>
    <m/>
    <m/>
    <m/>
    <m/>
    <m/>
    <m/>
    <m/>
    <s v="MXIXMILHOKG"/>
    <m/>
    <m/>
    <m/>
    <s v="0513-0005"/>
    <s v="Victoria Alface"/>
    <x v="3"/>
    <x v="75"/>
    <m/>
    <s v="Cachembe"/>
    <m/>
    <m/>
    <m/>
    <m/>
    <m/>
    <m/>
    <n v="848279616"/>
    <s v="Isabel Xavier"/>
    <n v="849336989"/>
    <m/>
    <m/>
    <m/>
    <m/>
    <m/>
    <m/>
    <m/>
    <m/>
    <m/>
    <m/>
    <m/>
    <m/>
    <m/>
    <m/>
    <m/>
    <m/>
    <m/>
    <n v="125"/>
    <m/>
    <m/>
    <m/>
    <n v="0"/>
    <n v="-125"/>
    <s v="Sem registo"/>
  </r>
  <r>
    <d v="2026-04-18T00:00:00"/>
    <x v="2"/>
    <m/>
    <m/>
    <m/>
    <n v="0"/>
    <n v="0"/>
    <n v="200"/>
    <n v="200"/>
    <m/>
    <m/>
    <m/>
    <m/>
    <m/>
    <m/>
    <m/>
    <s v="SUSSACO"/>
    <m/>
    <m/>
    <m/>
    <s v="0513-0005"/>
    <s v="Victoria Alface"/>
    <x v="3"/>
    <x v="75"/>
    <m/>
    <s v="Cachembe"/>
    <m/>
    <m/>
    <m/>
    <m/>
    <m/>
    <m/>
    <n v="848279616"/>
    <s v="Isabel Xavier"/>
    <n v="849336989"/>
    <m/>
    <m/>
    <m/>
    <m/>
    <m/>
    <m/>
    <m/>
    <m/>
    <m/>
    <m/>
    <m/>
    <m/>
    <m/>
    <m/>
    <m/>
    <m/>
    <m/>
    <n v="200"/>
    <m/>
    <m/>
    <m/>
    <n v="0"/>
    <n v="-20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514-0001"/>
    <s v="Almiro António Aleque"/>
    <x v="3"/>
    <x v="76"/>
    <m/>
    <s v="Malowera"/>
    <m/>
    <m/>
    <m/>
    <m/>
    <m/>
    <m/>
    <n v="865133516"/>
    <s v="Endro P.A Vicente"/>
    <n v="876440285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5"/>
    <n v="5"/>
    <m/>
    <m/>
    <m/>
    <m/>
    <m/>
    <m/>
    <m/>
    <s v="AGRIFEMMA01L"/>
    <m/>
    <m/>
    <m/>
    <s v="0514-0001"/>
    <s v="Almiro António Aleque"/>
    <x v="3"/>
    <x v="76"/>
    <m/>
    <s v="Malowera"/>
    <m/>
    <m/>
    <m/>
    <m/>
    <m/>
    <m/>
    <n v="865133516"/>
    <s v="Endro P.A Vicente"/>
    <n v="876440285"/>
    <m/>
    <m/>
    <m/>
    <m/>
    <m/>
    <m/>
    <m/>
    <m/>
    <m/>
    <m/>
    <m/>
    <m/>
    <m/>
    <m/>
    <m/>
    <m/>
    <m/>
    <n v="5"/>
    <m/>
    <m/>
    <m/>
    <n v="0"/>
    <n v="-5"/>
    <s v="Sem registo"/>
  </r>
  <r>
    <d v="2026-04-18T00:00:00"/>
    <x v="0"/>
    <m/>
    <m/>
    <m/>
    <n v="0"/>
    <n v="0"/>
    <n v="75"/>
    <n v="75"/>
    <m/>
    <m/>
    <m/>
    <m/>
    <m/>
    <m/>
    <m/>
    <s v="MXIXFEIJAOKG"/>
    <m/>
    <m/>
    <m/>
    <s v="0514-0001"/>
    <s v="Almiro António Aleque"/>
    <x v="3"/>
    <x v="76"/>
    <m/>
    <s v="Malowera"/>
    <m/>
    <m/>
    <m/>
    <m/>
    <m/>
    <m/>
    <n v="865133516"/>
    <s v="Endro P.A Vicente"/>
    <n v="876440285"/>
    <m/>
    <m/>
    <m/>
    <m/>
    <m/>
    <m/>
    <m/>
    <m/>
    <m/>
    <m/>
    <m/>
    <m/>
    <m/>
    <m/>
    <m/>
    <m/>
    <m/>
    <n v="75"/>
    <m/>
    <m/>
    <m/>
    <n v="0"/>
    <n v="-75"/>
    <s v="Sem registo"/>
  </r>
  <r>
    <d v="2026-04-18T00:00:00"/>
    <x v="3"/>
    <m/>
    <m/>
    <m/>
    <n v="0"/>
    <n v="0"/>
    <n v="5"/>
    <n v="5"/>
    <m/>
    <m/>
    <m/>
    <m/>
    <m/>
    <m/>
    <m/>
    <s v="AGRIMIDACLORP1L"/>
    <m/>
    <m/>
    <m/>
    <s v="0514-0001"/>
    <s v="Almiro António Aleque"/>
    <x v="3"/>
    <x v="76"/>
    <m/>
    <s v="Malowera"/>
    <m/>
    <m/>
    <m/>
    <m/>
    <m/>
    <m/>
    <n v="865133516"/>
    <s v="Endro P.A Vicente"/>
    <n v="876440285"/>
    <m/>
    <m/>
    <m/>
    <m/>
    <m/>
    <m/>
    <m/>
    <m/>
    <m/>
    <m/>
    <m/>
    <m/>
    <m/>
    <m/>
    <m/>
    <m/>
    <m/>
    <n v="5"/>
    <m/>
    <m/>
    <m/>
    <n v="0"/>
    <n v="-5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514-0001"/>
    <s v="Almiro António Aleque"/>
    <x v="3"/>
    <x v="76"/>
    <m/>
    <s v="Malowera"/>
    <m/>
    <m/>
    <m/>
    <m/>
    <m/>
    <m/>
    <n v="865133516"/>
    <s v="Endro P.A Vicente"/>
    <n v="876440285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62.5"/>
    <n v="62.5"/>
    <m/>
    <m/>
    <m/>
    <m/>
    <m/>
    <m/>
    <m/>
    <s v="MXIXMILHOKG"/>
    <m/>
    <m/>
    <m/>
    <s v="0514-0001"/>
    <s v="Almiro António Aleque"/>
    <x v="3"/>
    <x v="76"/>
    <m/>
    <s v="Malowera"/>
    <m/>
    <m/>
    <m/>
    <m/>
    <m/>
    <m/>
    <n v="865133516"/>
    <s v="Endro P.A Vicente"/>
    <n v="876440285"/>
    <m/>
    <m/>
    <m/>
    <m/>
    <m/>
    <m/>
    <m/>
    <m/>
    <m/>
    <m/>
    <m/>
    <m/>
    <m/>
    <m/>
    <m/>
    <m/>
    <m/>
    <n v="62.5"/>
    <m/>
    <m/>
    <m/>
    <n v="0"/>
    <n v="-62.5"/>
    <s v="Sem registo"/>
  </r>
  <r>
    <d v="2026-04-18T00:00:00"/>
    <x v="2"/>
    <m/>
    <m/>
    <m/>
    <n v="0"/>
    <n v="0"/>
    <n v="100"/>
    <n v="100"/>
    <m/>
    <m/>
    <m/>
    <m/>
    <m/>
    <m/>
    <m/>
    <s v="SUSSACO"/>
    <m/>
    <m/>
    <m/>
    <s v="0514-0001"/>
    <s v="Almiro António Aleque"/>
    <x v="3"/>
    <x v="76"/>
    <m/>
    <s v="Malowera"/>
    <m/>
    <m/>
    <m/>
    <m/>
    <m/>
    <m/>
    <n v="865133516"/>
    <s v="Endro P.A Vicente"/>
    <n v="876440285"/>
    <m/>
    <m/>
    <m/>
    <m/>
    <m/>
    <m/>
    <m/>
    <m/>
    <m/>
    <m/>
    <m/>
    <m/>
    <m/>
    <m/>
    <m/>
    <m/>
    <m/>
    <n v="100"/>
    <m/>
    <m/>
    <m/>
    <n v="0"/>
    <n v="-10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514-0002"/>
    <s v="Chone Matias Chacumalane"/>
    <x v="3"/>
    <x v="76"/>
    <m/>
    <s v="Chipumgu"/>
    <m/>
    <m/>
    <m/>
    <m/>
    <m/>
    <m/>
    <n v="867663502"/>
    <s v="Endro P.A Vicente"/>
    <n v="876440285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0"/>
    <n v="10"/>
    <m/>
    <m/>
    <m/>
    <m/>
    <m/>
    <m/>
    <m/>
    <s v="AGRIFEMMA01L"/>
    <m/>
    <m/>
    <m/>
    <s v="0514-0002"/>
    <s v="Chone Matias Chacumalane"/>
    <x v="3"/>
    <x v="76"/>
    <m/>
    <s v="Chipumgu"/>
    <m/>
    <m/>
    <m/>
    <m/>
    <m/>
    <m/>
    <n v="867663502"/>
    <s v="Endro P.A Vicente"/>
    <n v="876440285"/>
    <m/>
    <m/>
    <m/>
    <m/>
    <m/>
    <m/>
    <m/>
    <m/>
    <m/>
    <m/>
    <m/>
    <m/>
    <m/>
    <m/>
    <m/>
    <m/>
    <m/>
    <n v="10"/>
    <m/>
    <m/>
    <m/>
    <n v="0"/>
    <n v="-10"/>
    <s v="Sem registo"/>
  </r>
  <r>
    <d v="2026-04-18T00:00:00"/>
    <x v="0"/>
    <m/>
    <m/>
    <m/>
    <n v="0"/>
    <n v="0"/>
    <n v="150"/>
    <n v="150"/>
    <m/>
    <m/>
    <m/>
    <m/>
    <m/>
    <m/>
    <m/>
    <s v="MXIXFEIJAOKG"/>
    <m/>
    <m/>
    <m/>
    <s v="0514-0002"/>
    <s v="Chone Matias Chacumalane"/>
    <x v="3"/>
    <x v="76"/>
    <m/>
    <s v="Chipumgu"/>
    <m/>
    <m/>
    <m/>
    <m/>
    <m/>
    <m/>
    <n v="867663502"/>
    <s v="Endro P.A Vicente"/>
    <n v="876440285"/>
    <m/>
    <m/>
    <m/>
    <m/>
    <m/>
    <m/>
    <m/>
    <m/>
    <m/>
    <m/>
    <m/>
    <m/>
    <m/>
    <m/>
    <m/>
    <m/>
    <m/>
    <n v="150"/>
    <m/>
    <m/>
    <m/>
    <n v="0"/>
    <n v="-150"/>
    <s v="Sem registo"/>
  </r>
  <r>
    <d v="2026-04-18T00:00:00"/>
    <x v="3"/>
    <m/>
    <m/>
    <m/>
    <n v="0"/>
    <n v="0"/>
    <n v="10"/>
    <n v="10"/>
    <m/>
    <m/>
    <m/>
    <m/>
    <m/>
    <m/>
    <m/>
    <s v="AGRIMIDACLORP1L"/>
    <m/>
    <m/>
    <m/>
    <s v="0514-0002"/>
    <s v="Chone Matias Chacumalane"/>
    <x v="3"/>
    <x v="76"/>
    <m/>
    <s v="Chipumgu"/>
    <m/>
    <m/>
    <m/>
    <m/>
    <m/>
    <m/>
    <n v="867663502"/>
    <s v="Endro P.A Vicente"/>
    <n v="876440285"/>
    <m/>
    <m/>
    <m/>
    <m/>
    <m/>
    <m/>
    <m/>
    <m/>
    <m/>
    <m/>
    <m/>
    <m/>
    <m/>
    <m/>
    <m/>
    <m/>
    <m/>
    <n v="10"/>
    <m/>
    <m/>
    <m/>
    <n v="0"/>
    <n v="-10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514-0002"/>
    <s v="Chone Matias Chacumalane"/>
    <x v="3"/>
    <x v="76"/>
    <m/>
    <s v="Chipumgu"/>
    <m/>
    <m/>
    <m/>
    <m/>
    <m/>
    <m/>
    <n v="867663502"/>
    <s v="Endro P.A Vicente"/>
    <n v="876440285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5"/>
    <n v="125"/>
    <m/>
    <m/>
    <m/>
    <m/>
    <m/>
    <m/>
    <m/>
    <s v="MXIXMILHOKG"/>
    <m/>
    <m/>
    <m/>
    <s v="0514-0002"/>
    <s v="Chone Matias Chacumalane"/>
    <x v="3"/>
    <x v="76"/>
    <m/>
    <s v="Chipumgu"/>
    <m/>
    <m/>
    <m/>
    <m/>
    <m/>
    <m/>
    <n v="867663502"/>
    <s v="Endro P.A Vicente"/>
    <n v="876440285"/>
    <m/>
    <m/>
    <m/>
    <m/>
    <m/>
    <m/>
    <m/>
    <m/>
    <m/>
    <m/>
    <m/>
    <m/>
    <m/>
    <m/>
    <m/>
    <m/>
    <m/>
    <n v="125"/>
    <m/>
    <m/>
    <m/>
    <n v="0"/>
    <n v="-125"/>
    <s v="Sem registo"/>
  </r>
  <r>
    <d v="2026-04-18T00:00:00"/>
    <x v="2"/>
    <m/>
    <m/>
    <m/>
    <n v="0"/>
    <n v="0"/>
    <n v="200"/>
    <n v="200"/>
    <m/>
    <m/>
    <m/>
    <m/>
    <m/>
    <m/>
    <m/>
    <s v="SUSSACO"/>
    <m/>
    <m/>
    <m/>
    <s v="0514-0002"/>
    <s v="Chone Matias Chacumalane"/>
    <x v="3"/>
    <x v="76"/>
    <m/>
    <s v="Chipumgu"/>
    <m/>
    <m/>
    <m/>
    <m/>
    <m/>
    <m/>
    <n v="867663502"/>
    <s v="Endro P.A Vicente"/>
    <n v="876440285"/>
    <m/>
    <m/>
    <m/>
    <m/>
    <m/>
    <m/>
    <m/>
    <m/>
    <m/>
    <m/>
    <m/>
    <m/>
    <m/>
    <m/>
    <m/>
    <m/>
    <m/>
    <n v="200"/>
    <m/>
    <m/>
    <m/>
    <n v="0"/>
    <n v="-20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514-0003"/>
    <s v="Flora Atiana Manteiga"/>
    <x v="3"/>
    <x v="76"/>
    <m/>
    <s v="Fingoe"/>
    <m/>
    <m/>
    <m/>
    <m/>
    <m/>
    <m/>
    <n v="868993740"/>
    <s v="Endro P.A Vicente"/>
    <n v="876440285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20"/>
    <n v="20"/>
    <m/>
    <m/>
    <m/>
    <m/>
    <m/>
    <m/>
    <m/>
    <s v="AGRIFEMMA01L"/>
    <m/>
    <m/>
    <m/>
    <s v="0514-0003"/>
    <s v="Flora Atiana Manteiga"/>
    <x v="3"/>
    <x v="76"/>
    <m/>
    <s v="Fingoe"/>
    <m/>
    <m/>
    <m/>
    <m/>
    <m/>
    <m/>
    <n v="868993740"/>
    <s v="Endro P.A Vicente"/>
    <n v="876440285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0"/>
    <m/>
    <m/>
    <m/>
    <n v="0"/>
    <n v="0"/>
    <n v="300"/>
    <n v="300"/>
    <m/>
    <m/>
    <m/>
    <m/>
    <m/>
    <m/>
    <m/>
    <s v="MXIXFEIJAOKG"/>
    <m/>
    <m/>
    <m/>
    <s v="0514-0003"/>
    <s v="Flora Atiana Manteiga"/>
    <x v="3"/>
    <x v="76"/>
    <m/>
    <s v="Fingoe"/>
    <m/>
    <m/>
    <m/>
    <m/>
    <m/>
    <m/>
    <n v="868993740"/>
    <s v="Endro P.A Vicente"/>
    <n v="876440285"/>
    <m/>
    <m/>
    <m/>
    <m/>
    <m/>
    <m/>
    <m/>
    <m/>
    <m/>
    <m/>
    <m/>
    <m/>
    <m/>
    <m/>
    <m/>
    <m/>
    <m/>
    <n v="300"/>
    <m/>
    <m/>
    <m/>
    <n v="0"/>
    <n v="-300"/>
    <s v="Sem registo"/>
  </r>
  <r>
    <d v="2026-04-18T00:00:00"/>
    <x v="3"/>
    <m/>
    <m/>
    <m/>
    <n v="0"/>
    <n v="0"/>
    <n v="20"/>
    <n v="20"/>
    <m/>
    <m/>
    <m/>
    <m/>
    <m/>
    <m/>
    <m/>
    <s v="AGRIMIDACLORP1L"/>
    <m/>
    <m/>
    <m/>
    <s v="0514-0003"/>
    <s v="Flora Atiana Manteiga"/>
    <x v="3"/>
    <x v="76"/>
    <m/>
    <s v="Fingoe"/>
    <m/>
    <m/>
    <m/>
    <m/>
    <m/>
    <m/>
    <n v="868993740"/>
    <s v="Endro P.A Vicente"/>
    <n v="876440285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514-0003"/>
    <s v="Flora Atiana Manteiga"/>
    <x v="3"/>
    <x v="76"/>
    <m/>
    <s v="Fingoe"/>
    <m/>
    <m/>
    <m/>
    <m/>
    <m/>
    <m/>
    <n v="868993740"/>
    <s v="Endro P.A Vicente"/>
    <n v="876440285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250"/>
    <n v="250"/>
    <m/>
    <m/>
    <m/>
    <m/>
    <m/>
    <m/>
    <m/>
    <s v="MXIXMILHOKG"/>
    <m/>
    <m/>
    <m/>
    <s v="0514-0003"/>
    <s v="Flora Atiana Manteiga"/>
    <x v="3"/>
    <x v="76"/>
    <m/>
    <s v="Fingoe"/>
    <m/>
    <m/>
    <m/>
    <m/>
    <m/>
    <m/>
    <n v="868993740"/>
    <s v="Endro P.A Vicente"/>
    <n v="876440285"/>
    <m/>
    <m/>
    <m/>
    <m/>
    <m/>
    <m/>
    <m/>
    <m/>
    <m/>
    <m/>
    <m/>
    <m/>
    <m/>
    <m/>
    <m/>
    <m/>
    <m/>
    <n v="250"/>
    <m/>
    <m/>
    <m/>
    <n v="0"/>
    <n v="-250"/>
    <s v="Sem registo"/>
  </r>
  <r>
    <d v="2026-04-18T00:00:00"/>
    <x v="2"/>
    <m/>
    <m/>
    <m/>
    <n v="0"/>
    <n v="0"/>
    <n v="400"/>
    <n v="400"/>
    <m/>
    <m/>
    <m/>
    <m/>
    <m/>
    <m/>
    <m/>
    <s v="SUSSACO"/>
    <m/>
    <m/>
    <m/>
    <s v="0514-0003"/>
    <s v="Flora Atiana Manteiga"/>
    <x v="3"/>
    <x v="76"/>
    <m/>
    <s v="Fingoe"/>
    <m/>
    <m/>
    <m/>
    <m/>
    <m/>
    <m/>
    <n v="868993740"/>
    <s v="Endro P.A Vicente"/>
    <n v="876440285"/>
    <m/>
    <m/>
    <m/>
    <m/>
    <m/>
    <m/>
    <m/>
    <m/>
    <m/>
    <m/>
    <m/>
    <m/>
    <m/>
    <m/>
    <m/>
    <m/>
    <m/>
    <n v="400"/>
    <m/>
    <m/>
    <m/>
    <n v="0"/>
    <n v="-40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514-0004"/>
    <s v="Neto Narcisa Jacinto António"/>
    <x v="3"/>
    <x v="76"/>
    <m/>
    <s v="Malowera"/>
    <m/>
    <m/>
    <m/>
    <m/>
    <m/>
    <m/>
    <n v="869087380"/>
    <s v="Endro P.A Vicente"/>
    <n v="876440285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5"/>
    <n v="5"/>
    <m/>
    <m/>
    <m/>
    <m/>
    <m/>
    <m/>
    <m/>
    <s v="AGRIFEMMA01L"/>
    <m/>
    <m/>
    <m/>
    <s v="0514-0004"/>
    <s v="Neto Narcisa Jacinto António"/>
    <x v="3"/>
    <x v="76"/>
    <m/>
    <s v="Malowera"/>
    <m/>
    <m/>
    <m/>
    <m/>
    <m/>
    <m/>
    <n v="869087380"/>
    <s v="Endro P.A Vicente"/>
    <n v="876440285"/>
    <m/>
    <m/>
    <m/>
    <m/>
    <m/>
    <m/>
    <m/>
    <m/>
    <m/>
    <m/>
    <m/>
    <m/>
    <m/>
    <m/>
    <m/>
    <m/>
    <m/>
    <n v="5"/>
    <m/>
    <m/>
    <m/>
    <n v="0"/>
    <n v="-5"/>
    <s v="Sem registo"/>
  </r>
  <r>
    <d v="2026-04-18T00:00:00"/>
    <x v="0"/>
    <m/>
    <m/>
    <m/>
    <n v="0"/>
    <n v="0"/>
    <n v="75"/>
    <n v="75"/>
    <m/>
    <m/>
    <m/>
    <m/>
    <m/>
    <m/>
    <m/>
    <s v="MXIXFEIJAOKG"/>
    <m/>
    <m/>
    <m/>
    <s v="0514-0004"/>
    <s v="Neto Narcisa Jacinto António"/>
    <x v="3"/>
    <x v="76"/>
    <m/>
    <s v="Malowera"/>
    <m/>
    <m/>
    <m/>
    <m/>
    <m/>
    <m/>
    <n v="869087380"/>
    <s v="Endro P.A Vicente"/>
    <n v="876440285"/>
    <m/>
    <m/>
    <m/>
    <m/>
    <m/>
    <m/>
    <m/>
    <m/>
    <m/>
    <m/>
    <m/>
    <m/>
    <m/>
    <m/>
    <m/>
    <m/>
    <m/>
    <n v="75"/>
    <m/>
    <m/>
    <m/>
    <n v="0"/>
    <n v="-75"/>
    <s v="Sem registo"/>
  </r>
  <r>
    <d v="2026-04-18T00:00:00"/>
    <x v="3"/>
    <m/>
    <m/>
    <m/>
    <n v="0"/>
    <n v="0"/>
    <n v="5"/>
    <n v="5"/>
    <m/>
    <m/>
    <m/>
    <m/>
    <m/>
    <m/>
    <m/>
    <s v="AGRIMIDACLORP1L"/>
    <m/>
    <m/>
    <m/>
    <s v="0514-0004"/>
    <s v="Neto Narcisa Jacinto António"/>
    <x v="3"/>
    <x v="76"/>
    <m/>
    <s v="Malowera"/>
    <m/>
    <m/>
    <m/>
    <m/>
    <m/>
    <m/>
    <n v="869087380"/>
    <s v="Endro P.A Vicente"/>
    <n v="876440285"/>
    <m/>
    <m/>
    <m/>
    <m/>
    <m/>
    <m/>
    <m/>
    <m/>
    <m/>
    <m/>
    <m/>
    <m/>
    <m/>
    <m/>
    <m/>
    <m/>
    <m/>
    <n v="5"/>
    <m/>
    <m/>
    <m/>
    <n v="0"/>
    <n v="-5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514-0004"/>
    <s v="Neto Narcisa Jacinto António"/>
    <x v="3"/>
    <x v="76"/>
    <m/>
    <s v="Malowera"/>
    <m/>
    <m/>
    <m/>
    <m/>
    <m/>
    <m/>
    <n v="869087380"/>
    <s v="Endro P.A Vicente"/>
    <n v="876440285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62.5"/>
    <n v="62.5"/>
    <m/>
    <m/>
    <m/>
    <m/>
    <m/>
    <m/>
    <m/>
    <s v="MXIXMILHOKG"/>
    <m/>
    <m/>
    <m/>
    <s v="0514-0004"/>
    <s v="Neto Narcisa Jacinto António"/>
    <x v="3"/>
    <x v="76"/>
    <m/>
    <s v="Malowera"/>
    <m/>
    <m/>
    <m/>
    <m/>
    <m/>
    <m/>
    <n v="869087380"/>
    <s v="Endro P.A Vicente"/>
    <n v="876440285"/>
    <m/>
    <m/>
    <m/>
    <m/>
    <m/>
    <m/>
    <m/>
    <m/>
    <m/>
    <m/>
    <m/>
    <m/>
    <m/>
    <m/>
    <m/>
    <m/>
    <m/>
    <n v="62.5"/>
    <m/>
    <m/>
    <m/>
    <n v="0"/>
    <n v="-62.5"/>
    <s v="Sem registo"/>
  </r>
  <r>
    <d v="2026-04-18T00:00:00"/>
    <x v="2"/>
    <m/>
    <m/>
    <m/>
    <n v="0"/>
    <n v="0"/>
    <n v="100"/>
    <n v="100"/>
    <m/>
    <m/>
    <m/>
    <m/>
    <m/>
    <m/>
    <m/>
    <s v="SUSSACO"/>
    <m/>
    <m/>
    <m/>
    <s v="0514-0004"/>
    <s v="Neto Narcisa Jacinto António"/>
    <x v="3"/>
    <x v="76"/>
    <m/>
    <s v="Malowera"/>
    <m/>
    <m/>
    <m/>
    <m/>
    <m/>
    <m/>
    <n v="869087380"/>
    <s v="Endro P.A Vicente"/>
    <n v="876440285"/>
    <m/>
    <m/>
    <m/>
    <m/>
    <m/>
    <m/>
    <m/>
    <m/>
    <m/>
    <m/>
    <m/>
    <m/>
    <m/>
    <m/>
    <m/>
    <m/>
    <m/>
    <n v="100"/>
    <m/>
    <m/>
    <m/>
    <n v="0"/>
    <n v="-10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514-0005"/>
    <s v="Timotio Clementino Daniel"/>
    <x v="3"/>
    <x v="76"/>
    <m/>
    <s v="Uncanha"/>
    <m/>
    <m/>
    <m/>
    <m/>
    <m/>
    <m/>
    <n v="879205324"/>
    <s v="Endro P.A Vicente"/>
    <n v="876440285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0"/>
    <n v="10"/>
    <m/>
    <m/>
    <m/>
    <m/>
    <m/>
    <m/>
    <m/>
    <s v="AGRIFEMMA01L"/>
    <m/>
    <m/>
    <m/>
    <s v="0514-0005"/>
    <s v="Timotio Clementino Daniel"/>
    <x v="3"/>
    <x v="76"/>
    <m/>
    <s v="Uncanha"/>
    <m/>
    <m/>
    <m/>
    <m/>
    <m/>
    <m/>
    <n v="879205324"/>
    <s v="Endro P.A Vicente"/>
    <n v="876440285"/>
    <m/>
    <m/>
    <m/>
    <m/>
    <m/>
    <m/>
    <m/>
    <m/>
    <m/>
    <m/>
    <m/>
    <m/>
    <m/>
    <m/>
    <m/>
    <m/>
    <m/>
    <n v="10"/>
    <m/>
    <m/>
    <m/>
    <n v="0"/>
    <n v="-10"/>
    <s v="Sem registo"/>
  </r>
  <r>
    <d v="2026-04-18T00:00:00"/>
    <x v="0"/>
    <m/>
    <m/>
    <m/>
    <n v="0"/>
    <n v="0"/>
    <n v="150"/>
    <n v="150"/>
    <m/>
    <m/>
    <m/>
    <m/>
    <m/>
    <m/>
    <m/>
    <s v="MXIXFEIJAOKG"/>
    <m/>
    <m/>
    <m/>
    <s v="0514-0005"/>
    <s v="Timotio Clementino Daniel"/>
    <x v="3"/>
    <x v="76"/>
    <m/>
    <s v="Uncanha"/>
    <m/>
    <m/>
    <m/>
    <m/>
    <m/>
    <m/>
    <n v="879205324"/>
    <s v="Endro P.A Vicente"/>
    <n v="876440285"/>
    <m/>
    <m/>
    <m/>
    <m/>
    <m/>
    <m/>
    <m/>
    <m/>
    <m/>
    <m/>
    <m/>
    <m/>
    <m/>
    <m/>
    <m/>
    <m/>
    <m/>
    <n v="150"/>
    <m/>
    <m/>
    <m/>
    <n v="0"/>
    <n v="-150"/>
    <s v="Sem registo"/>
  </r>
  <r>
    <d v="2026-04-18T00:00:00"/>
    <x v="3"/>
    <m/>
    <m/>
    <m/>
    <n v="0"/>
    <n v="0"/>
    <n v="10"/>
    <n v="10"/>
    <m/>
    <m/>
    <m/>
    <m/>
    <m/>
    <m/>
    <m/>
    <s v="AGRIMIDACLORP1L"/>
    <m/>
    <m/>
    <m/>
    <s v="0514-0005"/>
    <s v="Timotio Clementino Daniel"/>
    <x v="3"/>
    <x v="76"/>
    <m/>
    <s v="Uncanha"/>
    <m/>
    <m/>
    <m/>
    <m/>
    <m/>
    <m/>
    <n v="879205324"/>
    <s v="Endro P.A Vicente"/>
    <n v="876440285"/>
    <m/>
    <m/>
    <m/>
    <m/>
    <m/>
    <m/>
    <m/>
    <m/>
    <m/>
    <m/>
    <m/>
    <m/>
    <m/>
    <m/>
    <m/>
    <m/>
    <m/>
    <n v="10"/>
    <m/>
    <m/>
    <m/>
    <n v="0"/>
    <n v="-10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514-0005"/>
    <s v="Timotio Clementino Daniel"/>
    <x v="3"/>
    <x v="76"/>
    <m/>
    <s v="Uncanha"/>
    <m/>
    <m/>
    <m/>
    <m/>
    <m/>
    <m/>
    <n v="879205324"/>
    <s v="Endro P.A Vicente"/>
    <n v="876440285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5"/>
    <n v="125"/>
    <m/>
    <m/>
    <m/>
    <m/>
    <m/>
    <m/>
    <m/>
    <s v="MXIXMILHOKG"/>
    <m/>
    <m/>
    <m/>
    <s v="0514-0005"/>
    <s v="Timotio Clementino Daniel"/>
    <x v="3"/>
    <x v="76"/>
    <m/>
    <s v="Uncanha"/>
    <m/>
    <m/>
    <m/>
    <m/>
    <m/>
    <m/>
    <n v="879205324"/>
    <s v="Endro P.A Vicente"/>
    <n v="876440285"/>
    <m/>
    <m/>
    <m/>
    <m/>
    <m/>
    <m/>
    <m/>
    <m/>
    <m/>
    <m/>
    <m/>
    <m/>
    <m/>
    <m/>
    <m/>
    <m/>
    <m/>
    <n v="125"/>
    <m/>
    <m/>
    <m/>
    <n v="0"/>
    <n v="-125"/>
    <s v="Sem registo"/>
  </r>
  <r>
    <d v="2026-04-18T00:00:00"/>
    <x v="2"/>
    <m/>
    <m/>
    <m/>
    <n v="0"/>
    <n v="0"/>
    <n v="200"/>
    <n v="200"/>
    <m/>
    <m/>
    <m/>
    <m/>
    <m/>
    <m/>
    <m/>
    <s v="SUSSACO"/>
    <m/>
    <m/>
    <m/>
    <s v="0514-0005"/>
    <s v="Timotio Clementino Daniel"/>
    <x v="3"/>
    <x v="76"/>
    <m/>
    <s v="Uncanha"/>
    <m/>
    <m/>
    <m/>
    <m/>
    <m/>
    <m/>
    <n v="879205324"/>
    <s v="Endro P.A Vicente"/>
    <n v="876440285"/>
    <m/>
    <m/>
    <m/>
    <m/>
    <m/>
    <m/>
    <m/>
    <m/>
    <m/>
    <m/>
    <m/>
    <m/>
    <m/>
    <m/>
    <m/>
    <m/>
    <m/>
    <n v="200"/>
    <m/>
    <m/>
    <m/>
    <n v="0"/>
    <n v="-20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506-0004"/>
    <s v="Alberto Herculano"/>
    <x v="3"/>
    <x v="16"/>
    <m/>
    <s v="Samoa"/>
    <m/>
    <m/>
    <m/>
    <m/>
    <m/>
    <m/>
    <n v="863870302"/>
    <s v="Bernardo Xavier Jojo"/>
    <n v="865438512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00"/>
    <n v="100"/>
    <m/>
    <m/>
    <m/>
    <m/>
    <m/>
    <m/>
    <m/>
    <s v="AGRIFEMMA01L"/>
    <m/>
    <m/>
    <m/>
    <s v="0506-0004"/>
    <s v="Alberto Herculano"/>
    <x v="3"/>
    <x v="16"/>
    <m/>
    <s v="Samoa"/>
    <m/>
    <m/>
    <m/>
    <m/>
    <m/>
    <m/>
    <n v="863870302"/>
    <s v="Bernardo Xavier Jojo"/>
    <n v="865438512"/>
    <m/>
    <m/>
    <m/>
    <m/>
    <m/>
    <m/>
    <m/>
    <m/>
    <m/>
    <m/>
    <m/>
    <m/>
    <m/>
    <m/>
    <m/>
    <m/>
    <m/>
    <n v="100"/>
    <m/>
    <m/>
    <m/>
    <n v="0"/>
    <n v="-100"/>
    <s v="Sem registo"/>
  </r>
  <r>
    <d v="2026-04-18T00:00:00"/>
    <x v="0"/>
    <m/>
    <m/>
    <m/>
    <n v="0"/>
    <n v="0"/>
    <n v="1500"/>
    <n v="1500"/>
    <m/>
    <m/>
    <m/>
    <m/>
    <m/>
    <m/>
    <m/>
    <s v="MXIXFEIJAOKG"/>
    <m/>
    <m/>
    <m/>
    <s v="0506-0004"/>
    <s v="Alberto Herculano"/>
    <x v="3"/>
    <x v="16"/>
    <m/>
    <s v="Samoa"/>
    <m/>
    <m/>
    <m/>
    <m/>
    <m/>
    <m/>
    <n v="863870302"/>
    <s v="Bernardo Xavier Jojo"/>
    <n v="865438512"/>
    <m/>
    <m/>
    <m/>
    <m/>
    <m/>
    <m/>
    <m/>
    <m/>
    <m/>
    <m/>
    <m/>
    <m/>
    <m/>
    <m/>
    <m/>
    <m/>
    <m/>
    <n v="1500"/>
    <m/>
    <m/>
    <m/>
    <n v="0"/>
    <n v="-1500"/>
    <s v="Sem registo"/>
  </r>
  <r>
    <d v="2026-04-18T00:00:00"/>
    <x v="3"/>
    <m/>
    <m/>
    <m/>
    <n v="0"/>
    <n v="0"/>
    <n v="100"/>
    <n v="100"/>
    <m/>
    <m/>
    <m/>
    <m/>
    <m/>
    <m/>
    <m/>
    <s v="AGRIMIDACLORP1L"/>
    <m/>
    <m/>
    <m/>
    <s v="0506-0004"/>
    <s v="Alberto Herculano"/>
    <x v="3"/>
    <x v="16"/>
    <m/>
    <s v="Samoa"/>
    <m/>
    <m/>
    <m/>
    <m/>
    <m/>
    <m/>
    <n v="863870302"/>
    <s v="Bernardo Xavier Jojo"/>
    <n v="865438512"/>
    <m/>
    <m/>
    <m/>
    <m/>
    <m/>
    <m/>
    <m/>
    <m/>
    <m/>
    <m/>
    <m/>
    <m/>
    <m/>
    <m/>
    <m/>
    <m/>
    <m/>
    <n v="100"/>
    <m/>
    <m/>
    <m/>
    <n v="0"/>
    <n v="-100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506-0004"/>
    <s v="Alberto Herculano"/>
    <x v="3"/>
    <x v="16"/>
    <m/>
    <s v="Samoa"/>
    <m/>
    <m/>
    <m/>
    <m/>
    <m/>
    <m/>
    <n v="863870302"/>
    <s v="Bernardo Xavier Jojo"/>
    <n v="865438512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50"/>
    <n v="1250"/>
    <m/>
    <m/>
    <m/>
    <m/>
    <m/>
    <m/>
    <m/>
    <s v="MXIXMILHOKG"/>
    <m/>
    <m/>
    <m/>
    <s v="0506-0004"/>
    <s v="Alberto Herculano"/>
    <x v="3"/>
    <x v="16"/>
    <m/>
    <s v="Samoa"/>
    <m/>
    <m/>
    <m/>
    <m/>
    <m/>
    <m/>
    <n v="863870302"/>
    <s v="Bernardo Xavier Jojo"/>
    <n v="865438512"/>
    <m/>
    <m/>
    <m/>
    <m/>
    <m/>
    <m/>
    <m/>
    <m/>
    <m/>
    <m/>
    <m/>
    <m/>
    <m/>
    <m/>
    <m/>
    <m/>
    <m/>
    <n v="1250"/>
    <m/>
    <m/>
    <m/>
    <n v="0"/>
    <n v="-1250"/>
    <s v="Sem registo"/>
  </r>
  <r>
    <d v="2026-04-18T00:00:00"/>
    <x v="2"/>
    <m/>
    <m/>
    <m/>
    <n v="0"/>
    <n v="0"/>
    <n v="2000"/>
    <n v="2000"/>
    <m/>
    <m/>
    <m/>
    <m/>
    <m/>
    <m/>
    <m/>
    <s v="SUSSACO"/>
    <m/>
    <m/>
    <m/>
    <s v="0506-0004"/>
    <s v="Alberto Herculano"/>
    <x v="3"/>
    <x v="16"/>
    <m/>
    <s v="Samoa"/>
    <m/>
    <m/>
    <m/>
    <m/>
    <m/>
    <m/>
    <n v="863870302"/>
    <s v="Bernardo Xavier Jojo"/>
    <n v="865438512"/>
    <m/>
    <m/>
    <m/>
    <m/>
    <m/>
    <m/>
    <m/>
    <m/>
    <m/>
    <m/>
    <m/>
    <m/>
    <m/>
    <m/>
    <m/>
    <m/>
    <m/>
    <n v="2000"/>
    <m/>
    <m/>
    <m/>
    <n v="0"/>
    <n v="-200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506-0005"/>
    <s v="Herminio Vasco"/>
    <x v="3"/>
    <x v="16"/>
    <m/>
    <s v="Mpandzu"/>
    <m/>
    <m/>
    <m/>
    <m/>
    <m/>
    <m/>
    <n v="878814519"/>
    <s v="Bernardo Xavier Jojo"/>
    <n v="865438512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00"/>
    <n v="100"/>
    <m/>
    <m/>
    <m/>
    <m/>
    <m/>
    <m/>
    <m/>
    <s v="AGRIFEMMA01L"/>
    <m/>
    <m/>
    <m/>
    <s v="0506-0005"/>
    <s v="Herminio Vasco"/>
    <x v="3"/>
    <x v="16"/>
    <m/>
    <s v="Mpandzu"/>
    <m/>
    <m/>
    <m/>
    <m/>
    <m/>
    <m/>
    <n v="878814519"/>
    <s v="Bernardo Xavier Jojo"/>
    <n v="865438512"/>
    <m/>
    <m/>
    <m/>
    <m/>
    <m/>
    <m/>
    <m/>
    <m/>
    <m/>
    <m/>
    <m/>
    <m/>
    <m/>
    <m/>
    <m/>
    <m/>
    <m/>
    <n v="100"/>
    <m/>
    <m/>
    <m/>
    <n v="0"/>
    <n v="-100"/>
    <s v="Sem registo"/>
  </r>
  <r>
    <d v="2026-04-18T00:00:00"/>
    <x v="0"/>
    <m/>
    <m/>
    <m/>
    <n v="0"/>
    <n v="0"/>
    <n v="1500"/>
    <n v="1500"/>
    <m/>
    <m/>
    <m/>
    <m/>
    <m/>
    <m/>
    <m/>
    <s v="MXIXFEIJAOKG"/>
    <m/>
    <m/>
    <m/>
    <s v="0506-0005"/>
    <s v="Herminio Vasco"/>
    <x v="3"/>
    <x v="16"/>
    <m/>
    <s v="Mpandzu"/>
    <m/>
    <m/>
    <m/>
    <m/>
    <m/>
    <m/>
    <n v="878814519"/>
    <s v="Bernardo Xavier Jojo"/>
    <n v="865438512"/>
    <m/>
    <m/>
    <m/>
    <m/>
    <m/>
    <m/>
    <m/>
    <m/>
    <m/>
    <m/>
    <m/>
    <m/>
    <m/>
    <m/>
    <m/>
    <m/>
    <m/>
    <n v="1500"/>
    <m/>
    <m/>
    <m/>
    <n v="0"/>
    <n v="-1500"/>
    <s v="Sem registo"/>
  </r>
  <r>
    <d v="2026-04-18T00:00:00"/>
    <x v="3"/>
    <m/>
    <m/>
    <m/>
    <n v="0"/>
    <n v="0"/>
    <n v="100"/>
    <n v="100"/>
    <m/>
    <m/>
    <m/>
    <m/>
    <m/>
    <m/>
    <m/>
    <s v="AGRIMIDACLORP1L"/>
    <m/>
    <m/>
    <m/>
    <s v="0506-0005"/>
    <s v="Herminio Vasco"/>
    <x v="3"/>
    <x v="16"/>
    <m/>
    <s v="Mpandzu"/>
    <m/>
    <m/>
    <m/>
    <m/>
    <m/>
    <m/>
    <n v="878814519"/>
    <s v="Bernardo Xavier Jojo"/>
    <n v="865438512"/>
    <m/>
    <m/>
    <m/>
    <m/>
    <m/>
    <m/>
    <m/>
    <m/>
    <m/>
    <m/>
    <m/>
    <m/>
    <m/>
    <m/>
    <m/>
    <m/>
    <m/>
    <n v="100"/>
    <m/>
    <m/>
    <m/>
    <n v="0"/>
    <n v="-100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506-0005"/>
    <s v="Herminio Vasco"/>
    <x v="3"/>
    <x v="16"/>
    <m/>
    <s v="Mpandzu"/>
    <m/>
    <m/>
    <m/>
    <m/>
    <m/>
    <m/>
    <n v="878814519"/>
    <s v="Bernardo Xavier Jojo"/>
    <n v="865438512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50"/>
    <n v="1250"/>
    <m/>
    <m/>
    <m/>
    <m/>
    <m/>
    <m/>
    <m/>
    <s v="MXIXMILHOKG"/>
    <m/>
    <m/>
    <m/>
    <s v="0506-0005"/>
    <s v="Herminio Vasco"/>
    <x v="3"/>
    <x v="16"/>
    <m/>
    <s v="Mpandzu"/>
    <m/>
    <m/>
    <m/>
    <m/>
    <m/>
    <m/>
    <n v="878814519"/>
    <s v="Bernardo Xavier Jojo"/>
    <n v="865438512"/>
    <m/>
    <m/>
    <m/>
    <m/>
    <m/>
    <m/>
    <m/>
    <m/>
    <m/>
    <m/>
    <m/>
    <m/>
    <m/>
    <m/>
    <m/>
    <m/>
    <m/>
    <n v="1250"/>
    <m/>
    <m/>
    <m/>
    <n v="0"/>
    <n v="-1250"/>
    <s v="Sem registo"/>
  </r>
  <r>
    <d v="2026-04-18T00:00:00"/>
    <x v="2"/>
    <m/>
    <m/>
    <m/>
    <n v="0"/>
    <n v="0"/>
    <n v="2000"/>
    <n v="2000"/>
    <m/>
    <m/>
    <m/>
    <m/>
    <m/>
    <m/>
    <m/>
    <s v="SUSSACO"/>
    <m/>
    <m/>
    <m/>
    <s v="0506-0005"/>
    <s v="Herminio Vasco"/>
    <x v="3"/>
    <x v="16"/>
    <m/>
    <s v="Mpandzu"/>
    <m/>
    <m/>
    <m/>
    <m/>
    <m/>
    <m/>
    <n v="878814519"/>
    <s v="Bernardo Xavier Jojo"/>
    <n v="865438512"/>
    <m/>
    <m/>
    <m/>
    <m/>
    <m/>
    <m/>
    <m/>
    <m/>
    <m/>
    <m/>
    <m/>
    <m/>
    <m/>
    <m/>
    <m/>
    <m/>
    <m/>
    <n v="2000"/>
    <m/>
    <m/>
    <m/>
    <n v="0"/>
    <n v="-200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m/>
    <s v="Sem nome 1"/>
    <x v="3"/>
    <x v="16"/>
    <m/>
    <s v="Ntsungo"/>
    <m/>
    <m/>
    <m/>
    <m/>
    <m/>
    <m/>
    <m/>
    <s v="Bernardo Xavier Jojo"/>
    <n v="865438512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"/>
    <n v="1"/>
    <m/>
    <m/>
    <m/>
    <m/>
    <m/>
    <m/>
    <m/>
    <s v="AGRIFEMMA01L"/>
    <m/>
    <m/>
    <m/>
    <m/>
    <s v="Sem nome 1"/>
    <x v="3"/>
    <x v="16"/>
    <m/>
    <s v="Ntsungo"/>
    <m/>
    <m/>
    <m/>
    <m/>
    <m/>
    <m/>
    <m/>
    <s v="Bernardo Xavier Jojo"/>
    <n v="865438512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0"/>
    <m/>
    <m/>
    <m/>
    <n v="0"/>
    <n v="0"/>
    <n v="15"/>
    <n v="15"/>
    <m/>
    <m/>
    <m/>
    <m/>
    <m/>
    <m/>
    <m/>
    <s v="MXIXFEIJAOKG"/>
    <m/>
    <m/>
    <m/>
    <m/>
    <s v="Sem nome 1"/>
    <x v="3"/>
    <x v="16"/>
    <m/>
    <s v="Ntsungo"/>
    <m/>
    <m/>
    <m/>
    <m/>
    <m/>
    <m/>
    <m/>
    <s v="Bernardo Xavier Jojo"/>
    <n v="865438512"/>
    <m/>
    <m/>
    <m/>
    <m/>
    <m/>
    <m/>
    <m/>
    <m/>
    <m/>
    <m/>
    <m/>
    <m/>
    <m/>
    <m/>
    <m/>
    <m/>
    <m/>
    <n v="15"/>
    <m/>
    <m/>
    <m/>
    <n v="0"/>
    <n v="-15"/>
    <s v="Sem registo"/>
  </r>
  <r>
    <d v="2026-04-18T00:00:00"/>
    <x v="3"/>
    <m/>
    <m/>
    <m/>
    <n v="0"/>
    <n v="0"/>
    <n v="1"/>
    <n v="1"/>
    <m/>
    <m/>
    <m/>
    <m/>
    <m/>
    <m/>
    <m/>
    <s v="AGRIMIDACLORP1L"/>
    <m/>
    <m/>
    <m/>
    <m/>
    <s v="Sem nome 1"/>
    <x v="3"/>
    <x v="16"/>
    <m/>
    <s v="Ntsungo"/>
    <m/>
    <m/>
    <m/>
    <m/>
    <m/>
    <m/>
    <m/>
    <s v="Bernardo Xavier Jojo"/>
    <n v="865438512"/>
    <m/>
    <m/>
    <m/>
    <m/>
    <m/>
    <m/>
    <m/>
    <m/>
    <m/>
    <m/>
    <m/>
    <m/>
    <m/>
    <m/>
    <m/>
    <m/>
    <m/>
    <n v="1"/>
    <m/>
    <m/>
    <m/>
    <n v="0"/>
    <n v="-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m/>
    <s v="Sem nome 1"/>
    <x v="3"/>
    <x v="16"/>
    <m/>
    <s v="Ntsungo"/>
    <m/>
    <m/>
    <m/>
    <m/>
    <m/>
    <m/>
    <m/>
    <s v="Bernardo Xavier Jojo"/>
    <n v="865438512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.5"/>
    <n v="12.5"/>
    <m/>
    <m/>
    <m/>
    <m/>
    <m/>
    <m/>
    <m/>
    <s v="MXIXMILHOKG"/>
    <m/>
    <m/>
    <m/>
    <m/>
    <s v="Sem nome 1"/>
    <x v="3"/>
    <x v="16"/>
    <m/>
    <s v="Ntsungo"/>
    <m/>
    <m/>
    <m/>
    <m/>
    <m/>
    <m/>
    <m/>
    <s v="Bernardo Xavier Jojo"/>
    <n v="865438512"/>
    <m/>
    <m/>
    <m/>
    <m/>
    <m/>
    <m/>
    <m/>
    <m/>
    <m/>
    <m/>
    <m/>
    <m/>
    <m/>
    <m/>
    <m/>
    <m/>
    <m/>
    <n v="12.5"/>
    <m/>
    <m/>
    <m/>
    <n v="0"/>
    <n v="-12.5"/>
    <s v="Sem registo"/>
  </r>
  <r>
    <d v="2026-04-18T00:00:00"/>
    <x v="2"/>
    <m/>
    <m/>
    <m/>
    <n v="0"/>
    <n v="0"/>
    <n v="20"/>
    <n v="20"/>
    <m/>
    <m/>
    <m/>
    <m/>
    <m/>
    <m/>
    <m/>
    <s v="SUSSACO"/>
    <m/>
    <m/>
    <m/>
    <m/>
    <s v="Sem nome 1"/>
    <x v="3"/>
    <x v="16"/>
    <m/>
    <s v="Ntsungo"/>
    <m/>
    <m/>
    <m/>
    <m/>
    <m/>
    <m/>
    <m/>
    <s v="Bernardo Xavier Jojo"/>
    <n v="865438512"/>
    <m/>
    <m/>
    <m/>
    <m/>
    <m/>
    <m/>
    <m/>
    <m/>
    <m/>
    <m/>
    <m/>
    <m/>
    <m/>
    <m/>
    <m/>
    <m/>
    <m/>
    <n v="20"/>
    <m/>
    <m/>
    <m/>
    <n v="0"/>
    <n v="-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m/>
    <s v="Sem nome 4"/>
    <x v="3"/>
    <x v="16"/>
    <m/>
    <s v="Macuane Mangol"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99"/>
    <n v="99"/>
    <m/>
    <m/>
    <m/>
    <m/>
    <m/>
    <m/>
    <m/>
    <s v="AGRIFEMMA01L"/>
    <m/>
    <m/>
    <m/>
    <m/>
    <s v="Sem nome 4"/>
    <x v="3"/>
    <x v="16"/>
    <m/>
    <s v="Macuane Mangol"/>
    <m/>
    <m/>
    <m/>
    <m/>
    <m/>
    <m/>
    <m/>
    <m/>
    <m/>
    <m/>
    <m/>
    <m/>
    <m/>
    <m/>
    <m/>
    <m/>
    <m/>
    <m/>
    <m/>
    <m/>
    <m/>
    <m/>
    <m/>
    <m/>
    <m/>
    <m/>
    <n v="99"/>
    <m/>
    <m/>
    <m/>
    <n v="0"/>
    <n v="-99"/>
    <s v="Sem registo"/>
  </r>
  <r>
    <d v="2026-04-18T00:00:00"/>
    <x v="0"/>
    <m/>
    <m/>
    <m/>
    <n v="0"/>
    <n v="0"/>
    <n v="1485"/>
    <n v="1485"/>
    <m/>
    <m/>
    <m/>
    <m/>
    <m/>
    <m/>
    <m/>
    <s v="MXIXFEIJAOKG"/>
    <m/>
    <m/>
    <m/>
    <m/>
    <s v="Sem nome 4"/>
    <x v="3"/>
    <x v="16"/>
    <m/>
    <s v="Macuane Mangol"/>
    <m/>
    <m/>
    <m/>
    <m/>
    <m/>
    <m/>
    <m/>
    <m/>
    <m/>
    <m/>
    <m/>
    <m/>
    <m/>
    <m/>
    <m/>
    <m/>
    <m/>
    <m/>
    <m/>
    <m/>
    <m/>
    <m/>
    <m/>
    <m/>
    <m/>
    <m/>
    <n v="1485"/>
    <m/>
    <m/>
    <m/>
    <n v="0"/>
    <n v="-1485"/>
    <s v="Sem registo"/>
  </r>
  <r>
    <d v="2026-04-18T00:00:00"/>
    <x v="3"/>
    <m/>
    <m/>
    <m/>
    <n v="0"/>
    <n v="0"/>
    <n v="99"/>
    <n v="99"/>
    <m/>
    <m/>
    <m/>
    <m/>
    <m/>
    <m/>
    <m/>
    <s v="AGRIMIDACLORP1L"/>
    <m/>
    <m/>
    <m/>
    <m/>
    <s v="Sem nome 4"/>
    <x v="3"/>
    <x v="16"/>
    <m/>
    <s v="Macuane Mangol"/>
    <m/>
    <m/>
    <m/>
    <m/>
    <m/>
    <m/>
    <m/>
    <m/>
    <m/>
    <m/>
    <m/>
    <m/>
    <m/>
    <m/>
    <m/>
    <m/>
    <m/>
    <m/>
    <m/>
    <m/>
    <m/>
    <m/>
    <m/>
    <m/>
    <m/>
    <m/>
    <n v="99"/>
    <m/>
    <m/>
    <m/>
    <n v="0"/>
    <n v="-99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m/>
    <s v="Sem nome 4"/>
    <x v="3"/>
    <x v="16"/>
    <m/>
    <s v="Macuane Mangol"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37.5"/>
    <n v="1237.5"/>
    <m/>
    <m/>
    <m/>
    <m/>
    <m/>
    <m/>
    <m/>
    <s v="MXIXMILHOKG"/>
    <m/>
    <m/>
    <m/>
    <m/>
    <s v="Sem nome 4"/>
    <x v="3"/>
    <x v="16"/>
    <m/>
    <s v="Macuane Mangol"/>
    <m/>
    <m/>
    <m/>
    <m/>
    <m/>
    <m/>
    <m/>
    <m/>
    <m/>
    <m/>
    <m/>
    <m/>
    <m/>
    <m/>
    <m/>
    <m/>
    <m/>
    <m/>
    <m/>
    <m/>
    <m/>
    <m/>
    <m/>
    <m/>
    <m/>
    <m/>
    <n v="1237.5"/>
    <m/>
    <m/>
    <m/>
    <n v="0"/>
    <n v="-1237.5"/>
    <s v="Sem registo"/>
  </r>
  <r>
    <d v="2026-04-18T00:00:00"/>
    <x v="2"/>
    <m/>
    <m/>
    <m/>
    <n v="0"/>
    <n v="0"/>
    <n v="1980"/>
    <n v="1980"/>
    <m/>
    <m/>
    <m/>
    <m/>
    <m/>
    <m/>
    <m/>
    <s v="SUSSACO"/>
    <m/>
    <m/>
    <m/>
    <m/>
    <s v="Sem nome 4"/>
    <x v="3"/>
    <x v="16"/>
    <m/>
    <s v="Macuane Mangol"/>
    <m/>
    <m/>
    <m/>
    <m/>
    <m/>
    <m/>
    <m/>
    <m/>
    <m/>
    <m/>
    <m/>
    <m/>
    <m/>
    <m/>
    <m/>
    <m/>
    <m/>
    <m/>
    <m/>
    <m/>
    <m/>
    <m/>
    <m/>
    <m/>
    <m/>
    <m/>
    <n v="1980"/>
    <m/>
    <m/>
    <m/>
    <n v="0"/>
    <n v="-198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506-0002"/>
    <s v="Tomás Jorge António Váz"/>
    <x v="3"/>
    <x v="16"/>
    <m/>
    <m/>
    <m/>
    <m/>
    <m/>
    <m/>
    <m/>
    <m/>
    <n v="865514026"/>
    <s v="Bernardo Xavier Jojo"/>
    <n v="865438512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0"/>
    <n v="0"/>
    <m/>
    <m/>
    <m/>
    <m/>
    <m/>
    <m/>
    <m/>
    <s v="AGRIFEMMA01L"/>
    <m/>
    <m/>
    <m/>
    <s v="0506-0002"/>
    <s v="Tomás Jorge António Váz"/>
    <x v="3"/>
    <x v="16"/>
    <m/>
    <m/>
    <m/>
    <m/>
    <m/>
    <m/>
    <m/>
    <m/>
    <n v="865514026"/>
    <s v="Bernardo Xavier Jojo"/>
    <n v="865438512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0"/>
    <m/>
    <m/>
    <m/>
    <n v="0"/>
    <n v="0"/>
    <n v="0"/>
    <n v="0"/>
    <m/>
    <m/>
    <m/>
    <m/>
    <m/>
    <m/>
    <m/>
    <s v="MXIXFEIJAOKG"/>
    <m/>
    <m/>
    <m/>
    <s v="0506-0002"/>
    <s v="Tomás Jorge António Váz"/>
    <x v="3"/>
    <x v="16"/>
    <m/>
    <m/>
    <m/>
    <m/>
    <m/>
    <m/>
    <m/>
    <m/>
    <n v="865514026"/>
    <s v="Bernardo Xavier Jojo"/>
    <n v="865438512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3"/>
    <m/>
    <m/>
    <m/>
    <n v="0"/>
    <n v="0"/>
    <n v="0"/>
    <n v="0"/>
    <m/>
    <m/>
    <m/>
    <m/>
    <m/>
    <m/>
    <m/>
    <s v="AGRIMIDACLORP1L"/>
    <m/>
    <m/>
    <m/>
    <s v="0506-0002"/>
    <s v="Tomás Jorge António Váz"/>
    <x v="3"/>
    <x v="16"/>
    <m/>
    <m/>
    <m/>
    <m/>
    <m/>
    <m/>
    <m/>
    <m/>
    <n v="865514026"/>
    <s v="Bernardo Xavier Jojo"/>
    <n v="865438512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506-0002"/>
    <s v="Tomás Jorge António Váz"/>
    <x v="3"/>
    <x v="16"/>
    <m/>
    <m/>
    <m/>
    <m/>
    <m/>
    <m/>
    <m/>
    <m/>
    <n v="865514026"/>
    <s v="Bernardo Xavier Jojo"/>
    <n v="865438512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0"/>
    <n v="0"/>
    <m/>
    <m/>
    <m/>
    <m/>
    <m/>
    <m/>
    <m/>
    <s v="MXIXMILHOKG"/>
    <m/>
    <m/>
    <m/>
    <s v="0506-0002"/>
    <s v="Tomás Jorge António Váz"/>
    <x v="3"/>
    <x v="16"/>
    <m/>
    <m/>
    <m/>
    <m/>
    <m/>
    <m/>
    <m/>
    <m/>
    <n v="865514026"/>
    <s v="Bernardo Xavier Jojo"/>
    <n v="865438512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2"/>
    <m/>
    <m/>
    <m/>
    <n v="0"/>
    <n v="0"/>
    <n v="0"/>
    <n v="0"/>
    <m/>
    <m/>
    <m/>
    <m/>
    <m/>
    <m/>
    <m/>
    <s v="SUSSACO"/>
    <m/>
    <m/>
    <m/>
    <s v="0506-0002"/>
    <s v="Tomás Jorge António Váz"/>
    <x v="3"/>
    <x v="16"/>
    <m/>
    <m/>
    <m/>
    <m/>
    <m/>
    <m/>
    <m/>
    <m/>
    <n v="865514026"/>
    <s v="Bernardo Xavier Jojo"/>
    <n v="865438512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514-0001"/>
    <s v="Antonio Osvaldo Ausse"/>
    <x v="3"/>
    <x v="77"/>
    <m/>
    <s v="Canhungue"/>
    <m/>
    <m/>
    <m/>
    <m/>
    <m/>
    <m/>
    <m/>
    <s v="Toto Araujo Macajo"/>
    <n v="84691601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56"/>
    <n v="56"/>
    <m/>
    <m/>
    <m/>
    <m/>
    <m/>
    <m/>
    <m/>
    <s v="AGRIFEMMA01L"/>
    <m/>
    <m/>
    <m/>
    <s v="0514-0001"/>
    <s v="Antonio Osvaldo Ausse"/>
    <x v="3"/>
    <x v="77"/>
    <m/>
    <s v="Canhungue"/>
    <m/>
    <m/>
    <m/>
    <m/>
    <m/>
    <m/>
    <m/>
    <s v="Toto Araujo Macajo"/>
    <n v="846916018"/>
    <m/>
    <m/>
    <m/>
    <m/>
    <m/>
    <m/>
    <m/>
    <m/>
    <m/>
    <m/>
    <m/>
    <m/>
    <m/>
    <m/>
    <m/>
    <m/>
    <m/>
    <n v="56"/>
    <m/>
    <m/>
    <m/>
    <n v="0"/>
    <n v="-56"/>
    <s v="Sem registo"/>
  </r>
  <r>
    <d v="2026-04-18T00:00:00"/>
    <x v="0"/>
    <m/>
    <m/>
    <m/>
    <n v="0"/>
    <n v="0"/>
    <n v="840"/>
    <n v="840"/>
    <m/>
    <m/>
    <m/>
    <m/>
    <m/>
    <m/>
    <m/>
    <s v="MXIXFEIJAOKG"/>
    <m/>
    <m/>
    <m/>
    <s v="0514-0001"/>
    <s v="Antonio Osvaldo Ausse"/>
    <x v="3"/>
    <x v="77"/>
    <m/>
    <s v="Canhungue"/>
    <m/>
    <m/>
    <m/>
    <m/>
    <m/>
    <m/>
    <m/>
    <s v="Toto Araujo Macajo"/>
    <n v="846916018"/>
    <m/>
    <m/>
    <m/>
    <m/>
    <m/>
    <m/>
    <m/>
    <m/>
    <m/>
    <m/>
    <m/>
    <m/>
    <m/>
    <m/>
    <m/>
    <m/>
    <m/>
    <n v="840"/>
    <m/>
    <m/>
    <m/>
    <n v="0"/>
    <n v="-840"/>
    <s v="Sem registo"/>
  </r>
  <r>
    <d v="2026-04-18T00:00:00"/>
    <x v="3"/>
    <m/>
    <m/>
    <m/>
    <n v="0"/>
    <n v="0"/>
    <n v="56"/>
    <n v="56"/>
    <m/>
    <m/>
    <m/>
    <m/>
    <m/>
    <m/>
    <m/>
    <s v="AGRIMIDACLORP1L"/>
    <m/>
    <m/>
    <m/>
    <s v="0514-0001"/>
    <s v="Antonio Osvaldo Ausse"/>
    <x v="3"/>
    <x v="77"/>
    <m/>
    <s v="Canhungue"/>
    <m/>
    <m/>
    <m/>
    <m/>
    <m/>
    <m/>
    <m/>
    <s v="Toto Araujo Macajo"/>
    <n v="846916018"/>
    <m/>
    <m/>
    <m/>
    <m/>
    <m/>
    <m/>
    <m/>
    <m/>
    <m/>
    <m/>
    <m/>
    <m/>
    <m/>
    <m/>
    <m/>
    <m/>
    <m/>
    <n v="56"/>
    <m/>
    <m/>
    <m/>
    <n v="0"/>
    <n v="-56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514-0001"/>
    <s v="Antonio Osvaldo Ausse"/>
    <x v="3"/>
    <x v="77"/>
    <m/>
    <s v="Canhungue"/>
    <m/>
    <m/>
    <m/>
    <m/>
    <m/>
    <m/>
    <m/>
    <s v="Toto Araujo Macajo"/>
    <n v="84691601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700"/>
    <n v="700"/>
    <m/>
    <m/>
    <m/>
    <m/>
    <m/>
    <m/>
    <m/>
    <s v="MXIXMILHOKG"/>
    <m/>
    <m/>
    <m/>
    <s v="0514-0001"/>
    <s v="Antonio Osvaldo Ausse"/>
    <x v="3"/>
    <x v="77"/>
    <m/>
    <s v="Canhungue"/>
    <m/>
    <m/>
    <m/>
    <m/>
    <m/>
    <m/>
    <m/>
    <s v="Toto Araujo Macajo"/>
    <n v="846916018"/>
    <m/>
    <m/>
    <m/>
    <m/>
    <m/>
    <m/>
    <m/>
    <m/>
    <m/>
    <m/>
    <m/>
    <m/>
    <m/>
    <m/>
    <m/>
    <m/>
    <m/>
    <n v="700"/>
    <m/>
    <m/>
    <m/>
    <n v="0"/>
    <n v="-700"/>
    <s v="Sem registo"/>
  </r>
  <r>
    <d v="2026-04-18T00:00:00"/>
    <x v="2"/>
    <m/>
    <m/>
    <m/>
    <n v="0"/>
    <n v="0"/>
    <n v="1120"/>
    <n v="1120"/>
    <m/>
    <m/>
    <m/>
    <m/>
    <m/>
    <m/>
    <m/>
    <s v="SUSSACO"/>
    <m/>
    <m/>
    <m/>
    <s v="0514-0001"/>
    <s v="Antonio Osvaldo Ausse"/>
    <x v="3"/>
    <x v="77"/>
    <m/>
    <s v="Canhungue"/>
    <m/>
    <m/>
    <m/>
    <m/>
    <m/>
    <m/>
    <m/>
    <s v="Toto Araujo Macajo"/>
    <n v="846916018"/>
    <m/>
    <m/>
    <m/>
    <m/>
    <m/>
    <m/>
    <m/>
    <m/>
    <m/>
    <m/>
    <m/>
    <m/>
    <m/>
    <m/>
    <m/>
    <m/>
    <m/>
    <n v="1120"/>
    <m/>
    <m/>
    <m/>
    <n v="0"/>
    <n v="-11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514-0002"/>
    <s v="Carlito Jose Angola"/>
    <x v="3"/>
    <x v="77"/>
    <m/>
    <s v="Vila Nova da Fronteira"/>
    <m/>
    <m/>
    <m/>
    <m/>
    <m/>
    <m/>
    <n v="841484730"/>
    <s v="Toto Araujo Macajo"/>
    <n v="84691601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56"/>
    <n v="56"/>
    <m/>
    <m/>
    <m/>
    <m/>
    <m/>
    <m/>
    <m/>
    <s v="AGRIFEMMA01L"/>
    <m/>
    <m/>
    <m/>
    <s v="0514-0002"/>
    <s v="Carlito Jose Angola"/>
    <x v="3"/>
    <x v="77"/>
    <m/>
    <s v="Vila Nova da Fronteira"/>
    <m/>
    <m/>
    <m/>
    <m/>
    <m/>
    <m/>
    <n v="841484730"/>
    <s v="Toto Araujo Macajo"/>
    <n v="846916018"/>
    <m/>
    <m/>
    <m/>
    <m/>
    <m/>
    <m/>
    <m/>
    <m/>
    <m/>
    <m/>
    <m/>
    <m/>
    <m/>
    <m/>
    <m/>
    <m/>
    <m/>
    <n v="56"/>
    <m/>
    <m/>
    <m/>
    <n v="0"/>
    <n v="-56"/>
    <s v="Sem registo"/>
  </r>
  <r>
    <d v="2026-04-18T00:00:00"/>
    <x v="0"/>
    <m/>
    <m/>
    <m/>
    <n v="0"/>
    <n v="0"/>
    <n v="840"/>
    <n v="840"/>
    <m/>
    <m/>
    <m/>
    <m/>
    <m/>
    <m/>
    <m/>
    <s v="MXIXFEIJAOKG"/>
    <m/>
    <m/>
    <m/>
    <s v="0514-0002"/>
    <s v="Carlito Jose Angola"/>
    <x v="3"/>
    <x v="77"/>
    <m/>
    <s v="Vila Nova da Fronteira"/>
    <m/>
    <m/>
    <m/>
    <m/>
    <m/>
    <m/>
    <n v="841484730"/>
    <s v="Toto Araujo Macajo"/>
    <n v="846916018"/>
    <m/>
    <m/>
    <m/>
    <m/>
    <m/>
    <m/>
    <m/>
    <m/>
    <m/>
    <m/>
    <m/>
    <m/>
    <m/>
    <m/>
    <m/>
    <m/>
    <m/>
    <n v="840"/>
    <m/>
    <m/>
    <m/>
    <n v="0"/>
    <n v="-840"/>
    <s v="Sem registo"/>
  </r>
  <r>
    <d v="2026-04-18T00:00:00"/>
    <x v="3"/>
    <m/>
    <m/>
    <m/>
    <n v="0"/>
    <n v="0"/>
    <n v="56"/>
    <n v="56"/>
    <m/>
    <m/>
    <m/>
    <m/>
    <m/>
    <m/>
    <m/>
    <s v="AGRIMIDACLORP1L"/>
    <m/>
    <m/>
    <m/>
    <s v="0514-0002"/>
    <s v="Carlito Jose Angola"/>
    <x v="3"/>
    <x v="77"/>
    <m/>
    <s v="Vila Nova da Fronteira"/>
    <m/>
    <m/>
    <m/>
    <m/>
    <m/>
    <m/>
    <n v="841484730"/>
    <s v="Toto Araujo Macajo"/>
    <n v="846916018"/>
    <m/>
    <m/>
    <m/>
    <m/>
    <m/>
    <m/>
    <m/>
    <m/>
    <m/>
    <m/>
    <m/>
    <m/>
    <m/>
    <m/>
    <m/>
    <m/>
    <m/>
    <n v="56"/>
    <m/>
    <m/>
    <m/>
    <n v="0"/>
    <n v="-56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514-0002"/>
    <s v="Carlito Jose Angola"/>
    <x v="3"/>
    <x v="77"/>
    <m/>
    <s v="Vila Nova da Fronteira"/>
    <m/>
    <m/>
    <m/>
    <m/>
    <m/>
    <m/>
    <n v="841484730"/>
    <s v="Toto Araujo Macajo"/>
    <n v="84691601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700"/>
    <n v="700"/>
    <m/>
    <m/>
    <m/>
    <m/>
    <m/>
    <m/>
    <m/>
    <s v="MXIXMILHOKG"/>
    <m/>
    <m/>
    <m/>
    <s v="0514-0002"/>
    <s v="Carlito Jose Angola"/>
    <x v="3"/>
    <x v="77"/>
    <m/>
    <s v="Vila Nova da Fronteira"/>
    <m/>
    <m/>
    <m/>
    <m/>
    <m/>
    <m/>
    <n v="841484730"/>
    <s v="Toto Araujo Macajo"/>
    <n v="846916018"/>
    <m/>
    <m/>
    <m/>
    <m/>
    <m/>
    <m/>
    <m/>
    <m/>
    <m/>
    <m/>
    <m/>
    <m/>
    <m/>
    <m/>
    <m/>
    <m/>
    <m/>
    <n v="700"/>
    <m/>
    <m/>
    <m/>
    <n v="0"/>
    <n v="-700"/>
    <s v="Sem registo"/>
  </r>
  <r>
    <d v="2026-04-18T00:00:00"/>
    <x v="2"/>
    <m/>
    <m/>
    <m/>
    <n v="0"/>
    <n v="0"/>
    <n v="1120"/>
    <n v="1120"/>
    <m/>
    <m/>
    <m/>
    <m/>
    <m/>
    <m/>
    <m/>
    <s v="SUSSACO"/>
    <m/>
    <m/>
    <m/>
    <s v="0514-0002"/>
    <s v="Carlito Jose Angola"/>
    <x v="3"/>
    <x v="77"/>
    <m/>
    <s v="Vila Nova da Fronteira"/>
    <m/>
    <m/>
    <m/>
    <m/>
    <m/>
    <m/>
    <n v="841484730"/>
    <s v="Toto Araujo Macajo"/>
    <n v="846916018"/>
    <m/>
    <m/>
    <m/>
    <m/>
    <m/>
    <m/>
    <m/>
    <m/>
    <m/>
    <m/>
    <m/>
    <m/>
    <m/>
    <m/>
    <m/>
    <m/>
    <m/>
    <n v="1120"/>
    <m/>
    <m/>
    <m/>
    <n v="0"/>
    <n v="-11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514-0003"/>
    <s v="Isaquel Amilcar Andate-Fanessi"/>
    <x v="3"/>
    <x v="77"/>
    <m/>
    <s v="Inhangoma-Sede"/>
    <m/>
    <m/>
    <m/>
    <m/>
    <m/>
    <m/>
    <m/>
    <s v="Toto Araujo Macajo"/>
    <n v="84691601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56"/>
    <n v="56"/>
    <m/>
    <m/>
    <m/>
    <m/>
    <m/>
    <m/>
    <m/>
    <s v="AGRIFEMMA01L"/>
    <m/>
    <m/>
    <m/>
    <s v="0514-0003"/>
    <s v="Isaquel Amilcar Andate-Fanessi"/>
    <x v="3"/>
    <x v="77"/>
    <m/>
    <s v="Inhangoma-Sede"/>
    <m/>
    <m/>
    <m/>
    <m/>
    <m/>
    <m/>
    <m/>
    <s v="Toto Araujo Macajo"/>
    <n v="846916018"/>
    <m/>
    <m/>
    <m/>
    <m/>
    <m/>
    <m/>
    <m/>
    <m/>
    <m/>
    <m/>
    <m/>
    <m/>
    <m/>
    <m/>
    <m/>
    <m/>
    <m/>
    <n v="56"/>
    <m/>
    <m/>
    <m/>
    <n v="0"/>
    <n v="-56"/>
    <s v="Sem registo"/>
  </r>
  <r>
    <d v="2026-04-18T00:00:00"/>
    <x v="0"/>
    <m/>
    <m/>
    <m/>
    <n v="0"/>
    <n v="0"/>
    <n v="840"/>
    <n v="840"/>
    <m/>
    <m/>
    <m/>
    <m/>
    <m/>
    <m/>
    <m/>
    <s v="MXIXFEIJAOKG"/>
    <m/>
    <m/>
    <m/>
    <s v="0514-0003"/>
    <s v="Isaquel Amilcar Andate-Fanessi"/>
    <x v="3"/>
    <x v="77"/>
    <m/>
    <s v="Inhangoma-Sede"/>
    <m/>
    <m/>
    <m/>
    <m/>
    <m/>
    <m/>
    <m/>
    <s v="Toto Araujo Macajo"/>
    <n v="846916018"/>
    <m/>
    <m/>
    <m/>
    <m/>
    <m/>
    <m/>
    <m/>
    <m/>
    <m/>
    <m/>
    <m/>
    <m/>
    <m/>
    <m/>
    <m/>
    <m/>
    <m/>
    <n v="840"/>
    <m/>
    <m/>
    <m/>
    <n v="0"/>
    <n v="-840"/>
    <s v="Sem registo"/>
  </r>
  <r>
    <d v="2026-04-18T00:00:00"/>
    <x v="3"/>
    <m/>
    <m/>
    <m/>
    <n v="0"/>
    <n v="0"/>
    <n v="56"/>
    <n v="56"/>
    <m/>
    <m/>
    <m/>
    <m/>
    <m/>
    <m/>
    <m/>
    <s v="AGRIMIDACLORP1L"/>
    <m/>
    <m/>
    <m/>
    <s v="0514-0003"/>
    <s v="Isaquel Amilcar Andate-Fanessi"/>
    <x v="3"/>
    <x v="77"/>
    <m/>
    <s v="Inhangoma-Sede"/>
    <m/>
    <m/>
    <m/>
    <m/>
    <m/>
    <m/>
    <m/>
    <s v="Toto Araujo Macajo"/>
    <n v="846916018"/>
    <m/>
    <m/>
    <m/>
    <m/>
    <m/>
    <m/>
    <m/>
    <m/>
    <m/>
    <m/>
    <m/>
    <m/>
    <m/>
    <m/>
    <m/>
    <m/>
    <m/>
    <n v="56"/>
    <m/>
    <m/>
    <m/>
    <n v="0"/>
    <n v="-56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514-0003"/>
    <s v="Isaquel Amilcar Andate-Fanessi"/>
    <x v="3"/>
    <x v="77"/>
    <m/>
    <s v="Inhangoma-Sede"/>
    <m/>
    <m/>
    <m/>
    <m/>
    <m/>
    <m/>
    <m/>
    <s v="Toto Araujo Macajo"/>
    <n v="84691601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700"/>
    <n v="700"/>
    <m/>
    <m/>
    <m/>
    <m/>
    <m/>
    <m/>
    <m/>
    <s v="MXIXMILHOKG"/>
    <m/>
    <m/>
    <m/>
    <s v="0514-0003"/>
    <s v="Isaquel Amilcar Andate-Fanessi"/>
    <x v="3"/>
    <x v="77"/>
    <m/>
    <s v="Inhangoma-Sede"/>
    <m/>
    <m/>
    <m/>
    <m/>
    <m/>
    <m/>
    <m/>
    <s v="Toto Araujo Macajo"/>
    <n v="846916018"/>
    <m/>
    <m/>
    <m/>
    <m/>
    <m/>
    <m/>
    <m/>
    <m/>
    <m/>
    <m/>
    <m/>
    <m/>
    <m/>
    <m/>
    <m/>
    <m/>
    <m/>
    <n v="700"/>
    <m/>
    <m/>
    <m/>
    <n v="0"/>
    <n v="-700"/>
    <s v="Sem registo"/>
  </r>
  <r>
    <d v="2026-04-18T00:00:00"/>
    <x v="2"/>
    <m/>
    <m/>
    <m/>
    <n v="0"/>
    <n v="0"/>
    <n v="1120"/>
    <n v="1120"/>
    <m/>
    <m/>
    <m/>
    <m/>
    <m/>
    <m/>
    <m/>
    <s v="SUSSACO"/>
    <m/>
    <m/>
    <m/>
    <s v="0514-0003"/>
    <s v="Isaquel Amilcar Andate-Fanessi"/>
    <x v="3"/>
    <x v="77"/>
    <m/>
    <s v="Inhangoma-Sede"/>
    <m/>
    <m/>
    <m/>
    <m/>
    <m/>
    <m/>
    <m/>
    <s v="Toto Araujo Macajo"/>
    <n v="846916018"/>
    <m/>
    <m/>
    <m/>
    <m/>
    <m/>
    <m/>
    <m/>
    <m/>
    <m/>
    <m/>
    <m/>
    <m/>
    <m/>
    <m/>
    <m/>
    <m/>
    <m/>
    <n v="1120"/>
    <m/>
    <m/>
    <m/>
    <n v="0"/>
    <n v="-11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514-0004"/>
    <s v="Julio Vasco Chimica"/>
    <x v="3"/>
    <x v="77"/>
    <m/>
    <s v="Nhamayabwe-Sede"/>
    <m/>
    <m/>
    <m/>
    <m/>
    <m/>
    <m/>
    <n v="840200222"/>
    <s v="Toto Araujo Macajo"/>
    <n v="84691601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56"/>
    <n v="56"/>
    <m/>
    <m/>
    <m/>
    <m/>
    <m/>
    <m/>
    <m/>
    <s v="AGRIFEMMA01L"/>
    <m/>
    <m/>
    <m/>
    <s v="0514-0004"/>
    <s v="Julio Vasco Chimica"/>
    <x v="3"/>
    <x v="77"/>
    <m/>
    <s v="Nhamayabwe-Sede"/>
    <m/>
    <m/>
    <m/>
    <m/>
    <m/>
    <m/>
    <n v="840200222"/>
    <s v="Toto Araujo Macajo"/>
    <n v="846916018"/>
    <m/>
    <m/>
    <m/>
    <m/>
    <m/>
    <m/>
    <m/>
    <m/>
    <m/>
    <m/>
    <m/>
    <m/>
    <m/>
    <m/>
    <m/>
    <m/>
    <m/>
    <n v="56"/>
    <m/>
    <m/>
    <m/>
    <n v="0"/>
    <n v="-56"/>
    <s v="Sem registo"/>
  </r>
  <r>
    <d v="2026-04-18T00:00:00"/>
    <x v="0"/>
    <m/>
    <m/>
    <m/>
    <n v="0"/>
    <n v="0"/>
    <n v="840"/>
    <n v="840"/>
    <m/>
    <m/>
    <m/>
    <m/>
    <m/>
    <m/>
    <m/>
    <s v="MXIXFEIJAOKG"/>
    <m/>
    <m/>
    <m/>
    <s v="0514-0004"/>
    <s v="Julio Vasco Chimica"/>
    <x v="3"/>
    <x v="77"/>
    <m/>
    <s v="Nhamayabwe-Sede"/>
    <m/>
    <m/>
    <m/>
    <m/>
    <m/>
    <m/>
    <n v="840200222"/>
    <s v="Toto Araujo Macajo"/>
    <n v="846916018"/>
    <m/>
    <m/>
    <m/>
    <m/>
    <m/>
    <m/>
    <m/>
    <m/>
    <m/>
    <m/>
    <m/>
    <m/>
    <m/>
    <m/>
    <m/>
    <m/>
    <m/>
    <n v="840"/>
    <m/>
    <m/>
    <m/>
    <n v="0"/>
    <n v="-840"/>
    <s v="Sem registo"/>
  </r>
  <r>
    <d v="2026-04-18T00:00:00"/>
    <x v="3"/>
    <m/>
    <m/>
    <m/>
    <n v="0"/>
    <n v="0"/>
    <n v="56"/>
    <n v="56"/>
    <m/>
    <m/>
    <m/>
    <m/>
    <m/>
    <m/>
    <m/>
    <s v="AGRIMIDACLORP1L"/>
    <m/>
    <m/>
    <m/>
    <s v="0514-0004"/>
    <s v="Julio Vasco Chimica"/>
    <x v="3"/>
    <x v="77"/>
    <m/>
    <s v="Nhamayabwe-Sede"/>
    <m/>
    <m/>
    <m/>
    <m/>
    <m/>
    <m/>
    <n v="840200222"/>
    <s v="Toto Araujo Macajo"/>
    <n v="846916018"/>
    <m/>
    <m/>
    <m/>
    <m/>
    <m/>
    <m/>
    <m/>
    <m/>
    <m/>
    <m/>
    <m/>
    <m/>
    <m/>
    <m/>
    <m/>
    <m/>
    <m/>
    <n v="56"/>
    <m/>
    <m/>
    <m/>
    <n v="0"/>
    <n v="-56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514-0004"/>
    <s v="Julio Vasco Chimica"/>
    <x v="3"/>
    <x v="77"/>
    <m/>
    <s v="Nhamayabwe-Sede"/>
    <m/>
    <m/>
    <m/>
    <m/>
    <m/>
    <m/>
    <n v="840200222"/>
    <s v="Toto Araujo Macajo"/>
    <n v="84691601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700"/>
    <n v="700"/>
    <m/>
    <m/>
    <m/>
    <m/>
    <m/>
    <m/>
    <m/>
    <s v="MXIXMILHOKG"/>
    <m/>
    <m/>
    <m/>
    <s v="0514-0004"/>
    <s v="Julio Vasco Chimica"/>
    <x v="3"/>
    <x v="77"/>
    <m/>
    <s v="Nhamayabwe-Sede"/>
    <m/>
    <m/>
    <m/>
    <m/>
    <m/>
    <m/>
    <n v="840200222"/>
    <s v="Toto Araujo Macajo"/>
    <n v="846916018"/>
    <m/>
    <m/>
    <m/>
    <m/>
    <m/>
    <m/>
    <m/>
    <m/>
    <m/>
    <m/>
    <m/>
    <m/>
    <m/>
    <m/>
    <m/>
    <m/>
    <m/>
    <n v="700"/>
    <m/>
    <m/>
    <m/>
    <n v="0"/>
    <n v="-700"/>
    <s v="Sem registo"/>
  </r>
  <r>
    <d v="2026-04-18T00:00:00"/>
    <x v="2"/>
    <m/>
    <m/>
    <m/>
    <n v="0"/>
    <n v="0"/>
    <n v="1120"/>
    <n v="1120"/>
    <m/>
    <m/>
    <m/>
    <m/>
    <m/>
    <m/>
    <m/>
    <s v="SUSSACO"/>
    <m/>
    <m/>
    <m/>
    <s v="0514-0004"/>
    <s v="Julio Vasco Chimica"/>
    <x v="3"/>
    <x v="77"/>
    <m/>
    <s v="Nhamayabwe-Sede"/>
    <m/>
    <m/>
    <m/>
    <m/>
    <m/>
    <m/>
    <n v="840200222"/>
    <s v="Toto Araujo Macajo"/>
    <n v="846916018"/>
    <m/>
    <m/>
    <m/>
    <m/>
    <m/>
    <m/>
    <m/>
    <m/>
    <m/>
    <m/>
    <m/>
    <m/>
    <m/>
    <m/>
    <m/>
    <m/>
    <m/>
    <n v="1120"/>
    <m/>
    <m/>
    <m/>
    <n v="0"/>
    <n v="-11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514-0005"/>
    <s v="Meque Nhamitambo"/>
    <x v="3"/>
    <x v="77"/>
    <m/>
    <s v="Canámua"/>
    <m/>
    <m/>
    <m/>
    <m/>
    <m/>
    <m/>
    <n v="844148631"/>
    <s v="Toto Araujo Macajo"/>
    <n v="84691601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56"/>
    <n v="56"/>
    <m/>
    <m/>
    <m/>
    <m/>
    <m/>
    <m/>
    <m/>
    <s v="AGRIFEMMA01L"/>
    <m/>
    <m/>
    <m/>
    <s v="0514-0005"/>
    <s v="Meque Nhamitambo"/>
    <x v="3"/>
    <x v="77"/>
    <m/>
    <s v="Canámua"/>
    <m/>
    <m/>
    <m/>
    <m/>
    <m/>
    <m/>
    <n v="844148631"/>
    <s v="Toto Araujo Macajo"/>
    <n v="846916018"/>
    <m/>
    <m/>
    <m/>
    <m/>
    <m/>
    <m/>
    <m/>
    <m/>
    <m/>
    <m/>
    <m/>
    <m/>
    <m/>
    <m/>
    <m/>
    <m/>
    <m/>
    <n v="56"/>
    <m/>
    <m/>
    <m/>
    <n v="0"/>
    <n v="-56"/>
    <s v="Sem registo"/>
  </r>
  <r>
    <d v="2026-04-18T00:00:00"/>
    <x v="0"/>
    <m/>
    <m/>
    <m/>
    <n v="0"/>
    <n v="0"/>
    <n v="840"/>
    <n v="840"/>
    <m/>
    <m/>
    <m/>
    <m/>
    <m/>
    <m/>
    <m/>
    <s v="MXIXFEIJAOKG"/>
    <m/>
    <m/>
    <m/>
    <s v="0514-0005"/>
    <s v="Meque Nhamitambo"/>
    <x v="3"/>
    <x v="77"/>
    <m/>
    <s v="Canámua"/>
    <m/>
    <m/>
    <m/>
    <m/>
    <m/>
    <m/>
    <n v="844148631"/>
    <s v="Toto Araujo Macajo"/>
    <n v="846916018"/>
    <m/>
    <m/>
    <m/>
    <m/>
    <m/>
    <m/>
    <m/>
    <m/>
    <m/>
    <m/>
    <m/>
    <m/>
    <m/>
    <m/>
    <m/>
    <m/>
    <m/>
    <n v="840"/>
    <m/>
    <m/>
    <m/>
    <n v="0"/>
    <n v="-840"/>
    <s v="Sem registo"/>
  </r>
  <r>
    <d v="2026-04-18T00:00:00"/>
    <x v="3"/>
    <m/>
    <m/>
    <m/>
    <n v="0"/>
    <n v="0"/>
    <n v="56"/>
    <n v="56"/>
    <m/>
    <m/>
    <m/>
    <m/>
    <m/>
    <m/>
    <m/>
    <s v="AGRIMIDACLORP1L"/>
    <m/>
    <m/>
    <m/>
    <s v="0514-0005"/>
    <s v="Meque Nhamitambo"/>
    <x v="3"/>
    <x v="77"/>
    <m/>
    <s v="Canámua"/>
    <m/>
    <m/>
    <m/>
    <m/>
    <m/>
    <m/>
    <n v="844148631"/>
    <s v="Toto Araujo Macajo"/>
    <n v="846916018"/>
    <m/>
    <m/>
    <m/>
    <m/>
    <m/>
    <m/>
    <m/>
    <m/>
    <m/>
    <m/>
    <m/>
    <m/>
    <m/>
    <m/>
    <m/>
    <m/>
    <m/>
    <n v="56"/>
    <m/>
    <m/>
    <m/>
    <n v="0"/>
    <n v="-56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514-0005"/>
    <s v="Meque Nhamitambo"/>
    <x v="3"/>
    <x v="77"/>
    <m/>
    <s v="Canámua"/>
    <m/>
    <m/>
    <m/>
    <m/>
    <m/>
    <m/>
    <n v="844148631"/>
    <s v="Toto Araujo Macajo"/>
    <n v="84691601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700"/>
    <n v="700"/>
    <m/>
    <m/>
    <m/>
    <m/>
    <m/>
    <m/>
    <m/>
    <s v="MXIXMILHOKG"/>
    <m/>
    <m/>
    <m/>
    <s v="0514-0005"/>
    <s v="Meque Nhamitambo"/>
    <x v="3"/>
    <x v="77"/>
    <m/>
    <s v="Canámua"/>
    <m/>
    <m/>
    <m/>
    <m/>
    <m/>
    <m/>
    <n v="844148631"/>
    <s v="Toto Araujo Macajo"/>
    <n v="846916018"/>
    <m/>
    <m/>
    <m/>
    <m/>
    <m/>
    <m/>
    <m/>
    <m/>
    <m/>
    <m/>
    <m/>
    <m/>
    <m/>
    <m/>
    <m/>
    <m/>
    <m/>
    <n v="700"/>
    <m/>
    <m/>
    <m/>
    <n v="0"/>
    <n v="-700"/>
    <s v="Sem registo"/>
  </r>
  <r>
    <d v="2026-04-18T00:00:00"/>
    <x v="2"/>
    <m/>
    <m/>
    <m/>
    <n v="0"/>
    <n v="0"/>
    <n v="1120"/>
    <n v="1120"/>
    <m/>
    <m/>
    <m/>
    <m/>
    <m/>
    <m/>
    <m/>
    <s v="SUSSACO"/>
    <m/>
    <m/>
    <m/>
    <s v="0514-0005"/>
    <s v="Meque Nhamitambo"/>
    <x v="3"/>
    <x v="77"/>
    <m/>
    <s v="Canámua"/>
    <m/>
    <m/>
    <m/>
    <m/>
    <m/>
    <m/>
    <n v="844148631"/>
    <s v="Toto Araujo Macajo"/>
    <n v="846916018"/>
    <m/>
    <m/>
    <m/>
    <m/>
    <m/>
    <m/>
    <m/>
    <m/>
    <m/>
    <m/>
    <m/>
    <m/>
    <m/>
    <m/>
    <m/>
    <m/>
    <m/>
    <n v="1120"/>
    <m/>
    <m/>
    <m/>
    <n v="0"/>
    <n v="-11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514-0007"/>
    <s v="Pedro Benjamim Beba-Rafael"/>
    <x v="3"/>
    <x v="77"/>
    <m/>
    <s v="Sinjal"/>
    <m/>
    <m/>
    <m/>
    <m/>
    <m/>
    <m/>
    <n v="841675126"/>
    <s v="Toto Araujo Macajo"/>
    <n v="84691601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56"/>
    <n v="56"/>
    <m/>
    <m/>
    <m/>
    <m/>
    <m/>
    <m/>
    <m/>
    <s v="AGRIFEMMA01L"/>
    <m/>
    <m/>
    <m/>
    <s v="0514-0007"/>
    <s v="Pedro Benjamim Beba-Rafael"/>
    <x v="3"/>
    <x v="77"/>
    <m/>
    <s v="Sinjal"/>
    <m/>
    <m/>
    <m/>
    <m/>
    <m/>
    <m/>
    <n v="841675126"/>
    <s v="Toto Araujo Macajo"/>
    <n v="846916018"/>
    <m/>
    <m/>
    <m/>
    <m/>
    <m/>
    <m/>
    <m/>
    <m/>
    <m/>
    <m/>
    <m/>
    <m/>
    <m/>
    <m/>
    <m/>
    <m/>
    <m/>
    <n v="56"/>
    <m/>
    <m/>
    <m/>
    <n v="0"/>
    <n v="-56"/>
    <s v="Sem registo"/>
  </r>
  <r>
    <d v="2026-04-18T00:00:00"/>
    <x v="0"/>
    <m/>
    <m/>
    <m/>
    <n v="0"/>
    <n v="0"/>
    <n v="840"/>
    <n v="840"/>
    <m/>
    <m/>
    <m/>
    <m/>
    <m/>
    <m/>
    <m/>
    <s v="MXIXFEIJAOKG"/>
    <m/>
    <m/>
    <m/>
    <s v="0514-0007"/>
    <s v="Pedro Benjamim Beba-Rafael"/>
    <x v="3"/>
    <x v="77"/>
    <m/>
    <s v="Sinjal"/>
    <m/>
    <m/>
    <m/>
    <m/>
    <m/>
    <m/>
    <n v="841675126"/>
    <s v="Toto Araujo Macajo"/>
    <n v="846916018"/>
    <m/>
    <m/>
    <m/>
    <m/>
    <m/>
    <m/>
    <m/>
    <m/>
    <m/>
    <m/>
    <m/>
    <m/>
    <m/>
    <m/>
    <m/>
    <m/>
    <m/>
    <n v="840"/>
    <m/>
    <m/>
    <m/>
    <n v="0"/>
    <n v="-840"/>
    <s v="Sem registo"/>
  </r>
  <r>
    <d v="2026-04-18T00:00:00"/>
    <x v="3"/>
    <m/>
    <m/>
    <m/>
    <n v="0"/>
    <n v="0"/>
    <n v="56"/>
    <n v="56"/>
    <m/>
    <m/>
    <m/>
    <m/>
    <m/>
    <m/>
    <m/>
    <s v="AGRIMIDACLORP1L"/>
    <m/>
    <m/>
    <m/>
    <s v="0514-0007"/>
    <s v="Pedro Benjamim Beba-Rafael"/>
    <x v="3"/>
    <x v="77"/>
    <m/>
    <s v="Sinjal"/>
    <m/>
    <m/>
    <m/>
    <m/>
    <m/>
    <m/>
    <n v="841675126"/>
    <s v="Toto Araujo Macajo"/>
    <n v="846916018"/>
    <m/>
    <m/>
    <m/>
    <m/>
    <m/>
    <m/>
    <m/>
    <m/>
    <m/>
    <m/>
    <m/>
    <m/>
    <m/>
    <m/>
    <m/>
    <m/>
    <m/>
    <n v="56"/>
    <m/>
    <m/>
    <m/>
    <n v="0"/>
    <n v="-56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514-0007"/>
    <s v="Pedro Benjamim Beba-Rafael"/>
    <x v="3"/>
    <x v="77"/>
    <m/>
    <s v="Sinjal"/>
    <m/>
    <m/>
    <m/>
    <m/>
    <m/>
    <m/>
    <n v="841675126"/>
    <s v="Toto Araujo Macajo"/>
    <n v="84691601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700"/>
    <n v="700"/>
    <m/>
    <m/>
    <m/>
    <m/>
    <m/>
    <m/>
    <m/>
    <s v="MXIXMILHOKG"/>
    <m/>
    <m/>
    <m/>
    <s v="0514-0007"/>
    <s v="Pedro Benjamim Beba-Rafael"/>
    <x v="3"/>
    <x v="77"/>
    <m/>
    <s v="Sinjal"/>
    <m/>
    <m/>
    <m/>
    <m/>
    <m/>
    <m/>
    <n v="841675126"/>
    <s v="Toto Araujo Macajo"/>
    <n v="846916018"/>
    <m/>
    <m/>
    <m/>
    <m/>
    <m/>
    <m/>
    <m/>
    <m/>
    <m/>
    <m/>
    <m/>
    <m/>
    <m/>
    <m/>
    <m/>
    <m/>
    <m/>
    <n v="700"/>
    <m/>
    <m/>
    <m/>
    <n v="0"/>
    <n v="-700"/>
    <s v="Sem registo"/>
  </r>
  <r>
    <d v="2026-04-18T00:00:00"/>
    <x v="2"/>
    <m/>
    <m/>
    <m/>
    <n v="0"/>
    <n v="0"/>
    <n v="1120"/>
    <n v="1120"/>
    <m/>
    <m/>
    <m/>
    <m/>
    <m/>
    <m/>
    <m/>
    <s v="SUSSACO"/>
    <m/>
    <m/>
    <m/>
    <s v="0514-0007"/>
    <s v="Pedro Benjamim Beba-Rafael"/>
    <x v="3"/>
    <x v="77"/>
    <m/>
    <s v="Sinjal"/>
    <m/>
    <m/>
    <m/>
    <m/>
    <m/>
    <m/>
    <n v="841675126"/>
    <s v="Toto Araujo Macajo"/>
    <n v="846916018"/>
    <m/>
    <m/>
    <m/>
    <m/>
    <m/>
    <m/>
    <m/>
    <m/>
    <m/>
    <m/>
    <m/>
    <m/>
    <m/>
    <m/>
    <m/>
    <m/>
    <m/>
    <n v="1120"/>
    <m/>
    <m/>
    <m/>
    <n v="0"/>
    <n v="-11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514-0008"/>
    <s v="Santo Soares-Miceres Continho"/>
    <x v="3"/>
    <x v="77"/>
    <m/>
    <s v="Charre-Sede"/>
    <m/>
    <m/>
    <m/>
    <m/>
    <m/>
    <m/>
    <m/>
    <s v="Toto Araujo Macajo"/>
    <n v="84691601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56"/>
    <n v="56"/>
    <m/>
    <m/>
    <m/>
    <m/>
    <m/>
    <m/>
    <m/>
    <s v="AGRIFEMMA01L"/>
    <m/>
    <m/>
    <m/>
    <s v="0514-0008"/>
    <s v="Santo Soares-Miceres Continho"/>
    <x v="3"/>
    <x v="77"/>
    <m/>
    <s v="Charre-Sede"/>
    <m/>
    <m/>
    <m/>
    <m/>
    <m/>
    <m/>
    <m/>
    <s v="Toto Araujo Macajo"/>
    <n v="846916018"/>
    <m/>
    <m/>
    <m/>
    <m/>
    <m/>
    <m/>
    <m/>
    <m/>
    <m/>
    <m/>
    <m/>
    <m/>
    <m/>
    <m/>
    <m/>
    <m/>
    <m/>
    <n v="56"/>
    <m/>
    <m/>
    <m/>
    <n v="0"/>
    <n v="-56"/>
    <s v="Sem registo"/>
  </r>
  <r>
    <d v="2026-04-18T00:00:00"/>
    <x v="0"/>
    <m/>
    <m/>
    <m/>
    <n v="0"/>
    <n v="0"/>
    <n v="840"/>
    <n v="840"/>
    <m/>
    <m/>
    <m/>
    <m/>
    <m/>
    <m/>
    <m/>
    <s v="MXIXFEIJAOKG"/>
    <m/>
    <m/>
    <m/>
    <s v="0514-0008"/>
    <s v="Santo Soares-Miceres Continho"/>
    <x v="3"/>
    <x v="77"/>
    <m/>
    <s v="Charre-Sede"/>
    <m/>
    <m/>
    <m/>
    <m/>
    <m/>
    <m/>
    <m/>
    <s v="Toto Araujo Macajo"/>
    <n v="846916018"/>
    <m/>
    <m/>
    <m/>
    <m/>
    <m/>
    <m/>
    <m/>
    <m/>
    <m/>
    <m/>
    <m/>
    <m/>
    <m/>
    <m/>
    <m/>
    <m/>
    <m/>
    <n v="840"/>
    <m/>
    <m/>
    <m/>
    <n v="0"/>
    <n v="-840"/>
    <s v="Sem registo"/>
  </r>
  <r>
    <d v="2026-04-18T00:00:00"/>
    <x v="3"/>
    <m/>
    <m/>
    <m/>
    <n v="0"/>
    <n v="0"/>
    <n v="56"/>
    <n v="56"/>
    <m/>
    <m/>
    <m/>
    <m/>
    <m/>
    <m/>
    <m/>
    <s v="AGRIMIDACLORP1L"/>
    <m/>
    <m/>
    <m/>
    <s v="0514-0008"/>
    <s v="Santo Soares-Miceres Continho"/>
    <x v="3"/>
    <x v="77"/>
    <m/>
    <s v="Charre-Sede"/>
    <m/>
    <m/>
    <m/>
    <m/>
    <m/>
    <m/>
    <m/>
    <s v="Toto Araujo Macajo"/>
    <n v="846916018"/>
    <m/>
    <m/>
    <m/>
    <m/>
    <m/>
    <m/>
    <m/>
    <m/>
    <m/>
    <m/>
    <m/>
    <m/>
    <m/>
    <m/>
    <m/>
    <m/>
    <m/>
    <n v="56"/>
    <m/>
    <m/>
    <m/>
    <n v="0"/>
    <n v="-56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514-0008"/>
    <s v="Santo Soares-Miceres Continho"/>
    <x v="3"/>
    <x v="77"/>
    <m/>
    <s v="Charre-Sede"/>
    <m/>
    <m/>
    <m/>
    <m/>
    <m/>
    <m/>
    <m/>
    <s v="Toto Araujo Macajo"/>
    <n v="84691601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700"/>
    <n v="700"/>
    <m/>
    <m/>
    <m/>
    <m/>
    <m/>
    <m/>
    <m/>
    <s v="MXIXMILHOKG"/>
    <m/>
    <m/>
    <m/>
    <s v="0514-0008"/>
    <s v="Santo Soares-Miceres Continho"/>
    <x v="3"/>
    <x v="77"/>
    <m/>
    <s v="Charre-Sede"/>
    <m/>
    <m/>
    <m/>
    <m/>
    <m/>
    <m/>
    <m/>
    <s v="Toto Araujo Macajo"/>
    <n v="846916018"/>
    <m/>
    <m/>
    <m/>
    <m/>
    <m/>
    <m/>
    <m/>
    <m/>
    <m/>
    <m/>
    <m/>
    <m/>
    <m/>
    <m/>
    <m/>
    <m/>
    <m/>
    <n v="700"/>
    <m/>
    <m/>
    <m/>
    <n v="0"/>
    <n v="-700"/>
    <s v="Sem registo"/>
  </r>
  <r>
    <d v="2026-04-18T00:00:00"/>
    <x v="2"/>
    <m/>
    <m/>
    <m/>
    <n v="0"/>
    <n v="0"/>
    <n v="1120"/>
    <n v="1120"/>
    <m/>
    <m/>
    <m/>
    <m/>
    <m/>
    <m/>
    <m/>
    <s v="SUSSACO"/>
    <m/>
    <m/>
    <m/>
    <s v="0514-0008"/>
    <s v="Santo Soares-Miceres Continho"/>
    <x v="3"/>
    <x v="77"/>
    <m/>
    <s v="Charre-Sede"/>
    <m/>
    <m/>
    <m/>
    <m/>
    <m/>
    <m/>
    <m/>
    <s v="Toto Araujo Macajo"/>
    <n v="846916018"/>
    <m/>
    <m/>
    <m/>
    <m/>
    <m/>
    <m/>
    <m/>
    <m/>
    <m/>
    <m/>
    <m/>
    <m/>
    <m/>
    <m/>
    <m/>
    <m/>
    <m/>
    <n v="1120"/>
    <m/>
    <m/>
    <m/>
    <n v="0"/>
    <n v="-112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m/>
    <s v="Sem nome 2"/>
    <x v="3"/>
    <x v="77"/>
    <m/>
    <s v="Autarquia de Nhamayabue"/>
    <m/>
    <m/>
    <m/>
    <m/>
    <m/>
    <m/>
    <m/>
    <s v="Toto Araujo Macajo"/>
    <n v="84691601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308"/>
    <n v="308"/>
    <m/>
    <m/>
    <m/>
    <m/>
    <m/>
    <m/>
    <m/>
    <s v="AGRIFEMMA01L"/>
    <m/>
    <m/>
    <m/>
    <m/>
    <s v="Sem nome 2"/>
    <x v="3"/>
    <x v="77"/>
    <m/>
    <s v="Autarquia de Nhamayabue"/>
    <m/>
    <m/>
    <m/>
    <m/>
    <m/>
    <m/>
    <m/>
    <s v="Toto Araujo Macajo"/>
    <n v="846916018"/>
    <m/>
    <m/>
    <m/>
    <m/>
    <m/>
    <m/>
    <m/>
    <m/>
    <m/>
    <m/>
    <m/>
    <m/>
    <m/>
    <m/>
    <m/>
    <m/>
    <m/>
    <n v="308"/>
    <m/>
    <m/>
    <m/>
    <n v="0"/>
    <n v="-308"/>
    <s v="Sem registo"/>
  </r>
  <r>
    <d v="2026-04-18T00:00:00"/>
    <x v="0"/>
    <m/>
    <m/>
    <m/>
    <n v="0"/>
    <n v="0"/>
    <n v="4620"/>
    <n v="4620"/>
    <m/>
    <m/>
    <m/>
    <m/>
    <m/>
    <m/>
    <m/>
    <s v="MXIXFEIJAOKG"/>
    <m/>
    <m/>
    <m/>
    <m/>
    <s v="Sem nome 2"/>
    <x v="3"/>
    <x v="77"/>
    <m/>
    <s v="Autarquia de Nhamayabue"/>
    <m/>
    <m/>
    <m/>
    <m/>
    <m/>
    <m/>
    <m/>
    <s v="Toto Araujo Macajo"/>
    <n v="846916018"/>
    <m/>
    <m/>
    <m/>
    <m/>
    <m/>
    <m/>
    <m/>
    <m/>
    <m/>
    <m/>
    <m/>
    <m/>
    <m/>
    <m/>
    <m/>
    <m/>
    <m/>
    <n v="4620"/>
    <m/>
    <m/>
    <m/>
    <n v="0"/>
    <n v="-4620"/>
    <s v="Sem registo"/>
  </r>
  <r>
    <d v="2026-04-18T00:00:00"/>
    <x v="3"/>
    <m/>
    <m/>
    <m/>
    <n v="0"/>
    <n v="0"/>
    <n v="308"/>
    <n v="308"/>
    <m/>
    <m/>
    <m/>
    <m/>
    <m/>
    <m/>
    <m/>
    <s v="AGRIMIDACLORP1L"/>
    <m/>
    <m/>
    <m/>
    <m/>
    <s v="Sem nome 2"/>
    <x v="3"/>
    <x v="77"/>
    <m/>
    <s v="Autarquia de Nhamayabue"/>
    <m/>
    <m/>
    <m/>
    <m/>
    <m/>
    <m/>
    <m/>
    <s v="Toto Araujo Macajo"/>
    <n v="846916018"/>
    <m/>
    <m/>
    <m/>
    <m/>
    <m/>
    <m/>
    <m/>
    <m/>
    <m/>
    <m/>
    <m/>
    <m/>
    <m/>
    <m/>
    <m/>
    <m/>
    <m/>
    <n v="308"/>
    <m/>
    <m/>
    <m/>
    <n v="0"/>
    <n v="-308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m/>
    <s v="Sem nome 2"/>
    <x v="3"/>
    <x v="77"/>
    <m/>
    <s v="Autarquia de Nhamayabue"/>
    <m/>
    <m/>
    <m/>
    <m/>
    <m/>
    <m/>
    <m/>
    <s v="Toto Araujo Macajo"/>
    <n v="846916018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3850"/>
    <n v="3850"/>
    <m/>
    <m/>
    <m/>
    <m/>
    <m/>
    <m/>
    <m/>
    <s v="MXIXMILHOKG"/>
    <m/>
    <m/>
    <m/>
    <m/>
    <s v="Sem nome 2"/>
    <x v="3"/>
    <x v="77"/>
    <m/>
    <s v="Autarquia de Nhamayabue"/>
    <m/>
    <m/>
    <m/>
    <m/>
    <m/>
    <m/>
    <m/>
    <s v="Toto Araujo Macajo"/>
    <n v="846916018"/>
    <m/>
    <m/>
    <m/>
    <m/>
    <m/>
    <m/>
    <m/>
    <m/>
    <m/>
    <m/>
    <m/>
    <m/>
    <m/>
    <m/>
    <m/>
    <m/>
    <m/>
    <n v="3850"/>
    <m/>
    <m/>
    <m/>
    <n v="0"/>
    <n v="-3850"/>
    <s v="Sem registo"/>
  </r>
  <r>
    <d v="2026-04-18T00:00:00"/>
    <x v="2"/>
    <m/>
    <m/>
    <m/>
    <n v="0"/>
    <n v="0"/>
    <n v="6160"/>
    <n v="6160"/>
    <m/>
    <m/>
    <m/>
    <m/>
    <m/>
    <m/>
    <m/>
    <s v="SUSSACO"/>
    <m/>
    <m/>
    <m/>
    <m/>
    <s v="Sem nome 2"/>
    <x v="3"/>
    <x v="77"/>
    <m/>
    <s v="Autarquia de Nhamayabue"/>
    <m/>
    <m/>
    <m/>
    <m/>
    <m/>
    <m/>
    <m/>
    <s v="Toto Araujo Macajo"/>
    <n v="846916018"/>
    <m/>
    <m/>
    <m/>
    <m/>
    <m/>
    <m/>
    <m/>
    <m/>
    <m/>
    <m/>
    <m/>
    <m/>
    <m/>
    <m/>
    <m/>
    <m/>
    <m/>
    <n v="6160"/>
    <m/>
    <m/>
    <m/>
    <n v="0"/>
    <n v="-616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m/>
    <s v="Sem nome 3"/>
    <x v="3"/>
    <x v="23"/>
    <m/>
    <s v="Macuane Mangol"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250"/>
    <n v="250"/>
    <m/>
    <m/>
    <m/>
    <m/>
    <m/>
    <m/>
    <m/>
    <s v="AGRIFEMMA01L"/>
    <m/>
    <m/>
    <m/>
    <m/>
    <s v="Sem nome 3"/>
    <x v="3"/>
    <x v="23"/>
    <m/>
    <s v="Macuane Mangol"/>
    <m/>
    <m/>
    <m/>
    <m/>
    <m/>
    <m/>
    <m/>
    <m/>
    <m/>
    <m/>
    <m/>
    <m/>
    <m/>
    <m/>
    <m/>
    <m/>
    <m/>
    <m/>
    <m/>
    <m/>
    <m/>
    <m/>
    <m/>
    <m/>
    <m/>
    <m/>
    <n v="250"/>
    <m/>
    <m/>
    <m/>
    <n v="0"/>
    <n v="-250"/>
    <s v="Sem registo"/>
  </r>
  <r>
    <d v="2026-04-18T00:00:00"/>
    <x v="0"/>
    <m/>
    <m/>
    <m/>
    <n v="0"/>
    <n v="0"/>
    <n v="3750"/>
    <n v="3750"/>
    <m/>
    <m/>
    <m/>
    <m/>
    <m/>
    <m/>
    <m/>
    <s v="MXIXFEIJAOKG"/>
    <m/>
    <m/>
    <m/>
    <m/>
    <s v="Sem nome 3"/>
    <x v="3"/>
    <x v="23"/>
    <m/>
    <s v="Macuane Mangol"/>
    <m/>
    <m/>
    <m/>
    <m/>
    <m/>
    <m/>
    <m/>
    <m/>
    <m/>
    <m/>
    <m/>
    <m/>
    <m/>
    <m/>
    <m/>
    <m/>
    <m/>
    <m/>
    <m/>
    <m/>
    <m/>
    <m/>
    <m/>
    <m/>
    <m/>
    <m/>
    <n v="3750"/>
    <m/>
    <m/>
    <m/>
    <n v="0"/>
    <n v="-3750"/>
    <s v="Sem registo"/>
  </r>
  <r>
    <d v="2026-04-18T00:00:00"/>
    <x v="3"/>
    <m/>
    <m/>
    <m/>
    <n v="0"/>
    <n v="0"/>
    <n v="250"/>
    <n v="250"/>
    <m/>
    <m/>
    <m/>
    <m/>
    <m/>
    <m/>
    <m/>
    <s v="AGRIMIDACLORP1L"/>
    <m/>
    <m/>
    <m/>
    <m/>
    <s v="Sem nome 3"/>
    <x v="3"/>
    <x v="23"/>
    <m/>
    <s v="Macuane Mangol"/>
    <m/>
    <m/>
    <m/>
    <m/>
    <m/>
    <m/>
    <m/>
    <m/>
    <m/>
    <m/>
    <m/>
    <m/>
    <m/>
    <m/>
    <m/>
    <m/>
    <m/>
    <m/>
    <m/>
    <m/>
    <m/>
    <m/>
    <m/>
    <m/>
    <m/>
    <m/>
    <n v="250"/>
    <m/>
    <m/>
    <m/>
    <n v="0"/>
    <n v="-250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m/>
    <s v="Sem nome 3"/>
    <x v="3"/>
    <x v="23"/>
    <m/>
    <s v="Macuane Mangol"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3125"/>
    <n v="3125"/>
    <m/>
    <m/>
    <m/>
    <m/>
    <m/>
    <m/>
    <m/>
    <s v="MXIXMILHOKG"/>
    <m/>
    <m/>
    <m/>
    <m/>
    <s v="Sem nome 3"/>
    <x v="3"/>
    <x v="23"/>
    <m/>
    <s v="Macuane Mangol"/>
    <m/>
    <m/>
    <m/>
    <m/>
    <m/>
    <m/>
    <m/>
    <m/>
    <m/>
    <m/>
    <m/>
    <m/>
    <m/>
    <m/>
    <m/>
    <m/>
    <m/>
    <m/>
    <m/>
    <m/>
    <m/>
    <m/>
    <m/>
    <m/>
    <m/>
    <m/>
    <n v="3125"/>
    <m/>
    <m/>
    <m/>
    <n v="0"/>
    <n v="-3125"/>
    <s v="Sem registo"/>
  </r>
  <r>
    <d v="2026-04-18T00:00:00"/>
    <x v="2"/>
    <m/>
    <m/>
    <m/>
    <n v="0"/>
    <n v="0"/>
    <n v="5000"/>
    <n v="5000"/>
    <m/>
    <m/>
    <m/>
    <m/>
    <m/>
    <m/>
    <m/>
    <s v="SUSSACO"/>
    <m/>
    <m/>
    <m/>
    <m/>
    <s v="Sem nome 3"/>
    <x v="3"/>
    <x v="23"/>
    <m/>
    <s v="Macuane Mangol"/>
    <m/>
    <m/>
    <m/>
    <m/>
    <m/>
    <m/>
    <m/>
    <m/>
    <m/>
    <m/>
    <m/>
    <m/>
    <m/>
    <m/>
    <m/>
    <m/>
    <m/>
    <m/>
    <m/>
    <m/>
    <m/>
    <m/>
    <m/>
    <m/>
    <m/>
    <m/>
    <n v="5000"/>
    <m/>
    <m/>
    <m/>
    <n v="0"/>
    <n v="-500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508-0005"/>
    <s v="Oliveira Felizbeto Daniel"/>
    <x v="3"/>
    <x v="41"/>
    <m/>
    <s v="Mphangula"/>
    <m/>
    <m/>
    <m/>
    <m/>
    <m/>
    <m/>
    <n v="875081383"/>
    <s v="Abdul João"/>
    <n v="86708480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50"/>
    <n v="50"/>
    <m/>
    <m/>
    <m/>
    <m/>
    <m/>
    <m/>
    <m/>
    <s v="AGRIFEMMA01L"/>
    <m/>
    <m/>
    <m/>
    <s v="0508-0005"/>
    <s v="Oliveira Felizbeto Daniel"/>
    <x v="3"/>
    <x v="41"/>
    <m/>
    <s v="Mphangula"/>
    <m/>
    <m/>
    <m/>
    <m/>
    <m/>
    <m/>
    <n v="875081383"/>
    <s v="Abdul João"/>
    <n v="867084801"/>
    <m/>
    <m/>
    <m/>
    <m/>
    <m/>
    <m/>
    <m/>
    <m/>
    <m/>
    <m/>
    <m/>
    <m/>
    <m/>
    <m/>
    <m/>
    <m/>
    <m/>
    <n v="50"/>
    <m/>
    <m/>
    <m/>
    <n v="0"/>
    <n v="-50"/>
    <s v="Sem registo"/>
  </r>
  <r>
    <d v="2026-04-18T00:00:00"/>
    <x v="0"/>
    <m/>
    <m/>
    <m/>
    <n v="0"/>
    <n v="0"/>
    <n v="750"/>
    <n v="750"/>
    <m/>
    <m/>
    <m/>
    <m/>
    <m/>
    <m/>
    <m/>
    <s v="MXIXFEIJAOKG"/>
    <m/>
    <m/>
    <m/>
    <s v="0508-0005"/>
    <s v="Oliveira Felizbeto Daniel"/>
    <x v="3"/>
    <x v="41"/>
    <m/>
    <s v="Mphangula"/>
    <m/>
    <m/>
    <m/>
    <m/>
    <m/>
    <m/>
    <n v="875081383"/>
    <s v="Abdul João"/>
    <n v="867084801"/>
    <m/>
    <m/>
    <m/>
    <m/>
    <m/>
    <m/>
    <m/>
    <m/>
    <m/>
    <m/>
    <m/>
    <m/>
    <m/>
    <m/>
    <m/>
    <m/>
    <m/>
    <n v="750"/>
    <m/>
    <m/>
    <m/>
    <n v="0"/>
    <n v="-750"/>
    <s v="Sem registo"/>
  </r>
  <r>
    <d v="2026-04-18T00:00:00"/>
    <x v="3"/>
    <m/>
    <m/>
    <m/>
    <n v="0"/>
    <n v="0"/>
    <n v="50"/>
    <n v="50"/>
    <m/>
    <m/>
    <m/>
    <m/>
    <m/>
    <m/>
    <m/>
    <s v="AGRIMIDACLORP1L"/>
    <m/>
    <m/>
    <m/>
    <s v="0508-0005"/>
    <s v="Oliveira Felizbeto Daniel"/>
    <x v="3"/>
    <x v="41"/>
    <m/>
    <s v="Mphangula"/>
    <m/>
    <m/>
    <m/>
    <m/>
    <m/>
    <m/>
    <n v="875081383"/>
    <s v="Abdul João"/>
    <n v="867084801"/>
    <m/>
    <m/>
    <m/>
    <m/>
    <m/>
    <m/>
    <m/>
    <m/>
    <m/>
    <m/>
    <m/>
    <m/>
    <m/>
    <m/>
    <m/>
    <m/>
    <m/>
    <n v="50"/>
    <m/>
    <m/>
    <m/>
    <n v="0"/>
    <n v="-50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508-0005"/>
    <s v="Oliveira Felizbeto Daniel"/>
    <x v="3"/>
    <x v="41"/>
    <m/>
    <s v="Mphangula"/>
    <m/>
    <m/>
    <m/>
    <m/>
    <m/>
    <m/>
    <n v="875081383"/>
    <s v="Abdul João"/>
    <n v="86708480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625"/>
    <n v="625"/>
    <m/>
    <m/>
    <m/>
    <m/>
    <m/>
    <m/>
    <m/>
    <s v="MXIXMILHOKG"/>
    <m/>
    <m/>
    <m/>
    <s v="0508-0005"/>
    <s v="Oliveira Felizbeto Daniel"/>
    <x v="3"/>
    <x v="41"/>
    <m/>
    <s v="Mphangula"/>
    <m/>
    <m/>
    <m/>
    <m/>
    <m/>
    <m/>
    <n v="875081383"/>
    <s v="Abdul João"/>
    <n v="867084801"/>
    <m/>
    <m/>
    <m/>
    <m/>
    <m/>
    <m/>
    <m/>
    <m/>
    <m/>
    <m/>
    <m/>
    <m/>
    <m/>
    <m/>
    <m/>
    <m/>
    <m/>
    <n v="625"/>
    <m/>
    <m/>
    <m/>
    <n v="0"/>
    <n v="-625"/>
    <s v="Sem registo"/>
  </r>
  <r>
    <d v="2026-04-18T00:00:00"/>
    <x v="2"/>
    <m/>
    <m/>
    <m/>
    <n v="0"/>
    <n v="0"/>
    <n v="1000"/>
    <n v="1000"/>
    <m/>
    <m/>
    <m/>
    <m/>
    <m/>
    <m/>
    <m/>
    <s v="SUSSACO"/>
    <m/>
    <m/>
    <m/>
    <s v="0508-0005"/>
    <s v="Oliveira Felizbeto Daniel"/>
    <x v="3"/>
    <x v="41"/>
    <m/>
    <s v="Mphangula"/>
    <m/>
    <m/>
    <m/>
    <m/>
    <m/>
    <m/>
    <n v="875081383"/>
    <s v="Abdul João"/>
    <n v="867084801"/>
    <m/>
    <m/>
    <m/>
    <m/>
    <m/>
    <m/>
    <m/>
    <m/>
    <m/>
    <m/>
    <m/>
    <m/>
    <m/>
    <m/>
    <m/>
    <m/>
    <m/>
    <n v="1000"/>
    <m/>
    <m/>
    <m/>
    <n v="0"/>
    <n v="-1000"/>
    <s v="Sem registo"/>
  </r>
  <r>
    <d v="2026-04-18T00:00:00"/>
    <x v="6"/>
    <m/>
    <m/>
    <m/>
    <n v="0"/>
    <n v="0"/>
    <n v="0"/>
    <n v="0"/>
    <m/>
    <m/>
    <m/>
    <m/>
    <m/>
    <m/>
    <m/>
    <s v="MXIXARROZKG"/>
    <m/>
    <m/>
    <m/>
    <s v="0508-0006"/>
    <s v="Westen Gilberto Gimo"/>
    <x v="3"/>
    <x v="41"/>
    <m/>
    <s v="Zunbu Sede"/>
    <m/>
    <m/>
    <m/>
    <m/>
    <m/>
    <m/>
    <n v="865514026"/>
    <s v="Abdul João"/>
    <n v="86708480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200"/>
    <n v="200"/>
    <m/>
    <m/>
    <m/>
    <m/>
    <m/>
    <m/>
    <m/>
    <s v="AGRIFEMMA01L"/>
    <m/>
    <m/>
    <m/>
    <s v="0508-0006"/>
    <s v="Westen Gilberto Gimo"/>
    <x v="3"/>
    <x v="41"/>
    <m/>
    <s v="Zunbu Sede"/>
    <m/>
    <m/>
    <m/>
    <m/>
    <m/>
    <m/>
    <n v="865514026"/>
    <s v="Abdul João"/>
    <n v="867084801"/>
    <m/>
    <m/>
    <m/>
    <m/>
    <m/>
    <m/>
    <m/>
    <m/>
    <m/>
    <m/>
    <m/>
    <m/>
    <m/>
    <m/>
    <m/>
    <m/>
    <m/>
    <n v="200"/>
    <m/>
    <m/>
    <m/>
    <n v="0"/>
    <n v="-200"/>
    <s v="Sem registo"/>
  </r>
  <r>
    <d v="2026-04-18T00:00:00"/>
    <x v="0"/>
    <m/>
    <m/>
    <m/>
    <n v="0"/>
    <n v="0"/>
    <n v="3000"/>
    <n v="3000"/>
    <m/>
    <m/>
    <m/>
    <m/>
    <m/>
    <m/>
    <m/>
    <s v="MXIXFEIJAOKG"/>
    <m/>
    <m/>
    <m/>
    <s v="0508-0006"/>
    <s v="Westen Gilberto Gimo"/>
    <x v="3"/>
    <x v="41"/>
    <m/>
    <s v="Zunbu Sede"/>
    <m/>
    <m/>
    <m/>
    <m/>
    <m/>
    <m/>
    <n v="865514026"/>
    <s v="Abdul João"/>
    <n v="867084801"/>
    <m/>
    <m/>
    <m/>
    <m/>
    <m/>
    <m/>
    <m/>
    <m/>
    <m/>
    <m/>
    <m/>
    <m/>
    <m/>
    <m/>
    <m/>
    <m/>
    <m/>
    <n v="3000"/>
    <m/>
    <m/>
    <m/>
    <n v="0"/>
    <n v="-3000"/>
    <s v="Sem registo"/>
  </r>
  <r>
    <d v="2026-04-18T00:00:00"/>
    <x v="3"/>
    <m/>
    <m/>
    <m/>
    <n v="0"/>
    <n v="0"/>
    <n v="200"/>
    <n v="200"/>
    <m/>
    <m/>
    <m/>
    <m/>
    <m/>
    <m/>
    <m/>
    <s v="AGRIMIDACLORP1L"/>
    <m/>
    <m/>
    <m/>
    <s v="0508-0006"/>
    <s v="Westen Gilberto Gimo"/>
    <x v="3"/>
    <x v="41"/>
    <m/>
    <s v="Zunbu Sede"/>
    <m/>
    <m/>
    <m/>
    <m/>
    <m/>
    <m/>
    <n v="865514026"/>
    <s v="Abdul João"/>
    <n v="867084801"/>
    <m/>
    <m/>
    <m/>
    <m/>
    <m/>
    <m/>
    <m/>
    <m/>
    <m/>
    <m/>
    <m/>
    <m/>
    <m/>
    <m/>
    <m/>
    <m/>
    <m/>
    <n v="200"/>
    <m/>
    <m/>
    <m/>
    <n v="0"/>
    <n v="-200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508-0006"/>
    <s v="Westen Gilberto Gimo"/>
    <x v="3"/>
    <x v="41"/>
    <m/>
    <s v="Zunbu Sede"/>
    <m/>
    <m/>
    <m/>
    <m/>
    <m/>
    <m/>
    <n v="865514026"/>
    <s v="Abdul João"/>
    <n v="86708480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2500"/>
    <n v="2500"/>
    <m/>
    <m/>
    <m/>
    <m/>
    <m/>
    <m/>
    <m/>
    <s v="MXIXMILHOKG"/>
    <m/>
    <m/>
    <m/>
    <s v="0508-0006"/>
    <s v="Westen Gilberto Gimo"/>
    <x v="3"/>
    <x v="41"/>
    <m/>
    <s v="Zunbu Sede"/>
    <m/>
    <m/>
    <m/>
    <m/>
    <m/>
    <m/>
    <n v="865514026"/>
    <s v="Abdul João"/>
    <n v="867084801"/>
    <m/>
    <m/>
    <m/>
    <m/>
    <m/>
    <m/>
    <m/>
    <m/>
    <m/>
    <m/>
    <m/>
    <m/>
    <m/>
    <m/>
    <m/>
    <m/>
    <m/>
    <n v="2500"/>
    <m/>
    <m/>
    <m/>
    <n v="0"/>
    <n v="-2500"/>
    <s v="Sem registo"/>
  </r>
  <r>
    <d v="2026-04-18T00:00:00"/>
    <x v="2"/>
    <m/>
    <m/>
    <m/>
    <n v="0"/>
    <n v="0"/>
    <n v="4000"/>
    <n v="4000"/>
    <m/>
    <m/>
    <m/>
    <m/>
    <m/>
    <m/>
    <m/>
    <s v="SUSSACO"/>
    <m/>
    <m/>
    <m/>
    <s v="0508-0006"/>
    <s v="Westen Gilberto Gimo"/>
    <x v="3"/>
    <x v="41"/>
    <m/>
    <s v="Zunbu Sede"/>
    <m/>
    <m/>
    <m/>
    <m/>
    <m/>
    <m/>
    <n v="865514026"/>
    <s v="Abdul João"/>
    <n v="867084801"/>
    <m/>
    <m/>
    <m/>
    <m/>
    <m/>
    <m/>
    <m/>
    <m/>
    <m/>
    <m/>
    <m/>
    <m/>
    <m/>
    <m/>
    <m/>
    <m/>
    <m/>
    <n v="4000"/>
    <m/>
    <m/>
    <m/>
    <n v="0"/>
    <n v="-4000"/>
    <s v="Sem registo"/>
  </r>
  <r>
    <d v="2026-04-18T00:00:00"/>
    <x v="6"/>
    <m/>
    <m/>
    <m/>
    <n v="0"/>
    <n v="0"/>
    <n v="0"/>
    <n v="0"/>
    <m/>
    <n v="0"/>
    <m/>
    <m/>
    <m/>
    <m/>
    <m/>
    <s v="MXIXARROZKG"/>
    <m/>
    <m/>
    <m/>
    <s v="0601-0009"/>
    <s v="Anifo Daudo Aboo"/>
    <x v="0"/>
    <x v="78"/>
    <m/>
    <s v="Derre-Sede"/>
    <m/>
    <m/>
    <m/>
    <m/>
    <m/>
    <m/>
    <n v="844821455"/>
    <s v="Arcanjo Paulino Manuel"/>
    <n v="860555190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2"/>
    <n v="12"/>
    <m/>
    <m/>
    <m/>
    <m/>
    <m/>
    <m/>
    <m/>
    <s v="AGRIFEMMA01L"/>
    <m/>
    <m/>
    <m/>
    <s v="0601-0009"/>
    <s v="Anifo Daudo Aboo"/>
    <x v="0"/>
    <x v="78"/>
    <m/>
    <s v="Derre-Sede"/>
    <m/>
    <m/>
    <m/>
    <m/>
    <m/>
    <m/>
    <n v="844821455"/>
    <s v="Arcanjo Paulino Manuel"/>
    <n v="860555190"/>
    <m/>
    <m/>
    <m/>
    <m/>
    <m/>
    <m/>
    <m/>
    <m/>
    <m/>
    <m/>
    <m/>
    <m/>
    <m/>
    <m/>
    <m/>
    <m/>
    <m/>
    <n v="12"/>
    <m/>
    <m/>
    <m/>
    <n v="0"/>
    <n v="-12"/>
    <s v="Sem registo"/>
  </r>
  <r>
    <d v="2026-04-18T00:00:00"/>
    <x v="0"/>
    <m/>
    <m/>
    <m/>
    <n v="0"/>
    <n v="0"/>
    <n v="180"/>
    <n v="180"/>
    <m/>
    <m/>
    <m/>
    <m/>
    <m/>
    <m/>
    <m/>
    <s v="MXIXFEIJAOKG"/>
    <m/>
    <m/>
    <m/>
    <s v="0601-0009"/>
    <s v="Anifo Daudo Aboo"/>
    <x v="0"/>
    <x v="78"/>
    <m/>
    <s v="Derre-Sede"/>
    <m/>
    <m/>
    <m/>
    <m/>
    <m/>
    <m/>
    <n v="844821455"/>
    <s v="Arcanjo Paulino Manuel"/>
    <n v="860555190"/>
    <m/>
    <m/>
    <m/>
    <m/>
    <m/>
    <m/>
    <m/>
    <m/>
    <m/>
    <m/>
    <m/>
    <m/>
    <m/>
    <m/>
    <m/>
    <m/>
    <m/>
    <n v="180"/>
    <m/>
    <m/>
    <m/>
    <n v="0"/>
    <n v="-180"/>
    <s v="Sem registo"/>
  </r>
  <r>
    <d v="2026-04-18T00:00:00"/>
    <x v="3"/>
    <m/>
    <m/>
    <m/>
    <n v="0"/>
    <n v="0"/>
    <n v="12"/>
    <n v="12"/>
    <m/>
    <m/>
    <m/>
    <m/>
    <m/>
    <m/>
    <m/>
    <s v="AGRIMIDACLORP1L"/>
    <m/>
    <m/>
    <m/>
    <s v="0601-0009"/>
    <s v="Anifo Daudo Aboo"/>
    <x v="0"/>
    <x v="78"/>
    <m/>
    <s v="Derre-Sede"/>
    <m/>
    <m/>
    <m/>
    <m/>
    <m/>
    <m/>
    <n v="844821455"/>
    <s v="Arcanjo Paulino Manuel"/>
    <n v="860555190"/>
    <m/>
    <m/>
    <m/>
    <m/>
    <m/>
    <m/>
    <m/>
    <m/>
    <m/>
    <m/>
    <m/>
    <m/>
    <m/>
    <m/>
    <m/>
    <m/>
    <m/>
    <n v="12"/>
    <m/>
    <m/>
    <m/>
    <n v="0"/>
    <n v="-12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601-0009"/>
    <s v="Anifo Daudo Aboo"/>
    <x v="0"/>
    <x v="78"/>
    <m/>
    <s v="Derre-Sede"/>
    <m/>
    <m/>
    <m/>
    <m/>
    <m/>
    <m/>
    <n v="844821455"/>
    <s v="Arcanjo Paulino Manuel"/>
    <n v="860555190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50"/>
    <n v="150"/>
    <n v="12"/>
    <m/>
    <m/>
    <m/>
    <m/>
    <m/>
    <m/>
    <s v="MXIXMILHOKG"/>
    <m/>
    <m/>
    <m/>
    <s v="0601-0009"/>
    <s v="Anifo Daudo Aboo"/>
    <x v="0"/>
    <x v="78"/>
    <m/>
    <s v="Derre-Sede"/>
    <m/>
    <m/>
    <m/>
    <m/>
    <m/>
    <m/>
    <n v="844821455"/>
    <s v="Arcanjo Paulino Manuel"/>
    <n v="860555190"/>
    <m/>
    <m/>
    <m/>
    <m/>
    <m/>
    <m/>
    <m/>
    <m/>
    <m/>
    <m/>
    <m/>
    <m/>
    <m/>
    <m/>
    <m/>
    <m/>
    <m/>
    <n v="150"/>
    <m/>
    <m/>
    <m/>
    <n v="0"/>
    <n v="-150"/>
    <s v="Sem registo"/>
  </r>
  <r>
    <d v="2026-04-18T00:00:00"/>
    <x v="2"/>
    <m/>
    <m/>
    <m/>
    <n v="0"/>
    <n v="0"/>
    <n v="240"/>
    <n v="240"/>
    <m/>
    <m/>
    <m/>
    <m/>
    <m/>
    <m/>
    <m/>
    <s v="SUSSACO"/>
    <m/>
    <m/>
    <m/>
    <s v="0601-0009"/>
    <s v="Anifo Daudo Aboo"/>
    <x v="0"/>
    <x v="78"/>
    <m/>
    <s v="Derre-Sede"/>
    <m/>
    <m/>
    <m/>
    <m/>
    <m/>
    <m/>
    <n v="844821455"/>
    <s v="Arcanjo Paulino Manuel"/>
    <n v="860555190"/>
    <m/>
    <m/>
    <m/>
    <m/>
    <m/>
    <m/>
    <m/>
    <m/>
    <m/>
    <m/>
    <m/>
    <m/>
    <m/>
    <m/>
    <m/>
    <m/>
    <m/>
    <n v="240"/>
    <m/>
    <m/>
    <m/>
    <n v="0"/>
    <n v="-240"/>
    <s v="Sem registo"/>
  </r>
  <r>
    <d v="2026-04-18T00:00:00"/>
    <x v="6"/>
    <m/>
    <m/>
    <m/>
    <n v="0"/>
    <n v="0"/>
    <n v="0"/>
    <n v="0"/>
    <m/>
    <n v="0"/>
    <m/>
    <m/>
    <m/>
    <m/>
    <m/>
    <s v="MXIXARROZKG"/>
    <m/>
    <m/>
    <m/>
    <s v="0603-0010"/>
    <s v="Chalosse B. Guidion"/>
    <x v="0"/>
    <x v="13"/>
    <m/>
    <s v="Derre-Sede"/>
    <m/>
    <m/>
    <m/>
    <m/>
    <m/>
    <m/>
    <n v="862873320"/>
    <s v="Arcanjo Paulino Manuel"/>
    <n v="860555190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22"/>
    <n v="22"/>
    <m/>
    <m/>
    <m/>
    <m/>
    <m/>
    <m/>
    <m/>
    <s v="AGRIFEMMA01L"/>
    <m/>
    <m/>
    <m/>
    <s v="0603-0010"/>
    <s v="Chalosse B. Guidion"/>
    <x v="0"/>
    <x v="13"/>
    <m/>
    <s v="Derre-Sede"/>
    <m/>
    <m/>
    <m/>
    <m/>
    <m/>
    <m/>
    <n v="862873320"/>
    <s v="Arcanjo Paulino Manuel"/>
    <n v="860555190"/>
    <m/>
    <m/>
    <m/>
    <m/>
    <m/>
    <m/>
    <m/>
    <m/>
    <m/>
    <m/>
    <m/>
    <m/>
    <m/>
    <m/>
    <m/>
    <m/>
    <m/>
    <n v="22"/>
    <m/>
    <m/>
    <m/>
    <n v="0"/>
    <n v="-22"/>
    <s v="Sem registo"/>
  </r>
  <r>
    <d v="2026-04-18T00:00:00"/>
    <x v="0"/>
    <m/>
    <m/>
    <m/>
    <n v="0"/>
    <n v="0"/>
    <n v="330"/>
    <n v="330"/>
    <m/>
    <m/>
    <m/>
    <m/>
    <m/>
    <m/>
    <m/>
    <s v="MXIXFEIJAOKG"/>
    <m/>
    <m/>
    <m/>
    <s v="0603-0010"/>
    <s v="Chalosse B. Guidion"/>
    <x v="0"/>
    <x v="13"/>
    <m/>
    <s v="Derre-Sede"/>
    <m/>
    <m/>
    <m/>
    <m/>
    <m/>
    <m/>
    <n v="862873320"/>
    <s v="Arcanjo Paulino Manuel"/>
    <n v="860555190"/>
    <m/>
    <m/>
    <m/>
    <m/>
    <m/>
    <m/>
    <m/>
    <m/>
    <m/>
    <m/>
    <m/>
    <m/>
    <m/>
    <m/>
    <m/>
    <m/>
    <m/>
    <n v="330"/>
    <m/>
    <m/>
    <m/>
    <n v="0"/>
    <n v="-330"/>
    <s v="Sem registo"/>
  </r>
  <r>
    <d v="2026-04-18T00:00:00"/>
    <x v="3"/>
    <m/>
    <m/>
    <m/>
    <n v="0"/>
    <n v="0"/>
    <n v="22"/>
    <n v="22"/>
    <m/>
    <m/>
    <m/>
    <m/>
    <m/>
    <m/>
    <m/>
    <s v="AGRIMIDACLORP1L"/>
    <m/>
    <m/>
    <m/>
    <s v="0603-0010"/>
    <s v="Chalosse B. Guidion"/>
    <x v="0"/>
    <x v="13"/>
    <m/>
    <s v="Derre-Sede"/>
    <m/>
    <m/>
    <m/>
    <m/>
    <m/>
    <m/>
    <n v="862873320"/>
    <s v="Arcanjo Paulino Manuel"/>
    <n v="860555190"/>
    <m/>
    <m/>
    <m/>
    <m/>
    <m/>
    <m/>
    <m/>
    <m/>
    <m/>
    <m/>
    <m/>
    <m/>
    <m/>
    <m/>
    <m/>
    <m/>
    <m/>
    <n v="22"/>
    <m/>
    <m/>
    <m/>
    <n v="0"/>
    <n v="-22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603-0010"/>
    <s v="Chalosse B. Guidion"/>
    <x v="0"/>
    <x v="13"/>
    <m/>
    <s v="Derre-Sede"/>
    <m/>
    <m/>
    <m/>
    <m/>
    <m/>
    <m/>
    <n v="862873320"/>
    <s v="Arcanjo Paulino Manuel"/>
    <n v="860555190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275"/>
    <n v="275"/>
    <n v="22"/>
    <m/>
    <m/>
    <m/>
    <m/>
    <m/>
    <m/>
    <s v="MXIXMILHOKG"/>
    <m/>
    <m/>
    <m/>
    <s v="0603-0010"/>
    <s v="Chalosse B. Guidion"/>
    <x v="0"/>
    <x v="13"/>
    <m/>
    <s v="Derre-Sede"/>
    <m/>
    <m/>
    <m/>
    <m/>
    <m/>
    <m/>
    <n v="862873320"/>
    <s v="Arcanjo Paulino Manuel"/>
    <n v="860555190"/>
    <m/>
    <m/>
    <m/>
    <m/>
    <m/>
    <m/>
    <m/>
    <m/>
    <m/>
    <m/>
    <m/>
    <m/>
    <m/>
    <m/>
    <m/>
    <m/>
    <m/>
    <n v="275"/>
    <m/>
    <m/>
    <m/>
    <n v="0"/>
    <n v="-275"/>
    <s v="Sem registo"/>
  </r>
  <r>
    <d v="2026-04-18T00:00:00"/>
    <x v="2"/>
    <m/>
    <m/>
    <m/>
    <n v="0"/>
    <n v="0"/>
    <n v="440"/>
    <n v="440"/>
    <m/>
    <m/>
    <m/>
    <m/>
    <m/>
    <m/>
    <m/>
    <s v="SUSSACO"/>
    <m/>
    <m/>
    <m/>
    <s v="0603-0010"/>
    <s v="Chalosse B. Guidion"/>
    <x v="0"/>
    <x v="13"/>
    <m/>
    <s v="Derre-Sede"/>
    <m/>
    <m/>
    <m/>
    <m/>
    <m/>
    <m/>
    <n v="862873320"/>
    <s v="Arcanjo Paulino Manuel"/>
    <n v="860555190"/>
    <m/>
    <m/>
    <m/>
    <m/>
    <m/>
    <m/>
    <m/>
    <m/>
    <m/>
    <m/>
    <m/>
    <m/>
    <m/>
    <m/>
    <m/>
    <m/>
    <m/>
    <n v="440"/>
    <m/>
    <m/>
    <m/>
    <n v="0"/>
    <n v="-440"/>
    <s v="Sem registo"/>
  </r>
  <r>
    <d v="2026-04-18T00:00:00"/>
    <x v="6"/>
    <m/>
    <m/>
    <m/>
    <n v="0"/>
    <n v="0"/>
    <n v="0"/>
    <n v="0"/>
    <m/>
    <n v="0"/>
    <m/>
    <m/>
    <m/>
    <m/>
    <m/>
    <s v="MXIXARROZKG"/>
    <m/>
    <m/>
    <m/>
    <s v="0603-0011"/>
    <s v="Emilia Luciano"/>
    <x v="0"/>
    <x v="13"/>
    <m/>
    <s v="Derre-Sede"/>
    <m/>
    <m/>
    <m/>
    <m/>
    <m/>
    <m/>
    <n v="873478589"/>
    <s v="Arcanjo Paulino Manuel"/>
    <n v="860555190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0"/>
    <n v="10"/>
    <m/>
    <m/>
    <m/>
    <m/>
    <m/>
    <m/>
    <m/>
    <s v="AGRIFEMMA01L"/>
    <m/>
    <m/>
    <m/>
    <s v="0603-0011"/>
    <s v="Emilia Luciano"/>
    <x v="0"/>
    <x v="13"/>
    <m/>
    <s v="Derre-Sede"/>
    <m/>
    <m/>
    <m/>
    <m/>
    <m/>
    <m/>
    <n v="873478589"/>
    <s v="Arcanjo Paulino Manuel"/>
    <n v="860555190"/>
    <m/>
    <m/>
    <m/>
    <m/>
    <m/>
    <m/>
    <m/>
    <m/>
    <m/>
    <m/>
    <m/>
    <m/>
    <m/>
    <m/>
    <m/>
    <m/>
    <m/>
    <n v="10"/>
    <m/>
    <m/>
    <m/>
    <n v="0"/>
    <n v="-10"/>
    <s v="Sem registo"/>
  </r>
  <r>
    <d v="2026-04-18T00:00:00"/>
    <x v="0"/>
    <m/>
    <m/>
    <m/>
    <n v="0"/>
    <n v="0"/>
    <n v="150"/>
    <n v="150"/>
    <m/>
    <m/>
    <m/>
    <m/>
    <m/>
    <m/>
    <m/>
    <s v="MXIXFEIJAOKG"/>
    <m/>
    <m/>
    <m/>
    <s v="0603-0011"/>
    <s v="Emilia Luciano"/>
    <x v="0"/>
    <x v="13"/>
    <m/>
    <s v="Derre-Sede"/>
    <m/>
    <m/>
    <m/>
    <m/>
    <m/>
    <m/>
    <n v="873478589"/>
    <s v="Arcanjo Paulino Manuel"/>
    <n v="860555190"/>
    <m/>
    <m/>
    <m/>
    <m/>
    <m/>
    <m/>
    <m/>
    <m/>
    <m/>
    <m/>
    <m/>
    <m/>
    <m/>
    <m/>
    <m/>
    <m/>
    <m/>
    <n v="150"/>
    <m/>
    <m/>
    <m/>
    <n v="0"/>
    <n v="-150"/>
    <s v="Sem registo"/>
  </r>
  <r>
    <d v="2026-04-18T00:00:00"/>
    <x v="3"/>
    <m/>
    <m/>
    <m/>
    <n v="0"/>
    <n v="0"/>
    <n v="10"/>
    <n v="10"/>
    <m/>
    <m/>
    <m/>
    <m/>
    <m/>
    <m/>
    <m/>
    <s v="AGRIMIDACLORP1L"/>
    <m/>
    <m/>
    <m/>
    <s v="0603-0011"/>
    <s v="Emilia Luciano"/>
    <x v="0"/>
    <x v="13"/>
    <m/>
    <s v="Derre-Sede"/>
    <m/>
    <m/>
    <m/>
    <m/>
    <m/>
    <m/>
    <n v="873478589"/>
    <s v="Arcanjo Paulino Manuel"/>
    <n v="860555190"/>
    <m/>
    <m/>
    <m/>
    <m/>
    <m/>
    <m/>
    <m/>
    <m/>
    <m/>
    <m/>
    <m/>
    <m/>
    <m/>
    <m/>
    <m/>
    <m/>
    <m/>
    <n v="10"/>
    <m/>
    <m/>
    <m/>
    <n v="0"/>
    <n v="-10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603-0011"/>
    <s v="Emilia Luciano"/>
    <x v="0"/>
    <x v="13"/>
    <m/>
    <s v="Derre-Sede"/>
    <m/>
    <m/>
    <m/>
    <m/>
    <m/>
    <m/>
    <n v="873478589"/>
    <s v="Arcanjo Paulino Manuel"/>
    <n v="860555190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5"/>
    <n v="125"/>
    <n v="10"/>
    <m/>
    <m/>
    <m/>
    <m/>
    <m/>
    <m/>
    <s v="MXIXMILHOKG"/>
    <m/>
    <m/>
    <m/>
    <s v="0603-0011"/>
    <s v="Emilia Luciano"/>
    <x v="0"/>
    <x v="13"/>
    <m/>
    <s v="Derre-Sede"/>
    <m/>
    <m/>
    <m/>
    <m/>
    <m/>
    <m/>
    <n v="873478589"/>
    <s v="Arcanjo Paulino Manuel"/>
    <n v="860555190"/>
    <m/>
    <m/>
    <m/>
    <m/>
    <m/>
    <m/>
    <m/>
    <m/>
    <m/>
    <m/>
    <m/>
    <m/>
    <m/>
    <m/>
    <m/>
    <m/>
    <m/>
    <n v="125"/>
    <m/>
    <m/>
    <m/>
    <n v="0"/>
    <n v="-125"/>
    <s v="Sem registo"/>
  </r>
  <r>
    <d v="2026-04-18T00:00:00"/>
    <x v="2"/>
    <m/>
    <m/>
    <m/>
    <n v="0"/>
    <n v="0"/>
    <n v="200"/>
    <n v="200"/>
    <m/>
    <m/>
    <m/>
    <m/>
    <m/>
    <m/>
    <m/>
    <s v="SUSSACO"/>
    <m/>
    <m/>
    <m/>
    <s v="0603-0011"/>
    <s v="Emilia Luciano"/>
    <x v="0"/>
    <x v="13"/>
    <m/>
    <s v="Derre-Sede"/>
    <m/>
    <m/>
    <m/>
    <m/>
    <m/>
    <m/>
    <n v="873478589"/>
    <s v="Arcanjo Paulino Manuel"/>
    <n v="860555190"/>
    <m/>
    <m/>
    <m/>
    <m/>
    <m/>
    <m/>
    <m/>
    <m/>
    <m/>
    <m/>
    <m/>
    <m/>
    <m/>
    <m/>
    <m/>
    <m/>
    <m/>
    <n v="200"/>
    <m/>
    <m/>
    <m/>
    <n v="0"/>
    <n v="-200"/>
    <s v="Sem registo"/>
  </r>
  <r>
    <d v="2026-04-18T00:00:00"/>
    <x v="6"/>
    <m/>
    <m/>
    <m/>
    <n v="0"/>
    <n v="0"/>
    <n v="0"/>
    <n v="0"/>
    <m/>
    <n v="0"/>
    <m/>
    <m/>
    <m/>
    <m/>
    <m/>
    <s v="MXIXARROZKG"/>
    <m/>
    <m/>
    <m/>
    <s v="0603-0012"/>
    <s v="Frederico Custavo Soares"/>
    <x v="0"/>
    <x v="13"/>
    <m/>
    <s v="Derre-Sede"/>
    <m/>
    <m/>
    <m/>
    <m/>
    <m/>
    <m/>
    <n v="862516431"/>
    <s v="Arcanjo Paulino Manuel"/>
    <n v="860555190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2"/>
    <n v="12"/>
    <m/>
    <m/>
    <m/>
    <m/>
    <m/>
    <m/>
    <m/>
    <s v="AGRIFEMMA01L"/>
    <m/>
    <m/>
    <m/>
    <s v="0603-0012"/>
    <s v="Frederico Custavo Soares"/>
    <x v="0"/>
    <x v="13"/>
    <m/>
    <s v="Derre-Sede"/>
    <m/>
    <m/>
    <m/>
    <m/>
    <m/>
    <m/>
    <n v="862516431"/>
    <s v="Arcanjo Paulino Manuel"/>
    <n v="860555190"/>
    <m/>
    <m/>
    <m/>
    <m/>
    <m/>
    <m/>
    <m/>
    <m/>
    <m/>
    <m/>
    <m/>
    <m/>
    <m/>
    <m/>
    <m/>
    <m/>
    <m/>
    <n v="12"/>
    <m/>
    <m/>
    <m/>
    <n v="0"/>
    <n v="-12"/>
    <s v="Sem registo"/>
  </r>
  <r>
    <d v="2026-04-18T00:00:00"/>
    <x v="0"/>
    <m/>
    <m/>
    <m/>
    <n v="0"/>
    <n v="0"/>
    <n v="180"/>
    <n v="180"/>
    <m/>
    <m/>
    <m/>
    <m/>
    <m/>
    <m/>
    <m/>
    <s v="MXIXFEIJAOKG"/>
    <m/>
    <m/>
    <m/>
    <s v="0603-0012"/>
    <s v="Frederico Custavo Soares"/>
    <x v="0"/>
    <x v="13"/>
    <m/>
    <s v="Derre-Sede"/>
    <m/>
    <m/>
    <m/>
    <m/>
    <m/>
    <m/>
    <n v="862516431"/>
    <s v="Arcanjo Paulino Manuel"/>
    <n v="860555190"/>
    <m/>
    <m/>
    <m/>
    <m/>
    <m/>
    <m/>
    <m/>
    <m/>
    <m/>
    <m/>
    <m/>
    <m/>
    <m/>
    <m/>
    <m/>
    <m/>
    <m/>
    <n v="180"/>
    <m/>
    <m/>
    <m/>
    <n v="0"/>
    <n v="-180"/>
    <s v="Sem registo"/>
  </r>
  <r>
    <d v="2026-04-18T00:00:00"/>
    <x v="3"/>
    <m/>
    <m/>
    <m/>
    <n v="0"/>
    <n v="0"/>
    <n v="12"/>
    <n v="12"/>
    <m/>
    <m/>
    <m/>
    <m/>
    <m/>
    <m/>
    <m/>
    <s v="AGRIMIDACLORP1L"/>
    <m/>
    <m/>
    <m/>
    <s v="0603-0012"/>
    <s v="Frederico Custavo Soares"/>
    <x v="0"/>
    <x v="13"/>
    <m/>
    <s v="Derre-Sede"/>
    <m/>
    <m/>
    <m/>
    <m/>
    <m/>
    <m/>
    <n v="862516431"/>
    <s v="Arcanjo Paulino Manuel"/>
    <n v="860555190"/>
    <m/>
    <m/>
    <m/>
    <m/>
    <m/>
    <m/>
    <m/>
    <m/>
    <m/>
    <m/>
    <m/>
    <m/>
    <m/>
    <m/>
    <m/>
    <m/>
    <m/>
    <n v="12"/>
    <m/>
    <m/>
    <m/>
    <n v="0"/>
    <n v="-12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603-0012"/>
    <s v="Frederico Custavo Soares"/>
    <x v="0"/>
    <x v="13"/>
    <m/>
    <s v="Derre-Sede"/>
    <m/>
    <m/>
    <m/>
    <m/>
    <m/>
    <m/>
    <n v="862516431"/>
    <s v="Arcanjo Paulino Manuel"/>
    <n v="860555190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50"/>
    <n v="150"/>
    <n v="12"/>
    <m/>
    <m/>
    <m/>
    <m/>
    <m/>
    <m/>
    <s v="MXIXMILHOKG"/>
    <m/>
    <m/>
    <m/>
    <s v="0603-0012"/>
    <s v="Frederico Custavo Soares"/>
    <x v="0"/>
    <x v="13"/>
    <m/>
    <s v="Derre-Sede"/>
    <m/>
    <m/>
    <m/>
    <m/>
    <m/>
    <m/>
    <n v="862516431"/>
    <s v="Arcanjo Paulino Manuel"/>
    <n v="860555190"/>
    <m/>
    <m/>
    <m/>
    <m/>
    <m/>
    <m/>
    <m/>
    <m/>
    <m/>
    <m/>
    <m/>
    <m/>
    <m/>
    <m/>
    <m/>
    <m/>
    <m/>
    <n v="150"/>
    <m/>
    <m/>
    <m/>
    <n v="0"/>
    <n v="-150"/>
    <s v="Sem registo"/>
  </r>
  <r>
    <d v="2026-04-18T00:00:00"/>
    <x v="2"/>
    <m/>
    <m/>
    <m/>
    <n v="0"/>
    <n v="0"/>
    <n v="240"/>
    <n v="240"/>
    <m/>
    <m/>
    <m/>
    <m/>
    <m/>
    <m/>
    <m/>
    <s v="SUSSACO"/>
    <m/>
    <m/>
    <m/>
    <s v="0603-0012"/>
    <s v="Frederico Custavo Soares"/>
    <x v="0"/>
    <x v="13"/>
    <m/>
    <s v="Derre-Sede"/>
    <m/>
    <m/>
    <m/>
    <m/>
    <m/>
    <m/>
    <n v="862516431"/>
    <s v="Arcanjo Paulino Manuel"/>
    <n v="860555190"/>
    <m/>
    <m/>
    <m/>
    <m/>
    <m/>
    <m/>
    <m/>
    <m/>
    <m/>
    <m/>
    <m/>
    <m/>
    <m/>
    <m/>
    <m/>
    <m/>
    <m/>
    <n v="240"/>
    <m/>
    <m/>
    <m/>
    <n v="0"/>
    <n v="-240"/>
    <s v="Sem registo"/>
  </r>
  <r>
    <d v="2026-04-18T00:00:00"/>
    <x v="6"/>
    <m/>
    <m/>
    <m/>
    <n v="0"/>
    <n v="0"/>
    <n v="0"/>
    <n v="0"/>
    <m/>
    <n v="0"/>
    <m/>
    <m/>
    <m/>
    <m/>
    <m/>
    <s v="MXIXARROZKG"/>
    <m/>
    <m/>
    <m/>
    <s v="0603-0013"/>
    <s v="Nelita A. Alfândega"/>
    <x v="0"/>
    <x v="13"/>
    <m/>
    <s v="Derre-Sede"/>
    <m/>
    <m/>
    <m/>
    <m/>
    <m/>
    <m/>
    <n v="868088841"/>
    <s v="Arcanjo Paulino Manuel"/>
    <n v="860555190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9"/>
    <n v="19"/>
    <m/>
    <m/>
    <m/>
    <m/>
    <m/>
    <m/>
    <m/>
    <s v="AGRIFEMMA01L"/>
    <m/>
    <m/>
    <m/>
    <s v="0603-0013"/>
    <s v="Nelita A. Alfândega"/>
    <x v="0"/>
    <x v="13"/>
    <m/>
    <s v="Derre-Sede"/>
    <m/>
    <m/>
    <m/>
    <m/>
    <m/>
    <m/>
    <n v="868088841"/>
    <s v="Arcanjo Paulino Manuel"/>
    <n v="860555190"/>
    <m/>
    <m/>
    <m/>
    <m/>
    <m/>
    <m/>
    <m/>
    <m/>
    <m/>
    <m/>
    <m/>
    <m/>
    <m/>
    <m/>
    <m/>
    <m/>
    <m/>
    <n v="19"/>
    <m/>
    <m/>
    <m/>
    <n v="0"/>
    <n v="-19"/>
    <s v="Sem registo"/>
  </r>
  <r>
    <d v="2026-04-18T00:00:00"/>
    <x v="0"/>
    <m/>
    <m/>
    <m/>
    <n v="0"/>
    <n v="0"/>
    <n v="285"/>
    <n v="285"/>
    <m/>
    <m/>
    <m/>
    <m/>
    <m/>
    <m/>
    <m/>
    <s v="MXIXFEIJAOKG"/>
    <m/>
    <m/>
    <m/>
    <s v="0603-0013"/>
    <s v="Nelita A. Alfândega"/>
    <x v="0"/>
    <x v="13"/>
    <m/>
    <s v="Derre-Sede"/>
    <m/>
    <m/>
    <m/>
    <m/>
    <m/>
    <m/>
    <n v="868088841"/>
    <s v="Arcanjo Paulino Manuel"/>
    <n v="860555190"/>
    <m/>
    <m/>
    <m/>
    <m/>
    <m/>
    <m/>
    <m/>
    <m/>
    <m/>
    <m/>
    <m/>
    <m/>
    <m/>
    <m/>
    <m/>
    <m/>
    <m/>
    <n v="285"/>
    <m/>
    <m/>
    <m/>
    <n v="0"/>
    <n v="-285"/>
    <s v="Sem registo"/>
  </r>
  <r>
    <d v="2026-04-18T00:00:00"/>
    <x v="3"/>
    <m/>
    <m/>
    <m/>
    <n v="0"/>
    <n v="0"/>
    <n v="19"/>
    <n v="19"/>
    <m/>
    <m/>
    <m/>
    <m/>
    <m/>
    <m/>
    <m/>
    <s v="AGRIMIDACLORP1L"/>
    <m/>
    <m/>
    <m/>
    <s v="0603-0013"/>
    <s v="Nelita A. Alfândega"/>
    <x v="0"/>
    <x v="13"/>
    <m/>
    <s v="Derre-Sede"/>
    <m/>
    <m/>
    <m/>
    <m/>
    <m/>
    <m/>
    <n v="868088841"/>
    <s v="Arcanjo Paulino Manuel"/>
    <n v="860555190"/>
    <m/>
    <m/>
    <m/>
    <m/>
    <m/>
    <m/>
    <m/>
    <m/>
    <m/>
    <m/>
    <m/>
    <m/>
    <m/>
    <m/>
    <m/>
    <m/>
    <m/>
    <n v="19"/>
    <m/>
    <m/>
    <m/>
    <n v="0"/>
    <n v="-19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603-0013"/>
    <s v="Nelita A. Alfândega"/>
    <x v="0"/>
    <x v="13"/>
    <m/>
    <s v="Derre-Sede"/>
    <m/>
    <m/>
    <m/>
    <m/>
    <m/>
    <m/>
    <n v="868088841"/>
    <s v="Arcanjo Paulino Manuel"/>
    <n v="860555190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237.5"/>
    <n v="237.5"/>
    <n v="19"/>
    <m/>
    <m/>
    <m/>
    <m/>
    <m/>
    <m/>
    <s v="MXIXMILHOKG"/>
    <m/>
    <m/>
    <m/>
    <s v="0603-0013"/>
    <s v="Nelita A. Alfândega"/>
    <x v="0"/>
    <x v="13"/>
    <m/>
    <s v="Derre-Sede"/>
    <m/>
    <m/>
    <m/>
    <m/>
    <m/>
    <m/>
    <n v="868088841"/>
    <s v="Arcanjo Paulino Manuel"/>
    <n v="860555190"/>
    <m/>
    <m/>
    <m/>
    <m/>
    <m/>
    <m/>
    <m/>
    <m/>
    <m/>
    <m/>
    <m/>
    <m/>
    <m/>
    <m/>
    <m/>
    <m/>
    <m/>
    <n v="237.5"/>
    <m/>
    <m/>
    <m/>
    <n v="0"/>
    <n v="-237.5"/>
    <s v="Sem registo"/>
  </r>
  <r>
    <d v="2026-04-18T00:00:00"/>
    <x v="2"/>
    <m/>
    <m/>
    <m/>
    <n v="0"/>
    <n v="0"/>
    <n v="380"/>
    <n v="380"/>
    <m/>
    <m/>
    <m/>
    <m/>
    <m/>
    <m/>
    <m/>
    <s v="SUSSACO"/>
    <m/>
    <m/>
    <m/>
    <s v="0603-0013"/>
    <s v="Nelita A. Alfândega"/>
    <x v="0"/>
    <x v="13"/>
    <m/>
    <s v="Derre-Sede"/>
    <m/>
    <m/>
    <m/>
    <m/>
    <m/>
    <m/>
    <n v="868088841"/>
    <s v="Arcanjo Paulino Manuel"/>
    <n v="860555190"/>
    <m/>
    <m/>
    <m/>
    <m/>
    <m/>
    <m/>
    <m/>
    <m/>
    <m/>
    <m/>
    <m/>
    <m/>
    <m/>
    <m/>
    <m/>
    <m/>
    <m/>
    <n v="380"/>
    <m/>
    <m/>
    <m/>
    <n v="0"/>
    <n v="-380"/>
    <s v="Sem registo"/>
  </r>
  <r>
    <d v="2026-04-18T00:00:00"/>
    <x v="6"/>
    <m/>
    <m/>
    <m/>
    <n v="0"/>
    <n v="0"/>
    <n v="0"/>
    <n v="0"/>
    <m/>
    <n v="0"/>
    <m/>
    <m/>
    <m/>
    <m/>
    <m/>
    <s v="MXIXARROZKG"/>
    <m/>
    <m/>
    <m/>
    <s v="0603-0014"/>
    <s v="Seldon J. Fortunato"/>
    <x v="0"/>
    <x v="13"/>
    <m/>
    <s v="Derre-Sede"/>
    <m/>
    <m/>
    <m/>
    <m/>
    <m/>
    <m/>
    <n v="879453080"/>
    <s v="Arcanjo Paulino Manuel"/>
    <n v="860555190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29"/>
    <n v="29"/>
    <m/>
    <m/>
    <m/>
    <m/>
    <m/>
    <m/>
    <m/>
    <s v="AGRIFEMMA01L"/>
    <m/>
    <m/>
    <m/>
    <s v="0603-0014"/>
    <s v="Seldon J. Fortunato"/>
    <x v="0"/>
    <x v="13"/>
    <m/>
    <s v="Derre-Sede"/>
    <m/>
    <m/>
    <m/>
    <m/>
    <m/>
    <m/>
    <n v="879453080"/>
    <s v="Arcanjo Paulino Manuel"/>
    <n v="860555190"/>
    <m/>
    <m/>
    <m/>
    <m/>
    <m/>
    <m/>
    <m/>
    <m/>
    <m/>
    <m/>
    <m/>
    <m/>
    <m/>
    <m/>
    <m/>
    <m/>
    <m/>
    <n v="29"/>
    <m/>
    <m/>
    <m/>
    <n v="0"/>
    <n v="-29"/>
    <s v="Sem registo"/>
  </r>
  <r>
    <d v="2026-04-18T00:00:00"/>
    <x v="0"/>
    <m/>
    <m/>
    <m/>
    <n v="0"/>
    <n v="0"/>
    <n v="435"/>
    <n v="435"/>
    <m/>
    <m/>
    <m/>
    <m/>
    <m/>
    <m/>
    <m/>
    <s v="MXIXFEIJAOKG"/>
    <m/>
    <m/>
    <m/>
    <s v="0603-0014"/>
    <s v="Seldon J. Fortunato"/>
    <x v="0"/>
    <x v="13"/>
    <m/>
    <s v="Derre-Sede"/>
    <m/>
    <m/>
    <m/>
    <m/>
    <m/>
    <m/>
    <n v="879453080"/>
    <s v="Arcanjo Paulino Manuel"/>
    <n v="860555190"/>
    <m/>
    <m/>
    <m/>
    <m/>
    <m/>
    <m/>
    <m/>
    <m/>
    <m/>
    <m/>
    <m/>
    <m/>
    <m/>
    <m/>
    <m/>
    <m/>
    <m/>
    <n v="435"/>
    <m/>
    <m/>
    <m/>
    <n v="0"/>
    <n v="-435"/>
    <s v="Sem registo"/>
  </r>
  <r>
    <d v="2026-04-18T00:00:00"/>
    <x v="3"/>
    <m/>
    <m/>
    <m/>
    <n v="0"/>
    <n v="0"/>
    <n v="29"/>
    <n v="29"/>
    <m/>
    <m/>
    <m/>
    <m/>
    <m/>
    <m/>
    <m/>
    <s v="AGRIMIDACLORP1L"/>
    <m/>
    <m/>
    <m/>
    <s v="0603-0014"/>
    <s v="Seldon J. Fortunato"/>
    <x v="0"/>
    <x v="13"/>
    <m/>
    <s v="Derre-Sede"/>
    <m/>
    <m/>
    <m/>
    <m/>
    <m/>
    <m/>
    <n v="879453080"/>
    <s v="Arcanjo Paulino Manuel"/>
    <n v="860555190"/>
    <m/>
    <m/>
    <m/>
    <m/>
    <m/>
    <m/>
    <m/>
    <m/>
    <m/>
    <m/>
    <m/>
    <m/>
    <m/>
    <m/>
    <m/>
    <m/>
    <m/>
    <n v="29"/>
    <m/>
    <m/>
    <m/>
    <n v="0"/>
    <n v="-29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603-0014"/>
    <s v="Seldon J. Fortunato"/>
    <x v="0"/>
    <x v="13"/>
    <m/>
    <s v="Derre-Sede"/>
    <m/>
    <m/>
    <m/>
    <m/>
    <m/>
    <m/>
    <n v="879453080"/>
    <s v="Arcanjo Paulino Manuel"/>
    <n v="860555190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362.5"/>
    <n v="362.5"/>
    <n v="29"/>
    <m/>
    <m/>
    <m/>
    <m/>
    <m/>
    <m/>
    <s v="MXIXMILHOKG"/>
    <m/>
    <m/>
    <m/>
    <s v="0603-0014"/>
    <s v="Seldon J. Fortunato"/>
    <x v="0"/>
    <x v="13"/>
    <m/>
    <s v="Derre-Sede"/>
    <m/>
    <m/>
    <m/>
    <m/>
    <m/>
    <m/>
    <n v="879453080"/>
    <s v="Arcanjo Paulino Manuel"/>
    <n v="860555190"/>
    <m/>
    <m/>
    <m/>
    <m/>
    <m/>
    <m/>
    <m/>
    <m/>
    <m/>
    <m/>
    <m/>
    <m/>
    <m/>
    <m/>
    <m/>
    <m/>
    <m/>
    <n v="362.5"/>
    <m/>
    <m/>
    <m/>
    <n v="0"/>
    <n v="-362.5"/>
    <s v="Sem registo"/>
  </r>
  <r>
    <d v="2026-04-18T00:00:00"/>
    <x v="2"/>
    <m/>
    <m/>
    <m/>
    <n v="0"/>
    <n v="0"/>
    <n v="580"/>
    <n v="580"/>
    <m/>
    <m/>
    <m/>
    <m/>
    <m/>
    <m/>
    <m/>
    <s v="SUSSACO"/>
    <m/>
    <m/>
    <m/>
    <s v="0603-0014"/>
    <s v="Seldon J. Fortunato"/>
    <x v="0"/>
    <x v="13"/>
    <m/>
    <s v="Derre-Sede"/>
    <m/>
    <m/>
    <m/>
    <m/>
    <m/>
    <m/>
    <n v="879453080"/>
    <s v="Arcanjo Paulino Manuel"/>
    <n v="860555190"/>
    <m/>
    <m/>
    <m/>
    <m/>
    <m/>
    <m/>
    <m/>
    <m/>
    <m/>
    <m/>
    <m/>
    <m/>
    <m/>
    <m/>
    <m/>
    <m/>
    <m/>
    <n v="580"/>
    <m/>
    <m/>
    <m/>
    <n v="0"/>
    <n v="-580"/>
    <s v="Sem registo"/>
  </r>
  <r>
    <d v="2026-04-18T00:00:00"/>
    <x v="6"/>
    <m/>
    <m/>
    <m/>
    <n v="0"/>
    <n v="0"/>
    <n v="0"/>
    <n v="0"/>
    <m/>
    <n v="0"/>
    <m/>
    <m/>
    <m/>
    <m/>
    <m/>
    <s v="MXIXARROZKG"/>
    <m/>
    <m/>
    <m/>
    <s v="0603-0015"/>
    <s v="Suzana Mario Beirao"/>
    <x v="0"/>
    <x v="13"/>
    <m/>
    <s v="Derre-Sede"/>
    <m/>
    <m/>
    <m/>
    <m/>
    <m/>
    <m/>
    <n v="876840146"/>
    <s v="Arcanjo Paulino Manuel"/>
    <n v="860555190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8"/>
    <n v="18"/>
    <m/>
    <m/>
    <m/>
    <m/>
    <m/>
    <m/>
    <m/>
    <s v="AGRIFEMMA01L"/>
    <m/>
    <m/>
    <m/>
    <s v="0603-0015"/>
    <s v="Suzana Mario Beirao"/>
    <x v="0"/>
    <x v="13"/>
    <m/>
    <s v="Derre-Sede"/>
    <m/>
    <m/>
    <m/>
    <m/>
    <m/>
    <m/>
    <n v="876840146"/>
    <s v="Arcanjo Paulino Manuel"/>
    <n v="860555190"/>
    <m/>
    <m/>
    <m/>
    <m/>
    <m/>
    <m/>
    <m/>
    <m/>
    <m/>
    <m/>
    <m/>
    <m/>
    <m/>
    <m/>
    <m/>
    <m/>
    <m/>
    <n v="18"/>
    <m/>
    <m/>
    <m/>
    <n v="0"/>
    <n v="-18"/>
    <s v="Sem registo"/>
  </r>
  <r>
    <d v="2026-04-18T00:00:00"/>
    <x v="0"/>
    <m/>
    <m/>
    <m/>
    <n v="0"/>
    <n v="0"/>
    <n v="270"/>
    <n v="270"/>
    <m/>
    <m/>
    <m/>
    <m/>
    <m/>
    <m/>
    <m/>
    <s v="MXIXFEIJAOKG"/>
    <m/>
    <m/>
    <m/>
    <s v="0603-0015"/>
    <s v="Suzana Mario Beirao"/>
    <x v="0"/>
    <x v="13"/>
    <m/>
    <s v="Derre-Sede"/>
    <m/>
    <m/>
    <m/>
    <m/>
    <m/>
    <m/>
    <n v="876840146"/>
    <s v="Arcanjo Paulino Manuel"/>
    <n v="860555190"/>
    <m/>
    <m/>
    <m/>
    <m/>
    <m/>
    <m/>
    <m/>
    <m/>
    <m/>
    <m/>
    <m/>
    <m/>
    <m/>
    <m/>
    <m/>
    <m/>
    <m/>
    <n v="270"/>
    <m/>
    <m/>
    <m/>
    <n v="0"/>
    <n v="-270"/>
    <s v="Sem registo"/>
  </r>
  <r>
    <d v="2026-04-18T00:00:00"/>
    <x v="3"/>
    <m/>
    <m/>
    <m/>
    <n v="0"/>
    <n v="0"/>
    <n v="18"/>
    <n v="18"/>
    <m/>
    <m/>
    <m/>
    <m/>
    <m/>
    <m/>
    <m/>
    <s v="AGRIMIDACLORP1L"/>
    <m/>
    <m/>
    <m/>
    <s v="0603-0015"/>
    <s v="Suzana Mario Beirao"/>
    <x v="0"/>
    <x v="13"/>
    <m/>
    <s v="Derre-Sede"/>
    <m/>
    <m/>
    <m/>
    <m/>
    <m/>
    <m/>
    <n v="876840146"/>
    <s v="Arcanjo Paulino Manuel"/>
    <n v="860555190"/>
    <m/>
    <m/>
    <m/>
    <m/>
    <m/>
    <m/>
    <m/>
    <m/>
    <m/>
    <m/>
    <m/>
    <m/>
    <m/>
    <m/>
    <m/>
    <m/>
    <m/>
    <n v="18"/>
    <m/>
    <m/>
    <m/>
    <n v="0"/>
    <n v="-18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603-0015"/>
    <s v="Suzana Mario Beirao"/>
    <x v="0"/>
    <x v="13"/>
    <m/>
    <s v="Derre-Sede"/>
    <m/>
    <m/>
    <m/>
    <m/>
    <m/>
    <m/>
    <n v="876840146"/>
    <s v="Arcanjo Paulino Manuel"/>
    <n v="860555190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225"/>
    <n v="225"/>
    <n v="18"/>
    <m/>
    <m/>
    <m/>
    <m/>
    <m/>
    <m/>
    <s v="MXIXMILHOKG"/>
    <m/>
    <m/>
    <m/>
    <s v="0603-0015"/>
    <s v="Suzana Mario Beirao"/>
    <x v="0"/>
    <x v="13"/>
    <m/>
    <s v="Derre-Sede"/>
    <m/>
    <m/>
    <m/>
    <m/>
    <m/>
    <m/>
    <n v="876840146"/>
    <s v="Arcanjo Paulino Manuel"/>
    <n v="860555190"/>
    <m/>
    <m/>
    <m/>
    <m/>
    <m/>
    <m/>
    <m/>
    <m/>
    <m/>
    <m/>
    <m/>
    <m/>
    <m/>
    <m/>
    <m/>
    <m/>
    <m/>
    <n v="225"/>
    <m/>
    <m/>
    <m/>
    <n v="0"/>
    <n v="-225"/>
    <s v="Sem registo"/>
  </r>
  <r>
    <d v="2026-04-18T00:00:00"/>
    <x v="2"/>
    <m/>
    <m/>
    <m/>
    <n v="0"/>
    <n v="0"/>
    <n v="360"/>
    <n v="360"/>
    <m/>
    <m/>
    <m/>
    <m/>
    <m/>
    <m/>
    <m/>
    <s v="SUSSACO"/>
    <m/>
    <m/>
    <m/>
    <s v="0603-0015"/>
    <s v="Suzana Mario Beirao"/>
    <x v="0"/>
    <x v="13"/>
    <m/>
    <s v="Derre-Sede"/>
    <m/>
    <m/>
    <m/>
    <m/>
    <m/>
    <m/>
    <n v="876840146"/>
    <s v="Arcanjo Paulino Manuel"/>
    <n v="860555190"/>
    <m/>
    <m/>
    <m/>
    <m/>
    <m/>
    <m/>
    <m/>
    <m/>
    <m/>
    <m/>
    <m/>
    <m/>
    <m/>
    <m/>
    <m/>
    <m/>
    <m/>
    <n v="360"/>
    <m/>
    <m/>
    <m/>
    <n v="0"/>
    <n v="-360"/>
    <s v="Sem registo"/>
  </r>
  <r>
    <d v="2026-04-18T00:00:00"/>
    <x v="6"/>
    <m/>
    <m/>
    <m/>
    <n v="0"/>
    <n v="0"/>
    <n v="0"/>
    <n v="0"/>
    <m/>
    <n v="0"/>
    <m/>
    <m/>
    <m/>
    <m/>
    <m/>
    <s v="MXIXARROZKG"/>
    <m/>
    <m/>
    <m/>
    <s v="0608-0008"/>
    <s v="Fernando António Sabonete"/>
    <x v="0"/>
    <x v="56"/>
    <m/>
    <s v="Iaba"/>
    <m/>
    <m/>
    <m/>
    <m/>
    <m/>
    <m/>
    <n v="867007385"/>
    <s v="Ernesto Carlos Retxua"/>
    <n v="878543976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3"/>
    <n v="13"/>
    <m/>
    <m/>
    <m/>
    <m/>
    <m/>
    <m/>
    <m/>
    <s v="AGRIFEMMA01L"/>
    <m/>
    <m/>
    <m/>
    <s v="0608-0008"/>
    <s v="Fernando António Sabonete"/>
    <x v="0"/>
    <x v="56"/>
    <m/>
    <s v="Iaba"/>
    <m/>
    <m/>
    <m/>
    <m/>
    <m/>
    <m/>
    <n v="867007385"/>
    <s v="Ernesto Carlos Retxua"/>
    <n v="878543976"/>
    <m/>
    <m/>
    <m/>
    <m/>
    <m/>
    <m/>
    <m/>
    <m/>
    <m/>
    <m/>
    <m/>
    <m/>
    <m/>
    <m/>
    <m/>
    <m/>
    <m/>
    <n v="13"/>
    <m/>
    <m/>
    <m/>
    <n v="0"/>
    <n v="-13"/>
    <s v="Sem registo"/>
  </r>
  <r>
    <d v="2026-04-18T00:00:00"/>
    <x v="0"/>
    <m/>
    <m/>
    <m/>
    <n v="0"/>
    <n v="0"/>
    <n v="195"/>
    <n v="195"/>
    <m/>
    <m/>
    <m/>
    <m/>
    <m/>
    <m/>
    <m/>
    <s v="MXIXFEIJAOKG"/>
    <m/>
    <m/>
    <m/>
    <s v="0608-0008"/>
    <s v="Fernando António Sabonete"/>
    <x v="0"/>
    <x v="56"/>
    <m/>
    <s v="Iaba"/>
    <m/>
    <m/>
    <m/>
    <m/>
    <m/>
    <m/>
    <n v="867007385"/>
    <s v="Ernesto Carlos Retxua"/>
    <n v="878543976"/>
    <m/>
    <m/>
    <m/>
    <m/>
    <m/>
    <m/>
    <m/>
    <m/>
    <m/>
    <m/>
    <m/>
    <m/>
    <m/>
    <m/>
    <m/>
    <m/>
    <m/>
    <n v="195"/>
    <m/>
    <m/>
    <m/>
    <n v="0"/>
    <n v="-195"/>
    <s v="Sem registo"/>
  </r>
  <r>
    <d v="2026-04-18T00:00:00"/>
    <x v="3"/>
    <m/>
    <m/>
    <m/>
    <n v="0"/>
    <n v="0"/>
    <n v="13"/>
    <n v="13"/>
    <m/>
    <m/>
    <m/>
    <m/>
    <m/>
    <m/>
    <m/>
    <s v="AGRIMIDACLORP1L"/>
    <m/>
    <m/>
    <m/>
    <s v="0608-0008"/>
    <s v="Fernando António Sabonete"/>
    <x v="0"/>
    <x v="56"/>
    <m/>
    <s v="Iaba"/>
    <m/>
    <m/>
    <m/>
    <m/>
    <m/>
    <m/>
    <n v="867007385"/>
    <s v="Ernesto Carlos Retxua"/>
    <n v="878543976"/>
    <m/>
    <m/>
    <m/>
    <m/>
    <m/>
    <m/>
    <m/>
    <m/>
    <m/>
    <m/>
    <m/>
    <m/>
    <m/>
    <m/>
    <m/>
    <m/>
    <m/>
    <n v="13"/>
    <m/>
    <m/>
    <m/>
    <n v="0"/>
    <n v="-13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608-0008"/>
    <s v="Fernando António Sabonete"/>
    <x v="0"/>
    <x v="56"/>
    <m/>
    <s v="Iaba"/>
    <m/>
    <m/>
    <m/>
    <m/>
    <m/>
    <m/>
    <n v="867007385"/>
    <s v="Ernesto Carlos Retxua"/>
    <n v="878543976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62.5"/>
    <n v="162.5"/>
    <n v="13"/>
    <m/>
    <m/>
    <m/>
    <m/>
    <m/>
    <m/>
    <s v="MXIXMILHOKG"/>
    <m/>
    <m/>
    <m/>
    <s v="0608-0008"/>
    <s v="Fernando António Sabonete"/>
    <x v="0"/>
    <x v="56"/>
    <m/>
    <s v="Iaba"/>
    <m/>
    <m/>
    <m/>
    <m/>
    <m/>
    <m/>
    <n v="867007385"/>
    <s v="Ernesto Carlos Retxua"/>
    <n v="878543976"/>
    <m/>
    <m/>
    <m/>
    <m/>
    <m/>
    <m/>
    <m/>
    <m/>
    <m/>
    <m/>
    <m/>
    <m/>
    <m/>
    <m/>
    <m/>
    <m/>
    <m/>
    <n v="162.5"/>
    <m/>
    <m/>
    <m/>
    <n v="0"/>
    <n v="-162.5"/>
    <s v="Sem registo"/>
  </r>
  <r>
    <d v="2026-04-18T00:00:00"/>
    <x v="2"/>
    <m/>
    <m/>
    <m/>
    <n v="0"/>
    <n v="0"/>
    <n v="260"/>
    <n v="260"/>
    <m/>
    <m/>
    <m/>
    <m/>
    <m/>
    <m/>
    <m/>
    <s v="SUSSACO"/>
    <m/>
    <m/>
    <m/>
    <s v="0608-0008"/>
    <s v="Fernando António Sabonete"/>
    <x v="0"/>
    <x v="56"/>
    <m/>
    <s v="Iaba"/>
    <m/>
    <m/>
    <m/>
    <m/>
    <m/>
    <m/>
    <n v="867007385"/>
    <s v="Ernesto Carlos Retxua"/>
    <n v="878543976"/>
    <m/>
    <m/>
    <m/>
    <m/>
    <m/>
    <m/>
    <m/>
    <m/>
    <m/>
    <m/>
    <m/>
    <m/>
    <m/>
    <m/>
    <m/>
    <m/>
    <m/>
    <n v="260"/>
    <m/>
    <m/>
    <m/>
    <n v="0"/>
    <n v="-260"/>
    <s v="Sem registo"/>
  </r>
  <r>
    <d v="2026-04-18T00:00:00"/>
    <x v="6"/>
    <m/>
    <m/>
    <m/>
    <n v="0"/>
    <n v="0"/>
    <n v="0"/>
    <n v="0"/>
    <m/>
    <n v="0"/>
    <m/>
    <m/>
    <m/>
    <m/>
    <m/>
    <s v="MXIXARROZKG"/>
    <m/>
    <m/>
    <m/>
    <s v="0608-0009"/>
    <s v="Regina da Gloria Hortencilio"/>
    <x v="0"/>
    <x v="56"/>
    <m/>
    <s v="Ebide"/>
    <m/>
    <m/>
    <m/>
    <m/>
    <m/>
    <m/>
    <n v="861723006"/>
    <s v="Ernesto Carlos Retxua"/>
    <n v="878543976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0"/>
    <n v="10"/>
    <m/>
    <m/>
    <m/>
    <m/>
    <m/>
    <m/>
    <m/>
    <s v="AGRIFEMMA01L"/>
    <m/>
    <m/>
    <m/>
    <s v="0608-0009"/>
    <s v="Regina da Gloria Hortencilio"/>
    <x v="0"/>
    <x v="56"/>
    <m/>
    <s v="Ebide"/>
    <m/>
    <m/>
    <m/>
    <m/>
    <m/>
    <m/>
    <n v="861723006"/>
    <s v="Ernesto Carlos Retxua"/>
    <n v="878543976"/>
    <m/>
    <m/>
    <m/>
    <m/>
    <m/>
    <m/>
    <m/>
    <m/>
    <m/>
    <m/>
    <m/>
    <m/>
    <m/>
    <m/>
    <m/>
    <m/>
    <m/>
    <n v="10"/>
    <m/>
    <m/>
    <m/>
    <n v="0"/>
    <n v="-10"/>
    <s v="Sem registo"/>
  </r>
  <r>
    <d v="2026-04-18T00:00:00"/>
    <x v="0"/>
    <m/>
    <m/>
    <m/>
    <n v="0"/>
    <n v="0"/>
    <n v="150"/>
    <n v="150"/>
    <m/>
    <m/>
    <m/>
    <m/>
    <m/>
    <m/>
    <m/>
    <s v="MXIXFEIJAOKG"/>
    <m/>
    <m/>
    <m/>
    <s v="0608-0009"/>
    <s v="Regina da Gloria Hortencilio"/>
    <x v="0"/>
    <x v="56"/>
    <m/>
    <s v="Ebide"/>
    <m/>
    <m/>
    <m/>
    <m/>
    <m/>
    <m/>
    <n v="861723006"/>
    <s v="Ernesto Carlos Retxua"/>
    <n v="878543976"/>
    <m/>
    <m/>
    <m/>
    <m/>
    <m/>
    <m/>
    <m/>
    <m/>
    <m/>
    <m/>
    <m/>
    <m/>
    <m/>
    <m/>
    <m/>
    <m/>
    <m/>
    <n v="150"/>
    <m/>
    <m/>
    <m/>
    <n v="0"/>
    <n v="-150"/>
    <s v="Sem registo"/>
  </r>
  <r>
    <d v="2026-04-18T00:00:00"/>
    <x v="3"/>
    <m/>
    <m/>
    <m/>
    <n v="0"/>
    <n v="0"/>
    <n v="10"/>
    <n v="10"/>
    <m/>
    <m/>
    <m/>
    <m/>
    <m/>
    <m/>
    <m/>
    <s v="AGRIMIDACLORP1L"/>
    <m/>
    <m/>
    <m/>
    <s v="0608-0009"/>
    <s v="Regina da Gloria Hortencilio"/>
    <x v="0"/>
    <x v="56"/>
    <m/>
    <s v="Ebide"/>
    <m/>
    <m/>
    <m/>
    <m/>
    <m/>
    <m/>
    <n v="861723006"/>
    <s v="Ernesto Carlos Retxua"/>
    <n v="878543976"/>
    <m/>
    <m/>
    <m/>
    <m/>
    <m/>
    <m/>
    <m/>
    <m/>
    <m/>
    <m/>
    <m/>
    <m/>
    <m/>
    <m/>
    <m/>
    <m/>
    <m/>
    <n v="10"/>
    <m/>
    <m/>
    <m/>
    <n v="0"/>
    <n v="-10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608-0009"/>
    <s v="Regina da Gloria Hortencilio"/>
    <x v="0"/>
    <x v="56"/>
    <m/>
    <s v="Ebide"/>
    <m/>
    <m/>
    <m/>
    <m/>
    <m/>
    <m/>
    <n v="861723006"/>
    <s v="Ernesto Carlos Retxua"/>
    <n v="878543976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5"/>
    <n v="125"/>
    <n v="10"/>
    <m/>
    <m/>
    <m/>
    <m/>
    <m/>
    <m/>
    <s v="MXIXMILHOKG"/>
    <m/>
    <m/>
    <m/>
    <s v="0608-0009"/>
    <s v="Regina da Gloria Hortencilio"/>
    <x v="0"/>
    <x v="56"/>
    <m/>
    <s v="Ebide"/>
    <m/>
    <m/>
    <m/>
    <m/>
    <m/>
    <m/>
    <n v="861723006"/>
    <s v="Ernesto Carlos Retxua"/>
    <n v="878543976"/>
    <m/>
    <m/>
    <m/>
    <m/>
    <m/>
    <m/>
    <m/>
    <m/>
    <m/>
    <m/>
    <m/>
    <m/>
    <m/>
    <m/>
    <m/>
    <m/>
    <m/>
    <n v="125"/>
    <m/>
    <m/>
    <m/>
    <n v="0"/>
    <n v="-125"/>
    <s v="Sem registo"/>
  </r>
  <r>
    <d v="2026-04-18T00:00:00"/>
    <x v="2"/>
    <m/>
    <m/>
    <m/>
    <n v="0"/>
    <n v="0"/>
    <n v="200"/>
    <n v="200"/>
    <m/>
    <m/>
    <m/>
    <m/>
    <m/>
    <m/>
    <m/>
    <s v="SUSSACO"/>
    <m/>
    <m/>
    <m/>
    <s v="0608-0009"/>
    <s v="Regina da Gloria Hortencilio"/>
    <x v="0"/>
    <x v="56"/>
    <m/>
    <s v="Ebide"/>
    <m/>
    <m/>
    <m/>
    <m/>
    <m/>
    <m/>
    <n v="861723006"/>
    <s v="Ernesto Carlos Retxua"/>
    <n v="878543976"/>
    <m/>
    <m/>
    <m/>
    <m/>
    <m/>
    <m/>
    <m/>
    <m/>
    <m/>
    <m/>
    <m/>
    <m/>
    <m/>
    <m/>
    <m/>
    <m/>
    <m/>
    <n v="200"/>
    <m/>
    <m/>
    <m/>
    <n v="0"/>
    <n v="-200"/>
    <s v="Sem registo"/>
  </r>
  <r>
    <d v="2026-04-18T00:00:00"/>
    <x v="6"/>
    <m/>
    <m/>
    <m/>
    <n v="0"/>
    <n v="0"/>
    <n v="0"/>
    <n v="0"/>
    <m/>
    <n v="0"/>
    <m/>
    <m/>
    <m/>
    <m/>
    <m/>
    <s v="MXIXARROZKG"/>
    <m/>
    <m/>
    <m/>
    <s v="0608-0010"/>
    <s v="Will Arcanjo Aguiar"/>
    <x v="0"/>
    <x v="56"/>
    <m/>
    <s v="Mussengane"/>
    <m/>
    <m/>
    <m/>
    <m/>
    <m/>
    <m/>
    <n v="845881970"/>
    <s v="Ernesto Carlos Retxua"/>
    <n v="878543976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2"/>
    <n v="2"/>
    <m/>
    <m/>
    <m/>
    <m/>
    <m/>
    <m/>
    <m/>
    <s v="AGRIFEMMA01L"/>
    <m/>
    <m/>
    <m/>
    <s v="0608-0010"/>
    <s v="Will Arcanjo Aguiar"/>
    <x v="0"/>
    <x v="56"/>
    <m/>
    <s v="Mussengane"/>
    <m/>
    <m/>
    <m/>
    <m/>
    <m/>
    <m/>
    <n v="845881970"/>
    <s v="Ernesto Carlos Retxua"/>
    <n v="878543976"/>
    <m/>
    <m/>
    <m/>
    <m/>
    <m/>
    <m/>
    <m/>
    <m/>
    <m/>
    <m/>
    <m/>
    <m/>
    <m/>
    <m/>
    <m/>
    <m/>
    <m/>
    <n v="2"/>
    <m/>
    <m/>
    <m/>
    <n v="0"/>
    <n v="-2"/>
    <s v="Sem registo"/>
  </r>
  <r>
    <d v="2026-04-18T00:00:00"/>
    <x v="0"/>
    <m/>
    <m/>
    <m/>
    <n v="0"/>
    <n v="0"/>
    <n v="30"/>
    <n v="30"/>
    <m/>
    <m/>
    <m/>
    <m/>
    <m/>
    <m/>
    <m/>
    <s v="MXIXFEIJAOKG"/>
    <m/>
    <m/>
    <m/>
    <s v="0608-0010"/>
    <s v="Will Arcanjo Aguiar"/>
    <x v="0"/>
    <x v="56"/>
    <m/>
    <s v="Mussengane"/>
    <m/>
    <m/>
    <m/>
    <m/>
    <m/>
    <m/>
    <n v="845881970"/>
    <s v="Ernesto Carlos Retxua"/>
    <n v="878543976"/>
    <m/>
    <m/>
    <m/>
    <m/>
    <m/>
    <m/>
    <m/>
    <m/>
    <m/>
    <m/>
    <m/>
    <m/>
    <m/>
    <m/>
    <m/>
    <m/>
    <m/>
    <n v="30"/>
    <m/>
    <m/>
    <m/>
    <n v="0"/>
    <n v="-30"/>
    <s v="Sem registo"/>
  </r>
  <r>
    <d v="2026-04-18T00:00:00"/>
    <x v="3"/>
    <m/>
    <m/>
    <m/>
    <n v="0"/>
    <n v="0"/>
    <n v="2"/>
    <n v="2"/>
    <m/>
    <m/>
    <m/>
    <m/>
    <m/>
    <m/>
    <m/>
    <s v="AGRIMIDACLORP1L"/>
    <m/>
    <m/>
    <m/>
    <s v="0608-0010"/>
    <s v="Will Arcanjo Aguiar"/>
    <x v="0"/>
    <x v="56"/>
    <m/>
    <s v="Mussengane"/>
    <m/>
    <m/>
    <m/>
    <m/>
    <m/>
    <m/>
    <n v="845881970"/>
    <s v="Ernesto Carlos Retxua"/>
    <n v="878543976"/>
    <m/>
    <m/>
    <m/>
    <m/>
    <m/>
    <m/>
    <m/>
    <m/>
    <m/>
    <m/>
    <m/>
    <m/>
    <m/>
    <m/>
    <m/>
    <m/>
    <m/>
    <n v="2"/>
    <m/>
    <m/>
    <m/>
    <n v="0"/>
    <n v="-2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608-0010"/>
    <s v="Will Arcanjo Aguiar"/>
    <x v="0"/>
    <x v="56"/>
    <m/>
    <s v="Mussengane"/>
    <m/>
    <m/>
    <m/>
    <m/>
    <m/>
    <m/>
    <n v="845881970"/>
    <s v="Ernesto Carlos Retxua"/>
    <n v="878543976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25"/>
    <n v="25"/>
    <n v="2"/>
    <m/>
    <m/>
    <m/>
    <m/>
    <m/>
    <m/>
    <s v="MXIXMILHOKG"/>
    <m/>
    <m/>
    <m/>
    <s v="0608-0010"/>
    <s v="Will Arcanjo Aguiar"/>
    <x v="0"/>
    <x v="56"/>
    <m/>
    <s v="Mussengane"/>
    <m/>
    <m/>
    <m/>
    <m/>
    <m/>
    <m/>
    <n v="845881970"/>
    <s v="Ernesto Carlos Retxua"/>
    <n v="878543976"/>
    <m/>
    <m/>
    <m/>
    <m/>
    <m/>
    <m/>
    <m/>
    <m/>
    <m/>
    <m/>
    <m/>
    <m/>
    <m/>
    <m/>
    <m/>
    <m/>
    <m/>
    <n v="25"/>
    <m/>
    <m/>
    <m/>
    <n v="0"/>
    <n v="-25"/>
    <s v="Sem registo"/>
  </r>
  <r>
    <d v="2026-04-18T00:00:00"/>
    <x v="2"/>
    <m/>
    <m/>
    <m/>
    <n v="0"/>
    <n v="0"/>
    <n v="40"/>
    <n v="40"/>
    <m/>
    <m/>
    <m/>
    <m/>
    <m/>
    <m/>
    <m/>
    <s v="SUSSACO"/>
    <m/>
    <m/>
    <m/>
    <s v="0608-0010"/>
    <s v="Will Arcanjo Aguiar"/>
    <x v="0"/>
    <x v="56"/>
    <m/>
    <s v="Mussengane"/>
    <m/>
    <m/>
    <m/>
    <m/>
    <m/>
    <m/>
    <n v="845881970"/>
    <s v="Ernesto Carlos Retxua"/>
    <n v="878543976"/>
    <m/>
    <m/>
    <m/>
    <m/>
    <m/>
    <m/>
    <m/>
    <m/>
    <m/>
    <m/>
    <m/>
    <m/>
    <m/>
    <m/>
    <m/>
    <m/>
    <m/>
    <n v="40"/>
    <m/>
    <m/>
    <m/>
    <n v="0"/>
    <n v="-40"/>
    <s v="Sem registo"/>
  </r>
  <r>
    <d v="2026-04-18T00:00:00"/>
    <x v="3"/>
    <m/>
    <m/>
    <m/>
    <n v="0"/>
    <n v="0"/>
    <n v="19"/>
    <n v="19"/>
    <m/>
    <m/>
    <m/>
    <m/>
    <m/>
    <m/>
    <m/>
    <s v="AGRIMIDACLORP1L"/>
    <m/>
    <m/>
    <m/>
    <n v="2601376"/>
    <s v="Mussagy Wilson Viega"/>
    <x v="0"/>
    <x v="67"/>
    <m/>
    <m/>
    <m/>
    <m/>
    <m/>
    <m/>
    <m/>
    <m/>
    <s v="878330800/847830802"/>
    <s v="Arsenio Jovenal Francisco Pilica"/>
    <s v="(blank)"/>
    <m/>
    <m/>
    <m/>
    <n v="260001"/>
    <m/>
    <m/>
    <m/>
    <m/>
    <m/>
    <m/>
    <m/>
    <m/>
    <m/>
    <m/>
    <m/>
    <m/>
    <m/>
    <n v="19"/>
    <m/>
    <m/>
    <m/>
    <n v="0"/>
    <n v="-19"/>
    <s v="Sem registo"/>
  </r>
  <r>
    <d v="2026-04-18T00:00:00"/>
    <x v="4"/>
    <m/>
    <m/>
    <m/>
    <n v="0"/>
    <n v="0"/>
    <n v="237.5"/>
    <n v="237.5"/>
    <n v="19"/>
    <m/>
    <m/>
    <m/>
    <m/>
    <m/>
    <m/>
    <s v="MXIXMILHOKG"/>
    <m/>
    <m/>
    <m/>
    <n v="2601376"/>
    <s v="Mussagy Wilson Viega"/>
    <x v="0"/>
    <x v="67"/>
    <m/>
    <m/>
    <m/>
    <m/>
    <m/>
    <m/>
    <m/>
    <m/>
    <s v="878330800/847830802"/>
    <s v="Arsenio Jovenal Francisco Pilica"/>
    <s v="(blank)"/>
    <m/>
    <m/>
    <m/>
    <n v="260001"/>
    <m/>
    <m/>
    <m/>
    <m/>
    <m/>
    <m/>
    <m/>
    <m/>
    <m/>
    <m/>
    <m/>
    <m/>
    <m/>
    <n v="237.5"/>
    <m/>
    <m/>
    <m/>
    <n v="0"/>
    <n v="-237.5"/>
    <s v="Sem registo"/>
  </r>
  <r>
    <d v="2026-04-18T00:00:00"/>
    <x v="6"/>
    <m/>
    <m/>
    <m/>
    <n v="0"/>
    <n v="0"/>
    <n v="1450"/>
    <n v="1450"/>
    <m/>
    <n v="29"/>
    <m/>
    <m/>
    <m/>
    <m/>
    <m/>
    <s v="MXIXARROZKG"/>
    <m/>
    <m/>
    <m/>
    <s v="0612-0010"/>
    <s v="Zacarias Muaramussa"/>
    <x v="0"/>
    <x v="14"/>
    <m/>
    <s v="Nzanza"/>
    <m/>
    <m/>
    <m/>
    <m/>
    <m/>
    <m/>
    <n v="877479661"/>
    <s v="Atanasio Freitas Pedro"/>
    <m/>
    <m/>
    <m/>
    <m/>
    <m/>
    <m/>
    <m/>
    <m/>
    <m/>
    <m/>
    <m/>
    <m/>
    <m/>
    <m/>
    <m/>
    <m/>
    <m/>
    <m/>
    <n v="1450"/>
    <m/>
    <m/>
    <m/>
    <n v="0"/>
    <n v="-1450"/>
    <s v="Sem registo"/>
  </r>
  <r>
    <d v="2026-04-18T00:00:00"/>
    <x v="1"/>
    <m/>
    <m/>
    <m/>
    <n v="0"/>
    <n v="0"/>
    <n v="29"/>
    <n v="29"/>
    <m/>
    <m/>
    <m/>
    <m/>
    <m/>
    <m/>
    <m/>
    <s v="AGRIFEMMA01L"/>
    <m/>
    <m/>
    <m/>
    <s v="0612-0010"/>
    <s v="Zacarias Muaramussa"/>
    <x v="0"/>
    <x v="14"/>
    <m/>
    <s v="Nzanza"/>
    <m/>
    <m/>
    <m/>
    <m/>
    <m/>
    <m/>
    <n v="877479661"/>
    <s v="Atanasio Freitas Pedro"/>
    <m/>
    <m/>
    <m/>
    <m/>
    <m/>
    <m/>
    <m/>
    <m/>
    <m/>
    <m/>
    <m/>
    <m/>
    <m/>
    <m/>
    <m/>
    <m/>
    <m/>
    <m/>
    <n v="29"/>
    <m/>
    <m/>
    <m/>
    <n v="0"/>
    <n v="-29"/>
    <s v="Sem registo"/>
  </r>
  <r>
    <d v="2026-04-18T00:00:00"/>
    <x v="0"/>
    <m/>
    <m/>
    <m/>
    <n v="0"/>
    <n v="0"/>
    <n v="435"/>
    <n v="435"/>
    <m/>
    <m/>
    <m/>
    <m/>
    <m/>
    <m/>
    <m/>
    <s v="MXIXFEIJAOKG"/>
    <m/>
    <m/>
    <m/>
    <s v="0612-0010"/>
    <s v="Zacarias Muaramussa"/>
    <x v="0"/>
    <x v="14"/>
    <m/>
    <s v="Nzanza"/>
    <m/>
    <m/>
    <m/>
    <m/>
    <m/>
    <m/>
    <n v="877479661"/>
    <s v="Atanasio Freitas Pedro"/>
    <m/>
    <m/>
    <m/>
    <m/>
    <m/>
    <m/>
    <m/>
    <m/>
    <m/>
    <m/>
    <m/>
    <m/>
    <m/>
    <m/>
    <m/>
    <m/>
    <m/>
    <m/>
    <n v="435"/>
    <m/>
    <m/>
    <m/>
    <n v="0"/>
    <n v="-435"/>
    <s v="Sem registo"/>
  </r>
  <r>
    <d v="2026-04-18T00:00:00"/>
    <x v="3"/>
    <m/>
    <m/>
    <m/>
    <n v="0"/>
    <n v="0"/>
    <n v="0"/>
    <n v="0"/>
    <m/>
    <m/>
    <m/>
    <m/>
    <m/>
    <m/>
    <m/>
    <s v="AGRIMIDACLORP1L"/>
    <m/>
    <m/>
    <m/>
    <s v="0612-0010"/>
    <s v="Zacarias Muaramussa"/>
    <x v="0"/>
    <x v="14"/>
    <m/>
    <s v="Nzanza"/>
    <m/>
    <m/>
    <m/>
    <m/>
    <m/>
    <m/>
    <n v="877479661"/>
    <s v="Atanasio Freitas Pedro"/>
    <m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5"/>
    <m/>
    <m/>
    <m/>
    <n v="0"/>
    <n v="0"/>
    <n v="87"/>
    <n v="87"/>
    <m/>
    <m/>
    <m/>
    <m/>
    <m/>
    <m/>
    <m/>
    <s v="AGRIMHMCPA1L"/>
    <m/>
    <m/>
    <m/>
    <s v="0612-0010"/>
    <s v="Zacarias Muaramussa"/>
    <x v="0"/>
    <x v="14"/>
    <m/>
    <s v="Nzanza"/>
    <m/>
    <m/>
    <m/>
    <m/>
    <m/>
    <m/>
    <n v="877479661"/>
    <s v="Atanasio Freitas Pedro"/>
    <m/>
    <m/>
    <m/>
    <m/>
    <m/>
    <m/>
    <m/>
    <m/>
    <m/>
    <m/>
    <m/>
    <m/>
    <m/>
    <m/>
    <m/>
    <m/>
    <m/>
    <m/>
    <n v="87"/>
    <m/>
    <m/>
    <m/>
    <n v="0"/>
    <n v="-87"/>
    <s v="Sem registo"/>
  </r>
  <r>
    <d v="2026-04-18T00:00:00"/>
    <x v="4"/>
    <m/>
    <m/>
    <m/>
    <n v="0"/>
    <n v="0"/>
    <n v="0"/>
    <n v="0"/>
    <n v="0"/>
    <m/>
    <m/>
    <m/>
    <m/>
    <m/>
    <m/>
    <s v="MXIXMILHOKG"/>
    <m/>
    <m/>
    <m/>
    <s v="0612-0010"/>
    <s v="Zacarias Muaramussa"/>
    <x v="0"/>
    <x v="14"/>
    <m/>
    <s v="Nzanza"/>
    <m/>
    <m/>
    <m/>
    <m/>
    <m/>
    <m/>
    <n v="877479661"/>
    <s v="Atanasio Freitas Pedro"/>
    <m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2"/>
    <m/>
    <m/>
    <m/>
    <n v="0"/>
    <n v="0"/>
    <n v="580"/>
    <n v="580"/>
    <m/>
    <m/>
    <m/>
    <m/>
    <m/>
    <m/>
    <m/>
    <s v="SUSSACO"/>
    <m/>
    <m/>
    <m/>
    <s v="0612-0010"/>
    <s v="Zacarias Muaramussa"/>
    <x v="0"/>
    <x v="14"/>
    <m/>
    <s v="Nzanza"/>
    <m/>
    <m/>
    <m/>
    <m/>
    <m/>
    <m/>
    <n v="877479661"/>
    <s v="Atanasio Freitas Pedro"/>
    <m/>
    <m/>
    <m/>
    <m/>
    <m/>
    <m/>
    <m/>
    <m/>
    <m/>
    <m/>
    <m/>
    <m/>
    <m/>
    <m/>
    <m/>
    <m/>
    <m/>
    <m/>
    <n v="580"/>
    <m/>
    <m/>
    <m/>
    <n v="0"/>
    <n v="-580"/>
    <s v="Sem registo"/>
  </r>
  <r>
    <d v="2026-04-18T00:00:00"/>
    <x v="3"/>
    <m/>
    <m/>
    <m/>
    <n v="0"/>
    <n v="0"/>
    <n v="42"/>
    <n v="42"/>
    <m/>
    <m/>
    <m/>
    <m/>
    <m/>
    <m/>
    <m/>
    <s v="AGRIMIDACLORP1L"/>
    <m/>
    <m/>
    <m/>
    <n v="2601059"/>
    <s v="Adolfo Almeida"/>
    <x v="0"/>
    <x v="9"/>
    <m/>
    <m/>
    <m/>
    <m/>
    <m/>
    <m/>
    <m/>
    <m/>
    <s v="840560264"/>
    <s v="Forencio Antonio Uatelauene"/>
    <s v="849370189 /861682"/>
    <m/>
    <m/>
    <m/>
    <n v="260001"/>
    <m/>
    <m/>
    <m/>
    <m/>
    <m/>
    <m/>
    <m/>
    <m/>
    <m/>
    <m/>
    <m/>
    <m/>
    <m/>
    <n v="42"/>
    <m/>
    <m/>
    <m/>
    <n v="0"/>
    <n v="-42"/>
    <s v="Sem registo"/>
  </r>
  <r>
    <d v="2026-04-18T00:00:00"/>
    <x v="4"/>
    <m/>
    <m/>
    <m/>
    <n v="0"/>
    <n v="0"/>
    <n v="525"/>
    <n v="525"/>
    <n v="42"/>
    <m/>
    <m/>
    <m/>
    <m/>
    <m/>
    <m/>
    <s v="MXIXMILHOKG"/>
    <m/>
    <m/>
    <m/>
    <n v="2601059"/>
    <s v="Adolfo Almeida"/>
    <x v="0"/>
    <x v="9"/>
    <m/>
    <m/>
    <m/>
    <m/>
    <m/>
    <m/>
    <m/>
    <m/>
    <s v="840560264"/>
    <s v="Forencio Antonio Uatelauene"/>
    <s v="849370189 /861682"/>
    <m/>
    <m/>
    <m/>
    <n v="260001"/>
    <m/>
    <m/>
    <m/>
    <m/>
    <m/>
    <m/>
    <m/>
    <m/>
    <m/>
    <m/>
    <m/>
    <m/>
    <m/>
    <n v="525"/>
    <m/>
    <m/>
    <m/>
    <n v="0"/>
    <n v="-525"/>
    <s v="Sem registo"/>
  </r>
  <r>
    <d v="2026-04-18T00:00:00"/>
    <x v="3"/>
    <m/>
    <m/>
    <m/>
    <n v="0"/>
    <n v="0"/>
    <n v="6"/>
    <n v="6"/>
    <m/>
    <m/>
    <m/>
    <m/>
    <m/>
    <m/>
    <m/>
    <s v="AGRIMIDACLORP1L"/>
    <m/>
    <m/>
    <m/>
    <n v="2601168"/>
    <s v="Donaldo Francisco Gomes"/>
    <x v="0"/>
    <x v="9"/>
    <m/>
    <m/>
    <m/>
    <m/>
    <m/>
    <m/>
    <m/>
    <m/>
    <s v="878960446"/>
    <s v="Forencio Antonio Uatelauene"/>
    <s v="849370189 /861682"/>
    <m/>
    <m/>
    <m/>
    <n v="260001"/>
    <m/>
    <m/>
    <m/>
    <m/>
    <m/>
    <m/>
    <m/>
    <m/>
    <m/>
    <m/>
    <m/>
    <m/>
    <m/>
    <n v="6"/>
    <m/>
    <m/>
    <m/>
    <n v="0"/>
    <n v="-6"/>
    <s v="Sem registo"/>
  </r>
  <r>
    <d v="2026-04-18T00:00:00"/>
    <x v="4"/>
    <m/>
    <m/>
    <m/>
    <n v="0"/>
    <n v="0"/>
    <n v="75"/>
    <n v="75"/>
    <n v="6"/>
    <m/>
    <m/>
    <m/>
    <m/>
    <m/>
    <m/>
    <s v="MXIXMILHOKG"/>
    <m/>
    <m/>
    <m/>
    <n v="2601168"/>
    <s v="Donaldo Francisco Gomes"/>
    <x v="0"/>
    <x v="9"/>
    <m/>
    <m/>
    <m/>
    <m/>
    <m/>
    <m/>
    <m/>
    <m/>
    <s v="878960446"/>
    <s v="Forencio Antonio Uatelauene"/>
    <s v="849370189 /861682"/>
    <m/>
    <m/>
    <m/>
    <n v="260001"/>
    <m/>
    <m/>
    <m/>
    <m/>
    <m/>
    <m/>
    <m/>
    <m/>
    <m/>
    <m/>
    <m/>
    <m/>
    <m/>
    <n v="75"/>
    <m/>
    <m/>
    <m/>
    <n v="0"/>
    <n v="-75"/>
    <s v="Sem registo"/>
  </r>
  <r>
    <d v="2026-04-18T00:00:00"/>
    <x v="3"/>
    <m/>
    <m/>
    <m/>
    <n v="0"/>
    <n v="0"/>
    <n v="71"/>
    <n v="71"/>
    <m/>
    <m/>
    <m/>
    <m/>
    <m/>
    <m/>
    <m/>
    <s v="AGRIMIDACLORP1L"/>
    <m/>
    <m/>
    <m/>
    <n v="2601178"/>
    <s v="Elidio H. Nanvuga"/>
    <x v="0"/>
    <x v="9"/>
    <m/>
    <m/>
    <m/>
    <m/>
    <m/>
    <m/>
    <m/>
    <m/>
    <s v="876253161"/>
    <s v="Forencio Antonio Uatelauene"/>
    <s v="849370189 /861682"/>
    <m/>
    <m/>
    <m/>
    <n v="260001"/>
    <m/>
    <m/>
    <m/>
    <m/>
    <m/>
    <m/>
    <m/>
    <m/>
    <m/>
    <m/>
    <m/>
    <m/>
    <m/>
    <n v="71"/>
    <m/>
    <m/>
    <m/>
    <n v="0"/>
    <n v="-71"/>
    <s v="Sem registo"/>
  </r>
  <r>
    <d v="2026-04-18T00:00:00"/>
    <x v="4"/>
    <m/>
    <m/>
    <m/>
    <n v="0"/>
    <n v="0"/>
    <n v="887.5"/>
    <n v="887.5"/>
    <n v="71"/>
    <m/>
    <m/>
    <m/>
    <m/>
    <m/>
    <m/>
    <s v="MXIXMILHOKG"/>
    <m/>
    <m/>
    <m/>
    <n v="2601178"/>
    <s v="Elidio H. Nanvuga"/>
    <x v="0"/>
    <x v="9"/>
    <m/>
    <m/>
    <m/>
    <m/>
    <m/>
    <m/>
    <m/>
    <m/>
    <s v="876253161"/>
    <s v="Forencio Antonio Uatelauene"/>
    <s v="849370189 /861682"/>
    <m/>
    <m/>
    <m/>
    <n v="260001"/>
    <m/>
    <m/>
    <m/>
    <m/>
    <m/>
    <m/>
    <m/>
    <m/>
    <m/>
    <m/>
    <m/>
    <m/>
    <m/>
    <n v="887.5"/>
    <m/>
    <m/>
    <m/>
    <n v="0"/>
    <n v="-887.5"/>
    <s v="Sem registo"/>
  </r>
  <r>
    <d v="2026-04-18T00:00:00"/>
    <x v="3"/>
    <m/>
    <m/>
    <m/>
    <n v="0"/>
    <n v="0"/>
    <n v="16"/>
    <n v="16"/>
    <m/>
    <m/>
    <m/>
    <m/>
    <m/>
    <m/>
    <m/>
    <s v="AGRIMIDACLORP1L"/>
    <m/>
    <m/>
    <m/>
    <n v="2601119"/>
    <s v="Baltazar Jose Carlos"/>
    <x v="0"/>
    <x v="42"/>
    <m/>
    <m/>
    <m/>
    <m/>
    <m/>
    <m/>
    <m/>
    <m/>
    <s v="878515528/848560172"/>
    <s v="Belmiro Jose Pedro Manuel"/>
    <s v="862679289/858588853"/>
    <m/>
    <m/>
    <m/>
    <n v="260001"/>
    <m/>
    <m/>
    <m/>
    <m/>
    <m/>
    <m/>
    <m/>
    <m/>
    <m/>
    <m/>
    <m/>
    <m/>
    <m/>
    <n v="16"/>
    <m/>
    <m/>
    <m/>
    <n v="0"/>
    <n v="-16"/>
    <s v="Sem registo"/>
  </r>
  <r>
    <d v="2026-04-18T00:00:00"/>
    <x v="4"/>
    <m/>
    <m/>
    <m/>
    <n v="0"/>
    <n v="0"/>
    <n v="200"/>
    <n v="200"/>
    <n v="16"/>
    <m/>
    <m/>
    <m/>
    <m/>
    <m/>
    <m/>
    <s v="MXIXMILHOKG"/>
    <m/>
    <m/>
    <m/>
    <n v="2601119"/>
    <s v="Baltazar Jose Carlos"/>
    <x v="0"/>
    <x v="42"/>
    <m/>
    <m/>
    <m/>
    <m/>
    <m/>
    <m/>
    <m/>
    <m/>
    <s v="878515528/848560172"/>
    <s v="Belmiro Jose Pedro Manuel"/>
    <s v="862679289/858588853"/>
    <m/>
    <m/>
    <m/>
    <n v="260001"/>
    <m/>
    <m/>
    <m/>
    <m/>
    <m/>
    <m/>
    <m/>
    <m/>
    <m/>
    <m/>
    <m/>
    <m/>
    <m/>
    <n v="200"/>
    <m/>
    <m/>
    <m/>
    <n v="0"/>
    <n v="-200"/>
    <s v="Sem registo"/>
  </r>
  <r>
    <d v="2026-04-18T00:00:00"/>
    <x v="3"/>
    <m/>
    <m/>
    <m/>
    <n v="0"/>
    <n v="0"/>
    <n v="11"/>
    <n v="11"/>
    <m/>
    <m/>
    <m/>
    <m/>
    <m/>
    <m/>
    <m/>
    <s v="AGRIMIDACLORP1L"/>
    <m/>
    <m/>
    <m/>
    <n v="2601126"/>
    <s v="Bento Paulo Baptista"/>
    <x v="0"/>
    <x v="42"/>
    <m/>
    <m/>
    <m/>
    <m/>
    <m/>
    <m/>
    <m/>
    <m/>
    <s v="862303657/846499284"/>
    <s v="Belmiro Jose Pedro Manuel"/>
    <s v="862679289/858588853"/>
    <m/>
    <m/>
    <m/>
    <n v="260001"/>
    <m/>
    <m/>
    <m/>
    <m/>
    <m/>
    <m/>
    <m/>
    <m/>
    <m/>
    <m/>
    <m/>
    <m/>
    <m/>
    <n v="11"/>
    <m/>
    <m/>
    <m/>
    <n v="0"/>
    <n v="-11"/>
    <s v="Sem registo"/>
  </r>
  <r>
    <d v="2026-04-18T00:00:00"/>
    <x v="4"/>
    <m/>
    <m/>
    <m/>
    <n v="0"/>
    <n v="0"/>
    <n v="137.5"/>
    <n v="137.5"/>
    <n v="11"/>
    <m/>
    <m/>
    <m/>
    <m/>
    <m/>
    <m/>
    <s v="MXIXMILHOKG"/>
    <m/>
    <m/>
    <m/>
    <n v="2601126"/>
    <s v="Bento Paulo Baptista"/>
    <x v="0"/>
    <x v="42"/>
    <m/>
    <m/>
    <m/>
    <m/>
    <m/>
    <m/>
    <m/>
    <m/>
    <s v="862303657/846499284"/>
    <s v="Belmiro Jose Pedro Manuel"/>
    <s v="862679289/858588853"/>
    <m/>
    <m/>
    <m/>
    <n v="260001"/>
    <m/>
    <m/>
    <m/>
    <m/>
    <m/>
    <m/>
    <m/>
    <m/>
    <m/>
    <m/>
    <m/>
    <m/>
    <m/>
    <n v="137.5"/>
    <m/>
    <m/>
    <m/>
    <n v="0"/>
    <n v="-137.5"/>
    <s v="Sem registo"/>
  </r>
  <r>
    <d v="2026-04-18T00:00:00"/>
    <x v="3"/>
    <m/>
    <m/>
    <m/>
    <n v="0"/>
    <n v="0"/>
    <n v="10"/>
    <n v="10"/>
    <m/>
    <m/>
    <m/>
    <m/>
    <m/>
    <m/>
    <m/>
    <s v="AGRIMIDACLORP1L"/>
    <m/>
    <m/>
    <m/>
    <n v="2601264"/>
    <s v="Isdora da Silva Higino"/>
    <x v="0"/>
    <x v="42"/>
    <m/>
    <m/>
    <m/>
    <m/>
    <m/>
    <m/>
    <m/>
    <m/>
    <s v="845754004/866441402"/>
    <s v="Belmiro Jose Pedro Manuel"/>
    <s v="862679289/858588853"/>
    <m/>
    <m/>
    <m/>
    <n v="260001"/>
    <m/>
    <m/>
    <m/>
    <m/>
    <m/>
    <m/>
    <m/>
    <m/>
    <m/>
    <m/>
    <m/>
    <m/>
    <m/>
    <n v="10"/>
    <m/>
    <m/>
    <m/>
    <n v="0"/>
    <n v="-10"/>
    <s v="Sem registo"/>
  </r>
  <r>
    <d v="2026-04-18T00:00:00"/>
    <x v="4"/>
    <m/>
    <m/>
    <m/>
    <n v="0"/>
    <n v="0"/>
    <n v="125"/>
    <n v="125"/>
    <n v="10"/>
    <m/>
    <m/>
    <m/>
    <m/>
    <m/>
    <m/>
    <s v="MXIXMILHOKG"/>
    <m/>
    <m/>
    <m/>
    <n v="2601264"/>
    <s v="Isdora da Silva Higino"/>
    <x v="0"/>
    <x v="42"/>
    <m/>
    <m/>
    <m/>
    <m/>
    <m/>
    <m/>
    <m/>
    <m/>
    <s v="845754004/866441402"/>
    <s v="Belmiro Jose Pedro Manuel"/>
    <s v="862679289/858588853"/>
    <m/>
    <m/>
    <m/>
    <n v="260001"/>
    <m/>
    <m/>
    <m/>
    <m/>
    <m/>
    <m/>
    <m/>
    <m/>
    <m/>
    <m/>
    <m/>
    <m/>
    <m/>
    <n v="125"/>
    <m/>
    <m/>
    <m/>
    <n v="0"/>
    <n v="-125"/>
    <s v="Sem registo"/>
  </r>
  <r>
    <d v="2026-04-18T00:00:00"/>
    <x v="3"/>
    <m/>
    <m/>
    <m/>
    <n v="0"/>
    <n v="0"/>
    <n v="11"/>
    <n v="11"/>
    <m/>
    <m/>
    <m/>
    <m/>
    <m/>
    <m/>
    <m/>
    <s v="AGRIMIDACLORP1L"/>
    <m/>
    <m/>
    <m/>
    <n v="2601414"/>
    <s v="Perpetua Correia Mucamba"/>
    <x v="0"/>
    <x v="42"/>
    <m/>
    <m/>
    <m/>
    <m/>
    <m/>
    <m/>
    <m/>
    <m/>
    <s v="846667552/868850008"/>
    <s v="Belmiro Jose Pedro Manuel"/>
    <s v="862679289/858588853"/>
    <m/>
    <m/>
    <m/>
    <n v="260001"/>
    <m/>
    <m/>
    <m/>
    <m/>
    <m/>
    <m/>
    <m/>
    <m/>
    <m/>
    <m/>
    <m/>
    <m/>
    <m/>
    <n v="11"/>
    <m/>
    <m/>
    <m/>
    <n v="0"/>
    <n v="-11"/>
    <s v="Sem registo"/>
  </r>
  <r>
    <d v="2026-04-18T00:00:00"/>
    <x v="4"/>
    <m/>
    <m/>
    <m/>
    <n v="0"/>
    <n v="0"/>
    <n v="137.5"/>
    <n v="137.5"/>
    <n v="11"/>
    <m/>
    <m/>
    <m/>
    <m/>
    <m/>
    <m/>
    <s v="MXIXMILHOKG"/>
    <m/>
    <m/>
    <m/>
    <n v="2601414"/>
    <s v="Perpetua Correia Mucamba"/>
    <x v="0"/>
    <x v="42"/>
    <m/>
    <m/>
    <m/>
    <m/>
    <m/>
    <m/>
    <m/>
    <m/>
    <s v="846667552/868850008"/>
    <s v="Belmiro Jose Pedro Manuel"/>
    <s v="862679289/858588853"/>
    <m/>
    <m/>
    <m/>
    <n v="260001"/>
    <m/>
    <m/>
    <m/>
    <m/>
    <m/>
    <m/>
    <m/>
    <m/>
    <m/>
    <m/>
    <m/>
    <m/>
    <m/>
    <n v="137.5"/>
    <m/>
    <m/>
    <m/>
    <n v="0"/>
    <n v="-137.5"/>
    <s v="Sem registo"/>
  </r>
  <r>
    <d v="2026-04-18T00:00:00"/>
    <x v="3"/>
    <m/>
    <m/>
    <m/>
    <n v="0"/>
    <n v="0"/>
    <n v="15"/>
    <n v="15"/>
    <m/>
    <m/>
    <m/>
    <m/>
    <m/>
    <m/>
    <m/>
    <s v="AGRIMIDACLORP1L"/>
    <m/>
    <m/>
    <m/>
    <n v="2601477"/>
    <s v="Virginia Joaquim"/>
    <x v="0"/>
    <x v="42"/>
    <m/>
    <m/>
    <m/>
    <m/>
    <m/>
    <m/>
    <m/>
    <m/>
    <s v="860456157/842620276"/>
    <s v="Belmiro Jose Pedro Manuel"/>
    <s v="862679289/858588853"/>
    <m/>
    <m/>
    <m/>
    <n v="260001"/>
    <m/>
    <m/>
    <m/>
    <m/>
    <m/>
    <m/>
    <m/>
    <m/>
    <m/>
    <m/>
    <m/>
    <m/>
    <m/>
    <n v="15"/>
    <m/>
    <m/>
    <m/>
    <n v="0"/>
    <n v="-15"/>
    <s v="Sem registo"/>
  </r>
  <r>
    <d v="2026-04-18T00:00:00"/>
    <x v="4"/>
    <m/>
    <m/>
    <m/>
    <n v="0"/>
    <n v="0"/>
    <n v="187.5"/>
    <n v="187.5"/>
    <n v="15"/>
    <m/>
    <m/>
    <m/>
    <m/>
    <m/>
    <m/>
    <s v="MXIXMILHOKG"/>
    <m/>
    <m/>
    <m/>
    <n v="2601477"/>
    <s v="Virginia Joaquim"/>
    <x v="0"/>
    <x v="42"/>
    <m/>
    <m/>
    <m/>
    <m/>
    <m/>
    <m/>
    <m/>
    <m/>
    <s v="860456157/842620276"/>
    <s v="Belmiro Jose Pedro Manuel"/>
    <s v="862679289/858588853"/>
    <m/>
    <m/>
    <m/>
    <n v="260001"/>
    <m/>
    <m/>
    <m/>
    <m/>
    <m/>
    <m/>
    <m/>
    <m/>
    <m/>
    <m/>
    <m/>
    <m/>
    <m/>
    <n v="187.5"/>
    <m/>
    <m/>
    <m/>
    <n v="0"/>
    <n v="-187.5"/>
    <s v="Sem registo"/>
  </r>
  <r>
    <d v="2026-04-18T00:00:00"/>
    <x v="6"/>
    <m/>
    <m/>
    <m/>
    <n v="0"/>
    <n v="0"/>
    <n v="0"/>
    <n v="0"/>
    <m/>
    <n v="0"/>
    <m/>
    <m/>
    <m/>
    <m/>
    <m/>
    <s v="MXIXARROZKG"/>
    <m/>
    <m/>
    <m/>
    <s v="0618-0001"/>
    <s v="Adelina Manuel Antonio"/>
    <x v="0"/>
    <x v="79"/>
    <m/>
    <s v="Pida"/>
    <m/>
    <m/>
    <m/>
    <m/>
    <m/>
    <m/>
    <s v="845403564/876217340"/>
    <s v="Geraldo Tarcisio Emilio"/>
    <s v="843635073/86404331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93"/>
    <n v="93"/>
    <m/>
    <m/>
    <m/>
    <m/>
    <m/>
    <m/>
    <m/>
    <s v="AGRIFEMMA01L"/>
    <m/>
    <m/>
    <m/>
    <s v="0618-0001"/>
    <s v="Adelina Manuel Antonio"/>
    <x v="0"/>
    <x v="79"/>
    <m/>
    <s v="Pida"/>
    <m/>
    <m/>
    <m/>
    <m/>
    <m/>
    <m/>
    <s v="845403564/876217340"/>
    <s v="Geraldo Tarcisio Emilio"/>
    <s v="843635073/864043311"/>
    <m/>
    <m/>
    <m/>
    <m/>
    <m/>
    <m/>
    <m/>
    <m/>
    <m/>
    <m/>
    <m/>
    <m/>
    <m/>
    <m/>
    <m/>
    <m/>
    <m/>
    <n v="93"/>
    <m/>
    <m/>
    <m/>
    <n v="0"/>
    <n v="-93"/>
    <s v="Sem registo"/>
  </r>
  <r>
    <d v="2026-04-18T00:00:00"/>
    <x v="0"/>
    <m/>
    <m/>
    <m/>
    <n v="0"/>
    <n v="0"/>
    <n v="1395"/>
    <n v="1395"/>
    <m/>
    <m/>
    <m/>
    <m/>
    <m/>
    <m/>
    <m/>
    <s v="MXIXFEIJAOKG"/>
    <m/>
    <m/>
    <m/>
    <s v="0618-0001"/>
    <s v="Adelina Manuel Antonio"/>
    <x v="0"/>
    <x v="79"/>
    <m/>
    <s v="Pida"/>
    <m/>
    <m/>
    <m/>
    <m/>
    <m/>
    <m/>
    <s v="845403564/876217340"/>
    <s v="Geraldo Tarcisio Emilio"/>
    <s v="843635073/864043311"/>
    <m/>
    <m/>
    <m/>
    <m/>
    <m/>
    <m/>
    <m/>
    <m/>
    <m/>
    <m/>
    <m/>
    <m/>
    <m/>
    <m/>
    <m/>
    <m/>
    <m/>
    <n v="1395"/>
    <m/>
    <m/>
    <m/>
    <n v="0"/>
    <n v="-1395"/>
    <s v="Sem registo"/>
  </r>
  <r>
    <d v="2026-04-18T00:00:00"/>
    <x v="3"/>
    <m/>
    <m/>
    <m/>
    <n v="0"/>
    <n v="0"/>
    <n v="93"/>
    <n v="93"/>
    <m/>
    <m/>
    <m/>
    <m/>
    <m/>
    <m/>
    <m/>
    <s v="AGRIMIDACLORP1L"/>
    <m/>
    <m/>
    <m/>
    <s v="0618-0001"/>
    <s v="Adelina Manuel Antonio"/>
    <x v="0"/>
    <x v="79"/>
    <m/>
    <s v="Pida"/>
    <m/>
    <m/>
    <m/>
    <m/>
    <m/>
    <m/>
    <s v="845403564/876217340"/>
    <s v="Geraldo Tarcisio Emilio"/>
    <s v="843635073/864043311"/>
    <m/>
    <m/>
    <m/>
    <m/>
    <m/>
    <m/>
    <m/>
    <m/>
    <m/>
    <m/>
    <m/>
    <m/>
    <m/>
    <m/>
    <m/>
    <m/>
    <m/>
    <n v="93"/>
    <m/>
    <m/>
    <m/>
    <n v="0"/>
    <n v="-93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618-0001"/>
    <s v="Adelina Manuel Antonio"/>
    <x v="0"/>
    <x v="79"/>
    <m/>
    <s v="Pida"/>
    <m/>
    <m/>
    <m/>
    <m/>
    <m/>
    <m/>
    <s v="845403564/876217340"/>
    <s v="Geraldo Tarcisio Emilio"/>
    <s v="843635073/86404331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162.5"/>
    <n v="1162.5"/>
    <n v="93"/>
    <m/>
    <m/>
    <m/>
    <m/>
    <m/>
    <m/>
    <s v="MXIXMILHOKG"/>
    <m/>
    <m/>
    <m/>
    <s v="0618-0001"/>
    <s v="Adelina Manuel Antonio"/>
    <x v="0"/>
    <x v="79"/>
    <m/>
    <s v="Pida"/>
    <m/>
    <m/>
    <m/>
    <m/>
    <m/>
    <m/>
    <s v="845403564/876217340"/>
    <s v="Geraldo Tarcisio Emilio"/>
    <s v="843635073/864043311"/>
    <m/>
    <m/>
    <m/>
    <m/>
    <m/>
    <m/>
    <m/>
    <m/>
    <m/>
    <m/>
    <m/>
    <m/>
    <m/>
    <m/>
    <m/>
    <m/>
    <m/>
    <n v="1162.5"/>
    <m/>
    <m/>
    <m/>
    <n v="0"/>
    <n v="-1162.5"/>
    <s v="Sem registo"/>
  </r>
  <r>
    <d v="2026-04-18T00:00:00"/>
    <x v="2"/>
    <m/>
    <m/>
    <m/>
    <n v="0"/>
    <n v="0"/>
    <n v="1860"/>
    <n v="1860"/>
    <m/>
    <m/>
    <m/>
    <m/>
    <m/>
    <m/>
    <m/>
    <s v="SUSSACO"/>
    <m/>
    <m/>
    <m/>
    <s v="0618-0001"/>
    <s v="Adelina Manuel Antonio"/>
    <x v="0"/>
    <x v="79"/>
    <m/>
    <s v="Pida"/>
    <m/>
    <m/>
    <m/>
    <m/>
    <m/>
    <m/>
    <s v="845403564/876217340"/>
    <s v="Geraldo Tarcisio Emilio"/>
    <s v="843635073/864043311"/>
    <m/>
    <m/>
    <m/>
    <m/>
    <m/>
    <m/>
    <m/>
    <m/>
    <m/>
    <m/>
    <m/>
    <m/>
    <m/>
    <m/>
    <m/>
    <m/>
    <m/>
    <n v="1860"/>
    <m/>
    <m/>
    <m/>
    <n v="0"/>
    <n v="-1860"/>
    <s v="Sem registo"/>
  </r>
  <r>
    <d v="2026-04-18T00:00:00"/>
    <x v="6"/>
    <m/>
    <m/>
    <m/>
    <n v="0"/>
    <n v="0"/>
    <n v="1450"/>
    <n v="1450"/>
    <m/>
    <n v="29"/>
    <m/>
    <m/>
    <m/>
    <m/>
    <m/>
    <s v="MXIXARROZKG"/>
    <m/>
    <m/>
    <m/>
    <s v="0618-0002"/>
    <s v="Alcina Manuel Mutamievo"/>
    <x v="0"/>
    <x v="79"/>
    <m/>
    <s v="Namacurra Sede"/>
    <m/>
    <m/>
    <m/>
    <m/>
    <m/>
    <m/>
    <s v="846103695/861663298"/>
    <s v="Geraldo Tarcisio Emilio"/>
    <s v="843635073/864043311"/>
    <m/>
    <m/>
    <m/>
    <m/>
    <m/>
    <m/>
    <m/>
    <m/>
    <m/>
    <m/>
    <m/>
    <m/>
    <m/>
    <m/>
    <m/>
    <m/>
    <m/>
    <n v="1450"/>
    <m/>
    <m/>
    <m/>
    <n v="0"/>
    <n v="-1450"/>
    <s v="Sem registo"/>
  </r>
  <r>
    <d v="2026-04-18T00:00:00"/>
    <x v="1"/>
    <m/>
    <m/>
    <m/>
    <n v="0"/>
    <n v="0"/>
    <n v="29"/>
    <n v="29"/>
    <m/>
    <m/>
    <m/>
    <m/>
    <m/>
    <m/>
    <m/>
    <s v="AGRIFEMMA01L"/>
    <m/>
    <m/>
    <m/>
    <s v="0618-0002"/>
    <s v="Alcina Manuel Mutamievo"/>
    <x v="0"/>
    <x v="79"/>
    <m/>
    <s v="Namacurra Sede"/>
    <m/>
    <m/>
    <m/>
    <m/>
    <m/>
    <m/>
    <s v="846103695/861663298"/>
    <s v="Geraldo Tarcisio Emilio"/>
    <s v="843635073/864043311"/>
    <m/>
    <m/>
    <m/>
    <m/>
    <m/>
    <m/>
    <m/>
    <m/>
    <m/>
    <m/>
    <m/>
    <m/>
    <m/>
    <m/>
    <m/>
    <m/>
    <m/>
    <n v="29"/>
    <m/>
    <m/>
    <m/>
    <n v="0"/>
    <n v="-29"/>
    <s v="Sem registo"/>
  </r>
  <r>
    <d v="2026-04-18T00:00:00"/>
    <x v="0"/>
    <m/>
    <m/>
    <m/>
    <n v="0"/>
    <n v="0"/>
    <n v="435"/>
    <n v="435"/>
    <m/>
    <m/>
    <m/>
    <m/>
    <m/>
    <m/>
    <m/>
    <s v="MXIXFEIJAOKG"/>
    <m/>
    <m/>
    <m/>
    <s v="0618-0002"/>
    <s v="Alcina Manuel Mutamievo"/>
    <x v="0"/>
    <x v="79"/>
    <m/>
    <s v="Namacurra Sede"/>
    <m/>
    <m/>
    <m/>
    <m/>
    <m/>
    <m/>
    <s v="846103695/861663298"/>
    <s v="Geraldo Tarcisio Emilio"/>
    <s v="843635073/864043311"/>
    <m/>
    <m/>
    <m/>
    <m/>
    <m/>
    <m/>
    <m/>
    <m/>
    <m/>
    <m/>
    <m/>
    <m/>
    <m/>
    <m/>
    <m/>
    <m/>
    <m/>
    <n v="435"/>
    <m/>
    <m/>
    <m/>
    <n v="0"/>
    <n v="-435"/>
    <s v="Sem registo"/>
  </r>
  <r>
    <d v="2026-04-18T00:00:00"/>
    <x v="3"/>
    <m/>
    <m/>
    <m/>
    <n v="0"/>
    <n v="0"/>
    <n v="0"/>
    <n v="0"/>
    <m/>
    <m/>
    <m/>
    <m/>
    <m/>
    <m/>
    <m/>
    <s v="AGRIMIDACLORP1L"/>
    <m/>
    <m/>
    <m/>
    <s v="0618-0002"/>
    <s v="Alcina Manuel Mutamievo"/>
    <x v="0"/>
    <x v="79"/>
    <m/>
    <s v="Namacurra Sede"/>
    <m/>
    <m/>
    <m/>
    <m/>
    <m/>
    <m/>
    <s v="846103695/861663298"/>
    <s v="Geraldo Tarcisio Emilio"/>
    <s v="843635073/86404331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5"/>
    <m/>
    <m/>
    <m/>
    <n v="0"/>
    <n v="0"/>
    <n v="87"/>
    <n v="87"/>
    <m/>
    <m/>
    <m/>
    <m/>
    <m/>
    <m/>
    <m/>
    <s v="AGRIMHMCPA1L"/>
    <m/>
    <m/>
    <m/>
    <s v="0618-0002"/>
    <s v="Alcina Manuel Mutamievo"/>
    <x v="0"/>
    <x v="79"/>
    <m/>
    <s v="Namacurra Sede"/>
    <m/>
    <m/>
    <m/>
    <m/>
    <m/>
    <m/>
    <s v="846103695/861663298"/>
    <s v="Geraldo Tarcisio Emilio"/>
    <s v="843635073/864043311"/>
    <m/>
    <m/>
    <m/>
    <m/>
    <m/>
    <m/>
    <m/>
    <m/>
    <m/>
    <m/>
    <m/>
    <m/>
    <m/>
    <m/>
    <m/>
    <m/>
    <m/>
    <n v="87"/>
    <m/>
    <m/>
    <m/>
    <n v="0"/>
    <n v="-87"/>
    <s v="Sem registo"/>
  </r>
  <r>
    <d v="2026-04-18T00:00:00"/>
    <x v="4"/>
    <m/>
    <m/>
    <m/>
    <n v="0"/>
    <n v="0"/>
    <n v="0"/>
    <n v="0"/>
    <n v="0"/>
    <m/>
    <m/>
    <m/>
    <m/>
    <m/>
    <m/>
    <s v="MXIXMILHOKG"/>
    <m/>
    <m/>
    <m/>
    <s v="0618-0002"/>
    <s v="Alcina Manuel Mutamievo"/>
    <x v="0"/>
    <x v="79"/>
    <m/>
    <s v="Namacurra Sede"/>
    <m/>
    <m/>
    <m/>
    <m/>
    <m/>
    <m/>
    <s v="846103695/861663298"/>
    <s v="Geraldo Tarcisio Emilio"/>
    <s v="843635073/86404331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2"/>
    <m/>
    <m/>
    <m/>
    <n v="0"/>
    <n v="0"/>
    <n v="580"/>
    <n v="580"/>
    <m/>
    <m/>
    <m/>
    <m/>
    <m/>
    <m/>
    <m/>
    <s v="SUSSACO"/>
    <m/>
    <m/>
    <m/>
    <s v="0618-0002"/>
    <s v="Alcina Manuel Mutamievo"/>
    <x v="0"/>
    <x v="79"/>
    <m/>
    <s v="Namacurra Sede"/>
    <m/>
    <m/>
    <m/>
    <m/>
    <m/>
    <m/>
    <s v="846103695/861663298"/>
    <s v="Geraldo Tarcisio Emilio"/>
    <s v="843635073/864043311"/>
    <m/>
    <m/>
    <m/>
    <m/>
    <m/>
    <m/>
    <m/>
    <m/>
    <m/>
    <m/>
    <m/>
    <m/>
    <m/>
    <m/>
    <m/>
    <m/>
    <m/>
    <n v="580"/>
    <m/>
    <m/>
    <m/>
    <n v="0"/>
    <n v="-580"/>
    <s v="Sem registo"/>
  </r>
  <r>
    <d v="2026-04-18T00:00:00"/>
    <x v="6"/>
    <m/>
    <m/>
    <m/>
    <n v="0"/>
    <n v="0"/>
    <n v="5000"/>
    <n v="5000"/>
    <m/>
    <n v="100"/>
    <m/>
    <m/>
    <m/>
    <m/>
    <m/>
    <s v="MXIXARROZKG"/>
    <m/>
    <m/>
    <m/>
    <s v="0618-0003"/>
    <s v="Alfredo Benjamim Lopes Fungulane"/>
    <x v="0"/>
    <x v="79"/>
    <m/>
    <s v="Mutange"/>
    <m/>
    <m/>
    <m/>
    <m/>
    <m/>
    <m/>
    <s v="850289289/876133791"/>
    <s v="Geraldo Tarcisio Emilio"/>
    <s v="843635073/864043311"/>
    <m/>
    <m/>
    <m/>
    <m/>
    <m/>
    <m/>
    <m/>
    <m/>
    <m/>
    <m/>
    <m/>
    <m/>
    <m/>
    <m/>
    <m/>
    <m/>
    <m/>
    <n v="5000"/>
    <m/>
    <m/>
    <m/>
    <n v="0"/>
    <n v="-5000"/>
    <s v="Sem registo"/>
  </r>
  <r>
    <d v="2026-04-18T00:00:00"/>
    <x v="1"/>
    <m/>
    <m/>
    <m/>
    <n v="0"/>
    <n v="0"/>
    <n v="100"/>
    <n v="100"/>
    <m/>
    <m/>
    <m/>
    <m/>
    <m/>
    <m/>
    <m/>
    <s v="AGRIFEMMA01L"/>
    <m/>
    <m/>
    <m/>
    <s v="0618-0003"/>
    <s v="Alfredo Benjamim Lopes Fungulane"/>
    <x v="0"/>
    <x v="79"/>
    <m/>
    <s v="Mutange"/>
    <m/>
    <m/>
    <m/>
    <m/>
    <m/>
    <m/>
    <s v="850289289/876133791"/>
    <s v="Geraldo Tarcisio Emilio"/>
    <s v="843635073/864043311"/>
    <m/>
    <m/>
    <m/>
    <m/>
    <m/>
    <m/>
    <m/>
    <m/>
    <m/>
    <m/>
    <m/>
    <m/>
    <m/>
    <m/>
    <m/>
    <m/>
    <m/>
    <n v="100"/>
    <m/>
    <m/>
    <m/>
    <n v="0"/>
    <n v="-100"/>
    <s v="Sem registo"/>
  </r>
  <r>
    <d v="2026-04-18T00:00:00"/>
    <x v="0"/>
    <m/>
    <m/>
    <m/>
    <n v="0"/>
    <n v="0"/>
    <n v="1500"/>
    <n v="1500"/>
    <m/>
    <m/>
    <m/>
    <m/>
    <m/>
    <m/>
    <m/>
    <s v="MXIXFEIJAOKG"/>
    <m/>
    <m/>
    <m/>
    <s v="0618-0003"/>
    <s v="Alfredo Benjamim Lopes Fungulane"/>
    <x v="0"/>
    <x v="79"/>
    <m/>
    <s v="Mutange"/>
    <m/>
    <m/>
    <m/>
    <m/>
    <m/>
    <m/>
    <s v="850289289/876133791"/>
    <s v="Geraldo Tarcisio Emilio"/>
    <s v="843635073/864043311"/>
    <m/>
    <m/>
    <m/>
    <m/>
    <m/>
    <m/>
    <m/>
    <m/>
    <m/>
    <m/>
    <m/>
    <m/>
    <m/>
    <m/>
    <m/>
    <m/>
    <m/>
    <n v="1500"/>
    <m/>
    <m/>
    <m/>
    <n v="0"/>
    <n v="-1500"/>
    <s v="Sem registo"/>
  </r>
  <r>
    <d v="2026-04-18T00:00:00"/>
    <x v="3"/>
    <m/>
    <m/>
    <m/>
    <n v="0"/>
    <n v="0"/>
    <n v="0"/>
    <n v="0"/>
    <m/>
    <m/>
    <m/>
    <m/>
    <m/>
    <m/>
    <m/>
    <s v="AGRIMIDACLORP1L"/>
    <m/>
    <m/>
    <m/>
    <s v="0618-0003"/>
    <s v="Alfredo Benjamim Lopes Fungulane"/>
    <x v="0"/>
    <x v="79"/>
    <m/>
    <s v="Mutange"/>
    <m/>
    <m/>
    <m/>
    <m/>
    <m/>
    <m/>
    <s v="850289289/876133791"/>
    <s v="Geraldo Tarcisio Emilio"/>
    <s v="843635073/86404331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5"/>
    <m/>
    <m/>
    <m/>
    <n v="0"/>
    <n v="0"/>
    <n v="300"/>
    <n v="300"/>
    <m/>
    <m/>
    <m/>
    <m/>
    <m/>
    <m/>
    <m/>
    <s v="AGRIMHMCPA1L"/>
    <m/>
    <m/>
    <m/>
    <s v="0618-0003"/>
    <s v="Alfredo Benjamim Lopes Fungulane"/>
    <x v="0"/>
    <x v="79"/>
    <m/>
    <s v="Mutange"/>
    <m/>
    <m/>
    <m/>
    <m/>
    <m/>
    <m/>
    <s v="850289289/876133791"/>
    <s v="Geraldo Tarcisio Emilio"/>
    <s v="843635073/864043311"/>
    <m/>
    <m/>
    <m/>
    <m/>
    <m/>
    <m/>
    <m/>
    <m/>
    <m/>
    <m/>
    <m/>
    <m/>
    <m/>
    <m/>
    <m/>
    <m/>
    <m/>
    <n v="300"/>
    <m/>
    <m/>
    <m/>
    <n v="0"/>
    <n v="-300"/>
    <s v="Sem registo"/>
  </r>
  <r>
    <d v="2026-04-18T00:00:00"/>
    <x v="4"/>
    <m/>
    <m/>
    <m/>
    <n v="0"/>
    <n v="0"/>
    <n v="0"/>
    <n v="0"/>
    <n v="0"/>
    <m/>
    <m/>
    <m/>
    <m/>
    <m/>
    <m/>
    <s v="MXIXMILHOKG"/>
    <m/>
    <m/>
    <m/>
    <s v="0618-0003"/>
    <s v="Alfredo Benjamim Lopes Fungulane"/>
    <x v="0"/>
    <x v="79"/>
    <m/>
    <s v="Mutange"/>
    <m/>
    <m/>
    <m/>
    <m/>
    <m/>
    <m/>
    <s v="850289289/876133791"/>
    <s v="Geraldo Tarcisio Emilio"/>
    <s v="843635073/86404331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2"/>
    <m/>
    <m/>
    <m/>
    <n v="0"/>
    <n v="0"/>
    <n v="2000"/>
    <n v="2000"/>
    <m/>
    <m/>
    <m/>
    <m/>
    <m/>
    <m/>
    <m/>
    <s v="SUSSACO"/>
    <m/>
    <m/>
    <m/>
    <s v="0618-0003"/>
    <s v="Alfredo Benjamim Lopes Fungulane"/>
    <x v="0"/>
    <x v="79"/>
    <m/>
    <s v="Mutange"/>
    <m/>
    <m/>
    <m/>
    <m/>
    <m/>
    <m/>
    <s v="850289289/876133791"/>
    <s v="Geraldo Tarcisio Emilio"/>
    <s v="843635073/864043311"/>
    <m/>
    <m/>
    <m/>
    <m/>
    <m/>
    <m/>
    <m/>
    <m/>
    <m/>
    <m/>
    <m/>
    <m/>
    <m/>
    <m/>
    <m/>
    <m/>
    <m/>
    <n v="2000"/>
    <m/>
    <m/>
    <m/>
    <n v="0"/>
    <n v="-2000"/>
    <s v="Sem registo"/>
  </r>
  <r>
    <d v="2026-04-18T00:00:00"/>
    <x v="6"/>
    <m/>
    <m/>
    <m/>
    <n v="0"/>
    <n v="0"/>
    <n v="5550"/>
    <n v="5550"/>
    <m/>
    <n v="111"/>
    <m/>
    <m/>
    <m/>
    <m/>
    <m/>
    <s v="MXIXARROZKG"/>
    <m/>
    <m/>
    <m/>
    <s v="0618-0004"/>
    <s v="Arune Hortencio Evague"/>
    <x v="0"/>
    <x v="79"/>
    <m/>
    <s v="Mexixine"/>
    <m/>
    <m/>
    <m/>
    <m/>
    <m/>
    <m/>
    <s v="842372823/870790299"/>
    <s v="Geraldo Tarcisio Emilio"/>
    <s v="843635073/864043311"/>
    <m/>
    <m/>
    <m/>
    <m/>
    <m/>
    <m/>
    <m/>
    <m/>
    <m/>
    <m/>
    <m/>
    <m/>
    <m/>
    <m/>
    <m/>
    <m/>
    <m/>
    <n v="5550"/>
    <m/>
    <m/>
    <m/>
    <n v="0"/>
    <n v="-5550"/>
    <s v="Sem registo"/>
  </r>
  <r>
    <d v="2026-04-18T00:00:00"/>
    <x v="1"/>
    <m/>
    <m/>
    <m/>
    <n v="0"/>
    <n v="0"/>
    <n v="111"/>
    <n v="111"/>
    <m/>
    <m/>
    <m/>
    <m/>
    <m/>
    <m/>
    <m/>
    <s v="AGRIFEMMA01L"/>
    <m/>
    <m/>
    <m/>
    <s v="0618-0004"/>
    <s v="Arune Hortencio Evague"/>
    <x v="0"/>
    <x v="79"/>
    <m/>
    <s v="Mexixine"/>
    <m/>
    <m/>
    <m/>
    <m/>
    <m/>
    <m/>
    <s v="842372823/870790299"/>
    <s v="Geraldo Tarcisio Emilio"/>
    <s v="843635073/864043311"/>
    <m/>
    <m/>
    <m/>
    <m/>
    <m/>
    <m/>
    <m/>
    <m/>
    <m/>
    <m/>
    <m/>
    <m/>
    <m/>
    <m/>
    <m/>
    <m/>
    <m/>
    <n v="111"/>
    <m/>
    <m/>
    <m/>
    <n v="0"/>
    <n v="-111"/>
    <s v="Sem registo"/>
  </r>
  <r>
    <d v="2026-04-18T00:00:00"/>
    <x v="0"/>
    <m/>
    <m/>
    <m/>
    <n v="0"/>
    <n v="0"/>
    <n v="1665"/>
    <n v="1665"/>
    <m/>
    <m/>
    <m/>
    <m/>
    <m/>
    <m/>
    <m/>
    <s v="MXIXFEIJAOKG"/>
    <m/>
    <m/>
    <m/>
    <s v="0618-0004"/>
    <s v="Arune Hortencio Evague"/>
    <x v="0"/>
    <x v="79"/>
    <m/>
    <s v="Mexixine"/>
    <m/>
    <m/>
    <m/>
    <m/>
    <m/>
    <m/>
    <s v="842372823/870790299"/>
    <s v="Geraldo Tarcisio Emilio"/>
    <s v="843635073/864043311"/>
    <m/>
    <m/>
    <m/>
    <m/>
    <m/>
    <m/>
    <m/>
    <m/>
    <m/>
    <m/>
    <m/>
    <m/>
    <m/>
    <m/>
    <m/>
    <m/>
    <m/>
    <n v="1665"/>
    <m/>
    <m/>
    <m/>
    <n v="0"/>
    <n v="-1665"/>
    <s v="Sem registo"/>
  </r>
  <r>
    <d v="2026-04-18T00:00:00"/>
    <x v="3"/>
    <m/>
    <m/>
    <m/>
    <n v="0"/>
    <n v="0"/>
    <n v="0"/>
    <n v="0"/>
    <m/>
    <m/>
    <m/>
    <m/>
    <m/>
    <m/>
    <m/>
    <s v="AGRIMIDACLORP1L"/>
    <m/>
    <m/>
    <m/>
    <s v="0618-0004"/>
    <s v="Arune Hortencio Evague"/>
    <x v="0"/>
    <x v="79"/>
    <m/>
    <s v="Mexixine"/>
    <m/>
    <m/>
    <m/>
    <m/>
    <m/>
    <m/>
    <s v="842372823/870790299"/>
    <s v="Geraldo Tarcisio Emilio"/>
    <s v="843635073/86404331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5"/>
    <m/>
    <m/>
    <m/>
    <n v="0"/>
    <n v="0"/>
    <n v="333"/>
    <n v="333"/>
    <m/>
    <m/>
    <m/>
    <m/>
    <m/>
    <m/>
    <m/>
    <s v="AGRIMHMCPA1L"/>
    <m/>
    <m/>
    <m/>
    <s v="0618-0004"/>
    <s v="Arune Hortencio Evague"/>
    <x v="0"/>
    <x v="79"/>
    <m/>
    <s v="Mexixine"/>
    <m/>
    <m/>
    <m/>
    <m/>
    <m/>
    <m/>
    <s v="842372823/870790299"/>
    <s v="Geraldo Tarcisio Emilio"/>
    <s v="843635073/864043311"/>
    <m/>
    <m/>
    <m/>
    <m/>
    <m/>
    <m/>
    <m/>
    <m/>
    <m/>
    <m/>
    <m/>
    <m/>
    <m/>
    <m/>
    <m/>
    <m/>
    <m/>
    <n v="333"/>
    <m/>
    <m/>
    <m/>
    <n v="0"/>
    <n v="-333"/>
    <s v="Sem registo"/>
  </r>
  <r>
    <d v="2026-04-18T00:00:00"/>
    <x v="4"/>
    <m/>
    <m/>
    <m/>
    <n v="0"/>
    <n v="0"/>
    <n v="0"/>
    <n v="0"/>
    <n v="0"/>
    <m/>
    <m/>
    <m/>
    <m/>
    <m/>
    <m/>
    <s v="MXIXMILHOKG"/>
    <m/>
    <m/>
    <m/>
    <s v="0618-0004"/>
    <s v="Arune Hortencio Evague"/>
    <x v="0"/>
    <x v="79"/>
    <m/>
    <s v="Mexixine"/>
    <m/>
    <m/>
    <m/>
    <m/>
    <m/>
    <m/>
    <s v="842372823/870790299"/>
    <s v="Geraldo Tarcisio Emilio"/>
    <s v="843635073/86404331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2"/>
    <m/>
    <m/>
    <m/>
    <n v="0"/>
    <n v="0"/>
    <n v="2220"/>
    <n v="2220"/>
    <m/>
    <m/>
    <m/>
    <m/>
    <m/>
    <m/>
    <m/>
    <s v="SUSSACO"/>
    <m/>
    <m/>
    <m/>
    <s v="0618-0004"/>
    <s v="Arune Hortencio Evague"/>
    <x v="0"/>
    <x v="79"/>
    <m/>
    <s v="Mexixine"/>
    <m/>
    <m/>
    <m/>
    <m/>
    <m/>
    <m/>
    <s v="842372823/870790299"/>
    <s v="Geraldo Tarcisio Emilio"/>
    <s v="843635073/864043311"/>
    <m/>
    <m/>
    <m/>
    <m/>
    <m/>
    <m/>
    <m/>
    <m/>
    <m/>
    <m/>
    <m/>
    <m/>
    <m/>
    <m/>
    <m/>
    <m/>
    <m/>
    <n v="2220"/>
    <m/>
    <m/>
    <m/>
    <n v="0"/>
    <n v="-2220"/>
    <s v="Sem registo"/>
  </r>
  <r>
    <d v="2026-04-18T00:00:00"/>
    <x v="6"/>
    <m/>
    <m/>
    <m/>
    <n v="0"/>
    <n v="0"/>
    <n v="0"/>
    <n v="0"/>
    <m/>
    <n v="0"/>
    <m/>
    <m/>
    <m/>
    <m/>
    <m/>
    <s v="MXIXARROZKG"/>
    <m/>
    <m/>
    <m/>
    <s v="0618-0005"/>
    <s v="Campaue Fernando Caxite"/>
    <x v="0"/>
    <x v="79"/>
    <m/>
    <s v="Muebele"/>
    <m/>
    <m/>
    <m/>
    <m/>
    <m/>
    <m/>
    <s v="849803924/869803924"/>
    <s v="Geraldo Tarcisio Emilio"/>
    <s v="843635073/86404331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101"/>
    <n v="101"/>
    <m/>
    <m/>
    <m/>
    <m/>
    <m/>
    <m/>
    <m/>
    <s v="AGRIFEMMA01L"/>
    <m/>
    <m/>
    <m/>
    <s v="0618-0005"/>
    <s v="Campaue Fernando Caxite"/>
    <x v="0"/>
    <x v="79"/>
    <m/>
    <s v="Muebele"/>
    <m/>
    <m/>
    <m/>
    <m/>
    <m/>
    <m/>
    <s v="849803924/869803924"/>
    <s v="Geraldo Tarcisio Emilio"/>
    <s v="843635073/864043311"/>
    <m/>
    <m/>
    <m/>
    <m/>
    <m/>
    <m/>
    <m/>
    <m/>
    <m/>
    <m/>
    <m/>
    <m/>
    <m/>
    <m/>
    <m/>
    <m/>
    <m/>
    <n v="101"/>
    <m/>
    <m/>
    <m/>
    <n v="0"/>
    <n v="-101"/>
    <s v="Sem registo"/>
  </r>
  <r>
    <d v="2026-04-18T00:00:00"/>
    <x v="0"/>
    <m/>
    <m/>
    <m/>
    <n v="0"/>
    <n v="0"/>
    <n v="1515"/>
    <n v="1515"/>
    <m/>
    <m/>
    <m/>
    <m/>
    <m/>
    <m/>
    <m/>
    <s v="MXIXFEIJAOKG"/>
    <m/>
    <m/>
    <m/>
    <s v="0618-0005"/>
    <s v="Campaue Fernando Caxite"/>
    <x v="0"/>
    <x v="79"/>
    <m/>
    <s v="Muebele"/>
    <m/>
    <m/>
    <m/>
    <m/>
    <m/>
    <m/>
    <s v="849803924/869803924"/>
    <s v="Geraldo Tarcisio Emilio"/>
    <s v="843635073/864043311"/>
    <m/>
    <m/>
    <m/>
    <m/>
    <m/>
    <m/>
    <m/>
    <m/>
    <m/>
    <m/>
    <m/>
    <m/>
    <m/>
    <m/>
    <m/>
    <m/>
    <m/>
    <n v="1515"/>
    <m/>
    <m/>
    <m/>
    <n v="0"/>
    <n v="-1515"/>
    <s v="Sem registo"/>
  </r>
  <r>
    <d v="2026-04-18T00:00:00"/>
    <x v="3"/>
    <m/>
    <m/>
    <m/>
    <n v="0"/>
    <n v="0"/>
    <n v="101"/>
    <n v="101"/>
    <m/>
    <m/>
    <m/>
    <m/>
    <m/>
    <m/>
    <m/>
    <s v="AGRIMIDACLORP1L"/>
    <m/>
    <m/>
    <m/>
    <s v="0618-0005"/>
    <s v="Campaue Fernando Caxite"/>
    <x v="0"/>
    <x v="79"/>
    <m/>
    <s v="Muebele"/>
    <m/>
    <m/>
    <m/>
    <m/>
    <m/>
    <m/>
    <s v="849803924/869803924"/>
    <s v="Geraldo Tarcisio Emilio"/>
    <s v="843635073/864043311"/>
    <m/>
    <m/>
    <m/>
    <m/>
    <m/>
    <m/>
    <m/>
    <m/>
    <m/>
    <m/>
    <m/>
    <m/>
    <m/>
    <m/>
    <m/>
    <m/>
    <m/>
    <n v="101"/>
    <m/>
    <m/>
    <m/>
    <n v="0"/>
    <n v="-101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618-0005"/>
    <s v="Campaue Fernando Caxite"/>
    <x v="0"/>
    <x v="79"/>
    <m/>
    <s v="Muebele"/>
    <m/>
    <m/>
    <m/>
    <m/>
    <m/>
    <m/>
    <s v="849803924/869803924"/>
    <s v="Geraldo Tarcisio Emilio"/>
    <s v="843635073/86404331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62.5"/>
    <n v="1262.5"/>
    <n v="101"/>
    <m/>
    <m/>
    <m/>
    <m/>
    <m/>
    <m/>
    <s v="MXIXMILHOKG"/>
    <m/>
    <m/>
    <m/>
    <s v="0618-0005"/>
    <s v="Campaue Fernando Caxite"/>
    <x v="0"/>
    <x v="79"/>
    <m/>
    <s v="Muebele"/>
    <m/>
    <m/>
    <m/>
    <m/>
    <m/>
    <m/>
    <s v="849803924/869803924"/>
    <s v="Geraldo Tarcisio Emilio"/>
    <s v="843635073/864043311"/>
    <m/>
    <m/>
    <m/>
    <m/>
    <m/>
    <m/>
    <m/>
    <m/>
    <m/>
    <m/>
    <m/>
    <m/>
    <m/>
    <m/>
    <m/>
    <m/>
    <m/>
    <n v="1262.5"/>
    <m/>
    <m/>
    <m/>
    <n v="0"/>
    <n v="-1262.5"/>
    <s v="Sem registo"/>
  </r>
  <r>
    <d v="2026-04-18T00:00:00"/>
    <x v="2"/>
    <m/>
    <m/>
    <m/>
    <n v="0"/>
    <n v="0"/>
    <n v="2020"/>
    <n v="2020"/>
    <m/>
    <m/>
    <m/>
    <m/>
    <m/>
    <m/>
    <m/>
    <s v="SUSSACO"/>
    <m/>
    <m/>
    <m/>
    <s v="0618-0005"/>
    <s v="Campaue Fernando Caxite"/>
    <x v="0"/>
    <x v="79"/>
    <m/>
    <s v="Muebele"/>
    <m/>
    <m/>
    <m/>
    <m/>
    <m/>
    <m/>
    <s v="849803924/869803924"/>
    <s v="Geraldo Tarcisio Emilio"/>
    <s v="843635073/864043311"/>
    <m/>
    <m/>
    <m/>
    <m/>
    <m/>
    <m/>
    <m/>
    <m/>
    <m/>
    <m/>
    <m/>
    <m/>
    <m/>
    <m/>
    <m/>
    <m/>
    <m/>
    <n v="2020"/>
    <m/>
    <m/>
    <m/>
    <n v="0"/>
    <n v="-2020"/>
    <s v="Sem registo"/>
  </r>
  <r>
    <d v="2026-04-18T00:00:00"/>
    <x v="6"/>
    <m/>
    <m/>
    <m/>
    <n v="0"/>
    <n v="0"/>
    <n v="0"/>
    <n v="0"/>
    <m/>
    <n v="0"/>
    <m/>
    <m/>
    <m/>
    <m/>
    <m/>
    <s v="MXIXARROZKG"/>
    <m/>
    <m/>
    <m/>
    <s v="0618-0006"/>
    <s v="Cereneu Pedro Lopes"/>
    <x v="0"/>
    <x v="79"/>
    <m/>
    <s v="Muebele"/>
    <m/>
    <m/>
    <m/>
    <m/>
    <m/>
    <m/>
    <s v="866000902/840592752"/>
    <s v="Geraldo Tarcisio Emilio"/>
    <s v="843635073/86404331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99"/>
    <n v="99"/>
    <m/>
    <m/>
    <m/>
    <m/>
    <m/>
    <m/>
    <m/>
    <s v="AGRIFEMMA01L"/>
    <m/>
    <m/>
    <m/>
    <s v="0618-0006"/>
    <s v="Cereneu Pedro Lopes"/>
    <x v="0"/>
    <x v="79"/>
    <m/>
    <s v="Muebele"/>
    <m/>
    <m/>
    <m/>
    <m/>
    <m/>
    <m/>
    <s v="866000902/840592752"/>
    <s v="Geraldo Tarcisio Emilio"/>
    <s v="843635073/864043311"/>
    <m/>
    <m/>
    <m/>
    <m/>
    <m/>
    <m/>
    <m/>
    <m/>
    <m/>
    <m/>
    <m/>
    <m/>
    <m/>
    <m/>
    <m/>
    <m/>
    <m/>
    <n v="99"/>
    <m/>
    <m/>
    <m/>
    <n v="0"/>
    <n v="-99"/>
    <s v="Sem registo"/>
  </r>
  <r>
    <d v="2026-04-18T00:00:00"/>
    <x v="0"/>
    <m/>
    <m/>
    <m/>
    <n v="0"/>
    <n v="0"/>
    <n v="1485"/>
    <n v="1485"/>
    <m/>
    <m/>
    <m/>
    <m/>
    <m/>
    <m/>
    <m/>
    <s v="MXIXFEIJAOKG"/>
    <m/>
    <m/>
    <m/>
    <s v="0618-0006"/>
    <s v="Cereneu Pedro Lopes"/>
    <x v="0"/>
    <x v="79"/>
    <m/>
    <s v="Muebele"/>
    <m/>
    <m/>
    <m/>
    <m/>
    <m/>
    <m/>
    <s v="866000902/840592752"/>
    <s v="Geraldo Tarcisio Emilio"/>
    <s v="843635073/864043311"/>
    <m/>
    <m/>
    <m/>
    <m/>
    <m/>
    <m/>
    <m/>
    <m/>
    <m/>
    <m/>
    <m/>
    <m/>
    <m/>
    <m/>
    <m/>
    <m/>
    <m/>
    <n v="1485"/>
    <m/>
    <m/>
    <m/>
    <n v="0"/>
    <n v="-1485"/>
    <s v="Sem registo"/>
  </r>
  <r>
    <d v="2026-04-18T00:00:00"/>
    <x v="3"/>
    <m/>
    <m/>
    <m/>
    <n v="0"/>
    <n v="0"/>
    <n v="99"/>
    <n v="99"/>
    <m/>
    <m/>
    <m/>
    <m/>
    <m/>
    <m/>
    <m/>
    <s v="AGRIMIDACLORP1L"/>
    <m/>
    <m/>
    <m/>
    <s v="0618-0006"/>
    <s v="Cereneu Pedro Lopes"/>
    <x v="0"/>
    <x v="79"/>
    <m/>
    <s v="Muebele"/>
    <m/>
    <m/>
    <m/>
    <m/>
    <m/>
    <m/>
    <s v="866000902/840592752"/>
    <s v="Geraldo Tarcisio Emilio"/>
    <s v="843635073/864043311"/>
    <m/>
    <m/>
    <m/>
    <m/>
    <m/>
    <m/>
    <m/>
    <m/>
    <m/>
    <m/>
    <m/>
    <m/>
    <m/>
    <m/>
    <m/>
    <m/>
    <m/>
    <n v="99"/>
    <m/>
    <m/>
    <m/>
    <n v="0"/>
    <n v="-99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618-0006"/>
    <s v="Cereneu Pedro Lopes"/>
    <x v="0"/>
    <x v="79"/>
    <m/>
    <s v="Muebele"/>
    <m/>
    <m/>
    <m/>
    <m/>
    <m/>
    <m/>
    <s v="866000902/840592752"/>
    <s v="Geraldo Tarcisio Emilio"/>
    <s v="843635073/86404331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237.5"/>
    <n v="1237.5"/>
    <n v="99"/>
    <m/>
    <m/>
    <m/>
    <m/>
    <m/>
    <m/>
    <s v="MXIXMILHOKG"/>
    <m/>
    <m/>
    <m/>
    <s v="0618-0006"/>
    <s v="Cereneu Pedro Lopes"/>
    <x v="0"/>
    <x v="79"/>
    <m/>
    <s v="Muebele"/>
    <m/>
    <m/>
    <m/>
    <m/>
    <m/>
    <m/>
    <s v="866000902/840592752"/>
    <s v="Geraldo Tarcisio Emilio"/>
    <s v="843635073/864043311"/>
    <m/>
    <m/>
    <m/>
    <m/>
    <m/>
    <m/>
    <m/>
    <m/>
    <m/>
    <m/>
    <m/>
    <m/>
    <m/>
    <m/>
    <m/>
    <m/>
    <m/>
    <n v="1237.5"/>
    <m/>
    <m/>
    <m/>
    <n v="0"/>
    <n v="-1237.5"/>
    <s v="Sem registo"/>
  </r>
  <r>
    <d v="2026-04-18T00:00:00"/>
    <x v="2"/>
    <m/>
    <m/>
    <m/>
    <n v="0"/>
    <n v="0"/>
    <n v="1980"/>
    <n v="1980"/>
    <m/>
    <m/>
    <m/>
    <m/>
    <m/>
    <m/>
    <m/>
    <s v="SUSSACO"/>
    <m/>
    <m/>
    <m/>
    <s v="0618-0006"/>
    <s v="Cereneu Pedro Lopes"/>
    <x v="0"/>
    <x v="79"/>
    <m/>
    <s v="Muebele"/>
    <m/>
    <m/>
    <m/>
    <m/>
    <m/>
    <m/>
    <s v="866000902/840592752"/>
    <s v="Geraldo Tarcisio Emilio"/>
    <s v="843635073/864043311"/>
    <m/>
    <m/>
    <m/>
    <m/>
    <m/>
    <m/>
    <m/>
    <m/>
    <m/>
    <m/>
    <m/>
    <m/>
    <m/>
    <m/>
    <m/>
    <m/>
    <m/>
    <n v="1980"/>
    <m/>
    <m/>
    <m/>
    <n v="0"/>
    <n v="-1980"/>
    <s v="Sem registo"/>
  </r>
  <r>
    <d v="2026-04-18T00:00:00"/>
    <x v="6"/>
    <m/>
    <m/>
    <m/>
    <n v="0"/>
    <n v="0"/>
    <n v="0"/>
    <n v="0"/>
    <m/>
    <n v="0"/>
    <m/>
    <m/>
    <m/>
    <m/>
    <m/>
    <s v="MXIXARROZKG"/>
    <m/>
    <m/>
    <m/>
    <s v="0618-0007"/>
    <s v="Dalmiro Armando Antonio Frasqueira"/>
    <x v="0"/>
    <x v="79"/>
    <m/>
    <s v="Malei"/>
    <m/>
    <m/>
    <m/>
    <m/>
    <m/>
    <m/>
    <s v="840475995/874225214"/>
    <s v="Geraldo Tarcisio Emilio"/>
    <s v="843635073/86404331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48"/>
    <n v="48"/>
    <m/>
    <m/>
    <m/>
    <m/>
    <m/>
    <m/>
    <m/>
    <s v="AGRIFEMMA01L"/>
    <m/>
    <m/>
    <m/>
    <s v="0618-0007"/>
    <s v="Dalmiro Armando Antonio Frasqueira"/>
    <x v="0"/>
    <x v="79"/>
    <m/>
    <s v="Malei"/>
    <m/>
    <m/>
    <m/>
    <m/>
    <m/>
    <m/>
    <s v="840475995/874225214"/>
    <s v="Geraldo Tarcisio Emilio"/>
    <s v="843635073/864043311"/>
    <m/>
    <m/>
    <m/>
    <m/>
    <m/>
    <m/>
    <m/>
    <m/>
    <m/>
    <m/>
    <m/>
    <m/>
    <m/>
    <m/>
    <m/>
    <m/>
    <m/>
    <n v="48"/>
    <m/>
    <m/>
    <m/>
    <n v="0"/>
    <n v="-48"/>
    <s v="Sem registo"/>
  </r>
  <r>
    <d v="2026-04-18T00:00:00"/>
    <x v="0"/>
    <m/>
    <m/>
    <m/>
    <n v="0"/>
    <n v="0"/>
    <n v="720"/>
    <n v="720"/>
    <m/>
    <m/>
    <m/>
    <m/>
    <m/>
    <m/>
    <m/>
    <s v="MXIXFEIJAOKG"/>
    <m/>
    <m/>
    <m/>
    <s v="0618-0007"/>
    <s v="Dalmiro Armando Antonio Frasqueira"/>
    <x v="0"/>
    <x v="79"/>
    <m/>
    <s v="Malei"/>
    <m/>
    <m/>
    <m/>
    <m/>
    <m/>
    <m/>
    <s v="840475995/874225214"/>
    <s v="Geraldo Tarcisio Emilio"/>
    <s v="843635073/864043311"/>
    <m/>
    <m/>
    <m/>
    <m/>
    <m/>
    <m/>
    <m/>
    <m/>
    <m/>
    <m/>
    <m/>
    <m/>
    <m/>
    <m/>
    <m/>
    <m/>
    <m/>
    <n v="720"/>
    <m/>
    <m/>
    <m/>
    <n v="0"/>
    <n v="-720"/>
    <s v="Sem registo"/>
  </r>
  <r>
    <d v="2026-04-18T00:00:00"/>
    <x v="3"/>
    <m/>
    <m/>
    <m/>
    <n v="0"/>
    <n v="0"/>
    <n v="48"/>
    <n v="48"/>
    <m/>
    <m/>
    <m/>
    <m/>
    <m/>
    <m/>
    <m/>
    <s v="AGRIMIDACLORP1L"/>
    <m/>
    <m/>
    <m/>
    <s v="0618-0007"/>
    <s v="Dalmiro Armando Antonio Frasqueira"/>
    <x v="0"/>
    <x v="79"/>
    <m/>
    <s v="Malei"/>
    <m/>
    <m/>
    <m/>
    <m/>
    <m/>
    <m/>
    <s v="840475995/874225214"/>
    <s v="Geraldo Tarcisio Emilio"/>
    <s v="843635073/864043311"/>
    <m/>
    <m/>
    <m/>
    <m/>
    <m/>
    <m/>
    <m/>
    <m/>
    <m/>
    <m/>
    <m/>
    <m/>
    <m/>
    <m/>
    <m/>
    <m/>
    <m/>
    <n v="48"/>
    <m/>
    <m/>
    <m/>
    <n v="0"/>
    <n v="-48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618-0007"/>
    <s v="Dalmiro Armando Antonio Frasqueira"/>
    <x v="0"/>
    <x v="79"/>
    <m/>
    <s v="Malei"/>
    <m/>
    <m/>
    <m/>
    <m/>
    <m/>
    <m/>
    <s v="840475995/874225214"/>
    <s v="Geraldo Tarcisio Emilio"/>
    <s v="843635073/86404331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600"/>
    <n v="600"/>
    <n v="48"/>
    <m/>
    <m/>
    <m/>
    <m/>
    <m/>
    <m/>
    <s v="MXIXMILHOKG"/>
    <m/>
    <m/>
    <m/>
    <s v="0618-0007"/>
    <s v="Dalmiro Armando Antonio Frasqueira"/>
    <x v="0"/>
    <x v="79"/>
    <m/>
    <s v="Malei"/>
    <m/>
    <m/>
    <m/>
    <m/>
    <m/>
    <m/>
    <s v="840475995/874225214"/>
    <s v="Geraldo Tarcisio Emilio"/>
    <s v="843635073/864043311"/>
    <m/>
    <m/>
    <m/>
    <m/>
    <m/>
    <m/>
    <m/>
    <m/>
    <m/>
    <m/>
    <m/>
    <m/>
    <m/>
    <m/>
    <m/>
    <m/>
    <m/>
    <n v="600"/>
    <m/>
    <m/>
    <m/>
    <n v="0"/>
    <n v="-600"/>
    <s v="Sem registo"/>
  </r>
  <r>
    <d v="2026-04-18T00:00:00"/>
    <x v="2"/>
    <m/>
    <m/>
    <m/>
    <n v="0"/>
    <n v="0"/>
    <n v="960"/>
    <n v="960"/>
    <m/>
    <m/>
    <m/>
    <m/>
    <m/>
    <m/>
    <m/>
    <s v="SUSSACO"/>
    <m/>
    <m/>
    <m/>
    <s v="0618-0007"/>
    <s v="Dalmiro Armando Antonio Frasqueira"/>
    <x v="0"/>
    <x v="79"/>
    <m/>
    <s v="Malei"/>
    <m/>
    <m/>
    <m/>
    <m/>
    <m/>
    <m/>
    <s v="840475995/874225214"/>
    <s v="Geraldo Tarcisio Emilio"/>
    <s v="843635073/864043311"/>
    <m/>
    <m/>
    <m/>
    <m/>
    <m/>
    <m/>
    <m/>
    <m/>
    <m/>
    <m/>
    <m/>
    <m/>
    <m/>
    <m/>
    <m/>
    <m/>
    <m/>
    <n v="960"/>
    <m/>
    <m/>
    <m/>
    <n v="0"/>
    <n v="-960"/>
    <s v="Sem registo"/>
  </r>
  <r>
    <d v="2026-04-18T00:00:00"/>
    <x v="6"/>
    <m/>
    <m/>
    <m/>
    <n v="0"/>
    <n v="0"/>
    <n v="0"/>
    <n v="0"/>
    <m/>
    <n v="0"/>
    <m/>
    <m/>
    <m/>
    <m/>
    <m/>
    <s v="MXIXARROZKG"/>
    <m/>
    <m/>
    <m/>
    <s v="0618-0008"/>
    <s v="Esgiraque Junqueiro Mordade"/>
    <x v="0"/>
    <x v="79"/>
    <m/>
    <s v="Malei"/>
    <m/>
    <m/>
    <m/>
    <m/>
    <m/>
    <m/>
    <s v="840544976/872949879"/>
    <s v="Geraldo Tarcisio Emilio"/>
    <s v="843635073/86404331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56"/>
    <n v="56"/>
    <m/>
    <m/>
    <m/>
    <m/>
    <m/>
    <m/>
    <m/>
    <s v="AGRIFEMMA01L"/>
    <m/>
    <m/>
    <m/>
    <s v="0618-0008"/>
    <s v="Esgiraque Junqueiro Mordade"/>
    <x v="0"/>
    <x v="79"/>
    <m/>
    <s v="Malei"/>
    <m/>
    <m/>
    <m/>
    <m/>
    <m/>
    <m/>
    <s v="840544976/872949879"/>
    <s v="Geraldo Tarcisio Emilio"/>
    <s v="843635073/864043311"/>
    <m/>
    <m/>
    <m/>
    <m/>
    <m/>
    <m/>
    <m/>
    <m/>
    <m/>
    <m/>
    <m/>
    <m/>
    <m/>
    <m/>
    <m/>
    <m/>
    <m/>
    <n v="56"/>
    <m/>
    <m/>
    <m/>
    <n v="0"/>
    <n v="-56"/>
    <s v="Sem registo"/>
  </r>
  <r>
    <d v="2026-04-18T00:00:00"/>
    <x v="0"/>
    <m/>
    <m/>
    <m/>
    <n v="0"/>
    <n v="0"/>
    <n v="840"/>
    <n v="840"/>
    <m/>
    <m/>
    <m/>
    <m/>
    <m/>
    <m/>
    <m/>
    <s v="MXIXFEIJAOKG"/>
    <m/>
    <m/>
    <m/>
    <s v="0618-0008"/>
    <s v="Esgiraque Junqueiro Mordade"/>
    <x v="0"/>
    <x v="79"/>
    <m/>
    <s v="Malei"/>
    <m/>
    <m/>
    <m/>
    <m/>
    <m/>
    <m/>
    <s v="840544976/872949879"/>
    <s v="Geraldo Tarcisio Emilio"/>
    <s v="843635073/864043311"/>
    <m/>
    <m/>
    <m/>
    <m/>
    <m/>
    <m/>
    <m/>
    <m/>
    <m/>
    <m/>
    <m/>
    <m/>
    <m/>
    <m/>
    <m/>
    <m/>
    <m/>
    <n v="840"/>
    <m/>
    <m/>
    <m/>
    <n v="0"/>
    <n v="-840"/>
    <s v="Sem registo"/>
  </r>
  <r>
    <d v="2026-04-18T00:00:00"/>
    <x v="3"/>
    <m/>
    <m/>
    <m/>
    <n v="0"/>
    <n v="0"/>
    <n v="56"/>
    <n v="56"/>
    <m/>
    <m/>
    <m/>
    <m/>
    <m/>
    <m/>
    <m/>
    <s v="AGRIMIDACLORP1L"/>
    <m/>
    <m/>
    <m/>
    <s v="0618-0008"/>
    <s v="Esgiraque Junqueiro Mordade"/>
    <x v="0"/>
    <x v="79"/>
    <m/>
    <s v="Malei"/>
    <m/>
    <m/>
    <m/>
    <m/>
    <m/>
    <m/>
    <s v="840544976/872949879"/>
    <s v="Geraldo Tarcisio Emilio"/>
    <s v="843635073/864043311"/>
    <m/>
    <m/>
    <m/>
    <m/>
    <m/>
    <m/>
    <m/>
    <m/>
    <m/>
    <m/>
    <m/>
    <m/>
    <m/>
    <m/>
    <m/>
    <m/>
    <m/>
    <n v="56"/>
    <m/>
    <m/>
    <m/>
    <n v="0"/>
    <n v="-56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618-0008"/>
    <s v="Esgiraque Junqueiro Mordade"/>
    <x v="0"/>
    <x v="79"/>
    <m/>
    <s v="Malei"/>
    <m/>
    <m/>
    <m/>
    <m/>
    <m/>
    <m/>
    <s v="840544976/872949879"/>
    <s v="Geraldo Tarcisio Emilio"/>
    <s v="843635073/86404331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700"/>
    <n v="700"/>
    <n v="56"/>
    <m/>
    <m/>
    <m/>
    <m/>
    <m/>
    <m/>
    <s v="MXIXMILHOKG"/>
    <m/>
    <m/>
    <m/>
    <s v="0618-0008"/>
    <s v="Esgiraque Junqueiro Mordade"/>
    <x v="0"/>
    <x v="79"/>
    <m/>
    <s v="Malei"/>
    <m/>
    <m/>
    <m/>
    <m/>
    <m/>
    <m/>
    <s v="840544976/872949879"/>
    <s v="Geraldo Tarcisio Emilio"/>
    <s v="843635073/864043311"/>
    <m/>
    <m/>
    <m/>
    <m/>
    <m/>
    <m/>
    <m/>
    <m/>
    <m/>
    <m/>
    <m/>
    <m/>
    <m/>
    <m/>
    <m/>
    <m/>
    <m/>
    <n v="700"/>
    <m/>
    <m/>
    <m/>
    <n v="0"/>
    <n v="-700"/>
    <s v="Sem registo"/>
  </r>
  <r>
    <d v="2026-04-18T00:00:00"/>
    <x v="2"/>
    <m/>
    <m/>
    <m/>
    <n v="0"/>
    <n v="0"/>
    <n v="1120"/>
    <n v="1120"/>
    <m/>
    <m/>
    <m/>
    <m/>
    <m/>
    <m/>
    <m/>
    <s v="SUSSACO"/>
    <m/>
    <m/>
    <m/>
    <s v="0618-0008"/>
    <s v="Esgiraque Junqueiro Mordade"/>
    <x v="0"/>
    <x v="79"/>
    <m/>
    <s v="Malei"/>
    <m/>
    <m/>
    <m/>
    <m/>
    <m/>
    <m/>
    <s v="840544976/872949879"/>
    <s v="Geraldo Tarcisio Emilio"/>
    <s v="843635073/864043311"/>
    <m/>
    <m/>
    <m/>
    <m/>
    <m/>
    <m/>
    <m/>
    <m/>
    <m/>
    <m/>
    <m/>
    <m/>
    <m/>
    <m/>
    <m/>
    <m/>
    <m/>
    <n v="1120"/>
    <m/>
    <m/>
    <m/>
    <n v="0"/>
    <n v="-1120"/>
    <s v="Sem registo"/>
  </r>
  <r>
    <d v="2026-04-18T00:00:00"/>
    <x v="6"/>
    <m/>
    <m/>
    <m/>
    <n v="0"/>
    <n v="0"/>
    <n v="0"/>
    <n v="0"/>
    <m/>
    <n v="0"/>
    <m/>
    <m/>
    <m/>
    <m/>
    <m/>
    <s v="MXIXARROZKG"/>
    <m/>
    <m/>
    <m/>
    <s v="0618-0009"/>
    <s v="Esteves Arlindo Evirihe Saguate"/>
    <x v="0"/>
    <x v="79"/>
    <m/>
    <s v="Malei"/>
    <m/>
    <m/>
    <m/>
    <m/>
    <m/>
    <m/>
    <s v="879085550/849085555"/>
    <s v="Geraldo Tarcisio Emilio"/>
    <s v="843635073/86404331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38"/>
    <n v="38"/>
    <m/>
    <m/>
    <m/>
    <m/>
    <m/>
    <m/>
    <m/>
    <s v="AGRIFEMMA01L"/>
    <m/>
    <m/>
    <m/>
    <s v="0618-0009"/>
    <s v="Esteves Arlindo Evirihe Saguate"/>
    <x v="0"/>
    <x v="79"/>
    <m/>
    <s v="Malei"/>
    <m/>
    <m/>
    <m/>
    <m/>
    <m/>
    <m/>
    <s v="879085550/849085555"/>
    <s v="Geraldo Tarcisio Emilio"/>
    <s v="843635073/864043311"/>
    <m/>
    <m/>
    <m/>
    <m/>
    <m/>
    <m/>
    <m/>
    <m/>
    <m/>
    <m/>
    <m/>
    <m/>
    <m/>
    <m/>
    <m/>
    <m/>
    <m/>
    <n v="38"/>
    <m/>
    <m/>
    <m/>
    <n v="0"/>
    <n v="-38"/>
    <s v="Sem registo"/>
  </r>
  <r>
    <d v="2026-04-18T00:00:00"/>
    <x v="0"/>
    <m/>
    <m/>
    <m/>
    <n v="0"/>
    <n v="0"/>
    <n v="570"/>
    <n v="570"/>
    <m/>
    <m/>
    <m/>
    <m/>
    <m/>
    <m/>
    <m/>
    <s v="MXIXFEIJAOKG"/>
    <m/>
    <m/>
    <m/>
    <s v="0618-0009"/>
    <s v="Esteves Arlindo Evirihe Saguate"/>
    <x v="0"/>
    <x v="79"/>
    <m/>
    <s v="Malei"/>
    <m/>
    <m/>
    <m/>
    <m/>
    <m/>
    <m/>
    <s v="879085550/849085555"/>
    <s v="Geraldo Tarcisio Emilio"/>
    <s v="843635073/864043311"/>
    <m/>
    <m/>
    <m/>
    <m/>
    <m/>
    <m/>
    <m/>
    <m/>
    <m/>
    <m/>
    <m/>
    <m/>
    <m/>
    <m/>
    <m/>
    <m/>
    <m/>
    <n v="570"/>
    <m/>
    <m/>
    <m/>
    <n v="0"/>
    <n v="-570"/>
    <s v="Sem registo"/>
  </r>
  <r>
    <d v="2026-04-18T00:00:00"/>
    <x v="3"/>
    <m/>
    <m/>
    <m/>
    <n v="0"/>
    <n v="0"/>
    <n v="38"/>
    <n v="38"/>
    <m/>
    <m/>
    <m/>
    <m/>
    <m/>
    <m/>
    <m/>
    <s v="AGRIMIDACLORP1L"/>
    <m/>
    <m/>
    <m/>
    <s v="0618-0009"/>
    <s v="Esteves Arlindo Evirihe Saguate"/>
    <x v="0"/>
    <x v="79"/>
    <m/>
    <s v="Malei"/>
    <m/>
    <m/>
    <m/>
    <m/>
    <m/>
    <m/>
    <s v="879085550/849085555"/>
    <s v="Geraldo Tarcisio Emilio"/>
    <s v="843635073/864043311"/>
    <m/>
    <m/>
    <m/>
    <m/>
    <m/>
    <m/>
    <m/>
    <m/>
    <m/>
    <m/>
    <m/>
    <m/>
    <m/>
    <m/>
    <m/>
    <m/>
    <m/>
    <n v="38"/>
    <m/>
    <m/>
    <m/>
    <n v="0"/>
    <n v="-38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618-0009"/>
    <s v="Esteves Arlindo Evirihe Saguate"/>
    <x v="0"/>
    <x v="79"/>
    <m/>
    <s v="Malei"/>
    <m/>
    <m/>
    <m/>
    <m/>
    <m/>
    <m/>
    <s v="879085550/849085555"/>
    <s v="Geraldo Tarcisio Emilio"/>
    <s v="843635073/86404331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475"/>
    <n v="475"/>
    <n v="38"/>
    <m/>
    <m/>
    <m/>
    <m/>
    <m/>
    <m/>
    <s v="MXIXMILHOKG"/>
    <m/>
    <m/>
    <m/>
    <s v="0618-0009"/>
    <s v="Esteves Arlindo Evirihe Saguate"/>
    <x v="0"/>
    <x v="79"/>
    <m/>
    <s v="Malei"/>
    <m/>
    <m/>
    <m/>
    <m/>
    <m/>
    <m/>
    <s v="879085550/849085555"/>
    <s v="Geraldo Tarcisio Emilio"/>
    <s v="843635073/864043311"/>
    <m/>
    <m/>
    <m/>
    <m/>
    <m/>
    <m/>
    <m/>
    <m/>
    <m/>
    <m/>
    <m/>
    <m/>
    <m/>
    <m/>
    <m/>
    <m/>
    <m/>
    <n v="475"/>
    <m/>
    <m/>
    <m/>
    <n v="0"/>
    <n v="-475"/>
    <s v="Sem registo"/>
  </r>
  <r>
    <d v="2026-04-18T00:00:00"/>
    <x v="2"/>
    <m/>
    <m/>
    <m/>
    <n v="0"/>
    <n v="0"/>
    <n v="760"/>
    <n v="760"/>
    <m/>
    <m/>
    <m/>
    <m/>
    <m/>
    <m/>
    <m/>
    <s v="SUSSACO"/>
    <m/>
    <m/>
    <m/>
    <s v="0618-0009"/>
    <s v="Esteves Arlindo Evirihe Saguate"/>
    <x v="0"/>
    <x v="79"/>
    <m/>
    <s v="Malei"/>
    <m/>
    <m/>
    <m/>
    <m/>
    <m/>
    <m/>
    <s v="879085550/849085555"/>
    <s v="Geraldo Tarcisio Emilio"/>
    <s v="843635073/864043311"/>
    <m/>
    <m/>
    <m/>
    <m/>
    <m/>
    <m/>
    <m/>
    <m/>
    <m/>
    <m/>
    <m/>
    <m/>
    <m/>
    <m/>
    <m/>
    <m/>
    <m/>
    <n v="760"/>
    <m/>
    <m/>
    <m/>
    <n v="0"/>
    <n v="-760"/>
    <s v="Sem registo"/>
  </r>
  <r>
    <d v="2026-04-18T00:00:00"/>
    <x v="6"/>
    <m/>
    <m/>
    <m/>
    <n v="0"/>
    <n v="0"/>
    <n v="5650"/>
    <n v="5650"/>
    <m/>
    <n v="113"/>
    <m/>
    <m/>
    <m/>
    <m/>
    <m/>
    <s v="MXIXARROZKG"/>
    <m/>
    <m/>
    <m/>
    <s v="0618-0010"/>
    <s v="Francisco Rainde Csquinho"/>
    <x v="0"/>
    <x v="79"/>
    <m/>
    <s v="Mutange"/>
    <m/>
    <m/>
    <m/>
    <m/>
    <m/>
    <m/>
    <s v="868029600/845858445"/>
    <s v="Geraldo Tarcisio Emilio"/>
    <s v="843635073/864043311"/>
    <m/>
    <m/>
    <m/>
    <m/>
    <m/>
    <m/>
    <m/>
    <m/>
    <m/>
    <m/>
    <m/>
    <m/>
    <m/>
    <m/>
    <m/>
    <m/>
    <m/>
    <n v="5650"/>
    <m/>
    <m/>
    <m/>
    <n v="0"/>
    <n v="-5650"/>
    <s v="Sem registo"/>
  </r>
  <r>
    <d v="2026-04-18T00:00:00"/>
    <x v="1"/>
    <m/>
    <m/>
    <m/>
    <n v="0"/>
    <n v="0"/>
    <n v="113"/>
    <n v="113"/>
    <m/>
    <m/>
    <m/>
    <m/>
    <m/>
    <m/>
    <m/>
    <s v="AGRIFEMMA01L"/>
    <m/>
    <m/>
    <m/>
    <s v="0618-0010"/>
    <s v="Francisco Rainde Csquinho"/>
    <x v="0"/>
    <x v="79"/>
    <m/>
    <s v="Mutange"/>
    <m/>
    <m/>
    <m/>
    <m/>
    <m/>
    <m/>
    <s v="868029600/845858445"/>
    <s v="Geraldo Tarcisio Emilio"/>
    <s v="843635073/864043311"/>
    <m/>
    <m/>
    <m/>
    <m/>
    <m/>
    <m/>
    <m/>
    <m/>
    <m/>
    <m/>
    <m/>
    <m/>
    <m/>
    <m/>
    <m/>
    <m/>
    <m/>
    <n v="113"/>
    <m/>
    <m/>
    <m/>
    <n v="0"/>
    <n v="-113"/>
    <s v="Sem registo"/>
  </r>
  <r>
    <d v="2026-04-18T00:00:00"/>
    <x v="0"/>
    <m/>
    <m/>
    <m/>
    <n v="0"/>
    <n v="0"/>
    <n v="1695"/>
    <n v="1695"/>
    <m/>
    <m/>
    <m/>
    <m/>
    <m/>
    <m/>
    <m/>
    <s v="MXIXFEIJAOKG"/>
    <m/>
    <m/>
    <m/>
    <s v="0618-0010"/>
    <s v="Francisco Rainde Csquinho"/>
    <x v="0"/>
    <x v="79"/>
    <m/>
    <s v="Mutange"/>
    <m/>
    <m/>
    <m/>
    <m/>
    <m/>
    <m/>
    <s v="868029600/845858445"/>
    <s v="Geraldo Tarcisio Emilio"/>
    <s v="843635073/864043311"/>
    <m/>
    <m/>
    <m/>
    <m/>
    <m/>
    <m/>
    <m/>
    <m/>
    <m/>
    <m/>
    <m/>
    <m/>
    <m/>
    <m/>
    <m/>
    <m/>
    <m/>
    <n v="1695"/>
    <m/>
    <m/>
    <m/>
    <n v="0"/>
    <n v="-1695"/>
    <s v="Sem registo"/>
  </r>
  <r>
    <d v="2026-04-18T00:00:00"/>
    <x v="3"/>
    <m/>
    <m/>
    <m/>
    <n v="0"/>
    <n v="0"/>
    <n v="0"/>
    <n v="0"/>
    <m/>
    <m/>
    <m/>
    <m/>
    <m/>
    <m/>
    <m/>
    <s v="AGRIMIDACLORP1L"/>
    <m/>
    <m/>
    <m/>
    <s v="0618-0010"/>
    <s v="Francisco Rainde Csquinho"/>
    <x v="0"/>
    <x v="79"/>
    <m/>
    <s v="Mutange"/>
    <m/>
    <m/>
    <m/>
    <m/>
    <m/>
    <m/>
    <s v="868029600/845858445"/>
    <s v="Geraldo Tarcisio Emilio"/>
    <s v="843635073/86404331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5"/>
    <m/>
    <m/>
    <m/>
    <n v="0"/>
    <n v="0"/>
    <n v="339"/>
    <n v="339"/>
    <m/>
    <m/>
    <m/>
    <m/>
    <m/>
    <m/>
    <m/>
    <s v="AGRIMHMCPA1L"/>
    <m/>
    <m/>
    <m/>
    <s v="0618-0010"/>
    <s v="Francisco Rainde Csquinho"/>
    <x v="0"/>
    <x v="79"/>
    <m/>
    <s v="Mutange"/>
    <m/>
    <m/>
    <m/>
    <m/>
    <m/>
    <m/>
    <s v="868029600/845858445"/>
    <s v="Geraldo Tarcisio Emilio"/>
    <s v="843635073/864043311"/>
    <m/>
    <m/>
    <m/>
    <m/>
    <m/>
    <m/>
    <m/>
    <m/>
    <m/>
    <m/>
    <m/>
    <m/>
    <m/>
    <m/>
    <m/>
    <m/>
    <m/>
    <n v="339"/>
    <m/>
    <m/>
    <m/>
    <n v="0"/>
    <n v="-339"/>
    <s v="Sem registo"/>
  </r>
  <r>
    <d v="2026-04-18T00:00:00"/>
    <x v="4"/>
    <m/>
    <m/>
    <m/>
    <n v="0"/>
    <n v="0"/>
    <n v="0"/>
    <n v="0"/>
    <n v="0"/>
    <m/>
    <m/>
    <m/>
    <m/>
    <m/>
    <m/>
    <s v="MXIXMILHOKG"/>
    <m/>
    <m/>
    <m/>
    <s v="0618-0010"/>
    <s v="Francisco Rainde Csquinho"/>
    <x v="0"/>
    <x v="79"/>
    <m/>
    <s v="Mutange"/>
    <m/>
    <m/>
    <m/>
    <m/>
    <m/>
    <m/>
    <s v="868029600/845858445"/>
    <s v="Geraldo Tarcisio Emilio"/>
    <s v="843635073/86404331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2"/>
    <m/>
    <m/>
    <m/>
    <n v="0"/>
    <n v="0"/>
    <n v="2260"/>
    <n v="2260"/>
    <m/>
    <m/>
    <m/>
    <m/>
    <m/>
    <m/>
    <m/>
    <s v="SUSSACO"/>
    <m/>
    <m/>
    <m/>
    <s v="0618-0010"/>
    <s v="Francisco Rainde Csquinho"/>
    <x v="0"/>
    <x v="79"/>
    <m/>
    <s v="Mutange"/>
    <m/>
    <m/>
    <m/>
    <m/>
    <m/>
    <m/>
    <s v="868029600/845858445"/>
    <s v="Geraldo Tarcisio Emilio"/>
    <s v="843635073/864043311"/>
    <m/>
    <m/>
    <m/>
    <m/>
    <m/>
    <m/>
    <m/>
    <m/>
    <m/>
    <m/>
    <m/>
    <m/>
    <m/>
    <m/>
    <m/>
    <m/>
    <m/>
    <n v="2260"/>
    <m/>
    <m/>
    <m/>
    <n v="0"/>
    <n v="-2260"/>
    <s v="Sem registo"/>
  </r>
  <r>
    <d v="2026-04-18T00:00:00"/>
    <x v="6"/>
    <m/>
    <m/>
    <m/>
    <n v="0"/>
    <n v="0"/>
    <n v="0"/>
    <n v="0"/>
    <m/>
    <n v="0"/>
    <m/>
    <m/>
    <m/>
    <m/>
    <m/>
    <s v="MXIXARROZKG"/>
    <m/>
    <m/>
    <m/>
    <s v="0618-0011"/>
    <s v="Isolina Joao Mindiate"/>
    <x v="0"/>
    <x v="79"/>
    <m/>
    <s v="Pida"/>
    <m/>
    <m/>
    <m/>
    <m/>
    <m/>
    <m/>
    <s v="840553574/864502201"/>
    <s v="Geraldo Tarcisio Emilio"/>
    <s v="843635073/86404331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92"/>
    <n v="92"/>
    <m/>
    <m/>
    <m/>
    <m/>
    <m/>
    <m/>
    <m/>
    <s v="AGRIFEMMA01L"/>
    <m/>
    <m/>
    <m/>
    <s v="0618-0011"/>
    <s v="Isolina Joao Mindiate"/>
    <x v="0"/>
    <x v="79"/>
    <m/>
    <s v="Pida"/>
    <m/>
    <m/>
    <m/>
    <m/>
    <m/>
    <m/>
    <s v="840553574/864502201"/>
    <s v="Geraldo Tarcisio Emilio"/>
    <s v="843635073/864043311"/>
    <m/>
    <m/>
    <m/>
    <m/>
    <m/>
    <m/>
    <m/>
    <m/>
    <m/>
    <m/>
    <m/>
    <m/>
    <m/>
    <m/>
    <m/>
    <m/>
    <m/>
    <n v="92"/>
    <m/>
    <m/>
    <m/>
    <n v="0"/>
    <n v="-92"/>
    <s v="Sem registo"/>
  </r>
  <r>
    <d v="2026-04-18T00:00:00"/>
    <x v="0"/>
    <m/>
    <m/>
    <m/>
    <n v="0"/>
    <n v="0"/>
    <n v="1380"/>
    <n v="1380"/>
    <m/>
    <m/>
    <m/>
    <m/>
    <m/>
    <m/>
    <m/>
    <s v="MXIXFEIJAOKG"/>
    <m/>
    <m/>
    <m/>
    <s v="0618-0011"/>
    <s v="Isolina Joao Mindiate"/>
    <x v="0"/>
    <x v="79"/>
    <m/>
    <s v="Pida"/>
    <m/>
    <m/>
    <m/>
    <m/>
    <m/>
    <m/>
    <s v="840553574/864502201"/>
    <s v="Geraldo Tarcisio Emilio"/>
    <s v="843635073/864043311"/>
    <m/>
    <m/>
    <m/>
    <m/>
    <m/>
    <m/>
    <m/>
    <m/>
    <m/>
    <m/>
    <m/>
    <m/>
    <m/>
    <m/>
    <m/>
    <m/>
    <m/>
    <n v="1380"/>
    <m/>
    <m/>
    <m/>
    <n v="0"/>
    <n v="-1380"/>
    <s v="Sem registo"/>
  </r>
  <r>
    <d v="2026-04-18T00:00:00"/>
    <x v="3"/>
    <m/>
    <m/>
    <m/>
    <n v="0"/>
    <n v="0"/>
    <n v="92"/>
    <n v="92"/>
    <m/>
    <m/>
    <m/>
    <m/>
    <m/>
    <m/>
    <m/>
    <s v="AGRIMIDACLORP1L"/>
    <m/>
    <m/>
    <m/>
    <s v="0618-0011"/>
    <s v="Isolina Joao Mindiate"/>
    <x v="0"/>
    <x v="79"/>
    <m/>
    <s v="Pida"/>
    <m/>
    <m/>
    <m/>
    <m/>
    <m/>
    <m/>
    <s v="840553574/864502201"/>
    <s v="Geraldo Tarcisio Emilio"/>
    <s v="843635073/864043311"/>
    <m/>
    <m/>
    <m/>
    <m/>
    <m/>
    <m/>
    <m/>
    <m/>
    <m/>
    <m/>
    <m/>
    <m/>
    <m/>
    <m/>
    <m/>
    <m/>
    <m/>
    <n v="92"/>
    <m/>
    <m/>
    <m/>
    <n v="0"/>
    <n v="-92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618-0011"/>
    <s v="Isolina Joao Mindiate"/>
    <x v="0"/>
    <x v="79"/>
    <m/>
    <s v="Pida"/>
    <m/>
    <m/>
    <m/>
    <m/>
    <m/>
    <m/>
    <s v="840553574/864502201"/>
    <s v="Geraldo Tarcisio Emilio"/>
    <s v="843635073/86404331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1150"/>
    <n v="1150"/>
    <n v="92"/>
    <m/>
    <m/>
    <m/>
    <m/>
    <m/>
    <m/>
    <s v="MXIXMILHOKG"/>
    <m/>
    <m/>
    <m/>
    <s v="0618-0011"/>
    <s v="Isolina Joao Mindiate"/>
    <x v="0"/>
    <x v="79"/>
    <m/>
    <s v="Pida"/>
    <m/>
    <m/>
    <m/>
    <m/>
    <m/>
    <m/>
    <s v="840553574/864502201"/>
    <s v="Geraldo Tarcisio Emilio"/>
    <s v="843635073/864043311"/>
    <m/>
    <m/>
    <m/>
    <m/>
    <m/>
    <m/>
    <m/>
    <m/>
    <m/>
    <m/>
    <m/>
    <m/>
    <m/>
    <m/>
    <m/>
    <m/>
    <m/>
    <n v="1150"/>
    <m/>
    <m/>
    <m/>
    <n v="0"/>
    <n v="-1150"/>
    <s v="Sem registo"/>
  </r>
  <r>
    <d v="2026-04-18T00:00:00"/>
    <x v="2"/>
    <m/>
    <m/>
    <m/>
    <n v="0"/>
    <n v="0"/>
    <n v="1840"/>
    <n v="1840"/>
    <m/>
    <m/>
    <m/>
    <m/>
    <m/>
    <m/>
    <m/>
    <s v="SUSSACO"/>
    <m/>
    <m/>
    <m/>
    <s v="0618-0011"/>
    <s v="Isolina Joao Mindiate"/>
    <x v="0"/>
    <x v="79"/>
    <m/>
    <s v="Pida"/>
    <m/>
    <m/>
    <m/>
    <m/>
    <m/>
    <m/>
    <s v="840553574/864502201"/>
    <s v="Geraldo Tarcisio Emilio"/>
    <s v="843635073/864043311"/>
    <m/>
    <m/>
    <m/>
    <m/>
    <m/>
    <m/>
    <m/>
    <m/>
    <m/>
    <m/>
    <m/>
    <m/>
    <m/>
    <m/>
    <m/>
    <m/>
    <m/>
    <n v="1840"/>
    <m/>
    <m/>
    <m/>
    <n v="0"/>
    <n v="-1840"/>
    <s v="Sem registo"/>
  </r>
  <r>
    <d v="2026-04-18T00:00:00"/>
    <x v="6"/>
    <m/>
    <m/>
    <m/>
    <n v="0"/>
    <n v="0"/>
    <n v="0"/>
    <n v="0"/>
    <m/>
    <n v="0"/>
    <m/>
    <m/>
    <m/>
    <m/>
    <m/>
    <s v="MXIXARROZKG"/>
    <m/>
    <m/>
    <m/>
    <s v="0618-0012"/>
    <s v="Lorito Ramos Ribeiro"/>
    <x v="0"/>
    <x v="79"/>
    <m/>
    <s v="Furquia"/>
    <m/>
    <m/>
    <m/>
    <m/>
    <m/>
    <m/>
    <n v="843859261"/>
    <s v="Geraldo Tarcisio Emilio"/>
    <s v="843635073/86404331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516"/>
    <n v="516"/>
    <m/>
    <m/>
    <m/>
    <m/>
    <m/>
    <m/>
    <m/>
    <s v="AGRIFEMMA01L"/>
    <m/>
    <m/>
    <m/>
    <s v="0618-0012"/>
    <s v="Lorito Ramos Ribeiro"/>
    <x v="0"/>
    <x v="79"/>
    <m/>
    <s v="Furquia"/>
    <m/>
    <m/>
    <m/>
    <m/>
    <m/>
    <m/>
    <n v="843859261"/>
    <s v="Geraldo Tarcisio Emilio"/>
    <s v="843635073/864043311"/>
    <m/>
    <m/>
    <m/>
    <m/>
    <m/>
    <m/>
    <m/>
    <m/>
    <m/>
    <m/>
    <m/>
    <m/>
    <m/>
    <m/>
    <m/>
    <m/>
    <m/>
    <n v="516"/>
    <m/>
    <m/>
    <m/>
    <n v="0"/>
    <n v="-516"/>
    <s v="Sem registo"/>
  </r>
  <r>
    <d v="2026-04-18T00:00:00"/>
    <x v="0"/>
    <m/>
    <m/>
    <m/>
    <n v="0"/>
    <n v="0"/>
    <n v="7740"/>
    <n v="7740"/>
    <m/>
    <m/>
    <m/>
    <m/>
    <m/>
    <m/>
    <m/>
    <s v="MXIXFEIJAOKG"/>
    <m/>
    <m/>
    <m/>
    <s v="0618-0012"/>
    <s v="Lorito Ramos Ribeiro"/>
    <x v="0"/>
    <x v="79"/>
    <m/>
    <s v="Furquia"/>
    <m/>
    <m/>
    <m/>
    <m/>
    <m/>
    <m/>
    <n v="843859261"/>
    <s v="Geraldo Tarcisio Emilio"/>
    <s v="843635073/864043311"/>
    <m/>
    <m/>
    <m/>
    <m/>
    <m/>
    <m/>
    <m/>
    <m/>
    <m/>
    <m/>
    <m/>
    <m/>
    <m/>
    <m/>
    <m/>
    <m/>
    <m/>
    <n v="7740"/>
    <m/>
    <m/>
    <m/>
    <n v="0"/>
    <n v="-7740"/>
    <s v="Sem registo"/>
  </r>
  <r>
    <d v="2026-04-18T00:00:00"/>
    <x v="3"/>
    <m/>
    <m/>
    <m/>
    <n v="0"/>
    <n v="0"/>
    <n v="516"/>
    <n v="516"/>
    <m/>
    <m/>
    <m/>
    <m/>
    <m/>
    <m/>
    <m/>
    <s v="AGRIMIDACLORP1L"/>
    <m/>
    <m/>
    <m/>
    <s v="0618-0012"/>
    <s v="Lorito Ramos Ribeiro"/>
    <x v="0"/>
    <x v="79"/>
    <m/>
    <s v="Furquia"/>
    <m/>
    <m/>
    <m/>
    <m/>
    <m/>
    <m/>
    <n v="843859261"/>
    <s v="Geraldo Tarcisio Emilio"/>
    <s v="843635073/864043311"/>
    <m/>
    <m/>
    <m/>
    <m/>
    <m/>
    <m/>
    <m/>
    <m/>
    <m/>
    <m/>
    <m/>
    <m/>
    <m/>
    <m/>
    <m/>
    <m/>
    <m/>
    <n v="516"/>
    <m/>
    <m/>
    <m/>
    <n v="0"/>
    <n v="-516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618-0012"/>
    <s v="Lorito Ramos Ribeiro"/>
    <x v="0"/>
    <x v="79"/>
    <m/>
    <s v="Furquia"/>
    <m/>
    <m/>
    <m/>
    <m/>
    <m/>
    <m/>
    <n v="843859261"/>
    <s v="Geraldo Tarcisio Emilio"/>
    <s v="843635073/86404331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6450"/>
    <n v="6450"/>
    <n v="516"/>
    <m/>
    <m/>
    <m/>
    <m/>
    <m/>
    <m/>
    <s v="MXIXMILHOKG"/>
    <m/>
    <m/>
    <m/>
    <s v="0618-0012"/>
    <s v="Lorito Ramos Ribeiro"/>
    <x v="0"/>
    <x v="79"/>
    <m/>
    <s v="Furquia"/>
    <m/>
    <m/>
    <m/>
    <m/>
    <m/>
    <m/>
    <n v="843859261"/>
    <s v="Geraldo Tarcisio Emilio"/>
    <s v="843635073/864043311"/>
    <m/>
    <m/>
    <m/>
    <m/>
    <m/>
    <m/>
    <m/>
    <m/>
    <m/>
    <m/>
    <m/>
    <m/>
    <m/>
    <m/>
    <m/>
    <m/>
    <m/>
    <n v="6450"/>
    <m/>
    <m/>
    <m/>
    <n v="0"/>
    <n v="-6450"/>
    <s v="Sem registo"/>
  </r>
  <r>
    <d v="2026-04-18T00:00:00"/>
    <x v="2"/>
    <m/>
    <m/>
    <m/>
    <n v="0"/>
    <n v="0"/>
    <n v="10320"/>
    <n v="10320"/>
    <m/>
    <m/>
    <m/>
    <m/>
    <m/>
    <m/>
    <m/>
    <s v="SUSSACO"/>
    <m/>
    <m/>
    <m/>
    <s v="0618-0012"/>
    <s v="Lorito Ramos Ribeiro"/>
    <x v="0"/>
    <x v="79"/>
    <m/>
    <s v="Furquia"/>
    <m/>
    <m/>
    <m/>
    <m/>
    <m/>
    <m/>
    <n v="843859261"/>
    <s v="Geraldo Tarcisio Emilio"/>
    <s v="843635073/864043311"/>
    <m/>
    <m/>
    <m/>
    <m/>
    <m/>
    <m/>
    <m/>
    <m/>
    <m/>
    <m/>
    <m/>
    <m/>
    <m/>
    <m/>
    <m/>
    <m/>
    <m/>
    <n v="10320"/>
    <m/>
    <m/>
    <m/>
    <n v="0"/>
    <n v="-10320"/>
    <s v="Sem registo"/>
  </r>
  <r>
    <d v="2026-04-18T00:00:00"/>
    <x v="6"/>
    <m/>
    <m/>
    <m/>
    <n v="0"/>
    <n v="0"/>
    <n v="0"/>
    <n v="0"/>
    <m/>
    <n v="0"/>
    <m/>
    <m/>
    <m/>
    <m/>
    <m/>
    <s v="MXIXARROZKG"/>
    <m/>
    <m/>
    <m/>
    <s v="0618-0013"/>
    <s v="Melito Tomane José Mentiroso"/>
    <x v="0"/>
    <x v="79"/>
    <m/>
    <s v="Mbaua"/>
    <m/>
    <m/>
    <m/>
    <m/>
    <m/>
    <m/>
    <s v="842615848/864144416"/>
    <s v="Geraldo Tarcisio Emilio"/>
    <s v="843635073/86404331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1"/>
    <m/>
    <m/>
    <m/>
    <n v="0"/>
    <n v="0"/>
    <n v="504"/>
    <n v="504"/>
    <m/>
    <m/>
    <m/>
    <m/>
    <m/>
    <m/>
    <m/>
    <s v="AGRIFEMMA01L"/>
    <m/>
    <m/>
    <m/>
    <s v="0618-0013"/>
    <s v="Melito Tomane José Mentiroso"/>
    <x v="0"/>
    <x v="79"/>
    <m/>
    <s v="Mbaua"/>
    <m/>
    <m/>
    <m/>
    <m/>
    <m/>
    <m/>
    <s v="842615848/864144416"/>
    <s v="Geraldo Tarcisio Emilio"/>
    <s v="843635073/864043311"/>
    <m/>
    <m/>
    <m/>
    <m/>
    <m/>
    <m/>
    <m/>
    <m/>
    <m/>
    <m/>
    <m/>
    <m/>
    <m/>
    <m/>
    <m/>
    <m/>
    <m/>
    <n v="504"/>
    <m/>
    <m/>
    <m/>
    <n v="0"/>
    <n v="-504"/>
    <s v="Sem registo"/>
  </r>
  <r>
    <d v="2026-04-18T00:00:00"/>
    <x v="0"/>
    <m/>
    <m/>
    <m/>
    <n v="0"/>
    <n v="0"/>
    <n v="7560"/>
    <n v="7560"/>
    <m/>
    <m/>
    <m/>
    <m/>
    <m/>
    <m/>
    <m/>
    <s v="MXIXFEIJAOKG"/>
    <m/>
    <m/>
    <m/>
    <s v="0618-0013"/>
    <s v="Melito Tomane José Mentiroso"/>
    <x v="0"/>
    <x v="79"/>
    <m/>
    <s v="Mbaua"/>
    <m/>
    <m/>
    <m/>
    <m/>
    <m/>
    <m/>
    <s v="842615848/864144416"/>
    <s v="Geraldo Tarcisio Emilio"/>
    <s v="843635073/864043311"/>
    <m/>
    <m/>
    <m/>
    <m/>
    <m/>
    <m/>
    <m/>
    <m/>
    <m/>
    <m/>
    <m/>
    <m/>
    <m/>
    <m/>
    <m/>
    <m/>
    <m/>
    <n v="7560"/>
    <m/>
    <m/>
    <m/>
    <n v="0"/>
    <n v="-7560"/>
    <s v="Sem registo"/>
  </r>
  <r>
    <d v="2026-04-18T00:00:00"/>
    <x v="3"/>
    <m/>
    <m/>
    <m/>
    <n v="0"/>
    <n v="0"/>
    <n v="504"/>
    <n v="504"/>
    <m/>
    <m/>
    <m/>
    <m/>
    <m/>
    <m/>
    <m/>
    <s v="AGRIMIDACLORP1L"/>
    <m/>
    <m/>
    <m/>
    <s v="0618-0013"/>
    <s v="Melito Tomane José Mentiroso"/>
    <x v="0"/>
    <x v="79"/>
    <m/>
    <s v="Mbaua"/>
    <m/>
    <m/>
    <m/>
    <m/>
    <m/>
    <m/>
    <s v="842615848/864144416"/>
    <s v="Geraldo Tarcisio Emilio"/>
    <s v="843635073/864043311"/>
    <m/>
    <m/>
    <m/>
    <m/>
    <m/>
    <m/>
    <m/>
    <m/>
    <m/>
    <m/>
    <m/>
    <m/>
    <m/>
    <m/>
    <m/>
    <m/>
    <m/>
    <n v="504"/>
    <m/>
    <m/>
    <m/>
    <n v="0"/>
    <n v="-504"/>
    <s v="Sem registo"/>
  </r>
  <r>
    <d v="2026-04-18T00:00:00"/>
    <x v="5"/>
    <m/>
    <m/>
    <m/>
    <n v="0"/>
    <n v="0"/>
    <n v="0"/>
    <n v="0"/>
    <m/>
    <m/>
    <m/>
    <m/>
    <m/>
    <m/>
    <m/>
    <s v="AGRIMHMCPA1L"/>
    <m/>
    <m/>
    <m/>
    <s v="0618-0013"/>
    <s v="Melito Tomane José Mentiroso"/>
    <x v="0"/>
    <x v="79"/>
    <m/>
    <s v="Mbaua"/>
    <m/>
    <m/>
    <m/>
    <m/>
    <m/>
    <m/>
    <s v="842615848/864144416"/>
    <s v="Geraldo Tarcisio Emilio"/>
    <s v="843635073/86404331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4"/>
    <m/>
    <m/>
    <m/>
    <n v="0"/>
    <n v="0"/>
    <n v="6300"/>
    <n v="6300"/>
    <n v="504"/>
    <m/>
    <m/>
    <m/>
    <m/>
    <m/>
    <m/>
    <s v="MXIXMILHOKG"/>
    <m/>
    <m/>
    <m/>
    <s v="0618-0013"/>
    <s v="Melito Tomane José Mentiroso"/>
    <x v="0"/>
    <x v="79"/>
    <m/>
    <s v="Mbaua"/>
    <m/>
    <m/>
    <m/>
    <m/>
    <m/>
    <m/>
    <s v="842615848/864144416"/>
    <s v="Geraldo Tarcisio Emilio"/>
    <s v="843635073/864043311"/>
    <m/>
    <m/>
    <m/>
    <m/>
    <m/>
    <m/>
    <m/>
    <m/>
    <m/>
    <m/>
    <m/>
    <m/>
    <m/>
    <m/>
    <m/>
    <m/>
    <m/>
    <n v="6300"/>
    <m/>
    <m/>
    <m/>
    <n v="0"/>
    <n v="-6300"/>
    <s v="Sem registo"/>
  </r>
  <r>
    <d v="2026-04-18T00:00:00"/>
    <x v="2"/>
    <m/>
    <m/>
    <m/>
    <n v="0"/>
    <n v="0"/>
    <n v="10080"/>
    <n v="10080"/>
    <m/>
    <m/>
    <m/>
    <m/>
    <m/>
    <m/>
    <m/>
    <s v="SUSSACO"/>
    <m/>
    <m/>
    <m/>
    <s v="0618-0013"/>
    <s v="Melito Tomane José Mentiroso"/>
    <x v="0"/>
    <x v="79"/>
    <m/>
    <s v="Mbaua"/>
    <m/>
    <m/>
    <m/>
    <m/>
    <m/>
    <m/>
    <s v="842615848/864144416"/>
    <s v="Geraldo Tarcisio Emilio"/>
    <s v="843635073/864043311"/>
    <m/>
    <m/>
    <m/>
    <m/>
    <m/>
    <m/>
    <m/>
    <m/>
    <m/>
    <m/>
    <m/>
    <m/>
    <m/>
    <m/>
    <m/>
    <m/>
    <m/>
    <n v="10080"/>
    <m/>
    <m/>
    <m/>
    <n v="0"/>
    <n v="-10080"/>
    <s v="Sem registo"/>
  </r>
  <r>
    <d v="2026-04-18T00:00:00"/>
    <x v="6"/>
    <m/>
    <m/>
    <m/>
    <n v="0"/>
    <n v="0"/>
    <n v="7550"/>
    <n v="7550"/>
    <m/>
    <n v="151"/>
    <m/>
    <m/>
    <m/>
    <m/>
    <m/>
    <s v="MXIXARROZKG"/>
    <m/>
    <m/>
    <m/>
    <s v="0618-0014"/>
    <s v="Motijane Antonio Caetano"/>
    <x v="0"/>
    <x v="79"/>
    <m/>
    <s v="Macuse Sede"/>
    <m/>
    <m/>
    <m/>
    <m/>
    <m/>
    <m/>
    <s v="847498001/870971733"/>
    <s v="Geraldo Tarcisio Emilio"/>
    <s v="843635073/864043311"/>
    <m/>
    <m/>
    <m/>
    <m/>
    <m/>
    <m/>
    <m/>
    <m/>
    <m/>
    <m/>
    <m/>
    <m/>
    <m/>
    <m/>
    <m/>
    <m/>
    <m/>
    <n v="7550"/>
    <m/>
    <m/>
    <m/>
    <n v="0"/>
    <n v="-7550"/>
    <s v="Sem registo"/>
  </r>
  <r>
    <d v="2026-04-18T00:00:00"/>
    <x v="1"/>
    <m/>
    <m/>
    <m/>
    <n v="0"/>
    <n v="0"/>
    <n v="151"/>
    <n v="151"/>
    <m/>
    <m/>
    <m/>
    <m/>
    <m/>
    <m/>
    <m/>
    <s v="AGRIFEMMA01L"/>
    <m/>
    <m/>
    <m/>
    <s v="0618-0014"/>
    <s v="Motijane Antonio Caetano"/>
    <x v="0"/>
    <x v="79"/>
    <m/>
    <s v="Macuse Sede"/>
    <m/>
    <m/>
    <m/>
    <m/>
    <m/>
    <m/>
    <s v="847498001/870971733"/>
    <s v="Geraldo Tarcisio Emilio"/>
    <s v="843635073/864043311"/>
    <m/>
    <m/>
    <m/>
    <m/>
    <m/>
    <m/>
    <m/>
    <m/>
    <m/>
    <m/>
    <m/>
    <m/>
    <m/>
    <m/>
    <m/>
    <m/>
    <m/>
    <n v="151"/>
    <m/>
    <m/>
    <m/>
    <n v="0"/>
    <n v="-151"/>
    <s v="Sem registo"/>
  </r>
  <r>
    <d v="2026-04-18T00:00:00"/>
    <x v="0"/>
    <m/>
    <m/>
    <m/>
    <n v="0"/>
    <n v="0"/>
    <n v="2265"/>
    <n v="2265"/>
    <m/>
    <m/>
    <m/>
    <m/>
    <m/>
    <m/>
    <m/>
    <s v="MXIXFEIJAOKG"/>
    <m/>
    <m/>
    <m/>
    <s v="0618-0014"/>
    <s v="Motijane Antonio Caetano"/>
    <x v="0"/>
    <x v="79"/>
    <m/>
    <s v="Macuse Sede"/>
    <m/>
    <m/>
    <m/>
    <m/>
    <m/>
    <m/>
    <s v="847498001/870971733"/>
    <s v="Geraldo Tarcisio Emilio"/>
    <s v="843635073/864043311"/>
    <m/>
    <m/>
    <m/>
    <m/>
    <m/>
    <m/>
    <m/>
    <m/>
    <m/>
    <m/>
    <m/>
    <m/>
    <m/>
    <m/>
    <m/>
    <m/>
    <m/>
    <n v="2265"/>
    <m/>
    <m/>
    <m/>
    <n v="0"/>
    <n v="-2265"/>
    <s v="Sem registo"/>
  </r>
  <r>
    <d v="2026-04-18T00:00:00"/>
    <x v="3"/>
    <m/>
    <m/>
    <m/>
    <n v="0"/>
    <n v="0"/>
    <n v="0"/>
    <n v="0"/>
    <m/>
    <m/>
    <m/>
    <m/>
    <m/>
    <m/>
    <m/>
    <s v="AGRIMIDACLORP1L"/>
    <m/>
    <m/>
    <m/>
    <s v="0618-0014"/>
    <s v="Motijane Antonio Caetano"/>
    <x v="0"/>
    <x v="79"/>
    <m/>
    <s v="Macuse Sede"/>
    <m/>
    <m/>
    <m/>
    <m/>
    <m/>
    <m/>
    <s v="847498001/870971733"/>
    <s v="Geraldo Tarcisio Emilio"/>
    <s v="843635073/86404331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5"/>
    <m/>
    <m/>
    <m/>
    <n v="0"/>
    <n v="0"/>
    <n v="453"/>
    <n v="453"/>
    <m/>
    <m/>
    <m/>
    <m/>
    <m/>
    <m/>
    <m/>
    <s v="AGRIMHMCPA1L"/>
    <m/>
    <m/>
    <m/>
    <s v="0618-0014"/>
    <s v="Motijane Antonio Caetano"/>
    <x v="0"/>
    <x v="79"/>
    <m/>
    <s v="Macuse Sede"/>
    <m/>
    <m/>
    <m/>
    <m/>
    <m/>
    <m/>
    <s v="847498001/870971733"/>
    <s v="Geraldo Tarcisio Emilio"/>
    <s v="843635073/864043311"/>
    <m/>
    <m/>
    <m/>
    <m/>
    <m/>
    <m/>
    <m/>
    <m/>
    <m/>
    <m/>
    <m/>
    <m/>
    <m/>
    <m/>
    <m/>
    <m/>
    <m/>
    <n v="453"/>
    <m/>
    <m/>
    <m/>
    <n v="0"/>
    <n v="-453"/>
    <s v="Sem registo"/>
  </r>
  <r>
    <d v="2026-04-18T00:00:00"/>
    <x v="4"/>
    <m/>
    <m/>
    <m/>
    <n v="0"/>
    <n v="0"/>
    <n v="0"/>
    <n v="0"/>
    <n v="0"/>
    <m/>
    <m/>
    <m/>
    <m/>
    <m/>
    <m/>
    <s v="MXIXMILHOKG"/>
    <m/>
    <m/>
    <m/>
    <s v="0618-0014"/>
    <s v="Motijane Antonio Caetano"/>
    <x v="0"/>
    <x v="79"/>
    <m/>
    <s v="Macuse Sede"/>
    <m/>
    <m/>
    <m/>
    <m/>
    <m/>
    <m/>
    <s v="847498001/870971733"/>
    <s v="Geraldo Tarcisio Emilio"/>
    <s v="843635073/86404331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2"/>
    <m/>
    <m/>
    <m/>
    <n v="0"/>
    <n v="0"/>
    <n v="3020"/>
    <n v="3020"/>
    <m/>
    <m/>
    <m/>
    <m/>
    <m/>
    <m/>
    <m/>
    <s v="SUSSACO"/>
    <m/>
    <m/>
    <m/>
    <s v="0618-0014"/>
    <s v="Motijane Antonio Caetano"/>
    <x v="0"/>
    <x v="79"/>
    <m/>
    <s v="Macuse Sede"/>
    <m/>
    <m/>
    <m/>
    <m/>
    <m/>
    <m/>
    <s v="847498001/870971733"/>
    <s v="Geraldo Tarcisio Emilio"/>
    <s v="843635073/864043311"/>
    <m/>
    <m/>
    <m/>
    <m/>
    <m/>
    <m/>
    <m/>
    <m/>
    <m/>
    <m/>
    <m/>
    <m/>
    <m/>
    <m/>
    <m/>
    <m/>
    <m/>
    <n v="3020"/>
    <m/>
    <m/>
    <m/>
    <n v="0"/>
    <n v="-3020"/>
    <s v="Sem registo"/>
  </r>
  <r>
    <d v="2026-04-18T00:00:00"/>
    <x v="6"/>
    <m/>
    <m/>
    <m/>
    <n v="0"/>
    <n v="0"/>
    <n v="4350"/>
    <n v="4350"/>
    <m/>
    <n v="87"/>
    <m/>
    <m/>
    <m/>
    <m/>
    <m/>
    <s v="MXIXARROZKG"/>
    <m/>
    <m/>
    <m/>
    <s v="0618-0015"/>
    <s v="Nadir Joao Titos Simbine"/>
    <x v="0"/>
    <x v="79"/>
    <m/>
    <s v="Mutange"/>
    <m/>
    <m/>
    <m/>
    <m/>
    <m/>
    <m/>
    <s v="845568288/863012212"/>
    <s v="Geraldo Tarcisio Emilio"/>
    <s v="843635073/864043311"/>
    <m/>
    <m/>
    <m/>
    <m/>
    <m/>
    <m/>
    <m/>
    <m/>
    <m/>
    <m/>
    <m/>
    <m/>
    <m/>
    <m/>
    <m/>
    <m/>
    <m/>
    <n v="4350"/>
    <m/>
    <m/>
    <m/>
    <n v="0"/>
    <n v="-4350"/>
    <s v="Sem registo"/>
  </r>
  <r>
    <d v="2026-04-18T00:00:00"/>
    <x v="1"/>
    <m/>
    <m/>
    <m/>
    <n v="0"/>
    <n v="0"/>
    <n v="87"/>
    <n v="87"/>
    <m/>
    <m/>
    <m/>
    <m/>
    <m/>
    <m/>
    <m/>
    <s v="AGRIFEMMA01L"/>
    <m/>
    <m/>
    <m/>
    <s v="0618-0015"/>
    <s v="Nadir Joao Titos Simbine"/>
    <x v="0"/>
    <x v="79"/>
    <m/>
    <s v="Mutange"/>
    <m/>
    <m/>
    <m/>
    <m/>
    <m/>
    <m/>
    <s v="845568288/863012212"/>
    <s v="Geraldo Tarcisio Emilio"/>
    <s v="843635073/864043311"/>
    <m/>
    <m/>
    <m/>
    <m/>
    <m/>
    <m/>
    <m/>
    <m/>
    <m/>
    <m/>
    <m/>
    <m/>
    <m/>
    <m/>
    <m/>
    <m/>
    <m/>
    <n v="87"/>
    <m/>
    <m/>
    <m/>
    <n v="0"/>
    <n v="-87"/>
    <s v="Sem registo"/>
  </r>
  <r>
    <d v="2026-04-18T00:00:00"/>
    <x v="0"/>
    <m/>
    <m/>
    <m/>
    <n v="0"/>
    <n v="0"/>
    <n v="1305"/>
    <n v="1305"/>
    <m/>
    <m/>
    <m/>
    <m/>
    <m/>
    <m/>
    <m/>
    <s v="MXIXFEIJAOKG"/>
    <m/>
    <m/>
    <m/>
    <s v="0618-0015"/>
    <s v="Nadir Joao Titos Simbine"/>
    <x v="0"/>
    <x v="79"/>
    <m/>
    <s v="Mutange"/>
    <m/>
    <m/>
    <m/>
    <m/>
    <m/>
    <m/>
    <s v="845568288/863012212"/>
    <s v="Geraldo Tarcisio Emilio"/>
    <s v="843635073/864043311"/>
    <m/>
    <m/>
    <m/>
    <m/>
    <m/>
    <m/>
    <m/>
    <m/>
    <m/>
    <m/>
    <m/>
    <m/>
    <m/>
    <m/>
    <m/>
    <m/>
    <m/>
    <n v="1305"/>
    <m/>
    <m/>
    <m/>
    <n v="0"/>
    <n v="-1305"/>
    <s v="Sem registo"/>
  </r>
  <r>
    <d v="2026-04-18T00:00:00"/>
    <x v="3"/>
    <m/>
    <m/>
    <m/>
    <n v="0"/>
    <n v="0"/>
    <n v="0"/>
    <n v="0"/>
    <m/>
    <m/>
    <m/>
    <m/>
    <m/>
    <m/>
    <m/>
    <s v="AGRIMIDACLORP1L"/>
    <m/>
    <m/>
    <m/>
    <s v="0618-0015"/>
    <s v="Nadir Joao Titos Simbine"/>
    <x v="0"/>
    <x v="79"/>
    <m/>
    <s v="Mutange"/>
    <m/>
    <m/>
    <m/>
    <m/>
    <m/>
    <m/>
    <s v="845568288/863012212"/>
    <s v="Geraldo Tarcisio Emilio"/>
    <s v="843635073/86404331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5"/>
    <m/>
    <m/>
    <m/>
    <n v="0"/>
    <n v="0"/>
    <n v="261"/>
    <n v="261"/>
    <m/>
    <m/>
    <m/>
    <m/>
    <m/>
    <m/>
    <m/>
    <s v="AGRIMHMCPA1L"/>
    <m/>
    <m/>
    <m/>
    <s v="0618-0015"/>
    <s v="Nadir Joao Titos Simbine"/>
    <x v="0"/>
    <x v="79"/>
    <m/>
    <s v="Mutange"/>
    <m/>
    <m/>
    <m/>
    <m/>
    <m/>
    <m/>
    <s v="845568288/863012212"/>
    <s v="Geraldo Tarcisio Emilio"/>
    <s v="843635073/864043311"/>
    <m/>
    <m/>
    <m/>
    <m/>
    <m/>
    <m/>
    <m/>
    <m/>
    <m/>
    <m/>
    <m/>
    <m/>
    <m/>
    <m/>
    <m/>
    <m/>
    <m/>
    <n v="261"/>
    <m/>
    <m/>
    <m/>
    <n v="0"/>
    <n v="-261"/>
    <s v="Sem registo"/>
  </r>
  <r>
    <d v="2026-04-18T00:00:00"/>
    <x v="4"/>
    <m/>
    <m/>
    <m/>
    <n v="0"/>
    <n v="0"/>
    <n v="0"/>
    <n v="0"/>
    <n v="0"/>
    <m/>
    <m/>
    <m/>
    <m/>
    <m/>
    <m/>
    <s v="MXIXMILHOKG"/>
    <m/>
    <m/>
    <m/>
    <s v="0618-0015"/>
    <s v="Nadir Joao Titos Simbine"/>
    <x v="0"/>
    <x v="79"/>
    <m/>
    <s v="Mutange"/>
    <m/>
    <m/>
    <m/>
    <m/>
    <m/>
    <m/>
    <s v="845568288/863012212"/>
    <s v="Geraldo Tarcisio Emilio"/>
    <s v="843635073/86404331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2"/>
    <m/>
    <m/>
    <m/>
    <n v="0"/>
    <n v="0"/>
    <n v="1740"/>
    <n v="1740"/>
    <m/>
    <m/>
    <m/>
    <m/>
    <m/>
    <m/>
    <m/>
    <s v="SUSSACO"/>
    <m/>
    <m/>
    <m/>
    <s v="0618-0015"/>
    <s v="Nadir Joao Titos Simbine"/>
    <x v="0"/>
    <x v="79"/>
    <m/>
    <s v="Mutange"/>
    <m/>
    <m/>
    <m/>
    <m/>
    <m/>
    <m/>
    <s v="845568288/863012212"/>
    <s v="Geraldo Tarcisio Emilio"/>
    <s v="843635073/864043311"/>
    <m/>
    <m/>
    <m/>
    <m/>
    <m/>
    <m/>
    <m/>
    <m/>
    <m/>
    <m/>
    <m/>
    <m/>
    <m/>
    <m/>
    <m/>
    <m/>
    <m/>
    <n v="1740"/>
    <m/>
    <m/>
    <m/>
    <n v="0"/>
    <n v="-1740"/>
    <s v="Sem registo"/>
  </r>
  <r>
    <d v="2026-04-18T00:00:00"/>
    <x v="6"/>
    <m/>
    <m/>
    <m/>
    <n v="0"/>
    <n v="0"/>
    <n v="5450"/>
    <n v="5450"/>
    <m/>
    <n v="109"/>
    <m/>
    <m/>
    <m/>
    <m/>
    <m/>
    <s v="MXIXARROZKG"/>
    <m/>
    <m/>
    <m/>
    <s v="0618-0016"/>
    <s v="Paulino Paulo Abreu Latibo"/>
    <x v="0"/>
    <x v="79"/>
    <m/>
    <s v="Mexixine"/>
    <m/>
    <m/>
    <m/>
    <m/>
    <m/>
    <m/>
    <s v="845222813/862403639"/>
    <s v="Geraldo Tarcisio Emilio"/>
    <s v="843635073/864043311"/>
    <m/>
    <m/>
    <m/>
    <m/>
    <m/>
    <m/>
    <m/>
    <m/>
    <m/>
    <m/>
    <m/>
    <m/>
    <m/>
    <m/>
    <m/>
    <m/>
    <m/>
    <n v="5450"/>
    <m/>
    <m/>
    <m/>
    <n v="0"/>
    <n v="-5450"/>
    <s v="Sem registo"/>
  </r>
  <r>
    <d v="2026-04-18T00:00:00"/>
    <x v="1"/>
    <m/>
    <m/>
    <m/>
    <n v="0"/>
    <n v="0"/>
    <n v="109"/>
    <n v="109"/>
    <m/>
    <m/>
    <m/>
    <m/>
    <m/>
    <m/>
    <m/>
    <s v="AGRIFEMMA01L"/>
    <m/>
    <m/>
    <m/>
    <s v="0618-0016"/>
    <s v="Paulino Paulo Abreu Latibo"/>
    <x v="0"/>
    <x v="79"/>
    <m/>
    <s v="Mexixine"/>
    <m/>
    <m/>
    <m/>
    <m/>
    <m/>
    <m/>
    <s v="845222813/862403639"/>
    <s v="Geraldo Tarcisio Emilio"/>
    <s v="843635073/864043311"/>
    <m/>
    <m/>
    <m/>
    <m/>
    <m/>
    <m/>
    <m/>
    <m/>
    <m/>
    <m/>
    <m/>
    <m/>
    <m/>
    <m/>
    <m/>
    <m/>
    <m/>
    <n v="109"/>
    <m/>
    <m/>
    <m/>
    <n v="0"/>
    <n v="-109"/>
    <s v="Sem registo"/>
  </r>
  <r>
    <d v="2026-04-18T00:00:00"/>
    <x v="0"/>
    <m/>
    <m/>
    <m/>
    <n v="0"/>
    <n v="0"/>
    <n v="1635"/>
    <n v="1635"/>
    <m/>
    <m/>
    <m/>
    <m/>
    <m/>
    <m/>
    <m/>
    <s v="MXIXFEIJAOKG"/>
    <m/>
    <m/>
    <m/>
    <s v="0618-0016"/>
    <s v="Paulino Paulo Abreu Latibo"/>
    <x v="0"/>
    <x v="79"/>
    <m/>
    <s v="Mexixine"/>
    <m/>
    <m/>
    <m/>
    <m/>
    <m/>
    <m/>
    <s v="845222813/862403639"/>
    <s v="Geraldo Tarcisio Emilio"/>
    <s v="843635073/864043311"/>
    <m/>
    <m/>
    <m/>
    <m/>
    <m/>
    <m/>
    <m/>
    <m/>
    <m/>
    <m/>
    <m/>
    <m/>
    <m/>
    <m/>
    <m/>
    <m/>
    <m/>
    <n v="1635"/>
    <m/>
    <m/>
    <m/>
    <n v="0"/>
    <n v="-1635"/>
    <s v="Sem registo"/>
  </r>
  <r>
    <d v="2026-04-18T00:00:00"/>
    <x v="3"/>
    <m/>
    <m/>
    <m/>
    <n v="0"/>
    <n v="0"/>
    <n v="0"/>
    <n v="0"/>
    <m/>
    <m/>
    <m/>
    <m/>
    <m/>
    <m/>
    <m/>
    <s v="AGRIMIDACLORP1L"/>
    <m/>
    <m/>
    <m/>
    <s v="0618-0016"/>
    <s v="Paulino Paulo Abreu Latibo"/>
    <x v="0"/>
    <x v="79"/>
    <m/>
    <s v="Mexixine"/>
    <m/>
    <m/>
    <m/>
    <m/>
    <m/>
    <m/>
    <s v="845222813/862403639"/>
    <s v="Geraldo Tarcisio Emilio"/>
    <s v="843635073/86404331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5"/>
    <m/>
    <m/>
    <m/>
    <n v="0"/>
    <n v="0"/>
    <n v="327"/>
    <n v="327"/>
    <m/>
    <m/>
    <m/>
    <m/>
    <m/>
    <m/>
    <m/>
    <s v="AGRIMHMCPA1L"/>
    <m/>
    <m/>
    <m/>
    <s v="0618-0016"/>
    <s v="Paulino Paulo Abreu Latibo"/>
    <x v="0"/>
    <x v="79"/>
    <m/>
    <s v="Mexixine"/>
    <m/>
    <m/>
    <m/>
    <m/>
    <m/>
    <m/>
    <s v="845222813/862403639"/>
    <s v="Geraldo Tarcisio Emilio"/>
    <s v="843635073/864043311"/>
    <m/>
    <m/>
    <m/>
    <m/>
    <m/>
    <m/>
    <m/>
    <m/>
    <m/>
    <m/>
    <m/>
    <m/>
    <m/>
    <m/>
    <m/>
    <m/>
    <m/>
    <n v="327"/>
    <m/>
    <m/>
    <m/>
    <n v="0"/>
    <n v="-327"/>
    <s v="Sem registo"/>
  </r>
  <r>
    <d v="2026-04-18T00:00:00"/>
    <x v="4"/>
    <m/>
    <m/>
    <m/>
    <n v="0"/>
    <n v="0"/>
    <n v="0"/>
    <n v="0"/>
    <n v="0"/>
    <m/>
    <m/>
    <m/>
    <m/>
    <m/>
    <m/>
    <s v="MXIXMILHOKG"/>
    <m/>
    <m/>
    <m/>
    <s v="0618-0016"/>
    <s v="Paulino Paulo Abreu Latibo"/>
    <x v="0"/>
    <x v="79"/>
    <m/>
    <s v="Mexixine"/>
    <m/>
    <m/>
    <m/>
    <m/>
    <m/>
    <m/>
    <s v="845222813/862403639"/>
    <s v="Geraldo Tarcisio Emilio"/>
    <s v="843635073/86404331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2"/>
    <m/>
    <m/>
    <m/>
    <n v="0"/>
    <n v="0"/>
    <n v="2180"/>
    <n v="2180"/>
    <m/>
    <m/>
    <m/>
    <m/>
    <m/>
    <m/>
    <m/>
    <s v="SUSSACO"/>
    <m/>
    <m/>
    <m/>
    <s v="0618-0016"/>
    <s v="Paulino Paulo Abreu Latibo"/>
    <x v="0"/>
    <x v="79"/>
    <m/>
    <s v="Mexixine"/>
    <m/>
    <m/>
    <m/>
    <m/>
    <m/>
    <m/>
    <s v="845222813/862403639"/>
    <s v="Geraldo Tarcisio Emilio"/>
    <s v="843635073/864043311"/>
    <m/>
    <m/>
    <m/>
    <m/>
    <m/>
    <m/>
    <m/>
    <m/>
    <m/>
    <m/>
    <m/>
    <m/>
    <m/>
    <m/>
    <m/>
    <m/>
    <m/>
    <n v="2180"/>
    <m/>
    <m/>
    <m/>
    <n v="0"/>
    <n v="-2180"/>
    <s v="Sem registo"/>
  </r>
  <r>
    <d v="2026-04-18T00:00:00"/>
    <x v="6"/>
    <m/>
    <m/>
    <m/>
    <n v="0"/>
    <n v="0"/>
    <n v="1400"/>
    <n v="1400"/>
    <m/>
    <n v="28"/>
    <m/>
    <m/>
    <m/>
    <m/>
    <m/>
    <s v="MXIXARROZKG"/>
    <m/>
    <m/>
    <m/>
    <s v="0618-0017"/>
    <s v="Remigio Veloso Sebastiao"/>
    <x v="0"/>
    <x v="79"/>
    <m/>
    <s v="Namacurra Sede"/>
    <m/>
    <m/>
    <m/>
    <m/>
    <m/>
    <m/>
    <n v="878051994"/>
    <s v="Geraldo Tarcisio Emilio"/>
    <s v="843635073/864043311"/>
    <m/>
    <m/>
    <m/>
    <m/>
    <m/>
    <m/>
    <m/>
    <m/>
    <m/>
    <m/>
    <m/>
    <m/>
    <m/>
    <m/>
    <m/>
    <m/>
    <m/>
    <n v="1400"/>
    <m/>
    <m/>
    <m/>
    <n v="0"/>
    <n v="-1400"/>
    <s v="Sem registo"/>
  </r>
  <r>
    <d v="2026-04-18T00:00:00"/>
    <x v="1"/>
    <m/>
    <m/>
    <m/>
    <n v="0"/>
    <n v="0"/>
    <n v="28"/>
    <n v="28"/>
    <m/>
    <m/>
    <m/>
    <m/>
    <m/>
    <m/>
    <m/>
    <s v="AGRIFEMMA01L"/>
    <m/>
    <m/>
    <m/>
    <s v="0618-0017"/>
    <s v="Remigio Veloso Sebastiao"/>
    <x v="0"/>
    <x v="79"/>
    <m/>
    <s v="Namacurra Sede"/>
    <m/>
    <m/>
    <m/>
    <m/>
    <m/>
    <m/>
    <n v="878051994"/>
    <s v="Geraldo Tarcisio Emilio"/>
    <s v="843635073/864043311"/>
    <m/>
    <m/>
    <m/>
    <m/>
    <m/>
    <m/>
    <m/>
    <m/>
    <m/>
    <m/>
    <m/>
    <m/>
    <m/>
    <m/>
    <m/>
    <m/>
    <m/>
    <n v="28"/>
    <m/>
    <m/>
    <m/>
    <n v="0"/>
    <n v="-28"/>
    <s v="Sem registo"/>
  </r>
  <r>
    <d v="2026-04-18T00:00:00"/>
    <x v="0"/>
    <m/>
    <m/>
    <m/>
    <n v="0"/>
    <n v="0"/>
    <n v="420"/>
    <n v="420"/>
    <m/>
    <m/>
    <m/>
    <m/>
    <m/>
    <m/>
    <m/>
    <s v="MXIXFEIJAOKG"/>
    <m/>
    <m/>
    <m/>
    <s v="0618-0017"/>
    <s v="Remigio Veloso Sebastiao"/>
    <x v="0"/>
    <x v="79"/>
    <m/>
    <s v="Namacurra Sede"/>
    <m/>
    <m/>
    <m/>
    <m/>
    <m/>
    <m/>
    <n v="878051994"/>
    <s v="Geraldo Tarcisio Emilio"/>
    <s v="843635073/864043311"/>
    <m/>
    <m/>
    <m/>
    <m/>
    <m/>
    <m/>
    <m/>
    <m/>
    <m/>
    <m/>
    <m/>
    <m/>
    <m/>
    <m/>
    <m/>
    <m/>
    <m/>
    <n v="420"/>
    <m/>
    <m/>
    <m/>
    <n v="0"/>
    <n v="-420"/>
    <s v="Sem registo"/>
  </r>
  <r>
    <d v="2026-04-18T00:00:00"/>
    <x v="3"/>
    <m/>
    <m/>
    <m/>
    <n v="0"/>
    <n v="0"/>
    <n v="0"/>
    <n v="0"/>
    <m/>
    <m/>
    <m/>
    <m/>
    <m/>
    <m/>
    <m/>
    <s v="AGRIMIDACLORP1L"/>
    <m/>
    <m/>
    <m/>
    <s v="0618-0017"/>
    <s v="Remigio Veloso Sebastiao"/>
    <x v="0"/>
    <x v="79"/>
    <m/>
    <s v="Namacurra Sede"/>
    <m/>
    <m/>
    <m/>
    <m/>
    <m/>
    <m/>
    <n v="878051994"/>
    <s v="Geraldo Tarcisio Emilio"/>
    <s v="843635073/86404331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5"/>
    <m/>
    <m/>
    <m/>
    <n v="0"/>
    <n v="0"/>
    <n v="84"/>
    <n v="84"/>
    <m/>
    <m/>
    <m/>
    <m/>
    <m/>
    <m/>
    <m/>
    <s v="AGRIMHMCPA1L"/>
    <m/>
    <m/>
    <m/>
    <s v="0618-0017"/>
    <s v="Remigio Veloso Sebastiao"/>
    <x v="0"/>
    <x v="79"/>
    <m/>
    <s v="Namacurra Sede"/>
    <m/>
    <m/>
    <m/>
    <m/>
    <m/>
    <m/>
    <n v="878051994"/>
    <s v="Geraldo Tarcisio Emilio"/>
    <s v="843635073/864043311"/>
    <m/>
    <m/>
    <m/>
    <m/>
    <m/>
    <m/>
    <m/>
    <m/>
    <m/>
    <m/>
    <m/>
    <m/>
    <m/>
    <m/>
    <m/>
    <m/>
    <m/>
    <n v="84"/>
    <m/>
    <m/>
    <m/>
    <n v="0"/>
    <n v="-84"/>
    <s v="Sem registo"/>
  </r>
  <r>
    <d v="2026-04-18T00:00:00"/>
    <x v="4"/>
    <m/>
    <m/>
    <m/>
    <n v="0"/>
    <n v="0"/>
    <n v="0"/>
    <n v="0"/>
    <n v="0"/>
    <m/>
    <m/>
    <m/>
    <m/>
    <m/>
    <m/>
    <s v="MXIXMILHOKG"/>
    <m/>
    <m/>
    <m/>
    <s v="0618-0017"/>
    <s v="Remigio Veloso Sebastiao"/>
    <x v="0"/>
    <x v="79"/>
    <m/>
    <s v="Namacurra Sede"/>
    <m/>
    <m/>
    <m/>
    <m/>
    <m/>
    <m/>
    <n v="878051994"/>
    <s v="Geraldo Tarcisio Emilio"/>
    <s v="843635073/86404331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2"/>
    <m/>
    <m/>
    <m/>
    <n v="0"/>
    <n v="0"/>
    <n v="560"/>
    <n v="560"/>
    <m/>
    <m/>
    <m/>
    <m/>
    <m/>
    <m/>
    <m/>
    <s v="SUSSACO"/>
    <m/>
    <m/>
    <m/>
    <s v="0618-0017"/>
    <s v="Remigio Veloso Sebastiao"/>
    <x v="0"/>
    <x v="79"/>
    <m/>
    <s v="Namacurra Sede"/>
    <m/>
    <m/>
    <m/>
    <m/>
    <m/>
    <m/>
    <n v="878051994"/>
    <s v="Geraldo Tarcisio Emilio"/>
    <s v="843635073/864043311"/>
    <m/>
    <m/>
    <m/>
    <m/>
    <m/>
    <m/>
    <m/>
    <m/>
    <m/>
    <m/>
    <m/>
    <m/>
    <m/>
    <m/>
    <m/>
    <m/>
    <m/>
    <n v="560"/>
    <m/>
    <m/>
    <m/>
    <n v="0"/>
    <n v="-560"/>
    <s v="Sem registo"/>
  </r>
  <r>
    <d v="2026-04-18T00:00:00"/>
    <x v="6"/>
    <m/>
    <m/>
    <m/>
    <n v="0"/>
    <n v="0"/>
    <n v="2200"/>
    <n v="2200"/>
    <m/>
    <n v="44"/>
    <m/>
    <m/>
    <m/>
    <m/>
    <m/>
    <s v="MXIXARROZKG"/>
    <m/>
    <m/>
    <m/>
    <s v="0618-0018"/>
    <s v="Teresa Maria de Figueredo Cosmo"/>
    <x v="0"/>
    <x v="79"/>
    <m/>
    <s v="Namacurra Sede"/>
    <m/>
    <m/>
    <m/>
    <m/>
    <m/>
    <m/>
    <s v="844101011/874101011"/>
    <s v="Geraldo Tarcisio Emilio"/>
    <s v="843635073/864043311"/>
    <m/>
    <m/>
    <m/>
    <m/>
    <m/>
    <m/>
    <m/>
    <m/>
    <m/>
    <m/>
    <m/>
    <m/>
    <m/>
    <m/>
    <m/>
    <m/>
    <m/>
    <n v="2200"/>
    <m/>
    <m/>
    <m/>
    <n v="0"/>
    <n v="-2200"/>
    <s v="Sem registo"/>
  </r>
  <r>
    <d v="2026-04-18T00:00:00"/>
    <x v="1"/>
    <m/>
    <m/>
    <m/>
    <n v="0"/>
    <n v="0"/>
    <n v="44"/>
    <n v="44"/>
    <m/>
    <m/>
    <m/>
    <m/>
    <m/>
    <m/>
    <m/>
    <s v="AGRIFEMMA01L"/>
    <m/>
    <m/>
    <m/>
    <s v="0618-0018"/>
    <s v="Teresa Maria de Figueredo Cosmo"/>
    <x v="0"/>
    <x v="79"/>
    <m/>
    <s v="Namacurra Sede"/>
    <m/>
    <m/>
    <m/>
    <m/>
    <m/>
    <m/>
    <s v="844101011/874101011"/>
    <s v="Geraldo Tarcisio Emilio"/>
    <s v="843635073/864043311"/>
    <m/>
    <m/>
    <m/>
    <m/>
    <m/>
    <m/>
    <m/>
    <m/>
    <m/>
    <m/>
    <m/>
    <m/>
    <m/>
    <m/>
    <m/>
    <m/>
    <m/>
    <n v="44"/>
    <m/>
    <m/>
    <m/>
    <n v="0"/>
    <n v="-44"/>
    <s v="Sem registo"/>
  </r>
  <r>
    <d v="2026-04-18T00:00:00"/>
    <x v="0"/>
    <m/>
    <m/>
    <m/>
    <n v="0"/>
    <n v="0"/>
    <n v="660"/>
    <n v="660"/>
    <m/>
    <m/>
    <m/>
    <m/>
    <m/>
    <m/>
    <m/>
    <s v="MXIXFEIJAOKG"/>
    <m/>
    <m/>
    <m/>
    <s v="0618-0018"/>
    <s v="Teresa Maria de Figueredo Cosmo"/>
    <x v="0"/>
    <x v="79"/>
    <m/>
    <s v="Namacurra Sede"/>
    <m/>
    <m/>
    <m/>
    <m/>
    <m/>
    <m/>
    <s v="844101011/874101011"/>
    <s v="Geraldo Tarcisio Emilio"/>
    <s v="843635073/864043311"/>
    <m/>
    <m/>
    <m/>
    <m/>
    <m/>
    <m/>
    <m/>
    <m/>
    <m/>
    <m/>
    <m/>
    <m/>
    <m/>
    <m/>
    <m/>
    <m/>
    <m/>
    <n v="660"/>
    <m/>
    <m/>
    <m/>
    <n v="0"/>
    <n v="-660"/>
    <s v="Sem registo"/>
  </r>
  <r>
    <d v="2026-04-18T00:00:00"/>
    <x v="3"/>
    <m/>
    <m/>
    <m/>
    <n v="0"/>
    <n v="0"/>
    <n v="0"/>
    <n v="0"/>
    <m/>
    <m/>
    <m/>
    <m/>
    <m/>
    <m/>
    <m/>
    <s v="AGRIMIDACLORP1L"/>
    <m/>
    <m/>
    <m/>
    <s v="0618-0018"/>
    <s v="Teresa Maria de Figueredo Cosmo"/>
    <x v="0"/>
    <x v="79"/>
    <m/>
    <s v="Namacurra Sede"/>
    <m/>
    <m/>
    <m/>
    <m/>
    <m/>
    <m/>
    <s v="844101011/874101011"/>
    <s v="Geraldo Tarcisio Emilio"/>
    <s v="843635073/86404331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5"/>
    <m/>
    <m/>
    <m/>
    <n v="0"/>
    <n v="0"/>
    <n v="132"/>
    <n v="132"/>
    <m/>
    <m/>
    <m/>
    <m/>
    <m/>
    <m/>
    <m/>
    <s v="AGRIMHMCPA1L"/>
    <m/>
    <m/>
    <m/>
    <s v="0618-0018"/>
    <s v="Teresa Maria de Figueredo Cosmo"/>
    <x v="0"/>
    <x v="79"/>
    <m/>
    <s v="Namacurra Sede"/>
    <m/>
    <m/>
    <m/>
    <m/>
    <m/>
    <m/>
    <s v="844101011/874101011"/>
    <s v="Geraldo Tarcisio Emilio"/>
    <s v="843635073/864043311"/>
    <m/>
    <m/>
    <m/>
    <m/>
    <m/>
    <m/>
    <m/>
    <m/>
    <m/>
    <m/>
    <m/>
    <m/>
    <m/>
    <m/>
    <m/>
    <m/>
    <m/>
    <n v="132"/>
    <m/>
    <m/>
    <m/>
    <n v="0"/>
    <n v="-132"/>
    <s v="Sem registo"/>
  </r>
  <r>
    <d v="2026-04-18T00:00:00"/>
    <x v="4"/>
    <m/>
    <m/>
    <m/>
    <n v="0"/>
    <n v="0"/>
    <n v="0"/>
    <n v="0"/>
    <n v="0"/>
    <m/>
    <m/>
    <m/>
    <m/>
    <m/>
    <m/>
    <s v="MXIXMILHOKG"/>
    <m/>
    <m/>
    <m/>
    <s v="0618-0018"/>
    <s v="Teresa Maria de Figueredo Cosmo"/>
    <x v="0"/>
    <x v="79"/>
    <m/>
    <s v="Namacurra Sede"/>
    <m/>
    <m/>
    <m/>
    <m/>
    <m/>
    <m/>
    <s v="844101011/874101011"/>
    <s v="Geraldo Tarcisio Emilio"/>
    <s v="843635073/864043311"/>
    <m/>
    <m/>
    <m/>
    <m/>
    <m/>
    <m/>
    <m/>
    <m/>
    <m/>
    <m/>
    <m/>
    <m/>
    <m/>
    <m/>
    <m/>
    <m/>
    <m/>
    <n v="0"/>
    <m/>
    <m/>
    <m/>
    <n v="0"/>
    <n v="0"/>
    <s v="Sem registo"/>
  </r>
  <r>
    <d v="2026-04-18T00:00:00"/>
    <x v="2"/>
    <m/>
    <m/>
    <m/>
    <n v="0"/>
    <n v="0"/>
    <n v="880"/>
    <n v="880"/>
    <m/>
    <m/>
    <m/>
    <m/>
    <m/>
    <m/>
    <m/>
    <s v="SUSSACO"/>
    <m/>
    <m/>
    <m/>
    <s v="0618-0018"/>
    <s v="Teresa Maria de Figueredo Cosmo"/>
    <x v="0"/>
    <x v="79"/>
    <m/>
    <s v="Namacurra Sede"/>
    <m/>
    <m/>
    <m/>
    <m/>
    <m/>
    <m/>
    <s v="844101011/874101011"/>
    <s v="Geraldo Tarcisio Emilio"/>
    <s v="843635073/864043311"/>
    <m/>
    <m/>
    <m/>
    <m/>
    <m/>
    <m/>
    <m/>
    <m/>
    <m/>
    <m/>
    <m/>
    <m/>
    <m/>
    <m/>
    <m/>
    <m/>
    <m/>
    <n v="880"/>
    <m/>
    <m/>
    <m/>
    <n v="0"/>
    <n v="-880"/>
    <s v="Sem registo"/>
  </r>
  <r>
    <d v="2026-04-18T00:00:00"/>
    <x v="3"/>
    <m/>
    <m/>
    <m/>
    <n v="0"/>
    <n v="0"/>
    <n v="18"/>
    <n v="18"/>
    <m/>
    <m/>
    <m/>
    <m/>
    <m/>
    <m/>
    <m/>
    <s v="AGRIMIDACLORP1L"/>
    <m/>
    <m/>
    <m/>
    <n v="2601103"/>
    <s v="Antonio Francisco Figueredo"/>
    <x v="0"/>
    <x v="35"/>
    <m/>
    <m/>
    <m/>
    <m/>
    <m/>
    <m/>
    <m/>
    <m/>
    <s v="867788881"/>
    <s v="Anilda Eugenia Badru"/>
    <s v="875359290/843733031"/>
    <m/>
    <m/>
    <m/>
    <n v="260001"/>
    <m/>
    <m/>
    <m/>
    <m/>
    <m/>
    <m/>
    <m/>
    <m/>
    <m/>
    <m/>
    <m/>
    <m/>
    <m/>
    <n v="18"/>
    <m/>
    <m/>
    <m/>
    <n v="0"/>
    <n v="-18"/>
    <s v="Sem registo"/>
  </r>
  <r>
    <d v="2026-04-18T00:00:00"/>
    <x v="4"/>
    <m/>
    <m/>
    <m/>
    <n v="0"/>
    <n v="0"/>
    <n v="225"/>
    <n v="225"/>
    <n v="18"/>
    <m/>
    <m/>
    <m/>
    <m/>
    <m/>
    <m/>
    <s v="MXIXMILHOKG"/>
    <m/>
    <m/>
    <m/>
    <n v="2601103"/>
    <s v="Antonio Francisco Figueredo"/>
    <x v="0"/>
    <x v="35"/>
    <m/>
    <m/>
    <m/>
    <m/>
    <m/>
    <m/>
    <m/>
    <m/>
    <s v="867788881"/>
    <s v="Anilda Eugenia Badru"/>
    <s v="875359290/843733031"/>
    <m/>
    <m/>
    <m/>
    <n v="260001"/>
    <m/>
    <m/>
    <m/>
    <m/>
    <m/>
    <m/>
    <m/>
    <m/>
    <m/>
    <m/>
    <m/>
    <m/>
    <m/>
    <n v="225"/>
    <m/>
    <m/>
    <m/>
    <n v="0"/>
    <n v="-225"/>
    <s v="Sem registo"/>
  </r>
  <r>
    <d v="2026-04-18T00:00:00"/>
    <x v="3"/>
    <m/>
    <m/>
    <m/>
    <n v="0"/>
    <n v="0"/>
    <n v="14"/>
    <n v="14"/>
    <m/>
    <m/>
    <m/>
    <m/>
    <m/>
    <m/>
    <m/>
    <s v="AGRIMIDACLORP1L"/>
    <m/>
    <m/>
    <m/>
    <n v="2601175"/>
    <s v="Edson Felizardo Dinis"/>
    <x v="0"/>
    <x v="35"/>
    <m/>
    <m/>
    <m/>
    <m/>
    <m/>
    <m/>
    <m/>
    <m/>
    <s v="877549501"/>
    <s v="Anilda Eugenia Badru"/>
    <s v="875359290/843733031"/>
    <m/>
    <m/>
    <m/>
    <n v="260001"/>
    <m/>
    <m/>
    <m/>
    <m/>
    <m/>
    <m/>
    <m/>
    <m/>
    <m/>
    <m/>
    <m/>
    <m/>
    <m/>
    <n v="14"/>
    <m/>
    <m/>
    <m/>
    <n v="0"/>
    <n v="-14"/>
    <s v="Sem registo"/>
  </r>
  <r>
    <d v="2026-04-18T00:00:00"/>
    <x v="4"/>
    <m/>
    <m/>
    <m/>
    <n v="0"/>
    <n v="0"/>
    <n v="175"/>
    <n v="175"/>
    <n v="14"/>
    <m/>
    <m/>
    <m/>
    <m/>
    <m/>
    <m/>
    <s v="MXIXMILHOKG"/>
    <m/>
    <m/>
    <m/>
    <n v="2601175"/>
    <s v="Edson Felizardo Dinis"/>
    <x v="0"/>
    <x v="35"/>
    <m/>
    <m/>
    <m/>
    <m/>
    <m/>
    <m/>
    <m/>
    <m/>
    <s v="877549501"/>
    <s v="Anilda Eugenia Badru"/>
    <s v="875359290/843733031"/>
    <m/>
    <m/>
    <m/>
    <n v="260001"/>
    <m/>
    <m/>
    <m/>
    <m/>
    <m/>
    <m/>
    <m/>
    <m/>
    <m/>
    <m/>
    <m/>
    <m/>
    <m/>
    <n v="175"/>
    <m/>
    <m/>
    <m/>
    <n v="0"/>
    <n v="-175"/>
    <s v="Sem registo"/>
  </r>
  <r>
    <d v="2026-04-18T00:00:00"/>
    <x v="3"/>
    <m/>
    <m/>
    <m/>
    <n v="0"/>
    <n v="0"/>
    <n v="14"/>
    <n v="14"/>
    <m/>
    <m/>
    <m/>
    <m/>
    <m/>
    <m/>
    <m/>
    <s v="AGRIMIDACLORP1L"/>
    <m/>
    <m/>
    <m/>
    <n v="2601197"/>
    <s v="Eugenio Figueredo Lia"/>
    <x v="0"/>
    <x v="35"/>
    <m/>
    <m/>
    <m/>
    <m/>
    <m/>
    <m/>
    <m/>
    <m/>
    <s v="861642457"/>
    <s v="Anilda Eugenia Badru"/>
    <s v="875359290/843733031"/>
    <m/>
    <m/>
    <m/>
    <n v="260001"/>
    <m/>
    <m/>
    <m/>
    <m/>
    <m/>
    <m/>
    <m/>
    <m/>
    <m/>
    <m/>
    <m/>
    <m/>
    <m/>
    <n v="14"/>
    <m/>
    <m/>
    <m/>
    <n v="0"/>
    <n v="-14"/>
    <s v="Sem registo"/>
  </r>
  <r>
    <d v="2026-04-18T00:00:00"/>
    <x v="4"/>
    <m/>
    <m/>
    <m/>
    <n v="0"/>
    <n v="0"/>
    <n v="175"/>
    <n v="175"/>
    <n v="14"/>
    <m/>
    <m/>
    <m/>
    <m/>
    <m/>
    <m/>
    <s v="MXIXMILHOKG"/>
    <m/>
    <m/>
    <m/>
    <n v="2601197"/>
    <s v="Eugenio Figueredo Lia"/>
    <x v="0"/>
    <x v="35"/>
    <m/>
    <m/>
    <m/>
    <m/>
    <m/>
    <m/>
    <m/>
    <m/>
    <s v="861642457"/>
    <s v="Anilda Eugenia Badru"/>
    <s v="875359290/843733031"/>
    <m/>
    <m/>
    <m/>
    <n v="260001"/>
    <m/>
    <m/>
    <m/>
    <m/>
    <m/>
    <m/>
    <m/>
    <m/>
    <m/>
    <m/>
    <m/>
    <m/>
    <m/>
    <n v="175"/>
    <m/>
    <m/>
    <m/>
    <n v="0"/>
    <n v="-175"/>
    <s v="Sem registo"/>
  </r>
  <r>
    <d v="2026-04-18T00:00:00"/>
    <x v="3"/>
    <m/>
    <m/>
    <m/>
    <n v="0"/>
    <n v="0"/>
    <n v="10"/>
    <n v="10"/>
    <m/>
    <m/>
    <m/>
    <m/>
    <m/>
    <m/>
    <m/>
    <s v="AGRIMIDACLORP1L"/>
    <m/>
    <m/>
    <m/>
    <n v="2601296"/>
    <s v="Jorge Jose Divunane"/>
    <x v="0"/>
    <x v="35"/>
    <m/>
    <m/>
    <m/>
    <m/>
    <m/>
    <m/>
    <m/>
    <m/>
    <s v="864353988"/>
    <s v="Anilda Eugenia Badru"/>
    <s v="875359290/843733031"/>
    <m/>
    <m/>
    <m/>
    <n v="260001"/>
    <m/>
    <m/>
    <m/>
    <m/>
    <m/>
    <m/>
    <m/>
    <m/>
    <m/>
    <m/>
    <m/>
    <m/>
    <m/>
    <n v="10"/>
    <m/>
    <m/>
    <m/>
    <n v="0"/>
    <n v="-10"/>
    <s v="Sem registo"/>
  </r>
  <r>
    <d v="2026-04-18T00:00:00"/>
    <x v="4"/>
    <m/>
    <m/>
    <m/>
    <n v="0"/>
    <n v="0"/>
    <n v="125"/>
    <n v="125"/>
    <n v="10"/>
    <m/>
    <m/>
    <m/>
    <m/>
    <m/>
    <m/>
    <s v="MXIXMILHOKG"/>
    <m/>
    <m/>
    <m/>
    <n v="2601296"/>
    <s v="Jorge Jose Divunane"/>
    <x v="0"/>
    <x v="35"/>
    <m/>
    <m/>
    <m/>
    <m/>
    <m/>
    <m/>
    <m/>
    <m/>
    <s v="864353988"/>
    <s v="Anilda Eugenia Badru"/>
    <s v="875359290/843733031"/>
    <m/>
    <m/>
    <m/>
    <n v="260001"/>
    <m/>
    <m/>
    <m/>
    <m/>
    <m/>
    <m/>
    <m/>
    <m/>
    <m/>
    <m/>
    <m/>
    <m/>
    <m/>
    <n v="125"/>
    <m/>
    <m/>
    <m/>
    <n v="0"/>
    <n v="-125"/>
    <s v="Sem registo"/>
  </r>
  <r>
    <d v="2026-04-18T00:00:00"/>
    <x v="3"/>
    <m/>
    <m/>
    <m/>
    <n v="0"/>
    <n v="0"/>
    <n v="12"/>
    <n v="12"/>
    <m/>
    <m/>
    <m/>
    <m/>
    <m/>
    <m/>
    <m/>
    <s v="AGRIMIDACLORP1L"/>
    <m/>
    <m/>
    <m/>
    <n v="2601328"/>
    <s v="Levino Baltazar"/>
    <x v="0"/>
    <x v="35"/>
    <m/>
    <m/>
    <m/>
    <m/>
    <m/>
    <m/>
    <m/>
    <m/>
    <s v="870356585"/>
    <s v="Anilda Eugenia Badru"/>
    <s v="875359290/843733031"/>
    <m/>
    <m/>
    <m/>
    <n v="260001"/>
    <m/>
    <m/>
    <m/>
    <m/>
    <m/>
    <m/>
    <m/>
    <m/>
    <m/>
    <m/>
    <m/>
    <m/>
    <m/>
    <n v="12"/>
    <m/>
    <m/>
    <m/>
    <n v="0"/>
    <n v="-12"/>
    <s v="Sem registo"/>
  </r>
  <r>
    <d v="2026-04-18T00:00:00"/>
    <x v="4"/>
    <m/>
    <m/>
    <m/>
    <n v="0"/>
    <n v="0"/>
    <n v="150"/>
    <n v="150"/>
    <n v="12"/>
    <m/>
    <m/>
    <m/>
    <m/>
    <m/>
    <m/>
    <s v="MXIXMILHOKG"/>
    <m/>
    <m/>
    <m/>
    <n v="2601328"/>
    <s v="Levino Baltazar"/>
    <x v="0"/>
    <x v="35"/>
    <m/>
    <m/>
    <m/>
    <m/>
    <m/>
    <m/>
    <m/>
    <m/>
    <s v="870356585"/>
    <s v="Anilda Eugenia Badru"/>
    <s v="875359290/843733031"/>
    <m/>
    <m/>
    <m/>
    <n v="260001"/>
    <m/>
    <m/>
    <m/>
    <m/>
    <m/>
    <m/>
    <m/>
    <m/>
    <m/>
    <m/>
    <m/>
    <m/>
    <m/>
    <n v="150"/>
    <m/>
    <m/>
    <m/>
    <n v="0"/>
    <n v="-150"/>
    <s v="Sem registo"/>
  </r>
  <r>
    <d v="2026-04-18T00:00:00"/>
    <x v="3"/>
    <m/>
    <m/>
    <m/>
    <n v="0"/>
    <n v="0"/>
    <n v="16"/>
    <n v="16"/>
    <m/>
    <m/>
    <m/>
    <m/>
    <m/>
    <m/>
    <m/>
    <s v="AGRIMIDACLORP1L"/>
    <m/>
    <m/>
    <m/>
    <n v="2601465"/>
    <s v="Tualibo Juma"/>
    <x v="0"/>
    <x v="35"/>
    <m/>
    <m/>
    <m/>
    <m/>
    <m/>
    <m/>
    <m/>
    <m/>
    <s v="870000347"/>
    <s v="Anilda Eugenia Badru"/>
    <s v="875359290/843733031"/>
    <m/>
    <m/>
    <m/>
    <n v="260001"/>
    <m/>
    <m/>
    <m/>
    <m/>
    <m/>
    <m/>
    <m/>
    <m/>
    <m/>
    <m/>
    <m/>
    <m/>
    <m/>
    <n v="16"/>
    <m/>
    <m/>
    <m/>
    <n v="0"/>
    <n v="-16"/>
    <s v="Sem registo"/>
  </r>
  <r>
    <d v="2026-04-18T00:00:00"/>
    <x v="4"/>
    <m/>
    <m/>
    <m/>
    <n v="0"/>
    <n v="0"/>
    <n v="200"/>
    <n v="200"/>
    <n v="16"/>
    <m/>
    <m/>
    <m/>
    <m/>
    <m/>
    <m/>
    <s v="MXIXMILHOKG"/>
    <m/>
    <m/>
    <m/>
    <n v="2601465"/>
    <s v="Tualibo Juma"/>
    <x v="0"/>
    <x v="35"/>
    <m/>
    <m/>
    <m/>
    <m/>
    <m/>
    <m/>
    <m/>
    <m/>
    <s v="870000347"/>
    <s v="Anilda Eugenia Badru"/>
    <s v="875359290/843733031"/>
    <m/>
    <m/>
    <m/>
    <n v="260001"/>
    <m/>
    <m/>
    <m/>
    <m/>
    <m/>
    <m/>
    <m/>
    <m/>
    <m/>
    <m/>
    <m/>
    <m/>
    <m/>
    <n v="200"/>
    <m/>
    <m/>
    <m/>
    <n v="0"/>
    <n v="-200"/>
    <s v="Sem registo"/>
  </r>
  <r>
    <d v="2026-04-18T00:00:00"/>
    <x v="3"/>
    <m/>
    <m/>
    <m/>
    <n v="0"/>
    <n v="0"/>
    <n v="13"/>
    <n v="13"/>
    <m/>
    <m/>
    <m/>
    <m/>
    <m/>
    <m/>
    <m/>
    <s v="AGRIMIDACLORP1L"/>
    <m/>
    <m/>
    <m/>
    <n v="2601469"/>
    <s v="Valge Fiquir"/>
    <x v="0"/>
    <x v="35"/>
    <m/>
    <m/>
    <m/>
    <m/>
    <m/>
    <m/>
    <m/>
    <m/>
    <s v="871548059"/>
    <s v="Anilda Eugenia Badru"/>
    <s v="875359290/843733031"/>
    <m/>
    <m/>
    <m/>
    <n v="260001"/>
    <m/>
    <m/>
    <m/>
    <m/>
    <m/>
    <m/>
    <m/>
    <m/>
    <m/>
    <m/>
    <m/>
    <m/>
    <m/>
    <n v="13"/>
    <m/>
    <m/>
    <m/>
    <n v="0"/>
    <n v="-13"/>
    <s v="Sem registo"/>
  </r>
  <r>
    <d v="2026-04-18T00:00:00"/>
    <x v="4"/>
    <m/>
    <m/>
    <m/>
    <n v="0"/>
    <n v="0"/>
    <n v="162.5"/>
    <n v="162.5"/>
    <n v="13"/>
    <m/>
    <m/>
    <m/>
    <m/>
    <m/>
    <m/>
    <s v="MXIXMILHOKG"/>
    <m/>
    <m/>
    <m/>
    <n v="2601469"/>
    <s v="Valge Fiquir"/>
    <x v="0"/>
    <x v="35"/>
    <m/>
    <m/>
    <m/>
    <m/>
    <m/>
    <m/>
    <m/>
    <m/>
    <s v="871548059"/>
    <s v="Anilda Eugenia Badru"/>
    <s v="875359290/843733031"/>
    <m/>
    <m/>
    <m/>
    <n v="260001"/>
    <m/>
    <m/>
    <m/>
    <m/>
    <m/>
    <m/>
    <m/>
    <m/>
    <m/>
    <m/>
    <m/>
    <m/>
    <m/>
    <n v="162.5"/>
    <m/>
    <m/>
    <m/>
    <n v="0"/>
    <n v="-162.5"/>
    <s v="Sem registo"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m/>
    <m/>
    <m/>
    <m/>
    <m/>
    <m/>
    <m/>
    <m/>
    <m/>
    <m/>
    <m/>
    <m/>
    <m/>
    <m/>
    <m/>
    <m/>
    <m/>
    <m/>
    <m/>
    <m/>
    <x v="6"/>
    <x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23" firstHeaderRow="1" firstDataRow="3" firstDataCol="1"/>
  <pivotFields count="59">
    <pivotField showAll="0"/>
    <pivotField axis="axisCol" showAll="0">
      <items count="9">
        <item x="6"/>
        <item h="1" x="1"/>
        <item x="0"/>
        <item h="1" x="3"/>
        <item h="1" x="5"/>
        <item x="4"/>
        <item h="1" x="2"/>
        <item h="1" x="7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sd="0" x="5"/>
        <item sd="0" x="4"/>
        <item sd="0" x="1"/>
        <item x="2"/>
        <item sd="0" x="3"/>
        <item sd="0" x="0"/>
        <item sd="0" x="6"/>
        <item t="default"/>
      </items>
    </pivotField>
    <pivotField axis="axisRow" showAll="0">
      <items count="82">
        <item x="0"/>
        <item x="78"/>
        <item x="50"/>
        <item x="68"/>
        <item x="7"/>
        <item x="19"/>
        <item x="17"/>
        <item x="5"/>
        <item x="4"/>
        <item x="28"/>
        <item x="71"/>
        <item x="47"/>
        <item x="25"/>
        <item x="22"/>
        <item x="48"/>
        <item x="72"/>
        <item x="52"/>
        <item x="31"/>
        <item x="1"/>
        <item x="46"/>
        <item x="15"/>
        <item x="29"/>
        <item x="73"/>
        <item x="13"/>
        <item x="58"/>
        <item x="33"/>
        <item x="65"/>
        <item x="63"/>
        <item x="60"/>
        <item x="61"/>
        <item x="44"/>
        <item x="51"/>
        <item x="53"/>
        <item x="20"/>
        <item x="34"/>
        <item x="64"/>
        <item x="56"/>
        <item x="18"/>
        <item x="74"/>
        <item x="8"/>
        <item x="3"/>
        <item x="69"/>
        <item x="40"/>
        <item x="32"/>
        <item x="23"/>
        <item x="10"/>
        <item x="27"/>
        <item x="2"/>
        <item x="54"/>
        <item x="11"/>
        <item x="75"/>
        <item x="76"/>
        <item x="45"/>
        <item x="49"/>
        <item x="30"/>
        <item x="21"/>
        <item x="55"/>
        <item x="57"/>
        <item x="37"/>
        <item x="16"/>
        <item x="62"/>
        <item x="67"/>
        <item x="14"/>
        <item x="38"/>
        <item x="59"/>
        <item x="24"/>
        <item x="9"/>
        <item x="77"/>
        <item x="26"/>
        <item x="79"/>
        <item x="42"/>
        <item x="6"/>
        <item x="35"/>
        <item x="43"/>
        <item x="70"/>
        <item x="36"/>
        <item x="66"/>
        <item x="39"/>
        <item x="12"/>
        <item x="41"/>
        <item x="8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2">
    <field x="22"/>
    <field x="23"/>
  </rowFields>
  <rowItems count="18">
    <i>
      <x/>
    </i>
    <i>
      <x v="1"/>
    </i>
    <i>
      <x v="2"/>
    </i>
    <i>
      <x v="3"/>
    </i>
    <i r="1">
      <x v="4"/>
    </i>
    <i r="1">
      <x v="7"/>
    </i>
    <i r="1">
      <x v="9"/>
    </i>
    <i r="1">
      <x v="11"/>
    </i>
    <i r="1">
      <x v="12"/>
    </i>
    <i r="1">
      <x v="26"/>
    </i>
    <i r="1">
      <x v="29"/>
    </i>
    <i r="1">
      <x v="40"/>
    </i>
    <i r="1">
      <x v="53"/>
    </i>
    <i r="1">
      <x v="65"/>
    </i>
    <i r="1">
      <x v="71"/>
    </i>
    <i>
      <x v="4"/>
    </i>
    <i>
      <x v="5"/>
    </i>
    <i t="grand">
      <x/>
    </i>
  </rowItems>
  <colFields count="2">
    <field x="1"/>
    <field x="-2"/>
  </colFields>
  <colItems count="16">
    <i>
      <x/>
      <x/>
    </i>
    <i r="1" i="1">
      <x v="1"/>
    </i>
    <i r="1" i="2">
      <x v="2"/>
    </i>
    <i r="1" i="3">
      <x v="3"/>
    </i>
    <i>
      <x v="2"/>
      <x/>
    </i>
    <i r="1" i="1">
      <x v="1"/>
    </i>
    <i r="1" i="2">
      <x v="2"/>
    </i>
    <i r="1" i="3">
      <x v="3"/>
    </i>
    <i>
      <x v="5"/>
      <x/>
    </i>
    <i r="1" i="1">
      <x v="1"/>
    </i>
    <i r="1" i="2">
      <x v="2"/>
    </i>
    <i r="1" i="3">
      <x v="3"/>
    </i>
    <i t="grand">
      <x/>
    </i>
    <i t="grand" i="1">
      <x/>
    </i>
    <i t="grand" i="2">
      <x/>
    </i>
    <i t="grand" i="3">
      <x/>
    </i>
  </colItems>
  <dataFields count="4">
    <dataField name="Sum of NOVA QUANTIDADE A ENTREGAR" fld="7" baseField="0" baseItem="0"/>
    <dataField name="Sum of VAR VS PLAN ANTERIOR" fld="8" baseField="0" baseItem="0"/>
    <dataField name="Sum of QUANTIDADE ENTREGUE" fld="56" baseField="0" baseItem="0"/>
    <dataField name="Sum of QUANTIDADE ENTREGUE +/-" fld="57" baseField="0" baseItem="0"/>
  </dataFields>
  <formats count="79">
    <format dxfId="78">
      <pivotArea type="all" dataOnly="0" outline="0" fieldPosition="0"/>
    </format>
    <format dxfId="77">
      <pivotArea outline="0" collapsedLevelsAreSubtotals="1" fieldPosition="0"/>
    </format>
    <format dxfId="76">
      <pivotArea type="origin" dataOnly="0" labelOnly="1" outline="0" fieldPosition="0"/>
    </format>
    <format dxfId="75">
      <pivotArea field="1" type="button" dataOnly="0" labelOnly="1" outline="0" axis="axisCol" fieldPosition="0"/>
    </format>
    <format dxfId="74">
      <pivotArea field="-2" type="button" dataOnly="0" labelOnly="1" outline="0" axis="axisCol" fieldPosition="1"/>
    </format>
    <format dxfId="73">
      <pivotArea type="topRight" dataOnly="0" labelOnly="1" outline="0" fieldPosition="0"/>
    </format>
    <format dxfId="72">
      <pivotArea field="22" type="button" dataOnly="0" labelOnly="1" outline="0" axis="axisRow" fieldPosition="0"/>
    </format>
    <format dxfId="71">
      <pivotArea dataOnly="0" labelOnly="1" fieldPosition="0">
        <references count="1">
          <reference field="22" count="6">
            <x v="0"/>
            <x v="1"/>
            <x v="2"/>
            <x v="3"/>
            <x v="4"/>
            <x v="5"/>
          </reference>
        </references>
      </pivotArea>
    </format>
    <format dxfId="70">
      <pivotArea dataOnly="0" labelOnly="1" grandRow="1" outline="0" fieldPosition="0"/>
    </format>
    <format dxfId="69">
      <pivotArea dataOnly="0" labelOnly="1" fieldPosition="0">
        <references count="2">
          <reference field="22" count="1" selected="0">
            <x v="3"/>
          </reference>
          <reference field="23" count="11">
            <x v="4"/>
            <x v="7"/>
            <x v="9"/>
            <x v="11"/>
            <x v="12"/>
            <x v="26"/>
            <x v="29"/>
            <x v="40"/>
            <x v="53"/>
            <x v="65"/>
            <x v="71"/>
          </reference>
        </references>
      </pivotArea>
    </format>
    <format dxfId="68">
      <pivotArea dataOnly="0" labelOnly="1" fieldPosition="0">
        <references count="1">
          <reference field="1" count="0"/>
        </references>
      </pivotArea>
    </format>
    <format dxfId="67">
      <pivotArea type="all" dataOnly="0" outline="0" fieldPosition="0"/>
    </format>
    <format dxfId="66">
      <pivotArea outline="0" collapsedLevelsAreSubtotals="1" fieldPosition="0"/>
    </format>
    <format dxfId="65">
      <pivotArea type="origin" dataOnly="0" labelOnly="1" outline="0" fieldPosition="0"/>
    </format>
    <format dxfId="64">
      <pivotArea field="1" type="button" dataOnly="0" labelOnly="1" outline="0" axis="axisCol" fieldPosition="0"/>
    </format>
    <format dxfId="63">
      <pivotArea field="-2" type="button" dataOnly="0" labelOnly="1" outline="0" axis="axisCol" fieldPosition="1"/>
    </format>
    <format dxfId="62">
      <pivotArea type="topRight" dataOnly="0" labelOnly="1" outline="0" fieldPosition="0"/>
    </format>
    <format dxfId="61">
      <pivotArea field="22" type="button" dataOnly="0" labelOnly="1" outline="0" axis="axisRow" fieldPosition="0"/>
    </format>
    <format dxfId="60">
      <pivotArea dataOnly="0" labelOnly="1" fieldPosition="0">
        <references count="1">
          <reference field="22" count="6">
            <x v="0"/>
            <x v="1"/>
            <x v="2"/>
            <x v="3"/>
            <x v="4"/>
            <x v="5"/>
          </reference>
        </references>
      </pivotArea>
    </format>
    <format dxfId="59">
      <pivotArea dataOnly="0" labelOnly="1" grandRow="1" outline="0" fieldPosition="0"/>
    </format>
    <format dxfId="58">
      <pivotArea dataOnly="0" labelOnly="1" fieldPosition="0">
        <references count="2">
          <reference field="22" count="1" selected="0">
            <x v="3"/>
          </reference>
          <reference field="23" count="11">
            <x v="4"/>
            <x v="7"/>
            <x v="9"/>
            <x v="11"/>
            <x v="12"/>
            <x v="26"/>
            <x v="29"/>
            <x v="40"/>
            <x v="53"/>
            <x v="65"/>
            <x v="71"/>
          </reference>
        </references>
      </pivotArea>
    </format>
    <format dxfId="57">
      <pivotArea dataOnly="0" labelOnly="1" fieldPosition="0">
        <references count="1">
          <reference field="1" count="0"/>
        </references>
      </pivotArea>
    </format>
    <format dxfId="56">
      <pivotArea field="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55">
      <pivotArea field="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54">
      <pivotArea field="1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53">
      <pivotArea field="1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  <format dxfId="52">
      <pivotArea dataOnly="0" labelOnly="1" outline="0" fieldPosition="0">
        <references count="2">
          <reference field="4294967294" count="4">
            <x v="0"/>
            <x v="1"/>
            <x v="2"/>
            <x v="3"/>
          </reference>
          <reference field="1" count="1" selected="0">
            <x v="0"/>
          </reference>
        </references>
      </pivotArea>
    </format>
    <format dxfId="51">
      <pivotArea dataOnly="0" labelOnly="1" outline="0" fieldPosition="0">
        <references count="2">
          <reference field="4294967294" count="4">
            <x v="0"/>
            <x v="1"/>
            <x v="2"/>
            <x v="3"/>
          </reference>
          <reference field="1" count="1" selected="0">
            <x v="2"/>
          </reference>
        </references>
      </pivotArea>
    </format>
    <format dxfId="50">
      <pivotArea dataOnly="0" labelOnly="1" outline="0" fieldPosition="0">
        <references count="2">
          <reference field="4294967294" count="4">
            <x v="0"/>
            <x v="1"/>
            <x v="2"/>
            <x v="3"/>
          </reference>
          <reference field="1" count="1" selected="0">
            <x v="5"/>
          </reference>
        </references>
      </pivotArea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type="origin" dataOnly="0" labelOnly="1" outline="0" fieldPosition="0"/>
    </format>
    <format dxfId="46">
      <pivotArea field="1" type="button" dataOnly="0" labelOnly="1" outline="0" axis="axisCol" fieldPosition="0"/>
    </format>
    <format dxfId="45">
      <pivotArea field="-2" type="button" dataOnly="0" labelOnly="1" outline="0" axis="axisCol" fieldPosition="1"/>
    </format>
    <format dxfId="44">
      <pivotArea type="topRight" dataOnly="0" labelOnly="1" outline="0" fieldPosition="0"/>
    </format>
    <format dxfId="43">
      <pivotArea field="22" type="button" dataOnly="0" labelOnly="1" outline="0" axis="axisRow" fieldPosition="0"/>
    </format>
    <format dxfId="42">
      <pivotArea dataOnly="0" labelOnly="1" fieldPosition="0">
        <references count="1">
          <reference field="22" count="6">
            <x v="0"/>
            <x v="1"/>
            <x v="2"/>
            <x v="3"/>
            <x v="4"/>
            <x v="5"/>
          </reference>
        </references>
      </pivotArea>
    </format>
    <format dxfId="41">
      <pivotArea dataOnly="0" labelOnly="1" grandRow="1" outline="0" fieldPosition="0"/>
    </format>
    <format dxfId="40">
      <pivotArea dataOnly="0" labelOnly="1" fieldPosition="0">
        <references count="2">
          <reference field="22" count="1" selected="0">
            <x v="3"/>
          </reference>
          <reference field="23" count="11">
            <x v="4"/>
            <x v="7"/>
            <x v="9"/>
            <x v="11"/>
            <x v="12"/>
            <x v="26"/>
            <x v="29"/>
            <x v="40"/>
            <x v="53"/>
            <x v="65"/>
            <x v="71"/>
          </reference>
        </references>
      </pivotArea>
    </format>
    <format dxfId="39">
      <pivotArea dataOnly="0" labelOnly="1" fieldPosition="0">
        <references count="1">
          <reference field="1" count="0"/>
        </references>
      </pivotArea>
    </format>
    <format dxfId="38">
      <pivotArea field="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7">
      <pivotArea field="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6">
      <pivotArea field="1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35">
      <pivotArea field="1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  <format dxfId="34">
      <pivotArea dataOnly="0" labelOnly="1" outline="0" fieldPosition="0">
        <references count="2">
          <reference field="4294967294" count="4">
            <x v="0"/>
            <x v="1"/>
            <x v="2"/>
            <x v="3"/>
          </reference>
          <reference field="1" count="1" selected="0">
            <x v="0"/>
          </reference>
        </references>
      </pivotArea>
    </format>
    <format dxfId="33">
      <pivotArea dataOnly="0" labelOnly="1" outline="0" fieldPosition="0">
        <references count="2">
          <reference field="4294967294" count="4">
            <x v="0"/>
            <x v="1"/>
            <x v="2"/>
            <x v="3"/>
          </reference>
          <reference field="1" count="1" selected="0">
            <x v="2"/>
          </reference>
        </references>
      </pivotArea>
    </format>
    <format dxfId="32">
      <pivotArea dataOnly="0" labelOnly="1" outline="0" fieldPosition="0">
        <references count="2">
          <reference field="4294967294" count="4">
            <x v="0"/>
            <x v="1"/>
            <x v="2"/>
            <x v="3"/>
          </reference>
          <reference field="1" count="1" selected="0">
            <x v="5"/>
          </reference>
        </references>
      </pivotArea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type="origin" dataOnly="0" labelOnly="1" outline="0" fieldPosition="0"/>
    </format>
    <format dxfId="28">
      <pivotArea field="1" type="button" dataOnly="0" labelOnly="1" outline="0" axis="axisCol" fieldPosition="0"/>
    </format>
    <format dxfId="27">
      <pivotArea field="-2" type="button" dataOnly="0" labelOnly="1" outline="0" axis="axisCol" fieldPosition="1"/>
    </format>
    <format dxfId="26">
      <pivotArea type="topRight" dataOnly="0" labelOnly="1" outline="0" fieldPosition="0"/>
    </format>
    <format dxfId="25">
      <pivotArea field="22" type="button" dataOnly="0" labelOnly="1" outline="0" axis="axisRow" fieldPosition="0"/>
    </format>
    <format dxfId="24">
      <pivotArea dataOnly="0" labelOnly="1" fieldPosition="0">
        <references count="1">
          <reference field="22" count="6">
            <x v="0"/>
            <x v="1"/>
            <x v="2"/>
            <x v="3"/>
            <x v="4"/>
            <x v="5"/>
          </reference>
        </references>
      </pivotArea>
    </format>
    <format dxfId="23">
      <pivotArea dataOnly="0" labelOnly="1" grandRow="1" outline="0" fieldPosition="0"/>
    </format>
    <format dxfId="22">
      <pivotArea dataOnly="0" labelOnly="1" fieldPosition="0">
        <references count="2">
          <reference field="22" count="1" selected="0">
            <x v="3"/>
          </reference>
          <reference field="23" count="11">
            <x v="4"/>
            <x v="7"/>
            <x v="9"/>
            <x v="11"/>
            <x v="12"/>
            <x v="26"/>
            <x v="29"/>
            <x v="40"/>
            <x v="53"/>
            <x v="65"/>
            <x v="71"/>
          </reference>
        </references>
      </pivotArea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2">
          <reference field="4294967294" count="4">
            <x v="0"/>
            <x v="1"/>
            <x v="2"/>
            <x v="3"/>
          </reference>
          <reference field="1" count="1" selected="0">
            <x v="0"/>
          </reference>
        </references>
      </pivotArea>
    </format>
    <format dxfId="19">
      <pivotArea dataOnly="0" labelOnly="1" outline="0" fieldPosition="0">
        <references count="2">
          <reference field="4294967294" count="4">
            <x v="0"/>
            <x v="1"/>
            <x v="2"/>
            <x v="3"/>
          </reference>
          <reference field="1" count="1" selected="0">
            <x v="2"/>
          </reference>
        </references>
      </pivotArea>
    </format>
    <format dxfId="18">
      <pivotArea dataOnly="0" labelOnly="1" outline="0" fieldPosition="0">
        <references count="2">
          <reference field="4294967294" count="4">
            <x v="0"/>
            <x v="1"/>
            <x v="2"/>
            <x v="3"/>
          </reference>
          <reference field="1" count="1" selected="0">
            <x v="5"/>
          </reference>
        </references>
      </pivotArea>
    </format>
    <format dxfId="17">
      <pivotArea outline="0" collapsedLevelsAreSubtotals="1" fieldPosition="0">
        <references count="2">
          <reference field="4294967294" count="1" selected="0">
            <x v="3"/>
          </reference>
          <reference field="1" count="1" selected="0">
            <x v="0"/>
          </reference>
        </references>
      </pivotArea>
    </format>
    <format dxfId="16">
      <pivotArea type="topRight" dataOnly="0" labelOnly="1" outline="0" offset="B1" fieldPosition="0"/>
    </format>
    <format dxfId="15">
      <pivotArea dataOnly="0" labelOnly="1" offset="IV256" fieldPosition="0">
        <references count="1">
          <reference field="1" count="1">
            <x v="0"/>
          </reference>
        </references>
      </pivotArea>
    </format>
    <format dxfId="14">
      <pivotArea dataOnly="0" labelOnly="1" outline="0" fieldPosition="0">
        <references count="2">
          <reference field="4294967294" count="1">
            <x v="3"/>
          </reference>
          <reference field="1" count="1" selected="0">
            <x v="0"/>
          </reference>
        </references>
      </pivotArea>
    </format>
    <format dxfId="13">
      <pivotArea outline="0" collapsedLevelsAreSubtotals="1" fieldPosition="0">
        <references count="2">
          <reference field="4294967294" count="1" selected="0">
            <x v="3"/>
          </reference>
          <reference field="1" count="1" selected="0">
            <x v="2"/>
          </reference>
        </references>
      </pivotArea>
    </format>
    <format dxfId="12">
      <pivotArea type="topRight" dataOnly="0" labelOnly="1" outline="0" offset="F1" fieldPosition="0"/>
    </format>
    <format dxfId="11">
      <pivotArea dataOnly="0" labelOnly="1" offset="IV256" fieldPosition="0">
        <references count="1">
          <reference field="1" count="1">
            <x v="2"/>
          </reference>
        </references>
      </pivotArea>
    </format>
    <format dxfId="10">
      <pivotArea dataOnly="0" labelOnly="1" outline="0" fieldPosition="0">
        <references count="2">
          <reference field="4294967294" count="1">
            <x v="3"/>
          </reference>
          <reference field="1" count="1" selected="0">
            <x v="2"/>
          </reference>
        </references>
      </pivotArea>
    </format>
    <format dxfId="9">
      <pivotArea outline="0" collapsedLevelsAreSubtotals="1" fieldPosition="0">
        <references count="2">
          <reference field="4294967294" count="1" selected="0">
            <x v="3"/>
          </reference>
          <reference field="1" count="1" selected="0">
            <x v="5"/>
          </reference>
        </references>
      </pivotArea>
    </format>
    <format dxfId="8">
      <pivotArea type="topRight" dataOnly="0" labelOnly="1" outline="0" offset="J1" fieldPosition="0"/>
    </format>
    <format dxfId="7">
      <pivotArea dataOnly="0" labelOnly="1" offset="IV256" fieldPosition="0">
        <references count="1">
          <reference field="1" count="1">
            <x v="5"/>
          </reference>
        </references>
      </pivotArea>
    </format>
    <format dxfId="6">
      <pivotArea dataOnly="0" labelOnly="1" outline="0" fieldPosition="0">
        <references count="2">
          <reference field="4294967294" count="1">
            <x v="3"/>
          </reference>
          <reference field="1" count="1" selected="0">
            <x v="5"/>
          </reference>
        </references>
      </pivotArea>
    </format>
    <format dxfId="5">
      <pivotArea field="1" grandCol="1" outline="0" collapsedLevelsAreSubtotals="1" axis="axisCol" fieldPosition="0">
        <references count="1">
          <reference field="4294967294" count="1" selected="0">
            <x v="3"/>
          </reference>
        </references>
      </pivotArea>
    </format>
    <format dxfId="4">
      <pivotArea type="topRight" dataOnly="0" labelOnly="1" outline="0" offset="N1" fieldPosition="0"/>
    </format>
    <format dxfId="3">
      <pivotArea field="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">
      <pivotArea field="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">
      <pivotArea field="1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0">
      <pivotArea field="1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A4" sqref="A4"/>
    </sheetView>
  </sheetViews>
  <sheetFormatPr defaultColWidth="10.90625" defaultRowHeight="12.5" x14ac:dyDescent="0.25"/>
  <cols>
    <col min="1" max="1" width="20.36328125" bestFit="1" customWidth="1"/>
    <col min="2" max="2" width="15.81640625" bestFit="1" customWidth="1"/>
    <col min="3" max="3" width="7.1796875" bestFit="1" customWidth="1"/>
    <col min="4" max="4" width="8.1796875" bestFit="1" customWidth="1"/>
    <col min="5" max="5" width="10.6328125" bestFit="1" customWidth="1"/>
    <col min="6" max="6" width="6.1796875" bestFit="1" customWidth="1"/>
    <col min="7" max="7" width="8.1796875" bestFit="1" customWidth="1"/>
    <col min="8" max="8" width="16.36328125" bestFit="1" customWidth="1"/>
    <col min="9" max="9" width="10.6328125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7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K28" sqref="K28"/>
    </sheetView>
  </sheetViews>
  <sheetFormatPr defaultColWidth="16.36328125" defaultRowHeight="12.5" outlineLevelCol="1" x14ac:dyDescent="0.25"/>
  <cols>
    <col min="1" max="1" width="13.6328125" style="48" bestFit="1" customWidth="1"/>
    <col min="2" max="2" width="16.36328125" style="48" bestFit="1" customWidth="1" outlineLevel="1"/>
    <col min="3" max="3" width="14.81640625" style="48" customWidth="1" outlineLevel="1"/>
    <col min="4" max="4" width="12.1796875" style="48" bestFit="1" customWidth="1" outlineLevel="1"/>
    <col min="5" max="5" width="13" style="48" bestFit="1" customWidth="1"/>
    <col min="6" max="6" width="13.81640625" style="48" bestFit="1" customWidth="1" outlineLevel="1"/>
    <col min="7" max="7" width="14.81640625" style="48" customWidth="1" outlineLevel="1"/>
    <col min="8" max="8" width="12.1796875" style="48" bestFit="1" customWidth="1" outlineLevel="1"/>
    <col min="9" max="9" width="13" style="48" bestFit="1" customWidth="1"/>
    <col min="10" max="10" width="13.81640625" style="48" customWidth="1" outlineLevel="1"/>
    <col min="11" max="11" width="14.81640625" style="48" customWidth="1" outlineLevel="1"/>
    <col min="12" max="12" width="12.1796875" style="48" customWidth="1" outlineLevel="1"/>
    <col min="13" max="13" width="13" style="48" bestFit="1" customWidth="1"/>
    <col min="14" max="14" width="17.1796875" style="48" hidden="1" customWidth="1" outlineLevel="1"/>
    <col min="15" max="15" width="15.81640625" style="48" hidden="1" customWidth="1" outlineLevel="1"/>
    <col min="16" max="16" width="12.1796875" style="48" hidden="1" customWidth="1" outlineLevel="1"/>
    <col min="17" max="17" width="13" style="48" bestFit="1" customWidth="1" collapsed="1"/>
    <col min="18" max="18" width="16.36328125" style="48" customWidth="1"/>
    <col min="19" max="16384" width="16.36328125" style="48"/>
  </cols>
  <sheetData>
    <row r="1" spans="1:31" ht="13" customHeight="1" x14ac:dyDescent="0.25">
      <c r="E1" s="50"/>
      <c r="I1" s="50"/>
      <c r="M1" s="50"/>
      <c r="Q1" s="50"/>
      <c r="S1" s="53" t="s">
        <v>2944</v>
      </c>
      <c r="T1" s="53" t="s">
        <v>2945</v>
      </c>
      <c r="U1" s="53" t="s">
        <v>2946</v>
      </c>
      <c r="V1" s="53" t="s">
        <v>2947</v>
      </c>
      <c r="W1" s="53" t="s">
        <v>2948</v>
      </c>
      <c r="AE1" s="45" t="e">
        <f>+V2+#REF!</f>
        <v>#REF!</v>
      </c>
    </row>
    <row r="2" spans="1:31" ht="13" customHeight="1" x14ac:dyDescent="0.25">
      <c r="D2" s="50"/>
      <c r="E2" s="50" t="s">
        <v>2945</v>
      </c>
      <c r="I2" s="50" t="s">
        <v>2946</v>
      </c>
      <c r="M2" s="50" t="s">
        <v>2947</v>
      </c>
      <c r="Q2" s="50" t="s">
        <v>2948</v>
      </c>
      <c r="S2" s="53" t="s">
        <v>2949</v>
      </c>
      <c r="T2" s="54">
        <v>0</v>
      </c>
      <c r="U2" s="55">
        <v>4934.9999999999955</v>
      </c>
      <c r="V2" s="55">
        <v>73762.5</v>
      </c>
      <c r="W2" s="52">
        <v>78697.5</v>
      </c>
    </row>
    <row r="3" spans="1:31" ht="13" x14ac:dyDescent="0.25">
      <c r="A3" s="47"/>
      <c r="B3" s="47" t="s">
        <v>2950</v>
      </c>
      <c r="C3" s="47"/>
      <c r="D3" s="47"/>
      <c r="E3" s="46"/>
      <c r="F3" s="47"/>
      <c r="G3" s="47"/>
      <c r="H3" s="47"/>
      <c r="I3" s="46"/>
      <c r="J3" s="47"/>
      <c r="K3" s="47"/>
      <c r="L3" s="47"/>
      <c r="M3" s="46"/>
      <c r="N3" s="47"/>
      <c r="O3" s="47"/>
      <c r="P3" s="47"/>
      <c r="Q3" s="46"/>
    </row>
    <row r="4" spans="1:31" ht="50" customHeight="1" x14ac:dyDescent="0.25">
      <c r="A4" s="47"/>
      <c r="B4" s="47" t="s">
        <v>84</v>
      </c>
      <c r="C4" s="47"/>
      <c r="D4" s="47"/>
      <c r="E4" s="46"/>
      <c r="F4" s="47" t="s">
        <v>63</v>
      </c>
      <c r="G4" s="47"/>
      <c r="H4" s="47"/>
      <c r="I4" s="46"/>
      <c r="J4" s="47" t="s">
        <v>80</v>
      </c>
      <c r="K4" s="47"/>
      <c r="L4" s="47"/>
      <c r="M4" s="46"/>
      <c r="N4" s="46" t="s">
        <v>2951</v>
      </c>
      <c r="O4" s="46" t="s">
        <v>2952</v>
      </c>
      <c r="P4" s="46" t="s">
        <v>2953</v>
      </c>
      <c r="Q4" s="46" t="s">
        <v>2954</v>
      </c>
    </row>
    <row r="5" spans="1:31" ht="50" customHeight="1" x14ac:dyDescent="0.25">
      <c r="A5" s="47" t="s">
        <v>2955</v>
      </c>
      <c r="B5" s="47" t="s">
        <v>2956</v>
      </c>
      <c r="C5" s="47" t="s">
        <v>2957</v>
      </c>
      <c r="D5" s="47" t="s">
        <v>2958</v>
      </c>
      <c r="E5" s="46" t="s">
        <v>2959</v>
      </c>
      <c r="F5" s="47" t="s">
        <v>2956</v>
      </c>
      <c r="G5" s="47" t="s">
        <v>2957</v>
      </c>
      <c r="H5" s="47" t="s">
        <v>2958</v>
      </c>
      <c r="I5" s="46" t="s">
        <v>2959</v>
      </c>
      <c r="J5" s="47" t="s">
        <v>2956</v>
      </c>
      <c r="K5" s="47" t="s">
        <v>2957</v>
      </c>
      <c r="L5" s="47" t="s">
        <v>2958</v>
      </c>
      <c r="M5" s="46" t="s">
        <v>2959</v>
      </c>
      <c r="N5" s="46"/>
      <c r="O5" s="46"/>
      <c r="P5" s="46"/>
      <c r="Q5" s="46"/>
    </row>
    <row r="6" spans="1:31" ht="13" x14ac:dyDescent="0.25">
      <c r="A6" s="49" t="s">
        <v>169</v>
      </c>
      <c r="B6" s="47">
        <v>437800</v>
      </c>
      <c r="C6" s="47">
        <v>0</v>
      </c>
      <c r="D6" s="47">
        <v>28800</v>
      </c>
      <c r="E6" s="46">
        <v>-409000</v>
      </c>
      <c r="F6" s="47">
        <v>1131480</v>
      </c>
      <c r="G6" s="47">
        <v>0</v>
      </c>
      <c r="H6" s="47">
        <v>50565</v>
      </c>
      <c r="I6" s="46">
        <v>-1080915</v>
      </c>
      <c r="J6" s="47">
        <v>833450</v>
      </c>
      <c r="K6" s="47">
        <v>0</v>
      </c>
      <c r="L6" s="47">
        <v>763809</v>
      </c>
      <c r="M6" s="46">
        <v>-69641</v>
      </c>
      <c r="N6" s="47">
        <v>2402730</v>
      </c>
      <c r="O6" s="47">
        <v>0</v>
      </c>
      <c r="P6" s="47">
        <v>843174</v>
      </c>
      <c r="Q6" s="46">
        <v>-1559556</v>
      </c>
      <c r="R6" s="47"/>
      <c r="S6" s="51"/>
    </row>
    <row r="7" spans="1:31" ht="13" x14ac:dyDescent="0.25">
      <c r="A7" s="49" t="s">
        <v>144</v>
      </c>
      <c r="B7" s="47">
        <v>0</v>
      </c>
      <c r="C7" s="47">
        <v>0</v>
      </c>
      <c r="D7" s="47">
        <v>0</v>
      </c>
      <c r="E7" s="46">
        <v>0</v>
      </c>
      <c r="F7" s="47">
        <v>35850</v>
      </c>
      <c r="G7" s="47">
        <v>-77459.999999999985</v>
      </c>
      <c r="H7" s="47">
        <v>0</v>
      </c>
      <c r="I7" s="46">
        <v>-35850</v>
      </c>
      <c r="J7" s="47">
        <v>29875</v>
      </c>
      <c r="K7" s="47">
        <v>-64550</v>
      </c>
      <c r="L7" s="47">
        <v>2000</v>
      </c>
      <c r="M7" s="46">
        <v>-27875</v>
      </c>
      <c r="N7" s="47">
        <v>65725</v>
      </c>
      <c r="O7" s="47">
        <v>-142010</v>
      </c>
      <c r="P7" s="47">
        <v>2000</v>
      </c>
      <c r="Q7" s="46">
        <v>-63725</v>
      </c>
    </row>
    <row r="8" spans="1:31" ht="13" x14ac:dyDescent="0.25">
      <c r="A8" s="49" t="s">
        <v>94</v>
      </c>
      <c r="B8" s="47">
        <v>98500</v>
      </c>
      <c r="C8" s="47">
        <v>0</v>
      </c>
      <c r="D8" s="47">
        <v>0</v>
      </c>
      <c r="E8" s="46">
        <v>-98500</v>
      </c>
      <c r="F8" s="47">
        <v>268500</v>
      </c>
      <c r="G8" s="47">
        <v>0</v>
      </c>
      <c r="H8" s="47">
        <v>11490</v>
      </c>
      <c r="I8" s="46">
        <v>-257010</v>
      </c>
      <c r="J8" s="47">
        <v>199125</v>
      </c>
      <c r="K8" s="47">
        <v>0</v>
      </c>
      <c r="L8" s="47">
        <v>172727</v>
      </c>
      <c r="M8" s="46">
        <v>-26398</v>
      </c>
      <c r="N8" s="47">
        <v>566125</v>
      </c>
      <c r="O8" s="47">
        <v>0</v>
      </c>
      <c r="P8" s="47">
        <v>184217</v>
      </c>
      <c r="Q8" s="46">
        <v>-381908</v>
      </c>
    </row>
    <row r="9" spans="1:31" ht="13" x14ac:dyDescent="0.25">
      <c r="A9" s="49" t="s">
        <v>110</v>
      </c>
      <c r="B9" s="47">
        <v>366550</v>
      </c>
      <c r="C9" s="47">
        <v>-198800</v>
      </c>
      <c r="D9" s="47">
        <v>0</v>
      </c>
      <c r="E9" s="46">
        <v>-366550</v>
      </c>
      <c r="F9" s="47">
        <v>317115</v>
      </c>
      <c r="G9" s="47">
        <v>-260205</v>
      </c>
      <c r="H9" s="47">
        <v>62385</v>
      </c>
      <c r="I9" s="46">
        <v>-254730</v>
      </c>
      <c r="J9" s="47">
        <v>214800</v>
      </c>
      <c r="K9" s="47">
        <v>-124962.5</v>
      </c>
      <c r="L9" s="47">
        <v>185526</v>
      </c>
      <c r="M9" s="46">
        <v>-29274.000000000011</v>
      </c>
      <c r="N9" s="47">
        <v>898465</v>
      </c>
      <c r="O9" s="47">
        <v>-583967.5</v>
      </c>
      <c r="P9" s="47">
        <v>247911</v>
      </c>
      <c r="Q9" s="46">
        <v>-650554</v>
      </c>
      <c r="R9" s="51"/>
    </row>
    <row r="10" spans="1:31" x14ac:dyDescent="0.25">
      <c r="A10" s="49" t="s">
        <v>138</v>
      </c>
      <c r="B10" s="47">
        <v>7500.0000000000018</v>
      </c>
      <c r="C10" s="47">
        <v>-2299.9999999999982</v>
      </c>
      <c r="D10" s="47">
        <v>0</v>
      </c>
      <c r="E10" s="46">
        <v>-7500.0000000000018</v>
      </c>
      <c r="F10" s="47">
        <v>2250</v>
      </c>
      <c r="G10" s="47">
        <v>-690</v>
      </c>
      <c r="H10" s="47">
        <v>0</v>
      </c>
      <c r="I10" s="46">
        <v>-2250</v>
      </c>
      <c r="J10" s="47"/>
      <c r="K10" s="47"/>
      <c r="L10" s="47"/>
      <c r="M10" s="46"/>
      <c r="N10" s="47">
        <v>9750.0000000000018</v>
      </c>
      <c r="O10" s="47">
        <v>-2989.9999999999982</v>
      </c>
      <c r="P10" s="47">
        <v>0</v>
      </c>
      <c r="Q10" s="46">
        <v>-9750.0000000000018</v>
      </c>
    </row>
    <row r="11" spans="1:31" x14ac:dyDescent="0.25">
      <c r="A11" s="49" t="s">
        <v>126</v>
      </c>
      <c r="B11" s="47">
        <v>210500</v>
      </c>
      <c r="C11" s="47">
        <v>-233300</v>
      </c>
      <c r="D11" s="47">
        <v>0</v>
      </c>
      <c r="E11" s="46">
        <v>-210500</v>
      </c>
      <c r="F11" s="47">
        <v>104400</v>
      </c>
      <c r="G11" s="47">
        <v>-109380</v>
      </c>
      <c r="H11" s="47">
        <v>9555</v>
      </c>
      <c r="I11" s="46">
        <v>-94845</v>
      </c>
      <c r="J11" s="47">
        <v>65925</v>
      </c>
      <c r="K11" s="47">
        <v>-1275</v>
      </c>
      <c r="L11" s="47">
        <v>59288</v>
      </c>
      <c r="M11" s="46">
        <v>-6637</v>
      </c>
      <c r="N11" s="47">
        <v>380825</v>
      </c>
      <c r="O11" s="47">
        <v>-343955</v>
      </c>
      <c r="P11" s="47">
        <v>68843</v>
      </c>
      <c r="Q11" s="46">
        <v>-311982</v>
      </c>
    </row>
    <row r="12" spans="1:31" x14ac:dyDescent="0.25">
      <c r="A12" s="49" t="s">
        <v>347</v>
      </c>
      <c r="B12" s="47">
        <v>42650</v>
      </c>
      <c r="C12" s="47">
        <v>-31300</v>
      </c>
      <c r="D12" s="47">
        <v>0</v>
      </c>
      <c r="E12" s="46">
        <v>-42650</v>
      </c>
      <c r="F12" s="47">
        <v>34965</v>
      </c>
      <c r="G12" s="47">
        <v>-8489.9999999999945</v>
      </c>
      <c r="H12" s="47">
        <v>30000</v>
      </c>
      <c r="I12" s="46">
        <v>-4965.0000000000045</v>
      </c>
      <c r="J12" s="47">
        <v>18475</v>
      </c>
      <c r="K12" s="47">
        <v>750.00000000000455</v>
      </c>
      <c r="L12" s="47">
        <v>0</v>
      </c>
      <c r="M12" s="46">
        <v>-18475</v>
      </c>
      <c r="N12" s="47">
        <v>96090</v>
      </c>
      <c r="O12" s="47">
        <v>-39039.999999999993</v>
      </c>
      <c r="P12" s="47">
        <v>30000</v>
      </c>
      <c r="Q12" s="46">
        <v>-66090.000000000015</v>
      </c>
    </row>
    <row r="13" spans="1:31" x14ac:dyDescent="0.25">
      <c r="A13" s="49" t="s">
        <v>608</v>
      </c>
      <c r="B13" s="47">
        <v>4450</v>
      </c>
      <c r="C13" s="47">
        <v>-32200</v>
      </c>
      <c r="D13" s="47">
        <v>0</v>
      </c>
      <c r="E13" s="46">
        <v>-4450</v>
      </c>
      <c r="F13" s="47">
        <v>33570</v>
      </c>
      <c r="G13" s="47">
        <v>-60735.000000000007</v>
      </c>
      <c r="H13" s="47">
        <v>0</v>
      </c>
      <c r="I13" s="46">
        <v>-33570</v>
      </c>
      <c r="J13" s="47">
        <v>26862.5</v>
      </c>
      <c r="K13" s="47">
        <v>-42562.5</v>
      </c>
      <c r="L13" s="47">
        <v>29999</v>
      </c>
      <c r="M13" s="46">
        <v>3136.4999999999968</v>
      </c>
      <c r="N13" s="47">
        <v>64882.5</v>
      </c>
      <c r="O13" s="47">
        <v>-135497.5</v>
      </c>
      <c r="P13" s="47">
        <v>29999</v>
      </c>
      <c r="Q13" s="46">
        <v>-34883.5</v>
      </c>
    </row>
    <row r="14" spans="1:31" x14ac:dyDescent="0.25">
      <c r="A14" s="49" t="s">
        <v>312</v>
      </c>
      <c r="B14" s="47"/>
      <c r="C14" s="47"/>
      <c r="D14" s="47"/>
      <c r="E14" s="46"/>
      <c r="F14" s="47">
        <v>9885</v>
      </c>
      <c r="G14" s="47">
        <v>4035</v>
      </c>
      <c r="H14" s="47">
        <v>0</v>
      </c>
      <c r="I14" s="46">
        <v>-9885</v>
      </c>
      <c r="J14" s="47">
        <v>8237.5</v>
      </c>
      <c r="K14" s="47">
        <v>3362.5</v>
      </c>
      <c r="L14" s="47">
        <v>0</v>
      </c>
      <c r="M14" s="46">
        <v>-8237.5</v>
      </c>
      <c r="N14" s="47">
        <v>18122.5</v>
      </c>
      <c r="O14" s="47">
        <v>7397.5000000000009</v>
      </c>
      <c r="P14" s="47">
        <v>0</v>
      </c>
      <c r="Q14" s="46">
        <v>-18122.5</v>
      </c>
    </row>
    <row r="15" spans="1:31" x14ac:dyDescent="0.25">
      <c r="A15" s="49" t="s">
        <v>1721</v>
      </c>
      <c r="B15" s="47">
        <v>19300</v>
      </c>
      <c r="C15" s="47">
        <v>19300</v>
      </c>
      <c r="D15" s="47">
        <v>0</v>
      </c>
      <c r="E15" s="46">
        <v>-19300</v>
      </c>
      <c r="F15" s="47">
        <v>5790</v>
      </c>
      <c r="G15" s="47">
        <v>-11625</v>
      </c>
      <c r="H15" s="47">
        <v>0</v>
      </c>
      <c r="I15" s="46">
        <v>-5790</v>
      </c>
      <c r="J15" s="47">
        <v>0</v>
      </c>
      <c r="K15" s="47">
        <v>-14512.5</v>
      </c>
      <c r="L15" s="47">
        <v>0</v>
      </c>
      <c r="M15" s="46">
        <v>0</v>
      </c>
      <c r="N15" s="47">
        <v>25090</v>
      </c>
      <c r="O15" s="47">
        <v>-6837.5</v>
      </c>
      <c r="P15" s="47">
        <v>0</v>
      </c>
      <c r="Q15" s="46">
        <v>-25090</v>
      </c>
    </row>
    <row r="16" spans="1:31" x14ac:dyDescent="0.25">
      <c r="A16" s="49" t="s">
        <v>1278</v>
      </c>
      <c r="B16" s="47">
        <v>0</v>
      </c>
      <c r="C16" s="47">
        <v>0</v>
      </c>
      <c r="D16" s="47">
        <v>0</v>
      </c>
      <c r="E16" s="46">
        <v>0</v>
      </c>
      <c r="F16" s="47">
        <v>14220</v>
      </c>
      <c r="G16" s="47">
        <v>8100</v>
      </c>
      <c r="H16" s="47">
        <v>5850</v>
      </c>
      <c r="I16" s="46">
        <v>-8370</v>
      </c>
      <c r="J16" s="47">
        <v>11850</v>
      </c>
      <c r="K16" s="47">
        <v>6750</v>
      </c>
      <c r="L16" s="47">
        <v>5101</v>
      </c>
      <c r="M16" s="46">
        <v>-6749</v>
      </c>
      <c r="N16" s="47">
        <v>26070</v>
      </c>
      <c r="O16" s="47">
        <v>14850</v>
      </c>
      <c r="P16" s="47">
        <v>10951</v>
      </c>
      <c r="Q16" s="46">
        <v>-15119</v>
      </c>
    </row>
    <row r="17" spans="1:18" x14ac:dyDescent="0.25">
      <c r="A17" s="49" t="s">
        <v>111</v>
      </c>
      <c r="B17" s="47">
        <v>4550</v>
      </c>
      <c r="C17" s="47">
        <v>4550</v>
      </c>
      <c r="D17" s="47">
        <v>0</v>
      </c>
      <c r="E17" s="46">
        <v>-4550</v>
      </c>
      <c r="F17" s="47">
        <v>52335.000000000022</v>
      </c>
      <c r="G17" s="47">
        <v>-33119.999999999978</v>
      </c>
      <c r="H17" s="47">
        <v>0</v>
      </c>
      <c r="I17" s="46">
        <v>-52335.000000000022</v>
      </c>
      <c r="J17" s="47">
        <v>42474.999999999993</v>
      </c>
      <c r="K17" s="47">
        <v>-28737.5</v>
      </c>
      <c r="L17" s="47">
        <v>35951</v>
      </c>
      <c r="M17" s="46">
        <v>-6523.9999999999982</v>
      </c>
      <c r="N17" s="47">
        <v>99360.000000000015</v>
      </c>
      <c r="O17" s="47">
        <v>-57307.499999999993</v>
      </c>
      <c r="P17" s="47">
        <v>35951</v>
      </c>
      <c r="Q17" s="46">
        <v>-63409.000000000022</v>
      </c>
    </row>
    <row r="18" spans="1:18" x14ac:dyDescent="0.25">
      <c r="A18" s="49" t="s">
        <v>631</v>
      </c>
      <c r="B18" s="47">
        <v>17600</v>
      </c>
      <c r="C18" s="47">
        <v>17600</v>
      </c>
      <c r="D18" s="47">
        <v>0</v>
      </c>
      <c r="E18" s="46">
        <v>-17600</v>
      </c>
      <c r="F18" s="47">
        <v>7575</v>
      </c>
      <c r="G18" s="47">
        <v>180</v>
      </c>
      <c r="H18" s="47">
        <v>0</v>
      </c>
      <c r="I18" s="46">
        <v>-7575</v>
      </c>
      <c r="J18" s="47">
        <v>1912.5</v>
      </c>
      <c r="K18" s="47">
        <v>-4250</v>
      </c>
      <c r="L18" s="47">
        <v>0</v>
      </c>
      <c r="M18" s="46">
        <v>-1912.5</v>
      </c>
      <c r="N18" s="47">
        <v>27087.5</v>
      </c>
      <c r="O18" s="47">
        <v>13530</v>
      </c>
      <c r="P18" s="47">
        <v>0</v>
      </c>
      <c r="Q18" s="46">
        <v>-27087.5</v>
      </c>
    </row>
    <row r="19" spans="1:18" x14ac:dyDescent="0.25">
      <c r="A19" s="49" t="s">
        <v>305</v>
      </c>
      <c r="B19" s="47">
        <v>25000</v>
      </c>
      <c r="C19" s="47">
        <v>25000</v>
      </c>
      <c r="D19" s="47">
        <v>0</v>
      </c>
      <c r="E19" s="46">
        <v>-25000</v>
      </c>
      <c r="F19" s="47">
        <v>14685</v>
      </c>
      <c r="G19" s="47">
        <v>-8760</v>
      </c>
      <c r="H19" s="47">
        <v>0</v>
      </c>
      <c r="I19" s="46">
        <v>-14685</v>
      </c>
      <c r="J19" s="47">
        <v>5987.5</v>
      </c>
      <c r="K19" s="47">
        <v>-13550</v>
      </c>
      <c r="L19" s="47">
        <v>0</v>
      </c>
      <c r="M19" s="46">
        <v>-5987.5</v>
      </c>
      <c r="N19" s="47">
        <v>45672.5</v>
      </c>
      <c r="O19" s="47">
        <v>2690</v>
      </c>
      <c r="P19" s="47">
        <v>0</v>
      </c>
      <c r="Q19" s="46">
        <v>-45672.5</v>
      </c>
    </row>
    <row r="20" spans="1:18" x14ac:dyDescent="0.25">
      <c r="A20" s="49" t="s">
        <v>132</v>
      </c>
      <c r="B20" s="47">
        <v>35000</v>
      </c>
      <c r="C20" s="47">
        <v>33850</v>
      </c>
      <c r="D20" s="47">
        <v>0</v>
      </c>
      <c r="E20" s="46">
        <v>-35000</v>
      </c>
      <c r="F20" s="47">
        <v>37440</v>
      </c>
      <c r="G20" s="47">
        <v>-39720</v>
      </c>
      <c r="H20" s="47">
        <v>16980</v>
      </c>
      <c r="I20" s="46">
        <v>-20460</v>
      </c>
      <c r="J20" s="47">
        <v>33075</v>
      </c>
      <c r="K20" s="47">
        <v>-30937.5</v>
      </c>
      <c r="L20" s="47">
        <v>55187</v>
      </c>
      <c r="M20" s="46">
        <v>22112</v>
      </c>
      <c r="N20" s="47">
        <v>105515</v>
      </c>
      <c r="O20" s="47">
        <v>-36807.5</v>
      </c>
      <c r="P20" s="47">
        <v>72167</v>
      </c>
      <c r="Q20" s="46">
        <v>-33348</v>
      </c>
    </row>
    <row r="21" spans="1:18" ht="13" x14ac:dyDescent="0.25">
      <c r="A21" s="49" t="s">
        <v>119</v>
      </c>
      <c r="B21" s="47">
        <v>1000</v>
      </c>
      <c r="C21" s="47">
        <v>-61900</v>
      </c>
      <c r="D21" s="47">
        <v>0</v>
      </c>
      <c r="E21" s="46">
        <v>-1000</v>
      </c>
      <c r="F21" s="47">
        <v>58515</v>
      </c>
      <c r="G21" s="47">
        <v>-51539.999999999993</v>
      </c>
      <c r="H21" s="47">
        <v>0</v>
      </c>
      <c r="I21" s="46">
        <v>-58515</v>
      </c>
      <c r="J21" s="47">
        <v>48512.5</v>
      </c>
      <c r="K21" s="47">
        <v>-27475</v>
      </c>
      <c r="L21" s="47">
        <v>27451</v>
      </c>
      <c r="M21" s="46">
        <v>-21061.5</v>
      </c>
      <c r="N21" s="47">
        <v>108027.5</v>
      </c>
      <c r="O21" s="47">
        <v>-140915</v>
      </c>
      <c r="P21" s="47">
        <v>27451</v>
      </c>
      <c r="Q21" s="46">
        <v>-80576.5</v>
      </c>
    </row>
    <row r="22" spans="1:18" ht="13" x14ac:dyDescent="0.25">
      <c r="A22" s="49" t="s">
        <v>66</v>
      </c>
      <c r="B22" s="47">
        <v>84500</v>
      </c>
      <c r="C22" s="47">
        <v>-124250</v>
      </c>
      <c r="D22" s="47">
        <v>0</v>
      </c>
      <c r="E22" s="46">
        <v>-84500</v>
      </c>
      <c r="F22" s="47">
        <v>102180</v>
      </c>
      <c r="G22" s="47">
        <v>-77520</v>
      </c>
      <c r="H22" s="47">
        <v>0</v>
      </c>
      <c r="I22" s="46">
        <v>-102180</v>
      </c>
      <c r="J22" s="47">
        <v>64025.000000000007</v>
      </c>
      <c r="K22" s="47">
        <v>-33550</v>
      </c>
      <c r="L22" s="47">
        <v>0</v>
      </c>
      <c r="M22" s="46">
        <v>-64025.000000000007</v>
      </c>
      <c r="N22" s="47">
        <v>250705</v>
      </c>
      <c r="O22" s="47">
        <v>-235320</v>
      </c>
      <c r="P22" s="47">
        <v>0</v>
      </c>
      <c r="Q22" s="46">
        <v>-250705</v>
      </c>
    </row>
    <row r="23" spans="1:18" ht="13" x14ac:dyDescent="0.25">
      <c r="A23" s="49" t="s">
        <v>2960</v>
      </c>
      <c r="B23" s="47">
        <v>988350</v>
      </c>
      <c r="C23" s="47">
        <v>-384950</v>
      </c>
      <c r="D23" s="47">
        <v>28800</v>
      </c>
      <c r="E23" s="46">
        <v>-959550</v>
      </c>
      <c r="F23" s="47">
        <v>1913640</v>
      </c>
      <c r="G23" s="47">
        <v>-466725</v>
      </c>
      <c r="H23" s="47">
        <v>124440</v>
      </c>
      <c r="I23" s="46">
        <v>-1789200</v>
      </c>
      <c r="J23" s="47">
        <v>1389787.5</v>
      </c>
      <c r="K23" s="47">
        <v>-250537.5</v>
      </c>
      <c r="L23" s="47">
        <v>1151513</v>
      </c>
      <c r="M23" s="46">
        <v>-238274.5</v>
      </c>
      <c r="N23" s="47">
        <v>4291777.5</v>
      </c>
      <c r="O23" s="47">
        <v>-1102212.5</v>
      </c>
      <c r="P23" s="47">
        <v>1304753</v>
      </c>
      <c r="Q23" s="46">
        <v>-2987024.5</v>
      </c>
      <c r="R23" s="51"/>
    </row>
    <row r="26" spans="1:18" x14ac:dyDescent="0.25">
      <c r="B26" s="47">
        <v>877700</v>
      </c>
      <c r="C26" s="47">
        <v>-495600</v>
      </c>
      <c r="D26" s="47">
        <v>28800</v>
      </c>
      <c r="E26" s="46">
        <v>-848900</v>
      </c>
      <c r="F26" s="47">
        <v>1823640</v>
      </c>
      <c r="G26" s="47">
        <v>-556725</v>
      </c>
      <c r="H26" s="47">
        <v>124440</v>
      </c>
      <c r="I26" s="46">
        <v>-1699200</v>
      </c>
      <c r="J26" s="47">
        <v>1300275</v>
      </c>
      <c r="K26" s="47">
        <v>-340050</v>
      </c>
      <c r="L26" s="47">
        <v>1151513</v>
      </c>
      <c r="M26" s="46">
        <v>-148752</v>
      </c>
      <c r="Q26" s="46">
        <v>-2696862</v>
      </c>
    </row>
    <row r="27" spans="1:18" ht="13" customHeight="1" x14ac:dyDescent="0.3">
      <c r="B27" s="60">
        <f t="shared" ref="B27:P27" si="0">+B23-B26</f>
        <v>110650</v>
      </c>
      <c r="C27" s="60">
        <f t="shared" si="0"/>
        <v>110650</v>
      </c>
      <c r="D27" s="60">
        <f t="shared" si="0"/>
        <v>0</v>
      </c>
      <c r="E27" s="60">
        <f t="shared" si="0"/>
        <v>-110650</v>
      </c>
      <c r="F27" s="60">
        <f t="shared" si="0"/>
        <v>90000</v>
      </c>
      <c r="G27" s="60">
        <f t="shared" si="0"/>
        <v>90000</v>
      </c>
      <c r="H27" s="60">
        <f t="shared" si="0"/>
        <v>0</v>
      </c>
      <c r="I27" s="60">
        <f t="shared" si="0"/>
        <v>-90000</v>
      </c>
      <c r="J27" s="60">
        <f t="shared" si="0"/>
        <v>89512.5</v>
      </c>
      <c r="K27" s="60">
        <f t="shared" si="0"/>
        <v>89512.5</v>
      </c>
      <c r="L27" s="60">
        <f t="shared" si="0"/>
        <v>0</v>
      </c>
      <c r="M27" s="60">
        <f t="shared" si="0"/>
        <v>-89522.5</v>
      </c>
      <c r="N27" s="60">
        <f t="shared" si="0"/>
        <v>4291777.5</v>
      </c>
      <c r="O27" s="60">
        <f t="shared" si="0"/>
        <v>-1102212.5</v>
      </c>
      <c r="P27" s="60">
        <f t="shared" si="0"/>
        <v>1304753</v>
      </c>
      <c r="Q27" s="60">
        <f>+Q26-Q23</f>
        <v>290162.5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O6994"/>
  <sheetViews>
    <sheetView tabSelected="1" topLeftCell="L1" zoomScaleNormal="100" workbookViewId="0">
      <selection activeCell="W7" sqref="W7"/>
    </sheetView>
  </sheetViews>
  <sheetFormatPr defaultColWidth="10.81640625" defaultRowHeight="12.5" x14ac:dyDescent="0.25"/>
  <cols>
    <col min="1" max="1" width="8.1796875" customWidth="1"/>
    <col min="2" max="2" width="30.36328125" customWidth="1"/>
    <col min="3" max="3" width="14.453125" customWidth="1"/>
    <col min="4" max="4" width="9" customWidth="1"/>
    <col min="5" max="5" width="12.453125" customWidth="1"/>
    <col min="6" max="6" width="13.1796875" customWidth="1"/>
    <col min="7" max="7" width="19" customWidth="1"/>
    <col min="8" max="11" width="22.6328125" customWidth="1"/>
    <col min="12" max="12" width="10.36328125" customWidth="1"/>
    <col min="13" max="13" width="9.36328125" customWidth="1"/>
    <col min="14" max="14" width="11.36328125" customWidth="1"/>
    <col min="15" max="15" width="11.6328125" customWidth="1"/>
    <col min="16" max="16" width="13" customWidth="1"/>
    <col min="17" max="17" width="30.36328125" customWidth="1"/>
    <col min="18" max="18" width="16.6328125" customWidth="1"/>
    <col min="19" max="19" width="16.36328125" customWidth="1"/>
    <col min="20" max="20" width="17.6328125" customWidth="1"/>
    <col min="21" max="21" width="16.6328125" customWidth="1"/>
    <col min="22" max="22" width="33" customWidth="1"/>
    <col min="23" max="23" width="22.1796875" customWidth="1"/>
    <col min="24" max="24" width="15.1796875" customWidth="1"/>
    <col min="25" max="25" width="17" customWidth="1"/>
    <col min="26" max="26" width="9.6328125" customWidth="1"/>
    <col min="27" max="27" width="8.1796875" customWidth="1"/>
    <col min="28" max="28" width="18.1796875" customWidth="1"/>
    <col min="29" max="29" width="21.6328125" customWidth="1"/>
    <col min="30" max="30" width="22.6328125" customWidth="1"/>
    <col min="31" max="31" width="24.1796875" customWidth="1"/>
    <col min="32" max="32" width="33" customWidth="1"/>
    <col min="33" max="33" width="41" customWidth="1"/>
    <col min="34" max="34" width="36" customWidth="1"/>
    <col min="35" max="35" width="19.453125" customWidth="1"/>
    <col min="36" max="36" width="11" customWidth="1"/>
    <col min="37" max="37" width="4.453125" customWidth="1"/>
    <col min="38" max="38" width="5.1796875" customWidth="1"/>
    <col min="39" max="39" width="14.1796875" customWidth="1"/>
    <col min="41" max="41" width="9.36328125" customWidth="1"/>
    <col min="42" max="42" width="8.1796875" customWidth="1"/>
    <col min="43" max="43" width="5.81640625" customWidth="1"/>
    <col min="44" max="44" width="9.36328125" customWidth="1"/>
    <col min="45" max="45" width="11.453125" customWidth="1"/>
    <col min="46" max="46" width="5.6328125" customWidth="1"/>
    <col min="47" max="47" width="11.6328125" customWidth="1"/>
    <col min="48" max="48" width="6.36328125" customWidth="1"/>
    <col min="49" max="49" width="18.1796875" customWidth="1"/>
    <col min="50" max="50" width="17" customWidth="1"/>
    <col min="51" max="51" width="8.6328125" customWidth="1"/>
    <col min="52" max="52" width="13.81640625" customWidth="1"/>
    <col min="53" max="59" width="18" customWidth="1"/>
    <col min="64" max="64" width="22.6328125" customWidth="1"/>
    <col min="66" max="66" width="14" customWidth="1"/>
    <col min="67" max="67" width="16" customWidth="1"/>
  </cols>
  <sheetData>
    <row r="1" spans="1:67" x14ac:dyDescent="0.25">
      <c r="A1" s="3" t="s">
        <v>0</v>
      </c>
      <c r="B1" s="3" t="s">
        <v>1</v>
      </c>
      <c r="C1" t="s">
        <v>2</v>
      </c>
      <c r="D1" t="s">
        <v>3</v>
      </c>
      <c r="E1" t="s">
        <v>4</v>
      </c>
      <c r="F1" s="3" t="s">
        <v>5</v>
      </c>
      <c r="G1" s="3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4" t="s">
        <v>14</v>
      </c>
      <c r="P1" s="4" t="s">
        <v>15</v>
      </c>
      <c r="Q1" s="3" t="s">
        <v>16</v>
      </c>
      <c r="R1" s="4" t="s">
        <v>17</v>
      </c>
      <c r="S1" s="4" t="s">
        <v>18</v>
      </c>
      <c r="T1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t="s">
        <v>35</v>
      </c>
      <c r="AK1" t="s">
        <v>36</v>
      </c>
      <c r="AL1" t="s">
        <v>37</v>
      </c>
      <c r="AM1" s="3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L1" t="s">
        <v>59</v>
      </c>
      <c r="BM1" t="s">
        <v>60</v>
      </c>
      <c r="BN1" t="s">
        <v>61</v>
      </c>
      <c r="BO1" t="s">
        <v>62</v>
      </c>
    </row>
    <row r="2" spans="1:67" ht="13" customHeight="1" x14ac:dyDescent="0.3">
      <c r="A2" s="5">
        <v>46114</v>
      </c>
      <c r="B2" s="3" t="s">
        <v>63</v>
      </c>
      <c r="F2">
        <v>75</v>
      </c>
      <c r="G2">
        <v>75</v>
      </c>
      <c r="H2" s="6">
        <v>0</v>
      </c>
      <c r="I2" s="6"/>
      <c r="J2" s="6"/>
      <c r="K2" s="6"/>
      <c r="Q2" s="3" t="s">
        <v>64</v>
      </c>
      <c r="U2">
        <v>2601050</v>
      </c>
      <c r="V2" t="s">
        <v>65</v>
      </c>
      <c r="W2" t="s">
        <v>66</v>
      </c>
      <c r="X2" t="s">
        <v>67</v>
      </c>
      <c r="Y2" t="s">
        <v>68</v>
      </c>
      <c r="AF2" t="s">
        <v>65</v>
      </c>
      <c r="AG2" t="s">
        <v>69</v>
      </c>
      <c r="AH2" t="s">
        <v>70</v>
      </c>
      <c r="AI2">
        <v>865421928</v>
      </c>
      <c r="AM2">
        <v>260001</v>
      </c>
      <c r="BA2" s="6">
        <v>-75</v>
      </c>
      <c r="BE2">
        <f t="shared" ref="BE2:BE65" si="0">+BB2+BC2</f>
        <v>0</v>
      </c>
      <c r="BF2" s="6">
        <f t="shared" ref="BF2:BF65" si="1">+BE2-H2</f>
        <v>0</v>
      </c>
      <c r="BG2" s="7" t="s">
        <v>71</v>
      </c>
      <c r="BH2" t="e">
        <f>+VLOOKUP(AF2,Sheet4!A:A,1,FALSE)</f>
        <v>#N/A</v>
      </c>
      <c r="BL2" s="6">
        <v>0</v>
      </c>
      <c r="BM2" s="59">
        <f t="shared" ref="BM2:BM65" si="2">+H2+-BL2</f>
        <v>0</v>
      </c>
      <c r="BN2" t="s">
        <v>72</v>
      </c>
      <c r="BO2" t="s">
        <v>73</v>
      </c>
    </row>
    <row r="3" spans="1:67" ht="13" customHeight="1" x14ac:dyDescent="0.3">
      <c r="A3" s="5">
        <v>46114</v>
      </c>
      <c r="B3" t="s">
        <v>74</v>
      </c>
      <c r="F3" s="8">
        <v>5</v>
      </c>
      <c r="G3">
        <v>2.5</v>
      </c>
      <c r="H3" s="6">
        <v>0</v>
      </c>
      <c r="I3" s="6"/>
      <c r="J3" s="6"/>
      <c r="K3" s="6"/>
      <c r="Q3" t="s">
        <v>75</v>
      </c>
      <c r="U3">
        <v>2601050</v>
      </c>
      <c r="V3" t="s">
        <v>65</v>
      </c>
      <c r="W3" t="s">
        <v>66</v>
      </c>
      <c r="X3" t="s">
        <v>67</v>
      </c>
      <c r="Y3" t="s">
        <v>68</v>
      </c>
      <c r="AF3" t="s">
        <v>65</v>
      </c>
      <c r="AG3" t="s">
        <v>69</v>
      </c>
      <c r="AH3" t="s">
        <v>70</v>
      </c>
      <c r="AI3">
        <v>865421928</v>
      </c>
      <c r="AM3">
        <v>260001</v>
      </c>
      <c r="BA3" s="6">
        <v>-5</v>
      </c>
      <c r="BE3">
        <f t="shared" si="0"/>
        <v>0</v>
      </c>
      <c r="BF3" s="6">
        <f t="shared" si="1"/>
        <v>0</v>
      </c>
      <c r="BG3" s="7" t="s">
        <v>71</v>
      </c>
      <c r="BH3" t="e">
        <f>+VLOOKUP(AF3,Sheet4!A:A,1,FALSE)</f>
        <v>#N/A</v>
      </c>
      <c r="BL3" s="6">
        <v>0</v>
      </c>
      <c r="BM3" s="59">
        <f t="shared" si="2"/>
        <v>0</v>
      </c>
      <c r="BN3" t="s">
        <v>72</v>
      </c>
    </row>
    <row r="4" spans="1:67" ht="13" customHeight="1" x14ac:dyDescent="0.3">
      <c r="A4" s="5">
        <v>46114</v>
      </c>
      <c r="B4" t="s">
        <v>76</v>
      </c>
      <c r="F4">
        <v>100</v>
      </c>
      <c r="G4">
        <v>100</v>
      </c>
      <c r="H4" s="6">
        <v>0</v>
      </c>
      <c r="I4" s="6"/>
      <c r="J4" s="6"/>
      <c r="K4" s="6"/>
      <c r="Q4" t="s">
        <v>77</v>
      </c>
      <c r="U4">
        <v>2601050</v>
      </c>
      <c r="V4" t="s">
        <v>65</v>
      </c>
      <c r="W4" t="s">
        <v>66</v>
      </c>
      <c r="X4" t="s">
        <v>67</v>
      </c>
      <c r="Y4" t="s">
        <v>68</v>
      </c>
      <c r="AF4" t="s">
        <v>65</v>
      </c>
      <c r="AG4" t="s">
        <v>69</v>
      </c>
      <c r="AH4" t="s">
        <v>70</v>
      </c>
      <c r="AI4">
        <v>865421928</v>
      </c>
      <c r="AM4">
        <v>260001</v>
      </c>
      <c r="BA4" s="6">
        <v>-100</v>
      </c>
      <c r="BE4">
        <f t="shared" si="0"/>
        <v>0</v>
      </c>
      <c r="BF4" s="6">
        <f t="shared" si="1"/>
        <v>0</v>
      </c>
      <c r="BG4" s="7" t="s">
        <v>71</v>
      </c>
      <c r="BH4" t="e">
        <f>+VLOOKUP(AF4,Sheet4!A:A,1,FALSE)</f>
        <v>#N/A</v>
      </c>
      <c r="BL4" s="6">
        <v>0</v>
      </c>
      <c r="BM4" s="59">
        <f t="shared" si="2"/>
        <v>0</v>
      </c>
      <c r="BN4" t="s">
        <v>72</v>
      </c>
    </row>
    <row r="5" spans="1:67" ht="13" customHeight="1" x14ac:dyDescent="0.3">
      <c r="A5" s="5">
        <v>46114</v>
      </c>
      <c r="B5" t="s">
        <v>78</v>
      </c>
      <c r="F5" s="8">
        <v>4</v>
      </c>
      <c r="G5">
        <v>2</v>
      </c>
      <c r="H5" s="6">
        <v>0</v>
      </c>
      <c r="I5" s="6"/>
      <c r="J5" s="6"/>
      <c r="K5" s="6"/>
      <c r="Q5" t="s">
        <v>79</v>
      </c>
      <c r="U5">
        <v>2601050</v>
      </c>
      <c r="V5" t="s">
        <v>65</v>
      </c>
      <c r="W5" t="s">
        <v>66</v>
      </c>
      <c r="X5" t="s">
        <v>67</v>
      </c>
      <c r="Y5" t="s">
        <v>68</v>
      </c>
      <c r="AF5" t="s">
        <v>65</v>
      </c>
      <c r="AG5" t="s">
        <v>69</v>
      </c>
      <c r="AH5" t="s">
        <v>70</v>
      </c>
      <c r="AI5">
        <v>865421928</v>
      </c>
      <c r="AM5">
        <v>260001</v>
      </c>
      <c r="BA5" s="6">
        <v>-4</v>
      </c>
      <c r="BE5">
        <f t="shared" si="0"/>
        <v>0</v>
      </c>
      <c r="BF5" s="6">
        <f t="shared" si="1"/>
        <v>0</v>
      </c>
      <c r="BG5" s="7" t="s">
        <v>71</v>
      </c>
      <c r="BH5" t="e">
        <f>+VLOOKUP(AF5,Sheet4!A:A,1,FALSE)</f>
        <v>#N/A</v>
      </c>
      <c r="BL5" s="6">
        <v>0</v>
      </c>
      <c r="BM5" s="59">
        <f t="shared" si="2"/>
        <v>0</v>
      </c>
      <c r="BN5" t="s">
        <v>72</v>
      </c>
    </row>
    <row r="6" spans="1:67" ht="13" customHeight="1" x14ac:dyDescent="0.3">
      <c r="A6" s="5">
        <v>46114</v>
      </c>
      <c r="B6" t="s">
        <v>80</v>
      </c>
      <c r="F6">
        <v>50</v>
      </c>
      <c r="G6">
        <v>50</v>
      </c>
      <c r="H6" s="6">
        <v>0</v>
      </c>
      <c r="I6" s="6"/>
      <c r="J6" s="6">
        <f>H6/12.5</f>
        <v>0</v>
      </c>
      <c r="K6" s="6"/>
      <c r="Q6" t="s">
        <v>81</v>
      </c>
      <c r="U6">
        <v>2601050</v>
      </c>
      <c r="V6" t="s">
        <v>65</v>
      </c>
      <c r="W6" t="s">
        <v>66</v>
      </c>
      <c r="X6" t="s">
        <v>67</v>
      </c>
      <c r="Y6" t="s">
        <v>68</v>
      </c>
      <c r="AF6" t="s">
        <v>65</v>
      </c>
      <c r="AG6" t="s">
        <v>69</v>
      </c>
      <c r="AH6" t="s">
        <v>70</v>
      </c>
      <c r="AI6">
        <v>865421928</v>
      </c>
      <c r="AM6">
        <v>260001</v>
      </c>
      <c r="BA6" s="6">
        <v>-50</v>
      </c>
      <c r="BE6">
        <f t="shared" si="0"/>
        <v>0</v>
      </c>
      <c r="BF6" s="6">
        <f t="shared" si="1"/>
        <v>0</v>
      </c>
      <c r="BG6" s="7" t="s">
        <v>71</v>
      </c>
      <c r="BH6" t="e">
        <f>+VLOOKUP(AF6,Sheet4!A:A,1,FALSE)</f>
        <v>#N/A</v>
      </c>
      <c r="BL6" s="6">
        <v>0</v>
      </c>
      <c r="BM6" s="59">
        <f t="shared" si="2"/>
        <v>0</v>
      </c>
      <c r="BN6" t="s">
        <v>72</v>
      </c>
    </row>
    <row r="7" spans="1:67" ht="13" customHeight="1" x14ac:dyDescent="0.3">
      <c r="A7" s="5">
        <v>46114</v>
      </c>
      <c r="B7" t="s">
        <v>82</v>
      </c>
      <c r="F7" s="8">
        <v>3</v>
      </c>
      <c r="G7">
        <v>1.5</v>
      </c>
      <c r="H7" s="6">
        <v>0</v>
      </c>
      <c r="I7" s="6"/>
      <c r="J7" s="6"/>
      <c r="K7" s="6"/>
      <c r="Q7" t="s">
        <v>83</v>
      </c>
      <c r="U7">
        <v>2601050</v>
      </c>
      <c r="V7" t="s">
        <v>65</v>
      </c>
      <c r="W7" t="s">
        <v>66</v>
      </c>
      <c r="X7" t="s">
        <v>67</v>
      </c>
      <c r="Y7" t="s">
        <v>68</v>
      </c>
      <c r="AF7" t="s">
        <v>65</v>
      </c>
      <c r="AG7" t="s">
        <v>69</v>
      </c>
      <c r="AH7" t="s">
        <v>70</v>
      </c>
      <c r="AI7">
        <v>865421928</v>
      </c>
      <c r="AM7">
        <v>260001</v>
      </c>
      <c r="BA7" s="6">
        <v>-3</v>
      </c>
      <c r="BE7">
        <f t="shared" si="0"/>
        <v>0</v>
      </c>
      <c r="BF7" s="6">
        <f t="shared" si="1"/>
        <v>0</v>
      </c>
      <c r="BG7" s="7" t="s">
        <v>71</v>
      </c>
      <c r="BH7" t="e">
        <f>+VLOOKUP(AF7,Sheet4!A:A,1,FALSE)</f>
        <v>#N/A</v>
      </c>
      <c r="BL7" s="6">
        <v>0</v>
      </c>
      <c r="BM7" s="59">
        <f t="shared" si="2"/>
        <v>0</v>
      </c>
      <c r="BN7" t="s">
        <v>72</v>
      </c>
    </row>
    <row r="8" spans="1:67" ht="13" customHeight="1" x14ac:dyDescent="0.3">
      <c r="A8" s="5">
        <v>46114</v>
      </c>
      <c r="B8" t="s">
        <v>84</v>
      </c>
      <c r="F8">
        <v>50</v>
      </c>
      <c r="G8">
        <v>50</v>
      </c>
      <c r="H8" s="6">
        <v>0</v>
      </c>
      <c r="I8" s="6">
        <f>H8-G8</f>
        <v>-50</v>
      </c>
      <c r="J8" s="6"/>
      <c r="K8" s="6">
        <f>H8/50</f>
        <v>0</v>
      </c>
      <c r="Q8" t="s">
        <v>85</v>
      </c>
      <c r="U8">
        <v>2601050</v>
      </c>
      <c r="V8" t="s">
        <v>65</v>
      </c>
      <c r="W8" t="s">
        <v>66</v>
      </c>
      <c r="X8" t="s">
        <v>67</v>
      </c>
      <c r="Y8" t="s">
        <v>68</v>
      </c>
      <c r="AF8" t="s">
        <v>65</v>
      </c>
      <c r="AG8" t="s">
        <v>69</v>
      </c>
      <c r="AH8" t="s">
        <v>70</v>
      </c>
      <c r="AI8">
        <v>865421928</v>
      </c>
      <c r="AM8">
        <v>260001</v>
      </c>
      <c r="BA8" s="6">
        <v>-50</v>
      </c>
      <c r="BE8">
        <f t="shared" si="0"/>
        <v>0</v>
      </c>
      <c r="BF8" s="6">
        <f t="shared" si="1"/>
        <v>0</v>
      </c>
      <c r="BG8" s="7" t="s">
        <v>71</v>
      </c>
      <c r="BH8" t="e">
        <f>+VLOOKUP(AF8,Sheet4!A:A,1,FALSE)</f>
        <v>#N/A</v>
      </c>
      <c r="BL8" s="6">
        <v>0</v>
      </c>
      <c r="BM8" s="59">
        <f t="shared" si="2"/>
        <v>0</v>
      </c>
      <c r="BN8" t="s">
        <v>72</v>
      </c>
    </row>
    <row r="9" spans="1:67" ht="13" customHeight="1" x14ac:dyDescent="0.3">
      <c r="A9" s="5">
        <v>46114</v>
      </c>
      <c r="B9" t="s">
        <v>63</v>
      </c>
      <c r="F9">
        <v>1425</v>
      </c>
      <c r="G9">
        <v>1425</v>
      </c>
      <c r="H9" s="6">
        <v>315</v>
      </c>
      <c r="I9" s="6">
        <f t="shared" ref="I8:I15" si="3">H9-G9</f>
        <v>-1110</v>
      </c>
      <c r="J9" s="6"/>
      <c r="K9" s="6"/>
      <c r="Q9" t="s">
        <v>64</v>
      </c>
      <c r="U9">
        <v>2601051</v>
      </c>
      <c r="V9" t="s">
        <v>86</v>
      </c>
      <c r="W9" t="s">
        <v>66</v>
      </c>
      <c r="X9" t="s">
        <v>87</v>
      </c>
      <c r="Y9" t="s">
        <v>88</v>
      </c>
      <c r="AF9" t="s">
        <v>86</v>
      </c>
      <c r="AG9" t="s">
        <v>89</v>
      </c>
      <c r="AH9" t="s">
        <v>90</v>
      </c>
      <c r="AI9" t="s">
        <v>91</v>
      </c>
      <c r="AM9">
        <v>260001</v>
      </c>
      <c r="BA9" s="6">
        <v>-1110</v>
      </c>
      <c r="BE9">
        <f t="shared" si="0"/>
        <v>0</v>
      </c>
      <c r="BF9" s="6">
        <f t="shared" si="1"/>
        <v>-315</v>
      </c>
      <c r="BG9" s="7" t="s">
        <v>71</v>
      </c>
      <c r="BH9" t="e">
        <f>+VLOOKUP(AF9,Sheet4!A:A,1,FALSE)</f>
        <v>#N/A</v>
      </c>
      <c r="BL9" s="6">
        <v>315</v>
      </c>
      <c r="BM9" s="59">
        <f t="shared" si="2"/>
        <v>0</v>
      </c>
      <c r="BN9" t="s">
        <v>92</v>
      </c>
      <c r="BO9" t="s">
        <v>73</v>
      </c>
    </row>
    <row r="10" spans="1:67" ht="13" customHeight="1" x14ac:dyDescent="0.3">
      <c r="A10" s="5">
        <v>46114</v>
      </c>
      <c r="B10" t="s">
        <v>74</v>
      </c>
      <c r="F10" s="8">
        <v>95</v>
      </c>
      <c r="G10">
        <v>47.5</v>
      </c>
      <c r="H10" s="6">
        <v>21</v>
      </c>
      <c r="I10" s="6">
        <f t="shared" si="3"/>
        <v>-26.5</v>
      </c>
      <c r="J10" s="6"/>
      <c r="K10" s="6"/>
      <c r="Q10" t="s">
        <v>75</v>
      </c>
      <c r="U10">
        <v>2601051</v>
      </c>
      <c r="V10" t="s">
        <v>86</v>
      </c>
      <c r="W10" t="s">
        <v>66</v>
      </c>
      <c r="X10" t="s">
        <v>87</v>
      </c>
      <c r="Y10" t="s">
        <v>88</v>
      </c>
      <c r="AF10" t="s">
        <v>86</v>
      </c>
      <c r="AG10" t="s">
        <v>89</v>
      </c>
      <c r="AH10" t="s">
        <v>90</v>
      </c>
      <c r="AI10" t="s">
        <v>91</v>
      </c>
      <c r="AM10">
        <v>260001</v>
      </c>
      <c r="BA10" s="6">
        <v>-74</v>
      </c>
      <c r="BE10">
        <f t="shared" si="0"/>
        <v>0</v>
      </c>
      <c r="BF10" s="6">
        <f t="shared" si="1"/>
        <v>-21</v>
      </c>
      <c r="BG10" s="7" t="s">
        <v>71</v>
      </c>
      <c r="BH10" t="e">
        <f>+VLOOKUP(AF10,Sheet4!A:A,1,FALSE)</f>
        <v>#N/A</v>
      </c>
      <c r="BL10" s="6">
        <v>21</v>
      </c>
      <c r="BM10" s="59">
        <f t="shared" si="2"/>
        <v>0</v>
      </c>
      <c r="BN10" t="s">
        <v>92</v>
      </c>
    </row>
    <row r="11" spans="1:67" ht="13" customHeight="1" x14ac:dyDescent="0.3">
      <c r="A11" s="5">
        <v>46114</v>
      </c>
      <c r="B11" t="s">
        <v>76</v>
      </c>
      <c r="F11">
        <v>1900</v>
      </c>
      <c r="G11">
        <v>1900</v>
      </c>
      <c r="H11" s="6">
        <v>420</v>
      </c>
      <c r="I11" s="6">
        <f t="shared" si="3"/>
        <v>-1480</v>
      </c>
      <c r="J11" s="6"/>
      <c r="K11" s="6"/>
      <c r="Q11" t="s">
        <v>77</v>
      </c>
      <c r="U11">
        <v>2601051</v>
      </c>
      <c r="V11" t="s">
        <v>86</v>
      </c>
      <c r="W11" t="s">
        <v>66</v>
      </c>
      <c r="X11" t="s">
        <v>87</v>
      </c>
      <c r="Y11" t="s">
        <v>88</v>
      </c>
      <c r="AF11" t="s">
        <v>86</v>
      </c>
      <c r="AG11" t="s">
        <v>89</v>
      </c>
      <c r="AH11" t="s">
        <v>90</v>
      </c>
      <c r="AI11" t="s">
        <v>91</v>
      </c>
      <c r="AM11">
        <v>260001</v>
      </c>
      <c r="BA11" s="6">
        <v>-1480</v>
      </c>
      <c r="BE11">
        <f t="shared" si="0"/>
        <v>0</v>
      </c>
      <c r="BF11" s="6">
        <f t="shared" si="1"/>
        <v>-420</v>
      </c>
      <c r="BG11" s="7" t="s">
        <v>71</v>
      </c>
      <c r="BH11" t="e">
        <f>+VLOOKUP(AF11,Sheet4!A:A,1,FALSE)</f>
        <v>#N/A</v>
      </c>
      <c r="BL11" s="6">
        <v>420</v>
      </c>
      <c r="BM11" s="59">
        <f t="shared" si="2"/>
        <v>0</v>
      </c>
      <c r="BN11" t="s">
        <v>92</v>
      </c>
    </row>
    <row r="12" spans="1:67" ht="13" customHeight="1" x14ac:dyDescent="0.3">
      <c r="A12" s="5">
        <v>46114</v>
      </c>
      <c r="B12" t="s">
        <v>78</v>
      </c>
      <c r="F12" s="8">
        <v>76</v>
      </c>
      <c r="G12">
        <v>38</v>
      </c>
      <c r="H12" s="6">
        <v>18</v>
      </c>
      <c r="I12" s="6">
        <f t="shared" si="3"/>
        <v>-20</v>
      </c>
      <c r="J12" s="6"/>
      <c r="K12" s="6"/>
      <c r="Q12" t="s">
        <v>79</v>
      </c>
      <c r="U12">
        <v>2601051</v>
      </c>
      <c r="V12" t="s">
        <v>86</v>
      </c>
      <c r="W12" t="s">
        <v>66</v>
      </c>
      <c r="X12" t="s">
        <v>87</v>
      </c>
      <c r="Y12" t="s">
        <v>88</v>
      </c>
      <c r="AF12" t="s">
        <v>86</v>
      </c>
      <c r="AG12" t="s">
        <v>89</v>
      </c>
      <c r="AH12" t="s">
        <v>90</v>
      </c>
      <c r="AI12" t="s">
        <v>91</v>
      </c>
      <c r="AM12">
        <v>260001</v>
      </c>
      <c r="BA12" s="6">
        <v>-58</v>
      </c>
      <c r="BE12">
        <f t="shared" si="0"/>
        <v>0</v>
      </c>
      <c r="BF12" s="6">
        <f t="shared" si="1"/>
        <v>-18</v>
      </c>
      <c r="BG12" s="7" t="s">
        <v>71</v>
      </c>
      <c r="BH12" t="e">
        <f>+VLOOKUP(AF12,Sheet4!A:A,1,FALSE)</f>
        <v>#N/A</v>
      </c>
      <c r="BL12" s="6">
        <v>18</v>
      </c>
      <c r="BM12" s="59">
        <f t="shared" si="2"/>
        <v>0</v>
      </c>
      <c r="BN12" t="s">
        <v>92</v>
      </c>
    </row>
    <row r="13" spans="1:67" ht="13" customHeight="1" x14ac:dyDescent="0.3">
      <c r="A13" s="5">
        <v>46114</v>
      </c>
      <c r="B13" t="s">
        <v>80</v>
      </c>
      <c r="F13">
        <v>950</v>
      </c>
      <c r="G13">
        <v>950</v>
      </c>
      <c r="H13" s="6">
        <v>225</v>
      </c>
      <c r="I13" s="6">
        <f t="shared" si="3"/>
        <v>-725</v>
      </c>
      <c r="J13" s="6">
        <f>H13/12.5</f>
        <v>18</v>
      </c>
      <c r="K13" s="6"/>
      <c r="Q13" t="s">
        <v>81</v>
      </c>
      <c r="U13">
        <v>2601051</v>
      </c>
      <c r="V13" t="s">
        <v>86</v>
      </c>
      <c r="W13" t="s">
        <v>66</v>
      </c>
      <c r="X13" t="s">
        <v>87</v>
      </c>
      <c r="Y13" t="s">
        <v>88</v>
      </c>
      <c r="AF13" t="s">
        <v>86</v>
      </c>
      <c r="AG13" t="s">
        <v>89</v>
      </c>
      <c r="AH13" t="s">
        <v>90</v>
      </c>
      <c r="AI13" t="s">
        <v>91</v>
      </c>
      <c r="AM13">
        <v>260001</v>
      </c>
      <c r="BA13" s="6">
        <v>-725</v>
      </c>
      <c r="BE13">
        <f t="shared" si="0"/>
        <v>0</v>
      </c>
      <c r="BF13" s="6">
        <f t="shared" si="1"/>
        <v>-225</v>
      </c>
      <c r="BG13" s="7" t="s">
        <v>71</v>
      </c>
      <c r="BH13" t="e">
        <f>+VLOOKUP(AF13,Sheet4!A:A,1,FALSE)</f>
        <v>#N/A</v>
      </c>
      <c r="BL13" s="6">
        <v>225</v>
      </c>
      <c r="BM13" s="59">
        <f t="shared" si="2"/>
        <v>0</v>
      </c>
      <c r="BN13" t="s">
        <v>92</v>
      </c>
    </row>
    <row r="14" spans="1:67" ht="13" customHeight="1" x14ac:dyDescent="0.3">
      <c r="A14" s="5">
        <v>46114</v>
      </c>
      <c r="B14" t="s">
        <v>82</v>
      </c>
      <c r="F14" s="8">
        <v>57</v>
      </c>
      <c r="G14">
        <v>28.5</v>
      </c>
      <c r="H14" s="6">
        <v>9</v>
      </c>
      <c r="I14" s="6">
        <f t="shared" si="3"/>
        <v>-19.5</v>
      </c>
      <c r="J14" s="6"/>
      <c r="K14" s="6"/>
      <c r="Q14" t="s">
        <v>83</v>
      </c>
      <c r="U14">
        <v>2601051</v>
      </c>
      <c r="V14" t="s">
        <v>86</v>
      </c>
      <c r="W14" t="s">
        <v>66</v>
      </c>
      <c r="X14" t="s">
        <v>87</v>
      </c>
      <c r="Y14" t="s">
        <v>88</v>
      </c>
      <c r="AF14" t="s">
        <v>86</v>
      </c>
      <c r="AG14" t="s">
        <v>89</v>
      </c>
      <c r="AH14" t="s">
        <v>90</v>
      </c>
      <c r="AI14" t="s">
        <v>91</v>
      </c>
      <c r="AM14">
        <v>260001</v>
      </c>
      <c r="BA14" s="6">
        <v>-48</v>
      </c>
      <c r="BE14">
        <f t="shared" si="0"/>
        <v>0</v>
      </c>
      <c r="BF14" s="6">
        <f t="shared" si="1"/>
        <v>-9</v>
      </c>
      <c r="BG14" s="7" t="s">
        <v>71</v>
      </c>
      <c r="BH14" t="e">
        <f>+VLOOKUP(AF14,Sheet4!A:A,1,FALSE)</f>
        <v>#N/A</v>
      </c>
      <c r="BL14" s="6">
        <v>9</v>
      </c>
      <c r="BM14" s="59">
        <f t="shared" si="2"/>
        <v>0</v>
      </c>
      <c r="BN14" t="s">
        <v>92</v>
      </c>
    </row>
    <row r="15" spans="1:67" ht="13" customHeight="1" x14ac:dyDescent="0.3">
      <c r="A15" s="5">
        <v>46114</v>
      </c>
      <c r="B15" t="s">
        <v>84</v>
      </c>
      <c r="F15">
        <v>950</v>
      </c>
      <c r="G15">
        <v>950</v>
      </c>
      <c r="H15" s="6">
        <v>150</v>
      </c>
      <c r="I15" s="6">
        <f t="shared" si="3"/>
        <v>-800</v>
      </c>
      <c r="J15" s="6"/>
      <c r="K15" s="6">
        <f>H15/50</f>
        <v>3</v>
      </c>
      <c r="Q15" t="s">
        <v>85</v>
      </c>
      <c r="U15">
        <v>2601051</v>
      </c>
      <c r="V15" t="s">
        <v>86</v>
      </c>
      <c r="W15" t="s">
        <v>66</v>
      </c>
      <c r="X15" t="s">
        <v>87</v>
      </c>
      <c r="Y15" t="s">
        <v>88</v>
      </c>
      <c r="AF15" t="s">
        <v>86</v>
      </c>
      <c r="AG15" t="s">
        <v>89</v>
      </c>
      <c r="AH15" t="s">
        <v>90</v>
      </c>
      <c r="AI15" t="s">
        <v>91</v>
      </c>
      <c r="AM15">
        <v>260001</v>
      </c>
      <c r="BA15" s="6">
        <v>-800</v>
      </c>
      <c r="BE15">
        <f t="shared" si="0"/>
        <v>0</v>
      </c>
      <c r="BF15" s="6">
        <f t="shared" si="1"/>
        <v>-150</v>
      </c>
      <c r="BG15" s="7" t="s">
        <v>71</v>
      </c>
      <c r="BH15" t="e">
        <f>+VLOOKUP(AF15,Sheet4!A:A,1,FALSE)</f>
        <v>#N/A</v>
      </c>
      <c r="BL15" s="6">
        <v>150</v>
      </c>
      <c r="BM15" s="59">
        <f t="shared" si="2"/>
        <v>0</v>
      </c>
      <c r="BN15" t="s">
        <v>92</v>
      </c>
    </row>
    <row r="16" spans="1:67" ht="13" customHeight="1" x14ac:dyDescent="0.3">
      <c r="A16" s="5">
        <v>46114</v>
      </c>
      <c r="B16" t="s">
        <v>63</v>
      </c>
      <c r="F16">
        <v>315</v>
      </c>
      <c r="G16">
        <v>315</v>
      </c>
      <c r="H16">
        <v>255</v>
      </c>
      <c r="I16" s="6">
        <v>-60</v>
      </c>
      <c r="Q16" t="s">
        <v>64</v>
      </c>
      <c r="U16">
        <v>2601052</v>
      </c>
      <c r="V16" t="s">
        <v>93</v>
      </c>
      <c r="W16" t="s">
        <v>94</v>
      </c>
      <c r="X16" t="s">
        <v>95</v>
      </c>
      <c r="Y16" t="s">
        <v>96</v>
      </c>
      <c r="AF16" t="s">
        <v>93</v>
      </c>
      <c r="AG16" t="s">
        <v>97</v>
      </c>
      <c r="AH16" t="s">
        <v>98</v>
      </c>
      <c r="AI16">
        <v>847870520</v>
      </c>
      <c r="AM16">
        <v>260001</v>
      </c>
      <c r="BC16" s="9">
        <v>315</v>
      </c>
      <c r="BE16">
        <f t="shared" si="0"/>
        <v>315</v>
      </c>
      <c r="BF16" s="6">
        <f t="shared" si="1"/>
        <v>60</v>
      </c>
      <c r="BG16" s="10" t="s">
        <v>99</v>
      </c>
      <c r="BH16" t="e">
        <f>+VLOOKUP(AF16,Sheet4!A:A,1,FALSE)</f>
        <v>#N/A</v>
      </c>
      <c r="BL16">
        <v>315</v>
      </c>
      <c r="BM16" s="59">
        <f t="shared" si="2"/>
        <v>-60</v>
      </c>
      <c r="BN16" t="s">
        <v>100</v>
      </c>
      <c r="BO16" t="s">
        <v>101</v>
      </c>
    </row>
    <row r="17" spans="1:67" ht="13" customHeight="1" x14ac:dyDescent="0.3">
      <c r="A17" s="5">
        <v>46114</v>
      </c>
      <c r="B17" t="s">
        <v>63</v>
      </c>
      <c r="F17">
        <v>375</v>
      </c>
      <c r="G17">
        <v>375</v>
      </c>
      <c r="H17">
        <v>300</v>
      </c>
      <c r="I17" s="6">
        <v>-75</v>
      </c>
      <c r="Q17" t="s">
        <v>64</v>
      </c>
      <c r="U17">
        <v>2601052</v>
      </c>
      <c r="V17" t="s">
        <v>93</v>
      </c>
      <c r="W17" t="s">
        <v>94</v>
      </c>
      <c r="X17" t="s">
        <v>95</v>
      </c>
      <c r="Y17" t="s">
        <v>102</v>
      </c>
      <c r="AF17" t="s">
        <v>93</v>
      </c>
      <c r="AG17" t="s">
        <v>97</v>
      </c>
      <c r="AH17" t="s">
        <v>98</v>
      </c>
      <c r="AI17">
        <v>847870520</v>
      </c>
      <c r="AM17">
        <v>260001</v>
      </c>
      <c r="BC17" s="9">
        <v>375</v>
      </c>
      <c r="BE17">
        <f t="shared" si="0"/>
        <v>375</v>
      </c>
      <c r="BF17" s="6">
        <f t="shared" si="1"/>
        <v>75</v>
      </c>
      <c r="BG17" s="10" t="s">
        <v>99</v>
      </c>
      <c r="BH17" t="e">
        <f>+VLOOKUP(AF17,Sheet4!A:A,1,FALSE)</f>
        <v>#N/A</v>
      </c>
      <c r="BL17">
        <v>375</v>
      </c>
      <c r="BM17" s="59">
        <f t="shared" si="2"/>
        <v>-75</v>
      </c>
      <c r="BN17" t="s">
        <v>100</v>
      </c>
      <c r="BO17" t="s">
        <v>101</v>
      </c>
    </row>
    <row r="18" spans="1:67" ht="13" customHeight="1" x14ac:dyDescent="0.3">
      <c r="A18" s="5">
        <v>46114</v>
      </c>
      <c r="B18" t="s">
        <v>63</v>
      </c>
      <c r="F18">
        <v>135</v>
      </c>
      <c r="G18">
        <v>135</v>
      </c>
      <c r="H18">
        <v>105</v>
      </c>
      <c r="I18" s="6">
        <v>-30</v>
      </c>
      <c r="Q18" t="s">
        <v>64</v>
      </c>
      <c r="U18">
        <v>2601052</v>
      </c>
      <c r="V18" t="s">
        <v>93</v>
      </c>
      <c r="W18" t="s">
        <v>94</v>
      </c>
      <c r="X18" t="s">
        <v>95</v>
      </c>
      <c r="Y18" t="s">
        <v>103</v>
      </c>
      <c r="AF18" t="s">
        <v>93</v>
      </c>
      <c r="AG18" t="s">
        <v>97</v>
      </c>
      <c r="AH18" t="s">
        <v>98</v>
      </c>
      <c r="AI18">
        <v>847870520</v>
      </c>
      <c r="AM18">
        <v>260001</v>
      </c>
      <c r="BD18" s="9">
        <v>135</v>
      </c>
      <c r="BE18">
        <f t="shared" si="0"/>
        <v>0</v>
      </c>
      <c r="BF18" s="6">
        <f t="shared" si="1"/>
        <v>-105</v>
      </c>
      <c r="BG18" s="11" t="s">
        <v>71</v>
      </c>
      <c r="BH18" t="e">
        <f>+VLOOKUP(AF18,Sheet4!A:A,1,FALSE)</f>
        <v>#N/A</v>
      </c>
      <c r="BL18">
        <v>135</v>
      </c>
      <c r="BM18" s="59">
        <f t="shared" si="2"/>
        <v>-30</v>
      </c>
      <c r="BN18" t="s">
        <v>100</v>
      </c>
      <c r="BO18" t="s">
        <v>101</v>
      </c>
    </row>
    <row r="19" spans="1:67" ht="13" customHeight="1" x14ac:dyDescent="0.3">
      <c r="A19" s="5">
        <v>46114</v>
      </c>
      <c r="B19" t="s">
        <v>63</v>
      </c>
      <c r="F19">
        <v>870</v>
      </c>
      <c r="G19">
        <v>870</v>
      </c>
      <c r="H19">
        <v>705</v>
      </c>
      <c r="I19" s="6">
        <v>-165</v>
      </c>
      <c r="Q19" t="s">
        <v>64</v>
      </c>
      <c r="U19">
        <v>2601052</v>
      </c>
      <c r="V19" t="s">
        <v>93</v>
      </c>
      <c r="W19" t="s">
        <v>94</v>
      </c>
      <c r="X19" t="s">
        <v>95</v>
      </c>
      <c r="Y19" t="s">
        <v>104</v>
      </c>
      <c r="AF19" t="s">
        <v>93</v>
      </c>
      <c r="AG19" t="s">
        <v>97</v>
      </c>
      <c r="AH19" t="s">
        <v>98</v>
      </c>
      <c r="AI19">
        <v>847870520</v>
      </c>
      <c r="AM19">
        <v>260001</v>
      </c>
      <c r="BD19" s="9">
        <v>870</v>
      </c>
      <c r="BE19">
        <f t="shared" si="0"/>
        <v>0</v>
      </c>
      <c r="BF19" s="6">
        <f t="shared" si="1"/>
        <v>-705</v>
      </c>
      <c r="BG19" s="11" t="s">
        <v>71</v>
      </c>
      <c r="BH19" t="e">
        <f>+VLOOKUP(AF19,Sheet4!A:A,1,FALSE)</f>
        <v>#N/A</v>
      </c>
      <c r="BL19">
        <v>870</v>
      </c>
      <c r="BM19" s="59">
        <f t="shared" si="2"/>
        <v>-165</v>
      </c>
      <c r="BN19" t="s">
        <v>100</v>
      </c>
      <c r="BO19" t="s">
        <v>101</v>
      </c>
    </row>
    <row r="20" spans="1:67" ht="13" customHeight="1" x14ac:dyDescent="0.3">
      <c r="A20" s="5">
        <v>46114</v>
      </c>
      <c r="B20" t="s">
        <v>63</v>
      </c>
      <c r="F20">
        <v>7545</v>
      </c>
      <c r="G20">
        <v>7545</v>
      </c>
      <c r="H20">
        <v>6075</v>
      </c>
      <c r="I20" s="6">
        <v>-1470</v>
      </c>
      <c r="Q20" t="s">
        <v>64</v>
      </c>
      <c r="U20">
        <v>2601052</v>
      </c>
      <c r="V20" t="s">
        <v>93</v>
      </c>
      <c r="W20" t="s">
        <v>94</v>
      </c>
      <c r="X20" t="s">
        <v>95</v>
      </c>
      <c r="Y20" t="s">
        <v>105</v>
      </c>
      <c r="AF20" t="s">
        <v>93</v>
      </c>
      <c r="AG20" t="s">
        <v>97</v>
      </c>
      <c r="AH20" t="s">
        <v>98</v>
      </c>
      <c r="AI20">
        <v>847870520</v>
      </c>
      <c r="AM20">
        <v>260001</v>
      </c>
      <c r="BD20" s="9">
        <v>7545</v>
      </c>
      <c r="BE20">
        <f t="shared" si="0"/>
        <v>0</v>
      </c>
      <c r="BF20" s="6">
        <f t="shared" si="1"/>
        <v>-6075</v>
      </c>
      <c r="BG20" s="11" t="s">
        <v>71</v>
      </c>
      <c r="BH20" t="e">
        <f>+VLOOKUP(AF20,Sheet4!A:A,1,FALSE)</f>
        <v>#N/A</v>
      </c>
      <c r="BL20">
        <v>7545</v>
      </c>
      <c r="BM20" s="59">
        <f t="shared" si="2"/>
        <v>-1470</v>
      </c>
      <c r="BN20" t="s">
        <v>100</v>
      </c>
      <c r="BO20" t="s">
        <v>101</v>
      </c>
    </row>
    <row r="21" spans="1:67" ht="13" customHeight="1" x14ac:dyDescent="0.3">
      <c r="A21" s="5">
        <v>46114</v>
      </c>
      <c r="B21" t="s">
        <v>63</v>
      </c>
      <c r="F21">
        <v>15</v>
      </c>
      <c r="G21">
        <v>15</v>
      </c>
      <c r="H21">
        <v>15</v>
      </c>
      <c r="I21" s="6">
        <v>0</v>
      </c>
      <c r="Q21" t="s">
        <v>64</v>
      </c>
      <c r="U21">
        <v>2601052</v>
      </c>
      <c r="V21" t="s">
        <v>93</v>
      </c>
      <c r="W21" t="s">
        <v>94</v>
      </c>
      <c r="X21" t="s">
        <v>95</v>
      </c>
      <c r="Y21" t="s">
        <v>106</v>
      </c>
      <c r="AF21" t="s">
        <v>93</v>
      </c>
      <c r="AG21" t="s">
        <v>97</v>
      </c>
      <c r="AH21" t="s">
        <v>98</v>
      </c>
      <c r="AI21">
        <v>847870520</v>
      </c>
      <c r="AM21">
        <v>260001</v>
      </c>
      <c r="BC21" s="9">
        <v>15</v>
      </c>
      <c r="BE21">
        <f t="shared" si="0"/>
        <v>15</v>
      </c>
      <c r="BF21" s="6">
        <f t="shared" si="1"/>
        <v>0</v>
      </c>
      <c r="BG21" s="10" t="s">
        <v>99</v>
      </c>
      <c r="BH21" t="e">
        <f>+VLOOKUP(AF21,Sheet4!A:A,1,FALSE)</f>
        <v>#N/A</v>
      </c>
      <c r="BL21">
        <v>15</v>
      </c>
      <c r="BM21" s="59">
        <f t="shared" si="2"/>
        <v>0</v>
      </c>
      <c r="BN21" t="s">
        <v>100</v>
      </c>
      <c r="BO21" t="s">
        <v>101</v>
      </c>
    </row>
    <row r="22" spans="1:67" ht="13" customHeight="1" x14ac:dyDescent="0.3">
      <c r="A22" s="5">
        <v>46114</v>
      </c>
      <c r="B22" t="s">
        <v>63</v>
      </c>
      <c r="F22">
        <v>1290</v>
      </c>
      <c r="G22">
        <v>1290</v>
      </c>
      <c r="H22">
        <v>1035</v>
      </c>
      <c r="I22" s="6">
        <v>-255</v>
      </c>
      <c r="Q22" t="s">
        <v>64</v>
      </c>
      <c r="U22">
        <v>2601052</v>
      </c>
      <c r="V22" t="s">
        <v>93</v>
      </c>
      <c r="W22" t="s">
        <v>94</v>
      </c>
      <c r="X22" t="s">
        <v>95</v>
      </c>
      <c r="Y22" t="s">
        <v>107</v>
      </c>
      <c r="AF22" t="s">
        <v>93</v>
      </c>
      <c r="AG22" t="s">
        <v>97</v>
      </c>
      <c r="AH22" t="s">
        <v>98</v>
      </c>
      <c r="AI22">
        <v>847870520</v>
      </c>
      <c r="AM22">
        <v>260001</v>
      </c>
      <c r="BD22" s="9">
        <v>1290</v>
      </c>
      <c r="BE22">
        <f t="shared" si="0"/>
        <v>0</v>
      </c>
      <c r="BF22" s="6">
        <f t="shared" si="1"/>
        <v>-1035</v>
      </c>
      <c r="BG22" s="11" t="s">
        <v>71</v>
      </c>
      <c r="BH22" t="e">
        <f>+VLOOKUP(AF22,Sheet4!A:A,1,FALSE)</f>
        <v>#N/A</v>
      </c>
      <c r="BL22">
        <v>1290</v>
      </c>
      <c r="BM22" s="59">
        <f t="shared" si="2"/>
        <v>-255</v>
      </c>
      <c r="BN22" t="s">
        <v>100</v>
      </c>
      <c r="BO22" t="s">
        <v>101</v>
      </c>
    </row>
    <row r="23" spans="1:67" ht="13" customHeight="1" x14ac:dyDescent="0.3">
      <c r="A23" s="5">
        <v>46114</v>
      </c>
      <c r="B23" t="s">
        <v>63</v>
      </c>
      <c r="F23">
        <v>1050</v>
      </c>
      <c r="G23">
        <v>1050</v>
      </c>
      <c r="H23">
        <v>855</v>
      </c>
      <c r="I23" s="6">
        <v>-195</v>
      </c>
      <c r="Q23" t="s">
        <v>64</v>
      </c>
      <c r="U23">
        <v>2601052</v>
      </c>
      <c r="V23" t="s">
        <v>93</v>
      </c>
      <c r="W23" t="s">
        <v>94</v>
      </c>
      <c r="X23" t="s">
        <v>95</v>
      </c>
      <c r="Y23" t="s">
        <v>108</v>
      </c>
      <c r="AF23" t="s">
        <v>93</v>
      </c>
      <c r="AG23" t="s">
        <v>97</v>
      </c>
      <c r="AH23" t="s">
        <v>98</v>
      </c>
      <c r="AI23">
        <v>847870520</v>
      </c>
      <c r="AM23">
        <v>260001</v>
      </c>
      <c r="BD23" s="9">
        <v>1050</v>
      </c>
      <c r="BE23">
        <f t="shared" si="0"/>
        <v>0</v>
      </c>
      <c r="BF23" s="6">
        <f t="shared" si="1"/>
        <v>-855</v>
      </c>
      <c r="BG23" s="11" t="s">
        <v>71</v>
      </c>
      <c r="BH23" t="e">
        <f>+VLOOKUP(AF23,Sheet4!A:A,1,FALSE)</f>
        <v>#N/A</v>
      </c>
      <c r="BL23">
        <v>1050</v>
      </c>
      <c r="BM23" s="59">
        <f t="shared" si="2"/>
        <v>-195</v>
      </c>
      <c r="BN23" t="s">
        <v>100</v>
      </c>
      <c r="BO23" t="s">
        <v>101</v>
      </c>
    </row>
    <row r="24" spans="1:67" ht="13" customHeight="1" x14ac:dyDescent="0.3">
      <c r="A24" s="5">
        <v>46114</v>
      </c>
      <c r="B24" t="s">
        <v>74</v>
      </c>
      <c r="F24" s="8">
        <v>21</v>
      </c>
      <c r="G24">
        <v>10.5</v>
      </c>
      <c r="H24">
        <v>17</v>
      </c>
      <c r="I24" s="6">
        <v>-4</v>
      </c>
      <c r="Q24" t="s">
        <v>75</v>
      </c>
      <c r="U24">
        <v>2601052</v>
      </c>
      <c r="V24" t="s">
        <v>93</v>
      </c>
      <c r="W24" t="s">
        <v>94</v>
      </c>
      <c r="X24" t="s">
        <v>95</v>
      </c>
      <c r="Y24" t="s">
        <v>96</v>
      </c>
      <c r="AF24" t="s">
        <v>93</v>
      </c>
      <c r="AG24" t="s">
        <v>97</v>
      </c>
      <c r="AH24" t="s">
        <v>98</v>
      </c>
      <c r="AI24">
        <v>847870520</v>
      </c>
      <c r="AM24">
        <v>260001</v>
      </c>
      <c r="BE24">
        <f t="shared" si="0"/>
        <v>0</v>
      </c>
      <c r="BF24" s="6">
        <f t="shared" si="1"/>
        <v>-17</v>
      </c>
      <c r="BG24" s="7" t="s">
        <v>71</v>
      </c>
      <c r="BH24" t="e">
        <f>+VLOOKUP(AF24,Sheet4!A:A,1,FALSE)</f>
        <v>#N/A</v>
      </c>
      <c r="BL24">
        <v>10.5</v>
      </c>
      <c r="BM24" s="59">
        <f t="shared" si="2"/>
        <v>6.5</v>
      </c>
      <c r="BN24" t="s">
        <v>100</v>
      </c>
    </row>
    <row r="25" spans="1:67" ht="13" customHeight="1" x14ac:dyDescent="0.3">
      <c r="A25" s="5">
        <v>46114</v>
      </c>
      <c r="B25" t="s">
        <v>74</v>
      </c>
      <c r="F25" s="8">
        <v>25</v>
      </c>
      <c r="G25">
        <v>12.5</v>
      </c>
      <c r="H25">
        <v>20</v>
      </c>
      <c r="I25" s="6">
        <v>-5</v>
      </c>
      <c r="Q25" t="s">
        <v>75</v>
      </c>
      <c r="U25">
        <v>2601052</v>
      </c>
      <c r="V25" t="s">
        <v>93</v>
      </c>
      <c r="W25" t="s">
        <v>94</v>
      </c>
      <c r="X25" t="s">
        <v>95</v>
      </c>
      <c r="Y25" t="s">
        <v>102</v>
      </c>
      <c r="AF25" t="s">
        <v>93</v>
      </c>
      <c r="AG25" t="s">
        <v>97</v>
      </c>
      <c r="AH25" t="s">
        <v>98</v>
      </c>
      <c r="AI25">
        <v>847870520</v>
      </c>
      <c r="AM25">
        <v>260001</v>
      </c>
      <c r="BE25">
        <f t="shared" si="0"/>
        <v>0</v>
      </c>
      <c r="BF25" s="6">
        <f t="shared" si="1"/>
        <v>-20</v>
      </c>
      <c r="BG25" s="7" t="s">
        <v>71</v>
      </c>
      <c r="BH25" t="e">
        <f>+VLOOKUP(AF25,Sheet4!A:A,1,FALSE)</f>
        <v>#N/A</v>
      </c>
      <c r="BL25">
        <v>12.5</v>
      </c>
      <c r="BM25" s="59">
        <f t="shared" si="2"/>
        <v>7.5</v>
      </c>
      <c r="BN25" t="s">
        <v>100</v>
      </c>
    </row>
    <row r="26" spans="1:67" ht="13" customHeight="1" x14ac:dyDescent="0.3">
      <c r="A26" s="5">
        <v>46114</v>
      </c>
      <c r="B26" t="s">
        <v>74</v>
      </c>
      <c r="F26" s="8">
        <v>9</v>
      </c>
      <c r="G26">
        <v>4.5</v>
      </c>
      <c r="H26">
        <v>7</v>
      </c>
      <c r="I26" s="6">
        <v>-2</v>
      </c>
      <c r="Q26" t="s">
        <v>75</v>
      </c>
      <c r="U26">
        <v>2601052</v>
      </c>
      <c r="V26" t="s">
        <v>93</v>
      </c>
      <c r="W26" t="s">
        <v>94</v>
      </c>
      <c r="X26" t="s">
        <v>95</v>
      </c>
      <c r="Y26" t="s">
        <v>103</v>
      </c>
      <c r="AF26" t="s">
        <v>93</v>
      </c>
      <c r="AG26" t="s">
        <v>97</v>
      </c>
      <c r="AH26" t="s">
        <v>98</v>
      </c>
      <c r="AI26">
        <v>847870520</v>
      </c>
      <c r="AM26">
        <v>260001</v>
      </c>
      <c r="BE26">
        <f t="shared" si="0"/>
        <v>0</v>
      </c>
      <c r="BF26" s="6">
        <f t="shared" si="1"/>
        <v>-7</v>
      </c>
      <c r="BG26" s="7" t="s">
        <v>71</v>
      </c>
      <c r="BH26" t="e">
        <f>+VLOOKUP(AF26,Sheet4!A:A,1,FALSE)</f>
        <v>#N/A</v>
      </c>
      <c r="BL26">
        <v>4.5</v>
      </c>
      <c r="BM26" s="59">
        <f t="shared" si="2"/>
        <v>2.5</v>
      </c>
      <c r="BN26" t="s">
        <v>100</v>
      </c>
    </row>
    <row r="27" spans="1:67" ht="13" customHeight="1" x14ac:dyDescent="0.3">
      <c r="A27" s="5">
        <v>46114</v>
      </c>
      <c r="B27" t="s">
        <v>74</v>
      </c>
      <c r="F27" s="8">
        <v>58</v>
      </c>
      <c r="G27">
        <v>29</v>
      </c>
      <c r="H27">
        <v>47</v>
      </c>
      <c r="I27" s="6">
        <v>-11</v>
      </c>
      <c r="Q27" t="s">
        <v>75</v>
      </c>
      <c r="U27">
        <v>2601052</v>
      </c>
      <c r="V27" t="s">
        <v>93</v>
      </c>
      <c r="W27" t="s">
        <v>94</v>
      </c>
      <c r="X27" t="s">
        <v>95</v>
      </c>
      <c r="Y27" t="s">
        <v>104</v>
      </c>
      <c r="AF27" t="s">
        <v>93</v>
      </c>
      <c r="AG27" t="s">
        <v>97</v>
      </c>
      <c r="AH27" t="s">
        <v>98</v>
      </c>
      <c r="AI27">
        <v>847870520</v>
      </c>
      <c r="AM27">
        <v>260001</v>
      </c>
      <c r="BE27">
        <f t="shared" si="0"/>
        <v>0</v>
      </c>
      <c r="BF27" s="6">
        <f t="shared" si="1"/>
        <v>-47</v>
      </c>
      <c r="BG27" s="7" t="s">
        <v>71</v>
      </c>
      <c r="BH27" t="e">
        <f>+VLOOKUP(AF27,Sheet4!A:A,1,FALSE)</f>
        <v>#N/A</v>
      </c>
      <c r="BL27">
        <v>29</v>
      </c>
      <c r="BM27" s="59">
        <f t="shared" si="2"/>
        <v>18</v>
      </c>
      <c r="BN27" t="s">
        <v>100</v>
      </c>
    </row>
    <row r="28" spans="1:67" ht="13" customHeight="1" x14ac:dyDescent="0.3">
      <c r="A28" s="5">
        <v>46114</v>
      </c>
      <c r="B28" t="s">
        <v>74</v>
      </c>
      <c r="F28" s="8">
        <v>503</v>
      </c>
      <c r="G28">
        <v>251.5</v>
      </c>
      <c r="H28">
        <v>405</v>
      </c>
      <c r="I28" s="6">
        <v>-98</v>
      </c>
      <c r="Q28" t="s">
        <v>75</v>
      </c>
      <c r="U28">
        <v>2601052</v>
      </c>
      <c r="V28" t="s">
        <v>93</v>
      </c>
      <c r="W28" t="s">
        <v>94</v>
      </c>
      <c r="X28" t="s">
        <v>95</v>
      </c>
      <c r="Y28" t="s">
        <v>105</v>
      </c>
      <c r="AF28" t="s">
        <v>93</v>
      </c>
      <c r="AG28" t="s">
        <v>97</v>
      </c>
      <c r="AH28" t="s">
        <v>98</v>
      </c>
      <c r="AI28">
        <v>847870520</v>
      </c>
      <c r="AM28">
        <v>260001</v>
      </c>
      <c r="BE28">
        <f t="shared" si="0"/>
        <v>0</v>
      </c>
      <c r="BF28" s="6">
        <f t="shared" si="1"/>
        <v>-405</v>
      </c>
      <c r="BG28" s="7" t="s">
        <v>71</v>
      </c>
      <c r="BH28" t="e">
        <f>+VLOOKUP(AF28,Sheet4!A:A,1,FALSE)</f>
        <v>#N/A</v>
      </c>
      <c r="BL28">
        <v>251.5</v>
      </c>
      <c r="BM28" s="59">
        <f t="shared" si="2"/>
        <v>153.5</v>
      </c>
      <c r="BN28" t="s">
        <v>100</v>
      </c>
    </row>
    <row r="29" spans="1:67" ht="13" customHeight="1" x14ac:dyDescent="0.3">
      <c r="A29" s="5">
        <v>46114</v>
      </c>
      <c r="B29" t="s">
        <v>74</v>
      </c>
      <c r="F29" s="8">
        <v>1</v>
      </c>
      <c r="G29">
        <v>0.5</v>
      </c>
      <c r="H29">
        <v>1</v>
      </c>
      <c r="I29" s="6">
        <v>0</v>
      </c>
      <c r="Q29" t="s">
        <v>75</v>
      </c>
      <c r="U29">
        <v>2601052</v>
      </c>
      <c r="V29" t="s">
        <v>93</v>
      </c>
      <c r="W29" t="s">
        <v>94</v>
      </c>
      <c r="X29" t="s">
        <v>95</v>
      </c>
      <c r="Y29" t="s">
        <v>106</v>
      </c>
      <c r="AF29" t="s">
        <v>93</v>
      </c>
      <c r="AG29" t="s">
        <v>97</v>
      </c>
      <c r="AH29" t="s">
        <v>98</v>
      </c>
      <c r="AI29">
        <v>847870520</v>
      </c>
      <c r="AM29">
        <v>260001</v>
      </c>
      <c r="BE29">
        <f t="shared" si="0"/>
        <v>0</v>
      </c>
      <c r="BF29" s="6">
        <f t="shared" si="1"/>
        <v>-1</v>
      </c>
      <c r="BG29" s="7" t="s">
        <v>71</v>
      </c>
      <c r="BH29" t="e">
        <f>+VLOOKUP(AF29,Sheet4!A:A,1,FALSE)</f>
        <v>#N/A</v>
      </c>
      <c r="BL29">
        <v>0.5</v>
      </c>
      <c r="BM29" s="59">
        <f t="shared" si="2"/>
        <v>0.5</v>
      </c>
      <c r="BN29" t="s">
        <v>100</v>
      </c>
    </row>
    <row r="30" spans="1:67" ht="13" customHeight="1" x14ac:dyDescent="0.3">
      <c r="A30" s="5">
        <v>46114</v>
      </c>
      <c r="B30" t="s">
        <v>74</v>
      </c>
      <c r="F30" s="8">
        <v>86</v>
      </c>
      <c r="G30">
        <v>43</v>
      </c>
      <c r="H30">
        <v>69</v>
      </c>
      <c r="I30" s="6">
        <v>-17</v>
      </c>
      <c r="Q30" t="s">
        <v>75</v>
      </c>
      <c r="U30">
        <v>2601052</v>
      </c>
      <c r="V30" t="s">
        <v>93</v>
      </c>
      <c r="W30" t="s">
        <v>94</v>
      </c>
      <c r="X30" t="s">
        <v>95</v>
      </c>
      <c r="Y30" t="s">
        <v>107</v>
      </c>
      <c r="AF30" t="s">
        <v>93</v>
      </c>
      <c r="AG30" t="s">
        <v>97</v>
      </c>
      <c r="AH30" t="s">
        <v>98</v>
      </c>
      <c r="AI30">
        <v>847870520</v>
      </c>
      <c r="AM30">
        <v>260001</v>
      </c>
      <c r="BE30">
        <f t="shared" si="0"/>
        <v>0</v>
      </c>
      <c r="BF30" s="6">
        <f t="shared" si="1"/>
        <v>-69</v>
      </c>
      <c r="BG30" s="7" t="s">
        <v>71</v>
      </c>
      <c r="BH30" t="e">
        <f>+VLOOKUP(AF30,Sheet4!A:A,1,FALSE)</f>
        <v>#N/A</v>
      </c>
      <c r="BL30">
        <v>43</v>
      </c>
      <c r="BM30" s="59">
        <f t="shared" si="2"/>
        <v>26</v>
      </c>
      <c r="BN30" t="s">
        <v>100</v>
      </c>
    </row>
    <row r="31" spans="1:67" ht="13" customHeight="1" x14ac:dyDescent="0.3">
      <c r="A31" s="5">
        <v>46114</v>
      </c>
      <c r="B31" t="s">
        <v>74</v>
      </c>
      <c r="F31" s="8">
        <v>70</v>
      </c>
      <c r="G31">
        <v>35</v>
      </c>
      <c r="H31">
        <v>57</v>
      </c>
      <c r="I31" s="6">
        <v>-13</v>
      </c>
      <c r="Q31" t="s">
        <v>75</v>
      </c>
      <c r="U31">
        <v>2601052</v>
      </c>
      <c r="V31" t="s">
        <v>93</v>
      </c>
      <c r="W31" t="s">
        <v>94</v>
      </c>
      <c r="X31" t="s">
        <v>95</v>
      </c>
      <c r="Y31" t="s">
        <v>108</v>
      </c>
      <c r="AF31" t="s">
        <v>93</v>
      </c>
      <c r="AG31" t="s">
        <v>97</v>
      </c>
      <c r="AH31" t="s">
        <v>98</v>
      </c>
      <c r="AI31">
        <v>847870520</v>
      </c>
      <c r="AM31">
        <v>260001</v>
      </c>
      <c r="BE31">
        <f t="shared" si="0"/>
        <v>0</v>
      </c>
      <c r="BF31" s="6">
        <f t="shared" si="1"/>
        <v>-57</v>
      </c>
      <c r="BG31" s="7" t="s">
        <v>71</v>
      </c>
      <c r="BH31" t="e">
        <f>+VLOOKUP(AF31,Sheet4!A:A,1,FALSE)</f>
        <v>#N/A</v>
      </c>
      <c r="BL31">
        <v>35</v>
      </c>
      <c r="BM31" s="59">
        <f t="shared" si="2"/>
        <v>22</v>
      </c>
      <c r="BN31" t="s">
        <v>100</v>
      </c>
    </row>
    <row r="32" spans="1:67" ht="13" customHeight="1" x14ac:dyDescent="0.3">
      <c r="A32" s="5">
        <v>46114</v>
      </c>
      <c r="B32" t="s">
        <v>76</v>
      </c>
      <c r="F32">
        <v>420</v>
      </c>
      <c r="G32">
        <v>420</v>
      </c>
      <c r="H32">
        <v>340</v>
      </c>
      <c r="I32" s="6">
        <v>-80</v>
      </c>
      <c r="Q32" t="s">
        <v>77</v>
      </c>
      <c r="U32">
        <v>2601052</v>
      </c>
      <c r="V32" t="s">
        <v>93</v>
      </c>
      <c r="W32" t="s">
        <v>94</v>
      </c>
      <c r="X32" t="s">
        <v>95</v>
      </c>
      <c r="Y32" t="s">
        <v>96</v>
      </c>
      <c r="AF32" t="s">
        <v>93</v>
      </c>
      <c r="AG32" t="s">
        <v>97</v>
      </c>
      <c r="AH32" t="s">
        <v>98</v>
      </c>
      <c r="AI32">
        <v>847870520</v>
      </c>
      <c r="AM32">
        <v>260001</v>
      </c>
      <c r="BE32">
        <f t="shared" si="0"/>
        <v>0</v>
      </c>
      <c r="BF32" s="6">
        <f t="shared" si="1"/>
        <v>-340</v>
      </c>
      <c r="BG32" s="7" t="s">
        <v>71</v>
      </c>
      <c r="BH32" t="e">
        <f>+VLOOKUP(AF32,Sheet4!A:A,1,FALSE)</f>
        <v>#N/A</v>
      </c>
      <c r="BL32">
        <v>420</v>
      </c>
      <c r="BM32" s="59">
        <f t="shared" si="2"/>
        <v>-80</v>
      </c>
      <c r="BN32" t="s">
        <v>100</v>
      </c>
    </row>
    <row r="33" spans="1:66" ht="13" customHeight="1" x14ac:dyDescent="0.3">
      <c r="A33" s="5">
        <v>46114</v>
      </c>
      <c r="B33" t="s">
        <v>76</v>
      </c>
      <c r="F33">
        <v>500</v>
      </c>
      <c r="G33">
        <v>500</v>
      </c>
      <c r="H33">
        <v>400</v>
      </c>
      <c r="I33" s="6">
        <v>-100</v>
      </c>
      <c r="Q33" t="s">
        <v>77</v>
      </c>
      <c r="U33">
        <v>2601052</v>
      </c>
      <c r="V33" t="s">
        <v>93</v>
      </c>
      <c r="W33" t="s">
        <v>94</v>
      </c>
      <c r="X33" t="s">
        <v>95</v>
      </c>
      <c r="Y33" t="s">
        <v>102</v>
      </c>
      <c r="AF33" t="s">
        <v>93</v>
      </c>
      <c r="AG33" t="s">
        <v>97</v>
      </c>
      <c r="AH33" t="s">
        <v>98</v>
      </c>
      <c r="AI33">
        <v>847870520</v>
      </c>
      <c r="AM33">
        <v>260001</v>
      </c>
      <c r="BE33">
        <f t="shared" si="0"/>
        <v>0</v>
      </c>
      <c r="BF33" s="6">
        <f t="shared" si="1"/>
        <v>-400</v>
      </c>
      <c r="BG33" s="7" t="s">
        <v>71</v>
      </c>
      <c r="BH33" t="e">
        <f>+VLOOKUP(AF33,Sheet4!A:A,1,FALSE)</f>
        <v>#N/A</v>
      </c>
      <c r="BL33">
        <v>500</v>
      </c>
      <c r="BM33" s="59">
        <f t="shared" si="2"/>
        <v>-100</v>
      </c>
      <c r="BN33" t="s">
        <v>100</v>
      </c>
    </row>
    <row r="34" spans="1:66" ht="13" customHeight="1" x14ac:dyDescent="0.3">
      <c r="A34" s="5">
        <v>46114</v>
      </c>
      <c r="B34" t="s">
        <v>76</v>
      </c>
      <c r="F34">
        <v>180</v>
      </c>
      <c r="G34">
        <v>180</v>
      </c>
      <c r="H34">
        <v>140</v>
      </c>
      <c r="I34" s="6">
        <v>-40</v>
      </c>
      <c r="Q34" t="s">
        <v>77</v>
      </c>
      <c r="U34">
        <v>2601052</v>
      </c>
      <c r="V34" t="s">
        <v>93</v>
      </c>
      <c r="W34" t="s">
        <v>94</v>
      </c>
      <c r="X34" t="s">
        <v>95</v>
      </c>
      <c r="Y34" t="s">
        <v>103</v>
      </c>
      <c r="AF34" t="s">
        <v>93</v>
      </c>
      <c r="AG34" t="s">
        <v>97</v>
      </c>
      <c r="AH34" t="s">
        <v>98</v>
      </c>
      <c r="AI34">
        <v>847870520</v>
      </c>
      <c r="AM34">
        <v>260001</v>
      </c>
      <c r="BE34">
        <f t="shared" si="0"/>
        <v>0</v>
      </c>
      <c r="BF34" s="6">
        <f t="shared" si="1"/>
        <v>-140</v>
      </c>
      <c r="BG34" s="7" t="s">
        <v>71</v>
      </c>
      <c r="BH34" t="e">
        <f>+VLOOKUP(AF34,Sheet4!A:A,1,FALSE)</f>
        <v>#N/A</v>
      </c>
      <c r="BL34">
        <v>180</v>
      </c>
      <c r="BM34" s="59">
        <f t="shared" si="2"/>
        <v>-40</v>
      </c>
      <c r="BN34" t="s">
        <v>100</v>
      </c>
    </row>
    <row r="35" spans="1:66" ht="13" customHeight="1" x14ac:dyDescent="0.3">
      <c r="A35" s="5">
        <v>46114</v>
      </c>
      <c r="B35" t="s">
        <v>76</v>
      </c>
      <c r="F35">
        <v>1160</v>
      </c>
      <c r="G35">
        <v>1160</v>
      </c>
      <c r="H35">
        <v>940</v>
      </c>
      <c r="I35" s="6">
        <v>-220</v>
      </c>
      <c r="Q35" t="s">
        <v>77</v>
      </c>
      <c r="U35">
        <v>2601052</v>
      </c>
      <c r="V35" t="s">
        <v>93</v>
      </c>
      <c r="W35" t="s">
        <v>94</v>
      </c>
      <c r="X35" t="s">
        <v>95</v>
      </c>
      <c r="Y35" t="s">
        <v>104</v>
      </c>
      <c r="AF35" t="s">
        <v>93</v>
      </c>
      <c r="AG35" t="s">
        <v>97</v>
      </c>
      <c r="AH35" t="s">
        <v>98</v>
      </c>
      <c r="AI35">
        <v>847870520</v>
      </c>
      <c r="AM35">
        <v>260001</v>
      </c>
      <c r="BE35">
        <f t="shared" si="0"/>
        <v>0</v>
      </c>
      <c r="BF35" s="6">
        <f t="shared" si="1"/>
        <v>-940</v>
      </c>
      <c r="BG35" s="7" t="s">
        <v>71</v>
      </c>
      <c r="BH35" t="e">
        <f>+VLOOKUP(AF35,Sheet4!A:A,1,FALSE)</f>
        <v>#N/A</v>
      </c>
      <c r="BL35">
        <v>1160</v>
      </c>
      <c r="BM35" s="59">
        <f t="shared" si="2"/>
        <v>-220</v>
      </c>
      <c r="BN35" t="s">
        <v>100</v>
      </c>
    </row>
    <row r="36" spans="1:66" ht="13" customHeight="1" x14ac:dyDescent="0.3">
      <c r="A36" s="5">
        <v>46114</v>
      </c>
      <c r="B36" t="s">
        <v>76</v>
      </c>
      <c r="F36">
        <v>10060</v>
      </c>
      <c r="G36">
        <v>10060</v>
      </c>
      <c r="H36">
        <v>8100</v>
      </c>
      <c r="I36" s="6">
        <v>-1960</v>
      </c>
      <c r="Q36" t="s">
        <v>77</v>
      </c>
      <c r="U36">
        <v>2601052</v>
      </c>
      <c r="V36" t="s">
        <v>93</v>
      </c>
      <c r="W36" t="s">
        <v>94</v>
      </c>
      <c r="X36" t="s">
        <v>95</v>
      </c>
      <c r="Y36" t="s">
        <v>105</v>
      </c>
      <c r="AF36" t="s">
        <v>93</v>
      </c>
      <c r="AG36" t="s">
        <v>97</v>
      </c>
      <c r="AH36" t="s">
        <v>98</v>
      </c>
      <c r="AI36">
        <v>847870520</v>
      </c>
      <c r="AM36">
        <v>260001</v>
      </c>
      <c r="BE36">
        <f t="shared" si="0"/>
        <v>0</v>
      </c>
      <c r="BF36" s="6">
        <f t="shared" si="1"/>
        <v>-8100</v>
      </c>
      <c r="BG36" s="7" t="s">
        <v>71</v>
      </c>
      <c r="BH36" t="e">
        <f>+VLOOKUP(AF36,Sheet4!A:A,1,FALSE)</f>
        <v>#N/A</v>
      </c>
      <c r="BL36">
        <v>10060</v>
      </c>
      <c r="BM36" s="59">
        <f t="shared" si="2"/>
        <v>-1960</v>
      </c>
      <c r="BN36" t="s">
        <v>100</v>
      </c>
    </row>
    <row r="37" spans="1:66" ht="13" customHeight="1" x14ac:dyDescent="0.3">
      <c r="A37" s="5">
        <v>46114</v>
      </c>
      <c r="B37" t="s">
        <v>76</v>
      </c>
      <c r="F37">
        <v>20</v>
      </c>
      <c r="G37">
        <v>20</v>
      </c>
      <c r="H37">
        <v>20</v>
      </c>
      <c r="I37" s="6">
        <v>0</v>
      </c>
      <c r="Q37" t="s">
        <v>77</v>
      </c>
      <c r="U37">
        <v>2601052</v>
      </c>
      <c r="V37" t="s">
        <v>93</v>
      </c>
      <c r="W37" t="s">
        <v>94</v>
      </c>
      <c r="X37" t="s">
        <v>95</v>
      </c>
      <c r="Y37" t="s">
        <v>106</v>
      </c>
      <c r="AF37" t="s">
        <v>93</v>
      </c>
      <c r="AG37" t="s">
        <v>97</v>
      </c>
      <c r="AH37" t="s">
        <v>98</v>
      </c>
      <c r="AI37">
        <v>847870520</v>
      </c>
      <c r="AM37">
        <v>260001</v>
      </c>
      <c r="BE37">
        <f t="shared" si="0"/>
        <v>0</v>
      </c>
      <c r="BF37" s="6">
        <f t="shared" si="1"/>
        <v>-20</v>
      </c>
      <c r="BG37" s="7" t="s">
        <v>71</v>
      </c>
      <c r="BH37" t="e">
        <f>+VLOOKUP(AF37,Sheet4!A:A,1,FALSE)</f>
        <v>#N/A</v>
      </c>
      <c r="BL37">
        <v>20</v>
      </c>
      <c r="BM37" s="59">
        <f t="shared" si="2"/>
        <v>0</v>
      </c>
      <c r="BN37" t="s">
        <v>100</v>
      </c>
    </row>
    <row r="38" spans="1:66" ht="13" customHeight="1" x14ac:dyDescent="0.3">
      <c r="A38" s="5">
        <v>46114</v>
      </c>
      <c r="B38" t="s">
        <v>76</v>
      </c>
      <c r="F38">
        <v>1720</v>
      </c>
      <c r="G38">
        <v>1720</v>
      </c>
      <c r="H38">
        <v>1380</v>
      </c>
      <c r="I38" s="6">
        <v>-340</v>
      </c>
      <c r="Q38" t="s">
        <v>77</v>
      </c>
      <c r="U38">
        <v>2601052</v>
      </c>
      <c r="V38" t="s">
        <v>93</v>
      </c>
      <c r="W38" t="s">
        <v>94</v>
      </c>
      <c r="X38" t="s">
        <v>95</v>
      </c>
      <c r="Y38" t="s">
        <v>107</v>
      </c>
      <c r="AF38" t="s">
        <v>93</v>
      </c>
      <c r="AG38" t="s">
        <v>97</v>
      </c>
      <c r="AH38" t="s">
        <v>98</v>
      </c>
      <c r="AI38">
        <v>847870520</v>
      </c>
      <c r="AM38">
        <v>260001</v>
      </c>
      <c r="BE38">
        <f t="shared" si="0"/>
        <v>0</v>
      </c>
      <c r="BF38" s="6">
        <f t="shared" si="1"/>
        <v>-1380</v>
      </c>
      <c r="BG38" s="7" t="s">
        <v>71</v>
      </c>
      <c r="BH38" t="e">
        <f>+VLOOKUP(AF38,Sheet4!A:A,1,FALSE)</f>
        <v>#N/A</v>
      </c>
      <c r="BL38">
        <v>1720</v>
      </c>
      <c r="BM38" s="59">
        <f t="shared" si="2"/>
        <v>-340</v>
      </c>
      <c r="BN38" t="s">
        <v>100</v>
      </c>
    </row>
    <row r="39" spans="1:66" ht="13" customHeight="1" x14ac:dyDescent="0.3">
      <c r="A39" s="5">
        <v>46114</v>
      </c>
      <c r="B39" t="s">
        <v>76</v>
      </c>
      <c r="F39">
        <v>1400</v>
      </c>
      <c r="G39">
        <v>1400</v>
      </c>
      <c r="H39">
        <v>1140</v>
      </c>
      <c r="I39" s="6">
        <v>-260</v>
      </c>
      <c r="Q39" t="s">
        <v>77</v>
      </c>
      <c r="U39">
        <v>2601052</v>
      </c>
      <c r="V39" t="s">
        <v>93</v>
      </c>
      <c r="W39" t="s">
        <v>94</v>
      </c>
      <c r="X39" t="s">
        <v>95</v>
      </c>
      <c r="Y39" t="s">
        <v>108</v>
      </c>
      <c r="AF39" t="s">
        <v>93</v>
      </c>
      <c r="AG39" t="s">
        <v>97</v>
      </c>
      <c r="AH39" t="s">
        <v>98</v>
      </c>
      <c r="AI39">
        <v>847870520</v>
      </c>
      <c r="AM39">
        <v>260001</v>
      </c>
      <c r="BE39">
        <f t="shared" si="0"/>
        <v>0</v>
      </c>
      <c r="BF39" s="6">
        <f t="shared" si="1"/>
        <v>-1140</v>
      </c>
      <c r="BG39" s="7" t="s">
        <v>71</v>
      </c>
      <c r="BH39" t="e">
        <f>+VLOOKUP(AF39,Sheet4!A:A,1,FALSE)</f>
        <v>#N/A</v>
      </c>
      <c r="BL39">
        <v>1400</v>
      </c>
      <c r="BM39" s="59">
        <f t="shared" si="2"/>
        <v>-260</v>
      </c>
      <c r="BN39" t="s">
        <v>100</v>
      </c>
    </row>
    <row r="40" spans="1:66" ht="13" customHeight="1" x14ac:dyDescent="0.3">
      <c r="A40" s="5">
        <v>46114</v>
      </c>
      <c r="B40" t="s">
        <v>78</v>
      </c>
      <c r="F40" s="8">
        <v>21</v>
      </c>
      <c r="G40">
        <v>10.5</v>
      </c>
      <c r="H40">
        <v>17</v>
      </c>
      <c r="I40" s="6">
        <v>-4</v>
      </c>
      <c r="Q40" t="s">
        <v>79</v>
      </c>
      <c r="U40">
        <v>2601052</v>
      </c>
      <c r="V40" t="s">
        <v>93</v>
      </c>
      <c r="W40" t="s">
        <v>94</v>
      </c>
      <c r="X40" t="s">
        <v>95</v>
      </c>
      <c r="Y40" t="s">
        <v>96</v>
      </c>
      <c r="AF40" t="s">
        <v>93</v>
      </c>
      <c r="AG40" t="s">
        <v>97</v>
      </c>
      <c r="AH40" t="s">
        <v>98</v>
      </c>
      <c r="AI40">
        <v>847870520</v>
      </c>
      <c r="AM40">
        <v>260001</v>
      </c>
      <c r="BE40">
        <f t="shared" si="0"/>
        <v>0</v>
      </c>
      <c r="BF40" s="6">
        <f t="shared" si="1"/>
        <v>-17</v>
      </c>
      <c r="BG40" s="7" t="s">
        <v>71</v>
      </c>
      <c r="BH40" t="e">
        <f>+VLOOKUP(AF40,Sheet4!A:A,1,FALSE)</f>
        <v>#N/A</v>
      </c>
      <c r="BL40">
        <v>10.5</v>
      </c>
      <c r="BM40" s="59">
        <f t="shared" si="2"/>
        <v>6.5</v>
      </c>
      <c r="BN40" t="s">
        <v>100</v>
      </c>
    </row>
    <row r="41" spans="1:66" ht="13" customHeight="1" x14ac:dyDescent="0.3">
      <c r="A41" s="5">
        <v>46114</v>
      </c>
      <c r="B41" t="s">
        <v>78</v>
      </c>
      <c r="F41" s="8">
        <v>25</v>
      </c>
      <c r="G41">
        <v>12.5</v>
      </c>
      <c r="H41">
        <v>20</v>
      </c>
      <c r="I41" s="6">
        <v>-5</v>
      </c>
      <c r="Q41" t="s">
        <v>79</v>
      </c>
      <c r="U41">
        <v>2601052</v>
      </c>
      <c r="V41" t="s">
        <v>93</v>
      </c>
      <c r="W41" t="s">
        <v>94</v>
      </c>
      <c r="X41" t="s">
        <v>95</v>
      </c>
      <c r="Y41" t="s">
        <v>102</v>
      </c>
      <c r="AF41" t="s">
        <v>93</v>
      </c>
      <c r="AG41" t="s">
        <v>97</v>
      </c>
      <c r="AH41" t="s">
        <v>98</v>
      </c>
      <c r="AI41">
        <v>847870520</v>
      </c>
      <c r="AM41">
        <v>260001</v>
      </c>
      <c r="BE41">
        <f t="shared" si="0"/>
        <v>0</v>
      </c>
      <c r="BF41" s="6">
        <f t="shared" si="1"/>
        <v>-20</v>
      </c>
      <c r="BG41" s="7" t="s">
        <v>71</v>
      </c>
      <c r="BH41" t="e">
        <f>+VLOOKUP(AF41,Sheet4!A:A,1,FALSE)</f>
        <v>#N/A</v>
      </c>
      <c r="BL41">
        <v>12.5</v>
      </c>
      <c r="BM41" s="59">
        <f t="shared" si="2"/>
        <v>7.5</v>
      </c>
      <c r="BN41" t="s">
        <v>100</v>
      </c>
    </row>
    <row r="42" spans="1:66" ht="13" customHeight="1" x14ac:dyDescent="0.3">
      <c r="A42" s="5">
        <v>46114</v>
      </c>
      <c r="B42" t="s">
        <v>78</v>
      </c>
      <c r="F42" s="8">
        <v>9</v>
      </c>
      <c r="G42">
        <v>4.5</v>
      </c>
      <c r="H42">
        <v>7</v>
      </c>
      <c r="I42" s="6">
        <v>-2</v>
      </c>
      <c r="Q42" t="s">
        <v>79</v>
      </c>
      <c r="U42">
        <v>2601052</v>
      </c>
      <c r="V42" t="s">
        <v>93</v>
      </c>
      <c r="W42" t="s">
        <v>94</v>
      </c>
      <c r="X42" t="s">
        <v>95</v>
      </c>
      <c r="Y42" t="s">
        <v>103</v>
      </c>
      <c r="AF42" t="s">
        <v>93</v>
      </c>
      <c r="AG42" t="s">
        <v>97</v>
      </c>
      <c r="AH42" t="s">
        <v>98</v>
      </c>
      <c r="AI42">
        <v>847870520</v>
      </c>
      <c r="AM42">
        <v>260001</v>
      </c>
      <c r="BE42">
        <f t="shared" si="0"/>
        <v>0</v>
      </c>
      <c r="BF42" s="6">
        <f t="shared" si="1"/>
        <v>-7</v>
      </c>
      <c r="BG42" s="7" t="s">
        <v>71</v>
      </c>
      <c r="BH42" t="e">
        <f>+VLOOKUP(AF42,Sheet4!A:A,1,FALSE)</f>
        <v>#N/A</v>
      </c>
      <c r="BL42">
        <v>4.5</v>
      </c>
      <c r="BM42" s="59">
        <f t="shared" si="2"/>
        <v>2.5</v>
      </c>
      <c r="BN42" t="s">
        <v>100</v>
      </c>
    </row>
    <row r="43" spans="1:66" ht="13" customHeight="1" x14ac:dyDescent="0.3">
      <c r="A43" s="5">
        <v>46114</v>
      </c>
      <c r="B43" t="s">
        <v>78</v>
      </c>
      <c r="F43" s="8">
        <v>58</v>
      </c>
      <c r="G43">
        <v>29</v>
      </c>
      <c r="H43">
        <v>47</v>
      </c>
      <c r="I43" s="6">
        <v>-11</v>
      </c>
      <c r="Q43" t="s">
        <v>79</v>
      </c>
      <c r="U43">
        <v>2601052</v>
      </c>
      <c r="V43" t="s">
        <v>93</v>
      </c>
      <c r="W43" t="s">
        <v>94</v>
      </c>
      <c r="X43" t="s">
        <v>95</v>
      </c>
      <c r="Y43" t="s">
        <v>104</v>
      </c>
      <c r="AF43" t="s">
        <v>93</v>
      </c>
      <c r="AG43" t="s">
        <v>97</v>
      </c>
      <c r="AH43" t="s">
        <v>98</v>
      </c>
      <c r="AI43">
        <v>847870520</v>
      </c>
      <c r="AM43">
        <v>260001</v>
      </c>
      <c r="BE43">
        <f t="shared" si="0"/>
        <v>0</v>
      </c>
      <c r="BF43" s="6">
        <f t="shared" si="1"/>
        <v>-47</v>
      </c>
      <c r="BG43" s="7" t="s">
        <v>71</v>
      </c>
      <c r="BH43" t="e">
        <f>+VLOOKUP(AF43,Sheet4!A:A,1,FALSE)</f>
        <v>#N/A</v>
      </c>
      <c r="BL43">
        <v>29</v>
      </c>
      <c r="BM43" s="59">
        <f t="shared" si="2"/>
        <v>18</v>
      </c>
      <c r="BN43" t="s">
        <v>100</v>
      </c>
    </row>
    <row r="44" spans="1:66" ht="13" customHeight="1" x14ac:dyDescent="0.3">
      <c r="A44" s="5">
        <v>46114</v>
      </c>
      <c r="B44" t="s">
        <v>78</v>
      </c>
      <c r="F44" s="8">
        <v>503</v>
      </c>
      <c r="G44">
        <v>251.5</v>
      </c>
      <c r="H44">
        <v>405</v>
      </c>
      <c r="I44" s="6">
        <v>-98</v>
      </c>
      <c r="Q44" t="s">
        <v>79</v>
      </c>
      <c r="U44">
        <v>2601052</v>
      </c>
      <c r="V44" t="s">
        <v>93</v>
      </c>
      <c r="W44" t="s">
        <v>94</v>
      </c>
      <c r="X44" t="s">
        <v>95</v>
      </c>
      <c r="Y44" t="s">
        <v>105</v>
      </c>
      <c r="AF44" t="s">
        <v>93</v>
      </c>
      <c r="AG44" t="s">
        <v>97</v>
      </c>
      <c r="AH44" t="s">
        <v>98</v>
      </c>
      <c r="AI44">
        <v>847870520</v>
      </c>
      <c r="AM44">
        <v>260001</v>
      </c>
      <c r="BE44">
        <f t="shared" si="0"/>
        <v>0</v>
      </c>
      <c r="BF44" s="6">
        <f t="shared" si="1"/>
        <v>-405</v>
      </c>
      <c r="BG44" s="7" t="s">
        <v>71</v>
      </c>
      <c r="BH44" t="e">
        <f>+VLOOKUP(AF44,Sheet4!A:A,1,FALSE)</f>
        <v>#N/A</v>
      </c>
      <c r="BL44">
        <v>251.5</v>
      </c>
      <c r="BM44" s="59">
        <f t="shared" si="2"/>
        <v>153.5</v>
      </c>
      <c r="BN44" t="s">
        <v>100</v>
      </c>
    </row>
    <row r="45" spans="1:66" ht="13" customHeight="1" x14ac:dyDescent="0.3">
      <c r="A45" s="5">
        <v>46114</v>
      </c>
      <c r="B45" t="s">
        <v>78</v>
      </c>
      <c r="F45" s="8">
        <v>1</v>
      </c>
      <c r="G45">
        <v>0.5</v>
      </c>
      <c r="H45">
        <v>1</v>
      </c>
      <c r="I45" s="6">
        <v>0</v>
      </c>
      <c r="Q45" t="s">
        <v>79</v>
      </c>
      <c r="U45">
        <v>2601052</v>
      </c>
      <c r="V45" t="s">
        <v>93</v>
      </c>
      <c r="W45" t="s">
        <v>94</v>
      </c>
      <c r="X45" t="s">
        <v>95</v>
      </c>
      <c r="Y45" t="s">
        <v>106</v>
      </c>
      <c r="AF45" t="s">
        <v>93</v>
      </c>
      <c r="AG45" t="s">
        <v>97</v>
      </c>
      <c r="AH45" t="s">
        <v>98</v>
      </c>
      <c r="AI45">
        <v>847870520</v>
      </c>
      <c r="AM45">
        <v>260001</v>
      </c>
      <c r="BE45">
        <f t="shared" si="0"/>
        <v>0</v>
      </c>
      <c r="BF45" s="6">
        <f t="shared" si="1"/>
        <v>-1</v>
      </c>
      <c r="BG45" s="7" t="s">
        <v>71</v>
      </c>
      <c r="BH45" t="e">
        <f>+VLOOKUP(AF45,Sheet4!A:A,1,FALSE)</f>
        <v>#N/A</v>
      </c>
      <c r="BL45">
        <v>0.5</v>
      </c>
      <c r="BM45" s="59">
        <f t="shared" si="2"/>
        <v>0.5</v>
      </c>
      <c r="BN45" t="s">
        <v>100</v>
      </c>
    </row>
    <row r="46" spans="1:66" ht="13" customHeight="1" x14ac:dyDescent="0.3">
      <c r="A46" s="5">
        <v>46114</v>
      </c>
      <c r="B46" t="s">
        <v>78</v>
      </c>
      <c r="F46" s="8">
        <v>86</v>
      </c>
      <c r="G46">
        <v>43</v>
      </c>
      <c r="H46">
        <v>69</v>
      </c>
      <c r="I46" s="6">
        <v>-17</v>
      </c>
      <c r="Q46" t="s">
        <v>79</v>
      </c>
      <c r="U46">
        <v>2601052</v>
      </c>
      <c r="V46" t="s">
        <v>93</v>
      </c>
      <c r="W46" t="s">
        <v>94</v>
      </c>
      <c r="X46" t="s">
        <v>95</v>
      </c>
      <c r="Y46" t="s">
        <v>107</v>
      </c>
      <c r="AF46" t="s">
        <v>93</v>
      </c>
      <c r="AG46" t="s">
        <v>97</v>
      </c>
      <c r="AH46" t="s">
        <v>98</v>
      </c>
      <c r="AI46">
        <v>847870520</v>
      </c>
      <c r="AM46">
        <v>260001</v>
      </c>
      <c r="BE46">
        <f t="shared" si="0"/>
        <v>0</v>
      </c>
      <c r="BF46" s="6">
        <f t="shared" si="1"/>
        <v>-69</v>
      </c>
      <c r="BG46" s="7" t="s">
        <v>71</v>
      </c>
      <c r="BH46" t="e">
        <f>+VLOOKUP(AF46,Sheet4!A:A,1,FALSE)</f>
        <v>#N/A</v>
      </c>
      <c r="BL46">
        <v>43</v>
      </c>
      <c r="BM46" s="59">
        <f t="shared" si="2"/>
        <v>26</v>
      </c>
      <c r="BN46" t="s">
        <v>100</v>
      </c>
    </row>
    <row r="47" spans="1:66" ht="13" customHeight="1" x14ac:dyDescent="0.3">
      <c r="A47" s="5">
        <v>46114</v>
      </c>
      <c r="B47" t="s">
        <v>78</v>
      </c>
      <c r="F47" s="8">
        <v>70</v>
      </c>
      <c r="G47">
        <v>35</v>
      </c>
      <c r="H47">
        <v>57</v>
      </c>
      <c r="I47" s="6">
        <v>-13</v>
      </c>
      <c r="Q47" t="s">
        <v>79</v>
      </c>
      <c r="U47">
        <v>2601052</v>
      </c>
      <c r="V47" t="s">
        <v>93</v>
      </c>
      <c r="W47" t="s">
        <v>94</v>
      </c>
      <c r="X47" t="s">
        <v>95</v>
      </c>
      <c r="Y47" t="s">
        <v>108</v>
      </c>
      <c r="AF47" t="s">
        <v>93</v>
      </c>
      <c r="AG47" t="s">
        <v>97</v>
      </c>
      <c r="AH47" t="s">
        <v>98</v>
      </c>
      <c r="AI47">
        <v>847870520</v>
      </c>
      <c r="AM47">
        <v>260001</v>
      </c>
      <c r="BE47">
        <f t="shared" si="0"/>
        <v>0</v>
      </c>
      <c r="BF47" s="6">
        <f t="shared" si="1"/>
        <v>-57</v>
      </c>
      <c r="BG47" s="7" t="s">
        <v>71</v>
      </c>
      <c r="BH47" t="e">
        <f>+VLOOKUP(AF47,Sheet4!A:A,1,FALSE)</f>
        <v>#N/A</v>
      </c>
      <c r="BL47">
        <v>35</v>
      </c>
      <c r="BM47" s="59">
        <f t="shared" si="2"/>
        <v>22</v>
      </c>
      <c r="BN47" t="s">
        <v>100</v>
      </c>
    </row>
    <row r="48" spans="1:66" ht="13" customHeight="1" x14ac:dyDescent="0.3">
      <c r="A48" s="5">
        <v>46114</v>
      </c>
      <c r="B48" t="s">
        <v>80</v>
      </c>
      <c r="F48">
        <v>262.5</v>
      </c>
      <c r="G48">
        <v>262.5</v>
      </c>
      <c r="H48">
        <v>212.5</v>
      </c>
      <c r="I48" s="6">
        <v>-50</v>
      </c>
      <c r="Q48" t="s">
        <v>81</v>
      </c>
      <c r="U48">
        <v>2601052</v>
      </c>
      <c r="V48" t="s">
        <v>93</v>
      </c>
      <c r="W48" t="s">
        <v>94</v>
      </c>
      <c r="X48" t="s">
        <v>95</v>
      </c>
      <c r="Y48" t="s">
        <v>96</v>
      </c>
      <c r="AF48" t="s">
        <v>93</v>
      </c>
      <c r="AG48" t="s">
        <v>97</v>
      </c>
      <c r="AH48" t="s">
        <v>98</v>
      </c>
      <c r="AI48">
        <v>847870520</v>
      </c>
      <c r="AM48">
        <v>260001</v>
      </c>
      <c r="BB48" s="9">
        <v>262</v>
      </c>
      <c r="BE48">
        <f t="shared" si="0"/>
        <v>262</v>
      </c>
      <c r="BF48" s="6">
        <f t="shared" si="1"/>
        <v>49.5</v>
      </c>
      <c r="BG48" s="12" t="s">
        <v>99</v>
      </c>
      <c r="BH48" t="e">
        <f>+VLOOKUP(AF48,Sheet4!A:A,1,FALSE)</f>
        <v>#N/A</v>
      </c>
      <c r="BL48">
        <v>262.5</v>
      </c>
      <c r="BM48" s="59">
        <f t="shared" si="2"/>
        <v>-50</v>
      </c>
      <c r="BN48" t="s">
        <v>100</v>
      </c>
    </row>
    <row r="49" spans="1:67" ht="13" customHeight="1" x14ac:dyDescent="0.3">
      <c r="A49" s="5">
        <v>46114</v>
      </c>
      <c r="B49" t="s">
        <v>80</v>
      </c>
      <c r="F49">
        <v>312.5</v>
      </c>
      <c r="G49">
        <v>312.5</v>
      </c>
      <c r="H49">
        <v>250</v>
      </c>
      <c r="I49" s="6">
        <v>-62.5</v>
      </c>
      <c r="Q49" t="s">
        <v>81</v>
      </c>
      <c r="U49">
        <v>2601052</v>
      </c>
      <c r="V49" t="s">
        <v>93</v>
      </c>
      <c r="W49" t="s">
        <v>94</v>
      </c>
      <c r="X49" t="s">
        <v>95</v>
      </c>
      <c r="Y49" t="s">
        <v>102</v>
      </c>
      <c r="AF49" t="s">
        <v>93</v>
      </c>
      <c r="AG49" t="s">
        <v>97</v>
      </c>
      <c r="AH49" t="s">
        <v>98</v>
      </c>
      <c r="AI49">
        <v>847870520</v>
      </c>
      <c r="AM49">
        <v>260001</v>
      </c>
      <c r="BB49" s="9">
        <v>312</v>
      </c>
      <c r="BE49">
        <f t="shared" si="0"/>
        <v>312</v>
      </c>
      <c r="BF49" s="6">
        <f t="shared" si="1"/>
        <v>62</v>
      </c>
      <c r="BG49" s="12" t="s">
        <v>99</v>
      </c>
      <c r="BH49" t="e">
        <f>+VLOOKUP(AF49,Sheet4!A:A,1,FALSE)</f>
        <v>#N/A</v>
      </c>
      <c r="BL49">
        <v>312.5</v>
      </c>
      <c r="BM49" s="59">
        <f t="shared" si="2"/>
        <v>-62.5</v>
      </c>
      <c r="BN49" t="s">
        <v>100</v>
      </c>
    </row>
    <row r="50" spans="1:67" ht="13" customHeight="1" x14ac:dyDescent="0.3">
      <c r="A50" s="5">
        <v>46114</v>
      </c>
      <c r="B50" t="s">
        <v>80</v>
      </c>
      <c r="F50">
        <v>112.5</v>
      </c>
      <c r="G50">
        <v>112.5</v>
      </c>
      <c r="H50">
        <v>87.5</v>
      </c>
      <c r="I50" s="6">
        <v>-25</v>
      </c>
      <c r="Q50" t="s">
        <v>81</v>
      </c>
      <c r="U50">
        <v>2601052</v>
      </c>
      <c r="V50" t="s">
        <v>93</v>
      </c>
      <c r="W50" t="s">
        <v>94</v>
      </c>
      <c r="X50" t="s">
        <v>95</v>
      </c>
      <c r="Y50" t="s">
        <v>103</v>
      </c>
      <c r="AF50" t="s">
        <v>93</v>
      </c>
      <c r="AG50" t="s">
        <v>97</v>
      </c>
      <c r="AH50" t="s">
        <v>98</v>
      </c>
      <c r="AI50">
        <v>847870520</v>
      </c>
      <c r="AM50">
        <v>260001</v>
      </c>
      <c r="BB50" s="9">
        <v>112</v>
      </c>
      <c r="BE50">
        <f t="shared" si="0"/>
        <v>112</v>
      </c>
      <c r="BF50" s="6">
        <f t="shared" si="1"/>
        <v>24.5</v>
      </c>
      <c r="BG50" s="12" t="s">
        <v>99</v>
      </c>
      <c r="BH50" t="e">
        <f>+VLOOKUP(AF50,Sheet4!A:A,1,FALSE)</f>
        <v>#N/A</v>
      </c>
      <c r="BL50">
        <v>112.5</v>
      </c>
      <c r="BM50" s="59">
        <f t="shared" si="2"/>
        <v>-25</v>
      </c>
      <c r="BN50" t="s">
        <v>100</v>
      </c>
    </row>
    <row r="51" spans="1:67" ht="13" customHeight="1" x14ac:dyDescent="0.3">
      <c r="A51" s="5">
        <v>46114</v>
      </c>
      <c r="B51" t="s">
        <v>80</v>
      </c>
      <c r="F51">
        <v>725</v>
      </c>
      <c r="G51">
        <v>725</v>
      </c>
      <c r="H51">
        <v>587.5</v>
      </c>
      <c r="I51" s="6">
        <v>-137.5</v>
      </c>
      <c r="Q51" t="s">
        <v>81</v>
      </c>
      <c r="U51">
        <v>2601052</v>
      </c>
      <c r="V51" t="s">
        <v>93</v>
      </c>
      <c r="W51" t="s">
        <v>94</v>
      </c>
      <c r="X51" t="s">
        <v>95</v>
      </c>
      <c r="Y51" t="s">
        <v>104</v>
      </c>
      <c r="AF51" t="s">
        <v>93</v>
      </c>
      <c r="AG51" t="s">
        <v>97</v>
      </c>
      <c r="AH51" t="s">
        <v>98</v>
      </c>
      <c r="AI51">
        <v>847870520</v>
      </c>
      <c r="AM51">
        <v>260001</v>
      </c>
      <c r="BB51" s="9">
        <v>725</v>
      </c>
      <c r="BE51">
        <f t="shared" si="0"/>
        <v>725</v>
      </c>
      <c r="BF51" s="6">
        <f t="shared" si="1"/>
        <v>137.5</v>
      </c>
      <c r="BG51" s="12" t="s">
        <v>99</v>
      </c>
      <c r="BH51" t="e">
        <f>+VLOOKUP(AF51,Sheet4!A:A,1,FALSE)</f>
        <v>#N/A</v>
      </c>
      <c r="BL51">
        <v>725</v>
      </c>
      <c r="BM51" s="59">
        <f t="shared" si="2"/>
        <v>-137.5</v>
      </c>
      <c r="BN51" t="s">
        <v>100</v>
      </c>
    </row>
    <row r="52" spans="1:67" ht="13" customHeight="1" x14ac:dyDescent="0.3">
      <c r="A52" s="5">
        <v>46114</v>
      </c>
      <c r="B52" t="s">
        <v>80</v>
      </c>
      <c r="F52">
        <v>6287.5</v>
      </c>
      <c r="G52">
        <v>6287.5</v>
      </c>
      <c r="H52">
        <v>5062.5</v>
      </c>
      <c r="I52" s="6">
        <v>-1225</v>
      </c>
      <c r="Q52" t="s">
        <v>81</v>
      </c>
      <c r="U52">
        <v>2601052</v>
      </c>
      <c r="V52" t="s">
        <v>93</v>
      </c>
      <c r="W52" t="s">
        <v>94</v>
      </c>
      <c r="X52" t="s">
        <v>95</v>
      </c>
      <c r="Y52" t="s">
        <v>105</v>
      </c>
      <c r="AF52" t="s">
        <v>93</v>
      </c>
      <c r="AG52" t="s">
        <v>97</v>
      </c>
      <c r="AH52" t="s">
        <v>98</v>
      </c>
      <c r="AI52">
        <v>847870520</v>
      </c>
      <c r="AM52">
        <v>260001</v>
      </c>
      <c r="BB52" s="9">
        <v>6288</v>
      </c>
      <c r="BE52">
        <f t="shared" si="0"/>
        <v>6288</v>
      </c>
      <c r="BF52" s="6">
        <f t="shared" si="1"/>
        <v>1225.5</v>
      </c>
      <c r="BG52" s="12" t="s">
        <v>99</v>
      </c>
      <c r="BH52" t="e">
        <f>+VLOOKUP(AF52,Sheet4!A:A,1,FALSE)</f>
        <v>#N/A</v>
      </c>
      <c r="BL52">
        <v>6287.5</v>
      </c>
      <c r="BM52" s="59">
        <f t="shared" si="2"/>
        <v>-1225</v>
      </c>
      <c r="BN52" t="s">
        <v>100</v>
      </c>
    </row>
    <row r="53" spans="1:67" ht="13" customHeight="1" x14ac:dyDescent="0.3">
      <c r="A53" s="5">
        <v>46114</v>
      </c>
      <c r="B53" t="s">
        <v>80</v>
      </c>
      <c r="F53">
        <v>12.5</v>
      </c>
      <c r="G53">
        <v>12.5</v>
      </c>
      <c r="H53">
        <v>12.5</v>
      </c>
      <c r="I53" s="6">
        <v>0</v>
      </c>
      <c r="Q53" t="s">
        <v>81</v>
      </c>
      <c r="U53">
        <v>2601052</v>
      </c>
      <c r="V53" t="s">
        <v>93</v>
      </c>
      <c r="W53" t="s">
        <v>94</v>
      </c>
      <c r="X53" t="s">
        <v>95</v>
      </c>
      <c r="Y53" t="s">
        <v>106</v>
      </c>
      <c r="AF53" t="s">
        <v>93</v>
      </c>
      <c r="AG53" t="s">
        <v>97</v>
      </c>
      <c r="AH53" t="s">
        <v>98</v>
      </c>
      <c r="AI53">
        <v>847870520</v>
      </c>
      <c r="AM53">
        <v>260001</v>
      </c>
      <c r="BB53" s="9">
        <v>12</v>
      </c>
      <c r="BE53">
        <f t="shared" si="0"/>
        <v>12</v>
      </c>
      <c r="BF53" s="6">
        <f t="shared" si="1"/>
        <v>-0.5</v>
      </c>
      <c r="BG53" s="12" t="s">
        <v>99</v>
      </c>
      <c r="BH53" t="e">
        <f>+VLOOKUP(AF53,Sheet4!A:A,1,FALSE)</f>
        <v>#N/A</v>
      </c>
      <c r="BL53">
        <v>12.5</v>
      </c>
      <c r="BM53" s="59">
        <f t="shared" si="2"/>
        <v>0</v>
      </c>
      <c r="BN53" t="s">
        <v>100</v>
      </c>
    </row>
    <row r="54" spans="1:67" ht="13" customHeight="1" x14ac:dyDescent="0.3">
      <c r="A54" s="5">
        <v>46114</v>
      </c>
      <c r="B54" t="s">
        <v>80</v>
      </c>
      <c r="F54">
        <v>1075</v>
      </c>
      <c r="G54">
        <v>1075</v>
      </c>
      <c r="H54">
        <v>862.5</v>
      </c>
      <c r="I54" s="6">
        <v>-212.5</v>
      </c>
      <c r="Q54" t="s">
        <v>81</v>
      </c>
      <c r="U54">
        <v>2601052</v>
      </c>
      <c r="V54" t="s">
        <v>93</v>
      </c>
      <c r="W54" t="s">
        <v>94</v>
      </c>
      <c r="X54" t="s">
        <v>95</v>
      </c>
      <c r="Y54" t="s">
        <v>107</v>
      </c>
      <c r="AF54" t="s">
        <v>93</v>
      </c>
      <c r="AG54" t="s">
        <v>97</v>
      </c>
      <c r="AH54" t="s">
        <v>98</v>
      </c>
      <c r="AI54">
        <v>847870520</v>
      </c>
      <c r="AM54">
        <v>260001</v>
      </c>
      <c r="BB54" s="9">
        <v>1075</v>
      </c>
      <c r="BE54">
        <f t="shared" si="0"/>
        <v>1075</v>
      </c>
      <c r="BF54" s="6">
        <f t="shared" si="1"/>
        <v>212.5</v>
      </c>
      <c r="BG54" s="12" t="s">
        <v>99</v>
      </c>
      <c r="BH54" t="e">
        <f>+VLOOKUP(AF54,Sheet4!A:A,1,FALSE)</f>
        <v>#N/A</v>
      </c>
      <c r="BL54">
        <v>1075</v>
      </c>
      <c r="BM54" s="59">
        <f t="shared" si="2"/>
        <v>-212.5</v>
      </c>
      <c r="BN54" t="s">
        <v>100</v>
      </c>
    </row>
    <row r="55" spans="1:67" ht="13" customHeight="1" x14ac:dyDescent="0.3">
      <c r="A55" s="5">
        <v>46114</v>
      </c>
      <c r="B55" t="s">
        <v>80</v>
      </c>
      <c r="F55">
        <v>875</v>
      </c>
      <c r="G55">
        <v>875</v>
      </c>
      <c r="H55">
        <v>712.5</v>
      </c>
      <c r="I55" s="6">
        <v>-162.5</v>
      </c>
      <c r="Q55" t="s">
        <v>81</v>
      </c>
      <c r="U55">
        <v>2601052</v>
      </c>
      <c r="V55" t="s">
        <v>93</v>
      </c>
      <c r="W55" t="s">
        <v>94</v>
      </c>
      <c r="X55" t="s">
        <v>95</v>
      </c>
      <c r="Y55" t="s">
        <v>108</v>
      </c>
      <c r="AF55" t="s">
        <v>93</v>
      </c>
      <c r="AG55" t="s">
        <v>97</v>
      </c>
      <c r="AH55" t="s">
        <v>98</v>
      </c>
      <c r="AI55">
        <v>847870520</v>
      </c>
      <c r="AM55">
        <v>260001</v>
      </c>
      <c r="BB55" s="9">
        <v>875</v>
      </c>
      <c r="BE55">
        <f t="shared" si="0"/>
        <v>875</v>
      </c>
      <c r="BF55" s="6">
        <f t="shared" si="1"/>
        <v>162.5</v>
      </c>
      <c r="BG55" s="12" t="s">
        <v>99</v>
      </c>
      <c r="BH55" t="e">
        <f>+VLOOKUP(AF55,Sheet4!A:A,1,FALSE)</f>
        <v>#N/A</v>
      </c>
      <c r="BL55">
        <v>875</v>
      </c>
      <c r="BM55" s="59">
        <f t="shared" si="2"/>
        <v>-162.5</v>
      </c>
      <c r="BN55" t="s">
        <v>100</v>
      </c>
    </row>
    <row r="56" spans="1:67" ht="13" customHeight="1" x14ac:dyDescent="0.3">
      <c r="A56" s="5">
        <v>46114</v>
      </c>
      <c r="B56" t="s">
        <v>63</v>
      </c>
      <c r="F56">
        <v>11445</v>
      </c>
      <c r="G56">
        <v>11445</v>
      </c>
      <c r="H56" s="6">
        <v>9997.5880052151206</v>
      </c>
      <c r="I56" s="6">
        <f t="shared" ref="I56:I95" si="4">H56-G56</f>
        <v>-1447.4119947848794</v>
      </c>
      <c r="J56" s="6"/>
      <c r="K56" s="6"/>
      <c r="Q56" t="s">
        <v>64</v>
      </c>
      <c r="U56">
        <v>2601053</v>
      </c>
      <c r="V56" t="s">
        <v>109</v>
      </c>
      <c r="W56" t="s">
        <v>110</v>
      </c>
      <c r="X56" t="s">
        <v>111</v>
      </c>
      <c r="Y56" t="s">
        <v>112</v>
      </c>
      <c r="AF56" t="s">
        <v>109</v>
      </c>
      <c r="AG56" t="s">
        <v>113</v>
      </c>
      <c r="AH56" t="s">
        <v>114</v>
      </c>
      <c r="AI56">
        <v>844823720</v>
      </c>
      <c r="AM56">
        <v>260001</v>
      </c>
      <c r="BA56" s="6">
        <v>-1447.4119947848801</v>
      </c>
      <c r="BD56" s="9">
        <v>11445</v>
      </c>
      <c r="BE56">
        <f t="shared" si="0"/>
        <v>0</v>
      </c>
      <c r="BF56" s="6">
        <f t="shared" si="1"/>
        <v>-9997.5880052151206</v>
      </c>
      <c r="BG56" s="11" t="s">
        <v>71</v>
      </c>
      <c r="BH56" t="e">
        <f>+VLOOKUP(AF56,Sheet4!A:A,1,FALSE)</f>
        <v>#N/A</v>
      </c>
      <c r="BL56" s="6">
        <v>10005</v>
      </c>
      <c r="BM56" s="59">
        <f t="shared" si="2"/>
        <v>-7.4119947848794254</v>
      </c>
      <c r="BN56" t="s">
        <v>115</v>
      </c>
      <c r="BO56" t="s">
        <v>116</v>
      </c>
    </row>
    <row r="57" spans="1:67" ht="13" customHeight="1" x14ac:dyDescent="0.3">
      <c r="A57" s="5">
        <v>46114</v>
      </c>
      <c r="B57" t="s">
        <v>63</v>
      </c>
      <c r="F57">
        <v>60</v>
      </c>
      <c r="G57">
        <v>60</v>
      </c>
      <c r="H57" s="6">
        <v>52.4119947848761</v>
      </c>
      <c r="I57" s="6">
        <f t="shared" si="4"/>
        <v>-7.5880052151238999</v>
      </c>
      <c r="J57" s="6"/>
      <c r="K57" s="6"/>
      <c r="Q57" t="s">
        <v>64</v>
      </c>
      <c r="U57">
        <v>2601053</v>
      </c>
      <c r="V57" t="s">
        <v>109</v>
      </c>
      <c r="W57" t="s">
        <v>110</v>
      </c>
      <c r="X57" t="s">
        <v>111</v>
      </c>
      <c r="Y57" t="s">
        <v>117</v>
      </c>
      <c r="AF57" t="s">
        <v>109</v>
      </c>
      <c r="AG57" t="s">
        <v>113</v>
      </c>
      <c r="AH57" t="s">
        <v>114</v>
      </c>
      <c r="AI57">
        <v>844823720</v>
      </c>
      <c r="AM57">
        <v>260001</v>
      </c>
      <c r="BA57" s="6">
        <v>-7.5880052151238599</v>
      </c>
      <c r="BD57" s="9">
        <v>60</v>
      </c>
      <c r="BE57">
        <f t="shared" si="0"/>
        <v>0</v>
      </c>
      <c r="BF57" s="6">
        <f t="shared" si="1"/>
        <v>-52.4119947848761</v>
      </c>
      <c r="BG57" s="11" t="s">
        <v>71</v>
      </c>
      <c r="BH57" t="e">
        <f>+VLOOKUP(AF57,Sheet4!A:A,1,FALSE)</f>
        <v>#N/A</v>
      </c>
      <c r="BL57" s="6">
        <v>45</v>
      </c>
      <c r="BM57" s="59">
        <f t="shared" si="2"/>
        <v>7.4119947848761001</v>
      </c>
      <c r="BN57" t="s">
        <v>115</v>
      </c>
      <c r="BO57" t="s">
        <v>116</v>
      </c>
    </row>
    <row r="58" spans="1:67" ht="13" customHeight="1" x14ac:dyDescent="0.3">
      <c r="A58" s="5">
        <v>46114</v>
      </c>
      <c r="B58" t="s">
        <v>74</v>
      </c>
      <c r="F58" s="8">
        <v>763</v>
      </c>
      <c r="G58">
        <v>381.5</v>
      </c>
      <c r="H58" s="6">
        <v>666.50586701434202</v>
      </c>
      <c r="I58" s="6">
        <f t="shared" si="4"/>
        <v>285.00586701434202</v>
      </c>
      <c r="J58" s="6"/>
      <c r="K58" s="6"/>
      <c r="Q58" t="s">
        <v>75</v>
      </c>
      <c r="U58">
        <v>2601053</v>
      </c>
      <c r="V58" t="s">
        <v>109</v>
      </c>
      <c r="W58" t="s">
        <v>110</v>
      </c>
      <c r="X58" t="s">
        <v>111</v>
      </c>
      <c r="Y58" t="s">
        <v>112</v>
      </c>
      <c r="AF58" t="s">
        <v>109</v>
      </c>
      <c r="AG58" t="s">
        <v>113</v>
      </c>
      <c r="AH58" t="s">
        <v>114</v>
      </c>
      <c r="AI58">
        <v>844823720</v>
      </c>
      <c r="AM58">
        <v>260001</v>
      </c>
      <c r="BA58" s="6">
        <v>-96.494132985658396</v>
      </c>
      <c r="BE58">
        <f t="shared" si="0"/>
        <v>0</v>
      </c>
      <c r="BF58" s="6">
        <f t="shared" si="1"/>
        <v>-666.50586701434202</v>
      </c>
      <c r="BG58" s="7" t="s">
        <v>71</v>
      </c>
      <c r="BH58" t="e">
        <f>+VLOOKUP(AF58,Sheet4!A:A,1,FALSE)</f>
        <v>#N/A</v>
      </c>
      <c r="BL58" s="6">
        <v>667</v>
      </c>
      <c r="BM58" s="59">
        <f t="shared" si="2"/>
        <v>-0.49413298565798414</v>
      </c>
      <c r="BN58" t="s">
        <v>115</v>
      </c>
    </row>
    <row r="59" spans="1:67" ht="13" customHeight="1" x14ac:dyDescent="0.3">
      <c r="A59" s="5">
        <v>46114</v>
      </c>
      <c r="B59" t="s">
        <v>74</v>
      </c>
      <c r="F59" s="8">
        <v>4</v>
      </c>
      <c r="G59">
        <v>2</v>
      </c>
      <c r="H59" s="6">
        <v>3.49413298565841</v>
      </c>
      <c r="I59" s="6">
        <f t="shared" si="4"/>
        <v>1.49413298565841</v>
      </c>
      <c r="J59" s="6"/>
      <c r="K59" s="6"/>
      <c r="Q59" t="s">
        <v>75</v>
      </c>
      <c r="U59">
        <v>2601053</v>
      </c>
      <c r="V59" t="s">
        <v>109</v>
      </c>
      <c r="W59" t="s">
        <v>110</v>
      </c>
      <c r="X59" t="s">
        <v>111</v>
      </c>
      <c r="Y59" t="s">
        <v>117</v>
      </c>
      <c r="AF59" t="s">
        <v>109</v>
      </c>
      <c r="AG59" t="s">
        <v>113</v>
      </c>
      <c r="AH59" t="s">
        <v>114</v>
      </c>
      <c r="AI59">
        <v>844823720</v>
      </c>
      <c r="AM59">
        <v>260001</v>
      </c>
      <c r="BA59" s="6">
        <v>-0.50586701434159098</v>
      </c>
      <c r="BE59">
        <f t="shared" si="0"/>
        <v>0</v>
      </c>
      <c r="BF59" s="6">
        <f t="shared" si="1"/>
        <v>-3.49413298565841</v>
      </c>
      <c r="BG59" s="7" t="s">
        <v>71</v>
      </c>
      <c r="BH59" t="e">
        <f>+VLOOKUP(AF59,Sheet4!A:A,1,FALSE)</f>
        <v>#N/A</v>
      </c>
      <c r="BL59" s="6">
        <v>3</v>
      </c>
      <c r="BM59" s="59">
        <f t="shared" si="2"/>
        <v>0.49413298565841002</v>
      </c>
      <c r="BN59" t="s">
        <v>115</v>
      </c>
    </row>
    <row r="60" spans="1:67" ht="13" customHeight="1" x14ac:dyDescent="0.3">
      <c r="A60" s="5">
        <v>46114</v>
      </c>
      <c r="B60" t="s">
        <v>76</v>
      </c>
      <c r="F60">
        <v>15260</v>
      </c>
      <c r="G60">
        <v>15260</v>
      </c>
      <c r="H60" s="6">
        <v>13330.117340286801</v>
      </c>
      <c r="I60" s="6">
        <f t="shared" si="4"/>
        <v>-1929.8826597131992</v>
      </c>
      <c r="J60" s="6"/>
      <c r="K60" s="6"/>
      <c r="Q60" t="s">
        <v>77</v>
      </c>
      <c r="U60">
        <v>2601053</v>
      </c>
      <c r="V60" t="s">
        <v>109</v>
      </c>
      <c r="W60" t="s">
        <v>110</v>
      </c>
      <c r="X60" t="s">
        <v>111</v>
      </c>
      <c r="Y60" t="s">
        <v>112</v>
      </c>
      <c r="AF60" t="s">
        <v>109</v>
      </c>
      <c r="AG60" t="s">
        <v>113</v>
      </c>
      <c r="AH60" t="s">
        <v>114</v>
      </c>
      <c r="AI60">
        <v>844823720</v>
      </c>
      <c r="AM60">
        <v>260001</v>
      </c>
      <c r="BA60" s="6">
        <v>-1929.8826597131699</v>
      </c>
      <c r="BE60">
        <f t="shared" si="0"/>
        <v>0</v>
      </c>
      <c r="BF60" s="6">
        <f t="shared" si="1"/>
        <v>-13330.117340286801</v>
      </c>
      <c r="BG60" s="7" t="s">
        <v>71</v>
      </c>
      <c r="BH60" t="e">
        <f>+VLOOKUP(AF60,Sheet4!A:A,1,FALSE)</f>
        <v>#N/A</v>
      </c>
      <c r="BL60" s="6">
        <v>13340</v>
      </c>
      <c r="BM60" s="59">
        <f t="shared" si="2"/>
        <v>-9.8826597131992457</v>
      </c>
      <c r="BN60" t="s">
        <v>115</v>
      </c>
    </row>
    <row r="61" spans="1:67" ht="13" customHeight="1" x14ac:dyDescent="0.3">
      <c r="A61" s="5">
        <v>46114</v>
      </c>
      <c r="B61" t="s">
        <v>76</v>
      </c>
      <c r="F61">
        <v>80</v>
      </c>
      <c r="G61">
        <v>80</v>
      </c>
      <c r="H61" s="6">
        <v>69.882659713168195</v>
      </c>
      <c r="I61" s="6">
        <f t="shared" si="4"/>
        <v>-10.117340286831805</v>
      </c>
      <c r="J61" s="6"/>
      <c r="K61" s="6"/>
      <c r="Q61" t="s">
        <v>77</v>
      </c>
      <c r="U61">
        <v>2601053</v>
      </c>
      <c r="V61" t="s">
        <v>109</v>
      </c>
      <c r="W61" t="s">
        <v>110</v>
      </c>
      <c r="X61" t="s">
        <v>111</v>
      </c>
      <c r="Y61" t="s">
        <v>117</v>
      </c>
      <c r="AF61" t="s">
        <v>109</v>
      </c>
      <c r="AG61" t="s">
        <v>113</v>
      </c>
      <c r="AH61" t="s">
        <v>114</v>
      </c>
      <c r="AI61">
        <v>844823720</v>
      </c>
      <c r="AM61">
        <v>260001</v>
      </c>
      <c r="BA61" s="6">
        <v>-10.1173402868318</v>
      </c>
      <c r="BE61">
        <f t="shared" si="0"/>
        <v>0</v>
      </c>
      <c r="BF61" s="6">
        <f t="shared" si="1"/>
        <v>-69.882659713168195</v>
      </c>
      <c r="BG61" s="7" t="s">
        <v>71</v>
      </c>
      <c r="BH61" t="e">
        <f>+VLOOKUP(AF61,Sheet4!A:A,1,FALSE)</f>
        <v>#N/A</v>
      </c>
      <c r="BL61" s="6">
        <v>60</v>
      </c>
      <c r="BM61" s="59">
        <f t="shared" si="2"/>
        <v>9.882659713168195</v>
      </c>
      <c r="BN61" t="s">
        <v>115</v>
      </c>
    </row>
    <row r="62" spans="1:67" ht="13" customHeight="1" x14ac:dyDescent="0.3">
      <c r="A62" s="5">
        <v>46114</v>
      </c>
      <c r="B62" t="s">
        <v>78</v>
      </c>
      <c r="F62" s="8">
        <v>763</v>
      </c>
      <c r="G62">
        <v>381.5</v>
      </c>
      <c r="H62" s="6">
        <v>666.50586701434202</v>
      </c>
      <c r="I62" s="6">
        <f t="shared" si="4"/>
        <v>285.00586701434202</v>
      </c>
      <c r="J62" s="6"/>
      <c r="K62" s="6"/>
      <c r="Q62" t="s">
        <v>79</v>
      </c>
      <c r="U62">
        <v>2601053</v>
      </c>
      <c r="V62" t="s">
        <v>109</v>
      </c>
      <c r="W62" t="s">
        <v>110</v>
      </c>
      <c r="X62" t="s">
        <v>111</v>
      </c>
      <c r="Y62" t="s">
        <v>112</v>
      </c>
      <c r="AF62" t="s">
        <v>109</v>
      </c>
      <c r="AG62" t="s">
        <v>113</v>
      </c>
      <c r="AH62" t="s">
        <v>114</v>
      </c>
      <c r="AI62">
        <v>844823720</v>
      </c>
      <c r="AM62">
        <v>260001</v>
      </c>
      <c r="BA62" s="6">
        <v>-96.494132985658396</v>
      </c>
      <c r="BE62">
        <f t="shared" si="0"/>
        <v>0</v>
      </c>
      <c r="BF62" s="6">
        <f t="shared" si="1"/>
        <v>-666.50586701434202</v>
      </c>
      <c r="BG62" s="7" t="s">
        <v>71</v>
      </c>
      <c r="BH62" t="e">
        <f>+VLOOKUP(AF62,Sheet4!A:A,1,FALSE)</f>
        <v>#N/A</v>
      </c>
      <c r="BL62" s="6">
        <v>667</v>
      </c>
      <c r="BM62" s="59">
        <f t="shared" si="2"/>
        <v>-0.49413298565798414</v>
      </c>
      <c r="BN62" t="s">
        <v>115</v>
      </c>
    </row>
    <row r="63" spans="1:67" ht="13" customHeight="1" x14ac:dyDescent="0.3">
      <c r="A63" s="5">
        <v>46114</v>
      </c>
      <c r="B63" t="s">
        <v>78</v>
      </c>
      <c r="F63" s="8">
        <v>4</v>
      </c>
      <c r="G63">
        <v>2</v>
      </c>
      <c r="H63" s="6">
        <v>3.49413298565841</v>
      </c>
      <c r="I63" s="6">
        <f t="shared" si="4"/>
        <v>1.49413298565841</v>
      </c>
      <c r="J63" s="6"/>
      <c r="K63" s="6"/>
      <c r="Q63" t="s">
        <v>79</v>
      </c>
      <c r="U63">
        <v>2601053</v>
      </c>
      <c r="V63" t="s">
        <v>109</v>
      </c>
      <c r="W63" t="s">
        <v>110</v>
      </c>
      <c r="X63" t="s">
        <v>111</v>
      </c>
      <c r="Y63" t="s">
        <v>117</v>
      </c>
      <c r="AF63" t="s">
        <v>109</v>
      </c>
      <c r="AG63" t="s">
        <v>113</v>
      </c>
      <c r="AH63" t="s">
        <v>114</v>
      </c>
      <c r="AI63">
        <v>844823720</v>
      </c>
      <c r="AM63">
        <v>260001</v>
      </c>
      <c r="BA63" s="6">
        <v>-0.50586701434159098</v>
      </c>
      <c r="BE63">
        <f t="shared" si="0"/>
        <v>0</v>
      </c>
      <c r="BF63" s="6">
        <f t="shared" si="1"/>
        <v>-3.49413298565841</v>
      </c>
      <c r="BG63" s="7" t="s">
        <v>71</v>
      </c>
      <c r="BH63" t="e">
        <f>+VLOOKUP(AF63,Sheet4!A:A,1,FALSE)</f>
        <v>#N/A</v>
      </c>
      <c r="BL63" s="6">
        <v>3</v>
      </c>
      <c r="BM63" s="59">
        <f t="shared" si="2"/>
        <v>0.49413298565841002</v>
      </c>
      <c r="BN63" t="s">
        <v>115</v>
      </c>
    </row>
    <row r="64" spans="1:67" ht="13" customHeight="1" x14ac:dyDescent="0.3">
      <c r="A64" s="5">
        <v>46114</v>
      </c>
      <c r="B64" t="s">
        <v>80</v>
      </c>
      <c r="F64">
        <v>9537.5</v>
      </c>
      <c r="G64">
        <v>9537.5</v>
      </c>
      <c r="H64" s="6">
        <v>8331.3233376792705</v>
      </c>
      <c r="I64" s="6">
        <f t="shared" si="4"/>
        <v>-1206.1766623207295</v>
      </c>
      <c r="J64" s="6"/>
      <c r="K64" s="6"/>
      <c r="Q64" t="s">
        <v>81</v>
      </c>
      <c r="U64">
        <v>2601053</v>
      </c>
      <c r="V64" t="s">
        <v>109</v>
      </c>
      <c r="W64" t="s">
        <v>110</v>
      </c>
      <c r="X64" t="s">
        <v>111</v>
      </c>
      <c r="Y64" t="s">
        <v>112</v>
      </c>
      <c r="AF64" t="s">
        <v>109</v>
      </c>
      <c r="AG64" t="s">
        <v>113</v>
      </c>
      <c r="AH64" t="s">
        <v>114</v>
      </c>
      <c r="AI64">
        <v>844823720</v>
      </c>
      <c r="AM64">
        <v>260001</v>
      </c>
      <c r="BA64" s="6">
        <v>-1206.17666232073</v>
      </c>
      <c r="BC64" s="9">
        <v>9538</v>
      </c>
      <c r="BE64">
        <f t="shared" si="0"/>
        <v>9538</v>
      </c>
      <c r="BF64" s="6">
        <f t="shared" si="1"/>
        <v>1206.6766623207295</v>
      </c>
      <c r="BG64" s="10" t="s">
        <v>99</v>
      </c>
      <c r="BH64" t="e">
        <f>+VLOOKUP(AF64,Sheet4!A:A,1,FALSE)</f>
        <v>#N/A</v>
      </c>
      <c r="BL64" s="6">
        <v>8337.5</v>
      </c>
      <c r="BM64" s="59">
        <f t="shared" si="2"/>
        <v>-6.1766623207295197</v>
      </c>
      <c r="BN64" t="s">
        <v>115</v>
      </c>
    </row>
    <row r="65" spans="1:67" ht="13" customHeight="1" x14ac:dyDescent="0.3">
      <c r="A65" s="5">
        <v>46114</v>
      </c>
      <c r="B65" t="s">
        <v>80</v>
      </c>
      <c r="F65">
        <v>50</v>
      </c>
      <c r="G65">
        <v>50</v>
      </c>
      <c r="H65" s="6">
        <v>43.676662320730102</v>
      </c>
      <c r="I65" s="6">
        <f t="shared" si="4"/>
        <v>-6.3233376792698976</v>
      </c>
      <c r="J65" s="6"/>
      <c r="K65" s="6"/>
      <c r="Q65" t="s">
        <v>81</v>
      </c>
      <c r="U65">
        <v>2601053</v>
      </c>
      <c r="V65" t="s">
        <v>109</v>
      </c>
      <c r="W65" t="s">
        <v>110</v>
      </c>
      <c r="X65" t="s">
        <v>111</v>
      </c>
      <c r="Y65" t="s">
        <v>117</v>
      </c>
      <c r="AF65" t="s">
        <v>109</v>
      </c>
      <c r="AG65" t="s">
        <v>113</v>
      </c>
      <c r="AH65" t="s">
        <v>114</v>
      </c>
      <c r="AI65">
        <v>844823720</v>
      </c>
      <c r="AM65">
        <v>260001</v>
      </c>
      <c r="BA65" s="6">
        <v>-6.3233376792698799</v>
      </c>
      <c r="BC65" s="9">
        <v>50</v>
      </c>
      <c r="BE65">
        <f t="shared" si="0"/>
        <v>50</v>
      </c>
      <c r="BF65" s="6">
        <f t="shared" si="1"/>
        <v>6.3233376792698976</v>
      </c>
      <c r="BG65" s="10" t="s">
        <v>99</v>
      </c>
      <c r="BH65" t="e">
        <f>+VLOOKUP(AF65,Sheet4!A:A,1,FALSE)</f>
        <v>#N/A</v>
      </c>
      <c r="BL65" s="6">
        <v>37.5</v>
      </c>
      <c r="BM65" s="59">
        <f t="shared" si="2"/>
        <v>6.1766623207301024</v>
      </c>
      <c r="BN65" t="s">
        <v>115</v>
      </c>
    </row>
    <row r="66" spans="1:67" ht="13" customHeight="1" x14ac:dyDescent="0.3">
      <c r="A66" s="5">
        <v>46114</v>
      </c>
      <c r="B66" t="s">
        <v>63</v>
      </c>
      <c r="F66">
        <v>300</v>
      </c>
      <c r="G66">
        <v>300</v>
      </c>
      <c r="H66" s="6">
        <v>0</v>
      </c>
      <c r="I66" s="6">
        <f t="shared" si="4"/>
        <v>-300</v>
      </c>
      <c r="J66" s="6"/>
      <c r="K66" s="6"/>
      <c r="Q66" t="s">
        <v>64</v>
      </c>
      <c r="U66">
        <v>2601054</v>
      </c>
      <c r="V66" t="s">
        <v>118</v>
      </c>
      <c r="W66" t="s">
        <v>119</v>
      </c>
      <c r="X66" t="s">
        <v>120</v>
      </c>
      <c r="Y66" t="s">
        <v>121</v>
      </c>
      <c r="AF66" t="s">
        <v>118</v>
      </c>
      <c r="AG66" t="s">
        <v>122</v>
      </c>
      <c r="AH66" t="s">
        <v>123</v>
      </c>
      <c r="AI66">
        <v>861003151</v>
      </c>
      <c r="AM66">
        <v>260001</v>
      </c>
      <c r="BA66" s="6">
        <v>-300</v>
      </c>
      <c r="BE66">
        <f t="shared" ref="BE66:BE129" si="5">+BB66+BC66</f>
        <v>0</v>
      </c>
      <c r="BF66" s="6">
        <f t="shared" ref="BF66:BF129" si="6">+BE66-H66</f>
        <v>0</v>
      </c>
      <c r="BG66" s="7" t="s">
        <v>71</v>
      </c>
      <c r="BH66" t="e">
        <f>+VLOOKUP(AF66,Sheet4!A:A,1,FALSE)</f>
        <v>#N/A</v>
      </c>
      <c r="BL66" s="6">
        <v>0</v>
      </c>
      <c r="BM66" s="59">
        <f t="shared" ref="BM66:BM129" si="7">+H66+-BL66</f>
        <v>0</v>
      </c>
      <c r="BN66" t="s">
        <v>124</v>
      </c>
      <c r="BO66" t="s">
        <v>101</v>
      </c>
    </row>
    <row r="67" spans="1:67" ht="13" customHeight="1" x14ac:dyDescent="0.3">
      <c r="A67" s="5">
        <v>46114</v>
      </c>
      <c r="B67" t="s">
        <v>74</v>
      </c>
      <c r="F67" s="8">
        <v>20</v>
      </c>
      <c r="G67">
        <v>10</v>
      </c>
      <c r="H67" s="6">
        <v>0</v>
      </c>
      <c r="I67" s="6">
        <f t="shared" si="4"/>
        <v>-10</v>
      </c>
      <c r="J67" s="6"/>
      <c r="K67" s="6"/>
      <c r="Q67" t="s">
        <v>75</v>
      </c>
      <c r="U67">
        <v>2601054</v>
      </c>
      <c r="V67" t="s">
        <v>118</v>
      </c>
      <c r="W67" t="s">
        <v>119</v>
      </c>
      <c r="X67" t="s">
        <v>120</v>
      </c>
      <c r="Y67" t="s">
        <v>121</v>
      </c>
      <c r="AF67" t="s">
        <v>118</v>
      </c>
      <c r="AG67" t="s">
        <v>122</v>
      </c>
      <c r="AH67" t="s">
        <v>123</v>
      </c>
      <c r="AI67">
        <v>861003151</v>
      </c>
      <c r="AM67">
        <v>260001</v>
      </c>
      <c r="BA67" s="6">
        <v>-20</v>
      </c>
      <c r="BE67">
        <f t="shared" si="5"/>
        <v>0</v>
      </c>
      <c r="BF67" s="6">
        <f t="shared" si="6"/>
        <v>0</v>
      </c>
      <c r="BG67" s="7" t="s">
        <v>71</v>
      </c>
      <c r="BH67" t="e">
        <f>+VLOOKUP(AF67,Sheet4!A:A,1,FALSE)</f>
        <v>#N/A</v>
      </c>
      <c r="BL67" s="6">
        <v>0</v>
      </c>
      <c r="BM67" s="59">
        <f t="shared" si="7"/>
        <v>0</v>
      </c>
      <c r="BN67" t="s">
        <v>124</v>
      </c>
    </row>
    <row r="68" spans="1:67" ht="13" customHeight="1" x14ac:dyDescent="0.3">
      <c r="A68" s="5">
        <v>46114</v>
      </c>
      <c r="B68" t="s">
        <v>76</v>
      </c>
      <c r="F68">
        <v>400</v>
      </c>
      <c r="G68">
        <v>400</v>
      </c>
      <c r="H68" s="6">
        <v>0</v>
      </c>
      <c r="I68" s="6">
        <f t="shared" si="4"/>
        <v>-400</v>
      </c>
      <c r="J68" s="6"/>
      <c r="K68" s="6"/>
      <c r="Q68" t="s">
        <v>77</v>
      </c>
      <c r="U68">
        <v>2601054</v>
      </c>
      <c r="V68" t="s">
        <v>118</v>
      </c>
      <c r="W68" t="s">
        <v>119</v>
      </c>
      <c r="X68" t="s">
        <v>120</v>
      </c>
      <c r="Y68" t="s">
        <v>121</v>
      </c>
      <c r="AF68" t="s">
        <v>118</v>
      </c>
      <c r="AG68" t="s">
        <v>122</v>
      </c>
      <c r="AH68" t="s">
        <v>123</v>
      </c>
      <c r="AI68">
        <v>861003151</v>
      </c>
      <c r="AM68">
        <v>260001</v>
      </c>
      <c r="BA68" s="6">
        <v>-400</v>
      </c>
      <c r="BE68">
        <f t="shared" si="5"/>
        <v>0</v>
      </c>
      <c r="BF68" s="6">
        <f t="shared" si="6"/>
        <v>0</v>
      </c>
      <c r="BG68" s="7" t="s">
        <v>71</v>
      </c>
      <c r="BH68" t="e">
        <f>+VLOOKUP(AF68,Sheet4!A:A,1,FALSE)</f>
        <v>#N/A</v>
      </c>
      <c r="BL68" s="6">
        <v>0</v>
      </c>
      <c r="BM68" s="59">
        <f t="shared" si="7"/>
        <v>0</v>
      </c>
      <c r="BN68" t="s">
        <v>124</v>
      </c>
    </row>
    <row r="69" spans="1:67" ht="13" customHeight="1" x14ac:dyDescent="0.3">
      <c r="A69" s="5">
        <v>46114</v>
      </c>
      <c r="B69" t="s">
        <v>78</v>
      </c>
      <c r="F69" s="8">
        <v>20</v>
      </c>
      <c r="G69">
        <v>10</v>
      </c>
      <c r="H69" s="6">
        <v>0</v>
      </c>
      <c r="I69" s="6">
        <f t="shared" si="4"/>
        <v>-10</v>
      </c>
      <c r="J69" s="6"/>
      <c r="K69" s="6"/>
      <c r="Q69" t="s">
        <v>79</v>
      </c>
      <c r="U69">
        <v>2601054</v>
      </c>
      <c r="V69" t="s">
        <v>118</v>
      </c>
      <c r="W69" t="s">
        <v>119</v>
      </c>
      <c r="X69" t="s">
        <v>120</v>
      </c>
      <c r="Y69" t="s">
        <v>121</v>
      </c>
      <c r="AF69" t="s">
        <v>118</v>
      </c>
      <c r="AG69" t="s">
        <v>122</v>
      </c>
      <c r="AH69" t="s">
        <v>123</v>
      </c>
      <c r="AI69">
        <v>861003151</v>
      </c>
      <c r="AM69">
        <v>260001</v>
      </c>
      <c r="BA69" s="6">
        <v>-20</v>
      </c>
      <c r="BE69">
        <f t="shared" si="5"/>
        <v>0</v>
      </c>
      <c r="BF69" s="6">
        <f t="shared" si="6"/>
        <v>0</v>
      </c>
      <c r="BG69" s="7" t="s">
        <v>71</v>
      </c>
      <c r="BH69" t="e">
        <f>+VLOOKUP(AF69,Sheet4!A:A,1,FALSE)</f>
        <v>#N/A</v>
      </c>
      <c r="BL69" s="6">
        <v>0</v>
      </c>
      <c r="BM69" s="59">
        <f t="shared" si="7"/>
        <v>0</v>
      </c>
      <c r="BN69" t="s">
        <v>124</v>
      </c>
    </row>
    <row r="70" spans="1:67" ht="13" customHeight="1" x14ac:dyDescent="0.3">
      <c r="A70" s="5">
        <v>46114</v>
      </c>
      <c r="B70" t="s">
        <v>80</v>
      </c>
      <c r="F70">
        <v>250</v>
      </c>
      <c r="G70">
        <v>250</v>
      </c>
      <c r="H70" s="6">
        <v>0</v>
      </c>
      <c r="I70" s="6">
        <f t="shared" si="4"/>
        <v>-250</v>
      </c>
      <c r="J70" s="6"/>
      <c r="K70" s="6"/>
      <c r="Q70" t="s">
        <v>81</v>
      </c>
      <c r="U70">
        <v>2601054</v>
      </c>
      <c r="V70" t="s">
        <v>118</v>
      </c>
      <c r="W70" t="s">
        <v>119</v>
      </c>
      <c r="X70" t="s">
        <v>120</v>
      </c>
      <c r="Y70" t="s">
        <v>121</v>
      </c>
      <c r="AF70" t="s">
        <v>118</v>
      </c>
      <c r="AG70" t="s">
        <v>122</v>
      </c>
      <c r="AH70" t="s">
        <v>123</v>
      </c>
      <c r="AI70">
        <v>861003151</v>
      </c>
      <c r="AM70">
        <v>260001</v>
      </c>
      <c r="BA70" s="6">
        <v>-250</v>
      </c>
      <c r="BE70">
        <f t="shared" si="5"/>
        <v>0</v>
      </c>
      <c r="BF70" s="6">
        <f t="shared" si="6"/>
        <v>0</v>
      </c>
      <c r="BG70" s="7" t="s">
        <v>71</v>
      </c>
      <c r="BH70" t="e">
        <f>+VLOOKUP(AF70,Sheet4!A:A,1,FALSE)</f>
        <v>#N/A</v>
      </c>
      <c r="BL70" s="6">
        <v>0</v>
      </c>
      <c r="BM70" s="59">
        <f t="shared" si="7"/>
        <v>0</v>
      </c>
      <c r="BN70" t="s">
        <v>124</v>
      </c>
    </row>
    <row r="71" spans="1:67" ht="13" customHeight="1" x14ac:dyDescent="0.3">
      <c r="A71" s="5">
        <v>46114</v>
      </c>
      <c r="B71" t="s">
        <v>63</v>
      </c>
      <c r="F71">
        <v>29955</v>
      </c>
      <c r="G71">
        <v>29955</v>
      </c>
      <c r="H71" s="6">
        <v>8055</v>
      </c>
      <c r="I71" s="6">
        <f t="shared" si="4"/>
        <v>-21900</v>
      </c>
      <c r="J71" s="6"/>
      <c r="K71" s="6"/>
      <c r="Q71" t="s">
        <v>64</v>
      </c>
      <c r="U71">
        <v>2601055</v>
      </c>
      <c r="V71" t="s">
        <v>125</v>
      </c>
      <c r="W71" t="s">
        <v>110</v>
      </c>
      <c r="X71" t="s">
        <v>126</v>
      </c>
      <c r="Y71" t="s">
        <v>127</v>
      </c>
      <c r="AF71" t="s">
        <v>125</v>
      </c>
      <c r="AG71" t="s">
        <v>128</v>
      </c>
      <c r="AH71" t="s">
        <v>129</v>
      </c>
      <c r="AI71">
        <v>879095867</v>
      </c>
      <c r="AM71">
        <v>260001</v>
      </c>
      <c r="BA71" s="6">
        <v>-21900</v>
      </c>
      <c r="BD71" s="9">
        <v>29955</v>
      </c>
      <c r="BE71">
        <f t="shared" si="5"/>
        <v>0</v>
      </c>
      <c r="BF71" s="6">
        <f t="shared" si="6"/>
        <v>-8055</v>
      </c>
      <c r="BG71" s="11" t="s">
        <v>71</v>
      </c>
      <c r="BH71" t="e">
        <f>+VLOOKUP(AF71,Sheet4!A:A,1,FALSE)</f>
        <v>#N/A</v>
      </c>
      <c r="BL71" s="6">
        <v>8055</v>
      </c>
      <c r="BM71" s="59">
        <f t="shared" si="7"/>
        <v>0</v>
      </c>
      <c r="BN71" t="s">
        <v>130</v>
      </c>
      <c r="BO71" t="s">
        <v>73</v>
      </c>
    </row>
    <row r="72" spans="1:67" ht="13" customHeight="1" x14ac:dyDescent="0.3">
      <c r="A72" s="5">
        <v>46114</v>
      </c>
      <c r="B72" t="s">
        <v>74</v>
      </c>
      <c r="F72" s="8">
        <v>1997</v>
      </c>
      <c r="G72">
        <v>998.5</v>
      </c>
      <c r="H72" s="6">
        <v>537</v>
      </c>
      <c r="I72" s="6">
        <f t="shared" si="4"/>
        <v>-461.5</v>
      </c>
      <c r="J72" s="6"/>
      <c r="K72" s="6"/>
      <c r="Q72" t="s">
        <v>75</v>
      </c>
      <c r="U72">
        <v>2601055</v>
      </c>
      <c r="V72" t="s">
        <v>125</v>
      </c>
      <c r="W72" t="s">
        <v>110</v>
      </c>
      <c r="X72" t="s">
        <v>126</v>
      </c>
      <c r="Y72" t="s">
        <v>127</v>
      </c>
      <c r="AF72" t="s">
        <v>125</v>
      </c>
      <c r="AG72" t="s">
        <v>128</v>
      </c>
      <c r="AH72" t="s">
        <v>129</v>
      </c>
      <c r="AI72">
        <v>879095867</v>
      </c>
      <c r="AM72">
        <v>260001</v>
      </c>
      <c r="BA72" s="6">
        <v>-1460</v>
      </c>
      <c r="BE72">
        <f t="shared" si="5"/>
        <v>0</v>
      </c>
      <c r="BF72" s="6">
        <f t="shared" si="6"/>
        <v>-537</v>
      </c>
      <c r="BG72" s="7" t="s">
        <v>71</v>
      </c>
      <c r="BH72" t="e">
        <f>+VLOOKUP(AF72,Sheet4!A:A,1,FALSE)</f>
        <v>#N/A</v>
      </c>
      <c r="BL72" s="6">
        <v>537</v>
      </c>
      <c r="BM72" s="59">
        <f t="shared" si="7"/>
        <v>0</v>
      </c>
      <c r="BN72" t="s">
        <v>130</v>
      </c>
    </row>
    <row r="73" spans="1:67" ht="13" customHeight="1" x14ac:dyDescent="0.3">
      <c r="A73" s="5">
        <v>46114</v>
      </c>
      <c r="B73" t="s">
        <v>76</v>
      </c>
      <c r="F73">
        <v>39940</v>
      </c>
      <c r="G73">
        <v>39940</v>
      </c>
      <c r="H73" s="6">
        <v>10740</v>
      </c>
      <c r="I73" s="6">
        <f t="shared" si="4"/>
        <v>-29200</v>
      </c>
      <c r="J73" s="6"/>
      <c r="K73" s="6"/>
      <c r="Q73" t="s">
        <v>77</v>
      </c>
      <c r="U73">
        <v>2601055</v>
      </c>
      <c r="V73" t="s">
        <v>125</v>
      </c>
      <c r="W73" t="s">
        <v>110</v>
      </c>
      <c r="X73" t="s">
        <v>126</v>
      </c>
      <c r="Y73" t="s">
        <v>127</v>
      </c>
      <c r="AF73" t="s">
        <v>125</v>
      </c>
      <c r="AG73" t="s">
        <v>128</v>
      </c>
      <c r="AH73" t="s">
        <v>129</v>
      </c>
      <c r="AI73">
        <v>879095867</v>
      </c>
      <c r="AM73">
        <v>260001</v>
      </c>
      <c r="BA73" s="6">
        <v>-29200</v>
      </c>
      <c r="BE73">
        <f t="shared" si="5"/>
        <v>0</v>
      </c>
      <c r="BF73" s="6">
        <f t="shared" si="6"/>
        <v>-10740</v>
      </c>
      <c r="BG73" s="7" t="s">
        <v>71</v>
      </c>
      <c r="BH73" t="e">
        <f>+VLOOKUP(AF73,Sheet4!A:A,1,FALSE)</f>
        <v>#N/A</v>
      </c>
      <c r="BL73" s="6">
        <v>10740</v>
      </c>
      <c r="BM73" s="59">
        <f t="shared" si="7"/>
        <v>0</v>
      </c>
      <c r="BN73" t="s">
        <v>130</v>
      </c>
    </row>
    <row r="74" spans="1:67" ht="13" customHeight="1" x14ac:dyDescent="0.3">
      <c r="A74" s="5">
        <v>46114</v>
      </c>
      <c r="B74" t="s">
        <v>82</v>
      </c>
      <c r="F74" s="8">
        <v>5991</v>
      </c>
      <c r="G74">
        <v>2995.5</v>
      </c>
      <c r="H74" s="6">
        <v>264</v>
      </c>
      <c r="I74" s="6">
        <f t="shared" si="4"/>
        <v>-2731.5</v>
      </c>
      <c r="J74" s="6"/>
      <c r="K74" s="6"/>
      <c r="Q74" t="s">
        <v>83</v>
      </c>
      <c r="U74">
        <v>2601055</v>
      </c>
      <c r="V74" t="s">
        <v>125</v>
      </c>
      <c r="W74" t="s">
        <v>110</v>
      </c>
      <c r="X74" t="s">
        <v>126</v>
      </c>
      <c r="Y74" t="s">
        <v>127</v>
      </c>
      <c r="AF74" t="s">
        <v>125</v>
      </c>
      <c r="AG74" t="s">
        <v>128</v>
      </c>
      <c r="AH74" t="s">
        <v>129</v>
      </c>
      <c r="AI74">
        <v>879095867</v>
      </c>
      <c r="AM74">
        <v>260001</v>
      </c>
      <c r="BA74" s="6">
        <v>-5727</v>
      </c>
      <c r="BE74">
        <f t="shared" si="5"/>
        <v>0</v>
      </c>
      <c r="BF74" s="6">
        <f t="shared" si="6"/>
        <v>-264</v>
      </c>
      <c r="BG74" s="7" t="s">
        <v>71</v>
      </c>
      <c r="BH74" t="e">
        <f>+VLOOKUP(AF74,Sheet4!A:A,1,FALSE)</f>
        <v>#N/A</v>
      </c>
      <c r="BL74" s="6">
        <v>264</v>
      </c>
      <c r="BM74" s="59">
        <f t="shared" si="7"/>
        <v>0</v>
      </c>
      <c r="BN74" t="s">
        <v>130</v>
      </c>
    </row>
    <row r="75" spans="1:67" ht="13" customHeight="1" x14ac:dyDescent="0.3">
      <c r="A75" s="5">
        <v>46114</v>
      </c>
      <c r="B75" t="s">
        <v>84</v>
      </c>
      <c r="F75">
        <v>99850</v>
      </c>
      <c r="G75">
        <v>99850</v>
      </c>
      <c r="H75" s="6">
        <v>4400</v>
      </c>
      <c r="I75" s="6">
        <f t="shared" si="4"/>
        <v>-95450</v>
      </c>
      <c r="J75" s="6"/>
      <c r="K75" s="6"/>
      <c r="Q75" t="s">
        <v>85</v>
      </c>
      <c r="U75">
        <v>2601055</v>
      </c>
      <c r="V75" t="s">
        <v>125</v>
      </c>
      <c r="W75" t="s">
        <v>110</v>
      </c>
      <c r="X75" t="s">
        <v>126</v>
      </c>
      <c r="Y75" t="s">
        <v>127</v>
      </c>
      <c r="AF75" t="s">
        <v>125</v>
      </c>
      <c r="AG75" t="s">
        <v>128</v>
      </c>
      <c r="AH75" t="s">
        <v>129</v>
      </c>
      <c r="AI75">
        <v>879095867</v>
      </c>
      <c r="AM75">
        <v>260001</v>
      </c>
      <c r="BA75" s="6">
        <v>-95450</v>
      </c>
      <c r="BE75">
        <f t="shared" si="5"/>
        <v>0</v>
      </c>
      <c r="BF75" s="6">
        <f t="shared" si="6"/>
        <v>-4400</v>
      </c>
      <c r="BG75" s="7" t="s">
        <v>71</v>
      </c>
      <c r="BH75" t="e">
        <f>+VLOOKUP(AF75,Sheet4!A:A,1,FALSE)</f>
        <v>#N/A</v>
      </c>
      <c r="BL75" s="6">
        <v>4400</v>
      </c>
      <c r="BM75" s="59">
        <f t="shared" si="7"/>
        <v>0</v>
      </c>
      <c r="BN75" t="s">
        <v>130</v>
      </c>
    </row>
    <row r="76" spans="1:67" ht="13" customHeight="1" x14ac:dyDescent="0.3">
      <c r="A76" s="5">
        <v>46114</v>
      </c>
      <c r="B76" t="s">
        <v>63</v>
      </c>
      <c r="F76">
        <v>13275</v>
      </c>
      <c r="G76">
        <v>13275</v>
      </c>
      <c r="H76" s="6">
        <v>5925</v>
      </c>
      <c r="I76" s="6">
        <f t="shared" si="4"/>
        <v>-7350</v>
      </c>
      <c r="J76" s="6"/>
      <c r="K76" s="6"/>
      <c r="Q76" t="s">
        <v>64</v>
      </c>
      <c r="U76">
        <v>2601056</v>
      </c>
      <c r="V76" t="s">
        <v>131</v>
      </c>
      <c r="W76" t="s">
        <v>110</v>
      </c>
      <c r="X76" t="s">
        <v>132</v>
      </c>
      <c r="Y76" t="s">
        <v>133</v>
      </c>
      <c r="AF76" t="s">
        <v>131</v>
      </c>
      <c r="AG76" t="s">
        <v>134</v>
      </c>
      <c r="AH76" t="s">
        <v>135</v>
      </c>
      <c r="AI76">
        <v>840522555</v>
      </c>
      <c r="AM76">
        <v>260001</v>
      </c>
      <c r="BA76" s="6">
        <v>-7350</v>
      </c>
      <c r="BE76">
        <f t="shared" si="5"/>
        <v>0</v>
      </c>
      <c r="BF76" s="6">
        <f t="shared" si="6"/>
        <v>-5925</v>
      </c>
      <c r="BG76" s="7" t="s">
        <v>71</v>
      </c>
      <c r="BH76" t="e">
        <f>+VLOOKUP(AF76,Sheet4!A:A,1,FALSE)</f>
        <v>#N/A</v>
      </c>
      <c r="BL76" s="6">
        <v>5925</v>
      </c>
      <c r="BM76" s="59">
        <f t="shared" si="7"/>
        <v>0</v>
      </c>
      <c r="BN76" t="s">
        <v>136</v>
      </c>
      <c r="BO76" t="s">
        <v>101</v>
      </c>
    </row>
    <row r="77" spans="1:67" ht="13" customHeight="1" x14ac:dyDescent="0.3">
      <c r="A77" s="5">
        <v>46114</v>
      </c>
      <c r="B77" t="s">
        <v>74</v>
      </c>
      <c r="F77" s="8">
        <v>885</v>
      </c>
      <c r="G77">
        <v>442.5</v>
      </c>
      <c r="H77" s="6">
        <v>395</v>
      </c>
      <c r="I77" s="6">
        <f t="shared" si="4"/>
        <v>-47.5</v>
      </c>
      <c r="J77" s="6"/>
      <c r="K77" s="6"/>
      <c r="Q77" t="s">
        <v>75</v>
      </c>
      <c r="U77">
        <v>2601056</v>
      </c>
      <c r="V77" t="s">
        <v>131</v>
      </c>
      <c r="W77" t="s">
        <v>110</v>
      </c>
      <c r="X77" t="s">
        <v>132</v>
      </c>
      <c r="Y77" t="s">
        <v>133</v>
      </c>
      <c r="AF77" t="s">
        <v>131</v>
      </c>
      <c r="AG77" t="s">
        <v>134</v>
      </c>
      <c r="AH77" t="s">
        <v>135</v>
      </c>
      <c r="AI77">
        <v>840522555</v>
      </c>
      <c r="AM77">
        <v>260001</v>
      </c>
      <c r="BA77" s="6">
        <v>-490</v>
      </c>
      <c r="BE77">
        <f t="shared" si="5"/>
        <v>0</v>
      </c>
      <c r="BF77" s="6">
        <f t="shared" si="6"/>
        <v>-395</v>
      </c>
      <c r="BG77" s="7" t="s">
        <v>71</v>
      </c>
      <c r="BH77" t="e">
        <f>+VLOOKUP(AF77,Sheet4!A:A,1,FALSE)</f>
        <v>#N/A</v>
      </c>
      <c r="BL77" s="6">
        <v>395</v>
      </c>
      <c r="BM77" s="59">
        <f t="shared" si="7"/>
        <v>0</v>
      </c>
      <c r="BN77" t="s">
        <v>136</v>
      </c>
    </row>
    <row r="78" spans="1:67" ht="13" customHeight="1" x14ac:dyDescent="0.3">
      <c r="A78" s="5">
        <v>46114</v>
      </c>
      <c r="B78" t="s">
        <v>76</v>
      </c>
      <c r="F78">
        <v>17700</v>
      </c>
      <c r="G78">
        <v>17700</v>
      </c>
      <c r="H78" s="6">
        <v>7900</v>
      </c>
      <c r="I78" s="6">
        <f t="shared" si="4"/>
        <v>-9800</v>
      </c>
      <c r="J78" s="6"/>
      <c r="K78" s="6"/>
      <c r="Q78" t="s">
        <v>77</v>
      </c>
      <c r="U78">
        <v>2601056</v>
      </c>
      <c r="V78" t="s">
        <v>131</v>
      </c>
      <c r="W78" t="s">
        <v>110</v>
      </c>
      <c r="X78" t="s">
        <v>132</v>
      </c>
      <c r="Y78" t="s">
        <v>133</v>
      </c>
      <c r="AF78" t="s">
        <v>131</v>
      </c>
      <c r="AG78" t="s">
        <v>134</v>
      </c>
      <c r="AH78" t="s">
        <v>135</v>
      </c>
      <c r="AI78">
        <v>840522555</v>
      </c>
      <c r="AM78">
        <v>260001</v>
      </c>
      <c r="BA78" s="6">
        <v>-9800</v>
      </c>
      <c r="BE78">
        <f t="shared" si="5"/>
        <v>0</v>
      </c>
      <c r="BF78" s="6">
        <f t="shared" si="6"/>
        <v>-7900</v>
      </c>
      <c r="BG78" s="7" t="s">
        <v>71</v>
      </c>
      <c r="BH78" t="e">
        <f>+VLOOKUP(AF78,Sheet4!A:A,1,FALSE)</f>
        <v>#N/A</v>
      </c>
      <c r="BL78" s="6">
        <v>7900</v>
      </c>
      <c r="BM78" s="59">
        <f t="shared" si="7"/>
        <v>0</v>
      </c>
      <c r="BN78" t="s">
        <v>136</v>
      </c>
    </row>
    <row r="79" spans="1:67" ht="13" customHeight="1" x14ac:dyDescent="0.3">
      <c r="A79" s="5">
        <v>46114</v>
      </c>
      <c r="B79" t="s">
        <v>78</v>
      </c>
      <c r="F79" s="8">
        <v>885</v>
      </c>
      <c r="G79">
        <v>442.5</v>
      </c>
      <c r="H79" s="6">
        <v>395</v>
      </c>
      <c r="I79" s="6">
        <f t="shared" si="4"/>
        <v>-47.5</v>
      </c>
      <c r="J79" s="6"/>
      <c r="K79" s="6"/>
      <c r="Q79" t="s">
        <v>79</v>
      </c>
      <c r="U79">
        <v>2601056</v>
      </c>
      <c r="V79" t="s">
        <v>131</v>
      </c>
      <c r="W79" t="s">
        <v>110</v>
      </c>
      <c r="X79" t="s">
        <v>132</v>
      </c>
      <c r="Y79" t="s">
        <v>133</v>
      </c>
      <c r="AF79" t="s">
        <v>131</v>
      </c>
      <c r="AG79" t="s">
        <v>134</v>
      </c>
      <c r="AH79" t="s">
        <v>135</v>
      </c>
      <c r="AI79">
        <v>840522555</v>
      </c>
      <c r="AM79">
        <v>260001</v>
      </c>
      <c r="BA79" s="6">
        <v>-490</v>
      </c>
      <c r="BE79">
        <f t="shared" si="5"/>
        <v>0</v>
      </c>
      <c r="BF79" s="6">
        <f t="shared" si="6"/>
        <v>-395</v>
      </c>
      <c r="BG79" s="7" t="s">
        <v>71</v>
      </c>
      <c r="BH79" t="e">
        <f>+VLOOKUP(AF79,Sheet4!A:A,1,FALSE)</f>
        <v>#N/A</v>
      </c>
      <c r="BL79" s="6">
        <v>395</v>
      </c>
      <c r="BM79" s="59">
        <f t="shared" si="7"/>
        <v>0</v>
      </c>
      <c r="BN79" t="s">
        <v>136</v>
      </c>
    </row>
    <row r="80" spans="1:67" ht="13" customHeight="1" x14ac:dyDescent="0.3">
      <c r="A80" s="5">
        <v>46114</v>
      </c>
      <c r="B80" t="s">
        <v>80</v>
      </c>
      <c r="F80">
        <v>11062.5</v>
      </c>
      <c r="G80">
        <v>11062.5</v>
      </c>
      <c r="H80" s="6">
        <v>4937.5</v>
      </c>
      <c r="I80" s="6">
        <f t="shared" si="4"/>
        <v>-6125</v>
      </c>
      <c r="J80" s="6"/>
      <c r="K80" s="6"/>
      <c r="Q80" t="s">
        <v>81</v>
      </c>
      <c r="U80">
        <v>2601056</v>
      </c>
      <c r="V80" t="s">
        <v>131</v>
      </c>
      <c r="W80" t="s">
        <v>110</v>
      </c>
      <c r="X80" t="s">
        <v>132</v>
      </c>
      <c r="Y80" t="s">
        <v>133</v>
      </c>
      <c r="AF80" t="s">
        <v>131</v>
      </c>
      <c r="AG80" t="s">
        <v>134</v>
      </c>
      <c r="AH80" t="s">
        <v>135</v>
      </c>
      <c r="AI80">
        <v>840522555</v>
      </c>
      <c r="AM80">
        <v>260001</v>
      </c>
      <c r="BA80" s="6">
        <v>-6125</v>
      </c>
      <c r="BC80" s="9">
        <v>11062</v>
      </c>
      <c r="BE80">
        <f t="shared" si="5"/>
        <v>11062</v>
      </c>
      <c r="BF80" s="6">
        <f t="shared" si="6"/>
        <v>6124.5</v>
      </c>
      <c r="BG80" s="10" t="s">
        <v>99</v>
      </c>
      <c r="BH80" t="e">
        <f>+VLOOKUP(AF80,Sheet4!A:A,1,FALSE)</f>
        <v>#N/A</v>
      </c>
      <c r="BL80" s="6">
        <v>4937.5</v>
      </c>
      <c r="BM80" s="59">
        <f t="shared" si="7"/>
        <v>0</v>
      </c>
      <c r="BN80" t="s">
        <v>136</v>
      </c>
    </row>
    <row r="81" spans="1:67" ht="13" customHeight="1" x14ac:dyDescent="0.3">
      <c r="A81" s="5">
        <v>46114</v>
      </c>
      <c r="B81" t="s">
        <v>63</v>
      </c>
      <c r="F81">
        <v>60</v>
      </c>
      <c r="G81">
        <v>60</v>
      </c>
      <c r="H81" s="6">
        <v>60</v>
      </c>
      <c r="I81" s="6">
        <f t="shared" si="4"/>
        <v>0</v>
      </c>
      <c r="J81" s="6"/>
      <c r="K81" s="6"/>
      <c r="Q81" t="s">
        <v>64</v>
      </c>
      <c r="U81">
        <v>2601057</v>
      </c>
      <c r="V81" t="s">
        <v>137</v>
      </c>
      <c r="W81" t="s">
        <v>110</v>
      </c>
      <c r="X81" t="s">
        <v>138</v>
      </c>
      <c r="Y81" t="s">
        <v>139</v>
      </c>
      <c r="AF81" t="s">
        <v>137</v>
      </c>
      <c r="AG81" t="s">
        <v>140</v>
      </c>
      <c r="AH81" t="s">
        <v>141</v>
      </c>
      <c r="AI81">
        <v>843766667</v>
      </c>
      <c r="AM81">
        <v>260001</v>
      </c>
      <c r="BA81" s="6">
        <v>0</v>
      </c>
      <c r="BD81" s="9">
        <v>60</v>
      </c>
      <c r="BE81">
        <f t="shared" si="5"/>
        <v>0</v>
      </c>
      <c r="BF81" s="6">
        <f t="shared" si="6"/>
        <v>-60</v>
      </c>
      <c r="BG81" s="11" t="s">
        <v>71</v>
      </c>
      <c r="BH81" t="e">
        <f>+VLOOKUP(AF81,Sheet4!A:A,1,FALSE)</f>
        <v>#N/A</v>
      </c>
      <c r="BL81" s="6">
        <v>60</v>
      </c>
      <c r="BM81" s="59">
        <f t="shared" si="7"/>
        <v>0</v>
      </c>
      <c r="BN81" t="s">
        <v>142</v>
      </c>
      <c r="BO81" t="s">
        <v>73</v>
      </c>
    </row>
    <row r="82" spans="1:67" ht="13" customHeight="1" x14ac:dyDescent="0.3">
      <c r="A82" s="5">
        <v>46114</v>
      </c>
      <c r="B82" t="s">
        <v>74</v>
      </c>
      <c r="F82" s="8">
        <v>4</v>
      </c>
      <c r="G82">
        <v>2</v>
      </c>
      <c r="H82" s="6">
        <v>4</v>
      </c>
      <c r="I82" s="6">
        <f t="shared" si="4"/>
        <v>2</v>
      </c>
      <c r="J82" s="6"/>
      <c r="K82" s="6"/>
      <c r="Q82" t="s">
        <v>75</v>
      </c>
      <c r="U82">
        <v>2601057</v>
      </c>
      <c r="V82" t="s">
        <v>137</v>
      </c>
      <c r="W82" t="s">
        <v>110</v>
      </c>
      <c r="X82" t="s">
        <v>138</v>
      </c>
      <c r="Y82" t="s">
        <v>139</v>
      </c>
      <c r="AF82" t="s">
        <v>137</v>
      </c>
      <c r="AG82" t="s">
        <v>140</v>
      </c>
      <c r="AH82" t="s">
        <v>141</v>
      </c>
      <c r="AI82">
        <v>843766667</v>
      </c>
      <c r="AM82">
        <v>260001</v>
      </c>
      <c r="BA82" s="6">
        <v>0</v>
      </c>
      <c r="BE82">
        <f t="shared" si="5"/>
        <v>0</v>
      </c>
      <c r="BF82" s="6">
        <f t="shared" si="6"/>
        <v>-4</v>
      </c>
      <c r="BG82" s="7" t="s">
        <v>71</v>
      </c>
      <c r="BH82" t="e">
        <f>+VLOOKUP(AF82,Sheet4!A:A,1,FALSE)</f>
        <v>#N/A</v>
      </c>
      <c r="BL82" s="6">
        <v>4</v>
      </c>
      <c r="BM82" s="59">
        <f t="shared" si="7"/>
        <v>0</v>
      </c>
      <c r="BN82" t="s">
        <v>142</v>
      </c>
    </row>
    <row r="83" spans="1:67" ht="13" customHeight="1" x14ac:dyDescent="0.3">
      <c r="A83" s="5">
        <v>46114</v>
      </c>
      <c r="B83" t="s">
        <v>76</v>
      </c>
      <c r="F83">
        <v>80</v>
      </c>
      <c r="G83">
        <v>80</v>
      </c>
      <c r="H83" s="6">
        <v>80</v>
      </c>
      <c r="I83" s="6">
        <f t="shared" si="4"/>
        <v>0</v>
      </c>
      <c r="J83" s="6"/>
      <c r="K83" s="6"/>
      <c r="Q83" t="s">
        <v>77</v>
      </c>
      <c r="U83">
        <v>2601057</v>
      </c>
      <c r="V83" t="s">
        <v>137</v>
      </c>
      <c r="W83" t="s">
        <v>110</v>
      </c>
      <c r="X83" t="s">
        <v>138</v>
      </c>
      <c r="Y83" t="s">
        <v>139</v>
      </c>
      <c r="AF83" t="s">
        <v>137</v>
      </c>
      <c r="AG83" t="s">
        <v>140</v>
      </c>
      <c r="AH83" t="s">
        <v>141</v>
      </c>
      <c r="AI83">
        <v>843766667</v>
      </c>
      <c r="AM83">
        <v>260001</v>
      </c>
      <c r="BA83" s="6">
        <v>0</v>
      </c>
      <c r="BE83">
        <f t="shared" si="5"/>
        <v>0</v>
      </c>
      <c r="BF83" s="6">
        <f t="shared" si="6"/>
        <v>-80</v>
      </c>
      <c r="BG83" s="7" t="s">
        <v>71</v>
      </c>
      <c r="BH83" t="e">
        <f>+VLOOKUP(AF83,Sheet4!A:A,1,FALSE)</f>
        <v>#N/A</v>
      </c>
      <c r="BL83" s="6">
        <v>80</v>
      </c>
      <c r="BM83" s="59">
        <f t="shared" si="7"/>
        <v>0</v>
      </c>
      <c r="BN83" t="s">
        <v>142</v>
      </c>
    </row>
    <row r="84" spans="1:67" ht="13" customHeight="1" x14ac:dyDescent="0.3">
      <c r="A84" s="5">
        <v>46114</v>
      </c>
      <c r="B84" t="s">
        <v>82</v>
      </c>
      <c r="F84" s="8">
        <v>12</v>
      </c>
      <c r="G84">
        <v>6</v>
      </c>
      <c r="H84" s="6">
        <v>12</v>
      </c>
      <c r="I84" s="6">
        <f t="shared" si="4"/>
        <v>6</v>
      </c>
      <c r="J84" s="6"/>
      <c r="K84" s="6"/>
      <c r="Q84" t="s">
        <v>83</v>
      </c>
      <c r="U84">
        <v>2601057</v>
      </c>
      <c r="V84" t="s">
        <v>137</v>
      </c>
      <c r="W84" t="s">
        <v>110</v>
      </c>
      <c r="X84" t="s">
        <v>138</v>
      </c>
      <c r="Y84" t="s">
        <v>139</v>
      </c>
      <c r="AF84" t="s">
        <v>137</v>
      </c>
      <c r="AG84" t="s">
        <v>140</v>
      </c>
      <c r="AH84" t="s">
        <v>141</v>
      </c>
      <c r="AI84">
        <v>843766667</v>
      </c>
      <c r="AM84">
        <v>260001</v>
      </c>
      <c r="BA84" s="6">
        <v>0</v>
      </c>
      <c r="BE84">
        <f t="shared" si="5"/>
        <v>0</v>
      </c>
      <c r="BF84" s="6">
        <f t="shared" si="6"/>
        <v>-12</v>
      </c>
      <c r="BG84" s="7" t="s">
        <v>71</v>
      </c>
      <c r="BH84" t="e">
        <f>+VLOOKUP(AF84,Sheet4!A:A,1,FALSE)</f>
        <v>#N/A</v>
      </c>
      <c r="BL84" s="6">
        <v>12</v>
      </c>
      <c r="BM84" s="59">
        <f t="shared" si="7"/>
        <v>0</v>
      </c>
      <c r="BN84" t="s">
        <v>142</v>
      </c>
    </row>
    <row r="85" spans="1:67" ht="13" customHeight="1" x14ac:dyDescent="0.3">
      <c r="A85" s="5">
        <v>46114</v>
      </c>
      <c r="B85" t="s">
        <v>84</v>
      </c>
      <c r="F85">
        <v>200</v>
      </c>
      <c r="G85">
        <v>200</v>
      </c>
      <c r="H85" s="6">
        <v>200</v>
      </c>
      <c r="I85" s="6">
        <f t="shared" si="4"/>
        <v>0</v>
      </c>
      <c r="J85" s="6"/>
      <c r="K85" s="6"/>
      <c r="Q85" t="s">
        <v>85</v>
      </c>
      <c r="U85">
        <v>2601057</v>
      </c>
      <c r="V85" t="s">
        <v>137</v>
      </c>
      <c r="W85" t="s">
        <v>110</v>
      </c>
      <c r="X85" t="s">
        <v>138</v>
      </c>
      <c r="Y85" t="s">
        <v>139</v>
      </c>
      <c r="AF85" t="s">
        <v>137</v>
      </c>
      <c r="AG85" t="s">
        <v>140</v>
      </c>
      <c r="AH85" t="s">
        <v>141</v>
      </c>
      <c r="AI85">
        <v>843766667</v>
      </c>
      <c r="AM85">
        <v>260001</v>
      </c>
      <c r="BA85" s="6">
        <v>0</v>
      </c>
      <c r="BE85">
        <f t="shared" si="5"/>
        <v>0</v>
      </c>
      <c r="BF85" s="6">
        <f t="shared" si="6"/>
        <v>-200</v>
      </c>
      <c r="BG85" s="7" t="s">
        <v>71</v>
      </c>
      <c r="BH85" t="e">
        <f>+VLOOKUP(AF85,Sheet4!A:A,1,FALSE)</f>
        <v>#N/A</v>
      </c>
      <c r="BL85" s="6">
        <v>200</v>
      </c>
      <c r="BM85" s="59">
        <f t="shared" si="7"/>
        <v>0</v>
      </c>
      <c r="BN85" t="s">
        <v>142</v>
      </c>
    </row>
    <row r="86" spans="1:67" ht="13" customHeight="1" x14ac:dyDescent="0.3">
      <c r="A86" s="5">
        <v>46114</v>
      </c>
      <c r="B86" t="s">
        <v>63</v>
      </c>
      <c r="F86">
        <v>225</v>
      </c>
      <c r="G86">
        <v>225</v>
      </c>
      <c r="H86" s="6">
        <v>0</v>
      </c>
      <c r="I86" s="6">
        <f t="shared" si="4"/>
        <v>-225</v>
      </c>
      <c r="J86" s="6"/>
      <c r="K86" s="6"/>
      <c r="Q86" t="s">
        <v>64</v>
      </c>
      <c r="U86">
        <v>2601058</v>
      </c>
      <c r="V86" t="s">
        <v>143</v>
      </c>
      <c r="W86" t="s">
        <v>144</v>
      </c>
      <c r="X86" t="s">
        <v>145</v>
      </c>
      <c r="Y86" t="s">
        <v>146</v>
      </c>
      <c r="AF86" t="s">
        <v>143</v>
      </c>
      <c r="AG86" t="s">
        <v>147</v>
      </c>
      <c r="AH86" t="s">
        <v>148</v>
      </c>
      <c r="AI86" t="s">
        <v>149</v>
      </c>
      <c r="AM86">
        <v>260001</v>
      </c>
      <c r="BA86" s="6">
        <v>-225</v>
      </c>
      <c r="BE86">
        <f t="shared" si="5"/>
        <v>0</v>
      </c>
      <c r="BF86" s="6">
        <f t="shared" si="6"/>
        <v>0</v>
      </c>
      <c r="BG86" s="7" t="s">
        <v>71</v>
      </c>
      <c r="BH86" t="e">
        <f>+VLOOKUP(AF86,Sheet4!A:A,1,FALSE)</f>
        <v>#N/A</v>
      </c>
      <c r="BL86" s="6">
        <v>0</v>
      </c>
      <c r="BM86" s="59">
        <f t="shared" si="7"/>
        <v>0</v>
      </c>
      <c r="BN86" t="s">
        <v>150</v>
      </c>
      <c r="BO86" t="s">
        <v>101</v>
      </c>
    </row>
    <row r="87" spans="1:67" ht="13" customHeight="1" x14ac:dyDescent="0.3">
      <c r="A87" s="5">
        <v>46114</v>
      </c>
      <c r="B87" t="s">
        <v>74</v>
      </c>
      <c r="F87" s="8">
        <v>15</v>
      </c>
      <c r="G87">
        <v>7.5</v>
      </c>
      <c r="H87" s="6">
        <v>0</v>
      </c>
      <c r="I87" s="6">
        <f t="shared" si="4"/>
        <v>-7.5</v>
      </c>
      <c r="J87" s="6"/>
      <c r="K87" s="6"/>
      <c r="Q87" t="s">
        <v>75</v>
      </c>
      <c r="U87">
        <v>2601058</v>
      </c>
      <c r="V87" t="s">
        <v>143</v>
      </c>
      <c r="W87" t="s">
        <v>144</v>
      </c>
      <c r="X87" t="s">
        <v>145</v>
      </c>
      <c r="Y87" t="s">
        <v>146</v>
      </c>
      <c r="AF87" t="s">
        <v>143</v>
      </c>
      <c r="AG87" t="s">
        <v>147</v>
      </c>
      <c r="AH87" t="s">
        <v>148</v>
      </c>
      <c r="AI87" t="s">
        <v>149</v>
      </c>
      <c r="AM87">
        <v>260001</v>
      </c>
      <c r="BA87" s="6">
        <v>-15</v>
      </c>
      <c r="BE87">
        <f t="shared" si="5"/>
        <v>0</v>
      </c>
      <c r="BF87" s="6">
        <f t="shared" si="6"/>
        <v>0</v>
      </c>
      <c r="BG87" s="7" t="s">
        <v>71</v>
      </c>
      <c r="BH87" t="e">
        <f>+VLOOKUP(AF87,Sheet4!A:A,1,FALSE)</f>
        <v>#N/A</v>
      </c>
      <c r="BL87" s="6">
        <v>0</v>
      </c>
      <c r="BM87" s="59">
        <f t="shared" si="7"/>
        <v>0</v>
      </c>
      <c r="BN87" t="s">
        <v>150</v>
      </c>
    </row>
    <row r="88" spans="1:67" ht="13" customHeight="1" x14ac:dyDescent="0.3">
      <c r="A88" s="5">
        <v>46114</v>
      </c>
      <c r="B88" t="s">
        <v>76</v>
      </c>
      <c r="F88">
        <v>300</v>
      </c>
      <c r="G88">
        <v>300</v>
      </c>
      <c r="H88" s="6">
        <v>0</v>
      </c>
      <c r="I88" s="6">
        <f t="shared" si="4"/>
        <v>-300</v>
      </c>
      <c r="J88" s="6"/>
      <c r="K88" s="6"/>
      <c r="Q88" t="s">
        <v>77</v>
      </c>
      <c r="U88">
        <v>2601058</v>
      </c>
      <c r="V88" t="s">
        <v>143</v>
      </c>
      <c r="W88" t="s">
        <v>144</v>
      </c>
      <c r="X88" t="s">
        <v>145</v>
      </c>
      <c r="Y88" t="s">
        <v>146</v>
      </c>
      <c r="AF88" t="s">
        <v>143</v>
      </c>
      <c r="AG88" t="s">
        <v>147</v>
      </c>
      <c r="AH88" t="s">
        <v>148</v>
      </c>
      <c r="AI88" t="s">
        <v>149</v>
      </c>
      <c r="AM88">
        <v>260001</v>
      </c>
      <c r="BA88" s="6">
        <v>-300</v>
      </c>
      <c r="BE88">
        <f t="shared" si="5"/>
        <v>0</v>
      </c>
      <c r="BF88" s="6">
        <f t="shared" si="6"/>
        <v>0</v>
      </c>
      <c r="BG88" s="7" t="s">
        <v>71</v>
      </c>
      <c r="BH88" t="e">
        <f>+VLOOKUP(AF88,Sheet4!A:A,1,FALSE)</f>
        <v>#N/A</v>
      </c>
      <c r="BL88" s="6">
        <v>0</v>
      </c>
      <c r="BM88" s="59">
        <f t="shared" si="7"/>
        <v>0</v>
      </c>
      <c r="BN88" t="s">
        <v>150</v>
      </c>
    </row>
    <row r="89" spans="1:67" ht="13" customHeight="1" x14ac:dyDescent="0.3">
      <c r="A89" s="5">
        <v>46114</v>
      </c>
      <c r="B89" t="s">
        <v>78</v>
      </c>
      <c r="F89" s="8">
        <v>15</v>
      </c>
      <c r="G89">
        <v>7.5</v>
      </c>
      <c r="H89" s="6">
        <v>0</v>
      </c>
      <c r="I89" s="6">
        <f t="shared" si="4"/>
        <v>-7.5</v>
      </c>
      <c r="J89" s="6"/>
      <c r="K89" s="6"/>
      <c r="Q89" t="s">
        <v>79</v>
      </c>
      <c r="U89">
        <v>2601058</v>
      </c>
      <c r="V89" t="s">
        <v>143</v>
      </c>
      <c r="W89" t="s">
        <v>144</v>
      </c>
      <c r="X89" t="s">
        <v>145</v>
      </c>
      <c r="Y89" t="s">
        <v>146</v>
      </c>
      <c r="AF89" t="s">
        <v>143</v>
      </c>
      <c r="AG89" t="s">
        <v>147</v>
      </c>
      <c r="AH89" t="s">
        <v>148</v>
      </c>
      <c r="AI89" t="s">
        <v>149</v>
      </c>
      <c r="AM89">
        <v>260001</v>
      </c>
      <c r="BA89" s="6">
        <v>-15</v>
      </c>
      <c r="BE89">
        <f t="shared" si="5"/>
        <v>0</v>
      </c>
      <c r="BF89" s="6">
        <f t="shared" si="6"/>
        <v>0</v>
      </c>
      <c r="BG89" s="7" t="s">
        <v>71</v>
      </c>
      <c r="BH89" t="e">
        <f>+VLOOKUP(AF89,Sheet4!A:A,1,FALSE)</f>
        <v>#N/A</v>
      </c>
      <c r="BL89" s="6">
        <v>0</v>
      </c>
      <c r="BM89" s="59">
        <f t="shared" si="7"/>
        <v>0</v>
      </c>
      <c r="BN89" t="s">
        <v>150</v>
      </c>
    </row>
    <row r="90" spans="1:67" ht="13" customHeight="1" x14ac:dyDescent="0.3">
      <c r="A90" s="5">
        <v>46114</v>
      </c>
      <c r="B90" t="s">
        <v>80</v>
      </c>
      <c r="F90">
        <v>187.5</v>
      </c>
      <c r="G90">
        <v>187.5</v>
      </c>
      <c r="H90" s="6">
        <v>0</v>
      </c>
      <c r="I90" s="6">
        <f t="shared" si="4"/>
        <v>-187.5</v>
      </c>
      <c r="J90" s="6"/>
      <c r="K90" s="6"/>
      <c r="Q90" t="s">
        <v>81</v>
      </c>
      <c r="U90">
        <v>2601058</v>
      </c>
      <c r="V90" t="s">
        <v>143</v>
      </c>
      <c r="W90" t="s">
        <v>144</v>
      </c>
      <c r="X90" t="s">
        <v>145</v>
      </c>
      <c r="Y90" t="s">
        <v>146</v>
      </c>
      <c r="AF90" t="s">
        <v>143</v>
      </c>
      <c r="AG90" t="s">
        <v>147</v>
      </c>
      <c r="AH90" t="s">
        <v>148</v>
      </c>
      <c r="AI90" t="s">
        <v>149</v>
      </c>
      <c r="AM90">
        <v>260001</v>
      </c>
      <c r="BA90" s="6">
        <v>-187.5</v>
      </c>
      <c r="BE90">
        <f t="shared" si="5"/>
        <v>0</v>
      </c>
      <c r="BF90" s="6">
        <f t="shared" si="6"/>
        <v>0</v>
      </c>
      <c r="BG90" s="7" t="s">
        <v>71</v>
      </c>
      <c r="BH90" t="e">
        <f>+VLOOKUP(AF90,Sheet4!A:A,1,FALSE)</f>
        <v>#N/A</v>
      </c>
      <c r="BL90" s="6">
        <v>0</v>
      </c>
      <c r="BM90" s="59">
        <f t="shared" si="7"/>
        <v>0</v>
      </c>
      <c r="BN90" t="s">
        <v>150</v>
      </c>
    </row>
    <row r="91" spans="1:67" ht="13" customHeight="1" x14ac:dyDescent="0.3">
      <c r="A91" s="5">
        <v>46114</v>
      </c>
      <c r="B91" t="s">
        <v>63</v>
      </c>
      <c r="F91">
        <v>540</v>
      </c>
      <c r="G91">
        <v>540</v>
      </c>
      <c r="H91" s="6">
        <v>630</v>
      </c>
      <c r="I91" s="6">
        <f t="shared" si="4"/>
        <v>90</v>
      </c>
      <c r="J91" s="6"/>
      <c r="K91" s="6"/>
      <c r="Q91" t="s">
        <v>64</v>
      </c>
      <c r="U91">
        <v>2601059</v>
      </c>
      <c r="V91" t="s">
        <v>151</v>
      </c>
      <c r="W91" t="s">
        <v>66</v>
      </c>
      <c r="X91" t="s">
        <v>152</v>
      </c>
      <c r="Y91" t="s">
        <v>153</v>
      </c>
      <c r="AF91" t="s">
        <v>151</v>
      </c>
      <c r="AG91" t="s">
        <v>154</v>
      </c>
      <c r="AH91" t="s">
        <v>155</v>
      </c>
      <c r="AI91" t="s">
        <v>156</v>
      </c>
      <c r="AM91">
        <v>260001</v>
      </c>
      <c r="BA91" s="6">
        <v>90</v>
      </c>
      <c r="BE91">
        <f t="shared" si="5"/>
        <v>0</v>
      </c>
      <c r="BF91" s="6">
        <f t="shared" si="6"/>
        <v>-630</v>
      </c>
      <c r="BG91" s="7" t="s">
        <v>71</v>
      </c>
      <c r="BH91" t="e">
        <f>+VLOOKUP(AF91,Sheet4!A:A,1,FALSE)</f>
        <v>#N/A</v>
      </c>
      <c r="BL91" s="6">
        <v>630</v>
      </c>
      <c r="BM91" s="59">
        <f t="shared" si="7"/>
        <v>0</v>
      </c>
      <c r="BN91" t="s">
        <v>157</v>
      </c>
      <c r="BO91" t="s">
        <v>101</v>
      </c>
    </row>
    <row r="92" spans="1:67" ht="13" customHeight="1" x14ac:dyDescent="0.3">
      <c r="A92" s="5">
        <v>46114</v>
      </c>
      <c r="B92" t="s">
        <v>74</v>
      </c>
      <c r="F92" s="8">
        <v>36</v>
      </c>
      <c r="G92">
        <v>18</v>
      </c>
      <c r="H92" s="6">
        <v>42</v>
      </c>
      <c r="I92" s="6">
        <f t="shared" si="4"/>
        <v>24</v>
      </c>
      <c r="J92" s="6"/>
      <c r="K92" s="6"/>
      <c r="Q92" t="s">
        <v>75</v>
      </c>
      <c r="U92">
        <v>2601059</v>
      </c>
      <c r="V92" t="s">
        <v>151</v>
      </c>
      <c r="W92" t="s">
        <v>66</v>
      </c>
      <c r="X92" t="s">
        <v>152</v>
      </c>
      <c r="Y92" t="s">
        <v>153</v>
      </c>
      <c r="AF92" t="s">
        <v>151</v>
      </c>
      <c r="AG92" t="s">
        <v>154</v>
      </c>
      <c r="AH92" t="s">
        <v>155</v>
      </c>
      <c r="AI92" t="s">
        <v>156</v>
      </c>
      <c r="AM92">
        <v>260001</v>
      </c>
      <c r="BA92" s="6">
        <v>6</v>
      </c>
      <c r="BE92">
        <f t="shared" si="5"/>
        <v>0</v>
      </c>
      <c r="BF92" s="6">
        <f t="shared" si="6"/>
        <v>-42</v>
      </c>
      <c r="BG92" s="7" t="s">
        <v>71</v>
      </c>
      <c r="BH92" t="e">
        <f>+VLOOKUP(AF92,Sheet4!A:A,1,FALSE)</f>
        <v>#N/A</v>
      </c>
      <c r="BL92" s="6">
        <v>42</v>
      </c>
      <c r="BM92" s="59">
        <f t="shared" si="7"/>
        <v>0</v>
      </c>
      <c r="BN92" t="s">
        <v>157</v>
      </c>
    </row>
    <row r="93" spans="1:67" ht="13" customHeight="1" x14ac:dyDescent="0.3">
      <c r="A93" s="5">
        <v>46114</v>
      </c>
      <c r="B93" t="s">
        <v>76</v>
      </c>
      <c r="F93">
        <v>720</v>
      </c>
      <c r="G93">
        <v>720</v>
      </c>
      <c r="H93" s="6">
        <v>840</v>
      </c>
      <c r="I93" s="6">
        <f t="shared" si="4"/>
        <v>120</v>
      </c>
      <c r="J93" s="6"/>
      <c r="K93" s="6"/>
      <c r="Q93" t="s">
        <v>77</v>
      </c>
      <c r="U93">
        <v>2601059</v>
      </c>
      <c r="V93" t="s">
        <v>151</v>
      </c>
      <c r="W93" t="s">
        <v>66</v>
      </c>
      <c r="X93" t="s">
        <v>152</v>
      </c>
      <c r="Y93" t="s">
        <v>153</v>
      </c>
      <c r="AF93" t="s">
        <v>151</v>
      </c>
      <c r="AG93" t="s">
        <v>154</v>
      </c>
      <c r="AH93" t="s">
        <v>155</v>
      </c>
      <c r="AI93" t="s">
        <v>156</v>
      </c>
      <c r="AM93">
        <v>260001</v>
      </c>
      <c r="BA93" s="6">
        <v>120</v>
      </c>
      <c r="BE93">
        <f t="shared" si="5"/>
        <v>0</v>
      </c>
      <c r="BF93" s="6">
        <f t="shared" si="6"/>
        <v>-840</v>
      </c>
      <c r="BG93" s="7" t="s">
        <v>71</v>
      </c>
      <c r="BH93" t="e">
        <f>+VLOOKUP(AF93,Sheet4!A:A,1,FALSE)</f>
        <v>#N/A</v>
      </c>
      <c r="BL93" s="6">
        <v>840</v>
      </c>
      <c r="BM93" s="59">
        <f t="shared" si="7"/>
        <v>0</v>
      </c>
      <c r="BN93" t="s">
        <v>157</v>
      </c>
    </row>
    <row r="94" spans="1:67" ht="13" customHeight="1" x14ac:dyDescent="0.3">
      <c r="A94" s="5">
        <v>46114</v>
      </c>
      <c r="B94" t="s">
        <v>82</v>
      </c>
      <c r="F94" s="8">
        <v>108</v>
      </c>
      <c r="G94">
        <v>54</v>
      </c>
      <c r="H94" s="6">
        <v>0</v>
      </c>
      <c r="I94" s="6">
        <f t="shared" si="4"/>
        <v>-54</v>
      </c>
      <c r="J94" s="6"/>
      <c r="K94" s="6"/>
      <c r="Q94" t="s">
        <v>83</v>
      </c>
      <c r="U94">
        <v>2601059</v>
      </c>
      <c r="V94" t="s">
        <v>151</v>
      </c>
      <c r="W94" t="s">
        <v>66</v>
      </c>
      <c r="X94" t="s">
        <v>152</v>
      </c>
      <c r="Y94" t="s">
        <v>153</v>
      </c>
      <c r="AF94" t="s">
        <v>151</v>
      </c>
      <c r="AG94" t="s">
        <v>154</v>
      </c>
      <c r="AH94" t="s">
        <v>155</v>
      </c>
      <c r="AI94" t="s">
        <v>156</v>
      </c>
      <c r="AM94">
        <v>260001</v>
      </c>
      <c r="BA94" s="6">
        <v>-108</v>
      </c>
      <c r="BE94">
        <f t="shared" si="5"/>
        <v>0</v>
      </c>
      <c r="BF94" s="6">
        <f t="shared" si="6"/>
        <v>0</v>
      </c>
      <c r="BG94" s="7" t="s">
        <v>71</v>
      </c>
      <c r="BH94" t="e">
        <f>+VLOOKUP(AF94,Sheet4!A:A,1,FALSE)</f>
        <v>#N/A</v>
      </c>
      <c r="BL94" s="6">
        <v>0</v>
      </c>
      <c r="BM94" s="59">
        <f t="shared" si="7"/>
        <v>0</v>
      </c>
      <c r="BN94" t="s">
        <v>157</v>
      </c>
    </row>
    <row r="95" spans="1:67" ht="13" customHeight="1" x14ac:dyDescent="0.3">
      <c r="A95" s="5">
        <v>46114</v>
      </c>
      <c r="B95" t="s">
        <v>84</v>
      </c>
      <c r="F95">
        <v>1800</v>
      </c>
      <c r="G95">
        <v>1800</v>
      </c>
      <c r="H95" s="6">
        <v>0</v>
      </c>
      <c r="I95" s="6">
        <f t="shared" si="4"/>
        <v>-1800</v>
      </c>
      <c r="J95" s="6"/>
      <c r="K95" s="6">
        <f>H95/50</f>
        <v>0</v>
      </c>
      <c r="Q95" t="s">
        <v>85</v>
      </c>
      <c r="U95">
        <v>2601059</v>
      </c>
      <c r="V95" t="s">
        <v>151</v>
      </c>
      <c r="W95" t="s">
        <v>66</v>
      </c>
      <c r="X95" t="s">
        <v>152</v>
      </c>
      <c r="Y95" t="s">
        <v>153</v>
      </c>
      <c r="AF95" t="s">
        <v>151</v>
      </c>
      <c r="AG95" t="s">
        <v>154</v>
      </c>
      <c r="AH95" t="s">
        <v>155</v>
      </c>
      <c r="AI95" t="s">
        <v>156</v>
      </c>
      <c r="AM95">
        <v>260001</v>
      </c>
      <c r="BA95" s="6">
        <v>-1800</v>
      </c>
      <c r="BE95">
        <f t="shared" si="5"/>
        <v>0</v>
      </c>
      <c r="BF95" s="6">
        <f t="shared" si="6"/>
        <v>0</v>
      </c>
      <c r="BG95" s="7" t="s">
        <v>71</v>
      </c>
      <c r="BH95" t="e">
        <f>+VLOOKUP(AF95,Sheet4!A:A,1,FALSE)</f>
        <v>#N/A</v>
      </c>
      <c r="BL95" s="6">
        <v>0</v>
      </c>
      <c r="BM95" s="59">
        <f t="shared" si="7"/>
        <v>0</v>
      </c>
      <c r="BN95" t="s">
        <v>157</v>
      </c>
    </row>
    <row r="96" spans="1:67" ht="13" customHeight="1" x14ac:dyDescent="0.3">
      <c r="A96" s="5">
        <v>46114</v>
      </c>
      <c r="B96" t="s">
        <v>63</v>
      </c>
      <c r="F96">
        <v>2055</v>
      </c>
      <c r="G96">
        <v>2055</v>
      </c>
      <c r="H96">
        <v>420</v>
      </c>
      <c r="I96" s="6">
        <v>-1635</v>
      </c>
      <c r="Q96" t="s">
        <v>64</v>
      </c>
      <c r="U96">
        <v>2601060</v>
      </c>
      <c r="V96" t="s">
        <v>158</v>
      </c>
      <c r="W96" t="s">
        <v>94</v>
      </c>
      <c r="X96" t="s">
        <v>159</v>
      </c>
      <c r="Y96" t="s">
        <v>160</v>
      </c>
      <c r="AF96" t="s">
        <v>158</v>
      </c>
      <c r="AG96" t="s">
        <v>161</v>
      </c>
      <c r="AH96" t="s">
        <v>162</v>
      </c>
      <c r="AI96">
        <v>847484009</v>
      </c>
      <c r="AM96">
        <v>260001</v>
      </c>
      <c r="BE96">
        <f t="shared" si="5"/>
        <v>0</v>
      </c>
      <c r="BF96" s="6">
        <f t="shared" si="6"/>
        <v>-420</v>
      </c>
      <c r="BG96" s="7" t="s">
        <v>71</v>
      </c>
      <c r="BH96" t="e">
        <f>+VLOOKUP(AF96,Sheet4!A:A,1,FALSE)</f>
        <v>#N/A</v>
      </c>
      <c r="BL96">
        <v>2055</v>
      </c>
      <c r="BM96" s="59">
        <f t="shared" si="7"/>
        <v>-1635</v>
      </c>
      <c r="BN96" t="s">
        <v>163</v>
      </c>
      <c r="BO96" t="s">
        <v>101</v>
      </c>
    </row>
    <row r="97" spans="1:67" ht="13" customHeight="1" x14ac:dyDescent="0.3">
      <c r="A97" s="5">
        <v>46114</v>
      </c>
      <c r="B97" t="s">
        <v>63</v>
      </c>
      <c r="F97">
        <v>3960</v>
      </c>
      <c r="G97">
        <v>3960</v>
      </c>
      <c r="H97">
        <v>810</v>
      </c>
      <c r="I97" s="6">
        <v>-3150</v>
      </c>
      <c r="Q97" t="s">
        <v>64</v>
      </c>
      <c r="U97">
        <v>2601060</v>
      </c>
      <c r="V97" t="s">
        <v>158</v>
      </c>
      <c r="W97" t="s">
        <v>94</v>
      </c>
      <c r="X97" t="s">
        <v>159</v>
      </c>
      <c r="Y97" t="s">
        <v>164</v>
      </c>
      <c r="AF97" t="s">
        <v>158</v>
      </c>
      <c r="AG97" t="s">
        <v>161</v>
      </c>
      <c r="AH97" t="s">
        <v>162</v>
      </c>
      <c r="AI97">
        <v>847484009</v>
      </c>
      <c r="AM97">
        <v>260001</v>
      </c>
      <c r="BE97">
        <f t="shared" si="5"/>
        <v>0</v>
      </c>
      <c r="BF97" s="6">
        <f t="shared" si="6"/>
        <v>-810</v>
      </c>
      <c r="BG97" s="7" t="s">
        <v>71</v>
      </c>
      <c r="BH97" t="e">
        <f>+VLOOKUP(AF97,Sheet4!A:A,1,FALSE)</f>
        <v>#N/A</v>
      </c>
      <c r="BL97">
        <v>3960</v>
      </c>
      <c r="BM97" s="59">
        <f t="shared" si="7"/>
        <v>-3150</v>
      </c>
      <c r="BN97" t="s">
        <v>163</v>
      </c>
      <c r="BO97" t="s">
        <v>101</v>
      </c>
    </row>
    <row r="98" spans="1:67" ht="13" customHeight="1" x14ac:dyDescent="0.3">
      <c r="A98" s="5">
        <v>46114</v>
      </c>
      <c r="B98" t="s">
        <v>63</v>
      </c>
      <c r="F98">
        <v>2745</v>
      </c>
      <c r="G98">
        <v>2745</v>
      </c>
      <c r="H98">
        <v>570</v>
      </c>
      <c r="I98" s="6">
        <v>-2175</v>
      </c>
      <c r="Q98" t="s">
        <v>64</v>
      </c>
      <c r="U98">
        <v>2601060</v>
      </c>
      <c r="V98" t="s">
        <v>158</v>
      </c>
      <c r="W98" t="s">
        <v>94</v>
      </c>
      <c r="X98" t="s">
        <v>159</v>
      </c>
      <c r="Y98" t="s">
        <v>165</v>
      </c>
      <c r="AF98" t="s">
        <v>158</v>
      </c>
      <c r="AG98" t="s">
        <v>161</v>
      </c>
      <c r="AH98" t="s">
        <v>162</v>
      </c>
      <c r="AI98">
        <v>847484009</v>
      </c>
      <c r="AM98">
        <v>260001</v>
      </c>
      <c r="BE98">
        <f t="shared" si="5"/>
        <v>0</v>
      </c>
      <c r="BF98" s="6">
        <f t="shared" si="6"/>
        <v>-570</v>
      </c>
      <c r="BG98" s="7" t="s">
        <v>71</v>
      </c>
      <c r="BH98" t="e">
        <f>+VLOOKUP(AF98,Sheet4!A:A,1,FALSE)</f>
        <v>#N/A</v>
      </c>
      <c r="BL98">
        <v>2745</v>
      </c>
      <c r="BM98" s="59">
        <f t="shared" si="7"/>
        <v>-2175</v>
      </c>
      <c r="BN98" t="s">
        <v>163</v>
      </c>
      <c r="BO98" t="s">
        <v>101</v>
      </c>
    </row>
    <row r="99" spans="1:67" ht="13" customHeight="1" x14ac:dyDescent="0.3">
      <c r="A99" s="5">
        <v>46114</v>
      </c>
      <c r="B99" t="s">
        <v>63</v>
      </c>
      <c r="F99">
        <v>765</v>
      </c>
      <c r="G99">
        <v>765</v>
      </c>
      <c r="H99">
        <v>150</v>
      </c>
      <c r="I99" s="6">
        <v>-615</v>
      </c>
      <c r="Q99" t="s">
        <v>64</v>
      </c>
      <c r="U99">
        <v>2601060</v>
      </c>
      <c r="V99" t="s">
        <v>158</v>
      </c>
      <c r="W99" t="s">
        <v>94</v>
      </c>
      <c r="X99" t="s">
        <v>159</v>
      </c>
      <c r="Y99" t="s">
        <v>166</v>
      </c>
      <c r="AF99" t="s">
        <v>158</v>
      </c>
      <c r="AG99" t="s">
        <v>161</v>
      </c>
      <c r="AH99" t="s">
        <v>162</v>
      </c>
      <c r="AI99">
        <v>847484009</v>
      </c>
      <c r="AM99">
        <v>260001</v>
      </c>
      <c r="BE99">
        <f t="shared" si="5"/>
        <v>0</v>
      </c>
      <c r="BF99" s="6">
        <f t="shared" si="6"/>
        <v>-150</v>
      </c>
      <c r="BG99" s="7" t="s">
        <v>71</v>
      </c>
      <c r="BH99" t="e">
        <f>+VLOOKUP(AF99,Sheet4!A:A,1,FALSE)</f>
        <v>#N/A</v>
      </c>
      <c r="BL99">
        <v>765</v>
      </c>
      <c r="BM99" s="59">
        <f t="shared" si="7"/>
        <v>-615</v>
      </c>
      <c r="BN99" t="s">
        <v>163</v>
      </c>
      <c r="BO99" t="s">
        <v>101</v>
      </c>
    </row>
    <row r="100" spans="1:67" ht="13" customHeight="1" x14ac:dyDescent="0.3">
      <c r="A100" s="5">
        <v>46114</v>
      </c>
      <c r="B100" t="s">
        <v>63</v>
      </c>
      <c r="F100">
        <v>735</v>
      </c>
      <c r="G100">
        <v>735</v>
      </c>
      <c r="H100">
        <v>150</v>
      </c>
      <c r="I100" s="6">
        <v>-585</v>
      </c>
      <c r="Q100" t="s">
        <v>64</v>
      </c>
      <c r="U100">
        <v>2601060</v>
      </c>
      <c r="V100" t="s">
        <v>158</v>
      </c>
      <c r="W100" t="s">
        <v>94</v>
      </c>
      <c r="X100" t="s">
        <v>159</v>
      </c>
      <c r="Y100" t="s">
        <v>167</v>
      </c>
      <c r="AF100" t="s">
        <v>158</v>
      </c>
      <c r="AG100" t="s">
        <v>161</v>
      </c>
      <c r="AH100" t="s">
        <v>162</v>
      </c>
      <c r="AI100">
        <v>847484009</v>
      </c>
      <c r="AM100">
        <v>260001</v>
      </c>
      <c r="BE100">
        <f t="shared" si="5"/>
        <v>0</v>
      </c>
      <c r="BF100" s="6">
        <f t="shared" si="6"/>
        <v>-150</v>
      </c>
      <c r="BG100" s="7" t="s">
        <v>71</v>
      </c>
      <c r="BH100" t="e">
        <f>+VLOOKUP(AF100,Sheet4!A:A,1,FALSE)</f>
        <v>#N/A</v>
      </c>
      <c r="BL100">
        <v>735</v>
      </c>
      <c r="BM100" s="59">
        <f t="shared" si="7"/>
        <v>-585</v>
      </c>
      <c r="BN100" t="s">
        <v>163</v>
      </c>
      <c r="BO100" t="s">
        <v>101</v>
      </c>
    </row>
    <row r="101" spans="1:67" ht="13" customHeight="1" x14ac:dyDescent="0.3">
      <c r="A101" s="5">
        <v>46114</v>
      </c>
      <c r="B101" t="s">
        <v>74</v>
      </c>
      <c r="F101" s="8">
        <v>137</v>
      </c>
      <c r="G101">
        <v>68.5</v>
      </c>
      <c r="H101">
        <v>28</v>
      </c>
      <c r="I101" s="6">
        <v>-109</v>
      </c>
      <c r="Q101" t="s">
        <v>75</v>
      </c>
      <c r="U101">
        <v>2601060</v>
      </c>
      <c r="V101" t="s">
        <v>158</v>
      </c>
      <c r="W101" t="s">
        <v>94</v>
      </c>
      <c r="X101" t="s">
        <v>159</v>
      </c>
      <c r="Y101" t="s">
        <v>160</v>
      </c>
      <c r="AF101" t="s">
        <v>158</v>
      </c>
      <c r="AG101" t="s">
        <v>161</v>
      </c>
      <c r="AH101" t="s">
        <v>162</v>
      </c>
      <c r="AI101">
        <v>847484009</v>
      </c>
      <c r="AM101">
        <v>260001</v>
      </c>
      <c r="BE101">
        <f t="shared" si="5"/>
        <v>0</v>
      </c>
      <c r="BF101" s="6">
        <f t="shared" si="6"/>
        <v>-28</v>
      </c>
      <c r="BG101" s="7" t="s">
        <v>71</v>
      </c>
      <c r="BH101" t="e">
        <f>+VLOOKUP(AF101,Sheet4!A:A,1,FALSE)</f>
        <v>#N/A</v>
      </c>
      <c r="BL101">
        <v>68.5</v>
      </c>
      <c r="BM101" s="59">
        <f t="shared" si="7"/>
        <v>-40.5</v>
      </c>
      <c r="BN101" t="s">
        <v>163</v>
      </c>
    </row>
    <row r="102" spans="1:67" ht="13" customHeight="1" x14ac:dyDescent="0.3">
      <c r="A102" s="5">
        <v>46114</v>
      </c>
      <c r="B102" t="s">
        <v>74</v>
      </c>
      <c r="F102" s="8">
        <v>264</v>
      </c>
      <c r="G102">
        <v>132</v>
      </c>
      <c r="H102">
        <v>54</v>
      </c>
      <c r="I102" s="6">
        <v>-210</v>
      </c>
      <c r="Q102" t="s">
        <v>75</v>
      </c>
      <c r="U102">
        <v>2601060</v>
      </c>
      <c r="V102" t="s">
        <v>158</v>
      </c>
      <c r="W102" t="s">
        <v>94</v>
      </c>
      <c r="X102" t="s">
        <v>159</v>
      </c>
      <c r="Y102" t="s">
        <v>164</v>
      </c>
      <c r="AF102" t="s">
        <v>158</v>
      </c>
      <c r="AG102" t="s">
        <v>161</v>
      </c>
      <c r="AH102" t="s">
        <v>162</v>
      </c>
      <c r="AI102">
        <v>847484009</v>
      </c>
      <c r="AM102">
        <v>260001</v>
      </c>
      <c r="BE102">
        <f t="shared" si="5"/>
        <v>0</v>
      </c>
      <c r="BF102" s="6">
        <f t="shared" si="6"/>
        <v>-54</v>
      </c>
      <c r="BG102" s="7" t="s">
        <v>71</v>
      </c>
      <c r="BH102" t="e">
        <f>+VLOOKUP(AF102,Sheet4!A:A,1,FALSE)</f>
        <v>#N/A</v>
      </c>
      <c r="BL102">
        <v>132</v>
      </c>
      <c r="BM102" s="59">
        <f t="shared" si="7"/>
        <v>-78</v>
      </c>
      <c r="BN102" t="s">
        <v>163</v>
      </c>
    </row>
    <row r="103" spans="1:67" ht="13" customHeight="1" x14ac:dyDescent="0.3">
      <c r="A103" s="5">
        <v>46114</v>
      </c>
      <c r="B103" t="s">
        <v>74</v>
      </c>
      <c r="F103" s="8">
        <v>183</v>
      </c>
      <c r="G103">
        <v>91.5</v>
      </c>
      <c r="H103">
        <v>38</v>
      </c>
      <c r="I103" s="6">
        <v>-145</v>
      </c>
      <c r="Q103" t="s">
        <v>75</v>
      </c>
      <c r="U103">
        <v>2601060</v>
      </c>
      <c r="V103" t="s">
        <v>158</v>
      </c>
      <c r="W103" t="s">
        <v>94</v>
      </c>
      <c r="X103" t="s">
        <v>159</v>
      </c>
      <c r="Y103" t="s">
        <v>165</v>
      </c>
      <c r="AF103" t="s">
        <v>158</v>
      </c>
      <c r="AG103" t="s">
        <v>161</v>
      </c>
      <c r="AH103" t="s">
        <v>162</v>
      </c>
      <c r="AI103">
        <v>847484009</v>
      </c>
      <c r="AM103">
        <v>260001</v>
      </c>
      <c r="BE103">
        <f t="shared" si="5"/>
        <v>0</v>
      </c>
      <c r="BF103" s="6">
        <f t="shared" si="6"/>
        <v>-38</v>
      </c>
      <c r="BG103" s="7" t="s">
        <v>71</v>
      </c>
      <c r="BH103" t="e">
        <f>+VLOOKUP(AF103,Sheet4!A:A,1,FALSE)</f>
        <v>#N/A</v>
      </c>
      <c r="BL103">
        <v>91.5</v>
      </c>
      <c r="BM103" s="59">
        <f t="shared" si="7"/>
        <v>-53.5</v>
      </c>
      <c r="BN103" t="s">
        <v>163</v>
      </c>
    </row>
    <row r="104" spans="1:67" ht="13" customHeight="1" x14ac:dyDescent="0.3">
      <c r="A104" s="5">
        <v>46114</v>
      </c>
      <c r="B104" t="s">
        <v>74</v>
      </c>
      <c r="F104" s="8">
        <v>51</v>
      </c>
      <c r="G104">
        <v>25.5</v>
      </c>
      <c r="H104">
        <v>10</v>
      </c>
      <c r="I104" s="6">
        <v>-41</v>
      </c>
      <c r="Q104" t="s">
        <v>75</v>
      </c>
      <c r="U104">
        <v>2601060</v>
      </c>
      <c r="V104" t="s">
        <v>158</v>
      </c>
      <c r="W104" t="s">
        <v>94</v>
      </c>
      <c r="X104" t="s">
        <v>159</v>
      </c>
      <c r="Y104" t="s">
        <v>166</v>
      </c>
      <c r="AF104" t="s">
        <v>158</v>
      </c>
      <c r="AG104" t="s">
        <v>161</v>
      </c>
      <c r="AH104" t="s">
        <v>162</v>
      </c>
      <c r="AI104">
        <v>847484009</v>
      </c>
      <c r="AM104">
        <v>260001</v>
      </c>
      <c r="BE104">
        <f t="shared" si="5"/>
        <v>0</v>
      </c>
      <c r="BF104" s="6">
        <f t="shared" si="6"/>
        <v>-10</v>
      </c>
      <c r="BG104" s="7" t="s">
        <v>71</v>
      </c>
      <c r="BH104" t="e">
        <f>+VLOOKUP(AF104,Sheet4!A:A,1,FALSE)</f>
        <v>#N/A</v>
      </c>
      <c r="BL104">
        <v>25.5</v>
      </c>
      <c r="BM104" s="59">
        <f t="shared" si="7"/>
        <v>-15.5</v>
      </c>
      <c r="BN104" t="s">
        <v>163</v>
      </c>
    </row>
    <row r="105" spans="1:67" ht="13" customHeight="1" x14ac:dyDescent="0.3">
      <c r="A105" s="5">
        <v>46114</v>
      </c>
      <c r="B105" t="s">
        <v>74</v>
      </c>
      <c r="F105" s="8">
        <v>49</v>
      </c>
      <c r="G105">
        <v>24.5</v>
      </c>
      <c r="H105">
        <v>10</v>
      </c>
      <c r="I105" s="6">
        <v>-39</v>
      </c>
      <c r="Q105" t="s">
        <v>75</v>
      </c>
      <c r="U105">
        <v>2601060</v>
      </c>
      <c r="V105" t="s">
        <v>158</v>
      </c>
      <c r="W105" t="s">
        <v>94</v>
      </c>
      <c r="X105" t="s">
        <v>159</v>
      </c>
      <c r="Y105" t="s">
        <v>167</v>
      </c>
      <c r="AF105" t="s">
        <v>158</v>
      </c>
      <c r="AG105" t="s">
        <v>161</v>
      </c>
      <c r="AH105" t="s">
        <v>162</v>
      </c>
      <c r="AI105">
        <v>847484009</v>
      </c>
      <c r="AM105">
        <v>260001</v>
      </c>
      <c r="BE105">
        <f t="shared" si="5"/>
        <v>0</v>
      </c>
      <c r="BF105" s="6">
        <f t="shared" si="6"/>
        <v>-10</v>
      </c>
      <c r="BG105" s="7" t="s">
        <v>71</v>
      </c>
      <c r="BH105" t="e">
        <f>+VLOOKUP(AF105,Sheet4!A:A,1,FALSE)</f>
        <v>#N/A</v>
      </c>
      <c r="BL105">
        <v>24.5</v>
      </c>
      <c r="BM105" s="59">
        <f t="shared" si="7"/>
        <v>-14.5</v>
      </c>
      <c r="BN105" t="s">
        <v>163</v>
      </c>
    </row>
    <row r="106" spans="1:67" ht="13" customHeight="1" x14ac:dyDescent="0.3">
      <c r="A106" s="5">
        <v>46114</v>
      </c>
      <c r="B106" t="s">
        <v>76</v>
      </c>
      <c r="F106">
        <v>2740</v>
      </c>
      <c r="G106">
        <v>2740</v>
      </c>
      <c r="H106">
        <v>560</v>
      </c>
      <c r="I106" s="6">
        <v>-2180</v>
      </c>
      <c r="Q106" t="s">
        <v>77</v>
      </c>
      <c r="U106">
        <v>2601060</v>
      </c>
      <c r="V106" t="s">
        <v>158</v>
      </c>
      <c r="W106" t="s">
        <v>94</v>
      </c>
      <c r="X106" t="s">
        <v>159</v>
      </c>
      <c r="Y106" t="s">
        <v>160</v>
      </c>
      <c r="AF106" t="s">
        <v>158</v>
      </c>
      <c r="AG106" t="s">
        <v>161</v>
      </c>
      <c r="AH106" t="s">
        <v>162</v>
      </c>
      <c r="AI106">
        <v>847484009</v>
      </c>
      <c r="AM106">
        <v>260001</v>
      </c>
      <c r="BE106">
        <f t="shared" si="5"/>
        <v>0</v>
      </c>
      <c r="BF106" s="6">
        <f t="shared" si="6"/>
        <v>-560</v>
      </c>
      <c r="BG106" s="7" t="s">
        <v>71</v>
      </c>
      <c r="BH106" t="e">
        <f>+VLOOKUP(AF106,Sheet4!A:A,1,FALSE)</f>
        <v>#N/A</v>
      </c>
      <c r="BL106">
        <v>2740</v>
      </c>
      <c r="BM106" s="59">
        <f t="shared" si="7"/>
        <v>-2180</v>
      </c>
      <c r="BN106" t="s">
        <v>163</v>
      </c>
    </row>
    <row r="107" spans="1:67" ht="13" customHeight="1" x14ac:dyDescent="0.3">
      <c r="A107" s="5">
        <v>46114</v>
      </c>
      <c r="B107" t="s">
        <v>76</v>
      </c>
      <c r="F107">
        <v>5280</v>
      </c>
      <c r="G107">
        <v>5280</v>
      </c>
      <c r="H107">
        <v>1080</v>
      </c>
      <c r="I107" s="6">
        <v>-4200</v>
      </c>
      <c r="Q107" t="s">
        <v>77</v>
      </c>
      <c r="U107">
        <v>2601060</v>
      </c>
      <c r="V107" t="s">
        <v>158</v>
      </c>
      <c r="W107" t="s">
        <v>94</v>
      </c>
      <c r="X107" t="s">
        <v>159</v>
      </c>
      <c r="Y107" t="s">
        <v>164</v>
      </c>
      <c r="AF107" t="s">
        <v>158</v>
      </c>
      <c r="AG107" t="s">
        <v>161</v>
      </c>
      <c r="AH107" t="s">
        <v>162</v>
      </c>
      <c r="AI107">
        <v>847484009</v>
      </c>
      <c r="AM107">
        <v>260001</v>
      </c>
      <c r="BE107">
        <f t="shared" si="5"/>
        <v>0</v>
      </c>
      <c r="BF107" s="6">
        <f t="shared" si="6"/>
        <v>-1080</v>
      </c>
      <c r="BG107" s="7" t="s">
        <v>71</v>
      </c>
      <c r="BH107" t="e">
        <f>+VLOOKUP(AF107,Sheet4!A:A,1,FALSE)</f>
        <v>#N/A</v>
      </c>
      <c r="BL107">
        <v>5280</v>
      </c>
      <c r="BM107" s="59">
        <f t="shared" si="7"/>
        <v>-4200</v>
      </c>
      <c r="BN107" t="s">
        <v>163</v>
      </c>
    </row>
    <row r="108" spans="1:67" ht="13" customHeight="1" x14ac:dyDescent="0.3">
      <c r="A108" s="5">
        <v>46114</v>
      </c>
      <c r="B108" t="s">
        <v>76</v>
      </c>
      <c r="F108">
        <v>3660</v>
      </c>
      <c r="G108">
        <v>3660</v>
      </c>
      <c r="H108">
        <v>760</v>
      </c>
      <c r="I108" s="6">
        <v>-2900</v>
      </c>
      <c r="Q108" t="s">
        <v>77</v>
      </c>
      <c r="U108">
        <v>2601060</v>
      </c>
      <c r="V108" t="s">
        <v>158</v>
      </c>
      <c r="W108" t="s">
        <v>94</v>
      </c>
      <c r="X108" t="s">
        <v>159</v>
      </c>
      <c r="Y108" t="s">
        <v>165</v>
      </c>
      <c r="AF108" t="s">
        <v>158</v>
      </c>
      <c r="AG108" t="s">
        <v>161</v>
      </c>
      <c r="AH108" t="s">
        <v>162</v>
      </c>
      <c r="AI108">
        <v>847484009</v>
      </c>
      <c r="AM108">
        <v>260001</v>
      </c>
      <c r="BE108">
        <f t="shared" si="5"/>
        <v>0</v>
      </c>
      <c r="BF108" s="6">
        <f t="shared" si="6"/>
        <v>-760</v>
      </c>
      <c r="BG108" s="7" t="s">
        <v>71</v>
      </c>
      <c r="BH108" t="e">
        <f>+VLOOKUP(AF108,Sheet4!A:A,1,FALSE)</f>
        <v>#N/A</v>
      </c>
      <c r="BL108">
        <v>3660</v>
      </c>
      <c r="BM108" s="59">
        <f t="shared" si="7"/>
        <v>-2900</v>
      </c>
      <c r="BN108" t="s">
        <v>163</v>
      </c>
    </row>
    <row r="109" spans="1:67" ht="13" customHeight="1" x14ac:dyDescent="0.3">
      <c r="A109" s="5">
        <v>46114</v>
      </c>
      <c r="B109" t="s">
        <v>76</v>
      </c>
      <c r="F109">
        <v>1020</v>
      </c>
      <c r="G109">
        <v>1020</v>
      </c>
      <c r="H109">
        <v>200</v>
      </c>
      <c r="I109" s="6">
        <v>-820</v>
      </c>
      <c r="Q109" t="s">
        <v>77</v>
      </c>
      <c r="U109">
        <v>2601060</v>
      </c>
      <c r="V109" t="s">
        <v>158</v>
      </c>
      <c r="W109" t="s">
        <v>94</v>
      </c>
      <c r="X109" t="s">
        <v>159</v>
      </c>
      <c r="Y109" t="s">
        <v>166</v>
      </c>
      <c r="AF109" t="s">
        <v>158</v>
      </c>
      <c r="AG109" t="s">
        <v>161</v>
      </c>
      <c r="AH109" t="s">
        <v>162</v>
      </c>
      <c r="AI109">
        <v>847484009</v>
      </c>
      <c r="AM109">
        <v>260001</v>
      </c>
      <c r="BE109">
        <f t="shared" si="5"/>
        <v>0</v>
      </c>
      <c r="BF109" s="6">
        <f t="shared" si="6"/>
        <v>-200</v>
      </c>
      <c r="BG109" s="7" t="s">
        <v>71</v>
      </c>
      <c r="BH109" t="e">
        <f>+VLOOKUP(AF109,Sheet4!A:A,1,FALSE)</f>
        <v>#N/A</v>
      </c>
      <c r="BL109">
        <v>1020</v>
      </c>
      <c r="BM109" s="59">
        <f t="shared" si="7"/>
        <v>-820</v>
      </c>
      <c r="BN109" t="s">
        <v>163</v>
      </c>
    </row>
    <row r="110" spans="1:67" ht="13" customHeight="1" x14ac:dyDescent="0.3">
      <c r="A110" s="5">
        <v>46114</v>
      </c>
      <c r="B110" t="s">
        <v>76</v>
      </c>
      <c r="F110">
        <v>980</v>
      </c>
      <c r="G110">
        <v>980</v>
      </c>
      <c r="H110">
        <v>200</v>
      </c>
      <c r="I110" s="6">
        <v>-780</v>
      </c>
      <c r="Q110" t="s">
        <v>77</v>
      </c>
      <c r="U110">
        <v>2601060</v>
      </c>
      <c r="V110" t="s">
        <v>158</v>
      </c>
      <c r="W110" t="s">
        <v>94</v>
      </c>
      <c r="X110" t="s">
        <v>159</v>
      </c>
      <c r="Y110" t="s">
        <v>167</v>
      </c>
      <c r="AF110" t="s">
        <v>158</v>
      </c>
      <c r="AG110" t="s">
        <v>161</v>
      </c>
      <c r="AH110" t="s">
        <v>162</v>
      </c>
      <c r="AI110">
        <v>847484009</v>
      </c>
      <c r="AM110">
        <v>260001</v>
      </c>
      <c r="BE110">
        <f t="shared" si="5"/>
        <v>0</v>
      </c>
      <c r="BF110" s="6">
        <f t="shared" si="6"/>
        <v>-200</v>
      </c>
      <c r="BG110" s="7" t="s">
        <v>71</v>
      </c>
      <c r="BH110" t="e">
        <f>+VLOOKUP(AF110,Sheet4!A:A,1,FALSE)</f>
        <v>#N/A</v>
      </c>
      <c r="BL110">
        <v>980</v>
      </c>
      <c r="BM110" s="59">
        <f t="shared" si="7"/>
        <v>-780</v>
      </c>
      <c r="BN110" t="s">
        <v>163</v>
      </c>
    </row>
    <row r="111" spans="1:67" ht="13" customHeight="1" x14ac:dyDescent="0.3">
      <c r="A111" s="5">
        <v>46114</v>
      </c>
      <c r="B111" t="s">
        <v>78</v>
      </c>
      <c r="F111" s="8">
        <v>137</v>
      </c>
      <c r="G111">
        <v>68.5</v>
      </c>
      <c r="H111">
        <v>28</v>
      </c>
      <c r="I111" s="6">
        <v>-109</v>
      </c>
      <c r="Q111" t="s">
        <v>79</v>
      </c>
      <c r="U111">
        <v>2601060</v>
      </c>
      <c r="V111" t="s">
        <v>158</v>
      </c>
      <c r="W111" t="s">
        <v>94</v>
      </c>
      <c r="X111" t="s">
        <v>159</v>
      </c>
      <c r="Y111" t="s">
        <v>160</v>
      </c>
      <c r="AF111" t="s">
        <v>158</v>
      </c>
      <c r="AG111" t="s">
        <v>161</v>
      </c>
      <c r="AH111" t="s">
        <v>162</v>
      </c>
      <c r="AI111">
        <v>847484009</v>
      </c>
      <c r="AM111">
        <v>260001</v>
      </c>
      <c r="BE111">
        <f t="shared" si="5"/>
        <v>0</v>
      </c>
      <c r="BF111" s="6">
        <f t="shared" si="6"/>
        <v>-28</v>
      </c>
      <c r="BG111" s="7" t="s">
        <v>71</v>
      </c>
      <c r="BH111" t="e">
        <f>+VLOOKUP(AF111,Sheet4!A:A,1,FALSE)</f>
        <v>#N/A</v>
      </c>
      <c r="BL111">
        <v>68.5</v>
      </c>
      <c r="BM111" s="59">
        <f t="shared" si="7"/>
        <v>-40.5</v>
      </c>
      <c r="BN111" t="s">
        <v>163</v>
      </c>
    </row>
    <row r="112" spans="1:67" ht="13" customHeight="1" x14ac:dyDescent="0.3">
      <c r="A112" s="5">
        <v>46114</v>
      </c>
      <c r="B112" t="s">
        <v>78</v>
      </c>
      <c r="F112" s="8">
        <v>264</v>
      </c>
      <c r="G112">
        <v>132</v>
      </c>
      <c r="H112">
        <v>54</v>
      </c>
      <c r="I112" s="6">
        <v>-210</v>
      </c>
      <c r="Q112" t="s">
        <v>79</v>
      </c>
      <c r="U112">
        <v>2601060</v>
      </c>
      <c r="V112" t="s">
        <v>158</v>
      </c>
      <c r="W112" t="s">
        <v>94</v>
      </c>
      <c r="X112" t="s">
        <v>159</v>
      </c>
      <c r="Y112" t="s">
        <v>164</v>
      </c>
      <c r="AF112" t="s">
        <v>158</v>
      </c>
      <c r="AG112" t="s">
        <v>161</v>
      </c>
      <c r="AH112" t="s">
        <v>162</v>
      </c>
      <c r="AI112">
        <v>847484009</v>
      </c>
      <c r="AM112">
        <v>260001</v>
      </c>
      <c r="BE112">
        <f t="shared" si="5"/>
        <v>0</v>
      </c>
      <c r="BF112" s="6">
        <f t="shared" si="6"/>
        <v>-54</v>
      </c>
      <c r="BG112" s="7" t="s">
        <v>71</v>
      </c>
      <c r="BH112" t="e">
        <f>+VLOOKUP(AF112,Sheet4!A:A,1,FALSE)</f>
        <v>#N/A</v>
      </c>
      <c r="BL112">
        <v>132</v>
      </c>
      <c r="BM112" s="59">
        <f t="shared" si="7"/>
        <v>-78</v>
      </c>
      <c r="BN112" t="s">
        <v>163</v>
      </c>
    </row>
    <row r="113" spans="1:67" ht="13" customHeight="1" x14ac:dyDescent="0.3">
      <c r="A113" s="5">
        <v>46114</v>
      </c>
      <c r="B113" t="s">
        <v>78</v>
      </c>
      <c r="F113" s="8">
        <v>183</v>
      </c>
      <c r="G113">
        <v>91.5</v>
      </c>
      <c r="H113">
        <v>38</v>
      </c>
      <c r="I113" s="6">
        <v>-145</v>
      </c>
      <c r="Q113" t="s">
        <v>79</v>
      </c>
      <c r="U113">
        <v>2601060</v>
      </c>
      <c r="V113" t="s">
        <v>158</v>
      </c>
      <c r="W113" t="s">
        <v>94</v>
      </c>
      <c r="X113" t="s">
        <v>159</v>
      </c>
      <c r="Y113" t="s">
        <v>165</v>
      </c>
      <c r="AF113" t="s">
        <v>158</v>
      </c>
      <c r="AG113" t="s">
        <v>161</v>
      </c>
      <c r="AH113" t="s">
        <v>162</v>
      </c>
      <c r="AI113">
        <v>847484009</v>
      </c>
      <c r="AM113">
        <v>260001</v>
      </c>
      <c r="BE113">
        <f t="shared" si="5"/>
        <v>0</v>
      </c>
      <c r="BF113" s="6">
        <f t="shared" si="6"/>
        <v>-38</v>
      </c>
      <c r="BG113" s="7" t="s">
        <v>71</v>
      </c>
      <c r="BH113" t="e">
        <f>+VLOOKUP(AF113,Sheet4!A:A,1,FALSE)</f>
        <v>#N/A</v>
      </c>
      <c r="BL113">
        <v>91.5</v>
      </c>
      <c r="BM113" s="59">
        <f t="shared" si="7"/>
        <v>-53.5</v>
      </c>
      <c r="BN113" t="s">
        <v>163</v>
      </c>
    </row>
    <row r="114" spans="1:67" ht="13" customHeight="1" x14ac:dyDescent="0.3">
      <c r="A114" s="5">
        <v>46114</v>
      </c>
      <c r="B114" t="s">
        <v>78</v>
      </c>
      <c r="F114" s="8">
        <v>51</v>
      </c>
      <c r="G114">
        <v>25.5</v>
      </c>
      <c r="H114">
        <v>10</v>
      </c>
      <c r="I114" s="6">
        <v>-41</v>
      </c>
      <c r="Q114" t="s">
        <v>79</v>
      </c>
      <c r="U114">
        <v>2601060</v>
      </c>
      <c r="V114" t="s">
        <v>158</v>
      </c>
      <c r="W114" t="s">
        <v>94</v>
      </c>
      <c r="X114" t="s">
        <v>159</v>
      </c>
      <c r="Y114" t="s">
        <v>166</v>
      </c>
      <c r="AF114" t="s">
        <v>158</v>
      </c>
      <c r="AG114" t="s">
        <v>161</v>
      </c>
      <c r="AH114" t="s">
        <v>162</v>
      </c>
      <c r="AI114">
        <v>847484009</v>
      </c>
      <c r="AM114">
        <v>260001</v>
      </c>
      <c r="BE114">
        <f t="shared" si="5"/>
        <v>0</v>
      </c>
      <c r="BF114" s="6">
        <f t="shared" si="6"/>
        <v>-10</v>
      </c>
      <c r="BG114" s="7" t="s">
        <v>71</v>
      </c>
      <c r="BH114" t="e">
        <f>+VLOOKUP(AF114,Sheet4!A:A,1,FALSE)</f>
        <v>#N/A</v>
      </c>
      <c r="BL114">
        <v>25.5</v>
      </c>
      <c r="BM114" s="59">
        <f t="shared" si="7"/>
        <v>-15.5</v>
      </c>
      <c r="BN114" t="s">
        <v>163</v>
      </c>
    </row>
    <row r="115" spans="1:67" ht="13" customHeight="1" x14ac:dyDescent="0.3">
      <c r="A115" s="5">
        <v>46114</v>
      </c>
      <c r="B115" t="s">
        <v>78</v>
      </c>
      <c r="F115" s="8">
        <v>49</v>
      </c>
      <c r="G115">
        <v>24.5</v>
      </c>
      <c r="H115">
        <v>10</v>
      </c>
      <c r="I115" s="6">
        <v>-39</v>
      </c>
      <c r="Q115" t="s">
        <v>79</v>
      </c>
      <c r="U115">
        <v>2601060</v>
      </c>
      <c r="V115" t="s">
        <v>158</v>
      </c>
      <c r="W115" t="s">
        <v>94</v>
      </c>
      <c r="X115" t="s">
        <v>159</v>
      </c>
      <c r="Y115" t="s">
        <v>167</v>
      </c>
      <c r="AF115" t="s">
        <v>158</v>
      </c>
      <c r="AG115" t="s">
        <v>161</v>
      </c>
      <c r="AH115" t="s">
        <v>162</v>
      </c>
      <c r="AI115">
        <v>847484009</v>
      </c>
      <c r="AM115">
        <v>260001</v>
      </c>
      <c r="BE115">
        <f t="shared" si="5"/>
        <v>0</v>
      </c>
      <c r="BF115" s="6">
        <f t="shared" si="6"/>
        <v>-10</v>
      </c>
      <c r="BG115" s="7" t="s">
        <v>71</v>
      </c>
      <c r="BH115" t="e">
        <f>+VLOOKUP(AF115,Sheet4!A:A,1,FALSE)</f>
        <v>#N/A</v>
      </c>
      <c r="BL115">
        <v>24.5</v>
      </c>
      <c r="BM115" s="59">
        <f t="shared" si="7"/>
        <v>-14.5</v>
      </c>
      <c r="BN115" t="s">
        <v>163</v>
      </c>
    </row>
    <row r="116" spans="1:67" ht="13" customHeight="1" x14ac:dyDescent="0.3">
      <c r="A116" s="5">
        <v>46114</v>
      </c>
      <c r="B116" t="s">
        <v>80</v>
      </c>
      <c r="F116">
        <v>1712.5</v>
      </c>
      <c r="G116">
        <v>1712.5</v>
      </c>
      <c r="H116">
        <v>350</v>
      </c>
      <c r="I116" s="6">
        <v>-1362.5</v>
      </c>
      <c r="Q116" t="s">
        <v>81</v>
      </c>
      <c r="U116">
        <v>2601060</v>
      </c>
      <c r="V116" t="s">
        <v>158</v>
      </c>
      <c r="W116" t="s">
        <v>94</v>
      </c>
      <c r="X116" t="s">
        <v>159</v>
      </c>
      <c r="Y116" t="s">
        <v>160</v>
      </c>
      <c r="AF116" t="s">
        <v>158</v>
      </c>
      <c r="AG116" t="s">
        <v>161</v>
      </c>
      <c r="AH116" t="s">
        <v>162</v>
      </c>
      <c r="AI116">
        <v>847484009</v>
      </c>
      <c r="AM116">
        <v>260001</v>
      </c>
      <c r="BC116" s="9">
        <v>1712</v>
      </c>
      <c r="BE116">
        <f t="shared" si="5"/>
        <v>1712</v>
      </c>
      <c r="BF116" s="6">
        <f t="shared" si="6"/>
        <v>1362</v>
      </c>
      <c r="BG116" s="10" t="s">
        <v>99</v>
      </c>
      <c r="BH116" t="e">
        <f>+VLOOKUP(AF116,Sheet4!A:A,1,FALSE)</f>
        <v>#N/A</v>
      </c>
      <c r="BL116">
        <v>1712.5</v>
      </c>
      <c r="BM116" s="59">
        <f t="shared" si="7"/>
        <v>-1362.5</v>
      </c>
      <c r="BN116" t="s">
        <v>163</v>
      </c>
    </row>
    <row r="117" spans="1:67" ht="13" customHeight="1" x14ac:dyDescent="0.3">
      <c r="A117" s="5">
        <v>46114</v>
      </c>
      <c r="B117" t="s">
        <v>80</v>
      </c>
      <c r="F117">
        <v>3300</v>
      </c>
      <c r="G117">
        <v>3300</v>
      </c>
      <c r="H117">
        <v>675</v>
      </c>
      <c r="I117" s="6">
        <v>-2625</v>
      </c>
      <c r="Q117" t="s">
        <v>81</v>
      </c>
      <c r="U117">
        <v>2601060</v>
      </c>
      <c r="V117" t="s">
        <v>158</v>
      </c>
      <c r="W117" t="s">
        <v>94</v>
      </c>
      <c r="X117" t="s">
        <v>159</v>
      </c>
      <c r="Y117" t="s">
        <v>164</v>
      </c>
      <c r="AF117" t="s">
        <v>158</v>
      </c>
      <c r="AG117" t="s">
        <v>161</v>
      </c>
      <c r="AH117" t="s">
        <v>162</v>
      </c>
      <c r="AI117">
        <v>847484009</v>
      </c>
      <c r="AM117">
        <v>260001</v>
      </c>
      <c r="BC117" s="9">
        <v>3300</v>
      </c>
      <c r="BE117">
        <f t="shared" si="5"/>
        <v>3300</v>
      </c>
      <c r="BF117" s="6">
        <f t="shared" si="6"/>
        <v>2625</v>
      </c>
      <c r="BG117" s="10" t="s">
        <v>99</v>
      </c>
      <c r="BH117" t="e">
        <f>+VLOOKUP(AF117,Sheet4!A:A,1,FALSE)</f>
        <v>#N/A</v>
      </c>
      <c r="BL117">
        <v>3300</v>
      </c>
      <c r="BM117" s="59">
        <f t="shared" si="7"/>
        <v>-2625</v>
      </c>
      <c r="BN117" t="s">
        <v>163</v>
      </c>
    </row>
    <row r="118" spans="1:67" ht="13" customHeight="1" x14ac:dyDescent="0.3">
      <c r="A118" s="5">
        <v>46114</v>
      </c>
      <c r="B118" t="s">
        <v>80</v>
      </c>
      <c r="F118">
        <v>2287.5</v>
      </c>
      <c r="G118">
        <v>2287.5</v>
      </c>
      <c r="H118">
        <v>475</v>
      </c>
      <c r="I118" s="6">
        <v>-1812.5</v>
      </c>
      <c r="Q118" t="s">
        <v>81</v>
      </c>
      <c r="U118">
        <v>2601060</v>
      </c>
      <c r="V118" t="s">
        <v>158</v>
      </c>
      <c r="W118" t="s">
        <v>94</v>
      </c>
      <c r="X118" t="s">
        <v>159</v>
      </c>
      <c r="Y118" t="s">
        <v>165</v>
      </c>
      <c r="AF118" t="s">
        <v>158</v>
      </c>
      <c r="AG118" t="s">
        <v>161</v>
      </c>
      <c r="AH118" t="s">
        <v>162</v>
      </c>
      <c r="AI118">
        <v>847484009</v>
      </c>
      <c r="AM118">
        <v>260001</v>
      </c>
      <c r="BC118" s="9">
        <v>2288</v>
      </c>
      <c r="BE118">
        <f t="shared" si="5"/>
        <v>2288</v>
      </c>
      <c r="BF118" s="6">
        <f t="shared" si="6"/>
        <v>1813</v>
      </c>
      <c r="BG118" s="10" t="s">
        <v>99</v>
      </c>
      <c r="BH118" t="e">
        <f>+VLOOKUP(AF118,Sheet4!A:A,1,FALSE)</f>
        <v>#N/A</v>
      </c>
      <c r="BL118">
        <v>2287.5</v>
      </c>
      <c r="BM118" s="59">
        <f t="shared" si="7"/>
        <v>-1812.5</v>
      </c>
      <c r="BN118" t="s">
        <v>163</v>
      </c>
    </row>
    <row r="119" spans="1:67" ht="13" customHeight="1" x14ac:dyDescent="0.3">
      <c r="A119" s="5">
        <v>46114</v>
      </c>
      <c r="B119" t="s">
        <v>80</v>
      </c>
      <c r="F119">
        <v>637.5</v>
      </c>
      <c r="G119">
        <v>637.5</v>
      </c>
      <c r="H119">
        <v>125</v>
      </c>
      <c r="I119" s="6">
        <v>-512.5</v>
      </c>
      <c r="Q119" t="s">
        <v>81</v>
      </c>
      <c r="U119">
        <v>2601060</v>
      </c>
      <c r="V119" t="s">
        <v>158</v>
      </c>
      <c r="W119" t="s">
        <v>94</v>
      </c>
      <c r="X119" t="s">
        <v>159</v>
      </c>
      <c r="Y119" t="s">
        <v>166</v>
      </c>
      <c r="AF119" t="s">
        <v>158</v>
      </c>
      <c r="AG119" t="s">
        <v>161</v>
      </c>
      <c r="AH119" t="s">
        <v>162</v>
      </c>
      <c r="AI119">
        <v>847484009</v>
      </c>
      <c r="AM119">
        <v>260001</v>
      </c>
      <c r="BC119" s="9">
        <v>638</v>
      </c>
      <c r="BE119">
        <f t="shared" si="5"/>
        <v>638</v>
      </c>
      <c r="BF119" s="6">
        <f t="shared" si="6"/>
        <v>513</v>
      </c>
      <c r="BG119" s="10" t="s">
        <v>99</v>
      </c>
      <c r="BH119" t="e">
        <f>+VLOOKUP(AF119,Sheet4!A:A,1,FALSE)</f>
        <v>#N/A</v>
      </c>
      <c r="BL119">
        <v>637.5</v>
      </c>
      <c r="BM119" s="59">
        <f t="shared" si="7"/>
        <v>-512.5</v>
      </c>
      <c r="BN119" t="s">
        <v>163</v>
      </c>
    </row>
    <row r="120" spans="1:67" ht="13" customHeight="1" x14ac:dyDescent="0.3">
      <c r="A120" s="5">
        <v>46114</v>
      </c>
      <c r="B120" t="s">
        <v>80</v>
      </c>
      <c r="F120">
        <v>612.5</v>
      </c>
      <c r="G120">
        <v>612.5</v>
      </c>
      <c r="H120">
        <v>125</v>
      </c>
      <c r="I120" s="6">
        <v>-487.5</v>
      </c>
      <c r="Q120" t="s">
        <v>81</v>
      </c>
      <c r="U120">
        <v>2601060</v>
      </c>
      <c r="V120" t="s">
        <v>158</v>
      </c>
      <c r="W120" t="s">
        <v>94</v>
      </c>
      <c r="X120" t="s">
        <v>159</v>
      </c>
      <c r="Y120" t="s">
        <v>167</v>
      </c>
      <c r="AF120" t="s">
        <v>158</v>
      </c>
      <c r="AG120" t="s">
        <v>161</v>
      </c>
      <c r="AH120" t="s">
        <v>162</v>
      </c>
      <c r="AI120">
        <v>847484009</v>
      </c>
      <c r="AM120">
        <v>260001</v>
      </c>
      <c r="BC120" s="9">
        <v>612</v>
      </c>
      <c r="BE120">
        <f t="shared" si="5"/>
        <v>612</v>
      </c>
      <c r="BF120" s="6">
        <f t="shared" si="6"/>
        <v>487</v>
      </c>
      <c r="BG120" s="10" t="s">
        <v>99</v>
      </c>
      <c r="BH120" t="e">
        <f>+VLOOKUP(AF120,Sheet4!A:A,1,FALSE)</f>
        <v>#N/A</v>
      </c>
      <c r="BL120">
        <v>612.5</v>
      </c>
      <c r="BM120" s="59">
        <f t="shared" si="7"/>
        <v>-487.5</v>
      </c>
      <c r="BN120" t="s">
        <v>163</v>
      </c>
    </row>
    <row r="121" spans="1:67" ht="13" customHeight="1" x14ac:dyDescent="0.3">
      <c r="A121" s="5">
        <v>46114</v>
      </c>
      <c r="B121" t="s">
        <v>63</v>
      </c>
      <c r="F121">
        <v>3390</v>
      </c>
      <c r="G121">
        <v>3390</v>
      </c>
      <c r="H121">
        <v>5430</v>
      </c>
      <c r="I121" s="6">
        <v>2040</v>
      </c>
      <c r="Q121" t="s">
        <v>64</v>
      </c>
      <c r="U121">
        <v>2601061</v>
      </c>
      <c r="V121" t="s">
        <v>168</v>
      </c>
      <c r="W121" t="s">
        <v>169</v>
      </c>
      <c r="X121" t="s">
        <v>170</v>
      </c>
      <c r="Y121" t="s">
        <v>171</v>
      </c>
      <c r="AF121" t="s">
        <v>168</v>
      </c>
      <c r="AG121" t="s">
        <v>172</v>
      </c>
      <c r="AH121" t="s">
        <v>173</v>
      </c>
      <c r="AI121">
        <v>867489953</v>
      </c>
      <c r="AM121">
        <v>260001</v>
      </c>
      <c r="BE121">
        <f t="shared" si="5"/>
        <v>0</v>
      </c>
      <c r="BF121" s="6">
        <f t="shared" si="6"/>
        <v>-5430</v>
      </c>
      <c r="BG121" s="7" t="s">
        <v>71</v>
      </c>
      <c r="BH121" t="e">
        <f>+VLOOKUP(AF121,Sheet4!A:A,1,FALSE)</f>
        <v>#N/A</v>
      </c>
      <c r="BL121">
        <v>3390</v>
      </c>
      <c r="BM121" s="59">
        <f t="shared" si="7"/>
        <v>2040</v>
      </c>
      <c r="BN121" t="s">
        <v>174</v>
      </c>
      <c r="BO121" t="s">
        <v>73</v>
      </c>
    </row>
    <row r="122" spans="1:67" ht="13" customHeight="1" x14ac:dyDescent="0.3">
      <c r="A122" s="5">
        <v>46114</v>
      </c>
      <c r="B122" t="s">
        <v>63</v>
      </c>
      <c r="F122">
        <v>615</v>
      </c>
      <c r="G122">
        <v>615</v>
      </c>
      <c r="H122">
        <v>975</v>
      </c>
      <c r="I122" s="6">
        <v>360</v>
      </c>
      <c r="Q122" t="s">
        <v>64</v>
      </c>
      <c r="U122">
        <v>2601061</v>
      </c>
      <c r="V122" t="s">
        <v>168</v>
      </c>
      <c r="W122" t="s">
        <v>169</v>
      </c>
      <c r="X122" t="s">
        <v>170</v>
      </c>
      <c r="Y122" t="s">
        <v>175</v>
      </c>
      <c r="AF122" t="s">
        <v>168</v>
      </c>
      <c r="AG122" t="s">
        <v>172</v>
      </c>
      <c r="AH122" t="s">
        <v>173</v>
      </c>
      <c r="AI122">
        <v>867489953</v>
      </c>
      <c r="AM122">
        <v>260001</v>
      </c>
      <c r="BE122">
        <f t="shared" si="5"/>
        <v>0</v>
      </c>
      <c r="BF122" s="6">
        <f t="shared" si="6"/>
        <v>-975</v>
      </c>
      <c r="BG122" s="7" t="s">
        <v>71</v>
      </c>
      <c r="BH122" t="e">
        <f>+VLOOKUP(AF122,Sheet4!A:A,1,FALSE)</f>
        <v>#N/A</v>
      </c>
      <c r="BL122">
        <v>615</v>
      </c>
      <c r="BM122" s="59">
        <f t="shared" si="7"/>
        <v>360</v>
      </c>
      <c r="BN122" t="s">
        <v>174</v>
      </c>
      <c r="BO122" t="s">
        <v>73</v>
      </c>
    </row>
    <row r="123" spans="1:67" ht="13" customHeight="1" x14ac:dyDescent="0.3">
      <c r="A123" s="5">
        <v>46114</v>
      </c>
      <c r="B123" t="s">
        <v>63</v>
      </c>
      <c r="F123">
        <v>2070</v>
      </c>
      <c r="G123">
        <v>2070</v>
      </c>
      <c r="H123">
        <v>3315</v>
      </c>
      <c r="I123" s="6">
        <v>1245</v>
      </c>
      <c r="Q123" t="s">
        <v>64</v>
      </c>
      <c r="U123">
        <v>2601061</v>
      </c>
      <c r="V123" t="s">
        <v>168</v>
      </c>
      <c r="W123" t="s">
        <v>169</v>
      </c>
      <c r="X123" t="s">
        <v>170</v>
      </c>
      <c r="Y123" t="s">
        <v>176</v>
      </c>
      <c r="AF123" t="s">
        <v>168</v>
      </c>
      <c r="AG123" t="s">
        <v>172</v>
      </c>
      <c r="AH123" t="s">
        <v>173</v>
      </c>
      <c r="AI123">
        <v>867489953</v>
      </c>
      <c r="AM123">
        <v>260001</v>
      </c>
      <c r="BE123">
        <f t="shared" si="5"/>
        <v>0</v>
      </c>
      <c r="BF123" s="6">
        <f t="shared" si="6"/>
        <v>-3315</v>
      </c>
      <c r="BG123" s="7" t="s">
        <v>71</v>
      </c>
      <c r="BH123" t="e">
        <f>+VLOOKUP(AF123,Sheet4!A:A,1,FALSE)</f>
        <v>#N/A</v>
      </c>
      <c r="BL123">
        <v>2070</v>
      </c>
      <c r="BM123" s="59">
        <f t="shared" si="7"/>
        <v>1245</v>
      </c>
      <c r="BN123" t="s">
        <v>174</v>
      </c>
      <c r="BO123" t="s">
        <v>73</v>
      </c>
    </row>
    <row r="124" spans="1:67" ht="13" customHeight="1" x14ac:dyDescent="0.3">
      <c r="A124" s="5">
        <v>46114</v>
      </c>
      <c r="B124" t="s">
        <v>63</v>
      </c>
      <c r="F124">
        <v>795</v>
      </c>
      <c r="G124">
        <v>795</v>
      </c>
      <c r="H124">
        <v>1275</v>
      </c>
      <c r="I124" s="6">
        <v>480</v>
      </c>
      <c r="Q124" t="s">
        <v>64</v>
      </c>
      <c r="U124">
        <v>2601061</v>
      </c>
      <c r="V124" t="s">
        <v>168</v>
      </c>
      <c r="W124" t="s">
        <v>169</v>
      </c>
      <c r="X124" t="s">
        <v>170</v>
      </c>
      <c r="Y124" t="s">
        <v>177</v>
      </c>
      <c r="AF124" t="s">
        <v>168</v>
      </c>
      <c r="AG124" t="s">
        <v>172</v>
      </c>
      <c r="AH124" t="s">
        <v>173</v>
      </c>
      <c r="AI124">
        <v>867489953</v>
      </c>
      <c r="AM124">
        <v>260001</v>
      </c>
      <c r="BE124">
        <f t="shared" si="5"/>
        <v>0</v>
      </c>
      <c r="BF124" s="6">
        <f t="shared" si="6"/>
        <v>-1275</v>
      </c>
      <c r="BG124" s="7" t="s">
        <v>71</v>
      </c>
      <c r="BH124" t="e">
        <f>+VLOOKUP(AF124,Sheet4!A:A,1,FALSE)</f>
        <v>#N/A</v>
      </c>
      <c r="BL124">
        <v>795</v>
      </c>
      <c r="BM124" s="59">
        <f t="shared" si="7"/>
        <v>480</v>
      </c>
      <c r="BN124" t="s">
        <v>174</v>
      </c>
      <c r="BO124" t="s">
        <v>73</v>
      </c>
    </row>
    <row r="125" spans="1:67" ht="13" customHeight="1" x14ac:dyDescent="0.3">
      <c r="A125" s="5">
        <v>46114</v>
      </c>
      <c r="B125" t="s">
        <v>74</v>
      </c>
      <c r="F125" s="8">
        <v>226</v>
      </c>
      <c r="G125">
        <v>113</v>
      </c>
      <c r="H125">
        <v>362</v>
      </c>
      <c r="I125" s="6">
        <v>136</v>
      </c>
      <c r="Q125" t="s">
        <v>75</v>
      </c>
      <c r="U125">
        <v>2601061</v>
      </c>
      <c r="V125" t="s">
        <v>168</v>
      </c>
      <c r="W125" t="s">
        <v>169</v>
      </c>
      <c r="X125" t="s">
        <v>170</v>
      </c>
      <c r="Y125" t="s">
        <v>171</v>
      </c>
      <c r="AF125" t="s">
        <v>168</v>
      </c>
      <c r="AG125" t="s">
        <v>172</v>
      </c>
      <c r="AH125" t="s">
        <v>173</v>
      </c>
      <c r="AI125">
        <v>867489953</v>
      </c>
      <c r="AM125">
        <v>260001</v>
      </c>
      <c r="BE125">
        <f t="shared" si="5"/>
        <v>0</v>
      </c>
      <c r="BF125" s="6">
        <f t="shared" si="6"/>
        <v>-362</v>
      </c>
      <c r="BG125" s="7" t="s">
        <v>71</v>
      </c>
      <c r="BH125" t="e">
        <f>+VLOOKUP(AF125,Sheet4!A:A,1,FALSE)</f>
        <v>#N/A</v>
      </c>
      <c r="BL125">
        <v>113</v>
      </c>
      <c r="BM125" s="59">
        <f t="shared" si="7"/>
        <v>249</v>
      </c>
      <c r="BN125" t="s">
        <v>174</v>
      </c>
    </row>
    <row r="126" spans="1:67" ht="13" customHeight="1" x14ac:dyDescent="0.3">
      <c r="A126" s="5">
        <v>46114</v>
      </c>
      <c r="B126" t="s">
        <v>74</v>
      </c>
      <c r="F126" s="8">
        <v>41</v>
      </c>
      <c r="G126">
        <v>20.5</v>
      </c>
      <c r="H126">
        <v>65</v>
      </c>
      <c r="I126" s="6">
        <v>24</v>
      </c>
      <c r="Q126" t="s">
        <v>75</v>
      </c>
      <c r="U126">
        <v>2601061</v>
      </c>
      <c r="V126" t="s">
        <v>168</v>
      </c>
      <c r="W126" t="s">
        <v>169</v>
      </c>
      <c r="X126" t="s">
        <v>170</v>
      </c>
      <c r="Y126" t="s">
        <v>175</v>
      </c>
      <c r="AF126" t="s">
        <v>168</v>
      </c>
      <c r="AG126" t="s">
        <v>172</v>
      </c>
      <c r="AH126" t="s">
        <v>173</v>
      </c>
      <c r="AI126">
        <v>867489953</v>
      </c>
      <c r="AM126">
        <v>260001</v>
      </c>
      <c r="BE126">
        <f t="shared" si="5"/>
        <v>0</v>
      </c>
      <c r="BF126" s="6">
        <f t="shared" si="6"/>
        <v>-65</v>
      </c>
      <c r="BG126" s="7" t="s">
        <v>71</v>
      </c>
      <c r="BH126" t="e">
        <f>+VLOOKUP(AF126,Sheet4!A:A,1,FALSE)</f>
        <v>#N/A</v>
      </c>
      <c r="BL126">
        <v>20.5</v>
      </c>
      <c r="BM126" s="59">
        <f t="shared" si="7"/>
        <v>44.5</v>
      </c>
      <c r="BN126" t="s">
        <v>174</v>
      </c>
    </row>
    <row r="127" spans="1:67" ht="13" customHeight="1" x14ac:dyDescent="0.3">
      <c r="A127" s="5">
        <v>46114</v>
      </c>
      <c r="B127" t="s">
        <v>74</v>
      </c>
      <c r="F127" s="8">
        <v>138</v>
      </c>
      <c r="G127">
        <v>69</v>
      </c>
      <c r="H127">
        <v>221</v>
      </c>
      <c r="I127" s="6">
        <v>83</v>
      </c>
      <c r="Q127" t="s">
        <v>75</v>
      </c>
      <c r="U127">
        <v>2601061</v>
      </c>
      <c r="V127" t="s">
        <v>168</v>
      </c>
      <c r="W127" t="s">
        <v>169</v>
      </c>
      <c r="X127" t="s">
        <v>170</v>
      </c>
      <c r="Y127" t="s">
        <v>176</v>
      </c>
      <c r="AF127" t="s">
        <v>168</v>
      </c>
      <c r="AG127" t="s">
        <v>172</v>
      </c>
      <c r="AH127" t="s">
        <v>173</v>
      </c>
      <c r="AI127">
        <v>867489953</v>
      </c>
      <c r="AM127">
        <v>260001</v>
      </c>
      <c r="BE127">
        <f t="shared" si="5"/>
        <v>0</v>
      </c>
      <c r="BF127" s="6">
        <f t="shared" si="6"/>
        <v>-221</v>
      </c>
      <c r="BG127" s="7" t="s">
        <v>71</v>
      </c>
      <c r="BH127" t="e">
        <f>+VLOOKUP(AF127,Sheet4!A:A,1,FALSE)</f>
        <v>#N/A</v>
      </c>
      <c r="BL127">
        <v>69</v>
      </c>
      <c r="BM127" s="59">
        <f t="shared" si="7"/>
        <v>152</v>
      </c>
      <c r="BN127" t="s">
        <v>174</v>
      </c>
    </row>
    <row r="128" spans="1:67" ht="13" customHeight="1" x14ac:dyDescent="0.3">
      <c r="A128" s="5">
        <v>46114</v>
      </c>
      <c r="B128" t="s">
        <v>74</v>
      </c>
      <c r="F128" s="8">
        <v>53</v>
      </c>
      <c r="G128">
        <v>26.5</v>
      </c>
      <c r="H128">
        <v>85</v>
      </c>
      <c r="I128" s="6">
        <v>32</v>
      </c>
      <c r="Q128" t="s">
        <v>75</v>
      </c>
      <c r="U128">
        <v>2601061</v>
      </c>
      <c r="V128" t="s">
        <v>168</v>
      </c>
      <c r="W128" t="s">
        <v>169</v>
      </c>
      <c r="X128" t="s">
        <v>170</v>
      </c>
      <c r="Y128" t="s">
        <v>177</v>
      </c>
      <c r="AF128" t="s">
        <v>168</v>
      </c>
      <c r="AG128" t="s">
        <v>172</v>
      </c>
      <c r="AH128" t="s">
        <v>173</v>
      </c>
      <c r="AI128">
        <v>867489953</v>
      </c>
      <c r="AM128">
        <v>260001</v>
      </c>
      <c r="BE128">
        <f t="shared" si="5"/>
        <v>0</v>
      </c>
      <c r="BF128" s="6">
        <f t="shared" si="6"/>
        <v>-85</v>
      </c>
      <c r="BG128" s="7" t="s">
        <v>71</v>
      </c>
      <c r="BH128" t="e">
        <f>+VLOOKUP(AF128,Sheet4!A:A,1,FALSE)</f>
        <v>#N/A</v>
      </c>
      <c r="BL128">
        <v>26.5</v>
      </c>
      <c r="BM128" s="59">
        <f t="shared" si="7"/>
        <v>58.5</v>
      </c>
      <c r="BN128" t="s">
        <v>174</v>
      </c>
    </row>
    <row r="129" spans="1:67" ht="13" customHeight="1" x14ac:dyDescent="0.3">
      <c r="A129" s="5">
        <v>46114</v>
      </c>
      <c r="B129" t="s">
        <v>76</v>
      </c>
      <c r="F129">
        <v>4520</v>
      </c>
      <c r="G129">
        <v>4520</v>
      </c>
      <c r="H129">
        <v>7240</v>
      </c>
      <c r="I129" s="6">
        <v>2720</v>
      </c>
      <c r="Q129" t="s">
        <v>77</v>
      </c>
      <c r="U129">
        <v>2601061</v>
      </c>
      <c r="V129" t="s">
        <v>168</v>
      </c>
      <c r="W129" t="s">
        <v>169</v>
      </c>
      <c r="X129" t="s">
        <v>170</v>
      </c>
      <c r="Y129" t="s">
        <v>171</v>
      </c>
      <c r="AF129" t="s">
        <v>168</v>
      </c>
      <c r="AG129" t="s">
        <v>172</v>
      </c>
      <c r="AH129" t="s">
        <v>173</v>
      </c>
      <c r="AI129">
        <v>867489953</v>
      </c>
      <c r="AM129">
        <v>260001</v>
      </c>
      <c r="BE129">
        <f t="shared" si="5"/>
        <v>0</v>
      </c>
      <c r="BF129" s="6">
        <f t="shared" si="6"/>
        <v>-7240</v>
      </c>
      <c r="BG129" s="7" t="s">
        <v>71</v>
      </c>
      <c r="BH129" t="e">
        <f>+VLOOKUP(AF129,Sheet4!A:A,1,FALSE)</f>
        <v>#N/A</v>
      </c>
      <c r="BL129">
        <v>4520</v>
      </c>
      <c r="BM129" s="59">
        <f t="shared" si="7"/>
        <v>2720</v>
      </c>
      <c r="BN129" t="s">
        <v>174</v>
      </c>
    </row>
    <row r="130" spans="1:67" ht="13" customHeight="1" x14ac:dyDescent="0.3">
      <c r="A130" s="5">
        <v>46114</v>
      </c>
      <c r="B130" t="s">
        <v>76</v>
      </c>
      <c r="F130">
        <v>820</v>
      </c>
      <c r="G130">
        <v>820</v>
      </c>
      <c r="H130">
        <v>1300</v>
      </c>
      <c r="I130" s="6">
        <v>480</v>
      </c>
      <c r="Q130" t="s">
        <v>77</v>
      </c>
      <c r="U130">
        <v>2601061</v>
      </c>
      <c r="V130" t="s">
        <v>168</v>
      </c>
      <c r="W130" t="s">
        <v>169</v>
      </c>
      <c r="X130" t="s">
        <v>170</v>
      </c>
      <c r="Y130" t="s">
        <v>175</v>
      </c>
      <c r="AF130" t="s">
        <v>168</v>
      </c>
      <c r="AG130" t="s">
        <v>172</v>
      </c>
      <c r="AH130" t="s">
        <v>173</v>
      </c>
      <c r="AI130">
        <v>867489953</v>
      </c>
      <c r="AM130">
        <v>260001</v>
      </c>
      <c r="BE130">
        <f t="shared" ref="BE130:BE193" si="8">+BB130+BC130</f>
        <v>0</v>
      </c>
      <c r="BF130" s="6">
        <f t="shared" ref="BF130:BF193" si="9">+BE130-H130</f>
        <v>-1300</v>
      </c>
      <c r="BG130" s="7" t="s">
        <v>71</v>
      </c>
      <c r="BH130" t="e">
        <f>+VLOOKUP(AF130,Sheet4!A:A,1,FALSE)</f>
        <v>#N/A</v>
      </c>
      <c r="BL130">
        <v>820</v>
      </c>
      <c r="BM130" s="59">
        <f t="shared" ref="BM130:BM193" si="10">+H130+-BL130</f>
        <v>480</v>
      </c>
      <c r="BN130" t="s">
        <v>174</v>
      </c>
    </row>
    <row r="131" spans="1:67" ht="13" customHeight="1" x14ac:dyDescent="0.3">
      <c r="A131" s="5">
        <v>46114</v>
      </c>
      <c r="B131" t="s">
        <v>76</v>
      </c>
      <c r="F131">
        <v>2760</v>
      </c>
      <c r="G131">
        <v>2760</v>
      </c>
      <c r="H131">
        <v>4420</v>
      </c>
      <c r="I131" s="6">
        <v>1660</v>
      </c>
      <c r="Q131" t="s">
        <v>77</v>
      </c>
      <c r="U131">
        <v>2601061</v>
      </c>
      <c r="V131" t="s">
        <v>168</v>
      </c>
      <c r="W131" t="s">
        <v>169</v>
      </c>
      <c r="X131" t="s">
        <v>170</v>
      </c>
      <c r="Y131" t="s">
        <v>176</v>
      </c>
      <c r="AF131" t="s">
        <v>168</v>
      </c>
      <c r="AG131" t="s">
        <v>172</v>
      </c>
      <c r="AH131" t="s">
        <v>173</v>
      </c>
      <c r="AI131">
        <v>867489953</v>
      </c>
      <c r="AM131">
        <v>260001</v>
      </c>
      <c r="BE131">
        <f t="shared" si="8"/>
        <v>0</v>
      </c>
      <c r="BF131" s="6">
        <f t="shared" si="9"/>
        <v>-4420</v>
      </c>
      <c r="BG131" s="7" t="s">
        <v>71</v>
      </c>
      <c r="BH131" t="e">
        <f>+VLOOKUP(AF131,Sheet4!A:A,1,FALSE)</f>
        <v>#N/A</v>
      </c>
      <c r="BL131">
        <v>2760</v>
      </c>
      <c r="BM131" s="59">
        <f t="shared" si="10"/>
        <v>1660</v>
      </c>
      <c r="BN131" t="s">
        <v>174</v>
      </c>
    </row>
    <row r="132" spans="1:67" ht="13" customHeight="1" x14ac:dyDescent="0.3">
      <c r="A132" s="5">
        <v>46114</v>
      </c>
      <c r="B132" t="s">
        <v>76</v>
      </c>
      <c r="F132">
        <v>1060</v>
      </c>
      <c r="G132">
        <v>1060</v>
      </c>
      <c r="H132">
        <v>1700</v>
      </c>
      <c r="I132" s="6">
        <v>640</v>
      </c>
      <c r="Q132" t="s">
        <v>77</v>
      </c>
      <c r="U132">
        <v>2601061</v>
      </c>
      <c r="V132" t="s">
        <v>168</v>
      </c>
      <c r="W132" t="s">
        <v>169</v>
      </c>
      <c r="X132" t="s">
        <v>170</v>
      </c>
      <c r="Y132" t="s">
        <v>177</v>
      </c>
      <c r="AF132" t="s">
        <v>168</v>
      </c>
      <c r="AG132" t="s">
        <v>172</v>
      </c>
      <c r="AH132" t="s">
        <v>173</v>
      </c>
      <c r="AI132">
        <v>867489953</v>
      </c>
      <c r="AM132">
        <v>260001</v>
      </c>
      <c r="BE132">
        <f t="shared" si="8"/>
        <v>0</v>
      </c>
      <c r="BF132" s="6">
        <f t="shared" si="9"/>
        <v>-1700</v>
      </c>
      <c r="BG132" s="7" t="s">
        <v>71</v>
      </c>
      <c r="BH132" t="e">
        <f>+VLOOKUP(AF132,Sheet4!A:A,1,FALSE)</f>
        <v>#N/A</v>
      </c>
      <c r="BL132">
        <v>1060</v>
      </c>
      <c r="BM132" s="59">
        <f t="shared" si="10"/>
        <v>640</v>
      </c>
      <c r="BN132" t="s">
        <v>174</v>
      </c>
    </row>
    <row r="133" spans="1:67" ht="13" customHeight="1" x14ac:dyDescent="0.3">
      <c r="A133" s="5">
        <v>46114</v>
      </c>
      <c r="B133" t="s">
        <v>78</v>
      </c>
      <c r="F133" s="8">
        <v>226</v>
      </c>
      <c r="G133">
        <v>113</v>
      </c>
      <c r="H133">
        <v>362</v>
      </c>
      <c r="I133" s="6">
        <v>136</v>
      </c>
      <c r="Q133" t="s">
        <v>79</v>
      </c>
      <c r="U133">
        <v>2601061</v>
      </c>
      <c r="V133" t="s">
        <v>168</v>
      </c>
      <c r="W133" t="s">
        <v>169</v>
      </c>
      <c r="X133" t="s">
        <v>170</v>
      </c>
      <c r="Y133" t="s">
        <v>171</v>
      </c>
      <c r="AF133" t="s">
        <v>168</v>
      </c>
      <c r="AG133" t="s">
        <v>172</v>
      </c>
      <c r="AH133" t="s">
        <v>173</v>
      </c>
      <c r="AI133">
        <v>867489953</v>
      </c>
      <c r="AM133">
        <v>260001</v>
      </c>
      <c r="BE133">
        <f t="shared" si="8"/>
        <v>0</v>
      </c>
      <c r="BF133" s="6">
        <f t="shared" si="9"/>
        <v>-362</v>
      </c>
      <c r="BG133" s="7" t="s">
        <v>71</v>
      </c>
      <c r="BH133" t="e">
        <f>+VLOOKUP(AF133,Sheet4!A:A,1,FALSE)</f>
        <v>#N/A</v>
      </c>
      <c r="BL133">
        <v>113</v>
      </c>
      <c r="BM133" s="59">
        <f t="shared" si="10"/>
        <v>249</v>
      </c>
      <c r="BN133" t="s">
        <v>174</v>
      </c>
    </row>
    <row r="134" spans="1:67" ht="13" customHeight="1" x14ac:dyDescent="0.3">
      <c r="A134" s="5">
        <v>46114</v>
      </c>
      <c r="B134" t="s">
        <v>78</v>
      </c>
      <c r="F134" s="8">
        <v>41</v>
      </c>
      <c r="G134">
        <v>20.5</v>
      </c>
      <c r="H134">
        <v>65</v>
      </c>
      <c r="I134" s="6">
        <v>24</v>
      </c>
      <c r="Q134" t="s">
        <v>79</v>
      </c>
      <c r="U134">
        <v>2601061</v>
      </c>
      <c r="V134" t="s">
        <v>168</v>
      </c>
      <c r="W134" t="s">
        <v>169</v>
      </c>
      <c r="X134" t="s">
        <v>170</v>
      </c>
      <c r="Y134" t="s">
        <v>175</v>
      </c>
      <c r="AF134" t="s">
        <v>168</v>
      </c>
      <c r="AG134" t="s">
        <v>172</v>
      </c>
      <c r="AH134" t="s">
        <v>173</v>
      </c>
      <c r="AI134">
        <v>867489953</v>
      </c>
      <c r="AM134">
        <v>260001</v>
      </c>
      <c r="BE134">
        <f t="shared" si="8"/>
        <v>0</v>
      </c>
      <c r="BF134" s="6">
        <f t="shared" si="9"/>
        <v>-65</v>
      </c>
      <c r="BG134" s="7" t="s">
        <v>71</v>
      </c>
      <c r="BH134" t="e">
        <f>+VLOOKUP(AF134,Sheet4!A:A,1,FALSE)</f>
        <v>#N/A</v>
      </c>
      <c r="BL134">
        <v>20.5</v>
      </c>
      <c r="BM134" s="59">
        <f t="shared" si="10"/>
        <v>44.5</v>
      </c>
      <c r="BN134" t="s">
        <v>174</v>
      </c>
    </row>
    <row r="135" spans="1:67" ht="13" customHeight="1" x14ac:dyDescent="0.3">
      <c r="A135" s="5">
        <v>46114</v>
      </c>
      <c r="B135" t="s">
        <v>78</v>
      </c>
      <c r="F135" s="8">
        <v>138</v>
      </c>
      <c r="G135">
        <v>69</v>
      </c>
      <c r="H135">
        <v>221</v>
      </c>
      <c r="I135" s="6">
        <v>83</v>
      </c>
      <c r="Q135" t="s">
        <v>79</v>
      </c>
      <c r="U135">
        <v>2601061</v>
      </c>
      <c r="V135" t="s">
        <v>168</v>
      </c>
      <c r="W135" t="s">
        <v>169</v>
      </c>
      <c r="X135" t="s">
        <v>170</v>
      </c>
      <c r="Y135" t="s">
        <v>176</v>
      </c>
      <c r="AF135" t="s">
        <v>168</v>
      </c>
      <c r="AG135" t="s">
        <v>172</v>
      </c>
      <c r="AH135" t="s">
        <v>173</v>
      </c>
      <c r="AI135">
        <v>867489953</v>
      </c>
      <c r="AM135">
        <v>260001</v>
      </c>
      <c r="BE135">
        <f t="shared" si="8"/>
        <v>0</v>
      </c>
      <c r="BF135" s="6">
        <f t="shared" si="9"/>
        <v>-221</v>
      </c>
      <c r="BG135" s="7" t="s">
        <v>71</v>
      </c>
      <c r="BH135" t="e">
        <f>+VLOOKUP(AF135,Sheet4!A:A,1,FALSE)</f>
        <v>#N/A</v>
      </c>
      <c r="BL135">
        <v>69</v>
      </c>
      <c r="BM135" s="59">
        <f t="shared" si="10"/>
        <v>152</v>
      </c>
      <c r="BN135" t="s">
        <v>174</v>
      </c>
    </row>
    <row r="136" spans="1:67" ht="13" customHeight="1" x14ac:dyDescent="0.3">
      <c r="A136" s="5">
        <v>46114</v>
      </c>
      <c r="B136" t="s">
        <v>78</v>
      </c>
      <c r="F136" s="8">
        <v>53</v>
      </c>
      <c r="G136">
        <v>26.5</v>
      </c>
      <c r="H136">
        <v>85</v>
      </c>
      <c r="I136" s="6">
        <v>32</v>
      </c>
      <c r="Q136" t="s">
        <v>79</v>
      </c>
      <c r="U136">
        <v>2601061</v>
      </c>
      <c r="V136" t="s">
        <v>168</v>
      </c>
      <c r="W136" t="s">
        <v>169</v>
      </c>
      <c r="X136" t="s">
        <v>170</v>
      </c>
      <c r="Y136" t="s">
        <v>177</v>
      </c>
      <c r="AF136" t="s">
        <v>168</v>
      </c>
      <c r="AG136" t="s">
        <v>172</v>
      </c>
      <c r="AH136" t="s">
        <v>173</v>
      </c>
      <c r="AI136">
        <v>867489953</v>
      </c>
      <c r="AM136">
        <v>260001</v>
      </c>
      <c r="BE136">
        <f t="shared" si="8"/>
        <v>0</v>
      </c>
      <c r="BF136" s="6">
        <f t="shared" si="9"/>
        <v>-85</v>
      </c>
      <c r="BG136" s="7" t="s">
        <v>71</v>
      </c>
      <c r="BH136" t="e">
        <f>+VLOOKUP(AF136,Sheet4!A:A,1,FALSE)</f>
        <v>#N/A</v>
      </c>
      <c r="BL136">
        <v>26.5</v>
      </c>
      <c r="BM136" s="59">
        <f t="shared" si="10"/>
        <v>58.5</v>
      </c>
      <c r="BN136" t="s">
        <v>174</v>
      </c>
    </row>
    <row r="137" spans="1:67" ht="13" customHeight="1" x14ac:dyDescent="0.3">
      <c r="A137" s="5">
        <v>46114</v>
      </c>
      <c r="B137" t="s">
        <v>80</v>
      </c>
      <c r="F137">
        <v>2825</v>
      </c>
      <c r="G137">
        <v>2825</v>
      </c>
      <c r="H137">
        <v>4525</v>
      </c>
      <c r="I137" s="6">
        <v>1700</v>
      </c>
      <c r="Q137" t="s">
        <v>81</v>
      </c>
      <c r="U137">
        <v>2601061</v>
      </c>
      <c r="V137" t="s">
        <v>168</v>
      </c>
      <c r="W137" t="s">
        <v>169</v>
      </c>
      <c r="X137" t="s">
        <v>170</v>
      </c>
      <c r="Y137" t="s">
        <v>171</v>
      </c>
      <c r="AF137" t="s">
        <v>168</v>
      </c>
      <c r="AG137" t="s">
        <v>172</v>
      </c>
      <c r="AH137" t="s">
        <v>173</v>
      </c>
      <c r="AI137">
        <v>867489953</v>
      </c>
      <c r="AM137">
        <v>260001</v>
      </c>
      <c r="BB137" s="9">
        <v>2825</v>
      </c>
      <c r="BE137">
        <f t="shared" si="8"/>
        <v>2825</v>
      </c>
      <c r="BF137" s="6">
        <f t="shared" si="9"/>
        <v>-1700</v>
      </c>
      <c r="BG137" s="12" t="s">
        <v>99</v>
      </c>
      <c r="BH137" t="e">
        <f>+VLOOKUP(AF137,Sheet4!A:A,1,FALSE)</f>
        <v>#N/A</v>
      </c>
      <c r="BL137">
        <v>2825</v>
      </c>
      <c r="BM137" s="59">
        <f t="shared" si="10"/>
        <v>1700</v>
      </c>
      <c r="BN137" t="s">
        <v>174</v>
      </c>
    </row>
    <row r="138" spans="1:67" ht="13" customHeight="1" x14ac:dyDescent="0.3">
      <c r="A138" s="5">
        <v>46114</v>
      </c>
      <c r="B138" t="s">
        <v>80</v>
      </c>
      <c r="F138">
        <v>512.5</v>
      </c>
      <c r="G138">
        <v>512.5</v>
      </c>
      <c r="H138">
        <v>812.5</v>
      </c>
      <c r="I138" s="6">
        <v>300</v>
      </c>
      <c r="Q138" t="s">
        <v>81</v>
      </c>
      <c r="U138">
        <v>2601061</v>
      </c>
      <c r="V138" t="s">
        <v>168</v>
      </c>
      <c r="W138" t="s">
        <v>169</v>
      </c>
      <c r="X138" t="s">
        <v>170</v>
      </c>
      <c r="Y138" t="s">
        <v>175</v>
      </c>
      <c r="AF138" t="s">
        <v>168</v>
      </c>
      <c r="AG138" t="s">
        <v>172</v>
      </c>
      <c r="AH138" t="s">
        <v>173</v>
      </c>
      <c r="AI138">
        <v>867489953</v>
      </c>
      <c r="AM138">
        <v>260001</v>
      </c>
      <c r="BB138" s="9">
        <v>512</v>
      </c>
      <c r="BE138">
        <f t="shared" si="8"/>
        <v>512</v>
      </c>
      <c r="BF138" s="6">
        <f t="shared" si="9"/>
        <v>-300.5</v>
      </c>
      <c r="BG138" s="12" t="s">
        <v>99</v>
      </c>
      <c r="BH138" t="e">
        <f>+VLOOKUP(AF138,Sheet4!A:A,1,FALSE)</f>
        <v>#N/A</v>
      </c>
      <c r="BL138">
        <v>512.5</v>
      </c>
      <c r="BM138" s="59">
        <f t="shared" si="10"/>
        <v>300</v>
      </c>
      <c r="BN138" t="s">
        <v>174</v>
      </c>
    </row>
    <row r="139" spans="1:67" ht="13" customHeight="1" x14ac:dyDescent="0.3">
      <c r="A139" s="5">
        <v>46114</v>
      </c>
      <c r="B139" t="s">
        <v>80</v>
      </c>
      <c r="F139">
        <v>1725</v>
      </c>
      <c r="G139">
        <v>1725</v>
      </c>
      <c r="H139">
        <v>2762.5</v>
      </c>
      <c r="I139" s="6">
        <v>1037.5</v>
      </c>
      <c r="Q139" t="s">
        <v>81</v>
      </c>
      <c r="U139">
        <v>2601061</v>
      </c>
      <c r="V139" t="s">
        <v>168</v>
      </c>
      <c r="W139" t="s">
        <v>169</v>
      </c>
      <c r="X139" t="s">
        <v>170</v>
      </c>
      <c r="Y139" t="s">
        <v>176</v>
      </c>
      <c r="AF139" t="s">
        <v>168</v>
      </c>
      <c r="AG139" t="s">
        <v>172</v>
      </c>
      <c r="AH139" t="s">
        <v>173</v>
      </c>
      <c r="AI139">
        <v>867489953</v>
      </c>
      <c r="AM139">
        <v>260001</v>
      </c>
      <c r="BB139" s="9">
        <v>1725</v>
      </c>
      <c r="BE139">
        <f t="shared" si="8"/>
        <v>1725</v>
      </c>
      <c r="BF139" s="6">
        <f t="shared" si="9"/>
        <v>-1037.5</v>
      </c>
      <c r="BG139" s="12" t="s">
        <v>99</v>
      </c>
      <c r="BH139" t="e">
        <f>+VLOOKUP(AF139,Sheet4!A:A,1,FALSE)</f>
        <v>#N/A</v>
      </c>
      <c r="BL139">
        <v>1725</v>
      </c>
      <c r="BM139" s="59">
        <f t="shared" si="10"/>
        <v>1037.5</v>
      </c>
      <c r="BN139" t="s">
        <v>174</v>
      </c>
    </row>
    <row r="140" spans="1:67" ht="13" customHeight="1" x14ac:dyDescent="0.3">
      <c r="A140" s="5">
        <v>46114</v>
      </c>
      <c r="B140" t="s">
        <v>80</v>
      </c>
      <c r="F140">
        <v>662.5</v>
      </c>
      <c r="G140">
        <v>662.5</v>
      </c>
      <c r="H140">
        <v>1062.5</v>
      </c>
      <c r="I140" s="6">
        <v>400</v>
      </c>
      <c r="Q140" t="s">
        <v>81</v>
      </c>
      <c r="U140">
        <v>2601061</v>
      </c>
      <c r="V140" t="s">
        <v>168</v>
      </c>
      <c r="W140" t="s">
        <v>169</v>
      </c>
      <c r="X140" t="s">
        <v>170</v>
      </c>
      <c r="Y140" t="s">
        <v>177</v>
      </c>
      <c r="AF140" t="s">
        <v>168</v>
      </c>
      <c r="AG140" t="s">
        <v>172</v>
      </c>
      <c r="AH140" t="s">
        <v>173</v>
      </c>
      <c r="AI140">
        <v>867489953</v>
      </c>
      <c r="AM140">
        <v>260001</v>
      </c>
      <c r="BB140" s="9">
        <v>662</v>
      </c>
      <c r="BE140">
        <f t="shared" si="8"/>
        <v>662</v>
      </c>
      <c r="BF140" s="6">
        <f t="shared" si="9"/>
        <v>-400.5</v>
      </c>
      <c r="BG140" s="12" t="s">
        <v>99</v>
      </c>
      <c r="BH140" t="e">
        <f>+VLOOKUP(AF140,Sheet4!A:A,1,FALSE)</f>
        <v>#N/A</v>
      </c>
      <c r="BL140">
        <v>662.5</v>
      </c>
      <c r="BM140" s="59">
        <f t="shared" si="10"/>
        <v>400</v>
      </c>
      <c r="BN140" t="s">
        <v>174</v>
      </c>
    </row>
    <row r="141" spans="1:67" ht="13" customHeight="1" x14ac:dyDescent="0.3">
      <c r="A141" s="5">
        <v>46114</v>
      </c>
      <c r="B141" t="s">
        <v>63</v>
      </c>
      <c r="F141">
        <v>16980</v>
      </c>
      <c r="G141">
        <v>16980</v>
      </c>
      <c r="H141" s="6">
        <v>5925</v>
      </c>
      <c r="I141" s="6">
        <f t="shared" ref="I141:I147" si="11">H141-G141</f>
        <v>-11055</v>
      </c>
      <c r="J141" s="6"/>
      <c r="K141" s="6"/>
      <c r="Q141" t="s">
        <v>64</v>
      </c>
      <c r="U141">
        <v>2601062</v>
      </c>
      <c r="V141" t="s">
        <v>178</v>
      </c>
      <c r="W141" t="s">
        <v>110</v>
      </c>
      <c r="X141" t="s">
        <v>132</v>
      </c>
      <c r="Y141" t="s">
        <v>179</v>
      </c>
      <c r="AF141" t="s">
        <v>178</v>
      </c>
      <c r="AG141" t="s">
        <v>180</v>
      </c>
      <c r="AH141" t="s">
        <v>135</v>
      </c>
      <c r="AI141">
        <v>840522555</v>
      </c>
      <c r="AM141">
        <v>260001</v>
      </c>
      <c r="BA141" s="6">
        <v>-11055</v>
      </c>
      <c r="BC141" s="9">
        <v>16980</v>
      </c>
      <c r="BE141">
        <f t="shared" si="8"/>
        <v>16980</v>
      </c>
      <c r="BF141" s="6">
        <f t="shared" si="9"/>
        <v>11055</v>
      </c>
      <c r="BG141" s="10" t="s">
        <v>99</v>
      </c>
      <c r="BH141" t="e">
        <f>+VLOOKUP(AF141,Sheet4!A:A,1,FALSE)</f>
        <v>#N/A</v>
      </c>
      <c r="BL141" s="6">
        <v>5925</v>
      </c>
      <c r="BM141" s="59">
        <f t="shared" si="10"/>
        <v>0</v>
      </c>
      <c r="BN141" t="s">
        <v>181</v>
      </c>
      <c r="BO141" t="s">
        <v>116</v>
      </c>
    </row>
    <row r="142" spans="1:67" ht="13" customHeight="1" x14ac:dyDescent="0.3">
      <c r="A142" s="5">
        <v>46114</v>
      </c>
      <c r="B142" t="s">
        <v>74</v>
      </c>
      <c r="F142" s="8">
        <v>1132</v>
      </c>
      <c r="G142">
        <v>566</v>
      </c>
      <c r="H142" s="6">
        <v>395</v>
      </c>
      <c r="I142" s="6">
        <f t="shared" si="11"/>
        <v>-171</v>
      </c>
      <c r="J142" s="6"/>
      <c r="K142" s="6"/>
      <c r="Q142" t="s">
        <v>75</v>
      </c>
      <c r="U142">
        <v>2601062</v>
      </c>
      <c r="V142" t="s">
        <v>178</v>
      </c>
      <c r="W142" t="s">
        <v>110</v>
      </c>
      <c r="X142" t="s">
        <v>132</v>
      </c>
      <c r="Y142" t="s">
        <v>179</v>
      </c>
      <c r="AF142" t="s">
        <v>178</v>
      </c>
      <c r="AG142" t="s">
        <v>180</v>
      </c>
      <c r="AH142" t="s">
        <v>135</v>
      </c>
      <c r="AI142">
        <v>840522555</v>
      </c>
      <c r="AM142">
        <v>260001</v>
      </c>
      <c r="BA142" s="6">
        <v>-737</v>
      </c>
      <c r="BE142">
        <f t="shared" si="8"/>
        <v>0</v>
      </c>
      <c r="BF142" s="6">
        <f t="shared" si="9"/>
        <v>-395</v>
      </c>
      <c r="BG142" s="7" t="s">
        <v>71</v>
      </c>
      <c r="BH142" t="e">
        <f>+VLOOKUP(AF142,Sheet4!A:A,1,FALSE)</f>
        <v>#N/A</v>
      </c>
      <c r="BL142" s="6">
        <v>395</v>
      </c>
      <c r="BM142" s="59">
        <f t="shared" si="10"/>
        <v>0</v>
      </c>
      <c r="BN142" t="s">
        <v>181</v>
      </c>
    </row>
    <row r="143" spans="1:67" ht="13" customHeight="1" x14ac:dyDescent="0.3">
      <c r="A143" s="5">
        <v>46114</v>
      </c>
      <c r="B143" t="s">
        <v>76</v>
      </c>
      <c r="F143">
        <v>22640</v>
      </c>
      <c r="G143">
        <v>22640</v>
      </c>
      <c r="H143" s="6">
        <v>7900</v>
      </c>
      <c r="I143" s="6">
        <f t="shared" si="11"/>
        <v>-14740</v>
      </c>
      <c r="J143" s="6"/>
      <c r="K143" s="6"/>
      <c r="Q143" t="s">
        <v>77</v>
      </c>
      <c r="U143">
        <v>2601062</v>
      </c>
      <c r="V143" t="s">
        <v>178</v>
      </c>
      <c r="W143" t="s">
        <v>110</v>
      </c>
      <c r="X143" t="s">
        <v>132</v>
      </c>
      <c r="Y143" t="s">
        <v>179</v>
      </c>
      <c r="AF143" t="s">
        <v>178</v>
      </c>
      <c r="AG143" t="s">
        <v>180</v>
      </c>
      <c r="AH143" t="s">
        <v>135</v>
      </c>
      <c r="AI143">
        <v>840522555</v>
      </c>
      <c r="AM143">
        <v>260001</v>
      </c>
      <c r="BA143" s="6">
        <v>-14740</v>
      </c>
      <c r="BE143">
        <f t="shared" si="8"/>
        <v>0</v>
      </c>
      <c r="BF143" s="6">
        <f t="shared" si="9"/>
        <v>-7900</v>
      </c>
      <c r="BG143" s="7" t="s">
        <v>71</v>
      </c>
      <c r="BH143" t="e">
        <f>+VLOOKUP(AF143,Sheet4!A:A,1,FALSE)</f>
        <v>#N/A</v>
      </c>
      <c r="BL143" s="6">
        <v>7900</v>
      </c>
      <c r="BM143" s="59">
        <f t="shared" si="10"/>
        <v>0</v>
      </c>
      <c r="BN143" t="s">
        <v>181</v>
      </c>
    </row>
    <row r="144" spans="1:67" ht="13" customHeight="1" x14ac:dyDescent="0.3">
      <c r="A144" s="5">
        <v>46114</v>
      </c>
      <c r="B144" t="s">
        <v>78</v>
      </c>
      <c r="F144" s="8">
        <v>1131</v>
      </c>
      <c r="G144">
        <v>565.5</v>
      </c>
      <c r="H144" s="6">
        <v>94</v>
      </c>
      <c r="I144" s="6">
        <f t="shared" si="11"/>
        <v>-471.5</v>
      </c>
      <c r="J144" s="6"/>
      <c r="K144" s="6"/>
      <c r="Q144" t="s">
        <v>79</v>
      </c>
      <c r="U144">
        <v>2601062</v>
      </c>
      <c r="V144" t="s">
        <v>178</v>
      </c>
      <c r="W144" t="s">
        <v>110</v>
      </c>
      <c r="X144" t="s">
        <v>132</v>
      </c>
      <c r="Y144" t="s">
        <v>179</v>
      </c>
      <c r="AF144" t="s">
        <v>178</v>
      </c>
      <c r="AG144" t="s">
        <v>180</v>
      </c>
      <c r="AH144" t="s">
        <v>135</v>
      </c>
      <c r="AI144">
        <v>840522555</v>
      </c>
      <c r="AM144">
        <v>260001</v>
      </c>
      <c r="BA144" s="6">
        <v>-1037</v>
      </c>
      <c r="BE144">
        <f t="shared" si="8"/>
        <v>0</v>
      </c>
      <c r="BF144" s="6">
        <f t="shared" si="9"/>
        <v>-94</v>
      </c>
      <c r="BG144" s="7" t="s">
        <v>71</v>
      </c>
      <c r="BH144" t="e">
        <f>+VLOOKUP(AF144,Sheet4!A:A,1,FALSE)</f>
        <v>#N/A</v>
      </c>
      <c r="BL144" s="6">
        <v>94</v>
      </c>
      <c r="BM144" s="59">
        <f t="shared" si="10"/>
        <v>0</v>
      </c>
      <c r="BN144" t="s">
        <v>181</v>
      </c>
    </row>
    <row r="145" spans="1:67" ht="13" customHeight="1" x14ac:dyDescent="0.3">
      <c r="A145" s="5">
        <v>46114</v>
      </c>
      <c r="B145" t="s">
        <v>80</v>
      </c>
      <c r="F145">
        <v>14137.5</v>
      </c>
      <c r="G145">
        <v>14137.5</v>
      </c>
      <c r="H145" s="6">
        <v>1175</v>
      </c>
      <c r="I145" s="6">
        <f t="shared" si="11"/>
        <v>-12962.5</v>
      </c>
      <c r="J145" s="6"/>
      <c r="K145" s="6"/>
      <c r="Q145" t="s">
        <v>81</v>
      </c>
      <c r="U145">
        <v>2601062</v>
      </c>
      <c r="V145" t="s">
        <v>178</v>
      </c>
      <c r="W145" t="s">
        <v>110</v>
      </c>
      <c r="X145" t="s">
        <v>132</v>
      </c>
      <c r="Y145" t="s">
        <v>179</v>
      </c>
      <c r="AF145" t="s">
        <v>178</v>
      </c>
      <c r="AG145" t="s">
        <v>180</v>
      </c>
      <c r="AH145" t="s">
        <v>135</v>
      </c>
      <c r="AI145">
        <v>840522555</v>
      </c>
      <c r="AM145">
        <v>260001</v>
      </c>
      <c r="BA145" s="6">
        <v>-12962.5</v>
      </c>
      <c r="BC145" s="9">
        <v>14138</v>
      </c>
      <c r="BE145">
        <f t="shared" si="8"/>
        <v>14138</v>
      </c>
      <c r="BF145" s="6">
        <f t="shared" si="9"/>
        <v>12963</v>
      </c>
      <c r="BG145" s="10" t="s">
        <v>99</v>
      </c>
      <c r="BH145" t="e">
        <f>+VLOOKUP(AF145,Sheet4!A:A,1,FALSE)</f>
        <v>#N/A</v>
      </c>
      <c r="BL145" s="6">
        <v>1175</v>
      </c>
      <c r="BM145" s="59">
        <f t="shared" si="10"/>
        <v>0</v>
      </c>
      <c r="BN145" t="s">
        <v>181</v>
      </c>
    </row>
    <row r="146" spans="1:67" ht="13" customHeight="1" x14ac:dyDescent="0.3">
      <c r="A146" s="5">
        <v>46114</v>
      </c>
      <c r="B146" t="s">
        <v>82</v>
      </c>
      <c r="F146" s="8">
        <v>3</v>
      </c>
      <c r="G146">
        <v>1.5</v>
      </c>
      <c r="H146" s="6">
        <v>903</v>
      </c>
      <c r="I146" s="6">
        <f t="shared" si="11"/>
        <v>901.5</v>
      </c>
      <c r="J146" s="6"/>
      <c r="K146" s="6"/>
      <c r="Q146" t="s">
        <v>83</v>
      </c>
      <c r="U146">
        <v>2601062</v>
      </c>
      <c r="V146" t="s">
        <v>178</v>
      </c>
      <c r="W146" t="s">
        <v>110</v>
      </c>
      <c r="X146" t="s">
        <v>132</v>
      </c>
      <c r="Y146" t="s">
        <v>179</v>
      </c>
      <c r="AF146" t="s">
        <v>178</v>
      </c>
      <c r="AG146" t="s">
        <v>180</v>
      </c>
      <c r="AH146" t="s">
        <v>135</v>
      </c>
      <c r="AI146">
        <v>840522555</v>
      </c>
      <c r="AM146">
        <v>260001</v>
      </c>
      <c r="BA146" s="6">
        <v>900</v>
      </c>
      <c r="BE146">
        <f t="shared" si="8"/>
        <v>0</v>
      </c>
      <c r="BF146" s="6">
        <f t="shared" si="9"/>
        <v>-903</v>
      </c>
      <c r="BG146" s="7" t="s">
        <v>71</v>
      </c>
      <c r="BH146" t="e">
        <f>+VLOOKUP(AF146,Sheet4!A:A,1,FALSE)</f>
        <v>#N/A</v>
      </c>
      <c r="BL146" s="6">
        <v>903</v>
      </c>
      <c r="BM146" s="59">
        <f t="shared" si="10"/>
        <v>0</v>
      </c>
      <c r="BN146" t="s">
        <v>181</v>
      </c>
    </row>
    <row r="147" spans="1:67" ht="13" customHeight="1" x14ac:dyDescent="0.3">
      <c r="A147" s="5">
        <v>46114</v>
      </c>
      <c r="B147" t="s">
        <v>84</v>
      </c>
      <c r="F147">
        <v>50</v>
      </c>
      <c r="G147">
        <v>50</v>
      </c>
      <c r="H147" s="6">
        <v>15050</v>
      </c>
      <c r="I147" s="6">
        <f t="shared" si="11"/>
        <v>15000</v>
      </c>
      <c r="J147" s="6"/>
      <c r="K147" s="6"/>
      <c r="Q147" t="s">
        <v>85</v>
      </c>
      <c r="U147">
        <v>2601062</v>
      </c>
      <c r="V147" t="s">
        <v>178</v>
      </c>
      <c r="W147" t="s">
        <v>110</v>
      </c>
      <c r="X147" t="s">
        <v>132</v>
      </c>
      <c r="Y147" t="s">
        <v>179</v>
      </c>
      <c r="AF147" t="s">
        <v>178</v>
      </c>
      <c r="AG147" t="s">
        <v>180</v>
      </c>
      <c r="AH147" t="s">
        <v>135</v>
      </c>
      <c r="AI147">
        <v>840522555</v>
      </c>
      <c r="AM147">
        <v>260001</v>
      </c>
      <c r="BA147" s="6">
        <v>15000</v>
      </c>
      <c r="BE147">
        <f t="shared" si="8"/>
        <v>0</v>
      </c>
      <c r="BF147" s="6">
        <f t="shared" si="9"/>
        <v>-15050</v>
      </c>
      <c r="BG147" s="7" t="s">
        <v>71</v>
      </c>
      <c r="BH147" t="e">
        <f>+VLOOKUP(AF147,Sheet4!A:A,1,FALSE)</f>
        <v>#N/A</v>
      </c>
      <c r="BL147" s="6">
        <v>15050</v>
      </c>
      <c r="BM147" s="59">
        <f t="shared" si="10"/>
        <v>0</v>
      </c>
      <c r="BN147" t="s">
        <v>181</v>
      </c>
    </row>
    <row r="148" spans="1:67" ht="13" customHeight="1" x14ac:dyDescent="0.3">
      <c r="A148" s="5">
        <v>46114</v>
      </c>
      <c r="B148" t="s">
        <v>63</v>
      </c>
      <c r="F148">
        <v>3525</v>
      </c>
      <c r="G148">
        <v>3525</v>
      </c>
      <c r="H148">
        <v>12555</v>
      </c>
      <c r="I148" s="6">
        <v>9030</v>
      </c>
      <c r="Q148" t="s">
        <v>64</v>
      </c>
      <c r="U148">
        <v>2601063</v>
      </c>
      <c r="V148" t="s">
        <v>182</v>
      </c>
      <c r="W148" t="s">
        <v>169</v>
      </c>
      <c r="X148" t="s">
        <v>183</v>
      </c>
      <c r="Y148" t="s">
        <v>184</v>
      </c>
      <c r="AF148" t="s">
        <v>182</v>
      </c>
      <c r="AG148" t="s">
        <v>185</v>
      </c>
      <c r="AH148" t="s">
        <v>186</v>
      </c>
      <c r="AI148" t="s">
        <v>187</v>
      </c>
      <c r="AM148">
        <v>260001</v>
      </c>
      <c r="BB148" s="9">
        <v>3525</v>
      </c>
      <c r="BE148">
        <f t="shared" si="8"/>
        <v>3525</v>
      </c>
      <c r="BF148" s="6">
        <f t="shared" si="9"/>
        <v>-9030</v>
      </c>
      <c r="BG148" s="12" t="s">
        <v>99</v>
      </c>
      <c r="BH148" t="e">
        <f>+VLOOKUP(AF148,Sheet4!A:A,1,FALSE)</f>
        <v>#N/A</v>
      </c>
      <c r="BL148">
        <v>3525</v>
      </c>
      <c r="BM148" s="59">
        <f t="shared" si="10"/>
        <v>9030</v>
      </c>
      <c r="BN148" t="s">
        <v>188</v>
      </c>
      <c r="BO148" t="s">
        <v>73</v>
      </c>
    </row>
    <row r="149" spans="1:67" ht="13" customHeight="1" x14ac:dyDescent="0.3">
      <c r="A149" s="5">
        <v>46114</v>
      </c>
      <c r="B149" t="s">
        <v>74</v>
      </c>
      <c r="F149" s="8">
        <v>235</v>
      </c>
      <c r="G149">
        <v>117.5</v>
      </c>
      <c r="H149">
        <v>837</v>
      </c>
      <c r="I149" s="6">
        <v>602</v>
      </c>
      <c r="Q149" t="s">
        <v>75</v>
      </c>
      <c r="U149">
        <v>2601063</v>
      </c>
      <c r="V149" t="s">
        <v>182</v>
      </c>
      <c r="W149" t="s">
        <v>169</v>
      </c>
      <c r="X149" t="s">
        <v>183</v>
      </c>
      <c r="Y149" t="s">
        <v>184</v>
      </c>
      <c r="AF149" t="s">
        <v>182</v>
      </c>
      <c r="AG149" t="s">
        <v>185</v>
      </c>
      <c r="AH149" t="s">
        <v>186</v>
      </c>
      <c r="AI149" t="s">
        <v>187</v>
      </c>
      <c r="AM149">
        <v>260001</v>
      </c>
      <c r="BE149">
        <f t="shared" si="8"/>
        <v>0</v>
      </c>
      <c r="BF149" s="6">
        <f t="shared" si="9"/>
        <v>-837</v>
      </c>
      <c r="BG149" s="7" t="s">
        <v>71</v>
      </c>
      <c r="BH149" t="e">
        <f>+VLOOKUP(AF149,Sheet4!A:A,1,FALSE)</f>
        <v>#N/A</v>
      </c>
      <c r="BL149">
        <v>117.5</v>
      </c>
      <c r="BM149" s="59">
        <f t="shared" si="10"/>
        <v>719.5</v>
      </c>
      <c r="BN149" t="s">
        <v>188</v>
      </c>
    </row>
    <row r="150" spans="1:67" ht="13" customHeight="1" x14ac:dyDescent="0.3">
      <c r="A150" s="5">
        <v>46114</v>
      </c>
      <c r="B150" t="s">
        <v>76</v>
      </c>
      <c r="F150">
        <v>4700</v>
      </c>
      <c r="G150">
        <v>4700</v>
      </c>
      <c r="H150">
        <v>16740</v>
      </c>
      <c r="I150" s="6">
        <v>12040</v>
      </c>
      <c r="Q150" t="s">
        <v>77</v>
      </c>
      <c r="U150">
        <v>2601063</v>
      </c>
      <c r="V150" t="s">
        <v>182</v>
      </c>
      <c r="W150" t="s">
        <v>169</v>
      </c>
      <c r="X150" t="s">
        <v>183</v>
      </c>
      <c r="Y150" t="s">
        <v>184</v>
      </c>
      <c r="AF150" t="s">
        <v>182</v>
      </c>
      <c r="AG150" t="s">
        <v>185</v>
      </c>
      <c r="AH150" t="s">
        <v>186</v>
      </c>
      <c r="AI150" t="s">
        <v>187</v>
      </c>
      <c r="AM150">
        <v>260001</v>
      </c>
      <c r="BE150">
        <f t="shared" si="8"/>
        <v>0</v>
      </c>
      <c r="BF150" s="6">
        <f t="shared" si="9"/>
        <v>-16740</v>
      </c>
      <c r="BG150" s="7" t="s">
        <v>71</v>
      </c>
      <c r="BH150" t="e">
        <f>+VLOOKUP(AF150,Sheet4!A:A,1,FALSE)</f>
        <v>#N/A</v>
      </c>
      <c r="BL150">
        <v>4700</v>
      </c>
      <c r="BM150" s="59">
        <f t="shared" si="10"/>
        <v>12040</v>
      </c>
      <c r="BN150" t="s">
        <v>188</v>
      </c>
    </row>
    <row r="151" spans="1:67" ht="13" customHeight="1" x14ac:dyDescent="0.3">
      <c r="A151" s="5">
        <v>46114</v>
      </c>
      <c r="B151" t="s">
        <v>78</v>
      </c>
      <c r="F151" s="8">
        <v>47</v>
      </c>
      <c r="G151">
        <v>23.5</v>
      </c>
      <c r="H151">
        <v>619</v>
      </c>
      <c r="I151" s="6">
        <v>572</v>
      </c>
      <c r="Q151" t="s">
        <v>79</v>
      </c>
      <c r="U151">
        <v>2601063</v>
      </c>
      <c r="V151" t="s">
        <v>182</v>
      </c>
      <c r="W151" t="s">
        <v>169</v>
      </c>
      <c r="X151" t="s">
        <v>183</v>
      </c>
      <c r="Y151" t="s">
        <v>184</v>
      </c>
      <c r="AF151" t="s">
        <v>182</v>
      </c>
      <c r="AG151" t="s">
        <v>185</v>
      </c>
      <c r="AH151" t="s">
        <v>186</v>
      </c>
      <c r="AI151" t="s">
        <v>187</v>
      </c>
      <c r="AM151">
        <v>260001</v>
      </c>
      <c r="BE151">
        <f t="shared" si="8"/>
        <v>0</v>
      </c>
      <c r="BF151" s="6">
        <f t="shared" si="9"/>
        <v>-619</v>
      </c>
      <c r="BG151" s="7" t="s">
        <v>71</v>
      </c>
      <c r="BH151" t="e">
        <f>+VLOOKUP(AF151,Sheet4!A:A,1,FALSE)</f>
        <v>#N/A</v>
      </c>
      <c r="BL151">
        <v>23.5</v>
      </c>
      <c r="BM151" s="59">
        <f t="shared" si="10"/>
        <v>595.5</v>
      </c>
      <c r="BN151" t="s">
        <v>188</v>
      </c>
    </row>
    <row r="152" spans="1:67" ht="13" customHeight="1" x14ac:dyDescent="0.3">
      <c r="A152" s="5">
        <v>46114</v>
      </c>
      <c r="B152" t="s">
        <v>80</v>
      </c>
      <c r="F152">
        <v>587.5</v>
      </c>
      <c r="G152">
        <v>587.5</v>
      </c>
      <c r="H152">
        <v>7737.5</v>
      </c>
      <c r="I152" s="6">
        <v>7150</v>
      </c>
      <c r="Q152" t="s">
        <v>81</v>
      </c>
      <c r="U152">
        <v>2601063</v>
      </c>
      <c r="V152" t="s">
        <v>182</v>
      </c>
      <c r="W152" t="s">
        <v>169</v>
      </c>
      <c r="X152" t="s">
        <v>183</v>
      </c>
      <c r="Y152" t="s">
        <v>184</v>
      </c>
      <c r="AF152" t="s">
        <v>182</v>
      </c>
      <c r="AG152" t="s">
        <v>185</v>
      </c>
      <c r="AH152" t="s">
        <v>186</v>
      </c>
      <c r="AI152" t="s">
        <v>187</v>
      </c>
      <c r="AM152">
        <v>260001</v>
      </c>
      <c r="BB152" s="9">
        <v>588</v>
      </c>
      <c r="BE152">
        <f t="shared" si="8"/>
        <v>588</v>
      </c>
      <c r="BF152" s="6">
        <f t="shared" si="9"/>
        <v>-7149.5</v>
      </c>
      <c r="BG152" s="12" t="s">
        <v>99</v>
      </c>
      <c r="BH152" t="e">
        <f>+VLOOKUP(AF152,Sheet4!A:A,1,FALSE)</f>
        <v>#N/A</v>
      </c>
      <c r="BL152">
        <v>587.5</v>
      </c>
      <c r="BM152" s="59">
        <f t="shared" si="10"/>
        <v>7150</v>
      </c>
      <c r="BN152" t="s">
        <v>188</v>
      </c>
    </row>
    <row r="153" spans="1:67" ht="13" customHeight="1" x14ac:dyDescent="0.3">
      <c r="A153" s="5">
        <v>46114</v>
      </c>
      <c r="B153" t="s">
        <v>82</v>
      </c>
      <c r="F153" s="8">
        <v>564</v>
      </c>
      <c r="G153">
        <v>282</v>
      </c>
      <c r="H153">
        <v>654</v>
      </c>
      <c r="I153" s="6">
        <v>90</v>
      </c>
      <c r="Q153" t="s">
        <v>83</v>
      </c>
      <c r="U153">
        <v>2601063</v>
      </c>
      <c r="V153" t="s">
        <v>182</v>
      </c>
      <c r="W153" t="s">
        <v>169</v>
      </c>
      <c r="X153" t="s">
        <v>183</v>
      </c>
      <c r="Y153" t="s">
        <v>184</v>
      </c>
      <c r="AF153" t="s">
        <v>182</v>
      </c>
      <c r="AG153" t="s">
        <v>185</v>
      </c>
      <c r="AH153" t="s">
        <v>186</v>
      </c>
      <c r="AI153" t="s">
        <v>187</v>
      </c>
      <c r="AM153">
        <v>260001</v>
      </c>
      <c r="BE153">
        <f t="shared" si="8"/>
        <v>0</v>
      </c>
      <c r="BF153" s="6">
        <f t="shared" si="9"/>
        <v>-654</v>
      </c>
      <c r="BG153" s="7" t="s">
        <v>71</v>
      </c>
      <c r="BH153" t="e">
        <f>+VLOOKUP(AF153,Sheet4!A:A,1,FALSE)</f>
        <v>#N/A</v>
      </c>
      <c r="BL153">
        <v>282</v>
      </c>
      <c r="BM153" s="59">
        <f t="shared" si="10"/>
        <v>372</v>
      </c>
      <c r="BN153" t="s">
        <v>188</v>
      </c>
    </row>
    <row r="154" spans="1:67" ht="13" customHeight="1" x14ac:dyDescent="0.3">
      <c r="A154" s="5">
        <v>46114</v>
      </c>
      <c r="B154" t="s">
        <v>84</v>
      </c>
      <c r="F154">
        <v>9400</v>
      </c>
      <c r="G154">
        <v>9400</v>
      </c>
      <c r="H154">
        <v>10900</v>
      </c>
      <c r="I154" s="6">
        <v>1500</v>
      </c>
      <c r="Q154" t="s">
        <v>85</v>
      </c>
      <c r="U154">
        <v>2601063</v>
      </c>
      <c r="V154" t="s">
        <v>182</v>
      </c>
      <c r="W154" t="s">
        <v>169</v>
      </c>
      <c r="X154" t="s">
        <v>183</v>
      </c>
      <c r="Y154" t="s">
        <v>184</v>
      </c>
      <c r="AF154" t="s">
        <v>182</v>
      </c>
      <c r="AG154" t="s">
        <v>185</v>
      </c>
      <c r="AH154" t="s">
        <v>186</v>
      </c>
      <c r="AI154" t="s">
        <v>187</v>
      </c>
      <c r="AM154">
        <v>260001</v>
      </c>
      <c r="BE154">
        <f t="shared" si="8"/>
        <v>0</v>
      </c>
      <c r="BF154" s="6">
        <f t="shared" si="9"/>
        <v>-10900</v>
      </c>
      <c r="BG154" s="7" t="s">
        <v>71</v>
      </c>
      <c r="BH154" t="e">
        <f>+VLOOKUP(AF154,Sheet4!A:A,1,FALSE)</f>
        <v>#N/A</v>
      </c>
      <c r="BL154">
        <v>9400</v>
      </c>
      <c r="BM154" s="59">
        <f t="shared" si="10"/>
        <v>1500</v>
      </c>
      <c r="BN154" t="s">
        <v>188</v>
      </c>
    </row>
    <row r="155" spans="1:67" ht="13" customHeight="1" x14ac:dyDescent="0.3">
      <c r="A155" s="5">
        <v>46114</v>
      </c>
      <c r="B155" t="s">
        <v>63</v>
      </c>
      <c r="F155">
        <v>15</v>
      </c>
      <c r="G155">
        <v>15</v>
      </c>
      <c r="H155" s="6">
        <v>0</v>
      </c>
      <c r="I155" s="6">
        <f t="shared" ref="I155:I164" si="12">H155-G155</f>
        <v>-15</v>
      </c>
      <c r="J155" s="6"/>
      <c r="K155" s="6"/>
      <c r="Q155" t="s">
        <v>64</v>
      </c>
      <c r="U155">
        <v>2601064</v>
      </c>
      <c r="V155" t="s">
        <v>189</v>
      </c>
      <c r="W155" t="s">
        <v>66</v>
      </c>
      <c r="X155" t="s">
        <v>190</v>
      </c>
      <c r="Y155" t="s">
        <v>191</v>
      </c>
      <c r="AF155" t="s">
        <v>189</v>
      </c>
      <c r="AG155" t="s">
        <v>192</v>
      </c>
      <c r="AH155" t="s">
        <v>193</v>
      </c>
      <c r="AI155">
        <v>860555190</v>
      </c>
      <c r="AM155">
        <v>260001</v>
      </c>
      <c r="BA155" s="6">
        <v>-15</v>
      </c>
      <c r="BE155">
        <f t="shared" si="8"/>
        <v>0</v>
      </c>
      <c r="BF155" s="6">
        <f t="shared" si="9"/>
        <v>0</v>
      </c>
      <c r="BG155" s="7" t="s">
        <v>71</v>
      </c>
      <c r="BH155" t="e">
        <f>+VLOOKUP(AF155,Sheet4!A:A,1,FALSE)</f>
        <v>#N/A</v>
      </c>
      <c r="BL155" s="6">
        <v>0</v>
      </c>
      <c r="BM155" s="59">
        <f t="shared" si="10"/>
        <v>0</v>
      </c>
      <c r="BN155" t="s">
        <v>194</v>
      </c>
      <c r="BO155" t="s">
        <v>73</v>
      </c>
    </row>
    <row r="156" spans="1:67" ht="13" customHeight="1" x14ac:dyDescent="0.3">
      <c r="A156" s="5">
        <v>46114</v>
      </c>
      <c r="B156" t="s">
        <v>74</v>
      </c>
      <c r="F156" s="8">
        <v>1</v>
      </c>
      <c r="G156">
        <v>0.5</v>
      </c>
      <c r="H156" s="6">
        <v>0</v>
      </c>
      <c r="I156" s="6">
        <f t="shared" si="12"/>
        <v>-0.5</v>
      </c>
      <c r="J156" s="6"/>
      <c r="K156" s="6"/>
      <c r="Q156" t="s">
        <v>75</v>
      </c>
      <c r="U156">
        <v>2601064</v>
      </c>
      <c r="V156" t="s">
        <v>189</v>
      </c>
      <c r="W156" t="s">
        <v>66</v>
      </c>
      <c r="X156" t="s">
        <v>190</v>
      </c>
      <c r="Y156" t="s">
        <v>191</v>
      </c>
      <c r="AF156" t="s">
        <v>189</v>
      </c>
      <c r="AG156" t="s">
        <v>192</v>
      </c>
      <c r="AH156" t="s">
        <v>193</v>
      </c>
      <c r="AI156">
        <v>860555190</v>
      </c>
      <c r="AM156">
        <v>260001</v>
      </c>
      <c r="BA156" s="6">
        <v>-1</v>
      </c>
      <c r="BE156">
        <f t="shared" si="8"/>
        <v>0</v>
      </c>
      <c r="BF156" s="6">
        <f t="shared" si="9"/>
        <v>0</v>
      </c>
      <c r="BG156" s="7" t="s">
        <v>71</v>
      </c>
      <c r="BH156" t="e">
        <f>+VLOOKUP(AF156,Sheet4!A:A,1,FALSE)</f>
        <v>#N/A</v>
      </c>
      <c r="BL156" s="6">
        <v>0</v>
      </c>
      <c r="BM156" s="59">
        <f t="shared" si="10"/>
        <v>0</v>
      </c>
      <c r="BN156" t="s">
        <v>194</v>
      </c>
    </row>
    <row r="157" spans="1:67" ht="13" customHeight="1" x14ac:dyDescent="0.3">
      <c r="A157" s="5">
        <v>46114</v>
      </c>
      <c r="B157" t="s">
        <v>76</v>
      </c>
      <c r="F157">
        <v>20</v>
      </c>
      <c r="G157">
        <v>20</v>
      </c>
      <c r="H157" s="6">
        <v>0</v>
      </c>
      <c r="I157" s="6">
        <f t="shared" si="12"/>
        <v>-20</v>
      </c>
      <c r="J157" s="6"/>
      <c r="K157" s="6"/>
      <c r="Q157" t="s">
        <v>77</v>
      </c>
      <c r="U157">
        <v>2601064</v>
      </c>
      <c r="V157" t="s">
        <v>189</v>
      </c>
      <c r="W157" t="s">
        <v>66</v>
      </c>
      <c r="X157" t="s">
        <v>190</v>
      </c>
      <c r="Y157" t="s">
        <v>191</v>
      </c>
      <c r="AF157" t="s">
        <v>189</v>
      </c>
      <c r="AG157" t="s">
        <v>192</v>
      </c>
      <c r="AH157" t="s">
        <v>193</v>
      </c>
      <c r="AI157">
        <v>860555190</v>
      </c>
      <c r="AM157">
        <v>260001</v>
      </c>
      <c r="BA157" s="6">
        <v>-20</v>
      </c>
      <c r="BE157">
        <f t="shared" si="8"/>
        <v>0</v>
      </c>
      <c r="BF157" s="6">
        <f t="shared" si="9"/>
        <v>0</v>
      </c>
      <c r="BG157" s="7" t="s">
        <v>71</v>
      </c>
      <c r="BH157" t="e">
        <f>+VLOOKUP(AF157,Sheet4!A:A,1,FALSE)</f>
        <v>#N/A</v>
      </c>
      <c r="BL157" s="6">
        <v>0</v>
      </c>
      <c r="BM157" s="59">
        <f t="shared" si="10"/>
        <v>0</v>
      </c>
      <c r="BN157" t="s">
        <v>194</v>
      </c>
    </row>
    <row r="158" spans="1:67" ht="13" customHeight="1" x14ac:dyDescent="0.3">
      <c r="A158" s="5">
        <v>46114</v>
      </c>
      <c r="B158" t="s">
        <v>78</v>
      </c>
      <c r="F158" s="8">
        <v>1</v>
      </c>
      <c r="G158">
        <v>0.5</v>
      </c>
      <c r="H158" s="6">
        <v>0</v>
      </c>
      <c r="I158" s="6">
        <f t="shared" si="12"/>
        <v>-0.5</v>
      </c>
      <c r="J158" s="6"/>
      <c r="K158" s="6"/>
      <c r="Q158" t="s">
        <v>79</v>
      </c>
      <c r="U158">
        <v>2601064</v>
      </c>
      <c r="V158" t="s">
        <v>189</v>
      </c>
      <c r="W158" t="s">
        <v>66</v>
      </c>
      <c r="X158" t="s">
        <v>190</v>
      </c>
      <c r="Y158" t="s">
        <v>191</v>
      </c>
      <c r="AF158" t="s">
        <v>189</v>
      </c>
      <c r="AG158" t="s">
        <v>192</v>
      </c>
      <c r="AH158" t="s">
        <v>193</v>
      </c>
      <c r="AI158">
        <v>860555190</v>
      </c>
      <c r="AM158">
        <v>260001</v>
      </c>
      <c r="BA158" s="6">
        <v>-1</v>
      </c>
      <c r="BE158">
        <f t="shared" si="8"/>
        <v>0</v>
      </c>
      <c r="BF158" s="6">
        <f t="shared" si="9"/>
        <v>0</v>
      </c>
      <c r="BG158" s="7" t="s">
        <v>71</v>
      </c>
      <c r="BH158" t="e">
        <f>+VLOOKUP(AF158,Sheet4!A:A,1,FALSE)</f>
        <v>#N/A</v>
      </c>
      <c r="BL158" s="6">
        <v>0</v>
      </c>
      <c r="BM158" s="59">
        <f t="shared" si="10"/>
        <v>0</v>
      </c>
      <c r="BN158" t="s">
        <v>194</v>
      </c>
    </row>
    <row r="159" spans="1:67" ht="13" customHeight="1" x14ac:dyDescent="0.3">
      <c r="A159" s="5">
        <v>46114</v>
      </c>
      <c r="B159" t="s">
        <v>80</v>
      </c>
      <c r="F159">
        <v>12.5</v>
      </c>
      <c r="G159">
        <v>12.5</v>
      </c>
      <c r="H159" s="6">
        <v>0</v>
      </c>
      <c r="I159" s="6">
        <f t="shared" si="12"/>
        <v>-12.5</v>
      </c>
      <c r="J159" s="6">
        <f>H159/12.5</f>
        <v>0</v>
      </c>
      <c r="K159" s="6"/>
      <c r="Q159" t="s">
        <v>81</v>
      </c>
      <c r="U159">
        <v>2601064</v>
      </c>
      <c r="V159" t="s">
        <v>189</v>
      </c>
      <c r="W159" t="s">
        <v>66</v>
      </c>
      <c r="X159" t="s">
        <v>190</v>
      </c>
      <c r="Y159" t="s">
        <v>191</v>
      </c>
      <c r="AF159" t="s">
        <v>189</v>
      </c>
      <c r="AG159" t="s">
        <v>192</v>
      </c>
      <c r="AH159" t="s">
        <v>193</v>
      </c>
      <c r="AI159">
        <v>860555190</v>
      </c>
      <c r="AM159">
        <v>260001</v>
      </c>
      <c r="BA159" s="6">
        <v>-12.5</v>
      </c>
      <c r="BE159">
        <f t="shared" si="8"/>
        <v>0</v>
      </c>
      <c r="BF159" s="6">
        <f t="shared" si="9"/>
        <v>0</v>
      </c>
      <c r="BG159" s="7" t="s">
        <v>71</v>
      </c>
      <c r="BH159" t="e">
        <f>+VLOOKUP(AF159,Sheet4!A:A,1,FALSE)</f>
        <v>#N/A</v>
      </c>
      <c r="BL159" s="6">
        <v>0</v>
      </c>
      <c r="BM159" s="59">
        <f t="shared" si="10"/>
        <v>0</v>
      </c>
      <c r="BN159" t="s">
        <v>194</v>
      </c>
    </row>
    <row r="160" spans="1:67" ht="13" customHeight="1" x14ac:dyDescent="0.3">
      <c r="A160" s="5">
        <v>46114</v>
      </c>
      <c r="B160" t="s">
        <v>63</v>
      </c>
      <c r="F160">
        <v>1965</v>
      </c>
      <c r="G160">
        <v>1965</v>
      </c>
      <c r="H160" s="6">
        <v>135</v>
      </c>
      <c r="I160" s="6">
        <f t="shared" si="12"/>
        <v>-1830</v>
      </c>
      <c r="J160" s="6"/>
      <c r="K160" s="6"/>
      <c r="Q160" t="s">
        <v>64</v>
      </c>
      <c r="U160">
        <v>2601065</v>
      </c>
      <c r="V160" t="s">
        <v>195</v>
      </c>
      <c r="W160" t="s">
        <v>66</v>
      </c>
      <c r="X160" t="s">
        <v>196</v>
      </c>
      <c r="Y160" t="s">
        <v>197</v>
      </c>
      <c r="AF160" t="s">
        <v>195</v>
      </c>
      <c r="AG160" t="s">
        <v>198</v>
      </c>
      <c r="AH160" t="s">
        <v>199</v>
      </c>
      <c r="AI160" t="s">
        <v>200</v>
      </c>
      <c r="AM160">
        <v>260001</v>
      </c>
      <c r="BA160" s="6">
        <v>-1830</v>
      </c>
      <c r="BE160">
        <f t="shared" si="8"/>
        <v>0</v>
      </c>
      <c r="BF160" s="6">
        <f t="shared" si="9"/>
        <v>-135</v>
      </c>
      <c r="BG160" s="7" t="s">
        <v>71</v>
      </c>
      <c r="BH160" t="e">
        <f>+VLOOKUP(AF160,Sheet4!A:A,1,FALSE)</f>
        <v>#N/A</v>
      </c>
      <c r="BL160" s="6">
        <v>135</v>
      </c>
      <c r="BM160" s="59">
        <f t="shared" si="10"/>
        <v>0</v>
      </c>
      <c r="BN160" t="s">
        <v>201</v>
      </c>
      <c r="BO160" t="s">
        <v>116</v>
      </c>
    </row>
    <row r="161" spans="1:67" ht="13" customHeight="1" x14ac:dyDescent="0.3">
      <c r="A161" s="5">
        <v>46114</v>
      </c>
      <c r="B161" t="s">
        <v>74</v>
      </c>
      <c r="F161" s="8">
        <v>131</v>
      </c>
      <c r="G161">
        <v>65.5</v>
      </c>
      <c r="H161" s="6">
        <v>9</v>
      </c>
      <c r="I161" s="6">
        <f t="shared" si="12"/>
        <v>-56.5</v>
      </c>
      <c r="J161" s="6"/>
      <c r="K161" s="6"/>
      <c r="Q161" t="s">
        <v>75</v>
      </c>
      <c r="U161">
        <v>2601065</v>
      </c>
      <c r="V161" t="s">
        <v>195</v>
      </c>
      <c r="W161" t="s">
        <v>66</v>
      </c>
      <c r="X161" t="s">
        <v>196</v>
      </c>
      <c r="Y161" t="s">
        <v>197</v>
      </c>
      <c r="AF161" t="s">
        <v>195</v>
      </c>
      <c r="AG161" t="s">
        <v>198</v>
      </c>
      <c r="AH161" t="s">
        <v>199</v>
      </c>
      <c r="AI161" t="s">
        <v>200</v>
      </c>
      <c r="AM161">
        <v>260001</v>
      </c>
      <c r="BA161" s="6">
        <v>-122</v>
      </c>
      <c r="BE161">
        <f t="shared" si="8"/>
        <v>0</v>
      </c>
      <c r="BF161" s="6">
        <f t="shared" si="9"/>
        <v>-9</v>
      </c>
      <c r="BG161" s="7" t="s">
        <v>71</v>
      </c>
      <c r="BH161" t="e">
        <f>+VLOOKUP(AF161,Sheet4!A:A,1,FALSE)</f>
        <v>#N/A</v>
      </c>
      <c r="BL161" s="6">
        <v>9</v>
      </c>
      <c r="BM161" s="59">
        <f t="shared" si="10"/>
        <v>0</v>
      </c>
      <c r="BN161" t="s">
        <v>201</v>
      </c>
    </row>
    <row r="162" spans="1:67" ht="13" customHeight="1" x14ac:dyDescent="0.3">
      <c r="A162" s="5">
        <v>46114</v>
      </c>
      <c r="B162" t="s">
        <v>76</v>
      </c>
      <c r="F162">
        <v>2620</v>
      </c>
      <c r="G162">
        <v>2620</v>
      </c>
      <c r="H162" s="6">
        <v>180</v>
      </c>
      <c r="I162" s="6">
        <f t="shared" si="12"/>
        <v>-2440</v>
      </c>
      <c r="J162" s="6"/>
      <c r="K162" s="6"/>
      <c r="Q162" t="s">
        <v>77</v>
      </c>
      <c r="U162">
        <v>2601065</v>
      </c>
      <c r="V162" t="s">
        <v>195</v>
      </c>
      <c r="W162" t="s">
        <v>66</v>
      </c>
      <c r="X162" t="s">
        <v>196</v>
      </c>
      <c r="Y162" t="s">
        <v>197</v>
      </c>
      <c r="AF162" t="s">
        <v>195</v>
      </c>
      <c r="AG162" t="s">
        <v>198</v>
      </c>
      <c r="AH162" t="s">
        <v>199</v>
      </c>
      <c r="AI162" t="s">
        <v>200</v>
      </c>
      <c r="AM162">
        <v>260001</v>
      </c>
      <c r="BA162" s="6">
        <v>-2440</v>
      </c>
      <c r="BE162">
        <f t="shared" si="8"/>
        <v>0</v>
      </c>
      <c r="BF162" s="6">
        <f t="shared" si="9"/>
        <v>-180</v>
      </c>
      <c r="BG162" s="7" t="s">
        <v>71</v>
      </c>
      <c r="BH162" t="e">
        <f>+VLOOKUP(AF162,Sheet4!A:A,1,FALSE)</f>
        <v>#N/A</v>
      </c>
      <c r="BL162" s="6">
        <v>180</v>
      </c>
      <c r="BM162" s="59">
        <f t="shared" si="10"/>
        <v>0</v>
      </c>
      <c r="BN162" t="s">
        <v>201</v>
      </c>
    </row>
    <row r="163" spans="1:67" ht="13" customHeight="1" x14ac:dyDescent="0.3">
      <c r="A163" s="5">
        <v>46114</v>
      </c>
      <c r="B163" t="s">
        <v>78</v>
      </c>
      <c r="F163" s="8">
        <v>131</v>
      </c>
      <c r="G163">
        <v>65.5</v>
      </c>
      <c r="H163" s="6">
        <v>9</v>
      </c>
      <c r="I163" s="6">
        <f t="shared" si="12"/>
        <v>-56.5</v>
      </c>
      <c r="J163" s="6"/>
      <c r="K163" s="6"/>
      <c r="Q163" t="s">
        <v>79</v>
      </c>
      <c r="U163">
        <v>2601065</v>
      </c>
      <c r="V163" t="s">
        <v>195</v>
      </c>
      <c r="W163" t="s">
        <v>66</v>
      </c>
      <c r="X163" t="s">
        <v>196</v>
      </c>
      <c r="Y163" t="s">
        <v>197</v>
      </c>
      <c r="AF163" t="s">
        <v>195</v>
      </c>
      <c r="AG163" t="s">
        <v>198</v>
      </c>
      <c r="AH163" t="s">
        <v>199</v>
      </c>
      <c r="AI163" t="s">
        <v>200</v>
      </c>
      <c r="AM163">
        <v>260001</v>
      </c>
      <c r="BA163" s="6">
        <v>-122</v>
      </c>
      <c r="BE163">
        <f t="shared" si="8"/>
        <v>0</v>
      </c>
      <c r="BF163" s="6">
        <f t="shared" si="9"/>
        <v>-9</v>
      </c>
      <c r="BG163" s="7" t="s">
        <v>71</v>
      </c>
      <c r="BH163" t="e">
        <f>+VLOOKUP(AF163,Sheet4!A:A,1,FALSE)</f>
        <v>#N/A</v>
      </c>
      <c r="BL163" s="6">
        <v>9</v>
      </c>
      <c r="BM163" s="59">
        <f t="shared" si="10"/>
        <v>0</v>
      </c>
      <c r="BN163" t="s">
        <v>201</v>
      </c>
    </row>
    <row r="164" spans="1:67" ht="13" customHeight="1" x14ac:dyDescent="0.3">
      <c r="A164" s="5">
        <v>46114</v>
      </c>
      <c r="B164" t="s">
        <v>80</v>
      </c>
      <c r="F164">
        <v>1637.5</v>
      </c>
      <c r="G164">
        <v>1637.5</v>
      </c>
      <c r="H164" s="6">
        <v>112.5</v>
      </c>
      <c r="I164" s="6">
        <f t="shared" si="12"/>
        <v>-1525</v>
      </c>
      <c r="J164" s="6">
        <f>H164/12.5</f>
        <v>9</v>
      </c>
      <c r="K164" s="6"/>
      <c r="Q164" t="s">
        <v>81</v>
      </c>
      <c r="U164">
        <v>2601065</v>
      </c>
      <c r="V164" t="s">
        <v>195</v>
      </c>
      <c r="W164" t="s">
        <v>66</v>
      </c>
      <c r="X164" t="s">
        <v>196</v>
      </c>
      <c r="Y164" t="s">
        <v>197</v>
      </c>
      <c r="AF164" t="s">
        <v>195</v>
      </c>
      <c r="AG164" t="s">
        <v>198</v>
      </c>
      <c r="AH164" t="s">
        <v>199</v>
      </c>
      <c r="AI164" t="s">
        <v>200</v>
      </c>
      <c r="AM164">
        <v>260001</v>
      </c>
      <c r="BA164" s="6">
        <v>-1525</v>
      </c>
      <c r="BE164">
        <f t="shared" si="8"/>
        <v>0</v>
      </c>
      <c r="BF164" s="6">
        <f t="shared" si="9"/>
        <v>-112.5</v>
      </c>
      <c r="BG164" s="7" t="s">
        <v>71</v>
      </c>
      <c r="BH164" t="e">
        <f>+VLOOKUP(AF164,Sheet4!A:A,1,FALSE)</f>
        <v>#N/A</v>
      </c>
      <c r="BL164" s="6">
        <v>112.5</v>
      </c>
      <c r="BM164" s="59">
        <f t="shared" si="10"/>
        <v>0</v>
      </c>
      <c r="BN164" t="s">
        <v>201</v>
      </c>
    </row>
    <row r="165" spans="1:67" ht="13" customHeight="1" x14ac:dyDescent="0.3">
      <c r="A165" s="5">
        <v>46114</v>
      </c>
      <c r="B165" t="s">
        <v>63</v>
      </c>
      <c r="F165">
        <v>4080</v>
      </c>
      <c r="G165">
        <v>4080</v>
      </c>
      <c r="H165">
        <v>1335</v>
      </c>
      <c r="I165" s="6">
        <v>-2745</v>
      </c>
      <c r="Q165" t="s">
        <v>64</v>
      </c>
      <c r="U165">
        <v>2601066</v>
      </c>
      <c r="V165" t="s">
        <v>202</v>
      </c>
      <c r="W165" t="s">
        <v>94</v>
      </c>
      <c r="X165" t="s">
        <v>95</v>
      </c>
      <c r="Y165" t="s">
        <v>203</v>
      </c>
      <c r="AF165" t="s">
        <v>202</v>
      </c>
      <c r="AG165" t="s">
        <v>204</v>
      </c>
      <c r="AH165" t="s">
        <v>98</v>
      </c>
      <c r="AI165">
        <v>847870520</v>
      </c>
      <c r="AM165">
        <v>260001</v>
      </c>
      <c r="BD165" s="9">
        <v>4080</v>
      </c>
      <c r="BE165">
        <f t="shared" si="8"/>
        <v>0</v>
      </c>
      <c r="BF165" s="6">
        <f t="shared" si="9"/>
        <v>-1335</v>
      </c>
      <c r="BG165" s="11" t="s">
        <v>71</v>
      </c>
      <c r="BH165" t="e">
        <f>+VLOOKUP(AF165,Sheet4!A:A,1,FALSE)</f>
        <v>#N/A</v>
      </c>
      <c r="BL165">
        <v>4080</v>
      </c>
      <c r="BM165" s="59">
        <f t="shared" si="10"/>
        <v>-2745</v>
      </c>
      <c r="BN165" t="s">
        <v>205</v>
      </c>
      <c r="BO165" t="s">
        <v>101</v>
      </c>
    </row>
    <row r="166" spans="1:67" ht="13" customHeight="1" x14ac:dyDescent="0.3">
      <c r="A166" s="5">
        <v>46114</v>
      </c>
      <c r="B166" t="s">
        <v>74</v>
      </c>
      <c r="F166" s="8">
        <v>272</v>
      </c>
      <c r="G166">
        <v>136</v>
      </c>
      <c r="H166">
        <v>89</v>
      </c>
      <c r="I166" s="6">
        <v>-183</v>
      </c>
      <c r="Q166" t="s">
        <v>75</v>
      </c>
      <c r="U166">
        <v>2601066</v>
      </c>
      <c r="V166" t="s">
        <v>202</v>
      </c>
      <c r="W166" t="s">
        <v>94</v>
      </c>
      <c r="X166" t="s">
        <v>95</v>
      </c>
      <c r="Y166" t="s">
        <v>203</v>
      </c>
      <c r="AF166" t="s">
        <v>202</v>
      </c>
      <c r="AG166" t="s">
        <v>204</v>
      </c>
      <c r="AH166" t="s">
        <v>98</v>
      </c>
      <c r="AI166">
        <v>847870520</v>
      </c>
      <c r="AM166">
        <v>260001</v>
      </c>
      <c r="BE166">
        <f t="shared" si="8"/>
        <v>0</v>
      </c>
      <c r="BF166" s="6">
        <f t="shared" si="9"/>
        <v>-89</v>
      </c>
      <c r="BG166" s="7" t="s">
        <v>71</v>
      </c>
      <c r="BH166" t="e">
        <f>+VLOOKUP(AF166,Sheet4!A:A,1,FALSE)</f>
        <v>#N/A</v>
      </c>
      <c r="BL166">
        <v>136</v>
      </c>
      <c r="BM166" s="59">
        <f t="shared" si="10"/>
        <v>-47</v>
      </c>
      <c r="BN166" t="s">
        <v>205</v>
      </c>
    </row>
    <row r="167" spans="1:67" ht="13" customHeight="1" x14ac:dyDescent="0.3">
      <c r="A167" s="5">
        <v>46114</v>
      </c>
      <c r="B167" t="s">
        <v>76</v>
      </c>
      <c r="F167">
        <v>5440</v>
      </c>
      <c r="G167">
        <v>5440</v>
      </c>
      <c r="H167">
        <v>1780</v>
      </c>
      <c r="I167" s="6">
        <v>-3660</v>
      </c>
      <c r="Q167" t="s">
        <v>77</v>
      </c>
      <c r="U167">
        <v>2601066</v>
      </c>
      <c r="V167" t="s">
        <v>202</v>
      </c>
      <c r="W167" t="s">
        <v>94</v>
      </c>
      <c r="X167" t="s">
        <v>95</v>
      </c>
      <c r="Y167" t="s">
        <v>203</v>
      </c>
      <c r="AF167" t="s">
        <v>202</v>
      </c>
      <c r="AG167" t="s">
        <v>204</v>
      </c>
      <c r="AH167" t="s">
        <v>98</v>
      </c>
      <c r="AI167">
        <v>847870520</v>
      </c>
      <c r="AM167">
        <v>260001</v>
      </c>
      <c r="BE167">
        <f t="shared" si="8"/>
        <v>0</v>
      </c>
      <c r="BF167" s="6">
        <f t="shared" si="9"/>
        <v>-1780</v>
      </c>
      <c r="BG167" s="7" t="s">
        <v>71</v>
      </c>
      <c r="BH167" t="e">
        <f>+VLOOKUP(AF167,Sheet4!A:A,1,FALSE)</f>
        <v>#N/A</v>
      </c>
      <c r="BL167">
        <v>5440</v>
      </c>
      <c r="BM167" s="59">
        <f t="shared" si="10"/>
        <v>-3660</v>
      </c>
      <c r="BN167" t="s">
        <v>205</v>
      </c>
    </row>
    <row r="168" spans="1:67" ht="13" customHeight="1" x14ac:dyDescent="0.3">
      <c r="A168" s="5">
        <v>46114</v>
      </c>
      <c r="B168" t="s">
        <v>78</v>
      </c>
      <c r="F168" s="8">
        <v>272</v>
      </c>
      <c r="G168">
        <v>136</v>
      </c>
      <c r="H168">
        <v>89</v>
      </c>
      <c r="I168" s="6">
        <v>-183</v>
      </c>
      <c r="Q168" t="s">
        <v>79</v>
      </c>
      <c r="U168">
        <v>2601066</v>
      </c>
      <c r="V168" t="s">
        <v>202</v>
      </c>
      <c r="W168" t="s">
        <v>94</v>
      </c>
      <c r="X168" t="s">
        <v>95</v>
      </c>
      <c r="Y168" t="s">
        <v>203</v>
      </c>
      <c r="AF168" t="s">
        <v>202</v>
      </c>
      <c r="AG168" t="s">
        <v>204</v>
      </c>
      <c r="AH168" t="s">
        <v>98</v>
      </c>
      <c r="AI168">
        <v>847870520</v>
      </c>
      <c r="AM168">
        <v>260001</v>
      </c>
      <c r="BE168">
        <f t="shared" si="8"/>
        <v>0</v>
      </c>
      <c r="BF168" s="6">
        <f t="shared" si="9"/>
        <v>-89</v>
      </c>
      <c r="BG168" s="7" t="s">
        <v>71</v>
      </c>
      <c r="BH168" t="e">
        <f>+VLOOKUP(AF168,Sheet4!A:A,1,FALSE)</f>
        <v>#N/A</v>
      </c>
      <c r="BL168">
        <v>136</v>
      </c>
      <c r="BM168" s="59">
        <f t="shared" si="10"/>
        <v>-47</v>
      </c>
      <c r="BN168" t="s">
        <v>205</v>
      </c>
    </row>
    <row r="169" spans="1:67" ht="13" customHeight="1" x14ac:dyDescent="0.3">
      <c r="A169" s="5">
        <v>46114</v>
      </c>
      <c r="B169" t="s">
        <v>80</v>
      </c>
      <c r="F169">
        <v>3400</v>
      </c>
      <c r="G169">
        <v>3400</v>
      </c>
      <c r="H169">
        <v>1112.5</v>
      </c>
      <c r="I169" s="6">
        <v>-2287.5</v>
      </c>
      <c r="Q169" t="s">
        <v>81</v>
      </c>
      <c r="U169">
        <v>2601066</v>
      </c>
      <c r="V169" t="s">
        <v>202</v>
      </c>
      <c r="W169" t="s">
        <v>94</v>
      </c>
      <c r="X169" t="s">
        <v>95</v>
      </c>
      <c r="Y169" t="s">
        <v>203</v>
      </c>
      <c r="AF169" t="s">
        <v>202</v>
      </c>
      <c r="AG169" t="s">
        <v>204</v>
      </c>
      <c r="AH169" t="s">
        <v>98</v>
      </c>
      <c r="AI169">
        <v>847870520</v>
      </c>
      <c r="AM169">
        <v>260001</v>
      </c>
      <c r="BC169" s="9">
        <v>3400</v>
      </c>
      <c r="BE169">
        <f t="shared" si="8"/>
        <v>3400</v>
      </c>
      <c r="BF169" s="6">
        <f t="shared" si="9"/>
        <v>2287.5</v>
      </c>
      <c r="BG169" s="10" t="s">
        <v>99</v>
      </c>
      <c r="BH169" t="e">
        <f>+VLOOKUP(AF169,Sheet4!A:A,1,FALSE)</f>
        <v>#N/A</v>
      </c>
      <c r="BL169">
        <v>3400</v>
      </c>
      <c r="BM169" s="59">
        <f t="shared" si="10"/>
        <v>-2287.5</v>
      </c>
      <c r="BN169" t="s">
        <v>205</v>
      </c>
    </row>
    <row r="170" spans="1:67" ht="13" customHeight="1" x14ac:dyDescent="0.3">
      <c r="A170" s="5">
        <v>46114</v>
      </c>
      <c r="B170" t="s">
        <v>63</v>
      </c>
      <c r="F170">
        <v>3900</v>
      </c>
      <c r="G170">
        <v>3900</v>
      </c>
      <c r="H170">
        <v>8295</v>
      </c>
      <c r="I170" s="6">
        <v>4395</v>
      </c>
      <c r="Q170" t="s">
        <v>64</v>
      </c>
      <c r="U170">
        <v>2601067</v>
      </c>
      <c r="V170" t="s">
        <v>206</v>
      </c>
      <c r="W170" t="s">
        <v>169</v>
      </c>
      <c r="X170" t="s">
        <v>207</v>
      </c>
      <c r="Y170" t="s">
        <v>208</v>
      </c>
      <c r="AF170" t="s">
        <v>206</v>
      </c>
      <c r="AG170" t="s">
        <v>209</v>
      </c>
      <c r="AH170" t="s">
        <v>210</v>
      </c>
      <c r="AI170">
        <v>868733522</v>
      </c>
      <c r="AM170">
        <v>260001</v>
      </c>
      <c r="BE170">
        <f t="shared" si="8"/>
        <v>0</v>
      </c>
      <c r="BF170" s="6">
        <f t="shared" si="9"/>
        <v>-8295</v>
      </c>
      <c r="BG170" s="7" t="s">
        <v>71</v>
      </c>
      <c r="BH170" t="e">
        <f>+VLOOKUP(AF170,Sheet4!A:A,1,FALSE)</f>
        <v>#N/A</v>
      </c>
      <c r="BL170">
        <v>3900</v>
      </c>
      <c r="BM170" s="59">
        <f t="shared" si="10"/>
        <v>4395</v>
      </c>
      <c r="BN170" t="s">
        <v>211</v>
      </c>
      <c r="BO170" t="s">
        <v>73</v>
      </c>
    </row>
    <row r="171" spans="1:67" ht="13" customHeight="1" x14ac:dyDescent="0.3">
      <c r="A171" s="5">
        <v>46114</v>
      </c>
      <c r="B171" t="s">
        <v>63</v>
      </c>
      <c r="F171">
        <v>6645</v>
      </c>
      <c r="G171">
        <v>6645</v>
      </c>
      <c r="H171">
        <v>14130</v>
      </c>
      <c r="I171" s="6">
        <v>7485</v>
      </c>
      <c r="Q171" t="s">
        <v>64</v>
      </c>
      <c r="U171">
        <v>2601067</v>
      </c>
      <c r="V171" t="s">
        <v>206</v>
      </c>
      <c r="W171" t="s">
        <v>169</v>
      </c>
      <c r="X171" t="s">
        <v>207</v>
      </c>
      <c r="Y171" t="s">
        <v>212</v>
      </c>
      <c r="AF171" t="s">
        <v>206</v>
      </c>
      <c r="AG171" t="s">
        <v>209</v>
      </c>
      <c r="AH171" t="s">
        <v>210</v>
      </c>
      <c r="AI171">
        <v>868733522</v>
      </c>
      <c r="AM171">
        <v>260001</v>
      </c>
      <c r="BE171">
        <f t="shared" si="8"/>
        <v>0</v>
      </c>
      <c r="BF171" s="6">
        <f t="shared" si="9"/>
        <v>-14130</v>
      </c>
      <c r="BG171" s="7" t="s">
        <v>71</v>
      </c>
      <c r="BH171" t="e">
        <f>+VLOOKUP(AF171,Sheet4!A:A,1,FALSE)</f>
        <v>#N/A</v>
      </c>
      <c r="BL171">
        <v>6645</v>
      </c>
      <c r="BM171" s="59">
        <f t="shared" si="10"/>
        <v>7485</v>
      </c>
      <c r="BN171" t="s">
        <v>211</v>
      </c>
      <c r="BO171" t="s">
        <v>73</v>
      </c>
    </row>
    <row r="172" spans="1:67" ht="13" customHeight="1" x14ac:dyDescent="0.3">
      <c r="A172" s="5">
        <v>46114</v>
      </c>
      <c r="B172" t="s">
        <v>63</v>
      </c>
      <c r="F172">
        <v>4320</v>
      </c>
      <c r="G172">
        <v>4320</v>
      </c>
      <c r="H172">
        <v>9195</v>
      </c>
      <c r="I172" s="6">
        <v>4875</v>
      </c>
      <c r="Q172" t="s">
        <v>64</v>
      </c>
      <c r="U172">
        <v>2601067</v>
      </c>
      <c r="V172" t="s">
        <v>206</v>
      </c>
      <c r="W172" t="s">
        <v>169</v>
      </c>
      <c r="X172" t="s">
        <v>207</v>
      </c>
      <c r="Y172" t="s">
        <v>213</v>
      </c>
      <c r="AF172" t="s">
        <v>206</v>
      </c>
      <c r="AG172" t="s">
        <v>209</v>
      </c>
      <c r="AH172" t="s">
        <v>210</v>
      </c>
      <c r="AI172">
        <v>868733522</v>
      </c>
      <c r="AM172">
        <v>260001</v>
      </c>
      <c r="BE172">
        <f t="shared" si="8"/>
        <v>0</v>
      </c>
      <c r="BF172" s="6">
        <f t="shared" si="9"/>
        <v>-9195</v>
      </c>
      <c r="BG172" s="7" t="s">
        <v>71</v>
      </c>
      <c r="BH172" t="e">
        <f>+VLOOKUP(AF172,Sheet4!A:A,1,FALSE)</f>
        <v>#N/A</v>
      </c>
      <c r="BL172">
        <v>4320</v>
      </c>
      <c r="BM172" s="59">
        <f t="shared" si="10"/>
        <v>4875</v>
      </c>
      <c r="BN172" t="s">
        <v>211</v>
      </c>
      <c r="BO172" t="s">
        <v>73</v>
      </c>
    </row>
    <row r="173" spans="1:67" ht="13" customHeight="1" x14ac:dyDescent="0.3">
      <c r="A173" s="5">
        <v>46114</v>
      </c>
      <c r="B173" t="s">
        <v>63</v>
      </c>
      <c r="F173">
        <v>4860</v>
      </c>
      <c r="G173">
        <v>4860</v>
      </c>
      <c r="H173">
        <v>10335</v>
      </c>
      <c r="I173" s="6">
        <v>5475</v>
      </c>
      <c r="Q173" t="s">
        <v>64</v>
      </c>
      <c r="U173">
        <v>2601067</v>
      </c>
      <c r="V173" t="s">
        <v>206</v>
      </c>
      <c r="W173" t="s">
        <v>169</v>
      </c>
      <c r="X173" t="s">
        <v>207</v>
      </c>
      <c r="Y173" t="s">
        <v>214</v>
      </c>
      <c r="AF173" t="s">
        <v>206</v>
      </c>
      <c r="AG173" t="s">
        <v>209</v>
      </c>
      <c r="AH173" t="s">
        <v>210</v>
      </c>
      <c r="AI173">
        <v>868733522</v>
      </c>
      <c r="AM173">
        <v>260001</v>
      </c>
      <c r="BE173">
        <f t="shared" si="8"/>
        <v>0</v>
      </c>
      <c r="BF173" s="6">
        <f t="shared" si="9"/>
        <v>-10335</v>
      </c>
      <c r="BG173" s="7" t="s">
        <v>71</v>
      </c>
      <c r="BH173" t="e">
        <f>+VLOOKUP(AF173,Sheet4!A:A,1,FALSE)</f>
        <v>#N/A</v>
      </c>
      <c r="BL173">
        <v>4860</v>
      </c>
      <c r="BM173" s="59">
        <f t="shared" si="10"/>
        <v>5475</v>
      </c>
      <c r="BN173" t="s">
        <v>211</v>
      </c>
      <c r="BO173" t="s">
        <v>73</v>
      </c>
    </row>
    <row r="174" spans="1:67" ht="13" customHeight="1" x14ac:dyDescent="0.3">
      <c r="A174" s="5">
        <v>46114</v>
      </c>
      <c r="B174" t="s">
        <v>74</v>
      </c>
      <c r="F174" s="8">
        <v>260</v>
      </c>
      <c r="G174">
        <v>130</v>
      </c>
      <c r="H174">
        <v>553</v>
      </c>
      <c r="I174" s="6">
        <v>293</v>
      </c>
      <c r="Q174" t="s">
        <v>75</v>
      </c>
      <c r="U174">
        <v>2601067</v>
      </c>
      <c r="V174" t="s">
        <v>206</v>
      </c>
      <c r="W174" t="s">
        <v>169</v>
      </c>
      <c r="X174" t="s">
        <v>207</v>
      </c>
      <c r="Y174" t="s">
        <v>208</v>
      </c>
      <c r="AF174" t="s">
        <v>206</v>
      </c>
      <c r="AG174" t="s">
        <v>209</v>
      </c>
      <c r="AH174" t="s">
        <v>210</v>
      </c>
      <c r="AI174">
        <v>868733522</v>
      </c>
      <c r="AM174">
        <v>260001</v>
      </c>
      <c r="BE174">
        <f t="shared" si="8"/>
        <v>0</v>
      </c>
      <c r="BF174" s="6">
        <f t="shared" si="9"/>
        <v>-553</v>
      </c>
      <c r="BG174" s="7" t="s">
        <v>71</v>
      </c>
      <c r="BH174" t="e">
        <f>+VLOOKUP(AF174,Sheet4!A:A,1,FALSE)</f>
        <v>#N/A</v>
      </c>
      <c r="BL174">
        <v>130</v>
      </c>
      <c r="BM174" s="59">
        <f t="shared" si="10"/>
        <v>423</v>
      </c>
      <c r="BN174" t="s">
        <v>211</v>
      </c>
    </row>
    <row r="175" spans="1:67" ht="13" customHeight="1" x14ac:dyDescent="0.3">
      <c r="A175" s="5">
        <v>46114</v>
      </c>
      <c r="B175" t="s">
        <v>74</v>
      </c>
      <c r="F175" s="8">
        <v>443</v>
      </c>
      <c r="G175">
        <v>221.5</v>
      </c>
      <c r="H175">
        <v>942</v>
      </c>
      <c r="I175" s="6">
        <v>499</v>
      </c>
      <c r="Q175" t="s">
        <v>75</v>
      </c>
      <c r="U175">
        <v>2601067</v>
      </c>
      <c r="V175" t="s">
        <v>206</v>
      </c>
      <c r="W175" t="s">
        <v>169</v>
      </c>
      <c r="X175" t="s">
        <v>207</v>
      </c>
      <c r="Y175" t="s">
        <v>212</v>
      </c>
      <c r="AF175" t="s">
        <v>206</v>
      </c>
      <c r="AG175" t="s">
        <v>209</v>
      </c>
      <c r="AH175" t="s">
        <v>210</v>
      </c>
      <c r="AI175">
        <v>868733522</v>
      </c>
      <c r="AM175">
        <v>260001</v>
      </c>
      <c r="BE175">
        <f t="shared" si="8"/>
        <v>0</v>
      </c>
      <c r="BF175" s="6">
        <f t="shared" si="9"/>
        <v>-942</v>
      </c>
      <c r="BG175" s="7" t="s">
        <v>71</v>
      </c>
      <c r="BH175" t="e">
        <f>+VLOOKUP(AF175,Sheet4!A:A,1,FALSE)</f>
        <v>#N/A</v>
      </c>
      <c r="BL175">
        <v>221.5</v>
      </c>
      <c r="BM175" s="59">
        <f t="shared" si="10"/>
        <v>720.5</v>
      </c>
      <c r="BN175" t="s">
        <v>211</v>
      </c>
    </row>
    <row r="176" spans="1:67" ht="13" customHeight="1" x14ac:dyDescent="0.3">
      <c r="A176" s="5">
        <v>46114</v>
      </c>
      <c r="B176" t="s">
        <v>74</v>
      </c>
      <c r="F176" s="8">
        <v>288</v>
      </c>
      <c r="G176">
        <v>144</v>
      </c>
      <c r="H176">
        <v>613</v>
      </c>
      <c r="I176" s="6">
        <v>325</v>
      </c>
      <c r="Q176" t="s">
        <v>75</v>
      </c>
      <c r="U176">
        <v>2601067</v>
      </c>
      <c r="V176" t="s">
        <v>206</v>
      </c>
      <c r="W176" t="s">
        <v>169</v>
      </c>
      <c r="X176" t="s">
        <v>207</v>
      </c>
      <c r="Y176" t="s">
        <v>213</v>
      </c>
      <c r="AF176" t="s">
        <v>206</v>
      </c>
      <c r="AG176" t="s">
        <v>209</v>
      </c>
      <c r="AH176" t="s">
        <v>210</v>
      </c>
      <c r="AI176">
        <v>868733522</v>
      </c>
      <c r="AM176">
        <v>260001</v>
      </c>
      <c r="BE176">
        <f t="shared" si="8"/>
        <v>0</v>
      </c>
      <c r="BF176" s="6">
        <f t="shared" si="9"/>
        <v>-613</v>
      </c>
      <c r="BG176" s="7" t="s">
        <v>71</v>
      </c>
      <c r="BH176" t="e">
        <f>+VLOOKUP(AF176,Sheet4!A:A,1,FALSE)</f>
        <v>#N/A</v>
      </c>
      <c r="BL176">
        <v>144</v>
      </c>
      <c r="BM176" s="59">
        <f t="shared" si="10"/>
        <v>469</v>
      </c>
      <c r="BN176" t="s">
        <v>211</v>
      </c>
    </row>
    <row r="177" spans="1:67" ht="13" customHeight="1" x14ac:dyDescent="0.3">
      <c r="A177" s="5">
        <v>46114</v>
      </c>
      <c r="B177" t="s">
        <v>74</v>
      </c>
      <c r="F177" s="8">
        <v>324</v>
      </c>
      <c r="G177">
        <v>162</v>
      </c>
      <c r="H177">
        <v>689</v>
      </c>
      <c r="I177" s="6">
        <v>365</v>
      </c>
      <c r="Q177" t="s">
        <v>75</v>
      </c>
      <c r="U177">
        <v>2601067</v>
      </c>
      <c r="V177" t="s">
        <v>206</v>
      </c>
      <c r="W177" t="s">
        <v>169</v>
      </c>
      <c r="X177" t="s">
        <v>207</v>
      </c>
      <c r="Y177" t="s">
        <v>214</v>
      </c>
      <c r="AF177" t="s">
        <v>206</v>
      </c>
      <c r="AG177" t="s">
        <v>209</v>
      </c>
      <c r="AH177" t="s">
        <v>210</v>
      </c>
      <c r="AI177">
        <v>868733522</v>
      </c>
      <c r="AM177">
        <v>260001</v>
      </c>
      <c r="BE177">
        <f t="shared" si="8"/>
        <v>0</v>
      </c>
      <c r="BF177" s="6">
        <f t="shared" si="9"/>
        <v>-689</v>
      </c>
      <c r="BG177" s="7" t="s">
        <v>71</v>
      </c>
      <c r="BH177" t="e">
        <f>+VLOOKUP(AF177,Sheet4!A:A,1,FALSE)</f>
        <v>#N/A</v>
      </c>
      <c r="BL177">
        <v>162</v>
      </c>
      <c r="BM177" s="59">
        <f t="shared" si="10"/>
        <v>527</v>
      </c>
      <c r="BN177" t="s">
        <v>211</v>
      </c>
    </row>
    <row r="178" spans="1:67" ht="13" customHeight="1" x14ac:dyDescent="0.3">
      <c r="A178" s="5">
        <v>46114</v>
      </c>
      <c r="B178" t="s">
        <v>76</v>
      </c>
      <c r="F178">
        <v>5200</v>
      </c>
      <c r="G178">
        <v>5200</v>
      </c>
      <c r="H178">
        <v>11060</v>
      </c>
      <c r="I178" s="6">
        <v>5860</v>
      </c>
      <c r="Q178" t="s">
        <v>77</v>
      </c>
      <c r="U178">
        <v>2601067</v>
      </c>
      <c r="V178" t="s">
        <v>206</v>
      </c>
      <c r="W178" t="s">
        <v>169</v>
      </c>
      <c r="X178" t="s">
        <v>207</v>
      </c>
      <c r="Y178" t="s">
        <v>208</v>
      </c>
      <c r="AF178" t="s">
        <v>206</v>
      </c>
      <c r="AG178" t="s">
        <v>209</v>
      </c>
      <c r="AH178" t="s">
        <v>210</v>
      </c>
      <c r="AI178">
        <v>868733522</v>
      </c>
      <c r="AM178">
        <v>260001</v>
      </c>
      <c r="BE178">
        <f t="shared" si="8"/>
        <v>0</v>
      </c>
      <c r="BF178" s="6">
        <f t="shared" si="9"/>
        <v>-11060</v>
      </c>
      <c r="BG178" s="7" t="s">
        <v>71</v>
      </c>
      <c r="BH178" t="e">
        <f>+VLOOKUP(AF178,Sheet4!A:A,1,FALSE)</f>
        <v>#N/A</v>
      </c>
      <c r="BL178">
        <v>5200</v>
      </c>
      <c r="BM178" s="59">
        <f t="shared" si="10"/>
        <v>5860</v>
      </c>
      <c r="BN178" t="s">
        <v>211</v>
      </c>
    </row>
    <row r="179" spans="1:67" ht="13" customHeight="1" x14ac:dyDescent="0.3">
      <c r="A179" s="5">
        <v>46114</v>
      </c>
      <c r="B179" t="s">
        <v>76</v>
      </c>
      <c r="F179">
        <v>8860</v>
      </c>
      <c r="G179">
        <v>8860</v>
      </c>
      <c r="H179">
        <v>18840</v>
      </c>
      <c r="I179" s="6">
        <v>9980</v>
      </c>
      <c r="Q179" t="s">
        <v>77</v>
      </c>
      <c r="U179">
        <v>2601067</v>
      </c>
      <c r="V179" t="s">
        <v>206</v>
      </c>
      <c r="W179" t="s">
        <v>169</v>
      </c>
      <c r="X179" t="s">
        <v>207</v>
      </c>
      <c r="Y179" t="s">
        <v>212</v>
      </c>
      <c r="AF179" t="s">
        <v>206</v>
      </c>
      <c r="AG179" t="s">
        <v>209</v>
      </c>
      <c r="AH179" t="s">
        <v>210</v>
      </c>
      <c r="AI179">
        <v>868733522</v>
      </c>
      <c r="AM179">
        <v>260001</v>
      </c>
      <c r="BE179">
        <f t="shared" si="8"/>
        <v>0</v>
      </c>
      <c r="BF179" s="6">
        <f t="shared" si="9"/>
        <v>-18840</v>
      </c>
      <c r="BG179" s="7" t="s">
        <v>71</v>
      </c>
      <c r="BH179" t="e">
        <f>+VLOOKUP(AF179,Sheet4!A:A,1,FALSE)</f>
        <v>#N/A</v>
      </c>
      <c r="BL179">
        <v>8860</v>
      </c>
      <c r="BM179" s="59">
        <f t="shared" si="10"/>
        <v>9980</v>
      </c>
      <c r="BN179" t="s">
        <v>211</v>
      </c>
    </row>
    <row r="180" spans="1:67" ht="13" customHeight="1" x14ac:dyDescent="0.3">
      <c r="A180" s="5">
        <v>46114</v>
      </c>
      <c r="B180" t="s">
        <v>76</v>
      </c>
      <c r="F180">
        <v>5760</v>
      </c>
      <c r="G180">
        <v>5760</v>
      </c>
      <c r="H180">
        <v>12260</v>
      </c>
      <c r="I180" s="6">
        <v>6500</v>
      </c>
      <c r="Q180" t="s">
        <v>77</v>
      </c>
      <c r="U180">
        <v>2601067</v>
      </c>
      <c r="V180" t="s">
        <v>206</v>
      </c>
      <c r="W180" t="s">
        <v>169</v>
      </c>
      <c r="X180" t="s">
        <v>207</v>
      </c>
      <c r="Y180" t="s">
        <v>213</v>
      </c>
      <c r="AF180" t="s">
        <v>206</v>
      </c>
      <c r="AG180" t="s">
        <v>209</v>
      </c>
      <c r="AH180" t="s">
        <v>210</v>
      </c>
      <c r="AI180">
        <v>868733522</v>
      </c>
      <c r="AM180">
        <v>260001</v>
      </c>
      <c r="BE180">
        <f t="shared" si="8"/>
        <v>0</v>
      </c>
      <c r="BF180" s="6">
        <f t="shared" si="9"/>
        <v>-12260</v>
      </c>
      <c r="BG180" s="7" t="s">
        <v>71</v>
      </c>
      <c r="BH180" t="e">
        <f>+VLOOKUP(AF180,Sheet4!A:A,1,FALSE)</f>
        <v>#N/A</v>
      </c>
      <c r="BL180">
        <v>5760</v>
      </c>
      <c r="BM180" s="59">
        <f t="shared" si="10"/>
        <v>6500</v>
      </c>
      <c r="BN180" t="s">
        <v>211</v>
      </c>
    </row>
    <row r="181" spans="1:67" ht="13" customHeight="1" x14ac:dyDescent="0.3">
      <c r="A181" s="5">
        <v>46114</v>
      </c>
      <c r="B181" t="s">
        <v>76</v>
      </c>
      <c r="F181">
        <v>6480</v>
      </c>
      <c r="G181">
        <v>6480</v>
      </c>
      <c r="H181">
        <v>13780</v>
      </c>
      <c r="I181" s="6">
        <v>7300</v>
      </c>
      <c r="Q181" t="s">
        <v>77</v>
      </c>
      <c r="U181">
        <v>2601067</v>
      </c>
      <c r="V181" t="s">
        <v>206</v>
      </c>
      <c r="W181" t="s">
        <v>169</v>
      </c>
      <c r="X181" t="s">
        <v>207</v>
      </c>
      <c r="Y181" t="s">
        <v>214</v>
      </c>
      <c r="AF181" t="s">
        <v>206</v>
      </c>
      <c r="AG181" t="s">
        <v>209</v>
      </c>
      <c r="AH181" t="s">
        <v>210</v>
      </c>
      <c r="AI181">
        <v>868733522</v>
      </c>
      <c r="AM181">
        <v>260001</v>
      </c>
      <c r="BE181">
        <f t="shared" si="8"/>
        <v>0</v>
      </c>
      <c r="BF181" s="6">
        <f t="shared" si="9"/>
        <v>-13780</v>
      </c>
      <c r="BG181" s="7" t="s">
        <v>71</v>
      </c>
      <c r="BH181" t="e">
        <f>+VLOOKUP(AF181,Sheet4!A:A,1,FALSE)</f>
        <v>#N/A</v>
      </c>
      <c r="BL181">
        <v>6480</v>
      </c>
      <c r="BM181" s="59">
        <f t="shared" si="10"/>
        <v>7300</v>
      </c>
      <c r="BN181" t="s">
        <v>211</v>
      </c>
    </row>
    <row r="182" spans="1:67" ht="13" customHeight="1" x14ac:dyDescent="0.3">
      <c r="A182" s="5">
        <v>46114</v>
      </c>
      <c r="B182" t="s">
        <v>82</v>
      </c>
      <c r="F182" s="8">
        <v>780</v>
      </c>
      <c r="G182">
        <v>390</v>
      </c>
      <c r="H182">
        <v>1014</v>
      </c>
      <c r="I182" s="6">
        <v>234</v>
      </c>
      <c r="Q182" t="s">
        <v>83</v>
      </c>
      <c r="U182">
        <v>2601067</v>
      </c>
      <c r="V182" t="s">
        <v>206</v>
      </c>
      <c r="W182" t="s">
        <v>169</v>
      </c>
      <c r="X182" t="s">
        <v>207</v>
      </c>
      <c r="Y182" t="s">
        <v>208</v>
      </c>
      <c r="AF182" t="s">
        <v>206</v>
      </c>
      <c r="AG182" t="s">
        <v>209</v>
      </c>
      <c r="AH182" t="s">
        <v>210</v>
      </c>
      <c r="AI182">
        <v>868733522</v>
      </c>
      <c r="AM182">
        <v>260001</v>
      </c>
      <c r="BE182">
        <f t="shared" si="8"/>
        <v>0</v>
      </c>
      <c r="BF182" s="6">
        <f t="shared" si="9"/>
        <v>-1014</v>
      </c>
      <c r="BG182" s="7" t="s">
        <v>71</v>
      </c>
      <c r="BH182" t="e">
        <f>+VLOOKUP(AF182,Sheet4!A:A,1,FALSE)</f>
        <v>#N/A</v>
      </c>
      <c r="BL182">
        <v>390</v>
      </c>
      <c r="BM182" s="59">
        <f t="shared" si="10"/>
        <v>624</v>
      </c>
      <c r="BN182" t="s">
        <v>211</v>
      </c>
    </row>
    <row r="183" spans="1:67" ht="13" customHeight="1" x14ac:dyDescent="0.3">
      <c r="A183" s="5">
        <v>46114</v>
      </c>
      <c r="B183" t="s">
        <v>82</v>
      </c>
      <c r="F183" s="8">
        <v>1329</v>
      </c>
      <c r="G183">
        <v>664.5</v>
      </c>
      <c r="H183">
        <v>1725</v>
      </c>
      <c r="I183" s="6">
        <v>396</v>
      </c>
      <c r="Q183" t="s">
        <v>83</v>
      </c>
      <c r="U183">
        <v>2601067</v>
      </c>
      <c r="V183" t="s">
        <v>206</v>
      </c>
      <c r="W183" t="s">
        <v>169</v>
      </c>
      <c r="X183" t="s">
        <v>207</v>
      </c>
      <c r="Y183" t="s">
        <v>212</v>
      </c>
      <c r="AF183" t="s">
        <v>206</v>
      </c>
      <c r="AG183" t="s">
        <v>209</v>
      </c>
      <c r="AH183" t="s">
        <v>210</v>
      </c>
      <c r="AI183">
        <v>868733522</v>
      </c>
      <c r="AM183">
        <v>260001</v>
      </c>
      <c r="BE183">
        <f t="shared" si="8"/>
        <v>0</v>
      </c>
      <c r="BF183" s="6">
        <f t="shared" si="9"/>
        <v>-1725</v>
      </c>
      <c r="BG183" s="7" t="s">
        <v>71</v>
      </c>
      <c r="BH183" t="e">
        <f>+VLOOKUP(AF183,Sheet4!A:A,1,FALSE)</f>
        <v>#N/A</v>
      </c>
      <c r="BL183">
        <v>664.5</v>
      </c>
      <c r="BM183" s="59">
        <f t="shared" si="10"/>
        <v>1060.5</v>
      </c>
      <c r="BN183" t="s">
        <v>211</v>
      </c>
    </row>
    <row r="184" spans="1:67" ht="13" customHeight="1" x14ac:dyDescent="0.3">
      <c r="A184" s="5">
        <v>46114</v>
      </c>
      <c r="B184" t="s">
        <v>82</v>
      </c>
      <c r="F184" s="8">
        <v>864</v>
      </c>
      <c r="G184">
        <v>432</v>
      </c>
      <c r="H184">
        <v>1122</v>
      </c>
      <c r="I184" s="6">
        <v>258</v>
      </c>
      <c r="Q184" t="s">
        <v>83</v>
      </c>
      <c r="U184">
        <v>2601067</v>
      </c>
      <c r="V184" t="s">
        <v>206</v>
      </c>
      <c r="W184" t="s">
        <v>169</v>
      </c>
      <c r="X184" t="s">
        <v>207</v>
      </c>
      <c r="Y184" t="s">
        <v>213</v>
      </c>
      <c r="AF184" t="s">
        <v>206</v>
      </c>
      <c r="AG184" t="s">
        <v>209</v>
      </c>
      <c r="AH184" t="s">
        <v>210</v>
      </c>
      <c r="AI184">
        <v>868733522</v>
      </c>
      <c r="AM184">
        <v>260001</v>
      </c>
      <c r="BE184">
        <f t="shared" si="8"/>
        <v>0</v>
      </c>
      <c r="BF184" s="6">
        <f t="shared" si="9"/>
        <v>-1122</v>
      </c>
      <c r="BG184" s="7" t="s">
        <v>71</v>
      </c>
      <c r="BH184" t="e">
        <f>+VLOOKUP(AF184,Sheet4!A:A,1,FALSE)</f>
        <v>#N/A</v>
      </c>
      <c r="BL184">
        <v>432</v>
      </c>
      <c r="BM184" s="59">
        <f t="shared" si="10"/>
        <v>690</v>
      </c>
      <c r="BN184" t="s">
        <v>211</v>
      </c>
    </row>
    <row r="185" spans="1:67" ht="13" customHeight="1" x14ac:dyDescent="0.3">
      <c r="A185" s="5">
        <v>46114</v>
      </c>
      <c r="B185" t="s">
        <v>82</v>
      </c>
      <c r="F185" s="8">
        <v>972</v>
      </c>
      <c r="G185">
        <v>486</v>
      </c>
      <c r="H185">
        <v>1263</v>
      </c>
      <c r="I185" s="6">
        <v>291</v>
      </c>
      <c r="Q185" t="s">
        <v>83</v>
      </c>
      <c r="U185">
        <v>2601067</v>
      </c>
      <c r="V185" t="s">
        <v>206</v>
      </c>
      <c r="W185" t="s">
        <v>169</v>
      </c>
      <c r="X185" t="s">
        <v>207</v>
      </c>
      <c r="Y185" t="s">
        <v>214</v>
      </c>
      <c r="AF185" t="s">
        <v>206</v>
      </c>
      <c r="AG185" t="s">
        <v>209</v>
      </c>
      <c r="AH185" t="s">
        <v>210</v>
      </c>
      <c r="AI185">
        <v>868733522</v>
      </c>
      <c r="AM185">
        <v>260001</v>
      </c>
      <c r="BE185">
        <f t="shared" si="8"/>
        <v>0</v>
      </c>
      <c r="BF185" s="6">
        <f t="shared" si="9"/>
        <v>-1263</v>
      </c>
      <c r="BG185" s="7" t="s">
        <v>71</v>
      </c>
      <c r="BH185" t="e">
        <f>+VLOOKUP(AF185,Sheet4!A:A,1,FALSE)</f>
        <v>#N/A</v>
      </c>
      <c r="BL185">
        <v>486</v>
      </c>
      <c r="BM185" s="59">
        <f t="shared" si="10"/>
        <v>777</v>
      </c>
      <c r="BN185" t="s">
        <v>211</v>
      </c>
    </row>
    <row r="186" spans="1:67" ht="13" customHeight="1" x14ac:dyDescent="0.3">
      <c r="A186" s="5">
        <v>46114</v>
      </c>
      <c r="B186" t="s">
        <v>84</v>
      </c>
      <c r="F186">
        <v>13000</v>
      </c>
      <c r="G186">
        <v>13000</v>
      </c>
      <c r="H186">
        <v>16900</v>
      </c>
      <c r="I186" s="6">
        <v>3900</v>
      </c>
      <c r="Q186" t="s">
        <v>85</v>
      </c>
      <c r="U186">
        <v>2601067</v>
      </c>
      <c r="V186" t="s">
        <v>206</v>
      </c>
      <c r="W186" t="s">
        <v>169</v>
      </c>
      <c r="X186" t="s">
        <v>207</v>
      </c>
      <c r="Y186" t="s">
        <v>208</v>
      </c>
      <c r="AF186" t="s">
        <v>206</v>
      </c>
      <c r="AG186" t="s">
        <v>209</v>
      </c>
      <c r="AH186" t="s">
        <v>210</v>
      </c>
      <c r="AI186">
        <v>868733522</v>
      </c>
      <c r="AM186">
        <v>260001</v>
      </c>
      <c r="BD186" s="9">
        <v>13000</v>
      </c>
      <c r="BE186">
        <f t="shared" si="8"/>
        <v>0</v>
      </c>
      <c r="BF186" s="6">
        <f t="shared" si="9"/>
        <v>-16900</v>
      </c>
      <c r="BG186" s="11" t="s">
        <v>71</v>
      </c>
      <c r="BH186" t="e">
        <f>+VLOOKUP(AF186,Sheet4!A:A,1,FALSE)</f>
        <v>#N/A</v>
      </c>
      <c r="BL186">
        <v>13000</v>
      </c>
      <c r="BM186" s="59">
        <f t="shared" si="10"/>
        <v>3900</v>
      </c>
      <c r="BN186" t="s">
        <v>211</v>
      </c>
    </row>
    <row r="187" spans="1:67" ht="13" customHeight="1" x14ac:dyDescent="0.3">
      <c r="A187" s="5">
        <v>46114</v>
      </c>
      <c r="B187" t="s">
        <v>84</v>
      </c>
      <c r="F187">
        <v>22150</v>
      </c>
      <c r="G187">
        <v>22150</v>
      </c>
      <c r="H187">
        <v>28750</v>
      </c>
      <c r="I187" s="6">
        <v>6600</v>
      </c>
      <c r="Q187" t="s">
        <v>85</v>
      </c>
      <c r="U187">
        <v>2601067</v>
      </c>
      <c r="V187" t="s">
        <v>206</v>
      </c>
      <c r="W187" t="s">
        <v>169</v>
      </c>
      <c r="X187" t="s">
        <v>207</v>
      </c>
      <c r="Y187" t="s">
        <v>212</v>
      </c>
      <c r="AF187" t="s">
        <v>206</v>
      </c>
      <c r="AG187" t="s">
        <v>209</v>
      </c>
      <c r="AH187" t="s">
        <v>210</v>
      </c>
      <c r="AI187">
        <v>868733522</v>
      </c>
      <c r="AM187">
        <v>260001</v>
      </c>
      <c r="BD187" s="9">
        <v>22150</v>
      </c>
      <c r="BE187">
        <f t="shared" si="8"/>
        <v>0</v>
      </c>
      <c r="BF187" s="6">
        <f t="shared" si="9"/>
        <v>-28750</v>
      </c>
      <c r="BG187" s="11" t="s">
        <v>71</v>
      </c>
      <c r="BH187" t="e">
        <f>+VLOOKUP(AF187,Sheet4!A:A,1,FALSE)</f>
        <v>#N/A</v>
      </c>
      <c r="BL187">
        <v>22150</v>
      </c>
      <c r="BM187" s="59">
        <f t="shared" si="10"/>
        <v>6600</v>
      </c>
      <c r="BN187" t="s">
        <v>211</v>
      </c>
    </row>
    <row r="188" spans="1:67" ht="13" customHeight="1" x14ac:dyDescent="0.3">
      <c r="A188" s="5">
        <v>46114</v>
      </c>
      <c r="B188" t="s">
        <v>84</v>
      </c>
      <c r="F188">
        <v>14400</v>
      </c>
      <c r="G188">
        <v>14400</v>
      </c>
      <c r="H188">
        <v>18700</v>
      </c>
      <c r="I188" s="6">
        <v>4300</v>
      </c>
      <c r="Q188" t="s">
        <v>85</v>
      </c>
      <c r="U188">
        <v>2601067</v>
      </c>
      <c r="V188" t="s">
        <v>206</v>
      </c>
      <c r="W188" t="s">
        <v>169</v>
      </c>
      <c r="X188" t="s">
        <v>207</v>
      </c>
      <c r="Y188" t="s">
        <v>213</v>
      </c>
      <c r="AF188" t="s">
        <v>206</v>
      </c>
      <c r="AG188" t="s">
        <v>209</v>
      </c>
      <c r="AH188" t="s">
        <v>210</v>
      </c>
      <c r="AI188">
        <v>868733522</v>
      </c>
      <c r="AM188">
        <v>260001</v>
      </c>
      <c r="BD188" s="9">
        <v>14400</v>
      </c>
      <c r="BE188">
        <f t="shared" si="8"/>
        <v>0</v>
      </c>
      <c r="BF188" s="6">
        <f t="shared" si="9"/>
        <v>-18700</v>
      </c>
      <c r="BG188" s="11" t="s">
        <v>71</v>
      </c>
      <c r="BH188" t="e">
        <f>+VLOOKUP(AF188,Sheet4!A:A,1,FALSE)</f>
        <v>#N/A</v>
      </c>
      <c r="BL188">
        <v>14400</v>
      </c>
      <c r="BM188" s="59">
        <f t="shared" si="10"/>
        <v>4300</v>
      </c>
      <c r="BN188" t="s">
        <v>211</v>
      </c>
    </row>
    <row r="189" spans="1:67" ht="13" customHeight="1" x14ac:dyDescent="0.3">
      <c r="A189" s="5">
        <v>46114</v>
      </c>
      <c r="B189" t="s">
        <v>84</v>
      </c>
      <c r="F189">
        <v>16200</v>
      </c>
      <c r="G189">
        <v>16200</v>
      </c>
      <c r="H189">
        <v>21050</v>
      </c>
      <c r="I189" s="6">
        <v>4850</v>
      </c>
      <c r="Q189" t="s">
        <v>85</v>
      </c>
      <c r="U189">
        <v>2601067</v>
      </c>
      <c r="V189" t="s">
        <v>206</v>
      </c>
      <c r="W189" t="s">
        <v>169</v>
      </c>
      <c r="X189" t="s">
        <v>207</v>
      </c>
      <c r="Y189" t="s">
        <v>214</v>
      </c>
      <c r="AF189" t="s">
        <v>206</v>
      </c>
      <c r="AG189" t="s">
        <v>209</v>
      </c>
      <c r="AH189" t="s">
        <v>210</v>
      </c>
      <c r="AI189">
        <v>868733522</v>
      </c>
      <c r="AM189">
        <v>260001</v>
      </c>
      <c r="BD189" s="9">
        <v>16200</v>
      </c>
      <c r="BE189">
        <f t="shared" si="8"/>
        <v>0</v>
      </c>
      <c r="BF189" s="6">
        <f t="shared" si="9"/>
        <v>-21050</v>
      </c>
      <c r="BG189" s="11" t="s">
        <v>71</v>
      </c>
      <c r="BH189" t="e">
        <f>+VLOOKUP(AF189,Sheet4!A:A,1,FALSE)</f>
        <v>#N/A</v>
      </c>
      <c r="BL189">
        <v>16200</v>
      </c>
      <c r="BM189" s="59">
        <f t="shared" si="10"/>
        <v>4850</v>
      </c>
      <c r="BN189" t="s">
        <v>211</v>
      </c>
    </row>
    <row r="190" spans="1:67" ht="13" customHeight="1" x14ac:dyDescent="0.3">
      <c r="A190" s="5">
        <v>46114</v>
      </c>
      <c r="B190" t="s">
        <v>63</v>
      </c>
      <c r="F190">
        <v>1260</v>
      </c>
      <c r="G190">
        <v>1260</v>
      </c>
      <c r="H190" s="6">
        <v>0</v>
      </c>
      <c r="I190" s="6">
        <f t="shared" ref="I190:I208" si="13">H190-G190</f>
        <v>-1260</v>
      </c>
      <c r="J190" s="6"/>
      <c r="K190" s="6"/>
      <c r="Q190" t="s">
        <v>64</v>
      </c>
      <c r="U190">
        <v>2601068</v>
      </c>
      <c r="V190" t="s">
        <v>215</v>
      </c>
      <c r="W190" t="s">
        <v>119</v>
      </c>
      <c r="X190" t="s">
        <v>216</v>
      </c>
      <c r="Y190" t="s">
        <v>217</v>
      </c>
      <c r="AF190" t="s">
        <v>215</v>
      </c>
      <c r="AG190" t="s">
        <v>218</v>
      </c>
      <c r="AH190" t="s">
        <v>219</v>
      </c>
      <c r="AI190" t="s">
        <v>220</v>
      </c>
      <c r="AM190">
        <v>260001</v>
      </c>
      <c r="BA190" s="6">
        <v>-1260</v>
      </c>
      <c r="BE190">
        <f t="shared" si="8"/>
        <v>0</v>
      </c>
      <c r="BF190" s="6">
        <f t="shared" si="9"/>
        <v>0</v>
      </c>
      <c r="BG190" s="7" t="s">
        <v>71</v>
      </c>
      <c r="BH190" t="e">
        <f>+VLOOKUP(AF190,Sheet4!A:A,1,FALSE)</f>
        <v>#N/A</v>
      </c>
      <c r="BL190" s="6">
        <v>0</v>
      </c>
      <c r="BM190" s="59">
        <f t="shared" si="10"/>
        <v>0</v>
      </c>
      <c r="BN190" t="s">
        <v>221</v>
      </c>
      <c r="BO190" t="s">
        <v>101</v>
      </c>
    </row>
    <row r="191" spans="1:67" ht="13" customHeight="1" x14ac:dyDescent="0.3">
      <c r="A191" s="5">
        <v>46114</v>
      </c>
      <c r="B191" t="s">
        <v>74</v>
      </c>
      <c r="F191" s="8">
        <v>84</v>
      </c>
      <c r="G191">
        <v>42</v>
      </c>
      <c r="H191" s="6">
        <v>0</v>
      </c>
      <c r="I191" s="6">
        <f t="shared" si="13"/>
        <v>-42</v>
      </c>
      <c r="J191" s="6"/>
      <c r="K191" s="6"/>
      <c r="Q191" t="s">
        <v>75</v>
      </c>
      <c r="U191">
        <v>2601068</v>
      </c>
      <c r="V191" t="s">
        <v>215</v>
      </c>
      <c r="W191" t="s">
        <v>119</v>
      </c>
      <c r="X191" t="s">
        <v>216</v>
      </c>
      <c r="Y191" t="s">
        <v>217</v>
      </c>
      <c r="AF191" t="s">
        <v>215</v>
      </c>
      <c r="AG191" t="s">
        <v>218</v>
      </c>
      <c r="AH191" t="s">
        <v>219</v>
      </c>
      <c r="AI191" t="s">
        <v>220</v>
      </c>
      <c r="AM191">
        <v>260001</v>
      </c>
      <c r="BA191" s="6">
        <v>-84</v>
      </c>
      <c r="BE191">
        <f t="shared" si="8"/>
        <v>0</v>
      </c>
      <c r="BF191" s="6">
        <f t="shared" si="9"/>
        <v>0</v>
      </c>
      <c r="BG191" s="7" t="s">
        <v>71</v>
      </c>
      <c r="BH191" t="e">
        <f>+VLOOKUP(AF191,Sheet4!A:A,1,FALSE)</f>
        <v>#N/A</v>
      </c>
      <c r="BL191" s="6">
        <v>0</v>
      </c>
      <c r="BM191" s="59">
        <f t="shared" si="10"/>
        <v>0</v>
      </c>
      <c r="BN191" t="s">
        <v>221</v>
      </c>
    </row>
    <row r="192" spans="1:67" ht="13" customHeight="1" x14ac:dyDescent="0.3">
      <c r="A192" s="5">
        <v>46114</v>
      </c>
      <c r="B192" t="s">
        <v>76</v>
      </c>
      <c r="F192">
        <v>1680</v>
      </c>
      <c r="G192">
        <v>1680</v>
      </c>
      <c r="H192" s="6">
        <v>0</v>
      </c>
      <c r="I192" s="6">
        <f t="shared" si="13"/>
        <v>-1680</v>
      </c>
      <c r="J192" s="6"/>
      <c r="K192" s="6"/>
      <c r="Q192" t="s">
        <v>77</v>
      </c>
      <c r="U192">
        <v>2601068</v>
      </c>
      <c r="V192" t="s">
        <v>215</v>
      </c>
      <c r="W192" t="s">
        <v>119</v>
      </c>
      <c r="X192" t="s">
        <v>216</v>
      </c>
      <c r="Y192" t="s">
        <v>217</v>
      </c>
      <c r="AF192" t="s">
        <v>215</v>
      </c>
      <c r="AG192" t="s">
        <v>218</v>
      </c>
      <c r="AH192" t="s">
        <v>219</v>
      </c>
      <c r="AI192" t="s">
        <v>220</v>
      </c>
      <c r="AM192">
        <v>260001</v>
      </c>
      <c r="BA192" s="6">
        <v>-1680</v>
      </c>
      <c r="BE192">
        <f t="shared" si="8"/>
        <v>0</v>
      </c>
      <c r="BF192" s="6">
        <f t="shared" si="9"/>
        <v>0</v>
      </c>
      <c r="BG192" s="7" t="s">
        <v>71</v>
      </c>
      <c r="BH192" t="e">
        <f>+VLOOKUP(AF192,Sheet4!A:A,1,FALSE)</f>
        <v>#N/A</v>
      </c>
      <c r="BL192" s="6">
        <v>0</v>
      </c>
      <c r="BM192" s="59">
        <f t="shared" si="10"/>
        <v>0</v>
      </c>
      <c r="BN192" t="s">
        <v>221</v>
      </c>
    </row>
    <row r="193" spans="1:67" ht="13" customHeight="1" x14ac:dyDescent="0.3">
      <c r="A193" s="5">
        <v>46114</v>
      </c>
      <c r="B193" t="s">
        <v>82</v>
      </c>
      <c r="F193" s="8">
        <v>252</v>
      </c>
      <c r="G193">
        <v>126</v>
      </c>
      <c r="H193" s="6">
        <v>0</v>
      </c>
      <c r="I193" s="6">
        <f t="shared" si="13"/>
        <v>-126</v>
      </c>
      <c r="J193" s="6"/>
      <c r="K193" s="6"/>
      <c r="Q193" t="s">
        <v>83</v>
      </c>
      <c r="U193">
        <v>2601068</v>
      </c>
      <c r="V193" t="s">
        <v>215</v>
      </c>
      <c r="W193" t="s">
        <v>119</v>
      </c>
      <c r="X193" t="s">
        <v>216</v>
      </c>
      <c r="Y193" t="s">
        <v>217</v>
      </c>
      <c r="AF193" t="s">
        <v>215</v>
      </c>
      <c r="AG193" t="s">
        <v>218</v>
      </c>
      <c r="AH193" t="s">
        <v>219</v>
      </c>
      <c r="AI193" t="s">
        <v>220</v>
      </c>
      <c r="AM193">
        <v>260001</v>
      </c>
      <c r="BA193" s="6">
        <v>-252</v>
      </c>
      <c r="BE193">
        <f t="shared" si="8"/>
        <v>0</v>
      </c>
      <c r="BF193" s="6">
        <f t="shared" si="9"/>
        <v>0</v>
      </c>
      <c r="BG193" s="7" t="s">
        <v>71</v>
      </c>
      <c r="BH193" t="e">
        <f>+VLOOKUP(AF193,Sheet4!A:A,1,FALSE)</f>
        <v>#N/A</v>
      </c>
      <c r="BL193" s="6">
        <v>0</v>
      </c>
      <c r="BM193" s="59">
        <f t="shared" si="10"/>
        <v>0</v>
      </c>
      <c r="BN193" t="s">
        <v>221</v>
      </c>
    </row>
    <row r="194" spans="1:67" ht="13" customHeight="1" x14ac:dyDescent="0.3">
      <c r="A194" s="5">
        <v>46114</v>
      </c>
      <c r="B194" t="s">
        <v>84</v>
      </c>
      <c r="F194">
        <v>4200</v>
      </c>
      <c r="G194">
        <v>4200</v>
      </c>
      <c r="H194" s="6">
        <v>0</v>
      </c>
      <c r="I194" s="6">
        <f t="shared" si="13"/>
        <v>-4200</v>
      </c>
      <c r="J194" s="6"/>
      <c r="K194" s="6"/>
      <c r="Q194" t="s">
        <v>85</v>
      </c>
      <c r="U194">
        <v>2601068</v>
      </c>
      <c r="V194" t="s">
        <v>215</v>
      </c>
      <c r="W194" t="s">
        <v>119</v>
      </c>
      <c r="X194" t="s">
        <v>216</v>
      </c>
      <c r="Y194" t="s">
        <v>217</v>
      </c>
      <c r="AF194" t="s">
        <v>215</v>
      </c>
      <c r="AG194" t="s">
        <v>218</v>
      </c>
      <c r="AH194" t="s">
        <v>219</v>
      </c>
      <c r="AI194" t="s">
        <v>220</v>
      </c>
      <c r="AM194">
        <v>260001</v>
      </c>
      <c r="BA194" s="6">
        <v>-4200</v>
      </c>
      <c r="BE194">
        <f t="shared" ref="BE194:BE257" si="14">+BB194+BC194</f>
        <v>0</v>
      </c>
      <c r="BF194" s="6">
        <f t="shared" ref="BF194:BF257" si="15">+BE194-H194</f>
        <v>0</v>
      </c>
      <c r="BG194" s="7" t="s">
        <v>71</v>
      </c>
      <c r="BH194" t="e">
        <f>+VLOOKUP(AF194,Sheet4!A:A,1,FALSE)</f>
        <v>#N/A</v>
      </c>
      <c r="BL194" s="6">
        <v>0</v>
      </c>
      <c r="BM194" s="59">
        <f t="shared" ref="BM194:BM257" si="16">+H194+-BL194</f>
        <v>0</v>
      </c>
      <c r="BN194" t="s">
        <v>221</v>
      </c>
    </row>
    <row r="195" spans="1:67" ht="13" customHeight="1" x14ac:dyDescent="0.3">
      <c r="A195" s="5">
        <v>46114</v>
      </c>
      <c r="B195" t="s">
        <v>63</v>
      </c>
      <c r="F195">
        <v>2805</v>
      </c>
      <c r="G195">
        <v>2805</v>
      </c>
      <c r="H195" s="6">
        <v>5100</v>
      </c>
      <c r="I195" s="6">
        <f t="shared" si="13"/>
        <v>2295</v>
      </c>
      <c r="J195" s="6"/>
      <c r="K195" s="6"/>
      <c r="Q195" t="s">
        <v>64</v>
      </c>
      <c r="U195">
        <v>2601069</v>
      </c>
      <c r="V195" t="s">
        <v>222</v>
      </c>
      <c r="W195" t="s">
        <v>110</v>
      </c>
      <c r="X195" t="s">
        <v>126</v>
      </c>
      <c r="Y195" t="s">
        <v>223</v>
      </c>
      <c r="AF195" t="s">
        <v>222</v>
      </c>
      <c r="AG195" t="s">
        <v>224</v>
      </c>
      <c r="AH195" t="s">
        <v>129</v>
      </c>
      <c r="AI195">
        <v>879095867</v>
      </c>
      <c r="AM195">
        <v>260001</v>
      </c>
      <c r="BA195" s="6">
        <v>2295</v>
      </c>
      <c r="BD195" s="9">
        <v>2805</v>
      </c>
      <c r="BE195">
        <f t="shared" si="14"/>
        <v>0</v>
      </c>
      <c r="BF195" s="6">
        <f t="shared" si="15"/>
        <v>-5100</v>
      </c>
      <c r="BG195" s="11" t="s">
        <v>71</v>
      </c>
      <c r="BH195" t="e">
        <f>+VLOOKUP(AF195,Sheet4!A:A,1,FALSE)</f>
        <v>#N/A</v>
      </c>
      <c r="BL195" s="6">
        <v>5100</v>
      </c>
      <c r="BM195" s="59">
        <f t="shared" si="16"/>
        <v>0</v>
      </c>
      <c r="BN195" t="s">
        <v>225</v>
      </c>
      <c r="BO195" t="s">
        <v>73</v>
      </c>
    </row>
    <row r="196" spans="1:67" ht="13" customHeight="1" x14ac:dyDescent="0.3">
      <c r="A196" s="5">
        <v>46114</v>
      </c>
      <c r="B196" t="s">
        <v>74</v>
      </c>
      <c r="F196" s="8">
        <v>187</v>
      </c>
      <c r="G196">
        <v>93.5</v>
      </c>
      <c r="H196" s="6">
        <v>340</v>
      </c>
      <c r="I196" s="6">
        <f t="shared" si="13"/>
        <v>246.5</v>
      </c>
      <c r="J196" s="6"/>
      <c r="K196" s="6"/>
      <c r="Q196" t="s">
        <v>75</v>
      </c>
      <c r="U196">
        <v>2601069</v>
      </c>
      <c r="V196" t="s">
        <v>222</v>
      </c>
      <c r="W196" t="s">
        <v>110</v>
      </c>
      <c r="X196" t="s">
        <v>126</v>
      </c>
      <c r="Y196" t="s">
        <v>223</v>
      </c>
      <c r="AF196" t="s">
        <v>222</v>
      </c>
      <c r="AG196" t="s">
        <v>224</v>
      </c>
      <c r="AH196" t="s">
        <v>129</v>
      </c>
      <c r="AI196">
        <v>879095867</v>
      </c>
      <c r="AM196">
        <v>260001</v>
      </c>
      <c r="BA196" s="6">
        <v>153</v>
      </c>
      <c r="BE196">
        <f t="shared" si="14"/>
        <v>0</v>
      </c>
      <c r="BF196" s="6">
        <f t="shared" si="15"/>
        <v>-340</v>
      </c>
      <c r="BG196" s="7" t="s">
        <v>71</v>
      </c>
      <c r="BH196" t="e">
        <f>+VLOOKUP(AF196,Sheet4!A:A,1,FALSE)</f>
        <v>#N/A</v>
      </c>
      <c r="BL196" s="6">
        <v>340</v>
      </c>
      <c r="BM196" s="59">
        <f t="shared" si="16"/>
        <v>0</v>
      </c>
      <c r="BN196" t="s">
        <v>225</v>
      </c>
    </row>
    <row r="197" spans="1:67" ht="13" customHeight="1" x14ac:dyDescent="0.3">
      <c r="A197" s="5">
        <v>46114</v>
      </c>
      <c r="B197" t="s">
        <v>76</v>
      </c>
      <c r="F197">
        <v>3740</v>
      </c>
      <c r="G197">
        <v>3740</v>
      </c>
      <c r="H197" s="6">
        <v>6800</v>
      </c>
      <c r="I197" s="6">
        <f t="shared" si="13"/>
        <v>3060</v>
      </c>
      <c r="J197" s="6"/>
      <c r="K197" s="6"/>
      <c r="Q197" t="s">
        <v>77</v>
      </c>
      <c r="U197">
        <v>2601069</v>
      </c>
      <c r="V197" t="s">
        <v>222</v>
      </c>
      <c r="W197" t="s">
        <v>110</v>
      </c>
      <c r="X197" t="s">
        <v>126</v>
      </c>
      <c r="Y197" t="s">
        <v>223</v>
      </c>
      <c r="AF197" t="s">
        <v>222</v>
      </c>
      <c r="AG197" t="s">
        <v>224</v>
      </c>
      <c r="AH197" t="s">
        <v>129</v>
      </c>
      <c r="AI197">
        <v>879095867</v>
      </c>
      <c r="AM197">
        <v>260001</v>
      </c>
      <c r="BA197" s="6">
        <v>3060</v>
      </c>
      <c r="BE197">
        <f t="shared" si="14"/>
        <v>0</v>
      </c>
      <c r="BF197" s="6">
        <f t="shared" si="15"/>
        <v>-6800</v>
      </c>
      <c r="BG197" s="7" t="s">
        <v>71</v>
      </c>
      <c r="BH197" t="e">
        <f>+VLOOKUP(AF197,Sheet4!A:A,1,FALSE)</f>
        <v>#N/A</v>
      </c>
      <c r="BL197" s="6">
        <v>6800</v>
      </c>
      <c r="BM197" s="59">
        <f t="shared" si="16"/>
        <v>0</v>
      </c>
      <c r="BN197" t="s">
        <v>225</v>
      </c>
    </row>
    <row r="198" spans="1:67" ht="13" customHeight="1" x14ac:dyDescent="0.3">
      <c r="A198" s="5">
        <v>46114</v>
      </c>
      <c r="B198" t="s">
        <v>78</v>
      </c>
      <c r="F198" s="8">
        <v>42</v>
      </c>
      <c r="G198">
        <v>21</v>
      </c>
      <c r="H198" s="6">
        <v>340</v>
      </c>
      <c r="I198" s="6">
        <f t="shared" si="13"/>
        <v>319</v>
      </c>
      <c r="J198" s="6"/>
      <c r="K198" s="6"/>
      <c r="Q198" t="s">
        <v>79</v>
      </c>
      <c r="U198">
        <v>2601069</v>
      </c>
      <c r="V198" t="s">
        <v>222</v>
      </c>
      <c r="W198" t="s">
        <v>110</v>
      </c>
      <c r="X198" t="s">
        <v>126</v>
      </c>
      <c r="Y198" t="s">
        <v>223</v>
      </c>
      <c r="AF198" t="s">
        <v>222</v>
      </c>
      <c r="AG198" t="s">
        <v>224</v>
      </c>
      <c r="AH198" t="s">
        <v>129</v>
      </c>
      <c r="AI198">
        <v>879095867</v>
      </c>
      <c r="AM198">
        <v>260001</v>
      </c>
      <c r="BA198" s="6">
        <v>298</v>
      </c>
      <c r="BE198">
        <f t="shared" si="14"/>
        <v>0</v>
      </c>
      <c r="BF198" s="6">
        <f t="shared" si="15"/>
        <v>-340</v>
      </c>
      <c r="BG198" s="7" t="s">
        <v>71</v>
      </c>
      <c r="BH198" t="e">
        <f>+VLOOKUP(AF198,Sheet4!A:A,1,FALSE)</f>
        <v>#N/A</v>
      </c>
      <c r="BL198" s="6">
        <v>340</v>
      </c>
      <c r="BM198" s="59">
        <f t="shared" si="16"/>
        <v>0</v>
      </c>
      <c r="BN198" t="s">
        <v>225</v>
      </c>
    </row>
    <row r="199" spans="1:67" ht="13" customHeight="1" x14ac:dyDescent="0.3">
      <c r="A199" s="5">
        <v>46114</v>
      </c>
      <c r="B199" t="s">
        <v>80</v>
      </c>
      <c r="F199">
        <v>525</v>
      </c>
      <c r="G199">
        <v>525</v>
      </c>
      <c r="H199" s="6">
        <v>4250</v>
      </c>
      <c r="I199" s="6">
        <f t="shared" si="13"/>
        <v>3725</v>
      </c>
      <c r="J199" s="6"/>
      <c r="K199" s="6"/>
      <c r="Q199" t="s">
        <v>81</v>
      </c>
      <c r="U199">
        <v>2601069</v>
      </c>
      <c r="V199" t="s">
        <v>222</v>
      </c>
      <c r="W199" t="s">
        <v>110</v>
      </c>
      <c r="X199" t="s">
        <v>126</v>
      </c>
      <c r="Y199" t="s">
        <v>223</v>
      </c>
      <c r="AF199" t="s">
        <v>222</v>
      </c>
      <c r="AG199" t="s">
        <v>224</v>
      </c>
      <c r="AH199" t="s">
        <v>129</v>
      </c>
      <c r="AI199">
        <v>879095867</v>
      </c>
      <c r="AM199">
        <v>260001</v>
      </c>
      <c r="BA199" s="6">
        <v>3725</v>
      </c>
      <c r="BC199" s="9">
        <v>525</v>
      </c>
      <c r="BE199">
        <f t="shared" si="14"/>
        <v>525</v>
      </c>
      <c r="BF199" s="6">
        <f t="shared" si="15"/>
        <v>-3725</v>
      </c>
      <c r="BG199" s="10" t="s">
        <v>99</v>
      </c>
      <c r="BH199" t="e">
        <f>+VLOOKUP(AF199,Sheet4!A:A,1,FALSE)</f>
        <v>#N/A</v>
      </c>
      <c r="BL199" s="6">
        <v>4250</v>
      </c>
      <c r="BM199" s="59">
        <f t="shared" si="16"/>
        <v>0</v>
      </c>
      <c r="BN199" t="s">
        <v>225</v>
      </c>
    </row>
    <row r="200" spans="1:67" ht="13" customHeight="1" x14ac:dyDescent="0.3">
      <c r="A200" s="5">
        <v>46114</v>
      </c>
      <c r="B200" t="s">
        <v>82</v>
      </c>
      <c r="F200" s="8">
        <v>435</v>
      </c>
      <c r="G200">
        <v>217.5</v>
      </c>
      <c r="H200" s="6">
        <v>0</v>
      </c>
      <c r="I200" s="6">
        <f t="shared" si="13"/>
        <v>-217.5</v>
      </c>
      <c r="J200" s="6"/>
      <c r="K200" s="6"/>
      <c r="Q200" t="s">
        <v>83</v>
      </c>
      <c r="U200">
        <v>2601069</v>
      </c>
      <c r="V200" t="s">
        <v>222</v>
      </c>
      <c r="W200" t="s">
        <v>110</v>
      </c>
      <c r="X200" t="s">
        <v>126</v>
      </c>
      <c r="Y200" t="s">
        <v>223</v>
      </c>
      <c r="AF200" t="s">
        <v>222</v>
      </c>
      <c r="AG200" t="s">
        <v>224</v>
      </c>
      <c r="AH200" t="s">
        <v>129</v>
      </c>
      <c r="AI200">
        <v>879095867</v>
      </c>
      <c r="AM200">
        <v>260001</v>
      </c>
      <c r="BA200" s="6">
        <v>-435</v>
      </c>
      <c r="BE200">
        <f t="shared" si="14"/>
        <v>0</v>
      </c>
      <c r="BF200" s="6">
        <f t="shared" si="15"/>
        <v>0</v>
      </c>
      <c r="BG200" s="7" t="s">
        <v>71</v>
      </c>
      <c r="BH200" t="e">
        <f>+VLOOKUP(AF200,Sheet4!A:A,1,FALSE)</f>
        <v>#N/A</v>
      </c>
      <c r="BL200" s="6">
        <v>0</v>
      </c>
      <c r="BM200" s="59">
        <f t="shared" si="16"/>
        <v>0</v>
      </c>
      <c r="BN200" t="s">
        <v>225</v>
      </c>
    </row>
    <row r="201" spans="1:67" ht="13" customHeight="1" x14ac:dyDescent="0.3">
      <c r="A201" s="5">
        <v>46114</v>
      </c>
      <c r="B201" t="s">
        <v>84</v>
      </c>
      <c r="F201">
        <v>7250</v>
      </c>
      <c r="G201">
        <v>7250</v>
      </c>
      <c r="H201" s="6">
        <v>0</v>
      </c>
      <c r="I201" s="6">
        <f t="shared" si="13"/>
        <v>-7250</v>
      </c>
      <c r="J201" s="6"/>
      <c r="K201" s="6"/>
      <c r="Q201" t="s">
        <v>85</v>
      </c>
      <c r="U201">
        <v>2601069</v>
      </c>
      <c r="V201" t="s">
        <v>222</v>
      </c>
      <c r="W201" t="s">
        <v>110</v>
      </c>
      <c r="X201" t="s">
        <v>126</v>
      </c>
      <c r="Y201" t="s">
        <v>223</v>
      </c>
      <c r="AF201" t="s">
        <v>222</v>
      </c>
      <c r="AG201" t="s">
        <v>224</v>
      </c>
      <c r="AH201" t="s">
        <v>129</v>
      </c>
      <c r="AI201">
        <v>879095867</v>
      </c>
      <c r="AM201">
        <v>260001</v>
      </c>
      <c r="BA201" s="6">
        <v>-7250</v>
      </c>
      <c r="BE201">
        <f t="shared" si="14"/>
        <v>0</v>
      </c>
      <c r="BF201" s="6">
        <f t="shared" si="15"/>
        <v>0</v>
      </c>
      <c r="BG201" s="7" t="s">
        <v>71</v>
      </c>
      <c r="BH201" t="e">
        <f>+VLOOKUP(AF201,Sheet4!A:A,1,FALSE)</f>
        <v>#N/A</v>
      </c>
      <c r="BL201" s="6">
        <v>0</v>
      </c>
      <c r="BM201" s="59">
        <f t="shared" si="16"/>
        <v>0</v>
      </c>
      <c r="BN201" t="s">
        <v>225</v>
      </c>
    </row>
    <row r="202" spans="1:67" ht="13" customHeight="1" x14ac:dyDescent="0.3">
      <c r="A202" s="5">
        <v>46114</v>
      </c>
      <c r="B202" t="s">
        <v>63</v>
      </c>
      <c r="F202">
        <v>1560</v>
      </c>
      <c r="G202">
        <v>1560</v>
      </c>
      <c r="H202" s="6">
        <v>0</v>
      </c>
      <c r="I202" s="6">
        <f t="shared" si="13"/>
        <v>-1560</v>
      </c>
      <c r="J202" s="6"/>
      <c r="K202" s="6"/>
      <c r="Q202" t="s">
        <v>64</v>
      </c>
      <c r="U202">
        <v>2601070</v>
      </c>
      <c r="V202" t="s">
        <v>226</v>
      </c>
      <c r="W202" t="s">
        <v>66</v>
      </c>
      <c r="X202" t="s">
        <v>196</v>
      </c>
      <c r="Y202" t="s">
        <v>227</v>
      </c>
      <c r="AF202" t="s">
        <v>226</v>
      </c>
      <c r="AG202" t="s">
        <v>228</v>
      </c>
      <c r="AH202" t="s">
        <v>199</v>
      </c>
      <c r="AI202" t="s">
        <v>200</v>
      </c>
      <c r="AM202">
        <v>260001</v>
      </c>
      <c r="BA202" s="6">
        <v>-1560</v>
      </c>
      <c r="BE202">
        <f t="shared" si="14"/>
        <v>0</v>
      </c>
      <c r="BF202" s="6">
        <f t="shared" si="15"/>
        <v>0</v>
      </c>
      <c r="BG202" s="7" t="s">
        <v>71</v>
      </c>
      <c r="BH202" t="e">
        <f>+VLOOKUP(AF202,Sheet4!A:A,1,FALSE)</f>
        <v>#N/A</v>
      </c>
      <c r="BL202" s="6">
        <v>0</v>
      </c>
      <c r="BM202" s="59">
        <f t="shared" si="16"/>
        <v>0</v>
      </c>
      <c r="BN202" t="s">
        <v>229</v>
      </c>
      <c r="BO202" t="s">
        <v>73</v>
      </c>
    </row>
    <row r="203" spans="1:67" ht="13" customHeight="1" x14ac:dyDescent="0.3">
      <c r="A203" s="5">
        <v>46114</v>
      </c>
      <c r="B203" t="s">
        <v>74</v>
      </c>
      <c r="F203" s="8">
        <v>104</v>
      </c>
      <c r="G203">
        <v>52</v>
      </c>
      <c r="H203" s="6">
        <v>0</v>
      </c>
      <c r="I203" s="6">
        <f t="shared" si="13"/>
        <v>-52</v>
      </c>
      <c r="J203" s="6"/>
      <c r="K203" s="6"/>
      <c r="Q203" t="s">
        <v>75</v>
      </c>
      <c r="U203">
        <v>2601070</v>
      </c>
      <c r="V203" t="s">
        <v>226</v>
      </c>
      <c r="W203" t="s">
        <v>66</v>
      </c>
      <c r="X203" t="s">
        <v>196</v>
      </c>
      <c r="Y203" t="s">
        <v>227</v>
      </c>
      <c r="AF203" t="s">
        <v>226</v>
      </c>
      <c r="AG203" t="s">
        <v>228</v>
      </c>
      <c r="AH203" t="s">
        <v>199</v>
      </c>
      <c r="AI203" t="s">
        <v>200</v>
      </c>
      <c r="AM203">
        <v>260001</v>
      </c>
      <c r="BA203" s="6">
        <v>-104</v>
      </c>
      <c r="BE203">
        <f t="shared" si="14"/>
        <v>0</v>
      </c>
      <c r="BF203" s="6">
        <f t="shared" si="15"/>
        <v>0</v>
      </c>
      <c r="BG203" s="7" t="s">
        <v>71</v>
      </c>
      <c r="BH203" t="e">
        <f>+VLOOKUP(AF203,Sheet4!A:A,1,FALSE)</f>
        <v>#N/A</v>
      </c>
      <c r="BL203" s="6">
        <v>0</v>
      </c>
      <c r="BM203" s="59">
        <f t="shared" si="16"/>
        <v>0</v>
      </c>
      <c r="BN203" t="s">
        <v>229</v>
      </c>
    </row>
    <row r="204" spans="1:67" ht="13" customHeight="1" x14ac:dyDescent="0.3">
      <c r="A204" s="5">
        <v>46114</v>
      </c>
      <c r="B204" t="s">
        <v>76</v>
      </c>
      <c r="F204">
        <v>2080</v>
      </c>
      <c r="G204">
        <v>2080</v>
      </c>
      <c r="H204" s="6">
        <v>0</v>
      </c>
      <c r="I204" s="6">
        <f t="shared" si="13"/>
        <v>-2080</v>
      </c>
      <c r="J204" s="6"/>
      <c r="K204" s="6"/>
      <c r="Q204" t="s">
        <v>77</v>
      </c>
      <c r="U204">
        <v>2601070</v>
      </c>
      <c r="V204" t="s">
        <v>226</v>
      </c>
      <c r="W204" t="s">
        <v>66</v>
      </c>
      <c r="X204" t="s">
        <v>196</v>
      </c>
      <c r="Y204" t="s">
        <v>227</v>
      </c>
      <c r="AF204" t="s">
        <v>226</v>
      </c>
      <c r="AG204" t="s">
        <v>228</v>
      </c>
      <c r="AH204" t="s">
        <v>199</v>
      </c>
      <c r="AI204" t="s">
        <v>200</v>
      </c>
      <c r="AM204">
        <v>260001</v>
      </c>
      <c r="BA204" s="6">
        <v>-2080</v>
      </c>
      <c r="BE204">
        <f t="shared" si="14"/>
        <v>0</v>
      </c>
      <c r="BF204" s="6">
        <f t="shared" si="15"/>
        <v>0</v>
      </c>
      <c r="BG204" s="7" t="s">
        <v>71</v>
      </c>
      <c r="BH204" t="e">
        <f>+VLOOKUP(AF204,Sheet4!A:A,1,FALSE)</f>
        <v>#N/A</v>
      </c>
      <c r="BL204" s="6">
        <v>0</v>
      </c>
      <c r="BM204" s="59">
        <f t="shared" si="16"/>
        <v>0</v>
      </c>
      <c r="BN204" t="s">
        <v>229</v>
      </c>
    </row>
    <row r="205" spans="1:67" ht="13" customHeight="1" x14ac:dyDescent="0.3">
      <c r="A205" s="5">
        <v>46114</v>
      </c>
      <c r="B205" t="s">
        <v>78</v>
      </c>
      <c r="F205" s="8">
        <v>23</v>
      </c>
      <c r="G205">
        <v>11.5</v>
      </c>
      <c r="H205" s="6">
        <v>0</v>
      </c>
      <c r="I205" s="6">
        <f t="shared" si="13"/>
        <v>-11.5</v>
      </c>
      <c r="J205" s="6"/>
      <c r="K205" s="6"/>
      <c r="Q205" t="s">
        <v>79</v>
      </c>
      <c r="U205">
        <v>2601070</v>
      </c>
      <c r="V205" t="s">
        <v>226</v>
      </c>
      <c r="W205" t="s">
        <v>66</v>
      </c>
      <c r="X205" t="s">
        <v>196</v>
      </c>
      <c r="Y205" t="s">
        <v>227</v>
      </c>
      <c r="AF205" t="s">
        <v>226</v>
      </c>
      <c r="AG205" t="s">
        <v>228</v>
      </c>
      <c r="AH205" t="s">
        <v>199</v>
      </c>
      <c r="AI205" t="s">
        <v>200</v>
      </c>
      <c r="AM205">
        <v>260001</v>
      </c>
      <c r="BA205" s="6">
        <v>-23</v>
      </c>
      <c r="BE205">
        <f t="shared" si="14"/>
        <v>0</v>
      </c>
      <c r="BF205" s="6">
        <f t="shared" si="15"/>
        <v>0</v>
      </c>
      <c r="BG205" s="7" t="s">
        <v>71</v>
      </c>
      <c r="BH205" t="e">
        <f>+VLOOKUP(AF205,Sheet4!A:A,1,FALSE)</f>
        <v>#N/A</v>
      </c>
      <c r="BL205" s="6">
        <v>0</v>
      </c>
      <c r="BM205" s="59">
        <f t="shared" si="16"/>
        <v>0</v>
      </c>
      <c r="BN205" t="s">
        <v>229</v>
      </c>
    </row>
    <row r="206" spans="1:67" ht="13" customHeight="1" x14ac:dyDescent="0.3">
      <c r="A206" s="5">
        <v>46114</v>
      </c>
      <c r="B206" t="s">
        <v>80</v>
      </c>
      <c r="F206">
        <v>287.5</v>
      </c>
      <c r="G206">
        <v>287.5</v>
      </c>
      <c r="H206" s="6">
        <v>0</v>
      </c>
      <c r="I206" s="6">
        <f t="shared" si="13"/>
        <v>-287.5</v>
      </c>
      <c r="J206" s="6">
        <f>H206/12.5</f>
        <v>0</v>
      </c>
      <c r="K206" s="6"/>
      <c r="Q206" t="s">
        <v>81</v>
      </c>
      <c r="U206">
        <v>2601070</v>
      </c>
      <c r="V206" t="s">
        <v>226</v>
      </c>
      <c r="W206" t="s">
        <v>66</v>
      </c>
      <c r="X206" t="s">
        <v>196</v>
      </c>
      <c r="Y206" t="s">
        <v>227</v>
      </c>
      <c r="AF206" t="s">
        <v>226</v>
      </c>
      <c r="AG206" t="s">
        <v>228</v>
      </c>
      <c r="AH206" t="s">
        <v>199</v>
      </c>
      <c r="AI206" t="s">
        <v>200</v>
      </c>
      <c r="AM206">
        <v>260001</v>
      </c>
      <c r="BA206" s="6">
        <v>-287.5</v>
      </c>
      <c r="BE206">
        <f t="shared" si="14"/>
        <v>0</v>
      </c>
      <c r="BF206" s="6">
        <f t="shared" si="15"/>
        <v>0</v>
      </c>
      <c r="BG206" s="7" t="s">
        <v>71</v>
      </c>
      <c r="BH206" t="e">
        <f>+VLOOKUP(AF206,Sheet4!A:A,1,FALSE)</f>
        <v>#N/A</v>
      </c>
      <c r="BL206" s="6">
        <v>0</v>
      </c>
      <c r="BM206" s="59">
        <f t="shared" si="16"/>
        <v>0</v>
      </c>
      <c r="BN206" t="s">
        <v>229</v>
      </c>
    </row>
    <row r="207" spans="1:67" ht="13" customHeight="1" x14ac:dyDescent="0.3">
      <c r="A207" s="5">
        <v>46114</v>
      </c>
      <c r="B207" t="s">
        <v>82</v>
      </c>
      <c r="F207" s="8">
        <v>243</v>
      </c>
      <c r="G207">
        <v>121.5</v>
      </c>
      <c r="H207" s="6">
        <v>0</v>
      </c>
      <c r="I207" s="6">
        <f t="shared" si="13"/>
        <v>-121.5</v>
      </c>
      <c r="J207" s="6"/>
      <c r="K207" s="6"/>
      <c r="Q207" t="s">
        <v>83</v>
      </c>
      <c r="U207">
        <v>2601070</v>
      </c>
      <c r="V207" t="s">
        <v>226</v>
      </c>
      <c r="W207" t="s">
        <v>66</v>
      </c>
      <c r="X207" t="s">
        <v>196</v>
      </c>
      <c r="Y207" t="s">
        <v>227</v>
      </c>
      <c r="AF207" t="s">
        <v>226</v>
      </c>
      <c r="AG207" t="s">
        <v>228</v>
      </c>
      <c r="AH207" t="s">
        <v>199</v>
      </c>
      <c r="AI207" t="s">
        <v>200</v>
      </c>
      <c r="AM207">
        <v>260001</v>
      </c>
      <c r="BA207" s="6">
        <v>-243</v>
      </c>
      <c r="BE207">
        <f t="shared" si="14"/>
        <v>0</v>
      </c>
      <c r="BF207" s="6">
        <f t="shared" si="15"/>
        <v>0</v>
      </c>
      <c r="BG207" s="7" t="s">
        <v>71</v>
      </c>
      <c r="BH207" t="e">
        <f>+VLOOKUP(AF207,Sheet4!A:A,1,FALSE)</f>
        <v>#N/A</v>
      </c>
      <c r="BL207" s="6">
        <v>0</v>
      </c>
      <c r="BM207" s="59">
        <f t="shared" si="16"/>
        <v>0</v>
      </c>
      <c r="BN207" t="s">
        <v>229</v>
      </c>
    </row>
    <row r="208" spans="1:67" ht="13" customHeight="1" x14ac:dyDescent="0.3">
      <c r="A208" s="5">
        <v>46114</v>
      </c>
      <c r="B208" t="s">
        <v>84</v>
      </c>
      <c r="F208">
        <v>4050</v>
      </c>
      <c r="G208">
        <v>4050</v>
      </c>
      <c r="H208" s="6">
        <v>0</v>
      </c>
      <c r="I208" s="6">
        <f t="shared" si="13"/>
        <v>-4050</v>
      </c>
      <c r="J208" s="6"/>
      <c r="K208" s="6">
        <f>H208/50</f>
        <v>0</v>
      </c>
      <c r="Q208" t="s">
        <v>85</v>
      </c>
      <c r="U208">
        <v>2601070</v>
      </c>
      <c r="V208" t="s">
        <v>226</v>
      </c>
      <c r="W208" t="s">
        <v>66</v>
      </c>
      <c r="X208" t="s">
        <v>196</v>
      </c>
      <c r="Y208" t="s">
        <v>227</v>
      </c>
      <c r="AF208" t="s">
        <v>226</v>
      </c>
      <c r="AG208" t="s">
        <v>228</v>
      </c>
      <c r="AH208" t="s">
        <v>199</v>
      </c>
      <c r="AI208" t="s">
        <v>200</v>
      </c>
      <c r="AM208">
        <v>260001</v>
      </c>
      <c r="BA208" s="6">
        <v>-4050</v>
      </c>
      <c r="BE208">
        <f t="shared" si="14"/>
        <v>0</v>
      </c>
      <c r="BF208" s="6">
        <f t="shared" si="15"/>
        <v>0</v>
      </c>
      <c r="BG208" s="7" t="s">
        <v>71</v>
      </c>
      <c r="BH208" t="e">
        <f>+VLOOKUP(AF208,Sheet4!A:A,1,FALSE)</f>
        <v>#N/A</v>
      </c>
      <c r="BL208" s="6">
        <v>0</v>
      </c>
      <c r="BM208" s="59">
        <f t="shared" si="16"/>
        <v>0</v>
      </c>
      <c r="BN208" t="s">
        <v>229</v>
      </c>
    </row>
    <row r="209" spans="1:67" ht="13" customHeight="1" x14ac:dyDescent="0.3">
      <c r="A209" s="5">
        <v>46114</v>
      </c>
      <c r="B209" t="s">
        <v>63</v>
      </c>
      <c r="F209">
        <v>2745</v>
      </c>
      <c r="G209">
        <v>2745</v>
      </c>
      <c r="H209">
        <v>450</v>
      </c>
      <c r="I209" s="6">
        <v>-2295</v>
      </c>
      <c r="Q209" t="s">
        <v>64</v>
      </c>
      <c r="U209">
        <v>2601071</v>
      </c>
      <c r="V209" t="s">
        <v>230</v>
      </c>
      <c r="W209" t="s">
        <v>94</v>
      </c>
      <c r="X209" t="s">
        <v>231</v>
      </c>
      <c r="Y209" t="s">
        <v>232</v>
      </c>
      <c r="AF209" t="s">
        <v>230</v>
      </c>
      <c r="AG209" t="s">
        <v>233</v>
      </c>
      <c r="AH209" t="s">
        <v>234</v>
      </c>
      <c r="AI209">
        <v>847389056</v>
      </c>
      <c r="AM209">
        <v>260001</v>
      </c>
      <c r="BD209" s="9">
        <v>2745</v>
      </c>
      <c r="BE209">
        <f t="shared" si="14"/>
        <v>0</v>
      </c>
      <c r="BF209" s="6">
        <f t="shared" si="15"/>
        <v>-450</v>
      </c>
      <c r="BG209" s="11" t="s">
        <v>71</v>
      </c>
      <c r="BH209" t="e">
        <f>+VLOOKUP(AF209,Sheet4!A:A,1,FALSE)</f>
        <v>#N/A</v>
      </c>
      <c r="BL209">
        <v>2745</v>
      </c>
      <c r="BM209" s="59">
        <f t="shared" si="16"/>
        <v>-2295</v>
      </c>
      <c r="BN209" t="s">
        <v>235</v>
      </c>
      <c r="BO209" t="s">
        <v>101</v>
      </c>
    </row>
    <row r="210" spans="1:67" ht="13" customHeight="1" x14ac:dyDescent="0.3">
      <c r="A210" s="5">
        <v>46114</v>
      </c>
      <c r="B210" t="s">
        <v>74</v>
      </c>
      <c r="F210" s="8">
        <v>183</v>
      </c>
      <c r="G210">
        <v>91.5</v>
      </c>
      <c r="H210">
        <v>30</v>
      </c>
      <c r="I210" s="6">
        <v>-153</v>
      </c>
      <c r="Q210" t="s">
        <v>75</v>
      </c>
      <c r="U210">
        <v>2601071</v>
      </c>
      <c r="V210" t="s">
        <v>230</v>
      </c>
      <c r="W210" t="s">
        <v>94</v>
      </c>
      <c r="X210" t="s">
        <v>231</v>
      </c>
      <c r="Y210" t="s">
        <v>232</v>
      </c>
      <c r="AF210" t="s">
        <v>230</v>
      </c>
      <c r="AG210" t="s">
        <v>233</v>
      </c>
      <c r="AH210" t="s">
        <v>234</v>
      </c>
      <c r="AI210">
        <v>847389056</v>
      </c>
      <c r="AM210">
        <v>260001</v>
      </c>
      <c r="BE210">
        <f t="shared" si="14"/>
        <v>0</v>
      </c>
      <c r="BF210" s="6">
        <f t="shared" si="15"/>
        <v>-30</v>
      </c>
      <c r="BG210" s="7" t="s">
        <v>71</v>
      </c>
      <c r="BH210" t="e">
        <f>+VLOOKUP(AF210,Sheet4!A:A,1,FALSE)</f>
        <v>#N/A</v>
      </c>
      <c r="BL210">
        <v>91.5</v>
      </c>
      <c r="BM210" s="59">
        <f t="shared" si="16"/>
        <v>-61.5</v>
      </c>
      <c r="BN210" t="s">
        <v>235</v>
      </c>
    </row>
    <row r="211" spans="1:67" ht="13" customHeight="1" x14ac:dyDescent="0.3">
      <c r="A211" s="5">
        <v>46114</v>
      </c>
      <c r="B211" t="s">
        <v>76</v>
      </c>
      <c r="F211">
        <v>3660</v>
      </c>
      <c r="G211">
        <v>3660</v>
      </c>
      <c r="H211">
        <v>600</v>
      </c>
      <c r="I211" s="6">
        <v>-3060</v>
      </c>
      <c r="Q211" t="s">
        <v>77</v>
      </c>
      <c r="U211">
        <v>2601071</v>
      </c>
      <c r="V211" t="s">
        <v>230</v>
      </c>
      <c r="W211" t="s">
        <v>94</v>
      </c>
      <c r="X211" t="s">
        <v>231</v>
      </c>
      <c r="Y211" t="s">
        <v>232</v>
      </c>
      <c r="AF211" t="s">
        <v>230</v>
      </c>
      <c r="AG211" t="s">
        <v>233</v>
      </c>
      <c r="AH211" t="s">
        <v>234</v>
      </c>
      <c r="AI211">
        <v>847389056</v>
      </c>
      <c r="AM211">
        <v>260001</v>
      </c>
      <c r="BE211">
        <f t="shared" si="14"/>
        <v>0</v>
      </c>
      <c r="BF211" s="6">
        <f t="shared" si="15"/>
        <v>-600</v>
      </c>
      <c r="BG211" s="7" t="s">
        <v>71</v>
      </c>
      <c r="BH211" t="e">
        <f>+VLOOKUP(AF211,Sheet4!A:A,1,FALSE)</f>
        <v>#N/A</v>
      </c>
      <c r="BL211">
        <v>3660</v>
      </c>
      <c r="BM211" s="59">
        <f t="shared" si="16"/>
        <v>-3060</v>
      </c>
      <c r="BN211" t="s">
        <v>235</v>
      </c>
    </row>
    <row r="212" spans="1:67" ht="13" customHeight="1" x14ac:dyDescent="0.3">
      <c r="A212" s="5">
        <v>46114</v>
      </c>
      <c r="B212" t="s">
        <v>78</v>
      </c>
      <c r="F212" s="8">
        <v>183</v>
      </c>
      <c r="G212">
        <v>91.5</v>
      </c>
      <c r="H212">
        <v>30</v>
      </c>
      <c r="I212" s="6">
        <v>-153</v>
      </c>
      <c r="Q212" t="s">
        <v>79</v>
      </c>
      <c r="U212">
        <v>2601071</v>
      </c>
      <c r="V212" t="s">
        <v>230</v>
      </c>
      <c r="W212" t="s">
        <v>94</v>
      </c>
      <c r="X212" t="s">
        <v>231</v>
      </c>
      <c r="Y212" t="s">
        <v>232</v>
      </c>
      <c r="AF212" t="s">
        <v>230</v>
      </c>
      <c r="AG212" t="s">
        <v>233</v>
      </c>
      <c r="AH212" t="s">
        <v>234</v>
      </c>
      <c r="AI212">
        <v>847389056</v>
      </c>
      <c r="AM212">
        <v>260001</v>
      </c>
      <c r="BE212">
        <f t="shared" si="14"/>
        <v>0</v>
      </c>
      <c r="BF212" s="6">
        <f t="shared" si="15"/>
        <v>-30</v>
      </c>
      <c r="BG212" s="7" t="s">
        <v>71</v>
      </c>
      <c r="BH212" t="e">
        <f>+VLOOKUP(AF212,Sheet4!A:A,1,FALSE)</f>
        <v>#N/A</v>
      </c>
      <c r="BL212">
        <v>91.5</v>
      </c>
      <c r="BM212" s="59">
        <f t="shared" si="16"/>
        <v>-61.5</v>
      </c>
      <c r="BN212" t="s">
        <v>235</v>
      </c>
    </row>
    <row r="213" spans="1:67" ht="13" customHeight="1" x14ac:dyDescent="0.3">
      <c r="A213" s="5">
        <v>46114</v>
      </c>
      <c r="B213" t="s">
        <v>80</v>
      </c>
      <c r="F213">
        <v>2287.5</v>
      </c>
      <c r="G213">
        <v>2287.5</v>
      </c>
      <c r="H213">
        <v>375</v>
      </c>
      <c r="I213" s="6">
        <v>-1912.5</v>
      </c>
      <c r="Q213" t="s">
        <v>81</v>
      </c>
      <c r="U213">
        <v>2601071</v>
      </c>
      <c r="V213" t="s">
        <v>230</v>
      </c>
      <c r="W213" t="s">
        <v>94</v>
      </c>
      <c r="X213" t="s">
        <v>231</v>
      </c>
      <c r="Y213" t="s">
        <v>232</v>
      </c>
      <c r="AF213" t="s">
        <v>230</v>
      </c>
      <c r="AG213" t="s">
        <v>233</v>
      </c>
      <c r="AH213" t="s">
        <v>234</v>
      </c>
      <c r="AI213">
        <v>847389056</v>
      </c>
      <c r="AM213">
        <v>260001</v>
      </c>
      <c r="BC213" s="9">
        <v>2288</v>
      </c>
      <c r="BE213">
        <f t="shared" si="14"/>
        <v>2288</v>
      </c>
      <c r="BF213" s="6">
        <f t="shared" si="15"/>
        <v>1913</v>
      </c>
      <c r="BG213" s="10" t="s">
        <v>99</v>
      </c>
      <c r="BH213" t="e">
        <f>+VLOOKUP(AF213,Sheet4!A:A,1,FALSE)</f>
        <v>#N/A</v>
      </c>
      <c r="BL213">
        <v>2287.5</v>
      </c>
      <c r="BM213" s="59">
        <f t="shared" si="16"/>
        <v>-1912.5</v>
      </c>
      <c r="BN213" t="s">
        <v>235</v>
      </c>
    </row>
    <row r="214" spans="1:67" ht="13" customHeight="1" x14ac:dyDescent="0.3">
      <c r="A214" s="5">
        <v>46114</v>
      </c>
      <c r="B214" t="s">
        <v>63</v>
      </c>
      <c r="F214">
        <v>795</v>
      </c>
      <c r="G214">
        <v>795</v>
      </c>
      <c r="H214" s="6">
        <v>240</v>
      </c>
      <c r="I214" s="6">
        <f>H214-G214</f>
        <v>-555</v>
      </c>
      <c r="J214" s="6"/>
      <c r="K214" s="6"/>
      <c r="Q214" t="s">
        <v>64</v>
      </c>
      <c r="U214">
        <v>2601072</v>
      </c>
      <c r="V214" t="s">
        <v>236</v>
      </c>
      <c r="W214" t="s">
        <v>144</v>
      </c>
      <c r="X214" t="s">
        <v>145</v>
      </c>
      <c r="Y214" t="s">
        <v>237</v>
      </c>
      <c r="AF214" t="s">
        <v>236</v>
      </c>
      <c r="AG214" t="s">
        <v>238</v>
      </c>
      <c r="AH214" t="s">
        <v>148</v>
      </c>
      <c r="AI214" t="s">
        <v>149</v>
      </c>
      <c r="AM214">
        <v>260001</v>
      </c>
      <c r="BA214" s="6">
        <v>-555</v>
      </c>
      <c r="BE214">
        <f t="shared" si="14"/>
        <v>0</v>
      </c>
      <c r="BF214" s="6">
        <f t="shared" si="15"/>
        <v>-240</v>
      </c>
      <c r="BG214" s="7" t="s">
        <v>71</v>
      </c>
      <c r="BH214" t="e">
        <f>+VLOOKUP(AF214,Sheet4!A:A,1,FALSE)</f>
        <v>#N/A</v>
      </c>
      <c r="BL214" s="6">
        <v>240</v>
      </c>
      <c r="BM214" s="59">
        <f t="shared" si="16"/>
        <v>0</v>
      </c>
      <c r="BN214" t="s">
        <v>239</v>
      </c>
      <c r="BO214" t="s">
        <v>116</v>
      </c>
    </row>
    <row r="215" spans="1:67" ht="13" customHeight="1" x14ac:dyDescent="0.3">
      <c r="A215" s="5">
        <v>46114</v>
      </c>
      <c r="B215" t="s">
        <v>74</v>
      </c>
      <c r="F215" s="8">
        <v>53</v>
      </c>
      <c r="G215">
        <v>26.5</v>
      </c>
      <c r="H215" s="6">
        <v>16</v>
      </c>
      <c r="I215" s="6">
        <f>H215-G215</f>
        <v>-10.5</v>
      </c>
      <c r="J215" s="6"/>
      <c r="K215" s="6"/>
      <c r="Q215" t="s">
        <v>75</v>
      </c>
      <c r="U215">
        <v>2601072</v>
      </c>
      <c r="V215" t="s">
        <v>236</v>
      </c>
      <c r="W215" t="s">
        <v>144</v>
      </c>
      <c r="X215" t="s">
        <v>145</v>
      </c>
      <c r="Y215" t="s">
        <v>237</v>
      </c>
      <c r="AF215" t="s">
        <v>236</v>
      </c>
      <c r="AG215" t="s">
        <v>238</v>
      </c>
      <c r="AH215" t="s">
        <v>148</v>
      </c>
      <c r="AI215" t="s">
        <v>149</v>
      </c>
      <c r="AM215">
        <v>260001</v>
      </c>
      <c r="BA215" s="6">
        <v>-37</v>
      </c>
      <c r="BE215">
        <f t="shared" si="14"/>
        <v>0</v>
      </c>
      <c r="BF215" s="6">
        <f t="shared" si="15"/>
        <v>-16</v>
      </c>
      <c r="BG215" s="7" t="s">
        <v>71</v>
      </c>
      <c r="BH215" t="e">
        <f>+VLOOKUP(AF215,Sheet4!A:A,1,FALSE)</f>
        <v>#N/A</v>
      </c>
      <c r="BL215" s="6">
        <v>16</v>
      </c>
      <c r="BM215" s="59">
        <f t="shared" si="16"/>
        <v>0</v>
      </c>
      <c r="BN215" t="s">
        <v>239</v>
      </c>
    </row>
    <row r="216" spans="1:67" ht="13" customHeight="1" x14ac:dyDescent="0.3">
      <c r="A216" s="5">
        <v>46114</v>
      </c>
      <c r="B216" t="s">
        <v>76</v>
      </c>
      <c r="F216">
        <v>1060</v>
      </c>
      <c r="G216">
        <v>1060</v>
      </c>
      <c r="H216" s="6">
        <v>320</v>
      </c>
      <c r="I216" s="6">
        <f>H216-G216</f>
        <v>-740</v>
      </c>
      <c r="J216" s="6"/>
      <c r="K216" s="6"/>
      <c r="Q216" t="s">
        <v>77</v>
      </c>
      <c r="U216">
        <v>2601072</v>
      </c>
      <c r="V216" t="s">
        <v>236</v>
      </c>
      <c r="W216" t="s">
        <v>144</v>
      </c>
      <c r="X216" t="s">
        <v>145</v>
      </c>
      <c r="Y216" t="s">
        <v>237</v>
      </c>
      <c r="AF216" t="s">
        <v>236</v>
      </c>
      <c r="AG216" t="s">
        <v>238</v>
      </c>
      <c r="AH216" t="s">
        <v>148</v>
      </c>
      <c r="AI216" t="s">
        <v>149</v>
      </c>
      <c r="AM216">
        <v>260001</v>
      </c>
      <c r="BA216" s="6">
        <v>-740</v>
      </c>
      <c r="BE216">
        <f t="shared" si="14"/>
        <v>0</v>
      </c>
      <c r="BF216" s="6">
        <f t="shared" si="15"/>
        <v>-320</v>
      </c>
      <c r="BG216" s="7" t="s">
        <v>71</v>
      </c>
      <c r="BH216" t="e">
        <f>+VLOOKUP(AF216,Sheet4!A:A,1,FALSE)</f>
        <v>#N/A</v>
      </c>
      <c r="BL216" s="6">
        <v>320</v>
      </c>
      <c r="BM216" s="59">
        <f t="shared" si="16"/>
        <v>0</v>
      </c>
      <c r="BN216" t="s">
        <v>239</v>
      </c>
    </row>
    <row r="217" spans="1:67" ht="13" customHeight="1" x14ac:dyDescent="0.3">
      <c r="A217" s="5">
        <v>46114</v>
      </c>
      <c r="B217" t="s">
        <v>78</v>
      </c>
      <c r="F217" s="8">
        <v>53</v>
      </c>
      <c r="G217">
        <v>26.5</v>
      </c>
      <c r="H217" s="6">
        <v>16</v>
      </c>
      <c r="I217" s="6">
        <f>H217-G217</f>
        <v>-10.5</v>
      </c>
      <c r="J217" s="6"/>
      <c r="K217" s="6"/>
      <c r="Q217" t="s">
        <v>79</v>
      </c>
      <c r="U217">
        <v>2601072</v>
      </c>
      <c r="V217" t="s">
        <v>236</v>
      </c>
      <c r="W217" t="s">
        <v>144</v>
      </c>
      <c r="X217" t="s">
        <v>145</v>
      </c>
      <c r="Y217" t="s">
        <v>237</v>
      </c>
      <c r="AF217" t="s">
        <v>236</v>
      </c>
      <c r="AG217" t="s">
        <v>238</v>
      </c>
      <c r="AH217" t="s">
        <v>148</v>
      </c>
      <c r="AI217" t="s">
        <v>149</v>
      </c>
      <c r="AM217">
        <v>260001</v>
      </c>
      <c r="BA217" s="6">
        <v>-37</v>
      </c>
      <c r="BE217">
        <f t="shared" si="14"/>
        <v>0</v>
      </c>
      <c r="BF217" s="6">
        <f t="shared" si="15"/>
        <v>-16</v>
      </c>
      <c r="BG217" s="7" t="s">
        <v>71</v>
      </c>
      <c r="BH217" t="e">
        <f>+VLOOKUP(AF217,Sheet4!A:A,1,FALSE)</f>
        <v>#N/A</v>
      </c>
      <c r="BL217" s="6">
        <v>16</v>
      </c>
      <c r="BM217" s="59">
        <f t="shared" si="16"/>
        <v>0</v>
      </c>
      <c r="BN217" t="s">
        <v>239</v>
      </c>
    </row>
    <row r="218" spans="1:67" ht="13" customHeight="1" x14ac:dyDescent="0.3">
      <c r="A218" s="5">
        <v>46114</v>
      </c>
      <c r="B218" t="s">
        <v>80</v>
      </c>
      <c r="F218">
        <v>662.5</v>
      </c>
      <c r="G218">
        <v>662.5</v>
      </c>
      <c r="H218" s="6">
        <v>200</v>
      </c>
      <c r="I218" s="6">
        <f>H218-G218</f>
        <v>-462.5</v>
      </c>
      <c r="J218" s="6"/>
      <c r="K218" s="6"/>
      <c r="Q218" t="s">
        <v>81</v>
      </c>
      <c r="U218">
        <v>2601072</v>
      </c>
      <c r="V218" t="s">
        <v>236</v>
      </c>
      <c r="W218" t="s">
        <v>144</v>
      </c>
      <c r="X218" t="s">
        <v>145</v>
      </c>
      <c r="Y218" t="s">
        <v>237</v>
      </c>
      <c r="AF218" t="s">
        <v>236</v>
      </c>
      <c r="AG218" t="s">
        <v>238</v>
      </c>
      <c r="AH218" t="s">
        <v>148</v>
      </c>
      <c r="AI218" t="s">
        <v>149</v>
      </c>
      <c r="AM218">
        <v>260001</v>
      </c>
      <c r="BA218" s="6">
        <v>-462.5</v>
      </c>
      <c r="BE218">
        <f t="shared" si="14"/>
        <v>0</v>
      </c>
      <c r="BF218" s="6">
        <f t="shared" si="15"/>
        <v>-200</v>
      </c>
      <c r="BG218" s="7" t="s">
        <v>71</v>
      </c>
      <c r="BH218" t="e">
        <f>+VLOOKUP(AF218,Sheet4!A:A,1,FALSE)</f>
        <v>#N/A</v>
      </c>
      <c r="BL218" s="6">
        <v>200</v>
      </c>
      <c r="BM218" s="59">
        <f t="shared" si="16"/>
        <v>0</v>
      </c>
      <c r="BN218" t="s">
        <v>239</v>
      </c>
    </row>
    <row r="219" spans="1:67" ht="13" customHeight="1" x14ac:dyDescent="0.3">
      <c r="A219" s="5">
        <v>46114</v>
      </c>
      <c r="B219" t="s">
        <v>63</v>
      </c>
      <c r="F219">
        <v>345</v>
      </c>
      <c r="G219">
        <v>345</v>
      </c>
      <c r="H219">
        <v>1170</v>
      </c>
      <c r="I219" s="6">
        <v>825</v>
      </c>
      <c r="Q219" t="s">
        <v>64</v>
      </c>
      <c r="U219">
        <v>2601073</v>
      </c>
      <c r="V219" t="s">
        <v>240</v>
      </c>
      <c r="W219" t="s">
        <v>169</v>
      </c>
      <c r="X219" t="s">
        <v>241</v>
      </c>
      <c r="Y219" t="s">
        <v>242</v>
      </c>
      <c r="AF219" t="s">
        <v>240</v>
      </c>
      <c r="AG219" t="s">
        <v>243</v>
      </c>
      <c r="AH219" t="s">
        <v>244</v>
      </c>
      <c r="AI219">
        <v>861798330</v>
      </c>
      <c r="AM219">
        <v>260001</v>
      </c>
      <c r="BE219">
        <f t="shared" si="14"/>
        <v>0</v>
      </c>
      <c r="BF219" s="6">
        <f t="shared" si="15"/>
        <v>-1170</v>
      </c>
      <c r="BG219" s="7" t="s">
        <v>71</v>
      </c>
      <c r="BH219" t="e">
        <f>+VLOOKUP(AF219,Sheet4!A:A,1,FALSE)</f>
        <v>#N/A</v>
      </c>
      <c r="BL219">
        <v>345</v>
      </c>
      <c r="BM219" s="59">
        <f t="shared" si="16"/>
        <v>825</v>
      </c>
      <c r="BN219" t="s">
        <v>245</v>
      </c>
      <c r="BO219" t="s">
        <v>101</v>
      </c>
    </row>
    <row r="220" spans="1:67" ht="13" customHeight="1" x14ac:dyDescent="0.3">
      <c r="A220" s="5">
        <v>46114</v>
      </c>
      <c r="B220" t="s">
        <v>63</v>
      </c>
      <c r="F220">
        <v>810</v>
      </c>
      <c r="G220">
        <v>810</v>
      </c>
      <c r="H220">
        <v>2730</v>
      </c>
      <c r="I220" s="6">
        <v>1920</v>
      </c>
      <c r="Q220" t="s">
        <v>64</v>
      </c>
      <c r="U220">
        <v>2601073</v>
      </c>
      <c r="V220" t="s">
        <v>240</v>
      </c>
      <c r="W220" t="s">
        <v>169</v>
      </c>
      <c r="X220" t="s">
        <v>241</v>
      </c>
      <c r="Y220" t="s">
        <v>246</v>
      </c>
      <c r="AF220" t="s">
        <v>240</v>
      </c>
      <c r="AG220" t="s">
        <v>243</v>
      </c>
      <c r="AH220" t="s">
        <v>244</v>
      </c>
      <c r="AI220">
        <v>861798330</v>
      </c>
      <c r="AM220">
        <v>260001</v>
      </c>
      <c r="BE220">
        <f t="shared" si="14"/>
        <v>0</v>
      </c>
      <c r="BF220" s="6">
        <f t="shared" si="15"/>
        <v>-2730</v>
      </c>
      <c r="BG220" s="7" t="s">
        <v>71</v>
      </c>
      <c r="BH220" t="e">
        <f>+VLOOKUP(AF220,Sheet4!A:A,1,FALSE)</f>
        <v>#N/A</v>
      </c>
      <c r="BL220">
        <v>810</v>
      </c>
      <c r="BM220" s="59">
        <f t="shared" si="16"/>
        <v>1920</v>
      </c>
      <c r="BN220" t="s">
        <v>245</v>
      </c>
      <c r="BO220" t="s">
        <v>101</v>
      </c>
    </row>
    <row r="221" spans="1:67" ht="13" customHeight="1" x14ac:dyDescent="0.3">
      <c r="A221" s="5">
        <v>46114</v>
      </c>
      <c r="B221" t="s">
        <v>63</v>
      </c>
      <c r="F221">
        <v>450</v>
      </c>
      <c r="G221">
        <v>450</v>
      </c>
      <c r="H221">
        <v>1515</v>
      </c>
      <c r="I221" s="6">
        <v>1065</v>
      </c>
      <c r="Q221" t="s">
        <v>64</v>
      </c>
      <c r="U221">
        <v>2601073</v>
      </c>
      <c r="V221" t="s">
        <v>240</v>
      </c>
      <c r="W221" t="s">
        <v>169</v>
      </c>
      <c r="X221" t="s">
        <v>241</v>
      </c>
      <c r="Y221" t="s">
        <v>247</v>
      </c>
      <c r="AF221" t="s">
        <v>240</v>
      </c>
      <c r="AG221" t="s">
        <v>243</v>
      </c>
      <c r="AH221" t="s">
        <v>244</v>
      </c>
      <c r="AI221">
        <v>861798330</v>
      </c>
      <c r="AM221">
        <v>260001</v>
      </c>
      <c r="BE221">
        <f t="shared" si="14"/>
        <v>0</v>
      </c>
      <c r="BF221" s="6">
        <f t="shared" si="15"/>
        <v>-1515</v>
      </c>
      <c r="BG221" s="7" t="s">
        <v>71</v>
      </c>
      <c r="BH221" t="e">
        <f>+VLOOKUP(AF221,Sheet4!A:A,1,FALSE)</f>
        <v>#N/A</v>
      </c>
      <c r="BL221">
        <v>450</v>
      </c>
      <c r="BM221" s="59">
        <f t="shared" si="16"/>
        <v>1065</v>
      </c>
      <c r="BN221" t="s">
        <v>245</v>
      </c>
      <c r="BO221" t="s">
        <v>101</v>
      </c>
    </row>
    <row r="222" spans="1:67" ht="13" customHeight="1" x14ac:dyDescent="0.3">
      <c r="A222" s="5">
        <v>46114</v>
      </c>
      <c r="B222" t="s">
        <v>63</v>
      </c>
      <c r="F222">
        <v>510</v>
      </c>
      <c r="G222">
        <v>510</v>
      </c>
      <c r="H222">
        <v>1725</v>
      </c>
      <c r="I222" s="6">
        <v>1215</v>
      </c>
      <c r="Q222" t="s">
        <v>64</v>
      </c>
      <c r="U222">
        <v>2601073</v>
      </c>
      <c r="V222" t="s">
        <v>240</v>
      </c>
      <c r="W222" t="s">
        <v>169</v>
      </c>
      <c r="X222" t="s">
        <v>241</v>
      </c>
      <c r="Y222" t="s">
        <v>248</v>
      </c>
      <c r="AF222" t="s">
        <v>240</v>
      </c>
      <c r="AG222" t="s">
        <v>243</v>
      </c>
      <c r="AH222" t="s">
        <v>244</v>
      </c>
      <c r="AI222">
        <v>861798330</v>
      </c>
      <c r="AM222">
        <v>260001</v>
      </c>
      <c r="BE222">
        <f t="shared" si="14"/>
        <v>0</v>
      </c>
      <c r="BF222" s="6">
        <f t="shared" si="15"/>
        <v>-1725</v>
      </c>
      <c r="BG222" s="7" t="s">
        <v>71</v>
      </c>
      <c r="BH222" t="e">
        <f>+VLOOKUP(AF222,Sheet4!A:A,1,FALSE)</f>
        <v>#N/A</v>
      </c>
      <c r="BL222">
        <v>510</v>
      </c>
      <c r="BM222" s="59">
        <f t="shared" si="16"/>
        <v>1215</v>
      </c>
      <c r="BN222" t="s">
        <v>245</v>
      </c>
      <c r="BO222" t="s">
        <v>101</v>
      </c>
    </row>
    <row r="223" spans="1:67" ht="13" customHeight="1" x14ac:dyDescent="0.3">
      <c r="A223" s="5">
        <v>46114</v>
      </c>
      <c r="B223" t="s">
        <v>63</v>
      </c>
      <c r="F223">
        <v>375</v>
      </c>
      <c r="G223">
        <v>375</v>
      </c>
      <c r="H223">
        <v>1275</v>
      </c>
      <c r="I223" s="6">
        <v>900</v>
      </c>
      <c r="Q223" t="s">
        <v>64</v>
      </c>
      <c r="U223">
        <v>2601073</v>
      </c>
      <c r="V223" t="s">
        <v>240</v>
      </c>
      <c r="W223" t="s">
        <v>169</v>
      </c>
      <c r="X223" t="s">
        <v>241</v>
      </c>
      <c r="Y223" t="s">
        <v>249</v>
      </c>
      <c r="AF223" t="s">
        <v>240</v>
      </c>
      <c r="AG223" t="s">
        <v>243</v>
      </c>
      <c r="AH223" t="s">
        <v>244</v>
      </c>
      <c r="AI223">
        <v>861798330</v>
      </c>
      <c r="AM223">
        <v>260001</v>
      </c>
      <c r="BE223">
        <f t="shared" si="14"/>
        <v>0</v>
      </c>
      <c r="BF223" s="6">
        <f t="shared" si="15"/>
        <v>-1275</v>
      </c>
      <c r="BG223" s="7" t="s">
        <v>71</v>
      </c>
      <c r="BH223" t="e">
        <f>+VLOOKUP(AF223,Sheet4!A:A,1,FALSE)</f>
        <v>#N/A</v>
      </c>
      <c r="BL223">
        <v>375</v>
      </c>
      <c r="BM223" s="59">
        <f t="shared" si="16"/>
        <v>900</v>
      </c>
      <c r="BN223" t="s">
        <v>245</v>
      </c>
      <c r="BO223" t="s">
        <v>101</v>
      </c>
    </row>
    <row r="224" spans="1:67" ht="13" customHeight="1" x14ac:dyDescent="0.3">
      <c r="A224" s="5">
        <v>46114</v>
      </c>
      <c r="B224" t="s">
        <v>63</v>
      </c>
      <c r="F224">
        <v>375</v>
      </c>
      <c r="G224">
        <v>375</v>
      </c>
      <c r="H224">
        <v>1275</v>
      </c>
      <c r="I224" s="6">
        <v>900</v>
      </c>
      <c r="Q224" t="s">
        <v>64</v>
      </c>
      <c r="U224">
        <v>2601073</v>
      </c>
      <c r="V224" t="s">
        <v>240</v>
      </c>
      <c r="W224" t="s">
        <v>169</v>
      </c>
      <c r="X224" t="s">
        <v>241</v>
      </c>
      <c r="Y224" t="s">
        <v>250</v>
      </c>
      <c r="AF224" t="s">
        <v>240</v>
      </c>
      <c r="AG224" t="s">
        <v>243</v>
      </c>
      <c r="AH224" t="s">
        <v>244</v>
      </c>
      <c r="AI224">
        <v>861798330</v>
      </c>
      <c r="AM224">
        <v>260001</v>
      </c>
      <c r="BE224">
        <f t="shared" si="14"/>
        <v>0</v>
      </c>
      <c r="BF224" s="6">
        <f t="shared" si="15"/>
        <v>-1275</v>
      </c>
      <c r="BG224" s="7" t="s">
        <v>71</v>
      </c>
      <c r="BH224" t="e">
        <f>+VLOOKUP(AF224,Sheet4!A:A,1,FALSE)</f>
        <v>#N/A</v>
      </c>
      <c r="BL224">
        <v>375</v>
      </c>
      <c r="BM224" s="59">
        <f t="shared" si="16"/>
        <v>900</v>
      </c>
      <c r="BN224" t="s">
        <v>245</v>
      </c>
      <c r="BO224" t="s">
        <v>101</v>
      </c>
    </row>
    <row r="225" spans="1:67" ht="13" customHeight="1" x14ac:dyDescent="0.3">
      <c r="A225" s="5">
        <v>46114</v>
      </c>
      <c r="B225" t="s">
        <v>63</v>
      </c>
      <c r="F225">
        <v>375</v>
      </c>
      <c r="G225">
        <v>375</v>
      </c>
      <c r="H225">
        <v>1260</v>
      </c>
      <c r="I225" s="6">
        <v>885</v>
      </c>
      <c r="Q225" t="s">
        <v>64</v>
      </c>
      <c r="U225">
        <v>2601073</v>
      </c>
      <c r="V225" t="s">
        <v>240</v>
      </c>
      <c r="W225" t="s">
        <v>169</v>
      </c>
      <c r="X225" t="s">
        <v>241</v>
      </c>
      <c r="Y225" t="s">
        <v>251</v>
      </c>
      <c r="AF225" t="s">
        <v>240</v>
      </c>
      <c r="AG225" t="s">
        <v>243</v>
      </c>
      <c r="AH225" t="s">
        <v>244</v>
      </c>
      <c r="AI225">
        <v>861798330</v>
      </c>
      <c r="AM225">
        <v>260001</v>
      </c>
      <c r="BE225">
        <f t="shared" si="14"/>
        <v>0</v>
      </c>
      <c r="BF225" s="6">
        <f t="shared" si="15"/>
        <v>-1260</v>
      </c>
      <c r="BG225" s="7" t="s">
        <v>71</v>
      </c>
      <c r="BH225" t="e">
        <f>+VLOOKUP(AF225,Sheet4!A:A,1,FALSE)</f>
        <v>#N/A</v>
      </c>
      <c r="BL225">
        <v>375</v>
      </c>
      <c r="BM225" s="59">
        <f t="shared" si="16"/>
        <v>885</v>
      </c>
      <c r="BN225" t="s">
        <v>245</v>
      </c>
      <c r="BO225" t="s">
        <v>101</v>
      </c>
    </row>
    <row r="226" spans="1:67" ht="13" customHeight="1" x14ac:dyDescent="0.3">
      <c r="A226" s="5">
        <v>46114</v>
      </c>
      <c r="B226" t="s">
        <v>63</v>
      </c>
      <c r="F226">
        <v>360</v>
      </c>
      <c r="G226">
        <v>360</v>
      </c>
      <c r="H226">
        <v>1215</v>
      </c>
      <c r="I226" s="6">
        <v>855</v>
      </c>
      <c r="Q226" t="s">
        <v>64</v>
      </c>
      <c r="U226">
        <v>2601073</v>
      </c>
      <c r="V226" t="s">
        <v>240</v>
      </c>
      <c r="W226" t="s">
        <v>169</v>
      </c>
      <c r="X226" t="s">
        <v>241</v>
      </c>
      <c r="Y226" t="s">
        <v>252</v>
      </c>
      <c r="AF226" t="s">
        <v>240</v>
      </c>
      <c r="AG226" t="s">
        <v>243</v>
      </c>
      <c r="AH226" t="s">
        <v>244</v>
      </c>
      <c r="AI226">
        <v>861798330</v>
      </c>
      <c r="AM226">
        <v>260001</v>
      </c>
      <c r="BE226">
        <f t="shared" si="14"/>
        <v>0</v>
      </c>
      <c r="BF226" s="6">
        <f t="shared" si="15"/>
        <v>-1215</v>
      </c>
      <c r="BG226" s="7" t="s">
        <v>71</v>
      </c>
      <c r="BH226" t="e">
        <f>+VLOOKUP(AF226,Sheet4!A:A,1,FALSE)</f>
        <v>#N/A</v>
      </c>
      <c r="BL226">
        <v>360</v>
      </c>
      <c r="BM226" s="59">
        <f t="shared" si="16"/>
        <v>855</v>
      </c>
      <c r="BN226" t="s">
        <v>245</v>
      </c>
      <c r="BO226" t="s">
        <v>101</v>
      </c>
    </row>
    <row r="227" spans="1:67" ht="13" customHeight="1" x14ac:dyDescent="0.3">
      <c r="A227" s="5">
        <v>46114</v>
      </c>
      <c r="B227" t="s">
        <v>74</v>
      </c>
      <c r="F227" s="8">
        <v>23</v>
      </c>
      <c r="G227">
        <v>11.5</v>
      </c>
      <c r="H227">
        <v>78</v>
      </c>
      <c r="I227" s="6">
        <v>55</v>
      </c>
      <c r="Q227" t="s">
        <v>75</v>
      </c>
      <c r="U227">
        <v>2601073</v>
      </c>
      <c r="V227" t="s">
        <v>240</v>
      </c>
      <c r="W227" t="s">
        <v>169</v>
      </c>
      <c r="X227" t="s">
        <v>241</v>
      </c>
      <c r="Y227" t="s">
        <v>242</v>
      </c>
      <c r="AF227" t="s">
        <v>240</v>
      </c>
      <c r="AG227" t="s">
        <v>243</v>
      </c>
      <c r="AH227" t="s">
        <v>244</v>
      </c>
      <c r="AI227">
        <v>861798330</v>
      </c>
      <c r="AM227">
        <v>260001</v>
      </c>
      <c r="BE227">
        <f t="shared" si="14"/>
        <v>0</v>
      </c>
      <c r="BF227" s="6">
        <f t="shared" si="15"/>
        <v>-78</v>
      </c>
      <c r="BG227" s="7" t="s">
        <v>71</v>
      </c>
      <c r="BH227" t="e">
        <f>+VLOOKUP(AF227,Sheet4!A:A,1,FALSE)</f>
        <v>#N/A</v>
      </c>
      <c r="BL227">
        <v>11.5</v>
      </c>
      <c r="BM227" s="59">
        <f t="shared" si="16"/>
        <v>66.5</v>
      </c>
      <c r="BN227" t="s">
        <v>245</v>
      </c>
    </row>
    <row r="228" spans="1:67" ht="13" customHeight="1" x14ac:dyDescent="0.3">
      <c r="A228" s="5">
        <v>46114</v>
      </c>
      <c r="B228" t="s">
        <v>74</v>
      </c>
      <c r="F228" s="8">
        <v>54</v>
      </c>
      <c r="G228">
        <v>27</v>
      </c>
      <c r="H228">
        <v>182</v>
      </c>
      <c r="I228" s="6">
        <v>128</v>
      </c>
      <c r="Q228" t="s">
        <v>75</v>
      </c>
      <c r="U228">
        <v>2601073</v>
      </c>
      <c r="V228" t="s">
        <v>240</v>
      </c>
      <c r="W228" t="s">
        <v>169</v>
      </c>
      <c r="X228" t="s">
        <v>241</v>
      </c>
      <c r="Y228" t="s">
        <v>246</v>
      </c>
      <c r="AF228" t="s">
        <v>240</v>
      </c>
      <c r="AG228" t="s">
        <v>243</v>
      </c>
      <c r="AH228" t="s">
        <v>244</v>
      </c>
      <c r="AI228">
        <v>861798330</v>
      </c>
      <c r="AM228">
        <v>260001</v>
      </c>
      <c r="BE228">
        <f t="shared" si="14"/>
        <v>0</v>
      </c>
      <c r="BF228" s="6">
        <f t="shared" si="15"/>
        <v>-182</v>
      </c>
      <c r="BG228" s="7" t="s">
        <v>71</v>
      </c>
      <c r="BH228" t="e">
        <f>+VLOOKUP(AF228,Sheet4!A:A,1,FALSE)</f>
        <v>#N/A</v>
      </c>
      <c r="BL228">
        <v>27</v>
      </c>
      <c r="BM228" s="59">
        <f t="shared" si="16"/>
        <v>155</v>
      </c>
      <c r="BN228" t="s">
        <v>245</v>
      </c>
    </row>
    <row r="229" spans="1:67" ht="13" customHeight="1" x14ac:dyDescent="0.3">
      <c r="A229" s="5">
        <v>46114</v>
      </c>
      <c r="B229" t="s">
        <v>74</v>
      </c>
      <c r="F229" s="8">
        <v>30</v>
      </c>
      <c r="G229">
        <v>15</v>
      </c>
      <c r="H229">
        <v>101</v>
      </c>
      <c r="I229" s="6">
        <v>71</v>
      </c>
      <c r="Q229" t="s">
        <v>75</v>
      </c>
      <c r="U229">
        <v>2601073</v>
      </c>
      <c r="V229" t="s">
        <v>240</v>
      </c>
      <c r="W229" t="s">
        <v>169</v>
      </c>
      <c r="X229" t="s">
        <v>241</v>
      </c>
      <c r="Y229" t="s">
        <v>247</v>
      </c>
      <c r="AF229" t="s">
        <v>240</v>
      </c>
      <c r="AG229" t="s">
        <v>243</v>
      </c>
      <c r="AH229" t="s">
        <v>244</v>
      </c>
      <c r="AI229">
        <v>861798330</v>
      </c>
      <c r="AM229">
        <v>260001</v>
      </c>
      <c r="BE229">
        <f t="shared" si="14"/>
        <v>0</v>
      </c>
      <c r="BF229" s="6">
        <f t="shared" si="15"/>
        <v>-101</v>
      </c>
      <c r="BG229" s="7" t="s">
        <v>71</v>
      </c>
      <c r="BH229" t="e">
        <f>+VLOOKUP(AF229,Sheet4!A:A,1,FALSE)</f>
        <v>#N/A</v>
      </c>
      <c r="BL229">
        <v>15</v>
      </c>
      <c r="BM229" s="59">
        <f t="shared" si="16"/>
        <v>86</v>
      </c>
      <c r="BN229" t="s">
        <v>245</v>
      </c>
    </row>
    <row r="230" spans="1:67" ht="13" customHeight="1" x14ac:dyDescent="0.3">
      <c r="A230" s="5">
        <v>46114</v>
      </c>
      <c r="B230" t="s">
        <v>74</v>
      </c>
      <c r="F230" s="8">
        <v>34</v>
      </c>
      <c r="G230">
        <v>17</v>
      </c>
      <c r="H230">
        <v>115</v>
      </c>
      <c r="I230" s="6">
        <v>81</v>
      </c>
      <c r="Q230" t="s">
        <v>75</v>
      </c>
      <c r="U230">
        <v>2601073</v>
      </c>
      <c r="V230" t="s">
        <v>240</v>
      </c>
      <c r="W230" t="s">
        <v>169</v>
      </c>
      <c r="X230" t="s">
        <v>241</v>
      </c>
      <c r="Y230" t="s">
        <v>248</v>
      </c>
      <c r="AF230" t="s">
        <v>240</v>
      </c>
      <c r="AG230" t="s">
        <v>243</v>
      </c>
      <c r="AH230" t="s">
        <v>244</v>
      </c>
      <c r="AI230">
        <v>861798330</v>
      </c>
      <c r="AM230">
        <v>260001</v>
      </c>
      <c r="BE230">
        <f t="shared" si="14"/>
        <v>0</v>
      </c>
      <c r="BF230" s="6">
        <f t="shared" si="15"/>
        <v>-115</v>
      </c>
      <c r="BG230" s="7" t="s">
        <v>71</v>
      </c>
      <c r="BH230" t="e">
        <f>+VLOOKUP(AF230,Sheet4!A:A,1,FALSE)</f>
        <v>#N/A</v>
      </c>
      <c r="BL230">
        <v>17</v>
      </c>
      <c r="BM230" s="59">
        <f t="shared" si="16"/>
        <v>98</v>
      </c>
      <c r="BN230" t="s">
        <v>245</v>
      </c>
    </row>
    <row r="231" spans="1:67" ht="13" customHeight="1" x14ac:dyDescent="0.3">
      <c r="A231" s="5">
        <v>46114</v>
      </c>
      <c r="B231" t="s">
        <v>74</v>
      </c>
      <c r="F231" s="8">
        <v>25</v>
      </c>
      <c r="G231">
        <v>12.5</v>
      </c>
      <c r="H231">
        <v>85</v>
      </c>
      <c r="I231" s="6">
        <v>60</v>
      </c>
      <c r="Q231" t="s">
        <v>75</v>
      </c>
      <c r="U231">
        <v>2601073</v>
      </c>
      <c r="V231" t="s">
        <v>240</v>
      </c>
      <c r="W231" t="s">
        <v>169</v>
      </c>
      <c r="X231" t="s">
        <v>241</v>
      </c>
      <c r="Y231" t="s">
        <v>249</v>
      </c>
      <c r="AF231" t="s">
        <v>240</v>
      </c>
      <c r="AG231" t="s">
        <v>243</v>
      </c>
      <c r="AH231" t="s">
        <v>244</v>
      </c>
      <c r="AI231">
        <v>861798330</v>
      </c>
      <c r="AM231">
        <v>260001</v>
      </c>
      <c r="BE231">
        <f t="shared" si="14"/>
        <v>0</v>
      </c>
      <c r="BF231" s="6">
        <f t="shared" si="15"/>
        <v>-85</v>
      </c>
      <c r="BG231" s="7" t="s">
        <v>71</v>
      </c>
      <c r="BH231" t="e">
        <f>+VLOOKUP(AF231,Sheet4!A:A,1,FALSE)</f>
        <v>#N/A</v>
      </c>
      <c r="BL231">
        <v>12.5</v>
      </c>
      <c r="BM231" s="59">
        <f t="shared" si="16"/>
        <v>72.5</v>
      </c>
      <c r="BN231" t="s">
        <v>245</v>
      </c>
    </row>
    <row r="232" spans="1:67" ht="13" customHeight="1" x14ac:dyDescent="0.3">
      <c r="A232" s="5">
        <v>46114</v>
      </c>
      <c r="B232" t="s">
        <v>74</v>
      </c>
      <c r="F232" s="8">
        <v>25</v>
      </c>
      <c r="G232">
        <v>12.5</v>
      </c>
      <c r="H232">
        <v>85</v>
      </c>
      <c r="I232" s="6">
        <v>60</v>
      </c>
      <c r="Q232" t="s">
        <v>75</v>
      </c>
      <c r="U232">
        <v>2601073</v>
      </c>
      <c r="V232" t="s">
        <v>240</v>
      </c>
      <c r="W232" t="s">
        <v>169</v>
      </c>
      <c r="X232" t="s">
        <v>241</v>
      </c>
      <c r="Y232" t="s">
        <v>250</v>
      </c>
      <c r="AF232" t="s">
        <v>240</v>
      </c>
      <c r="AG232" t="s">
        <v>243</v>
      </c>
      <c r="AH232" t="s">
        <v>244</v>
      </c>
      <c r="AI232">
        <v>861798330</v>
      </c>
      <c r="AM232">
        <v>260001</v>
      </c>
      <c r="BE232">
        <f t="shared" si="14"/>
        <v>0</v>
      </c>
      <c r="BF232" s="6">
        <f t="shared" si="15"/>
        <v>-85</v>
      </c>
      <c r="BG232" s="7" t="s">
        <v>71</v>
      </c>
      <c r="BH232" t="e">
        <f>+VLOOKUP(AF232,Sheet4!A:A,1,FALSE)</f>
        <v>#N/A</v>
      </c>
      <c r="BL232">
        <v>12.5</v>
      </c>
      <c r="BM232" s="59">
        <f t="shared" si="16"/>
        <v>72.5</v>
      </c>
      <c r="BN232" t="s">
        <v>245</v>
      </c>
    </row>
    <row r="233" spans="1:67" ht="13" customHeight="1" x14ac:dyDescent="0.3">
      <c r="A233" s="5">
        <v>46114</v>
      </c>
      <c r="B233" t="s">
        <v>74</v>
      </c>
      <c r="F233" s="8">
        <v>25</v>
      </c>
      <c r="G233">
        <v>12.5</v>
      </c>
      <c r="H233">
        <v>84</v>
      </c>
      <c r="I233" s="6">
        <v>59</v>
      </c>
      <c r="Q233" t="s">
        <v>75</v>
      </c>
      <c r="U233">
        <v>2601073</v>
      </c>
      <c r="V233" t="s">
        <v>240</v>
      </c>
      <c r="W233" t="s">
        <v>169</v>
      </c>
      <c r="X233" t="s">
        <v>241</v>
      </c>
      <c r="Y233" t="s">
        <v>251</v>
      </c>
      <c r="AF233" t="s">
        <v>240</v>
      </c>
      <c r="AG233" t="s">
        <v>243</v>
      </c>
      <c r="AH233" t="s">
        <v>244</v>
      </c>
      <c r="AI233">
        <v>861798330</v>
      </c>
      <c r="AM233">
        <v>260001</v>
      </c>
      <c r="BE233">
        <f t="shared" si="14"/>
        <v>0</v>
      </c>
      <c r="BF233" s="6">
        <f t="shared" si="15"/>
        <v>-84</v>
      </c>
      <c r="BG233" s="7" t="s">
        <v>71</v>
      </c>
      <c r="BH233" t="e">
        <f>+VLOOKUP(AF233,Sheet4!A:A,1,FALSE)</f>
        <v>#N/A</v>
      </c>
      <c r="BL233">
        <v>12.5</v>
      </c>
      <c r="BM233" s="59">
        <f t="shared" si="16"/>
        <v>71.5</v>
      </c>
      <c r="BN233" t="s">
        <v>245</v>
      </c>
    </row>
    <row r="234" spans="1:67" ht="13" customHeight="1" x14ac:dyDescent="0.3">
      <c r="A234" s="5">
        <v>46114</v>
      </c>
      <c r="B234" t="s">
        <v>74</v>
      </c>
      <c r="F234" s="8">
        <v>24</v>
      </c>
      <c r="G234">
        <v>12</v>
      </c>
      <c r="H234">
        <v>81</v>
      </c>
      <c r="I234" s="6">
        <v>57</v>
      </c>
      <c r="Q234" t="s">
        <v>75</v>
      </c>
      <c r="U234">
        <v>2601073</v>
      </c>
      <c r="V234" t="s">
        <v>240</v>
      </c>
      <c r="W234" t="s">
        <v>169</v>
      </c>
      <c r="X234" t="s">
        <v>241</v>
      </c>
      <c r="Y234" t="s">
        <v>252</v>
      </c>
      <c r="AF234" t="s">
        <v>240</v>
      </c>
      <c r="AG234" t="s">
        <v>243</v>
      </c>
      <c r="AH234" t="s">
        <v>244</v>
      </c>
      <c r="AI234">
        <v>861798330</v>
      </c>
      <c r="AM234">
        <v>260001</v>
      </c>
      <c r="BE234">
        <f t="shared" si="14"/>
        <v>0</v>
      </c>
      <c r="BF234" s="6">
        <f t="shared" si="15"/>
        <v>-81</v>
      </c>
      <c r="BG234" s="7" t="s">
        <v>71</v>
      </c>
      <c r="BH234" t="e">
        <f>+VLOOKUP(AF234,Sheet4!A:A,1,FALSE)</f>
        <v>#N/A</v>
      </c>
      <c r="BL234">
        <v>12</v>
      </c>
      <c r="BM234" s="59">
        <f t="shared" si="16"/>
        <v>69</v>
      </c>
      <c r="BN234" t="s">
        <v>245</v>
      </c>
    </row>
    <row r="235" spans="1:67" ht="13" customHeight="1" x14ac:dyDescent="0.3">
      <c r="A235" s="5">
        <v>46114</v>
      </c>
      <c r="B235" t="s">
        <v>76</v>
      </c>
      <c r="F235">
        <v>460</v>
      </c>
      <c r="G235">
        <v>460</v>
      </c>
      <c r="H235">
        <v>1560</v>
      </c>
      <c r="I235" s="6">
        <v>1100</v>
      </c>
      <c r="Q235" t="s">
        <v>77</v>
      </c>
      <c r="U235">
        <v>2601073</v>
      </c>
      <c r="V235" t="s">
        <v>240</v>
      </c>
      <c r="W235" t="s">
        <v>169</v>
      </c>
      <c r="X235" t="s">
        <v>241</v>
      </c>
      <c r="Y235" t="s">
        <v>242</v>
      </c>
      <c r="AF235" t="s">
        <v>240</v>
      </c>
      <c r="AG235" t="s">
        <v>243</v>
      </c>
      <c r="AH235" t="s">
        <v>244</v>
      </c>
      <c r="AI235">
        <v>861798330</v>
      </c>
      <c r="AM235">
        <v>260001</v>
      </c>
      <c r="BE235">
        <f t="shared" si="14"/>
        <v>0</v>
      </c>
      <c r="BF235" s="6">
        <f t="shared" si="15"/>
        <v>-1560</v>
      </c>
      <c r="BG235" s="7" t="s">
        <v>71</v>
      </c>
      <c r="BH235" t="e">
        <f>+VLOOKUP(AF235,Sheet4!A:A,1,FALSE)</f>
        <v>#N/A</v>
      </c>
      <c r="BL235">
        <v>460</v>
      </c>
      <c r="BM235" s="59">
        <f t="shared" si="16"/>
        <v>1100</v>
      </c>
      <c r="BN235" t="s">
        <v>245</v>
      </c>
    </row>
    <row r="236" spans="1:67" ht="13" customHeight="1" x14ac:dyDescent="0.3">
      <c r="A236" s="5">
        <v>46114</v>
      </c>
      <c r="B236" t="s">
        <v>76</v>
      </c>
      <c r="F236">
        <v>1080</v>
      </c>
      <c r="G236">
        <v>1080</v>
      </c>
      <c r="H236">
        <v>3640</v>
      </c>
      <c r="I236" s="6">
        <v>2560</v>
      </c>
      <c r="Q236" t="s">
        <v>77</v>
      </c>
      <c r="U236">
        <v>2601073</v>
      </c>
      <c r="V236" t="s">
        <v>240</v>
      </c>
      <c r="W236" t="s">
        <v>169</v>
      </c>
      <c r="X236" t="s">
        <v>241</v>
      </c>
      <c r="Y236" t="s">
        <v>246</v>
      </c>
      <c r="AF236" t="s">
        <v>240</v>
      </c>
      <c r="AG236" t="s">
        <v>243</v>
      </c>
      <c r="AH236" t="s">
        <v>244</v>
      </c>
      <c r="AI236">
        <v>861798330</v>
      </c>
      <c r="AM236">
        <v>260001</v>
      </c>
      <c r="BE236">
        <f t="shared" si="14"/>
        <v>0</v>
      </c>
      <c r="BF236" s="6">
        <f t="shared" si="15"/>
        <v>-3640</v>
      </c>
      <c r="BG236" s="7" t="s">
        <v>71</v>
      </c>
      <c r="BH236" t="e">
        <f>+VLOOKUP(AF236,Sheet4!A:A,1,FALSE)</f>
        <v>#N/A</v>
      </c>
      <c r="BL236">
        <v>1080</v>
      </c>
      <c r="BM236" s="59">
        <f t="shared" si="16"/>
        <v>2560</v>
      </c>
      <c r="BN236" t="s">
        <v>245</v>
      </c>
    </row>
    <row r="237" spans="1:67" ht="13" customHeight="1" x14ac:dyDescent="0.3">
      <c r="A237" s="5">
        <v>46114</v>
      </c>
      <c r="B237" t="s">
        <v>76</v>
      </c>
      <c r="F237">
        <v>600</v>
      </c>
      <c r="G237">
        <v>600</v>
      </c>
      <c r="H237">
        <v>2020</v>
      </c>
      <c r="I237" s="6">
        <v>1420</v>
      </c>
      <c r="Q237" t="s">
        <v>77</v>
      </c>
      <c r="U237">
        <v>2601073</v>
      </c>
      <c r="V237" t="s">
        <v>240</v>
      </c>
      <c r="W237" t="s">
        <v>169</v>
      </c>
      <c r="X237" t="s">
        <v>241</v>
      </c>
      <c r="Y237" t="s">
        <v>247</v>
      </c>
      <c r="AF237" t="s">
        <v>240</v>
      </c>
      <c r="AG237" t="s">
        <v>243</v>
      </c>
      <c r="AH237" t="s">
        <v>244</v>
      </c>
      <c r="AI237">
        <v>861798330</v>
      </c>
      <c r="AM237">
        <v>260001</v>
      </c>
      <c r="BE237">
        <f t="shared" si="14"/>
        <v>0</v>
      </c>
      <c r="BF237" s="6">
        <f t="shared" si="15"/>
        <v>-2020</v>
      </c>
      <c r="BG237" s="7" t="s">
        <v>71</v>
      </c>
      <c r="BH237" t="e">
        <f>+VLOOKUP(AF237,Sheet4!A:A,1,FALSE)</f>
        <v>#N/A</v>
      </c>
      <c r="BL237">
        <v>600</v>
      </c>
      <c r="BM237" s="59">
        <f t="shared" si="16"/>
        <v>1420</v>
      </c>
      <c r="BN237" t="s">
        <v>245</v>
      </c>
    </row>
    <row r="238" spans="1:67" ht="13" customHeight="1" x14ac:dyDescent="0.3">
      <c r="A238" s="5">
        <v>46114</v>
      </c>
      <c r="B238" t="s">
        <v>76</v>
      </c>
      <c r="F238">
        <v>680</v>
      </c>
      <c r="G238">
        <v>680</v>
      </c>
      <c r="H238">
        <v>2300</v>
      </c>
      <c r="I238" s="6">
        <v>1620</v>
      </c>
      <c r="Q238" t="s">
        <v>77</v>
      </c>
      <c r="U238">
        <v>2601073</v>
      </c>
      <c r="V238" t="s">
        <v>240</v>
      </c>
      <c r="W238" t="s">
        <v>169</v>
      </c>
      <c r="X238" t="s">
        <v>241</v>
      </c>
      <c r="Y238" t="s">
        <v>248</v>
      </c>
      <c r="AF238" t="s">
        <v>240</v>
      </c>
      <c r="AG238" t="s">
        <v>243</v>
      </c>
      <c r="AH238" t="s">
        <v>244</v>
      </c>
      <c r="AI238">
        <v>861798330</v>
      </c>
      <c r="AM238">
        <v>260001</v>
      </c>
      <c r="BE238">
        <f t="shared" si="14"/>
        <v>0</v>
      </c>
      <c r="BF238" s="6">
        <f t="shared" si="15"/>
        <v>-2300</v>
      </c>
      <c r="BG238" s="7" t="s">
        <v>71</v>
      </c>
      <c r="BH238" t="e">
        <f>+VLOOKUP(AF238,Sheet4!A:A,1,FALSE)</f>
        <v>#N/A</v>
      </c>
      <c r="BL238">
        <v>680</v>
      </c>
      <c r="BM238" s="59">
        <f t="shared" si="16"/>
        <v>1620</v>
      </c>
      <c r="BN238" t="s">
        <v>245</v>
      </c>
    </row>
    <row r="239" spans="1:67" ht="13" customHeight="1" x14ac:dyDescent="0.3">
      <c r="A239" s="5">
        <v>46114</v>
      </c>
      <c r="B239" t="s">
        <v>76</v>
      </c>
      <c r="F239">
        <v>500</v>
      </c>
      <c r="G239">
        <v>500</v>
      </c>
      <c r="H239">
        <v>1700</v>
      </c>
      <c r="I239" s="6">
        <v>1200</v>
      </c>
      <c r="Q239" t="s">
        <v>77</v>
      </c>
      <c r="U239">
        <v>2601073</v>
      </c>
      <c r="V239" t="s">
        <v>240</v>
      </c>
      <c r="W239" t="s">
        <v>169</v>
      </c>
      <c r="X239" t="s">
        <v>241</v>
      </c>
      <c r="Y239" t="s">
        <v>249</v>
      </c>
      <c r="AF239" t="s">
        <v>240</v>
      </c>
      <c r="AG239" t="s">
        <v>243</v>
      </c>
      <c r="AH239" t="s">
        <v>244</v>
      </c>
      <c r="AI239">
        <v>861798330</v>
      </c>
      <c r="AM239">
        <v>260001</v>
      </c>
      <c r="BE239">
        <f t="shared" si="14"/>
        <v>0</v>
      </c>
      <c r="BF239" s="6">
        <f t="shared" si="15"/>
        <v>-1700</v>
      </c>
      <c r="BG239" s="7" t="s">
        <v>71</v>
      </c>
      <c r="BH239" t="e">
        <f>+VLOOKUP(AF239,Sheet4!A:A,1,FALSE)</f>
        <v>#N/A</v>
      </c>
      <c r="BL239">
        <v>500</v>
      </c>
      <c r="BM239" s="59">
        <f t="shared" si="16"/>
        <v>1200</v>
      </c>
      <c r="BN239" t="s">
        <v>245</v>
      </c>
    </row>
    <row r="240" spans="1:67" ht="13" customHeight="1" x14ac:dyDescent="0.3">
      <c r="A240" s="5">
        <v>46114</v>
      </c>
      <c r="B240" t="s">
        <v>76</v>
      </c>
      <c r="F240">
        <v>500</v>
      </c>
      <c r="G240">
        <v>500</v>
      </c>
      <c r="H240">
        <v>1700</v>
      </c>
      <c r="I240" s="6">
        <v>1200</v>
      </c>
      <c r="Q240" t="s">
        <v>77</v>
      </c>
      <c r="U240">
        <v>2601073</v>
      </c>
      <c r="V240" t="s">
        <v>240</v>
      </c>
      <c r="W240" t="s">
        <v>169</v>
      </c>
      <c r="X240" t="s">
        <v>241</v>
      </c>
      <c r="Y240" t="s">
        <v>250</v>
      </c>
      <c r="AF240" t="s">
        <v>240</v>
      </c>
      <c r="AG240" t="s">
        <v>243</v>
      </c>
      <c r="AH240" t="s">
        <v>244</v>
      </c>
      <c r="AI240">
        <v>861798330</v>
      </c>
      <c r="AM240">
        <v>260001</v>
      </c>
      <c r="BE240">
        <f t="shared" si="14"/>
        <v>0</v>
      </c>
      <c r="BF240" s="6">
        <f t="shared" si="15"/>
        <v>-1700</v>
      </c>
      <c r="BG240" s="7" t="s">
        <v>71</v>
      </c>
      <c r="BH240" t="e">
        <f>+VLOOKUP(AF240,Sheet4!A:A,1,FALSE)</f>
        <v>#N/A</v>
      </c>
      <c r="BL240">
        <v>500</v>
      </c>
      <c r="BM240" s="59">
        <f t="shared" si="16"/>
        <v>1200</v>
      </c>
      <c r="BN240" t="s">
        <v>245</v>
      </c>
    </row>
    <row r="241" spans="1:66" ht="13" customHeight="1" x14ac:dyDescent="0.3">
      <c r="A241" s="5">
        <v>46114</v>
      </c>
      <c r="B241" t="s">
        <v>76</v>
      </c>
      <c r="F241">
        <v>500</v>
      </c>
      <c r="G241">
        <v>500</v>
      </c>
      <c r="H241">
        <v>1680</v>
      </c>
      <c r="I241" s="6">
        <v>1180</v>
      </c>
      <c r="Q241" t="s">
        <v>77</v>
      </c>
      <c r="U241">
        <v>2601073</v>
      </c>
      <c r="V241" t="s">
        <v>240</v>
      </c>
      <c r="W241" t="s">
        <v>169</v>
      </c>
      <c r="X241" t="s">
        <v>241</v>
      </c>
      <c r="Y241" t="s">
        <v>251</v>
      </c>
      <c r="AF241" t="s">
        <v>240</v>
      </c>
      <c r="AG241" t="s">
        <v>243</v>
      </c>
      <c r="AH241" t="s">
        <v>244</v>
      </c>
      <c r="AI241">
        <v>861798330</v>
      </c>
      <c r="AM241">
        <v>260001</v>
      </c>
      <c r="BE241">
        <f t="shared" si="14"/>
        <v>0</v>
      </c>
      <c r="BF241" s="6">
        <f t="shared" si="15"/>
        <v>-1680</v>
      </c>
      <c r="BG241" s="7" t="s">
        <v>71</v>
      </c>
      <c r="BH241" t="e">
        <f>+VLOOKUP(AF241,Sheet4!A:A,1,FALSE)</f>
        <v>#N/A</v>
      </c>
      <c r="BL241">
        <v>500</v>
      </c>
      <c r="BM241" s="59">
        <f t="shared" si="16"/>
        <v>1180</v>
      </c>
      <c r="BN241" t="s">
        <v>245</v>
      </c>
    </row>
    <row r="242" spans="1:66" ht="13" customHeight="1" x14ac:dyDescent="0.3">
      <c r="A242" s="5">
        <v>46114</v>
      </c>
      <c r="B242" t="s">
        <v>76</v>
      </c>
      <c r="F242">
        <v>480</v>
      </c>
      <c r="G242">
        <v>480</v>
      </c>
      <c r="H242">
        <v>1620</v>
      </c>
      <c r="I242" s="6">
        <v>1140</v>
      </c>
      <c r="Q242" t="s">
        <v>77</v>
      </c>
      <c r="U242">
        <v>2601073</v>
      </c>
      <c r="V242" t="s">
        <v>240</v>
      </c>
      <c r="W242" t="s">
        <v>169</v>
      </c>
      <c r="X242" t="s">
        <v>241</v>
      </c>
      <c r="Y242" t="s">
        <v>252</v>
      </c>
      <c r="AF242" t="s">
        <v>240</v>
      </c>
      <c r="AG242" t="s">
        <v>243</v>
      </c>
      <c r="AH242" t="s">
        <v>244</v>
      </c>
      <c r="AI242">
        <v>861798330</v>
      </c>
      <c r="AM242">
        <v>260001</v>
      </c>
      <c r="BE242">
        <f t="shared" si="14"/>
        <v>0</v>
      </c>
      <c r="BF242" s="6">
        <f t="shared" si="15"/>
        <v>-1620</v>
      </c>
      <c r="BG242" s="7" t="s">
        <v>71</v>
      </c>
      <c r="BH242" t="e">
        <f>+VLOOKUP(AF242,Sheet4!A:A,1,FALSE)</f>
        <v>#N/A</v>
      </c>
      <c r="BL242">
        <v>480</v>
      </c>
      <c r="BM242" s="59">
        <f t="shared" si="16"/>
        <v>1140</v>
      </c>
      <c r="BN242" t="s">
        <v>245</v>
      </c>
    </row>
    <row r="243" spans="1:66" ht="13" customHeight="1" x14ac:dyDescent="0.3">
      <c r="A243" s="5">
        <v>46114</v>
      </c>
      <c r="B243" t="s">
        <v>78</v>
      </c>
      <c r="F243" s="8">
        <v>23</v>
      </c>
      <c r="G243">
        <v>11.5</v>
      </c>
      <c r="H243">
        <v>78</v>
      </c>
      <c r="I243" s="6">
        <v>55</v>
      </c>
      <c r="Q243" t="s">
        <v>79</v>
      </c>
      <c r="U243">
        <v>2601073</v>
      </c>
      <c r="V243" t="s">
        <v>240</v>
      </c>
      <c r="W243" t="s">
        <v>169</v>
      </c>
      <c r="X243" t="s">
        <v>241</v>
      </c>
      <c r="Y243" t="s">
        <v>242</v>
      </c>
      <c r="AF243" t="s">
        <v>240</v>
      </c>
      <c r="AG243" t="s">
        <v>243</v>
      </c>
      <c r="AH243" t="s">
        <v>244</v>
      </c>
      <c r="AI243">
        <v>861798330</v>
      </c>
      <c r="AM243">
        <v>260001</v>
      </c>
      <c r="BE243">
        <f t="shared" si="14"/>
        <v>0</v>
      </c>
      <c r="BF243" s="6">
        <f t="shared" si="15"/>
        <v>-78</v>
      </c>
      <c r="BG243" s="7" t="s">
        <v>71</v>
      </c>
      <c r="BH243" t="e">
        <f>+VLOOKUP(AF243,Sheet4!A:A,1,FALSE)</f>
        <v>#N/A</v>
      </c>
      <c r="BL243">
        <v>11.5</v>
      </c>
      <c r="BM243" s="59">
        <f t="shared" si="16"/>
        <v>66.5</v>
      </c>
      <c r="BN243" t="s">
        <v>245</v>
      </c>
    </row>
    <row r="244" spans="1:66" ht="13" customHeight="1" x14ac:dyDescent="0.3">
      <c r="A244" s="5">
        <v>46114</v>
      </c>
      <c r="B244" t="s">
        <v>78</v>
      </c>
      <c r="F244" s="8">
        <v>54</v>
      </c>
      <c r="G244">
        <v>27</v>
      </c>
      <c r="H244">
        <v>182</v>
      </c>
      <c r="I244" s="6">
        <v>128</v>
      </c>
      <c r="Q244" t="s">
        <v>79</v>
      </c>
      <c r="U244">
        <v>2601073</v>
      </c>
      <c r="V244" t="s">
        <v>240</v>
      </c>
      <c r="W244" t="s">
        <v>169</v>
      </c>
      <c r="X244" t="s">
        <v>241</v>
      </c>
      <c r="Y244" t="s">
        <v>246</v>
      </c>
      <c r="AF244" t="s">
        <v>240</v>
      </c>
      <c r="AG244" t="s">
        <v>243</v>
      </c>
      <c r="AH244" t="s">
        <v>244</v>
      </c>
      <c r="AI244">
        <v>861798330</v>
      </c>
      <c r="AM244">
        <v>260001</v>
      </c>
      <c r="BE244">
        <f t="shared" si="14"/>
        <v>0</v>
      </c>
      <c r="BF244" s="6">
        <f t="shared" si="15"/>
        <v>-182</v>
      </c>
      <c r="BG244" s="7" t="s">
        <v>71</v>
      </c>
      <c r="BH244" t="e">
        <f>+VLOOKUP(AF244,Sheet4!A:A,1,FALSE)</f>
        <v>#N/A</v>
      </c>
      <c r="BL244">
        <v>27</v>
      </c>
      <c r="BM244" s="59">
        <f t="shared" si="16"/>
        <v>155</v>
      </c>
      <c r="BN244" t="s">
        <v>245</v>
      </c>
    </row>
    <row r="245" spans="1:66" ht="13" customHeight="1" x14ac:dyDescent="0.3">
      <c r="A245" s="5">
        <v>46114</v>
      </c>
      <c r="B245" t="s">
        <v>78</v>
      </c>
      <c r="F245" s="8">
        <v>30</v>
      </c>
      <c r="G245">
        <v>15</v>
      </c>
      <c r="H245">
        <v>101</v>
      </c>
      <c r="I245" s="6">
        <v>71</v>
      </c>
      <c r="Q245" t="s">
        <v>79</v>
      </c>
      <c r="U245">
        <v>2601073</v>
      </c>
      <c r="V245" t="s">
        <v>240</v>
      </c>
      <c r="W245" t="s">
        <v>169</v>
      </c>
      <c r="X245" t="s">
        <v>241</v>
      </c>
      <c r="Y245" t="s">
        <v>247</v>
      </c>
      <c r="AF245" t="s">
        <v>240</v>
      </c>
      <c r="AG245" t="s">
        <v>243</v>
      </c>
      <c r="AH245" t="s">
        <v>244</v>
      </c>
      <c r="AI245">
        <v>861798330</v>
      </c>
      <c r="AM245">
        <v>260001</v>
      </c>
      <c r="BE245">
        <f t="shared" si="14"/>
        <v>0</v>
      </c>
      <c r="BF245" s="6">
        <f t="shared" si="15"/>
        <v>-101</v>
      </c>
      <c r="BG245" s="7" t="s">
        <v>71</v>
      </c>
      <c r="BH245" t="e">
        <f>+VLOOKUP(AF245,Sheet4!A:A,1,FALSE)</f>
        <v>#N/A</v>
      </c>
      <c r="BL245">
        <v>15</v>
      </c>
      <c r="BM245" s="59">
        <f t="shared" si="16"/>
        <v>86</v>
      </c>
      <c r="BN245" t="s">
        <v>245</v>
      </c>
    </row>
    <row r="246" spans="1:66" ht="13" customHeight="1" x14ac:dyDescent="0.3">
      <c r="A246" s="5">
        <v>46114</v>
      </c>
      <c r="B246" t="s">
        <v>78</v>
      </c>
      <c r="F246" s="8">
        <v>34</v>
      </c>
      <c r="G246">
        <v>17</v>
      </c>
      <c r="H246">
        <v>115</v>
      </c>
      <c r="I246" s="6">
        <v>81</v>
      </c>
      <c r="Q246" t="s">
        <v>79</v>
      </c>
      <c r="U246">
        <v>2601073</v>
      </c>
      <c r="V246" t="s">
        <v>240</v>
      </c>
      <c r="W246" t="s">
        <v>169</v>
      </c>
      <c r="X246" t="s">
        <v>241</v>
      </c>
      <c r="Y246" t="s">
        <v>248</v>
      </c>
      <c r="AF246" t="s">
        <v>240</v>
      </c>
      <c r="AG246" t="s">
        <v>243</v>
      </c>
      <c r="AH246" t="s">
        <v>244</v>
      </c>
      <c r="AI246">
        <v>861798330</v>
      </c>
      <c r="AM246">
        <v>260001</v>
      </c>
      <c r="BE246">
        <f t="shared" si="14"/>
        <v>0</v>
      </c>
      <c r="BF246" s="6">
        <f t="shared" si="15"/>
        <v>-115</v>
      </c>
      <c r="BG246" s="7" t="s">
        <v>71</v>
      </c>
      <c r="BH246" t="e">
        <f>+VLOOKUP(AF246,Sheet4!A:A,1,FALSE)</f>
        <v>#N/A</v>
      </c>
      <c r="BL246">
        <v>17</v>
      </c>
      <c r="BM246" s="59">
        <f t="shared" si="16"/>
        <v>98</v>
      </c>
      <c r="BN246" t="s">
        <v>245</v>
      </c>
    </row>
    <row r="247" spans="1:66" ht="13" customHeight="1" x14ac:dyDescent="0.3">
      <c r="A247" s="5">
        <v>46114</v>
      </c>
      <c r="B247" t="s">
        <v>78</v>
      </c>
      <c r="F247" s="8">
        <v>25</v>
      </c>
      <c r="G247">
        <v>12.5</v>
      </c>
      <c r="H247">
        <v>85</v>
      </c>
      <c r="I247" s="6">
        <v>60</v>
      </c>
      <c r="Q247" t="s">
        <v>79</v>
      </c>
      <c r="U247">
        <v>2601073</v>
      </c>
      <c r="V247" t="s">
        <v>240</v>
      </c>
      <c r="W247" t="s">
        <v>169</v>
      </c>
      <c r="X247" t="s">
        <v>241</v>
      </c>
      <c r="Y247" t="s">
        <v>249</v>
      </c>
      <c r="AF247" t="s">
        <v>240</v>
      </c>
      <c r="AG247" t="s">
        <v>243</v>
      </c>
      <c r="AH247" t="s">
        <v>244</v>
      </c>
      <c r="AI247">
        <v>861798330</v>
      </c>
      <c r="AM247">
        <v>260001</v>
      </c>
      <c r="BE247">
        <f t="shared" si="14"/>
        <v>0</v>
      </c>
      <c r="BF247" s="6">
        <f t="shared" si="15"/>
        <v>-85</v>
      </c>
      <c r="BG247" s="7" t="s">
        <v>71</v>
      </c>
      <c r="BH247" t="e">
        <f>+VLOOKUP(AF247,Sheet4!A:A,1,FALSE)</f>
        <v>#N/A</v>
      </c>
      <c r="BL247">
        <v>12.5</v>
      </c>
      <c r="BM247" s="59">
        <f t="shared" si="16"/>
        <v>72.5</v>
      </c>
      <c r="BN247" t="s">
        <v>245</v>
      </c>
    </row>
    <row r="248" spans="1:66" ht="13" customHeight="1" x14ac:dyDescent="0.3">
      <c r="A248" s="5">
        <v>46114</v>
      </c>
      <c r="B248" t="s">
        <v>78</v>
      </c>
      <c r="F248" s="8">
        <v>25</v>
      </c>
      <c r="G248">
        <v>12.5</v>
      </c>
      <c r="H248">
        <v>85</v>
      </c>
      <c r="I248" s="6">
        <v>60</v>
      </c>
      <c r="Q248" t="s">
        <v>79</v>
      </c>
      <c r="U248">
        <v>2601073</v>
      </c>
      <c r="V248" t="s">
        <v>240</v>
      </c>
      <c r="W248" t="s">
        <v>169</v>
      </c>
      <c r="X248" t="s">
        <v>241</v>
      </c>
      <c r="Y248" t="s">
        <v>250</v>
      </c>
      <c r="AF248" t="s">
        <v>240</v>
      </c>
      <c r="AG248" t="s">
        <v>243</v>
      </c>
      <c r="AH248" t="s">
        <v>244</v>
      </c>
      <c r="AI248">
        <v>861798330</v>
      </c>
      <c r="AM248">
        <v>260001</v>
      </c>
      <c r="BE248">
        <f t="shared" si="14"/>
        <v>0</v>
      </c>
      <c r="BF248" s="6">
        <f t="shared" si="15"/>
        <v>-85</v>
      </c>
      <c r="BG248" s="7" t="s">
        <v>71</v>
      </c>
      <c r="BH248" t="e">
        <f>+VLOOKUP(AF248,Sheet4!A:A,1,FALSE)</f>
        <v>#N/A</v>
      </c>
      <c r="BL248">
        <v>12.5</v>
      </c>
      <c r="BM248" s="59">
        <f t="shared" si="16"/>
        <v>72.5</v>
      </c>
      <c r="BN248" t="s">
        <v>245</v>
      </c>
    </row>
    <row r="249" spans="1:66" ht="13" customHeight="1" x14ac:dyDescent="0.3">
      <c r="A249" s="5">
        <v>46114</v>
      </c>
      <c r="B249" t="s">
        <v>78</v>
      </c>
      <c r="F249" s="8">
        <v>25</v>
      </c>
      <c r="G249">
        <v>12.5</v>
      </c>
      <c r="H249">
        <v>84</v>
      </c>
      <c r="I249" s="6">
        <v>59</v>
      </c>
      <c r="Q249" t="s">
        <v>79</v>
      </c>
      <c r="U249">
        <v>2601073</v>
      </c>
      <c r="V249" t="s">
        <v>240</v>
      </c>
      <c r="W249" t="s">
        <v>169</v>
      </c>
      <c r="X249" t="s">
        <v>241</v>
      </c>
      <c r="Y249" t="s">
        <v>251</v>
      </c>
      <c r="AF249" t="s">
        <v>240</v>
      </c>
      <c r="AG249" t="s">
        <v>243</v>
      </c>
      <c r="AH249" t="s">
        <v>244</v>
      </c>
      <c r="AI249">
        <v>861798330</v>
      </c>
      <c r="AM249">
        <v>260001</v>
      </c>
      <c r="BE249">
        <f t="shared" si="14"/>
        <v>0</v>
      </c>
      <c r="BF249" s="6">
        <f t="shared" si="15"/>
        <v>-84</v>
      </c>
      <c r="BG249" s="7" t="s">
        <v>71</v>
      </c>
      <c r="BH249" t="e">
        <f>+VLOOKUP(AF249,Sheet4!A:A,1,FALSE)</f>
        <v>#N/A</v>
      </c>
      <c r="BL249">
        <v>12.5</v>
      </c>
      <c r="BM249" s="59">
        <f t="shared" si="16"/>
        <v>71.5</v>
      </c>
      <c r="BN249" t="s">
        <v>245</v>
      </c>
    </row>
    <row r="250" spans="1:66" ht="13" customHeight="1" x14ac:dyDescent="0.3">
      <c r="A250" s="5">
        <v>46114</v>
      </c>
      <c r="B250" t="s">
        <v>78</v>
      </c>
      <c r="F250" s="8">
        <v>24</v>
      </c>
      <c r="G250">
        <v>12</v>
      </c>
      <c r="H250">
        <v>81</v>
      </c>
      <c r="I250" s="6">
        <v>57</v>
      </c>
      <c r="Q250" t="s">
        <v>79</v>
      </c>
      <c r="U250">
        <v>2601073</v>
      </c>
      <c r="V250" t="s">
        <v>240</v>
      </c>
      <c r="W250" t="s">
        <v>169</v>
      </c>
      <c r="X250" t="s">
        <v>241</v>
      </c>
      <c r="Y250" t="s">
        <v>252</v>
      </c>
      <c r="AF250" t="s">
        <v>240</v>
      </c>
      <c r="AG250" t="s">
        <v>243</v>
      </c>
      <c r="AH250" t="s">
        <v>244</v>
      </c>
      <c r="AI250">
        <v>861798330</v>
      </c>
      <c r="AM250">
        <v>260001</v>
      </c>
      <c r="BE250">
        <f t="shared" si="14"/>
        <v>0</v>
      </c>
      <c r="BF250" s="6">
        <f t="shared" si="15"/>
        <v>-81</v>
      </c>
      <c r="BG250" s="7" t="s">
        <v>71</v>
      </c>
      <c r="BH250" t="e">
        <f>+VLOOKUP(AF250,Sheet4!A:A,1,FALSE)</f>
        <v>#N/A</v>
      </c>
      <c r="BL250">
        <v>12</v>
      </c>
      <c r="BM250" s="59">
        <f t="shared" si="16"/>
        <v>69</v>
      </c>
      <c r="BN250" t="s">
        <v>245</v>
      </c>
    </row>
    <row r="251" spans="1:66" ht="13" customHeight="1" x14ac:dyDescent="0.3">
      <c r="A251" s="5">
        <v>46114</v>
      </c>
      <c r="B251" t="s">
        <v>80</v>
      </c>
      <c r="F251">
        <v>287.5</v>
      </c>
      <c r="G251">
        <v>287.5</v>
      </c>
      <c r="H251">
        <v>975</v>
      </c>
      <c r="I251" s="6">
        <v>687.5</v>
      </c>
      <c r="Q251" t="s">
        <v>81</v>
      </c>
      <c r="U251">
        <v>2601073</v>
      </c>
      <c r="V251" t="s">
        <v>240</v>
      </c>
      <c r="W251" t="s">
        <v>169</v>
      </c>
      <c r="X251" t="s">
        <v>241</v>
      </c>
      <c r="Y251" t="s">
        <v>242</v>
      </c>
      <c r="AF251" t="s">
        <v>240</v>
      </c>
      <c r="AG251" t="s">
        <v>243</v>
      </c>
      <c r="AH251" t="s">
        <v>244</v>
      </c>
      <c r="AI251">
        <v>861798330</v>
      </c>
      <c r="AM251">
        <v>260001</v>
      </c>
      <c r="BE251">
        <f t="shared" si="14"/>
        <v>0</v>
      </c>
      <c r="BF251" s="6">
        <f t="shared" si="15"/>
        <v>-975</v>
      </c>
      <c r="BG251" s="7" t="s">
        <v>71</v>
      </c>
      <c r="BH251" t="e">
        <f>+VLOOKUP(AF251,Sheet4!A:A,1,FALSE)</f>
        <v>#N/A</v>
      </c>
      <c r="BL251">
        <v>287.5</v>
      </c>
      <c r="BM251" s="59">
        <f t="shared" si="16"/>
        <v>687.5</v>
      </c>
      <c r="BN251" t="s">
        <v>245</v>
      </c>
    </row>
    <row r="252" spans="1:66" ht="13" customHeight="1" x14ac:dyDescent="0.3">
      <c r="A252" s="5">
        <v>46114</v>
      </c>
      <c r="B252" t="s">
        <v>80</v>
      </c>
      <c r="F252">
        <v>675</v>
      </c>
      <c r="G252">
        <v>675</v>
      </c>
      <c r="H252">
        <v>2275</v>
      </c>
      <c r="I252" s="6">
        <v>1600</v>
      </c>
      <c r="Q252" t="s">
        <v>81</v>
      </c>
      <c r="U252">
        <v>2601073</v>
      </c>
      <c r="V252" t="s">
        <v>240</v>
      </c>
      <c r="W252" t="s">
        <v>169</v>
      </c>
      <c r="X252" t="s">
        <v>241</v>
      </c>
      <c r="Y252" t="s">
        <v>246</v>
      </c>
      <c r="AF252" t="s">
        <v>240</v>
      </c>
      <c r="AG252" t="s">
        <v>243</v>
      </c>
      <c r="AH252" t="s">
        <v>244</v>
      </c>
      <c r="AI252">
        <v>861798330</v>
      </c>
      <c r="AM252">
        <v>260001</v>
      </c>
      <c r="BE252">
        <f t="shared" si="14"/>
        <v>0</v>
      </c>
      <c r="BF252" s="6">
        <f t="shared" si="15"/>
        <v>-2275</v>
      </c>
      <c r="BG252" s="7" t="s">
        <v>71</v>
      </c>
      <c r="BH252" t="e">
        <f>+VLOOKUP(AF252,Sheet4!A:A,1,FALSE)</f>
        <v>#N/A</v>
      </c>
      <c r="BL252">
        <v>675</v>
      </c>
      <c r="BM252" s="59">
        <f t="shared" si="16"/>
        <v>1600</v>
      </c>
      <c r="BN252" t="s">
        <v>245</v>
      </c>
    </row>
    <row r="253" spans="1:66" ht="13" customHeight="1" x14ac:dyDescent="0.3">
      <c r="A253" s="5">
        <v>46114</v>
      </c>
      <c r="B253" t="s">
        <v>80</v>
      </c>
      <c r="F253">
        <v>375</v>
      </c>
      <c r="G253">
        <v>375</v>
      </c>
      <c r="H253">
        <v>1262.5</v>
      </c>
      <c r="I253" s="6">
        <v>887.5</v>
      </c>
      <c r="Q253" t="s">
        <v>81</v>
      </c>
      <c r="U253">
        <v>2601073</v>
      </c>
      <c r="V253" t="s">
        <v>240</v>
      </c>
      <c r="W253" t="s">
        <v>169</v>
      </c>
      <c r="X253" t="s">
        <v>241</v>
      </c>
      <c r="Y253" t="s">
        <v>247</v>
      </c>
      <c r="AF253" t="s">
        <v>240</v>
      </c>
      <c r="AG253" t="s">
        <v>243</v>
      </c>
      <c r="AH253" t="s">
        <v>244</v>
      </c>
      <c r="AI253">
        <v>861798330</v>
      </c>
      <c r="AM253">
        <v>260001</v>
      </c>
      <c r="BE253">
        <f t="shared" si="14"/>
        <v>0</v>
      </c>
      <c r="BF253" s="6">
        <f t="shared" si="15"/>
        <v>-1262.5</v>
      </c>
      <c r="BG253" s="7" t="s">
        <v>71</v>
      </c>
      <c r="BH253" t="e">
        <f>+VLOOKUP(AF253,Sheet4!A:A,1,FALSE)</f>
        <v>#N/A</v>
      </c>
      <c r="BL253">
        <v>375</v>
      </c>
      <c r="BM253" s="59">
        <f t="shared" si="16"/>
        <v>887.5</v>
      </c>
      <c r="BN253" t="s">
        <v>245</v>
      </c>
    </row>
    <row r="254" spans="1:66" ht="13" customHeight="1" x14ac:dyDescent="0.3">
      <c r="A254" s="5">
        <v>46114</v>
      </c>
      <c r="B254" t="s">
        <v>80</v>
      </c>
      <c r="F254">
        <v>425</v>
      </c>
      <c r="G254">
        <v>425</v>
      </c>
      <c r="H254">
        <v>1437.5</v>
      </c>
      <c r="I254" s="6">
        <v>1012.5</v>
      </c>
      <c r="Q254" t="s">
        <v>81</v>
      </c>
      <c r="U254">
        <v>2601073</v>
      </c>
      <c r="V254" t="s">
        <v>240</v>
      </c>
      <c r="W254" t="s">
        <v>169</v>
      </c>
      <c r="X254" t="s">
        <v>241</v>
      </c>
      <c r="Y254" t="s">
        <v>248</v>
      </c>
      <c r="AF254" t="s">
        <v>240</v>
      </c>
      <c r="AG254" t="s">
        <v>243</v>
      </c>
      <c r="AH254" t="s">
        <v>244</v>
      </c>
      <c r="AI254">
        <v>861798330</v>
      </c>
      <c r="AM254">
        <v>260001</v>
      </c>
      <c r="BE254">
        <f t="shared" si="14"/>
        <v>0</v>
      </c>
      <c r="BF254" s="6">
        <f t="shared" si="15"/>
        <v>-1437.5</v>
      </c>
      <c r="BG254" s="7" t="s">
        <v>71</v>
      </c>
      <c r="BH254" t="e">
        <f>+VLOOKUP(AF254,Sheet4!A:A,1,FALSE)</f>
        <v>#N/A</v>
      </c>
      <c r="BL254">
        <v>425</v>
      </c>
      <c r="BM254" s="59">
        <f t="shared" si="16"/>
        <v>1012.5</v>
      </c>
      <c r="BN254" t="s">
        <v>245</v>
      </c>
    </row>
    <row r="255" spans="1:66" ht="13" customHeight="1" x14ac:dyDescent="0.3">
      <c r="A255" s="5">
        <v>46114</v>
      </c>
      <c r="B255" t="s">
        <v>80</v>
      </c>
      <c r="F255">
        <v>312.5</v>
      </c>
      <c r="G255">
        <v>312.5</v>
      </c>
      <c r="H255">
        <v>1062.5</v>
      </c>
      <c r="I255" s="6">
        <v>750</v>
      </c>
      <c r="Q255" t="s">
        <v>81</v>
      </c>
      <c r="U255">
        <v>2601073</v>
      </c>
      <c r="V255" t="s">
        <v>240</v>
      </c>
      <c r="W255" t="s">
        <v>169</v>
      </c>
      <c r="X255" t="s">
        <v>241</v>
      </c>
      <c r="Y255" t="s">
        <v>249</v>
      </c>
      <c r="AF255" t="s">
        <v>240</v>
      </c>
      <c r="AG255" t="s">
        <v>243</v>
      </c>
      <c r="AH255" t="s">
        <v>244</v>
      </c>
      <c r="AI255">
        <v>861798330</v>
      </c>
      <c r="AM255">
        <v>260001</v>
      </c>
      <c r="BE255">
        <f t="shared" si="14"/>
        <v>0</v>
      </c>
      <c r="BF255" s="6">
        <f t="shared" si="15"/>
        <v>-1062.5</v>
      </c>
      <c r="BG255" s="7" t="s">
        <v>71</v>
      </c>
      <c r="BH255" t="e">
        <f>+VLOOKUP(AF255,Sheet4!A:A,1,FALSE)</f>
        <v>#N/A</v>
      </c>
      <c r="BL255">
        <v>312.5</v>
      </c>
      <c r="BM255" s="59">
        <f t="shared" si="16"/>
        <v>750</v>
      </c>
      <c r="BN255" t="s">
        <v>245</v>
      </c>
    </row>
    <row r="256" spans="1:66" ht="13" customHeight="1" x14ac:dyDescent="0.3">
      <c r="A256" s="5">
        <v>46114</v>
      </c>
      <c r="B256" t="s">
        <v>80</v>
      </c>
      <c r="F256">
        <v>312.5</v>
      </c>
      <c r="G256">
        <v>312.5</v>
      </c>
      <c r="H256">
        <v>1062.5</v>
      </c>
      <c r="I256" s="6">
        <v>750</v>
      </c>
      <c r="Q256" t="s">
        <v>81</v>
      </c>
      <c r="U256">
        <v>2601073</v>
      </c>
      <c r="V256" t="s">
        <v>240</v>
      </c>
      <c r="W256" t="s">
        <v>169</v>
      </c>
      <c r="X256" t="s">
        <v>241</v>
      </c>
      <c r="Y256" t="s">
        <v>250</v>
      </c>
      <c r="AF256" t="s">
        <v>240</v>
      </c>
      <c r="AG256" t="s">
        <v>243</v>
      </c>
      <c r="AH256" t="s">
        <v>244</v>
      </c>
      <c r="AI256">
        <v>861798330</v>
      </c>
      <c r="AM256">
        <v>260001</v>
      </c>
      <c r="BE256">
        <f t="shared" si="14"/>
        <v>0</v>
      </c>
      <c r="BF256" s="6">
        <f t="shared" si="15"/>
        <v>-1062.5</v>
      </c>
      <c r="BG256" s="7" t="s">
        <v>71</v>
      </c>
      <c r="BH256" t="e">
        <f>+VLOOKUP(AF256,Sheet4!A:A,1,FALSE)</f>
        <v>#N/A</v>
      </c>
      <c r="BL256">
        <v>312.5</v>
      </c>
      <c r="BM256" s="59">
        <f t="shared" si="16"/>
        <v>750</v>
      </c>
      <c r="BN256" t="s">
        <v>245</v>
      </c>
    </row>
    <row r="257" spans="1:67" ht="13" customHeight="1" x14ac:dyDescent="0.3">
      <c r="A257" s="5">
        <v>46114</v>
      </c>
      <c r="B257" t="s">
        <v>80</v>
      </c>
      <c r="F257">
        <v>312.5</v>
      </c>
      <c r="G257">
        <v>312.5</v>
      </c>
      <c r="H257">
        <v>1050</v>
      </c>
      <c r="I257" s="6">
        <v>737.5</v>
      </c>
      <c r="Q257" t="s">
        <v>81</v>
      </c>
      <c r="U257">
        <v>2601073</v>
      </c>
      <c r="V257" t="s">
        <v>240</v>
      </c>
      <c r="W257" t="s">
        <v>169</v>
      </c>
      <c r="X257" t="s">
        <v>241</v>
      </c>
      <c r="Y257" t="s">
        <v>251</v>
      </c>
      <c r="AF257" t="s">
        <v>240</v>
      </c>
      <c r="AG257" t="s">
        <v>243</v>
      </c>
      <c r="AH257" t="s">
        <v>244</v>
      </c>
      <c r="AI257">
        <v>861798330</v>
      </c>
      <c r="AM257">
        <v>260001</v>
      </c>
      <c r="BE257">
        <f t="shared" si="14"/>
        <v>0</v>
      </c>
      <c r="BF257" s="6">
        <f t="shared" si="15"/>
        <v>-1050</v>
      </c>
      <c r="BG257" s="7" t="s">
        <v>71</v>
      </c>
      <c r="BH257" t="e">
        <f>+VLOOKUP(AF257,Sheet4!A:A,1,FALSE)</f>
        <v>#N/A</v>
      </c>
      <c r="BL257">
        <v>312.5</v>
      </c>
      <c r="BM257" s="59">
        <f t="shared" si="16"/>
        <v>737.5</v>
      </c>
      <c r="BN257" t="s">
        <v>245</v>
      </c>
    </row>
    <row r="258" spans="1:67" ht="13" customHeight="1" x14ac:dyDescent="0.3">
      <c r="A258" s="5">
        <v>46114</v>
      </c>
      <c r="B258" t="s">
        <v>80</v>
      </c>
      <c r="F258">
        <v>300</v>
      </c>
      <c r="G258">
        <v>300</v>
      </c>
      <c r="H258">
        <v>1012.5</v>
      </c>
      <c r="I258" s="6">
        <v>712.5</v>
      </c>
      <c r="Q258" t="s">
        <v>81</v>
      </c>
      <c r="U258">
        <v>2601073</v>
      </c>
      <c r="V258" t="s">
        <v>240</v>
      </c>
      <c r="W258" t="s">
        <v>169</v>
      </c>
      <c r="X258" t="s">
        <v>241</v>
      </c>
      <c r="Y258" t="s">
        <v>252</v>
      </c>
      <c r="AF258" t="s">
        <v>240</v>
      </c>
      <c r="AG258" t="s">
        <v>243</v>
      </c>
      <c r="AH258" t="s">
        <v>244</v>
      </c>
      <c r="AI258">
        <v>861798330</v>
      </c>
      <c r="AM258">
        <v>260001</v>
      </c>
      <c r="BE258">
        <f t="shared" ref="BE258:BE321" si="17">+BB258+BC258</f>
        <v>0</v>
      </c>
      <c r="BF258" s="6">
        <f t="shared" ref="BF258:BF321" si="18">+BE258-H258</f>
        <v>-1012.5</v>
      </c>
      <c r="BG258" s="7" t="s">
        <v>71</v>
      </c>
      <c r="BH258" t="e">
        <f>+VLOOKUP(AF258,Sheet4!A:A,1,FALSE)</f>
        <v>#N/A</v>
      </c>
      <c r="BL258">
        <v>300</v>
      </c>
      <c r="BM258" s="59">
        <f t="shared" ref="BM258:BM321" si="19">+H258+-BL258</f>
        <v>712.5</v>
      </c>
      <c r="BN258" t="s">
        <v>245</v>
      </c>
    </row>
    <row r="259" spans="1:67" ht="13" customHeight="1" x14ac:dyDescent="0.3">
      <c r="A259" s="5">
        <v>46114</v>
      </c>
      <c r="B259" t="s">
        <v>63</v>
      </c>
      <c r="F259">
        <v>1710</v>
      </c>
      <c r="G259">
        <v>1710</v>
      </c>
      <c r="H259">
        <v>150</v>
      </c>
      <c r="I259" s="6">
        <v>-1560</v>
      </c>
      <c r="Q259" t="s">
        <v>64</v>
      </c>
      <c r="U259">
        <v>2601074</v>
      </c>
      <c r="V259" t="s">
        <v>253</v>
      </c>
      <c r="W259" t="s">
        <v>94</v>
      </c>
      <c r="X259" t="s">
        <v>159</v>
      </c>
      <c r="Y259" t="s">
        <v>254</v>
      </c>
      <c r="AF259" t="s">
        <v>253</v>
      </c>
      <c r="AG259" t="s">
        <v>255</v>
      </c>
      <c r="AH259" t="s">
        <v>162</v>
      </c>
      <c r="AI259">
        <v>847484009</v>
      </c>
      <c r="AM259">
        <v>260001</v>
      </c>
      <c r="BE259">
        <f t="shared" si="17"/>
        <v>0</v>
      </c>
      <c r="BF259" s="6">
        <f t="shared" si="18"/>
        <v>-150</v>
      </c>
      <c r="BG259" s="7" t="s">
        <v>71</v>
      </c>
      <c r="BH259" t="e">
        <f>+VLOOKUP(AF259,Sheet4!A:A,1,FALSE)</f>
        <v>#N/A</v>
      </c>
      <c r="BL259">
        <v>1710</v>
      </c>
      <c r="BM259" s="59">
        <f t="shared" si="19"/>
        <v>-1560</v>
      </c>
      <c r="BN259" t="s">
        <v>256</v>
      </c>
      <c r="BO259" t="s">
        <v>101</v>
      </c>
    </row>
    <row r="260" spans="1:67" ht="13" customHeight="1" x14ac:dyDescent="0.3">
      <c r="A260" s="5">
        <v>46114</v>
      </c>
      <c r="B260" t="s">
        <v>74</v>
      </c>
      <c r="F260" s="8">
        <v>114</v>
      </c>
      <c r="G260">
        <v>57</v>
      </c>
      <c r="H260">
        <v>10</v>
      </c>
      <c r="I260" s="6">
        <v>-104</v>
      </c>
      <c r="Q260" t="s">
        <v>75</v>
      </c>
      <c r="U260">
        <v>2601074</v>
      </c>
      <c r="V260" t="s">
        <v>253</v>
      </c>
      <c r="W260" t="s">
        <v>94</v>
      </c>
      <c r="X260" t="s">
        <v>159</v>
      </c>
      <c r="Y260" t="s">
        <v>254</v>
      </c>
      <c r="AF260" t="s">
        <v>253</v>
      </c>
      <c r="AG260" t="s">
        <v>255</v>
      </c>
      <c r="AH260" t="s">
        <v>162</v>
      </c>
      <c r="AI260">
        <v>847484009</v>
      </c>
      <c r="AM260">
        <v>260001</v>
      </c>
      <c r="BE260">
        <f t="shared" si="17"/>
        <v>0</v>
      </c>
      <c r="BF260" s="6">
        <f t="shared" si="18"/>
        <v>-10</v>
      </c>
      <c r="BG260" s="7" t="s">
        <v>71</v>
      </c>
      <c r="BH260" t="e">
        <f>+VLOOKUP(AF260,Sheet4!A:A,1,FALSE)</f>
        <v>#N/A</v>
      </c>
      <c r="BL260">
        <v>57</v>
      </c>
      <c r="BM260" s="59">
        <f t="shared" si="19"/>
        <v>-47</v>
      </c>
      <c r="BN260" t="s">
        <v>256</v>
      </c>
    </row>
    <row r="261" spans="1:67" ht="13" customHeight="1" x14ac:dyDescent="0.3">
      <c r="A261" s="5">
        <v>46114</v>
      </c>
      <c r="B261" t="s">
        <v>76</v>
      </c>
      <c r="F261">
        <v>2280</v>
      </c>
      <c r="G261">
        <v>2280</v>
      </c>
      <c r="H261">
        <v>200</v>
      </c>
      <c r="I261" s="6">
        <v>-2080</v>
      </c>
      <c r="Q261" t="s">
        <v>77</v>
      </c>
      <c r="U261">
        <v>2601074</v>
      </c>
      <c r="V261" t="s">
        <v>253</v>
      </c>
      <c r="W261" t="s">
        <v>94</v>
      </c>
      <c r="X261" t="s">
        <v>159</v>
      </c>
      <c r="Y261" t="s">
        <v>254</v>
      </c>
      <c r="AF261" t="s">
        <v>253</v>
      </c>
      <c r="AG261" t="s">
        <v>255</v>
      </c>
      <c r="AH261" t="s">
        <v>162</v>
      </c>
      <c r="AI261">
        <v>847484009</v>
      </c>
      <c r="AM261">
        <v>260001</v>
      </c>
      <c r="BE261">
        <f t="shared" si="17"/>
        <v>0</v>
      </c>
      <c r="BF261" s="6">
        <f t="shared" si="18"/>
        <v>-200</v>
      </c>
      <c r="BG261" s="7" t="s">
        <v>71</v>
      </c>
      <c r="BH261" t="e">
        <f>+VLOOKUP(AF261,Sheet4!A:A,1,FALSE)</f>
        <v>#N/A</v>
      </c>
      <c r="BL261">
        <v>2280</v>
      </c>
      <c r="BM261" s="59">
        <f t="shared" si="19"/>
        <v>-2080</v>
      </c>
      <c r="BN261" t="s">
        <v>256</v>
      </c>
    </row>
    <row r="262" spans="1:67" ht="13" customHeight="1" x14ac:dyDescent="0.3">
      <c r="A262" s="5">
        <v>46114</v>
      </c>
      <c r="B262" t="s">
        <v>78</v>
      </c>
      <c r="F262" s="8">
        <v>114</v>
      </c>
      <c r="G262">
        <v>57</v>
      </c>
      <c r="H262">
        <v>10</v>
      </c>
      <c r="I262" s="6">
        <v>-104</v>
      </c>
      <c r="Q262" t="s">
        <v>79</v>
      </c>
      <c r="U262">
        <v>2601074</v>
      </c>
      <c r="V262" t="s">
        <v>253</v>
      </c>
      <c r="W262" t="s">
        <v>94</v>
      </c>
      <c r="X262" t="s">
        <v>159</v>
      </c>
      <c r="Y262" t="s">
        <v>254</v>
      </c>
      <c r="AF262" t="s">
        <v>253</v>
      </c>
      <c r="AG262" t="s">
        <v>255</v>
      </c>
      <c r="AH262" t="s">
        <v>162</v>
      </c>
      <c r="AI262">
        <v>847484009</v>
      </c>
      <c r="AM262">
        <v>260001</v>
      </c>
      <c r="BE262">
        <f t="shared" si="17"/>
        <v>0</v>
      </c>
      <c r="BF262" s="6">
        <f t="shared" si="18"/>
        <v>-10</v>
      </c>
      <c r="BG262" s="7" t="s">
        <v>71</v>
      </c>
      <c r="BH262" t="e">
        <f>+VLOOKUP(AF262,Sheet4!A:A,1,FALSE)</f>
        <v>#N/A</v>
      </c>
      <c r="BL262">
        <v>57</v>
      </c>
      <c r="BM262" s="59">
        <f t="shared" si="19"/>
        <v>-47</v>
      </c>
      <c r="BN262" t="s">
        <v>256</v>
      </c>
    </row>
    <row r="263" spans="1:67" ht="13" customHeight="1" x14ac:dyDescent="0.3">
      <c r="A263" s="5">
        <v>46114</v>
      </c>
      <c r="B263" t="s">
        <v>80</v>
      </c>
      <c r="F263">
        <v>1425</v>
      </c>
      <c r="G263">
        <v>1425</v>
      </c>
      <c r="H263">
        <v>125</v>
      </c>
      <c r="I263" s="6">
        <v>-1300</v>
      </c>
      <c r="Q263" t="s">
        <v>81</v>
      </c>
      <c r="U263">
        <v>2601074</v>
      </c>
      <c r="V263" t="s">
        <v>253</v>
      </c>
      <c r="W263" t="s">
        <v>94</v>
      </c>
      <c r="X263" t="s">
        <v>159</v>
      </c>
      <c r="Y263" t="s">
        <v>254</v>
      </c>
      <c r="AF263" t="s">
        <v>253</v>
      </c>
      <c r="AG263" t="s">
        <v>255</v>
      </c>
      <c r="AH263" t="s">
        <v>162</v>
      </c>
      <c r="AI263">
        <v>847484009</v>
      </c>
      <c r="AM263">
        <v>260001</v>
      </c>
      <c r="BC263" s="9">
        <v>1425</v>
      </c>
      <c r="BE263">
        <f t="shared" si="17"/>
        <v>1425</v>
      </c>
      <c r="BF263" s="6">
        <f t="shared" si="18"/>
        <v>1300</v>
      </c>
      <c r="BG263" s="10" t="s">
        <v>99</v>
      </c>
      <c r="BH263" t="e">
        <f>+VLOOKUP(AF263,Sheet4!A:A,1,FALSE)</f>
        <v>#N/A</v>
      </c>
      <c r="BL263">
        <v>1425</v>
      </c>
      <c r="BM263" s="59">
        <f t="shared" si="19"/>
        <v>-1300</v>
      </c>
      <c r="BN263" t="s">
        <v>256</v>
      </c>
    </row>
    <row r="264" spans="1:67" ht="13" customHeight="1" x14ac:dyDescent="0.3">
      <c r="A264" s="5">
        <v>46114</v>
      </c>
      <c r="B264" t="s">
        <v>63</v>
      </c>
      <c r="F264">
        <v>720</v>
      </c>
      <c r="G264">
        <v>720</v>
      </c>
      <c r="H264">
        <v>1800</v>
      </c>
      <c r="I264" s="6">
        <v>1080</v>
      </c>
      <c r="Q264" t="s">
        <v>64</v>
      </c>
      <c r="U264">
        <v>2601075</v>
      </c>
      <c r="V264" t="s">
        <v>257</v>
      </c>
      <c r="W264" t="s">
        <v>94</v>
      </c>
      <c r="X264" t="s">
        <v>231</v>
      </c>
      <c r="Y264" t="s">
        <v>258</v>
      </c>
      <c r="AF264" t="s">
        <v>257</v>
      </c>
      <c r="AG264" t="s">
        <v>259</v>
      </c>
      <c r="AH264" t="s">
        <v>234</v>
      </c>
      <c r="AI264">
        <v>847389056</v>
      </c>
      <c r="AM264">
        <v>260001</v>
      </c>
      <c r="BD264" s="9">
        <v>720</v>
      </c>
      <c r="BE264">
        <f t="shared" si="17"/>
        <v>0</v>
      </c>
      <c r="BF264" s="6">
        <f t="shared" si="18"/>
        <v>-1800</v>
      </c>
      <c r="BG264" s="11" t="s">
        <v>71</v>
      </c>
      <c r="BH264" t="e">
        <f>+VLOOKUP(AF264,Sheet4!A:A,1,FALSE)</f>
        <v>#N/A</v>
      </c>
      <c r="BL264">
        <v>720</v>
      </c>
      <c r="BM264" s="59">
        <f t="shared" si="19"/>
        <v>1080</v>
      </c>
      <c r="BN264" t="s">
        <v>260</v>
      </c>
      <c r="BO264" t="s">
        <v>101</v>
      </c>
    </row>
    <row r="265" spans="1:67" ht="13" customHeight="1" x14ac:dyDescent="0.3">
      <c r="A265" s="5">
        <v>46114</v>
      </c>
      <c r="B265" t="s">
        <v>74</v>
      </c>
      <c r="F265" s="8">
        <v>48</v>
      </c>
      <c r="G265">
        <v>24</v>
      </c>
      <c r="H265">
        <v>120</v>
      </c>
      <c r="I265" s="6">
        <v>72</v>
      </c>
      <c r="Q265" t="s">
        <v>75</v>
      </c>
      <c r="U265">
        <v>2601075</v>
      </c>
      <c r="V265" t="s">
        <v>257</v>
      </c>
      <c r="W265" t="s">
        <v>94</v>
      </c>
      <c r="X265" t="s">
        <v>231</v>
      </c>
      <c r="Y265" t="s">
        <v>258</v>
      </c>
      <c r="AF265" t="s">
        <v>257</v>
      </c>
      <c r="AG265" t="s">
        <v>259</v>
      </c>
      <c r="AH265" t="s">
        <v>234</v>
      </c>
      <c r="AI265">
        <v>847389056</v>
      </c>
      <c r="AM265">
        <v>260001</v>
      </c>
      <c r="BE265">
        <f t="shared" si="17"/>
        <v>0</v>
      </c>
      <c r="BF265" s="6">
        <f t="shared" si="18"/>
        <v>-120</v>
      </c>
      <c r="BG265" s="7" t="s">
        <v>71</v>
      </c>
      <c r="BH265" t="e">
        <f>+VLOOKUP(AF265,Sheet4!A:A,1,FALSE)</f>
        <v>#N/A</v>
      </c>
      <c r="BL265">
        <v>24</v>
      </c>
      <c r="BM265" s="59">
        <f t="shared" si="19"/>
        <v>96</v>
      </c>
      <c r="BN265" t="s">
        <v>260</v>
      </c>
    </row>
    <row r="266" spans="1:67" ht="13" customHeight="1" x14ac:dyDescent="0.3">
      <c r="A266" s="5">
        <v>46114</v>
      </c>
      <c r="B266" t="s">
        <v>76</v>
      </c>
      <c r="F266">
        <v>960</v>
      </c>
      <c r="G266">
        <v>960</v>
      </c>
      <c r="H266">
        <v>2400</v>
      </c>
      <c r="I266" s="6">
        <v>1440</v>
      </c>
      <c r="Q266" t="s">
        <v>77</v>
      </c>
      <c r="U266">
        <v>2601075</v>
      </c>
      <c r="V266" t="s">
        <v>257</v>
      </c>
      <c r="W266" t="s">
        <v>94</v>
      </c>
      <c r="X266" t="s">
        <v>231</v>
      </c>
      <c r="Y266" t="s">
        <v>258</v>
      </c>
      <c r="AF266" t="s">
        <v>257</v>
      </c>
      <c r="AG266" t="s">
        <v>259</v>
      </c>
      <c r="AH266" t="s">
        <v>234</v>
      </c>
      <c r="AI266">
        <v>847389056</v>
      </c>
      <c r="AM266">
        <v>260001</v>
      </c>
      <c r="BE266">
        <f t="shared" si="17"/>
        <v>0</v>
      </c>
      <c r="BF266" s="6">
        <f t="shared" si="18"/>
        <v>-2400</v>
      </c>
      <c r="BG266" s="7" t="s">
        <v>71</v>
      </c>
      <c r="BH266" t="e">
        <f>+VLOOKUP(AF266,Sheet4!A:A,1,FALSE)</f>
        <v>#N/A</v>
      </c>
      <c r="BL266">
        <v>960</v>
      </c>
      <c r="BM266" s="59">
        <f t="shared" si="19"/>
        <v>1440</v>
      </c>
      <c r="BN266" t="s">
        <v>260</v>
      </c>
    </row>
    <row r="267" spans="1:67" ht="13" customHeight="1" x14ac:dyDescent="0.3">
      <c r="A267" s="5">
        <v>46114</v>
      </c>
      <c r="B267" t="s">
        <v>78</v>
      </c>
      <c r="F267" s="8">
        <v>48</v>
      </c>
      <c r="G267">
        <v>24</v>
      </c>
      <c r="H267">
        <v>120</v>
      </c>
      <c r="I267" s="6">
        <v>72</v>
      </c>
      <c r="Q267" t="s">
        <v>79</v>
      </c>
      <c r="U267">
        <v>2601075</v>
      </c>
      <c r="V267" t="s">
        <v>257</v>
      </c>
      <c r="W267" t="s">
        <v>94</v>
      </c>
      <c r="X267" t="s">
        <v>231</v>
      </c>
      <c r="Y267" t="s">
        <v>258</v>
      </c>
      <c r="AF267" t="s">
        <v>257</v>
      </c>
      <c r="AG267" t="s">
        <v>259</v>
      </c>
      <c r="AH267" t="s">
        <v>234</v>
      </c>
      <c r="AI267">
        <v>847389056</v>
      </c>
      <c r="AM267">
        <v>260001</v>
      </c>
      <c r="BE267">
        <f t="shared" si="17"/>
        <v>0</v>
      </c>
      <c r="BF267" s="6">
        <f t="shared" si="18"/>
        <v>-120</v>
      </c>
      <c r="BG267" s="7" t="s">
        <v>71</v>
      </c>
      <c r="BH267" t="e">
        <f>+VLOOKUP(AF267,Sheet4!A:A,1,FALSE)</f>
        <v>#N/A</v>
      </c>
      <c r="BL267">
        <v>24</v>
      </c>
      <c r="BM267" s="59">
        <f t="shared" si="19"/>
        <v>96</v>
      </c>
      <c r="BN267" t="s">
        <v>260</v>
      </c>
    </row>
    <row r="268" spans="1:67" ht="13" customHeight="1" x14ac:dyDescent="0.3">
      <c r="A268" s="5">
        <v>46114</v>
      </c>
      <c r="B268" t="s">
        <v>80</v>
      </c>
      <c r="F268">
        <v>600</v>
      </c>
      <c r="G268">
        <v>600</v>
      </c>
      <c r="H268">
        <v>1500</v>
      </c>
      <c r="I268" s="6">
        <v>900</v>
      </c>
      <c r="Q268" t="s">
        <v>81</v>
      </c>
      <c r="U268">
        <v>2601075</v>
      </c>
      <c r="V268" t="s">
        <v>257</v>
      </c>
      <c r="W268" t="s">
        <v>94</v>
      </c>
      <c r="X268" t="s">
        <v>231</v>
      </c>
      <c r="Y268" t="s">
        <v>258</v>
      </c>
      <c r="AF268" t="s">
        <v>257</v>
      </c>
      <c r="AG268" t="s">
        <v>259</v>
      </c>
      <c r="AH268" t="s">
        <v>234</v>
      </c>
      <c r="AI268">
        <v>847389056</v>
      </c>
      <c r="AM268">
        <v>260001</v>
      </c>
      <c r="BC268" s="9">
        <v>600</v>
      </c>
      <c r="BE268">
        <f t="shared" si="17"/>
        <v>600</v>
      </c>
      <c r="BF268" s="6">
        <f t="shared" si="18"/>
        <v>-900</v>
      </c>
      <c r="BG268" s="10" t="s">
        <v>99</v>
      </c>
      <c r="BH268" t="e">
        <f>+VLOOKUP(AF268,Sheet4!A:A,1,FALSE)</f>
        <v>#N/A</v>
      </c>
      <c r="BL268">
        <v>600</v>
      </c>
      <c r="BM268" s="59">
        <f t="shared" si="19"/>
        <v>900</v>
      </c>
      <c r="BN268" t="s">
        <v>260</v>
      </c>
    </row>
    <row r="269" spans="1:67" ht="13" customHeight="1" x14ac:dyDescent="0.3">
      <c r="A269" s="5">
        <v>46114</v>
      </c>
      <c r="B269" t="s">
        <v>63</v>
      </c>
      <c r="F269">
        <v>525</v>
      </c>
      <c r="G269">
        <v>525</v>
      </c>
      <c r="H269">
        <v>255</v>
      </c>
      <c r="I269" s="6">
        <v>-270</v>
      </c>
      <c r="Q269" t="s">
        <v>64</v>
      </c>
      <c r="U269">
        <v>2601076</v>
      </c>
      <c r="V269" t="s">
        <v>261</v>
      </c>
      <c r="W269" t="s">
        <v>169</v>
      </c>
      <c r="X269" t="s">
        <v>262</v>
      </c>
      <c r="Y269" t="s">
        <v>263</v>
      </c>
      <c r="AF269" t="s">
        <v>261</v>
      </c>
      <c r="AG269" t="s">
        <v>264</v>
      </c>
      <c r="AH269" t="s">
        <v>265</v>
      </c>
      <c r="AI269">
        <v>878875733</v>
      </c>
      <c r="AM269">
        <v>260001</v>
      </c>
      <c r="BE269">
        <f t="shared" si="17"/>
        <v>0</v>
      </c>
      <c r="BF269" s="6">
        <f t="shared" si="18"/>
        <v>-255</v>
      </c>
      <c r="BG269" s="7" t="s">
        <v>71</v>
      </c>
      <c r="BH269" t="e">
        <f>+VLOOKUP(AF269,Sheet4!A:A,1,FALSE)</f>
        <v>#N/A</v>
      </c>
      <c r="BL269">
        <v>525</v>
      </c>
      <c r="BM269" s="59">
        <f t="shared" si="19"/>
        <v>-270</v>
      </c>
      <c r="BN269" t="s">
        <v>266</v>
      </c>
      <c r="BO269" t="s">
        <v>101</v>
      </c>
    </row>
    <row r="270" spans="1:67" ht="13" customHeight="1" x14ac:dyDescent="0.3">
      <c r="A270" s="5">
        <v>46114</v>
      </c>
      <c r="B270" t="s">
        <v>74</v>
      </c>
      <c r="F270" s="8">
        <v>35</v>
      </c>
      <c r="G270">
        <v>17.5</v>
      </c>
      <c r="H270">
        <v>17</v>
      </c>
      <c r="I270" s="6">
        <v>-18</v>
      </c>
      <c r="Q270" t="s">
        <v>75</v>
      </c>
      <c r="U270">
        <v>2601076</v>
      </c>
      <c r="V270" t="s">
        <v>261</v>
      </c>
      <c r="W270" t="s">
        <v>169</v>
      </c>
      <c r="X270" t="s">
        <v>262</v>
      </c>
      <c r="Y270" t="s">
        <v>263</v>
      </c>
      <c r="AF270" t="s">
        <v>261</v>
      </c>
      <c r="AG270" t="s">
        <v>264</v>
      </c>
      <c r="AH270" t="s">
        <v>265</v>
      </c>
      <c r="AI270">
        <v>878875733</v>
      </c>
      <c r="AM270">
        <v>260001</v>
      </c>
      <c r="BE270">
        <f t="shared" si="17"/>
        <v>0</v>
      </c>
      <c r="BF270" s="6">
        <f t="shared" si="18"/>
        <v>-17</v>
      </c>
      <c r="BG270" s="7" t="s">
        <v>71</v>
      </c>
      <c r="BH270" t="e">
        <f>+VLOOKUP(AF270,Sheet4!A:A,1,FALSE)</f>
        <v>#N/A</v>
      </c>
      <c r="BL270">
        <v>17.5</v>
      </c>
      <c r="BM270" s="59">
        <f t="shared" si="19"/>
        <v>-0.5</v>
      </c>
      <c r="BN270" t="s">
        <v>266</v>
      </c>
    </row>
    <row r="271" spans="1:67" ht="13" customHeight="1" x14ac:dyDescent="0.3">
      <c r="A271" s="5">
        <v>46114</v>
      </c>
      <c r="B271" t="s">
        <v>76</v>
      </c>
      <c r="F271">
        <v>700</v>
      </c>
      <c r="G271">
        <v>700</v>
      </c>
      <c r="H271">
        <v>340</v>
      </c>
      <c r="I271" s="6">
        <v>-360</v>
      </c>
      <c r="Q271" t="s">
        <v>77</v>
      </c>
      <c r="U271">
        <v>2601076</v>
      </c>
      <c r="V271" t="s">
        <v>261</v>
      </c>
      <c r="W271" t="s">
        <v>169</v>
      </c>
      <c r="X271" t="s">
        <v>262</v>
      </c>
      <c r="Y271" t="s">
        <v>263</v>
      </c>
      <c r="AF271" t="s">
        <v>261</v>
      </c>
      <c r="AG271" t="s">
        <v>264</v>
      </c>
      <c r="AH271" t="s">
        <v>265</v>
      </c>
      <c r="AI271">
        <v>878875733</v>
      </c>
      <c r="AM271">
        <v>260001</v>
      </c>
      <c r="BE271">
        <f t="shared" si="17"/>
        <v>0</v>
      </c>
      <c r="BF271" s="6">
        <f t="shared" si="18"/>
        <v>-340</v>
      </c>
      <c r="BG271" s="7" t="s">
        <v>71</v>
      </c>
      <c r="BH271" t="e">
        <f>+VLOOKUP(AF271,Sheet4!A:A,1,FALSE)</f>
        <v>#N/A</v>
      </c>
      <c r="BL271">
        <v>700</v>
      </c>
      <c r="BM271" s="59">
        <f t="shared" si="19"/>
        <v>-360</v>
      </c>
      <c r="BN271" t="s">
        <v>266</v>
      </c>
    </row>
    <row r="272" spans="1:67" ht="13" customHeight="1" x14ac:dyDescent="0.3">
      <c r="A272" s="5">
        <v>46114</v>
      </c>
      <c r="B272" t="s">
        <v>78</v>
      </c>
      <c r="F272" s="8">
        <v>35</v>
      </c>
      <c r="G272">
        <v>17.5</v>
      </c>
      <c r="H272">
        <v>17</v>
      </c>
      <c r="I272" s="6">
        <v>-18</v>
      </c>
      <c r="Q272" t="s">
        <v>79</v>
      </c>
      <c r="U272">
        <v>2601076</v>
      </c>
      <c r="V272" t="s">
        <v>261</v>
      </c>
      <c r="W272" t="s">
        <v>169</v>
      </c>
      <c r="X272" t="s">
        <v>262</v>
      </c>
      <c r="Y272" t="s">
        <v>263</v>
      </c>
      <c r="AF272" t="s">
        <v>261</v>
      </c>
      <c r="AG272" t="s">
        <v>264</v>
      </c>
      <c r="AH272" t="s">
        <v>265</v>
      </c>
      <c r="AI272">
        <v>878875733</v>
      </c>
      <c r="AM272">
        <v>260001</v>
      </c>
      <c r="BE272">
        <f t="shared" si="17"/>
        <v>0</v>
      </c>
      <c r="BF272" s="6">
        <f t="shared" si="18"/>
        <v>-17</v>
      </c>
      <c r="BG272" s="7" t="s">
        <v>71</v>
      </c>
      <c r="BH272" t="e">
        <f>+VLOOKUP(AF272,Sheet4!A:A,1,FALSE)</f>
        <v>#N/A</v>
      </c>
      <c r="BL272">
        <v>17.5</v>
      </c>
      <c r="BM272" s="59">
        <f t="shared" si="19"/>
        <v>-0.5</v>
      </c>
      <c r="BN272" t="s">
        <v>266</v>
      </c>
    </row>
    <row r="273" spans="1:67" ht="13" customHeight="1" x14ac:dyDescent="0.3">
      <c r="A273" s="5">
        <v>46114</v>
      </c>
      <c r="B273" t="s">
        <v>80</v>
      </c>
      <c r="F273">
        <v>437.5</v>
      </c>
      <c r="G273">
        <v>437.5</v>
      </c>
      <c r="H273">
        <v>212.5</v>
      </c>
      <c r="I273" s="6">
        <v>-225</v>
      </c>
      <c r="Q273" t="s">
        <v>81</v>
      </c>
      <c r="U273">
        <v>2601076</v>
      </c>
      <c r="V273" t="s">
        <v>261</v>
      </c>
      <c r="W273" t="s">
        <v>169</v>
      </c>
      <c r="X273" t="s">
        <v>262</v>
      </c>
      <c r="Y273" t="s">
        <v>263</v>
      </c>
      <c r="AF273" t="s">
        <v>261</v>
      </c>
      <c r="AG273" t="s">
        <v>264</v>
      </c>
      <c r="AH273" t="s">
        <v>265</v>
      </c>
      <c r="AI273">
        <v>878875733</v>
      </c>
      <c r="AM273">
        <v>260001</v>
      </c>
      <c r="BB273" s="9">
        <v>438</v>
      </c>
      <c r="BE273">
        <f t="shared" si="17"/>
        <v>438</v>
      </c>
      <c r="BF273" s="6">
        <f t="shared" si="18"/>
        <v>225.5</v>
      </c>
      <c r="BG273" s="12" t="s">
        <v>99</v>
      </c>
      <c r="BH273" t="e">
        <f>+VLOOKUP(AF273,Sheet4!A:A,1,FALSE)</f>
        <v>#N/A</v>
      </c>
      <c r="BL273">
        <v>437.5</v>
      </c>
      <c r="BM273" s="59">
        <f t="shared" si="19"/>
        <v>-225</v>
      </c>
      <c r="BN273" t="s">
        <v>266</v>
      </c>
    </row>
    <row r="274" spans="1:67" ht="13" customHeight="1" x14ac:dyDescent="0.3">
      <c r="A274" s="5">
        <v>46114</v>
      </c>
      <c r="B274" t="s">
        <v>63</v>
      </c>
      <c r="F274">
        <v>105</v>
      </c>
      <c r="G274">
        <v>105</v>
      </c>
      <c r="H274" s="6">
        <v>0</v>
      </c>
      <c r="I274" s="6">
        <f t="shared" ref="I274:I280" si="20">H274-G274</f>
        <v>-105</v>
      </c>
      <c r="J274" s="6"/>
      <c r="K274" s="6"/>
      <c r="Q274" t="s">
        <v>64</v>
      </c>
      <c r="U274">
        <v>2601077</v>
      </c>
      <c r="V274" t="s">
        <v>267</v>
      </c>
      <c r="W274" t="s">
        <v>66</v>
      </c>
      <c r="X274" t="s">
        <v>268</v>
      </c>
      <c r="Y274" t="s">
        <v>269</v>
      </c>
      <c r="AF274" t="s">
        <v>267</v>
      </c>
      <c r="AG274" t="s">
        <v>270</v>
      </c>
      <c r="AH274" t="s">
        <v>271</v>
      </c>
      <c r="AI274" t="s">
        <v>272</v>
      </c>
      <c r="AM274">
        <v>260001</v>
      </c>
      <c r="BA274" s="6">
        <v>-105</v>
      </c>
      <c r="BE274">
        <f t="shared" si="17"/>
        <v>0</v>
      </c>
      <c r="BF274" s="6">
        <f t="shared" si="18"/>
        <v>0</v>
      </c>
      <c r="BG274" s="7" t="s">
        <v>71</v>
      </c>
      <c r="BH274" t="e">
        <f>+VLOOKUP(AF274,Sheet4!A:A,1,FALSE)</f>
        <v>#N/A</v>
      </c>
      <c r="BL274" s="6">
        <v>0</v>
      </c>
      <c r="BM274" s="59">
        <f t="shared" si="19"/>
        <v>0</v>
      </c>
      <c r="BN274" t="s">
        <v>273</v>
      </c>
      <c r="BO274" t="s">
        <v>101</v>
      </c>
    </row>
    <row r="275" spans="1:67" ht="13" customHeight="1" x14ac:dyDescent="0.3">
      <c r="A275" s="5">
        <v>46114</v>
      </c>
      <c r="B275" t="s">
        <v>74</v>
      </c>
      <c r="F275" s="8">
        <v>7</v>
      </c>
      <c r="G275">
        <v>3.5</v>
      </c>
      <c r="H275" s="6">
        <v>0</v>
      </c>
      <c r="I275" s="6">
        <f t="shared" si="20"/>
        <v>-3.5</v>
      </c>
      <c r="J275" s="6"/>
      <c r="K275" s="6"/>
      <c r="Q275" t="s">
        <v>75</v>
      </c>
      <c r="U275">
        <v>2601077</v>
      </c>
      <c r="V275" t="s">
        <v>267</v>
      </c>
      <c r="W275" t="s">
        <v>66</v>
      </c>
      <c r="X275" t="s">
        <v>268</v>
      </c>
      <c r="Y275" t="s">
        <v>269</v>
      </c>
      <c r="AF275" t="s">
        <v>267</v>
      </c>
      <c r="AG275" t="s">
        <v>270</v>
      </c>
      <c r="AH275" t="s">
        <v>271</v>
      </c>
      <c r="AI275" t="s">
        <v>272</v>
      </c>
      <c r="AM275">
        <v>260001</v>
      </c>
      <c r="BA275" s="6">
        <v>-7</v>
      </c>
      <c r="BE275">
        <f t="shared" si="17"/>
        <v>0</v>
      </c>
      <c r="BF275" s="6">
        <f t="shared" si="18"/>
        <v>0</v>
      </c>
      <c r="BG275" s="7" t="s">
        <v>71</v>
      </c>
      <c r="BH275" t="e">
        <f>+VLOOKUP(AF275,Sheet4!A:A,1,FALSE)</f>
        <v>#N/A</v>
      </c>
      <c r="BL275" s="6">
        <v>0</v>
      </c>
      <c r="BM275" s="59">
        <f t="shared" si="19"/>
        <v>0</v>
      </c>
      <c r="BN275" t="s">
        <v>273</v>
      </c>
    </row>
    <row r="276" spans="1:67" ht="13" customHeight="1" x14ac:dyDescent="0.3">
      <c r="A276" s="5">
        <v>46114</v>
      </c>
      <c r="B276" t="s">
        <v>76</v>
      </c>
      <c r="F276">
        <v>140</v>
      </c>
      <c r="G276">
        <v>140</v>
      </c>
      <c r="H276" s="6">
        <v>0</v>
      </c>
      <c r="I276" s="6">
        <f t="shared" si="20"/>
        <v>-140</v>
      </c>
      <c r="J276" s="6"/>
      <c r="K276" s="6"/>
      <c r="Q276" t="s">
        <v>77</v>
      </c>
      <c r="U276">
        <v>2601077</v>
      </c>
      <c r="V276" t="s">
        <v>267</v>
      </c>
      <c r="W276" t="s">
        <v>66</v>
      </c>
      <c r="X276" t="s">
        <v>268</v>
      </c>
      <c r="Y276" t="s">
        <v>269</v>
      </c>
      <c r="AF276" t="s">
        <v>267</v>
      </c>
      <c r="AG276" t="s">
        <v>270</v>
      </c>
      <c r="AH276" t="s">
        <v>271</v>
      </c>
      <c r="AI276" t="s">
        <v>272</v>
      </c>
      <c r="AM276">
        <v>260001</v>
      </c>
      <c r="BA276" s="6">
        <v>-140</v>
      </c>
      <c r="BE276">
        <f t="shared" si="17"/>
        <v>0</v>
      </c>
      <c r="BF276" s="6">
        <f t="shared" si="18"/>
        <v>0</v>
      </c>
      <c r="BG276" s="7" t="s">
        <v>71</v>
      </c>
      <c r="BH276" t="e">
        <f>+VLOOKUP(AF276,Sheet4!A:A,1,FALSE)</f>
        <v>#N/A</v>
      </c>
      <c r="BL276" s="6">
        <v>0</v>
      </c>
      <c r="BM276" s="59">
        <f t="shared" si="19"/>
        <v>0</v>
      </c>
      <c r="BN276" t="s">
        <v>273</v>
      </c>
    </row>
    <row r="277" spans="1:67" ht="13" customHeight="1" x14ac:dyDescent="0.3">
      <c r="A277" s="5">
        <v>46114</v>
      </c>
      <c r="B277" t="s">
        <v>78</v>
      </c>
      <c r="F277" s="8">
        <v>5</v>
      </c>
      <c r="G277">
        <v>2.5</v>
      </c>
      <c r="H277" s="6">
        <v>0</v>
      </c>
      <c r="I277" s="6">
        <f t="shared" si="20"/>
        <v>-2.5</v>
      </c>
      <c r="J277" s="6"/>
      <c r="K277" s="6"/>
      <c r="Q277" t="s">
        <v>79</v>
      </c>
      <c r="U277">
        <v>2601077</v>
      </c>
      <c r="V277" t="s">
        <v>267</v>
      </c>
      <c r="W277" t="s">
        <v>66</v>
      </c>
      <c r="X277" t="s">
        <v>268</v>
      </c>
      <c r="Y277" t="s">
        <v>269</v>
      </c>
      <c r="AF277" t="s">
        <v>267</v>
      </c>
      <c r="AG277" t="s">
        <v>270</v>
      </c>
      <c r="AH277" t="s">
        <v>271</v>
      </c>
      <c r="AI277" t="s">
        <v>272</v>
      </c>
      <c r="AM277">
        <v>260001</v>
      </c>
      <c r="BA277" s="6">
        <v>-5</v>
      </c>
      <c r="BE277">
        <f t="shared" si="17"/>
        <v>0</v>
      </c>
      <c r="BF277" s="6">
        <f t="shared" si="18"/>
        <v>0</v>
      </c>
      <c r="BG277" s="7" t="s">
        <v>71</v>
      </c>
      <c r="BH277" t="e">
        <f>+VLOOKUP(AF277,Sheet4!A:A,1,FALSE)</f>
        <v>#N/A</v>
      </c>
      <c r="BL277" s="6">
        <v>0</v>
      </c>
      <c r="BM277" s="59">
        <f t="shared" si="19"/>
        <v>0</v>
      </c>
      <c r="BN277" t="s">
        <v>273</v>
      </c>
    </row>
    <row r="278" spans="1:67" ht="13" customHeight="1" x14ac:dyDescent="0.3">
      <c r="A278" s="5">
        <v>46114</v>
      </c>
      <c r="B278" t="s">
        <v>80</v>
      </c>
      <c r="F278">
        <v>62.5</v>
      </c>
      <c r="G278">
        <v>62.5</v>
      </c>
      <c r="H278" s="6">
        <v>0</v>
      </c>
      <c r="I278" s="6">
        <f t="shared" si="20"/>
        <v>-62.5</v>
      </c>
      <c r="J278" s="6">
        <f>H278/12.5</f>
        <v>0</v>
      </c>
      <c r="K278" s="6"/>
      <c r="Q278" t="s">
        <v>81</v>
      </c>
      <c r="U278">
        <v>2601077</v>
      </c>
      <c r="V278" t="s">
        <v>267</v>
      </c>
      <c r="W278" t="s">
        <v>66</v>
      </c>
      <c r="X278" t="s">
        <v>268</v>
      </c>
      <c r="Y278" t="s">
        <v>269</v>
      </c>
      <c r="AF278" t="s">
        <v>267</v>
      </c>
      <c r="AG278" t="s">
        <v>270</v>
      </c>
      <c r="AH278" t="s">
        <v>271</v>
      </c>
      <c r="AI278" t="s">
        <v>272</v>
      </c>
      <c r="AM278">
        <v>260001</v>
      </c>
      <c r="BA278" s="6">
        <v>-62.5</v>
      </c>
      <c r="BE278">
        <f t="shared" si="17"/>
        <v>0</v>
      </c>
      <c r="BF278" s="6">
        <f t="shared" si="18"/>
        <v>0</v>
      </c>
      <c r="BG278" s="7" t="s">
        <v>71</v>
      </c>
      <c r="BH278" t="e">
        <f>+VLOOKUP(AF278,Sheet4!A:A,1,FALSE)</f>
        <v>#N/A</v>
      </c>
      <c r="BL278" s="6">
        <v>0</v>
      </c>
      <c r="BM278" s="59">
        <f t="shared" si="19"/>
        <v>0</v>
      </c>
      <c r="BN278" t="s">
        <v>273</v>
      </c>
    </row>
    <row r="279" spans="1:67" ht="13" customHeight="1" x14ac:dyDescent="0.3">
      <c r="A279" s="5">
        <v>46114</v>
      </c>
      <c r="B279" t="s">
        <v>82</v>
      </c>
      <c r="F279" s="8">
        <v>6</v>
      </c>
      <c r="G279">
        <v>3</v>
      </c>
      <c r="H279" s="6">
        <v>0</v>
      </c>
      <c r="I279" s="6">
        <f t="shared" si="20"/>
        <v>-3</v>
      </c>
      <c r="J279" s="6"/>
      <c r="K279" s="6"/>
      <c r="Q279" t="s">
        <v>83</v>
      </c>
      <c r="U279">
        <v>2601077</v>
      </c>
      <c r="V279" t="s">
        <v>267</v>
      </c>
      <c r="W279" t="s">
        <v>66</v>
      </c>
      <c r="X279" t="s">
        <v>268</v>
      </c>
      <c r="Y279" t="s">
        <v>269</v>
      </c>
      <c r="AF279" t="s">
        <v>267</v>
      </c>
      <c r="AG279" t="s">
        <v>270</v>
      </c>
      <c r="AH279" t="s">
        <v>271</v>
      </c>
      <c r="AI279" t="s">
        <v>272</v>
      </c>
      <c r="AM279">
        <v>260001</v>
      </c>
      <c r="BA279" s="6">
        <v>-6</v>
      </c>
      <c r="BE279">
        <f t="shared" si="17"/>
        <v>0</v>
      </c>
      <c r="BF279" s="6">
        <f t="shared" si="18"/>
        <v>0</v>
      </c>
      <c r="BG279" s="7" t="s">
        <v>71</v>
      </c>
      <c r="BH279" t="e">
        <f>+VLOOKUP(AF279,Sheet4!A:A,1,FALSE)</f>
        <v>#N/A</v>
      </c>
      <c r="BL279" s="6">
        <v>0</v>
      </c>
      <c r="BM279" s="59">
        <f t="shared" si="19"/>
        <v>0</v>
      </c>
      <c r="BN279" t="s">
        <v>273</v>
      </c>
    </row>
    <row r="280" spans="1:67" ht="13" customHeight="1" x14ac:dyDescent="0.3">
      <c r="A280" s="5">
        <v>46114</v>
      </c>
      <c r="B280" t="s">
        <v>84</v>
      </c>
      <c r="F280">
        <v>100</v>
      </c>
      <c r="G280">
        <v>100</v>
      </c>
      <c r="H280" s="6">
        <v>0</v>
      </c>
      <c r="I280" s="6">
        <f t="shared" si="20"/>
        <v>-100</v>
      </c>
      <c r="J280" s="6"/>
      <c r="K280" s="6">
        <f>H280/50</f>
        <v>0</v>
      </c>
      <c r="Q280" t="s">
        <v>85</v>
      </c>
      <c r="U280">
        <v>2601077</v>
      </c>
      <c r="V280" t="s">
        <v>267</v>
      </c>
      <c r="W280" t="s">
        <v>66</v>
      </c>
      <c r="X280" t="s">
        <v>268</v>
      </c>
      <c r="Y280" t="s">
        <v>269</v>
      </c>
      <c r="AF280" t="s">
        <v>267</v>
      </c>
      <c r="AG280" t="s">
        <v>270</v>
      </c>
      <c r="AH280" t="s">
        <v>271</v>
      </c>
      <c r="AI280" t="s">
        <v>272</v>
      </c>
      <c r="AM280">
        <v>260001</v>
      </c>
      <c r="BA280" s="6">
        <v>-100</v>
      </c>
      <c r="BE280">
        <f t="shared" si="17"/>
        <v>0</v>
      </c>
      <c r="BF280" s="6">
        <f t="shared" si="18"/>
        <v>0</v>
      </c>
      <c r="BG280" s="7" t="s">
        <v>71</v>
      </c>
      <c r="BH280" t="e">
        <f>+VLOOKUP(AF280,Sheet4!A:A,1,FALSE)</f>
        <v>#N/A</v>
      </c>
      <c r="BL280" s="6">
        <v>0</v>
      </c>
      <c r="BM280" s="59">
        <f t="shared" si="19"/>
        <v>0</v>
      </c>
      <c r="BN280" t="s">
        <v>273</v>
      </c>
    </row>
    <row r="281" spans="1:67" ht="13" customHeight="1" x14ac:dyDescent="0.3">
      <c r="A281" s="5">
        <v>46114</v>
      </c>
      <c r="B281" t="s">
        <v>63</v>
      </c>
      <c r="F281">
        <v>11655</v>
      </c>
      <c r="G281">
        <v>11655</v>
      </c>
      <c r="H281">
        <v>11790</v>
      </c>
      <c r="I281" s="6">
        <v>135</v>
      </c>
      <c r="Q281" t="s">
        <v>64</v>
      </c>
      <c r="U281">
        <v>2601078</v>
      </c>
      <c r="V281" t="s">
        <v>274</v>
      </c>
      <c r="W281" t="s">
        <v>169</v>
      </c>
      <c r="X281" t="s">
        <v>275</v>
      </c>
      <c r="Y281" t="s">
        <v>276</v>
      </c>
      <c r="AF281" t="s">
        <v>274</v>
      </c>
      <c r="AG281" t="s">
        <v>277</v>
      </c>
      <c r="AH281" t="s">
        <v>278</v>
      </c>
      <c r="AI281">
        <v>867805809</v>
      </c>
      <c r="AM281">
        <v>260001</v>
      </c>
      <c r="BD281" s="9">
        <v>11655</v>
      </c>
      <c r="BE281">
        <f t="shared" si="17"/>
        <v>0</v>
      </c>
      <c r="BF281" s="6">
        <f t="shared" si="18"/>
        <v>-11790</v>
      </c>
      <c r="BG281" s="11" t="s">
        <v>71</v>
      </c>
      <c r="BH281" t="e">
        <f>+VLOOKUP(AF281,Sheet4!A:A,1,FALSE)</f>
        <v>#N/A</v>
      </c>
      <c r="BL281">
        <v>11655</v>
      </c>
      <c r="BM281" s="59">
        <f t="shared" si="19"/>
        <v>135</v>
      </c>
      <c r="BN281" t="s">
        <v>279</v>
      </c>
      <c r="BO281" t="s">
        <v>73</v>
      </c>
    </row>
    <row r="282" spans="1:67" ht="13" customHeight="1" x14ac:dyDescent="0.3">
      <c r="A282" s="5">
        <v>46114</v>
      </c>
      <c r="B282" t="s">
        <v>74</v>
      </c>
      <c r="F282" s="8">
        <v>777</v>
      </c>
      <c r="G282">
        <v>388.5</v>
      </c>
      <c r="H282">
        <v>786</v>
      </c>
      <c r="I282" s="6">
        <v>9</v>
      </c>
      <c r="Q282" t="s">
        <v>75</v>
      </c>
      <c r="U282">
        <v>2601078</v>
      </c>
      <c r="V282" t="s">
        <v>274</v>
      </c>
      <c r="W282" t="s">
        <v>169</v>
      </c>
      <c r="X282" t="s">
        <v>275</v>
      </c>
      <c r="Y282" t="s">
        <v>276</v>
      </c>
      <c r="AF282" t="s">
        <v>274</v>
      </c>
      <c r="AG282" t="s">
        <v>277</v>
      </c>
      <c r="AH282" t="s">
        <v>278</v>
      </c>
      <c r="AI282">
        <v>867805809</v>
      </c>
      <c r="AM282">
        <v>260001</v>
      </c>
      <c r="BE282">
        <f t="shared" si="17"/>
        <v>0</v>
      </c>
      <c r="BF282" s="6">
        <f t="shared" si="18"/>
        <v>-786</v>
      </c>
      <c r="BG282" s="7" t="s">
        <v>71</v>
      </c>
      <c r="BH282" t="e">
        <f>+VLOOKUP(AF282,Sheet4!A:A,1,FALSE)</f>
        <v>#N/A</v>
      </c>
      <c r="BL282">
        <v>388.5</v>
      </c>
      <c r="BM282" s="59">
        <f t="shared" si="19"/>
        <v>397.5</v>
      </c>
      <c r="BN282" t="s">
        <v>279</v>
      </c>
    </row>
    <row r="283" spans="1:67" ht="13" customHeight="1" x14ac:dyDescent="0.3">
      <c r="A283" s="5">
        <v>46114</v>
      </c>
      <c r="B283" t="s">
        <v>76</v>
      </c>
      <c r="F283">
        <v>15540</v>
      </c>
      <c r="G283">
        <v>15540</v>
      </c>
      <c r="H283">
        <v>15720</v>
      </c>
      <c r="I283" s="6">
        <v>180</v>
      </c>
      <c r="Q283" t="s">
        <v>77</v>
      </c>
      <c r="U283">
        <v>2601078</v>
      </c>
      <c r="V283" t="s">
        <v>274</v>
      </c>
      <c r="W283" t="s">
        <v>169</v>
      </c>
      <c r="X283" t="s">
        <v>275</v>
      </c>
      <c r="Y283" t="s">
        <v>276</v>
      </c>
      <c r="AF283" t="s">
        <v>274</v>
      </c>
      <c r="AG283" t="s">
        <v>277</v>
      </c>
      <c r="AH283" t="s">
        <v>278</v>
      </c>
      <c r="AI283">
        <v>867805809</v>
      </c>
      <c r="AM283">
        <v>260001</v>
      </c>
      <c r="BE283">
        <f t="shared" si="17"/>
        <v>0</v>
      </c>
      <c r="BF283" s="6">
        <f t="shared" si="18"/>
        <v>-15720</v>
      </c>
      <c r="BG283" s="7" t="s">
        <v>71</v>
      </c>
      <c r="BH283" t="e">
        <f>+VLOOKUP(AF283,Sheet4!A:A,1,FALSE)</f>
        <v>#N/A</v>
      </c>
      <c r="BL283">
        <v>15540</v>
      </c>
      <c r="BM283" s="59">
        <f t="shared" si="19"/>
        <v>180</v>
      </c>
      <c r="BN283" t="s">
        <v>279</v>
      </c>
    </row>
    <row r="284" spans="1:67" ht="13" customHeight="1" x14ac:dyDescent="0.3">
      <c r="A284" s="5">
        <v>46114</v>
      </c>
      <c r="B284" t="s">
        <v>78</v>
      </c>
      <c r="F284" s="8">
        <v>777</v>
      </c>
      <c r="G284">
        <v>388.5</v>
      </c>
      <c r="H284">
        <v>786</v>
      </c>
      <c r="I284" s="6">
        <v>9</v>
      </c>
      <c r="Q284" t="s">
        <v>79</v>
      </c>
      <c r="U284">
        <v>2601078</v>
      </c>
      <c r="V284" t="s">
        <v>274</v>
      </c>
      <c r="W284" t="s">
        <v>169</v>
      </c>
      <c r="X284" t="s">
        <v>275</v>
      </c>
      <c r="Y284" t="s">
        <v>276</v>
      </c>
      <c r="AF284" t="s">
        <v>274</v>
      </c>
      <c r="AG284" t="s">
        <v>277</v>
      </c>
      <c r="AH284" t="s">
        <v>278</v>
      </c>
      <c r="AI284">
        <v>867805809</v>
      </c>
      <c r="AM284">
        <v>260001</v>
      </c>
      <c r="BE284">
        <f t="shared" si="17"/>
        <v>0</v>
      </c>
      <c r="BF284" s="6">
        <f t="shared" si="18"/>
        <v>-786</v>
      </c>
      <c r="BG284" s="7" t="s">
        <v>71</v>
      </c>
      <c r="BH284" t="e">
        <f>+VLOOKUP(AF284,Sheet4!A:A,1,FALSE)</f>
        <v>#N/A</v>
      </c>
      <c r="BL284">
        <v>388.5</v>
      </c>
      <c r="BM284" s="59">
        <f t="shared" si="19"/>
        <v>397.5</v>
      </c>
      <c r="BN284" t="s">
        <v>279</v>
      </c>
    </row>
    <row r="285" spans="1:67" ht="13" customHeight="1" x14ac:dyDescent="0.3">
      <c r="A285" s="5">
        <v>46114</v>
      </c>
      <c r="B285" t="s">
        <v>80</v>
      </c>
      <c r="F285">
        <v>9712.5</v>
      </c>
      <c r="G285">
        <v>9712.5</v>
      </c>
      <c r="H285">
        <v>9825</v>
      </c>
      <c r="I285" s="6">
        <v>112.5</v>
      </c>
      <c r="Q285" t="s">
        <v>81</v>
      </c>
      <c r="U285">
        <v>2601078</v>
      </c>
      <c r="V285" t="s">
        <v>274</v>
      </c>
      <c r="W285" t="s">
        <v>169</v>
      </c>
      <c r="X285" t="s">
        <v>275</v>
      </c>
      <c r="Y285" t="s">
        <v>276</v>
      </c>
      <c r="AF285" t="s">
        <v>274</v>
      </c>
      <c r="AG285" t="s">
        <v>277</v>
      </c>
      <c r="AH285" t="s">
        <v>278</v>
      </c>
      <c r="AI285">
        <v>867805809</v>
      </c>
      <c r="AM285">
        <v>260001</v>
      </c>
      <c r="BB285" s="9">
        <v>9712</v>
      </c>
      <c r="BE285">
        <f t="shared" si="17"/>
        <v>9712</v>
      </c>
      <c r="BF285" s="6">
        <f t="shared" si="18"/>
        <v>-113</v>
      </c>
      <c r="BG285" s="12" t="s">
        <v>99</v>
      </c>
      <c r="BH285" t="e">
        <f>+VLOOKUP(AF285,Sheet4!A:A,1,FALSE)</f>
        <v>#N/A</v>
      </c>
      <c r="BL285">
        <v>9712.5</v>
      </c>
      <c r="BM285" s="59">
        <f t="shared" si="19"/>
        <v>112.5</v>
      </c>
      <c r="BN285" t="s">
        <v>279</v>
      </c>
    </row>
    <row r="286" spans="1:67" ht="13" customHeight="1" x14ac:dyDescent="0.3">
      <c r="A286" s="5">
        <v>46114</v>
      </c>
      <c r="B286" t="s">
        <v>63</v>
      </c>
      <c r="F286">
        <v>3945</v>
      </c>
      <c r="G286">
        <v>3945</v>
      </c>
      <c r="H286">
        <v>11130</v>
      </c>
      <c r="I286" s="6">
        <v>7185</v>
      </c>
      <c r="Q286" t="s">
        <v>64</v>
      </c>
      <c r="U286">
        <v>2601079</v>
      </c>
      <c r="V286" t="s">
        <v>280</v>
      </c>
      <c r="W286" t="s">
        <v>169</v>
      </c>
      <c r="X286" t="s">
        <v>281</v>
      </c>
      <c r="Y286" t="s">
        <v>282</v>
      </c>
      <c r="AF286" t="s">
        <v>280</v>
      </c>
      <c r="AG286" t="s">
        <v>283</v>
      </c>
      <c r="AH286" t="s">
        <v>284</v>
      </c>
      <c r="AI286">
        <v>870936440</v>
      </c>
      <c r="AM286">
        <v>260001</v>
      </c>
      <c r="BE286">
        <f t="shared" si="17"/>
        <v>0</v>
      </c>
      <c r="BF286" s="6">
        <f t="shared" si="18"/>
        <v>-11130</v>
      </c>
      <c r="BG286" s="7" t="s">
        <v>71</v>
      </c>
      <c r="BH286" t="e">
        <f>+VLOOKUP(AF286,Sheet4!A:A,1,FALSE)</f>
        <v>#N/A</v>
      </c>
      <c r="BL286">
        <v>3945</v>
      </c>
      <c r="BM286" s="59">
        <f t="shared" si="19"/>
        <v>7185</v>
      </c>
      <c r="BN286" t="s">
        <v>285</v>
      </c>
      <c r="BO286" t="s">
        <v>101</v>
      </c>
    </row>
    <row r="287" spans="1:67" ht="13" customHeight="1" x14ac:dyDescent="0.3">
      <c r="A287" s="5">
        <v>46114</v>
      </c>
      <c r="B287" t="s">
        <v>74</v>
      </c>
      <c r="F287" s="8">
        <v>263</v>
      </c>
      <c r="G287">
        <v>131.5</v>
      </c>
      <c r="H287">
        <v>742</v>
      </c>
      <c r="I287" s="6">
        <v>479</v>
      </c>
      <c r="Q287" t="s">
        <v>75</v>
      </c>
      <c r="U287">
        <v>2601079</v>
      </c>
      <c r="V287" t="s">
        <v>280</v>
      </c>
      <c r="W287" t="s">
        <v>169</v>
      </c>
      <c r="X287" t="s">
        <v>281</v>
      </c>
      <c r="Y287" t="s">
        <v>282</v>
      </c>
      <c r="AF287" t="s">
        <v>280</v>
      </c>
      <c r="AG287" t="s">
        <v>283</v>
      </c>
      <c r="AH287" t="s">
        <v>284</v>
      </c>
      <c r="AI287">
        <v>870936440</v>
      </c>
      <c r="AM287">
        <v>260001</v>
      </c>
      <c r="BE287">
        <f t="shared" si="17"/>
        <v>0</v>
      </c>
      <c r="BF287" s="6">
        <f t="shared" si="18"/>
        <v>-742</v>
      </c>
      <c r="BG287" s="7" t="s">
        <v>71</v>
      </c>
      <c r="BH287" t="e">
        <f>+VLOOKUP(AF287,Sheet4!A:A,1,FALSE)</f>
        <v>#N/A</v>
      </c>
      <c r="BL287">
        <v>131.5</v>
      </c>
      <c r="BM287" s="59">
        <f t="shared" si="19"/>
        <v>610.5</v>
      </c>
      <c r="BN287" t="s">
        <v>285</v>
      </c>
    </row>
    <row r="288" spans="1:67" ht="13" customHeight="1" x14ac:dyDescent="0.3">
      <c r="A288" s="5">
        <v>46114</v>
      </c>
      <c r="B288" t="s">
        <v>76</v>
      </c>
      <c r="F288">
        <v>5260</v>
      </c>
      <c r="G288">
        <v>5260</v>
      </c>
      <c r="H288">
        <v>14840</v>
      </c>
      <c r="I288" s="6">
        <v>9580</v>
      </c>
      <c r="Q288" t="s">
        <v>77</v>
      </c>
      <c r="U288">
        <v>2601079</v>
      </c>
      <c r="V288" t="s">
        <v>280</v>
      </c>
      <c r="W288" t="s">
        <v>169</v>
      </c>
      <c r="X288" t="s">
        <v>281</v>
      </c>
      <c r="Y288" t="s">
        <v>282</v>
      </c>
      <c r="AF288" t="s">
        <v>280</v>
      </c>
      <c r="AG288" t="s">
        <v>283</v>
      </c>
      <c r="AH288" t="s">
        <v>284</v>
      </c>
      <c r="AI288">
        <v>870936440</v>
      </c>
      <c r="AM288">
        <v>260001</v>
      </c>
      <c r="BE288">
        <f t="shared" si="17"/>
        <v>0</v>
      </c>
      <c r="BF288" s="6">
        <f t="shared" si="18"/>
        <v>-14840</v>
      </c>
      <c r="BG288" s="7" t="s">
        <v>71</v>
      </c>
      <c r="BH288" t="e">
        <f>+VLOOKUP(AF288,Sheet4!A:A,1,FALSE)</f>
        <v>#N/A</v>
      </c>
      <c r="BL288">
        <v>5260</v>
      </c>
      <c r="BM288" s="59">
        <f t="shared" si="19"/>
        <v>9580</v>
      </c>
      <c r="BN288" t="s">
        <v>285</v>
      </c>
    </row>
    <row r="289" spans="1:67" ht="13" customHeight="1" x14ac:dyDescent="0.3">
      <c r="A289" s="5">
        <v>46114</v>
      </c>
      <c r="B289" t="s">
        <v>78</v>
      </c>
      <c r="F289" s="8">
        <v>263</v>
      </c>
      <c r="G289">
        <v>131.5</v>
      </c>
      <c r="H289">
        <v>742</v>
      </c>
      <c r="I289" s="6">
        <v>479</v>
      </c>
      <c r="Q289" t="s">
        <v>79</v>
      </c>
      <c r="U289">
        <v>2601079</v>
      </c>
      <c r="V289" t="s">
        <v>280</v>
      </c>
      <c r="W289" t="s">
        <v>169</v>
      </c>
      <c r="X289" t="s">
        <v>281</v>
      </c>
      <c r="Y289" t="s">
        <v>282</v>
      </c>
      <c r="AF289" t="s">
        <v>280</v>
      </c>
      <c r="AG289" t="s">
        <v>283</v>
      </c>
      <c r="AH289" t="s">
        <v>284</v>
      </c>
      <c r="AI289">
        <v>870936440</v>
      </c>
      <c r="AM289">
        <v>260001</v>
      </c>
      <c r="BE289">
        <f t="shared" si="17"/>
        <v>0</v>
      </c>
      <c r="BF289" s="6">
        <f t="shared" si="18"/>
        <v>-742</v>
      </c>
      <c r="BG289" s="7" t="s">
        <v>71</v>
      </c>
      <c r="BH289" t="e">
        <f>+VLOOKUP(AF289,Sheet4!A:A,1,FALSE)</f>
        <v>#N/A</v>
      </c>
      <c r="BL289">
        <v>131.5</v>
      </c>
      <c r="BM289" s="59">
        <f t="shared" si="19"/>
        <v>610.5</v>
      </c>
      <c r="BN289" t="s">
        <v>285</v>
      </c>
    </row>
    <row r="290" spans="1:67" ht="13" customHeight="1" x14ac:dyDescent="0.3">
      <c r="A290" s="5">
        <v>46114</v>
      </c>
      <c r="B290" t="s">
        <v>80</v>
      </c>
      <c r="F290">
        <v>3287.5</v>
      </c>
      <c r="G290">
        <v>3287.5</v>
      </c>
      <c r="H290">
        <v>9275</v>
      </c>
      <c r="I290" s="6">
        <v>5987.5</v>
      </c>
      <c r="Q290" t="s">
        <v>81</v>
      </c>
      <c r="U290">
        <v>2601079</v>
      </c>
      <c r="V290" t="s">
        <v>280</v>
      </c>
      <c r="W290" t="s">
        <v>169</v>
      </c>
      <c r="X290" t="s">
        <v>281</v>
      </c>
      <c r="Y290" t="s">
        <v>282</v>
      </c>
      <c r="AF290" t="s">
        <v>280</v>
      </c>
      <c r="AG290" t="s">
        <v>283</v>
      </c>
      <c r="AH290" t="s">
        <v>284</v>
      </c>
      <c r="AI290">
        <v>870936440</v>
      </c>
      <c r="AM290">
        <v>260001</v>
      </c>
      <c r="BB290" s="9">
        <v>3288</v>
      </c>
      <c r="BE290">
        <f t="shared" si="17"/>
        <v>3288</v>
      </c>
      <c r="BF290" s="6">
        <f t="shared" si="18"/>
        <v>-5987</v>
      </c>
      <c r="BG290" s="12" t="s">
        <v>99</v>
      </c>
      <c r="BH290" t="e">
        <f>+VLOOKUP(AF290,Sheet4!A:A,1,FALSE)</f>
        <v>#N/A</v>
      </c>
      <c r="BL290">
        <v>3287.5</v>
      </c>
      <c r="BM290" s="59">
        <f t="shared" si="19"/>
        <v>5987.5</v>
      </c>
      <c r="BN290" t="s">
        <v>285</v>
      </c>
    </row>
    <row r="291" spans="1:67" ht="13" customHeight="1" x14ac:dyDescent="0.3">
      <c r="A291" s="5">
        <v>46114</v>
      </c>
      <c r="B291" t="s">
        <v>63</v>
      </c>
      <c r="F291">
        <v>210</v>
      </c>
      <c r="G291">
        <v>210</v>
      </c>
      <c r="H291">
        <v>60</v>
      </c>
      <c r="I291" s="6">
        <v>-150</v>
      </c>
      <c r="Q291" t="s">
        <v>64</v>
      </c>
      <c r="U291">
        <v>2601080</v>
      </c>
      <c r="V291" t="s">
        <v>286</v>
      </c>
      <c r="W291" t="s">
        <v>169</v>
      </c>
      <c r="X291" t="s">
        <v>262</v>
      </c>
      <c r="Y291" t="s">
        <v>287</v>
      </c>
      <c r="AF291" t="s">
        <v>286</v>
      </c>
      <c r="AG291" t="s">
        <v>288</v>
      </c>
      <c r="AH291" t="s">
        <v>265</v>
      </c>
      <c r="AI291">
        <v>878875733</v>
      </c>
      <c r="AM291">
        <v>260001</v>
      </c>
      <c r="BE291">
        <f t="shared" si="17"/>
        <v>0</v>
      </c>
      <c r="BF291" s="6">
        <f t="shared" si="18"/>
        <v>-60</v>
      </c>
      <c r="BG291" s="7" t="s">
        <v>71</v>
      </c>
      <c r="BH291" t="e">
        <f>+VLOOKUP(AF291,Sheet4!A:A,1,FALSE)</f>
        <v>#N/A</v>
      </c>
      <c r="BL291">
        <v>210</v>
      </c>
      <c r="BM291" s="59">
        <f t="shared" si="19"/>
        <v>-150</v>
      </c>
      <c r="BN291" t="s">
        <v>289</v>
      </c>
      <c r="BO291" t="s">
        <v>116</v>
      </c>
    </row>
    <row r="292" spans="1:67" ht="13" customHeight="1" x14ac:dyDescent="0.3">
      <c r="A292" s="5">
        <v>46114</v>
      </c>
      <c r="B292" t="s">
        <v>63</v>
      </c>
      <c r="F292">
        <v>465</v>
      </c>
      <c r="G292">
        <v>465</v>
      </c>
      <c r="H292">
        <v>150</v>
      </c>
      <c r="I292" s="6">
        <v>-315</v>
      </c>
      <c r="Q292" t="s">
        <v>64</v>
      </c>
      <c r="U292">
        <v>2601080</v>
      </c>
      <c r="V292" t="s">
        <v>286</v>
      </c>
      <c r="W292" t="s">
        <v>169</v>
      </c>
      <c r="X292" t="s">
        <v>262</v>
      </c>
      <c r="Y292" t="s">
        <v>290</v>
      </c>
      <c r="AF292" t="s">
        <v>286</v>
      </c>
      <c r="AG292" t="s">
        <v>288</v>
      </c>
      <c r="AH292" t="s">
        <v>265</v>
      </c>
      <c r="AI292">
        <v>878875733</v>
      </c>
      <c r="AM292">
        <v>260001</v>
      </c>
      <c r="BE292">
        <f t="shared" si="17"/>
        <v>0</v>
      </c>
      <c r="BF292" s="6">
        <f t="shared" si="18"/>
        <v>-150</v>
      </c>
      <c r="BG292" s="7" t="s">
        <v>71</v>
      </c>
      <c r="BH292" t="e">
        <f>+VLOOKUP(AF292,Sheet4!A:A,1,FALSE)</f>
        <v>#N/A</v>
      </c>
      <c r="BL292">
        <v>465</v>
      </c>
      <c r="BM292" s="59">
        <f t="shared" si="19"/>
        <v>-315</v>
      </c>
      <c r="BN292" t="s">
        <v>289</v>
      </c>
      <c r="BO292" t="s">
        <v>116</v>
      </c>
    </row>
    <row r="293" spans="1:67" ht="13" customHeight="1" x14ac:dyDescent="0.3">
      <c r="A293" s="5">
        <v>46114</v>
      </c>
      <c r="B293" t="s">
        <v>63</v>
      </c>
      <c r="F293">
        <v>75</v>
      </c>
      <c r="G293">
        <v>75</v>
      </c>
      <c r="H293">
        <v>30</v>
      </c>
      <c r="I293" s="6">
        <v>-45</v>
      </c>
      <c r="Q293" t="s">
        <v>64</v>
      </c>
      <c r="U293">
        <v>2601080</v>
      </c>
      <c r="V293" t="s">
        <v>286</v>
      </c>
      <c r="W293" t="s">
        <v>169</v>
      </c>
      <c r="X293" t="s">
        <v>262</v>
      </c>
      <c r="Y293" t="s">
        <v>291</v>
      </c>
      <c r="AF293" t="s">
        <v>286</v>
      </c>
      <c r="AG293" t="s">
        <v>288</v>
      </c>
      <c r="AH293" t="s">
        <v>265</v>
      </c>
      <c r="AI293">
        <v>878875733</v>
      </c>
      <c r="AM293">
        <v>260001</v>
      </c>
      <c r="BE293">
        <f t="shared" si="17"/>
        <v>0</v>
      </c>
      <c r="BF293" s="6">
        <f t="shared" si="18"/>
        <v>-30</v>
      </c>
      <c r="BG293" s="7" t="s">
        <v>71</v>
      </c>
      <c r="BH293" t="e">
        <f>+VLOOKUP(AF293,Sheet4!A:A,1,FALSE)</f>
        <v>#N/A</v>
      </c>
      <c r="BL293">
        <v>75</v>
      </c>
      <c r="BM293" s="59">
        <f t="shared" si="19"/>
        <v>-45</v>
      </c>
      <c r="BN293" t="s">
        <v>289</v>
      </c>
      <c r="BO293" t="s">
        <v>116</v>
      </c>
    </row>
    <row r="294" spans="1:67" ht="13" customHeight="1" x14ac:dyDescent="0.3">
      <c r="A294" s="5">
        <v>46114</v>
      </c>
      <c r="B294" t="s">
        <v>74</v>
      </c>
      <c r="F294" s="8">
        <v>14</v>
      </c>
      <c r="G294">
        <v>7</v>
      </c>
      <c r="H294">
        <v>4</v>
      </c>
      <c r="I294" s="6">
        <v>-10</v>
      </c>
      <c r="Q294" t="s">
        <v>75</v>
      </c>
      <c r="U294">
        <v>2601080</v>
      </c>
      <c r="V294" t="s">
        <v>286</v>
      </c>
      <c r="W294" t="s">
        <v>169</v>
      </c>
      <c r="X294" t="s">
        <v>262</v>
      </c>
      <c r="Y294" t="s">
        <v>287</v>
      </c>
      <c r="AF294" t="s">
        <v>286</v>
      </c>
      <c r="AG294" t="s">
        <v>288</v>
      </c>
      <c r="AH294" t="s">
        <v>265</v>
      </c>
      <c r="AI294">
        <v>878875733</v>
      </c>
      <c r="AM294">
        <v>260001</v>
      </c>
      <c r="BE294">
        <f t="shared" si="17"/>
        <v>0</v>
      </c>
      <c r="BF294" s="6">
        <f t="shared" si="18"/>
        <v>-4</v>
      </c>
      <c r="BG294" s="7" t="s">
        <v>71</v>
      </c>
      <c r="BH294" t="e">
        <f>+VLOOKUP(AF294,Sheet4!A:A,1,FALSE)</f>
        <v>#N/A</v>
      </c>
      <c r="BL294">
        <v>7</v>
      </c>
      <c r="BM294" s="59">
        <f t="shared" si="19"/>
        <v>-3</v>
      </c>
      <c r="BN294" t="s">
        <v>289</v>
      </c>
    </row>
    <row r="295" spans="1:67" ht="13" customHeight="1" x14ac:dyDescent="0.3">
      <c r="A295" s="5">
        <v>46114</v>
      </c>
      <c r="B295" t="s">
        <v>74</v>
      </c>
      <c r="F295" s="8">
        <v>31</v>
      </c>
      <c r="G295">
        <v>15.5</v>
      </c>
      <c r="H295">
        <v>10</v>
      </c>
      <c r="I295" s="6">
        <v>-21</v>
      </c>
      <c r="Q295" t="s">
        <v>75</v>
      </c>
      <c r="U295">
        <v>2601080</v>
      </c>
      <c r="V295" t="s">
        <v>286</v>
      </c>
      <c r="W295" t="s">
        <v>169</v>
      </c>
      <c r="X295" t="s">
        <v>262</v>
      </c>
      <c r="Y295" t="s">
        <v>290</v>
      </c>
      <c r="AF295" t="s">
        <v>286</v>
      </c>
      <c r="AG295" t="s">
        <v>288</v>
      </c>
      <c r="AH295" t="s">
        <v>265</v>
      </c>
      <c r="AI295">
        <v>878875733</v>
      </c>
      <c r="AM295">
        <v>260001</v>
      </c>
      <c r="BE295">
        <f t="shared" si="17"/>
        <v>0</v>
      </c>
      <c r="BF295" s="6">
        <f t="shared" si="18"/>
        <v>-10</v>
      </c>
      <c r="BG295" s="7" t="s">
        <v>71</v>
      </c>
      <c r="BH295" t="e">
        <f>+VLOOKUP(AF295,Sheet4!A:A,1,FALSE)</f>
        <v>#N/A</v>
      </c>
      <c r="BL295">
        <v>15.5</v>
      </c>
      <c r="BM295" s="59">
        <f t="shared" si="19"/>
        <v>-5.5</v>
      </c>
      <c r="BN295" t="s">
        <v>289</v>
      </c>
    </row>
    <row r="296" spans="1:67" ht="13" customHeight="1" x14ac:dyDescent="0.3">
      <c r="A296" s="5">
        <v>46114</v>
      </c>
      <c r="B296" t="s">
        <v>74</v>
      </c>
      <c r="F296" s="8">
        <v>5</v>
      </c>
      <c r="G296">
        <v>2.5</v>
      </c>
      <c r="H296">
        <v>2</v>
      </c>
      <c r="I296" s="6">
        <v>-3</v>
      </c>
      <c r="Q296" t="s">
        <v>75</v>
      </c>
      <c r="U296">
        <v>2601080</v>
      </c>
      <c r="V296" t="s">
        <v>286</v>
      </c>
      <c r="W296" t="s">
        <v>169</v>
      </c>
      <c r="X296" t="s">
        <v>262</v>
      </c>
      <c r="Y296" t="s">
        <v>291</v>
      </c>
      <c r="AF296" t="s">
        <v>286</v>
      </c>
      <c r="AG296" t="s">
        <v>288</v>
      </c>
      <c r="AH296" t="s">
        <v>265</v>
      </c>
      <c r="AI296">
        <v>878875733</v>
      </c>
      <c r="AM296">
        <v>260001</v>
      </c>
      <c r="BE296">
        <f t="shared" si="17"/>
        <v>0</v>
      </c>
      <c r="BF296" s="6">
        <f t="shared" si="18"/>
        <v>-2</v>
      </c>
      <c r="BG296" s="7" t="s">
        <v>71</v>
      </c>
      <c r="BH296" t="e">
        <f>+VLOOKUP(AF296,Sheet4!A:A,1,FALSE)</f>
        <v>#N/A</v>
      </c>
      <c r="BL296">
        <v>2.5</v>
      </c>
      <c r="BM296" s="59">
        <f t="shared" si="19"/>
        <v>-0.5</v>
      </c>
      <c r="BN296" t="s">
        <v>289</v>
      </c>
    </row>
    <row r="297" spans="1:67" ht="13" customHeight="1" x14ac:dyDescent="0.3">
      <c r="A297" s="5">
        <v>46114</v>
      </c>
      <c r="B297" t="s">
        <v>76</v>
      </c>
      <c r="F297">
        <v>280</v>
      </c>
      <c r="G297">
        <v>280</v>
      </c>
      <c r="H297">
        <v>80</v>
      </c>
      <c r="I297" s="6">
        <v>-200</v>
      </c>
      <c r="Q297" t="s">
        <v>77</v>
      </c>
      <c r="U297">
        <v>2601080</v>
      </c>
      <c r="V297" t="s">
        <v>286</v>
      </c>
      <c r="W297" t="s">
        <v>169</v>
      </c>
      <c r="X297" t="s">
        <v>262</v>
      </c>
      <c r="Y297" t="s">
        <v>287</v>
      </c>
      <c r="AF297" t="s">
        <v>286</v>
      </c>
      <c r="AG297" t="s">
        <v>288</v>
      </c>
      <c r="AH297" t="s">
        <v>265</v>
      </c>
      <c r="AI297">
        <v>878875733</v>
      </c>
      <c r="AM297">
        <v>260001</v>
      </c>
      <c r="BE297">
        <f t="shared" si="17"/>
        <v>0</v>
      </c>
      <c r="BF297" s="6">
        <f t="shared" si="18"/>
        <v>-80</v>
      </c>
      <c r="BG297" s="7" t="s">
        <v>71</v>
      </c>
      <c r="BH297" t="e">
        <f>+VLOOKUP(AF297,Sheet4!A:A,1,FALSE)</f>
        <v>#N/A</v>
      </c>
      <c r="BL297">
        <v>280</v>
      </c>
      <c r="BM297" s="59">
        <f t="shared" si="19"/>
        <v>-200</v>
      </c>
      <c r="BN297" t="s">
        <v>289</v>
      </c>
    </row>
    <row r="298" spans="1:67" ht="13" customHeight="1" x14ac:dyDescent="0.3">
      <c r="A298" s="5">
        <v>46114</v>
      </c>
      <c r="B298" t="s">
        <v>76</v>
      </c>
      <c r="F298">
        <v>620</v>
      </c>
      <c r="G298">
        <v>620</v>
      </c>
      <c r="H298">
        <v>200</v>
      </c>
      <c r="I298" s="6">
        <v>-420</v>
      </c>
      <c r="Q298" t="s">
        <v>77</v>
      </c>
      <c r="U298">
        <v>2601080</v>
      </c>
      <c r="V298" t="s">
        <v>286</v>
      </c>
      <c r="W298" t="s">
        <v>169</v>
      </c>
      <c r="X298" t="s">
        <v>262</v>
      </c>
      <c r="Y298" t="s">
        <v>290</v>
      </c>
      <c r="AF298" t="s">
        <v>286</v>
      </c>
      <c r="AG298" t="s">
        <v>288</v>
      </c>
      <c r="AH298" t="s">
        <v>265</v>
      </c>
      <c r="AI298">
        <v>878875733</v>
      </c>
      <c r="AM298">
        <v>260001</v>
      </c>
      <c r="BE298">
        <f t="shared" si="17"/>
        <v>0</v>
      </c>
      <c r="BF298" s="6">
        <f t="shared" si="18"/>
        <v>-200</v>
      </c>
      <c r="BG298" s="7" t="s">
        <v>71</v>
      </c>
      <c r="BH298" t="e">
        <f>+VLOOKUP(AF298,Sheet4!A:A,1,FALSE)</f>
        <v>#N/A</v>
      </c>
      <c r="BL298">
        <v>620</v>
      </c>
      <c r="BM298" s="59">
        <f t="shared" si="19"/>
        <v>-420</v>
      </c>
      <c r="BN298" t="s">
        <v>289</v>
      </c>
    </row>
    <row r="299" spans="1:67" ht="13" customHeight="1" x14ac:dyDescent="0.3">
      <c r="A299" s="5">
        <v>46114</v>
      </c>
      <c r="B299" t="s">
        <v>76</v>
      </c>
      <c r="F299">
        <v>100</v>
      </c>
      <c r="G299">
        <v>100</v>
      </c>
      <c r="H299">
        <v>40</v>
      </c>
      <c r="I299" s="6">
        <v>-60</v>
      </c>
      <c r="Q299" t="s">
        <v>77</v>
      </c>
      <c r="U299">
        <v>2601080</v>
      </c>
      <c r="V299" t="s">
        <v>286</v>
      </c>
      <c r="W299" t="s">
        <v>169</v>
      </c>
      <c r="X299" t="s">
        <v>262</v>
      </c>
      <c r="Y299" t="s">
        <v>291</v>
      </c>
      <c r="AF299" t="s">
        <v>286</v>
      </c>
      <c r="AG299" t="s">
        <v>288</v>
      </c>
      <c r="AH299" t="s">
        <v>265</v>
      </c>
      <c r="AI299">
        <v>878875733</v>
      </c>
      <c r="AM299">
        <v>260001</v>
      </c>
      <c r="BE299">
        <f t="shared" si="17"/>
        <v>0</v>
      </c>
      <c r="BF299" s="6">
        <f t="shared" si="18"/>
        <v>-40</v>
      </c>
      <c r="BG299" s="7" t="s">
        <v>71</v>
      </c>
      <c r="BH299" t="e">
        <f>+VLOOKUP(AF299,Sheet4!A:A,1,FALSE)</f>
        <v>#N/A</v>
      </c>
      <c r="BL299">
        <v>100</v>
      </c>
      <c r="BM299" s="59">
        <f t="shared" si="19"/>
        <v>-60</v>
      </c>
      <c r="BN299" t="s">
        <v>289</v>
      </c>
    </row>
    <row r="300" spans="1:67" ht="13" customHeight="1" x14ac:dyDescent="0.3">
      <c r="A300" s="5">
        <v>46114</v>
      </c>
      <c r="B300" t="s">
        <v>78</v>
      </c>
      <c r="F300" s="8">
        <v>14</v>
      </c>
      <c r="G300">
        <v>7</v>
      </c>
      <c r="H300">
        <v>4</v>
      </c>
      <c r="I300" s="6">
        <v>-10</v>
      </c>
      <c r="Q300" t="s">
        <v>79</v>
      </c>
      <c r="U300">
        <v>2601080</v>
      </c>
      <c r="V300" t="s">
        <v>286</v>
      </c>
      <c r="W300" t="s">
        <v>169</v>
      </c>
      <c r="X300" t="s">
        <v>262</v>
      </c>
      <c r="Y300" t="s">
        <v>287</v>
      </c>
      <c r="AF300" t="s">
        <v>286</v>
      </c>
      <c r="AG300" t="s">
        <v>288</v>
      </c>
      <c r="AH300" t="s">
        <v>265</v>
      </c>
      <c r="AI300">
        <v>878875733</v>
      </c>
      <c r="AM300">
        <v>260001</v>
      </c>
      <c r="BE300">
        <f t="shared" si="17"/>
        <v>0</v>
      </c>
      <c r="BF300" s="6">
        <f t="shared" si="18"/>
        <v>-4</v>
      </c>
      <c r="BG300" s="7" t="s">
        <v>71</v>
      </c>
      <c r="BH300" t="e">
        <f>+VLOOKUP(AF300,Sheet4!A:A,1,FALSE)</f>
        <v>#N/A</v>
      </c>
      <c r="BL300">
        <v>7</v>
      </c>
      <c r="BM300" s="59">
        <f t="shared" si="19"/>
        <v>-3</v>
      </c>
      <c r="BN300" t="s">
        <v>289</v>
      </c>
    </row>
    <row r="301" spans="1:67" ht="13" customHeight="1" x14ac:dyDescent="0.3">
      <c r="A301" s="5">
        <v>46114</v>
      </c>
      <c r="B301" t="s">
        <v>78</v>
      </c>
      <c r="F301" s="8">
        <v>31</v>
      </c>
      <c r="G301">
        <v>15.5</v>
      </c>
      <c r="H301">
        <v>10</v>
      </c>
      <c r="I301" s="6">
        <v>-21</v>
      </c>
      <c r="Q301" t="s">
        <v>79</v>
      </c>
      <c r="U301">
        <v>2601080</v>
      </c>
      <c r="V301" t="s">
        <v>286</v>
      </c>
      <c r="W301" t="s">
        <v>169</v>
      </c>
      <c r="X301" t="s">
        <v>262</v>
      </c>
      <c r="Y301" t="s">
        <v>290</v>
      </c>
      <c r="AF301" t="s">
        <v>286</v>
      </c>
      <c r="AG301" t="s">
        <v>288</v>
      </c>
      <c r="AH301" t="s">
        <v>265</v>
      </c>
      <c r="AI301">
        <v>878875733</v>
      </c>
      <c r="AM301">
        <v>260001</v>
      </c>
      <c r="BE301">
        <f t="shared" si="17"/>
        <v>0</v>
      </c>
      <c r="BF301" s="6">
        <f t="shared" si="18"/>
        <v>-10</v>
      </c>
      <c r="BG301" s="7" t="s">
        <v>71</v>
      </c>
      <c r="BH301" t="e">
        <f>+VLOOKUP(AF301,Sheet4!A:A,1,FALSE)</f>
        <v>#N/A</v>
      </c>
      <c r="BL301">
        <v>15.5</v>
      </c>
      <c r="BM301" s="59">
        <f t="shared" si="19"/>
        <v>-5.5</v>
      </c>
      <c r="BN301" t="s">
        <v>289</v>
      </c>
    </row>
    <row r="302" spans="1:67" ht="13" customHeight="1" x14ac:dyDescent="0.3">
      <c r="A302" s="5">
        <v>46114</v>
      </c>
      <c r="B302" t="s">
        <v>78</v>
      </c>
      <c r="F302" s="8">
        <v>5</v>
      </c>
      <c r="G302">
        <v>2.5</v>
      </c>
      <c r="H302">
        <v>2</v>
      </c>
      <c r="I302" s="6">
        <v>-3</v>
      </c>
      <c r="Q302" t="s">
        <v>79</v>
      </c>
      <c r="U302">
        <v>2601080</v>
      </c>
      <c r="V302" t="s">
        <v>286</v>
      </c>
      <c r="W302" t="s">
        <v>169</v>
      </c>
      <c r="X302" t="s">
        <v>262</v>
      </c>
      <c r="Y302" t="s">
        <v>291</v>
      </c>
      <c r="AF302" t="s">
        <v>286</v>
      </c>
      <c r="AG302" t="s">
        <v>288</v>
      </c>
      <c r="AH302" t="s">
        <v>265</v>
      </c>
      <c r="AI302">
        <v>878875733</v>
      </c>
      <c r="AM302">
        <v>260001</v>
      </c>
      <c r="BE302">
        <f t="shared" si="17"/>
        <v>0</v>
      </c>
      <c r="BF302" s="6">
        <f t="shared" si="18"/>
        <v>-2</v>
      </c>
      <c r="BG302" s="7" t="s">
        <v>71</v>
      </c>
      <c r="BH302" t="e">
        <f>+VLOOKUP(AF302,Sheet4!A:A,1,FALSE)</f>
        <v>#N/A</v>
      </c>
      <c r="BL302">
        <v>2.5</v>
      </c>
      <c r="BM302" s="59">
        <f t="shared" si="19"/>
        <v>-0.5</v>
      </c>
      <c r="BN302" t="s">
        <v>289</v>
      </c>
    </row>
    <row r="303" spans="1:67" ht="13" customHeight="1" x14ac:dyDescent="0.3">
      <c r="A303" s="5">
        <v>46114</v>
      </c>
      <c r="B303" t="s">
        <v>80</v>
      </c>
      <c r="F303">
        <v>175</v>
      </c>
      <c r="G303">
        <v>175</v>
      </c>
      <c r="H303">
        <v>50</v>
      </c>
      <c r="I303" s="6">
        <v>-125</v>
      </c>
      <c r="Q303" t="s">
        <v>81</v>
      </c>
      <c r="U303">
        <v>2601080</v>
      </c>
      <c r="V303" t="s">
        <v>286</v>
      </c>
      <c r="W303" t="s">
        <v>169</v>
      </c>
      <c r="X303" t="s">
        <v>262</v>
      </c>
      <c r="Y303" t="s">
        <v>287</v>
      </c>
      <c r="AF303" t="s">
        <v>286</v>
      </c>
      <c r="AG303" t="s">
        <v>288</v>
      </c>
      <c r="AH303" t="s">
        <v>265</v>
      </c>
      <c r="AI303">
        <v>878875733</v>
      </c>
      <c r="AM303">
        <v>260001</v>
      </c>
      <c r="BB303" s="9">
        <v>175</v>
      </c>
      <c r="BE303">
        <f t="shared" si="17"/>
        <v>175</v>
      </c>
      <c r="BF303" s="6">
        <f t="shared" si="18"/>
        <v>125</v>
      </c>
      <c r="BG303" s="12" t="s">
        <v>99</v>
      </c>
      <c r="BH303" t="e">
        <f>+VLOOKUP(AF303,Sheet4!A:A,1,FALSE)</f>
        <v>#N/A</v>
      </c>
      <c r="BL303">
        <v>175</v>
      </c>
      <c r="BM303" s="59">
        <f t="shared" si="19"/>
        <v>-125</v>
      </c>
      <c r="BN303" t="s">
        <v>289</v>
      </c>
    </row>
    <row r="304" spans="1:67" ht="13" customHeight="1" x14ac:dyDescent="0.3">
      <c r="A304" s="5">
        <v>46114</v>
      </c>
      <c r="B304" t="s">
        <v>80</v>
      </c>
      <c r="F304">
        <v>387.5</v>
      </c>
      <c r="G304">
        <v>387.5</v>
      </c>
      <c r="H304">
        <v>125</v>
      </c>
      <c r="I304" s="6">
        <v>-262.5</v>
      </c>
      <c r="Q304" t="s">
        <v>81</v>
      </c>
      <c r="U304">
        <v>2601080</v>
      </c>
      <c r="V304" t="s">
        <v>286</v>
      </c>
      <c r="W304" t="s">
        <v>169</v>
      </c>
      <c r="X304" t="s">
        <v>262</v>
      </c>
      <c r="Y304" t="s">
        <v>290</v>
      </c>
      <c r="AF304" t="s">
        <v>286</v>
      </c>
      <c r="AG304" t="s">
        <v>288</v>
      </c>
      <c r="AH304" t="s">
        <v>265</v>
      </c>
      <c r="AI304">
        <v>878875733</v>
      </c>
      <c r="AM304">
        <v>260001</v>
      </c>
      <c r="BB304" s="9">
        <v>388</v>
      </c>
      <c r="BE304">
        <f t="shared" si="17"/>
        <v>388</v>
      </c>
      <c r="BF304" s="6">
        <f t="shared" si="18"/>
        <v>263</v>
      </c>
      <c r="BG304" s="12" t="s">
        <v>99</v>
      </c>
      <c r="BH304" t="e">
        <f>+VLOOKUP(AF304,Sheet4!A:A,1,FALSE)</f>
        <v>#N/A</v>
      </c>
      <c r="BL304">
        <v>387.5</v>
      </c>
      <c r="BM304" s="59">
        <f t="shared" si="19"/>
        <v>-262.5</v>
      </c>
      <c r="BN304" t="s">
        <v>289</v>
      </c>
    </row>
    <row r="305" spans="1:67" ht="13" customHeight="1" x14ac:dyDescent="0.3">
      <c r="A305" s="5">
        <v>46114</v>
      </c>
      <c r="B305" t="s">
        <v>80</v>
      </c>
      <c r="F305">
        <v>62.5</v>
      </c>
      <c r="G305">
        <v>62.5</v>
      </c>
      <c r="H305">
        <v>25</v>
      </c>
      <c r="I305" s="6">
        <v>-37.5</v>
      </c>
      <c r="Q305" t="s">
        <v>81</v>
      </c>
      <c r="U305">
        <v>2601080</v>
      </c>
      <c r="V305" t="s">
        <v>286</v>
      </c>
      <c r="W305" t="s">
        <v>169</v>
      </c>
      <c r="X305" t="s">
        <v>262</v>
      </c>
      <c r="Y305" t="s">
        <v>291</v>
      </c>
      <c r="AF305" t="s">
        <v>286</v>
      </c>
      <c r="AG305" t="s">
        <v>288</v>
      </c>
      <c r="AH305" t="s">
        <v>265</v>
      </c>
      <c r="AI305">
        <v>878875733</v>
      </c>
      <c r="AM305">
        <v>260001</v>
      </c>
      <c r="BB305" s="9">
        <v>62</v>
      </c>
      <c r="BE305">
        <f t="shared" si="17"/>
        <v>62</v>
      </c>
      <c r="BF305" s="6">
        <f t="shared" si="18"/>
        <v>37</v>
      </c>
      <c r="BG305" s="12" t="s">
        <v>99</v>
      </c>
      <c r="BH305" t="e">
        <f>+VLOOKUP(AF305,Sheet4!A:A,1,FALSE)</f>
        <v>#N/A</v>
      </c>
      <c r="BL305">
        <v>62.5</v>
      </c>
      <c r="BM305" s="59">
        <f t="shared" si="19"/>
        <v>-37.5</v>
      </c>
      <c r="BN305" t="s">
        <v>289</v>
      </c>
    </row>
    <row r="306" spans="1:67" ht="13" customHeight="1" x14ac:dyDescent="0.3">
      <c r="A306" s="5">
        <v>46114</v>
      </c>
      <c r="B306" t="s">
        <v>63</v>
      </c>
      <c r="F306">
        <v>2100</v>
      </c>
      <c r="G306">
        <v>2100</v>
      </c>
      <c r="H306">
        <v>1125</v>
      </c>
      <c r="I306" s="6">
        <v>-975</v>
      </c>
      <c r="Q306" t="s">
        <v>64</v>
      </c>
      <c r="U306">
        <v>2601081</v>
      </c>
      <c r="V306" t="s">
        <v>292</v>
      </c>
      <c r="W306" t="s">
        <v>94</v>
      </c>
      <c r="X306" t="s">
        <v>231</v>
      </c>
      <c r="Y306" t="s">
        <v>293</v>
      </c>
      <c r="AF306" t="s">
        <v>292</v>
      </c>
      <c r="AG306" t="s">
        <v>294</v>
      </c>
      <c r="AH306" t="s">
        <v>234</v>
      </c>
      <c r="AI306">
        <v>847389056</v>
      </c>
      <c r="AM306">
        <v>260001</v>
      </c>
      <c r="BC306" s="9">
        <v>2100</v>
      </c>
      <c r="BE306">
        <f t="shared" si="17"/>
        <v>2100</v>
      </c>
      <c r="BF306" s="6">
        <f t="shared" si="18"/>
        <v>975</v>
      </c>
      <c r="BG306" s="10" t="s">
        <v>99</v>
      </c>
      <c r="BH306" t="e">
        <f>+VLOOKUP(AF306,Sheet4!A:A,1,FALSE)</f>
        <v>#N/A</v>
      </c>
      <c r="BL306">
        <v>2100</v>
      </c>
      <c r="BM306" s="59">
        <f t="shared" si="19"/>
        <v>-975</v>
      </c>
      <c r="BN306" t="s">
        <v>295</v>
      </c>
      <c r="BO306" t="s">
        <v>101</v>
      </c>
    </row>
    <row r="307" spans="1:67" ht="13" customHeight="1" x14ac:dyDescent="0.3">
      <c r="A307" s="5">
        <v>46114</v>
      </c>
      <c r="B307" t="s">
        <v>63</v>
      </c>
      <c r="F307">
        <v>810</v>
      </c>
      <c r="G307">
        <v>810</v>
      </c>
      <c r="H307">
        <v>435</v>
      </c>
      <c r="I307" s="6">
        <v>-375</v>
      </c>
      <c r="Q307" t="s">
        <v>64</v>
      </c>
      <c r="U307">
        <v>2601081</v>
      </c>
      <c r="V307" t="s">
        <v>292</v>
      </c>
      <c r="W307" t="s">
        <v>94</v>
      </c>
      <c r="X307" t="s">
        <v>231</v>
      </c>
      <c r="Y307" t="s">
        <v>296</v>
      </c>
      <c r="AF307" t="s">
        <v>292</v>
      </c>
      <c r="AG307" t="s">
        <v>294</v>
      </c>
      <c r="AH307" t="s">
        <v>234</v>
      </c>
      <c r="AI307">
        <v>847389056</v>
      </c>
      <c r="AM307">
        <v>260001</v>
      </c>
      <c r="BD307" s="9">
        <v>810</v>
      </c>
      <c r="BE307">
        <f t="shared" si="17"/>
        <v>0</v>
      </c>
      <c r="BF307" s="6">
        <f t="shared" si="18"/>
        <v>-435</v>
      </c>
      <c r="BG307" s="11" t="s">
        <v>71</v>
      </c>
      <c r="BH307" t="e">
        <f>+VLOOKUP(AF307,Sheet4!A:A,1,FALSE)</f>
        <v>#N/A</v>
      </c>
      <c r="BL307">
        <v>810</v>
      </c>
      <c r="BM307" s="59">
        <f t="shared" si="19"/>
        <v>-375</v>
      </c>
      <c r="BN307" t="s">
        <v>295</v>
      </c>
      <c r="BO307" t="s">
        <v>101</v>
      </c>
    </row>
    <row r="308" spans="1:67" ht="13" customHeight="1" x14ac:dyDescent="0.3">
      <c r="A308" s="5">
        <v>46114</v>
      </c>
      <c r="B308" t="s">
        <v>74</v>
      </c>
      <c r="F308" s="8">
        <v>140</v>
      </c>
      <c r="G308">
        <v>70</v>
      </c>
      <c r="H308">
        <v>75</v>
      </c>
      <c r="I308" s="6">
        <v>-65</v>
      </c>
      <c r="Q308" t="s">
        <v>75</v>
      </c>
      <c r="U308">
        <v>2601081</v>
      </c>
      <c r="V308" t="s">
        <v>292</v>
      </c>
      <c r="W308" t="s">
        <v>94</v>
      </c>
      <c r="X308" t="s">
        <v>231</v>
      </c>
      <c r="Y308" t="s">
        <v>293</v>
      </c>
      <c r="AF308" t="s">
        <v>292</v>
      </c>
      <c r="AG308" t="s">
        <v>294</v>
      </c>
      <c r="AH308" t="s">
        <v>234</v>
      </c>
      <c r="AI308">
        <v>847389056</v>
      </c>
      <c r="AM308">
        <v>260001</v>
      </c>
      <c r="BE308">
        <f t="shared" si="17"/>
        <v>0</v>
      </c>
      <c r="BF308" s="6">
        <f t="shared" si="18"/>
        <v>-75</v>
      </c>
      <c r="BG308" s="7" t="s">
        <v>71</v>
      </c>
      <c r="BH308" t="e">
        <f>+VLOOKUP(AF308,Sheet4!A:A,1,FALSE)</f>
        <v>#N/A</v>
      </c>
      <c r="BL308">
        <v>70</v>
      </c>
      <c r="BM308" s="59">
        <f t="shared" si="19"/>
        <v>5</v>
      </c>
      <c r="BN308" t="s">
        <v>295</v>
      </c>
    </row>
    <row r="309" spans="1:67" ht="13" customHeight="1" x14ac:dyDescent="0.3">
      <c r="A309" s="5">
        <v>46114</v>
      </c>
      <c r="B309" t="s">
        <v>74</v>
      </c>
      <c r="F309" s="8">
        <v>54</v>
      </c>
      <c r="G309">
        <v>27</v>
      </c>
      <c r="H309">
        <v>29</v>
      </c>
      <c r="I309" s="6">
        <v>-25</v>
      </c>
      <c r="Q309" t="s">
        <v>75</v>
      </c>
      <c r="U309">
        <v>2601081</v>
      </c>
      <c r="V309" t="s">
        <v>292</v>
      </c>
      <c r="W309" t="s">
        <v>94</v>
      </c>
      <c r="X309" t="s">
        <v>231</v>
      </c>
      <c r="Y309" t="s">
        <v>296</v>
      </c>
      <c r="AF309" t="s">
        <v>292</v>
      </c>
      <c r="AG309" t="s">
        <v>294</v>
      </c>
      <c r="AH309" t="s">
        <v>234</v>
      </c>
      <c r="AI309">
        <v>847389056</v>
      </c>
      <c r="AM309">
        <v>260001</v>
      </c>
      <c r="BE309">
        <f t="shared" si="17"/>
        <v>0</v>
      </c>
      <c r="BF309" s="6">
        <f t="shared" si="18"/>
        <v>-29</v>
      </c>
      <c r="BG309" s="7" t="s">
        <v>71</v>
      </c>
      <c r="BH309" t="e">
        <f>+VLOOKUP(AF309,Sheet4!A:A,1,FALSE)</f>
        <v>#N/A</v>
      </c>
      <c r="BL309">
        <v>27</v>
      </c>
      <c r="BM309" s="59">
        <f t="shared" si="19"/>
        <v>2</v>
      </c>
      <c r="BN309" t="s">
        <v>295</v>
      </c>
    </row>
    <row r="310" spans="1:67" ht="13" customHeight="1" x14ac:dyDescent="0.3">
      <c r="A310" s="5">
        <v>46114</v>
      </c>
      <c r="B310" t="s">
        <v>76</v>
      </c>
      <c r="F310">
        <v>2800</v>
      </c>
      <c r="G310">
        <v>2800</v>
      </c>
      <c r="H310">
        <v>1500</v>
      </c>
      <c r="I310" s="6">
        <v>-1300</v>
      </c>
      <c r="Q310" t="s">
        <v>77</v>
      </c>
      <c r="U310">
        <v>2601081</v>
      </c>
      <c r="V310" t="s">
        <v>292</v>
      </c>
      <c r="W310" t="s">
        <v>94</v>
      </c>
      <c r="X310" t="s">
        <v>231</v>
      </c>
      <c r="Y310" t="s">
        <v>293</v>
      </c>
      <c r="AF310" t="s">
        <v>292</v>
      </c>
      <c r="AG310" t="s">
        <v>294</v>
      </c>
      <c r="AH310" t="s">
        <v>234</v>
      </c>
      <c r="AI310">
        <v>847389056</v>
      </c>
      <c r="AM310">
        <v>260001</v>
      </c>
      <c r="BE310">
        <f t="shared" si="17"/>
        <v>0</v>
      </c>
      <c r="BF310" s="6">
        <f t="shared" si="18"/>
        <v>-1500</v>
      </c>
      <c r="BG310" s="7" t="s">
        <v>71</v>
      </c>
      <c r="BH310" t="e">
        <f>+VLOOKUP(AF310,Sheet4!A:A,1,FALSE)</f>
        <v>#N/A</v>
      </c>
      <c r="BL310">
        <v>2800</v>
      </c>
      <c r="BM310" s="59">
        <f t="shared" si="19"/>
        <v>-1300</v>
      </c>
      <c r="BN310" t="s">
        <v>295</v>
      </c>
    </row>
    <row r="311" spans="1:67" ht="13" customHeight="1" x14ac:dyDescent="0.3">
      <c r="A311" s="5">
        <v>46114</v>
      </c>
      <c r="B311" t="s">
        <v>76</v>
      </c>
      <c r="F311">
        <v>1080</v>
      </c>
      <c r="G311">
        <v>1080</v>
      </c>
      <c r="H311">
        <v>580</v>
      </c>
      <c r="I311" s="6">
        <v>-500</v>
      </c>
      <c r="Q311" t="s">
        <v>77</v>
      </c>
      <c r="U311">
        <v>2601081</v>
      </c>
      <c r="V311" t="s">
        <v>292</v>
      </c>
      <c r="W311" t="s">
        <v>94</v>
      </c>
      <c r="X311" t="s">
        <v>231</v>
      </c>
      <c r="Y311" t="s">
        <v>296</v>
      </c>
      <c r="AF311" t="s">
        <v>292</v>
      </c>
      <c r="AG311" t="s">
        <v>294</v>
      </c>
      <c r="AH311" t="s">
        <v>234</v>
      </c>
      <c r="AI311">
        <v>847389056</v>
      </c>
      <c r="AM311">
        <v>260001</v>
      </c>
      <c r="BE311">
        <f t="shared" si="17"/>
        <v>0</v>
      </c>
      <c r="BF311" s="6">
        <f t="shared" si="18"/>
        <v>-580</v>
      </c>
      <c r="BG311" s="7" t="s">
        <v>71</v>
      </c>
      <c r="BH311" t="e">
        <f>+VLOOKUP(AF311,Sheet4!A:A,1,FALSE)</f>
        <v>#N/A</v>
      </c>
      <c r="BL311">
        <v>1080</v>
      </c>
      <c r="BM311" s="59">
        <f t="shared" si="19"/>
        <v>-500</v>
      </c>
      <c r="BN311" t="s">
        <v>295</v>
      </c>
    </row>
    <row r="312" spans="1:67" ht="13" customHeight="1" x14ac:dyDescent="0.3">
      <c r="A312" s="5">
        <v>46114</v>
      </c>
      <c r="B312" t="s">
        <v>78</v>
      </c>
      <c r="F312" s="8">
        <v>140</v>
      </c>
      <c r="G312">
        <v>70</v>
      </c>
      <c r="H312">
        <v>75</v>
      </c>
      <c r="I312" s="6">
        <v>-65</v>
      </c>
      <c r="Q312" t="s">
        <v>79</v>
      </c>
      <c r="U312">
        <v>2601081</v>
      </c>
      <c r="V312" t="s">
        <v>292</v>
      </c>
      <c r="W312" t="s">
        <v>94</v>
      </c>
      <c r="X312" t="s">
        <v>231</v>
      </c>
      <c r="Y312" t="s">
        <v>293</v>
      </c>
      <c r="AF312" t="s">
        <v>292</v>
      </c>
      <c r="AG312" t="s">
        <v>294</v>
      </c>
      <c r="AH312" t="s">
        <v>234</v>
      </c>
      <c r="AI312">
        <v>847389056</v>
      </c>
      <c r="AM312">
        <v>260001</v>
      </c>
      <c r="BE312">
        <f t="shared" si="17"/>
        <v>0</v>
      </c>
      <c r="BF312" s="6">
        <f t="shared" si="18"/>
        <v>-75</v>
      </c>
      <c r="BG312" s="7" t="s">
        <v>71</v>
      </c>
      <c r="BH312" t="e">
        <f>+VLOOKUP(AF312,Sheet4!A:A,1,FALSE)</f>
        <v>#N/A</v>
      </c>
      <c r="BL312">
        <v>70</v>
      </c>
      <c r="BM312" s="59">
        <f t="shared" si="19"/>
        <v>5</v>
      </c>
      <c r="BN312" t="s">
        <v>295</v>
      </c>
    </row>
    <row r="313" spans="1:67" ht="13" customHeight="1" x14ac:dyDescent="0.3">
      <c r="A313" s="5">
        <v>46114</v>
      </c>
      <c r="B313" t="s">
        <v>78</v>
      </c>
      <c r="F313" s="8">
        <v>54</v>
      </c>
      <c r="G313">
        <v>27</v>
      </c>
      <c r="H313">
        <v>29</v>
      </c>
      <c r="I313" s="6">
        <v>-25</v>
      </c>
      <c r="Q313" t="s">
        <v>79</v>
      </c>
      <c r="U313">
        <v>2601081</v>
      </c>
      <c r="V313" t="s">
        <v>292</v>
      </c>
      <c r="W313" t="s">
        <v>94</v>
      </c>
      <c r="X313" t="s">
        <v>231</v>
      </c>
      <c r="Y313" t="s">
        <v>296</v>
      </c>
      <c r="AF313" t="s">
        <v>292</v>
      </c>
      <c r="AG313" t="s">
        <v>294</v>
      </c>
      <c r="AH313" t="s">
        <v>234</v>
      </c>
      <c r="AI313">
        <v>847389056</v>
      </c>
      <c r="AM313">
        <v>260001</v>
      </c>
      <c r="BE313">
        <f t="shared" si="17"/>
        <v>0</v>
      </c>
      <c r="BF313" s="6">
        <f t="shared" si="18"/>
        <v>-29</v>
      </c>
      <c r="BG313" s="7" t="s">
        <v>71</v>
      </c>
      <c r="BH313" t="e">
        <f>+VLOOKUP(AF313,Sheet4!A:A,1,FALSE)</f>
        <v>#N/A</v>
      </c>
      <c r="BL313">
        <v>27</v>
      </c>
      <c r="BM313" s="59">
        <f t="shared" si="19"/>
        <v>2</v>
      </c>
      <c r="BN313" t="s">
        <v>295</v>
      </c>
    </row>
    <row r="314" spans="1:67" ht="13" customHeight="1" x14ac:dyDescent="0.3">
      <c r="A314" s="5">
        <v>46114</v>
      </c>
      <c r="B314" t="s">
        <v>80</v>
      </c>
      <c r="F314">
        <v>1750</v>
      </c>
      <c r="G314">
        <v>1750</v>
      </c>
      <c r="H314">
        <v>937.5</v>
      </c>
      <c r="I314" s="6">
        <v>-812.5</v>
      </c>
      <c r="Q314" t="s">
        <v>81</v>
      </c>
      <c r="U314">
        <v>2601081</v>
      </c>
      <c r="V314" t="s">
        <v>292</v>
      </c>
      <c r="W314" t="s">
        <v>94</v>
      </c>
      <c r="X314" t="s">
        <v>231</v>
      </c>
      <c r="Y314" t="s">
        <v>293</v>
      </c>
      <c r="AF314" t="s">
        <v>292</v>
      </c>
      <c r="AG314" t="s">
        <v>294</v>
      </c>
      <c r="AH314" t="s">
        <v>234</v>
      </c>
      <c r="AI314">
        <v>847389056</v>
      </c>
      <c r="AM314">
        <v>260001</v>
      </c>
      <c r="BC314" s="9">
        <v>1750</v>
      </c>
      <c r="BE314">
        <f t="shared" si="17"/>
        <v>1750</v>
      </c>
      <c r="BF314" s="6">
        <f t="shared" si="18"/>
        <v>812.5</v>
      </c>
      <c r="BG314" s="10" t="s">
        <v>99</v>
      </c>
      <c r="BH314" t="e">
        <f>+VLOOKUP(AF314,Sheet4!A:A,1,FALSE)</f>
        <v>#N/A</v>
      </c>
      <c r="BL314">
        <v>1750</v>
      </c>
      <c r="BM314" s="59">
        <f t="shared" si="19"/>
        <v>-812.5</v>
      </c>
      <c r="BN314" t="s">
        <v>295</v>
      </c>
    </row>
    <row r="315" spans="1:67" ht="13" customHeight="1" x14ac:dyDescent="0.3">
      <c r="A315" s="5">
        <v>46114</v>
      </c>
      <c r="B315" t="s">
        <v>80</v>
      </c>
      <c r="F315">
        <v>675</v>
      </c>
      <c r="G315">
        <v>675</v>
      </c>
      <c r="H315">
        <v>362.5</v>
      </c>
      <c r="I315" s="6">
        <v>-312.5</v>
      </c>
      <c r="Q315" t="s">
        <v>81</v>
      </c>
      <c r="U315">
        <v>2601081</v>
      </c>
      <c r="V315" t="s">
        <v>292</v>
      </c>
      <c r="W315" t="s">
        <v>94</v>
      </c>
      <c r="X315" t="s">
        <v>231</v>
      </c>
      <c r="Y315" t="s">
        <v>296</v>
      </c>
      <c r="AF315" t="s">
        <v>292</v>
      </c>
      <c r="AG315" t="s">
        <v>294</v>
      </c>
      <c r="AH315" t="s">
        <v>234</v>
      </c>
      <c r="AI315">
        <v>847389056</v>
      </c>
      <c r="AM315">
        <v>260001</v>
      </c>
      <c r="BC315" s="9">
        <v>675</v>
      </c>
      <c r="BE315">
        <f t="shared" si="17"/>
        <v>675</v>
      </c>
      <c r="BF315" s="6">
        <f t="shared" si="18"/>
        <v>312.5</v>
      </c>
      <c r="BG315" s="10" t="s">
        <v>99</v>
      </c>
      <c r="BH315" t="e">
        <f>+VLOOKUP(AF315,Sheet4!A:A,1,FALSE)</f>
        <v>#N/A</v>
      </c>
      <c r="BL315">
        <v>675</v>
      </c>
      <c r="BM315" s="59">
        <f t="shared" si="19"/>
        <v>-312.5</v>
      </c>
      <c r="BN315" t="s">
        <v>295</v>
      </c>
    </row>
    <row r="316" spans="1:67" ht="13" customHeight="1" x14ac:dyDescent="0.3">
      <c r="A316" s="5">
        <v>46114</v>
      </c>
      <c r="B316" t="s">
        <v>63</v>
      </c>
      <c r="F316">
        <v>930</v>
      </c>
      <c r="G316">
        <v>930</v>
      </c>
      <c r="H316" s="6">
        <v>0</v>
      </c>
      <c r="I316" s="6">
        <f t="shared" ref="I316:I347" si="21">H316-G316</f>
        <v>-930</v>
      </c>
      <c r="J316" s="6"/>
      <c r="K316" s="6"/>
      <c r="Q316" t="s">
        <v>64</v>
      </c>
      <c r="U316">
        <v>2601082</v>
      </c>
      <c r="V316" t="s">
        <v>297</v>
      </c>
      <c r="W316" t="s">
        <v>119</v>
      </c>
      <c r="X316" t="s">
        <v>298</v>
      </c>
      <c r="Y316" t="s">
        <v>299</v>
      </c>
      <c r="AF316" t="s">
        <v>297</v>
      </c>
      <c r="AG316" t="s">
        <v>300</v>
      </c>
      <c r="AH316" t="s">
        <v>301</v>
      </c>
      <c r="AI316" t="s">
        <v>302</v>
      </c>
      <c r="AM316">
        <v>260001</v>
      </c>
      <c r="BA316" s="6">
        <v>-930</v>
      </c>
      <c r="BE316">
        <f t="shared" si="17"/>
        <v>0</v>
      </c>
      <c r="BF316" s="6">
        <f t="shared" si="18"/>
        <v>0</v>
      </c>
      <c r="BG316" s="7" t="s">
        <v>71</v>
      </c>
      <c r="BH316" t="e">
        <f>+VLOOKUP(AF316,Sheet4!A:A,1,FALSE)</f>
        <v>#N/A</v>
      </c>
      <c r="BL316" s="6">
        <v>0</v>
      </c>
      <c r="BM316" s="59">
        <f t="shared" si="19"/>
        <v>0</v>
      </c>
      <c r="BN316" t="s">
        <v>303</v>
      </c>
      <c r="BO316" t="s">
        <v>101</v>
      </c>
    </row>
    <row r="317" spans="1:67" ht="13" customHeight="1" x14ac:dyDescent="0.3">
      <c r="A317" s="5">
        <v>46114</v>
      </c>
      <c r="B317" t="s">
        <v>74</v>
      </c>
      <c r="F317" s="8">
        <v>62</v>
      </c>
      <c r="G317">
        <v>31</v>
      </c>
      <c r="H317" s="6">
        <v>0</v>
      </c>
      <c r="I317" s="6">
        <f t="shared" si="21"/>
        <v>-31</v>
      </c>
      <c r="J317" s="6"/>
      <c r="K317" s="6"/>
      <c r="Q317" t="s">
        <v>75</v>
      </c>
      <c r="U317">
        <v>2601082</v>
      </c>
      <c r="V317" t="s">
        <v>297</v>
      </c>
      <c r="W317" t="s">
        <v>119</v>
      </c>
      <c r="X317" t="s">
        <v>298</v>
      </c>
      <c r="Y317" t="s">
        <v>299</v>
      </c>
      <c r="AF317" t="s">
        <v>297</v>
      </c>
      <c r="AG317" t="s">
        <v>300</v>
      </c>
      <c r="AH317" t="s">
        <v>301</v>
      </c>
      <c r="AI317" t="s">
        <v>302</v>
      </c>
      <c r="AM317">
        <v>260001</v>
      </c>
      <c r="BA317" s="6">
        <v>-62</v>
      </c>
      <c r="BE317">
        <f t="shared" si="17"/>
        <v>0</v>
      </c>
      <c r="BF317" s="6">
        <f t="shared" si="18"/>
        <v>0</v>
      </c>
      <c r="BG317" s="7" t="s">
        <v>71</v>
      </c>
      <c r="BH317" t="e">
        <f>+VLOOKUP(AF317,Sheet4!A:A,1,FALSE)</f>
        <v>#N/A</v>
      </c>
      <c r="BL317" s="6">
        <v>0</v>
      </c>
      <c r="BM317" s="59">
        <f t="shared" si="19"/>
        <v>0</v>
      </c>
      <c r="BN317" t="s">
        <v>303</v>
      </c>
    </row>
    <row r="318" spans="1:67" ht="13" customHeight="1" x14ac:dyDescent="0.3">
      <c r="A318" s="5">
        <v>46114</v>
      </c>
      <c r="B318" t="s">
        <v>76</v>
      </c>
      <c r="F318">
        <v>1240</v>
      </c>
      <c r="G318">
        <v>1240</v>
      </c>
      <c r="H318" s="6">
        <v>0</v>
      </c>
      <c r="I318" s="6">
        <f t="shared" si="21"/>
        <v>-1240</v>
      </c>
      <c r="J318" s="6"/>
      <c r="K318" s="6"/>
      <c r="Q318" t="s">
        <v>77</v>
      </c>
      <c r="U318">
        <v>2601082</v>
      </c>
      <c r="V318" t="s">
        <v>297</v>
      </c>
      <c r="W318" t="s">
        <v>119</v>
      </c>
      <c r="X318" t="s">
        <v>298</v>
      </c>
      <c r="Y318" t="s">
        <v>299</v>
      </c>
      <c r="AF318" t="s">
        <v>297</v>
      </c>
      <c r="AG318" t="s">
        <v>300</v>
      </c>
      <c r="AH318" t="s">
        <v>301</v>
      </c>
      <c r="AI318" t="s">
        <v>302</v>
      </c>
      <c r="AM318">
        <v>260001</v>
      </c>
      <c r="BA318" s="6">
        <v>-1240</v>
      </c>
      <c r="BE318">
        <f t="shared" si="17"/>
        <v>0</v>
      </c>
      <c r="BF318" s="6">
        <f t="shared" si="18"/>
        <v>0</v>
      </c>
      <c r="BG318" s="7" t="s">
        <v>71</v>
      </c>
      <c r="BH318" t="e">
        <f>+VLOOKUP(AF318,Sheet4!A:A,1,FALSE)</f>
        <v>#N/A</v>
      </c>
      <c r="BL318" s="6">
        <v>0</v>
      </c>
      <c r="BM318" s="59">
        <f t="shared" si="19"/>
        <v>0</v>
      </c>
      <c r="BN318" t="s">
        <v>303</v>
      </c>
    </row>
    <row r="319" spans="1:67" ht="13" customHeight="1" x14ac:dyDescent="0.3">
      <c r="A319" s="5">
        <v>46114</v>
      </c>
      <c r="B319" t="s">
        <v>82</v>
      </c>
      <c r="F319" s="8">
        <v>186</v>
      </c>
      <c r="G319">
        <v>93</v>
      </c>
      <c r="H319" s="6">
        <v>0</v>
      </c>
      <c r="I319" s="6">
        <f t="shared" si="21"/>
        <v>-93</v>
      </c>
      <c r="J319" s="6"/>
      <c r="K319" s="6"/>
      <c r="Q319" t="s">
        <v>83</v>
      </c>
      <c r="U319">
        <v>2601082</v>
      </c>
      <c r="V319" t="s">
        <v>297</v>
      </c>
      <c r="W319" t="s">
        <v>119</v>
      </c>
      <c r="X319" t="s">
        <v>298</v>
      </c>
      <c r="Y319" t="s">
        <v>299</v>
      </c>
      <c r="AF319" t="s">
        <v>297</v>
      </c>
      <c r="AG319" t="s">
        <v>300</v>
      </c>
      <c r="AH319" t="s">
        <v>301</v>
      </c>
      <c r="AI319" t="s">
        <v>302</v>
      </c>
      <c r="AM319">
        <v>260001</v>
      </c>
      <c r="BA319" s="6">
        <v>-186</v>
      </c>
      <c r="BE319">
        <f t="shared" si="17"/>
        <v>0</v>
      </c>
      <c r="BF319" s="6">
        <f t="shared" si="18"/>
        <v>0</v>
      </c>
      <c r="BG319" s="7" t="s">
        <v>71</v>
      </c>
      <c r="BH319" t="e">
        <f>+VLOOKUP(AF319,Sheet4!A:A,1,FALSE)</f>
        <v>#N/A</v>
      </c>
      <c r="BL319" s="6">
        <v>0</v>
      </c>
      <c r="BM319" s="59">
        <f t="shared" si="19"/>
        <v>0</v>
      </c>
      <c r="BN319" t="s">
        <v>303</v>
      </c>
    </row>
    <row r="320" spans="1:67" ht="13" customHeight="1" x14ac:dyDescent="0.3">
      <c r="A320" s="5">
        <v>46114</v>
      </c>
      <c r="B320" t="s">
        <v>84</v>
      </c>
      <c r="F320">
        <v>3100</v>
      </c>
      <c r="G320">
        <v>3100</v>
      </c>
      <c r="H320" s="6">
        <v>0</v>
      </c>
      <c r="I320" s="6">
        <f t="shared" si="21"/>
        <v>-3100</v>
      </c>
      <c r="J320" s="6"/>
      <c r="K320" s="6"/>
      <c r="Q320" t="s">
        <v>85</v>
      </c>
      <c r="U320">
        <v>2601082</v>
      </c>
      <c r="V320" t="s">
        <v>297</v>
      </c>
      <c r="W320" t="s">
        <v>119</v>
      </c>
      <c r="X320" t="s">
        <v>298</v>
      </c>
      <c r="Y320" t="s">
        <v>299</v>
      </c>
      <c r="AF320" t="s">
        <v>297</v>
      </c>
      <c r="AG320" t="s">
        <v>300</v>
      </c>
      <c r="AH320" t="s">
        <v>301</v>
      </c>
      <c r="AI320" t="s">
        <v>302</v>
      </c>
      <c r="AM320">
        <v>260001</v>
      </c>
      <c r="BA320" s="6">
        <v>-3100</v>
      </c>
      <c r="BE320">
        <f t="shared" si="17"/>
        <v>0</v>
      </c>
      <c r="BF320" s="6">
        <f t="shared" si="18"/>
        <v>0</v>
      </c>
      <c r="BG320" s="7" t="s">
        <v>71</v>
      </c>
      <c r="BH320" t="e">
        <f>+VLOOKUP(AF320,Sheet4!A:A,1,FALSE)</f>
        <v>#N/A</v>
      </c>
      <c r="BL320" s="6">
        <v>0</v>
      </c>
      <c r="BM320" s="59">
        <f t="shared" si="19"/>
        <v>0</v>
      </c>
      <c r="BN320" t="s">
        <v>303</v>
      </c>
    </row>
    <row r="321" spans="1:67" ht="13" customHeight="1" x14ac:dyDescent="0.3">
      <c r="A321" s="5">
        <v>46114</v>
      </c>
      <c r="B321" t="s">
        <v>63</v>
      </c>
      <c r="F321">
        <v>240</v>
      </c>
      <c r="G321">
        <v>240</v>
      </c>
      <c r="H321" s="6">
        <v>0</v>
      </c>
      <c r="I321" s="6">
        <f t="shared" si="21"/>
        <v>-240</v>
      </c>
      <c r="J321" s="6"/>
      <c r="K321" s="6"/>
      <c r="Q321" t="s">
        <v>64</v>
      </c>
      <c r="U321">
        <v>2601083</v>
      </c>
      <c r="V321" t="s">
        <v>304</v>
      </c>
      <c r="W321" t="s">
        <v>110</v>
      </c>
      <c r="X321" t="s">
        <v>305</v>
      </c>
      <c r="Y321" t="s">
        <v>306</v>
      </c>
      <c r="AF321" t="s">
        <v>304</v>
      </c>
      <c r="AG321" t="s">
        <v>307</v>
      </c>
      <c r="AH321" t="s">
        <v>308</v>
      </c>
      <c r="AI321" t="s">
        <v>309</v>
      </c>
      <c r="AM321">
        <v>260001</v>
      </c>
      <c r="BA321" s="6">
        <v>-240</v>
      </c>
      <c r="BD321" s="9">
        <v>240</v>
      </c>
      <c r="BE321">
        <f t="shared" si="17"/>
        <v>0</v>
      </c>
      <c r="BF321" s="6">
        <f t="shared" si="18"/>
        <v>0</v>
      </c>
      <c r="BG321" s="11" t="s">
        <v>71</v>
      </c>
      <c r="BH321" t="e">
        <f>+VLOOKUP(AF321,Sheet4!A:A,1,FALSE)</f>
        <v>#N/A</v>
      </c>
      <c r="BL321" s="6">
        <v>0</v>
      </c>
      <c r="BM321" s="59">
        <f t="shared" si="19"/>
        <v>0</v>
      </c>
      <c r="BN321" t="s">
        <v>310</v>
      </c>
      <c r="BO321" t="s">
        <v>73</v>
      </c>
    </row>
    <row r="322" spans="1:67" ht="13" customHeight="1" x14ac:dyDescent="0.3">
      <c r="A322" s="5">
        <v>46114</v>
      </c>
      <c r="B322" t="s">
        <v>74</v>
      </c>
      <c r="F322" s="8">
        <v>16</v>
      </c>
      <c r="G322">
        <v>8</v>
      </c>
      <c r="H322" s="6">
        <v>0</v>
      </c>
      <c r="I322" s="6">
        <f t="shared" si="21"/>
        <v>-8</v>
      </c>
      <c r="J322" s="6"/>
      <c r="K322" s="6"/>
      <c r="Q322" t="s">
        <v>75</v>
      </c>
      <c r="U322">
        <v>2601083</v>
      </c>
      <c r="V322" t="s">
        <v>304</v>
      </c>
      <c r="W322" t="s">
        <v>110</v>
      </c>
      <c r="X322" t="s">
        <v>305</v>
      </c>
      <c r="Y322" t="s">
        <v>306</v>
      </c>
      <c r="AF322" t="s">
        <v>304</v>
      </c>
      <c r="AG322" t="s">
        <v>307</v>
      </c>
      <c r="AH322" t="s">
        <v>308</v>
      </c>
      <c r="AI322" t="s">
        <v>309</v>
      </c>
      <c r="AM322">
        <v>260001</v>
      </c>
      <c r="BA322" s="6">
        <v>-16</v>
      </c>
      <c r="BE322">
        <f t="shared" ref="BE322:BE385" si="22">+BB322+BC322</f>
        <v>0</v>
      </c>
      <c r="BF322" s="6">
        <f t="shared" ref="BF322:BF385" si="23">+BE322-H322</f>
        <v>0</v>
      </c>
      <c r="BG322" s="7" t="s">
        <v>71</v>
      </c>
      <c r="BH322" t="e">
        <f>+VLOOKUP(AF322,Sheet4!A:A,1,FALSE)</f>
        <v>#N/A</v>
      </c>
      <c r="BL322" s="6">
        <v>0</v>
      </c>
      <c r="BM322" s="59">
        <f t="shared" ref="BM322:BM385" si="24">+H322+-BL322</f>
        <v>0</v>
      </c>
      <c r="BN322" t="s">
        <v>310</v>
      </c>
    </row>
    <row r="323" spans="1:67" ht="13" customHeight="1" x14ac:dyDescent="0.3">
      <c r="A323" s="5">
        <v>46114</v>
      </c>
      <c r="B323" t="s">
        <v>76</v>
      </c>
      <c r="F323">
        <v>320</v>
      </c>
      <c r="G323">
        <v>320</v>
      </c>
      <c r="H323" s="6">
        <v>0</v>
      </c>
      <c r="I323" s="6">
        <f t="shared" si="21"/>
        <v>-320</v>
      </c>
      <c r="J323" s="6"/>
      <c r="K323" s="6"/>
      <c r="Q323" t="s">
        <v>77</v>
      </c>
      <c r="U323">
        <v>2601083</v>
      </c>
      <c r="V323" t="s">
        <v>304</v>
      </c>
      <c r="W323" t="s">
        <v>110</v>
      </c>
      <c r="X323" t="s">
        <v>305</v>
      </c>
      <c r="Y323" t="s">
        <v>306</v>
      </c>
      <c r="AF323" t="s">
        <v>304</v>
      </c>
      <c r="AG323" t="s">
        <v>307</v>
      </c>
      <c r="AH323" t="s">
        <v>308</v>
      </c>
      <c r="AI323" t="s">
        <v>309</v>
      </c>
      <c r="AM323">
        <v>260001</v>
      </c>
      <c r="BA323" s="6">
        <v>-320</v>
      </c>
      <c r="BE323">
        <f t="shared" si="22"/>
        <v>0</v>
      </c>
      <c r="BF323" s="6">
        <f t="shared" si="23"/>
        <v>0</v>
      </c>
      <c r="BG323" s="7" t="s">
        <v>71</v>
      </c>
      <c r="BH323" t="e">
        <f>+VLOOKUP(AF323,Sheet4!A:A,1,FALSE)</f>
        <v>#N/A</v>
      </c>
      <c r="BL323" s="6">
        <v>0</v>
      </c>
      <c r="BM323" s="59">
        <f t="shared" si="24"/>
        <v>0</v>
      </c>
      <c r="BN323" t="s">
        <v>310</v>
      </c>
    </row>
    <row r="324" spans="1:67" ht="13" customHeight="1" x14ac:dyDescent="0.3">
      <c r="A324" s="5">
        <v>46114</v>
      </c>
      <c r="B324" t="s">
        <v>78</v>
      </c>
      <c r="F324" s="8">
        <v>16</v>
      </c>
      <c r="G324">
        <v>8</v>
      </c>
      <c r="H324" s="6">
        <v>0</v>
      </c>
      <c r="I324" s="6">
        <f t="shared" si="21"/>
        <v>-8</v>
      </c>
      <c r="J324" s="6"/>
      <c r="K324" s="6"/>
      <c r="Q324" t="s">
        <v>79</v>
      </c>
      <c r="U324">
        <v>2601083</v>
      </c>
      <c r="V324" t="s">
        <v>304</v>
      </c>
      <c r="W324" t="s">
        <v>110</v>
      </c>
      <c r="X324" t="s">
        <v>305</v>
      </c>
      <c r="Y324" t="s">
        <v>306</v>
      </c>
      <c r="AF324" t="s">
        <v>304</v>
      </c>
      <c r="AG324" t="s">
        <v>307</v>
      </c>
      <c r="AH324" t="s">
        <v>308</v>
      </c>
      <c r="AI324" t="s">
        <v>309</v>
      </c>
      <c r="AM324">
        <v>260001</v>
      </c>
      <c r="BA324" s="6">
        <v>-16</v>
      </c>
      <c r="BE324">
        <f t="shared" si="22"/>
        <v>0</v>
      </c>
      <c r="BF324" s="6">
        <f t="shared" si="23"/>
        <v>0</v>
      </c>
      <c r="BG324" s="7" t="s">
        <v>71</v>
      </c>
      <c r="BH324" t="e">
        <f>+VLOOKUP(AF324,Sheet4!A:A,1,FALSE)</f>
        <v>#N/A</v>
      </c>
      <c r="BL324" s="6">
        <v>0</v>
      </c>
      <c r="BM324" s="59">
        <f t="shared" si="24"/>
        <v>0</v>
      </c>
      <c r="BN324" t="s">
        <v>310</v>
      </c>
    </row>
    <row r="325" spans="1:67" ht="13" customHeight="1" x14ac:dyDescent="0.3">
      <c r="A325" s="5">
        <v>46114</v>
      </c>
      <c r="B325" t="s">
        <v>80</v>
      </c>
      <c r="F325">
        <v>200</v>
      </c>
      <c r="G325">
        <v>200</v>
      </c>
      <c r="H325" s="6">
        <v>0</v>
      </c>
      <c r="I325" s="6">
        <f t="shared" si="21"/>
        <v>-200</v>
      </c>
      <c r="J325" s="6"/>
      <c r="K325" s="6"/>
      <c r="Q325" t="s">
        <v>81</v>
      </c>
      <c r="U325">
        <v>2601083</v>
      </c>
      <c r="V325" t="s">
        <v>304</v>
      </c>
      <c r="W325" t="s">
        <v>110</v>
      </c>
      <c r="X325" t="s">
        <v>305</v>
      </c>
      <c r="Y325" t="s">
        <v>306</v>
      </c>
      <c r="AF325" t="s">
        <v>304</v>
      </c>
      <c r="AG325" t="s">
        <v>307</v>
      </c>
      <c r="AH325" t="s">
        <v>308</v>
      </c>
      <c r="AI325" t="s">
        <v>309</v>
      </c>
      <c r="AM325">
        <v>260001</v>
      </c>
      <c r="BA325" s="6">
        <v>-200</v>
      </c>
      <c r="BD325" s="9">
        <v>200</v>
      </c>
      <c r="BE325">
        <f t="shared" si="22"/>
        <v>0</v>
      </c>
      <c r="BF325" s="6">
        <f t="shared" si="23"/>
        <v>0</v>
      </c>
      <c r="BG325" s="11" t="s">
        <v>71</v>
      </c>
      <c r="BH325" t="e">
        <f>+VLOOKUP(AF325,Sheet4!A:A,1,FALSE)</f>
        <v>#N/A</v>
      </c>
      <c r="BL325" s="6">
        <v>0</v>
      </c>
      <c r="BM325" s="59">
        <f t="shared" si="24"/>
        <v>0</v>
      </c>
      <c r="BN325" t="s">
        <v>310</v>
      </c>
    </row>
    <row r="326" spans="1:67" ht="13" customHeight="1" x14ac:dyDescent="0.3">
      <c r="A326" s="5">
        <v>46114</v>
      </c>
      <c r="B326" t="s">
        <v>63</v>
      </c>
      <c r="F326">
        <v>780</v>
      </c>
      <c r="G326">
        <v>780</v>
      </c>
      <c r="H326" s="6">
        <v>822.54545454545496</v>
      </c>
      <c r="I326" s="6">
        <f t="shared" si="21"/>
        <v>42.545454545454959</v>
      </c>
      <c r="J326" s="6"/>
      <c r="K326" s="6"/>
      <c r="Q326" t="s">
        <v>64</v>
      </c>
      <c r="U326">
        <v>2601084</v>
      </c>
      <c r="V326" t="s">
        <v>311</v>
      </c>
      <c r="W326" t="s">
        <v>110</v>
      </c>
      <c r="X326" t="s">
        <v>312</v>
      </c>
      <c r="Y326" t="s">
        <v>313</v>
      </c>
      <c r="AF326" t="s">
        <v>311</v>
      </c>
      <c r="AG326" t="s">
        <v>314</v>
      </c>
      <c r="AH326" t="s">
        <v>315</v>
      </c>
      <c r="AI326">
        <v>847671309</v>
      </c>
      <c r="AM326">
        <v>260001</v>
      </c>
      <c r="BA326" s="6">
        <v>42.545454545454497</v>
      </c>
      <c r="BD326" s="9">
        <v>780</v>
      </c>
      <c r="BE326">
        <f t="shared" si="22"/>
        <v>0</v>
      </c>
      <c r="BF326" s="6">
        <f t="shared" si="23"/>
        <v>-822.54545454545496</v>
      </c>
      <c r="BG326" s="11" t="s">
        <v>71</v>
      </c>
      <c r="BH326" t="e">
        <f>+VLOOKUP(AF326,Sheet4!A:A,1,FALSE)</f>
        <v>#N/A</v>
      </c>
      <c r="BL326" s="6">
        <v>825</v>
      </c>
      <c r="BM326" s="59">
        <f t="shared" si="24"/>
        <v>-2.4545454545450411</v>
      </c>
      <c r="BN326" t="s">
        <v>316</v>
      </c>
      <c r="BO326" t="s">
        <v>73</v>
      </c>
    </row>
    <row r="327" spans="1:67" ht="13" customHeight="1" x14ac:dyDescent="0.3">
      <c r="A327" s="5">
        <v>46114</v>
      </c>
      <c r="B327" t="s">
        <v>63</v>
      </c>
      <c r="F327">
        <v>30</v>
      </c>
      <c r="G327">
        <v>30</v>
      </c>
      <c r="H327" s="6">
        <v>31.636363636363601</v>
      </c>
      <c r="I327" s="6">
        <f t="shared" si="21"/>
        <v>1.6363636363636012</v>
      </c>
      <c r="J327" s="6"/>
      <c r="K327" s="6"/>
      <c r="Q327" t="s">
        <v>64</v>
      </c>
      <c r="U327">
        <v>2601084</v>
      </c>
      <c r="V327" t="s">
        <v>311</v>
      </c>
      <c r="W327" t="s">
        <v>110</v>
      </c>
      <c r="X327" t="s">
        <v>312</v>
      </c>
      <c r="Y327" t="s">
        <v>317</v>
      </c>
      <c r="AF327" t="s">
        <v>311</v>
      </c>
      <c r="AG327" t="s">
        <v>314</v>
      </c>
      <c r="AH327" t="s">
        <v>315</v>
      </c>
      <c r="AI327">
        <v>847671309</v>
      </c>
      <c r="AM327">
        <v>260001</v>
      </c>
      <c r="BA327" s="6">
        <v>1.63636363636363</v>
      </c>
      <c r="BD327" s="9">
        <v>30</v>
      </c>
      <c r="BE327">
        <f t="shared" si="22"/>
        <v>0</v>
      </c>
      <c r="BF327" s="6">
        <f t="shared" si="23"/>
        <v>-31.636363636363601</v>
      </c>
      <c r="BG327" s="11" t="s">
        <v>71</v>
      </c>
      <c r="BH327" t="e">
        <f>+VLOOKUP(AF327,Sheet4!A:A,1,FALSE)</f>
        <v>#N/A</v>
      </c>
      <c r="BL327" s="6">
        <v>30</v>
      </c>
      <c r="BM327" s="59">
        <f t="shared" si="24"/>
        <v>1.6363636363636012</v>
      </c>
      <c r="BN327" t="s">
        <v>316</v>
      </c>
      <c r="BO327" t="s">
        <v>73</v>
      </c>
    </row>
    <row r="328" spans="1:67" ht="13" customHeight="1" x14ac:dyDescent="0.3">
      <c r="A328" s="5">
        <v>46114</v>
      </c>
      <c r="B328" t="s">
        <v>63</v>
      </c>
      <c r="F328">
        <v>15</v>
      </c>
      <c r="G328">
        <v>15</v>
      </c>
      <c r="H328" s="6">
        <v>15.818181818181801</v>
      </c>
      <c r="I328" s="6">
        <f t="shared" si="21"/>
        <v>0.81818181818180058</v>
      </c>
      <c r="J328" s="6"/>
      <c r="K328" s="6"/>
      <c r="Q328" t="s">
        <v>64</v>
      </c>
      <c r="U328">
        <v>2601084</v>
      </c>
      <c r="V328" t="s">
        <v>311</v>
      </c>
      <c r="W328" t="s">
        <v>110</v>
      </c>
      <c r="X328" t="s">
        <v>312</v>
      </c>
      <c r="Y328" t="s">
        <v>318</v>
      </c>
      <c r="AF328" t="s">
        <v>311</v>
      </c>
      <c r="AG328" t="s">
        <v>314</v>
      </c>
      <c r="AH328" t="s">
        <v>315</v>
      </c>
      <c r="AI328">
        <v>847671309</v>
      </c>
      <c r="AM328">
        <v>260001</v>
      </c>
      <c r="BA328" s="6">
        <v>0.81818181818181701</v>
      </c>
      <c r="BD328" s="9">
        <v>15</v>
      </c>
      <c r="BE328">
        <f t="shared" si="22"/>
        <v>0</v>
      </c>
      <c r="BF328" s="6">
        <f t="shared" si="23"/>
        <v>-15.818181818181801</v>
      </c>
      <c r="BG328" s="11" t="s">
        <v>71</v>
      </c>
      <c r="BH328" t="e">
        <f>+VLOOKUP(AF328,Sheet4!A:A,1,FALSE)</f>
        <v>#N/A</v>
      </c>
      <c r="BL328" s="6">
        <v>15</v>
      </c>
      <c r="BM328" s="59">
        <f t="shared" si="24"/>
        <v>0.81818181818180058</v>
      </c>
      <c r="BN328" t="s">
        <v>316</v>
      </c>
      <c r="BO328" t="s">
        <v>73</v>
      </c>
    </row>
    <row r="329" spans="1:67" ht="13" customHeight="1" x14ac:dyDescent="0.3">
      <c r="A329" s="5">
        <v>46114</v>
      </c>
      <c r="B329" t="s">
        <v>74</v>
      </c>
      <c r="F329" s="8">
        <v>52</v>
      </c>
      <c r="G329">
        <v>26</v>
      </c>
      <c r="H329" s="6">
        <v>54.8363636363636</v>
      </c>
      <c r="I329" s="6">
        <f t="shared" si="21"/>
        <v>28.8363636363636</v>
      </c>
      <c r="J329" s="6"/>
      <c r="K329" s="6"/>
      <c r="Q329" t="s">
        <v>75</v>
      </c>
      <c r="U329">
        <v>2601084</v>
      </c>
      <c r="V329" t="s">
        <v>311</v>
      </c>
      <c r="W329" t="s">
        <v>110</v>
      </c>
      <c r="X329" t="s">
        <v>312</v>
      </c>
      <c r="Y329" t="s">
        <v>313</v>
      </c>
      <c r="AF329" t="s">
        <v>311</v>
      </c>
      <c r="AG329" t="s">
        <v>314</v>
      </c>
      <c r="AH329" t="s">
        <v>315</v>
      </c>
      <c r="AI329">
        <v>847671309</v>
      </c>
      <c r="AM329">
        <v>260001</v>
      </c>
      <c r="BA329" s="6">
        <v>2.83636363636364</v>
      </c>
      <c r="BE329">
        <f t="shared" si="22"/>
        <v>0</v>
      </c>
      <c r="BF329" s="6">
        <f t="shared" si="23"/>
        <v>-54.8363636363636</v>
      </c>
      <c r="BG329" s="7" t="s">
        <v>71</v>
      </c>
      <c r="BH329" t="e">
        <f>+VLOOKUP(AF329,Sheet4!A:A,1,FALSE)</f>
        <v>#N/A</v>
      </c>
      <c r="BL329" s="6">
        <v>55</v>
      </c>
      <c r="BM329" s="59">
        <f t="shared" si="24"/>
        <v>-0.16363636363639955</v>
      </c>
      <c r="BN329" t="s">
        <v>316</v>
      </c>
    </row>
    <row r="330" spans="1:67" ht="13" customHeight="1" x14ac:dyDescent="0.3">
      <c r="A330" s="5">
        <v>46114</v>
      </c>
      <c r="B330" t="s">
        <v>74</v>
      </c>
      <c r="F330" s="8">
        <v>2</v>
      </c>
      <c r="G330">
        <v>1</v>
      </c>
      <c r="H330" s="6">
        <v>2.1090909090909098</v>
      </c>
      <c r="I330" s="6">
        <f t="shared" si="21"/>
        <v>1.1090909090909098</v>
      </c>
      <c r="J330" s="6"/>
      <c r="K330" s="6"/>
      <c r="Q330" t="s">
        <v>75</v>
      </c>
      <c r="U330">
        <v>2601084</v>
      </c>
      <c r="V330" t="s">
        <v>311</v>
      </c>
      <c r="W330" t="s">
        <v>110</v>
      </c>
      <c r="X330" t="s">
        <v>312</v>
      </c>
      <c r="Y330" t="s">
        <v>317</v>
      </c>
      <c r="AF330" t="s">
        <v>311</v>
      </c>
      <c r="AG330" t="s">
        <v>314</v>
      </c>
      <c r="AH330" t="s">
        <v>315</v>
      </c>
      <c r="AI330">
        <v>847671309</v>
      </c>
      <c r="AM330">
        <v>260001</v>
      </c>
      <c r="BA330" s="6">
        <v>0.109090909090909</v>
      </c>
      <c r="BE330">
        <f t="shared" si="22"/>
        <v>0</v>
      </c>
      <c r="BF330" s="6">
        <f t="shared" si="23"/>
        <v>-2.1090909090909098</v>
      </c>
      <c r="BG330" s="7" t="s">
        <v>71</v>
      </c>
      <c r="BH330" t="e">
        <f>+VLOOKUP(AF330,Sheet4!A:A,1,FALSE)</f>
        <v>#N/A</v>
      </c>
      <c r="BL330" s="6">
        <v>2</v>
      </c>
      <c r="BM330" s="59">
        <f t="shared" si="24"/>
        <v>0.10909090909090979</v>
      </c>
      <c r="BN330" t="s">
        <v>316</v>
      </c>
    </row>
    <row r="331" spans="1:67" ht="13" customHeight="1" x14ac:dyDescent="0.3">
      <c r="A331" s="5">
        <v>46114</v>
      </c>
      <c r="B331" t="s">
        <v>74</v>
      </c>
      <c r="F331" s="8">
        <v>1</v>
      </c>
      <c r="G331">
        <v>0.5</v>
      </c>
      <c r="H331" s="6">
        <v>1.05454545454545</v>
      </c>
      <c r="I331" s="6">
        <f t="shared" si="21"/>
        <v>0.55454545454545001</v>
      </c>
      <c r="J331" s="6"/>
      <c r="K331" s="6"/>
      <c r="Q331" t="s">
        <v>75</v>
      </c>
      <c r="U331">
        <v>2601084</v>
      </c>
      <c r="V331" t="s">
        <v>311</v>
      </c>
      <c r="W331" t="s">
        <v>110</v>
      </c>
      <c r="X331" t="s">
        <v>312</v>
      </c>
      <c r="Y331" t="s">
        <v>318</v>
      </c>
      <c r="AF331" t="s">
        <v>311</v>
      </c>
      <c r="AG331" t="s">
        <v>314</v>
      </c>
      <c r="AH331" t="s">
        <v>315</v>
      </c>
      <c r="AI331">
        <v>847671309</v>
      </c>
      <c r="AM331">
        <v>260001</v>
      </c>
      <c r="BA331" s="6">
        <v>5.4545454545454501E-2</v>
      </c>
      <c r="BE331">
        <f t="shared" si="22"/>
        <v>0</v>
      </c>
      <c r="BF331" s="6">
        <f t="shared" si="23"/>
        <v>-1.05454545454545</v>
      </c>
      <c r="BG331" s="7" t="s">
        <v>71</v>
      </c>
      <c r="BH331" t="e">
        <f>+VLOOKUP(AF331,Sheet4!A:A,1,FALSE)</f>
        <v>#N/A</v>
      </c>
      <c r="BL331" s="6">
        <v>1</v>
      </c>
      <c r="BM331" s="59">
        <f t="shared" si="24"/>
        <v>5.4545454545450012E-2</v>
      </c>
      <c r="BN331" t="s">
        <v>316</v>
      </c>
    </row>
    <row r="332" spans="1:67" ht="13" customHeight="1" x14ac:dyDescent="0.3">
      <c r="A332" s="5">
        <v>46114</v>
      </c>
      <c r="B332" t="s">
        <v>76</v>
      </c>
      <c r="F332">
        <v>1040</v>
      </c>
      <c r="G332">
        <v>1040</v>
      </c>
      <c r="H332" s="6">
        <v>1096.72727272727</v>
      </c>
      <c r="I332" s="6">
        <f t="shared" si="21"/>
        <v>56.727272727270019</v>
      </c>
      <c r="J332" s="6"/>
      <c r="K332" s="6"/>
      <c r="Q332" t="s">
        <v>77</v>
      </c>
      <c r="U332">
        <v>2601084</v>
      </c>
      <c r="V332" t="s">
        <v>311</v>
      </c>
      <c r="W332" t="s">
        <v>110</v>
      </c>
      <c r="X332" t="s">
        <v>312</v>
      </c>
      <c r="Y332" t="s">
        <v>313</v>
      </c>
      <c r="AF332" t="s">
        <v>311</v>
      </c>
      <c r="AG332" t="s">
        <v>314</v>
      </c>
      <c r="AH332" t="s">
        <v>315</v>
      </c>
      <c r="AI332">
        <v>847671309</v>
      </c>
      <c r="AM332">
        <v>260001</v>
      </c>
      <c r="BA332" s="6">
        <v>56.727272727272798</v>
      </c>
      <c r="BE332">
        <f t="shared" si="22"/>
        <v>0</v>
      </c>
      <c r="BF332" s="6">
        <f t="shared" si="23"/>
        <v>-1096.72727272727</v>
      </c>
      <c r="BG332" s="7" t="s">
        <v>71</v>
      </c>
      <c r="BH332" t="e">
        <f>+VLOOKUP(AF332,Sheet4!A:A,1,FALSE)</f>
        <v>#N/A</v>
      </c>
      <c r="BL332" s="6">
        <v>1100</v>
      </c>
      <c r="BM332" s="59">
        <f t="shared" si="24"/>
        <v>-3.2727272727299805</v>
      </c>
      <c r="BN332" t="s">
        <v>316</v>
      </c>
    </row>
    <row r="333" spans="1:67" ht="13" customHeight="1" x14ac:dyDescent="0.3">
      <c r="A333" s="5">
        <v>46114</v>
      </c>
      <c r="B333" t="s">
        <v>76</v>
      </c>
      <c r="F333">
        <v>40</v>
      </c>
      <c r="G333">
        <v>40</v>
      </c>
      <c r="H333" s="6">
        <v>42.181818181818201</v>
      </c>
      <c r="I333" s="6">
        <f t="shared" si="21"/>
        <v>2.1818181818182012</v>
      </c>
      <c r="J333" s="6"/>
      <c r="K333" s="6"/>
      <c r="Q333" t="s">
        <v>77</v>
      </c>
      <c r="U333">
        <v>2601084</v>
      </c>
      <c r="V333" t="s">
        <v>311</v>
      </c>
      <c r="W333" t="s">
        <v>110</v>
      </c>
      <c r="X333" t="s">
        <v>312</v>
      </c>
      <c r="Y333" t="s">
        <v>317</v>
      </c>
      <c r="AF333" t="s">
        <v>311</v>
      </c>
      <c r="AG333" t="s">
        <v>314</v>
      </c>
      <c r="AH333" t="s">
        <v>315</v>
      </c>
      <c r="AI333">
        <v>847671309</v>
      </c>
      <c r="AM333">
        <v>260001</v>
      </c>
      <c r="BA333" s="6">
        <v>2.1818181818181799</v>
      </c>
      <c r="BE333">
        <f t="shared" si="22"/>
        <v>0</v>
      </c>
      <c r="BF333" s="6">
        <f t="shared" si="23"/>
        <v>-42.181818181818201</v>
      </c>
      <c r="BG333" s="7" t="s">
        <v>71</v>
      </c>
      <c r="BH333" t="e">
        <f>+VLOOKUP(AF333,Sheet4!A:A,1,FALSE)</f>
        <v>#N/A</v>
      </c>
      <c r="BL333" s="6">
        <v>40</v>
      </c>
      <c r="BM333" s="59">
        <f t="shared" si="24"/>
        <v>2.1818181818182012</v>
      </c>
      <c r="BN333" t="s">
        <v>316</v>
      </c>
    </row>
    <row r="334" spans="1:67" ht="13" customHeight="1" x14ac:dyDescent="0.3">
      <c r="A334" s="5">
        <v>46114</v>
      </c>
      <c r="B334" t="s">
        <v>76</v>
      </c>
      <c r="F334">
        <v>20</v>
      </c>
      <c r="G334">
        <v>20</v>
      </c>
      <c r="H334" s="6">
        <v>21.090909090909101</v>
      </c>
      <c r="I334" s="6">
        <f t="shared" si="21"/>
        <v>1.0909090909091006</v>
      </c>
      <c r="J334" s="6"/>
      <c r="K334" s="6"/>
      <c r="Q334" t="s">
        <v>77</v>
      </c>
      <c r="U334">
        <v>2601084</v>
      </c>
      <c r="V334" t="s">
        <v>311</v>
      </c>
      <c r="W334" t="s">
        <v>110</v>
      </c>
      <c r="X334" t="s">
        <v>312</v>
      </c>
      <c r="Y334" t="s">
        <v>318</v>
      </c>
      <c r="AF334" t="s">
        <v>311</v>
      </c>
      <c r="AG334" t="s">
        <v>314</v>
      </c>
      <c r="AH334" t="s">
        <v>315</v>
      </c>
      <c r="AI334">
        <v>847671309</v>
      </c>
      <c r="AM334">
        <v>260001</v>
      </c>
      <c r="BA334" s="6">
        <v>1.0909090909090899</v>
      </c>
      <c r="BE334">
        <f t="shared" si="22"/>
        <v>0</v>
      </c>
      <c r="BF334" s="6">
        <f t="shared" si="23"/>
        <v>-21.090909090909101</v>
      </c>
      <c r="BG334" s="7" t="s">
        <v>71</v>
      </c>
      <c r="BH334" t="e">
        <f>+VLOOKUP(AF334,Sheet4!A:A,1,FALSE)</f>
        <v>#N/A</v>
      </c>
      <c r="BL334" s="6">
        <v>20</v>
      </c>
      <c r="BM334" s="59">
        <f t="shared" si="24"/>
        <v>1.0909090909091006</v>
      </c>
      <c r="BN334" t="s">
        <v>316</v>
      </c>
    </row>
    <row r="335" spans="1:67" ht="13" customHeight="1" x14ac:dyDescent="0.3">
      <c r="A335" s="5">
        <v>46114</v>
      </c>
      <c r="B335" t="s">
        <v>78</v>
      </c>
      <c r="F335" s="8">
        <v>52</v>
      </c>
      <c r="G335">
        <v>26</v>
      </c>
      <c r="H335" s="6">
        <v>54.8363636363636</v>
      </c>
      <c r="I335" s="6">
        <f t="shared" si="21"/>
        <v>28.8363636363636</v>
      </c>
      <c r="J335" s="6"/>
      <c r="K335" s="6"/>
      <c r="Q335" t="s">
        <v>79</v>
      </c>
      <c r="U335">
        <v>2601084</v>
      </c>
      <c r="V335" t="s">
        <v>311</v>
      </c>
      <c r="W335" t="s">
        <v>110</v>
      </c>
      <c r="X335" t="s">
        <v>312</v>
      </c>
      <c r="Y335" t="s">
        <v>313</v>
      </c>
      <c r="AF335" t="s">
        <v>311</v>
      </c>
      <c r="AG335" t="s">
        <v>314</v>
      </c>
      <c r="AH335" t="s">
        <v>315</v>
      </c>
      <c r="AI335">
        <v>847671309</v>
      </c>
      <c r="AM335">
        <v>260001</v>
      </c>
      <c r="BA335" s="6">
        <v>2.83636363636364</v>
      </c>
      <c r="BE335">
        <f t="shared" si="22"/>
        <v>0</v>
      </c>
      <c r="BF335" s="6">
        <f t="shared" si="23"/>
        <v>-54.8363636363636</v>
      </c>
      <c r="BG335" s="7" t="s">
        <v>71</v>
      </c>
      <c r="BH335" t="e">
        <f>+VLOOKUP(AF335,Sheet4!A:A,1,FALSE)</f>
        <v>#N/A</v>
      </c>
      <c r="BL335" s="6">
        <v>55</v>
      </c>
      <c r="BM335" s="59">
        <f t="shared" si="24"/>
        <v>-0.16363636363639955</v>
      </c>
      <c r="BN335" t="s">
        <v>316</v>
      </c>
    </row>
    <row r="336" spans="1:67" ht="13" customHeight="1" x14ac:dyDescent="0.3">
      <c r="A336" s="5">
        <v>46114</v>
      </c>
      <c r="B336" t="s">
        <v>78</v>
      </c>
      <c r="F336" s="8">
        <v>2</v>
      </c>
      <c r="G336">
        <v>1</v>
      </c>
      <c r="H336" s="6">
        <v>2.1090909090909098</v>
      </c>
      <c r="I336" s="6">
        <f t="shared" si="21"/>
        <v>1.1090909090909098</v>
      </c>
      <c r="J336" s="6"/>
      <c r="K336" s="6"/>
      <c r="Q336" t="s">
        <v>79</v>
      </c>
      <c r="U336">
        <v>2601084</v>
      </c>
      <c r="V336" t="s">
        <v>311</v>
      </c>
      <c r="W336" t="s">
        <v>110</v>
      </c>
      <c r="X336" t="s">
        <v>312</v>
      </c>
      <c r="Y336" t="s">
        <v>317</v>
      </c>
      <c r="AF336" t="s">
        <v>311</v>
      </c>
      <c r="AG336" t="s">
        <v>314</v>
      </c>
      <c r="AH336" t="s">
        <v>315</v>
      </c>
      <c r="AI336">
        <v>847671309</v>
      </c>
      <c r="AM336">
        <v>260001</v>
      </c>
      <c r="BA336" s="6">
        <v>0.109090909090909</v>
      </c>
      <c r="BE336">
        <f t="shared" si="22"/>
        <v>0</v>
      </c>
      <c r="BF336" s="6">
        <f t="shared" si="23"/>
        <v>-2.1090909090909098</v>
      </c>
      <c r="BG336" s="7" t="s">
        <v>71</v>
      </c>
      <c r="BH336" t="e">
        <f>+VLOOKUP(AF336,Sheet4!A:A,1,FALSE)</f>
        <v>#N/A</v>
      </c>
      <c r="BL336" s="6">
        <v>2</v>
      </c>
      <c r="BM336" s="59">
        <f t="shared" si="24"/>
        <v>0.10909090909090979</v>
      </c>
      <c r="BN336" t="s">
        <v>316</v>
      </c>
    </row>
    <row r="337" spans="1:67" ht="13" customHeight="1" x14ac:dyDescent="0.3">
      <c r="A337" s="5">
        <v>46114</v>
      </c>
      <c r="B337" t="s">
        <v>78</v>
      </c>
      <c r="F337" s="8">
        <v>1</v>
      </c>
      <c r="G337">
        <v>0.5</v>
      </c>
      <c r="H337" s="6">
        <v>1.05454545454545</v>
      </c>
      <c r="I337" s="6">
        <f t="shared" si="21"/>
        <v>0.55454545454545001</v>
      </c>
      <c r="J337" s="6"/>
      <c r="K337" s="6"/>
      <c r="Q337" t="s">
        <v>79</v>
      </c>
      <c r="U337">
        <v>2601084</v>
      </c>
      <c r="V337" t="s">
        <v>311</v>
      </c>
      <c r="W337" t="s">
        <v>110</v>
      </c>
      <c r="X337" t="s">
        <v>312</v>
      </c>
      <c r="Y337" t="s">
        <v>318</v>
      </c>
      <c r="AF337" t="s">
        <v>311</v>
      </c>
      <c r="AG337" t="s">
        <v>314</v>
      </c>
      <c r="AH337" t="s">
        <v>315</v>
      </c>
      <c r="AI337">
        <v>847671309</v>
      </c>
      <c r="AM337">
        <v>260001</v>
      </c>
      <c r="BA337" s="6">
        <v>5.4545454545454501E-2</v>
      </c>
      <c r="BE337">
        <f t="shared" si="22"/>
        <v>0</v>
      </c>
      <c r="BF337" s="6">
        <f t="shared" si="23"/>
        <v>-1.05454545454545</v>
      </c>
      <c r="BG337" s="7" t="s">
        <v>71</v>
      </c>
      <c r="BH337" t="e">
        <f>+VLOOKUP(AF337,Sheet4!A:A,1,FALSE)</f>
        <v>#N/A</v>
      </c>
      <c r="BL337" s="6">
        <v>1</v>
      </c>
      <c r="BM337" s="59">
        <f t="shared" si="24"/>
        <v>5.4545454545450012E-2</v>
      </c>
      <c r="BN337" t="s">
        <v>316</v>
      </c>
    </row>
    <row r="338" spans="1:67" ht="13" customHeight="1" x14ac:dyDescent="0.3">
      <c r="A338" s="5">
        <v>46114</v>
      </c>
      <c r="B338" t="s">
        <v>80</v>
      </c>
      <c r="F338">
        <v>650</v>
      </c>
      <c r="G338">
        <v>650</v>
      </c>
      <c r="H338" s="6">
        <v>685.45454545454595</v>
      </c>
      <c r="I338" s="6">
        <f t="shared" si="21"/>
        <v>35.454545454545951</v>
      </c>
      <c r="J338" s="6"/>
      <c r="K338" s="6"/>
      <c r="Q338" t="s">
        <v>81</v>
      </c>
      <c r="U338">
        <v>2601084</v>
      </c>
      <c r="V338" t="s">
        <v>311</v>
      </c>
      <c r="W338" t="s">
        <v>110</v>
      </c>
      <c r="X338" t="s">
        <v>312</v>
      </c>
      <c r="Y338" t="s">
        <v>313</v>
      </c>
      <c r="AF338" t="s">
        <v>311</v>
      </c>
      <c r="AG338" t="s">
        <v>314</v>
      </c>
      <c r="AH338" t="s">
        <v>315</v>
      </c>
      <c r="AI338">
        <v>847671309</v>
      </c>
      <c r="AM338">
        <v>260001</v>
      </c>
      <c r="BA338" s="6">
        <v>35.454545454545503</v>
      </c>
      <c r="BD338" s="9">
        <v>650</v>
      </c>
      <c r="BE338">
        <f t="shared" si="22"/>
        <v>0</v>
      </c>
      <c r="BF338" s="6">
        <f t="shared" si="23"/>
        <v>-685.45454545454595</v>
      </c>
      <c r="BG338" s="11" t="s">
        <v>71</v>
      </c>
      <c r="BH338" t="e">
        <f>+VLOOKUP(AF338,Sheet4!A:A,1,FALSE)</f>
        <v>#N/A</v>
      </c>
      <c r="BL338" s="6">
        <v>687.5</v>
      </c>
      <c r="BM338" s="59">
        <f t="shared" si="24"/>
        <v>-2.0454545454540494</v>
      </c>
      <c r="BN338" t="s">
        <v>316</v>
      </c>
    </row>
    <row r="339" spans="1:67" ht="13" customHeight="1" x14ac:dyDescent="0.3">
      <c r="A339" s="5">
        <v>46114</v>
      </c>
      <c r="B339" t="s">
        <v>80</v>
      </c>
      <c r="F339">
        <v>25</v>
      </c>
      <c r="G339">
        <v>25</v>
      </c>
      <c r="H339" s="6">
        <v>26.363636363636399</v>
      </c>
      <c r="I339" s="6">
        <f t="shared" si="21"/>
        <v>1.3636363636363988</v>
      </c>
      <c r="J339" s="6"/>
      <c r="K339" s="6"/>
      <c r="Q339" t="s">
        <v>81</v>
      </c>
      <c r="U339">
        <v>2601084</v>
      </c>
      <c r="V339" t="s">
        <v>311</v>
      </c>
      <c r="W339" t="s">
        <v>110</v>
      </c>
      <c r="X339" t="s">
        <v>312</v>
      </c>
      <c r="Y339" t="s">
        <v>317</v>
      </c>
      <c r="AF339" t="s">
        <v>311</v>
      </c>
      <c r="AG339" t="s">
        <v>314</v>
      </c>
      <c r="AH339" t="s">
        <v>315</v>
      </c>
      <c r="AI339">
        <v>847671309</v>
      </c>
      <c r="AM339">
        <v>260001</v>
      </c>
      <c r="BA339" s="6">
        <v>1.36363636363636</v>
      </c>
      <c r="BD339" s="9">
        <v>25</v>
      </c>
      <c r="BE339">
        <f t="shared" si="22"/>
        <v>0</v>
      </c>
      <c r="BF339" s="6">
        <f t="shared" si="23"/>
        <v>-26.363636363636399</v>
      </c>
      <c r="BG339" s="11" t="s">
        <v>71</v>
      </c>
      <c r="BH339" t="e">
        <f>+VLOOKUP(AF339,Sheet4!A:A,1,FALSE)</f>
        <v>#N/A</v>
      </c>
      <c r="BL339" s="6">
        <v>25</v>
      </c>
      <c r="BM339" s="59">
        <f t="shared" si="24"/>
        <v>1.3636363636363988</v>
      </c>
      <c r="BN339" t="s">
        <v>316</v>
      </c>
    </row>
    <row r="340" spans="1:67" ht="13" customHeight="1" x14ac:dyDescent="0.3">
      <c r="A340" s="5">
        <v>46114</v>
      </c>
      <c r="B340" t="s">
        <v>80</v>
      </c>
      <c r="F340">
        <v>12.5</v>
      </c>
      <c r="G340">
        <v>12.5</v>
      </c>
      <c r="H340" s="6">
        <v>13.181818181818199</v>
      </c>
      <c r="I340" s="6">
        <f t="shared" si="21"/>
        <v>0.68181818181819942</v>
      </c>
      <c r="J340" s="6"/>
      <c r="K340" s="6"/>
      <c r="Q340" t="s">
        <v>81</v>
      </c>
      <c r="U340">
        <v>2601084</v>
      </c>
      <c r="V340" t="s">
        <v>311</v>
      </c>
      <c r="W340" t="s">
        <v>110</v>
      </c>
      <c r="X340" t="s">
        <v>312</v>
      </c>
      <c r="Y340" t="s">
        <v>318</v>
      </c>
      <c r="AF340" t="s">
        <v>311</v>
      </c>
      <c r="AG340" t="s">
        <v>314</v>
      </c>
      <c r="AH340" t="s">
        <v>315</v>
      </c>
      <c r="AI340">
        <v>847671309</v>
      </c>
      <c r="AM340">
        <v>260001</v>
      </c>
      <c r="BA340" s="6">
        <v>0.68181818181818199</v>
      </c>
      <c r="BD340" s="9">
        <v>12</v>
      </c>
      <c r="BE340">
        <f t="shared" si="22"/>
        <v>0</v>
      </c>
      <c r="BF340" s="6">
        <f t="shared" si="23"/>
        <v>-13.181818181818199</v>
      </c>
      <c r="BG340" s="11" t="s">
        <v>71</v>
      </c>
      <c r="BH340" t="e">
        <f>+VLOOKUP(AF340,Sheet4!A:A,1,FALSE)</f>
        <v>#N/A</v>
      </c>
      <c r="BL340" s="6">
        <v>12.5</v>
      </c>
      <c r="BM340" s="59">
        <f t="shared" si="24"/>
        <v>0.68181818181819942</v>
      </c>
      <c r="BN340" t="s">
        <v>316</v>
      </c>
    </row>
    <row r="341" spans="1:67" ht="13" customHeight="1" x14ac:dyDescent="0.3">
      <c r="A341" s="5">
        <v>46114</v>
      </c>
      <c r="B341" t="s">
        <v>63</v>
      </c>
      <c r="F341">
        <v>22545</v>
      </c>
      <c r="G341">
        <v>22545</v>
      </c>
      <c r="H341" s="6">
        <v>5835</v>
      </c>
      <c r="I341" s="6">
        <f t="shared" si="21"/>
        <v>-16710</v>
      </c>
      <c r="J341" s="6"/>
      <c r="K341" s="6"/>
      <c r="Q341" t="s">
        <v>64</v>
      </c>
      <c r="U341">
        <v>2601085</v>
      </c>
      <c r="V341" t="s">
        <v>319</v>
      </c>
      <c r="W341" t="s">
        <v>110</v>
      </c>
      <c r="X341" t="s">
        <v>126</v>
      </c>
      <c r="Y341" t="s">
        <v>320</v>
      </c>
      <c r="AF341" t="s">
        <v>319</v>
      </c>
      <c r="AG341" t="s">
        <v>321</v>
      </c>
      <c r="AH341" t="s">
        <v>129</v>
      </c>
      <c r="AI341">
        <v>879095867</v>
      </c>
      <c r="AM341">
        <v>260001</v>
      </c>
      <c r="BA341" s="6">
        <v>-16710</v>
      </c>
      <c r="BD341" s="9">
        <v>22545</v>
      </c>
      <c r="BE341">
        <f t="shared" si="22"/>
        <v>0</v>
      </c>
      <c r="BF341" s="6">
        <f t="shared" si="23"/>
        <v>-5835</v>
      </c>
      <c r="BG341" s="11" t="s">
        <v>71</v>
      </c>
      <c r="BH341" t="e">
        <f>+VLOOKUP(AF341,Sheet4!A:A,1,FALSE)</f>
        <v>#N/A</v>
      </c>
      <c r="BL341" s="6">
        <v>5835</v>
      </c>
      <c r="BM341" s="59">
        <f t="shared" si="24"/>
        <v>0</v>
      </c>
      <c r="BN341" t="s">
        <v>322</v>
      </c>
      <c r="BO341" t="s">
        <v>73</v>
      </c>
    </row>
    <row r="342" spans="1:67" ht="13" customHeight="1" x14ac:dyDescent="0.3">
      <c r="A342" s="5">
        <v>46114</v>
      </c>
      <c r="B342" t="s">
        <v>74</v>
      </c>
      <c r="F342" s="8">
        <v>1503</v>
      </c>
      <c r="G342">
        <v>751.5</v>
      </c>
      <c r="H342" s="6">
        <v>389</v>
      </c>
      <c r="I342" s="6">
        <f t="shared" si="21"/>
        <v>-362.5</v>
      </c>
      <c r="J342" s="6"/>
      <c r="K342" s="6"/>
      <c r="Q342" t="s">
        <v>75</v>
      </c>
      <c r="U342">
        <v>2601085</v>
      </c>
      <c r="V342" t="s">
        <v>319</v>
      </c>
      <c r="W342" t="s">
        <v>110</v>
      </c>
      <c r="X342" t="s">
        <v>126</v>
      </c>
      <c r="Y342" t="s">
        <v>320</v>
      </c>
      <c r="AF342" t="s">
        <v>319</v>
      </c>
      <c r="AG342" t="s">
        <v>321</v>
      </c>
      <c r="AH342" t="s">
        <v>129</v>
      </c>
      <c r="AI342">
        <v>879095867</v>
      </c>
      <c r="AM342">
        <v>260001</v>
      </c>
      <c r="BA342" s="6">
        <v>-1114</v>
      </c>
      <c r="BE342">
        <f t="shared" si="22"/>
        <v>0</v>
      </c>
      <c r="BF342" s="6">
        <f t="shared" si="23"/>
        <v>-389</v>
      </c>
      <c r="BG342" s="7" t="s">
        <v>71</v>
      </c>
      <c r="BH342" t="e">
        <f>+VLOOKUP(AF342,Sheet4!A:A,1,FALSE)</f>
        <v>#N/A</v>
      </c>
      <c r="BL342" s="6">
        <v>389</v>
      </c>
      <c r="BM342" s="59">
        <f t="shared" si="24"/>
        <v>0</v>
      </c>
      <c r="BN342" t="s">
        <v>322</v>
      </c>
    </row>
    <row r="343" spans="1:67" ht="13" customHeight="1" x14ac:dyDescent="0.3">
      <c r="A343" s="5">
        <v>46114</v>
      </c>
      <c r="B343" t="s">
        <v>76</v>
      </c>
      <c r="F343">
        <v>30060</v>
      </c>
      <c r="G343">
        <v>30060</v>
      </c>
      <c r="H343" s="6">
        <v>7780</v>
      </c>
      <c r="I343" s="6">
        <f t="shared" si="21"/>
        <v>-22280</v>
      </c>
      <c r="J343" s="6"/>
      <c r="K343" s="6"/>
      <c r="Q343" t="s">
        <v>77</v>
      </c>
      <c r="U343">
        <v>2601085</v>
      </c>
      <c r="V343" t="s">
        <v>319</v>
      </c>
      <c r="W343" t="s">
        <v>110</v>
      </c>
      <c r="X343" t="s">
        <v>126</v>
      </c>
      <c r="Y343" t="s">
        <v>320</v>
      </c>
      <c r="AF343" t="s">
        <v>319</v>
      </c>
      <c r="AG343" t="s">
        <v>321</v>
      </c>
      <c r="AH343" t="s">
        <v>129</v>
      </c>
      <c r="AI343">
        <v>879095867</v>
      </c>
      <c r="AM343">
        <v>260001</v>
      </c>
      <c r="BA343" s="6">
        <v>-22280</v>
      </c>
      <c r="BE343">
        <f t="shared" si="22"/>
        <v>0</v>
      </c>
      <c r="BF343" s="6">
        <f t="shared" si="23"/>
        <v>-7780</v>
      </c>
      <c r="BG343" s="7" t="s">
        <v>71</v>
      </c>
      <c r="BH343" t="e">
        <f>+VLOOKUP(AF343,Sheet4!A:A,1,FALSE)</f>
        <v>#N/A</v>
      </c>
      <c r="BL343" s="6">
        <v>7780</v>
      </c>
      <c r="BM343" s="59">
        <f t="shared" si="24"/>
        <v>0</v>
      </c>
      <c r="BN343" t="s">
        <v>322</v>
      </c>
    </row>
    <row r="344" spans="1:67" ht="13" customHeight="1" x14ac:dyDescent="0.3">
      <c r="A344" s="5">
        <v>46114</v>
      </c>
      <c r="B344" t="s">
        <v>78</v>
      </c>
      <c r="F344" s="8">
        <v>633</v>
      </c>
      <c r="G344">
        <v>316.5</v>
      </c>
      <c r="H344" s="6">
        <v>389</v>
      </c>
      <c r="I344" s="6">
        <f t="shared" si="21"/>
        <v>72.5</v>
      </c>
      <c r="J344" s="6"/>
      <c r="K344" s="6"/>
      <c r="Q344" t="s">
        <v>79</v>
      </c>
      <c r="U344">
        <v>2601085</v>
      </c>
      <c r="V344" t="s">
        <v>319</v>
      </c>
      <c r="W344" t="s">
        <v>110</v>
      </c>
      <c r="X344" t="s">
        <v>126</v>
      </c>
      <c r="Y344" t="s">
        <v>320</v>
      </c>
      <c r="AF344" t="s">
        <v>319</v>
      </c>
      <c r="AG344" t="s">
        <v>321</v>
      </c>
      <c r="AH344" t="s">
        <v>129</v>
      </c>
      <c r="AI344">
        <v>879095867</v>
      </c>
      <c r="AM344">
        <v>260001</v>
      </c>
      <c r="BA344" s="6">
        <v>-244</v>
      </c>
      <c r="BE344">
        <f t="shared" si="22"/>
        <v>0</v>
      </c>
      <c r="BF344" s="6">
        <f t="shared" si="23"/>
        <v>-389</v>
      </c>
      <c r="BG344" s="7" t="s">
        <v>71</v>
      </c>
      <c r="BH344" t="e">
        <f>+VLOOKUP(AF344,Sheet4!A:A,1,FALSE)</f>
        <v>#N/A</v>
      </c>
      <c r="BL344" s="6">
        <v>389</v>
      </c>
      <c r="BM344" s="59">
        <f t="shared" si="24"/>
        <v>0</v>
      </c>
      <c r="BN344" t="s">
        <v>322</v>
      </c>
    </row>
    <row r="345" spans="1:67" ht="13" customHeight="1" x14ac:dyDescent="0.3">
      <c r="A345" s="5">
        <v>46114</v>
      </c>
      <c r="B345" t="s">
        <v>80</v>
      </c>
      <c r="F345">
        <v>7912.5</v>
      </c>
      <c r="G345">
        <v>7912.5</v>
      </c>
      <c r="H345" s="6">
        <v>4862.5</v>
      </c>
      <c r="I345" s="6">
        <f t="shared" si="21"/>
        <v>-3050</v>
      </c>
      <c r="J345" s="6"/>
      <c r="K345" s="6"/>
      <c r="Q345" t="s">
        <v>81</v>
      </c>
      <c r="U345">
        <v>2601085</v>
      </c>
      <c r="V345" t="s">
        <v>319</v>
      </c>
      <c r="W345" t="s">
        <v>110</v>
      </c>
      <c r="X345" t="s">
        <v>126</v>
      </c>
      <c r="Y345" t="s">
        <v>320</v>
      </c>
      <c r="AF345" t="s">
        <v>319</v>
      </c>
      <c r="AG345" t="s">
        <v>321</v>
      </c>
      <c r="AH345" t="s">
        <v>129</v>
      </c>
      <c r="AI345">
        <v>879095867</v>
      </c>
      <c r="AM345">
        <v>260001</v>
      </c>
      <c r="BA345" s="6">
        <v>-3050</v>
      </c>
      <c r="BD345" s="9">
        <v>7912</v>
      </c>
      <c r="BE345">
        <f t="shared" si="22"/>
        <v>0</v>
      </c>
      <c r="BF345" s="6">
        <f t="shared" si="23"/>
        <v>-4862.5</v>
      </c>
      <c r="BG345" s="11" t="s">
        <v>71</v>
      </c>
      <c r="BH345" t="e">
        <f>+VLOOKUP(AF345,Sheet4!A:A,1,FALSE)</f>
        <v>#N/A</v>
      </c>
      <c r="BL345" s="6">
        <v>4862.5</v>
      </c>
      <c r="BM345" s="59">
        <f t="shared" si="24"/>
        <v>0</v>
      </c>
      <c r="BN345" t="s">
        <v>322</v>
      </c>
    </row>
    <row r="346" spans="1:67" ht="13" customHeight="1" x14ac:dyDescent="0.3">
      <c r="A346" s="5">
        <v>46114</v>
      </c>
      <c r="B346" t="s">
        <v>82</v>
      </c>
      <c r="F346" s="8">
        <v>2610</v>
      </c>
      <c r="G346">
        <v>1305</v>
      </c>
      <c r="H346" s="6">
        <v>0</v>
      </c>
      <c r="I346" s="6">
        <f t="shared" si="21"/>
        <v>-1305</v>
      </c>
      <c r="J346" s="6"/>
      <c r="K346" s="6"/>
      <c r="Q346" t="s">
        <v>83</v>
      </c>
      <c r="U346">
        <v>2601085</v>
      </c>
      <c r="V346" t="s">
        <v>319</v>
      </c>
      <c r="W346" t="s">
        <v>110</v>
      </c>
      <c r="X346" t="s">
        <v>126</v>
      </c>
      <c r="Y346" t="s">
        <v>320</v>
      </c>
      <c r="AF346" t="s">
        <v>319</v>
      </c>
      <c r="AG346" t="s">
        <v>321</v>
      </c>
      <c r="AH346" t="s">
        <v>129</v>
      </c>
      <c r="AI346">
        <v>879095867</v>
      </c>
      <c r="AM346">
        <v>260001</v>
      </c>
      <c r="BA346" s="6">
        <v>-2610</v>
      </c>
      <c r="BE346">
        <f t="shared" si="22"/>
        <v>0</v>
      </c>
      <c r="BF346" s="6">
        <f t="shared" si="23"/>
        <v>0</v>
      </c>
      <c r="BG346" s="7" t="s">
        <v>71</v>
      </c>
      <c r="BH346" t="e">
        <f>+VLOOKUP(AF346,Sheet4!A:A,1,FALSE)</f>
        <v>#N/A</v>
      </c>
      <c r="BL346" s="6">
        <v>0</v>
      </c>
      <c r="BM346" s="59">
        <f t="shared" si="24"/>
        <v>0</v>
      </c>
      <c r="BN346" t="s">
        <v>322</v>
      </c>
    </row>
    <row r="347" spans="1:67" ht="13" customHeight="1" x14ac:dyDescent="0.3">
      <c r="A347" s="5">
        <v>46114</v>
      </c>
      <c r="B347" t="s">
        <v>84</v>
      </c>
      <c r="F347">
        <v>43500</v>
      </c>
      <c r="G347">
        <v>43500</v>
      </c>
      <c r="H347" s="6">
        <v>0</v>
      </c>
      <c r="I347" s="6">
        <f t="shared" si="21"/>
        <v>-43500</v>
      </c>
      <c r="J347" s="6"/>
      <c r="K347" s="6"/>
      <c r="Q347" t="s">
        <v>85</v>
      </c>
      <c r="U347">
        <v>2601085</v>
      </c>
      <c r="V347" t="s">
        <v>319</v>
      </c>
      <c r="W347" t="s">
        <v>110</v>
      </c>
      <c r="X347" t="s">
        <v>126</v>
      </c>
      <c r="Y347" t="s">
        <v>320</v>
      </c>
      <c r="AF347" t="s">
        <v>319</v>
      </c>
      <c r="AG347" t="s">
        <v>321</v>
      </c>
      <c r="AH347" t="s">
        <v>129</v>
      </c>
      <c r="AI347">
        <v>879095867</v>
      </c>
      <c r="AM347">
        <v>260001</v>
      </c>
      <c r="BA347" s="6">
        <v>-43500</v>
      </c>
      <c r="BE347">
        <f t="shared" si="22"/>
        <v>0</v>
      </c>
      <c r="BF347" s="6">
        <f t="shared" si="23"/>
        <v>0</v>
      </c>
      <c r="BG347" s="7" t="s">
        <v>71</v>
      </c>
      <c r="BH347" t="e">
        <f>+VLOOKUP(AF347,Sheet4!A:A,1,FALSE)</f>
        <v>#N/A</v>
      </c>
      <c r="BL347" s="6">
        <v>0</v>
      </c>
      <c r="BM347" s="59">
        <f t="shared" si="24"/>
        <v>0</v>
      </c>
      <c r="BN347" t="s">
        <v>322</v>
      </c>
    </row>
    <row r="348" spans="1:67" ht="13" customHeight="1" x14ac:dyDescent="0.3">
      <c r="A348" s="5">
        <v>46114</v>
      </c>
      <c r="B348" t="s">
        <v>63</v>
      </c>
      <c r="F348">
        <v>300</v>
      </c>
      <c r="G348">
        <v>300</v>
      </c>
      <c r="H348">
        <v>105</v>
      </c>
      <c r="I348" s="6">
        <v>-195</v>
      </c>
      <c r="Q348" t="s">
        <v>64</v>
      </c>
      <c r="U348">
        <v>2601086</v>
      </c>
      <c r="V348" t="s">
        <v>323</v>
      </c>
      <c r="W348" t="s">
        <v>169</v>
      </c>
      <c r="X348" t="s">
        <v>262</v>
      </c>
      <c r="Y348" t="s">
        <v>324</v>
      </c>
      <c r="AF348" t="s">
        <v>323</v>
      </c>
      <c r="AG348" t="s">
        <v>325</v>
      </c>
      <c r="AH348" t="s">
        <v>265</v>
      </c>
      <c r="AI348">
        <v>878875733</v>
      </c>
      <c r="AM348">
        <v>260001</v>
      </c>
      <c r="BE348">
        <f t="shared" si="22"/>
        <v>0</v>
      </c>
      <c r="BF348" s="6">
        <f t="shared" si="23"/>
        <v>-105</v>
      </c>
      <c r="BG348" s="7" t="s">
        <v>71</v>
      </c>
      <c r="BH348" t="e">
        <f>+VLOOKUP(AF348,Sheet4!A:A,1,FALSE)</f>
        <v>#N/A</v>
      </c>
      <c r="BL348">
        <v>300</v>
      </c>
      <c r="BM348" s="59">
        <f t="shared" si="24"/>
        <v>-195</v>
      </c>
      <c r="BN348" t="s">
        <v>326</v>
      </c>
      <c r="BO348" t="s">
        <v>101</v>
      </c>
    </row>
    <row r="349" spans="1:67" ht="13" customHeight="1" x14ac:dyDescent="0.3">
      <c r="A349" s="5">
        <v>46114</v>
      </c>
      <c r="B349" t="s">
        <v>63</v>
      </c>
      <c r="F349">
        <v>150</v>
      </c>
      <c r="G349">
        <v>150</v>
      </c>
      <c r="H349">
        <v>45</v>
      </c>
      <c r="I349" s="6">
        <v>-105</v>
      </c>
      <c r="Q349" t="s">
        <v>64</v>
      </c>
      <c r="U349">
        <v>2601086</v>
      </c>
      <c r="V349" t="s">
        <v>323</v>
      </c>
      <c r="W349" t="s">
        <v>169</v>
      </c>
      <c r="X349" t="s">
        <v>262</v>
      </c>
      <c r="Y349" t="s">
        <v>327</v>
      </c>
      <c r="AF349" t="s">
        <v>323</v>
      </c>
      <c r="AG349" t="s">
        <v>325</v>
      </c>
      <c r="AH349" t="s">
        <v>265</v>
      </c>
      <c r="AI349">
        <v>878875733</v>
      </c>
      <c r="AM349">
        <v>260001</v>
      </c>
      <c r="BE349">
        <f t="shared" si="22"/>
        <v>0</v>
      </c>
      <c r="BF349" s="6">
        <f t="shared" si="23"/>
        <v>-45</v>
      </c>
      <c r="BG349" s="7" t="s">
        <v>71</v>
      </c>
      <c r="BH349" t="e">
        <f>+VLOOKUP(AF349,Sheet4!A:A,1,FALSE)</f>
        <v>#N/A</v>
      </c>
      <c r="BL349">
        <v>150</v>
      </c>
      <c r="BM349" s="59">
        <f t="shared" si="24"/>
        <v>-105</v>
      </c>
      <c r="BN349" t="s">
        <v>326</v>
      </c>
      <c r="BO349" t="s">
        <v>101</v>
      </c>
    </row>
    <row r="350" spans="1:67" ht="13" customHeight="1" x14ac:dyDescent="0.3">
      <c r="A350" s="5">
        <v>46114</v>
      </c>
      <c r="B350" t="s">
        <v>63</v>
      </c>
      <c r="F350">
        <v>285</v>
      </c>
      <c r="G350">
        <v>285</v>
      </c>
      <c r="H350">
        <v>90</v>
      </c>
      <c r="I350" s="6">
        <v>-195</v>
      </c>
      <c r="Q350" t="s">
        <v>64</v>
      </c>
      <c r="U350">
        <v>2601086</v>
      </c>
      <c r="V350" t="s">
        <v>323</v>
      </c>
      <c r="W350" t="s">
        <v>169</v>
      </c>
      <c r="X350" t="s">
        <v>262</v>
      </c>
      <c r="Y350" t="s">
        <v>328</v>
      </c>
      <c r="AF350" t="s">
        <v>323</v>
      </c>
      <c r="AG350" t="s">
        <v>325</v>
      </c>
      <c r="AH350" t="s">
        <v>265</v>
      </c>
      <c r="AI350">
        <v>878875733</v>
      </c>
      <c r="AM350">
        <v>260001</v>
      </c>
      <c r="BE350">
        <f t="shared" si="22"/>
        <v>0</v>
      </c>
      <c r="BF350" s="6">
        <f t="shared" si="23"/>
        <v>-90</v>
      </c>
      <c r="BG350" s="7" t="s">
        <v>71</v>
      </c>
      <c r="BH350" t="e">
        <f>+VLOOKUP(AF350,Sheet4!A:A,1,FALSE)</f>
        <v>#N/A</v>
      </c>
      <c r="BL350">
        <v>285</v>
      </c>
      <c r="BM350" s="59">
        <f t="shared" si="24"/>
        <v>-195</v>
      </c>
      <c r="BN350" t="s">
        <v>326</v>
      </c>
      <c r="BO350" t="s">
        <v>101</v>
      </c>
    </row>
    <row r="351" spans="1:67" ht="13" customHeight="1" x14ac:dyDescent="0.3">
      <c r="A351" s="5">
        <v>46114</v>
      </c>
      <c r="B351" t="s">
        <v>74</v>
      </c>
      <c r="F351" s="8">
        <v>20</v>
      </c>
      <c r="G351">
        <v>10</v>
      </c>
      <c r="H351">
        <v>7</v>
      </c>
      <c r="I351" s="6">
        <v>-13</v>
      </c>
      <c r="Q351" t="s">
        <v>75</v>
      </c>
      <c r="U351">
        <v>2601086</v>
      </c>
      <c r="V351" t="s">
        <v>323</v>
      </c>
      <c r="W351" t="s">
        <v>169</v>
      </c>
      <c r="X351" t="s">
        <v>262</v>
      </c>
      <c r="Y351" t="s">
        <v>324</v>
      </c>
      <c r="AF351" t="s">
        <v>323</v>
      </c>
      <c r="AG351" t="s">
        <v>325</v>
      </c>
      <c r="AH351" t="s">
        <v>265</v>
      </c>
      <c r="AI351">
        <v>878875733</v>
      </c>
      <c r="AM351">
        <v>260001</v>
      </c>
      <c r="BE351">
        <f t="shared" si="22"/>
        <v>0</v>
      </c>
      <c r="BF351" s="6">
        <f t="shared" si="23"/>
        <v>-7</v>
      </c>
      <c r="BG351" s="7" t="s">
        <v>71</v>
      </c>
      <c r="BH351" t="e">
        <f>+VLOOKUP(AF351,Sheet4!A:A,1,FALSE)</f>
        <v>#N/A</v>
      </c>
      <c r="BL351">
        <v>10</v>
      </c>
      <c r="BM351" s="59">
        <f t="shared" si="24"/>
        <v>-3</v>
      </c>
      <c r="BN351" t="s">
        <v>326</v>
      </c>
    </row>
    <row r="352" spans="1:67" ht="13" customHeight="1" x14ac:dyDescent="0.3">
      <c r="A352" s="5">
        <v>46114</v>
      </c>
      <c r="B352" t="s">
        <v>74</v>
      </c>
      <c r="F352" s="8">
        <v>10</v>
      </c>
      <c r="G352">
        <v>5</v>
      </c>
      <c r="H352">
        <v>3</v>
      </c>
      <c r="I352" s="6">
        <v>-7</v>
      </c>
      <c r="Q352" t="s">
        <v>75</v>
      </c>
      <c r="U352">
        <v>2601086</v>
      </c>
      <c r="V352" t="s">
        <v>323</v>
      </c>
      <c r="W352" t="s">
        <v>169</v>
      </c>
      <c r="X352" t="s">
        <v>262</v>
      </c>
      <c r="Y352" t="s">
        <v>327</v>
      </c>
      <c r="AF352" t="s">
        <v>323</v>
      </c>
      <c r="AG352" t="s">
        <v>325</v>
      </c>
      <c r="AH352" t="s">
        <v>265</v>
      </c>
      <c r="AI352">
        <v>878875733</v>
      </c>
      <c r="AM352">
        <v>260001</v>
      </c>
      <c r="BE352">
        <f t="shared" si="22"/>
        <v>0</v>
      </c>
      <c r="BF352" s="6">
        <f t="shared" si="23"/>
        <v>-3</v>
      </c>
      <c r="BG352" s="7" t="s">
        <v>71</v>
      </c>
      <c r="BH352" t="e">
        <f>+VLOOKUP(AF352,Sheet4!A:A,1,FALSE)</f>
        <v>#N/A</v>
      </c>
      <c r="BL352">
        <v>5</v>
      </c>
      <c r="BM352" s="59">
        <f t="shared" si="24"/>
        <v>-2</v>
      </c>
      <c r="BN352" t="s">
        <v>326</v>
      </c>
    </row>
    <row r="353" spans="1:67" ht="13" customHeight="1" x14ac:dyDescent="0.3">
      <c r="A353" s="5">
        <v>46114</v>
      </c>
      <c r="B353" t="s">
        <v>74</v>
      </c>
      <c r="F353" s="8">
        <v>19</v>
      </c>
      <c r="G353">
        <v>9.5</v>
      </c>
      <c r="H353">
        <v>6</v>
      </c>
      <c r="I353" s="6">
        <v>-13</v>
      </c>
      <c r="Q353" t="s">
        <v>75</v>
      </c>
      <c r="U353">
        <v>2601086</v>
      </c>
      <c r="V353" t="s">
        <v>323</v>
      </c>
      <c r="W353" t="s">
        <v>169</v>
      </c>
      <c r="X353" t="s">
        <v>262</v>
      </c>
      <c r="Y353" t="s">
        <v>328</v>
      </c>
      <c r="AF353" t="s">
        <v>323</v>
      </c>
      <c r="AG353" t="s">
        <v>325</v>
      </c>
      <c r="AH353" t="s">
        <v>265</v>
      </c>
      <c r="AI353">
        <v>878875733</v>
      </c>
      <c r="AM353">
        <v>260001</v>
      </c>
      <c r="BE353">
        <f t="shared" si="22"/>
        <v>0</v>
      </c>
      <c r="BF353" s="6">
        <f t="shared" si="23"/>
        <v>-6</v>
      </c>
      <c r="BG353" s="7" t="s">
        <v>71</v>
      </c>
      <c r="BH353" t="e">
        <f>+VLOOKUP(AF353,Sheet4!A:A,1,FALSE)</f>
        <v>#N/A</v>
      </c>
      <c r="BL353">
        <v>9.5</v>
      </c>
      <c r="BM353" s="59">
        <f t="shared" si="24"/>
        <v>-3.5</v>
      </c>
      <c r="BN353" t="s">
        <v>326</v>
      </c>
    </row>
    <row r="354" spans="1:67" ht="13" customHeight="1" x14ac:dyDescent="0.3">
      <c r="A354" s="5">
        <v>46114</v>
      </c>
      <c r="B354" t="s">
        <v>76</v>
      </c>
      <c r="F354">
        <v>400</v>
      </c>
      <c r="G354">
        <v>400</v>
      </c>
      <c r="H354">
        <v>140</v>
      </c>
      <c r="I354" s="6">
        <v>-260</v>
      </c>
      <c r="Q354" t="s">
        <v>77</v>
      </c>
      <c r="U354">
        <v>2601086</v>
      </c>
      <c r="V354" t="s">
        <v>323</v>
      </c>
      <c r="W354" t="s">
        <v>169</v>
      </c>
      <c r="X354" t="s">
        <v>262</v>
      </c>
      <c r="Y354" t="s">
        <v>324</v>
      </c>
      <c r="AF354" t="s">
        <v>323</v>
      </c>
      <c r="AG354" t="s">
        <v>325</v>
      </c>
      <c r="AH354" t="s">
        <v>265</v>
      </c>
      <c r="AI354">
        <v>878875733</v>
      </c>
      <c r="AM354">
        <v>260001</v>
      </c>
      <c r="BE354">
        <f t="shared" si="22"/>
        <v>0</v>
      </c>
      <c r="BF354" s="6">
        <f t="shared" si="23"/>
        <v>-140</v>
      </c>
      <c r="BG354" s="7" t="s">
        <v>71</v>
      </c>
      <c r="BH354" t="e">
        <f>+VLOOKUP(AF354,Sheet4!A:A,1,FALSE)</f>
        <v>#N/A</v>
      </c>
      <c r="BL354">
        <v>400</v>
      </c>
      <c r="BM354" s="59">
        <f t="shared" si="24"/>
        <v>-260</v>
      </c>
      <c r="BN354" t="s">
        <v>326</v>
      </c>
    </row>
    <row r="355" spans="1:67" ht="13" customHeight="1" x14ac:dyDescent="0.3">
      <c r="A355" s="5">
        <v>46114</v>
      </c>
      <c r="B355" t="s">
        <v>76</v>
      </c>
      <c r="F355">
        <v>200</v>
      </c>
      <c r="G355">
        <v>200</v>
      </c>
      <c r="H355">
        <v>60</v>
      </c>
      <c r="I355" s="6">
        <v>-140</v>
      </c>
      <c r="Q355" t="s">
        <v>77</v>
      </c>
      <c r="U355">
        <v>2601086</v>
      </c>
      <c r="V355" t="s">
        <v>323</v>
      </c>
      <c r="W355" t="s">
        <v>169</v>
      </c>
      <c r="X355" t="s">
        <v>262</v>
      </c>
      <c r="Y355" t="s">
        <v>327</v>
      </c>
      <c r="AF355" t="s">
        <v>323</v>
      </c>
      <c r="AG355" t="s">
        <v>325</v>
      </c>
      <c r="AH355" t="s">
        <v>265</v>
      </c>
      <c r="AI355">
        <v>878875733</v>
      </c>
      <c r="AM355">
        <v>260001</v>
      </c>
      <c r="BE355">
        <f t="shared" si="22"/>
        <v>0</v>
      </c>
      <c r="BF355" s="6">
        <f t="shared" si="23"/>
        <v>-60</v>
      </c>
      <c r="BG355" s="7" t="s">
        <v>71</v>
      </c>
      <c r="BH355" t="e">
        <f>+VLOOKUP(AF355,Sheet4!A:A,1,FALSE)</f>
        <v>#N/A</v>
      </c>
      <c r="BL355">
        <v>200</v>
      </c>
      <c r="BM355" s="59">
        <f t="shared" si="24"/>
        <v>-140</v>
      </c>
      <c r="BN355" t="s">
        <v>326</v>
      </c>
    </row>
    <row r="356" spans="1:67" ht="13" customHeight="1" x14ac:dyDescent="0.3">
      <c r="A356" s="5">
        <v>46114</v>
      </c>
      <c r="B356" t="s">
        <v>76</v>
      </c>
      <c r="F356">
        <v>380</v>
      </c>
      <c r="G356">
        <v>380</v>
      </c>
      <c r="H356">
        <v>120</v>
      </c>
      <c r="I356" s="6">
        <v>-260</v>
      </c>
      <c r="Q356" t="s">
        <v>77</v>
      </c>
      <c r="U356">
        <v>2601086</v>
      </c>
      <c r="V356" t="s">
        <v>323</v>
      </c>
      <c r="W356" t="s">
        <v>169</v>
      </c>
      <c r="X356" t="s">
        <v>262</v>
      </c>
      <c r="Y356" t="s">
        <v>328</v>
      </c>
      <c r="AF356" t="s">
        <v>323</v>
      </c>
      <c r="AG356" t="s">
        <v>325</v>
      </c>
      <c r="AH356" t="s">
        <v>265</v>
      </c>
      <c r="AI356">
        <v>878875733</v>
      </c>
      <c r="AM356">
        <v>260001</v>
      </c>
      <c r="BE356">
        <f t="shared" si="22"/>
        <v>0</v>
      </c>
      <c r="BF356" s="6">
        <f t="shared" si="23"/>
        <v>-120</v>
      </c>
      <c r="BG356" s="7" t="s">
        <v>71</v>
      </c>
      <c r="BH356" t="e">
        <f>+VLOOKUP(AF356,Sheet4!A:A,1,FALSE)</f>
        <v>#N/A</v>
      </c>
      <c r="BL356">
        <v>380</v>
      </c>
      <c r="BM356" s="59">
        <f t="shared" si="24"/>
        <v>-260</v>
      </c>
      <c r="BN356" t="s">
        <v>326</v>
      </c>
    </row>
    <row r="357" spans="1:67" ht="13" customHeight="1" x14ac:dyDescent="0.3">
      <c r="A357" s="5">
        <v>46114</v>
      </c>
      <c r="B357" t="s">
        <v>78</v>
      </c>
      <c r="F357" s="8">
        <v>20</v>
      </c>
      <c r="G357">
        <v>10</v>
      </c>
      <c r="H357">
        <v>7</v>
      </c>
      <c r="I357" s="6">
        <v>-13</v>
      </c>
      <c r="Q357" t="s">
        <v>79</v>
      </c>
      <c r="U357">
        <v>2601086</v>
      </c>
      <c r="V357" t="s">
        <v>323</v>
      </c>
      <c r="W357" t="s">
        <v>169</v>
      </c>
      <c r="X357" t="s">
        <v>262</v>
      </c>
      <c r="Y357" t="s">
        <v>324</v>
      </c>
      <c r="AF357" t="s">
        <v>323</v>
      </c>
      <c r="AG357" t="s">
        <v>325</v>
      </c>
      <c r="AH357" t="s">
        <v>265</v>
      </c>
      <c r="AI357">
        <v>878875733</v>
      </c>
      <c r="AM357">
        <v>260001</v>
      </c>
      <c r="BE357">
        <f t="shared" si="22"/>
        <v>0</v>
      </c>
      <c r="BF357" s="6">
        <f t="shared" si="23"/>
        <v>-7</v>
      </c>
      <c r="BG357" s="7" t="s">
        <v>71</v>
      </c>
      <c r="BH357" t="e">
        <f>+VLOOKUP(AF357,Sheet4!A:A,1,FALSE)</f>
        <v>#N/A</v>
      </c>
      <c r="BL357">
        <v>10</v>
      </c>
      <c r="BM357" s="59">
        <f t="shared" si="24"/>
        <v>-3</v>
      </c>
      <c r="BN357" t="s">
        <v>326</v>
      </c>
    </row>
    <row r="358" spans="1:67" ht="13" customHeight="1" x14ac:dyDescent="0.3">
      <c r="A358" s="5">
        <v>46114</v>
      </c>
      <c r="B358" t="s">
        <v>78</v>
      </c>
      <c r="F358" s="8">
        <v>10</v>
      </c>
      <c r="G358">
        <v>5</v>
      </c>
      <c r="H358">
        <v>3</v>
      </c>
      <c r="I358" s="6">
        <v>-7</v>
      </c>
      <c r="Q358" t="s">
        <v>79</v>
      </c>
      <c r="U358">
        <v>2601086</v>
      </c>
      <c r="V358" t="s">
        <v>323</v>
      </c>
      <c r="W358" t="s">
        <v>169</v>
      </c>
      <c r="X358" t="s">
        <v>262</v>
      </c>
      <c r="Y358" t="s">
        <v>327</v>
      </c>
      <c r="AF358" t="s">
        <v>323</v>
      </c>
      <c r="AG358" t="s">
        <v>325</v>
      </c>
      <c r="AH358" t="s">
        <v>265</v>
      </c>
      <c r="AI358">
        <v>878875733</v>
      </c>
      <c r="AM358">
        <v>260001</v>
      </c>
      <c r="BE358">
        <f t="shared" si="22"/>
        <v>0</v>
      </c>
      <c r="BF358" s="6">
        <f t="shared" si="23"/>
        <v>-3</v>
      </c>
      <c r="BG358" s="7" t="s">
        <v>71</v>
      </c>
      <c r="BH358" t="e">
        <f>+VLOOKUP(AF358,Sheet4!A:A,1,FALSE)</f>
        <v>#N/A</v>
      </c>
      <c r="BL358">
        <v>5</v>
      </c>
      <c r="BM358" s="59">
        <f t="shared" si="24"/>
        <v>-2</v>
      </c>
      <c r="BN358" t="s">
        <v>326</v>
      </c>
    </row>
    <row r="359" spans="1:67" ht="13" customHeight="1" x14ac:dyDescent="0.3">
      <c r="A359" s="5">
        <v>46114</v>
      </c>
      <c r="B359" t="s">
        <v>78</v>
      </c>
      <c r="F359" s="8">
        <v>19</v>
      </c>
      <c r="G359">
        <v>9.5</v>
      </c>
      <c r="H359">
        <v>6</v>
      </c>
      <c r="I359" s="6">
        <v>-13</v>
      </c>
      <c r="Q359" t="s">
        <v>79</v>
      </c>
      <c r="U359">
        <v>2601086</v>
      </c>
      <c r="V359" t="s">
        <v>323</v>
      </c>
      <c r="W359" t="s">
        <v>169</v>
      </c>
      <c r="X359" t="s">
        <v>262</v>
      </c>
      <c r="Y359" t="s">
        <v>328</v>
      </c>
      <c r="AF359" t="s">
        <v>323</v>
      </c>
      <c r="AG359" t="s">
        <v>325</v>
      </c>
      <c r="AH359" t="s">
        <v>265</v>
      </c>
      <c r="AI359">
        <v>878875733</v>
      </c>
      <c r="AM359">
        <v>260001</v>
      </c>
      <c r="BE359">
        <f t="shared" si="22"/>
        <v>0</v>
      </c>
      <c r="BF359" s="6">
        <f t="shared" si="23"/>
        <v>-6</v>
      </c>
      <c r="BG359" s="7" t="s">
        <v>71</v>
      </c>
      <c r="BH359" t="e">
        <f>+VLOOKUP(AF359,Sheet4!A:A,1,FALSE)</f>
        <v>#N/A</v>
      </c>
      <c r="BL359">
        <v>9.5</v>
      </c>
      <c r="BM359" s="59">
        <f t="shared" si="24"/>
        <v>-3.5</v>
      </c>
      <c r="BN359" t="s">
        <v>326</v>
      </c>
    </row>
    <row r="360" spans="1:67" ht="13" customHeight="1" x14ac:dyDescent="0.3">
      <c r="A360" s="5">
        <v>46114</v>
      </c>
      <c r="B360" t="s">
        <v>80</v>
      </c>
      <c r="F360">
        <v>250</v>
      </c>
      <c r="G360">
        <v>250</v>
      </c>
      <c r="H360">
        <v>87.5</v>
      </c>
      <c r="I360" s="6">
        <v>-162.5</v>
      </c>
      <c r="Q360" t="s">
        <v>81</v>
      </c>
      <c r="U360">
        <v>2601086</v>
      </c>
      <c r="V360" t="s">
        <v>323</v>
      </c>
      <c r="W360" t="s">
        <v>169</v>
      </c>
      <c r="X360" t="s">
        <v>262</v>
      </c>
      <c r="Y360" t="s">
        <v>324</v>
      </c>
      <c r="AF360" t="s">
        <v>323</v>
      </c>
      <c r="AG360" t="s">
        <v>325</v>
      </c>
      <c r="AH360" t="s">
        <v>265</v>
      </c>
      <c r="AI360">
        <v>878875733</v>
      </c>
      <c r="AM360">
        <v>260001</v>
      </c>
      <c r="BB360" s="9">
        <v>250</v>
      </c>
      <c r="BE360">
        <f t="shared" si="22"/>
        <v>250</v>
      </c>
      <c r="BF360" s="6">
        <f t="shared" si="23"/>
        <v>162.5</v>
      </c>
      <c r="BG360" s="12" t="s">
        <v>99</v>
      </c>
      <c r="BH360" t="e">
        <f>+VLOOKUP(AF360,Sheet4!A:A,1,FALSE)</f>
        <v>#N/A</v>
      </c>
      <c r="BL360">
        <v>250</v>
      </c>
      <c r="BM360" s="59">
        <f t="shared" si="24"/>
        <v>-162.5</v>
      </c>
      <c r="BN360" t="s">
        <v>326</v>
      </c>
    </row>
    <row r="361" spans="1:67" ht="13" customHeight="1" x14ac:dyDescent="0.3">
      <c r="A361" s="5">
        <v>46114</v>
      </c>
      <c r="B361" t="s">
        <v>80</v>
      </c>
      <c r="F361">
        <v>125</v>
      </c>
      <c r="G361">
        <v>125</v>
      </c>
      <c r="H361">
        <v>37.5</v>
      </c>
      <c r="I361" s="6">
        <v>-87.5</v>
      </c>
      <c r="Q361" t="s">
        <v>81</v>
      </c>
      <c r="U361">
        <v>2601086</v>
      </c>
      <c r="V361" t="s">
        <v>323</v>
      </c>
      <c r="W361" t="s">
        <v>169</v>
      </c>
      <c r="X361" t="s">
        <v>262</v>
      </c>
      <c r="Y361" t="s">
        <v>327</v>
      </c>
      <c r="AF361" t="s">
        <v>323</v>
      </c>
      <c r="AG361" t="s">
        <v>325</v>
      </c>
      <c r="AH361" t="s">
        <v>265</v>
      </c>
      <c r="AI361">
        <v>878875733</v>
      </c>
      <c r="AM361">
        <v>260001</v>
      </c>
      <c r="BB361" s="9">
        <v>125</v>
      </c>
      <c r="BE361">
        <f t="shared" si="22"/>
        <v>125</v>
      </c>
      <c r="BF361" s="6">
        <f t="shared" si="23"/>
        <v>87.5</v>
      </c>
      <c r="BG361" s="12" t="s">
        <v>99</v>
      </c>
      <c r="BH361" t="e">
        <f>+VLOOKUP(AF361,Sheet4!A:A,1,FALSE)</f>
        <v>#N/A</v>
      </c>
      <c r="BL361">
        <v>125</v>
      </c>
      <c r="BM361" s="59">
        <f t="shared" si="24"/>
        <v>-87.5</v>
      </c>
      <c r="BN361" t="s">
        <v>326</v>
      </c>
    </row>
    <row r="362" spans="1:67" ht="13" customHeight="1" x14ac:dyDescent="0.3">
      <c r="A362" s="5">
        <v>46114</v>
      </c>
      <c r="B362" t="s">
        <v>80</v>
      </c>
      <c r="F362">
        <v>237.5</v>
      </c>
      <c r="G362">
        <v>237.5</v>
      </c>
      <c r="H362">
        <v>75</v>
      </c>
      <c r="I362" s="6">
        <v>-162.5</v>
      </c>
      <c r="Q362" t="s">
        <v>81</v>
      </c>
      <c r="U362">
        <v>2601086</v>
      </c>
      <c r="V362" t="s">
        <v>323</v>
      </c>
      <c r="W362" t="s">
        <v>169</v>
      </c>
      <c r="X362" t="s">
        <v>262</v>
      </c>
      <c r="Y362" t="s">
        <v>328</v>
      </c>
      <c r="AF362" t="s">
        <v>323</v>
      </c>
      <c r="AG362" t="s">
        <v>325</v>
      </c>
      <c r="AH362" t="s">
        <v>265</v>
      </c>
      <c r="AI362">
        <v>878875733</v>
      </c>
      <c r="AM362">
        <v>260001</v>
      </c>
      <c r="BB362" s="9">
        <v>238</v>
      </c>
      <c r="BE362">
        <f t="shared" si="22"/>
        <v>238</v>
      </c>
      <c r="BF362" s="6">
        <f t="shared" si="23"/>
        <v>163</v>
      </c>
      <c r="BG362" s="12" t="s">
        <v>99</v>
      </c>
      <c r="BH362" t="e">
        <f>+VLOOKUP(AF362,Sheet4!A:A,1,FALSE)</f>
        <v>#N/A</v>
      </c>
      <c r="BL362">
        <v>237.5</v>
      </c>
      <c r="BM362" s="59">
        <f t="shared" si="24"/>
        <v>-162.5</v>
      </c>
      <c r="BN362" t="s">
        <v>326</v>
      </c>
    </row>
    <row r="363" spans="1:67" ht="13" customHeight="1" x14ac:dyDescent="0.3">
      <c r="A363" s="5">
        <v>46114</v>
      </c>
      <c r="B363" t="s">
        <v>63</v>
      </c>
      <c r="F363">
        <v>15</v>
      </c>
      <c r="G363">
        <v>15</v>
      </c>
      <c r="H363">
        <v>810</v>
      </c>
      <c r="I363" s="6">
        <v>795</v>
      </c>
      <c r="Q363" t="s">
        <v>64</v>
      </c>
      <c r="U363">
        <v>2601087</v>
      </c>
      <c r="V363" t="s">
        <v>329</v>
      </c>
      <c r="W363" t="s">
        <v>94</v>
      </c>
      <c r="X363" t="s">
        <v>330</v>
      </c>
      <c r="Y363" t="s">
        <v>331</v>
      </c>
      <c r="AF363" t="s">
        <v>329</v>
      </c>
      <c r="AG363" t="s">
        <v>332</v>
      </c>
      <c r="AH363" t="s">
        <v>333</v>
      </c>
      <c r="AI363">
        <v>862893899</v>
      </c>
      <c r="AM363">
        <v>260001</v>
      </c>
      <c r="BE363">
        <f t="shared" si="22"/>
        <v>0</v>
      </c>
      <c r="BF363" s="6">
        <f t="shared" si="23"/>
        <v>-810</v>
      </c>
      <c r="BG363" s="7" t="s">
        <v>71</v>
      </c>
      <c r="BH363" t="e">
        <f>+VLOOKUP(AF363,Sheet4!A:A,1,FALSE)</f>
        <v>#N/A</v>
      </c>
      <c r="BL363">
        <v>15</v>
      </c>
      <c r="BM363" s="59">
        <f t="shared" si="24"/>
        <v>795</v>
      </c>
      <c r="BN363" t="s">
        <v>334</v>
      </c>
      <c r="BO363" t="s">
        <v>73</v>
      </c>
    </row>
    <row r="364" spans="1:67" ht="13" customHeight="1" x14ac:dyDescent="0.3">
      <c r="A364" s="5">
        <v>46114</v>
      </c>
      <c r="B364" t="s">
        <v>74</v>
      </c>
      <c r="F364" s="8">
        <v>1</v>
      </c>
      <c r="G364">
        <v>0.5</v>
      </c>
      <c r="H364">
        <v>54</v>
      </c>
      <c r="I364" s="6">
        <v>53</v>
      </c>
      <c r="Q364" t="s">
        <v>75</v>
      </c>
      <c r="U364">
        <v>2601087</v>
      </c>
      <c r="V364" t="s">
        <v>329</v>
      </c>
      <c r="W364" t="s">
        <v>94</v>
      </c>
      <c r="X364" t="s">
        <v>330</v>
      </c>
      <c r="Y364" t="s">
        <v>331</v>
      </c>
      <c r="AF364" t="s">
        <v>329</v>
      </c>
      <c r="AG364" t="s">
        <v>332</v>
      </c>
      <c r="AH364" t="s">
        <v>333</v>
      </c>
      <c r="AI364">
        <v>862893899</v>
      </c>
      <c r="AM364">
        <v>260001</v>
      </c>
      <c r="BE364">
        <f t="shared" si="22"/>
        <v>0</v>
      </c>
      <c r="BF364" s="6">
        <f t="shared" si="23"/>
        <v>-54</v>
      </c>
      <c r="BG364" s="7" t="s">
        <v>71</v>
      </c>
      <c r="BH364" t="e">
        <f>+VLOOKUP(AF364,Sheet4!A:A,1,FALSE)</f>
        <v>#N/A</v>
      </c>
      <c r="BL364">
        <v>0.5</v>
      </c>
      <c r="BM364" s="59">
        <f t="shared" si="24"/>
        <v>53.5</v>
      </c>
      <c r="BN364" t="s">
        <v>334</v>
      </c>
    </row>
    <row r="365" spans="1:67" ht="13" customHeight="1" x14ac:dyDescent="0.3">
      <c r="A365" s="5">
        <v>46114</v>
      </c>
      <c r="B365" t="s">
        <v>76</v>
      </c>
      <c r="F365">
        <v>20</v>
      </c>
      <c r="G365">
        <v>20</v>
      </c>
      <c r="H365">
        <v>1080</v>
      </c>
      <c r="I365" s="6">
        <v>1060</v>
      </c>
      <c r="Q365" t="s">
        <v>77</v>
      </c>
      <c r="U365">
        <v>2601087</v>
      </c>
      <c r="V365" t="s">
        <v>329</v>
      </c>
      <c r="W365" t="s">
        <v>94</v>
      </c>
      <c r="X365" t="s">
        <v>330</v>
      </c>
      <c r="Y365" t="s">
        <v>331</v>
      </c>
      <c r="AF365" t="s">
        <v>329</v>
      </c>
      <c r="AG365" t="s">
        <v>332</v>
      </c>
      <c r="AH365" t="s">
        <v>333</v>
      </c>
      <c r="AI365">
        <v>862893899</v>
      </c>
      <c r="AM365">
        <v>260001</v>
      </c>
      <c r="BE365">
        <f t="shared" si="22"/>
        <v>0</v>
      </c>
      <c r="BF365" s="6">
        <f t="shared" si="23"/>
        <v>-1080</v>
      </c>
      <c r="BG365" s="7" t="s">
        <v>71</v>
      </c>
      <c r="BH365" t="e">
        <f>+VLOOKUP(AF365,Sheet4!A:A,1,FALSE)</f>
        <v>#N/A</v>
      </c>
      <c r="BL365">
        <v>20</v>
      </c>
      <c r="BM365" s="59">
        <f t="shared" si="24"/>
        <v>1060</v>
      </c>
      <c r="BN365" t="s">
        <v>334</v>
      </c>
    </row>
    <row r="366" spans="1:67" ht="13" customHeight="1" x14ac:dyDescent="0.3">
      <c r="A366" s="5">
        <v>46114</v>
      </c>
      <c r="B366" t="s">
        <v>78</v>
      </c>
      <c r="F366" s="8">
        <v>1</v>
      </c>
      <c r="G366">
        <v>0.5</v>
      </c>
      <c r="H366">
        <v>54</v>
      </c>
      <c r="I366" s="6">
        <v>53</v>
      </c>
      <c r="Q366" t="s">
        <v>79</v>
      </c>
      <c r="U366">
        <v>2601087</v>
      </c>
      <c r="V366" t="s">
        <v>329</v>
      </c>
      <c r="W366" t="s">
        <v>94</v>
      </c>
      <c r="X366" t="s">
        <v>330</v>
      </c>
      <c r="Y366" t="s">
        <v>331</v>
      </c>
      <c r="AF366" t="s">
        <v>329</v>
      </c>
      <c r="AG366" t="s">
        <v>332</v>
      </c>
      <c r="AH366" t="s">
        <v>333</v>
      </c>
      <c r="AI366">
        <v>862893899</v>
      </c>
      <c r="AM366">
        <v>260001</v>
      </c>
      <c r="BE366">
        <f t="shared" si="22"/>
        <v>0</v>
      </c>
      <c r="BF366" s="6">
        <f t="shared" si="23"/>
        <v>-54</v>
      </c>
      <c r="BG366" s="7" t="s">
        <v>71</v>
      </c>
      <c r="BH366" t="e">
        <f>+VLOOKUP(AF366,Sheet4!A:A,1,FALSE)</f>
        <v>#N/A</v>
      </c>
      <c r="BL366">
        <v>0.5</v>
      </c>
      <c r="BM366" s="59">
        <f t="shared" si="24"/>
        <v>53.5</v>
      </c>
      <c r="BN366" t="s">
        <v>334</v>
      </c>
    </row>
    <row r="367" spans="1:67" ht="13" customHeight="1" x14ac:dyDescent="0.3">
      <c r="A367" s="5">
        <v>46114</v>
      </c>
      <c r="B367" t="s">
        <v>80</v>
      </c>
      <c r="F367">
        <v>12.5</v>
      </c>
      <c r="G367">
        <v>12.5</v>
      </c>
      <c r="H367">
        <v>675</v>
      </c>
      <c r="I367" s="6">
        <v>662.5</v>
      </c>
      <c r="Q367" t="s">
        <v>81</v>
      </c>
      <c r="U367">
        <v>2601087</v>
      </c>
      <c r="V367" t="s">
        <v>329</v>
      </c>
      <c r="W367" t="s">
        <v>94</v>
      </c>
      <c r="X367" t="s">
        <v>330</v>
      </c>
      <c r="Y367" t="s">
        <v>331</v>
      </c>
      <c r="AF367" t="s">
        <v>329</v>
      </c>
      <c r="AG367" t="s">
        <v>332</v>
      </c>
      <c r="AH367" t="s">
        <v>333</v>
      </c>
      <c r="AI367">
        <v>862893899</v>
      </c>
      <c r="AM367">
        <v>260001</v>
      </c>
      <c r="BE367">
        <f t="shared" si="22"/>
        <v>0</v>
      </c>
      <c r="BF367" s="6">
        <f t="shared" si="23"/>
        <v>-675</v>
      </c>
      <c r="BG367" s="7" t="s">
        <v>71</v>
      </c>
      <c r="BH367" t="e">
        <f>+VLOOKUP(AF367,Sheet4!A:A,1,FALSE)</f>
        <v>#N/A</v>
      </c>
      <c r="BL367">
        <v>12.5</v>
      </c>
      <c r="BM367" s="59">
        <f t="shared" si="24"/>
        <v>662.5</v>
      </c>
      <c r="BN367" t="s">
        <v>334</v>
      </c>
    </row>
    <row r="368" spans="1:67" ht="13" customHeight="1" x14ac:dyDescent="0.3">
      <c r="A368" s="5">
        <v>46114</v>
      </c>
      <c r="B368" t="s">
        <v>63</v>
      </c>
      <c r="F368">
        <v>270</v>
      </c>
      <c r="G368">
        <v>270</v>
      </c>
      <c r="H368" s="6">
        <v>270</v>
      </c>
      <c r="I368" s="6">
        <f>H368-G368</f>
        <v>0</v>
      </c>
      <c r="J368" s="6"/>
      <c r="K368" s="6"/>
      <c r="Q368" t="s">
        <v>64</v>
      </c>
      <c r="U368">
        <v>2601088</v>
      </c>
      <c r="V368" t="s">
        <v>335</v>
      </c>
      <c r="W368" t="s">
        <v>110</v>
      </c>
      <c r="X368" t="s">
        <v>138</v>
      </c>
      <c r="Y368" t="s">
        <v>336</v>
      </c>
      <c r="AF368" t="s">
        <v>335</v>
      </c>
      <c r="AG368" t="s">
        <v>337</v>
      </c>
      <c r="AH368" t="s">
        <v>141</v>
      </c>
      <c r="AI368">
        <v>843766667</v>
      </c>
      <c r="AM368">
        <v>260001</v>
      </c>
      <c r="BA368" s="6">
        <v>0</v>
      </c>
      <c r="BD368" s="9">
        <v>270</v>
      </c>
      <c r="BE368">
        <f t="shared" si="22"/>
        <v>0</v>
      </c>
      <c r="BF368" s="6">
        <f t="shared" si="23"/>
        <v>-270</v>
      </c>
      <c r="BG368" s="11" t="s">
        <v>71</v>
      </c>
      <c r="BH368" t="e">
        <f>+VLOOKUP(AF368,Sheet4!A:A,1,FALSE)</f>
        <v>#N/A</v>
      </c>
      <c r="BL368" s="6">
        <v>270</v>
      </c>
      <c r="BM368" s="59">
        <f t="shared" si="24"/>
        <v>0</v>
      </c>
      <c r="BN368" t="s">
        <v>338</v>
      </c>
      <c r="BO368" t="s">
        <v>73</v>
      </c>
    </row>
    <row r="369" spans="1:67" ht="13" customHeight="1" x14ac:dyDescent="0.3">
      <c r="A369" s="5">
        <v>46114</v>
      </c>
      <c r="B369" t="s">
        <v>74</v>
      </c>
      <c r="F369" s="8">
        <v>18</v>
      </c>
      <c r="G369">
        <v>9</v>
      </c>
      <c r="H369" s="6">
        <v>18</v>
      </c>
      <c r="I369" s="6">
        <f>H369-G369</f>
        <v>9</v>
      </c>
      <c r="J369" s="6"/>
      <c r="K369" s="6"/>
      <c r="Q369" t="s">
        <v>75</v>
      </c>
      <c r="U369">
        <v>2601088</v>
      </c>
      <c r="V369" t="s">
        <v>335</v>
      </c>
      <c r="W369" t="s">
        <v>110</v>
      </c>
      <c r="X369" t="s">
        <v>138</v>
      </c>
      <c r="Y369" t="s">
        <v>336</v>
      </c>
      <c r="AF369" t="s">
        <v>335</v>
      </c>
      <c r="AG369" t="s">
        <v>337</v>
      </c>
      <c r="AH369" t="s">
        <v>141</v>
      </c>
      <c r="AI369">
        <v>843766667</v>
      </c>
      <c r="AM369">
        <v>260001</v>
      </c>
      <c r="BA369" s="6">
        <v>0</v>
      </c>
      <c r="BE369">
        <f t="shared" si="22"/>
        <v>0</v>
      </c>
      <c r="BF369" s="6">
        <f t="shared" si="23"/>
        <v>-18</v>
      </c>
      <c r="BG369" s="7" t="s">
        <v>71</v>
      </c>
      <c r="BH369" t="e">
        <f>+VLOOKUP(AF369,Sheet4!A:A,1,FALSE)</f>
        <v>#N/A</v>
      </c>
      <c r="BL369" s="6">
        <v>18</v>
      </c>
      <c r="BM369" s="59">
        <f t="shared" si="24"/>
        <v>0</v>
      </c>
      <c r="BN369" t="s">
        <v>338</v>
      </c>
    </row>
    <row r="370" spans="1:67" ht="13" customHeight="1" x14ac:dyDescent="0.3">
      <c r="A370" s="5">
        <v>46114</v>
      </c>
      <c r="B370" t="s">
        <v>76</v>
      </c>
      <c r="F370">
        <v>360</v>
      </c>
      <c r="G370">
        <v>360</v>
      </c>
      <c r="H370" s="6">
        <v>360</v>
      </c>
      <c r="I370" s="6">
        <f>H370-G370</f>
        <v>0</v>
      </c>
      <c r="J370" s="6"/>
      <c r="K370" s="6"/>
      <c r="Q370" t="s">
        <v>77</v>
      </c>
      <c r="U370">
        <v>2601088</v>
      </c>
      <c r="V370" t="s">
        <v>335</v>
      </c>
      <c r="W370" t="s">
        <v>110</v>
      </c>
      <c r="X370" t="s">
        <v>138</v>
      </c>
      <c r="Y370" t="s">
        <v>336</v>
      </c>
      <c r="AF370" t="s">
        <v>335</v>
      </c>
      <c r="AG370" t="s">
        <v>337</v>
      </c>
      <c r="AH370" t="s">
        <v>141</v>
      </c>
      <c r="AI370">
        <v>843766667</v>
      </c>
      <c r="AM370">
        <v>260001</v>
      </c>
      <c r="BA370" s="6">
        <v>0</v>
      </c>
      <c r="BE370">
        <f t="shared" si="22"/>
        <v>0</v>
      </c>
      <c r="BF370" s="6">
        <f t="shared" si="23"/>
        <v>-360</v>
      </c>
      <c r="BG370" s="7" t="s">
        <v>71</v>
      </c>
      <c r="BH370" t="e">
        <f>+VLOOKUP(AF370,Sheet4!A:A,1,FALSE)</f>
        <v>#N/A</v>
      </c>
      <c r="BL370" s="6">
        <v>360</v>
      </c>
      <c r="BM370" s="59">
        <f t="shared" si="24"/>
        <v>0</v>
      </c>
      <c r="BN370" t="s">
        <v>338</v>
      </c>
    </row>
    <row r="371" spans="1:67" ht="13" customHeight="1" x14ac:dyDescent="0.3">
      <c r="A371" s="5">
        <v>46114</v>
      </c>
      <c r="B371" t="s">
        <v>82</v>
      </c>
      <c r="F371" s="8">
        <v>54</v>
      </c>
      <c r="G371">
        <v>27</v>
      </c>
      <c r="H371" s="6">
        <v>54</v>
      </c>
      <c r="I371" s="6">
        <f>H371-G371</f>
        <v>27</v>
      </c>
      <c r="J371" s="6"/>
      <c r="K371" s="6"/>
      <c r="Q371" t="s">
        <v>83</v>
      </c>
      <c r="U371">
        <v>2601088</v>
      </c>
      <c r="V371" t="s">
        <v>335</v>
      </c>
      <c r="W371" t="s">
        <v>110</v>
      </c>
      <c r="X371" t="s">
        <v>138</v>
      </c>
      <c r="Y371" t="s">
        <v>336</v>
      </c>
      <c r="AF371" t="s">
        <v>335</v>
      </c>
      <c r="AG371" t="s">
        <v>337</v>
      </c>
      <c r="AH371" t="s">
        <v>141</v>
      </c>
      <c r="AI371">
        <v>843766667</v>
      </c>
      <c r="AM371">
        <v>260001</v>
      </c>
      <c r="BA371" s="6">
        <v>0</v>
      </c>
      <c r="BE371">
        <f t="shared" si="22"/>
        <v>0</v>
      </c>
      <c r="BF371" s="6">
        <f t="shared" si="23"/>
        <v>-54</v>
      </c>
      <c r="BG371" s="7" t="s">
        <v>71</v>
      </c>
      <c r="BH371" t="e">
        <f>+VLOOKUP(AF371,Sheet4!A:A,1,FALSE)</f>
        <v>#N/A</v>
      </c>
      <c r="BL371" s="6">
        <v>54</v>
      </c>
      <c r="BM371" s="59">
        <f t="shared" si="24"/>
        <v>0</v>
      </c>
      <c r="BN371" t="s">
        <v>338</v>
      </c>
    </row>
    <row r="372" spans="1:67" ht="13" customHeight="1" x14ac:dyDescent="0.3">
      <c r="A372" s="5">
        <v>46114</v>
      </c>
      <c r="B372" t="s">
        <v>84</v>
      </c>
      <c r="F372">
        <v>900</v>
      </c>
      <c r="G372">
        <v>900</v>
      </c>
      <c r="H372" s="6">
        <v>900</v>
      </c>
      <c r="I372" s="6">
        <f>H372-G372</f>
        <v>0</v>
      </c>
      <c r="J372" s="6"/>
      <c r="K372" s="6"/>
      <c r="Q372" t="s">
        <v>85</v>
      </c>
      <c r="U372">
        <v>2601088</v>
      </c>
      <c r="V372" t="s">
        <v>335</v>
      </c>
      <c r="W372" t="s">
        <v>110</v>
      </c>
      <c r="X372" t="s">
        <v>138</v>
      </c>
      <c r="Y372" t="s">
        <v>336</v>
      </c>
      <c r="AF372" t="s">
        <v>335</v>
      </c>
      <c r="AG372" t="s">
        <v>337</v>
      </c>
      <c r="AH372" t="s">
        <v>141</v>
      </c>
      <c r="AI372">
        <v>843766667</v>
      </c>
      <c r="AM372">
        <v>260001</v>
      </c>
      <c r="BA372" s="6">
        <v>0</v>
      </c>
      <c r="BE372">
        <f t="shared" si="22"/>
        <v>0</v>
      </c>
      <c r="BF372" s="6">
        <f t="shared" si="23"/>
        <v>-900</v>
      </c>
      <c r="BG372" s="7" t="s">
        <v>71</v>
      </c>
      <c r="BH372" t="e">
        <f>+VLOOKUP(AF372,Sheet4!A:A,1,FALSE)</f>
        <v>#N/A</v>
      </c>
      <c r="BL372" s="6">
        <v>900</v>
      </c>
      <c r="BM372" s="59">
        <f t="shared" si="24"/>
        <v>0</v>
      </c>
      <c r="BN372" t="s">
        <v>338</v>
      </c>
    </row>
    <row r="373" spans="1:67" ht="13" customHeight="1" x14ac:dyDescent="0.3">
      <c r="A373" s="5">
        <v>46114</v>
      </c>
      <c r="B373" t="s">
        <v>63</v>
      </c>
      <c r="F373">
        <v>3465</v>
      </c>
      <c r="G373">
        <v>3465</v>
      </c>
      <c r="H373">
        <v>165</v>
      </c>
      <c r="I373" s="6">
        <v>-3300</v>
      </c>
      <c r="Q373" t="s">
        <v>64</v>
      </c>
      <c r="U373">
        <v>2601089</v>
      </c>
      <c r="V373" t="s">
        <v>339</v>
      </c>
      <c r="W373" t="s">
        <v>169</v>
      </c>
      <c r="X373" t="s">
        <v>340</v>
      </c>
      <c r="Y373" t="s">
        <v>341</v>
      </c>
      <c r="AF373" t="s">
        <v>339</v>
      </c>
      <c r="AG373" t="s">
        <v>342</v>
      </c>
      <c r="AH373" t="s">
        <v>343</v>
      </c>
      <c r="AI373">
        <v>873911284</v>
      </c>
      <c r="AM373">
        <v>260001</v>
      </c>
      <c r="BE373">
        <f t="shared" si="22"/>
        <v>0</v>
      </c>
      <c r="BF373" s="6">
        <f t="shared" si="23"/>
        <v>-165</v>
      </c>
      <c r="BG373" s="7" t="s">
        <v>71</v>
      </c>
      <c r="BH373" t="e">
        <f>+VLOOKUP(AF373,Sheet4!A:A,1,FALSE)</f>
        <v>#N/A</v>
      </c>
      <c r="BL373">
        <v>3465</v>
      </c>
      <c r="BM373" s="59">
        <f t="shared" si="24"/>
        <v>-3300</v>
      </c>
      <c r="BN373" t="s">
        <v>344</v>
      </c>
      <c r="BO373" t="s">
        <v>73</v>
      </c>
    </row>
    <row r="374" spans="1:67" ht="13" customHeight="1" x14ac:dyDescent="0.3">
      <c r="A374" s="5">
        <v>46114</v>
      </c>
      <c r="B374" t="s">
        <v>63</v>
      </c>
      <c r="F374">
        <v>3435</v>
      </c>
      <c r="G374">
        <v>3435</v>
      </c>
      <c r="H374">
        <v>150</v>
      </c>
      <c r="I374" s="6">
        <v>-3285</v>
      </c>
      <c r="Q374" t="s">
        <v>64</v>
      </c>
      <c r="U374">
        <v>2601089</v>
      </c>
      <c r="V374" t="s">
        <v>339</v>
      </c>
      <c r="W374" t="s">
        <v>169</v>
      </c>
      <c r="X374" t="s">
        <v>340</v>
      </c>
      <c r="Y374" t="s">
        <v>345</v>
      </c>
      <c r="AF374" t="s">
        <v>339</v>
      </c>
      <c r="AG374" t="s">
        <v>342</v>
      </c>
      <c r="AH374" t="s">
        <v>343</v>
      </c>
      <c r="AI374">
        <v>873911284</v>
      </c>
      <c r="AM374">
        <v>260001</v>
      </c>
      <c r="BE374">
        <f t="shared" si="22"/>
        <v>0</v>
      </c>
      <c r="BF374" s="6">
        <f t="shared" si="23"/>
        <v>-150</v>
      </c>
      <c r="BG374" s="7" t="s">
        <v>71</v>
      </c>
      <c r="BH374" t="e">
        <f>+VLOOKUP(AF374,Sheet4!A:A,1,FALSE)</f>
        <v>#N/A</v>
      </c>
      <c r="BL374">
        <v>3435</v>
      </c>
      <c r="BM374" s="59">
        <f t="shared" si="24"/>
        <v>-3285</v>
      </c>
      <c r="BN374" t="s">
        <v>344</v>
      </c>
      <c r="BO374" t="s">
        <v>73</v>
      </c>
    </row>
    <row r="375" spans="1:67" ht="13" customHeight="1" x14ac:dyDescent="0.3">
      <c r="A375" s="5">
        <v>46114</v>
      </c>
      <c r="B375" t="s">
        <v>74</v>
      </c>
      <c r="F375" s="8">
        <v>231</v>
      </c>
      <c r="G375">
        <v>115.5</v>
      </c>
      <c r="H375">
        <v>11</v>
      </c>
      <c r="I375" s="6">
        <v>-220</v>
      </c>
      <c r="Q375" t="s">
        <v>75</v>
      </c>
      <c r="U375">
        <v>2601089</v>
      </c>
      <c r="V375" t="s">
        <v>339</v>
      </c>
      <c r="W375" t="s">
        <v>169</v>
      </c>
      <c r="X375" t="s">
        <v>340</v>
      </c>
      <c r="Y375" t="s">
        <v>341</v>
      </c>
      <c r="AF375" t="s">
        <v>339</v>
      </c>
      <c r="AG375" t="s">
        <v>342</v>
      </c>
      <c r="AH375" t="s">
        <v>343</v>
      </c>
      <c r="AI375">
        <v>873911284</v>
      </c>
      <c r="AM375">
        <v>260001</v>
      </c>
      <c r="BE375">
        <f t="shared" si="22"/>
        <v>0</v>
      </c>
      <c r="BF375" s="6">
        <f t="shared" si="23"/>
        <v>-11</v>
      </c>
      <c r="BG375" s="7" t="s">
        <v>71</v>
      </c>
      <c r="BH375" t="e">
        <f>+VLOOKUP(AF375,Sheet4!A:A,1,FALSE)</f>
        <v>#N/A</v>
      </c>
      <c r="BL375">
        <v>115.5</v>
      </c>
      <c r="BM375" s="59">
        <f t="shared" si="24"/>
        <v>-104.5</v>
      </c>
      <c r="BN375" t="s">
        <v>344</v>
      </c>
    </row>
    <row r="376" spans="1:67" ht="13" customHeight="1" x14ac:dyDescent="0.3">
      <c r="A376" s="5">
        <v>46114</v>
      </c>
      <c r="B376" t="s">
        <v>74</v>
      </c>
      <c r="F376" s="8">
        <v>229</v>
      </c>
      <c r="G376">
        <v>114.5</v>
      </c>
      <c r="H376">
        <v>10</v>
      </c>
      <c r="I376" s="6">
        <v>-219</v>
      </c>
      <c r="Q376" t="s">
        <v>75</v>
      </c>
      <c r="U376">
        <v>2601089</v>
      </c>
      <c r="V376" t="s">
        <v>339</v>
      </c>
      <c r="W376" t="s">
        <v>169</v>
      </c>
      <c r="X376" t="s">
        <v>340</v>
      </c>
      <c r="Y376" t="s">
        <v>345</v>
      </c>
      <c r="AF376" t="s">
        <v>339</v>
      </c>
      <c r="AG376" t="s">
        <v>342</v>
      </c>
      <c r="AH376" t="s">
        <v>343</v>
      </c>
      <c r="AI376">
        <v>873911284</v>
      </c>
      <c r="AM376">
        <v>260001</v>
      </c>
      <c r="BE376">
        <f t="shared" si="22"/>
        <v>0</v>
      </c>
      <c r="BF376" s="6">
        <f t="shared" si="23"/>
        <v>-10</v>
      </c>
      <c r="BG376" s="7" t="s">
        <v>71</v>
      </c>
      <c r="BH376" t="e">
        <f>+VLOOKUP(AF376,Sheet4!A:A,1,FALSE)</f>
        <v>#N/A</v>
      </c>
      <c r="BL376">
        <v>114.5</v>
      </c>
      <c r="BM376" s="59">
        <f t="shared" si="24"/>
        <v>-104.5</v>
      </c>
      <c r="BN376" t="s">
        <v>344</v>
      </c>
    </row>
    <row r="377" spans="1:67" ht="13" customHeight="1" x14ac:dyDescent="0.3">
      <c r="A377" s="5">
        <v>46114</v>
      </c>
      <c r="B377" t="s">
        <v>76</v>
      </c>
      <c r="F377">
        <v>4620</v>
      </c>
      <c r="G377">
        <v>4620</v>
      </c>
      <c r="H377">
        <v>220</v>
      </c>
      <c r="I377" s="6">
        <v>-4400</v>
      </c>
      <c r="Q377" t="s">
        <v>77</v>
      </c>
      <c r="U377">
        <v>2601089</v>
      </c>
      <c r="V377" t="s">
        <v>339</v>
      </c>
      <c r="W377" t="s">
        <v>169</v>
      </c>
      <c r="X377" t="s">
        <v>340</v>
      </c>
      <c r="Y377" t="s">
        <v>341</v>
      </c>
      <c r="AF377" t="s">
        <v>339</v>
      </c>
      <c r="AG377" t="s">
        <v>342</v>
      </c>
      <c r="AH377" t="s">
        <v>343</v>
      </c>
      <c r="AI377">
        <v>873911284</v>
      </c>
      <c r="AM377">
        <v>260001</v>
      </c>
      <c r="BE377">
        <f t="shared" si="22"/>
        <v>0</v>
      </c>
      <c r="BF377" s="6">
        <f t="shared" si="23"/>
        <v>-220</v>
      </c>
      <c r="BG377" s="7" t="s">
        <v>71</v>
      </c>
      <c r="BH377" t="e">
        <f>+VLOOKUP(AF377,Sheet4!A:A,1,FALSE)</f>
        <v>#N/A</v>
      </c>
      <c r="BL377">
        <v>4620</v>
      </c>
      <c r="BM377" s="59">
        <f t="shared" si="24"/>
        <v>-4400</v>
      </c>
      <c r="BN377" t="s">
        <v>344</v>
      </c>
    </row>
    <row r="378" spans="1:67" ht="13" customHeight="1" x14ac:dyDescent="0.3">
      <c r="A378" s="5">
        <v>46114</v>
      </c>
      <c r="B378" t="s">
        <v>76</v>
      </c>
      <c r="F378">
        <v>4580</v>
      </c>
      <c r="G378">
        <v>4580</v>
      </c>
      <c r="H378">
        <v>200</v>
      </c>
      <c r="I378" s="6">
        <v>-4380</v>
      </c>
      <c r="Q378" t="s">
        <v>77</v>
      </c>
      <c r="U378">
        <v>2601089</v>
      </c>
      <c r="V378" t="s">
        <v>339</v>
      </c>
      <c r="W378" t="s">
        <v>169</v>
      </c>
      <c r="X378" t="s">
        <v>340</v>
      </c>
      <c r="Y378" t="s">
        <v>345</v>
      </c>
      <c r="AF378" t="s">
        <v>339</v>
      </c>
      <c r="AG378" t="s">
        <v>342</v>
      </c>
      <c r="AH378" t="s">
        <v>343</v>
      </c>
      <c r="AI378">
        <v>873911284</v>
      </c>
      <c r="AM378">
        <v>260001</v>
      </c>
      <c r="BE378">
        <f t="shared" si="22"/>
        <v>0</v>
      </c>
      <c r="BF378" s="6">
        <f t="shared" si="23"/>
        <v>-200</v>
      </c>
      <c r="BG378" s="7" t="s">
        <v>71</v>
      </c>
      <c r="BH378" t="e">
        <f>+VLOOKUP(AF378,Sheet4!A:A,1,FALSE)</f>
        <v>#N/A</v>
      </c>
      <c r="BL378">
        <v>4580</v>
      </c>
      <c r="BM378" s="59">
        <f t="shared" si="24"/>
        <v>-4380</v>
      </c>
      <c r="BN378" t="s">
        <v>344</v>
      </c>
    </row>
    <row r="379" spans="1:67" ht="13" customHeight="1" x14ac:dyDescent="0.3">
      <c r="A379" s="5">
        <v>46114</v>
      </c>
      <c r="B379" t="s">
        <v>78</v>
      </c>
      <c r="F379" s="8">
        <v>231</v>
      </c>
      <c r="G379">
        <v>115.5</v>
      </c>
      <c r="H379">
        <v>11</v>
      </c>
      <c r="I379" s="6">
        <v>-220</v>
      </c>
      <c r="Q379" t="s">
        <v>79</v>
      </c>
      <c r="U379">
        <v>2601089</v>
      </c>
      <c r="V379" t="s">
        <v>339</v>
      </c>
      <c r="W379" t="s">
        <v>169</v>
      </c>
      <c r="X379" t="s">
        <v>340</v>
      </c>
      <c r="Y379" t="s">
        <v>341</v>
      </c>
      <c r="AF379" t="s">
        <v>339</v>
      </c>
      <c r="AG379" t="s">
        <v>342</v>
      </c>
      <c r="AH379" t="s">
        <v>343</v>
      </c>
      <c r="AI379">
        <v>873911284</v>
      </c>
      <c r="AM379">
        <v>260001</v>
      </c>
      <c r="BE379">
        <f t="shared" si="22"/>
        <v>0</v>
      </c>
      <c r="BF379" s="6">
        <f t="shared" si="23"/>
        <v>-11</v>
      </c>
      <c r="BG379" s="7" t="s">
        <v>71</v>
      </c>
      <c r="BH379" t="e">
        <f>+VLOOKUP(AF379,Sheet4!A:A,1,FALSE)</f>
        <v>#N/A</v>
      </c>
      <c r="BL379">
        <v>115.5</v>
      </c>
      <c r="BM379" s="59">
        <f t="shared" si="24"/>
        <v>-104.5</v>
      </c>
      <c r="BN379" t="s">
        <v>344</v>
      </c>
    </row>
    <row r="380" spans="1:67" ht="13" customHeight="1" x14ac:dyDescent="0.3">
      <c r="A380" s="5">
        <v>46114</v>
      </c>
      <c r="B380" t="s">
        <v>78</v>
      </c>
      <c r="F380" s="8">
        <v>229</v>
      </c>
      <c r="G380">
        <v>114.5</v>
      </c>
      <c r="H380">
        <v>10</v>
      </c>
      <c r="I380" s="6">
        <v>-219</v>
      </c>
      <c r="Q380" t="s">
        <v>79</v>
      </c>
      <c r="U380">
        <v>2601089</v>
      </c>
      <c r="V380" t="s">
        <v>339</v>
      </c>
      <c r="W380" t="s">
        <v>169</v>
      </c>
      <c r="X380" t="s">
        <v>340</v>
      </c>
      <c r="Y380" t="s">
        <v>345</v>
      </c>
      <c r="AF380" t="s">
        <v>339</v>
      </c>
      <c r="AG380" t="s">
        <v>342</v>
      </c>
      <c r="AH380" t="s">
        <v>343</v>
      </c>
      <c r="AI380">
        <v>873911284</v>
      </c>
      <c r="AM380">
        <v>260001</v>
      </c>
      <c r="BE380">
        <f t="shared" si="22"/>
        <v>0</v>
      </c>
      <c r="BF380" s="6">
        <f t="shared" si="23"/>
        <v>-10</v>
      </c>
      <c r="BG380" s="7" t="s">
        <v>71</v>
      </c>
      <c r="BH380" t="e">
        <f>+VLOOKUP(AF380,Sheet4!A:A,1,FALSE)</f>
        <v>#N/A</v>
      </c>
      <c r="BL380">
        <v>114.5</v>
      </c>
      <c r="BM380" s="59">
        <f t="shared" si="24"/>
        <v>-104.5</v>
      </c>
      <c r="BN380" t="s">
        <v>344</v>
      </c>
    </row>
    <row r="381" spans="1:67" ht="13" customHeight="1" x14ac:dyDescent="0.3">
      <c r="A381" s="5">
        <v>46114</v>
      </c>
      <c r="B381" t="s">
        <v>80</v>
      </c>
      <c r="F381">
        <v>2887.5</v>
      </c>
      <c r="G381">
        <v>2887.5</v>
      </c>
      <c r="H381">
        <v>137.5</v>
      </c>
      <c r="I381" s="6">
        <v>-2750</v>
      </c>
      <c r="Q381" t="s">
        <v>81</v>
      </c>
      <c r="U381">
        <v>2601089</v>
      </c>
      <c r="V381" t="s">
        <v>339</v>
      </c>
      <c r="W381" t="s">
        <v>169</v>
      </c>
      <c r="X381" t="s">
        <v>340</v>
      </c>
      <c r="Y381" t="s">
        <v>341</v>
      </c>
      <c r="AF381" t="s">
        <v>339</v>
      </c>
      <c r="AG381" t="s">
        <v>342</v>
      </c>
      <c r="AH381" t="s">
        <v>343</v>
      </c>
      <c r="AI381">
        <v>873911284</v>
      </c>
      <c r="AM381">
        <v>260001</v>
      </c>
      <c r="BB381" s="9">
        <v>2888</v>
      </c>
      <c r="BE381">
        <f t="shared" si="22"/>
        <v>2888</v>
      </c>
      <c r="BF381" s="6">
        <f t="shared" si="23"/>
        <v>2750.5</v>
      </c>
      <c r="BG381" s="12" t="s">
        <v>99</v>
      </c>
      <c r="BH381" t="e">
        <f>+VLOOKUP(AF381,Sheet4!A:A,1,FALSE)</f>
        <v>#N/A</v>
      </c>
      <c r="BL381">
        <v>2887.5</v>
      </c>
      <c r="BM381" s="59">
        <f t="shared" si="24"/>
        <v>-2750</v>
      </c>
      <c r="BN381" t="s">
        <v>344</v>
      </c>
    </row>
    <row r="382" spans="1:67" ht="13" customHeight="1" x14ac:dyDescent="0.3">
      <c r="A382" s="5">
        <v>46114</v>
      </c>
      <c r="B382" t="s">
        <v>80</v>
      </c>
      <c r="F382">
        <v>2862.5</v>
      </c>
      <c r="G382">
        <v>2862.5</v>
      </c>
      <c r="H382">
        <v>125</v>
      </c>
      <c r="I382" s="6">
        <v>-2737.5</v>
      </c>
      <c r="Q382" t="s">
        <v>81</v>
      </c>
      <c r="U382">
        <v>2601089</v>
      </c>
      <c r="V382" t="s">
        <v>339</v>
      </c>
      <c r="W382" t="s">
        <v>169</v>
      </c>
      <c r="X382" t="s">
        <v>340</v>
      </c>
      <c r="Y382" t="s">
        <v>345</v>
      </c>
      <c r="AF382" t="s">
        <v>339</v>
      </c>
      <c r="AG382" t="s">
        <v>342</v>
      </c>
      <c r="AH382" t="s">
        <v>343</v>
      </c>
      <c r="AI382">
        <v>873911284</v>
      </c>
      <c r="AM382">
        <v>260001</v>
      </c>
      <c r="BB382" s="9">
        <v>2862</v>
      </c>
      <c r="BE382">
        <f t="shared" si="22"/>
        <v>2862</v>
      </c>
      <c r="BF382" s="6">
        <f t="shared" si="23"/>
        <v>2737</v>
      </c>
      <c r="BG382" s="12" t="s">
        <v>99</v>
      </c>
      <c r="BH382" t="e">
        <f>+VLOOKUP(AF382,Sheet4!A:A,1,FALSE)</f>
        <v>#N/A</v>
      </c>
      <c r="BL382">
        <v>2862.5</v>
      </c>
      <c r="BM382" s="59">
        <f t="shared" si="24"/>
        <v>-2737.5</v>
      </c>
      <c r="BN382" t="s">
        <v>344</v>
      </c>
    </row>
    <row r="383" spans="1:67" ht="13" customHeight="1" x14ac:dyDescent="0.3">
      <c r="A383" s="5">
        <v>46114</v>
      </c>
      <c r="B383" t="s">
        <v>63</v>
      </c>
      <c r="F383">
        <v>765</v>
      </c>
      <c r="G383">
        <v>765</v>
      </c>
      <c r="H383" s="6">
        <v>503.64768683274002</v>
      </c>
      <c r="I383" s="6">
        <f t="shared" ref="I383:I396" si="25">H383-G383</f>
        <v>-261.35231316725998</v>
      </c>
      <c r="J383" s="6"/>
      <c r="K383" s="6"/>
      <c r="Q383" t="s">
        <v>64</v>
      </c>
      <c r="U383">
        <v>2601090</v>
      </c>
      <c r="V383" t="s">
        <v>346</v>
      </c>
      <c r="W383" t="s">
        <v>110</v>
      </c>
      <c r="X383" t="s">
        <v>347</v>
      </c>
      <c r="Y383" t="s">
        <v>348</v>
      </c>
      <c r="AF383" t="s">
        <v>346</v>
      </c>
      <c r="AG383" t="s">
        <v>349</v>
      </c>
      <c r="AH383" t="s">
        <v>350</v>
      </c>
      <c r="AI383" t="s">
        <v>351</v>
      </c>
      <c r="AM383">
        <v>260001</v>
      </c>
      <c r="BA383" s="6">
        <v>-261.35231316725998</v>
      </c>
      <c r="BD383" s="9">
        <v>765</v>
      </c>
      <c r="BE383">
        <f t="shared" si="22"/>
        <v>0</v>
      </c>
      <c r="BF383" s="6">
        <f t="shared" si="23"/>
        <v>-503.64768683274002</v>
      </c>
      <c r="BG383" s="11" t="s">
        <v>71</v>
      </c>
      <c r="BH383" t="e">
        <f>+VLOOKUP(AF383,Sheet4!A:A,1,FALSE)</f>
        <v>#N/A</v>
      </c>
      <c r="BL383" s="6">
        <v>510</v>
      </c>
      <c r="BM383" s="59">
        <f t="shared" si="24"/>
        <v>-6.3523131672599789</v>
      </c>
      <c r="BN383" t="s">
        <v>352</v>
      </c>
      <c r="BO383" t="s">
        <v>73</v>
      </c>
    </row>
    <row r="384" spans="1:67" ht="13" customHeight="1" x14ac:dyDescent="0.3">
      <c r="A384" s="5">
        <v>46114</v>
      </c>
      <c r="B384" t="s">
        <v>63</v>
      </c>
      <c r="F384">
        <v>3450</v>
      </c>
      <c r="G384">
        <v>3450</v>
      </c>
      <c r="H384" s="6">
        <v>2271.35231316726</v>
      </c>
      <c r="I384" s="6">
        <f t="shared" si="25"/>
        <v>-1178.64768683274</v>
      </c>
      <c r="J384" s="6"/>
      <c r="K384" s="6"/>
      <c r="Q384" t="s">
        <v>64</v>
      </c>
      <c r="U384">
        <v>2601090</v>
      </c>
      <c r="V384" t="s">
        <v>346</v>
      </c>
      <c r="W384" t="s">
        <v>110</v>
      </c>
      <c r="X384" t="s">
        <v>347</v>
      </c>
      <c r="Y384" t="s">
        <v>353</v>
      </c>
      <c r="AF384" t="s">
        <v>346</v>
      </c>
      <c r="AG384" t="s">
        <v>349</v>
      </c>
      <c r="AH384" t="s">
        <v>350</v>
      </c>
      <c r="AI384" t="s">
        <v>351</v>
      </c>
      <c r="AM384">
        <v>260001</v>
      </c>
      <c r="BA384" s="6">
        <v>-1178.64768683274</v>
      </c>
      <c r="BC384" s="9">
        <v>3450</v>
      </c>
      <c r="BE384">
        <f t="shared" si="22"/>
        <v>3450</v>
      </c>
      <c r="BF384" s="6">
        <f t="shared" si="23"/>
        <v>1178.64768683274</v>
      </c>
      <c r="BG384" s="10" t="s">
        <v>99</v>
      </c>
      <c r="BH384" t="e">
        <f>+VLOOKUP(AF384,Sheet4!A:A,1,FALSE)</f>
        <v>#N/A</v>
      </c>
      <c r="BL384" s="6">
        <v>2265</v>
      </c>
      <c r="BM384" s="59">
        <f t="shared" si="24"/>
        <v>6.3523131672600357</v>
      </c>
      <c r="BN384" t="s">
        <v>352</v>
      </c>
      <c r="BO384" t="s">
        <v>73</v>
      </c>
    </row>
    <row r="385" spans="1:67" ht="13" customHeight="1" x14ac:dyDescent="0.3">
      <c r="A385" s="5">
        <v>46114</v>
      </c>
      <c r="B385" t="s">
        <v>74</v>
      </c>
      <c r="F385" s="8">
        <v>51</v>
      </c>
      <c r="G385">
        <v>25.5</v>
      </c>
      <c r="H385" s="6">
        <v>33.576512455516003</v>
      </c>
      <c r="I385" s="6">
        <f t="shared" si="25"/>
        <v>8.0765124555160028</v>
      </c>
      <c r="J385" s="6"/>
      <c r="K385" s="6"/>
      <c r="Q385" t="s">
        <v>75</v>
      </c>
      <c r="U385">
        <v>2601090</v>
      </c>
      <c r="V385" t="s">
        <v>346</v>
      </c>
      <c r="W385" t="s">
        <v>110</v>
      </c>
      <c r="X385" t="s">
        <v>347</v>
      </c>
      <c r="Y385" t="s">
        <v>348</v>
      </c>
      <c r="AF385" t="s">
        <v>346</v>
      </c>
      <c r="AG385" t="s">
        <v>349</v>
      </c>
      <c r="AH385" t="s">
        <v>350</v>
      </c>
      <c r="AI385" t="s">
        <v>351</v>
      </c>
      <c r="AM385">
        <v>260001</v>
      </c>
      <c r="BA385" s="6">
        <v>-17.423487544484001</v>
      </c>
      <c r="BE385">
        <f t="shared" si="22"/>
        <v>0</v>
      </c>
      <c r="BF385" s="6">
        <f t="shared" si="23"/>
        <v>-33.576512455516003</v>
      </c>
      <c r="BG385" s="7" t="s">
        <v>71</v>
      </c>
      <c r="BH385" t="e">
        <f>+VLOOKUP(AF385,Sheet4!A:A,1,FALSE)</f>
        <v>#N/A</v>
      </c>
      <c r="BL385" s="6">
        <v>34</v>
      </c>
      <c r="BM385" s="59">
        <f t="shared" si="24"/>
        <v>-0.42348754448399717</v>
      </c>
      <c r="BN385" t="s">
        <v>352</v>
      </c>
    </row>
    <row r="386" spans="1:67" ht="13" customHeight="1" x14ac:dyDescent="0.3">
      <c r="A386" s="5">
        <v>46114</v>
      </c>
      <c r="B386" t="s">
        <v>74</v>
      </c>
      <c r="F386" s="8">
        <v>230</v>
      </c>
      <c r="G386">
        <v>115</v>
      </c>
      <c r="H386" s="6">
        <v>151.423487544484</v>
      </c>
      <c r="I386" s="6">
        <f t="shared" si="25"/>
        <v>36.423487544484004</v>
      </c>
      <c r="J386" s="6"/>
      <c r="K386" s="6"/>
      <c r="Q386" t="s">
        <v>75</v>
      </c>
      <c r="U386">
        <v>2601090</v>
      </c>
      <c r="V386" t="s">
        <v>346</v>
      </c>
      <c r="W386" t="s">
        <v>110</v>
      </c>
      <c r="X386" t="s">
        <v>347</v>
      </c>
      <c r="Y386" t="s">
        <v>353</v>
      </c>
      <c r="AF386" t="s">
        <v>346</v>
      </c>
      <c r="AG386" t="s">
        <v>349</v>
      </c>
      <c r="AH386" t="s">
        <v>350</v>
      </c>
      <c r="AI386" t="s">
        <v>351</v>
      </c>
      <c r="AM386">
        <v>260001</v>
      </c>
      <c r="BA386" s="6">
        <v>-78.576512455515996</v>
      </c>
      <c r="BE386">
        <f t="shared" ref="BE386:BE449" si="26">+BB386+BC386</f>
        <v>0</v>
      </c>
      <c r="BF386" s="6">
        <f t="shared" ref="BF386:BF449" si="27">+BE386-H386</f>
        <v>-151.423487544484</v>
      </c>
      <c r="BG386" s="7" t="s">
        <v>71</v>
      </c>
      <c r="BH386" t="e">
        <f>+VLOOKUP(AF386,Sheet4!A:A,1,FALSE)</f>
        <v>#N/A</v>
      </c>
      <c r="BL386" s="6">
        <v>151</v>
      </c>
      <c r="BM386" s="59">
        <f t="shared" ref="BM386:BM449" si="28">+H386+-BL386</f>
        <v>0.42348754448400427</v>
      </c>
      <c r="BN386" t="s">
        <v>352</v>
      </c>
    </row>
    <row r="387" spans="1:67" ht="13" customHeight="1" x14ac:dyDescent="0.3">
      <c r="A387" s="5">
        <v>46114</v>
      </c>
      <c r="B387" t="s">
        <v>76</v>
      </c>
      <c r="F387">
        <v>1020</v>
      </c>
      <c r="G387">
        <v>1020</v>
      </c>
      <c r="H387" s="6">
        <v>671.53024911032003</v>
      </c>
      <c r="I387" s="6">
        <f t="shared" si="25"/>
        <v>-348.46975088967997</v>
      </c>
      <c r="J387" s="6"/>
      <c r="K387" s="6"/>
      <c r="Q387" t="s">
        <v>77</v>
      </c>
      <c r="U387">
        <v>2601090</v>
      </c>
      <c r="V387" t="s">
        <v>346</v>
      </c>
      <c r="W387" t="s">
        <v>110</v>
      </c>
      <c r="X387" t="s">
        <v>347</v>
      </c>
      <c r="Y387" t="s">
        <v>348</v>
      </c>
      <c r="AF387" t="s">
        <v>346</v>
      </c>
      <c r="AG387" t="s">
        <v>349</v>
      </c>
      <c r="AH387" t="s">
        <v>350</v>
      </c>
      <c r="AI387" t="s">
        <v>351</v>
      </c>
      <c r="AM387">
        <v>260001</v>
      </c>
      <c r="BA387" s="6">
        <v>-348.46975088967997</v>
      </c>
      <c r="BE387">
        <f t="shared" si="26"/>
        <v>0</v>
      </c>
      <c r="BF387" s="6">
        <f t="shared" si="27"/>
        <v>-671.53024911032003</v>
      </c>
      <c r="BG387" s="7" t="s">
        <v>71</v>
      </c>
      <c r="BH387" t="e">
        <f>+VLOOKUP(AF387,Sheet4!A:A,1,FALSE)</f>
        <v>#N/A</v>
      </c>
      <c r="BL387" s="6">
        <v>680</v>
      </c>
      <c r="BM387" s="59">
        <f t="shared" si="28"/>
        <v>-8.4697508896799718</v>
      </c>
      <c r="BN387" t="s">
        <v>352</v>
      </c>
    </row>
    <row r="388" spans="1:67" ht="13" customHeight="1" x14ac:dyDescent="0.3">
      <c r="A388" s="5">
        <v>46114</v>
      </c>
      <c r="B388" t="s">
        <v>76</v>
      </c>
      <c r="F388">
        <v>4600</v>
      </c>
      <c r="G388">
        <v>4600</v>
      </c>
      <c r="H388" s="6">
        <v>3028.4697508896802</v>
      </c>
      <c r="I388" s="6">
        <f t="shared" si="25"/>
        <v>-1571.5302491103198</v>
      </c>
      <c r="J388" s="6"/>
      <c r="K388" s="6"/>
      <c r="Q388" t="s">
        <v>77</v>
      </c>
      <c r="U388">
        <v>2601090</v>
      </c>
      <c r="V388" t="s">
        <v>346</v>
      </c>
      <c r="W388" t="s">
        <v>110</v>
      </c>
      <c r="X388" t="s">
        <v>347</v>
      </c>
      <c r="Y388" t="s">
        <v>353</v>
      </c>
      <c r="AF388" t="s">
        <v>346</v>
      </c>
      <c r="AG388" t="s">
        <v>349</v>
      </c>
      <c r="AH388" t="s">
        <v>350</v>
      </c>
      <c r="AI388" t="s">
        <v>351</v>
      </c>
      <c r="AM388">
        <v>260001</v>
      </c>
      <c r="BA388" s="6">
        <v>-1571.53024911032</v>
      </c>
      <c r="BE388">
        <f t="shared" si="26"/>
        <v>0</v>
      </c>
      <c r="BF388" s="6">
        <f t="shared" si="27"/>
        <v>-3028.4697508896802</v>
      </c>
      <c r="BG388" s="7" t="s">
        <v>71</v>
      </c>
      <c r="BH388" t="e">
        <f>+VLOOKUP(AF388,Sheet4!A:A,1,FALSE)</f>
        <v>#N/A</v>
      </c>
      <c r="BL388" s="6">
        <v>3020</v>
      </c>
      <c r="BM388" s="59">
        <f t="shared" si="28"/>
        <v>8.4697508896801992</v>
      </c>
      <c r="BN388" t="s">
        <v>352</v>
      </c>
    </row>
    <row r="389" spans="1:67" ht="13" customHeight="1" x14ac:dyDescent="0.3">
      <c r="A389" s="5">
        <v>46114</v>
      </c>
      <c r="B389" t="s">
        <v>78</v>
      </c>
      <c r="F389" s="8">
        <v>1</v>
      </c>
      <c r="G389">
        <v>0.5</v>
      </c>
      <c r="H389" s="6">
        <v>92.5</v>
      </c>
      <c r="I389" s="6">
        <f t="shared" si="25"/>
        <v>92</v>
      </c>
      <c r="J389" s="6"/>
      <c r="K389" s="6"/>
      <c r="Q389" t="s">
        <v>79</v>
      </c>
      <c r="U389">
        <v>2601090</v>
      </c>
      <c r="V389" t="s">
        <v>346</v>
      </c>
      <c r="W389" t="s">
        <v>110</v>
      </c>
      <c r="X389" t="s">
        <v>347</v>
      </c>
      <c r="Y389" t="s">
        <v>348</v>
      </c>
      <c r="AF389" t="s">
        <v>346</v>
      </c>
      <c r="AG389" t="s">
        <v>349</v>
      </c>
      <c r="AH389" t="s">
        <v>350</v>
      </c>
      <c r="AI389" t="s">
        <v>351</v>
      </c>
      <c r="AM389">
        <v>260001</v>
      </c>
      <c r="BA389" s="6">
        <v>91.5</v>
      </c>
      <c r="BE389">
        <f t="shared" si="26"/>
        <v>0</v>
      </c>
      <c r="BF389" s="6">
        <f t="shared" si="27"/>
        <v>-92.5</v>
      </c>
      <c r="BG389" s="7" t="s">
        <v>71</v>
      </c>
      <c r="BH389" t="e">
        <f>+VLOOKUP(AF389,Sheet4!A:A,1,FALSE)</f>
        <v>#N/A</v>
      </c>
      <c r="BL389" s="6">
        <v>93</v>
      </c>
      <c r="BM389" s="59">
        <f t="shared" si="28"/>
        <v>-0.5</v>
      </c>
      <c r="BN389" t="s">
        <v>352</v>
      </c>
    </row>
    <row r="390" spans="1:67" ht="13" customHeight="1" x14ac:dyDescent="0.3">
      <c r="A390" s="5">
        <v>46114</v>
      </c>
      <c r="B390" t="s">
        <v>78</v>
      </c>
      <c r="F390" s="8">
        <v>1</v>
      </c>
      <c r="G390">
        <v>0.5</v>
      </c>
      <c r="H390" s="6">
        <v>92.5</v>
      </c>
      <c r="I390" s="6">
        <f t="shared" si="25"/>
        <v>92</v>
      </c>
      <c r="J390" s="6"/>
      <c r="K390" s="6"/>
      <c r="Q390" t="s">
        <v>79</v>
      </c>
      <c r="U390">
        <v>2601090</v>
      </c>
      <c r="V390" t="s">
        <v>346</v>
      </c>
      <c r="W390" t="s">
        <v>110</v>
      </c>
      <c r="X390" t="s">
        <v>347</v>
      </c>
      <c r="Y390" t="s">
        <v>353</v>
      </c>
      <c r="AF390" t="s">
        <v>346</v>
      </c>
      <c r="AG390" t="s">
        <v>349</v>
      </c>
      <c r="AH390" t="s">
        <v>350</v>
      </c>
      <c r="AI390" t="s">
        <v>351</v>
      </c>
      <c r="AM390">
        <v>260001</v>
      </c>
      <c r="BA390" s="6">
        <v>91.5</v>
      </c>
      <c r="BE390">
        <f t="shared" si="26"/>
        <v>0</v>
      </c>
      <c r="BF390" s="6">
        <f t="shared" si="27"/>
        <v>-92.5</v>
      </c>
      <c r="BG390" s="7" t="s">
        <v>71</v>
      </c>
      <c r="BH390" t="e">
        <f>+VLOOKUP(AF390,Sheet4!A:A,1,FALSE)</f>
        <v>#N/A</v>
      </c>
      <c r="BL390" s="6">
        <v>92</v>
      </c>
      <c r="BM390" s="59">
        <f t="shared" si="28"/>
        <v>0.5</v>
      </c>
      <c r="BN390" t="s">
        <v>352</v>
      </c>
    </row>
    <row r="391" spans="1:67" ht="13" customHeight="1" x14ac:dyDescent="0.3">
      <c r="A391" s="5">
        <v>46114</v>
      </c>
      <c r="B391" t="s">
        <v>80</v>
      </c>
      <c r="F391">
        <v>12.5</v>
      </c>
      <c r="G391">
        <v>12.5</v>
      </c>
      <c r="H391" s="6">
        <v>1156.25</v>
      </c>
      <c r="I391" s="6">
        <f t="shared" si="25"/>
        <v>1143.75</v>
      </c>
      <c r="J391" s="6"/>
      <c r="K391" s="6"/>
      <c r="Q391" t="s">
        <v>81</v>
      </c>
      <c r="U391">
        <v>2601090</v>
      </c>
      <c r="V391" t="s">
        <v>346</v>
      </c>
      <c r="W391" t="s">
        <v>110</v>
      </c>
      <c r="X391" t="s">
        <v>347</v>
      </c>
      <c r="Y391" t="s">
        <v>348</v>
      </c>
      <c r="AF391" t="s">
        <v>346</v>
      </c>
      <c r="AG391" t="s">
        <v>349</v>
      </c>
      <c r="AH391" t="s">
        <v>350</v>
      </c>
      <c r="AI391" t="s">
        <v>351</v>
      </c>
      <c r="AM391">
        <v>260001</v>
      </c>
      <c r="BA391" s="6">
        <v>1143.75</v>
      </c>
      <c r="BD391" s="9">
        <v>12</v>
      </c>
      <c r="BE391">
        <f t="shared" si="26"/>
        <v>0</v>
      </c>
      <c r="BF391" s="6">
        <f t="shared" si="27"/>
        <v>-1156.25</v>
      </c>
      <c r="BG391" s="11" t="s">
        <v>71</v>
      </c>
      <c r="BH391" t="e">
        <f>+VLOOKUP(AF391,Sheet4!A:A,1,FALSE)</f>
        <v>#N/A</v>
      </c>
      <c r="BL391" s="6">
        <v>1162.5</v>
      </c>
      <c r="BM391" s="59">
        <f t="shared" si="28"/>
        <v>-6.25</v>
      </c>
      <c r="BN391" t="s">
        <v>352</v>
      </c>
    </row>
    <row r="392" spans="1:67" ht="13" customHeight="1" x14ac:dyDescent="0.3">
      <c r="A392" s="5">
        <v>46114</v>
      </c>
      <c r="B392" t="s">
        <v>80</v>
      </c>
      <c r="F392">
        <v>12.5</v>
      </c>
      <c r="G392">
        <v>12.5</v>
      </c>
      <c r="H392" s="6">
        <v>1156.25</v>
      </c>
      <c r="I392" s="6">
        <f t="shared" si="25"/>
        <v>1143.75</v>
      </c>
      <c r="J392" s="6"/>
      <c r="K392" s="6"/>
      <c r="Q392" t="s">
        <v>81</v>
      </c>
      <c r="U392">
        <v>2601090</v>
      </c>
      <c r="V392" t="s">
        <v>346</v>
      </c>
      <c r="W392" t="s">
        <v>110</v>
      </c>
      <c r="X392" t="s">
        <v>347</v>
      </c>
      <c r="Y392" t="s">
        <v>353</v>
      </c>
      <c r="AF392" t="s">
        <v>346</v>
      </c>
      <c r="AG392" t="s">
        <v>349</v>
      </c>
      <c r="AH392" t="s">
        <v>350</v>
      </c>
      <c r="AI392" t="s">
        <v>351</v>
      </c>
      <c r="AM392">
        <v>260001</v>
      </c>
      <c r="BA392" s="6">
        <v>1143.75</v>
      </c>
      <c r="BD392" s="9">
        <v>12</v>
      </c>
      <c r="BE392">
        <f t="shared" si="26"/>
        <v>0</v>
      </c>
      <c r="BF392" s="6">
        <f t="shared" si="27"/>
        <v>-1156.25</v>
      </c>
      <c r="BG392" s="11" t="s">
        <v>71</v>
      </c>
      <c r="BH392" t="e">
        <f>+VLOOKUP(AF392,Sheet4!A:A,1,FALSE)</f>
        <v>#N/A</v>
      </c>
      <c r="BL392" s="6">
        <v>1150</v>
      </c>
      <c r="BM392" s="59">
        <f t="shared" si="28"/>
        <v>6.25</v>
      </c>
      <c r="BN392" t="s">
        <v>352</v>
      </c>
    </row>
    <row r="393" spans="1:67" ht="13" customHeight="1" x14ac:dyDescent="0.3">
      <c r="A393" s="5">
        <v>46114</v>
      </c>
      <c r="B393" t="s">
        <v>82</v>
      </c>
      <c r="F393" s="8">
        <v>150</v>
      </c>
      <c r="G393">
        <v>75</v>
      </c>
      <c r="H393" s="6">
        <v>0</v>
      </c>
      <c r="I393" s="6">
        <f t="shared" si="25"/>
        <v>-75</v>
      </c>
      <c r="J393" s="6"/>
      <c r="K393" s="6"/>
      <c r="Q393" t="s">
        <v>83</v>
      </c>
      <c r="U393">
        <v>2601090</v>
      </c>
      <c r="V393" t="s">
        <v>346</v>
      </c>
      <c r="W393" t="s">
        <v>110</v>
      </c>
      <c r="X393" t="s">
        <v>347</v>
      </c>
      <c r="Y393" t="s">
        <v>348</v>
      </c>
      <c r="AF393" t="s">
        <v>346</v>
      </c>
      <c r="AG393" t="s">
        <v>349</v>
      </c>
      <c r="AH393" t="s">
        <v>350</v>
      </c>
      <c r="AI393" t="s">
        <v>351</v>
      </c>
      <c r="AM393">
        <v>260001</v>
      </c>
      <c r="BA393" s="6">
        <v>-150</v>
      </c>
      <c r="BE393">
        <f t="shared" si="26"/>
        <v>0</v>
      </c>
      <c r="BF393" s="6">
        <f t="shared" si="27"/>
        <v>0</v>
      </c>
      <c r="BG393" s="7" t="s">
        <v>71</v>
      </c>
      <c r="BH393" t="e">
        <f>+VLOOKUP(AF393,Sheet4!A:A,1,FALSE)</f>
        <v>#N/A</v>
      </c>
      <c r="BL393" s="6">
        <v>0</v>
      </c>
      <c r="BM393" s="59">
        <f t="shared" si="28"/>
        <v>0</v>
      </c>
      <c r="BN393" t="s">
        <v>352</v>
      </c>
    </row>
    <row r="394" spans="1:67" ht="13" customHeight="1" x14ac:dyDescent="0.3">
      <c r="A394" s="5">
        <v>46114</v>
      </c>
      <c r="B394" t="s">
        <v>82</v>
      </c>
      <c r="F394" s="8">
        <v>687</v>
      </c>
      <c r="G394">
        <v>343.5</v>
      </c>
      <c r="H394" s="6">
        <v>0</v>
      </c>
      <c r="I394" s="6">
        <f t="shared" si="25"/>
        <v>-343.5</v>
      </c>
      <c r="J394" s="6"/>
      <c r="K394" s="6"/>
      <c r="Q394" t="s">
        <v>83</v>
      </c>
      <c r="U394">
        <v>2601090</v>
      </c>
      <c r="V394" t="s">
        <v>346</v>
      </c>
      <c r="W394" t="s">
        <v>110</v>
      </c>
      <c r="X394" t="s">
        <v>347</v>
      </c>
      <c r="Y394" t="s">
        <v>353</v>
      </c>
      <c r="AF394" t="s">
        <v>346</v>
      </c>
      <c r="AG394" t="s">
        <v>349</v>
      </c>
      <c r="AH394" t="s">
        <v>350</v>
      </c>
      <c r="AI394" t="s">
        <v>351</v>
      </c>
      <c r="AM394">
        <v>260001</v>
      </c>
      <c r="BA394" s="6">
        <v>-687</v>
      </c>
      <c r="BE394">
        <f t="shared" si="26"/>
        <v>0</v>
      </c>
      <c r="BF394" s="6">
        <f t="shared" si="27"/>
        <v>0</v>
      </c>
      <c r="BG394" s="7" t="s">
        <v>71</v>
      </c>
      <c r="BH394" t="e">
        <f>+VLOOKUP(AF394,Sheet4!A:A,1,FALSE)</f>
        <v>#N/A</v>
      </c>
      <c r="BL394" s="6">
        <v>0</v>
      </c>
      <c r="BM394" s="59">
        <f t="shared" si="28"/>
        <v>0</v>
      </c>
      <c r="BN394" t="s">
        <v>352</v>
      </c>
    </row>
    <row r="395" spans="1:67" ht="13" customHeight="1" x14ac:dyDescent="0.3">
      <c r="A395" s="5">
        <v>46114</v>
      </c>
      <c r="B395" t="s">
        <v>84</v>
      </c>
      <c r="F395">
        <v>2500</v>
      </c>
      <c r="G395">
        <v>2500</v>
      </c>
      <c r="H395" s="6">
        <v>0</v>
      </c>
      <c r="I395" s="6">
        <f t="shared" si="25"/>
        <v>-2500</v>
      </c>
      <c r="J395" s="6"/>
      <c r="K395" s="6"/>
      <c r="Q395" t="s">
        <v>85</v>
      </c>
      <c r="U395">
        <v>2601090</v>
      </c>
      <c r="V395" t="s">
        <v>346</v>
      </c>
      <c r="W395" t="s">
        <v>110</v>
      </c>
      <c r="X395" t="s">
        <v>347</v>
      </c>
      <c r="Y395" t="s">
        <v>348</v>
      </c>
      <c r="AF395" t="s">
        <v>346</v>
      </c>
      <c r="AG395" t="s">
        <v>349</v>
      </c>
      <c r="AH395" t="s">
        <v>350</v>
      </c>
      <c r="AI395" t="s">
        <v>351</v>
      </c>
      <c r="AM395">
        <v>260001</v>
      </c>
      <c r="BA395" s="6">
        <v>-2500</v>
      </c>
      <c r="BE395">
        <f t="shared" si="26"/>
        <v>0</v>
      </c>
      <c r="BF395" s="6">
        <f t="shared" si="27"/>
        <v>0</v>
      </c>
      <c r="BG395" s="7" t="s">
        <v>71</v>
      </c>
      <c r="BH395" t="e">
        <f>+VLOOKUP(AF395,Sheet4!A:A,1,FALSE)</f>
        <v>#N/A</v>
      </c>
      <c r="BL395" s="6">
        <v>0</v>
      </c>
      <c r="BM395" s="59">
        <f t="shared" si="28"/>
        <v>0</v>
      </c>
      <c r="BN395" t="s">
        <v>352</v>
      </c>
    </row>
    <row r="396" spans="1:67" ht="13" customHeight="1" x14ac:dyDescent="0.3">
      <c r="A396" s="5">
        <v>46114</v>
      </c>
      <c r="B396" t="s">
        <v>84</v>
      </c>
      <c r="F396">
        <v>11450</v>
      </c>
      <c r="G396">
        <v>11450</v>
      </c>
      <c r="H396" s="6">
        <v>0</v>
      </c>
      <c r="I396" s="6">
        <f t="shared" si="25"/>
        <v>-11450</v>
      </c>
      <c r="J396" s="6"/>
      <c r="K396" s="6"/>
      <c r="Q396" t="s">
        <v>85</v>
      </c>
      <c r="U396">
        <v>2601090</v>
      </c>
      <c r="V396" t="s">
        <v>346</v>
      </c>
      <c r="W396" t="s">
        <v>110</v>
      </c>
      <c r="X396" t="s">
        <v>347</v>
      </c>
      <c r="Y396" t="s">
        <v>353</v>
      </c>
      <c r="AF396" t="s">
        <v>346</v>
      </c>
      <c r="AG396" t="s">
        <v>349</v>
      </c>
      <c r="AH396" t="s">
        <v>350</v>
      </c>
      <c r="AI396" t="s">
        <v>351</v>
      </c>
      <c r="AM396">
        <v>260001</v>
      </c>
      <c r="BA396" s="6">
        <v>-11450</v>
      </c>
      <c r="BE396">
        <f t="shared" si="26"/>
        <v>0</v>
      </c>
      <c r="BF396" s="6">
        <f t="shared" si="27"/>
        <v>0</v>
      </c>
      <c r="BG396" s="7" t="s">
        <v>71</v>
      </c>
      <c r="BH396" t="e">
        <f>+VLOOKUP(AF396,Sheet4!A:A,1,FALSE)</f>
        <v>#N/A</v>
      </c>
      <c r="BL396" s="6">
        <v>0</v>
      </c>
      <c r="BM396" s="59">
        <f t="shared" si="28"/>
        <v>0</v>
      </c>
      <c r="BN396" t="s">
        <v>352</v>
      </c>
    </row>
    <row r="397" spans="1:67" ht="13" customHeight="1" x14ac:dyDescent="0.3">
      <c r="A397" s="5">
        <v>46114</v>
      </c>
      <c r="B397" t="s">
        <v>63</v>
      </c>
      <c r="F397">
        <v>3465</v>
      </c>
      <c r="G397">
        <v>3465</v>
      </c>
      <c r="H397">
        <v>10710</v>
      </c>
      <c r="I397" s="6">
        <v>7245</v>
      </c>
      <c r="Q397" t="s">
        <v>64</v>
      </c>
      <c r="U397">
        <v>2601091</v>
      </c>
      <c r="V397" t="s">
        <v>354</v>
      </c>
      <c r="W397" t="s">
        <v>169</v>
      </c>
      <c r="X397" t="s">
        <v>355</v>
      </c>
      <c r="Y397" t="s">
        <v>356</v>
      </c>
      <c r="AF397" t="s">
        <v>354</v>
      </c>
      <c r="AG397" t="s">
        <v>357</v>
      </c>
      <c r="AH397" t="s">
        <v>358</v>
      </c>
      <c r="AI397" t="s">
        <v>359</v>
      </c>
      <c r="AM397">
        <v>260001</v>
      </c>
      <c r="BE397">
        <f t="shared" si="26"/>
        <v>0</v>
      </c>
      <c r="BF397" s="6">
        <f t="shared" si="27"/>
        <v>-10710</v>
      </c>
      <c r="BG397" s="7" t="s">
        <v>71</v>
      </c>
      <c r="BH397" t="e">
        <f>+VLOOKUP(AF397,Sheet4!A:A,1,FALSE)</f>
        <v>#N/A</v>
      </c>
      <c r="BL397">
        <v>3465</v>
      </c>
      <c r="BM397" s="59">
        <f t="shared" si="28"/>
        <v>7245</v>
      </c>
      <c r="BN397" t="s">
        <v>360</v>
      </c>
      <c r="BO397" t="s">
        <v>73</v>
      </c>
    </row>
    <row r="398" spans="1:67" ht="13" customHeight="1" x14ac:dyDescent="0.3">
      <c r="A398" s="5">
        <v>46114</v>
      </c>
      <c r="B398" t="s">
        <v>74</v>
      </c>
      <c r="F398" s="8">
        <v>231</v>
      </c>
      <c r="G398">
        <v>115.5</v>
      </c>
      <c r="H398">
        <v>714</v>
      </c>
      <c r="I398" s="6">
        <v>483</v>
      </c>
      <c r="Q398" t="s">
        <v>75</v>
      </c>
      <c r="U398">
        <v>2601091</v>
      </c>
      <c r="V398" t="s">
        <v>354</v>
      </c>
      <c r="W398" t="s">
        <v>169</v>
      </c>
      <c r="X398" t="s">
        <v>355</v>
      </c>
      <c r="Y398" t="s">
        <v>356</v>
      </c>
      <c r="AF398" t="s">
        <v>354</v>
      </c>
      <c r="AG398" t="s">
        <v>357</v>
      </c>
      <c r="AH398" t="s">
        <v>358</v>
      </c>
      <c r="AI398" t="s">
        <v>359</v>
      </c>
      <c r="AM398">
        <v>260001</v>
      </c>
      <c r="BE398">
        <f t="shared" si="26"/>
        <v>0</v>
      </c>
      <c r="BF398" s="6">
        <f t="shared" si="27"/>
        <v>-714</v>
      </c>
      <c r="BG398" s="7" t="s">
        <v>71</v>
      </c>
      <c r="BH398" t="e">
        <f>+VLOOKUP(AF398,Sheet4!A:A,1,FALSE)</f>
        <v>#N/A</v>
      </c>
      <c r="BL398">
        <v>115.5</v>
      </c>
      <c r="BM398" s="59">
        <f t="shared" si="28"/>
        <v>598.5</v>
      </c>
      <c r="BN398" t="s">
        <v>360</v>
      </c>
    </row>
    <row r="399" spans="1:67" ht="13" customHeight="1" x14ac:dyDescent="0.3">
      <c r="A399" s="5">
        <v>46114</v>
      </c>
      <c r="B399" t="s">
        <v>76</v>
      </c>
      <c r="F399">
        <v>4620</v>
      </c>
      <c r="G399">
        <v>4620</v>
      </c>
      <c r="H399">
        <v>14280</v>
      </c>
      <c r="I399" s="6">
        <v>9660</v>
      </c>
      <c r="Q399" t="s">
        <v>77</v>
      </c>
      <c r="U399">
        <v>2601091</v>
      </c>
      <c r="V399" t="s">
        <v>354</v>
      </c>
      <c r="W399" t="s">
        <v>169</v>
      </c>
      <c r="X399" t="s">
        <v>355</v>
      </c>
      <c r="Y399" t="s">
        <v>356</v>
      </c>
      <c r="AF399" t="s">
        <v>354</v>
      </c>
      <c r="AG399" t="s">
        <v>357</v>
      </c>
      <c r="AH399" t="s">
        <v>358</v>
      </c>
      <c r="AI399" t="s">
        <v>359</v>
      </c>
      <c r="AM399">
        <v>260001</v>
      </c>
      <c r="BE399">
        <f t="shared" si="26"/>
        <v>0</v>
      </c>
      <c r="BF399" s="6">
        <f t="shared" si="27"/>
        <v>-14280</v>
      </c>
      <c r="BG399" s="7" t="s">
        <v>71</v>
      </c>
      <c r="BH399" t="e">
        <f>+VLOOKUP(AF399,Sheet4!A:A,1,FALSE)</f>
        <v>#N/A</v>
      </c>
      <c r="BL399">
        <v>4620</v>
      </c>
      <c r="BM399" s="59">
        <f t="shared" si="28"/>
        <v>9660</v>
      </c>
      <c r="BN399" t="s">
        <v>360</v>
      </c>
    </row>
    <row r="400" spans="1:67" ht="13" customHeight="1" x14ac:dyDescent="0.3">
      <c r="A400" s="5">
        <v>46114</v>
      </c>
      <c r="B400" t="s">
        <v>78</v>
      </c>
      <c r="F400" s="8">
        <v>230</v>
      </c>
      <c r="G400">
        <v>115</v>
      </c>
      <c r="H400">
        <v>714</v>
      </c>
      <c r="I400" s="6">
        <v>484</v>
      </c>
      <c r="Q400" t="s">
        <v>79</v>
      </c>
      <c r="U400">
        <v>2601091</v>
      </c>
      <c r="V400" t="s">
        <v>354</v>
      </c>
      <c r="W400" t="s">
        <v>169</v>
      </c>
      <c r="X400" t="s">
        <v>355</v>
      </c>
      <c r="Y400" t="s">
        <v>356</v>
      </c>
      <c r="AF400" t="s">
        <v>354</v>
      </c>
      <c r="AG400" t="s">
        <v>357</v>
      </c>
      <c r="AH400" t="s">
        <v>358</v>
      </c>
      <c r="AI400" t="s">
        <v>359</v>
      </c>
      <c r="AM400">
        <v>260001</v>
      </c>
      <c r="BE400">
        <f t="shared" si="26"/>
        <v>0</v>
      </c>
      <c r="BF400" s="6">
        <f t="shared" si="27"/>
        <v>-714</v>
      </c>
      <c r="BG400" s="7" t="s">
        <v>71</v>
      </c>
      <c r="BH400" t="e">
        <f>+VLOOKUP(AF400,Sheet4!A:A,1,FALSE)</f>
        <v>#N/A</v>
      </c>
      <c r="BL400">
        <v>115</v>
      </c>
      <c r="BM400" s="59">
        <f t="shared" si="28"/>
        <v>599</v>
      </c>
      <c r="BN400" t="s">
        <v>360</v>
      </c>
    </row>
    <row r="401" spans="1:67" ht="13" customHeight="1" x14ac:dyDescent="0.3">
      <c r="A401" s="5">
        <v>46114</v>
      </c>
      <c r="B401" t="s">
        <v>80</v>
      </c>
      <c r="F401">
        <v>2875</v>
      </c>
      <c r="G401">
        <v>2875</v>
      </c>
      <c r="H401">
        <v>8925</v>
      </c>
      <c r="I401" s="6">
        <v>6050</v>
      </c>
      <c r="Q401" t="s">
        <v>81</v>
      </c>
      <c r="U401">
        <v>2601091</v>
      </c>
      <c r="V401" t="s">
        <v>354</v>
      </c>
      <c r="W401" t="s">
        <v>169</v>
      </c>
      <c r="X401" t="s">
        <v>355</v>
      </c>
      <c r="Y401" t="s">
        <v>356</v>
      </c>
      <c r="AF401" t="s">
        <v>354</v>
      </c>
      <c r="AG401" t="s">
        <v>357</v>
      </c>
      <c r="AH401" t="s">
        <v>358</v>
      </c>
      <c r="AI401" t="s">
        <v>359</v>
      </c>
      <c r="AM401">
        <v>260001</v>
      </c>
      <c r="BB401" s="9">
        <v>2875</v>
      </c>
      <c r="BE401">
        <f t="shared" si="26"/>
        <v>2875</v>
      </c>
      <c r="BF401" s="6">
        <f t="shared" si="27"/>
        <v>-6050</v>
      </c>
      <c r="BG401" s="12" t="s">
        <v>99</v>
      </c>
      <c r="BH401" t="e">
        <f>+VLOOKUP(AF401,Sheet4!A:A,1,FALSE)</f>
        <v>#N/A</v>
      </c>
      <c r="BL401">
        <v>2875</v>
      </c>
      <c r="BM401" s="59">
        <f t="shared" si="28"/>
        <v>6050</v>
      </c>
      <c r="BN401" t="s">
        <v>360</v>
      </c>
    </row>
    <row r="402" spans="1:67" ht="13" customHeight="1" x14ac:dyDescent="0.3">
      <c r="A402" s="5">
        <v>46114</v>
      </c>
      <c r="B402" t="s">
        <v>82</v>
      </c>
      <c r="F402" s="8">
        <v>3</v>
      </c>
      <c r="G402">
        <v>1.5</v>
      </c>
      <c r="H402">
        <v>0</v>
      </c>
      <c r="I402" s="6">
        <v>-3</v>
      </c>
      <c r="Q402" t="s">
        <v>83</v>
      </c>
      <c r="U402">
        <v>2601091</v>
      </c>
      <c r="V402" t="s">
        <v>354</v>
      </c>
      <c r="W402" t="s">
        <v>169</v>
      </c>
      <c r="X402" t="s">
        <v>355</v>
      </c>
      <c r="Y402" t="s">
        <v>356</v>
      </c>
      <c r="AF402" t="s">
        <v>354</v>
      </c>
      <c r="AG402" t="s">
        <v>357</v>
      </c>
      <c r="AH402" t="s">
        <v>358</v>
      </c>
      <c r="AI402" t="s">
        <v>359</v>
      </c>
      <c r="AM402">
        <v>260001</v>
      </c>
      <c r="BE402">
        <f t="shared" si="26"/>
        <v>0</v>
      </c>
      <c r="BF402" s="6">
        <f t="shared" si="27"/>
        <v>0</v>
      </c>
      <c r="BG402" s="7" t="s">
        <v>71</v>
      </c>
      <c r="BH402" t="e">
        <f>+VLOOKUP(AF402,Sheet4!A:A,1,FALSE)</f>
        <v>#N/A</v>
      </c>
      <c r="BL402">
        <v>1.5</v>
      </c>
      <c r="BM402" s="59">
        <f t="shared" si="28"/>
        <v>-1.5</v>
      </c>
      <c r="BN402" t="s">
        <v>360</v>
      </c>
    </row>
    <row r="403" spans="1:67" ht="13" customHeight="1" x14ac:dyDescent="0.3">
      <c r="A403" s="5">
        <v>46114</v>
      </c>
      <c r="B403" t="s">
        <v>84</v>
      </c>
      <c r="F403">
        <v>50</v>
      </c>
      <c r="G403">
        <v>50</v>
      </c>
      <c r="H403">
        <v>0</v>
      </c>
      <c r="I403" s="6">
        <v>-50</v>
      </c>
      <c r="Q403" t="s">
        <v>85</v>
      </c>
      <c r="U403">
        <v>2601091</v>
      </c>
      <c r="V403" t="s">
        <v>354</v>
      </c>
      <c r="W403" t="s">
        <v>169</v>
      </c>
      <c r="X403" t="s">
        <v>355</v>
      </c>
      <c r="Y403" t="s">
        <v>356</v>
      </c>
      <c r="AF403" t="s">
        <v>354</v>
      </c>
      <c r="AG403" t="s">
        <v>357</v>
      </c>
      <c r="AH403" t="s">
        <v>358</v>
      </c>
      <c r="AI403" t="s">
        <v>359</v>
      </c>
      <c r="AM403">
        <v>260001</v>
      </c>
      <c r="BE403">
        <f t="shared" si="26"/>
        <v>0</v>
      </c>
      <c r="BF403" s="6">
        <f t="shared" si="27"/>
        <v>0</v>
      </c>
      <c r="BG403" s="7" t="s">
        <v>71</v>
      </c>
      <c r="BH403" t="e">
        <f>+VLOOKUP(AF403,Sheet4!A:A,1,FALSE)</f>
        <v>#N/A</v>
      </c>
      <c r="BL403">
        <v>50</v>
      </c>
      <c r="BM403" s="59">
        <f t="shared" si="28"/>
        <v>-50</v>
      </c>
      <c r="BN403" t="s">
        <v>360</v>
      </c>
    </row>
    <row r="404" spans="1:67" ht="13" customHeight="1" x14ac:dyDescent="0.3">
      <c r="A404" s="5">
        <v>46114</v>
      </c>
      <c r="B404" t="s">
        <v>63</v>
      </c>
      <c r="F404">
        <v>540</v>
      </c>
      <c r="G404">
        <v>540</v>
      </c>
      <c r="H404" s="6">
        <v>543.41232227488194</v>
      </c>
      <c r="I404" s="6">
        <f t="shared" ref="I404:I415" si="29">H404-G404</f>
        <v>3.4123222748819444</v>
      </c>
      <c r="J404" s="6"/>
      <c r="K404" s="6"/>
      <c r="Q404" t="s">
        <v>64</v>
      </c>
      <c r="U404">
        <v>2601092</v>
      </c>
      <c r="V404" t="s">
        <v>361</v>
      </c>
      <c r="W404" t="s">
        <v>110</v>
      </c>
      <c r="X404" t="s">
        <v>347</v>
      </c>
      <c r="Y404" t="s">
        <v>348</v>
      </c>
      <c r="AF404" t="s">
        <v>361</v>
      </c>
      <c r="AG404" t="s">
        <v>362</v>
      </c>
      <c r="AH404" t="s">
        <v>350</v>
      </c>
      <c r="AI404" t="s">
        <v>351</v>
      </c>
      <c r="AM404">
        <v>260001</v>
      </c>
      <c r="BA404" s="6">
        <v>3.4123222748814901</v>
      </c>
      <c r="BC404" s="9">
        <v>540</v>
      </c>
      <c r="BE404">
        <f t="shared" si="26"/>
        <v>540</v>
      </c>
      <c r="BF404" s="6">
        <f t="shared" si="27"/>
        <v>-3.4123222748819444</v>
      </c>
      <c r="BG404" s="10" t="s">
        <v>99</v>
      </c>
      <c r="BH404" t="e">
        <f>+VLOOKUP(AF404,Sheet4!A:A,1,FALSE)</f>
        <v>#N/A</v>
      </c>
      <c r="BL404" s="6">
        <v>540</v>
      </c>
      <c r="BM404" s="59">
        <f t="shared" si="28"/>
        <v>3.4123222748819444</v>
      </c>
      <c r="BN404" t="s">
        <v>363</v>
      </c>
      <c r="BO404" t="s">
        <v>73</v>
      </c>
    </row>
    <row r="405" spans="1:67" ht="13" customHeight="1" x14ac:dyDescent="0.3">
      <c r="A405" s="5">
        <v>46114</v>
      </c>
      <c r="B405" t="s">
        <v>63</v>
      </c>
      <c r="F405">
        <v>8955</v>
      </c>
      <c r="G405">
        <v>8955</v>
      </c>
      <c r="H405" s="6">
        <v>9011.5876777251196</v>
      </c>
      <c r="I405" s="6">
        <f t="shared" si="29"/>
        <v>56.587677725119647</v>
      </c>
      <c r="J405" s="6"/>
      <c r="K405" s="6"/>
      <c r="Q405" t="s">
        <v>64</v>
      </c>
      <c r="U405">
        <v>2601092</v>
      </c>
      <c r="V405" t="s">
        <v>361</v>
      </c>
      <c r="W405" t="s">
        <v>110</v>
      </c>
      <c r="X405" t="s">
        <v>347</v>
      </c>
      <c r="Y405" t="s">
        <v>353</v>
      </c>
      <c r="AF405" t="s">
        <v>361</v>
      </c>
      <c r="AG405" t="s">
        <v>362</v>
      </c>
      <c r="AH405" t="s">
        <v>350</v>
      </c>
      <c r="AI405" t="s">
        <v>351</v>
      </c>
      <c r="AM405">
        <v>260001</v>
      </c>
      <c r="BA405" s="6">
        <v>56.5876777251178</v>
      </c>
      <c r="BC405" s="9">
        <v>8955</v>
      </c>
      <c r="BE405">
        <f t="shared" si="26"/>
        <v>8955</v>
      </c>
      <c r="BF405" s="6">
        <f t="shared" si="27"/>
        <v>-56.587677725119647</v>
      </c>
      <c r="BG405" s="10" t="s">
        <v>99</v>
      </c>
      <c r="BH405" t="e">
        <f>+VLOOKUP(AF405,Sheet4!A:A,1,FALSE)</f>
        <v>#N/A</v>
      </c>
      <c r="BL405" s="6">
        <v>9015</v>
      </c>
      <c r="BM405" s="59">
        <f t="shared" si="28"/>
        <v>-3.4123222748803528</v>
      </c>
      <c r="BN405" t="s">
        <v>363</v>
      </c>
      <c r="BO405" t="s">
        <v>73</v>
      </c>
    </row>
    <row r="406" spans="1:67" ht="13" customHeight="1" x14ac:dyDescent="0.3">
      <c r="A406" s="5">
        <v>46114</v>
      </c>
      <c r="B406" t="s">
        <v>74</v>
      </c>
      <c r="F406" s="8">
        <v>36</v>
      </c>
      <c r="G406">
        <v>18</v>
      </c>
      <c r="H406" s="6">
        <v>36.227488151658797</v>
      </c>
      <c r="I406" s="6">
        <f t="shared" si="29"/>
        <v>18.227488151658797</v>
      </c>
      <c r="J406" s="6"/>
      <c r="K406" s="6"/>
      <c r="Q406" t="s">
        <v>75</v>
      </c>
      <c r="U406">
        <v>2601092</v>
      </c>
      <c r="V406" t="s">
        <v>361</v>
      </c>
      <c r="W406" t="s">
        <v>110</v>
      </c>
      <c r="X406" t="s">
        <v>347</v>
      </c>
      <c r="Y406" t="s">
        <v>348</v>
      </c>
      <c r="AF406" t="s">
        <v>361</v>
      </c>
      <c r="AG406" t="s">
        <v>362</v>
      </c>
      <c r="AH406" t="s">
        <v>350</v>
      </c>
      <c r="AI406" t="s">
        <v>351</v>
      </c>
      <c r="AM406">
        <v>260001</v>
      </c>
      <c r="BA406" s="6">
        <v>0.22748815165876801</v>
      </c>
      <c r="BE406">
        <f t="shared" si="26"/>
        <v>0</v>
      </c>
      <c r="BF406" s="6">
        <f t="shared" si="27"/>
        <v>-36.227488151658797</v>
      </c>
      <c r="BG406" s="7" t="s">
        <v>71</v>
      </c>
      <c r="BH406" t="e">
        <f>+VLOOKUP(AF406,Sheet4!A:A,1,FALSE)</f>
        <v>#N/A</v>
      </c>
      <c r="BL406" s="6">
        <v>36</v>
      </c>
      <c r="BM406" s="59">
        <f t="shared" si="28"/>
        <v>0.22748815165879677</v>
      </c>
      <c r="BN406" t="s">
        <v>363</v>
      </c>
    </row>
    <row r="407" spans="1:67" ht="13" customHeight="1" x14ac:dyDescent="0.3">
      <c r="A407" s="5">
        <v>46114</v>
      </c>
      <c r="B407" t="s">
        <v>74</v>
      </c>
      <c r="F407" s="8">
        <v>597</v>
      </c>
      <c r="G407">
        <v>298.5</v>
      </c>
      <c r="H407" s="6">
        <v>600.77251184834097</v>
      </c>
      <c r="I407" s="6">
        <f t="shared" si="29"/>
        <v>302.27251184834097</v>
      </c>
      <c r="J407" s="6"/>
      <c r="K407" s="6"/>
      <c r="Q407" t="s">
        <v>75</v>
      </c>
      <c r="U407">
        <v>2601092</v>
      </c>
      <c r="V407" t="s">
        <v>361</v>
      </c>
      <c r="W407" t="s">
        <v>110</v>
      </c>
      <c r="X407" t="s">
        <v>347</v>
      </c>
      <c r="Y407" t="s">
        <v>353</v>
      </c>
      <c r="AF407" t="s">
        <v>361</v>
      </c>
      <c r="AG407" t="s">
        <v>362</v>
      </c>
      <c r="AH407" t="s">
        <v>350</v>
      </c>
      <c r="AI407" t="s">
        <v>351</v>
      </c>
      <c r="AM407">
        <v>260001</v>
      </c>
      <c r="BA407" s="6">
        <v>3.7725118483412001</v>
      </c>
      <c r="BE407">
        <f t="shared" si="26"/>
        <v>0</v>
      </c>
      <c r="BF407" s="6">
        <f t="shared" si="27"/>
        <v>-600.77251184834097</v>
      </c>
      <c r="BG407" s="7" t="s">
        <v>71</v>
      </c>
      <c r="BH407" t="e">
        <f>+VLOOKUP(AF407,Sheet4!A:A,1,FALSE)</f>
        <v>#N/A</v>
      </c>
      <c r="BL407" s="6">
        <v>601</v>
      </c>
      <c r="BM407" s="59">
        <f t="shared" si="28"/>
        <v>-0.22748815165903125</v>
      </c>
      <c r="BN407" t="s">
        <v>363</v>
      </c>
    </row>
    <row r="408" spans="1:67" ht="13" customHeight="1" x14ac:dyDescent="0.3">
      <c r="A408" s="5">
        <v>46114</v>
      </c>
      <c r="B408" t="s">
        <v>76</v>
      </c>
      <c r="F408">
        <v>720</v>
      </c>
      <c r="G408">
        <v>720</v>
      </c>
      <c r="H408" s="6">
        <v>724.54976303317505</v>
      </c>
      <c r="I408" s="6">
        <f t="shared" si="29"/>
        <v>4.5497630331750543</v>
      </c>
      <c r="J408" s="6"/>
      <c r="K408" s="6"/>
      <c r="Q408" t="s">
        <v>77</v>
      </c>
      <c r="U408">
        <v>2601092</v>
      </c>
      <c r="V408" t="s">
        <v>361</v>
      </c>
      <c r="W408" t="s">
        <v>110</v>
      </c>
      <c r="X408" t="s">
        <v>347</v>
      </c>
      <c r="Y408" t="s">
        <v>348</v>
      </c>
      <c r="AF408" t="s">
        <v>361</v>
      </c>
      <c r="AG408" t="s">
        <v>362</v>
      </c>
      <c r="AH408" t="s">
        <v>350</v>
      </c>
      <c r="AI408" t="s">
        <v>351</v>
      </c>
      <c r="AM408">
        <v>260001</v>
      </c>
      <c r="BA408" s="6">
        <v>4.5497630331752799</v>
      </c>
      <c r="BE408">
        <f t="shared" si="26"/>
        <v>0</v>
      </c>
      <c r="BF408" s="6">
        <f t="shared" si="27"/>
        <v>-724.54976303317505</v>
      </c>
      <c r="BG408" s="7" t="s">
        <v>71</v>
      </c>
      <c r="BH408" t="e">
        <f>+VLOOKUP(AF408,Sheet4!A:A,1,FALSE)</f>
        <v>#N/A</v>
      </c>
      <c r="BL408" s="6">
        <v>720</v>
      </c>
      <c r="BM408" s="59">
        <f t="shared" si="28"/>
        <v>4.5497630331750543</v>
      </c>
      <c r="BN408" t="s">
        <v>363</v>
      </c>
    </row>
    <row r="409" spans="1:67" ht="13" customHeight="1" x14ac:dyDescent="0.3">
      <c r="A409" s="5">
        <v>46114</v>
      </c>
      <c r="B409" t="s">
        <v>76</v>
      </c>
      <c r="F409">
        <v>11940</v>
      </c>
      <c r="G409">
        <v>11940</v>
      </c>
      <c r="H409" s="6">
        <v>12015.450236966801</v>
      </c>
      <c r="I409" s="6">
        <f t="shared" si="29"/>
        <v>75.45023696680073</v>
      </c>
      <c r="J409" s="6"/>
      <c r="K409" s="6"/>
      <c r="Q409" t="s">
        <v>77</v>
      </c>
      <c r="U409">
        <v>2601092</v>
      </c>
      <c r="V409" t="s">
        <v>361</v>
      </c>
      <c r="W409" t="s">
        <v>110</v>
      </c>
      <c r="X409" t="s">
        <v>347</v>
      </c>
      <c r="Y409" t="s">
        <v>353</v>
      </c>
      <c r="AF409" t="s">
        <v>361</v>
      </c>
      <c r="AG409" t="s">
        <v>362</v>
      </c>
      <c r="AH409" t="s">
        <v>350</v>
      </c>
      <c r="AI409" t="s">
        <v>351</v>
      </c>
      <c r="AM409">
        <v>260001</v>
      </c>
      <c r="BA409" s="6">
        <v>75.450236966824406</v>
      </c>
      <c r="BE409">
        <f t="shared" si="26"/>
        <v>0</v>
      </c>
      <c r="BF409" s="6">
        <f t="shared" si="27"/>
        <v>-12015.450236966801</v>
      </c>
      <c r="BG409" s="7" t="s">
        <v>71</v>
      </c>
      <c r="BH409" t="e">
        <f>+VLOOKUP(AF409,Sheet4!A:A,1,FALSE)</f>
        <v>#N/A</v>
      </c>
      <c r="BL409" s="6">
        <v>12020</v>
      </c>
      <c r="BM409" s="59">
        <f t="shared" si="28"/>
        <v>-4.5497630331992696</v>
      </c>
      <c r="BN409" t="s">
        <v>363</v>
      </c>
    </row>
    <row r="410" spans="1:67" ht="13" customHeight="1" x14ac:dyDescent="0.3">
      <c r="A410" s="5">
        <v>46114</v>
      </c>
      <c r="B410" t="s">
        <v>78</v>
      </c>
      <c r="F410" s="8">
        <v>36</v>
      </c>
      <c r="G410">
        <v>18</v>
      </c>
      <c r="H410" s="6">
        <v>50.734513274336301</v>
      </c>
      <c r="I410" s="6">
        <f t="shared" si="29"/>
        <v>32.734513274336301</v>
      </c>
      <c r="J410" s="6"/>
      <c r="K410" s="6"/>
      <c r="Q410" t="s">
        <v>79</v>
      </c>
      <c r="U410">
        <v>2601092</v>
      </c>
      <c r="V410" t="s">
        <v>361</v>
      </c>
      <c r="W410" t="s">
        <v>110</v>
      </c>
      <c r="X410" t="s">
        <v>347</v>
      </c>
      <c r="Y410" t="s">
        <v>348</v>
      </c>
      <c r="AF410" t="s">
        <v>361</v>
      </c>
      <c r="AG410" t="s">
        <v>362</v>
      </c>
      <c r="AH410" t="s">
        <v>350</v>
      </c>
      <c r="AI410" t="s">
        <v>351</v>
      </c>
      <c r="AM410">
        <v>260001</v>
      </c>
      <c r="BA410" s="6">
        <v>14.734513274336299</v>
      </c>
      <c r="BE410">
        <f t="shared" si="26"/>
        <v>0</v>
      </c>
      <c r="BF410" s="6">
        <f t="shared" si="27"/>
        <v>-50.734513274336301</v>
      </c>
      <c r="BG410" s="7" t="s">
        <v>71</v>
      </c>
      <c r="BH410" t="e">
        <f>+VLOOKUP(AF410,Sheet4!A:A,1,FALSE)</f>
        <v>#N/A</v>
      </c>
      <c r="BL410" s="6">
        <v>51</v>
      </c>
      <c r="BM410" s="59">
        <f t="shared" si="28"/>
        <v>-0.26548672566369902</v>
      </c>
      <c r="BN410" t="s">
        <v>363</v>
      </c>
    </row>
    <row r="411" spans="1:67" ht="13" customHeight="1" x14ac:dyDescent="0.3">
      <c r="A411" s="5">
        <v>46114</v>
      </c>
      <c r="B411" t="s">
        <v>78</v>
      </c>
      <c r="F411" s="8">
        <v>416</v>
      </c>
      <c r="G411">
        <v>208</v>
      </c>
      <c r="H411" s="6">
        <v>586.265486725664</v>
      </c>
      <c r="I411" s="6">
        <f t="shared" si="29"/>
        <v>378.265486725664</v>
      </c>
      <c r="J411" s="6"/>
      <c r="K411" s="6"/>
      <c r="Q411" t="s">
        <v>79</v>
      </c>
      <c r="U411">
        <v>2601092</v>
      </c>
      <c r="V411" t="s">
        <v>361</v>
      </c>
      <c r="W411" t="s">
        <v>110</v>
      </c>
      <c r="X411" t="s">
        <v>347</v>
      </c>
      <c r="Y411" t="s">
        <v>353</v>
      </c>
      <c r="AF411" t="s">
        <v>361</v>
      </c>
      <c r="AG411" t="s">
        <v>362</v>
      </c>
      <c r="AH411" t="s">
        <v>350</v>
      </c>
      <c r="AI411" t="s">
        <v>351</v>
      </c>
      <c r="AM411">
        <v>260001</v>
      </c>
      <c r="BA411" s="6">
        <v>170.265486725664</v>
      </c>
      <c r="BE411">
        <f t="shared" si="26"/>
        <v>0</v>
      </c>
      <c r="BF411" s="6">
        <f t="shared" si="27"/>
        <v>-586.265486725664</v>
      </c>
      <c r="BG411" s="7" t="s">
        <v>71</v>
      </c>
      <c r="BH411" t="e">
        <f>+VLOOKUP(AF411,Sheet4!A:A,1,FALSE)</f>
        <v>#N/A</v>
      </c>
      <c r="BL411" s="6">
        <v>586</v>
      </c>
      <c r="BM411" s="59">
        <f t="shared" si="28"/>
        <v>0.26548672566400455</v>
      </c>
      <c r="BN411" t="s">
        <v>363</v>
      </c>
    </row>
    <row r="412" spans="1:67" ht="13" customHeight="1" x14ac:dyDescent="0.3">
      <c r="A412" s="5">
        <v>46114</v>
      </c>
      <c r="B412" t="s">
        <v>80</v>
      </c>
      <c r="F412">
        <v>450</v>
      </c>
      <c r="G412">
        <v>450</v>
      </c>
      <c r="H412" s="6">
        <v>634.18141592920404</v>
      </c>
      <c r="I412" s="6">
        <f t="shared" si="29"/>
        <v>184.18141592920404</v>
      </c>
      <c r="J412" s="6"/>
      <c r="K412" s="6"/>
      <c r="Q412" t="s">
        <v>81</v>
      </c>
      <c r="U412">
        <v>2601092</v>
      </c>
      <c r="V412" t="s">
        <v>361</v>
      </c>
      <c r="W412" t="s">
        <v>110</v>
      </c>
      <c r="X412" t="s">
        <v>347</v>
      </c>
      <c r="Y412" t="s">
        <v>348</v>
      </c>
      <c r="AF412" t="s">
        <v>361</v>
      </c>
      <c r="AG412" t="s">
        <v>362</v>
      </c>
      <c r="AH412" t="s">
        <v>350</v>
      </c>
      <c r="AI412" t="s">
        <v>351</v>
      </c>
      <c r="AM412">
        <v>260001</v>
      </c>
      <c r="BA412" s="6">
        <v>184.18141592920401</v>
      </c>
      <c r="BD412" s="9">
        <v>450</v>
      </c>
      <c r="BE412">
        <f t="shared" si="26"/>
        <v>0</v>
      </c>
      <c r="BF412" s="6">
        <f t="shared" si="27"/>
        <v>-634.18141592920404</v>
      </c>
      <c r="BG412" s="11" t="s">
        <v>71</v>
      </c>
      <c r="BH412" t="e">
        <f>+VLOOKUP(AF412,Sheet4!A:A,1,FALSE)</f>
        <v>#N/A</v>
      </c>
      <c r="BL412" s="6">
        <v>637.5</v>
      </c>
      <c r="BM412" s="59">
        <f t="shared" si="28"/>
        <v>-3.3185840707959642</v>
      </c>
      <c r="BN412" t="s">
        <v>363</v>
      </c>
    </row>
    <row r="413" spans="1:67" ht="13" customHeight="1" x14ac:dyDescent="0.3">
      <c r="A413" s="5">
        <v>46114</v>
      </c>
      <c r="B413" t="s">
        <v>80</v>
      </c>
      <c r="F413">
        <v>5200</v>
      </c>
      <c r="G413">
        <v>5200</v>
      </c>
      <c r="H413" s="6">
        <v>7328.3185840708002</v>
      </c>
      <c r="I413" s="6">
        <f t="shared" si="29"/>
        <v>2128.3185840708002</v>
      </c>
      <c r="J413" s="6"/>
      <c r="K413" s="6"/>
      <c r="Q413" t="s">
        <v>81</v>
      </c>
      <c r="U413">
        <v>2601092</v>
      </c>
      <c r="V413" t="s">
        <v>361</v>
      </c>
      <c r="W413" t="s">
        <v>110</v>
      </c>
      <c r="X413" t="s">
        <v>347</v>
      </c>
      <c r="Y413" t="s">
        <v>353</v>
      </c>
      <c r="AF413" t="s">
        <v>361</v>
      </c>
      <c r="AG413" t="s">
        <v>362</v>
      </c>
      <c r="AH413" t="s">
        <v>350</v>
      </c>
      <c r="AI413" t="s">
        <v>351</v>
      </c>
      <c r="AM413">
        <v>260001</v>
      </c>
      <c r="BA413" s="6">
        <v>2128.3185840708002</v>
      </c>
      <c r="BD413" s="9">
        <v>5200</v>
      </c>
      <c r="BE413">
        <f t="shared" si="26"/>
        <v>0</v>
      </c>
      <c r="BF413" s="6">
        <f t="shared" si="27"/>
        <v>-7328.3185840708002</v>
      </c>
      <c r="BG413" s="11" t="s">
        <v>71</v>
      </c>
      <c r="BH413" t="e">
        <f>+VLOOKUP(AF413,Sheet4!A:A,1,FALSE)</f>
        <v>#N/A</v>
      </c>
      <c r="BL413" s="6">
        <v>7325</v>
      </c>
      <c r="BM413" s="59">
        <f t="shared" si="28"/>
        <v>3.3185840708001706</v>
      </c>
      <c r="BN413" t="s">
        <v>363</v>
      </c>
    </row>
    <row r="414" spans="1:67" ht="13" customHeight="1" x14ac:dyDescent="0.3">
      <c r="A414" s="5">
        <v>46114</v>
      </c>
      <c r="B414" t="s">
        <v>82</v>
      </c>
      <c r="F414" s="8">
        <v>543</v>
      </c>
      <c r="G414">
        <v>271.5</v>
      </c>
      <c r="H414" s="6">
        <v>0</v>
      </c>
      <c r="I414" s="6">
        <f t="shared" si="29"/>
        <v>-271.5</v>
      </c>
      <c r="J414" s="6"/>
      <c r="K414" s="6"/>
      <c r="Q414" t="s">
        <v>83</v>
      </c>
      <c r="U414">
        <v>2601092</v>
      </c>
      <c r="V414" t="s">
        <v>361</v>
      </c>
      <c r="W414" t="s">
        <v>110</v>
      </c>
      <c r="X414" t="s">
        <v>347</v>
      </c>
      <c r="Y414" t="s">
        <v>353</v>
      </c>
      <c r="AF414" t="s">
        <v>361</v>
      </c>
      <c r="AG414" t="s">
        <v>362</v>
      </c>
      <c r="AH414" t="s">
        <v>350</v>
      </c>
      <c r="AI414" t="s">
        <v>351</v>
      </c>
      <c r="AM414">
        <v>260001</v>
      </c>
      <c r="BA414" s="6">
        <v>-543</v>
      </c>
      <c r="BE414">
        <f t="shared" si="26"/>
        <v>0</v>
      </c>
      <c r="BF414" s="6">
        <f t="shared" si="27"/>
        <v>0</v>
      </c>
      <c r="BG414" s="7" t="s">
        <v>71</v>
      </c>
      <c r="BH414" t="e">
        <f>+VLOOKUP(AF414,Sheet4!A:A,1,FALSE)</f>
        <v>#N/A</v>
      </c>
      <c r="BL414" s="6">
        <v>0</v>
      </c>
      <c r="BM414" s="59">
        <f t="shared" si="28"/>
        <v>0</v>
      </c>
      <c r="BN414" t="s">
        <v>363</v>
      </c>
    </row>
    <row r="415" spans="1:67" ht="13" customHeight="1" x14ac:dyDescent="0.3">
      <c r="A415" s="5">
        <v>46114</v>
      </c>
      <c r="B415" t="s">
        <v>84</v>
      </c>
      <c r="F415">
        <v>9050</v>
      </c>
      <c r="G415">
        <v>9050</v>
      </c>
      <c r="H415" s="6">
        <v>0</v>
      </c>
      <c r="I415" s="6">
        <f t="shared" si="29"/>
        <v>-9050</v>
      </c>
      <c r="J415" s="6"/>
      <c r="K415" s="6"/>
      <c r="Q415" t="s">
        <v>85</v>
      </c>
      <c r="U415">
        <v>2601092</v>
      </c>
      <c r="V415" t="s">
        <v>361</v>
      </c>
      <c r="W415" t="s">
        <v>110</v>
      </c>
      <c r="X415" t="s">
        <v>347</v>
      </c>
      <c r="Y415" t="s">
        <v>353</v>
      </c>
      <c r="AF415" t="s">
        <v>361</v>
      </c>
      <c r="AG415" t="s">
        <v>362</v>
      </c>
      <c r="AH415" t="s">
        <v>350</v>
      </c>
      <c r="AI415" t="s">
        <v>351</v>
      </c>
      <c r="AM415">
        <v>260001</v>
      </c>
      <c r="BA415" s="6">
        <v>-9050</v>
      </c>
      <c r="BE415">
        <f t="shared" si="26"/>
        <v>0</v>
      </c>
      <c r="BF415" s="6">
        <f t="shared" si="27"/>
        <v>0</v>
      </c>
      <c r="BG415" s="7" t="s">
        <v>71</v>
      </c>
      <c r="BH415" t="e">
        <f>+VLOOKUP(AF415,Sheet4!A:A,1,FALSE)</f>
        <v>#N/A</v>
      </c>
      <c r="BL415" s="6">
        <v>0</v>
      </c>
      <c r="BM415" s="59">
        <f t="shared" si="28"/>
        <v>0</v>
      </c>
      <c r="BN415" t="s">
        <v>363</v>
      </c>
    </row>
    <row r="416" spans="1:67" ht="13" customHeight="1" x14ac:dyDescent="0.3">
      <c r="A416" s="5">
        <v>46114</v>
      </c>
      <c r="B416" t="s">
        <v>63</v>
      </c>
      <c r="F416">
        <v>5520</v>
      </c>
      <c r="G416">
        <v>5520</v>
      </c>
      <c r="H416">
        <v>750</v>
      </c>
      <c r="I416" s="6">
        <v>-4770</v>
      </c>
      <c r="Q416" t="s">
        <v>64</v>
      </c>
      <c r="U416">
        <v>2601093</v>
      </c>
      <c r="V416" t="s">
        <v>364</v>
      </c>
      <c r="W416" t="s">
        <v>94</v>
      </c>
      <c r="X416" t="s">
        <v>231</v>
      </c>
      <c r="Y416" t="s">
        <v>365</v>
      </c>
      <c r="AF416" t="s">
        <v>364</v>
      </c>
      <c r="AG416" t="s">
        <v>366</v>
      </c>
      <c r="AH416" t="s">
        <v>234</v>
      </c>
      <c r="AI416">
        <v>847389056</v>
      </c>
      <c r="AM416">
        <v>260001</v>
      </c>
      <c r="BD416" s="9">
        <v>5520</v>
      </c>
      <c r="BE416">
        <f t="shared" si="26"/>
        <v>0</v>
      </c>
      <c r="BF416" s="6">
        <f t="shared" si="27"/>
        <v>-750</v>
      </c>
      <c r="BG416" s="11" t="s">
        <v>71</v>
      </c>
      <c r="BH416" t="e">
        <f>+VLOOKUP(AF416,Sheet4!A:A,1,FALSE)</f>
        <v>#N/A</v>
      </c>
      <c r="BL416">
        <v>5520</v>
      </c>
      <c r="BM416" s="59">
        <f t="shared" si="28"/>
        <v>-4770</v>
      </c>
      <c r="BN416" t="s">
        <v>367</v>
      </c>
      <c r="BO416" t="s">
        <v>116</v>
      </c>
    </row>
    <row r="417" spans="1:67" ht="13" customHeight="1" x14ac:dyDescent="0.3">
      <c r="A417" s="5">
        <v>46114</v>
      </c>
      <c r="B417" t="s">
        <v>74</v>
      </c>
      <c r="F417" s="8">
        <v>368</v>
      </c>
      <c r="G417">
        <v>184</v>
      </c>
      <c r="H417">
        <v>50</v>
      </c>
      <c r="I417" s="6">
        <v>-318</v>
      </c>
      <c r="Q417" t="s">
        <v>75</v>
      </c>
      <c r="U417">
        <v>2601093</v>
      </c>
      <c r="V417" t="s">
        <v>364</v>
      </c>
      <c r="W417" t="s">
        <v>94</v>
      </c>
      <c r="X417" t="s">
        <v>231</v>
      </c>
      <c r="Y417" t="s">
        <v>365</v>
      </c>
      <c r="AF417" t="s">
        <v>364</v>
      </c>
      <c r="AG417" t="s">
        <v>366</v>
      </c>
      <c r="AH417" t="s">
        <v>234</v>
      </c>
      <c r="AI417">
        <v>847389056</v>
      </c>
      <c r="AM417">
        <v>260001</v>
      </c>
      <c r="BE417">
        <f t="shared" si="26"/>
        <v>0</v>
      </c>
      <c r="BF417" s="6">
        <f t="shared" si="27"/>
        <v>-50</v>
      </c>
      <c r="BG417" s="7" t="s">
        <v>71</v>
      </c>
      <c r="BH417" t="e">
        <f>+VLOOKUP(AF417,Sheet4!A:A,1,FALSE)</f>
        <v>#N/A</v>
      </c>
      <c r="BL417">
        <v>184</v>
      </c>
      <c r="BM417" s="59">
        <f t="shared" si="28"/>
        <v>-134</v>
      </c>
      <c r="BN417" t="s">
        <v>367</v>
      </c>
    </row>
    <row r="418" spans="1:67" ht="13" customHeight="1" x14ac:dyDescent="0.3">
      <c r="A418" s="5">
        <v>46114</v>
      </c>
      <c r="B418" t="s">
        <v>76</v>
      </c>
      <c r="F418">
        <v>7360</v>
      </c>
      <c r="G418">
        <v>7360</v>
      </c>
      <c r="H418">
        <v>1000</v>
      </c>
      <c r="I418" s="6">
        <v>-6360</v>
      </c>
      <c r="Q418" t="s">
        <v>77</v>
      </c>
      <c r="U418">
        <v>2601093</v>
      </c>
      <c r="V418" t="s">
        <v>364</v>
      </c>
      <c r="W418" t="s">
        <v>94</v>
      </c>
      <c r="X418" t="s">
        <v>231</v>
      </c>
      <c r="Y418" t="s">
        <v>365</v>
      </c>
      <c r="AF418" t="s">
        <v>364</v>
      </c>
      <c r="AG418" t="s">
        <v>366</v>
      </c>
      <c r="AH418" t="s">
        <v>234</v>
      </c>
      <c r="AI418">
        <v>847389056</v>
      </c>
      <c r="AM418">
        <v>260001</v>
      </c>
      <c r="BE418">
        <f t="shared" si="26"/>
        <v>0</v>
      </c>
      <c r="BF418" s="6">
        <f t="shared" si="27"/>
        <v>-1000</v>
      </c>
      <c r="BG418" s="7" t="s">
        <v>71</v>
      </c>
      <c r="BH418" t="e">
        <f>+VLOOKUP(AF418,Sheet4!A:A,1,FALSE)</f>
        <v>#N/A</v>
      </c>
      <c r="BL418">
        <v>7360</v>
      </c>
      <c r="BM418" s="59">
        <f t="shared" si="28"/>
        <v>-6360</v>
      </c>
      <c r="BN418" t="s">
        <v>367</v>
      </c>
    </row>
    <row r="419" spans="1:67" ht="13" customHeight="1" x14ac:dyDescent="0.3">
      <c r="A419" s="5">
        <v>46114</v>
      </c>
      <c r="B419" t="s">
        <v>78</v>
      </c>
      <c r="F419" s="8">
        <v>368</v>
      </c>
      <c r="G419">
        <v>184</v>
      </c>
      <c r="H419">
        <v>50</v>
      </c>
      <c r="I419" s="6">
        <v>-318</v>
      </c>
      <c r="Q419" t="s">
        <v>79</v>
      </c>
      <c r="U419">
        <v>2601093</v>
      </c>
      <c r="V419" t="s">
        <v>364</v>
      </c>
      <c r="W419" t="s">
        <v>94</v>
      </c>
      <c r="X419" t="s">
        <v>231</v>
      </c>
      <c r="Y419" t="s">
        <v>365</v>
      </c>
      <c r="AF419" t="s">
        <v>364</v>
      </c>
      <c r="AG419" t="s">
        <v>366</v>
      </c>
      <c r="AH419" t="s">
        <v>234</v>
      </c>
      <c r="AI419">
        <v>847389056</v>
      </c>
      <c r="AM419">
        <v>260001</v>
      </c>
      <c r="BE419">
        <f t="shared" si="26"/>
        <v>0</v>
      </c>
      <c r="BF419" s="6">
        <f t="shared" si="27"/>
        <v>-50</v>
      </c>
      <c r="BG419" s="7" t="s">
        <v>71</v>
      </c>
      <c r="BH419" t="e">
        <f>+VLOOKUP(AF419,Sheet4!A:A,1,FALSE)</f>
        <v>#N/A</v>
      </c>
      <c r="BL419">
        <v>184</v>
      </c>
      <c r="BM419" s="59">
        <f t="shared" si="28"/>
        <v>-134</v>
      </c>
      <c r="BN419" t="s">
        <v>367</v>
      </c>
    </row>
    <row r="420" spans="1:67" ht="13" customHeight="1" x14ac:dyDescent="0.3">
      <c r="A420" s="5">
        <v>46114</v>
      </c>
      <c r="B420" t="s">
        <v>80</v>
      </c>
      <c r="F420">
        <v>4600</v>
      </c>
      <c r="G420">
        <v>4600</v>
      </c>
      <c r="H420">
        <v>625</v>
      </c>
      <c r="I420" s="6">
        <v>-3975</v>
      </c>
      <c r="Q420" t="s">
        <v>81</v>
      </c>
      <c r="U420">
        <v>2601093</v>
      </c>
      <c r="V420" t="s">
        <v>364</v>
      </c>
      <c r="W420" t="s">
        <v>94</v>
      </c>
      <c r="X420" t="s">
        <v>231</v>
      </c>
      <c r="Y420" t="s">
        <v>365</v>
      </c>
      <c r="AF420" t="s">
        <v>364</v>
      </c>
      <c r="AG420" t="s">
        <v>366</v>
      </c>
      <c r="AH420" t="s">
        <v>234</v>
      </c>
      <c r="AI420">
        <v>847389056</v>
      </c>
      <c r="AM420">
        <v>260001</v>
      </c>
      <c r="BC420" s="9">
        <v>4600</v>
      </c>
      <c r="BE420">
        <f t="shared" si="26"/>
        <v>4600</v>
      </c>
      <c r="BF420" s="6">
        <f t="shared" si="27"/>
        <v>3975</v>
      </c>
      <c r="BG420" s="10" t="s">
        <v>99</v>
      </c>
      <c r="BH420" t="e">
        <f>+VLOOKUP(AF420,Sheet4!A:A,1,FALSE)</f>
        <v>#N/A</v>
      </c>
      <c r="BL420">
        <v>4600</v>
      </c>
      <c r="BM420" s="59">
        <f t="shared" si="28"/>
        <v>-3975</v>
      </c>
      <c r="BN420" t="s">
        <v>367</v>
      </c>
    </row>
    <row r="421" spans="1:67" ht="13" customHeight="1" x14ac:dyDescent="0.3">
      <c r="A421" s="5">
        <v>46114</v>
      </c>
      <c r="B421" t="s">
        <v>63</v>
      </c>
      <c r="F421">
        <v>360</v>
      </c>
      <c r="G421">
        <v>360</v>
      </c>
      <c r="H421">
        <v>600</v>
      </c>
      <c r="I421" s="6">
        <v>240</v>
      </c>
      <c r="Q421" t="s">
        <v>64</v>
      </c>
      <c r="U421">
        <v>2601094</v>
      </c>
      <c r="V421" t="s">
        <v>368</v>
      </c>
      <c r="W421" t="s">
        <v>169</v>
      </c>
      <c r="X421" t="s">
        <v>369</v>
      </c>
      <c r="Y421" t="s">
        <v>370</v>
      </c>
      <c r="AF421" t="s">
        <v>368</v>
      </c>
      <c r="AG421" t="s">
        <v>371</v>
      </c>
      <c r="AH421" t="s">
        <v>368</v>
      </c>
      <c r="AI421">
        <v>877049177</v>
      </c>
      <c r="AM421">
        <v>260001</v>
      </c>
      <c r="BE421">
        <f t="shared" si="26"/>
        <v>0</v>
      </c>
      <c r="BF421" s="6">
        <f t="shared" si="27"/>
        <v>-600</v>
      </c>
      <c r="BG421" s="7" t="s">
        <v>71</v>
      </c>
      <c r="BH421" t="e">
        <f>+VLOOKUP(AF421,Sheet4!A:A,1,FALSE)</f>
        <v>#N/A</v>
      </c>
      <c r="BL421">
        <v>360</v>
      </c>
      <c r="BM421" s="59">
        <f t="shared" si="28"/>
        <v>240</v>
      </c>
      <c r="BN421" t="s">
        <v>372</v>
      </c>
      <c r="BO421" t="s">
        <v>101</v>
      </c>
    </row>
    <row r="422" spans="1:67" ht="13" customHeight="1" x14ac:dyDescent="0.3">
      <c r="A422" s="5">
        <v>46114</v>
      </c>
      <c r="B422" t="s">
        <v>74</v>
      </c>
      <c r="F422" s="8">
        <v>24</v>
      </c>
      <c r="G422">
        <v>12</v>
      </c>
      <c r="H422">
        <v>40</v>
      </c>
      <c r="I422" s="6">
        <v>16</v>
      </c>
      <c r="Q422" t="s">
        <v>75</v>
      </c>
      <c r="U422">
        <v>2601094</v>
      </c>
      <c r="V422" t="s">
        <v>368</v>
      </c>
      <c r="W422" t="s">
        <v>169</v>
      </c>
      <c r="X422" t="s">
        <v>369</v>
      </c>
      <c r="Y422" t="s">
        <v>370</v>
      </c>
      <c r="AF422" t="s">
        <v>368</v>
      </c>
      <c r="AG422" t="s">
        <v>371</v>
      </c>
      <c r="AH422" t="s">
        <v>368</v>
      </c>
      <c r="AI422">
        <v>877049177</v>
      </c>
      <c r="AM422">
        <v>260001</v>
      </c>
      <c r="BE422">
        <f t="shared" si="26"/>
        <v>0</v>
      </c>
      <c r="BF422" s="6">
        <f t="shared" si="27"/>
        <v>-40</v>
      </c>
      <c r="BG422" s="7" t="s">
        <v>71</v>
      </c>
      <c r="BH422" t="e">
        <f>+VLOOKUP(AF422,Sheet4!A:A,1,FALSE)</f>
        <v>#N/A</v>
      </c>
      <c r="BL422">
        <v>12</v>
      </c>
      <c r="BM422" s="59">
        <f t="shared" si="28"/>
        <v>28</v>
      </c>
      <c r="BN422" t="s">
        <v>372</v>
      </c>
    </row>
    <row r="423" spans="1:67" ht="13" customHeight="1" x14ac:dyDescent="0.3">
      <c r="A423" s="5">
        <v>46114</v>
      </c>
      <c r="B423" t="s">
        <v>76</v>
      </c>
      <c r="F423">
        <v>480</v>
      </c>
      <c r="G423">
        <v>480</v>
      </c>
      <c r="H423">
        <v>800</v>
      </c>
      <c r="I423" s="6">
        <v>320</v>
      </c>
      <c r="Q423" t="s">
        <v>77</v>
      </c>
      <c r="U423">
        <v>2601094</v>
      </c>
      <c r="V423" t="s">
        <v>368</v>
      </c>
      <c r="W423" t="s">
        <v>169</v>
      </c>
      <c r="X423" t="s">
        <v>369</v>
      </c>
      <c r="Y423" t="s">
        <v>370</v>
      </c>
      <c r="AF423" t="s">
        <v>368</v>
      </c>
      <c r="AG423" t="s">
        <v>371</v>
      </c>
      <c r="AH423" t="s">
        <v>368</v>
      </c>
      <c r="AI423">
        <v>877049177</v>
      </c>
      <c r="AM423">
        <v>260001</v>
      </c>
      <c r="BE423">
        <f t="shared" si="26"/>
        <v>0</v>
      </c>
      <c r="BF423" s="6">
        <f t="shared" si="27"/>
        <v>-800</v>
      </c>
      <c r="BG423" s="7" t="s">
        <v>71</v>
      </c>
      <c r="BH423" t="e">
        <f>+VLOOKUP(AF423,Sheet4!A:A,1,FALSE)</f>
        <v>#N/A</v>
      </c>
      <c r="BL423">
        <v>480</v>
      </c>
      <c r="BM423" s="59">
        <f t="shared" si="28"/>
        <v>320</v>
      </c>
      <c r="BN423" t="s">
        <v>372</v>
      </c>
    </row>
    <row r="424" spans="1:67" ht="13" customHeight="1" x14ac:dyDescent="0.3">
      <c r="A424" s="5">
        <v>46114</v>
      </c>
      <c r="B424" t="s">
        <v>78</v>
      </c>
      <c r="F424" s="8">
        <v>24</v>
      </c>
      <c r="G424">
        <v>12</v>
      </c>
      <c r="H424">
        <v>40</v>
      </c>
      <c r="I424" s="6">
        <v>16</v>
      </c>
      <c r="Q424" t="s">
        <v>79</v>
      </c>
      <c r="U424">
        <v>2601094</v>
      </c>
      <c r="V424" t="s">
        <v>368</v>
      </c>
      <c r="W424" t="s">
        <v>169</v>
      </c>
      <c r="X424" t="s">
        <v>369</v>
      </c>
      <c r="Y424" t="s">
        <v>370</v>
      </c>
      <c r="AF424" t="s">
        <v>368</v>
      </c>
      <c r="AG424" t="s">
        <v>371</v>
      </c>
      <c r="AH424" t="s">
        <v>368</v>
      </c>
      <c r="AI424">
        <v>877049177</v>
      </c>
      <c r="AM424">
        <v>260001</v>
      </c>
      <c r="BE424">
        <f t="shared" si="26"/>
        <v>0</v>
      </c>
      <c r="BF424" s="6">
        <f t="shared" si="27"/>
        <v>-40</v>
      </c>
      <c r="BG424" s="7" t="s">
        <v>71</v>
      </c>
      <c r="BH424" t="e">
        <f>+VLOOKUP(AF424,Sheet4!A:A,1,FALSE)</f>
        <v>#N/A</v>
      </c>
      <c r="BL424">
        <v>12</v>
      </c>
      <c r="BM424" s="59">
        <f t="shared" si="28"/>
        <v>28</v>
      </c>
      <c r="BN424" t="s">
        <v>372</v>
      </c>
    </row>
    <row r="425" spans="1:67" ht="13" customHeight="1" x14ac:dyDescent="0.3">
      <c r="A425" s="5">
        <v>46114</v>
      </c>
      <c r="B425" t="s">
        <v>80</v>
      </c>
      <c r="F425">
        <v>300</v>
      </c>
      <c r="G425">
        <v>300</v>
      </c>
      <c r="H425">
        <v>500</v>
      </c>
      <c r="I425" s="6">
        <v>200</v>
      </c>
      <c r="Q425" t="s">
        <v>81</v>
      </c>
      <c r="U425">
        <v>2601094</v>
      </c>
      <c r="V425" t="s">
        <v>368</v>
      </c>
      <c r="W425" t="s">
        <v>169</v>
      </c>
      <c r="X425" t="s">
        <v>369</v>
      </c>
      <c r="Y425" t="s">
        <v>370</v>
      </c>
      <c r="AF425" t="s">
        <v>368</v>
      </c>
      <c r="AG425" t="s">
        <v>371</v>
      </c>
      <c r="AH425" t="s">
        <v>368</v>
      </c>
      <c r="AI425">
        <v>877049177</v>
      </c>
      <c r="AM425">
        <v>260001</v>
      </c>
      <c r="BE425">
        <f t="shared" si="26"/>
        <v>0</v>
      </c>
      <c r="BF425" s="6">
        <f t="shared" si="27"/>
        <v>-500</v>
      </c>
      <c r="BG425" s="7" t="s">
        <v>71</v>
      </c>
      <c r="BH425" t="e">
        <f>+VLOOKUP(AF425,Sheet4!A:A,1,FALSE)</f>
        <v>#N/A</v>
      </c>
      <c r="BL425">
        <v>300</v>
      </c>
      <c r="BM425" s="59">
        <f t="shared" si="28"/>
        <v>200</v>
      </c>
      <c r="BN425" t="s">
        <v>372</v>
      </c>
    </row>
    <row r="426" spans="1:67" ht="13" customHeight="1" x14ac:dyDescent="0.3">
      <c r="A426" s="5">
        <v>46114</v>
      </c>
      <c r="B426" t="s">
        <v>63</v>
      </c>
      <c r="F426">
        <v>390</v>
      </c>
      <c r="G426">
        <v>390</v>
      </c>
      <c r="H426" s="6">
        <v>117.906976744186</v>
      </c>
      <c r="I426" s="6">
        <f t="shared" ref="I426:I454" si="30">H426-G426</f>
        <v>-272.09302325581399</v>
      </c>
      <c r="J426" s="6"/>
      <c r="K426" s="6"/>
      <c r="Q426" t="s">
        <v>64</v>
      </c>
      <c r="U426">
        <v>2601095</v>
      </c>
      <c r="V426" t="s">
        <v>373</v>
      </c>
      <c r="W426" t="s">
        <v>144</v>
      </c>
      <c r="X426" t="s">
        <v>374</v>
      </c>
      <c r="Y426" t="s">
        <v>375</v>
      </c>
      <c r="AF426" t="s">
        <v>373</v>
      </c>
      <c r="AG426" t="s">
        <v>376</v>
      </c>
      <c r="AH426" t="s">
        <v>377</v>
      </c>
      <c r="AI426" t="s">
        <v>378</v>
      </c>
      <c r="AM426">
        <v>260001</v>
      </c>
      <c r="BA426" s="6">
        <v>-272.09302325581399</v>
      </c>
      <c r="BE426">
        <f t="shared" si="26"/>
        <v>0</v>
      </c>
      <c r="BF426" s="6">
        <f t="shared" si="27"/>
        <v>-117.906976744186</v>
      </c>
      <c r="BG426" s="7" t="s">
        <v>71</v>
      </c>
      <c r="BH426" t="e">
        <f>+VLOOKUP(AF426,Sheet4!A:A,1,FALSE)</f>
        <v>#N/A</v>
      </c>
      <c r="BL426" s="6">
        <v>120</v>
      </c>
      <c r="BM426" s="59">
        <f t="shared" si="28"/>
        <v>-2.0930232558140034</v>
      </c>
      <c r="BN426" t="s">
        <v>379</v>
      </c>
      <c r="BO426" t="s">
        <v>73</v>
      </c>
    </row>
    <row r="427" spans="1:67" ht="13" customHeight="1" x14ac:dyDescent="0.3">
      <c r="A427" s="5">
        <v>46114</v>
      </c>
      <c r="B427" t="s">
        <v>63</v>
      </c>
      <c r="F427">
        <v>255</v>
      </c>
      <c r="G427">
        <v>255</v>
      </c>
      <c r="H427" s="6">
        <v>77.093023255814003</v>
      </c>
      <c r="I427" s="6">
        <f t="shared" si="30"/>
        <v>-177.90697674418601</v>
      </c>
      <c r="J427" s="6"/>
      <c r="K427" s="6"/>
      <c r="Q427" t="s">
        <v>64</v>
      </c>
      <c r="U427">
        <v>2601095</v>
      </c>
      <c r="V427" t="s">
        <v>373</v>
      </c>
      <c r="W427" t="s">
        <v>144</v>
      </c>
      <c r="X427" t="s">
        <v>374</v>
      </c>
      <c r="Y427" t="s">
        <v>380</v>
      </c>
      <c r="AF427" t="s">
        <v>373</v>
      </c>
      <c r="AG427" t="s">
        <v>376</v>
      </c>
      <c r="AH427" t="s">
        <v>377</v>
      </c>
      <c r="AI427" t="s">
        <v>378</v>
      </c>
      <c r="AM427">
        <v>260001</v>
      </c>
      <c r="BA427" s="6">
        <v>-177.90697674418601</v>
      </c>
      <c r="BE427">
        <f t="shared" si="26"/>
        <v>0</v>
      </c>
      <c r="BF427" s="6">
        <f t="shared" si="27"/>
        <v>-77.093023255814003</v>
      </c>
      <c r="BG427" s="7" t="s">
        <v>71</v>
      </c>
      <c r="BH427" t="e">
        <f>+VLOOKUP(AF427,Sheet4!A:A,1,FALSE)</f>
        <v>#N/A</v>
      </c>
      <c r="BL427" s="6">
        <v>75</v>
      </c>
      <c r="BM427" s="59">
        <f t="shared" si="28"/>
        <v>2.0930232558140034</v>
      </c>
      <c r="BN427" t="s">
        <v>379</v>
      </c>
      <c r="BO427" t="s">
        <v>73</v>
      </c>
    </row>
    <row r="428" spans="1:67" ht="13" customHeight="1" x14ac:dyDescent="0.3">
      <c r="A428" s="5">
        <v>46114</v>
      </c>
      <c r="B428" t="s">
        <v>74</v>
      </c>
      <c r="F428" s="8">
        <v>26</v>
      </c>
      <c r="G428">
        <v>13</v>
      </c>
      <c r="H428" s="6">
        <v>7.8604651162790704</v>
      </c>
      <c r="I428" s="6">
        <f t="shared" si="30"/>
        <v>-5.1395348837209296</v>
      </c>
      <c r="J428" s="6"/>
      <c r="K428" s="6"/>
      <c r="Q428" t="s">
        <v>75</v>
      </c>
      <c r="U428">
        <v>2601095</v>
      </c>
      <c r="V428" t="s">
        <v>373</v>
      </c>
      <c r="W428" t="s">
        <v>144</v>
      </c>
      <c r="X428" t="s">
        <v>374</v>
      </c>
      <c r="Y428" t="s">
        <v>375</v>
      </c>
      <c r="AF428" t="s">
        <v>373</v>
      </c>
      <c r="AG428" t="s">
        <v>376</v>
      </c>
      <c r="AH428" t="s">
        <v>377</v>
      </c>
      <c r="AI428" t="s">
        <v>378</v>
      </c>
      <c r="AM428">
        <v>260001</v>
      </c>
      <c r="BA428" s="6">
        <v>-18.139534883720899</v>
      </c>
      <c r="BE428">
        <f t="shared" si="26"/>
        <v>0</v>
      </c>
      <c r="BF428" s="6">
        <f t="shared" si="27"/>
        <v>-7.8604651162790704</v>
      </c>
      <c r="BG428" s="7" t="s">
        <v>71</v>
      </c>
      <c r="BH428" t="e">
        <f>+VLOOKUP(AF428,Sheet4!A:A,1,FALSE)</f>
        <v>#N/A</v>
      </c>
      <c r="BL428" s="6">
        <v>8</v>
      </c>
      <c r="BM428" s="59">
        <f t="shared" si="28"/>
        <v>-0.13953488372092959</v>
      </c>
      <c r="BN428" t="s">
        <v>379</v>
      </c>
    </row>
    <row r="429" spans="1:67" ht="13" customHeight="1" x14ac:dyDescent="0.3">
      <c r="A429" s="5">
        <v>46114</v>
      </c>
      <c r="B429" t="s">
        <v>74</v>
      </c>
      <c r="F429" s="8">
        <v>17</v>
      </c>
      <c r="G429">
        <v>8.5</v>
      </c>
      <c r="H429" s="6">
        <v>5.1395348837209296</v>
      </c>
      <c r="I429" s="6">
        <f t="shared" si="30"/>
        <v>-3.3604651162790704</v>
      </c>
      <c r="J429" s="6"/>
      <c r="K429" s="6"/>
      <c r="Q429" t="s">
        <v>75</v>
      </c>
      <c r="U429">
        <v>2601095</v>
      </c>
      <c r="V429" t="s">
        <v>373</v>
      </c>
      <c r="W429" t="s">
        <v>144</v>
      </c>
      <c r="X429" t="s">
        <v>374</v>
      </c>
      <c r="Y429" t="s">
        <v>380</v>
      </c>
      <c r="AF429" t="s">
        <v>373</v>
      </c>
      <c r="AG429" t="s">
        <v>376</v>
      </c>
      <c r="AH429" t="s">
        <v>377</v>
      </c>
      <c r="AI429" t="s">
        <v>378</v>
      </c>
      <c r="AM429">
        <v>260001</v>
      </c>
      <c r="BA429" s="6">
        <v>-11.8604651162791</v>
      </c>
      <c r="BE429">
        <f t="shared" si="26"/>
        <v>0</v>
      </c>
      <c r="BF429" s="6">
        <f t="shared" si="27"/>
        <v>-5.1395348837209296</v>
      </c>
      <c r="BG429" s="7" t="s">
        <v>71</v>
      </c>
      <c r="BH429" t="e">
        <f>+VLOOKUP(AF429,Sheet4!A:A,1,FALSE)</f>
        <v>#N/A</v>
      </c>
      <c r="BL429" s="6">
        <v>5</v>
      </c>
      <c r="BM429" s="59">
        <f t="shared" si="28"/>
        <v>0.13953488372092959</v>
      </c>
      <c r="BN429" t="s">
        <v>379</v>
      </c>
    </row>
    <row r="430" spans="1:67" ht="13" customHeight="1" x14ac:dyDescent="0.3">
      <c r="A430" s="5">
        <v>46114</v>
      </c>
      <c r="B430" t="s">
        <v>76</v>
      </c>
      <c r="F430">
        <v>520</v>
      </c>
      <c r="G430">
        <v>520</v>
      </c>
      <c r="H430" s="6">
        <v>157.20930232558101</v>
      </c>
      <c r="I430" s="6">
        <f t="shared" si="30"/>
        <v>-362.79069767441899</v>
      </c>
      <c r="J430" s="6"/>
      <c r="K430" s="6"/>
      <c r="Q430" t="s">
        <v>77</v>
      </c>
      <c r="U430">
        <v>2601095</v>
      </c>
      <c r="V430" t="s">
        <v>373</v>
      </c>
      <c r="W430" t="s">
        <v>144</v>
      </c>
      <c r="X430" t="s">
        <v>374</v>
      </c>
      <c r="Y430" t="s">
        <v>375</v>
      </c>
      <c r="AF430" t="s">
        <v>373</v>
      </c>
      <c r="AG430" t="s">
        <v>376</v>
      </c>
      <c r="AH430" t="s">
        <v>377</v>
      </c>
      <c r="AI430" t="s">
        <v>378</v>
      </c>
      <c r="AM430">
        <v>260001</v>
      </c>
      <c r="BA430" s="6">
        <v>-362.79069767441899</v>
      </c>
      <c r="BE430">
        <f t="shared" si="26"/>
        <v>0</v>
      </c>
      <c r="BF430" s="6">
        <f t="shared" si="27"/>
        <v>-157.20930232558101</v>
      </c>
      <c r="BG430" s="7" t="s">
        <v>71</v>
      </c>
      <c r="BH430" t="e">
        <f>+VLOOKUP(AF430,Sheet4!A:A,1,FALSE)</f>
        <v>#N/A</v>
      </c>
      <c r="BL430" s="6">
        <v>160</v>
      </c>
      <c r="BM430" s="59">
        <f t="shared" si="28"/>
        <v>-2.7906976744189933</v>
      </c>
      <c r="BN430" t="s">
        <v>379</v>
      </c>
    </row>
    <row r="431" spans="1:67" ht="13" customHeight="1" x14ac:dyDescent="0.3">
      <c r="A431" s="5">
        <v>46114</v>
      </c>
      <c r="B431" t="s">
        <v>76</v>
      </c>
      <c r="F431">
        <v>340</v>
      </c>
      <c r="G431">
        <v>340</v>
      </c>
      <c r="H431" s="6">
        <v>102.79069767441899</v>
      </c>
      <c r="I431" s="6">
        <f t="shared" si="30"/>
        <v>-237.20930232558101</v>
      </c>
      <c r="J431" s="6"/>
      <c r="K431" s="6"/>
      <c r="Q431" t="s">
        <v>77</v>
      </c>
      <c r="U431">
        <v>2601095</v>
      </c>
      <c r="V431" t="s">
        <v>373</v>
      </c>
      <c r="W431" t="s">
        <v>144</v>
      </c>
      <c r="X431" t="s">
        <v>374</v>
      </c>
      <c r="Y431" t="s">
        <v>380</v>
      </c>
      <c r="AF431" t="s">
        <v>373</v>
      </c>
      <c r="AG431" t="s">
        <v>376</v>
      </c>
      <c r="AH431" t="s">
        <v>377</v>
      </c>
      <c r="AI431" t="s">
        <v>378</v>
      </c>
      <c r="AM431">
        <v>260001</v>
      </c>
      <c r="BA431" s="6">
        <v>-237.20930232558101</v>
      </c>
      <c r="BE431">
        <f t="shared" si="26"/>
        <v>0</v>
      </c>
      <c r="BF431" s="6">
        <f t="shared" si="27"/>
        <v>-102.79069767441899</v>
      </c>
      <c r="BG431" s="7" t="s">
        <v>71</v>
      </c>
      <c r="BH431" t="e">
        <f>+VLOOKUP(AF431,Sheet4!A:A,1,FALSE)</f>
        <v>#N/A</v>
      </c>
      <c r="BL431" s="6">
        <v>100</v>
      </c>
      <c r="BM431" s="59">
        <f t="shared" si="28"/>
        <v>2.7906976744189933</v>
      </c>
      <c r="BN431" t="s">
        <v>379</v>
      </c>
    </row>
    <row r="432" spans="1:67" ht="13" customHeight="1" x14ac:dyDescent="0.3">
      <c r="A432" s="5">
        <v>46114</v>
      </c>
      <c r="B432" t="s">
        <v>78</v>
      </c>
      <c r="F432" s="8">
        <v>26</v>
      </c>
      <c r="G432">
        <v>13</v>
      </c>
      <c r="H432" s="6">
        <v>7.8604651162790704</v>
      </c>
      <c r="I432" s="6">
        <f t="shared" si="30"/>
        <v>-5.1395348837209296</v>
      </c>
      <c r="J432" s="6"/>
      <c r="K432" s="6"/>
      <c r="Q432" t="s">
        <v>79</v>
      </c>
      <c r="U432">
        <v>2601095</v>
      </c>
      <c r="V432" t="s">
        <v>373</v>
      </c>
      <c r="W432" t="s">
        <v>144</v>
      </c>
      <c r="X432" t="s">
        <v>374</v>
      </c>
      <c r="Y432" t="s">
        <v>375</v>
      </c>
      <c r="AF432" t="s">
        <v>373</v>
      </c>
      <c r="AG432" t="s">
        <v>376</v>
      </c>
      <c r="AH432" t="s">
        <v>377</v>
      </c>
      <c r="AI432" t="s">
        <v>378</v>
      </c>
      <c r="AM432">
        <v>260001</v>
      </c>
      <c r="BA432" s="6">
        <v>-18.139534883720899</v>
      </c>
      <c r="BE432">
        <f t="shared" si="26"/>
        <v>0</v>
      </c>
      <c r="BF432" s="6">
        <f t="shared" si="27"/>
        <v>-7.8604651162790704</v>
      </c>
      <c r="BG432" s="7" t="s">
        <v>71</v>
      </c>
      <c r="BH432" t="e">
        <f>+VLOOKUP(AF432,Sheet4!A:A,1,FALSE)</f>
        <v>#N/A</v>
      </c>
      <c r="BL432" s="6">
        <v>8</v>
      </c>
      <c r="BM432" s="59">
        <f t="shared" si="28"/>
        <v>-0.13953488372092959</v>
      </c>
      <c r="BN432" t="s">
        <v>379</v>
      </c>
    </row>
    <row r="433" spans="1:67" ht="13" customHeight="1" x14ac:dyDescent="0.3">
      <c r="A433" s="5">
        <v>46114</v>
      </c>
      <c r="B433" t="s">
        <v>78</v>
      </c>
      <c r="F433" s="8">
        <v>17</v>
      </c>
      <c r="G433">
        <v>8.5</v>
      </c>
      <c r="H433" s="6">
        <v>5.1395348837209296</v>
      </c>
      <c r="I433" s="6">
        <f t="shared" si="30"/>
        <v>-3.3604651162790704</v>
      </c>
      <c r="J433" s="6"/>
      <c r="K433" s="6"/>
      <c r="Q433" t="s">
        <v>79</v>
      </c>
      <c r="U433">
        <v>2601095</v>
      </c>
      <c r="V433" t="s">
        <v>373</v>
      </c>
      <c r="W433" t="s">
        <v>144</v>
      </c>
      <c r="X433" t="s">
        <v>374</v>
      </c>
      <c r="Y433" t="s">
        <v>380</v>
      </c>
      <c r="AF433" t="s">
        <v>373</v>
      </c>
      <c r="AG433" t="s">
        <v>376</v>
      </c>
      <c r="AH433" t="s">
        <v>377</v>
      </c>
      <c r="AI433" t="s">
        <v>378</v>
      </c>
      <c r="AM433">
        <v>260001</v>
      </c>
      <c r="BA433" s="6">
        <v>-11.8604651162791</v>
      </c>
      <c r="BE433">
        <f t="shared" si="26"/>
        <v>0</v>
      </c>
      <c r="BF433" s="6">
        <f t="shared" si="27"/>
        <v>-5.1395348837209296</v>
      </c>
      <c r="BG433" s="7" t="s">
        <v>71</v>
      </c>
      <c r="BH433" t="e">
        <f>+VLOOKUP(AF433,Sheet4!A:A,1,FALSE)</f>
        <v>#N/A</v>
      </c>
      <c r="BL433" s="6">
        <v>5</v>
      </c>
      <c r="BM433" s="59">
        <f t="shared" si="28"/>
        <v>0.13953488372092959</v>
      </c>
      <c r="BN433" t="s">
        <v>379</v>
      </c>
    </row>
    <row r="434" spans="1:67" ht="13" customHeight="1" x14ac:dyDescent="0.3">
      <c r="A434" s="5">
        <v>46114</v>
      </c>
      <c r="B434" t="s">
        <v>80</v>
      </c>
      <c r="F434">
        <v>325</v>
      </c>
      <c r="G434" s="13">
        <v>325</v>
      </c>
      <c r="H434" s="6">
        <v>98.255813953488399</v>
      </c>
      <c r="I434" s="6">
        <f t="shared" si="30"/>
        <v>-226.7441860465116</v>
      </c>
      <c r="J434" s="6"/>
      <c r="K434" s="6"/>
      <c r="Q434" t="s">
        <v>81</v>
      </c>
      <c r="U434">
        <v>2601095</v>
      </c>
      <c r="V434" t="s">
        <v>373</v>
      </c>
      <c r="W434" t="s">
        <v>144</v>
      </c>
      <c r="X434" t="s">
        <v>374</v>
      </c>
      <c r="Y434" t="s">
        <v>375</v>
      </c>
      <c r="AF434" t="s">
        <v>373</v>
      </c>
      <c r="AG434" t="s">
        <v>376</v>
      </c>
      <c r="AH434" t="s">
        <v>377</v>
      </c>
      <c r="AI434" t="s">
        <v>378</v>
      </c>
      <c r="AM434">
        <v>260001</v>
      </c>
      <c r="BA434" s="6">
        <v>-226.744186046512</v>
      </c>
      <c r="BE434">
        <f t="shared" si="26"/>
        <v>0</v>
      </c>
      <c r="BF434" s="6">
        <f t="shared" si="27"/>
        <v>-98.255813953488399</v>
      </c>
      <c r="BG434" s="7" t="s">
        <v>71</v>
      </c>
      <c r="BH434" t="e">
        <f>+VLOOKUP(AF434,Sheet4!A:A,1,FALSE)</f>
        <v>#N/A</v>
      </c>
      <c r="BL434" s="6">
        <v>100</v>
      </c>
      <c r="BM434" s="59">
        <f t="shared" si="28"/>
        <v>-1.7441860465116008</v>
      </c>
      <c r="BN434" t="s">
        <v>379</v>
      </c>
    </row>
    <row r="435" spans="1:67" ht="13" customHeight="1" x14ac:dyDescent="0.3">
      <c r="A435" s="5">
        <v>46114</v>
      </c>
      <c r="B435" t="s">
        <v>80</v>
      </c>
      <c r="F435">
        <v>212.5</v>
      </c>
      <c r="G435" s="13">
        <v>212.5</v>
      </c>
      <c r="H435" s="6">
        <v>64.244186046511601</v>
      </c>
      <c r="I435" s="6">
        <f t="shared" si="30"/>
        <v>-148.2558139534884</v>
      </c>
      <c r="J435" s="6"/>
      <c r="K435" s="6"/>
      <c r="Q435" t="s">
        <v>81</v>
      </c>
      <c r="U435">
        <v>2601095</v>
      </c>
      <c r="V435" t="s">
        <v>373</v>
      </c>
      <c r="W435" t="s">
        <v>144</v>
      </c>
      <c r="X435" t="s">
        <v>374</v>
      </c>
      <c r="Y435" t="s">
        <v>380</v>
      </c>
      <c r="AF435" t="s">
        <v>373</v>
      </c>
      <c r="AG435" t="s">
        <v>376</v>
      </c>
      <c r="AH435" t="s">
        <v>377</v>
      </c>
      <c r="AI435" t="s">
        <v>378</v>
      </c>
      <c r="AM435">
        <v>260001</v>
      </c>
      <c r="BA435" s="6">
        <v>-148.255813953488</v>
      </c>
      <c r="BE435">
        <f t="shared" si="26"/>
        <v>0</v>
      </c>
      <c r="BF435" s="6">
        <f t="shared" si="27"/>
        <v>-64.244186046511601</v>
      </c>
      <c r="BG435" s="7" t="s">
        <v>71</v>
      </c>
      <c r="BH435" t="e">
        <f>+VLOOKUP(AF435,Sheet4!A:A,1,FALSE)</f>
        <v>#N/A</v>
      </c>
      <c r="BL435" s="6">
        <v>62.5</v>
      </c>
      <c r="BM435" s="59">
        <f t="shared" si="28"/>
        <v>1.7441860465116008</v>
      </c>
      <c r="BN435" t="s">
        <v>379</v>
      </c>
    </row>
    <row r="436" spans="1:67" ht="13" customHeight="1" x14ac:dyDescent="0.3">
      <c r="A436" s="5">
        <v>46114</v>
      </c>
      <c r="B436" t="s">
        <v>63</v>
      </c>
      <c r="F436">
        <v>8385</v>
      </c>
      <c r="G436">
        <v>8385</v>
      </c>
      <c r="H436" s="6">
        <v>0</v>
      </c>
      <c r="I436" s="6">
        <f t="shared" si="30"/>
        <v>-8385</v>
      </c>
      <c r="J436" s="6"/>
      <c r="K436" s="6"/>
      <c r="Q436" t="s">
        <v>64</v>
      </c>
      <c r="U436">
        <v>2601096</v>
      </c>
      <c r="V436" t="s">
        <v>381</v>
      </c>
      <c r="W436" t="s">
        <v>66</v>
      </c>
      <c r="X436" t="s">
        <v>382</v>
      </c>
      <c r="Y436" t="s">
        <v>383</v>
      </c>
      <c r="AF436" t="s">
        <v>381</v>
      </c>
      <c r="AG436" t="s">
        <v>384</v>
      </c>
      <c r="AH436" t="s">
        <v>385</v>
      </c>
      <c r="AI436" t="s">
        <v>386</v>
      </c>
      <c r="AM436">
        <v>260001</v>
      </c>
      <c r="BA436" s="6">
        <v>-8385</v>
      </c>
      <c r="BE436">
        <f t="shared" si="26"/>
        <v>0</v>
      </c>
      <c r="BF436" s="6">
        <f t="shared" si="27"/>
        <v>0</v>
      </c>
      <c r="BG436" s="7" t="s">
        <v>71</v>
      </c>
      <c r="BH436" t="e">
        <f>+VLOOKUP(AF436,Sheet4!A:A,1,FALSE)</f>
        <v>#N/A</v>
      </c>
      <c r="BL436" s="6">
        <v>0</v>
      </c>
      <c r="BM436" s="59">
        <f t="shared" si="28"/>
        <v>0</v>
      </c>
      <c r="BN436" t="s">
        <v>387</v>
      </c>
      <c r="BO436" t="s">
        <v>101</v>
      </c>
    </row>
    <row r="437" spans="1:67" ht="13" customHeight="1" x14ac:dyDescent="0.3">
      <c r="A437" s="5">
        <v>46114</v>
      </c>
      <c r="B437" t="s">
        <v>74</v>
      </c>
      <c r="F437" s="8">
        <v>559</v>
      </c>
      <c r="G437">
        <v>279.5</v>
      </c>
      <c r="H437" s="6">
        <v>0</v>
      </c>
      <c r="I437" s="6">
        <f t="shared" si="30"/>
        <v>-279.5</v>
      </c>
      <c r="J437" s="6"/>
      <c r="K437" s="6"/>
      <c r="Q437" t="s">
        <v>75</v>
      </c>
      <c r="U437">
        <v>2601096</v>
      </c>
      <c r="V437" t="s">
        <v>381</v>
      </c>
      <c r="W437" t="s">
        <v>66</v>
      </c>
      <c r="X437" t="s">
        <v>382</v>
      </c>
      <c r="Y437" t="s">
        <v>383</v>
      </c>
      <c r="AF437" t="s">
        <v>381</v>
      </c>
      <c r="AG437" t="s">
        <v>384</v>
      </c>
      <c r="AH437" t="s">
        <v>385</v>
      </c>
      <c r="AI437" t="s">
        <v>386</v>
      </c>
      <c r="AM437">
        <v>260001</v>
      </c>
      <c r="BA437" s="6">
        <v>-559</v>
      </c>
      <c r="BE437">
        <f t="shared" si="26"/>
        <v>0</v>
      </c>
      <c r="BF437" s="6">
        <f t="shared" si="27"/>
        <v>0</v>
      </c>
      <c r="BG437" s="7" t="s">
        <v>71</v>
      </c>
      <c r="BH437" t="e">
        <f>+VLOOKUP(AF437,Sheet4!A:A,1,FALSE)</f>
        <v>#N/A</v>
      </c>
      <c r="BL437" s="6">
        <v>0</v>
      </c>
      <c r="BM437" s="59">
        <f t="shared" si="28"/>
        <v>0</v>
      </c>
      <c r="BN437" t="s">
        <v>387</v>
      </c>
    </row>
    <row r="438" spans="1:67" ht="13" customHeight="1" x14ac:dyDescent="0.3">
      <c r="A438" s="5">
        <v>46114</v>
      </c>
      <c r="B438" t="s">
        <v>76</v>
      </c>
      <c r="F438">
        <v>11180</v>
      </c>
      <c r="G438">
        <v>11180</v>
      </c>
      <c r="H438" s="6">
        <v>0</v>
      </c>
      <c r="I438" s="6">
        <f t="shared" si="30"/>
        <v>-11180</v>
      </c>
      <c r="J438" s="6"/>
      <c r="K438" s="6"/>
      <c r="Q438" t="s">
        <v>77</v>
      </c>
      <c r="U438">
        <v>2601096</v>
      </c>
      <c r="V438" t="s">
        <v>381</v>
      </c>
      <c r="W438" t="s">
        <v>66</v>
      </c>
      <c r="X438" t="s">
        <v>382</v>
      </c>
      <c r="Y438" t="s">
        <v>383</v>
      </c>
      <c r="AF438" t="s">
        <v>381</v>
      </c>
      <c r="AG438" t="s">
        <v>384</v>
      </c>
      <c r="AH438" t="s">
        <v>385</v>
      </c>
      <c r="AI438" t="s">
        <v>386</v>
      </c>
      <c r="AM438">
        <v>260001</v>
      </c>
      <c r="BA438" s="6">
        <v>-11180</v>
      </c>
      <c r="BE438">
        <f t="shared" si="26"/>
        <v>0</v>
      </c>
      <c r="BF438" s="6">
        <f t="shared" si="27"/>
        <v>0</v>
      </c>
      <c r="BG438" s="7" t="s">
        <v>71</v>
      </c>
      <c r="BH438" t="e">
        <f>+VLOOKUP(AF438,Sheet4!A:A,1,FALSE)</f>
        <v>#N/A</v>
      </c>
      <c r="BL438" s="6">
        <v>0</v>
      </c>
      <c r="BM438" s="59">
        <f t="shared" si="28"/>
        <v>0</v>
      </c>
      <c r="BN438" t="s">
        <v>387</v>
      </c>
    </row>
    <row r="439" spans="1:67" ht="13" customHeight="1" x14ac:dyDescent="0.3">
      <c r="A439" s="5">
        <v>46114</v>
      </c>
      <c r="B439" t="s">
        <v>78</v>
      </c>
      <c r="F439" s="8">
        <v>238</v>
      </c>
      <c r="G439">
        <v>119</v>
      </c>
      <c r="H439" s="6">
        <v>0</v>
      </c>
      <c r="I439" s="6">
        <f t="shared" si="30"/>
        <v>-119</v>
      </c>
      <c r="J439" s="6"/>
      <c r="K439" s="6"/>
      <c r="Q439" t="s">
        <v>79</v>
      </c>
      <c r="U439">
        <v>2601096</v>
      </c>
      <c r="V439" t="s">
        <v>381</v>
      </c>
      <c r="W439" t="s">
        <v>66</v>
      </c>
      <c r="X439" t="s">
        <v>382</v>
      </c>
      <c r="Y439" t="s">
        <v>383</v>
      </c>
      <c r="AF439" t="s">
        <v>381</v>
      </c>
      <c r="AG439" t="s">
        <v>384</v>
      </c>
      <c r="AH439" t="s">
        <v>385</v>
      </c>
      <c r="AI439" t="s">
        <v>386</v>
      </c>
      <c r="AM439">
        <v>260001</v>
      </c>
      <c r="BA439" s="6">
        <v>-238</v>
      </c>
      <c r="BE439">
        <f t="shared" si="26"/>
        <v>0</v>
      </c>
      <c r="BF439" s="6">
        <f t="shared" si="27"/>
        <v>0</v>
      </c>
      <c r="BG439" s="7" t="s">
        <v>71</v>
      </c>
      <c r="BH439" t="e">
        <f>+VLOOKUP(AF439,Sheet4!A:A,1,FALSE)</f>
        <v>#N/A</v>
      </c>
      <c r="BL439" s="6">
        <v>0</v>
      </c>
      <c r="BM439" s="59">
        <f t="shared" si="28"/>
        <v>0</v>
      </c>
      <c r="BN439" t="s">
        <v>387</v>
      </c>
    </row>
    <row r="440" spans="1:67" ht="13" customHeight="1" x14ac:dyDescent="0.3">
      <c r="A440" s="5">
        <v>46114</v>
      </c>
      <c r="B440" t="s">
        <v>80</v>
      </c>
      <c r="F440">
        <v>2975</v>
      </c>
      <c r="G440">
        <v>2975</v>
      </c>
      <c r="H440" s="6">
        <v>0</v>
      </c>
      <c r="I440" s="6">
        <f t="shared" si="30"/>
        <v>-2975</v>
      </c>
      <c r="J440" s="6">
        <f>H440/12.5</f>
        <v>0</v>
      </c>
      <c r="K440" s="6"/>
      <c r="Q440" t="s">
        <v>81</v>
      </c>
      <c r="U440">
        <v>2601096</v>
      </c>
      <c r="V440" t="s">
        <v>381</v>
      </c>
      <c r="W440" t="s">
        <v>66</v>
      </c>
      <c r="X440" t="s">
        <v>382</v>
      </c>
      <c r="Y440" t="s">
        <v>383</v>
      </c>
      <c r="AF440" t="s">
        <v>381</v>
      </c>
      <c r="AG440" t="s">
        <v>384</v>
      </c>
      <c r="AH440" t="s">
        <v>385</v>
      </c>
      <c r="AI440" t="s">
        <v>386</v>
      </c>
      <c r="AM440">
        <v>260001</v>
      </c>
      <c r="BA440" s="6">
        <v>-2975</v>
      </c>
      <c r="BE440">
        <f t="shared" si="26"/>
        <v>0</v>
      </c>
      <c r="BF440" s="6">
        <f t="shared" si="27"/>
        <v>0</v>
      </c>
      <c r="BG440" s="7" t="s">
        <v>71</v>
      </c>
      <c r="BH440" t="e">
        <f>+VLOOKUP(AF440,Sheet4!A:A,1,FALSE)</f>
        <v>#N/A</v>
      </c>
      <c r="BL440" s="6">
        <v>0</v>
      </c>
      <c r="BM440" s="59">
        <f t="shared" si="28"/>
        <v>0</v>
      </c>
      <c r="BN440" t="s">
        <v>387</v>
      </c>
    </row>
    <row r="441" spans="1:67" ht="13" customHeight="1" x14ac:dyDescent="0.3">
      <c r="A441" s="5">
        <v>46114</v>
      </c>
      <c r="B441" t="s">
        <v>82</v>
      </c>
      <c r="F441" s="8">
        <v>963</v>
      </c>
      <c r="G441">
        <v>481.5</v>
      </c>
      <c r="H441" s="6">
        <v>0</v>
      </c>
      <c r="I441" s="6">
        <f t="shared" si="30"/>
        <v>-481.5</v>
      </c>
      <c r="J441" s="6"/>
      <c r="K441" s="6"/>
      <c r="Q441" t="s">
        <v>83</v>
      </c>
      <c r="U441">
        <v>2601096</v>
      </c>
      <c r="V441" t="s">
        <v>381</v>
      </c>
      <c r="W441" t="s">
        <v>66</v>
      </c>
      <c r="X441" t="s">
        <v>382</v>
      </c>
      <c r="Y441" t="s">
        <v>383</v>
      </c>
      <c r="AF441" t="s">
        <v>381</v>
      </c>
      <c r="AG441" t="s">
        <v>384</v>
      </c>
      <c r="AH441" t="s">
        <v>385</v>
      </c>
      <c r="AI441" t="s">
        <v>386</v>
      </c>
      <c r="AM441">
        <v>260001</v>
      </c>
      <c r="BA441" s="6">
        <v>-963</v>
      </c>
      <c r="BE441">
        <f t="shared" si="26"/>
        <v>0</v>
      </c>
      <c r="BF441" s="6">
        <f t="shared" si="27"/>
        <v>0</v>
      </c>
      <c r="BG441" s="7" t="s">
        <v>71</v>
      </c>
      <c r="BH441" t="e">
        <f>+VLOOKUP(AF441,Sheet4!A:A,1,FALSE)</f>
        <v>#N/A</v>
      </c>
      <c r="BL441" s="6">
        <v>0</v>
      </c>
      <c r="BM441" s="59">
        <f t="shared" si="28"/>
        <v>0</v>
      </c>
      <c r="BN441" t="s">
        <v>387</v>
      </c>
    </row>
    <row r="442" spans="1:67" ht="13" customHeight="1" x14ac:dyDescent="0.3">
      <c r="A442" s="5">
        <v>46114</v>
      </c>
      <c r="B442" t="s">
        <v>84</v>
      </c>
      <c r="F442">
        <v>16050</v>
      </c>
      <c r="G442">
        <v>16050</v>
      </c>
      <c r="H442" s="6">
        <v>0</v>
      </c>
      <c r="I442" s="6">
        <f t="shared" si="30"/>
        <v>-16050</v>
      </c>
      <c r="J442" s="6"/>
      <c r="K442" s="6">
        <f>H442/50</f>
        <v>0</v>
      </c>
      <c r="Q442" t="s">
        <v>85</v>
      </c>
      <c r="U442">
        <v>2601096</v>
      </c>
      <c r="V442" t="s">
        <v>381</v>
      </c>
      <c r="W442" t="s">
        <v>66</v>
      </c>
      <c r="X442" t="s">
        <v>382</v>
      </c>
      <c r="Y442" t="s">
        <v>383</v>
      </c>
      <c r="AF442" t="s">
        <v>381</v>
      </c>
      <c r="AG442" t="s">
        <v>384</v>
      </c>
      <c r="AH442" t="s">
        <v>385</v>
      </c>
      <c r="AI442" t="s">
        <v>386</v>
      </c>
      <c r="AM442">
        <v>260001</v>
      </c>
      <c r="BA442" s="6">
        <v>-16050</v>
      </c>
      <c r="BE442">
        <f t="shared" si="26"/>
        <v>0</v>
      </c>
      <c r="BF442" s="6">
        <f t="shared" si="27"/>
        <v>0</v>
      </c>
      <c r="BG442" s="7" t="s">
        <v>71</v>
      </c>
      <c r="BH442" t="e">
        <f>+VLOOKUP(AF442,Sheet4!A:A,1,FALSE)</f>
        <v>#N/A</v>
      </c>
      <c r="BL442" s="6">
        <v>0</v>
      </c>
      <c r="BM442" s="59">
        <f t="shared" si="28"/>
        <v>0</v>
      </c>
      <c r="BN442" t="s">
        <v>387</v>
      </c>
    </row>
    <row r="443" spans="1:67" ht="13" customHeight="1" x14ac:dyDescent="0.3">
      <c r="A443" s="5">
        <v>46114</v>
      </c>
      <c r="B443" t="s">
        <v>63</v>
      </c>
      <c r="F443">
        <v>3345</v>
      </c>
      <c r="G443">
        <v>3345</v>
      </c>
      <c r="H443" s="6">
        <v>0</v>
      </c>
      <c r="I443" s="6">
        <f t="shared" si="30"/>
        <v>-3345</v>
      </c>
      <c r="J443" s="6"/>
      <c r="K443" s="6"/>
      <c r="Q443" t="s">
        <v>64</v>
      </c>
      <c r="U443">
        <v>2601097</v>
      </c>
      <c r="V443" t="s">
        <v>388</v>
      </c>
      <c r="W443" t="s">
        <v>119</v>
      </c>
      <c r="X443" t="s">
        <v>389</v>
      </c>
      <c r="Y443" t="s">
        <v>390</v>
      </c>
      <c r="AF443" t="s">
        <v>388</v>
      </c>
      <c r="AG443" t="s">
        <v>391</v>
      </c>
      <c r="AH443" t="s">
        <v>392</v>
      </c>
      <c r="AI443">
        <v>866993712</v>
      </c>
      <c r="AM443">
        <v>260001</v>
      </c>
      <c r="BA443" s="6">
        <v>-3345</v>
      </c>
      <c r="BE443">
        <f t="shared" si="26"/>
        <v>0</v>
      </c>
      <c r="BF443" s="6">
        <f t="shared" si="27"/>
        <v>0</v>
      </c>
      <c r="BG443" s="7" t="s">
        <v>71</v>
      </c>
      <c r="BH443" t="e">
        <f>+VLOOKUP(AF443,Sheet4!A:A,1,FALSE)</f>
        <v>#N/A</v>
      </c>
      <c r="BL443" s="6">
        <v>0</v>
      </c>
      <c r="BM443" s="59">
        <f t="shared" si="28"/>
        <v>0</v>
      </c>
      <c r="BN443" t="s">
        <v>393</v>
      </c>
      <c r="BO443" t="s">
        <v>101</v>
      </c>
    </row>
    <row r="444" spans="1:67" ht="13" customHeight="1" x14ac:dyDescent="0.3">
      <c r="A444" s="5">
        <v>46114</v>
      </c>
      <c r="B444" t="s">
        <v>74</v>
      </c>
      <c r="F444" s="8">
        <v>223</v>
      </c>
      <c r="G444">
        <v>111.5</v>
      </c>
      <c r="H444" s="6">
        <v>0</v>
      </c>
      <c r="I444" s="6">
        <f t="shared" si="30"/>
        <v>-111.5</v>
      </c>
      <c r="J444" s="6"/>
      <c r="K444" s="6"/>
      <c r="Q444" t="s">
        <v>75</v>
      </c>
      <c r="U444">
        <v>2601097</v>
      </c>
      <c r="V444" t="s">
        <v>388</v>
      </c>
      <c r="W444" t="s">
        <v>119</v>
      </c>
      <c r="X444" t="s">
        <v>389</v>
      </c>
      <c r="Y444" t="s">
        <v>390</v>
      </c>
      <c r="AF444" t="s">
        <v>388</v>
      </c>
      <c r="AG444" t="s">
        <v>391</v>
      </c>
      <c r="AH444" t="s">
        <v>392</v>
      </c>
      <c r="AI444">
        <v>866993712</v>
      </c>
      <c r="AM444">
        <v>260001</v>
      </c>
      <c r="BA444" s="6">
        <v>-223</v>
      </c>
      <c r="BE444">
        <f t="shared" si="26"/>
        <v>0</v>
      </c>
      <c r="BF444" s="6">
        <f t="shared" si="27"/>
        <v>0</v>
      </c>
      <c r="BG444" s="7" t="s">
        <v>71</v>
      </c>
      <c r="BH444" t="e">
        <f>+VLOOKUP(AF444,Sheet4!A:A,1,FALSE)</f>
        <v>#N/A</v>
      </c>
      <c r="BL444" s="6">
        <v>0</v>
      </c>
      <c r="BM444" s="59">
        <f t="shared" si="28"/>
        <v>0</v>
      </c>
      <c r="BN444" t="s">
        <v>393</v>
      </c>
    </row>
    <row r="445" spans="1:67" ht="13" customHeight="1" x14ac:dyDescent="0.3">
      <c r="A445" s="5">
        <v>46114</v>
      </c>
      <c r="B445" t="s">
        <v>76</v>
      </c>
      <c r="F445">
        <v>4460</v>
      </c>
      <c r="G445">
        <v>4460</v>
      </c>
      <c r="H445" s="6">
        <v>0</v>
      </c>
      <c r="I445" s="6">
        <f t="shared" si="30"/>
        <v>-4460</v>
      </c>
      <c r="J445" s="6"/>
      <c r="K445" s="6"/>
      <c r="Q445" t="s">
        <v>77</v>
      </c>
      <c r="U445">
        <v>2601097</v>
      </c>
      <c r="V445" t="s">
        <v>388</v>
      </c>
      <c r="W445" t="s">
        <v>119</v>
      </c>
      <c r="X445" t="s">
        <v>389</v>
      </c>
      <c r="Y445" t="s">
        <v>390</v>
      </c>
      <c r="AF445" t="s">
        <v>388</v>
      </c>
      <c r="AG445" t="s">
        <v>391</v>
      </c>
      <c r="AH445" t="s">
        <v>392</v>
      </c>
      <c r="AI445">
        <v>866993712</v>
      </c>
      <c r="AM445">
        <v>260001</v>
      </c>
      <c r="BA445" s="6">
        <v>-4460</v>
      </c>
      <c r="BE445">
        <f t="shared" si="26"/>
        <v>0</v>
      </c>
      <c r="BF445" s="6">
        <f t="shared" si="27"/>
        <v>0</v>
      </c>
      <c r="BG445" s="7" t="s">
        <v>71</v>
      </c>
      <c r="BH445" t="e">
        <f>+VLOOKUP(AF445,Sheet4!A:A,1,FALSE)</f>
        <v>#N/A</v>
      </c>
      <c r="BL445" s="6">
        <v>0</v>
      </c>
      <c r="BM445" s="59">
        <f t="shared" si="28"/>
        <v>0</v>
      </c>
      <c r="BN445" t="s">
        <v>393</v>
      </c>
    </row>
    <row r="446" spans="1:67" ht="13" customHeight="1" x14ac:dyDescent="0.3">
      <c r="A446" s="5">
        <v>46114</v>
      </c>
      <c r="B446" t="s">
        <v>78</v>
      </c>
      <c r="F446" s="8">
        <v>223</v>
      </c>
      <c r="G446">
        <v>111.5</v>
      </c>
      <c r="H446" s="6">
        <v>0</v>
      </c>
      <c r="I446" s="6">
        <f t="shared" si="30"/>
        <v>-111.5</v>
      </c>
      <c r="J446" s="6"/>
      <c r="K446" s="6"/>
      <c r="Q446" t="s">
        <v>79</v>
      </c>
      <c r="U446">
        <v>2601097</v>
      </c>
      <c r="V446" t="s">
        <v>388</v>
      </c>
      <c r="W446" t="s">
        <v>119</v>
      </c>
      <c r="X446" t="s">
        <v>389</v>
      </c>
      <c r="Y446" t="s">
        <v>390</v>
      </c>
      <c r="AF446" t="s">
        <v>388</v>
      </c>
      <c r="AG446" t="s">
        <v>391</v>
      </c>
      <c r="AH446" t="s">
        <v>392</v>
      </c>
      <c r="AI446">
        <v>866993712</v>
      </c>
      <c r="AM446">
        <v>260001</v>
      </c>
      <c r="BA446" s="6">
        <v>-223</v>
      </c>
      <c r="BE446">
        <f t="shared" si="26"/>
        <v>0</v>
      </c>
      <c r="BF446" s="6">
        <f t="shared" si="27"/>
        <v>0</v>
      </c>
      <c r="BG446" s="7" t="s">
        <v>71</v>
      </c>
      <c r="BH446" t="e">
        <f>+VLOOKUP(AF446,Sheet4!A:A,1,FALSE)</f>
        <v>#N/A</v>
      </c>
      <c r="BL446" s="6">
        <v>0</v>
      </c>
      <c r="BM446" s="59">
        <f t="shared" si="28"/>
        <v>0</v>
      </c>
      <c r="BN446" t="s">
        <v>393</v>
      </c>
    </row>
    <row r="447" spans="1:67" ht="13" customHeight="1" x14ac:dyDescent="0.3">
      <c r="A447" s="5">
        <v>46114</v>
      </c>
      <c r="B447" t="s">
        <v>80</v>
      </c>
      <c r="F447">
        <v>2787.5</v>
      </c>
      <c r="G447">
        <v>2787.5</v>
      </c>
      <c r="H447" s="6">
        <v>0</v>
      </c>
      <c r="I447" s="6">
        <f t="shared" si="30"/>
        <v>-2787.5</v>
      </c>
      <c r="J447" s="6"/>
      <c r="K447" s="6"/>
      <c r="Q447" t="s">
        <v>81</v>
      </c>
      <c r="U447">
        <v>2601097</v>
      </c>
      <c r="V447" t="s">
        <v>388</v>
      </c>
      <c r="W447" t="s">
        <v>119</v>
      </c>
      <c r="X447" t="s">
        <v>389</v>
      </c>
      <c r="Y447" t="s">
        <v>390</v>
      </c>
      <c r="AF447" t="s">
        <v>388</v>
      </c>
      <c r="AG447" t="s">
        <v>391</v>
      </c>
      <c r="AH447" t="s">
        <v>392</v>
      </c>
      <c r="AI447">
        <v>866993712</v>
      </c>
      <c r="AM447">
        <v>260001</v>
      </c>
      <c r="BA447" s="6">
        <v>-2787.5</v>
      </c>
      <c r="BE447">
        <f t="shared" si="26"/>
        <v>0</v>
      </c>
      <c r="BF447" s="6">
        <f t="shared" si="27"/>
        <v>0</v>
      </c>
      <c r="BG447" s="7" t="s">
        <v>71</v>
      </c>
      <c r="BH447" t="e">
        <f>+VLOOKUP(AF447,Sheet4!A:A,1,FALSE)</f>
        <v>#N/A</v>
      </c>
      <c r="BL447" s="6">
        <v>0</v>
      </c>
      <c r="BM447" s="59">
        <f t="shared" si="28"/>
        <v>0</v>
      </c>
      <c r="BN447" t="s">
        <v>393</v>
      </c>
    </row>
    <row r="448" spans="1:67" ht="13" customHeight="1" x14ac:dyDescent="0.3">
      <c r="A448" s="5">
        <v>46114</v>
      </c>
      <c r="B448" t="s">
        <v>63</v>
      </c>
      <c r="F448">
        <v>450</v>
      </c>
      <c r="G448">
        <v>450</v>
      </c>
      <c r="H448" s="6">
        <v>165</v>
      </c>
      <c r="I448" s="6">
        <f t="shared" si="30"/>
        <v>-285</v>
      </c>
      <c r="J448" s="6"/>
      <c r="K448" s="6"/>
      <c r="Q448" t="s">
        <v>64</v>
      </c>
      <c r="U448">
        <v>2601098</v>
      </c>
      <c r="V448" t="s">
        <v>394</v>
      </c>
      <c r="W448" t="s">
        <v>66</v>
      </c>
      <c r="X448" t="s">
        <v>152</v>
      </c>
      <c r="Y448" t="s">
        <v>395</v>
      </c>
      <c r="AF448" t="s">
        <v>394</v>
      </c>
      <c r="AG448" t="s">
        <v>396</v>
      </c>
      <c r="AH448" t="s">
        <v>155</v>
      </c>
      <c r="AI448" t="s">
        <v>156</v>
      </c>
      <c r="AM448">
        <v>260001</v>
      </c>
      <c r="BA448" s="6">
        <v>-285</v>
      </c>
      <c r="BE448">
        <f t="shared" si="26"/>
        <v>0</v>
      </c>
      <c r="BF448" s="6">
        <f t="shared" si="27"/>
        <v>-165</v>
      </c>
      <c r="BG448" s="7" t="s">
        <v>71</v>
      </c>
      <c r="BH448" t="e">
        <f>+VLOOKUP(AF448,Sheet4!A:A,1,FALSE)</f>
        <v>#N/A</v>
      </c>
      <c r="BL448" s="6">
        <v>165</v>
      </c>
      <c r="BM448" s="59">
        <f t="shared" si="28"/>
        <v>0</v>
      </c>
      <c r="BN448" t="s">
        <v>397</v>
      </c>
      <c r="BO448" t="s">
        <v>101</v>
      </c>
    </row>
    <row r="449" spans="1:67" ht="13" customHeight="1" x14ac:dyDescent="0.3">
      <c r="A449" s="5">
        <v>46114</v>
      </c>
      <c r="B449" t="s">
        <v>74</v>
      </c>
      <c r="F449" s="8">
        <v>30</v>
      </c>
      <c r="G449">
        <v>15</v>
      </c>
      <c r="H449" s="6">
        <v>11</v>
      </c>
      <c r="I449" s="6">
        <f t="shared" si="30"/>
        <v>-4</v>
      </c>
      <c r="J449" s="6"/>
      <c r="K449" s="6"/>
      <c r="Q449" t="s">
        <v>75</v>
      </c>
      <c r="U449">
        <v>2601098</v>
      </c>
      <c r="V449" t="s">
        <v>394</v>
      </c>
      <c r="W449" t="s">
        <v>66</v>
      </c>
      <c r="X449" t="s">
        <v>152</v>
      </c>
      <c r="Y449" t="s">
        <v>395</v>
      </c>
      <c r="AF449" t="s">
        <v>394</v>
      </c>
      <c r="AG449" t="s">
        <v>396</v>
      </c>
      <c r="AH449" t="s">
        <v>155</v>
      </c>
      <c r="AI449" t="s">
        <v>156</v>
      </c>
      <c r="AM449">
        <v>260001</v>
      </c>
      <c r="BA449" s="6">
        <v>-19</v>
      </c>
      <c r="BE449">
        <f t="shared" si="26"/>
        <v>0</v>
      </c>
      <c r="BF449" s="6">
        <f t="shared" si="27"/>
        <v>-11</v>
      </c>
      <c r="BG449" s="7" t="s">
        <v>71</v>
      </c>
      <c r="BH449" t="e">
        <f>+VLOOKUP(AF449,Sheet4!A:A,1,FALSE)</f>
        <v>#N/A</v>
      </c>
      <c r="BL449" s="6">
        <v>11</v>
      </c>
      <c r="BM449" s="59">
        <f t="shared" si="28"/>
        <v>0</v>
      </c>
      <c r="BN449" t="s">
        <v>397</v>
      </c>
    </row>
    <row r="450" spans="1:67" ht="13" customHeight="1" x14ac:dyDescent="0.3">
      <c r="A450" s="5">
        <v>46114</v>
      </c>
      <c r="B450" t="s">
        <v>76</v>
      </c>
      <c r="F450">
        <v>600</v>
      </c>
      <c r="G450">
        <v>600</v>
      </c>
      <c r="H450" s="6">
        <v>220</v>
      </c>
      <c r="I450" s="6">
        <f t="shared" si="30"/>
        <v>-380</v>
      </c>
      <c r="J450" s="6"/>
      <c r="K450" s="6"/>
      <c r="Q450" t="s">
        <v>77</v>
      </c>
      <c r="U450">
        <v>2601098</v>
      </c>
      <c r="V450" t="s">
        <v>394</v>
      </c>
      <c r="W450" t="s">
        <v>66</v>
      </c>
      <c r="X450" t="s">
        <v>152</v>
      </c>
      <c r="Y450" t="s">
        <v>395</v>
      </c>
      <c r="AF450" t="s">
        <v>394</v>
      </c>
      <c r="AG450" t="s">
        <v>396</v>
      </c>
      <c r="AH450" t="s">
        <v>155</v>
      </c>
      <c r="AI450" t="s">
        <v>156</v>
      </c>
      <c r="AM450">
        <v>260001</v>
      </c>
      <c r="BA450" s="6">
        <v>-380</v>
      </c>
      <c r="BE450">
        <f t="shared" ref="BE450:BE513" si="31">+BB450+BC450</f>
        <v>0</v>
      </c>
      <c r="BF450" s="6">
        <f t="shared" ref="BF450:BF513" si="32">+BE450-H450</f>
        <v>-220</v>
      </c>
      <c r="BG450" s="7" t="s">
        <v>71</v>
      </c>
      <c r="BH450" t="e">
        <f>+VLOOKUP(AF450,Sheet4!A:A,1,FALSE)</f>
        <v>#N/A</v>
      </c>
      <c r="BL450" s="6">
        <v>220</v>
      </c>
      <c r="BM450" s="59">
        <f t="shared" ref="BM450:BM513" si="33">+H450+-BL450</f>
        <v>0</v>
      </c>
      <c r="BN450" t="s">
        <v>397</v>
      </c>
    </row>
    <row r="451" spans="1:67" ht="13" customHeight="1" x14ac:dyDescent="0.3">
      <c r="A451" s="5">
        <v>46114</v>
      </c>
      <c r="B451" t="s">
        <v>78</v>
      </c>
      <c r="F451" s="8">
        <v>3</v>
      </c>
      <c r="G451">
        <v>1.5</v>
      </c>
      <c r="H451" s="6">
        <v>11</v>
      </c>
      <c r="I451" s="6">
        <f t="shared" si="30"/>
        <v>9.5</v>
      </c>
      <c r="J451" s="6"/>
      <c r="K451" s="6"/>
      <c r="Q451" t="s">
        <v>79</v>
      </c>
      <c r="U451">
        <v>2601098</v>
      </c>
      <c r="V451" t="s">
        <v>394</v>
      </c>
      <c r="W451" t="s">
        <v>66</v>
      </c>
      <c r="X451" t="s">
        <v>152</v>
      </c>
      <c r="Y451" t="s">
        <v>395</v>
      </c>
      <c r="AF451" t="s">
        <v>394</v>
      </c>
      <c r="AG451" t="s">
        <v>396</v>
      </c>
      <c r="AH451" t="s">
        <v>155</v>
      </c>
      <c r="AI451" t="s">
        <v>156</v>
      </c>
      <c r="AM451">
        <v>260001</v>
      </c>
      <c r="BA451" s="6">
        <v>8</v>
      </c>
      <c r="BE451">
        <f t="shared" si="31"/>
        <v>0</v>
      </c>
      <c r="BF451" s="6">
        <f t="shared" si="32"/>
        <v>-11</v>
      </c>
      <c r="BG451" s="7" t="s">
        <v>71</v>
      </c>
      <c r="BH451" t="e">
        <f>+VLOOKUP(AF451,Sheet4!A:A,1,FALSE)</f>
        <v>#N/A</v>
      </c>
      <c r="BL451" s="6">
        <v>11</v>
      </c>
      <c r="BM451" s="59">
        <f t="shared" si="33"/>
        <v>0</v>
      </c>
      <c r="BN451" t="s">
        <v>397</v>
      </c>
    </row>
    <row r="452" spans="1:67" ht="13" customHeight="1" x14ac:dyDescent="0.3">
      <c r="A452" s="5">
        <v>46114</v>
      </c>
      <c r="B452" t="s">
        <v>80</v>
      </c>
      <c r="F452">
        <v>37.5</v>
      </c>
      <c r="G452">
        <v>37.5</v>
      </c>
      <c r="H452" s="6">
        <v>137.5</v>
      </c>
      <c r="I452" s="6">
        <f t="shared" si="30"/>
        <v>100</v>
      </c>
      <c r="J452" s="6">
        <f>H452/12.5</f>
        <v>11</v>
      </c>
      <c r="K452" s="6"/>
      <c r="Q452" t="s">
        <v>81</v>
      </c>
      <c r="U452">
        <v>2601098</v>
      </c>
      <c r="V452" t="s">
        <v>394</v>
      </c>
      <c r="W452" t="s">
        <v>66</v>
      </c>
      <c r="X452" t="s">
        <v>152</v>
      </c>
      <c r="Y452" t="s">
        <v>395</v>
      </c>
      <c r="AF452" t="s">
        <v>394</v>
      </c>
      <c r="AG452" t="s">
        <v>396</v>
      </c>
      <c r="AH452" t="s">
        <v>155</v>
      </c>
      <c r="AI452" t="s">
        <v>156</v>
      </c>
      <c r="AM452">
        <v>260001</v>
      </c>
      <c r="BA452" s="6">
        <v>100</v>
      </c>
      <c r="BE452">
        <f t="shared" si="31"/>
        <v>0</v>
      </c>
      <c r="BF452" s="6">
        <f t="shared" si="32"/>
        <v>-137.5</v>
      </c>
      <c r="BG452" s="7" t="s">
        <v>71</v>
      </c>
      <c r="BH452" t="e">
        <f>+VLOOKUP(AF452,Sheet4!A:A,1,FALSE)</f>
        <v>#N/A</v>
      </c>
      <c r="BL452" s="6">
        <v>137.5</v>
      </c>
      <c r="BM452" s="59">
        <f t="shared" si="33"/>
        <v>0</v>
      </c>
      <c r="BN452" t="s">
        <v>397</v>
      </c>
    </row>
    <row r="453" spans="1:67" ht="13" customHeight="1" x14ac:dyDescent="0.3">
      <c r="A453" s="5">
        <v>46114</v>
      </c>
      <c r="B453" t="s">
        <v>82</v>
      </c>
      <c r="F453" s="8">
        <v>81</v>
      </c>
      <c r="G453">
        <v>40.5</v>
      </c>
      <c r="H453" s="6">
        <v>0</v>
      </c>
      <c r="I453" s="6">
        <f t="shared" si="30"/>
        <v>-40.5</v>
      </c>
      <c r="J453" s="6"/>
      <c r="K453" s="6"/>
      <c r="Q453" t="s">
        <v>83</v>
      </c>
      <c r="U453">
        <v>2601098</v>
      </c>
      <c r="V453" t="s">
        <v>394</v>
      </c>
      <c r="W453" t="s">
        <v>66</v>
      </c>
      <c r="X453" t="s">
        <v>152</v>
      </c>
      <c r="Y453" t="s">
        <v>395</v>
      </c>
      <c r="AF453" t="s">
        <v>394</v>
      </c>
      <c r="AG453" t="s">
        <v>396</v>
      </c>
      <c r="AH453" t="s">
        <v>155</v>
      </c>
      <c r="AI453" t="s">
        <v>156</v>
      </c>
      <c r="AM453">
        <v>260001</v>
      </c>
      <c r="BA453" s="6">
        <v>-81</v>
      </c>
      <c r="BE453">
        <f t="shared" si="31"/>
        <v>0</v>
      </c>
      <c r="BF453" s="6">
        <f t="shared" si="32"/>
        <v>0</v>
      </c>
      <c r="BG453" s="7" t="s">
        <v>71</v>
      </c>
      <c r="BH453" t="e">
        <f>+VLOOKUP(AF453,Sheet4!A:A,1,FALSE)</f>
        <v>#N/A</v>
      </c>
      <c r="BL453" s="6">
        <v>0</v>
      </c>
      <c r="BM453" s="59">
        <f t="shared" si="33"/>
        <v>0</v>
      </c>
      <c r="BN453" t="s">
        <v>397</v>
      </c>
    </row>
    <row r="454" spans="1:67" ht="13" customHeight="1" x14ac:dyDescent="0.3">
      <c r="A454" s="5">
        <v>46114</v>
      </c>
      <c r="B454" t="s">
        <v>84</v>
      </c>
      <c r="F454">
        <v>1350</v>
      </c>
      <c r="G454">
        <v>1350</v>
      </c>
      <c r="H454" s="6">
        <v>0</v>
      </c>
      <c r="I454" s="6">
        <f t="shared" si="30"/>
        <v>-1350</v>
      </c>
      <c r="J454" s="6"/>
      <c r="K454" s="6">
        <f>H454/50</f>
        <v>0</v>
      </c>
      <c r="Q454" t="s">
        <v>85</v>
      </c>
      <c r="U454">
        <v>2601098</v>
      </c>
      <c r="V454" t="s">
        <v>394</v>
      </c>
      <c r="W454" t="s">
        <v>66</v>
      </c>
      <c r="X454" t="s">
        <v>152</v>
      </c>
      <c r="Y454" t="s">
        <v>395</v>
      </c>
      <c r="AF454" t="s">
        <v>394</v>
      </c>
      <c r="AG454" t="s">
        <v>396</v>
      </c>
      <c r="AH454" t="s">
        <v>155</v>
      </c>
      <c r="AI454" t="s">
        <v>156</v>
      </c>
      <c r="AM454">
        <v>260001</v>
      </c>
      <c r="BA454" s="6">
        <v>-1350</v>
      </c>
      <c r="BE454">
        <f t="shared" si="31"/>
        <v>0</v>
      </c>
      <c r="BF454" s="6">
        <f t="shared" si="32"/>
        <v>0</v>
      </c>
      <c r="BG454" s="7" t="s">
        <v>71</v>
      </c>
      <c r="BH454" t="e">
        <f>+VLOOKUP(AF454,Sheet4!A:A,1,FALSE)</f>
        <v>#N/A</v>
      </c>
      <c r="BL454" s="6">
        <v>0</v>
      </c>
      <c r="BM454" s="59">
        <f t="shared" si="33"/>
        <v>0</v>
      </c>
      <c r="BN454" t="s">
        <v>397</v>
      </c>
    </row>
    <row r="455" spans="1:67" ht="13" customHeight="1" x14ac:dyDescent="0.3">
      <c r="A455" s="5">
        <v>46114</v>
      </c>
      <c r="B455" t="s">
        <v>63</v>
      </c>
      <c r="F455">
        <v>840</v>
      </c>
      <c r="G455">
        <v>840</v>
      </c>
      <c r="H455">
        <v>240</v>
      </c>
      <c r="I455" s="6">
        <v>-600</v>
      </c>
      <c r="Q455" t="s">
        <v>64</v>
      </c>
      <c r="U455">
        <v>2601099</v>
      </c>
      <c r="V455" t="s">
        <v>398</v>
      </c>
      <c r="W455" t="s">
        <v>94</v>
      </c>
      <c r="X455" t="s">
        <v>159</v>
      </c>
      <c r="Y455" t="s">
        <v>399</v>
      </c>
      <c r="AF455" t="s">
        <v>398</v>
      </c>
      <c r="AG455" t="s">
        <v>400</v>
      </c>
      <c r="AH455" t="s">
        <v>162</v>
      </c>
      <c r="AI455">
        <v>847484009</v>
      </c>
      <c r="AM455">
        <v>260001</v>
      </c>
      <c r="BE455">
        <f t="shared" si="31"/>
        <v>0</v>
      </c>
      <c r="BF455" s="6">
        <f t="shared" si="32"/>
        <v>-240</v>
      </c>
      <c r="BG455" s="7" t="s">
        <v>71</v>
      </c>
      <c r="BH455" t="e">
        <f>+VLOOKUP(AF455,Sheet4!A:A,1,FALSE)</f>
        <v>#N/A</v>
      </c>
      <c r="BL455">
        <v>840</v>
      </c>
      <c r="BM455" s="59">
        <f t="shared" si="33"/>
        <v>-600</v>
      </c>
      <c r="BN455" t="s">
        <v>401</v>
      </c>
      <c r="BO455" t="s">
        <v>101</v>
      </c>
    </row>
    <row r="456" spans="1:67" ht="13" customHeight="1" x14ac:dyDescent="0.3">
      <c r="A456" s="5">
        <v>46114</v>
      </c>
      <c r="B456" t="s">
        <v>63</v>
      </c>
      <c r="F456">
        <v>510</v>
      </c>
      <c r="G456">
        <v>510</v>
      </c>
      <c r="H456">
        <v>150</v>
      </c>
      <c r="I456" s="6">
        <v>-360</v>
      </c>
      <c r="Q456" t="s">
        <v>64</v>
      </c>
      <c r="U456">
        <v>2601099</v>
      </c>
      <c r="V456" t="s">
        <v>398</v>
      </c>
      <c r="W456" t="s">
        <v>94</v>
      </c>
      <c r="X456" t="s">
        <v>159</v>
      </c>
      <c r="Y456" t="s">
        <v>402</v>
      </c>
      <c r="AF456" t="s">
        <v>398</v>
      </c>
      <c r="AG456" t="s">
        <v>400</v>
      </c>
      <c r="AH456" t="s">
        <v>162</v>
      </c>
      <c r="AI456">
        <v>847484009</v>
      </c>
      <c r="AM456">
        <v>260001</v>
      </c>
      <c r="BE456">
        <f t="shared" si="31"/>
        <v>0</v>
      </c>
      <c r="BF456" s="6">
        <f t="shared" si="32"/>
        <v>-150</v>
      </c>
      <c r="BG456" s="7" t="s">
        <v>71</v>
      </c>
      <c r="BH456" t="e">
        <f>+VLOOKUP(AF456,Sheet4!A:A,1,FALSE)</f>
        <v>#N/A</v>
      </c>
      <c r="BL456">
        <v>510</v>
      </c>
      <c r="BM456" s="59">
        <f t="shared" si="33"/>
        <v>-360</v>
      </c>
      <c r="BN456" t="s">
        <v>401</v>
      </c>
      <c r="BO456" t="s">
        <v>101</v>
      </c>
    </row>
    <row r="457" spans="1:67" ht="13" customHeight="1" x14ac:dyDescent="0.3">
      <c r="A457" s="5">
        <v>46114</v>
      </c>
      <c r="B457" t="s">
        <v>63</v>
      </c>
      <c r="F457">
        <v>525</v>
      </c>
      <c r="G457">
        <v>525</v>
      </c>
      <c r="H457">
        <v>150</v>
      </c>
      <c r="I457" s="6">
        <v>-375</v>
      </c>
      <c r="Q457" t="s">
        <v>64</v>
      </c>
      <c r="U457">
        <v>2601099</v>
      </c>
      <c r="V457" t="s">
        <v>398</v>
      </c>
      <c r="W457" t="s">
        <v>94</v>
      </c>
      <c r="X457" t="s">
        <v>159</v>
      </c>
      <c r="Y457" t="s">
        <v>403</v>
      </c>
      <c r="AF457" t="s">
        <v>398</v>
      </c>
      <c r="AG457" t="s">
        <v>400</v>
      </c>
      <c r="AH457" t="s">
        <v>162</v>
      </c>
      <c r="AI457">
        <v>847484009</v>
      </c>
      <c r="AM457">
        <v>260001</v>
      </c>
      <c r="BE457">
        <f t="shared" si="31"/>
        <v>0</v>
      </c>
      <c r="BF457" s="6">
        <f t="shared" si="32"/>
        <v>-150</v>
      </c>
      <c r="BG457" s="7" t="s">
        <v>71</v>
      </c>
      <c r="BH457" t="e">
        <f>+VLOOKUP(AF457,Sheet4!A:A,1,FALSE)</f>
        <v>#N/A</v>
      </c>
      <c r="BL457">
        <v>525</v>
      </c>
      <c r="BM457" s="59">
        <f t="shared" si="33"/>
        <v>-375</v>
      </c>
      <c r="BN457" t="s">
        <v>401</v>
      </c>
      <c r="BO457" t="s">
        <v>101</v>
      </c>
    </row>
    <row r="458" spans="1:67" ht="13" customHeight="1" x14ac:dyDescent="0.3">
      <c r="A458" s="5">
        <v>46114</v>
      </c>
      <c r="B458" t="s">
        <v>63</v>
      </c>
      <c r="F458">
        <v>855</v>
      </c>
      <c r="G458">
        <v>855</v>
      </c>
      <c r="H458">
        <v>240</v>
      </c>
      <c r="I458" s="6">
        <v>-615</v>
      </c>
      <c r="Q458" t="s">
        <v>64</v>
      </c>
      <c r="U458">
        <v>2601099</v>
      </c>
      <c r="V458" t="s">
        <v>398</v>
      </c>
      <c r="W458" t="s">
        <v>94</v>
      </c>
      <c r="X458" t="s">
        <v>159</v>
      </c>
      <c r="Y458" t="s">
        <v>404</v>
      </c>
      <c r="AF458" t="s">
        <v>398</v>
      </c>
      <c r="AG458" t="s">
        <v>400</v>
      </c>
      <c r="AH458" t="s">
        <v>162</v>
      </c>
      <c r="AI458">
        <v>847484009</v>
      </c>
      <c r="AM458">
        <v>260001</v>
      </c>
      <c r="BE458">
        <f t="shared" si="31"/>
        <v>0</v>
      </c>
      <c r="BF458" s="6">
        <f t="shared" si="32"/>
        <v>-240</v>
      </c>
      <c r="BG458" s="7" t="s">
        <v>71</v>
      </c>
      <c r="BH458" t="e">
        <f>+VLOOKUP(AF458,Sheet4!A:A,1,FALSE)</f>
        <v>#N/A</v>
      </c>
      <c r="BL458">
        <v>855</v>
      </c>
      <c r="BM458" s="59">
        <f t="shared" si="33"/>
        <v>-615</v>
      </c>
      <c r="BN458" t="s">
        <v>401</v>
      </c>
      <c r="BO458" t="s">
        <v>101</v>
      </c>
    </row>
    <row r="459" spans="1:67" ht="13" customHeight="1" x14ac:dyDescent="0.3">
      <c r="A459" s="5">
        <v>46114</v>
      </c>
      <c r="B459" t="s">
        <v>63</v>
      </c>
      <c r="F459">
        <v>780</v>
      </c>
      <c r="G459">
        <v>780</v>
      </c>
      <c r="H459">
        <v>225</v>
      </c>
      <c r="I459" s="6">
        <v>-555</v>
      </c>
      <c r="Q459" t="s">
        <v>64</v>
      </c>
      <c r="U459">
        <v>2601099</v>
      </c>
      <c r="V459" t="s">
        <v>398</v>
      </c>
      <c r="W459" t="s">
        <v>94</v>
      </c>
      <c r="X459" t="s">
        <v>159</v>
      </c>
      <c r="Y459" t="s">
        <v>405</v>
      </c>
      <c r="AF459" t="s">
        <v>398</v>
      </c>
      <c r="AG459" t="s">
        <v>400</v>
      </c>
      <c r="AH459" t="s">
        <v>162</v>
      </c>
      <c r="AI459">
        <v>847484009</v>
      </c>
      <c r="AM459">
        <v>260001</v>
      </c>
      <c r="BE459">
        <f t="shared" si="31"/>
        <v>0</v>
      </c>
      <c r="BF459" s="6">
        <f t="shared" si="32"/>
        <v>-225</v>
      </c>
      <c r="BG459" s="7" t="s">
        <v>71</v>
      </c>
      <c r="BH459" t="e">
        <f>+VLOOKUP(AF459,Sheet4!A:A,1,FALSE)</f>
        <v>#N/A</v>
      </c>
      <c r="BL459">
        <v>780</v>
      </c>
      <c r="BM459" s="59">
        <f t="shared" si="33"/>
        <v>-555</v>
      </c>
      <c r="BN459" t="s">
        <v>401</v>
      </c>
      <c r="BO459" t="s">
        <v>101</v>
      </c>
    </row>
    <row r="460" spans="1:67" ht="13" customHeight="1" x14ac:dyDescent="0.3">
      <c r="A460" s="5">
        <v>46114</v>
      </c>
      <c r="B460" t="s">
        <v>63</v>
      </c>
      <c r="F460">
        <v>450</v>
      </c>
      <c r="G460">
        <v>450</v>
      </c>
      <c r="H460">
        <v>135</v>
      </c>
      <c r="I460" s="6">
        <v>-315</v>
      </c>
      <c r="Q460" t="s">
        <v>64</v>
      </c>
      <c r="U460">
        <v>2601099</v>
      </c>
      <c r="V460" t="s">
        <v>398</v>
      </c>
      <c r="W460" t="s">
        <v>94</v>
      </c>
      <c r="X460" t="s">
        <v>159</v>
      </c>
      <c r="Y460" t="s">
        <v>406</v>
      </c>
      <c r="AF460" t="s">
        <v>398</v>
      </c>
      <c r="AG460" t="s">
        <v>400</v>
      </c>
      <c r="AH460" t="s">
        <v>162</v>
      </c>
      <c r="AI460">
        <v>847484009</v>
      </c>
      <c r="AM460">
        <v>260001</v>
      </c>
      <c r="BE460">
        <f t="shared" si="31"/>
        <v>0</v>
      </c>
      <c r="BF460" s="6">
        <f t="shared" si="32"/>
        <v>-135</v>
      </c>
      <c r="BG460" s="7" t="s">
        <v>71</v>
      </c>
      <c r="BH460" t="e">
        <f>+VLOOKUP(AF460,Sheet4!A:A,1,FALSE)</f>
        <v>#N/A</v>
      </c>
      <c r="BL460">
        <v>450</v>
      </c>
      <c r="BM460" s="59">
        <f t="shared" si="33"/>
        <v>-315</v>
      </c>
      <c r="BN460" t="s">
        <v>401</v>
      </c>
      <c r="BO460" t="s">
        <v>101</v>
      </c>
    </row>
    <row r="461" spans="1:67" ht="13" customHeight="1" x14ac:dyDescent="0.3">
      <c r="A461" s="5">
        <v>46114</v>
      </c>
      <c r="B461" t="s">
        <v>74</v>
      </c>
      <c r="F461" s="8">
        <v>56</v>
      </c>
      <c r="G461">
        <v>28</v>
      </c>
      <c r="H461">
        <v>16</v>
      </c>
      <c r="I461" s="6">
        <v>-40</v>
      </c>
      <c r="Q461" t="s">
        <v>75</v>
      </c>
      <c r="U461">
        <v>2601099</v>
      </c>
      <c r="V461" t="s">
        <v>398</v>
      </c>
      <c r="W461" t="s">
        <v>94</v>
      </c>
      <c r="X461" t="s">
        <v>159</v>
      </c>
      <c r="Y461" t="s">
        <v>399</v>
      </c>
      <c r="AF461" t="s">
        <v>398</v>
      </c>
      <c r="AG461" t="s">
        <v>400</v>
      </c>
      <c r="AH461" t="s">
        <v>162</v>
      </c>
      <c r="AI461">
        <v>847484009</v>
      </c>
      <c r="AM461">
        <v>260001</v>
      </c>
      <c r="BE461">
        <f t="shared" si="31"/>
        <v>0</v>
      </c>
      <c r="BF461" s="6">
        <f t="shared" si="32"/>
        <v>-16</v>
      </c>
      <c r="BG461" s="7" t="s">
        <v>71</v>
      </c>
      <c r="BH461" t="e">
        <f>+VLOOKUP(AF461,Sheet4!A:A,1,FALSE)</f>
        <v>#N/A</v>
      </c>
      <c r="BL461">
        <v>28</v>
      </c>
      <c r="BM461" s="59">
        <f t="shared" si="33"/>
        <v>-12</v>
      </c>
      <c r="BN461" t="s">
        <v>401</v>
      </c>
    </row>
    <row r="462" spans="1:67" ht="13" customHeight="1" x14ac:dyDescent="0.3">
      <c r="A462" s="5">
        <v>46114</v>
      </c>
      <c r="B462" t="s">
        <v>74</v>
      </c>
      <c r="F462" s="8">
        <v>34</v>
      </c>
      <c r="G462">
        <v>17</v>
      </c>
      <c r="H462">
        <v>10</v>
      </c>
      <c r="I462" s="6">
        <v>-24</v>
      </c>
      <c r="Q462" t="s">
        <v>75</v>
      </c>
      <c r="U462">
        <v>2601099</v>
      </c>
      <c r="V462" t="s">
        <v>398</v>
      </c>
      <c r="W462" t="s">
        <v>94</v>
      </c>
      <c r="X462" t="s">
        <v>159</v>
      </c>
      <c r="Y462" t="s">
        <v>402</v>
      </c>
      <c r="AF462" t="s">
        <v>398</v>
      </c>
      <c r="AG462" t="s">
        <v>400</v>
      </c>
      <c r="AH462" t="s">
        <v>162</v>
      </c>
      <c r="AI462">
        <v>847484009</v>
      </c>
      <c r="AM462">
        <v>260001</v>
      </c>
      <c r="BE462">
        <f t="shared" si="31"/>
        <v>0</v>
      </c>
      <c r="BF462" s="6">
        <f t="shared" si="32"/>
        <v>-10</v>
      </c>
      <c r="BG462" s="7" t="s">
        <v>71</v>
      </c>
      <c r="BH462" t="e">
        <f>+VLOOKUP(AF462,Sheet4!A:A,1,FALSE)</f>
        <v>#N/A</v>
      </c>
      <c r="BL462">
        <v>17</v>
      </c>
      <c r="BM462" s="59">
        <f t="shared" si="33"/>
        <v>-7</v>
      </c>
      <c r="BN462" t="s">
        <v>401</v>
      </c>
    </row>
    <row r="463" spans="1:67" ht="13" customHeight="1" x14ac:dyDescent="0.3">
      <c r="A463" s="5">
        <v>46114</v>
      </c>
      <c r="B463" t="s">
        <v>74</v>
      </c>
      <c r="F463" s="8">
        <v>35</v>
      </c>
      <c r="G463">
        <v>17.5</v>
      </c>
      <c r="H463">
        <v>10</v>
      </c>
      <c r="I463" s="6">
        <v>-25</v>
      </c>
      <c r="Q463" t="s">
        <v>75</v>
      </c>
      <c r="U463">
        <v>2601099</v>
      </c>
      <c r="V463" t="s">
        <v>398</v>
      </c>
      <c r="W463" t="s">
        <v>94</v>
      </c>
      <c r="X463" t="s">
        <v>159</v>
      </c>
      <c r="Y463" t="s">
        <v>403</v>
      </c>
      <c r="AF463" t="s">
        <v>398</v>
      </c>
      <c r="AG463" t="s">
        <v>400</v>
      </c>
      <c r="AH463" t="s">
        <v>162</v>
      </c>
      <c r="AI463">
        <v>847484009</v>
      </c>
      <c r="AM463">
        <v>260001</v>
      </c>
      <c r="BE463">
        <f t="shared" si="31"/>
        <v>0</v>
      </c>
      <c r="BF463" s="6">
        <f t="shared" si="32"/>
        <v>-10</v>
      </c>
      <c r="BG463" s="7" t="s">
        <v>71</v>
      </c>
      <c r="BH463" t="e">
        <f>+VLOOKUP(AF463,Sheet4!A:A,1,FALSE)</f>
        <v>#N/A</v>
      </c>
      <c r="BL463">
        <v>17.5</v>
      </c>
      <c r="BM463" s="59">
        <f t="shared" si="33"/>
        <v>-7.5</v>
      </c>
      <c r="BN463" t="s">
        <v>401</v>
      </c>
    </row>
    <row r="464" spans="1:67" ht="13" customHeight="1" x14ac:dyDescent="0.3">
      <c r="A464" s="5">
        <v>46114</v>
      </c>
      <c r="B464" t="s">
        <v>74</v>
      </c>
      <c r="F464" s="8">
        <v>57</v>
      </c>
      <c r="G464">
        <v>28.5</v>
      </c>
      <c r="H464">
        <v>16</v>
      </c>
      <c r="I464" s="6">
        <v>-41</v>
      </c>
      <c r="Q464" t="s">
        <v>75</v>
      </c>
      <c r="U464">
        <v>2601099</v>
      </c>
      <c r="V464" t="s">
        <v>398</v>
      </c>
      <c r="W464" t="s">
        <v>94</v>
      </c>
      <c r="X464" t="s">
        <v>159</v>
      </c>
      <c r="Y464" t="s">
        <v>404</v>
      </c>
      <c r="AF464" t="s">
        <v>398</v>
      </c>
      <c r="AG464" t="s">
        <v>400</v>
      </c>
      <c r="AH464" t="s">
        <v>162</v>
      </c>
      <c r="AI464">
        <v>847484009</v>
      </c>
      <c r="AM464">
        <v>260001</v>
      </c>
      <c r="BE464">
        <f t="shared" si="31"/>
        <v>0</v>
      </c>
      <c r="BF464" s="6">
        <f t="shared" si="32"/>
        <v>-16</v>
      </c>
      <c r="BG464" s="7" t="s">
        <v>71</v>
      </c>
      <c r="BH464" t="e">
        <f>+VLOOKUP(AF464,Sheet4!A:A,1,FALSE)</f>
        <v>#N/A</v>
      </c>
      <c r="BL464">
        <v>28.5</v>
      </c>
      <c r="BM464" s="59">
        <f t="shared" si="33"/>
        <v>-12.5</v>
      </c>
      <c r="BN464" t="s">
        <v>401</v>
      </c>
    </row>
    <row r="465" spans="1:66" ht="13" customHeight="1" x14ac:dyDescent="0.3">
      <c r="A465" s="5">
        <v>46114</v>
      </c>
      <c r="B465" t="s">
        <v>74</v>
      </c>
      <c r="F465" s="8">
        <v>52</v>
      </c>
      <c r="G465">
        <v>26</v>
      </c>
      <c r="H465">
        <v>15</v>
      </c>
      <c r="I465" s="6">
        <v>-37</v>
      </c>
      <c r="Q465" t="s">
        <v>75</v>
      </c>
      <c r="U465">
        <v>2601099</v>
      </c>
      <c r="V465" t="s">
        <v>398</v>
      </c>
      <c r="W465" t="s">
        <v>94</v>
      </c>
      <c r="X465" t="s">
        <v>159</v>
      </c>
      <c r="Y465" t="s">
        <v>405</v>
      </c>
      <c r="AF465" t="s">
        <v>398</v>
      </c>
      <c r="AG465" t="s">
        <v>400</v>
      </c>
      <c r="AH465" t="s">
        <v>162</v>
      </c>
      <c r="AI465">
        <v>847484009</v>
      </c>
      <c r="AM465">
        <v>260001</v>
      </c>
      <c r="BE465">
        <f t="shared" si="31"/>
        <v>0</v>
      </c>
      <c r="BF465" s="6">
        <f t="shared" si="32"/>
        <v>-15</v>
      </c>
      <c r="BG465" s="7" t="s">
        <v>71</v>
      </c>
      <c r="BH465" t="e">
        <f>+VLOOKUP(AF465,Sheet4!A:A,1,FALSE)</f>
        <v>#N/A</v>
      </c>
      <c r="BL465">
        <v>26</v>
      </c>
      <c r="BM465" s="59">
        <f t="shared" si="33"/>
        <v>-11</v>
      </c>
      <c r="BN465" t="s">
        <v>401</v>
      </c>
    </row>
    <row r="466" spans="1:66" ht="13" customHeight="1" x14ac:dyDescent="0.3">
      <c r="A466" s="5">
        <v>46114</v>
      </c>
      <c r="B466" t="s">
        <v>74</v>
      </c>
      <c r="F466" s="8">
        <v>30</v>
      </c>
      <c r="G466">
        <v>15</v>
      </c>
      <c r="H466">
        <v>9</v>
      </c>
      <c r="I466" s="6">
        <v>-21</v>
      </c>
      <c r="Q466" t="s">
        <v>75</v>
      </c>
      <c r="U466">
        <v>2601099</v>
      </c>
      <c r="V466" t="s">
        <v>398</v>
      </c>
      <c r="W466" t="s">
        <v>94</v>
      </c>
      <c r="X466" t="s">
        <v>159</v>
      </c>
      <c r="Y466" t="s">
        <v>406</v>
      </c>
      <c r="AF466" t="s">
        <v>398</v>
      </c>
      <c r="AG466" t="s">
        <v>400</v>
      </c>
      <c r="AH466" t="s">
        <v>162</v>
      </c>
      <c r="AI466">
        <v>847484009</v>
      </c>
      <c r="AM466">
        <v>260001</v>
      </c>
      <c r="BE466">
        <f t="shared" si="31"/>
        <v>0</v>
      </c>
      <c r="BF466" s="6">
        <f t="shared" si="32"/>
        <v>-9</v>
      </c>
      <c r="BG466" s="7" t="s">
        <v>71</v>
      </c>
      <c r="BH466" t="e">
        <f>+VLOOKUP(AF466,Sheet4!A:A,1,FALSE)</f>
        <v>#N/A</v>
      </c>
      <c r="BL466">
        <v>15</v>
      </c>
      <c r="BM466" s="59">
        <f t="shared" si="33"/>
        <v>-6</v>
      </c>
      <c r="BN466" t="s">
        <v>401</v>
      </c>
    </row>
    <row r="467" spans="1:66" ht="13" customHeight="1" x14ac:dyDescent="0.3">
      <c r="A467" s="5">
        <v>46114</v>
      </c>
      <c r="B467" t="s">
        <v>76</v>
      </c>
      <c r="F467">
        <v>1120</v>
      </c>
      <c r="G467">
        <v>1120</v>
      </c>
      <c r="H467">
        <v>320</v>
      </c>
      <c r="I467" s="6">
        <v>-800</v>
      </c>
      <c r="Q467" t="s">
        <v>77</v>
      </c>
      <c r="U467">
        <v>2601099</v>
      </c>
      <c r="V467" t="s">
        <v>398</v>
      </c>
      <c r="W467" t="s">
        <v>94</v>
      </c>
      <c r="X467" t="s">
        <v>159</v>
      </c>
      <c r="Y467" t="s">
        <v>399</v>
      </c>
      <c r="AF467" t="s">
        <v>398</v>
      </c>
      <c r="AG467" t="s">
        <v>400</v>
      </c>
      <c r="AH467" t="s">
        <v>162</v>
      </c>
      <c r="AI467">
        <v>847484009</v>
      </c>
      <c r="AM467">
        <v>260001</v>
      </c>
      <c r="BE467">
        <f t="shared" si="31"/>
        <v>0</v>
      </c>
      <c r="BF467" s="6">
        <f t="shared" si="32"/>
        <v>-320</v>
      </c>
      <c r="BG467" s="7" t="s">
        <v>71</v>
      </c>
      <c r="BH467" t="e">
        <f>+VLOOKUP(AF467,Sheet4!A:A,1,FALSE)</f>
        <v>#N/A</v>
      </c>
      <c r="BL467">
        <v>1120</v>
      </c>
      <c r="BM467" s="59">
        <f t="shared" si="33"/>
        <v>-800</v>
      </c>
      <c r="BN467" t="s">
        <v>401</v>
      </c>
    </row>
    <row r="468" spans="1:66" ht="13" customHeight="1" x14ac:dyDescent="0.3">
      <c r="A468" s="5">
        <v>46114</v>
      </c>
      <c r="B468" t="s">
        <v>76</v>
      </c>
      <c r="F468">
        <v>680</v>
      </c>
      <c r="G468">
        <v>680</v>
      </c>
      <c r="H468">
        <v>200</v>
      </c>
      <c r="I468" s="6">
        <v>-480</v>
      </c>
      <c r="Q468" t="s">
        <v>77</v>
      </c>
      <c r="U468">
        <v>2601099</v>
      </c>
      <c r="V468" t="s">
        <v>398</v>
      </c>
      <c r="W468" t="s">
        <v>94</v>
      </c>
      <c r="X468" t="s">
        <v>159</v>
      </c>
      <c r="Y468" t="s">
        <v>402</v>
      </c>
      <c r="AF468" t="s">
        <v>398</v>
      </c>
      <c r="AG468" t="s">
        <v>400</v>
      </c>
      <c r="AH468" t="s">
        <v>162</v>
      </c>
      <c r="AI468">
        <v>847484009</v>
      </c>
      <c r="AM468">
        <v>260001</v>
      </c>
      <c r="BE468">
        <f t="shared" si="31"/>
        <v>0</v>
      </c>
      <c r="BF468" s="6">
        <f t="shared" si="32"/>
        <v>-200</v>
      </c>
      <c r="BG468" s="7" t="s">
        <v>71</v>
      </c>
      <c r="BH468" t="e">
        <f>+VLOOKUP(AF468,Sheet4!A:A,1,FALSE)</f>
        <v>#N/A</v>
      </c>
      <c r="BL468">
        <v>680</v>
      </c>
      <c r="BM468" s="59">
        <f t="shared" si="33"/>
        <v>-480</v>
      </c>
      <c r="BN468" t="s">
        <v>401</v>
      </c>
    </row>
    <row r="469" spans="1:66" ht="13" customHeight="1" x14ac:dyDescent="0.3">
      <c r="A469" s="5">
        <v>46114</v>
      </c>
      <c r="B469" t="s">
        <v>76</v>
      </c>
      <c r="F469">
        <v>700</v>
      </c>
      <c r="G469">
        <v>700</v>
      </c>
      <c r="H469">
        <v>200</v>
      </c>
      <c r="I469" s="6">
        <v>-500</v>
      </c>
      <c r="Q469" t="s">
        <v>77</v>
      </c>
      <c r="U469">
        <v>2601099</v>
      </c>
      <c r="V469" t="s">
        <v>398</v>
      </c>
      <c r="W469" t="s">
        <v>94</v>
      </c>
      <c r="X469" t="s">
        <v>159</v>
      </c>
      <c r="Y469" t="s">
        <v>403</v>
      </c>
      <c r="AF469" t="s">
        <v>398</v>
      </c>
      <c r="AG469" t="s">
        <v>400</v>
      </c>
      <c r="AH469" t="s">
        <v>162</v>
      </c>
      <c r="AI469">
        <v>847484009</v>
      </c>
      <c r="AM469">
        <v>260001</v>
      </c>
      <c r="BE469">
        <f t="shared" si="31"/>
        <v>0</v>
      </c>
      <c r="BF469" s="6">
        <f t="shared" si="32"/>
        <v>-200</v>
      </c>
      <c r="BG469" s="7" t="s">
        <v>71</v>
      </c>
      <c r="BH469" t="e">
        <f>+VLOOKUP(AF469,Sheet4!A:A,1,FALSE)</f>
        <v>#N/A</v>
      </c>
      <c r="BL469">
        <v>700</v>
      </c>
      <c r="BM469" s="59">
        <f t="shared" si="33"/>
        <v>-500</v>
      </c>
      <c r="BN469" t="s">
        <v>401</v>
      </c>
    </row>
    <row r="470" spans="1:66" ht="13" customHeight="1" x14ac:dyDescent="0.3">
      <c r="A470" s="5">
        <v>46114</v>
      </c>
      <c r="B470" t="s">
        <v>76</v>
      </c>
      <c r="F470">
        <v>1140</v>
      </c>
      <c r="G470">
        <v>1140</v>
      </c>
      <c r="H470">
        <v>320</v>
      </c>
      <c r="I470" s="6">
        <v>-820</v>
      </c>
      <c r="Q470" t="s">
        <v>77</v>
      </c>
      <c r="U470">
        <v>2601099</v>
      </c>
      <c r="V470" t="s">
        <v>398</v>
      </c>
      <c r="W470" t="s">
        <v>94</v>
      </c>
      <c r="X470" t="s">
        <v>159</v>
      </c>
      <c r="Y470" t="s">
        <v>404</v>
      </c>
      <c r="AF470" t="s">
        <v>398</v>
      </c>
      <c r="AG470" t="s">
        <v>400</v>
      </c>
      <c r="AH470" t="s">
        <v>162</v>
      </c>
      <c r="AI470">
        <v>847484009</v>
      </c>
      <c r="AM470">
        <v>260001</v>
      </c>
      <c r="BE470">
        <f t="shared" si="31"/>
        <v>0</v>
      </c>
      <c r="BF470" s="6">
        <f t="shared" si="32"/>
        <v>-320</v>
      </c>
      <c r="BG470" s="7" t="s">
        <v>71</v>
      </c>
      <c r="BH470" t="e">
        <f>+VLOOKUP(AF470,Sheet4!A:A,1,FALSE)</f>
        <v>#N/A</v>
      </c>
      <c r="BL470">
        <v>1140</v>
      </c>
      <c r="BM470" s="59">
        <f t="shared" si="33"/>
        <v>-820</v>
      </c>
      <c r="BN470" t="s">
        <v>401</v>
      </c>
    </row>
    <row r="471" spans="1:66" ht="13" customHeight="1" x14ac:dyDescent="0.3">
      <c r="A471" s="5">
        <v>46114</v>
      </c>
      <c r="B471" t="s">
        <v>76</v>
      </c>
      <c r="F471">
        <v>1040</v>
      </c>
      <c r="G471">
        <v>1040</v>
      </c>
      <c r="H471">
        <v>300</v>
      </c>
      <c r="I471" s="6">
        <v>-740</v>
      </c>
      <c r="Q471" t="s">
        <v>77</v>
      </c>
      <c r="U471">
        <v>2601099</v>
      </c>
      <c r="V471" t="s">
        <v>398</v>
      </c>
      <c r="W471" t="s">
        <v>94</v>
      </c>
      <c r="X471" t="s">
        <v>159</v>
      </c>
      <c r="Y471" t="s">
        <v>405</v>
      </c>
      <c r="AF471" t="s">
        <v>398</v>
      </c>
      <c r="AG471" t="s">
        <v>400</v>
      </c>
      <c r="AH471" t="s">
        <v>162</v>
      </c>
      <c r="AI471">
        <v>847484009</v>
      </c>
      <c r="AM471">
        <v>260001</v>
      </c>
      <c r="BE471">
        <f t="shared" si="31"/>
        <v>0</v>
      </c>
      <c r="BF471" s="6">
        <f t="shared" si="32"/>
        <v>-300</v>
      </c>
      <c r="BG471" s="7" t="s">
        <v>71</v>
      </c>
      <c r="BH471" t="e">
        <f>+VLOOKUP(AF471,Sheet4!A:A,1,FALSE)</f>
        <v>#N/A</v>
      </c>
      <c r="BL471">
        <v>1040</v>
      </c>
      <c r="BM471" s="59">
        <f t="shared" si="33"/>
        <v>-740</v>
      </c>
      <c r="BN471" t="s">
        <v>401</v>
      </c>
    </row>
    <row r="472" spans="1:66" ht="13" customHeight="1" x14ac:dyDescent="0.3">
      <c r="A472" s="5">
        <v>46114</v>
      </c>
      <c r="B472" t="s">
        <v>76</v>
      </c>
      <c r="F472">
        <v>600</v>
      </c>
      <c r="G472">
        <v>600</v>
      </c>
      <c r="H472">
        <v>180</v>
      </c>
      <c r="I472" s="6">
        <v>-420</v>
      </c>
      <c r="Q472" t="s">
        <v>77</v>
      </c>
      <c r="U472">
        <v>2601099</v>
      </c>
      <c r="V472" t="s">
        <v>398</v>
      </c>
      <c r="W472" t="s">
        <v>94</v>
      </c>
      <c r="X472" t="s">
        <v>159</v>
      </c>
      <c r="Y472" t="s">
        <v>406</v>
      </c>
      <c r="AF472" t="s">
        <v>398</v>
      </c>
      <c r="AG472" t="s">
        <v>400</v>
      </c>
      <c r="AH472" t="s">
        <v>162</v>
      </c>
      <c r="AI472">
        <v>847484009</v>
      </c>
      <c r="AM472">
        <v>260001</v>
      </c>
      <c r="BE472">
        <f t="shared" si="31"/>
        <v>0</v>
      </c>
      <c r="BF472" s="6">
        <f t="shared" si="32"/>
        <v>-180</v>
      </c>
      <c r="BG472" s="7" t="s">
        <v>71</v>
      </c>
      <c r="BH472" t="e">
        <f>+VLOOKUP(AF472,Sheet4!A:A,1,FALSE)</f>
        <v>#N/A</v>
      </c>
      <c r="BL472">
        <v>600</v>
      </c>
      <c r="BM472" s="59">
        <f t="shared" si="33"/>
        <v>-420</v>
      </c>
      <c r="BN472" t="s">
        <v>401</v>
      </c>
    </row>
    <row r="473" spans="1:66" ht="13" customHeight="1" x14ac:dyDescent="0.3">
      <c r="A473" s="5">
        <v>46114</v>
      </c>
      <c r="B473" t="s">
        <v>78</v>
      </c>
      <c r="F473" s="8">
        <v>56</v>
      </c>
      <c r="G473">
        <v>28</v>
      </c>
      <c r="H473">
        <v>18</v>
      </c>
      <c r="I473" s="6">
        <v>-38</v>
      </c>
      <c r="Q473" t="s">
        <v>79</v>
      </c>
      <c r="U473">
        <v>2601099</v>
      </c>
      <c r="V473" t="s">
        <v>398</v>
      </c>
      <c r="W473" t="s">
        <v>94</v>
      </c>
      <c r="X473" t="s">
        <v>159</v>
      </c>
      <c r="Y473" t="s">
        <v>399</v>
      </c>
      <c r="AF473" t="s">
        <v>398</v>
      </c>
      <c r="AG473" t="s">
        <v>400</v>
      </c>
      <c r="AH473" t="s">
        <v>162</v>
      </c>
      <c r="AI473">
        <v>847484009</v>
      </c>
      <c r="AM473">
        <v>260001</v>
      </c>
      <c r="BE473">
        <f t="shared" si="31"/>
        <v>0</v>
      </c>
      <c r="BF473" s="6">
        <f t="shared" si="32"/>
        <v>-18</v>
      </c>
      <c r="BG473" s="7" t="s">
        <v>71</v>
      </c>
      <c r="BH473" t="e">
        <f>+VLOOKUP(AF473,Sheet4!A:A,1,FALSE)</f>
        <v>#N/A</v>
      </c>
      <c r="BL473">
        <v>28</v>
      </c>
      <c r="BM473" s="59">
        <f t="shared" si="33"/>
        <v>-10</v>
      </c>
      <c r="BN473" t="s">
        <v>401</v>
      </c>
    </row>
    <row r="474" spans="1:66" ht="13" customHeight="1" x14ac:dyDescent="0.3">
      <c r="A474" s="5">
        <v>46114</v>
      </c>
      <c r="B474" t="s">
        <v>78</v>
      </c>
      <c r="F474" s="8">
        <v>7</v>
      </c>
      <c r="G474">
        <v>3.5</v>
      </c>
      <c r="H474">
        <v>2</v>
      </c>
      <c r="I474" s="6">
        <v>-5</v>
      </c>
      <c r="Q474" t="s">
        <v>79</v>
      </c>
      <c r="U474">
        <v>2601099</v>
      </c>
      <c r="V474" t="s">
        <v>398</v>
      </c>
      <c r="W474" t="s">
        <v>94</v>
      </c>
      <c r="X474" t="s">
        <v>159</v>
      </c>
      <c r="Y474" t="s">
        <v>402</v>
      </c>
      <c r="AF474" t="s">
        <v>398</v>
      </c>
      <c r="AG474" t="s">
        <v>400</v>
      </c>
      <c r="AH474" t="s">
        <v>162</v>
      </c>
      <c r="AI474">
        <v>847484009</v>
      </c>
      <c r="AM474">
        <v>260001</v>
      </c>
      <c r="BE474">
        <f t="shared" si="31"/>
        <v>0</v>
      </c>
      <c r="BF474" s="6">
        <f t="shared" si="32"/>
        <v>-2</v>
      </c>
      <c r="BG474" s="7" t="s">
        <v>71</v>
      </c>
      <c r="BH474" t="e">
        <f>+VLOOKUP(AF474,Sheet4!A:A,1,FALSE)</f>
        <v>#N/A</v>
      </c>
      <c r="BL474">
        <v>3.5</v>
      </c>
      <c r="BM474" s="59">
        <f t="shared" si="33"/>
        <v>-1.5</v>
      </c>
      <c r="BN474" t="s">
        <v>401</v>
      </c>
    </row>
    <row r="475" spans="1:66" ht="13" customHeight="1" x14ac:dyDescent="0.3">
      <c r="A475" s="5">
        <v>46114</v>
      </c>
      <c r="B475" t="s">
        <v>78</v>
      </c>
      <c r="F475" s="8">
        <v>35</v>
      </c>
      <c r="G475">
        <v>17.5</v>
      </c>
      <c r="H475">
        <v>11</v>
      </c>
      <c r="I475" s="6">
        <v>-24</v>
      </c>
      <c r="Q475" t="s">
        <v>79</v>
      </c>
      <c r="U475">
        <v>2601099</v>
      </c>
      <c r="V475" t="s">
        <v>398</v>
      </c>
      <c r="W475" t="s">
        <v>94</v>
      </c>
      <c r="X475" t="s">
        <v>159</v>
      </c>
      <c r="Y475" t="s">
        <v>403</v>
      </c>
      <c r="AF475" t="s">
        <v>398</v>
      </c>
      <c r="AG475" t="s">
        <v>400</v>
      </c>
      <c r="AH475" t="s">
        <v>162</v>
      </c>
      <c r="AI475">
        <v>847484009</v>
      </c>
      <c r="AM475">
        <v>260001</v>
      </c>
      <c r="BE475">
        <f t="shared" si="31"/>
        <v>0</v>
      </c>
      <c r="BF475" s="6">
        <f t="shared" si="32"/>
        <v>-11</v>
      </c>
      <c r="BG475" s="7" t="s">
        <v>71</v>
      </c>
      <c r="BH475" t="e">
        <f>+VLOOKUP(AF475,Sheet4!A:A,1,FALSE)</f>
        <v>#N/A</v>
      </c>
      <c r="BL475">
        <v>17.5</v>
      </c>
      <c r="BM475" s="59">
        <f t="shared" si="33"/>
        <v>-6.5</v>
      </c>
      <c r="BN475" t="s">
        <v>401</v>
      </c>
    </row>
    <row r="476" spans="1:66" ht="13" customHeight="1" x14ac:dyDescent="0.3">
      <c r="A476" s="5">
        <v>46114</v>
      </c>
      <c r="B476" t="s">
        <v>78</v>
      </c>
      <c r="F476" s="8">
        <v>57</v>
      </c>
      <c r="G476">
        <v>28.5</v>
      </c>
      <c r="H476">
        <v>18</v>
      </c>
      <c r="I476" s="6">
        <v>-39</v>
      </c>
      <c r="Q476" t="s">
        <v>79</v>
      </c>
      <c r="U476">
        <v>2601099</v>
      </c>
      <c r="V476" t="s">
        <v>398</v>
      </c>
      <c r="W476" t="s">
        <v>94</v>
      </c>
      <c r="X476" t="s">
        <v>159</v>
      </c>
      <c r="Y476" t="s">
        <v>404</v>
      </c>
      <c r="AF476" t="s">
        <v>398</v>
      </c>
      <c r="AG476" t="s">
        <v>400</v>
      </c>
      <c r="AH476" t="s">
        <v>162</v>
      </c>
      <c r="AI476">
        <v>847484009</v>
      </c>
      <c r="AM476">
        <v>260001</v>
      </c>
      <c r="BE476">
        <f t="shared" si="31"/>
        <v>0</v>
      </c>
      <c r="BF476" s="6">
        <f t="shared" si="32"/>
        <v>-18</v>
      </c>
      <c r="BG476" s="7" t="s">
        <v>71</v>
      </c>
      <c r="BH476" t="e">
        <f>+VLOOKUP(AF476,Sheet4!A:A,1,FALSE)</f>
        <v>#N/A</v>
      </c>
      <c r="BL476">
        <v>28.5</v>
      </c>
      <c r="BM476" s="59">
        <f t="shared" si="33"/>
        <v>-10.5</v>
      </c>
      <c r="BN476" t="s">
        <v>401</v>
      </c>
    </row>
    <row r="477" spans="1:66" ht="13" customHeight="1" x14ac:dyDescent="0.3">
      <c r="A477" s="5">
        <v>46114</v>
      </c>
      <c r="B477" t="s">
        <v>78</v>
      </c>
      <c r="F477" s="8">
        <v>52</v>
      </c>
      <c r="G477">
        <v>26</v>
      </c>
      <c r="H477">
        <v>17</v>
      </c>
      <c r="I477" s="6">
        <v>-35</v>
      </c>
      <c r="Q477" t="s">
        <v>79</v>
      </c>
      <c r="U477">
        <v>2601099</v>
      </c>
      <c r="V477" t="s">
        <v>398</v>
      </c>
      <c r="W477" t="s">
        <v>94</v>
      </c>
      <c r="X477" t="s">
        <v>159</v>
      </c>
      <c r="Y477" t="s">
        <v>405</v>
      </c>
      <c r="AF477" t="s">
        <v>398</v>
      </c>
      <c r="AG477" t="s">
        <v>400</v>
      </c>
      <c r="AH477" t="s">
        <v>162</v>
      </c>
      <c r="AI477">
        <v>847484009</v>
      </c>
      <c r="AM477">
        <v>260001</v>
      </c>
      <c r="BE477">
        <f t="shared" si="31"/>
        <v>0</v>
      </c>
      <c r="BF477" s="6">
        <f t="shared" si="32"/>
        <v>-17</v>
      </c>
      <c r="BG477" s="7" t="s">
        <v>71</v>
      </c>
      <c r="BH477" t="e">
        <f>+VLOOKUP(AF477,Sheet4!A:A,1,FALSE)</f>
        <v>#N/A</v>
      </c>
      <c r="BL477">
        <v>26</v>
      </c>
      <c r="BM477" s="59">
        <f t="shared" si="33"/>
        <v>-9</v>
      </c>
      <c r="BN477" t="s">
        <v>401</v>
      </c>
    </row>
    <row r="478" spans="1:66" ht="13" customHeight="1" x14ac:dyDescent="0.3">
      <c r="A478" s="5">
        <v>46114</v>
      </c>
      <c r="B478" t="s">
        <v>78</v>
      </c>
      <c r="F478" s="8">
        <v>30</v>
      </c>
      <c r="G478">
        <v>15</v>
      </c>
      <c r="H478">
        <v>10</v>
      </c>
      <c r="I478" s="6">
        <v>-20</v>
      </c>
      <c r="Q478" t="s">
        <v>79</v>
      </c>
      <c r="U478">
        <v>2601099</v>
      </c>
      <c r="V478" t="s">
        <v>398</v>
      </c>
      <c r="W478" t="s">
        <v>94</v>
      </c>
      <c r="X478" t="s">
        <v>159</v>
      </c>
      <c r="Y478" t="s">
        <v>406</v>
      </c>
      <c r="AF478" t="s">
        <v>398</v>
      </c>
      <c r="AG478" t="s">
        <v>400</v>
      </c>
      <c r="AH478" t="s">
        <v>162</v>
      </c>
      <c r="AI478">
        <v>847484009</v>
      </c>
      <c r="AM478">
        <v>260001</v>
      </c>
      <c r="BE478">
        <f t="shared" si="31"/>
        <v>0</v>
      </c>
      <c r="BF478" s="6">
        <f t="shared" si="32"/>
        <v>-10</v>
      </c>
      <c r="BG478" s="7" t="s">
        <v>71</v>
      </c>
      <c r="BH478" t="e">
        <f>+VLOOKUP(AF478,Sheet4!A:A,1,FALSE)</f>
        <v>#N/A</v>
      </c>
      <c r="BL478">
        <v>15</v>
      </c>
      <c r="BM478" s="59">
        <f t="shared" si="33"/>
        <v>-5</v>
      </c>
      <c r="BN478" t="s">
        <v>401</v>
      </c>
    </row>
    <row r="479" spans="1:66" ht="13" customHeight="1" x14ac:dyDescent="0.3">
      <c r="A479" s="5">
        <v>46114</v>
      </c>
      <c r="B479" t="s">
        <v>80</v>
      </c>
      <c r="F479">
        <v>700</v>
      </c>
      <c r="G479">
        <v>700</v>
      </c>
      <c r="H479">
        <v>225</v>
      </c>
      <c r="I479" s="6">
        <v>-475</v>
      </c>
      <c r="Q479" t="s">
        <v>81</v>
      </c>
      <c r="U479">
        <v>2601099</v>
      </c>
      <c r="V479" t="s">
        <v>398</v>
      </c>
      <c r="W479" t="s">
        <v>94</v>
      </c>
      <c r="X479" t="s">
        <v>159</v>
      </c>
      <c r="Y479" t="s">
        <v>399</v>
      </c>
      <c r="AF479" t="s">
        <v>398</v>
      </c>
      <c r="AG479" t="s">
        <v>400</v>
      </c>
      <c r="AH479" t="s">
        <v>162</v>
      </c>
      <c r="AI479">
        <v>847484009</v>
      </c>
      <c r="AM479">
        <v>260001</v>
      </c>
      <c r="BC479" s="9">
        <v>700</v>
      </c>
      <c r="BE479">
        <f t="shared" si="31"/>
        <v>700</v>
      </c>
      <c r="BF479" s="6">
        <f t="shared" si="32"/>
        <v>475</v>
      </c>
      <c r="BG479" s="10" t="s">
        <v>99</v>
      </c>
      <c r="BH479" t="e">
        <f>+VLOOKUP(AF479,Sheet4!A:A,1,FALSE)</f>
        <v>#N/A</v>
      </c>
      <c r="BL479">
        <v>700</v>
      </c>
      <c r="BM479" s="59">
        <f t="shared" si="33"/>
        <v>-475</v>
      </c>
      <c r="BN479" t="s">
        <v>401</v>
      </c>
    </row>
    <row r="480" spans="1:66" ht="13" customHeight="1" x14ac:dyDescent="0.3">
      <c r="A480" s="5">
        <v>46114</v>
      </c>
      <c r="B480" t="s">
        <v>80</v>
      </c>
      <c r="F480">
        <v>87.5</v>
      </c>
      <c r="G480">
        <v>87.5</v>
      </c>
      <c r="H480">
        <v>25</v>
      </c>
      <c r="I480" s="6">
        <v>-62.5</v>
      </c>
      <c r="Q480" t="s">
        <v>81</v>
      </c>
      <c r="U480">
        <v>2601099</v>
      </c>
      <c r="V480" t="s">
        <v>398</v>
      </c>
      <c r="W480" t="s">
        <v>94</v>
      </c>
      <c r="X480" t="s">
        <v>159</v>
      </c>
      <c r="Y480" t="s">
        <v>402</v>
      </c>
      <c r="AF480" t="s">
        <v>398</v>
      </c>
      <c r="AG480" t="s">
        <v>400</v>
      </c>
      <c r="AH480" t="s">
        <v>162</v>
      </c>
      <c r="AI480">
        <v>847484009</v>
      </c>
      <c r="AM480">
        <v>260001</v>
      </c>
      <c r="BC480" s="9">
        <v>88</v>
      </c>
      <c r="BE480">
        <f t="shared" si="31"/>
        <v>88</v>
      </c>
      <c r="BF480" s="6">
        <f t="shared" si="32"/>
        <v>63</v>
      </c>
      <c r="BG480" s="10" t="s">
        <v>99</v>
      </c>
      <c r="BH480" t="e">
        <f>+VLOOKUP(AF480,Sheet4!A:A,1,FALSE)</f>
        <v>#N/A</v>
      </c>
      <c r="BL480">
        <v>87.5</v>
      </c>
      <c r="BM480" s="59">
        <f t="shared" si="33"/>
        <v>-62.5</v>
      </c>
      <c r="BN480" t="s">
        <v>401</v>
      </c>
    </row>
    <row r="481" spans="1:67" ht="13" customHeight="1" x14ac:dyDescent="0.3">
      <c r="A481" s="5">
        <v>46114</v>
      </c>
      <c r="B481" t="s">
        <v>80</v>
      </c>
      <c r="F481">
        <v>437.5</v>
      </c>
      <c r="G481">
        <v>437.5</v>
      </c>
      <c r="H481">
        <v>137.5</v>
      </c>
      <c r="I481" s="6">
        <v>-300</v>
      </c>
      <c r="Q481" t="s">
        <v>81</v>
      </c>
      <c r="U481">
        <v>2601099</v>
      </c>
      <c r="V481" t="s">
        <v>398</v>
      </c>
      <c r="W481" t="s">
        <v>94</v>
      </c>
      <c r="X481" t="s">
        <v>159</v>
      </c>
      <c r="Y481" t="s">
        <v>403</v>
      </c>
      <c r="AF481" t="s">
        <v>398</v>
      </c>
      <c r="AG481" t="s">
        <v>400</v>
      </c>
      <c r="AH481" t="s">
        <v>162</v>
      </c>
      <c r="AI481">
        <v>847484009</v>
      </c>
      <c r="AM481">
        <v>260001</v>
      </c>
      <c r="BC481" s="9">
        <v>438</v>
      </c>
      <c r="BE481">
        <f t="shared" si="31"/>
        <v>438</v>
      </c>
      <c r="BF481" s="6">
        <f t="shared" si="32"/>
        <v>300.5</v>
      </c>
      <c r="BG481" s="10" t="s">
        <v>99</v>
      </c>
      <c r="BH481" t="e">
        <f>+VLOOKUP(AF481,Sheet4!A:A,1,FALSE)</f>
        <v>#N/A</v>
      </c>
      <c r="BL481">
        <v>437.5</v>
      </c>
      <c r="BM481" s="59">
        <f t="shared" si="33"/>
        <v>-300</v>
      </c>
      <c r="BN481" t="s">
        <v>401</v>
      </c>
    </row>
    <row r="482" spans="1:67" ht="13" customHeight="1" x14ac:dyDescent="0.3">
      <c r="A482" s="5">
        <v>46114</v>
      </c>
      <c r="B482" t="s">
        <v>80</v>
      </c>
      <c r="F482">
        <v>712.5</v>
      </c>
      <c r="G482">
        <v>712.5</v>
      </c>
      <c r="H482">
        <v>225</v>
      </c>
      <c r="I482" s="6">
        <v>-487.5</v>
      </c>
      <c r="Q482" t="s">
        <v>81</v>
      </c>
      <c r="U482">
        <v>2601099</v>
      </c>
      <c r="V482" t="s">
        <v>398</v>
      </c>
      <c r="W482" t="s">
        <v>94</v>
      </c>
      <c r="X482" t="s">
        <v>159</v>
      </c>
      <c r="Y482" t="s">
        <v>404</v>
      </c>
      <c r="AF482" t="s">
        <v>398</v>
      </c>
      <c r="AG482" t="s">
        <v>400</v>
      </c>
      <c r="AH482" t="s">
        <v>162</v>
      </c>
      <c r="AI482">
        <v>847484009</v>
      </c>
      <c r="AM482">
        <v>260001</v>
      </c>
      <c r="BC482" s="9">
        <v>712</v>
      </c>
      <c r="BE482">
        <f t="shared" si="31"/>
        <v>712</v>
      </c>
      <c r="BF482" s="6">
        <f t="shared" si="32"/>
        <v>487</v>
      </c>
      <c r="BG482" s="10" t="s">
        <v>99</v>
      </c>
      <c r="BH482" t="e">
        <f>+VLOOKUP(AF482,Sheet4!A:A,1,FALSE)</f>
        <v>#N/A</v>
      </c>
      <c r="BL482">
        <v>712.5</v>
      </c>
      <c r="BM482" s="59">
        <f t="shared" si="33"/>
        <v>-487.5</v>
      </c>
      <c r="BN482" t="s">
        <v>401</v>
      </c>
    </row>
    <row r="483" spans="1:67" ht="13" customHeight="1" x14ac:dyDescent="0.3">
      <c r="A483" s="5">
        <v>46114</v>
      </c>
      <c r="B483" t="s">
        <v>80</v>
      </c>
      <c r="F483">
        <v>650</v>
      </c>
      <c r="G483">
        <v>650</v>
      </c>
      <c r="H483">
        <v>212.5</v>
      </c>
      <c r="I483" s="6">
        <v>-437.5</v>
      </c>
      <c r="Q483" t="s">
        <v>81</v>
      </c>
      <c r="U483">
        <v>2601099</v>
      </c>
      <c r="V483" t="s">
        <v>398</v>
      </c>
      <c r="W483" t="s">
        <v>94</v>
      </c>
      <c r="X483" t="s">
        <v>159</v>
      </c>
      <c r="Y483" t="s">
        <v>405</v>
      </c>
      <c r="AF483" t="s">
        <v>398</v>
      </c>
      <c r="AG483" t="s">
        <v>400</v>
      </c>
      <c r="AH483" t="s">
        <v>162</v>
      </c>
      <c r="AI483">
        <v>847484009</v>
      </c>
      <c r="AM483">
        <v>260001</v>
      </c>
      <c r="BC483" s="9">
        <v>650</v>
      </c>
      <c r="BE483">
        <f t="shared" si="31"/>
        <v>650</v>
      </c>
      <c r="BF483" s="6">
        <f t="shared" si="32"/>
        <v>437.5</v>
      </c>
      <c r="BG483" s="10" t="s">
        <v>99</v>
      </c>
      <c r="BH483" t="e">
        <f>+VLOOKUP(AF483,Sheet4!A:A,1,FALSE)</f>
        <v>#N/A</v>
      </c>
      <c r="BL483">
        <v>650</v>
      </c>
      <c r="BM483" s="59">
        <f t="shared" si="33"/>
        <v>-437.5</v>
      </c>
      <c r="BN483" t="s">
        <v>401</v>
      </c>
    </row>
    <row r="484" spans="1:67" ht="13" customHeight="1" x14ac:dyDescent="0.3">
      <c r="A484" s="5">
        <v>46114</v>
      </c>
      <c r="B484" t="s">
        <v>80</v>
      </c>
      <c r="F484">
        <v>375</v>
      </c>
      <c r="G484">
        <v>375</v>
      </c>
      <c r="H484">
        <v>125</v>
      </c>
      <c r="I484" s="6">
        <v>-250</v>
      </c>
      <c r="Q484" t="s">
        <v>81</v>
      </c>
      <c r="U484">
        <v>2601099</v>
      </c>
      <c r="V484" t="s">
        <v>398</v>
      </c>
      <c r="W484" t="s">
        <v>94</v>
      </c>
      <c r="X484" t="s">
        <v>159</v>
      </c>
      <c r="Y484" t="s">
        <v>406</v>
      </c>
      <c r="AF484" t="s">
        <v>398</v>
      </c>
      <c r="AG484" t="s">
        <v>400</v>
      </c>
      <c r="AH484" t="s">
        <v>162</v>
      </c>
      <c r="AI484">
        <v>847484009</v>
      </c>
      <c r="AM484">
        <v>260001</v>
      </c>
      <c r="BC484" s="9">
        <v>375</v>
      </c>
      <c r="BE484">
        <f t="shared" si="31"/>
        <v>375</v>
      </c>
      <c r="BF484" s="6">
        <f t="shared" si="32"/>
        <v>250</v>
      </c>
      <c r="BG484" s="10" t="s">
        <v>99</v>
      </c>
      <c r="BH484" t="e">
        <f>+VLOOKUP(AF484,Sheet4!A:A,1,FALSE)</f>
        <v>#N/A</v>
      </c>
      <c r="BL484">
        <v>375</v>
      </c>
      <c r="BM484" s="59">
        <f t="shared" si="33"/>
        <v>-250</v>
      </c>
      <c r="BN484" t="s">
        <v>401</v>
      </c>
    </row>
    <row r="485" spans="1:67" ht="13" customHeight="1" x14ac:dyDescent="0.3">
      <c r="A485" s="5">
        <v>46114</v>
      </c>
      <c r="B485" t="s">
        <v>82</v>
      </c>
      <c r="F485" s="8">
        <v>81</v>
      </c>
      <c r="G485">
        <v>40.5</v>
      </c>
      <c r="H485">
        <v>0</v>
      </c>
      <c r="I485" s="6">
        <v>-81</v>
      </c>
      <c r="Q485" t="s">
        <v>83</v>
      </c>
      <c r="U485">
        <v>2601099</v>
      </c>
      <c r="V485" t="s">
        <v>398</v>
      </c>
      <c r="W485" t="s">
        <v>94</v>
      </c>
      <c r="X485" t="s">
        <v>159</v>
      </c>
      <c r="Y485" t="s">
        <v>402</v>
      </c>
      <c r="AF485" t="s">
        <v>398</v>
      </c>
      <c r="AG485" t="s">
        <v>400</v>
      </c>
      <c r="AH485" t="s">
        <v>162</v>
      </c>
      <c r="AI485">
        <v>847484009</v>
      </c>
      <c r="AM485">
        <v>260001</v>
      </c>
      <c r="BE485">
        <f t="shared" si="31"/>
        <v>0</v>
      </c>
      <c r="BF485" s="6">
        <f t="shared" si="32"/>
        <v>0</v>
      </c>
      <c r="BG485" s="7" t="s">
        <v>71</v>
      </c>
      <c r="BH485" t="e">
        <f>+VLOOKUP(AF485,Sheet4!A:A,1,FALSE)</f>
        <v>#N/A</v>
      </c>
      <c r="BL485">
        <v>40.5</v>
      </c>
      <c r="BM485" s="59">
        <f t="shared" si="33"/>
        <v>-40.5</v>
      </c>
      <c r="BN485" t="s">
        <v>401</v>
      </c>
    </row>
    <row r="486" spans="1:67" ht="13" customHeight="1" x14ac:dyDescent="0.3">
      <c r="A486" s="5">
        <v>46114</v>
      </c>
      <c r="B486" t="s">
        <v>84</v>
      </c>
      <c r="F486">
        <v>1350</v>
      </c>
      <c r="G486">
        <v>1350</v>
      </c>
      <c r="H486">
        <v>0</v>
      </c>
      <c r="I486" s="6">
        <v>-1350</v>
      </c>
      <c r="Q486" t="s">
        <v>85</v>
      </c>
      <c r="U486">
        <v>2601099</v>
      </c>
      <c r="V486" t="s">
        <v>398</v>
      </c>
      <c r="W486" t="s">
        <v>94</v>
      </c>
      <c r="X486" t="s">
        <v>159</v>
      </c>
      <c r="Y486" t="s">
        <v>402</v>
      </c>
      <c r="AF486" t="s">
        <v>398</v>
      </c>
      <c r="AG486" t="s">
        <v>400</v>
      </c>
      <c r="AH486" t="s">
        <v>162</v>
      </c>
      <c r="AI486">
        <v>847484009</v>
      </c>
      <c r="AM486">
        <v>260001</v>
      </c>
      <c r="BE486">
        <f t="shared" si="31"/>
        <v>0</v>
      </c>
      <c r="BF486" s="6">
        <f t="shared" si="32"/>
        <v>0</v>
      </c>
      <c r="BG486" s="7" t="s">
        <v>71</v>
      </c>
      <c r="BH486" t="e">
        <f>+VLOOKUP(AF486,Sheet4!A:A,1,FALSE)</f>
        <v>#N/A</v>
      </c>
      <c r="BL486">
        <v>1350</v>
      </c>
      <c r="BM486" s="59">
        <f t="shared" si="33"/>
        <v>-1350</v>
      </c>
      <c r="BN486" t="s">
        <v>401</v>
      </c>
    </row>
    <row r="487" spans="1:67" ht="13" customHeight="1" x14ac:dyDescent="0.3">
      <c r="A487" s="5">
        <v>46114</v>
      </c>
      <c r="B487" t="s">
        <v>63</v>
      </c>
      <c r="F487">
        <v>480</v>
      </c>
      <c r="G487">
        <v>480</v>
      </c>
      <c r="H487" s="6">
        <v>0</v>
      </c>
      <c r="I487" s="6">
        <f t="shared" ref="I487:I493" si="34">H487-G487</f>
        <v>-480</v>
      </c>
      <c r="J487" s="6"/>
      <c r="K487" s="6"/>
      <c r="Q487" t="s">
        <v>64</v>
      </c>
      <c r="U487">
        <v>2601100</v>
      </c>
      <c r="V487" t="s">
        <v>407</v>
      </c>
      <c r="W487" t="s">
        <v>66</v>
      </c>
      <c r="X487" t="s">
        <v>87</v>
      </c>
      <c r="Y487" t="s">
        <v>408</v>
      </c>
      <c r="AF487" t="s">
        <v>407</v>
      </c>
      <c r="AG487" t="s">
        <v>409</v>
      </c>
      <c r="AH487" t="s">
        <v>90</v>
      </c>
      <c r="AI487" t="s">
        <v>91</v>
      </c>
      <c r="AM487">
        <v>260001</v>
      </c>
      <c r="BA487" s="6">
        <v>-480</v>
      </c>
      <c r="BE487">
        <f t="shared" si="31"/>
        <v>0</v>
      </c>
      <c r="BF487" s="6">
        <f t="shared" si="32"/>
        <v>0</v>
      </c>
      <c r="BG487" s="7" t="s">
        <v>71</v>
      </c>
      <c r="BH487" t="e">
        <f>+VLOOKUP(AF487,Sheet4!A:A,1,FALSE)</f>
        <v>#N/A</v>
      </c>
      <c r="BL487" s="6">
        <v>0</v>
      </c>
      <c r="BM487" s="59">
        <f t="shared" si="33"/>
        <v>0</v>
      </c>
      <c r="BN487" t="s">
        <v>410</v>
      </c>
      <c r="BO487" t="s">
        <v>73</v>
      </c>
    </row>
    <row r="488" spans="1:67" ht="13" customHeight="1" x14ac:dyDescent="0.3">
      <c r="A488" s="5">
        <v>46114</v>
      </c>
      <c r="B488" t="s">
        <v>74</v>
      </c>
      <c r="F488" s="8">
        <v>32</v>
      </c>
      <c r="G488">
        <v>16</v>
      </c>
      <c r="H488" s="6">
        <v>0</v>
      </c>
      <c r="I488" s="6">
        <f t="shared" si="34"/>
        <v>-16</v>
      </c>
      <c r="J488" s="6"/>
      <c r="K488" s="6"/>
      <c r="Q488" t="s">
        <v>75</v>
      </c>
      <c r="U488">
        <v>2601100</v>
      </c>
      <c r="V488" t="s">
        <v>407</v>
      </c>
      <c r="W488" t="s">
        <v>66</v>
      </c>
      <c r="X488" t="s">
        <v>87</v>
      </c>
      <c r="Y488" t="s">
        <v>408</v>
      </c>
      <c r="AF488" t="s">
        <v>407</v>
      </c>
      <c r="AG488" t="s">
        <v>409</v>
      </c>
      <c r="AH488" t="s">
        <v>90</v>
      </c>
      <c r="AI488" t="s">
        <v>91</v>
      </c>
      <c r="AM488">
        <v>260001</v>
      </c>
      <c r="BA488" s="6">
        <v>-32</v>
      </c>
      <c r="BE488">
        <f t="shared" si="31"/>
        <v>0</v>
      </c>
      <c r="BF488" s="6">
        <f t="shared" si="32"/>
        <v>0</v>
      </c>
      <c r="BG488" s="7" t="s">
        <v>71</v>
      </c>
      <c r="BH488" t="e">
        <f>+VLOOKUP(AF488,Sheet4!A:A,1,FALSE)</f>
        <v>#N/A</v>
      </c>
      <c r="BL488" s="6">
        <v>0</v>
      </c>
      <c r="BM488" s="59">
        <f t="shared" si="33"/>
        <v>0</v>
      </c>
      <c r="BN488" t="s">
        <v>410</v>
      </c>
    </row>
    <row r="489" spans="1:67" ht="13" customHeight="1" x14ac:dyDescent="0.3">
      <c r="A489" s="5">
        <v>46114</v>
      </c>
      <c r="B489" t="s">
        <v>76</v>
      </c>
      <c r="F489">
        <v>640</v>
      </c>
      <c r="G489">
        <v>640</v>
      </c>
      <c r="H489" s="6">
        <v>0</v>
      </c>
      <c r="I489" s="6">
        <f t="shared" si="34"/>
        <v>-640</v>
      </c>
      <c r="J489" s="6"/>
      <c r="K489" s="6"/>
      <c r="Q489" t="s">
        <v>77</v>
      </c>
      <c r="U489">
        <v>2601100</v>
      </c>
      <c r="V489" t="s">
        <v>407</v>
      </c>
      <c r="W489" t="s">
        <v>66</v>
      </c>
      <c r="X489" t="s">
        <v>87</v>
      </c>
      <c r="Y489" t="s">
        <v>408</v>
      </c>
      <c r="AF489" t="s">
        <v>407</v>
      </c>
      <c r="AG489" t="s">
        <v>409</v>
      </c>
      <c r="AH489" t="s">
        <v>90</v>
      </c>
      <c r="AI489" t="s">
        <v>91</v>
      </c>
      <c r="AM489">
        <v>260001</v>
      </c>
      <c r="BA489" s="6">
        <v>-640</v>
      </c>
      <c r="BE489">
        <f t="shared" si="31"/>
        <v>0</v>
      </c>
      <c r="BF489" s="6">
        <f t="shared" si="32"/>
        <v>0</v>
      </c>
      <c r="BG489" s="7" t="s">
        <v>71</v>
      </c>
      <c r="BH489" t="e">
        <f>+VLOOKUP(AF489,Sheet4!A:A,1,FALSE)</f>
        <v>#N/A</v>
      </c>
      <c r="BL489" s="6">
        <v>0</v>
      </c>
      <c r="BM489" s="59">
        <f t="shared" si="33"/>
        <v>0</v>
      </c>
      <c r="BN489" t="s">
        <v>410</v>
      </c>
    </row>
    <row r="490" spans="1:67" ht="13" customHeight="1" x14ac:dyDescent="0.3">
      <c r="A490" s="5">
        <v>46114</v>
      </c>
      <c r="B490" t="s">
        <v>78</v>
      </c>
      <c r="F490" s="8">
        <v>25</v>
      </c>
      <c r="G490">
        <v>12.5</v>
      </c>
      <c r="H490" s="6">
        <v>0</v>
      </c>
      <c r="I490" s="6">
        <f t="shared" si="34"/>
        <v>-12.5</v>
      </c>
      <c r="J490" s="6"/>
      <c r="K490" s="6"/>
      <c r="Q490" t="s">
        <v>79</v>
      </c>
      <c r="U490">
        <v>2601100</v>
      </c>
      <c r="V490" t="s">
        <v>407</v>
      </c>
      <c r="W490" t="s">
        <v>66</v>
      </c>
      <c r="X490" t="s">
        <v>87</v>
      </c>
      <c r="Y490" t="s">
        <v>408</v>
      </c>
      <c r="AF490" t="s">
        <v>407</v>
      </c>
      <c r="AG490" t="s">
        <v>409</v>
      </c>
      <c r="AH490" t="s">
        <v>90</v>
      </c>
      <c r="AI490" t="s">
        <v>91</v>
      </c>
      <c r="AM490">
        <v>260001</v>
      </c>
      <c r="BA490" s="6">
        <v>-25</v>
      </c>
      <c r="BE490">
        <f t="shared" si="31"/>
        <v>0</v>
      </c>
      <c r="BF490" s="6">
        <f t="shared" si="32"/>
        <v>0</v>
      </c>
      <c r="BG490" s="7" t="s">
        <v>71</v>
      </c>
      <c r="BH490" t="e">
        <f>+VLOOKUP(AF490,Sheet4!A:A,1,FALSE)</f>
        <v>#N/A</v>
      </c>
      <c r="BL490" s="6">
        <v>0</v>
      </c>
      <c r="BM490" s="59">
        <f t="shared" si="33"/>
        <v>0</v>
      </c>
      <c r="BN490" t="s">
        <v>410</v>
      </c>
    </row>
    <row r="491" spans="1:67" ht="13" customHeight="1" x14ac:dyDescent="0.3">
      <c r="A491" s="5">
        <v>46114</v>
      </c>
      <c r="B491" t="s">
        <v>80</v>
      </c>
      <c r="F491">
        <v>312.5</v>
      </c>
      <c r="G491">
        <v>312.5</v>
      </c>
      <c r="H491" s="6">
        <v>0</v>
      </c>
      <c r="I491" s="6">
        <f t="shared" si="34"/>
        <v>-312.5</v>
      </c>
      <c r="J491" s="6">
        <f>H491/12.5</f>
        <v>0</v>
      </c>
      <c r="K491" s="6"/>
      <c r="Q491" t="s">
        <v>81</v>
      </c>
      <c r="U491">
        <v>2601100</v>
      </c>
      <c r="V491" t="s">
        <v>407</v>
      </c>
      <c r="W491" t="s">
        <v>66</v>
      </c>
      <c r="X491" t="s">
        <v>87</v>
      </c>
      <c r="Y491" t="s">
        <v>408</v>
      </c>
      <c r="AF491" t="s">
        <v>407</v>
      </c>
      <c r="AG491" t="s">
        <v>409</v>
      </c>
      <c r="AH491" t="s">
        <v>90</v>
      </c>
      <c r="AI491" t="s">
        <v>91</v>
      </c>
      <c r="AM491">
        <v>260001</v>
      </c>
      <c r="BA491" s="6">
        <v>-312.5</v>
      </c>
      <c r="BE491">
        <f t="shared" si="31"/>
        <v>0</v>
      </c>
      <c r="BF491" s="6">
        <f t="shared" si="32"/>
        <v>0</v>
      </c>
      <c r="BG491" s="7" t="s">
        <v>71</v>
      </c>
      <c r="BH491" t="e">
        <f>+VLOOKUP(AF491,Sheet4!A:A,1,FALSE)</f>
        <v>#N/A</v>
      </c>
      <c r="BL491" s="6">
        <v>0</v>
      </c>
      <c r="BM491" s="59">
        <f t="shared" si="33"/>
        <v>0</v>
      </c>
      <c r="BN491" t="s">
        <v>410</v>
      </c>
    </row>
    <row r="492" spans="1:67" ht="13" customHeight="1" x14ac:dyDescent="0.3">
      <c r="A492" s="5">
        <v>46114</v>
      </c>
      <c r="B492" t="s">
        <v>82</v>
      </c>
      <c r="F492" s="8">
        <v>21</v>
      </c>
      <c r="G492">
        <v>10.5</v>
      </c>
      <c r="H492" s="6">
        <v>0</v>
      </c>
      <c r="I492" s="6">
        <f t="shared" si="34"/>
        <v>-10.5</v>
      </c>
      <c r="J492" s="6"/>
      <c r="K492" s="6"/>
      <c r="Q492" t="s">
        <v>83</v>
      </c>
      <c r="U492">
        <v>2601100</v>
      </c>
      <c r="V492" t="s">
        <v>407</v>
      </c>
      <c r="W492" t="s">
        <v>66</v>
      </c>
      <c r="X492" t="s">
        <v>87</v>
      </c>
      <c r="Y492" t="s">
        <v>408</v>
      </c>
      <c r="AF492" t="s">
        <v>407</v>
      </c>
      <c r="AG492" t="s">
        <v>409</v>
      </c>
      <c r="AH492" t="s">
        <v>90</v>
      </c>
      <c r="AI492" t="s">
        <v>91</v>
      </c>
      <c r="AM492">
        <v>260001</v>
      </c>
      <c r="BA492" s="6">
        <v>-21</v>
      </c>
      <c r="BE492">
        <f t="shared" si="31"/>
        <v>0</v>
      </c>
      <c r="BF492" s="6">
        <f t="shared" si="32"/>
        <v>0</v>
      </c>
      <c r="BG492" s="7" t="s">
        <v>71</v>
      </c>
      <c r="BH492" t="e">
        <f>+VLOOKUP(AF492,Sheet4!A:A,1,FALSE)</f>
        <v>#N/A</v>
      </c>
      <c r="BL492" s="6">
        <v>0</v>
      </c>
      <c r="BM492" s="59">
        <f t="shared" si="33"/>
        <v>0</v>
      </c>
      <c r="BN492" t="s">
        <v>410</v>
      </c>
    </row>
    <row r="493" spans="1:67" ht="13" customHeight="1" x14ac:dyDescent="0.3">
      <c r="A493" s="5">
        <v>46114</v>
      </c>
      <c r="B493" t="s">
        <v>84</v>
      </c>
      <c r="F493">
        <v>350</v>
      </c>
      <c r="G493">
        <v>350</v>
      </c>
      <c r="H493" s="6">
        <v>0</v>
      </c>
      <c r="I493" s="6">
        <f t="shared" si="34"/>
        <v>-350</v>
      </c>
      <c r="J493" s="6"/>
      <c r="K493" s="6">
        <f>H493/50</f>
        <v>0</v>
      </c>
      <c r="Q493" t="s">
        <v>85</v>
      </c>
      <c r="U493">
        <v>2601100</v>
      </c>
      <c r="V493" t="s">
        <v>407</v>
      </c>
      <c r="W493" t="s">
        <v>66</v>
      </c>
      <c r="X493" t="s">
        <v>87</v>
      </c>
      <c r="Y493" t="s">
        <v>408</v>
      </c>
      <c r="AF493" t="s">
        <v>407</v>
      </c>
      <c r="AG493" t="s">
        <v>409</v>
      </c>
      <c r="AH493" t="s">
        <v>90</v>
      </c>
      <c r="AI493" t="s">
        <v>91</v>
      </c>
      <c r="AM493">
        <v>260001</v>
      </c>
      <c r="BA493" s="6">
        <v>-350</v>
      </c>
      <c r="BE493">
        <f t="shared" si="31"/>
        <v>0</v>
      </c>
      <c r="BF493" s="6">
        <f t="shared" si="32"/>
        <v>0</v>
      </c>
      <c r="BG493" s="7" t="s">
        <v>71</v>
      </c>
      <c r="BH493" t="e">
        <f>+VLOOKUP(AF493,Sheet4!A:A,1,FALSE)</f>
        <v>#N/A</v>
      </c>
      <c r="BL493" s="6">
        <v>0</v>
      </c>
      <c r="BM493" s="59">
        <f t="shared" si="33"/>
        <v>0</v>
      </c>
      <c r="BN493" t="s">
        <v>410</v>
      </c>
    </row>
    <row r="494" spans="1:67" ht="13" customHeight="1" x14ac:dyDescent="0.3">
      <c r="A494" s="5">
        <v>46114</v>
      </c>
      <c r="B494" t="s">
        <v>63</v>
      </c>
      <c r="F494">
        <v>15</v>
      </c>
      <c r="G494">
        <v>15</v>
      </c>
      <c r="H494">
        <v>15</v>
      </c>
      <c r="I494" s="6">
        <v>0</v>
      </c>
      <c r="Q494" t="s">
        <v>64</v>
      </c>
      <c r="U494">
        <v>2601101</v>
      </c>
      <c r="V494" t="s">
        <v>411</v>
      </c>
      <c r="W494" t="s">
        <v>169</v>
      </c>
      <c r="X494" t="s">
        <v>412</v>
      </c>
      <c r="Y494" t="s">
        <v>413</v>
      </c>
      <c r="AF494" t="s">
        <v>411</v>
      </c>
      <c r="AG494" t="s">
        <v>414</v>
      </c>
      <c r="AH494" t="s">
        <v>415</v>
      </c>
      <c r="AI494">
        <v>864272425</v>
      </c>
      <c r="AM494">
        <v>260001</v>
      </c>
      <c r="BE494">
        <f t="shared" si="31"/>
        <v>0</v>
      </c>
      <c r="BF494" s="6">
        <f t="shared" si="32"/>
        <v>-15</v>
      </c>
      <c r="BG494" s="7" t="s">
        <v>71</v>
      </c>
      <c r="BH494" t="e">
        <f>+VLOOKUP(AF494,Sheet4!A:A,1,FALSE)</f>
        <v>#N/A</v>
      </c>
      <c r="BL494">
        <v>15</v>
      </c>
      <c r="BM494" s="59">
        <f t="shared" si="33"/>
        <v>0</v>
      </c>
      <c r="BN494" t="s">
        <v>416</v>
      </c>
      <c r="BO494" t="s">
        <v>73</v>
      </c>
    </row>
    <row r="495" spans="1:67" ht="13" customHeight="1" x14ac:dyDescent="0.3">
      <c r="A495" s="5">
        <v>46114</v>
      </c>
      <c r="B495" t="s">
        <v>63</v>
      </c>
      <c r="F495">
        <v>30</v>
      </c>
      <c r="G495">
        <v>30</v>
      </c>
      <c r="H495">
        <v>45</v>
      </c>
      <c r="I495" s="6">
        <v>15</v>
      </c>
      <c r="Q495" t="s">
        <v>64</v>
      </c>
      <c r="U495">
        <v>2601101</v>
      </c>
      <c r="V495" t="s">
        <v>411</v>
      </c>
      <c r="W495" t="s">
        <v>169</v>
      </c>
      <c r="X495" t="s">
        <v>412</v>
      </c>
      <c r="Y495" t="s">
        <v>417</v>
      </c>
      <c r="AF495" t="s">
        <v>411</v>
      </c>
      <c r="AG495" t="s">
        <v>414</v>
      </c>
      <c r="AH495" t="s">
        <v>415</v>
      </c>
      <c r="AI495">
        <v>864272425</v>
      </c>
      <c r="AM495">
        <v>260001</v>
      </c>
      <c r="BE495">
        <f t="shared" si="31"/>
        <v>0</v>
      </c>
      <c r="BF495" s="6">
        <f t="shared" si="32"/>
        <v>-45</v>
      </c>
      <c r="BG495" s="7" t="s">
        <v>71</v>
      </c>
      <c r="BH495" t="e">
        <f>+VLOOKUP(AF495,Sheet4!A:A,1,FALSE)</f>
        <v>#N/A</v>
      </c>
      <c r="BL495">
        <v>30</v>
      </c>
      <c r="BM495" s="59">
        <f t="shared" si="33"/>
        <v>15</v>
      </c>
      <c r="BN495" t="s">
        <v>416</v>
      </c>
      <c r="BO495" t="s">
        <v>73</v>
      </c>
    </row>
    <row r="496" spans="1:67" ht="13" customHeight="1" x14ac:dyDescent="0.3">
      <c r="A496" s="5">
        <v>46114</v>
      </c>
      <c r="B496" t="s">
        <v>63</v>
      </c>
      <c r="F496">
        <v>3210</v>
      </c>
      <c r="G496">
        <v>3210</v>
      </c>
      <c r="H496">
        <v>4155</v>
      </c>
      <c r="I496" s="6">
        <v>945</v>
      </c>
      <c r="Q496" t="s">
        <v>64</v>
      </c>
      <c r="U496">
        <v>2601101</v>
      </c>
      <c r="V496" t="s">
        <v>411</v>
      </c>
      <c r="W496" t="s">
        <v>169</v>
      </c>
      <c r="X496" t="s">
        <v>412</v>
      </c>
      <c r="Y496" t="s">
        <v>418</v>
      </c>
      <c r="AF496" t="s">
        <v>411</v>
      </c>
      <c r="AG496" t="s">
        <v>414</v>
      </c>
      <c r="AH496" t="s">
        <v>415</v>
      </c>
      <c r="AI496">
        <v>864272425</v>
      </c>
      <c r="AM496">
        <v>260001</v>
      </c>
      <c r="BE496">
        <f t="shared" si="31"/>
        <v>0</v>
      </c>
      <c r="BF496" s="6">
        <f t="shared" si="32"/>
        <v>-4155</v>
      </c>
      <c r="BG496" s="7" t="s">
        <v>71</v>
      </c>
      <c r="BH496" t="e">
        <f>+VLOOKUP(AF496,Sheet4!A:A,1,FALSE)</f>
        <v>#N/A</v>
      </c>
      <c r="BL496">
        <v>3210</v>
      </c>
      <c r="BM496" s="59">
        <f t="shared" si="33"/>
        <v>945</v>
      </c>
      <c r="BN496" t="s">
        <v>416</v>
      </c>
      <c r="BO496" t="s">
        <v>73</v>
      </c>
    </row>
    <row r="497" spans="1:67" ht="13" customHeight="1" x14ac:dyDescent="0.3">
      <c r="A497" s="5">
        <v>46114</v>
      </c>
      <c r="B497" t="s">
        <v>63</v>
      </c>
      <c r="F497">
        <v>2025</v>
      </c>
      <c r="G497">
        <v>2025</v>
      </c>
      <c r="H497">
        <v>2625</v>
      </c>
      <c r="I497" s="6">
        <v>600</v>
      </c>
      <c r="Q497" t="s">
        <v>64</v>
      </c>
      <c r="U497">
        <v>2601101</v>
      </c>
      <c r="V497" t="s">
        <v>411</v>
      </c>
      <c r="W497" t="s">
        <v>169</v>
      </c>
      <c r="X497" t="s">
        <v>412</v>
      </c>
      <c r="Y497" t="s">
        <v>419</v>
      </c>
      <c r="AF497" t="s">
        <v>411</v>
      </c>
      <c r="AG497" t="s">
        <v>414</v>
      </c>
      <c r="AH497" t="s">
        <v>415</v>
      </c>
      <c r="AI497">
        <v>864272425</v>
      </c>
      <c r="AM497">
        <v>260001</v>
      </c>
      <c r="BE497">
        <f t="shared" si="31"/>
        <v>0</v>
      </c>
      <c r="BF497" s="6">
        <f t="shared" si="32"/>
        <v>-2625</v>
      </c>
      <c r="BG497" s="7" t="s">
        <v>71</v>
      </c>
      <c r="BH497" t="e">
        <f>+VLOOKUP(AF497,Sheet4!A:A,1,FALSE)</f>
        <v>#N/A</v>
      </c>
      <c r="BL497">
        <v>2025</v>
      </c>
      <c r="BM497" s="59">
        <f t="shared" si="33"/>
        <v>600</v>
      </c>
      <c r="BN497" t="s">
        <v>416</v>
      </c>
      <c r="BO497" t="s">
        <v>73</v>
      </c>
    </row>
    <row r="498" spans="1:67" ht="13" customHeight="1" x14ac:dyDescent="0.3">
      <c r="A498" s="5">
        <v>46114</v>
      </c>
      <c r="B498" t="s">
        <v>63</v>
      </c>
      <c r="F498">
        <v>5040</v>
      </c>
      <c r="G498">
        <v>5040</v>
      </c>
      <c r="H498">
        <v>6525</v>
      </c>
      <c r="I498" s="6">
        <v>1485</v>
      </c>
      <c r="Q498" t="s">
        <v>64</v>
      </c>
      <c r="U498">
        <v>2601101</v>
      </c>
      <c r="V498" t="s">
        <v>411</v>
      </c>
      <c r="W498" t="s">
        <v>169</v>
      </c>
      <c r="X498" t="s">
        <v>412</v>
      </c>
      <c r="Y498" t="s">
        <v>420</v>
      </c>
      <c r="AF498" t="s">
        <v>411</v>
      </c>
      <c r="AG498" t="s">
        <v>414</v>
      </c>
      <c r="AH498" t="s">
        <v>415</v>
      </c>
      <c r="AI498">
        <v>864272425</v>
      </c>
      <c r="AM498">
        <v>260001</v>
      </c>
      <c r="BE498">
        <f t="shared" si="31"/>
        <v>0</v>
      </c>
      <c r="BF498" s="6">
        <f t="shared" si="32"/>
        <v>-6525</v>
      </c>
      <c r="BG498" s="7" t="s">
        <v>71</v>
      </c>
      <c r="BH498" t="e">
        <f>+VLOOKUP(AF498,Sheet4!A:A,1,FALSE)</f>
        <v>#N/A</v>
      </c>
      <c r="BL498">
        <v>5040</v>
      </c>
      <c r="BM498" s="59">
        <f t="shared" si="33"/>
        <v>1485</v>
      </c>
      <c r="BN498" t="s">
        <v>416</v>
      </c>
      <c r="BO498" t="s">
        <v>73</v>
      </c>
    </row>
    <row r="499" spans="1:67" ht="13" customHeight="1" x14ac:dyDescent="0.3">
      <c r="A499" s="5">
        <v>46114</v>
      </c>
      <c r="B499" t="s">
        <v>63</v>
      </c>
      <c r="F499">
        <v>2955</v>
      </c>
      <c r="G499">
        <v>2955</v>
      </c>
      <c r="H499">
        <v>3825</v>
      </c>
      <c r="I499" s="6">
        <v>870</v>
      </c>
      <c r="Q499" t="s">
        <v>64</v>
      </c>
      <c r="U499">
        <v>2601101</v>
      </c>
      <c r="V499" t="s">
        <v>411</v>
      </c>
      <c r="W499" t="s">
        <v>169</v>
      </c>
      <c r="X499" t="s">
        <v>412</v>
      </c>
      <c r="Y499" t="s">
        <v>421</v>
      </c>
      <c r="AF499" t="s">
        <v>411</v>
      </c>
      <c r="AG499" t="s">
        <v>414</v>
      </c>
      <c r="AH499" t="s">
        <v>415</v>
      </c>
      <c r="AI499">
        <v>864272425</v>
      </c>
      <c r="AM499">
        <v>260001</v>
      </c>
      <c r="BE499">
        <f t="shared" si="31"/>
        <v>0</v>
      </c>
      <c r="BF499" s="6">
        <f t="shared" si="32"/>
        <v>-3825</v>
      </c>
      <c r="BG499" s="7" t="s">
        <v>71</v>
      </c>
      <c r="BH499" t="e">
        <f>+VLOOKUP(AF499,Sheet4!A:A,1,FALSE)</f>
        <v>#N/A</v>
      </c>
      <c r="BL499">
        <v>2955</v>
      </c>
      <c r="BM499" s="59">
        <f t="shared" si="33"/>
        <v>870</v>
      </c>
      <c r="BN499" t="s">
        <v>416</v>
      </c>
      <c r="BO499" t="s">
        <v>73</v>
      </c>
    </row>
    <row r="500" spans="1:67" ht="13" customHeight="1" x14ac:dyDescent="0.3">
      <c r="A500" s="5">
        <v>46114</v>
      </c>
      <c r="B500" t="s">
        <v>74</v>
      </c>
      <c r="F500" s="8">
        <v>1</v>
      </c>
      <c r="G500">
        <v>0.5</v>
      </c>
      <c r="H500">
        <v>1</v>
      </c>
      <c r="I500" s="6">
        <v>0</v>
      </c>
      <c r="Q500" t="s">
        <v>75</v>
      </c>
      <c r="U500">
        <v>2601101</v>
      </c>
      <c r="V500" t="s">
        <v>411</v>
      </c>
      <c r="W500" t="s">
        <v>169</v>
      </c>
      <c r="X500" t="s">
        <v>412</v>
      </c>
      <c r="Y500" t="s">
        <v>413</v>
      </c>
      <c r="AF500" t="s">
        <v>411</v>
      </c>
      <c r="AG500" t="s">
        <v>414</v>
      </c>
      <c r="AH500" t="s">
        <v>415</v>
      </c>
      <c r="AI500">
        <v>864272425</v>
      </c>
      <c r="AM500">
        <v>260001</v>
      </c>
      <c r="BE500">
        <f t="shared" si="31"/>
        <v>0</v>
      </c>
      <c r="BF500" s="6">
        <f t="shared" si="32"/>
        <v>-1</v>
      </c>
      <c r="BG500" s="7" t="s">
        <v>71</v>
      </c>
      <c r="BH500" t="e">
        <f>+VLOOKUP(AF500,Sheet4!A:A,1,FALSE)</f>
        <v>#N/A</v>
      </c>
      <c r="BL500">
        <v>0.5</v>
      </c>
      <c r="BM500" s="59">
        <f t="shared" si="33"/>
        <v>0.5</v>
      </c>
      <c r="BN500" t="s">
        <v>416</v>
      </c>
    </row>
    <row r="501" spans="1:67" ht="13" customHeight="1" x14ac:dyDescent="0.3">
      <c r="A501" s="5">
        <v>46114</v>
      </c>
      <c r="B501" t="s">
        <v>74</v>
      </c>
      <c r="F501" s="8">
        <v>2</v>
      </c>
      <c r="G501">
        <v>1</v>
      </c>
      <c r="H501">
        <v>3</v>
      </c>
      <c r="I501" s="6">
        <v>1</v>
      </c>
      <c r="Q501" t="s">
        <v>75</v>
      </c>
      <c r="U501">
        <v>2601101</v>
      </c>
      <c r="V501" t="s">
        <v>411</v>
      </c>
      <c r="W501" t="s">
        <v>169</v>
      </c>
      <c r="X501" t="s">
        <v>412</v>
      </c>
      <c r="Y501" t="s">
        <v>417</v>
      </c>
      <c r="AF501" t="s">
        <v>411</v>
      </c>
      <c r="AG501" t="s">
        <v>414</v>
      </c>
      <c r="AH501" t="s">
        <v>415</v>
      </c>
      <c r="AI501">
        <v>864272425</v>
      </c>
      <c r="AM501">
        <v>260001</v>
      </c>
      <c r="BE501">
        <f t="shared" si="31"/>
        <v>0</v>
      </c>
      <c r="BF501" s="6">
        <f t="shared" si="32"/>
        <v>-3</v>
      </c>
      <c r="BG501" s="7" t="s">
        <v>71</v>
      </c>
      <c r="BH501" t="e">
        <f>+VLOOKUP(AF501,Sheet4!A:A,1,FALSE)</f>
        <v>#N/A</v>
      </c>
      <c r="BL501">
        <v>1</v>
      </c>
      <c r="BM501" s="59">
        <f t="shared" si="33"/>
        <v>2</v>
      </c>
      <c r="BN501" t="s">
        <v>416</v>
      </c>
    </row>
    <row r="502" spans="1:67" ht="13" customHeight="1" x14ac:dyDescent="0.3">
      <c r="A502" s="5">
        <v>46114</v>
      </c>
      <c r="B502" t="s">
        <v>74</v>
      </c>
      <c r="F502" s="8">
        <v>214</v>
      </c>
      <c r="G502">
        <v>107</v>
      </c>
      <c r="H502">
        <v>277</v>
      </c>
      <c r="I502" s="6">
        <v>63</v>
      </c>
      <c r="Q502" t="s">
        <v>75</v>
      </c>
      <c r="U502">
        <v>2601101</v>
      </c>
      <c r="V502" t="s">
        <v>411</v>
      </c>
      <c r="W502" t="s">
        <v>169</v>
      </c>
      <c r="X502" t="s">
        <v>412</v>
      </c>
      <c r="Y502" t="s">
        <v>418</v>
      </c>
      <c r="AF502" t="s">
        <v>411</v>
      </c>
      <c r="AG502" t="s">
        <v>414</v>
      </c>
      <c r="AH502" t="s">
        <v>415</v>
      </c>
      <c r="AI502">
        <v>864272425</v>
      </c>
      <c r="AM502">
        <v>260001</v>
      </c>
      <c r="BE502">
        <f t="shared" si="31"/>
        <v>0</v>
      </c>
      <c r="BF502" s="6">
        <f t="shared" si="32"/>
        <v>-277</v>
      </c>
      <c r="BG502" s="7" t="s">
        <v>71</v>
      </c>
      <c r="BH502" t="e">
        <f>+VLOOKUP(AF502,Sheet4!A:A,1,FALSE)</f>
        <v>#N/A</v>
      </c>
      <c r="BL502">
        <v>107</v>
      </c>
      <c r="BM502" s="59">
        <f t="shared" si="33"/>
        <v>170</v>
      </c>
      <c r="BN502" t="s">
        <v>416</v>
      </c>
    </row>
    <row r="503" spans="1:67" ht="13" customHeight="1" x14ac:dyDescent="0.3">
      <c r="A503" s="5">
        <v>46114</v>
      </c>
      <c r="B503" t="s">
        <v>74</v>
      </c>
      <c r="F503" s="8">
        <v>135</v>
      </c>
      <c r="G503">
        <v>67.5</v>
      </c>
      <c r="H503">
        <v>175</v>
      </c>
      <c r="I503" s="6">
        <v>40</v>
      </c>
      <c r="Q503" t="s">
        <v>75</v>
      </c>
      <c r="U503">
        <v>2601101</v>
      </c>
      <c r="V503" t="s">
        <v>411</v>
      </c>
      <c r="W503" t="s">
        <v>169</v>
      </c>
      <c r="X503" t="s">
        <v>412</v>
      </c>
      <c r="Y503" t="s">
        <v>419</v>
      </c>
      <c r="AF503" t="s">
        <v>411</v>
      </c>
      <c r="AG503" t="s">
        <v>414</v>
      </c>
      <c r="AH503" t="s">
        <v>415</v>
      </c>
      <c r="AI503">
        <v>864272425</v>
      </c>
      <c r="AM503">
        <v>260001</v>
      </c>
      <c r="BE503">
        <f t="shared" si="31"/>
        <v>0</v>
      </c>
      <c r="BF503" s="6">
        <f t="shared" si="32"/>
        <v>-175</v>
      </c>
      <c r="BG503" s="7" t="s">
        <v>71</v>
      </c>
      <c r="BH503" t="e">
        <f>+VLOOKUP(AF503,Sheet4!A:A,1,FALSE)</f>
        <v>#N/A</v>
      </c>
      <c r="BL503">
        <v>67.5</v>
      </c>
      <c r="BM503" s="59">
        <f t="shared" si="33"/>
        <v>107.5</v>
      </c>
      <c r="BN503" t="s">
        <v>416</v>
      </c>
    </row>
    <row r="504" spans="1:67" ht="13" customHeight="1" x14ac:dyDescent="0.3">
      <c r="A504" s="5">
        <v>46114</v>
      </c>
      <c r="B504" t="s">
        <v>74</v>
      </c>
      <c r="F504" s="8">
        <v>336</v>
      </c>
      <c r="G504">
        <v>168</v>
      </c>
      <c r="H504">
        <v>435</v>
      </c>
      <c r="I504" s="6">
        <v>99</v>
      </c>
      <c r="Q504" t="s">
        <v>75</v>
      </c>
      <c r="U504">
        <v>2601101</v>
      </c>
      <c r="V504" t="s">
        <v>411</v>
      </c>
      <c r="W504" t="s">
        <v>169</v>
      </c>
      <c r="X504" t="s">
        <v>412</v>
      </c>
      <c r="Y504" t="s">
        <v>420</v>
      </c>
      <c r="AF504" t="s">
        <v>411</v>
      </c>
      <c r="AG504" t="s">
        <v>414</v>
      </c>
      <c r="AH504" t="s">
        <v>415</v>
      </c>
      <c r="AI504">
        <v>864272425</v>
      </c>
      <c r="AM504">
        <v>260001</v>
      </c>
      <c r="BE504">
        <f t="shared" si="31"/>
        <v>0</v>
      </c>
      <c r="BF504" s="6">
        <f t="shared" si="32"/>
        <v>-435</v>
      </c>
      <c r="BG504" s="7" t="s">
        <v>71</v>
      </c>
      <c r="BH504" t="e">
        <f>+VLOOKUP(AF504,Sheet4!A:A,1,FALSE)</f>
        <v>#N/A</v>
      </c>
      <c r="BL504">
        <v>168</v>
      </c>
      <c r="BM504" s="59">
        <f t="shared" si="33"/>
        <v>267</v>
      </c>
      <c r="BN504" t="s">
        <v>416</v>
      </c>
    </row>
    <row r="505" spans="1:67" ht="13" customHeight="1" x14ac:dyDescent="0.3">
      <c r="A505" s="5">
        <v>46114</v>
      </c>
      <c r="B505" t="s">
        <v>74</v>
      </c>
      <c r="F505" s="8">
        <v>197</v>
      </c>
      <c r="G505">
        <v>98.5</v>
      </c>
      <c r="H505">
        <v>255</v>
      </c>
      <c r="I505" s="6">
        <v>58</v>
      </c>
      <c r="Q505" t="s">
        <v>75</v>
      </c>
      <c r="U505">
        <v>2601101</v>
      </c>
      <c r="V505" t="s">
        <v>411</v>
      </c>
      <c r="W505" t="s">
        <v>169</v>
      </c>
      <c r="X505" t="s">
        <v>412</v>
      </c>
      <c r="Y505" t="s">
        <v>421</v>
      </c>
      <c r="AF505" t="s">
        <v>411</v>
      </c>
      <c r="AG505" t="s">
        <v>414</v>
      </c>
      <c r="AH505" t="s">
        <v>415</v>
      </c>
      <c r="AI505">
        <v>864272425</v>
      </c>
      <c r="AM505">
        <v>260001</v>
      </c>
      <c r="BE505">
        <f t="shared" si="31"/>
        <v>0</v>
      </c>
      <c r="BF505" s="6">
        <f t="shared" si="32"/>
        <v>-255</v>
      </c>
      <c r="BG505" s="7" t="s">
        <v>71</v>
      </c>
      <c r="BH505" t="e">
        <f>+VLOOKUP(AF505,Sheet4!A:A,1,FALSE)</f>
        <v>#N/A</v>
      </c>
      <c r="BL505">
        <v>98.5</v>
      </c>
      <c r="BM505" s="59">
        <f t="shared" si="33"/>
        <v>156.5</v>
      </c>
      <c r="BN505" t="s">
        <v>416</v>
      </c>
    </row>
    <row r="506" spans="1:67" ht="13" customHeight="1" x14ac:dyDescent="0.3">
      <c r="A506" s="5">
        <v>46114</v>
      </c>
      <c r="B506" t="s">
        <v>76</v>
      </c>
      <c r="F506">
        <v>20</v>
      </c>
      <c r="G506">
        <v>20</v>
      </c>
      <c r="H506">
        <v>20</v>
      </c>
      <c r="I506" s="6">
        <v>0</v>
      </c>
      <c r="Q506" t="s">
        <v>77</v>
      </c>
      <c r="U506">
        <v>2601101</v>
      </c>
      <c r="V506" t="s">
        <v>411</v>
      </c>
      <c r="W506" t="s">
        <v>169</v>
      </c>
      <c r="X506" t="s">
        <v>412</v>
      </c>
      <c r="Y506" t="s">
        <v>413</v>
      </c>
      <c r="AF506" t="s">
        <v>411</v>
      </c>
      <c r="AG506" t="s">
        <v>414</v>
      </c>
      <c r="AH506" t="s">
        <v>415</v>
      </c>
      <c r="AI506">
        <v>864272425</v>
      </c>
      <c r="AM506">
        <v>260001</v>
      </c>
      <c r="BE506">
        <f t="shared" si="31"/>
        <v>0</v>
      </c>
      <c r="BF506" s="6">
        <f t="shared" si="32"/>
        <v>-20</v>
      </c>
      <c r="BG506" s="7" t="s">
        <v>71</v>
      </c>
      <c r="BH506" t="e">
        <f>+VLOOKUP(AF506,Sheet4!A:A,1,FALSE)</f>
        <v>#N/A</v>
      </c>
      <c r="BL506">
        <v>20</v>
      </c>
      <c r="BM506" s="59">
        <f t="shared" si="33"/>
        <v>0</v>
      </c>
      <c r="BN506" t="s">
        <v>416</v>
      </c>
    </row>
    <row r="507" spans="1:67" ht="13" customHeight="1" x14ac:dyDescent="0.3">
      <c r="A507" s="5">
        <v>46114</v>
      </c>
      <c r="B507" t="s">
        <v>76</v>
      </c>
      <c r="F507">
        <v>40</v>
      </c>
      <c r="G507">
        <v>40</v>
      </c>
      <c r="H507">
        <v>60</v>
      </c>
      <c r="I507" s="6">
        <v>20</v>
      </c>
      <c r="Q507" t="s">
        <v>77</v>
      </c>
      <c r="U507">
        <v>2601101</v>
      </c>
      <c r="V507" t="s">
        <v>411</v>
      </c>
      <c r="W507" t="s">
        <v>169</v>
      </c>
      <c r="X507" t="s">
        <v>412</v>
      </c>
      <c r="Y507" t="s">
        <v>417</v>
      </c>
      <c r="AF507" t="s">
        <v>411</v>
      </c>
      <c r="AG507" t="s">
        <v>414</v>
      </c>
      <c r="AH507" t="s">
        <v>415</v>
      </c>
      <c r="AI507">
        <v>864272425</v>
      </c>
      <c r="AM507">
        <v>260001</v>
      </c>
      <c r="BE507">
        <f t="shared" si="31"/>
        <v>0</v>
      </c>
      <c r="BF507" s="6">
        <f t="shared" si="32"/>
        <v>-60</v>
      </c>
      <c r="BG507" s="7" t="s">
        <v>71</v>
      </c>
      <c r="BH507" t="e">
        <f>+VLOOKUP(AF507,Sheet4!A:A,1,FALSE)</f>
        <v>#N/A</v>
      </c>
      <c r="BL507">
        <v>40</v>
      </c>
      <c r="BM507" s="59">
        <f t="shared" si="33"/>
        <v>20</v>
      </c>
      <c r="BN507" t="s">
        <v>416</v>
      </c>
    </row>
    <row r="508" spans="1:67" ht="13" customHeight="1" x14ac:dyDescent="0.3">
      <c r="A508" s="5">
        <v>46114</v>
      </c>
      <c r="B508" t="s">
        <v>76</v>
      </c>
      <c r="F508">
        <v>4280</v>
      </c>
      <c r="G508">
        <v>4280</v>
      </c>
      <c r="H508">
        <v>5540</v>
      </c>
      <c r="I508" s="6">
        <v>1260</v>
      </c>
      <c r="Q508" t="s">
        <v>77</v>
      </c>
      <c r="U508">
        <v>2601101</v>
      </c>
      <c r="V508" t="s">
        <v>411</v>
      </c>
      <c r="W508" t="s">
        <v>169</v>
      </c>
      <c r="X508" t="s">
        <v>412</v>
      </c>
      <c r="Y508" t="s">
        <v>418</v>
      </c>
      <c r="AF508" t="s">
        <v>411</v>
      </c>
      <c r="AG508" t="s">
        <v>414</v>
      </c>
      <c r="AH508" t="s">
        <v>415</v>
      </c>
      <c r="AI508">
        <v>864272425</v>
      </c>
      <c r="AM508">
        <v>260001</v>
      </c>
      <c r="BE508">
        <f t="shared" si="31"/>
        <v>0</v>
      </c>
      <c r="BF508" s="6">
        <f t="shared" si="32"/>
        <v>-5540</v>
      </c>
      <c r="BG508" s="7" t="s">
        <v>71</v>
      </c>
      <c r="BH508" t="e">
        <f>+VLOOKUP(AF508,Sheet4!A:A,1,FALSE)</f>
        <v>#N/A</v>
      </c>
      <c r="BL508">
        <v>4280</v>
      </c>
      <c r="BM508" s="59">
        <f t="shared" si="33"/>
        <v>1260</v>
      </c>
      <c r="BN508" t="s">
        <v>416</v>
      </c>
    </row>
    <row r="509" spans="1:67" ht="13" customHeight="1" x14ac:dyDescent="0.3">
      <c r="A509" s="5">
        <v>46114</v>
      </c>
      <c r="B509" t="s">
        <v>76</v>
      </c>
      <c r="F509">
        <v>2700</v>
      </c>
      <c r="G509">
        <v>2700</v>
      </c>
      <c r="H509">
        <v>3500</v>
      </c>
      <c r="I509" s="6">
        <v>800</v>
      </c>
      <c r="Q509" t="s">
        <v>77</v>
      </c>
      <c r="U509">
        <v>2601101</v>
      </c>
      <c r="V509" t="s">
        <v>411</v>
      </c>
      <c r="W509" t="s">
        <v>169</v>
      </c>
      <c r="X509" t="s">
        <v>412</v>
      </c>
      <c r="Y509" t="s">
        <v>419</v>
      </c>
      <c r="AF509" t="s">
        <v>411</v>
      </c>
      <c r="AG509" t="s">
        <v>414</v>
      </c>
      <c r="AH509" t="s">
        <v>415</v>
      </c>
      <c r="AI509">
        <v>864272425</v>
      </c>
      <c r="AM509">
        <v>260001</v>
      </c>
      <c r="BE509">
        <f t="shared" si="31"/>
        <v>0</v>
      </c>
      <c r="BF509" s="6">
        <f t="shared" si="32"/>
        <v>-3500</v>
      </c>
      <c r="BG509" s="7" t="s">
        <v>71</v>
      </c>
      <c r="BH509" t="e">
        <f>+VLOOKUP(AF509,Sheet4!A:A,1,FALSE)</f>
        <v>#N/A</v>
      </c>
      <c r="BL509">
        <v>2700</v>
      </c>
      <c r="BM509" s="59">
        <f t="shared" si="33"/>
        <v>800</v>
      </c>
      <c r="BN509" t="s">
        <v>416</v>
      </c>
    </row>
    <row r="510" spans="1:67" ht="13" customHeight="1" x14ac:dyDescent="0.3">
      <c r="A510" s="5">
        <v>46114</v>
      </c>
      <c r="B510" t="s">
        <v>76</v>
      </c>
      <c r="F510">
        <v>6720</v>
      </c>
      <c r="G510">
        <v>6720</v>
      </c>
      <c r="H510">
        <v>8700</v>
      </c>
      <c r="I510" s="6">
        <v>1980</v>
      </c>
      <c r="Q510" t="s">
        <v>77</v>
      </c>
      <c r="U510">
        <v>2601101</v>
      </c>
      <c r="V510" t="s">
        <v>411</v>
      </c>
      <c r="W510" t="s">
        <v>169</v>
      </c>
      <c r="X510" t="s">
        <v>412</v>
      </c>
      <c r="Y510" t="s">
        <v>420</v>
      </c>
      <c r="AF510" t="s">
        <v>411</v>
      </c>
      <c r="AG510" t="s">
        <v>414</v>
      </c>
      <c r="AH510" t="s">
        <v>415</v>
      </c>
      <c r="AI510">
        <v>864272425</v>
      </c>
      <c r="AM510">
        <v>260001</v>
      </c>
      <c r="BE510">
        <f t="shared" si="31"/>
        <v>0</v>
      </c>
      <c r="BF510" s="6">
        <f t="shared" si="32"/>
        <v>-8700</v>
      </c>
      <c r="BG510" s="7" t="s">
        <v>71</v>
      </c>
      <c r="BH510" t="e">
        <f>+VLOOKUP(AF510,Sheet4!A:A,1,FALSE)</f>
        <v>#N/A</v>
      </c>
      <c r="BL510">
        <v>6720</v>
      </c>
      <c r="BM510" s="59">
        <f t="shared" si="33"/>
        <v>1980</v>
      </c>
      <c r="BN510" t="s">
        <v>416</v>
      </c>
    </row>
    <row r="511" spans="1:67" ht="13" customHeight="1" x14ac:dyDescent="0.3">
      <c r="A511" s="5">
        <v>46114</v>
      </c>
      <c r="B511" t="s">
        <v>76</v>
      </c>
      <c r="F511">
        <v>3940</v>
      </c>
      <c r="G511">
        <v>3940</v>
      </c>
      <c r="H511">
        <v>5100</v>
      </c>
      <c r="I511" s="6">
        <v>1160</v>
      </c>
      <c r="Q511" t="s">
        <v>77</v>
      </c>
      <c r="U511">
        <v>2601101</v>
      </c>
      <c r="V511" t="s">
        <v>411</v>
      </c>
      <c r="W511" t="s">
        <v>169</v>
      </c>
      <c r="X511" t="s">
        <v>412</v>
      </c>
      <c r="Y511" t="s">
        <v>421</v>
      </c>
      <c r="AF511" t="s">
        <v>411</v>
      </c>
      <c r="AG511" t="s">
        <v>414</v>
      </c>
      <c r="AH511" t="s">
        <v>415</v>
      </c>
      <c r="AI511">
        <v>864272425</v>
      </c>
      <c r="AM511">
        <v>260001</v>
      </c>
      <c r="BE511">
        <f t="shared" si="31"/>
        <v>0</v>
      </c>
      <c r="BF511" s="6">
        <f t="shared" si="32"/>
        <v>-5100</v>
      </c>
      <c r="BG511" s="7" t="s">
        <v>71</v>
      </c>
      <c r="BH511" t="e">
        <f>+VLOOKUP(AF511,Sheet4!A:A,1,FALSE)</f>
        <v>#N/A</v>
      </c>
      <c r="BL511">
        <v>3940</v>
      </c>
      <c r="BM511" s="59">
        <f t="shared" si="33"/>
        <v>1160</v>
      </c>
      <c r="BN511" t="s">
        <v>416</v>
      </c>
    </row>
    <row r="512" spans="1:67" ht="13" customHeight="1" x14ac:dyDescent="0.3">
      <c r="A512" s="5">
        <v>46114</v>
      </c>
      <c r="B512" t="s">
        <v>78</v>
      </c>
      <c r="F512" s="8">
        <v>1</v>
      </c>
      <c r="G512">
        <v>0.5</v>
      </c>
      <c r="H512">
        <v>1</v>
      </c>
      <c r="I512" s="6">
        <v>0</v>
      </c>
      <c r="Q512" t="s">
        <v>79</v>
      </c>
      <c r="U512">
        <v>2601101</v>
      </c>
      <c r="V512" t="s">
        <v>411</v>
      </c>
      <c r="W512" t="s">
        <v>169</v>
      </c>
      <c r="X512" t="s">
        <v>412</v>
      </c>
      <c r="Y512" t="s">
        <v>413</v>
      </c>
      <c r="AF512" t="s">
        <v>411</v>
      </c>
      <c r="AG512" t="s">
        <v>414</v>
      </c>
      <c r="AH512" t="s">
        <v>415</v>
      </c>
      <c r="AI512">
        <v>864272425</v>
      </c>
      <c r="AM512">
        <v>260001</v>
      </c>
      <c r="BE512">
        <f t="shared" si="31"/>
        <v>0</v>
      </c>
      <c r="BF512" s="6">
        <f t="shared" si="32"/>
        <v>-1</v>
      </c>
      <c r="BG512" s="7" t="s">
        <v>71</v>
      </c>
      <c r="BH512" t="e">
        <f>+VLOOKUP(AF512,Sheet4!A:A,1,FALSE)</f>
        <v>#N/A</v>
      </c>
      <c r="BL512">
        <v>0.5</v>
      </c>
      <c r="BM512" s="59">
        <f t="shared" si="33"/>
        <v>0.5</v>
      </c>
      <c r="BN512" t="s">
        <v>416</v>
      </c>
    </row>
    <row r="513" spans="1:67" ht="13" customHeight="1" x14ac:dyDescent="0.3">
      <c r="A513" s="5">
        <v>46114</v>
      </c>
      <c r="B513" t="s">
        <v>78</v>
      </c>
      <c r="F513" s="8">
        <v>214</v>
      </c>
      <c r="G513">
        <v>107</v>
      </c>
      <c r="H513">
        <v>254</v>
      </c>
      <c r="I513" s="6">
        <v>40</v>
      </c>
      <c r="Q513" t="s">
        <v>79</v>
      </c>
      <c r="U513">
        <v>2601101</v>
      </c>
      <c r="V513" t="s">
        <v>411</v>
      </c>
      <c r="W513" t="s">
        <v>169</v>
      </c>
      <c r="X513" t="s">
        <v>412</v>
      </c>
      <c r="Y513" t="s">
        <v>418</v>
      </c>
      <c r="AF513" t="s">
        <v>411</v>
      </c>
      <c r="AG513" t="s">
        <v>414</v>
      </c>
      <c r="AH513" t="s">
        <v>415</v>
      </c>
      <c r="AI513">
        <v>864272425</v>
      </c>
      <c r="AM513">
        <v>260001</v>
      </c>
      <c r="BE513">
        <f t="shared" si="31"/>
        <v>0</v>
      </c>
      <c r="BF513" s="6">
        <f t="shared" si="32"/>
        <v>-254</v>
      </c>
      <c r="BG513" s="7" t="s">
        <v>71</v>
      </c>
      <c r="BH513" t="e">
        <f>+VLOOKUP(AF513,Sheet4!A:A,1,FALSE)</f>
        <v>#N/A</v>
      </c>
      <c r="BL513">
        <v>107</v>
      </c>
      <c r="BM513" s="59">
        <f t="shared" si="33"/>
        <v>147</v>
      </c>
      <c r="BN513" t="s">
        <v>416</v>
      </c>
    </row>
    <row r="514" spans="1:67" ht="13" customHeight="1" x14ac:dyDescent="0.3">
      <c r="A514" s="5">
        <v>46114</v>
      </c>
      <c r="B514" t="s">
        <v>78</v>
      </c>
      <c r="F514" s="8">
        <v>336</v>
      </c>
      <c r="G514">
        <v>168</v>
      </c>
      <c r="H514">
        <v>399</v>
      </c>
      <c r="I514" s="6">
        <v>63</v>
      </c>
      <c r="Q514" t="s">
        <v>79</v>
      </c>
      <c r="U514">
        <v>2601101</v>
      </c>
      <c r="V514" t="s">
        <v>411</v>
      </c>
      <c r="W514" t="s">
        <v>169</v>
      </c>
      <c r="X514" t="s">
        <v>412</v>
      </c>
      <c r="Y514" t="s">
        <v>420</v>
      </c>
      <c r="AF514" t="s">
        <v>411</v>
      </c>
      <c r="AG514" t="s">
        <v>414</v>
      </c>
      <c r="AH514" t="s">
        <v>415</v>
      </c>
      <c r="AI514">
        <v>864272425</v>
      </c>
      <c r="AM514">
        <v>260001</v>
      </c>
      <c r="BE514">
        <f t="shared" ref="BE514:BE577" si="35">+BB514+BC514</f>
        <v>0</v>
      </c>
      <c r="BF514" s="6">
        <f t="shared" ref="BF514:BF577" si="36">+BE514-H514</f>
        <v>-399</v>
      </c>
      <c r="BG514" s="7" t="s">
        <v>71</v>
      </c>
      <c r="BH514" t="e">
        <f>+VLOOKUP(AF514,Sheet4!A:A,1,FALSE)</f>
        <v>#N/A</v>
      </c>
      <c r="BL514">
        <v>168</v>
      </c>
      <c r="BM514" s="59">
        <f t="shared" ref="BM514:BM577" si="37">+H514+-BL514</f>
        <v>231</v>
      </c>
      <c r="BN514" t="s">
        <v>416</v>
      </c>
    </row>
    <row r="515" spans="1:67" ht="13" customHeight="1" x14ac:dyDescent="0.3">
      <c r="A515" s="5">
        <v>46114</v>
      </c>
      <c r="B515" t="s">
        <v>78</v>
      </c>
      <c r="F515" s="8">
        <v>197</v>
      </c>
      <c r="G515">
        <v>98.5</v>
      </c>
      <c r="H515">
        <v>234</v>
      </c>
      <c r="I515" s="6">
        <v>37</v>
      </c>
      <c r="Q515" t="s">
        <v>79</v>
      </c>
      <c r="U515">
        <v>2601101</v>
      </c>
      <c r="V515" t="s">
        <v>411</v>
      </c>
      <c r="W515" t="s">
        <v>169</v>
      </c>
      <c r="X515" t="s">
        <v>412</v>
      </c>
      <c r="Y515" t="s">
        <v>421</v>
      </c>
      <c r="AF515" t="s">
        <v>411</v>
      </c>
      <c r="AG515" t="s">
        <v>414</v>
      </c>
      <c r="AH515" t="s">
        <v>415</v>
      </c>
      <c r="AI515">
        <v>864272425</v>
      </c>
      <c r="AM515">
        <v>260001</v>
      </c>
      <c r="BE515">
        <f t="shared" si="35"/>
        <v>0</v>
      </c>
      <c r="BF515" s="6">
        <f t="shared" si="36"/>
        <v>-234</v>
      </c>
      <c r="BG515" s="7" t="s">
        <v>71</v>
      </c>
      <c r="BH515" t="e">
        <f>+VLOOKUP(AF515,Sheet4!A:A,1,FALSE)</f>
        <v>#N/A</v>
      </c>
      <c r="BL515">
        <v>98.5</v>
      </c>
      <c r="BM515" s="59">
        <f t="shared" si="37"/>
        <v>135.5</v>
      </c>
      <c r="BN515" t="s">
        <v>416</v>
      </c>
    </row>
    <row r="516" spans="1:67" ht="13" customHeight="1" x14ac:dyDescent="0.3">
      <c r="A516" s="5">
        <v>46114</v>
      </c>
      <c r="B516" t="s">
        <v>80</v>
      </c>
      <c r="F516">
        <v>12.5</v>
      </c>
      <c r="G516">
        <v>12.5</v>
      </c>
      <c r="H516">
        <v>12.5</v>
      </c>
      <c r="I516" s="6">
        <v>0</v>
      </c>
      <c r="Q516" t="s">
        <v>81</v>
      </c>
      <c r="U516">
        <v>2601101</v>
      </c>
      <c r="V516" t="s">
        <v>411</v>
      </c>
      <c r="W516" t="s">
        <v>169</v>
      </c>
      <c r="X516" t="s">
        <v>412</v>
      </c>
      <c r="Y516" t="s">
        <v>413</v>
      </c>
      <c r="AF516" t="s">
        <v>411</v>
      </c>
      <c r="AG516" t="s">
        <v>414</v>
      </c>
      <c r="AH516" t="s">
        <v>415</v>
      </c>
      <c r="AI516">
        <v>864272425</v>
      </c>
      <c r="AM516">
        <v>260001</v>
      </c>
      <c r="BB516" s="9">
        <v>12</v>
      </c>
      <c r="BE516">
        <f t="shared" si="35"/>
        <v>12</v>
      </c>
      <c r="BF516" s="6">
        <f t="shared" si="36"/>
        <v>-0.5</v>
      </c>
      <c r="BG516" s="12" t="s">
        <v>99</v>
      </c>
      <c r="BH516" t="e">
        <f>+VLOOKUP(AF516,Sheet4!A:A,1,FALSE)</f>
        <v>#N/A</v>
      </c>
      <c r="BL516">
        <v>12.5</v>
      </c>
      <c r="BM516" s="59">
        <f t="shared" si="37"/>
        <v>0</v>
      </c>
      <c r="BN516" t="s">
        <v>416</v>
      </c>
    </row>
    <row r="517" spans="1:67" ht="13" customHeight="1" x14ac:dyDescent="0.3">
      <c r="A517" s="5">
        <v>46114</v>
      </c>
      <c r="B517" t="s">
        <v>80</v>
      </c>
      <c r="F517">
        <v>2675</v>
      </c>
      <c r="G517">
        <v>2675</v>
      </c>
      <c r="H517">
        <v>3175</v>
      </c>
      <c r="I517" s="6">
        <v>500</v>
      </c>
      <c r="Q517" t="s">
        <v>81</v>
      </c>
      <c r="U517">
        <v>2601101</v>
      </c>
      <c r="V517" t="s">
        <v>411</v>
      </c>
      <c r="W517" t="s">
        <v>169</v>
      </c>
      <c r="X517" t="s">
        <v>412</v>
      </c>
      <c r="Y517" t="s">
        <v>418</v>
      </c>
      <c r="AF517" t="s">
        <v>411</v>
      </c>
      <c r="AG517" t="s">
        <v>414</v>
      </c>
      <c r="AH517" t="s">
        <v>415</v>
      </c>
      <c r="AI517">
        <v>864272425</v>
      </c>
      <c r="AM517">
        <v>260001</v>
      </c>
      <c r="BB517" s="9">
        <v>2675</v>
      </c>
      <c r="BE517">
        <f t="shared" si="35"/>
        <v>2675</v>
      </c>
      <c r="BF517" s="6">
        <f t="shared" si="36"/>
        <v>-500</v>
      </c>
      <c r="BG517" s="12" t="s">
        <v>99</v>
      </c>
      <c r="BH517" t="e">
        <f>+VLOOKUP(AF517,Sheet4!A:A,1,FALSE)</f>
        <v>#N/A</v>
      </c>
      <c r="BL517">
        <v>2675</v>
      </c>
      <c r="BM517" s="59">
        <f t="shared" si="37"/>
        <v>500</v>
      </c>
      <c r="BN517" t="s">
        <v>416</v>
      </c>
    </row>
    <row r="518" spans="1:67" ht="13" customHeight="1" x14ac:dyDescent="0.3">
      <c r="A518" s="5">
        <v>46114</v>
      </c>
      <c r="B518" t="s">
        <v>80</v>
      </c>
      <c r="F518">
        <v>4200</v>
      </c>
      <c r="G518">
        <v>4200</v>
      </c>
      <c r="H518">
        <v>4987.5</v>
      </c>
      <c r="I518" s="6">
        <v>787.5</v>
      </c>
      <c r="Q518" t="s">
        <v>81</v>
      </c>
      <c r="U518">
        <v>2601101</v>
      </c>
      <c r="V518" t="s">
        <v>411</v>
      </c>
      <c r="W518" t="s">
        <v>169</v>
      </c>
      <c r="X518" t="s">
        <v>412</v>
      </c>
      <c r="Y518" t="s">
        <v>420</v>
      </c>
      <c r="AF518" t="s">
        <v>411</v>
      </c>
      <c r="AG518" t="s">
        <v>414</v>
      </c>
      <c r="AH518" t="s">
        <v>415</v>
      </c>
      <c r="AI518">
        <v>864272425</v>
      </c>
      <c r="AM518">
        <v>260001</v>
      </c>
      <c r="BB518" s="9">
        <v>4200</v>
      </c>
      <c r="BE518">
        <f t="shared" si="35"/>
        <v>4200</v>
      </c>
      <c r="BF518" s="6">
        <f t="shared" si="36"/>
        <v>-787.5</v>
      </c>
      <c r="BG518" s="12" t="s">
        <v>99</v>
      </c>
      <c r="BH518" t="e">
        <f>+VLOOKUP(AF518,Sheet4!A:A,1,FALSE)</f>
        <v>#N/A</v>
      </c>
      <c r="BL518">
        <v>4200</v>
      </c>
      <c r="BM518" s="59">
        <f t="shared" si="37"/>
        <v>787.5</v>
      </c>
      <c r="BN518" t="s">
        <v>416</v>
      </c>
    </row>
    <row r="519" spans="1:67" ht="13" customHeight="1" x14ac:dyDescent="0.3">
      <c r="A519" s="5">
        <v>46114</v>
      </c>
      <c r="B519" t="s">
        <v>80</v>
      </c>
      <c r="F519">
        <v>2462.5</v>
      </c>
      <c r="G519">
        <v>2462.5</v>
      </c>
      <c r="H519">
        <v>2925</v>
      </c>
      <c r="I519" s="6">
        <v>462.5</v>
      </c>
      <c r="Q519" t="s">
        <v>81</v>
      </c>
      <c r="U519">
        <v>2601101</v>
      </c>
      <c r="V519" t="s">
        <v>411</v>
      </c>
      <c r="W519" t="s">
        <v>169</v>
      </c>
      <c r="X519" t="s">
        <v>412</v>
      </c>
      <c r="Y519" t="s">
        <v>421</v>
      </c>
      <c r="AF519" t="s">
        <v>411</v>
      </c>
      <c r="AG519" t="s">
        <v>414</v>
      </c>
      <c r="AH519" t="s">
        <v>415</v>
      </c>
      <c r="AI519">
        <v>864272425</v>
      </c>
      <c r="AM519">
        <v>260001</v>
      </c>
      <c r="BB519" s="9">
        <v>2462</v>
      </c>
      <c r="BE519">
        <f t="shared" si="35"/>
        <v>2462</v>
      </c>
      <c r="BF519" s="6">
        <f t="shared" si="36"/>
        <v>-463</v>
      </c>
      <c r="BG519" s="12" t="s">
        <v>99</v>
      </c>
      <c r="BH519" t="e">
        <f>+VLOOKUP(AF519,Sheet4!A:A,1,FALSE)</f>
        <v>#N/A</v>
      </c>
      <c r="BL519">
        <v>2462.5</v>
      </c>
      <c r="BM519" s="59">
        <f t="shared" si="37"/>
        <v>462.5</v>
      </c>
      <c r="BN519" t="s">
        <v>416</v>
      </c>
    </row>
    <row r="520" spans="1:67" ht="13" customHeight="1" x14ac:dyDescent="0.3">
      <c r="A520" s="5">
        <v>46114</v>
      </c>
      <c r="B520" t="s">
        <v>82</v>
      </c>
      <c r="F520" s="8">
        <v>6</v>
      </c>
      <c r="G520">
        <v>3</v>
      </c>
      <c r="H520">
        <v>12</v>
      </c>
      <c r="I520" s="6">
        <v>6</v>
      </c>
      <c r="Q520" t="s">
        <v>83</v>
      </c>
      <c r="U520">
        <v>2601101</v>
      </c>
      <c r="V520" t="s">
        <v>411</v>
      </c>
      <c r="W520" t="s">
        <v>169</v>
      </c>
      <c r="X520" t="s">
        <v>412</v>
      </c>
      <c r="Y520" t="s">
        <v>417</v>
      </c>
      <c r="AF520" t="s">
        <v>411</v>
      </c>
      <c r="AG520" t="s">
        <v>414</v>
      </c>
      <c r="AH520" t="s">
        <v>415</v>
      </c>
      <c r="AI520">
        <v>864272425</v>
      </c>
      <c r="AM520">
        <v>260001</v>
      </c>
      <c r="BE520">
        <f t="shared" si="35"/>
        <v>0</v>
      </c>
      <c r="BF520" s="6">
        <f t="shared" si="36"/>
        <v>-12</v>
      </c>
      <c r="BG520" s="7" t="s">
        <v>71</v>
      </c>
      <c r="BH520" t="e">
        <f>+VLOOKUP(AF520,Sheet4!A:A,1,FALSE)</f>
        <v>#N/A</v>
      </c>
      <c r="BL520">
        <v>3</v>
      </c>
      <c r="BM520" s="59">
        <f t="shared" si="37"/>
        <v>9</v>
      </c>
      <c r="BN520" t="s">
        <v>416</v>
      </c>
    </row>
    <row r="521" spans="1:67" ht="13" customHeight="1" x14ac:dyDescent="0.3">
      <c r="A521" s="5">
        <v>46114</v>
      </c>
      <c r="B521" t="s">
        <v>82</v>
      </c>
      <c r="F521" s="8">
        <v>405</v>
      </c>
      <c r="G521">
        <v>202.5</v>
      </c>
      <c r="H521">
        <v>762</v>
      </c>
      <c r="I521" s="6">
        <v>357</v>
      </c>
      <c r="Q521" t="s">
        <v>83</v>
      </c>
      <c r="U521">
        <v>2601101</v>
      </c>
      <c r="V521" t="s">
        <v>411</v>
      </c>
      <c r="W521" t="s">
        <v>169</v>
      </c>
      <c r="X521" t="s">
        <v>412</v>
      </c>
      <c r="Y521" t="s">
        <v>419</v>
      </c>
      <c r="AF521" t="s">
        <v>411</v>
      </c>
      <c r="AG521" t="s">
        <v>414</v>
      </c>
      <c r="AH521" t="s">
        <v>415</v>
      </c>
      <c r="AI521">
        <v>864272425</v>
      </c>
      <c r="AM521">
        <v>260001</v>
      </c>
      <c r="BE521">
        <f t="shared" si="35"/>
        <v>0</v>
      </c>
      <c r="BF521" s="6">
        <f t="shared" si="36"/>
        <v>-762</v>
      </c>
      <c r="BG521" s="7" t="s">
        <v>71</v>
      </c>
      <c r="BH521" t="e">
        <f>+VLOOKUP(AF521,Sheet4!A:A,1,FALSE)</f>
        <v>#N/A</v>
      </c>
      <c r="BL521">
        <v>202.5</v>
      </c>
      <c r="BM521" s="59">
        <f t="shared" si="37"/>
        <v>559.5</v>
      </c>
      <c r="BN521" t="s">
        <v>416</v>
      </c>
    </row>
    <row r="522" spans="1:67" ht="13" customHeight="1" x14ac:dyDescent="0.3">
      <c r="A522" s="5">
        <v>46114</v>
      </c>
      <c r="B522" t="s">
        <v>84</v>
      </c>
      <c r="F522">
        <v>100</v>
      </c>
      <c r="G522">
        <v>100</v>
      </c>
      <c r="H522">
        <v>200</v>
      </c>
      <c r="I522" s="6">
        <v>100</v>
      </c>
      <c r="Q522" t="s">
        <v>85</v>
      </c>
      <c r="U522">
        <v>2601101</v>
      </c>
      <c r="V522" t="s">
        <v>411</v>
      </c>
      <c r="W522" t="s">
        <v>169</v>
      </c>
      <c r="X522" t="s">
        <v>412</v>
      </c>
      <c r="Y522" t="s">
        <v>417</v>
      </c>
      <c r="AF522" t="s">
        <v>411</v>
      </c>
      <c r="AG522" t="s">
        <v>414</v>
      </c>
      <c r="AH522" t="s">
        <v>415</v>
      </c>
      <c r="AI522">
        <v>864272425</v>
      </c>
      <c r="AM522">
        <v>260001</v>
      </c>
      <c r="BE522">
        <f t="shared" si="35"/>
        <v>0</v>
      </c>
      <c r="BF522" s="6">
        <f t="shared" si="36"/>
        <v>-200</v>
      </c>
      <c r="BG522" s="7" t="s">
        <v>71</v>
      </c>
      <c r="BH522" t="e">
        <f>+VLOOKUP(AF522,Sheet4!A:A,1,FALSE)</f>
        <v>#N/A</v>
      </c>
      <c r="BL522">
        <v>100</v>
      </c>
      <c r="BM522" s="59">
        <f t="shared" si="37"/>
        <v>100</v>
      </c>
      <c r="BN522" t="s">
        <v>416</v>
      </c>
    </row>
    <row r="523" spans="1:67" ht="13" customHeight="1" x14ac:dyDescent="0.3">
      <c r="A523" s="5">
        <v>46114</v>
      </c>
      <c r="B523" t="s">
        <v>84</v>
      </c>
      <c r="F523">
        <v>6750</v>
      </c>
      <c r="G523">
        <v>6750</v>
      </c>
      <c r="H523">
        <v>12700</v>
      </c>
      <c r="I523" s="6">
        <v>5950</v>
      </c>
      <c r="Q523" t="s">
        <v>85</v>
      </c>
      <c r="U523">
        <v>2601101</v>
      </c>
      <c r="V523" t="s">
        <v>411</v>
      </c>
      <c r="W523" t="s">
        <v>169</v>
      </c>
      <c r="X523" t="s">
        <v>412</v>
      </c>
      <c r="Y523" t="s">
        <v>419</v>
      </c>
      <c r="AF523" t="s">
        <v>411</v>
      </c>
      <c r="AG523" t="s">
        <v>414</v>
      </c>
      <c r="AH523" t="s">
        <v>415</v>
      </c>
      <c r="AI523">
        <v>864272425</v>
      </c>
      <c r="AM523">
        <v>260001</v>
      </c>
      <c r="BE523">
        <f t="shared" si="35"/>
        <v>0</v>
      </c>
      <c r="BF523" s="6">
        <f t="shared" si="36"/>
        <v>-12700</v>
      </c>
      <c r="BG523" s="7" t="s">
        <v>71</v>
      </c>
      <c r="BH523" t="e">
        <f>+VLOOKUP(AF523,Sheet4!A:A,1,FALSE)</f>
        <v>#N/A</v>
      </c>
      <c r="BL523">
        <v>6750</v>
      </c>
      <c r="BM523" s="59">
        <f t="shared" si="37"/>
        <v>5950</v>
      </c>
      <c r="BN523" t="s">
        <v>416</v>
      </c>
    </row>
    <row r="524" spans="1:67" ht="13" customHeight="1" x14ac:dyDescent="0.3">
      <c r="A524" s="5">
        <v>46114</v>
      </c>
      <c r="B524" t="s">
        <v>63</v>
      </c>
      <c r="F524">
        <v>10920</v>
      </c>
      <c r="G524">
        <v>10920</v>
      </c>
      <c r="H524" s="6">
        <v>5925</v>
      </c>
      <c r="I524" s="6">
        <f t="shared" ref="I524:I555" si="38">H524-G524</f>
        <v>-4995</v>
      </c>
      <c r="J524" s="6"/>
      <c r="K524" s="6"/>
      <c r="Q524" t="s">
        <v>64</v>
      </c>
      <c r="U524">
        <v>2601102</v>
      </c>
      <c r="V524" t="s">
        <v>422</v>
      </c>
      <c r="W524" t="s">
        <v>110</v>
      </c>
      <c r="X524" t="s">
        <v>132</v>
      </c>
      <c r="Y524" t="s">
        <v>423</v>
      </c>
      <c r="AF524" t="s">
        <v>422</v>
      </c>
      <c r="AG524" t="s">
        <v>424</v>
      </c>
      <c r="AH524" t="s">
        <v>135</v>
      </c>
      <c r="AI524">
        <v>840522555</v>
      </c>
      <c r="AM524">
        <v>260001</v>
      </c>
      <c r="BA524" s="6">
        <v>-4995</v>
      </c>
      <c r="BD524" s="9">
        <v>10920</v>
      </c>
      <c r="BE524">
        <f t="shared" si="35"/>
        <v>0</v>
      </c>
      <c r="BF524" s="6">
        <f t="shared" si="36"/>
        <v>-5925</v>
      </c>
      <c r="BG524" s="11" t="s">
        <v>71</v>
      </c>
      <c r="BH524" t="e">
        <f>+VLOOKUP(AF524,Sheet4!A:A,1,FALSE)</f>
        <v>#N/A</v>
      </c>
      <c r="BL524" s="6">
        <v>5925</v>
      </c>
      <c r="BM524" s="59">
        <f t="shared" si="37"/>
        <v>0</v>
      </c>
      <c r="BN524" t="s">
        <v>425</v>
      </c>
      <c r="BO524" t="s">
        <v>101</v>
      </c>
    </row>
    <row r="525" spans="1:67" ht="13" customHeight="1" x14ac:dyDescent="0.3">
      <c r="A525" s="5">
        <v>46114</v>
      </c>
      <c r="B525" t="s">
        <v>74</v>
      </c>
      <c r="F525" s="8">
        <v>728</v>
      </c>
      <c r="G525">
        <v>364</v>
      </c>
      <c r="H525" s="6">
        <v>395</v>
      </c>
      <c r="I525" s="6">
        <f t="shared" si="38"/>
        <v>31</v>
      </c>
      <c r="J525" s="6"/>
      <c r="K525" s="6"/>
      <c r="Q525" t="s">
        <v>75</v>
      </c>
      <c r="U525">
        <v>2601102</v>
      </c>
      <c r="V525" t="s">
        <v>422</v>
      </c>
      <c r="W525" t="s">
        <v>110</v>
      </c>
      <c r="X525" t="s">
        <v>132</v>
      </c>
      <c r="Y525" t="s">
        <v>423</v>
      </c>
      <c r="AF525" t="s">
        <v>422</v>
      </c>
      <c r="AG525" t="s">
        <v>424</v>
      </c>
      <c r="AH525" t="s">
        <v>135</v>
      </c>
      <c r="AI525">
        <v>840522555</v>
      </c>
      <c r="AM525">
        <v>260001</v>
      </c>
      <c r="BA525" s="6">
        <v>-333</v>
      </c>
      <c r="BE525">
        <f t="shared" si="35"/>
        <v>0</v>
      </c>
      <c r="BF525" s="6">
        <f t="shared" si="36"/>
        <v>-395</v>
      </c>
      <c r="BG525" s="7" t="s">
        <v>71</v>
      </c>
      <c r="BH525" t="e">
        <f>+VLOOKUP(AF525,Sheet4!A:A,1,FALSE)</f>
        <v>#N/A</v>
      </c>
      <c r="BL525" s="6">
        <v>395</v>
      </c>
      <c r="BM525" s="59">
        <f t="shared" si="37"/>
        <v>0</v>
      </c>
      <c r="BN525" t="s">
        <v>425</v>
      </c>
    </row>
    <row r="526" spans="1:67" ht="13" customHeight="1" x14ac:dyDescent="0.3">
      <c r="A526" s="5">
        <v>46114</v>
      </c>
      <c r="B526" t="s">
        <v>76</v>
      </c>
      <c r="F526">
        <v>14560</v>
      </c>
      <c r="G526">
        <v>14560</v>
      </c>
      <c r="H526" s="6">
        <v>7900</v>
      </c>
      <c r="I526" s="6">
        <f t="shared" si="38"/>
        <v>-6660</v>
      </c>
      <c r="J526" s="6"/>
      <c r="K526" s="6"/>
      <c r="Q526" t="s">
        <v>77</v>
      </c>
      <c r="U526">
        <v>2601102</v>
      </c>
      <c r="V526" t="s">
        <v>422</v>
      </c>
      <c r="W526" t="s">
        <v>110</v>
      </c>
      <c r="X526" t="s">
        <v>132</v>
      </c>
      <c r="Y526" t="s">
        <v>423</v>
      </c>
      <c r="AF526" t="s">
        <v>422</v>
      </c>
      <c r="AG526" t="s">
        <v>424</v>
      </c>
      <c r="AH526" t="s">
        <v>135</v>
      </c>
      <c r="AI526">
        <v>840522555</v>
      </c>
      <c r="AM526">
        <v>260001</v>
      </c>
      <c r="BA526" s="6">
        <v>-6660</v>
      </c>
      <c r="BE526">
        <f t="shared" si="35"/>
        <v>0</v>
      </c>
      <c r="BF526" s="6">
        <f t="shared" si="36"/>
        <v>-7900</v>
      </c>
      <c r="BG526" s="7" t="s">
        <v>71</v>
      </c>
      <c r="BH526" t="e">
        <f>+VLOOKUP(AF526,Sheet4!A:A,1,FALSE)</f>
        <v>#N/A</v>
      </c>
      <c r="BL526" s="6">
        <v>7900</v>
      </c>
      <c r="BM526" s="59">
        <f t="shared" si="37"/>
        <v>0</v>
      </c>
      <c r="BN526" t="s">
        <v>425</v>
      </c>
    </row>
    <row r="527" spans="1:67" ht="13" customHeight="1" x14ac:dyDescent="0.3">
      <c r="A527" s="5">
        <v>46114</v>
      </c>
      <c r="B527" t="s">
        <v>78</v>
      </c>
      <c r="F527" s="8">
        <v>706</v>
      </c>
      <c r="G527">
        <v>353</v>
      </c>
      <c r="H527" s="6">
        <v>395</v>
      </c>
      <c r="I527" s="6">
        <f t="shared" si="38"/>
        <v>42</v>
      </c>
      <c r="J527" s="6"/>
      <c r="K527" s="6"/>
      <c r="Q527" t="s">
        <v>79</v>
      </c>
      <c r="U527">
        <v>2601102</v>
      </c>
      <c r="V527" t="s">
        <v>422</v>
      </c>
      <c r="W527" t="s">
        <v>110</v>
      </c>
      <c r="X527" t="s">
        <v>132</v>
      </c>
      <c r="Y527" t="s">
        <v>423</v>
      </c>
      <c r="AF527" t="s">
        <v>422</v>
      </c>
      <c r="AG527" t="s">
        <v>424</v>
      </c>
      <c r="AH527" t="s">
        <v>135</v>
      </c>
      <c r="AI527">
        <v>840522555</v>
      </c>
      <c r="AM527">
        <v>260001</v>
      </c>
      <c r="BA527" s="6">
        <v>-311</v>
      </c>
      <c r="BE527">
        <f t="shared" si="35"/>
        <v>0</v>
      </c>
      <c r="BF527" s="6">
        <f t="shared" si="36"/>
        <v>-395</v>
      </c>
      <c r="BG527" s="7" t="s">
        <v>71</v>
      </c>
      <c r="BH527" t="e">
        <f>+VLOOKUP(AF527,Sheet4!A:A,1,FALSE)</f>
        <v>#N/A</v>
      </c>
      <c r="BL527" s="6">
        <v>395</v>
      </c>
      <c r="BM527" s="59">
        <f t="shared" si="37"/>
        <v>0</v>
      </c>
      <c r="BN527" t="s">
        <v>425</v>
      </c>
    </row>
    <row r="528" spans="1:67" ht="13" customHeight="1" x14ac:dyDescent="0.3">
      <c r="A528" s="5">
        <v>46114</v>
      </c>
      <c r="B528" t="s">
        <v>80</v>
      </c>
      <c r="F528">
        <v>8825</v>
      </c>
      <c r="G528">
        <v>8825</v>
      </c>
      <c r="H528" s="6">
        <v>4937.5</v>
      </c>
      <c r="I528" s="6">
        <f t="shared" si="38"/>
        <v>-3887.5</v>
      </c>
      <c r="J528" s="6"/>
      <c r="K528" s="6"/>
      <c r="Q528" t="s">
        <v>81</v>
      </c>
      <c r="U528">
        <v>2601102</v>
      </c>
      <c r="V528" t="s">
        <v>422</v>
      </c>
      <c r="W528" t="s">
        <v>110</v>
      </c>
      <c r="X528" t="s">
        <v>132</v>
      </c>
      <c r="Y528" t="s">
        <v>423</v>
      </c>
      <c r="AF528" t="s">
        <v>422</v>
      </c>
      <c r="AG528" t="s">
        <v>424</v>
      </c>
      <c r="AH528" t="s">
        <v>135</v>
      </c>
      <c r="AI528">
        <v>840522555</v>
      </c>
      <c r="AM528">
        <v>260001</v>
      </c>
      <c r="BA528" s="6">
        <v>-3887.5</v>
      </c>
      <c r="BE528">
        <f t="shared" si="35"/>
        <v>0</v>
      </c>
      <c r="BF528" s="6">
        <f t="shared" si="36"/>
        <v>-4937.5</v>
      </c>
      <c r="BG528" s="7" t="s">
        <v>71</v>
      </c>
      <c r="BH528" t="e">
        <f>+VLOOKUP(AF528,Sheet4!A:A,1,FALSE)</f>
        <v>#N/A</v>
      </c>
      <c r="BL528" s="6">
        <v>4937.5</v>
      </c>
      <c r="BM528" s="59">
        <f t="shared" si="37"/>
        <v>0</v>
      </c>
      <c r="BN528" t="s">
        <v>425</v>
      </c>
    </row>
    <row r="529" spans="1:67" ht="13" customHeight="1" x14ac:dyDescent="0.3">
      <c r="A529" s="5">
        <v>46114</v>
      </c>
      <c r="B529" t="s">
        <v>82</v>
      </c>
      <c r="F529" s="8">
        <v>66</v>
      </c>
      <c r="G529">
        <v>33</v>
      </c>
      <c r="H529" s="6">
        <v>0</v>
      </c>
      <c r="I529" s="6">
        <f t="shared" si="38"/>
        <v>-33</v>
      </c>
      <c r="J529" s="6"/>
      <c r="K529" s="6"/>
      <c r="Q529" t="s">
        <v>83</v>
      </c>
      <c r="U529">
        <v>2601102</v>
      </c>
      <c r="V529" t="s">
        <v>422</v>
      </c>
      <c r="W529" t="s">
        <v>110</v>
      </c>
      <c r="X529" t="s">
        <v>132</v>
      </c>
      <c r="Y529" t="s">
        <v>423</v>
      </c>
      <c r="AF529" t="s">
        <v>422</v>
      </c>
      <c r="AG529" t="s">
        <v>424</v>
      </c>
      <c r="AH529" t="s">
        <v>135</v>
      </c>
      <c r="AI529">
        <v>840522555</v>
      </c>
      <c r="AM529">
        <v>260001</v>
      </c>
      <c r="BA529" s="6">
        <v>-66</v>
      </c>
      <c r="BE529">
        <f t="shared" si="35"/>
        <v>0</v>
      </c>
      <c r="BF529" s="6">
        <f t="shared" si="36"/>
        <v>0</v>
      </c>
      <c r="BG529" s="7" t="s">
        <v>71</v>
      </c>
      <c r="BH529" t="e">
        <f>+VLOOKUP(AF529,Sheet4!A:A,1,FALSE)</f>
        <v>#N/A</v>
      </c>
      <c r="BL529" s="6">
        <v>0</v>
      </c>
      <c r="BM529" s="59">
        <f t="shared" si="37"/>
        <v>0</v>
      </c>
      <c r="BN529" t="s">
        <v>425</v>
      </c>
    </row>
    <row r="530" spans="1:67" ht="13" customHeight="1" x14ac:dyDescent="0.3">
      <c r="A530" s="5">
        <v>46114</v>
      </c>
      <c r="B530" t="s">
        <v>84</v>
      </c>
      <c r="F530">
        <v>1100</v>
      </c>
      <c r="G530">
        <v>1100</v>
      </c>
      <c r="H530" s="6">
        <v>0</v>
      </c>
      <c r="I530" s="6">
        <f t="shared" si="38"/>
        <v>-1100</v>
      </c>
      <c r="J530" s="6"/>
      <c r="K530" s="6"/>
      <c r="Q530" t="s">
        <v>85</v>
      </c>
      <c r="U530">
        <v>2601102</v>
      </c>
      <c r="V530" t="s">
        <v>422</v>
      </c>
      <c r="W530" t="s">
        <v>110</v>
      </c>
      <c r="X530" t="s">
        <v>132</v>
      </c>
      <c r="Y530" t="s">
        <v>423</v>
      </c>
      <c r="AF530" t="s">
        <v>422</v>
      </c>
      <c r="AG530" t="s">
        <v>424</v>
      </c>
      <c r="AH530" t="s">
        <v>135</v>
      </c>
      <c r="AI530">
        <v>840522555</v>
      </c>
      <c r="AM530">
        <v>260001</v>
      </c>
      <c r="BA530" s="6">
        <v>-1100</v>
      </c>
      <c r="BE530">
        <f t="shared" si="35"/>
        <v>0</v>
      </c>
      <c r="BF530" s="6">
        <f t="shared" si="36"/>
        <v>0</v>
      </c>
      <c r="BG530" s="7" t="s">
        <v>71</v>
      </c>
      <c r="BH530" t="e">
        <f>+VLOOKUP(AF530,Sheet4!A:A,1,FALSE)</f>
        <v>#N/A</v>
      </c>
      <c r="BL530" s="6">
        <v>0</v>
      </c>
      <c r="BM530" s="59">
        <f t="shared" si="37"/>
        <v>0</v>
      </c>
      <c r="BN530" t="s">
        <v>425</v>
      </c>
    </row>
    <row r="531" spans="1:67" ht="13" customHeight="1" x14ac:dyDescent="0.3">
      <c r="A531" s="5">
        <v>46114</v>
      </c>
      <c r="B531" t="s">
        <v>63</v>
      </c>
      <c r="F531">
        <v>270</v>
      </c>
      <c r="G531">
        <v>270</v>
      </c>
      <c r="H531" s="6">
        <v>270</v>
      </c>
      <c r="I531" s="6">
        <f t="shared" si="38"/>
        <v>0</v>
      </c>
      <c r="J531" s="6"/>
      <c r="K531" s="6"/>
      <c r="Q531" t="s">
        <v>64</v>
      </c>
      <c r="U531">
        <v>2601103</v>
      </c>
      <c r="V531" t="s">
        <v>426</v>
      </c>
      <c r="W531" t="s">
        <v>66</v>
      </c>
      <c r="X531" t="s">
        <v>427</v>
      </c>
      <c r="Y531" t="s">
        <v>428</v>
      </c>
      <c r="AF531" t="s">
        <v>426</v>
      </c>
      <c r="AG531" t="s">
        <v>429</v>
      </c>
      <c r="AH531" t="s">
        <v>430</v>
      </c>
      <c r="AI531" t="s">
        <v>431</v>
      </c>
      <c r="AM531">
        <v>260001</v>
      </c>
      <c r="BA531" s="6">
        <v>0</v>
      </c>
      <c r="BE531">
        <f t="shared" si="35"/>
        <v>0</v>
      </c>
      <c r="BF531" s="6">
        <f t="shared" si="36"/>
        <v>-270</v>
      </c>
      <c r="BG531" s="7" t="s">
        <v>71</v>
      </c>
      <c r="BH531" t="e">
        <f>+VLOOKUP(AF531,Sheet4!A:A,1,FALSE)</f>
        <v>#N/A</v>
      </c>
      <c r="BL531" s="6">
        <v>270</v>
      </c>
      <c r="BM531" s="59">
        <f t="shared" si="37"/>
        <v>0</v>
      </c>
      <c r="BN531" t="s">
        <v>432</v>
      </c>
      <c r="BO531" t="s">
        <v>73</v>
      </c>
    </row>
    <row r="532" spans="1:67" ht="13" customHeight="1" x14ac:dyDescent="0.3">
      <c r="A532" s="5">
        <v>46114</v>
      </c>
      <c r="B532" t="s">
        <v>74</v>
      </c>
      <c r="F532" s="8">
        <v>18</v>
      </c>
      <c r="G532">
        <v>9</v>
      </c>
      <c r="H532" s="6">
        <v>18</v>
      </c>
      <c r="I532" s="6">
        <f t="shared" si="38"/>
        <v>9</v>
      </c>
      <c r="J532" s="6"/>
      <c r="K532" s="6"/>
      <c r="Q532" t="s">
        <v>75</v>
      </c>
      <c r="U532">
        <v>2601103</v>
      </c>
      <c r="V532" t="s">
        <v>426</v>
      </c>
      <c r="W532" t="s">
        <v>66</v>
      </c>
      <c r="X532" t="s">
        <v>427</v>
      </c>
      <c r="Y532" t="s">
        <v>428</v>
      </c>
      <c r="AF532" t="s">
        <v>426</v>
      </c>
      <c r="AG532" t="s">
        <v>429</v>
      </c>
      <c r="AH532" t="s">
        <v>430</v>
      </c>
      <c r="AI532" t="s">
        <v>431</v>
      </c>
      <c r="AM532">
        <v>260001</v>
      </c>
      <c r="BA532" s="6">
        <v>0</v>
      </c>
      <c r="BE532">
        <f t="shared" si="35"/>
        <v>0</v>
      </c>
      <c r="BF532" s="6">
        <f t="shared" si="36"/>
        <v>-18</v>
      </c>
      <c r="BG532" s="7" t="s">
        <v>71</v>
      </c>
      <c r="BH532" t="e">
        <f>+VLOOKUP(AF532,Sheet4!A:A,1,FALSE)</f>
        <v>#N/A</v>
      </c>
      <c r="BL532" s="6">
        <v>18</v>
      </c>
      <c r="BM532" s="59">
        <f t="shared" si="37"/>
        <v>0</v>
      </c>
      <c r="BN532" t="s">
        <v>432</v>
      </c>
    </row>
    <row r="533" spans="1:67" ht="13" customHeight="1" x14ac:dyDescent="0.3">
      <c r="A533" s="5">
        <v>46114</v>
      </c>
      <c r="B533" t="s">
        <v>76</v>
      </c>
      <c r="F533">
        <v>360</v>
      </c>
      <c r="G533">
        <v>360</v>
      </c>
      <c r="H533" s="6">
        <v>360</v>
      </c>
      <c r="I533" s="6">
        <f t="shared" si="38"/>
        <v>0</v>
      </c>
      <c r="J533" s="6"/>
      <c r="K533" s="6"/>
      <c r="Q533" t="s">
        <v>77</v>
      </c>
      <c r="U533">
        <v>2601103</v>
      </c>
      <c r="V533" t="s">
        <v>426</v>
      </c>
      <c r="W533" t="s">
        <v>66</v>
      </c>
      <c r="X533" t="s">
        <v>427</v>
      </c>
      <c r="Y533" t="s">
        <v>428</v>
      </c>
      <c r="AF533" t="s">
        <v>426</v>
      </c>
      <c r="AG533" t="s">
        <v>429</v>
      </c>
      <c r="AH533" t="s">
        <v>430</v>
      </c>
      <c r="AI533" t="s">
        <v>431</v>
      </c>
      <c r="AM533">
        <v>260001</v>
      </c>
      <c r="BA533" s="6">
        <v>0</v>
      </c>
      <c r="BE533">
        <f t="shared" si="35"/>
        <v>0</v>
      </c>
      <c r="BF533" s="6">
        <f t="shared" si="36"/>
        <v>-360</v>
      </c>
      <c r="BG533" s="7" t="s">
        <v>71</v>
      </c>
      <c r="BH533" t="e">
        <f>+VLOOKUP(AF533,Sheet4!A:A,1,FALSE)</f>
        <v>#N/A</v>
      </c>
      <c r="BL533" s="6">
        <v>360</v>
      </c>
      <c r="BM533" s="59">
        <f t="shared" si="37"/>
        <v>0</v>
      </c>
      <c r="BN533" t="s">
        <v>432</v>
      </c>
    </row>
    <row r="534" spans="1:67" ht="13" customHeight="1" x14ac:dyDescent="0.3">
      <c r="A534" s="5">
        <v>46114</v>
      </c>
      <c r="B534" t="s">
        <v>82</v>
      </c>
      <c r="F534" s="8">
        <v>54</v>
      </c>
      <c r="G534">
        <v>27</v>
      </c>
      <c r="H534" s="6">
        <v>0</v>
      </c>
      <c r="I534" s="6">
        <f t="shared" si="38"/>
        <v>-27</v>
      </c>
      <c r="J534" s="6"/>
      <c r="K534" s="6"/>
      <c r="Q534" t="s">
        <v>83</v>
      </c>
      <c r="U534">
        <v>2601103</v>
      </c>
      <c r="V534" t="s">
        <v>426</v>
      </c>
      <c r="W534" t="s">
        <v>66</v>
      </c>
      <c r="X534" t="s">
        <v>427</v>
      </c>
      <c r="Y534" t="s">
        <v>428</v>
      </c>
      <c r="AF534" t="s">
        <v>426</v>
      </c>
      <c r="AG534" t="s">
        <v>429</v>
      </c>
      <c r="AH534" t="s">
        <v>430</v>
      </c>
      <c r="AI534" t="s">
        <v>431</v>
      </c>
      <c r="AM534">
        <v>260001</v>
      </c>
      <c r="BA534" s="6">
        <v>-54</v>
      </c>
      <c r="BE534">
        <f t="shared" si="35"/>
        <v>0</v>
      </c>
      <c r="BF534" s="6">
        <f t="shared" si="36"/>
        <v>0</v>
      </c>
      <c r="BG534" s="7" t="s">
        <v>71</v>
      </c>
      <c r="BH534" t="e">
        <f>+VLOOKUP(AF534,Sheet4!A:A,1,FALSE)</f>
        <v>#N/A</v>
      </c>
      <c r="BL534" s="6">
        <v>0</v>
      </c>
      <c r="BM534" s="59">
        <f t="shared" si="37"/>
        <v>0</v>
      </c>
      <c r="BN534" t="s">
        <v>432</v>
      </c>
    </row>
    <row r="535" spans="1:67" ht="13" customHeight="1" x14ac:dyDescent="0.3">
      <c r="A535" s="5">
        <v>46114</v>
      </c>
      <c r="B535" t="s">
        <v>84</v>
      </c>
      <c r="F535">
        <v>900</v>
      </c>
      <c r="G535">
        <v>900</v>
      </c>
      <c r="H535" s="6">
        <v>0</v>
      </c>
      <c r="I535" s="6">
        <f t="shared" si="38"/>
        <v>-900</v>
      </c>
      <c r="J535" s="6"/>
      <c r="K535" s="6">
        <f>H535/50</f>
        <v>0</v>
      </c>
      <c r="Q535" t="s">
        <v>85</v>
      </c>
      <c r="U535">
        <v>2601103</v>
      </c>
      <c r="V535" t="s">
        <v>426</v>
      </c>
      <c r="W535" t="s">
        <v>66</v>
      </c>
      <c r="X535" t="s">
        <v>427</v>
      </c>
      <c r="Y535" t="s">
        <v>428</v>
      </c>
      <c r="AF535" t="s">
        <v>426</v>
      </c>
      <c r="AG535" t="s">
        <v>429</v>
      </c>
      <c r="AH535" t="s">
        <v>430</v>
      </c>
      <c r="AI535" t="s">
        <v>431</v>
      </c>
      <c r="AM535">
        <v>260001</v>
      </c>
      <c r="BA535" s="6">
        <v>-900</v>
      </c>
      <c r="BE535">
        <f t="shared" si="35"/>
        <v>0</v>
      </c>
      <c r="BF535" s="6">
        <f t="shared" si="36"/>
        <v>0</v>
      </c>
      <c r="BG535" s="7" t="s">
        <v>71</v>
      </c>
      <c r="BH535" t="e">
        <f>+VLOOKUP(AF535,Sheet4!A:A,1,FALSE)</f>
        <v>#N/A</v>
      </c>
      <c r="BL535" s="6">
        <v>0</v>
      </c>
      <c r="BM535" s="59">
        <f t="shared" si="37"/>
        <v>0</v>
      </c>
      <c r="BN535" t="s">
        <v>432</v>
      </c>
    </row>
    <row r="536" spans="1:67" ht="13" customHeight="1" x14ac:dyDescent="0.3">
      <c r="A536" s="5">
        <v>46114</v>
      </c>
      <c r="B536" t="s">
        <v>63</v>
      </c>
      <c r="F536">
        <v>8610</v>
      </c>
      <c r="G536">
        <v>8610</v>
      </c>
      <c r="H536" s="6">
        <v>0</v>
      </c>
      <c r="I536" s="6">
        <f t="shared" si="38"/>
        <v>-8610</v>
      </c>
      <c r="J536" s="6"/>
      <c r="K536" s="6"/>
      <c r="Q536" t="s">
        <v>64</v>
      </c>
      <c r="U536">
        <v>2601104</v>
      </c>
      <c r="V536" t="s">
        <v>433</v>
      </c>
      <c r="W536" t="s">
        <v>144</v>
      </c>
      <c r="X536" t="s">
        <v>434</v>
      </c>
      <c r="Y536" t="s">
        <v>435</v>
      </c>
      <c r="AF536" t="s">
        <v>433</v>
      </c>
      <c r="AG536" t="s">
        <v>436</v>
      </c>
      <c r="AH536" t="s">
        <v>437</v>
      </c>
      <c r="AI536">
        <v>868188909</v>
      </c>
      <c r="AM536">
        <v>260001</v>
      </c>
      <c r="BA536" s="6">
        <v>-8610</v>
      </c>
      <c r="BE536">
        <f t="shared" si="35"/>
        <v>0</v>
      </c>
      <c r="BF536" s="6">
        <f t="shared" si="36"/>
        <v>0</v>
      </c>
      <c r="BG536" s="7" t="s">
        <v>71</v>
      </c>
      <c r="BH536" t="e">
        <f>+VLOOKUP(AF536,Sheet4!A:A,1,FALSE)</f>
        <v>#N/A</v>
      </c>
      <c r="BL536" s="6">
        <v>0</v>
      </c>
      <c r="BM536" s="59">
        <f t="shared" si="37"/>
        <v>0</v>
      </c>
      <c r="BN536" t="s">
        <v>438</v>
      </c>
      <c r="BO536" t="s">
        <v>101</v>
      </c>
    </row>
    <row r="537" spans="1:67" ht="13" customHeight="1" x14ac:dyDescent="0.3">
      <c r="A537" s="5">
        <v>46114</v>
      </c>
      <c r="B537" t="s">
        <v>74</v>
      </c>
      <c r="F537" s="8">
        <v>574</v>
      </c>
      <c r="G537">
        <v>287</v>
      </c>
      <c r="H537" s="6">
        <v>0</v>
      </c>
      <c r="I537" s="6">
        <f t="shared" si="38"/>
        <v>-287</v>
      </c>
      <c r="J537" s="6"/>
      <c r="K537" s="6"/>
      <c r="Q537" t="s">
        <v>75</v>
      </c>
      <c r="U537">
        <v>2601104</v>
      </c>
      <c r="V537" t="s">
        <v>433</v>
      </c>
      <c r="W537" t="s">
        <v>144</v>
      </c>
      <c r="X537" t="s">
        <v>434</v>
      </c>
      <c r="Y537" t="s">
        <v>435</v>
      </c>
      <c r="AF537" t="s">
        <v>433</v>
      </c>
      <c r="AG537" t="s">
        <v>436</v>
      </c>
      <c r="AH537" t="s">
        <v>437</v>
      </c>
      <c r="AI537">
        <v>868188909</v>
      </c>
      <c r="AM537">
        <v>260001</v>
      </c>
      <c r="BA537" s="6">
        <v>-574</v>
      </c>
      <c r="BE537">
        <f t="shared" si="35"/>
        <v>0</v>
      </c>
      <c r="BF537" s="6">
        <f t="shared" si="36"/>
        <v>0</v>
      </c>
      <c r="BG537" s="7" t="s">
        <v>71</v>
      </c>
      <c r="BH537" t="e">
        <f>+VLOOKUP(AF537,Sheet4!A:A,1,FALSE)</f>
        <v>#N/A</v>
      </c>
      <c r="BL537" s="6">
        <v>0</v>
      </c>
      <c r="BM537" s="59">
        <f t="shared" si="37"/>
        <v>0</v>
      </c>
      <c r="BN537" t="s">
        <v>438</v>
      </c>
    </row>
    <row r="538" spans="1:67" ht="13" customHeight="1" x14ac:dyDescent="0.3">
      <c r="A538" s="5">
        <v>46114</v>
      </c>
      <c r="B538" t="s">
        <v>76</v>
      </c>
      <c r="F538">
        <v>11480</v>
      </c>
      <c r="G538">
        <v>11480</v>
      </c>
      <c r="H538" s="6">
        <v>0</v>
      </c>
      <c r="I538" s="6">
        <f t="shared" si="38"/>
        <v>-11480</v>
      </c>
      <c r="J538" s="6"/>
      <c r="K538" s="6"/>
      <c r="Q538" t="s">
        <v>77</v>
      </c>
      <c r="U538">
        <v>2601104</v>
      </c>
      <c r="V538" t="s">
        <v>433</v>
      </c>
      <c r="W538" t="s">
        <v>144</v>
      </c>
      <c r="X538" t="s">
        <v>434</v>
      </c>
      <c r="Y538" t="s">
        <v>435</v>
      </c>
      <c r="AF538" t="s">
        <v>433</v>
      </c>
      <c r="AG538" t="s">
        <v>436</v>
      </c>
      <c r="AH538" t="s">
        <v>437</v>
      </c>
      <c r="AI538">
        <v>868188909</v>
      </c>
      <c r="AM538">
        <v>260001</v>
      </c>
      <c r="BA538" s="6">
        <v>-11480</v>
      </c>
      <c r="BE538">
        <f t="shared" si="35"/>
        <v>0</v>
      </c>
      <c r="BF538" s="6">
        <f t="shared" si="36"/>
        <v>0</v>
      </c>
      <c r="BG538" s="7" t="s">
        <v>71</v>
      </c>
      <c r="BH538" t="e">
        <f>+VLOOKUP(AF538,Sheet4!A:A,1,FALSE)</f>
        <v>#N/A</v>
      </c>
      <c r="BL538" s="6">
        <v>0</v>
      </c>
      <c r="BM538" s="59">
        <f t="shared" si="37"/>
        <v>0</v>
      </c>
      <c r="BN538" t="s">
        <v>438</v>
      </c>
    </row>
    <row r="539" spans="1:67" ht="13" customHeight="1" x14ac:dyDescent="0.3">
      <c r="A539" s="5">
        <v>46114</v>
      </c>
      <c r="B539" t="s">
        <v>78</v>
      </c>
      <c r="F539" s="8">
        <v>574</v>
      </c>
      <c r="G539">
        <v>287</v>
      </c>
      <c r="H539" s="6">
        <v>0</v>
      </c>
      <c r="I539" s="6">
        <f t="shared" si="38"/>
        <v>-287</v>
      </c>
      <c r="J539" s="6"/>
      <c r="K539" s="6"/>
      <c r="Q539" t="s">
        <v>79</v>
      </c>
      <c r="U539">
        <v>2601104</v>
      </c>
      <c r="V539" t="s">
        <v>433</v>
      </c>
      <c r="W539" t="s">
        <v>144</v>
      </c>
      <c r="X539" t="s">
        <v>434</v>
      </c>
      <c r="Y539" t="s">
        <v>435</v>
      </c>
      <c r="AF539" t="s">
        <v>433</v>
      </c>
      <c r="AG539" t="s">
        <v>436</v>
      </c>
      <c r="AH539" t="s">
        <v>437</v>
      </c>
      <c r="AI539">
        <v>868188909</v>
      </c>
      <c r="AM539">
        <v>260001</v>
      </c>
      <c r="BA539" s="6">
        <v>-574</v>
      </c>
      <c r="BE539">
        <f t="shared" si="35"/>
        <v>0</v>
      </c>
      <c r="BF539" s="6">
        <f t="shared" si="36"/>
        <v>0</v>
      </c>
      <c r="BG539" s="7" t="s">
        <v>71</v>
      </c>
      <c r="BH539" t="e">
        <f>+VLOOKUP(AF539,Sheet4!A:A,1,FALSE)</f>
        <v>#N/A</v>
      </c>
      <c r="BL539" s="6">
        <v>0</v>
      </c>
      <c r="BM539" s="59">
        <f t="shared" si="37"/>
        <v>0</v>
      </c>
      <c r="BN539" t="s">
        <v>438</v>
      </c>
    </row>
    <row r="540" spans="1:67" ht="13" customHeight="1" x14ac:dyDescent="0.3">
      <c r="A540" s="5">
        <v>46114</v>
      </c>
      <c r="B540" t="s">
        <v>80</v>
      </c>
      <c r="F540">
        <v>7175</v>
      </c>
      <c r="G540">
        <v>7175</v>
      </c>
      <c r="H540" s="6">
        <v>0</v>
      </c>
      <c r="I540" s="6">
        <f t="shared" si="38"/>
        <v>-7175</v>
      </c>
      <c r="J540" s="6"/>
      <c r="K540" s="6"/>
      <c r="Q540" t="s">
        <v>81</v>
      </c>
      <c r="U540">
        <v>2601104</v>
      </c>
      <c r="V540" t="s">
        <v>433</v>
      </c>
      <c r="W540" t="s">
        <v>144</v>
      </c>
      <c r="X540" t="s">
        <v>434</v>
      </c>
      <c r="Y540" t="s">
        <v>435</v>
      </c>
      <c r="AF540" t="s">
        <v>433</v>
      </c>
      <c r="AG540" t="s">
        <v>436</v>
      </c>
      <c r="AH540" t="s">
        <v>437</v>
      </c>
      <c r="AI540">
        <v>868188909</v>
      </c>
      <c r="AM540">
        <v>260001</v>
      </c>
      <c r="BA540" s="6">
        <v>-7175</v>
      </c>
      <c r="BE540">
        <f t="shared" si="35"/>
        <v>0</v>
      </c>
      <c r="BF540" s="6">
        <f t="shared" si="36"/>
        <v>0</v>
      </c>
      <c r="BG540" s="7" t="s">
        <v>71</v>
      </c>
      <c r="BH540" t="e">
        <f>+VLOOKUP(AF540,Sheet4!A:A,1,FALSE)</f>
        <v>#N/A</v>
      </c>
      <c r="BL540" s="6">
        <v>0</v>
      </c>
      <c r="BM540" s="59">
        <f t="shared" si="37"/>
        <v>0</v>
      </c>
      <c r="BN540" t="s">
        <v>438</v>
      </c>
    </row>
    <row r="541" spans="1:67" ht="13" customHeight="1" x14ac:dyDescent="0.3">
      <c r="A541" s="5">
        <v>46114</v>
      </c>
      <c r="B541" t="s">
        <v>63</v>
      </c>
      <c r="F541">
        <v>4740</v>
      </c>
      <c r="G541">
        <v>4740</v>
      </c>
      <c r="H541" s="6">
        <v>2385</v>
      </c>
      <c r="I541" s="6">
        <f t="shared" si="38"/>
        <v>-2355</v>
      </c>
      <c r="J541" s="6"/>
      <c r="K541" s="6"/>
      <c r="Q541" t="s">
        <v>64</v>
      </c>
      <c r="U541">
        <v>2601105</v>
      </c>
      <c r="V541" t="s">
        <v>439</v>
      </c>
      <c r="W541" t="s">
        <v>110</v>
      </c>
      <c r="X541" t="s">
        <v>305</v>
      </c>
      <c r="Y541" t="s">
        <v>440</v>
      </c>
      <c r="AF541" t="s">
        <v>439</v>
      </c>
      <c r="AG541" t="s">
        <v>441</v>
      </c>
      <c r="AH541" t="s">
        <v>308</v>
      </c>
      <c r="AI541" t="s">
        <v>309</v>
      </c>
      <c r="AM541">
        <v>260001</v>
      </c>
      <c r="BA541" s="6">
        <v>-2355</v>
      </c>
      <c r="BD541" s="9">
        <v>4740</v>
      </c>
      <c r="BE541">
        <f t="shared" si="35"/>
        <v>0</v>
      </c>
      <c r="BF541" s="6">
        <f t="shared" si="36"/>
        <v>-2385</v>
      </c>
      <c r="BG541" s="11" t="s">
        <v>71</v>
      </c>
      <c r="BH541" t="e">
        <f>+VLOOKUP(AF541,Sheet4!A:A,1,FALSE)</f>
        <v>#N/A</v>
      </c>
      <c r="BL541" s="6">
        <v>2385</v>
      </c>
      <c r="BM541" s="59">
        <f t="shared" si="37"/>
        <v>0</v>
      </c>
      <c r="BN541" t="s">
        <v>442</v>
      </c>
      <c r="BO541" t="s">
        <v>73</v>
      </c>
    </row>
    <row r="542" spans="1:67" ht="13" customHeight="1" x14ac:dyDescent="0.3">
      <c r="A542" s="5">
        <v>46114</v>
      </c>
      <c r="B542" t="s">
        <v>74</v>
      </c>
      <c r="F542" s="8">
        <v>316</v>
      </c>
      <c r="G542">
        <v>158</v>
      </c>
      <c r="H542" s="6">
        <v>159</v>
      </c>
      <c r="I542" s="6">
        <f t="shared" si="38"/>
        <v>1</v>
      </c>
      <c r="J542" s="6"/>
      <c r="K542" s="6"/>
      <c r="Q542" t="s">
        <v>75</v>
      </c>
      <c r="U542">
        <v>2601105</v>
      </c>
      <c r="V542" t="s">
        <v>439</v>
      </c>
      <c r="W542" t="s">
        <v>110</v>
      </c>
      <c r="X542" t="s">
        <v>305</v>
      </c>
      <c r="Y542" t="s">
        <v>440</v>
      </c>
      <c r="AF542" t="s">
        <v>439</v>
      </c>
      <c r="AG542" t="s">
        <v>441</v>
      </c>
      <c r="AH542" t="s">
        <v>308</v>
      </c>
      <c r="AI542" t="s">
        <v>309</v>
      </c>
      <c r="AM542">
        <v>260001</v>
      </c>
      <c r="BA542" s="6">
        <v>-157</v>
      </c>
      <c r="BE542">
        <f t="shared" si="35"/>
        <v>0</v>
      </c>
      <c r="BF542" s="6">
        <f t="shared" si="36"/>
        <v>-159</v>
      </c>
      <c r="BG542" s="7" t="s">
        <v>71</v>
      </c>
      <c r="BH542" t="e">
        <f>+VLOOKUP(AF542,Sheet4!A:A,1,FALSE)</f>
        <v>#N/A</v>
      </c>
      <c r="BL542" s="6">
        <v>159</v>
      </c>
      <c r="BM542" s="59">
        <f t="shared" si="37"/>
        <v>0</v>
      </c>
      <c r="BN542" t="s">
        <v>442</v>
      </c>
    </row>
    <row r="543" spans="1:67" ht="13" customHeight="1" x14ac:dyDescent="0.3">
      <c r="A543" s="5">
        <v>46114</v>
      </c>
      <c r="B543" t="s">
        <v>76</v>
      </c>
      <c r="F543">
        <v>6320</v>
      </c>
      <c r="G543">
        <v>6320</v>
      </c>
      <c r="H543" s="6">
        <v>3180</v>
      </c>
      <c r="I543" s="6">
        <f t="shared" si="38"/>
        <v>-3140</v>
      </c>
      <c r="J543" s="6"/>
      <c r="K543" s="6"/>
      <c r="Q543" t="s">
        <v>77</v>
      </c>
      <c r="U543">
        <v>2601105</v>
      </c>
      <c r="V543" t="s">
        <v>439</v>
      </c>
      <c r="W543" t="s">
        <v>110</v>
      </c>
      <c r="X543" t="s">
        <v>305</v>
      </c>
      <c r="Y543" t="s">
        <v>440</v>
      </c>
      <c r="AF543" t="s">
        <v>439</v>
      </c>
      <c r="AG543" t="s">
        <v>441</v>
      </c>
      <c r="AH543" t="s">
        <v>308</v>
      </c>
      <c r="AI543" t="s">
        <v>309</v>
      </c>
      <c r="AM543">
        <v>260001</v>
      </c>
      <c r="BA543" s="6">
        <v>-3140</v>
      </c>
      <c r="BE543">
        <f t="shared" si="35"/>
        <v>0</v>
      </c>
      <c r="BF543" s="6">
        <f t="shared" si="36"/>
        <v>-3180</v>
      </c>
      <c r="BG543" s="7" t="s">
        <v>71</v>
      </c>
      <c r="BH543" t="e">
        <f>+VLOOKUP(AF543,Sheet4!A:A,1,FALSE)</f>
        <v>#N/A</v>
      </c>
      <c r="BL543" s="6">
        <v>3180</v>
      </c>
      <c r="BM543" s="59">
        <f t="shared" si="37"/>
        <v>0</v>
      </c>
      <c r="BN543" t="s">
        <v>442</v>
      </c>
    </row>
    <row r="544" spans="1:67" ht="13" customHeight="1" x14ac:dyDescent="0.3">
      <c r="A544" s="5">
        <v>46114</v>
      </c>
      <c r="B544" t="s">
        <v>78</v>
      </c>
      <c r="F544" s="8">
        <v>316</v>
      </c>
      <c r="G544">
        <v>158</v>
      </c>
      <c r="H544" s="6">
        <v>0</v>
      </c>
      <c r="I544" s="6">
        <f t="shared" si="38"/>
        <v>-158</v>
      </c>
      <c r="J544" s="6"/>
      <c r="K544" s="6"/>
      <c r="Q544" t="s">
        <v>79</v>
      </c>
      <c r="U544">
        <v>2601105</v>
      </c>
      <c r="V544" t="s">
        <v>439</v>
      </c>
      <c r="W544" t="s">
        <v>110</v>
      </c>
      <c r="X544" t="s">
        <v>305</v>
      </c>
      <c r="Y544" t="s">
        <v>440</v>
      </c>
      <c r="AF544" t="s">
        <v>439</v>
      </c>
      <c r="AG544" t="s">
        <v>441</v>
      </c>
      <c r="AH544" t="s">
        <v>308</v>
      </c>
      <c r="AI544" t="s">
        <v>309</v>
      </c>
      <c r="AM544">
        <v>260001</v>
      </c>
      <c r="BA544" s="6">
        <v>-316</v>
      </c>
      <c r="BE544">
        <f t="shared" si="35"/>
        <v>0</v>
      </c>
      <c r="BF544" s="6">
        <f t="shared" si="36"/>
        <v>0</v>
      </c>
      <c r="BG544" s="7" t="s">
        <v>71</v>
      </c>
      <c r="BH544" t="e">
        <f>+VLOOKUP(AF544,Sheet4!A:A,1,FALSE)</f>
        <v>#N/A</v>
      </c>
      <c r="BL544" s="6">
        <v>0</v>
      </c>
      <c r="BM544" s="59">
        <f t="shared" si="37"/>
        <v>0</v>
      </c>
      <c r="BN544" t="s">
        <v>442</v>
      </c>
    </row>
    <row r="545" spans="1:67" ht="13" customHeight="1" x14ac:dyDescent="0.3">
      <c r="A545" s="5">
        <v>46114</v>
      </c>
      <c r="B545" t="s">
        <v>80</v>
      </c>
      <c r="F545">
        <v>3950</v>
      </c>
      <c r="G545">
        <v>3950</v>
      </c>
      <c r="H545" s="6">
        <v>0</v>
      </c>
      <c r="I545" s="6">
        <f t="shared" si="38"/>
        <v>-3950</v>
      </c>
      <c r="J545" s="6"/>
      <c r="K545" s="6"/>
      <c r="Q545" t="s">
        <v>81</v>
      </c>
      <c r="U545">
        <v>2601105</v>
      </c>
      <c r="V545" t="s">
        <v>439</v>
      </c>
      <c r="W545" t="s">
        <v>110</v>
      </c>
      <c r="X545" t="s">
        <v>305</v>
      </c>
      <c r="Y545" t="s">
        <v>440</v>
      </c>
      <c r="AF545" t="s">
        <v>439</v>
      </c>
      <c r="AG545" t="s">
        <v>441</v>
      </c>
      <c r="AH545" t="s">
        <v>308</v>
      </c>
      <c r="AI545" t="s">
        <v>309</v>
      </c>
      <c r="AM545">
        <v>260001</v>
      </c>
      <c r="BA545" s="6">
        <v>-3950</v>
      </c>
      <c r="BD545" s="9">
        <v>3950</v>
      </c>
      <c r="BE545">
        <f t="shared" si="35"/>
        <v>0</v>
      </c>
      <c r="BF545" s="6">
        <f t="shared" si="36"/>
        <v>0</v>
      </c>
      <c r="BG545" s="11" t="s">
        <v>71</v>
      </c>
      <c r="BH545" t="e">
        <f>+VLOOKUP(AF545,Sheet4!A:A,1,FALSE)</f>
        <v>#N/A</v>
      </c>
      <c r="BL545" s="6">
        <v>0</v>
      </c>
      <c r="BM545" s="59">
        <f t="shared" si="37"/>
        <v>0</v>
      </c>
      <c r="BN545" t="s">
        <v>442</v>
      </c>
    </row>
    <row r="546" spans="1:67" ht="13" customHeight="1" x14ac:dyDescent="0.3">
      <c r="A546" s="5">
        <v>46114</v>
      </c>
      <c r="B546" t="s">
        <v>63</v>
      </c>
      <c r="F546">
        <v>135</v>
      </c>
      <c r="G546">
        <v>135</v>
      </c>
      <c r="H546" s="6">
        <v>142.5</v>
      </c>
      <c r="I546" s="6">
        <f t="shared" si="38"/>
        <v>7.5</v>
      </c>
      <c r="J546" s="6"/>
      <c r="K546" s="6"/>
      <c r="Q546" t="s">
        <v>64</v>
      </c>
      <c r="U546">
        <v>2601106</v>
      </c>
      <c r="V546" t="s">
        <v>443</v>
      </c>
      <c r="W546" t="s">
        <v>110</v>
      </c>
      <c r="X546" t="s">
        <v>138</v>
      </c>
      <c r="Y546" t="s">
        <v>444</v>
      </c>
      <c r="AF546" t="s">
        <v>443</v>
      </c>
      <c r="AG546" t="s">
        <v>445</v>
      </c>
      <c r="AH546" t="s">
        <v>141</v>
      </c>
      <c r="AI546">
        <v>843766667</v>
      </c>
      <c r="AM546">
        <v>260001</v>
      </c>
      <c r="BA546" s="6">
        <v>7.5</v>
      </c>
      <c r="BD546" s="9">
        <v>135</v>
      </c>
      <c r="BE546">
        <f t="shared" si="35"/>
        <v>0</v>
      </c>
      <c r="BF546" s="6">
        <f t="shared" si="36"/>
        <v>-142.5</v>
      </c>
      <c r="BG546" s="11" t="s">
        <v>71</v>
      </c>
      <c r="BH546" t="e">
        <f>+VLOOKUP(AF546,Sheet4!A:A,1,FALSE)</f>
        <v>#N/A</v>
      </c>
      <c r="BL546" s="6">
        <v>150</v>
      </c>
      <c r="BM546" s="59">
        <f t="shared" si="37"/>
        <v>-7.5</v>
      </c>
      <c r="BN546" t="s">
        <v>446</v>
      </c>
      <c r="BO546" t="s">
        <v>73</v>
      </c>
    </row>
    <row r="547" spans="1:67" ht="13" customHeight="1" x14ac:dyDescent="0.3">
      <c r="A547" s="5">
        <v>46114</v>
      </c>
      <c r="B547" t="s">
        <v>63</v>
      </c>
      <c r="F547">
        <v>135</v>
      </c>
      <c r="G547">
        <v>135</v>
      </c>
      <c r="H547" s="6">
        <v>142.5</v>
      </c>
      <c r="I547" s="6">
        <f t="shared" si="38"/>
        <v>7.5</v>
      </c>
      <c r="J547" s="6"/>
      <c r="K547" s="6"/>
      <c r="Q547" t="s">
        <v>64</v>
      </c>
      <c r="U547">
        <v>2601106</v>
      </c>
      <c r="V547" t="s">
        <v>443</v>
      </c>
      <c r="W547" t="s">
        <v>110</v>
      </c>
      <c r="X547" t="s">
        <v>138</v>
      </c>
      <c r="Y547" t="s">
        <v>447</v>
      </c>
      <c r="AF547" t="s">
        <v>443</v>
      </c>
      <c r="AG547" t="s">
        <v>445</v>
      </c>
      <c r="AH547" t="s">
        <v>141</v>
      </c>
      <c r="AI547">
        <v>843766667</v>
      </c>
      <c r="AM547">
        <v>260001</v>
      </c>
      <c r="BA547" s="6">
        <v>7.5</v>
      </c>
      <c r="BD547" s="9">
        <v>135</v>
      </c>
      <c r="BE547">
        <f t="shared" si="35"/>
        <v>0</v>
      </c>
      <c r="BF547" s="6">
        <f t="shared" si="36"/>
        <v>-142.5</v>
      </c>
      <c r="BG547" s="11" t="s">
        <v>71</v>
      </c>
      <c r="BH547" t="e">
        <f>+VLOOKUP(AF547,Sheet4!A:A,1,FALSE)</f>
        <v>#N/A</v>
      </c>
      <c r="BL547" s="6">
        <v>135</v>
      </c>
      <c r="BM547" s="59">
        <f t="shared" si="37"/>
        <v>7.5</v>
      </c>
      <c r="BN547" t="s">
        <v>446</v>
      </c>
      <c r="BO547" t="s">
        <v>73</v>
      </c>
    </row>
    <row r="548" spans="1:67" ht="13" customHeight="1" x14ac:dyDescent="0.3">
      <c r="A548" s="5">
        <v>46114</v>
      </c>
      <c r="B548" t="s">
        <v>74</v>
      </c>
      <c r="F548" s="8">
        <v>9</v>
      </c>
      <c r="G548">
        <v>4.5</v>
      </c>
      <c r="H548" s="6">
        <v>9.5</v>
      </c>
      <c r="I548" s="6">
        <f t="shared" si="38"/>
        <v>5</v>
      </c>
      <c r="J548" s="6"/>
      <c r="K548" s="6"/>
      <c r="Q548" t="s">
        <v>75</v>
      </c>
      <c r="U548">
        <v>2601106</v>
      </c>
      <c r="V548" t="s">
        <v>443</v>
      </c>
      <c r="W548" t="s">
        <v>110</v>
      </c>
      <c r="X548" t="s">
        <v>138</v>
      </c>
      <c r="Y548" t="s">
        <v>444</v>
      </c>
      <c r="AF548" t="s">
        <v>443</v>
      </c>
      <c r="AG548" t="s">
        <v>445</v>
      </c>
      <c r="AH548" t="s">
        <v>141</v>
      </c>
      <c r="AI548">
        <v>843766667</v>
      </c>
      <c r="AM548">
        <v>260001</v>
      </c>
      <c r="BA548" s="6">
        <v>0.5</v>
      </c>
      <c r="BE548">
        <f t="shared" si="35"/>
        <v>0</v>
      </c>
      <c r="BF548" s="6">
        <f t="shared" si="36"/>
        <v>-9.5</v>
      </c>
      <c r="BG548" s="7" t="s">
        <v>71</v>
      </c>
      <c r="BH548" t="e">
        <f>+VLOOKUP(AF548,Sheet4!A:A,1,FALSE)</f>
        <v>#N/A</v>
      </c>
      <c r="BL548" s="6">
        <v>10</v>
      </c>
      <c r="BM548" s="59">
        <f t="shared" si="37"/>
        <v>-0.5</v>
      </c>
      <c r="BN548" t="s">
        <v>446</v>
      </c>
    </row>
    <row r="549" spans="1:67" ht="13" customHeight="1" x14ac:dyDescent="0.3">
      <c r="A549" s="5">
        <v>46114</v>
      </c>
      <c r="B549" t="s">
        <v>74</v>
      </c>
      <c r="F549" s="8">
        <v>9</v>
      </c>
      <c r="G549">
        <v>4.5</v>
      </c>
      <c r="H549" s="6">
        <v>9.5</v>
      </c>
      <c r="I549" s="6">
        <f t="shared" si="38"/>
        <v>5</v>
      </c>
      <c r="J549" s="6"/>
      <c r="K549" s="6"/>
      <c r="Q549" t="s">
        <v>75</v>
      </c>
      <c r="U549">
        <v>2601106</v>
      </c>
      <c r="V549" t="s">
        <v>443</v>
      </c>
      <c r="W549" t="s">
        <v>110</v>
      </c>
      <c r="X549" t="s">
        <v>138</v>
      </c>
      <c r="Y549" t="s">
        <v>447</v>
      </c>
      <c r="AF549" t="s">
        <v>443</v>
      </c>
      <c r="AG549" t="s">
        <v>445</v>
      </c>
      <c r="AH549" t="s">
        <v>141</v>
      </c>
      <c r="AI549">
        <v>843766667</v>
      </c>
      <c r="AM549">
        <v>260001</v>
      </c>
      <c r="BA549" s="6">
        <v>0.5</v>
      </c>
      <c r="BE549">
        <f t="shared" si="35"/>
        <v>0</v>
      </c>
      <c r="BF549" s="6">
        <f t="shared" si="36"/>
        <v>-9.5</v>
      </c>
      <c r="BG549" s="7" t="s">
        <v>71</v>
      </c>
      <c r="BH549" t="e">
        <f>+VLOOKUP(AF549,Sheet4!A:A,1,FALSE)</f>
        <v>#N/A</v>
      </c>
      <c r="BL549" s="6">
        <v>9</v>
      </c>
      <c r="BM549" s="59">
        <f t="shared" si="37"/>
        <v>0.5</v>
      </c>
      <c r="BN549" t="s">
        <v>446</v>
      </c>
    </row>
    <row r="550" spans="1:67" ht="13" customHeight="1" x14ac:dyDescent="0.3">
      <c r="A550" s="5">
        <v>46114</v>
      </c>
      <c r="B550" t="s">
        <v>76</v>
      </c>
      <c r="F550">
        <v>180</v>
      </c>
      <c r="G550">
        <v>180</v>
      </c>
      <c r="H550" s="6">
        <v>190</v>
      </c>
      <c r="I550" s="6">
        <f t="shared" si="38"/>
        <v>10</v>
      </c>
      <c r="J550" s="6"/>
      <c r="K550" s="6"/>
      <c r="Q550" t="s">
        <v>77</v>
      </c>
      <c r="U550">
        <v>2601106</v>
      </c>
      <c r="V550" t="s">
        <v>443</v>
      </c>
      <c r="W550" t="s">
        <v>110</v>
      </c>
      <c r="X550" t="s">
        <v>138</v>
      </c>
      <c r="Y550" t="s">
        <v>444</v>
      </c>
      <c r="AF550" t="s">
        <v>443</v>
      </c>
      <c r="AG550" t="s">
        <v>445</v>
      </c>
      <c r="AH550" t="s">
        <v>141</v>
      </c>
      <c r="AI550">
        <v>843766667</v>
      </c>
      <c r="AM550">
        <v>260001</v>
      </c>
      <c r="BA550" s="6">
        <v>10</v>
      </c>
      <c r="BE550">
        <f t="shared" si="35"/>
        <v>0</v>
      </c>
      <c r="BF550" s="6">
        <f t="shared" si="36"/>
        <v>-190</v>
      </c>
      <c r="BG550" s="7" t="s">
        <v>71</v>
      </c>
      <c r="BH550" t="e">
        <f>+VLOOKUP(AF550,Sheet4!A:A,1,FALSE)</f>
        <v>#N/A</v>
      </c>
      <c r="BL550" s="6">
        <v>200</v>
      </c>
      <c r="BM550" s="59">
        <f t="shared" si="37"/>
        <v>-10</v>
      </c>
      <c r="BN550" t="s">
        <v>446</v>
      </c>
    </row>
    <row r="551" spans="1:67" ht="13" customHeight="1" x14ac:dyDescent="0.3">
      <c r="A551" s="5">
        <v>46114</v>
      </c>
      <c r="B551" t="s">
        <v>76</v>
      </c>
      <c r="F551">
        <v>180</v>
      </c>
      <c r="G551">
        <v>180</v>
      </c>
      <c r="H551" s="6">
        <v>190</v>
      </c>
      <c r="I551" s="6">
        <f t="shared" si="38"/>
        <v>10</v>
      </c>
      <c r="J551" s="6"/>
      <c r="K551" s="6"/>
      <c r="Q551" t="s">
        <v>77</v>
      </c>
      <c r="U551">
        <v>2601106</v>
      </c>
      <c r="V551" t="s">
        <v>443</v>
      </c>
      <c r="W551" t="s">
        <v>110</v>
      </c>
      <c r="X551" t="s">
        <v>138</v>
      </c>
      <c r="Y551" t="s">
        <v>447</v>
      </c>
      <c r="AF551" t="s">
        <v>443</v>
      </c>
      <c r="AG551" t="s">
        <v>445</v>
      </c>
      <c r="AH551" t="s">
        <v>141</v>
      </c>
      <c r="AI551">
        <v>843766667</v>
      </c>
      <c r="AM551">
        <v>260001</v>
      </c>
      <c r="BA551" s="6">
        <v>10</v>
      </c>
      <c r="BE551">
        <f t="shared" si="35"/>
        <v>0</v>
      </c>
      <c r="BF551" s="6">
        <f t="shared" si="36"/>
        <v>-190</v>
      </c>
      <c r="BG551" s="7" t="s">
        <v>71</v>
      </c>
      <c r="BH551" t="e">
        <f>+VLOOKUP(AF551,Sheet4!A:A,1,FALSE)</f>
        <v>#N/A</v>
      </c>
      <c r="BL551" s="6">
        <v>180</v>
      </c>
      <c r="BM551" s="59">
        <f t="shared" si="37"/>
        <v>10</v>
      </c>
      <c r="BN551" t="s">
        <v>446</v>
      </c>
    </row>
    <row r="552" spans="1:67" ht="13" customHeight="1" x14ac:dyDescent="0.3">
      <c r="A552" s="5">
        <v>46114</v>
      </c>
      <c r="B552" t="s">
        <v>82</v>
      </c>
      <c r="F552" s="8">
        <v>27</v>
      </c>
      <c r="G552">
        <v>13.5</v>
      </c>
      <c r="H552" s="6">
        <v>28.5</v>
      </c>
      <c r="I552" s="6">
        <f t="shared" si="38"/>
        <v>15</v>
      </c>
      <c r="J552" s="6"/>
      <c r="K552" s="6"/>
      <c r="Q552" t="s">
        <v>83</v>
      </c>
      <c r="U552">
        <v>2601106</v>
      </c>
      <c r="V552" t="s">
        <v>443</v>
      </c>
      <c r="W552" t="s">
        <v>110</v>
      </c>
      <c r="X552" t="s">
        <v>138</v>
      </c>
      <c r="Y552" t="s">
        <v>444</v>
      </c>
      <c r="AF552" t="s">
        <v>443</v>
      </c>
      <c r="AG552" t="s">
        <v>445</v>
      </c>
      <c r="AH552" t="s">
        <v>141</v>
      </c>
      <c r="AI552">
        <v>843766667</v>
      </c>
      <c r="AM552">
        <v>260001</v>
      </c>
      <c r="BA552" s="6">
        <v>1.5</v>
      </c>
      <c r="BE552">
        <f t="shared" si="35"/>
        <v>0</v>
      </c>
      <c r="BF552" s="6">
        <f t="shared" si="36"/>
        <v>-28.5</v>
      </c>
      <c r="BG552" s="7" t="s">
        <v>71</v>
      </c>
      <c r="BH552" t="e">
        <f>+VLOOKUP(AF552,Sheet4!A:A,1,FALSE)</f>
        <v>#N/A</v>
      </c>
      <c r="BL552" s="6">
        <v>30</v>
      </c>
      <c r="BM552" s="59">
        <f t="shared" si="37"/>
        <v>-1.5</v>
      </c>
      <c r="BN552" t="s">
        <v>446</v>
      </c>
    </row>
    <row r="553" spans="1:67" ht="13" customHeight="1" x14ac:dyDescent="0.3">
      <c r="A553" s="5">
        <v>46114</v>
      </c>
      <c r="B553" t="s">
        <v>82</v>
      </c>
      <c r="F553" s="8">
        <v>27</v>
      </c>
      <c r="G553">
        <v>13.5</v>
      </c>
      <c r="H553" s="6">
        <v>28.5</v>
      </c>
      <c r="I553" s="6">
        <f t="shared" si="38"/>
        <v>15</v>
      </c>
      <c r="J553" s="6"/>
      <c r="K553" s="6"/>
      <c r="Q553" t="s">
        <v>83</v>
      </c>
      <c r="U553">
        <v>2601106</v>
      </c>
      <c r="V553" t="s">
        <v>443</v>
      </c>
      <c r="W553" t="s">
        <v>110</v>
      </c>
      <c r="X553" t="s">
        <v>138</v>
      </c>
      <c r="Y553" t="s">
        <v>447</v>
      </c>
      <c r="AF553" t="s">
        <v>443</v>
      </c>
      <c r="AG553" t="s">
        <v>445</v>
      </c>
      <c r="AH553" t="s">
        <v>141</v>
      </c>
      <c r="AI553">
        <v>843766667</v>
      </c>
      <c r="AM553">
        <v>260001</v>
      </c>
      <c r="BA553" s="6">
        <v>1.5</v>
      </c>
      <c r="BE553">
        <f t="shared" si="35"/>
        <v>0</v>
      </c>
      <c r="BF553" s="6">
        <f t="shared" si="36"/>
        <v>-28.5</v>
      </c>
      <c r="BG553" s="7" t="s">
        <v>71</v>
      </c>
      <c r="BH553" t="e">
        <f>+VLOOKUP(AF553,Sheet4!A:A,1,FALSE)</f>
        <v>#N/A</v>
      </c>
      <c r="BL553" s="6">
        <v>27</v>
      </c>
      <c r="BM553" s="59">
        <f t="shared" si="37"/>
        <v>1.5</v>
      </c>
      <c r="BN553" t="s">
        <v>446</v>
      </c>
    </row>
    <row r="554" spans="1:67" ht="13" customHeight="1" x14ac:dyDescent="0.3">
      <c r="A554" s="5">
        <v>46114</v>
      </c>
      <c r="B554" t="s">
        <v>84</v>
      </c>
      <c r="F554">
        <v>450</v>
      </c>
      <c r="G554">
        <v>450</v>
      </c>
      <c r="H554" s="6">
        <v>475</v>
      </c>
      <c r="I554" s="6">
        <f t="shared" si="38"/>
        <v>25</v>
      </c>
      <c r="J554" s="6"/>
      <c r="K554" s="6"/>
      <c r="Q554" t="s">
        <v>85</v>
      </c>
      <c r="U554">
        <v>2601106</v>
      </c>
      <c r="V554" t="s">
        <v>443</v>
      </c>
      <c r="W554" t="s">
        <v>110</v>
      </c>
      <c r="X554" t="s">
        <v>138</v>
      </c>
      <c r="Y554" t="s">
        <v>444</v>
      </c>
      <c r="AF554" t="s">
        <v>443</v>
      </c>
      <c r="AG554" t="s">
        <v>445</v>
      </c>
      <c r="AH554" t="s">
        <v>141</v>
      </c>
      <c r="AI554">
        <v>843766667</v>
      </c>
      <c r="AM554">
        <v>260001</v>
      </c>
      <c r="BA554" s="6">
        <v>25</v>
      </c>
      <c r="BE554">
        <f t="shared" si="35"/>
        <v>0</v>
      </c>
      <c r="BF554" s="6">
        <f t="shared" si="36"/>
        <v>-475</v>
      </c>
      <c r="BG554" s="7" t="s">
        <v>71</v>
      </c>
      <c r="BH554" t="e">
        <f>+VLOOKUP(AF554,Sheet4!A:A,1,FALSE)</f>
        <v>#N/A</v>
      </c>
      <c r="BL554" s="6">
        <v>500</v>
      </c>
      <c r="BM554" s="59">
        <f t="shared" si="37"/>
        <v>-25</v>
      </c>
      <c r="BN554" t="s">
        <v>446</v>
      </c>
    </row>
    <row r="555" spans="1:67" ht="13" customHeight="1" x14ac:dyDescent="0.3">
      <c r="A555" s="5">
        <v>46114</v>
      </c>
      <c r="B555" t="s">
        <v>84</v>
      </c>
      <c r="F555">
        <v>450</v>
      </c>
      <c r="G555">
        <v>450</v>
      </c>
      <c r="H555" s="6">
        <v>475</v>
      </c>
      <c r="I555" s="6">
        <f t="shared" si="38"/>
        <v>25</v>
      </c>
      <c r="J555" s="6"/>
      <c r="K555" s="6"/>
      <c r="Q555" t="s">
        <v>85</v>
      </c>
      <c r="U555">
        <v>2601106</v>
      </c>
      <c r="V555" t="s">
        <v>443</v>
      </c>
      <c r="W555" t="s">
        <v>110</v>
      </c>
      <c r="X555" t="s">
        <v>138</v>
      </c>
      <c r="Y555" t="s">
        <v>447</v>
      </c>
      <c r="AF555" t="s">
        <v>443</v>
      </c>
      <c r="AG555" t="s">
        <v>445</v>
      </c>
      <c r="AH555" t="s">
        <v>141</v>
      </c>
      <c r="AI555">
        <v>843766667</v>
      </c>
      <c r="AM555">
        <v>260001</v>
      </c>
      <c r="BA555" s="6">
        <v>25</v>
      </c>
      <c r="BE555">
        <f t="shared" si="35"/>
        <v>0</v>
      </c>
      <c r="BF555" s="6">
        <f t="shared" si="36"/>
        <v>-475</v>
      </c>
      <c r="BG555" s="7" t="s">
        <v>71</v>
      </c>
      <c r="BH555" t="e">
        <f>+VLOOKUP(AF555,Sheet4!A:A,1,FALSE)</f>
        <v>#N/A</v>
      </c>
      <c r="BL555" s="6">
        <v>450</v>
      </c>
      <c r="BM555" s="59">
        <f t="shared" si="37"/>
        <v>25</v>
      </c>
      <c r="BN555" t="s">
        <v>446</v>
      </c>
    </row>
    <row r="556" spans="1:67" ht="13" customHeight="1" x14ac:dyDescent="0.3">
      <c r="A556" s="5">
        <v>46114</v>
      </c>
      <c r="B556" t="s">
        <v>63</v>
      </c>
      <c r="F556">
        <v>345</v>
      </c>
      <c r="G556">
        <v>345</v>
      </c>
      <c r="H556">
        <v>3030</v>
      </c>
      <c r="I556" s="6">
        <v>2685</v>
      </c>
      <c r="Q556" t="s">
        <v>64</v>
      </c>
      <c r="U556">
        <v>2601107</v>
      </c>
      <c r="V556" t="s">
        <v>448</v>
      </c>
      <c r="W556" t="s">
        <v>94</v>
      </c>
      <c r="X556" t="s">
        <v>449</v>
      </c>
      <c r="Y556" t="s">
        <v>450</v>
      </c>
      <c r="AF556" t="s">
        <v>448</v>
      </c>
      <c r="AG556" t="s">
        <v>451</v>
      </c>
      <c r="AH556" t="s">
        <v>452</v>
      </c>
      <c r="AI556">
        <v>841531551</v>
      </c>
      <c r="AM556">
        <v>260001</v>
      </c>
      <c r="BE556">
        <f t="shared" si="35"/>
        <v>0</v>
      </c>
      <c r="BF556" s="6">
        <f t="shared" si="36"/>
        <v>-3030</v>
      </c>
      <c r="BG556" s="7" t="s">
        <v>71</v>
      </c>
      <c r="BH556" t="e">
        <f>+VLOOKUP(AF556,Sheet4!A:A,1,FALSE)</f>
        <v>#N/A</v>
      </c>
      <c r="BL556">
        <v>345</v>
      </c>
      <c r="BM556" s="59">
        <f t="shared" si="37"/>
        <v>2685</v>
      </c>
      <c r="BN556" t="s">
        <v>453</v>
      </c>
      <c r="BO556" t="s">
        <v>116</v>
      </c>
    </row>
    <row r="557" spans="1:67" ht="13" customHeight="1" x14ac:dyDescent="0.3">
      <c r="A557" s="5">
        <v>46114</v>
      </c>
      <c r="B557" t="s">
        <v>74</v>
      </c>
      <c r="F557" s="8">
        <v>23</v>
      </c>
      <c r="G557">
        <v>11.5</v>
      </c>
      <c r="H557">
        <v>202</v>
      </c>
      <c r="I557" s="6">
        <v>179</v>
      </c>
      <c r="Q557" t="s">
        <v>75</v>
      </c>
      <c r="U557">
        <v>2601107</v>
      </c>
      <c r="V557" t="s">
        <v>448</v>
      </c>
      <c r="W557" t="s">
        <v>94</v>
      </c>
      <c r="X557" t="s">
        <v>449</v>
      </c>
      <c r="Y557" t="s">
        <v>450</v>
      </c>
      <c r="AF557" t="s">
        <v>448</v>
      </c>
      <c r="AG557" t="s">
        <v>451</v>
      </c>
      <c r="AH557" t="s">
        <v>452</v>
      </c>
      <c r="AI557">
        <v>841531551</v>
      </c>
      <c r="AM557">
        <v>260001</v>
      </c>
      <c r="BE557">
        <f t="shared" si="35"/>
        <v>0</v>
      </c>
      <c r="BF557" s="6">
        <f t="shared" si="36"/>
        <v>-202</v>
      </c>
      <c r="BG557" s="7" t="s">
        <v>71</v>
      </c>
      <c r="BH557" t="e">
        <f>+VLOOKUP(AF557,Sheet4!A:A,1,FALSE)</f>
        <v>#N/A</v>
      </c>
      <c r="BL557">
        <v>11.5</v>
      </c>
      <c r="BM557" s="59">
        <f t="shared" si="37"/>
        <v>190.5</v>
      </c>
      <c r="BN557" t="s">
        <v>453</v>
      </c>
    </row>
    <row r="558" spans="1:67" ht="13" customHeight="1" x14ac:dyDescent="0.3">
      <c r="A558" s="5">
        <v>46114</v>
      </c>
      <c r="B558" t="s">
        <v>76</v>
      </c>
      <c r="F558">
        <v>460</v>
      </c>
      <c r="G558">
        <v>460</v>
      </c>
      <c r="H558">
        <v>4040</v>
      </c>
      <c r="I558" s="6">
        <v>3580</v>
      </c>
      <c r="Q558" t="s">
        <v>77</v>
      </c>
      <c r="U558">
        <v>2601107</v>
      </c>
      <c r="V558" t="s">
        <v>448</v>
      </c>
      <c r="W558" t="s">
        <v>94</v>
      </c>
      <c r="X558" t="s">
        <v>449</v>
      </c>
      <c r="Y558" t="s">
        <v>450</v>
      </c>
      <c r="AF558" t="s">
        <v>448</v>
      </c>
      <c r="AG558" t="s">
        <v>451</v>
      </c>
      <c r="AH558" t="s">
        <v>452</v>
      </c>
      <c r="AI558">
        <v>841531551</v>
      </c>
      <c r="AM558">
        <v>260001</v>
      </c>
      <c r="BE558">
        <f t="shared" si="35"/>
        <v>0</v>
      </c>
      <c r="BF558" s="6">
        <f t="shared" si="36"/>
        <v>-4040</v>
      </c>
      <c r="BG558" s="7" t="s">
        <v>71</v>
      </c>
      <c r="BH558" t="e">
        <f>+VLOOKUP(AF558,Sheet4!A:A,1,FALSE)</f>
        <v>#N/A</v>
      </c>
      <c r="BL558">
        <v>460</v>
      </c>
      <c r="BM558" s="59">
        <f t="shared" si="37"/>
        <v>3580</v>
      </c>
      <c r="BN558" t="s">
        <v>453</v>
      </c>
    </row>
    <row r="559" spans="1:67" ht="13" customHeight="1" x14ac:dyDescent="0.3">
      <c r="A559" s="5">
        <v>46114</v>
      </c>
      <c r="B559" t="s">
        <v>78</v>
      </c>
      <c r="F559" s="8">
        <v>23</v>
      </c>
      <c r="G559">
        <v>11.5</v>
      </c>
      <c r="H559">
        <v>202</v>
      </c>
      <c r="I559" s="6">
        <v>179</v>
      </c>
      <c r="Q559" t="s">
        <v>79</v>
      </c>
      <c r="U559">
        <v>2601107</v>
      </c>
      <c r="V559" t="s">
        <v>448</v>
      </c>
      <c r="W559" t="s">
        <v>94</v>
      </c>
      <c r="X559" t="s">
        <v>449</v>
      </c>
      <c r="Y559" t="s">
        <v>450</v>
      </c>
      <c r="AF559" t="s">
        <v>448</v>
      </c>
      <c r="AG559" t="s">
        <v>451</v>
      </c>
      <c r="AH559" t="s">
        <v>452</v>
      </c>
      <c r="AI559">
        <v>841531551</v>
      </c>
      <c r="AM559">
        <v>260001</v>
      </c>
      <c r="BE559">
        <f t="shared" si="35"/>
        <v>0</v>
      </c>
      <c r="BF559" s="6">
        <f t="shared" si="36"/>
        <v>-202</v>
      </c>
      <c r="BG559" s="7" t="s">
        <v>71</v>
      </c>
      <c r="BH559" t="e">
        <f>+VLOOKUP(AF559,Sheet4!A:A,1,FALSE)</f>
        <v>#N/A</v>
      </c>
      <c r="BL559">
        <v>11.5</v>
      </c>
      <c r="BM559" s="59">
        <f t="shared" si="37"/>
        <v>190.5</v>
      </c>
      <c r="BN559" t="s">
        <v>453</v>
      </c>
    </row>
    <row r="560" spans="1:67" ht="13" customHeight="1" x14ac:dyDescent="0.3">
      <c r="A560" s="5">
        <v>46114</v>
      </c>
      <c r="B560" t="s">
        <v>80</v>
      </c>
      <c r="F560">
        <v>287.5</v>
      </c>
      <c r="G560">
        <v>287.5</v>
      </c>
      <c r="H560">
        <v>2525</v>
      </c>
      <c r="I560" s="6">
        <v>2237.5</v>
      </c>
      <c r="Q560" t="s">
        <v>81</v>
      </c>
      <c r="U560">
        <v>2601107</v>
      </c>
      <c r="V560" t="s">
        <v>448</v>
      </c>
      <c r="W560" t="s">
        <v>94</v>
      </c>
      <c r="X560" t="s">
        <v>449</v>
      </c>
      <c r="Y560" t="s">
        <v>450</v>
      </c>
      <c r="AF560" t="s">
        <v>448</v>
      </c>
      <c r="AG560" t="s">
        <v>451</v>
      </c>
      <c r="AH560" t="s">
        <v>452</v>
      </c>
      <c r="AI560">
        <v>841531551</v>
      </c>
      <c r="AM560">
        <v>260001</v>
      </c>
      <c r="BB560" s="9">
        <v>288</v>
      </c>
      <c r="BE560">
        <f t="shared" si="35"/>
        <v>288</v>
      </c>
      <c r="BF560" s="6">
        <f t="shared" si="36"/>
        <v>-2237</v>
      </c>
      <c r="BG560" s="12" t="s">
        <v>99</v>
      </c>
      <c r="BH560" t="e">
        <f>+VLOOKUP(AF560,Sheet4!A:A,1,FALSE)</f>
        <v>#N/A</v>
      </c>
      <c r="BL560">
        <v>287.5</v>
      </c>
      <c r="BM560" s="59">
        <f t="shared" si="37"/>
        <v>2237.5</v>
      </c>
      <c r="BN560" t="s">
        <v>453</v>
      </c>
    </row>
    <row r="561" spans="1:67" ht="13" customHeight="1" x14ac:dyDescent="0.3">
      <c r="A561" s="5">
        <v>46114</v>
      </c>
      <c r="B561" t="s">
        <v>63</v>
      </c>
      <c r="F561">
        <v>525</v>
      </c>
      <c r="G561">
        <v>525</v>
      </c>
      <c r="H561" s="6">
        <v>750</v>
      </c>
      <c r="I561" s="6">
        <f t="shared" ref="I561:I567" si="39">H561-G561</f>
        <v>225</v>
      </c>
      <c r="J561" s="6"/>
      <c r="K561" s="6"/>
      <c r="Q561" t="s">
        <v>64</v>
      </c>
      <c r="U561">
        <v>2601108</v>
      </c>
      <c r="V561" t="s">
        <v>454</v>
      </c>
      <c r="W561" t="s">
        <v>66</v>
      </c>
      <c r="X561" t="s">
        <v>455</v>
      </c>
      <c r="Y561" t="s">
        <v>456</v>
      </c>
      <c r="AF561" t="s">
        <v>454</v>
      </c>
      <c r="AG561" t="s">
        <v>457</v>
      </c>
      <c r="AH561" t="s">
        <v>458</v>
      </c>
      <c r="AI561" t="s">
        <v>459</v>
      </c>
      <c r="AM561">
        <v>260001</v>
      </c>
      <c r="BA561" s="6">
        <v>225</v>
      </c>
      <c r="BE561">
        <f t="shared" si="35"/>
        <v>0</v>
      </c>
      <c r="BF561" s="6">
        <f t="shared" si="36"/>
        <v>-750</v>
      </c>
      <c r="BG561" s="7" t="s">
        <v>71</v>
      </c>
      <c r="BH561" t="e">
        <f>+VLOOKUP(AF561,Sheet4!A:A,1,FALSE)</f>
        <v>#N/A</v>
      </c>
      <c r="BL561" s="6">
        <v>750</v>
      </c>
      <c r="BM561" s="59">
        <f t="shared" si="37"/>
        <v>0</v>
      </c>
      <c r="BN561" t="s">
        <v>460</v>
      </c>
      <c r="BO561" t="s">
        <v>73</v>
      </c>
    </row>
    <row r="562" spans="1:67" ht="13" customHeight="1" x14ac:dyDescent="0.3">
      <c r="A562" s="5">
        <v>46114</v>
      </c>
      <c r="B562" t="s">
        <v>74</v>
      </c>
      <c r="F562" s="8">
        <v>35</v>
      </c>
      <c r="G562">
        <v>17.5</v>
      </c>
      <c r="H562" s="6">
        <v>50</v>
      </c>
      <c r="I562" s="6">
        <f t="shared" si="39"/>
        <v>32.5</v>
      </c>
      <c r="J562" s="6"/>
      <c r="K562" s="6"/>
      <c r="Q562" t="s">
        <v>75</v>
      </c>
      <c r="U562">
        <v>2601108</v>
      </c>
      <c r="V562" t="s">
        <v>454</v>
      </c>
      <c r="W562" t="s">
        <v>66</v>
      </c>
      <c r="X562" t="s">
        <v>455</v>
      </c>
      <c r="Y562" t="s">
        <v>456</v>
      </c>
      <c r="AF562" t="s">
        <v>454</v>
      </c>
      <c r="AG562" t="s">
        <v>457</v>
      </c>
      <c r="AH562" t="s">
        <v>458</v>
      </c>
      <c r="AI562" t="s">
        <v>459</v>
      </c>
      <c r="AM562">
        <v>260001</v>
      </c>
      <c r="BA562" s="6">
        <v>15</v>
      </c>
      <c r="BE562">
        <f t="shared" si="35"/>
        <v>0</v>
      </c>
      <c r="BF562" s="6">
        <f t="shared" si="36"/>
        <v>-50</v>
      </c>
      <c r="BG562" s="7" t="s">
        <v>71</v>
      </c>
      <c r="BH562" t="e">
        <f>+VLOOKUP(AF562,Sheet4!A:A,1,FALSE)</f>
        <v>#N/A</v>
      </c>
      <c r="BL562" s="6">
        <v>50</v>
      </c>
      <c r="BM562" s="59">
        <f t="shared" si="37"/>
        <v>0</v>
      </c>
      <c r="BN562" t="s">
        <v>460</v>
      </c>
    </row>
    <row r="563" spans="1:67" ht="13" customHeight="1" x14ac:dyDescent="0.3">
      <c r="A563" s="5">
        <v>46114</v>
      </c>
      <c r="B563" t="s">
        <v>76</v>
      </c>
      <c r="F563">
        <v>700</v>
      </c>
      <c r="G563">
        <v>700</v>
      </c>
      <c r="H563" s="6">
        <v>1000</v>
      </c>
      <c r="I563" s="6">
        <f t="shared" si="39"/>
        <v>300</v>
      </c>
      <c r="J563" s="6"/>
      <c r="K563" s="6"/>
      <c r="Q563" t="s">
        <v>77</v>
      </c>
      <c r="U563">
        <v>2601108</v>
      </c>
      <c r="V563" t="s">
        <v>454</v>
      </c>
      <c r="W563" t="s">
        <v>66</v>
      </c>
      <c r="X563" t="s">
        <v>455</v>
      </c>
      <c r="Y563" t="s">
        <v>456</v>
      </c>
      <c r="AF563" t="s">
        <v>454</v>
      </c>
      <c r="AG563" t="s">
        <v>457</v>
      </c>
      <c r="AH563" t="s">
        <v>458</v>
      </c>
      <c r="AI563" t="s">
        <v>459</v>
      </c>
      <c r="AM563">
        <v>260001</v>
      </c>
      <c r="BA563" s="6">
        <v>300</v>
      </c>
      <c r="BE563">
        <f t="shared" si="35"/>
        <v>0</v>
      </c>
      <c r="BF563" s="6">
        <f t="shared" si="36"/>
        <v>-1000</v>
      </c>
      <c r="BG563" s="7" t="s">
        <v>71</v>
      </c>
      <c r="BH563" t="e">
        <f>+VLOOKUP(AF563,Sheet4!A:A,1,FALSE)</f>
        <v>#N/A</v>
      </c>
      <c r="BL563" s="6">
        <v>1000</v>
      </c>
      <c r="BM563" s="59">
        <f t="shared" si="37"/>
        <v>0</v>
      </c>
      <c r="BN563" t="s">
        <v>460</v>
      </c>
    </row>
    <row r="564" spans="1:67" ht="13" customHeight="1" x14ac:dyDescent="0.3">
      <c r="A564" s="5">
        <v>46114</v>
      </c>
      <c r="B564" t="s">
        <v>78</v>
      </c>
      <c r="F564" s="8">
        <v>4</v>
      </c>
      <c r="G564">
        <v>2</v>
      </c>
      <c r="H564" s="6">
        <v>50</v>
      </c>
      <c r="I564" s="6">
        <f t="shared" si="39"/>
        <v>48</v>
      </c>
      <c r="J564" s="6"/>
      <c r="K564" s="6"/>
      <c r="Q564" t="s">
        <v>79</v>
      </c>
      <c r="U564">
        <v>2601108</v>
      </c>
      <c r="V564" t="s">
        <v>454</v>
      </c>
      <c r="W564" t="s">
        <v>66</v>
      </c>
      <c r="X564" t="s">
        <v>455</v>
      </c>
      <c r="Y564" t="s">
        <v>456</v>
      </c>
      <c r="AF564" t="s">
        <v>454</v>
      </c>
      <c r="AG564" t="s">
        <v>457</v>
      </c>
      <c r="AH564" t="s">
        <v>458</v>
      </c>
      <c r="AI564" t="s">
        <v>459</v>
      </c>
      <c r="AM564">
        <v>260001</v>
      </c>
      <c r="BA564" s="6">
        <v>46</v>
      </c>
      <c r="BE564">
        <f t="shared" si="35"/>
        <v>0</v>
      </c>
      <c r="BF564" s="6">
        <f t="shared" si="36"/>
        <v>-50</v>
      </c>
      <c r="BG564" s="7" t="s">
        <v>71</v>
      </c>
      <c r="BH564" t="e">
        <f>+VLOOKUP(AF564,Sheet4!A:A,1,FALSE)</f>
        <v>#N/A</v>
      </c>
      <c r="BL564" s="6">
        <v>50</v>
      </c>
      <c r="BM564" s="59">
        <f t="shared" si="37"/>
        <v>0</v>
      </c>
      <c r="BN564" t="s">
        <v>460</v>
      </c>
    </row>
    <row r="565" spans="1:67" ht="13" customHeight="1" x14ac:dyDescent="0.3">
      <c r="A565" s="5">
        <v>46114</v>
      </c>
      <c r="B565" t="s">
        <v>80</v>
      </c>
      <c r="F565">
        <v>50</v>
      </c>
      <c r="G565">
        <v>50</v>
      </c>
      <c r="H565" s="6">
        <v>625</v>
      </c>
      <c r="I565" s="6">
        <f t="shared" si="39"/>
        <v>575</v>
      </c>
      <c r="J565" s="6">
        <f>H565/12.5</f>
        <v>50</v>
      </c>
      <c r="K565" s="6"/>
      <c r="Q565" t="s">
        <v>81</v>
      </c>
      <c r="U565">
        <v>2601108</v>
      </c>
      <c r="V565" t="s">
        <v>454</v>
      </c>
      <c r="W565" t="s">
        <v>66</v>
      </c>
      <c r="X565" t="s">
        <v>455</v>
      </c>
      <c r="Y565" t="s">
        <v>456</v>
      </c>
      <c r="AF565" t="s">
        <v>454</v>
      </c>
      <c r="AG565" t="s">
        <v>457</v>
      </c>
      <c r="AH565" t="s">
        <v>458</v>
      </c>
      <c r="AI565" t="s">
        <v>459</v>
      </c>
      <c r="AM565">
        <v>260001</v>
      </c>
      <c r="BA565" s="6">
        <v>575</v>
      </c>
      <c r="BE565">
        <f t="shared" si="35"/>
        <v>0</v>
      </c>
      <c r="BF565" s="6">
        <f t="shared" si="36"/>
        <v>-625</v>
      </c>
      <c r="BG565" s="7" t="s">
        <v>71</v>
      </c>
      <c r="BH565" t="e">
        <f>+VLOOKUP(AF565,Sheet4!A:A,1,FALSE)</f>
        <v>#N/A</v>
      </c>
      <c r="BL565" s="6">
        <v>625</v>
      </c>
      <c r="BM565" s="59">
        <f t="shared" si="37"/>
        <v>0</v>
      </c>
      <c r="BN565" t="s">
        <v>460</v>
      </c>
    </row>
    <row r="566" spans="1:67" ht="13" customHeight="1" x14ac:dyDescent="0.3">
      <c r="A566" s="5">
        <v>46114</v>
      </c>
      <c r="B566" t="s">
        <v>82</v>
      </c>
      <c r="F566" s="8">
        <v>93</v>
      </c>
      <c r="G566">
        <v>46.5</v>
      </c>
      <c r="H566" s="6">
        <v>0</v>
      </c>
      <c r="I566" s="6">
        <f t="shared" si="39"/>
        <v>-46.5</v>
      </c>
      <c r="J566" s="6"/>
      <c r="K566" s="6"/>
      <c r="Q566" t="s">
        <v>83</v>
      </c>
      <c r="U566">
        <v>2601108</v>
      </c>
      <c r="V566" t="s">
        <v>454</v>
      </c>
      <c r="W566" t="s">
        <v>66</v>
      </c>
      <c r="X566" t="s">
        <v>455</v>
      </c>
      <c r="Y566" t="s">
        <v>456</v>
      </c>
      <c r="AF566" t="s">
        <v>454</v>
      </c>
      <c r="AG566" t="s">
        <v>457</v>
      </c>
      <c r="AH566" t="s">
        <v>458</v>
      </c>
      <c r="AI566" t="s">
        <v>459</v>
      </c>
      <c r="AM566">
        <v>260001</v>
      </c>
      <c r="BA566" s="6">
        <v>-93</v>
      </c>
      <c r="BE566">
        <f t="shared" si="35"/>
        <v>0</v>
      </c>
      <c r="BF566" s="6">
        <f t="shared" si="36"/>
        <v>0</v>
      </c>
      <c r="BG566" s="7" t="s">
        <v>71</v>
      </c>
      <c r="BH566" t="e">
        <f>+VLOOKUP(AF566,Sheet4!A:A,1,FALSE)</f>
        <v>#N/A</v>
      </c>
      <c r="BL566" s="6">
        <v>0</v>
      </c>
      <c r="BM566" s="59">
        <f t="shared" si="37"/>
        <v>0</v>
      </c>
      <c r="BN566" t="s">
        <v>460</v>
      </c>
    </row>
    <row r="567" spans="1:67" ht="13" customHeight="1" x14ac:dyDescent="0.3">
      <c r="A567" s="5">
        <v>46114</v>
      </c>
      <c r="B567" t="s">
        <v>84</v>
      </c>
      <c r="F567">
        <v>1550</v>
      </c>
      <c r="G567">
        <v>1550</v>
      </c>
      <c r="H567" s="6">
        <v>0</v>
      </c>
      <c r="I567" s="6">
        <f t="shared" si="39"/>
        <v>-1550</v>
      </c>
      <c r="J567" s="6"/>
      <c r="K567" s="6">
        <f>H567/50</f>
        <v>0</v>
      </c>
      <c r="Q567" t="s">
        <v>85</v>
      </c>
      <c r="U567">
        <v>2601108</v>
      </c>
      <c r="V567" t="s">
        <v>454</v>
      </c>
      <c r="W567" t="s">
        <v>66</v>
      </c>
      <c r="X567" t="s">
        <v>455</v>
      </c>
      <c r="Y567" t="s">
        <v>456</v>
      </c>
      <c r="AF567" t="s">
        <v>454</v>
      </c>
      <c r="AG567" t="s">
        <v>457</v>
      </c>
      <c r="AH567" t="s">
        <v>458</v>
      </c>
      <c r="AI567" t="s">
        <v>459</v>
      </c>
      <c r="AM567">
        <v>260001</v>
      </c>
      <c r="BA567" s="6">
        <v>-1550</v>
      </c>
      <c r="BE567">
        <f t="shared" si="35"/>
        <v>0</v>
      </c>
      <c r="BF567" s="6">
        <f t="shared" si="36"/>
        <v>0</v>
      </c>
      <c r="BG567" s="7" t="s">
        <v>71</v>
      </c>
      <c r="BH567" t="e">
        <f>+VLOOKUP(AF567,Sheet4!A:A,1,FALSE)</f>
        <v>#N/A</v>
      </c>
      <c r="BL567" s="6">
        <v>0</v>
      </c>
      <c r="BM567" s="59">
        <f t="shared" si="37"/>
        <v>0</v>
      </c>
      <c r="BN567" t="s">
        <v>460</v>
      </c>
    </row>
    <row r="568" spans="1:67" ht="13" customHeight="1" x14ac:dyDescent="0.3">
      <c r="A568" s="5">
        <v>46114</v>
      </c>
      <c r="B568" t="s">
        <v>63</v>
      </c>
      <c r="F568">
        <v>3975</v>
      </c>
      <c r="G568">
        <v>3975</v>
      </c>
      <c r="H568">
        <v>3900</v>
      </c>
      <c r="I568" s="6">
        <v>-75</v>
      </c>
      <c r="Q568" t="s">
        <v>64</v>
      </c>
      <c r="U568">
        <v>2601109</v>
      </c>
      <c r="V568" t="s">
        <v>461</v>
      </c>
      <c r="W568" t="s">
        <v>94</v>
      </c>
      <c r="X568" t="s">
        <v>95</v>
      </c>
      <c r="Y568" t="s">
        <v>462</v>
      </c>
      <c r="AF568" t="s">
        <v>461</v>
      </c>
      <c r="AG568" t="s">
        <v>463</v>
      </c>
      <c r="AH568" t="s">
        <v>98</v>
      </c>
      <c r="AI568">
        <v>847870520</v>
      </c>
      <c r="AM568">
        <v>260001</v>
      </c>
      <c r="BD568" s="9">
        <v>3975</v>
      </c>
      <c r="BE568">
        <f t="shared" si="35"/>
        <v>0</v>
      </c>
      <c r="BF568" s="6">
        <f t="shared" si="36"/>
        <v>-3900</v>
      </c>
      <c r="BG568" s="11" t="s">
        <v>71</v>
      </c>
      <c r="BH568" t="e">
        <f>+VLOOKUP(AF568,Sheet4!A:A,1,FALSE)</f>
        <v>#N/A</v>
      </c>
      <c r="BL568">
        <v>3975</v>
      </c>
      <c r="BM568" s="59">
        <f t="shared" si="37"/>
        <v>-75</v>
      </c>
      <c r="BN568" t="s">
        <v>464</v>
      </c>
      <c r="BO568" t="s">
        <v>101</v>
      </c>
    </row>
    <row r="569" spans="1:67" ht="13" customHeight="1" x14ac:dyDescent="0.3">
      <c r="A569" s="5">
        <v>46114</v>
      </c>
      <c r="B569" t="s">
        <v>63</v>
      </c>
      <c r="F569">
        <v>1260</v>
      </c>
      <c r="G569">
        <v>1260</v>
      </c>
      <c r="H569">
        <v>1230</v>
      </c>
      <c r="I569" s="6">
        <v>-30</v>
      </c>
      <c r="Q569" t="s">
        <v>64</v>
      </c>
      <c r="U569">
        <v>2601109</v>
      </c>
      <c r="V569" t="s">
        <v>461</v>
      </c>
      <c r="W569" t="s">
        <v>94</v>
      </c>
      <c r="X569" t="s">
        <v>95</v>
      </c>
      <c r="Y569" t="s">
        <v>465</v>
      </c>
      <c r="AF569" t="s">
        <v>461</v>
      </c>
      <c r="AG569" t="s">
        <v>463</v>
      </c>
      <c r="AH569" t="s">
        <v>98</v>
      </c>
      <c r="AI569">
        <v>847870520</v>
      </c>
      <c r="AM569">
        <v>260001</v>
      </c>
      <c r="BD569" s="9">
        <v>1260</v>
      </c>
      <c r="BE569">
        <f t="shared" si="35"/>
        <v>0</v>
      </c>
      <c r="BF569" s="6">
        <f t="shared" si="36"/>
        <v>-1230</v>
      </c>
      <c r="BG569" s="11" t="s">
        <v>71</v>
      </c>
      <c r="BH569" t="e">
        <f>+VLOOKUP(AF569,Sheet4!A:A,1,FALSE)</f>
        <v>#N/A</v>
      </c>
      <c r="BL569">
        <v>1260</v>
      </c>
      <c r="BM569" s="59">
        <f t="shared" si="37"/>
        <v>-30</v>
      </c>
      <c r="BN569" t="s">
        <v>464</v>
      </c>
      <c r="BO569" t="s">
        <v>101</v>
      </c>
    </row>
    <row r="570" spans="1:67" ht="13" customHeight="1" x14ac:dyDescent="0.3">
      <c r="A570" s="5">
        <v>46114</v>
      </c>
      <c r="B570" t="s">
        <v>63</v>
      </c>
      <c r="F570">
        <v>270</v>
      </c>
      <c r="G570">
        <v>270</v>
      </c>
      <c r="H570">
        <v>270</v>
      </c>
      <c r="I570" s="6">
        <v>0</v>
      </c>
      <c r="Q570" t="s">
        <v>64</v>
      </c>
      <c r="U570">
        <v>2601109</v>
      </c>
      <c r="V570" t="s">
        <v>461</v>
      </c>
      <c r="W570" t="s">
        <v>94</v>
      </c>
      <c r="X570" t="s">
        <v>95</v>
      </c>
      <c r="Y570" t="s">
        <v>466</v>
      </c>
      <c r="AF570" t="s">
        <v>461</v>
      </c>
      <c r="AG570" t="s">
        <v>463</v>
      </c>
      <c r="AH570" t="s">
        <v>98</v>
      </c>
      <c r="AI570">
        <v>847870520</v>
      </c>
      <c r="AM570">
        <v>260001</v>
      </c>
      <c r="BC570" s="9">
        <v>270</v>
      </c>
      <c r="BE570">
        <f t="shared" si="35"/>
        <v>270</v>
      </c>
      <c r="BF570" s="6">
        <f t="shared" si="36"/>
        <v>0</v>
      </c>
      <c r="BG570" s="10" t="s">
        <v>99</v>
      </c>
      <c r="BH570" t="e">
        <f>+VLOOKUP(AF570,Sheet4!A:A,1,FALSE)</f>
        <v>#N/A</v>
      </c>
      <c r="BL570">
        <v>270</v>
      </c>
      <c r="BM570" s="59">
        <f t="shared" si="37"/>
        <v>0</v>
      </c>
      <c r="BN570" t="s">
        <v>464</v>
      </c>
      <c r="BO570" t="s">
        <v>101</v>
      </c>
    </row>
    <row r="571" spans="1:67" ht="13" customHeight="1" x14ac:dyDescent="0.3">
      <c r="A571" s="5">
        <v>46114</v>
      </c>
      <c r="B571" t="s">
        <v>63</v>
      </c>
      <c r="F571">
        <v>1680</v>
      </c>
      <c r="G571">
        <v>1680</v>
      </c>
      <c r="H571">
        <v>1650</v>
      </c>
      <c r="I571" s="6">
        <v>-30</v>
      </c>
      <c r="Q571" t="s">
        <v>64</v>
      </c>
      <c r="U571">
        <v>2601109</v>
      </c>
      <c r="V571" t="s">
        <v>461</v>
      </c>
      <c r="W571" t="s">
        <v>94</v>
      </c>
      <c r="X571" t="s">
        <v>95</v>
      </c>
      <c r="Y571" t="s">
        <v>467</v>
      </c>
      <c r="AF571" t="s">
        <v>461</v>
      </c>
      <c r="AG571" t="s">
        <v>463</v>
      </c>
      <c r="AH571" t="s">
        <v>98</v>
      </c>
      <c r="AI571">
        <v>847870520</v>
      </c>
      <c r="AM571">
        <v>260001</v>
      </c>
      <c r="BD571" s="9">
        <v>1680</v>
      </c>
      <c r="BE571">
        <f t="shared" si="35"/>
        <v>0</v>
      </c>
      <c r="BF571" s="6">
        <f t="shared" si="36"/>
        <v>-1650</v>
      </c>
      <c r="BG571" s="11" t="s">
        <v>71</v>
      </c>
      <c r="BH571" t="e">
        <f>+VLOOKUP(AF571,Sheet4!A:A,1,FALSE)</f>
        <v>#N/A</v>
      </c>
      <c r="BL571">
        <v>1680</v>
      </c>
      <c r="BM571" s="59">
        <f t="shared" si="37"/>
        <v>-30</v>
      </c>
      <c r="BN571" t="s">
        <v>464</v>
      </c>
      <c r="BO571" t="s">
        <v>101</v>
      </c>
    </row>
    <row r="572" spans="1:67" ht="13" customHeight="1" x14ac:dyDescent="0.3">
      <c r="A572" s="5">
        <v>46114</v>
      </c>
      <c r="B572" t="s">
        <v>63</v>
      </c>
      <c r="F572">
        <v>1110</v>
      </c>
      <c r="G572">
        <v>1110</v>
      </c>
      <c r="H572">
        <v>1095</v>
      </c>
      <c r="I572" s="6">
        <v>-15</v>
      </c>
      <c r="Q572" t="s">
        <v>64</v>
      </c>
      <c r="U572">
        <v>2601109</v>
      </c>
      <c r="V572" t="s">
        <v>461</v>
      </c>
      <c r="W572" t="s">
        <v>94</v>
      </c>
      <c r="X572" t="s">
        <v>95</v>
      </c>
      <c r="Y572" t="s">
        <v>468</v>
      </c>
      <c r="AF572" t="s">
        <v>461</v>
      </c>
      <c r="AG572" t="s">
        <v>463</v>
      </c>
      <c r="AH572" t="s">
        <v>98</v>
      </c>
      <c r="AI572">
        <v>847870520</v>
      </c>
      <c r="AM572">
        <v>260001</v>
      </c>
      <c r="BD572" s="9">
        <v>1110</v>
      </c>
      <c r="BE572">
        <f t="shared" si="35"/>
        <v>0</v>
      </c>
      <c r="BF572" s="6">
        <f t="shared" si="36"/>
        <v>-1095</v>
      </c>
      <c r="BG572" s="11" t="s">
        <v>71</v>
      </c>
      <c r="BH572" t="e">
        <f>+VLOOKUP(AF572,Sheet4!A:A,1,FALSE)</f>
        <v>#N/A</v>
      </c>
      <c r="BL572">
        <v>1110</v>
      </c>
      <c r="BM572" s="59">
        <f t="shared" si="37"/>
        <v>-15</v>
      </c>
      <c r="BN572" t="s">
        <v>464</v>
      </c>
      <c r="BO572" t="s">
        <v>101</v>
      </c>
    </row>
    <row r="573" spans="1:67" ht="13" customHeight="1" x14ac:dyDescent="0.3">
      <c r="A573" s="5">
        <v>46114</v>
      </c>
      <c r="B573" t="s">
        <v>63</v>
      </c>
      <c r="F573">
        <v>630</v>
      </c>
      <c r="G573">
        <v>630</v>
      </c>
      <c r="H573">
        <v>615</v>
      </c>
      <c r="I573" s="6">
        <v>-15</v>
      </c>
      <c r="Q573" t="s">
        <v>64</v>
      </c>
      <c r="U573">
        <v>2601109</v>
      </c>
      <c r="V573" t="s">
        <v>461</v>
      </c>
      <c r="W573" t="s">
        <v>94</v>
      </c>
      <c r="X573" t="s">
        <v>95</v>
      </c>
      <c r="Y573" t="s">
        <v>469</v>
      </c>
      <c r="AF573" t="s">
        <v>461</v>
      </c>
      <c r="AG573" t="s">
        <v>463</v>
      </c>
      <c r="AH573" t="s">
        <v>98</v>
      </c>
      <c r="AI573">
        <v>847870520</v>
      </c>
      <c r="AM573">
        <v>260001</v>
      </c>
      <c r="BD573" s="9">
        <v>630</v>
      </c>
      <c r="BE573">
        <f t="shared" si="35"/>
        <v>0</v>
      </c>
      <c r="BF573" s="6">
        <f t="shared" si="36"/>
        <v>-615</v>
      </c>
      <c r="BG573" s="11" t="s">
        <v>71</v>
      </c>
      <c r="BH573" t="e">
        <f>+VLOOKUP(AF573,Sheet4!A:A,1,FALSE)</f>
        <v>#N/A</v>
      </c>
      <c r="BL573">
        <v>630</v>
      </c>
      <c r="BM573" s="59">
        <f t="shared" si="37"/>
        <v>-15</v>
      </c>
      <c r="BN573" t="s">
        <v>464</v>
      </c>
      <c r="BO573" t="s">
        <v>101</v>
      </c>
    </row>
    <row r="574" spans="1:67" ht="13" customHeight="1" x14ac:dyDescent="0.3">
      <c r="A574" s="5">
        <v>46114</v>
      </c>
      <c r="B574" t="s">
        <v>63</v>
      </c>
      <c r="F574">
        <v>465</v>
      </c>
      <c r="G574">
        <v>465</v>
      </c>
      <c r="H574">
        <v>450</v>
      </c>
      <c r="I574" s="6">
        <v>-15</v>
      </c>
      <c r="Q574" t="s">
        <v>64</v>
      </c>
      <c r="U574">
        <v>2601109</v>
      </c>
      <c r="V574" t="s">
        <v>461</v>
      </c>
      <c r="W574" t="s">
        <v>94</v>
      </c>
      <c r="X574" t="s">
        <v>95</v>
      </c>
      <c r="Y574" t="s">
        <v>470</v>
      </c>
      <c r="AF574" t="s">
        <v>461</v>
      </c>
      <c r="AG574" t="s">
        <v>463</v>
      </c>
      <c r="AH574" t="s">
        <v>98</v>
      </c>
      <c r="AI574">
        <v>847870520</v>
      </c>
      <c r="AM574">
        <v>260001</v>
      </c>
      <c r="BD574" s="9">
        <v>465</v>
      </c>
      <c r="BE574">
        <f t="shared" si="35"/>
        <v>0</v>
      </c>
      <c r="BF574" s="6">
        <f t="shared" si="36"/>
        <v>-450</v>
      </c>
      <c r="BG574" s="11" t="s">
        <v>71</v>
      </c>
      <c r="BH574" t="e">
        <f>+VLOOKUP(AF574,Sheet4!A:A,1,FALSE)</f>
        <v>#N/A</v>
      </c>
      <c r="BL574">
        <v>465</v>
      </c>
      <c r="BM574" s="59">
        <f t="shared" si="37"/>
        <v>-15</v>
      </c>
      <c r="BN574" t="s">
        <v>464</v>
      </c>
      <c r="BO574" t="s">
        <v>101</v>
      </c>
    </row>
    <row r="575" spans="1:67" ht="13" customHeight="1" x14ac:dyDescent="0.3">
      <c r="A575" s="5">
        <v>46114</v>
      </c>
      <c r="B575" t="s">
        <v>63</v>
      </c>
      <c r="F575">
        <v>600</v>
      </c>
      <c r="G575">
        <v>600</v>
      </c>
      <c r="H575">
        <v>585</v>
      </c>
      <c r="I575" s="6">
        <v>-15</v>
      </c>
      <c r="Q575" t="s">
        <v>64</v>
      </c>
      <c r="U575">
        <v>2601109</v>
      </c>
      <c r="V575" t="s">
        <v>461</v>
      </c>
      <c r="W575" t="s">
        <v>94</v>
      </c>
      <c r="X575" t="s">
        <v>95</v>
      </c>
      <c r="Y575" t="s">
        <v>471</v>
      </c>
      <c r="AF575" t="s">
        <v>461</v>
      </c>
      <c r="AG575" t="s">
        <v>463</v>
      </c>
      <c r="AH575" t="s">
        <v>98</v>
      </c>
      <c r="AI575">
        <v>847870520</v>
      </c>
      <c r="AM575">
        <v>260001</v>
      </c>
      <c r="BD575" s="9">
        <v>600</v>
      </c>
      <c r="BE575">
        <f t="shared" si="35"/>
        <v>0</v>
      </c>
      <c r="BF575" s="6">
        <f t="shared" si="36"/>
        <v>-585</v>
      </c>
      <c r="BG575" s="11" t="s">
        <v>71</v>
      </c>
      <c r="BH575" t="e">
        <f>+VLOOKUP(AF575,Sheet4!A:A,1,FALSE)</f>
        <v>#N/A</v>
      </c>
      <c r="BL575">
        <v>600</v>
      </c>
      <c r="BM575" s="59">
        <f t="shared" si="37"/>
        <v>-15</v>
      </c>
      <c r="BN575" t="s">
        <v>464</v>
      </c>
      <c r="BO575" t="s">
        <v>101</v>
      </c>
    </row>
    <row r="576" spans="1:67" ht="13" customHeight="1" x14ac:dyDescent="0.3">
      <c r="A576" s="5">
        <v>46114</v>
      </c>
      <c r="B576" t="s">
        <v>63</v>
      </c>
      <c r="F576">
        <v>825</v>
      </c>
      <c r="G576">
        <v>825</v>
      </c>
      <c r="H576">
        <v>810</v>
      </c>
      <c r="I576" s="6">
        <v>-15</v>
      </c>
      <c r="Q576" t="s">
        <v>64</v>
      </c>
      <c r="U576">
        <v>2601109</v>
      </c>
      <c r="V576" t="s">
        <v>461</v>
      </c>
      <c r="W576" t="s">
        <v>94</v>
      </c>
      <c r="X576" t="s">
        <v>95</v>
      </c>
      <c r="Y576" t="s">
        <v>472</v>
      </c>
      <c r="AF576" t="s">
        <v>461</v>
      </c>
      <c r="AG576" t="s">
        <v>463</v>
      </c>
      <c r="AH576" t="s">
        <v>98</v>
      </c>
      <c r="AI576">
        <v>847870520</v>
      </c>
      <c r="AM576">
        <v>260001</v>
      </c>
      <c r="BD576" s="9">
        <v>825</v>
      </c>
      <c r="BE576">
        <f t="shared" si="35"/>
        <v>0</v>
      </c>
      <c r="BF576" s="6">
        <f t="shared" si="36"/>
        <v>-810</v>
      </c>
      <c r="BG576" s="11" t="s">
        <v>71</v>
      </c>
      <c r="BH576" t="e">
        <f>+VLOOKUP(AF576,Sheet4!A:A,1,FALSE)</f>
        <v>#N/A</v>
      </c>
      <c r="BL576">
        <v>825</v>
      </c>
      <c r="BM576" s="59">
        <f t="shared" si="37"/>
        <v>-15</v>
      </c>
      <c r="BN576" t="s">
        <v>464</v>
      </c>
      <c r="BO576" t="s">
        <v>101</v>
      </c>
    </row>
    <row r="577" spans="1:67" ht="13" customHeight="1" x14ac:dyDescent="0.3">
      <c r="A577" s="5">
        <v>46114</v>
      </c>
      <c r="B577" t="s">
        <v>63</v>
      </c>
      <c r="F577">
        <v>3195</v>
      </c>
      <c r="G577">
        <v>3195</v>
      </c>
      <c r="H577">
        <v>3135</v>
      </c>
      <c r="I577" s="6">
        <v>-60</v>
      </c>
      <c r="Q577" t="s">
        <v>64</v>
      </c>
      <c r="U577">
        <v>2601109</v>
      </c>
      <c r="V577" t="s">
        <v>461</v>
      </c>
      <c r="W577" t="s">
        <v>94</v>
      </c>
      <c r="X577" t="s">
        <v>95</v>
      </c>
      <c r="Y577" t="s">
        <v>473</v>
      </c>
      <c r="AF577" t="s">
        <v>461</v>
      </c>
      <c r="AG577" t="s">
        <v>463</v>
      </c>
      <c r="AH577" t="s">
        <v>98</v>
      </c>
      <c r="AI577">
        <v>847870520</v>
      </c>
      <c r="AM577">
        <v>260001</v>
      </c>
      <c r="BD577" s="9">
        <v>3195</v>
      </c>
      <c r="BE577">
        <f t="shared" si="35"/>
        <v>0</v>
      </c>
      <c r="BF577" s="6">
        <f t="shared" si="36"/>
        <v>-3135</v>
      </c>
      <c r="BG577" s="11" t="s">
        <v>71</v>
      </c>
      <c r="BH577" t="e">
        <f>+VLOOKUP(AF577,Sheet4!A:A,1,FALSE)</f>
        <v>#N/A</v>
      </c>
      <c r="BL577">
        <v>3195</v>
      </c>
      <c r="BM577" s="59">
        <f t="shared" si="37"/>
        <v>-60</v>
      </c>
      <c r="BN577" t="s">
        <v>464</v>
      </c>
      <c r="BO577" t="s">
        <v>101</v>
      </c>
    </row>
    <row r="578" spans="1:67" ht="13" customHeight="1" x14ac:dyDescent="0.3">
      <c r="A578" s="5">
        <v>46114</v>
      </c>
      <c r="B578" t="s">
        <v>63</v>
      </c>
      <c r="F578">
        <v>615</v>
      </c>
      <c r="G578">
        <v>615</v>
      </c>
      <c r="H578">
        <v>600</v>
      </c>
      <c r="I578" s="6">
        <v>-15</v>
      </c>
      <c r="Q578" t="s">
        <v>64</v>
      </c>
      <c r="U578">
        <v>2601109</v>
      </c>
      <c r="V578" t="s">
        <v>461</v>
      </c>
      <c r="W578" t="s">
        <v>94</v>
      </c>
      <c r="X578" t="s">
        <v>95</v>
      </c>
      <c r="Y578" t="s">
        <v>474</v>
      </c>
      <c r="AF578" t="s">
        <v>461</v>
      </c>
      <c r="AG578" t="s">
        <v>463</v>
      </c>
      <c r="AH578" t="s">
        <v>98</v>
      </c>
      <c r="AI578">
        <v>847870520</v>
      </c>
      <c r="AM578">
        <v>260001</v>
      </c>
      <c r="BD578" s="9">
        <v>615</v>
      </c>
      <c r="BE578">
        <f t="shared" ref="BE578:BE641" si="40">+BB578+BC578</f>
        <v>0</v>
      </c>
      <c r="BF578" s="6">
        <f t="shared" ref="BF578:BF641" si="41">+BE578-H578</f>
        <v>-600</v>
      </c>
      <c r="BG578" s="11" t="s">
        <v>71</v>
      </c>
      <c r="BH578" t="e">
        <f>+VLOOKUP(AF578,Sheet4!A:A,1,FALSE)</f>
        <v>#N/A</v>
      </c>
      <c r="BL578">
        <v>615</v>
      </c>
      <c r="BM578" s="59">
        <f t="shared" ref="BM578:BM641" si="42">+H578+-BL578</f>
        <v>-15</v>
      </c>
      <c r="BN578" t="s">
        <v>464</v>
      </c>
      <c r="BO578" t="s">
        <v>101</v>
      </c>
    </row>
    <row r="579" spans="1:67" ht="13" customHeight="1" x14ac:dyDescent="0.3">
      <c r="A579" s="5">
        <v>46114</v>
      </c>
      <c r="B579" t="s">
        <v>63</v>
      </c>
      <c r="F579">
        <v>405</v>
      </c>
      <c r="G579">
        <v>405</v>
      </c>
      <c r="H579">
        <v>405</v>
      </c>
      <c r="I579" s="6">
        <v>0</v>
      </c>
      <c r="Q579" t="s">
        <v>64</v>
      </c>
      <c r="U579">
        <v>2601109</v>
      </c>
      <c r="V579" t="s">
        <v>461</v>
      </c>
      <c r="W579" t="s">
        <v>94</v>
      </c>
      <c r="X579" t="s">
        <v>95</v>
      </c>
      <c r="Y579" t="s">
        <v>475</v>
      </c>
      <c r="AF579" t="s">
        <v>461</v>
      </c>
      <c r="AG579" t="s">
        <v>463</v>
      </c>
      <c r="AH579" t="s">
        <v>98</v>
      </c>
      <c r="AI579">
        <v>847870520</v>
      </c>
      <c r="AM579">
        <v>260001</v>
      </c>
      <c r="BD579" s="9">
        <v>405</v>
      </c>
      <c r="BE579">
        <f t="shared" si="40"/>
        <v>0</v>
      </c>
      <c r="BF579" s="6">
        <f t="shared" si="41"/>
        <v>-405</v>
      </c>
      <c r="BG579" s="11" t="s">
        <v>71</v>
      </c>
      <c r="BH579" t="e">
        <f>+VLOOKUP(AF579,Sheet4!A:A,1,FALSE)</f>
        <v>#N/A</v>
      </c>
      <c r="BL579">
        <v>405</v>
      </c>
      <c r="BM579" s="59">
        <f t="shared" si="42"/>
        <v>0</v>
      </c>
      <c r="BN579" t="s">
        <v>464</v>
      </c>
      <c r="BO579" t="s">
        <v>101</v>
      </c>
    </row>
    <row r="580" spans="1:67" ht="13" customHeight="1" x14ac:dyDescent="0.3">
      <c r="A580" s="5">
        <v>46114</v>
      </c>
      <c r="B580" t="s">
        <v>63</v>
      </c>
      <c r="F580">
        <v>555</v>
      </c>
      <c r="G580">
        <v>555</v>
      </c>
      <c r="H580">
        <v>540</v>
      </c>
      <c r="I580" s="6">
        <v>-15</v>
      </c>
      <c r="Q580" t="s">
        <v>64</v>
      </c>
      <c r="U580">
        <v>2601109</v>
      </c>
      <c r="V580" t="s">
        <v>461</v>
      </c>
      <c r="W580" t="s">
        <v>94</v>
      </c>
      <c r="X580" t="s">
        <v>95</v>
      </c>
      <c r="Y580" t="s">
        <v>476</v>
      </c>
      <c r="AF580" t="s">
        <v>461</v>
      </c>
      <c r="AG580" t="s">
        <v>463</v>
      </c>
      <c r="AH580" t="s">
        <v>98</v>
      </c>
      <c r="AI580">
        <v>847870520</v>
      </c>
      <c r="AM580">
        <v>260001</v>
      </c>
      <c r="BD580" s="9">
        <v>555</v>
      </c>
      <c r="BE580">
        <f t="shared" si="40"/>
        <v>0</v>
      </c>
      <c r="BF580" s="6">
        <f t="shared" si="41"/>
        <v>-540</v>
      </c>
      <c r="BG580" s="11" t="s">
        <v>71</v>
      </c>
      <c r="BH580" t="e">
        <f>+VLOOKUP(AF580,Sheet4!A:A,1,FALSE)</f>
        <v>#N/A</v>
      </c>
      <c r="BL580">
        <v>555</v>
      </c>
      <c r="BM580" s="59">
        <f t="shared" si="42"/>
        <v>-15</v>
      </c>
      <c r="BN580" t="s">
        <v>464</v>
      </c>
      <c r="BO580" t="s">
        <v>101</v>
      </c>
    </row>
    <row r="581" spans="1:67" ht="13" customHeight="1" x14ac:dyDescent="0.3">
      <c r="A581" s="5">
        <v>46114</v>
      </c>
      <c r="B581" t="s">
        <v>63</v>
      </c>
      <c r="F581">
        <v>1110</v>
      </c>
      <c r="G581">
        <v>1110</v>
      </c>
      <c r="H581">
        <v>1095</v>
      </c>
      <c r="I581" s="6">
        <v>-15</v>
      </c>
      <c r="Q581" t="s">
        <v>64</v>
      </c>
      <c r="U581">
        <v>2601109</v>
      </c>
      <c r="V581" t="s">
        <v>461</v>
      </c>
      <c r="W581" t="s">
        <v>94</v>
      </c>
      <c r="X581" t="s">
        <v>95</v>
      </c>
      <c r="Y581" t="s">
        <v>477</v>
      </c>
      <c r="AF581" t="s">
        <v>461</v>
      </c>
      <c r="AG581" t="s">
        <v>463</v>
      </c>
      <c r="AH581" t="s">
        <v>98</v>
      </c>
      <c r="AI581">
        <v>847870520</v>
      </c>
      <c r="AM581">
        <v>260001</v>
      </c>
      <c r="BD581" s="9">
        <v>1110</v>
      </c>
      <c r="BE581">
        <f t="shared" si="40"/>
        <v>0</v>
      </c>
      <c r="BF581" s="6">
        <f t="shared" si="41"/>
        <v>-1095</v>
      </c>
      <c r="BG581" s="11" t="s">
        <v>71</v>
      </c>
      <c r="BH581" t="e">
        <f>+VLOOKUP(AF581,Sheet4!A:A,1,FALSE)</f>
        <v>#N/A</v>
      </c>
      <c r="BL581">
        <v>1110</v>
      </c>
      <c r="BM581" s="59">
        <f t="shared" si="42"/>
        <v>-15</v>
      </c>
      <c r="BN581" t="s">
        <v>464</v>
      </c>
      <c r="BO581" t="s">
        <v>101</v>
      </c>
    </row>
    <row r="582" spans="1:67" ht="13" customHeight="1" x14ac:dyDescent="0.3">
      <c r="A582" s="5">
        <v>46114</v>
      </c>
      <c r="B582" t="s">
        <v>63</v>
      </c>
      <c r="F582">
        <v>330</v>
      </c>
      <c r="G582">
        <v>330</v>
      </c>
      <c r="H582">
        <v>330</v>
      </c>
      <c r="I582" s="6">
        <v>0</v>
      </c>
      <c r="Q582" t="s">
        <v>64</v>
      </c>
      <c r="U582">
        <v>2601109</v>
      </c>
      <c r="V582" t="s">
        <v>461</v>
      </c>
      <c r="W582" t="s">
        <v>94</v>
      </c>
      <c r="X582" t="s">
        <v>95</v>
      </c>
      <c r="Y582" t="s">
        <v>478</v>
      </c>
      <c r="AF582" t="s">
        <v>461</v>
      </c>
      <c r="AG582" t="s">
        <v>463</v>
      </c>
      <c r="AH582" t="s">
        <v>98</v>
      </c>
      <c r="AI582">
        <v>847870520</v>
      </c>
      <c r="AM582">
        <v>260001</v>
      </c>
      <c r="BD582" s="9">
        <v>330</v>
      </c>
      <c r="BE582">
        <f t="shared" si="40"/>
        <v>0</v>
      </c>
      <c r="BF582" s="6">
        <f t="shared" si="41"/>
        <v>-330</v>
      </c>
      <c r="BG582" s="11" t="s">
        <v>71</v>
      </c>
      <c r="BH582" t="e">
        <f>+VLOOKUP(AF582,Sheet4!A:A,1,FALSE)</f>
        <v>#N/A</v>
      </c>
      <c r="BL582">
        <v>330</v>
      </c>
      <c r="BM582" s="59">
        <f t="shared" si="42"/>
        <v>0</v>
      </c>
      <c r="BN582" t="s">
        <v>464</v>
      </c>
      <c r="BO582" t="s">
        <v>101</v>
      </c>
    </row>
    <row r="583" spans="1:67" ht="13" customHeight="1" x14ac:dyDescent="0.3">
      <c r="A583" s="5">
        <v>46114</v>
      </c>
      <c r="B583" t="s">
        <v>63</v>
      </c>
      <c r="F583">
        <v>2475</v>
      </c>
      <c r="G583">
        <v>2475</v>
      </c>
      <c r="H583">
        <v>2430</v>
      </c>
      <c r="I583" s="6">
        <v>-45</v>
      </c>
      <c r="Q583" t="s">
        <v>64</v>
      </c>
      <c r="U583">
        <v>2601109</v>
      </c>
      <c r="V583" t="s">
        <v>461</v>
      </c>
      <c r="W583" t="s">
        <v>94</v>
      </c>
      <c r="X583" t="s">
        <v>95</v>
      </c>
      <c r="Y583" t="s">
        <v>479</v>
      </c>
      <c r="AF583" t="s">
        <v>461</v>
      </c>
      <c r="AG583" t="s">
        <v>463</v>
      </c>
      <c r="AH583" t="s">
        <v>98</v>
      </c>
      <c r="AI583">
        <v>847870520</v>
      </c>
      <c r="AM583">
        <v>260001</v>
      </c>
      <c r="BD583" s="9">
        <v>2475</v>
      </c>
      <c r="BE583">
        <f t="shared" si="40"/>
        <v>0</v>
      </c>
      <c r="BF583" s="6">
        <f t="shared" si="41"/>
        <v>-2430</v>
      </c>
      <c r="BG583" s="11" t="s">
        <v>71</v>
      </c>
      <c r="BH583" t="e">
        <f>+VLOOKUP(AF583,Sheet4!A:A,1,FALSE)</f>
        <v>#N/A</v>
      </c>
      <c r="BL583">
        <v>2475</v>
      </c>
      <c r="BM583" s="59">
        <f t="shared" si="42"/>
        <v>-45</v>
      </c>
      <c r="BN583" t="s">
        <v>464</v>
      </c>
      <c r="BO583" t="s">
        <v>101</v>
      </c>
    </row>
    <row r="584" spans="1:67" ht="13" customHeight="1" x14ac:dyDescent="0.3">
      <c r="A584" s="5">
        <v>46114</v>
      </c>
      <c r="B584" t="s">
        <v>63</v>
      </c>
      <c r="F584">
        <v>1485</v>
      </c>
      <c r="G584">
        <v>1485</v>
      </c>
      <c r="H584">
        <v>1455</v>
      </c>
      <c r="I584" s="6">
        <v>-30</v>
      </c>
      <c r="Q584" t="s">
        <v>64</v>
      </c>
      <c r="U584">
        <v>2601109</v>
      </c>
      <c r="V584" t="s">
        <v>461</v>
      </c>
      <c r="W584" t="s">
        <v>94</v>
      </c>
      <c r="X584" t="s">
        <v>95</v>
      </c>
      <c r="Y584" t="s">
        <v>480</v>
      </c>
      <c r="AF584" t="s">
        <v>461</v>
      </c>
      <c r="AG584" t="s">
        <v>463</v>
      </c>
      <c r="AH584" t="s">
        <v>98</v>
      </c>
      <c r="AI584">
        <v>847870520</v>
      </c>
      <c r="AM584">
        <v>260001</v>
      </c>
      <c r="BC584" s="9">
        <v>1485</v>
      </c>
      <c r="BE584">
        <f t="shared" si="40"/>
        <v>1485</v>
      </c>
      <c r="BF584" s="6">
        <f t="shared" si="41"/>
        <v>30</v>
      </c>
      <c r="BG584" s="10" t="s">
        <v>99</v>
      </c>
      <c r="BH584" t="e">
        <f>+VLOOKUP(AF584,Sheet4!A:A,1,FALSE)</f>
        <v>#N/A</v>
      </c>
      <c r="BL584">
        <v>1485</v>
      </c>
      <c r="BM584" s="59">
        <f t="shared" si="42"/>
        <v>-30</v>
      </c>
      <c r="BN584" t="s">
        <v>464</v>
      </c>
      <c r="BO584" t="s">
        <v>101</v>
      </c>
    </row>
    <row r="585" spans="1:67" ht="13" customHeight="1" x14ac:dyDescent="0.3">
      <c r="A585" s="5">
        <v>46114</v>
      </c>
      <c r="B585" t="s">
        <v>63</v>
      </c>
      <c r="F585">
        <v>2910</v>
      </c>
      <c r="G585">
        <v>2910</v>
      </c>
      <c r="H585">
        <v>2865</v>
      </c>
      <c r="I585" s="6">
        <v>-45</v>
      </c>
      <c r="Q585" t="s">
        <v>64</v>
      </c>
      <c r="U585">
        <v>2601109</v>
      </c>
      <c r="V585" t="s">
        <v>461</v>
      </c>
      <c r="W585" t="s">
        <v>94</v>
      </c>
      <c r="X585" t="s">
        <v>95</v>
      </c>
      <c r="Y585" t="s">
        <v>481</v>
      </c>
      <c r="AF585" t="s">
        <v>461</v>
      </c>
      <c r="AG585" t="s">
        <v>463</v>
      </c>
      <c r="AH585" t="s">
        <v>98</v>
      </c>
      <c r="AI585">
        <v>847870520</v>
      </c>
      <c r="AM585">
        <v>260001</v>
      </c>
      <c r="BD585" s="9">
        <v>2910</v>
      </c>
      <c r="BE585">
        <f t="shared" si="40"/>
        <v>0</v>
      </c>
      <c r="BF585" s="6">
        <f t="shared" si="41"/>
        <v>-2865</v>
      </c>
      <c r="BG585" s="11" t="s">
        <v>71</v>
      </c>
      <c r="BH585" t="e">
        <f>+VLOOKUP(AF585,Sheet4!A:A,1,FALSE)</f>
        <v>#N/A</v>
      </c>
      <c r="BL585">
        <v>2910</v>
      </c>
      <c r="BM585" s="59">
        <f t="shared" si="42"/>
        <v>-45</v>
      </c>
      <c r="BN585" t="s">
        <v>464</v>
      </c>
      <c r="BO585" t="s">
        <v>101</v>
      </c>
    </row>
    <row r="586" spans="1:67" ht="13" customHeight="1" x14ac:dyDescent="0.3">
      <c r="A586" s="5">
        <v>46114</v>
      </c>
      <c r="B586" t="s">
        <v>63</v>
      </c>
      <c r="F586">
        <v>1005</v>
      </c>
      <c r="G586">
        <v>1005</v>
      </c>
      <c r="H586">
        <v>990</v>
      </c>
      <c r="I586" s="6">
        <v>-15</v>
      </c>
      <c r="Q586" t="s">
        <v>64</v>
      </c>
      <c r="U586">
        <v>2601109</v>
      </c>
      <c r="V586" t="s">
        <v>461</v>
      </c>
      <c r="W586" t="s">
        <v>94</v>
      </c>
      <c r="X586" t="s">
        <v>95</v>
      </c>
      <c r="Y586" t="s">
        <v>482</v>
      </c>
      <c r="AF586" t="s">
        <v>461</v>
      </c>
      <c r="AG586" t="s">
        <v>463</v>
      </c>
      <c r="AH586" t="s">
        <v>98</v>
      </c>
      <c r="AI586">
        <v>847870520</v>
      </c>
      <c r="AM586">
        <v>260001</v>
      </c>
      <c r="BC586" s="9">
        <v>1005</v>
      </c>
      <c r="BE586">
        <f t="shared" si="40"/>
        <v>1005</v>
      </c>
      <c r="BF586" s="6">
        <f t="shared" si="41"/>
        <v>15</v>
      </c>
      <c r="BG586" s="10" t="s">
        <v>99</v>
      </c>
      <c r="BH586" t="e">
        <f>+VLOOKUP(AF586,Sheet4!A:A,1,FALSE)</f>
        <v>#N/A</v>
      </c>
      <c r="BL586">
        <v>1005</v>
      </c>
      <c r="BM586" s="59">
        <f t="shared" si="42"/>
        <v>-15</v>
      </c>
      <c r="BN586" t="s">
        <v>464</v>
      </c>
      <c r="BO586" t="s">
        <v>101</v>
      </c>
    </row>
    <row r="587" spans="1:67" ht="13" customHeight="1" x14ac:dyDescent="0.3">
      <c r="A587" s="5">
        <v>46114</v>
      </c>
      <c r="B587" t="s">
        <v>63</v>
      </c>
      <c r="F587">
        <v>735</v>
      </c>
      <c r="G587">
        <v>735</v>
      </c>
      <c r="H587">
        <v>720</v>
      </c>
      <c r="I587" s="6">
        <v>-15</v>
      </c>
      <c r="Q587" t="s">
        <v>64</v>
      </c>
      <c r="U587">
        <v>2601109</v>
      </c>
      <c r="V587" t="s">
        <v>461</v>
      </c>
      <c r="W587" t="s">
        <v>94</v>
      </c>
      <c r="X587" t="s">
        <v>95</v>
      </c>
      <c r="Y587" t="s">
        <v>483</v>
      </c>
      <c r="AF587" t="s">
        <v>461</v>
      </c>
      <c r="AG587" t="s">
        <v>463</v>
      </c>
      <c r="AH587" t="s">
        <v>98</v>
      </c>
      <c r="AI587">
        <v>847870520</v>
      </c>
      <c r="AM587">
        <v>260001</v>
      </c>
      <c r="BD587" s="9">
        <v>735</v>
      </c>
      <c r="BE587">
        <f t="shared" si="40"/>
        <v>0</v>
      </c>
      <c r="BF587" s="6">
        <f t="shared" si="41"/>
        <v>-720</v>
      </c>
      <c r="BG587" s="11" t="s">
        <v>71</v>
      </c>
      <c r="BH587" t="e">
        <f>+VLOOKUP(AF587,Sheet4!A:A,1,FALSE)</f>
        <v>#N/A</v>
      </c>
      <c r="BL587">
        <v>735</v>
      </c>
      <c r="BM587" s="59">
        <f t="shared" si="42"/>
        <v>-15</v>
      </c>
      <c r="BN587" t="s">
        <v>464</v>
      </c>
      <c r="BO587" t="s">
        <v>101</v>
      </c>
    </row>
    <row r="588" spans="1:67" ht="13" customHeight="1" x14ac:dyDescent="0.3">
      <c r="A588" s="5">
        <v>46114</v>
      </c>
      <c r="B588" t="s">
        <v>63</v>
      </c>
      <c r="F588">
        <v>300</v>
      </c>
      <c r="G588">
        <v>300</v>
      </c>
      <c r="H588">
        <v>300</v>
      </c>
      <c r="I588" s="6">
        <v>0</v>
      </c>
      <c r="Q588" t="s">
        <v>64</v>
      </c>
      <c r="U588">
        <v>2601109</v>
      </c>
      <c r="V588" t="s">
        <v>461</v>
      </c>
      <c r="W588" t="s">
        <v>94</v>
      </c>
      <c r="X588" t="s">
        <v>95</v>
      </c>
      <c r="Y588" t="s">
        <v>484</v>
      </c>
      <c r="AF588" t="s">
        <v>461</v>
      </c>
      <c r="AG588" t="s">
        <v>463</v>
      </c>
      <c r="AH588" t="s">
        <v>98</v>
      </c>
      <c r="AI588">
        <v>847870520</v>
      </c>
      <c r="AM588">
        <v>260001</v>
      </c>
      <c r="BC588" s="9">
        <v>300</v>
      </c>
      <c r="BE588">
        <f t="shared" si="40"/>
        <v>300</v>
      </c>
      <c r="BF588" s="6">
        <f t="shared" si="41"/>
        <v>0</v>
      </c>
      <c r="BG588" s="10" t="s">
        <v>99</v>
      </c>
      <c r="BH588" t="e">
        <f>+VLOOKUP(AF588,Sheet4!A:A,1,FALSE)</f>
        <v>#N/A</v>
      </c>
      <c r="BL588">
        <v>300</v>
      </c>
      <c r="BM588" s="59">
        <f t="shared" si="42"/>
        <v>0</v>
      </c>
      <c r="BN588" t="s">
        <v>464</v>
      </c>
      <c r="BO588" t="s">
        <v>101</v>
      </c>
    </row>
    <row r="589" spans="1:67" ht="13" customHeight="1" x14ac:dyDescent="0.3">
      <c r="A589" s="5">
        <v>46114</v>
      </c>
      <c r="B589" t="s">
        <v>74</v>
      </c>
      <c r="F589" s="8">
        <v>265</v>
      </c>
      <c r="G589">
        <v>132.5</v>
      </c>
      <c r="H589">
        <v>260</v>
      </c>
      <c r="I589" s="6">
        <v>-5</v>
      </c>
      <c r="Q589" t="s">
        <v>75</v>
      </c>
      <c r="U589">
        <v>2601109</v>
      </c>
      <c r="V589" t="s">
        <v>461</v>
      </c>
      <c r="W589" t="s">
        <v>94</v>
      </c>
      <c r="X589" t="s">
        <v>95</v>
      </c>
      <c r="Y589" t="s">
        <v>462</v>
      </c>
      <c r="AF589" t="s">
        <v>461</v>
      </c>
      <c r="AG589" t="s">
        <v>463</v>
      </c>
      <c r="AH589" t="s">
        <v>98</v>
      </c>
      <c r="AI589">
        <v>847870520</v>
      </c>
      <c r="AM589">
        <v>260001</v>
      </c>
      <c r="BE589">
        <f t="shared" si="40"/>
        <v>0</v>
      </c>
      <c r="BF589" s="6">
        <f t="shared" si="41"/>
        <v>-260</v>
      </c>
      <c r="BG589" s="7" t="s">
        <v>71</v>
      </c>
      <c r="BH589" t="e">
        <f>+VLOOKUP(AF589,Sheet4!A:A,1,FALSE)</f>
        <v>#N/A</v>
      </c>
      <c r="BL589">
        <v>132.5</v>
      </c>
      <c r="BM589" s="59">
        <f t="shared" si="42"/>
        <v>127.5</v>
      </c>
      <c r="BN589" t="s">
        <v>464</v>
      </c>
    </row>
    <row r="590" spans="1:67" ht="13" customHeight="1" x14ac:dyDescent="0.3">
      <c r="A590" s="5">
        <v>46114</v>
      </c>
      <c r="B590" t="s">
        <v>74</v>
      </c>
      <c r="F590" s="8">
        <v>84</v>
      </c>
      <c r="G590">
        <v>42</v>
      </c>
      <c r="H590">
        <v>82</v>
      </c>
      <c r="I590" s="6">
        <v>-2</v>
      </c>
      <c r="Q590" t="s">
        <v>75</v>
      </c>
      <c r="U590">
        <v>2601109</v>
      </c>
      <c r="V590" t="s">
        <v>461</v>
      </c>
      <c r="W590" t="s">
        <v>94</v>
      </c>
      <c r="X590" t="s">
        <v>95</v>
      </c>
      <c r="Y590" t="s">
        <v>465</v>
      </c>
      <c r="AF590" t="s">
        <v>461</v>
      </c>
      <c r="AG590" t="s">
        <v>463</v>
      </c>
      <c r="AH590" t="s">
        <v>98</v>
      </c>
      <c r="AI590">
        <v>847870520</v>
      </c>
      <c r="AM590">
        <v>260001</v>
      </c>
      <c r="BE590">
        <f t="shared" si="40"/>
        <v>0</v>
      </c>
      <c r="BF590" s="6">
        <f t="shared" si="41"/>
        <v>-82</v>
      </c>
      <c r="BG590" s="7" t="s">
        <v>71</v>
      </c>
      <c r="BH590" t="e">
        <f>+VLOOKUP(AF590,Sheet4!A:A,1,FALSE)</f>
        <v>#N/A</v>
      </c>
      <c r="BL590">
        <v>42</v>
      </c>
      <c r="BM590" s="59">
        <f t="shared" si="42"/>
        <v>40</v>
      </c>
      <c r="BN590" t="s">
        <v>464</v>
      </c>
    </row>
    <row r="591" spans="1:67" ht="13" customHeight="1" x14ac:dyDescent="0.3">
      <c r="A591" s="5">
        <v>46114</v>
      </c>
      <c r="B591" t="s">
        <v>74</v>
      </c>
      <c r="F591" s="8">
        <v>18</v>
      </c>
      <c r="G591">
        <v>9</v>
      </c>
      <c r="H591">
        <v>18</v>
      </c>
      <c r="I591" s="6">
        <v>0</v>
      </c>
      <c r="Q591" t="s">
        <v>75</v>
      </c>
      <c r="U591">
        <v>2601109</v>
      </c>
      <c r="V591" t="s">
        <v>461</v>
      </c>
      <c r="W591" t="s">
        <v>94</v>
      </c>
      <c r="X591" t="s">
        <v>95</v>
      </c>
      <c r="Y591" t="s">
        <v>466</v>
      </c>
      <c r="AF591" t="s">
        <v>461</v>
      </c>
      <c r="AG591" t="s">
        <v>463</v>
      </c>
      <c r="AH591" t="s">
        <v>98</v>
      </c>
      <c r="AI591">
        <v>847870520</v>
      </c>
      <c r="AM591">
        <v>260001</v>
      </c>
      <c r="BE591">
        <f t="shared" si="40"/>
        <v>0</v>
      </c>
      <c r="BF591" s="6">
        <f t="shared" si="41"/>
        <v>-18</v>
      </c>
      <c r="BG591" s="7" t="s">
        <v>71</v>
      </c>
      <c r="BH591" t="e">
        <f>+VLOOKUP(AF591,Sheet4!A:A,1,FALSE)</f>
        <v>#N/A</v>
      </c>
      <c r="BL591">
        <v>9</v>
      </c>
      <c r="BM591" s="59">
        <f t="shared" si="42"/>
        <v>9</v>
      </c>
      <c r="BN591" t="s">
        <v>464</v>
      </c>
    </row>
    <row r="592" spans="1:67" ht="13" customHeight="1" x14ac:dyDescent="0.3">
      <c r="A592" s="5">
        <v>46114</v>
      </c>
      <c r="B592" t="s">
        <v>74</v>
      </c>
      <c r="F592" s="8">
        <v>112</v>
      </c>
      <c r="G592">
        <v>56</v>
      </c>
      <c r="H592">
        <v>110</v>
      </c>
      <c r="I592" s="6">
        <v>-2</v>
      </c>
      <c r="Q592" t="s">
        <v>75</v>
      </c>
      <c r="U592">
        <v>2601109</v>
      </c>
      <c r="V592" t="s">
        <v>461</v>
      </c>
      <c r="W592" t="s">
        <v>94</v>
      </c>
      <c r="X592" t="s">
        <v>95</v>
      </c>
      <c r="Y592" t="s">
        <v>467</v>
      </c>
      <c r="AF592" t="s">
        <v>461</v>
      </c>
      <c r="AG592" t="s">
        <v>463</v>
      </c>
      <c r="AH592" t="s">
        <v>98</v>
      </c>
      <c r="AI592">
        <v>847870520</v>
      </c>
      <c r="AM592">
        <v>260001</v>
      </c>
      <c r="BE592">
        <f t="shared" si="40"/>
        <v>0</v>
      </c>
      <c r="BF592" s="6">
        <f t="shared" si="41"/>
        <v>-110</v>
      </c>
      <c r="BG592" s="7" t="s">
        <v>71</v>
      </c>
      <c r="BH592" t="e">
        <f>+VLOOKUP(AF592,Sheet4!A:A,1,FALSE)</f>
        <v>#N/A</v>
      </c>
      <c r="BL592">
        <v>56</v>
      </c>
      <c r="BM592" s="59">
        <f t="shared" si="42"/>
        <v>54</v>
      </c>
      <c r="BN592" t="s">
        <v>464</v>
      </c>
    </row>
    <row r="593" spans="1:66" ht="13" customHeight="1" x14ac:dyDescent="0.3">
      <c r="A593" s="5">
        <v>46114</v>
      </c>
      <c r="B593" t="s">
        <v>74</v>
      </c>
      <c r="F593" s="8">
        <v>74</v>
      </c>
      <c r="G593">
        <v>37</v>
      </c>
      <c r="H593">
        <v>73</v>
      </c>
      <c r="I593" s="6">
        <v>-1</v>
      </c>
      <c r="Q593" t="s">
        <v>75</v>
      </c>
      <c r="U593">
        <v>2601109</v>
      </c>
      <c r="V593" t="s">
        <v>461</v>
      </c>
      <c r="W593" t="s">
        <v>94</v>
      </c>
      <c r="X593" t="s">
        <v>95</v>
      </c>
      <c r="Y593" t="s">
        <v>468</v>
      </c>
      <c r="AF593" t="s">
        <v>461</v>
      </c>
      <c r="AG593" t="s">
        <v>463</v>
      </c>
      <c r="AH593" t="s">
        <v>98</v>
      </c>
      <c r="AI593">
        <v>847870520</v>
      </c>
      <c r="AM593">
        <v>260001</v>
      </c>
      <c r="BE593">
        <f t="shared" si="40"/>
        <v>0</v>
      </c>
      <c r="BF593" s="6">
        <f t="shared" si="41"/>
        <v>-73</v>
      </c>
      <c r="BG593" s="7" t="s">
        <v>71</v>
      </c>
      <c r="BH593" t="e">
        <f>+VLOOKUP(AF593,Sheet4!A:A,1,FALSE)</f>
        <v>#N/A</v>
      </c>
      <c r="BL593">
        <v>37</v>
      </c>
      <c r="BM593" s="59">
        <f t="shared" si="42"/>
        <v>36</v>
      </c>
      <c r="BN593" t="s">
        <v>464</v>
      </c>
    </row>
    <row r="594" spans="1:66" ht="13" customHeight="1" x14ac:dyDescent="0.3">
      <c r="A594" s="5">
        <v>46114</v>
      </c>
      <c r="B594" t="s">
        <v>74</v>
      </c>
      <c r="F594" s="8">
        <v>42</v>
      </c>
      <c r="G594">
        <v>21</v>
      </c>
      <c r="H594">
        <v>41</v>
      </c>
      <c r="I594" s="6">
        <v>-1</v>
      </c>
      <c r="Q594" t="s">
        <v>75</v>
      </c>
      <c r="U594">
        <v>2601109</v>
      </c>
      <c r="V594" t="s">
        <v>461</v>
      </c>
      <c r="W594" t="s">
        <v>94</v>
      </c>
      <c r="X594" t="s">
        <v>95</v>
      </c>
      <c r="Y594" t="s">
        <v>469</v>
      </c>
      <c r="AF594" t="s">
        <v>461</v>
      </c>
      <c r="AG594" t="s">
        <v>463</v>
      </c>
      <c r="AH594" t="s">
        <v>98</v>
      </c>
      <c r="AI594">
        <v>847870520</v>
      </c>
      <c r="AM594">
        <v>260001</v>
      </c>
      <c r="BE594">
        <f t="shared" si="40"/>
        <v>0</v>
      </c>
      <c r="BF594" s="6">
        <f t="shared" si="41"/>
        <v>-41</v>
      </c>
      <c r="BG594" s="7" t="s">
        <v>71</v>
      </c>
      <c r="BH594" t="e">
        <f>+VLOOKUP(AF594,Sheet4!A:A,1,FALSE)</f>
        <v>#N/A</v>
      </c>
      <c r="BL594">
        <v>21</v>
      </c>
      <c r="BM594" s="59">
        <f t="shared" si="42"/>
        <v>20</v>
      </c>
      <c r="BN594" t="s">
        <v>464</v>
      </c>
    </row>
    <row r="595" spans="1:66" ht="13" customHeight="1" x14ac:dyDescent="0.3">
      <c r="A595" s="5">
        <v>46114</v>
      </c>
      <c r="B595" t="s">
        <v>74</v>
      </c>
      <c r="F595" s="8">
        <v>31</v>
      </c>
      <c r="G595">
        <v>15.5</v>
      </c>
      <c r="H595">
        <v>30</v>
      </c>
      <c r="I595" s="6">
        <v>-1</v>
      </c>
      <c r="Q595" t="s">
        <v>75</v>
      </c>
      <c r="U595">
        <v>2601109</v>
      </c>
      <c r="V595" t="s">
        <v>461</v>
      </c>
      <c r="W595" t="s">
        <v>94</v>
      </c>
      <c r="X595" t="s">
        <v>95</v>
      </c>
      <c r="Y595" t="s">
        <v>470</v>
      </c>
      <c r="AF595" t="s">
        <v>461</v>
      </c>
      <c r="AG595" t="s">
        <v>463</v>
      </c>
      <c r="AH595" t="s">
        <v>98</v>
      </c>
      <c r="AI595">
        <v>847870520</v>
      </c>
      <c r="AM595">
        <v>260001</v>
      </c>
      <c r="BE595">
        <f t="shared" si="40"/>
        <v>0</v>
      </c>
      <c r="BF595" s="6">
        <f t="shared" si="41"/>
        <v>-30</v>
      </c>
      <c r="BG595" s="7" t="s">
        <v>71</v>
      </c>
      <c r="BH595" t="e">
        <f>+VLOOKUP(AF595,Sheet4!A:A,1,FALSE)</f>
        <v>#N/A</v>
      </c>
      <c r="BL595">
        <v>15.5</v>
      </c>
      <c r="BM595" s="59">
        <f t="shared" si="42"/>
        <v>14.5</v>
      </c>
      <c r="BN595" t="s">
        <v>464</v>
      </c>
    </row>
    <row r="596" spans="1:66" ht="13" customHeight="1" x14ac:dyDescent="0.3">
      <c r="A596" s="5">
        <v>46114</v>
      </c>
      <c r="B596" t="s">
        <v>74</v>
      </c>
      <c r="F596" s="8">
        <v>40</v>
      </c>
      <c r="G596">
        <v>20</v>
      </c>
      <c r="H596">
        <v>39</v>
      </c>
      <c r="I596" s="6">
        <v>-1</v>
      </c>
      <c r="Q596" t="s">
        <v>75</v>
      </c>
      <c r="U596">
        <v>2601109</v>
      </c>
      <c r="V596" t="s">
        <v>461</v>
      </c>
      <c r="W596" t="s">
        <v>94</v>
      </c>
      <c r="X596" t="s">
        <v>95</v>
      </c>
      <c r="Y596" t="s">
        <v>471</v>
      </c>
      <c r="AF596" t="s">
        <v>461</v>
      </c>
      <c r="AG596" t="s">
        <v>463</v>
      </c>
      <c r="AH596" t="s">
        <v>98</v>
      </c>
      <c r="AI596">
        <v>847870520</v>
      </c>
      <c r="AM596">
        <v>260001</v>
      </c>
      <c r="BE596">
        <f t="shared" si="40"/>
        <v>0</v>
      </c>
      <c r="BF596" s="6">
        <f t="shared" si="41"/>
        <v>-39</v>
      </c>
      <c r="BG596" s="7" t="s">
        <v>71</v>
      </c>
      <c r="BH596" t="e">
        <f>+VLOOKUP(AF596,Sheet4!A:A,1,FALSE)</f>
        <v>#N/A</v>
      </c>
      <c r="BL596">
        <v>20</v>
      </c>
      <c r="BM596" s="59">
        <f t="shared" si="42"/>
        <v>19</v>
      </c>
      <c r="BN596" t="s">
        <v>464</v>
      </c>
    </row>
    <row r="597" spans="1:66" ht="13" customHeight="1" x14ac:dyDescent="0.3">
      <c r="A597" s="5">
        <v>46114</v>
      </c>
      <c r="B597" t="s">
        <v>74</v>
      </c>
      <c r="F597" s="8">
        <v>55</v>
      </c>
      <c r="G597">
        <v>27.5</v>
      </c>
      <c r="H597">
        <v>54</v>
      </c>
      <c r="I597" s="6">
        <v>-1</v>
      </c>
      <c r="Q597" t="s">
        <v>75</v>
      </c>
      <c r="U597">
        <v>2601109</v>
      </c>
      <c r="V597" t="s">
        <v>461</v>
      </c>
      <c r="W597" t="s">
        <v>94</v>
      </c>
      <c r="X597" t="s">
        <v>95</v>
      </c>
      <c r="Y597" t="s">
        <v>472</v>
      </c>
      <c r="AF597" t="s">
        <v>461</v>
      </c>
      <c r="AG597" t="s">
        <v>463</v>
      </c>
      <c r="AH597" t="s">
        <v>98</v>
      </c>
      <c r="AI597">
        <v>847870520</v>
      </c>
      <c r="AM597">
        <v>260001</v>
      </c>
      <c r="BE597">
        <f t="shared" si="40"/>
        <v>0</v>
      </c>
      <c r="BF597" s="6">
        <f t="shared" si="41"/>
        <v>-54</v>
      </c>
      <c r="BG597" s="7" t="s">
        <v>71</v>
      </c>
      <c r="BH597" t="e">
        <f>+VLOOKUP(AF597,Sheet4!A:A,1,FALSE)</f>
        <v>#N/A</v>
      </c>
      <c r="BL597">
        <v>27.5</v>
      </c>
      <c r="BM597" s="59">
        <f t="shared" si="42"/>
        <v>26.5</v>
      </c>
      <c r="BN597" t="s">
        <v>464</v>
      </c>
    </row>
    <row r="598" spans="1:66" ht="13" customHeight="1" x14ac:dyDescent="0.3">
      <c r="A598" s="5">
        <v>46114</v>
      </c>
      <c r="B598" t="s">
        <v>74</v>
      </c>
      <c r="F598" s="8">
        <v>213</v>
      </c>
      <c r="G598">
        <v>106.5</v>
      </c>
      <c r="H598">
        <v>209</v>
      </c>
      <c r="I598" s="6">
        <v>-4</v>
      </c>
      <c r="Q598" t="s">
        <v>75</v>
      </c>
      <c r="U598">
        <v>2601109</v>
      </c>
      <c r="V598" t="s">
        <v>461</v>
      </c>
      <c r="W598" t="s">
        <v>94</v>
      </c>
      <c r="X598" t="s">
        <v>95</v>
      </c>
      <c r="Y598" t="s">
        <v>473</v>
      </c>
      <c r="AF598" t="s">
        <v>461</v>
      </c>
      <c r="AG598" t="s">
        <v>463</v>
      </c>
      <c r="AH598" t="s">
        <v>98</v>
      </c>
      <c r="AI598">
        <v>847870520</v>
      </c>
      <c r="AM598">
        <v>260001</v>
      </c>
      <c r="BE598">
        <f t="shared" si="40"/>
        <v>0</v>
      </c>
      <c r="BF598" s="6">
        <f t="shared" si="41"/>
        <v>-209</v>
      </c>
      <c r="BG598" s="7" t="s">
        <v>71</v>
      </c>
      <c r="BH598" t="e">
        <f>+VLOOKUP(AF598,Sheet4!A:A,1,FALSE)</f>
        <v>#N/A</v>
      </c>
      <c r="BL598">
        <v>106.5</v>
      </c>
      <c r="BM598" s="59">
        <f t="shared" si="42"/>
        <v>102.5</v>
      </c>
      <c r="BN598" t="s">
        <v>464</v>
      </c>
    </row>
    <row r="599" spans="1:66" ht="13" customHeight="1" x14ac:dyDescent="0.3">
      <c r="A599" s="5">
        <v>46114</v>
      </c>
      <c r="B599" t="s">
        <v>74</v>
      </c>
      <c r="F599" s="8">
        <v>41</v>
      </c>
      <c r="G599">
        <v>20.5</v>
      </c>
      <c r="H599">
        <v>40</v>
      </c>
      <c r="I599" s="6">
        <v>-1</v>
      </c>
      <c r="Q599" t="s">
        <v>75</v>
      </c>
      <c r="U599">
        <v>2601109</v>
      </c>
      <c r="V599" t="s">
        <v>461</v>
      </c>
      <c r="W599" t="s">
        <v>94</v>
      </c>
      <c r="X599" t="s">
        <v>95</v>
      </c>
      <c r="Y599" t="s">
        <v>474</v>
      </c>
      <c r="AF599" t="s">
        <v>461</v>
      </c>
      <c r="AG599" t="s">
        <v>463</v>
      </c>
      <c r="AH599" t="s">
        <v>98</v>
      </c>
      <c r="AI599">
        <v>847870520</v>
      </c>
      <c r="AM599">
        <v>260001</v>
      </c>
      <c r="BE599">
        <f t="shared" si="40"/>
        <v>0</v>
      </c>
      <c r="BF599" s="6">
        <f t="shared" si="41"/>
        <v>-40</v>
      </c>
      <c r="BG599" s="7" t="s">
        <v>71</v>
      </c>
      <c r="BH599" t="e">
        <f>+VLOOKUP(AF599,Sheet4!A:A,1,FALSE)</f>
        <v>#N/A</v>
      </c>
      <c r="BL599">
        <v>20.5</v>
      </c>
      <c r="BM599" s="59">
        <f t="shared" si="42"/>
        <v>19.5</v>
      </c>
      <c r="BN599" t="s">
        <v>464</v>
      </c>
    </row>
    <row r="600" spans="1:66" ht="13" customHeight="1" x14ac:dyDescent="0.3">
      <c r="A600" s="5">
        <v>46114</v>
      </c>
      <c r="B600" t="s">
        <v>74</v>
      </c>
      <c r="F600" s="8">
        <v>27</v>
      </c>
      <c r="G600">
        <v>13.5</v>
      </c>
      <c r="H600">
        <v>27</v>
      </c>
      <c r="I600" s="6">
        <v>0</v>
      </c>
      <c r="Q600" t="s">
        <v>75</v>
      </c>
      <c r="U600">
        <v>2601109</v>
      </c>
      <c r="V600" t="s">
        <v>461</v>
      </c>
      <c r="W600" t="s">
        <v>94</v>
      </c>
      <c r="X600" t="s">
        <v>95</v>
      </c>
      <c r="Y600" t="s">
        <v>475</v>
      </c>
      <c r="AF600" t="s">
        <v>461</v>
      </c>
      <c r="AG600" t="s">
        <v>463</v>
      </c>
      <c r="AH600" t="s">
        <v>98</v>
      </c>
      <c r="AI600">
        <v>847870520</v>
      </c>
      <c r="AM600">
        <v>260001</v>
      </c>
      <c r="BE600">
        <f t="shared" si="40"/>
        <v>0</v>
      </c>
      <c r="BF600" s="6">
        <f t="shared" si="41"/>
        <v>-27</v>
      </c>
      <c r="BG600" s="7" t="s">
        <v>71</v>
      </c>
      <c r="BH600" t="e">
        <f>+VLOOKUP(AF600,Sheet4!A:A,1,FALSE)</f>
        <v>#N/A</v>
      </c>
      <c r="BL600">
        <v>13.5</v>
      </c>
      <c r="BM600" s="59">
        <f t="shared" si="42"/>
        <v>13.5</v>
      </c>
      <c r="BN600" t="s">
        <v>464</v>
      </c>
    </row>
    <row r="601" spans="1:66" ht="13" customHeight="1" x14ac:dyDescent="0.3">
      <c r="A601" s="5">
        <v>46114</v>
      </c>
      <c r="B601" t="s">
        <v>74</v>
      </c>
      <c r="F601" s="8">
        <v>37</v>
      </c>
      <c r="G601">
        <v>18.5</v>
      </c>
      <c r="H601">
        <v>36</v>
      </c>
      <c r="I601" s="6">
        <v>-1</v>
      </c>
      <c r="Q601" t="s">
        <v>75</v>
      </c>
      <c r="U601">
        <v>2601109</v>
      </c>
      <c r="V601" t="s">
        <v>461</v>
      </c>
      <c r="W601" t="s">
        <v>94</v>
      </c>
      <c r="X601" t="s">
        <v>95</v>
      </c>
      <c r="Y601" t="s">
        <v>476</v>
      </c>
      <c r="AF601" t="s">
        <v>461</v>
      </c>
      <c r="AG601" t="s">
        <v>463</v>
      </c>
      <c r="AH601" t="s">
        <v>98</v>
      </c>
      <c r="AI601">
        <v>847870520</v>
      </c>
      <c r="AM601">
        <v>260001</v>
      </c>
      <c r="BE601">
        <f t="shared" si="40"/>
        <v>0</v>
      </c>
      <c r="BF601" s="6">
        <f t="shared" si="41"/>
        <v>-36</v>
      </c>
      <c r="BG601" s="7" t="s">
        <v>71</v>
      </c>
      <c r="BH601" t="e">
        <f>+VLOOKUP(AF601,Sheet4!A:A,1,FALSE)</f>
        <v>#N/A</v>
      </c>
      <c r="BL601">
        <v>18.5</v>
      </c>
      <c r="BM601" s="59">
        <f t="shared" si="42"/>
        <v>17.5</v>
      </c>
      <c r="BN601" t="s">
        <v>464</v>
      </c>
    </row>
    <row r="602" spans="1:66" ht="13" customHeight="1" x14ac:dyDescent="0.3">
      <c r="A602" s="5">
        <v>46114</v>
      </c>
      <c r="B602" t="s">
        <v>74</v>
      </c>
      <c r="F602" s="8">
        <v>74</v>
      </c>
      <c r="G602">
        <v>37</v>
      </c>
      <c r="H602">
        <v>73</v>
      </c>
      <c r="I602" s="6">
        <v>-1</v>
      </c>
      <c r="Q602" t="s">
        <v>75</v>
      </c>
      <c r="U602">
        <v>2601109</v>
      </c>
      <c r="V602" t="s">
        <v>461</v>
      </c>
      <c r="W602" t="s">
        <v>94</v>
      </c>
      <c r="X602" t="s">
        <v>95</v>
      </c>
      <c r="Y602" t="s">
        <v>477</v>
      </c>
      <c r="AF602" t="s">
        <v>461</v>
      </c>
      <c r="AG602" t="s">
        <v>463</v>
      </c>
      <c r="AH602" t="s">
        <v>98</v>
      </c>
      <c r="AI602">
        <v>847870520</v>
      </c>
      <c r="AM602">
        <v>260001</v>
      </c>
      <c r="BE602">
        <f t="shared" si="40"/>
        <v>0</v>
      </c>
      <c r="BF602" s="6">
        <f t="shared" si="41"/>
        <v>-73</v>
      </c>
      <c r="BG602" s="7" t="s">
        <v>71</v>
      </c>
      <c r="BH602" t="e">
        <f>+VLOOKUP(AF602,Sheet4!A:A,1,FALSE)</f>
        <v>#N/A</v>
      </c>
      <c r="BL602">
        <v>37</v>
      </c>
      <c r="BM602" s="59">
        <f t="shared" si="42"/>
        <v>36</v>
      </c>
      <c r="BN602" t="s">
        <v>464</v>
      </c>
    </row>
    <row r="603" spans="1:66" ht="13" customHeight="1" x14ac:dyDescent="0.3">
      <c r="A603" s="5">
        <v>46114</v>
      </c>
      <c r="B603" t="s">
        <v>74</v>
      </c>
      <c r="F603" s="8">
        <v>22</v>
      </c>
      <c r="G603">
        <v>11</v>
      </c>
      <c r="H603">
        <v>22</v>
      </c>
      <c r="I603" s="6">
        <v>0</v>
      </c>
      <c r="Q603" t="s">
        <v>75</v>
      </c>
      <c r="U603">
        <v>2601109</v>
      </c>
      <c r="V603" t="s">
        <v>461</v>
      </c>
      <c r="W603" t="s">
        <v>94</v>
      </c>
      <c r="X603" t="s">
        <v>95</v>
      </c>
      <c r="Y603" t="s">
        <v>478</v>
      </c>
      <c r="AF603" t="s">
        <v>461</v>
      </c>
      <c r="AG603" t="s">
        <v>463</v>
      </c>
      <c r="AH603" t="s">
        <v>98</v>
      </c>
      <c r="AI603">
        <v>847870520</v>
      </c>
      <c r="AM603">
        <v>260001</v>
      </c>
      <c r="BE603">
        <f t="shared" si="40"/>
        <v>0</v>
      </c>
      <c r="BF603" s="6">
        <f t="shared" si="41"/>
        <v>-22</v>
      </c>
      <c r="BG603" s="7" t="s">
        <v>71</v>
      </c>
      <c r="BH603" t="e">
        <f>+VLOOKUP(AF603,Sheet4!A:A,1,FALSE)</f>
        <v>#N/A</v>
      </c>
      <c r="BL603">
        <v>11</v>
      </c>
      <c r="BM603" s="59">
        <f t="shared" si="42"/>
        <v>11</v>
      </c>
      <c r="BN603" t="s">
        <v>464</v>
      </c>
    </row>
    <row r="604" spans="1:66" ht="13" customHeight="1" x14ac:dyDescent="0.3">
      <c r="A604" s="5">
        <v>46114</v>
      </c>
      <c r="B604" t="s">
        <v>74</v>
      </c>
      <c r="F604" s="8">
        <v>165</v>
      </c>
      <c r="G604">
        <v>82.5</v>
      </c>
      <c r="H604">
        <v>162</v>
      </c>
      <c r="I604" s="6">
        <v>-3</v>
      </c>
      <c r="Q604" t="s">
        <v>75</v>
      </c>
      <c r="U604">
        <v>2601109</v>
      </c>
      <c r="V604" t="s">
        <v>461</v>
      </c>
      <c r="W604" t="s">
        <v>94</v>
      </c>
      <c r="X604" t="s">
        <v>95</v>
      </c>
      <c r="Y604" t="s">
        <v>479</v>
      </c>
      <c r="AF604" t="s">
        <v>461</v>
      </c>
      <c r="AG604" t="s">
        <v>463</v>
      </c>
      <c r="AH604" t="s">
        <v>98</v>
      </c>
      <c r="AI604">
        <v>847870520</v>
      </c>
      <c r="AM604">
        <v>260001</v>
      </c>
      <c r="BE604">
        <f t="shared" si="40"/>
        <v>0</v>
      </c>
      <c r="BF604" s="6">
        <f t="shared" si="41"/>
        <v>-162</v>
      </c>
      <c r="BG604" s="7" t="s">
        <v>71</v>
      </c>
      <c r="BH604" t="e">
        <f>+VLOOKUP(AF604,Sheet4!A:A,1,FALSE)</f>
        <v>#N/A</v>
      </c>
      <c r="BL604">
        <v>82.5</v>
      </c>
      <c r="BM604" s="59">
        <f t="shared" si="42"/>
        <v>79.5</v>
      </c>
      <c r="BN604" t="s">
        <v>464</v>
      </c>
    </row>
    <row r="605" spans="1:66" ht="13" customHeight="1" x14ac:dyDescent="0.3">
      <c r="A605" s="5">
        <v>46114</v>
      </c>
      <c r="B605" t="s">
        <v>74</v>
      </c>
      <c r="F605" s="8">
        <v>99</v>
      </c>
      <c r="G605">
        <v>49.5</v>
      </c>
      <c r="H605">
        <v>97</v>
      </c>
      <c r="I605" s="6">
        <v>-2</v>
      </c>
      <c r="Q605" t="s">
        <v>75</v>
      </c>
      <c r="U605">
        <v>2601109</v>
      </c>
      <c r="V605" t="s">
        <v>461</v>
      </c>
      <c r="W605" t="s">
        <v>94</v>
      </c>
      <c r="X605" t="s">
        <v>95</v>
      </c>
      <c r="Y605" t="s">
        <v>480</v>
      </c>
      <c r="AF605" t="s">
        <v>461</v>
      </c>
      <c r="AG605" t="s">
        <v>463</v>
      </c>
      <c r="AH605" t="s">
        <v>98</v>
      </c>
      <c r="AI605">
        <v>847870520</v>
      </c>
      <c r="AM605">
        <v>260001</v>
      </c>
      <c r="BE605">
        <f t="shared" si="40"/>
        <v>0</v>
      </c>
      <c r="BF605" s="6">
        <f t="shared" si="41"/>
        <v>-97</v>
      </c>
      <c r="BG605" s="7" t="s">
        <v>71</v>
      </c>
      <c r="BH605" t="e">
        <f>+VLOOKUP(AF605,Sheet4!A:A,1,FALSE)</f>
        <v>#N/A</v>
      </c>
      <c r="BL605">
        <v>49.5</v>
      </c>
      <c r="BM605" s="59">
        <f t="shared" si="42"/>
        <v>47.5</v>
      </c>
      <c r="BN605" t="s">
        <v>464</v>
      </c>
    </row>
    <row r="606" spans="1:66" ht="13" customHeight="1" x14ac:dyDescent="0.3">
      <c r="A606" s="5">
        <v>46114</v>
      </c>
      <c r="B606" t="s">
        <v>74</v>
      </c>
      <c r="F606" s="8">
        <v>194</v>
      </c>
      <c r="G606">
        <v>97</v>
      </c>
      <c r="H606">
        <v>191</v>
      </c>
      <c r="I606" s="6">
        <v>-3</v>
      </c>
      <c r="Q606" t="s">
        <v>75</v>
      </c>
      <c r="U606">
        <v>2601109</v>
      </c>
      <c r="V606" t="s">
        <v>461</v>
      </c>
      <c r="W606" t="s">
        <v>94</v>
      </c>
      <c r="X606" t="s">
        <v>95</v>
      </c>
      <c r="Y606" t="s">
        <v>481</v>
      </c>
      <c r="AF606" t="s">
        <v>461</v>
      </c>
      <c r="AG606" t="s">
        <v>463</v>
      </c>
      <c r="AH606" t="s">
        <v>98</v>
      </c>
      <c r="AI606">
        <v>847870520</v>
      </c>
      <c r="AM606">
        <v>260001</v>
      </c>
      <c r="BE606">
        <f t="shared" si="40"/>
        <v>0</v>
      </c>
      <c r="BF606" s="6">
        <f t="shared" si="41"/>
        <v>-191</v>
      </c>
      <c r="BG606" s="7" t="s">
        <v>71</v>
      </c>
      <c r="BH606" t="e">
        <f>+VLOOKUP(AF606,Sheet4!A:A,1,FALSE)</f>
        <v>#N/A</v>
      </c>
      <c r="BL606">
        <v>97</v>
      </c>
      <c r="BM606" s="59">
        <f t="shared" si="42"/>
        <v>94</v>
      </c>
      <c r="BN606" t="s">
        <v>464</v>
      </c>
    </row>
    <row r="607" spans="1:66" ht="13" customHeight="1" x14ac:dyDescent="0.3">
      <c r="A607" s="5">
        <v>46114</v>
      </c>
      <c r="B607" t="s">
        <v>74</v>
      </c>
      <c r="F607" s="8">
        <v>67</v>
      </c>
      <c r="G607">
        <v>33.5</v>
      </c>
      <c r="H607">
        <v>66</v>
      </c>
      <c r="I607" s="6">
        <v>-1</v>
      </c>
      <c r="Q607" t="s">
        <v>75</v>
      </c>
      <c r="U607">
        <v>2601109</v>
      </c>
      <c r="V607" t="s">
        <v>461</v>
      </c>
      <c r="W607" t="s">
        <v>94</v>
      </c>
      <c r="X607" t="s">
        <v>95</v>
      </c>
      <c r="Y607" t="s">
        <v>482</v>
      </c>
      <c r="AF607" t="s">
        <v>461</v>
      </c>
      <c r="AG607" t="s">
        <v>463</v>
      </c>
      <c r="AH607" t="s">
        <v>98</v>
      </c>
      <c r="AI607">
        <v>847870520</v>
      </c>
      <c r="AM607">
        <v>260001</v>
      </c>
      <c r="BE607">
        <f t="shared" si="40"/>
        <v>0</v>
      </c>
      <c r="BF607" s="6">
        <f t="shared" si="41"/>
        <v>-66</v>
      </c>
      <c r="BG607" s="7" t="s">
        <v>71</v>
      </c>
      <c r="BH607" t="e">
        <f>+VLOOKUP(AF607,Sheet4!A:A,1,FALSE)</f>
        <v>#N/A</v>
      </c>
      <c r="BL607">
        <v>33.5</v>
      </c>
      <c r="BM607" s="59">
        <f t="shared" si="42"/>
        <v>32.5</v>
      </c>
      <c r="BN607" t="s">
        <v>464</v>
      </c>
    </row>
    <row r="608" spans="1:66" ht="13" customHeight="1" x14ac:dyDescent="0.3">
      <c r="A608" s="5">
        <v>46114</v>
      </c>
      <c r="B608" t="s">
        <v>74</v>
      </c>
      <c r="F608" s="8">
        <v>49</v>
      </c>
      <c r="G608">
        <v>24.5</v>
      </c>
      <c r="H608">
        <v>48</v>
      </c>
      <c r="I608" s="6">
        <v>-1</v>
      </c>
      <c r="Q608" t="s">
        <v>75</v>
      </c>
      <c r="U608">
        <v>2601109</v>
      </c>
      <c r="V608" t="s">
        <v>461</v>
      </c>
      <c r="W608" t="s">
        <v>94</v>
      </c>
      <c r="X608" t="s">
        <v>95</v>
      </c>
      <c r="Y608" t="s">
        <v>483</v>
      </c>
      <c r="AF608" t="s">
        <v>461</v>
      </c>
      <c r="AG608" t="s">
        <v>463</v>
      </c>
      <c r="AH608" t="s">
        <v>98</v>
      </c>
      <c r="AI608">
        <v>847870520</v>
      </c>
      <c r="AM608">
        <v>260001</v>
      </c>
      <c r="BE608">
        <f t="shared" si="40"/>
        <v>0</v>
      </c>
      <c r="BF608" s="6">
        <f t="shared" si="41"/>
        <v>-48</v>
      </c>
      <c r="BG608" s="7" t="s">
        <v>71</v>
      </c>
      <c r="BH608" t="e">
        <f>+VLOOKUP(AF608,Sheet4!A:A,1,FALSE)</f>
        <v>#N/A</v>
      </c>
      <c r="BL608">
        <v>24.5</v>
      </c>
      <c r="BM608" s="59">
        <f t="shared" si="42"/>
        <v>23.5</v>
      </c>
      <c r="BN608" t="s">
        <v>464</v>
      </c>
    </row>
    <row r="609" spans="1:66" ht="13" customHeight="1" x14ac:dyDescent="0.3">
      <c r="A609" s="5">
        <v>46114</v>
      </c>
      <c r="B609" t="s">
        <v>74</v>
      </c>
      <c r="F609" s="8">
        <v>20</v>
      </c>
      <c r="G609">
        <v>10</v>
      </c>
      <c r="H609">
        <v>20</v>
      </c>
      <c r="I609" s="6">
        <v>0</v>
      </c>
      <c r="Q609" t="s">
        <v>75</v>
      </c>
      <c r="U609">
        <v>2601109</v>
      </c>
      <c r="V609" t="s">
        <v>461</v>
      </c>
      <c r="W609" t="s">
        <v>94</v>
      </c>
      <c r="X609" t="s">
        <v>95</v>
      </c>
      <c r="Y609" t="s">
        <v>484</v>
      </c>
      <c r="AF609" t="s">
        <v>461</v>
      </c>
      <c r="AG609" t="s">
        <v>463</v>
      </c>
      <c r="AH609" t="s">
        <v>98</v>
      </c>
      <c r="AI609">
        <v>847870520</v>
      </c>
      <c r="AM609">
        <v>260001</v>
      </c>
      <c r="BE609">
        <f t="shared" si="40"/>
        <v>0</v>
      </c>
      <c r="BF609" s="6">
        <f t="shared" si="41"/>
        <v>-20</v>
      </c>
      <c r="BG609" s="7" t="s">
        <v>71</v>
      </c>
      <c r="BH609" t="e">
        <f>+VLOOKUP(AF609,Sheet4!A:A,1,FALSE)</f>
        <v>#N/A</v>
      </c>
      <c r="BL609">
        <v>10</v>
      </c>
      <c r="BM609" s="59">
        <f t="shared" si="42"/>
        <v>10</v>
      </c>
      <c r="BN609" t="s">
        <v>464</v>
      </c>
    </row>
    <row r="610" spans="1:66" ht="13" customHeight="1" x14ac:dyDescent="0.3">
      <c r="A610" s="5">
        <v>46114</v>
      </c>
      <c r="B610" t="s">
        <v>76</v>
      </c>
      <c r="F610">
        <v>5300</v>
      </c>
      <c r="G610">
        <v>5300</v>
      </c>
      <c r="H610">
        <v>5200</v>
      </c>
      <c r="I610" s="6">
        <v>-100</v>
      </c>
      <c r="Q610" t="s">
        <v>77</v>
      </c>
      <c r="U610">
        <v>2601109</v>
      </c>
      <c r="V610" t="s">
        <v>461</v>
      </c>
      <c r="W610" t="s">
        <v>94</v>
      </c>
      <c r="X610" t="s">
        <v>95</v>
      </c>
      <c r="Y610" t="s">
        <v>462</v>
      </c>
      <c r="AF610" t="s">
        <v>461</v>
      </c>
      <c r="AG610" t="s">
        <v>463</v>
      </c>
      <c r="AH610" t="s">
        <v>98</v>
      </c>
      <c r="AI610">
        <v>847870520</v>
      </c>
      <c r="AM610">
        <v>260001</v>
      </c>
      <c r="BE610">
        <f t="shared" si="40"/>
        <v>0</v>
      </c>
      <c r="BF610" s="6">
        <f t="shared" si="41"/>
        <v>-5200</v>
      </c>
      <c r="BG610" s="7" t="s">
        <v>71</v>
      </c>
      <c r="BH610" t="e">
        <f>+VLOOKUP(AF610,Sheet4!A:A,1,FALSE)</f>
        <v>#N/A</v>
      </c>
      <c r="BL610">
        <v>5300</v>
      </c>
      <c r="BM610" s="59">
        <f t="shared" si="42"/>
        <v>-100</v>
      </c>
      <c r="BN610" t="s">
        <v>464</v>
      </c>
    </row>
    <row r="611" spans="1:66" ht="13" customHeight="1" x14ac:dyDescent="0.3">
      <c r="A611" s="5">
        <v>46114</v>
      </c>
      <c r="B611" t="s">
        <v>76</v>
      </c>
      <c r="F611">
        <v>1680</v>
      </c>
      <c r="G611">
        <v>1680</v>
      </c>
      <c r="H611">
        <v>1640</v>
      </c>
      <c r="I611" s="6">
        <v>-40</v>
      </c>
      <c r="Q611" t="s">
        <v>77</v>
      </c>
      <c r="U611">
        <v>2601109</v>
      </c>
      <c r="V611" t="s">
        <v>461</v>
      </c>
      <c r="W611" t="s">
        <v>94</v>
      </c>
      <c r="X611" t="s">
        <v>95</v>
      </c>
      <c r="Y611" t="s">
        <v>465</v>
      </c>
      <c r="AF611" t="s">
        <v>461</v>
      </c>
      <c r="AG611" t="s">
        <v>463</v>
      </c>
      <c r="AH611" t="s">
        <v>98</v>
      </c>
      <c r="AI611">
        <v>847870520</v>
      </c>
      <c r="AM611">
        <v>260001</v>
      </c>
      <c r="BE611">
        <f t="shared" si="40"/>
        <v>0</v>
      </c>
      <c r="BF611" s="6">
        <f t="shared" si="41"/>
        <v>-1640</v>
      </c>
      <c r="BG611" s="7" t="s">
        <v>71</v>
      </c>
      <c r="BH611" t="e">
        <f>+VLOOKUP(AF611,Sheet4!A:A,1,FALSE)</f>
        <v>#N/A</v>
      </c>
      <c r="BL611">
        <v>1680</v>
      </c>
      <c r="BM611" s="59">
        <f t="shared" si="42"/>
        <v>-40</v>
      </c>
      <c r="BN611" t="s">
        <v>464</v>
      </c>
    </row>
    <row r="612" spans="1:66" ht="13" customHeight="1" x14ac:dyDescent="0.3">
      <c r="A612" s="5">
        <v>46114</v>
      </c>
      <c r="B612" t="s">
        <v>76</v>
      </c>
      <c r="F612">
        <v>360</v>
      </c>
      <c r="G612">
        <v>360</v>
      </c>
      <c r="H612">
        <v>360</v>
      </c>
      <c r="I612" s="6">
        <v>0</v>
      </c>
      <c r="Q612" t="s">
        <v>77</v>
      </c>
      <c r="U612">
        <v>2601109</v>
      </c>
      <c r="V612" t="s">
        <v>461</v>
      </c>
      <c r="W612" t="s">
        <v>94</v>
      </c>
      <c r="X612" t="s">
        <v>95</v>
      </c>
      <c r="Y612" t="s">
        <v>466</v>
      </c>
      <c r="AF612" t="s">
        <v>461</v>
      </c>
      <c r="AG612" t="s">
        <v>463</v>
      </c>
      <c r="AH612" t="s">
        <v>98</v>
      </c>
      <c r="AI612">
        <v>847870520</v>
      </c>
      <c r="AM612">
        <v>260001</v>
      </c>
      <c r="BE612">
        <f t="shared" si="40"/>
        <v>0</v>
      </c>
      <c r="BF612" s="6">
        <f t="shared" si="41"/>
        <v>-360</v>
      </c>
      <c r="BG612" s="7" t="s">
        <v>71</v>
      </c>
      <c r="BH612" t="e">
        <f>+VLOOKUP(AF612,Sheet4!A:A,1,FALSE)</f>
        <v>#N/A</v>
      </c>
      <c r="BL612">
        <v>360</v>
      </c>
      <c r="BM612" s="59">
        <f t="shared" si="42"/>
        <v>0</v>
      </c>
      <c r="BN612" t="s">
        <v>464</v>
      </c>
    </row>
    <row r="613" spans="1:66" ht="13" customHeight="1" x14ac:dyDescent="0.3">
      <c r="A613" s="5">
        <v>46114</v>
      </c>
      <c r="B613" t="s">
        <v>76</v>
      </c>
      <c r="F613">
        <v>2240</v>
      </c>
      <c r="G613">
        <v>2240</v>
      </c>
      <c r="H613">
        <v>2200</v>
      </c>
      <c r="I613" s="6">
        <v>-40</v>
      </c>
      <c r="Q613" t="s">
        <v>77</v>
      </c>
      <c r="U613">
        <v>2601109</v>
      </c>
      <c r="V613" t="s">
        <v>461</v>
      </c>
      <c r="W613" t="s">
        <v>94</v>
      </c>
      <c r="X613" t="s">
        <v>95</v>
      </c>
      <c r="Y613" t="s">
        <v>467</v>
      </c>
      <c r="AF613" t="s">
        <v>461</v>
      </c>
      <c r="AG613" t="s">
        <v>463</v>
      </c>
      <c r="AH613" t="s">
        <v>98</v>
      </c>
      <c r="AI613">
        <v>847870520</v>
      </c>
      <c r="AM613">
        <v>260001</v>
      </c>
      <c r="BE613">
        <f t="shared" si="40"/>
        <v>0</v>
      </c>
      <c r="BF613" s="6">
        <f t="shared" si="41"/>
        <v>-2200</v>
      </c>
      <c r="BG613" s="7" t="s">
        <v>71</v>
      </c>
      <c r="BH613" t="e">
        <f>+VLOOKUP(AF613,Sheet4!A:A,1,FALSE)</f>
        <v>#N/A</v>
      </c>
      <c r="BL613">
        <v>2240</v>
      </c>
      <c r="BM613" s="59">
        <f t="shared" si="42"/>
        <v>-40</v>
      </c>
      <c r="BN613" t="s">
        <v>464</v>
      </c>
    </row>
    <row r="614" spans="1:66" ht="13" customHeight="1" x14ac:dyDescent="0.3">
      <c r="A614" s="5">
        <v>46114</v>
      </c>
      <c r="B614" t="s">
        <v>76</v>
      </c>
      <c r="F614">
        <v>1480</v>
      </c>
      <c r="G614">
        <v>1480</v>
      </c>
      <c r="H614">
        <v>1460</v>
      </c>
      <c r="I614" s="6">
        <v>-20</v>
      </c>
      <c r="Q614" t="s">
        <v>77</v>
      </c>
      <c r="U614">
        <v>2601109</v>
      </c>
      <c r="V614" t="s">
        <v>461</v>
      </c>
      <c r="W614" t="s">
        <v>94</v>
      </c>
      <c r="X614" t="s">
        <v>95</v>
      </c>
      <c r="Y614" t="s">
        <v>468</v>
      </c>
      <c r="AF614" t="s">
        <v>461</v>
      </c>
      <c r="AG614" t="s">
        <v>463</v>
      </c>
      <c r="AH614" t="s">
        <v>98</v>
      </c>
      <c r="AI614">
        <v>847870520</v>
      </c>
      <c r="AM614">
        <v>260001</v>
      </c>
      <c r="BE614">
        <f t="shared" si="40"/>
        <v>0</v>
      </c>
      <c r="BF614" s="6">
        <f t="shared" si="41"/>
        <v>-1460</v>
      </c>
      <c r="BG614" s="7" t="s">
        <v>71</v>
      </c>
      <c r="BH614" t="e">
        <f>+VLOOKUP(AF614,Sheet4!A:A,1,FALSE)</f>
        <v>#N/A</v>
      </c>
      <c r="BL614">
        <v>1480</v>
      </c>
      <c r="BM614" s="59">
        <f t="shared" si="42"/>
        <v>-20</v>
      </c>
      <c r="BN614" t="s">
        <v>464</v>
      </c>
    </row>
    <row r="615" spans="1:66" ht="13" customHeight="1" x14ac:dyDescent="0.3">
      <c r="A615" s="5">
        <v>46114</v>
      </c>
      <c r="B615" t="s">
        <v>76</v>
      </c>
      <c r="F615">
        <v>840</v>
      </c>
      <c r="G615">
        <v>840</v>
      </c>
      <c r="H615">
        <v>820</v>
      </c>
      <c r="I615" s="6">
        <v>-20</v>
      </c>
      <c r="Q615" t="s">
        <v>77</v>
      </c>
      <c r="U615">
        <v>2601109</v>
      </c>
      <c r="V615" t="s">
        <v>461</v>
      </c>
      <c r="W615" t="s">
        <v>94</v>
      </c>
      <c r="X615" t="s">
        <v>95</v>
      </c>
      <c r="Y615" t="s">
        <v>469</v>
      </c>
      <c r="AF615" t="s">
        <v>461</v>
      </c>
      <c r="AG615" t="s">
        <v>463</v>
      </c>
      <c r="AH615" t="s">
        <v>98</v>
      </c>
      <c r="AI615">
        <v>847870520</v>
      </c>
      <c r="AM615">
        <v>260001</v>
      </c>
      <c r="BE615">
        <f t="shared" si="40"/>
        <v>0</v>
      </c>
      <c r="BF615" s="6">
        <f t="shared" si="41"/>
        <v>-820</v>
      </c>
      <c r="BG615" s="7" t="s">
        <v>71</v>
      </c>
      <c r="BH615" t="e">
        <f>+VLOOKUP(AF615,Sheet4!A:A,1,FALSE)</f>
        <v>#N/A</v>
      </c>
      <c r="BL615">
        <v>840</v>
      </c>
      <c r="BM615" s="59">
        <f t="shared" si="42"/>
        <v>-20</v>
      </c>
      <c r="BN615" t="s">
        <v>464</v>
      </c>
    </row>
    <row r="616" spans="1:66" ht="13" customHeight="1" x14ac:dyDescent="0.3">
      <c r="A616" s="5">
        <v>46114</v>
      </c>
      <c r="B616" t="s">
        <v>76</v>
      </c>
      <c r="F616">
        <v>620</v>
      </c>
      <c r="G616">
        <v>620</v>
      </c>
      <c r="H616">
        <v>600</v>
      </c>
      <c r="I616" s="6">
        <v>-20</v>
      </c>
      <c r="Q616" t="s">
        <v>77</v>
      </c>
      <c r="U616">
        <v>2601109</v>
      </c>
      <c r="V616" t="s">
        <v>461</v>
      </c>
      <c r="W616" t="s">
        <v>94</v>
      </c>
      <c r="X616" t="s">
        <v>95</v>
      </c>
      <c r="Y616" t="s">
        <v>470</v>
      </c>
      <c r="AF616" t="s">
        <v>461</v>
      </c>
      <c r="AG616" t="s">
        <v>463</v>
      </c>
      <c r="AH616" t="s">
        <v>98</v>
      </c>
      <c r="AI616">
        <v>847870520</v>
      </c>
      <c r="AM616">
        <v>260001</v>
      </c>
      <c r="BE616">
        <f t="shared" si="40"/>
        <v>0</v>
      </c>
      <c r="BF616" s="6">
        <f t="shared" si="41"/>
        <v>-600</v>
      </c>
      <c r="BG616" s="7" t="s">
        <v>71</v>
      </c>
      <c r="BH616" t="e">
        <f>+VLOOKUP(AF616,Sheet4!A:A,1,FALSE)</f>
        <v>#N/A</v>
      </c>
      <c r="BL616">
        <v>620</v>
      </c>
      <c r="BM616" s="59">
        <f t="shared" si="42"/>
        <v>-20</v>
      </c>
      <c r="BN616" t="s">
        <v>464</v>
      </c>
    </row>
    <row r="617" spans="1:66" ht="13" customHeight="1" x14ac:dyDescent="0.3">
      <c r="A617" s="5">
        <v>46114</v>
      </c>
      <c r="B617" t="s">
        <v>76</v>
      </c>
      <c r="F617">
        <v>800</v>
      </c>
      <c r="G617">
        <v>800</v>
      </c>
      <c r="H617">
        <v>780</v>
      </c>
      <c r="I617" s="6">
        <v>-20</v>
      </c>
      <c r="Q617" t="s">
        <v>77</v>
      </c>
      <c r="U617">
        <v>2601109</v>
      </c>
      <c r="V617" t="s">
        <v>461</v>
      </c>
      <c r="W617" t="s">
        <v>94</v>
      </c>
      <c r="X617" t="s">
        <v>95</v>
      </c>
      <c r="Y617" t="s">
        <v>471</v>
      </c>
      <c r="AF617" t="s">
        <v>461</v>
      </c>
      <c r="AG617" t="s">
        <v>463</v>
      </c>
      <c r="AH617" t="s">
        <v>98</v>
      </c>
      <c r="AI617">
        <v>847870520</v>
      </c>
      <c r="AM617">
        <v>260001</v>
      </c>
      <c r="BE617">
        <f t="shared" si="40"/>
        <v>0</v>
      </c>
      <c r="BF617" s="6">
        <f t="shared" si="41"/>
        <v>-780</v>
      </c>
      <c r="BG617" s="7" t="s">
        <v>71</v>
      </c>
      <c r="BH617" t="e">
        <f>+VLOOKUP(AF617,Sheet4!A:A,1,FALSE)</f>
        <v>#N/A</v>
      </c>
      <c r="BL617">
        <v>800</v>
      </c>
      <c r="BM617" s="59">
        <f t="shared" si="42"/>
        <v>-20</v>
      </c>
      <c r="BN617" t="s">
        <v>464</v>
      </c>
    </row>
    <row r="618" spans="1:66" ht="13" customHeight="1" x14ac:dyDescent="0.3">
      <c r="A618" s="5">
        <v>46114</v>
      </c>
      <c r="B618" t="s">
        <v>76</v>
      </c>
      <c r="F618">
        <v>1100</v>
      </c>
      <c r="G618">
        <v>1100</v>
      </c>
      <c r="H618">
        <v>1080</v>
      </c>
      <c r="I618" s="6">
        <v>-20</v>
      </c>
      <c r="Q618" t="s">
        <v>77</v>
      </c>
      <c r="U618">
        <v>2601109</v>
      </c>
      <c r="V618" t="s">
        <v>461</v>
      </c>
      <c r="W618" t="s">
        <v>94</v>
      </c>
      <c r="X618" t="s">
        <v>95</v>
      </c>
      <c r="Y618" t="s">
        <v>472</v>
      </c>
      <c r="AF618" t="s">
        <v>461</v>
      </c>
      <c r="AG618" t="s">
        <v>463</v>
      </c>
      <c r="AH618" t="s">
        <v>98</v>
      </c>
      <c r="AI618">
        <v>847870520</v>
      </c>
      <c r="AM618">
        <v>260001</v>
      </c>
      <c r="BE618">
        <f t="shared" si="40"/>
        <v>0</v>
      </c>
      <c r="BF618" s="6">
        <f t="shared" si="41"/>
        <v>-1080</v>
      </c>
      <c r="BG618" s="7" t="s">
        <v>71</v>
      </c>
      <c r="BH618" t="e">
        <f>+VLOOKUP(AF618,Sheet4!A:A,1,FALSE)</f>
        <v>#N/A</v>
      </c>
      <c r="BL618">
        <v>1100</v>
      </c>
      <c r="BM618" s="59">
        <f t="shared" si="42"/>
        <v>-20</v>
      </c>
      <c r="BN618" t="s">
        <v>464</v>
      </c>
    </row>
    <row r="619" spans="1:66" ht="13" customHeight="1" x14ac:dyDescent="0.3">
      <c r="A619" s="5">
        <v>46114</v>
      </c>
      <c r="B619" t="s">
        <v>76</v>
      </c>
      <c r="F619">
        <v>4260</v>
      </c>
      <c r="G619">
        <v>4260</v>
      </c>
      <c r="H619">
        <v>4180</v>
      </c>
      <c r="I619" s="6">
        <v>-80</v>
      </c>
      <c r="Q619" t="s">
        <v>77</v>
      </c>
      <c r="U619">
        <v>2601109</v>
      </c>
      <c r="V619" t="s">
        <v>461</v>
      </c>
      <c r="W619" t="s">
        <v>94</v>
      </c>
      <c r="X619" t="s">
        <v>95</v>
      </c>
      <c r="Y619" t="s">
        <v>473</v>
      </c>
      <c r="AF619" t="s">
        <v>461</v>
      </c>
      <c r="AG619" t="s">
        <v>463</v>
      </c>
      <c r="AH619" t="s">
        <v>98</v>
      </c>
      <c r="AI619">
        <v>847870520</v>
      </c>
      <c r="AM619">
        <v>260001</v>
      </c>
      <c r="BE619">
        <f t="shared" si="40"/>
        <v>0</v>
      </c>
      <c r="BF619" s="6">
        <f t="shared" si="41"/>
        <v>-4180</v>
      </c>
      <c r="BG619" s="7" t="s">
        <v>71</v>
      </c>
      <c r="BH619" t="e">
        <f>+VLOOKUP(AF619,Sheet4!A:A,1,FALSE)</f>
        <v>#N/A</v>
      </c>
      <c r="BL619">
        <v>4260</v>
      </c>
      <c r="BM619" s="59">
        <f t="shared" si="42"/>
        <v>-80</v>
      </c>
      <c r="BN619" t="s">
        <v>464</v>
      </c>
    </row>
    <row r="620" spans="1:66" ht="13" customHeight="1" x14ac:dyDescent="0.3">
      <c r="A620" s="5">
        <v>46114</v>
      </c>
      <c r="B620" t="s">
        <v>76</v>
      </c>
      <c r="F620">
        <v>820</v>
      </c>
      <c r="G620">
        <v>820</v>
      </c>
      <c r="H620">
        <v>800</v>
      </c>
      <c r="I620" s="6">
        <v>-20</v>
      </c>
      <c r="Q620" t="s">
        <v>77</v>
      </c>
      <c r="U620">
        <v>2601109</v>
      </c>
      <c r="V620" t="s">
        <v>461</v>
      </c>
      <c r="W620" t="s">
        <v>94</v>
      </c>
      <c r="X620" t="s">
        <v>95</v>
      </c>
      <c r="Y620" t="s">
        <v>474</v>
      </c>
      <c r="AF620" t="s">
        <v>461</v>
      </c>
      <c r="AG620" t="s">
        <v>463</v>
      </c>
      <c r="AH620" t="s">
        <v>98</v>
      </c>
      <c r="AI620">
        <v>847870520</v>
      </c>
      <c r="AM620">
        <v>260001</v>
      </c>
      <c r="BE620">
        <f t="shared" si="40"/>
        <v>0</v>
      </c>
      <c r="BF620" s="6">
        <f t="shared" si="41"/>
        <v>-800</v>
      </c>
      <c r="BG620" s="7" t="s">
        <v>71</v>
      </c>
      <c r="BH620" t="e">
        <f>+VLOOKUP(AF620,Sheet4!A:A,1,FALSE)</f>
        <v>#N/A</v>
      </c>
      <c r="BL620">
        <v>820</v>
      </c>
      <c r="BM620" s="59">
        <f t="shared" si="42"/>
        <v>-20</v>
      </c>
      <c r="BN620" t="s">
        <v>464</v>
      </c>
    </row>
    <row r="621" spans="1:66" ht="13" customHeight="1" x14ac:dyDescent="0.3">
      <c r="A621" s="5">
        <v>46114</v>
      </c>
      <c r="B621" t="s">
        <v>76</v>
      </c>
      <c r="F621">
        <v>540</v>
      </c>
      <c r="G621">
        <v>540</v>
      </c>
      <c r="H621">
        <v>540</v>
      </c>
      <c r="I621" s="6">
        <v>0</v>
      </c>
      <c r="Q621" t="s">
        <v>77</v>
      </c>
      <c r="U621">
        <v>2601109</v>
      </c>
      <c r="V621" t="s">
        <v>461</v>
      </c>
      <c r="W621" t="s">
        <v>94</v>
      </c>
      <c r="X621" t="s">
        <v>95</v>
      </c>
      <c r="Y621" t="s">
        <v>475</v>
      </c>
      <c r="AF621" t="s">
        <v>461</v>
      </c>
      <c r="AG621" t="s">
        <v>463</v>
      </c>
      <c r="AH621" t="s">
        <v>98</v>
      </c>
      <c r="AI621">
        <v>847870520</v>
      </c>
      <c r="AM621">
        <v>260001</v>
      </c>
      <c r="BE621">
        <f t="shared" si="40"/>
        <v>0</v>
      </c>
      <c r="BF621" s="6">
        <f t="shared" si="41"/>
        <v>-540</v>
      </c>
      <c r="BG621" s="7" t="s">
        <v>71</v>
      </c>
      <c r="BH621" t="e">
        <f>+VLOOKUP(AF621,Sheet4!A:A,1,FALSE)</f>
        <v>#N/A</v>
      </c>
      <c r="BL621">
        <v>540</v>
      </c>
      <c r="BM621" s="59">
        <f t="shared" si="42"/>
        <v>0</v>
      </c>
      <c r="BN621" t="s">
        <v>464</v>
      </c>
    </row>
    <row r="622" spans="1:66" ht="13" customHeight="1" x14ac:dyDescent="0.3">
      <c r="A622" s="5">
        <v>46114</v>
      </c>
      <c r="B622" t="s">
        <v>76</v>
      </c>
      <c r="F622">
        <v>740</v>
      </c>
      <c r="G622">
        <v>740</v>
      </c>
      <c r="H622">
        <v>720</v>
      </c>
      <c r="I622" s="6">
        <v>-20</v>
      </c>
      <c r="Q622" t="s">
        <v>77</v>
      </c>
      <c r="U622">
        <v>2601109</v>
      </c>
      <c r="V622" t="s">
        <v>461</v>
      </c>
      <c r="W622" t="s">
        <v>94</v>
      </c>
      <c r="X622" t="s">
        <v>95</v>
      </c>
      <c r="Y622" t="s">
        <v>476</v>
      </c>
      <c r="AF622" t="s">
        <v>461</v>
      </c>
      <c r="AG622" t="s">
        <v>463</v>
      </c>
      <c r="AH622" t="s">
        <v>98</v>
      </c>
      <c r="AI622">
        <v>847870520</v>
      </c>
      <c r="AM622">
        <v>260001</v>
      </c>
      <c r="BE622">
        <f t="shared" si="40"/>
        <v>0</v>
      </c>
      <c r="BF622" s="6">
        <f t="shared" si="41"/>
        <v>-720</v>
      </c>
      <c r="BG622" s="7" t="s">
        <v>71</v>
      </c>
      <c r="BH622" t="e">
        <f>+VLOOKUP(AF622,Sheet4!A:A,1,FALSE)</f>
        <v>#N/A</v>
      </c>
      <c r="BL622">
        <v>740</v>
      </c>
      <c r="BM622" s="59">
        <f t="shared" si="42"/>
        <v>-20</v>
      </c>
      <c r="BN622" t="s">
        <v>464</v>
      </c>
    </row>
    <row r="623" spans="1:66" ht="13" customHeight="1" x14ac:dyDescent="0.3">
      <c r="A623" s="5">
        <v>46114</v>
      </c>
      <c r="B623" t="s">
        <v>76</v>
      </c>
      <c r="F623">
        <v>1480</v>
      </c>
      <c r="G623">
        <v>1480</v>
      </c>
      <c r="H623">
        <v>1460</v>
      </c>
      <c r="I623" s="6">
        <v>-20</v>
      </c>
      <c r="Q623" t="s">
        <v>77</v>
      </c>
      <c r="U623">
        <v>2601109</v>
      </c>
      <c r="V623" t="s">
        <v>461</v>
      </c>
      <c r="W623" t="s">
        <v>94</v>
      </c>
      <c r="X623" t="s">
        <v>95</v>
      </c>
      <c r="Y623" t="s">
        <v>477</v>
      </c>
      <c r="AF623" t="s">
        <v>461</v>
      </c>
      <c r="AG623" t="s">
        <v>463</v>
      </c>
      <c r="AH623" t="s">
        <v>98</v>
      </c>
      <c r="AI623">
        <v>847870520</v>
      </c>
      <c r="AM623">
        <v>260001</v>
      </c>
      <c r="BE623">
        <f t="shared" si="40"/>
        <v>0</v>
      </c>
      <c r="BF623" s="6">
        <f t="shared" si="41"/>
        <v>-1460</v>
      </c>
      <c r="BG623" s="7" t="s">
        <v>71</v>
      </c>
      <c r="BH623" t="e">
        <f>+VLOOKUP(AF623,Sheet4!A:A,1,FALSE)</f>
        <v>#N/A</v>
      </c>
      <c r="BL623">
        <v>1480</v>
      </c>
      <c r="BM623" s="59">
        <f t="shared" si="42"/>
        <v>-20</v>
      </c>
      <c r="BN623" t="s">
        <v>464</v>
      </c>
    </row>
    <row r="624" spans="1:66" ht="13" customHeight="1" x14ac:dyDescent="0.3">
      <c r="A624" s="5">
        <v>46114</v>
      </c>
      <c r="B624" t="s">
        <v>76</v>
      </c>
      <c r="F624">
        <v>440</v>
      </c>
      <c r="G624">
        <v>440</v>
      </c>
      <c r="H624">
        <v>440</v>
      </c>
      <c r="I624" s="6">
        <v>0</v>
      </c>
      <c r="Q624" t="s">
        <v>77</v>
      </c>
      <c r="U624">
        <v>2601109</v>
      </c>
      <c r="V624" t="s">
        <v>461</v>
      </c>
      <c r="W624" t="s">
        <v>94</v>
      </c>
      <c r="X624" t="s">
        <v>95</v>
      </c>
      <c r="Y624" t="s">
        <v>478</v>
      </c>
      <c r="AF624" t="s">
        <v>461</v>
      </c>
      <c r="AG624" t="s">
        <v>463</v>
      </c>
      <c r="AH624" t="s">
        <v>98</v>
      </c>
      <c r="AI624">
        <v>847870520</v>
      </c>
      <c r="AM624">
        <v>260001</v>
      </c>
      <c r="BE624">
        <f t="shared" si="40"/>
        <v>0</v>
      </c>
      <c r="BF624" s="6">
        <f t="shared" si="41"/>
        <v>-440</v>
      </c>
      <c r="BG624" s="7" t="s">
        <v>71</v>
      </c>
      <c r="BH624" t="e">
        <f>+VLOOKUP(AF624,Sheet4!A:A,1,FALSE)</f>
        <v>#N/A</v>
      </c>
      <c r="BL624">
        <v>440</v>
      </c>
      <c r="BM624" s="59">
        <f t="shared" si="42"/>
        <v>0</v>
      </c>
      <c r="BN624" t="s">
        <v>464</v>
      </c>
    </row>
    <row r="625" spans="1:66" ht="13" customHeight="1" x14ac:dyDescent="0.3">
      <c r="A625" s="5">
        <v>46114</v>
      </c>
      <c r="B625" t="s">
        <v>76</v>
      </c>
      <c r="F625">
        <v>3300</v>
      </c>
      <c r="G625">
        <v>3300</v>
      </c>
      <c r="H625">
        <v>3240</v>
      </c>
      <c r="I625" s="6">
        <v>-60</v>
      </c>
      <c r="Q625" t="s">
        <v>77</v>
      </c>
      <c r="U625">
        <v>2601109</v>
      </c>
      <c r="V625" t="s">
        <v>461</v>
      </c>
      <c r="W625" t="s">
        <v>94</v>
      </c>
      <c r="X625" t="s">
        <v>95</v>
      </c>
      <c r="Y625" t="s">
        <v>479</v>
      </c>
      <c r="AF625" t="s">
        <v>461</v>
      </c>
      <c r="AG625" t="s">
        <v>463</v>
      </c>
      <c r="AH625" t="s">
        <v>98</v>
      </c>
      <c r="AI625">
        <v>847870520</v>
      </c>
      <c r="AM625">
        <v>260001</v>
      </c>
      <c r="BE625">
        <f t="shared" si="40"/>
        <v>0</v>
      </c>
      <c r="BF625" s="6">
        <f t="shared" si="41"/>
        <v>-3240</v>
      </c>
      <c r="BG625" s="7" t="s">
        <v>71</v>
      </c>
      <c r="BH625" t="e">
        <f>+VLOOKUP(AF625,Sheet4!A:A,1,FALSE)</f>
        <v>#N/A</v>
      </c>
      <c r="BL625">
        <v>3300</v>
      </c>
      <c r="BM625" s="59">
        <f t="shared" si="42"/>
        <v>-60</v>
      </c>
      <c r="BN625" t="s">
        <v>464</v>
      </c>
    </row>
    <row r="626" spans="1:66" ht="13" customHeight="1" x14ac:dyDescent="0.3">
      <c r="A626" s="5">
        <v>46114</v>
      </c>
      <c r="B626" t="s">
        <v>76</v>
      </c>
      <c r="F626">
        <v>1980</v>
      </c>
      <c r="G626">
        <v>1980</v>
      </c>
      <c r="H626">
        <v>1940</v>
      </c>
      <c r="I626" s="6">
        <v>-40</v>
      </c>
      <c r="Q626" t="s">
        <v>77</v>
      </c>
      <c r="U626">
        <v>2601109</v>
      </c>
      <c r="V626" t="s">
        <v>461</v>
      </c>
      <c r="W626" t="s">
        <v>94</v>
      </c>
      <c r="X626" t="s">
        <v>95</v>
      </c>
      <c r="Y626" t="s">
        <v>480</v>
      </c>
      <c r="AF626" t="s">
        <v>461</v>
      </c>
      <c r="AG626" t="s">
        <v>463</v>
      </c>
      <c r="AH626" t="s">
        <v>98</v>
      </c>
      <c r="AI626">
        <v>847870520</v>
      </c>
      <c r="AM626">
        <v>260001</v>
      </c>
      <c r="BE626">
        <f t="shared" si="40"/>
        <v>0</v>
      </c>
      <c r="BF626" s="6">
        <f t="shared" si="41"/>
        <v>-1940</v>
      </c>
      <c r="BG626" s="7" t="s">
        <v>71</v>
      </c>
      <c r="BH626" t="e">
        <f>+VLOOKUP(AF626,Sheet4!A:A,1,FALSE)</f>
        <v>#N/A</v>
      </c>
      <c r="BL626">
        <v>1980</v>
      </c>
      <c r="BM626" s="59">
        <f t="shared" si="42"/>
        <v>-40</v>
      </c>
      <c r="BN626" t="s">
        <v>464</v>
      </c>
    </row>
    <row r="627" spans="1:66" ht="13" customHeight="1" x14ac:dyDescent="0.3">
      <c r="A627" s="5">
        <v>46114</v>
      </c>
      <c r="B627" t="s">
        <v>76</v>
      </c>
      <c r="F627">
        <v>3880</v>
      </c>
      <c r="G627">
        <v>3880</v>
      </c>
      <c r="H627">
        <v>3820</v>
      </c>
      <c r="I627" s="6">
        <v>-60</v>
      </c>
      <c r="Q627" t="s">
        <v>77</v>
      </c>
      <c r="U627">
        <v>2601109</v>
      </c>
      <c r="V627" t="s">
        <v>461</v>
      </c>
      <c r="W627" t="s">
        <v>94</v>
      </c>
      <c r="X627" t="s">
        <v>95</v>
      </c>
      <c r="Y627" t="s">
        <v>481</v>
      </c>
      <c r="AF627" t="s">
        <v>461</v>
      </c>
      <c r="AG627" t="s">
        <v>463</v>
      </c>
      <c r="AH627" t="s">
        <v>98</v>
      </c>
      <c r="AI627">
        <v>847870520</v>
      </c>
      <c r="AM627">
        <v>260001</v>
      </c>
      <c r="BE627">
        <f t="shared" si="40"/>
        <v>0</v>
      </c>
      <c r="BF627" s="6">
        <f t="shared" si="41"/>
        <v>-3820</v>
      </c>
      <c r="BG627" s="7" t="s">
        <v>71</v>
      </c>
      <c r="BH627" t="e">
        <f>+VLOOKUP(AF627,Sheet4!A:A,1,FALSE)</f>
        <v>#N/A</v>
      </c>
      <c r="BL627">
        <v>3880</v>
      </c>
      <c r="BM627" s="59">
        <f t="shared" si="42"/>
        <v>-60</v>
      </c>
      <c r="BN627" t="s">
        <v>464</v>
      </c>
    </row>
    <row r="628" spans="1:66" ht="13" customHeight="1" x14ac:dyDescent="0.3">
      <c r="A628" s="5">
        <v>46114</v>
      </c>
      <c r="B628" t="s">
        <v>76</v>
      </c>
      <c r="F628">
        <v>1340</v>
      </c>
      <c r="G628">
        <v>1340</v>
      </c>
      <c r="H628">
        <v>1320</v>
      </c>
      <c r="I628" s="6">
        <v>-20</v>
      </c>
      <c r="Q628" t="s">
        <v>77</v>
      </c>
      <c r="U628">
        <v>2601109</v>
      </c>
      <c r="V628" t="s">
        <v>461</v>
      </c>
      <c r="W628" t="s">
        <v>94</v>
      </c>
      <c r="X628" t="s">
        <v>95</v>
      </c>
      <c r="Y628" t="s">
        <v>482</v>
      </c>
      <c r="AF628" t="s">
        <v>461</v>
      </c>
      <c r="AG628" t="s">
        <v>463</v>
      </c>
      <c r="AH628" t="s">
        <v>98</v>
      </c>
      <c r="AI628">
        <v>847870520</v>
      </c>
      <c r="AM628">
        <v>260001</v>
      </c>
      <c r="BE628">
        <f t="shared" si="40"/>
        <v>0</v>
      </c>
      <c r="BF628" s="6">
        <f t="shared" si="41"/>
        <v>-1320</v>
      </c>
      <c r="BG628" s="7" t="s">
        <v>71</v>
      </c>
      <c r="BH628" t="e">
        <f>+VLOOKUP(AF628,Sheet4!A:A,1,FALSE)</f>
        <v>#N/A</v>
      </c>
      <c r="BL628">
        <v>1340</v>
      </c>
      <c r="BM628" s="59">
        <f t="shared" si="42"/>
        <v>-20</v>
      </c>
      <c r="BN628" t="s">
        <v>464</v>
      </c>
    </row>
    <row r="629" spans="1:66" ht="13" customHeight="1" x14ac:dyDescent="0.3">
      <c r="A629" s="5">
        <v>46114</v>
      </c>
      <c r="B629" t="s">
        <v>76</v>
      </c>
      <c r="F629">
        <v>980</v>
      </c>
      <c r="G629">
        <v>980</v>
      </c>
      <c r="H629">
        <v>960</v>
      </c>
      <c r="I629" s="6">
        <v>-20</v>
      </c>
      <c r="Q629" t="s">
        <v>77</v>
      </c>
      <c r="U629">
        <v>2601109</v>
      </c>
      <c r="V629" t="s">
        <v>461</v>
      </c>
      <c r="W629" t="s">
        <v>94</v>
      </c>
      <c r="X629" t="s">
        <v>95</v>
      </c>
      <c r="Y629" t="s">
        <v>483</v>
      </c>
      <c r="AF629" t="s">
        <v>461</v>
      </c>
      <c r="AG629" t="s">
        <v>463</v>
      </c>
      <c r="AH629" t="s">
        <v>98</v>
      </c>
      <c r="AI629">
        <v>847870520</v>
      </c>
      <c r="AM629">
        <v>260001</v>
      </c>
      <c r="BE629">
        <f t="shared" si="40"/>
        <v>0</v>
      </c>
      <c r="BF629" s="6">
        <f t="shared" si="41"/>
        <v>-960</v>
      </c>
      <c r="BG629" s="7" t="s">
        <v>71</v>
      </c>
      <c r="BH629" t="e">
        <f>+VLOOKUP(AF629,Sheet4!A:A,1,FALSE)</f>
        <v>#N/A</v>
      </c>
      <c r="BL629">
        <v>980</v>
      </c>
      <c r="BM629" s="59">
        <f t="shared" si="42"/>
        <v>-20</v>
      </c>
      <c r="BN629" t="s">
        <v>464</v>
      </c>
    </row>
    <row r="630" spans="1:66" ht="13" customHeight="1" x14ac:dyDescent="0.3">
      <c r="A630" s="5">
        <v>46114</v>
      </c>
      <c r="B630" t="s">
        <v>76</v>
      </c>
      <c r="F630">
        <v>400</v>
      </c>
      <c r="G630">
        <v>400</v>
      </c>
      <c r="H630">
        <v>400</v>
      </c>
      <c r="I630" s="6">
        <v>0</v>
      </c>
      <c r="Q630" t="s">
        <v>77</v>
      </c>
      <c r="U630">
        <v>2601109</v>
      </c>
      <c r="V630" t="s">
        <v>461</v>
      </c>
      <c r="W630" t="s">
        <v>94</v>
      </c>
      <c r="X630" t="s">
        <v>95</v>
      </c>
      <c r="Y630" t="s">
        <v>484</v>
      </c>
      <c r="AF630" t="s">
        <v>461</v>
      </c>
      <c r="AG630" t="s">
        <v>463</v>
      </c>
      <c r="AH630" t="s">
        <v>98</v>
      </c>
      <c r="AI630">
        <v>847870520</v>
      </c>
      <c r="AM630">
        <v>260001</v>
      </c>
      <c r="BE630">
        <f t="shared" si="40"/>
        <v>0</v>
      </c>
      <c r="BF630" s="6">
        <f t="shared" si="41"/>
        <v>-400</v>
      </c>
      <c r="BG630" s="7" t="s">
        <v>71</v>
      </c>
      <c r="BH630" t="e">
        <f>+VLOOKUP(AF630,Sheet4!A:A,1,FALSE)</f>
        <v>#N/A</v>
      </c>
      <c r="BL630">
        <v>400</v>
      </c>
      <c r="BM630" s="59">
        <f t="shared" si="42"/>
        <v>0</v>
      </c>
      <c r="BN630" t="s">
        <v>464</v>
      </c>
    </row>
    <row r="631" spans="1:66" ht="13" customHeight="1" x14ac:dyDescent="0.3">
      <c r="A631" s="5">
        <v>46114</v>
      </c>
      <c r="B631" t="s">
        <v>78</v>
      </c>
      <c r="F631" s="8">
        <v>265</v>
      </c>
      <c r="G631">
        <v>132.5</v>
      </c>
      <c r="H631">
        <v>173</v>
      </c>
      <c r="I631" s="6">
        <v>-92</v>
      </c>
      <c r="Q631" t="s">
        <v>79</v>
      </c>
      <c r="U631">
        <v>2601109</v>
      </c>
      <c r="V631" t="s">
        <v>461</v>
      </c>
      <c r="W631" t="s">
        <v>94</v>
      </c>
      <c r="X631" t="s">
        <v>95</v>
      </c>
      <c r="Y631" t="s">
        <v>462</v>
      </c>
      <c r="AF631" t="s">
        <v>461</v>
      </c>
      <c r="AG631" t="s">
        <v>463</v>
      </c>
      <c r="AH631" t="s">
        <v>98</v>
      </c>
      <c r="AI631">
        <v>847870520</v>
      </c>
      <c r="AM631">
        <v>260001</v>
      </c>
      <c r="BE631">
        <f t="shared" si="40"/>
        <v>0</v>
      </c>
      <c r="BF631" s="6">
        <f t="shared" si="41"/>
        <v>-173</v>
      </c>
      <c r="BG631" s="7" t="s">
        <v>71</v>
      </c>
      <c r="BH631" t="e">
        <f>+VLOOKUP(AF631,Sheet4!A:A,1,FALSE)</f>
        <v>#N/A</v>
      </c>
      <c r="BL631">
        <v>132.5</v>
      </c>
      <c r="BM631" s="59">
        <f t="shared" si="42"/>
        <v>40.5</v>
      </c>
      <c r="BN631" t="s">
        <v>464</v>
      </c>
    </row>
    <row r="632" spans="1:66" ht="13" customHeight="1" x14ac:dyDescent="0.3">
      <c r="A632" s="5">
        <v>46114</v>
      </c>
      <c r="B632" t="s">
        <v>78</v>
      </c>
      <c r="F632" s="8">
        <v>84</v>
      </c>
      <c r="G632">
        <v>42</v>
      </c>
      <c r="H632">
        <v>55</v>
      </c>
      <c r="I632" s="6">
        <v>-29</v>
      </c>
      <c r="Q632" t="s">
        <v>79</v>
      </c>
      <c r="U632">
        <v>2601109</v>
      </c>
      <c r="V632" t="s">
        <v>461</v>
      </c>
      <c r="W632" t="s">
        <v>94</v>
      </c>
      <c r="X632" t="s">
        <v>95</v>
      </c>
      <c r="Y632" t="s">
        <v>465</v>
      </c>
      <c r="AF632" t="s">
        <v>461</v>
      </c>
      <c r="AG632" t="s">
        <v>463</v>
      </c>
      <c r="AH632" t="s">
        <v>98</v>
      </c>
      <c r="AI632">
        <v>847870520</v>
      </c>
      <c r="AM632">
        <v>260001</v>
      </c>
      <c r="BE632">
        <f t="shared" si="40"/>
        <v>0</v>
      </c>
      <c r="BF632" s="6">
        <f t="shared" si="41"/>
        <v>-55</v>
      </c>
      <c r="BG632" s="7" t="s">
        <v>71</v>
      </c>
      <c r="BH632" t="e">
        <f>+VLOOKUP(AF632,Sheet4!A:A,1,FALSE)</f>
        <v>#N/A</v>
      </c>
      <c r="BL632">
        <v>42</v>
      </c>
      <c r="BM632" s="59">
        <f t="shared" si="42"/>
        <v>13</v>
      </c>
      <c r="BN632" t="s">
        <v>464</v>
      </c>
    </row>
    <row r="633" spans="1:66" ht="13" customHeight="1" x14ac:dyDescent="0.3">
      <c r="A633" s="5">
        <v>46114</v>
      </c>
      <c r="B633" t="s">
        <v>78</v>
      </c>
      <c r="F633" s="8">
        <v>18</v>
      </c>
      <c r="G633">
        <v>9</v>
      </c>
      <c r="H633">
        <v>12</v>
      </c>
      <c r="I633" s="6">
        <v>-6</v>
      </c>
      <c r="Q633" t="s">
        <v>79</v>
      </c>
      <c r="U633">
        <v>2601109</v>
      </c>
      <c r="V633" t="s">
        <v>461</v>
      </c>
      <c r="W633" t="s">
        <v>94</v>
      </c>
      <c r="X633" t="s">
        <v>95</v>
      </c>
      <c r="Y633" t="s">
        <v>466</v>
      </c>
      <c r="AF633" t="s">
        <v>461</v>
      </c>
      <c r="AG633" t="s">
        <v>463</v>
      </c>
      <c r="AH633" t="s">
        <v>98</v>
      </c>
      <c r="AI633">
        <v>847870520</v>
      </c>
      <c r="AM633">
        <v>260001</v>
      </c>
      <c r="BE633">
        <f t="shared" si="40"/>
        <v>0</v>
      </c>
      <c r="BF633" s="6">
        <f t="shared" si="41"/>
        <v>-12</v>
      </c>
      <c r="BG633" s="7" t="s">
        <v>71</v>
      </c>
      <c r="BH633" t="e">
        <f>+VLOOKUP(AF633,Sheet4!A:A,1,FALSE)</f>
        <v>#N/A</v>
      </c>
      <c r="BL633">
        <v>9</v>
      </c>
      <c r="BM633" s="59">
        <f t="shared" si="42"/>
        <v>3</v>
      </c>
      <c r="BN633" t="s">
        <v>464</v>
      </c>
    </row>
    <row r="634" spans="1:66" ht="13" customHeight="1" x14ac:dyDescent="0.3">
      <c r="A634" s="5">
        <v>46114</v>
      </c>
      <c r="B634" t="s">
        <v>78</v>
      </c>
      <c r="F634" s="8">
        <v>112</v>
      </c>
      <c r="G634">
        <v>56</v>
      </c>
      <c r="H634">
        <v>73</v>
      </c>
      <c r="I634" s="6">
        <v>-39</v>
      </c>
      <c r="Q634" t="s">
        <v>79</v>
      </c>
      <c r="U634">
        <v>2601109</v>
      </c>
      <c r="V634" t="s">
        <v>461</v>
      </c>
      <c r="W634" t="s">
        <v>94</v>
      </c>
      <c r="X634" t="s">
        <v>95</v>
      </c>
      <c r="Y634" t="s">
        <v>467</v>
      </c>
      <c r="AF634" t="s">
        <v>461</v>
      </c>
      <c r="AG634" t="s">
        <v>463</v>
      </c>
      <c r="AH634" t="s">
        <v>98</v>
      </c>
      <c r="AI634">
        <v>847870520</v>
      </c>
      <c r="AM634">
        <v>260001</v>
      </c>
      <c r="BE634">
        <f t="shared" si="40"/>
        <v>0</v>
      </c>
      <c r="BF634" s="6">
        <f t="shared" si="41"/>
        <v>-73</v>
      </c>
      <c r="BG634" s="7" t="s">
        <v>71</v>
      </c>
      <c r="BH634" t="e">
        <f>+VLOOKUP(AF634,Sheet4!A:A,1,FALSE)</f>
        <v>#N/A</v>
      </c>
      <c r="BL634">
        <v>56</v>
      </c>
      <c r="BM634" s="59">
        <f t="shared" si="42"/>
        <v>17</v>
      </c>
      <c r="BN634" t="s">
        <v>464</v>
      </c>
    </row>
    <row r="635" spans="1:66" ht="13" customHeight="1" x14ac:dyDescent="0.3">
      <c r="A635" s="5">
        <v>46114</v>
      </c>
      <c r="B635" t="s">
        <v>78</v>
      </c>
      <c r="F635" s="8">
        <v>74</v>
      </c>
      <c r="G635">
        <v>37</v>
      </c>
      <c r="H635">
        <v>48</v>
      </c>
      <c r="I635" s="6">
        <v>-26</v>
      </c>
      <c r="Q635" t="s">
        <v>79</v>
      </c>
      <c r="U635">
        <v>2601109</v>
      </c>
      <c r="V635" t="s">
        <v>461</v>
      </c>
      <c r="W635" t="s">
        <v>94</v>
      </c>
      <c r="X635" t="s">
        <v>95</v>
      </c>
      <c r="Y635" t="s">
        <v>468</v>
      </c>
      <c r="AF635" t="s">
        <v>461</v>
      </c>
      <c r="AG635" t="s">
        <v>463</v>
      </c>
      <c r="AH635" t="s">
        <v>98</v>
      </c>
      <c r="AI635">
        <v>847870520</v>
      </c>
      <c r="AM635">
        <v>260001</v>
      </c>
      <c r="BE635">
        <f t="shared" si="40"/>
        <v>0</v>
      </c>
      <c r="BF635" s="6">
        <f t="shared" si="41"/>
        <v>-48</v>
      </c>
      <c r="BG635" s="7" t="s">
        <v>71</v>
      </c>
      <c r="BH635" t="e">
        <f>+VLOOKUP(AF635,Sheet4!A:A,1,FALSE)</f>
        <v>#N/A</v>
      </c>
      <c r="BL635">
        <v>37</v>
      </c>
      <c r="BM635" s="59">
        <f t="shared" si="42"/>
        <v>11</v>
      </c>
      <c r="BN635" t="s">
        <v>464</v>
      </c>
    </row>
    <row r="636" spans="1:66" ht="13" customHeight="1" x14ac:dyDescent="0.3">
      <c r="A636" s="5">
        <v>46114</v>
      </c>
      <c r="B636" t="s">
        <v>78</v>
      </c>
      <c r="F636" s="8">
        <v>42</v>
      </c>
      <c r="G636">
        <v>21</v>
      </c>
      <c r="H636">
        <v>27</v>
      </c>
      <c r="I636" s="6">
        <v>-15</v>
      </c>
      <c r="Q636" t="s">
        <v>79</v>
      </c>
      <c r="U636">
        <v>2601109</v>
      </c>
      <c r="V636" t="s">
        <v>461</v>
      </c>
      <c r="W636" t="s">
        <v>94</v>
      </c>
      <c r="X636" t="s">
        <v>95</v>
      </c>
      <c r="Y636" t="s">
        <v>469</v>
      </c>
      <c r="AF636" t="s">
        <v>461</v>
      </c>
      <c r="AG636" t="s">
        <v>463</v>
      </c>
      <c r="AH636" t="s">
        <v>98</v>
      </c>
      <c r="AI636">
        <v>847870520</v>
      </c>
      <c r="AM636">
        <v>260001</v>
      </c>
      <c r="BE636">
        <f t="shared" si="40"/>
        <v>0</v>
      </c>
      <c r="BF636" s="6">
        <f t="shared" si="41"/>
        <v>-27</v>
      </c>
      <c r="BG636" s="7" t="s">
        <v>71</v>
      </c>
      <c r="BH636" t="e">
        <f>+VLOOKUP(AF636,Sheet4!A:A,1,FALSE)</f>
        <v>#N/A</v>
      </c>
      <c r="BL636">
        <v>21</v>
      </c>
      <c r="BM636" s="59">
        <f t="shared" si="42"/>
        <v>6</v>
      </c>
      <c r="BN636" t="s">
        <v>464</v>
      </c>
    </row>
    <row r="637" spans="1:66" ht="13" customHeight="1" x14ac:dyDescent="0.3">
      <c r="A637" s="5">
        <v>46114</v>
      </c>
      <c r="B637" t="s">
        <v>78</v>
      </c>
      <c r="F637" s="8">
        <v>31</v>
      </c>
      <c r="G637">
        <v>15.5</v>
      </c>
      <c r="H637">
        <v>20</v>
      </c>
      <c r="I637" s="6">
        <v>-11</v>
      </c>
      <c r="Q637" t="s">
        <v>79</v>
      </c>
      <c r="U637">
        <v>2601109</v>
      </c>
      <c r="V637" t="s">
        <v>461</v>
      </c>
      <c r="W637" t="s">
        <v>94</v>
      </c>
      <c r="X637" t="s">
        <v>95</v>
      </c>
      <c r="Y637" t="s">
        <v>470</v>
      </c>
      <c r="AF637" t="s">
        <v>461</v>
      </c>
      <c r="AG637" t="s">
        <v>463</v>
      </c>
      <c r="AH637" t="s">
        <v>98</v>
      </c>
      <c r="AI637">
        <v>847870520</v>
      </c>
      <c r="AM637">
        <v>260001</v>
      </c>
      <c r="BE637">
        <f t="shared" si="40"/>
        <v>0</v>
      </c>
      <c r="BF637" s="6">
        <f t="shared" si="41"/>
        <v>-20</v>
      </c>
      <c r="BG637" s="7" t="s">
        <v>71</v>
      </c>
      <c r="BH637" t="e">
        <f>+VLOOKUP(AF637,Sheet4!A:A,1,FALSE)</f>
        <v>#N/A</v>
      </c>
      <c r="BL637">
        <v>15.5</v>
      </c>
      <c r="BM637" s="59">
        <f t="shared" si="42"/>
        <v>4.5</v>
      </c>
      <c r="BN637" t="s">
        <v>464</v>
      </c>
    </row>
    <row r="638" spans="1:66" ht="13" customHeight="1" x14ac:dyDescent="0.3">
      <c r="A638" s="5">
        <v>46114</v>
      </c>
      <c r="B638" t="s">
        <v>78</v>
      </c>
      <c r="F638" s="8">
        <v>40</v>
      </c>
      <c r="G638">
        <v>20</v>
      </c>
      <c r="H638">
        <v>26</v>
      </c>
      <c r="I638" s="6">
        <v>-14</v>
      </c>
      <c r="Q638" t="s">
        <v>79</v>
      </c>
      <c r="U638">
        <v>2601109</v>
      </c>
      <c r="V638" t="s">
        <v>461</v>
      </c>
      <c r="W638" t="s">
        <v>94</v>
      </c>
      <c r="X638" t="s">
        <v>95</v>
      </c>
      <c r="Y638" t="s">
        <v>471</v>
      </c>
      <c r="AF638" t="s">
        <v>461</v>
      </c>
      <c r="AG638" t="s">
        <v>463</v>
      </c>
      <c r="AH638" t="s">
        <v>98</v>
      </c>
      <c r="AI638">
        <v>847870520</v>
      </c>
      <c r="AM638">
        <v>260001</v>
      </c>
      <c r="BE638">
        <f t="shared" si="40"/>
        <v>0</v>
      </c>
      <c r="BF638" s="6">
        <f t="shared" si="41"/>
        <v>-26</v>
      </c>
      <c r="BG638" s="7" t="s">
        <v>71</v>
      </c>
      <c r="BH638" t="e">
        <f>+VLOOKUP(AF638,Sheet4!A:A,1,FALSE)</f>
        <v>#N/A</v>
      </c>
      <c r="BL638">
        <v>20</v>
      </c>
      <c r="BM638" s="59">
        <f t="shared" si="42"/>
        <v>6</v>
      </c>
      <c r="BN638" t="s">
        <v>464</v>
      </c>
    </row>
    <row r="639" spans="1:66" ht="13" customHeight="1" x14ac:dyDescent="0.3">
      <c r="A639" s="5">
        <v>46114</v>
      </c>
      <c r="B639" t="s">
        <v>78</v>
      </c>
      <c r="F639" s="8">
        <v>55</v>
      </c>
      <c r="G639">
        <v>27.5</v>
      </c>
      <c r="H639">
        <v>36</v>
      </c>
      <c r="I639" s="6">
        <v>-19</v>
      </c>
      <c r="Q639" t="s">
        <v>79</v>
      </c>
      <c r="U639">
        <v>2601109</v>
      </c>
      <c r="V639" t="s">
        <v>461</v>
      </c>
      <c r="W639" t="s">
        <v>94</v>
      </c>
      <c r="X639" t="s">
        <v>95</v>
      </c>
      <c r="Y639" t="s">
        <v>472</v>
      </c>
      <c r="AF639" t="s">
        <v>461</v>
      </c>
      <c r="AG639" t="s">
        <v>463</v>
      </c>
      <c r="AH639" t="s">
        <v>98</v>
      </c>
      <c r="AI639">
        <v>847870520</v>
      </c>
      <c r="AM639">
        <v>260001</v>
      </c>
      <c r="BE639">
        <f t="shared" si="40"/>
        <v>0</v>
      </c>
      <c r="BF639" s="6">
        <f t="shared" si="41"/>
        <v>-36</v>
      </c>
      <c r="BG639" s="7" t="s">
        <v>71</v>
      </c>
      <c r="BH639" t="e">
        <f>+VLOOKUP(AF639,Sheet4!A:A,1,FALSE)</f>
        <v>#N/A</v>
      </c>
      <c r="BL639">
        <v>27.5</v>
      </c>
      <c r="BM639" s="59">
        <f t="shared" si="42"/>
        <v>8.5</v>
      </c>
      <c r="BN639" t="s">
        <v>464</v>
      </c>
    </row>
    <row r="640" spans="1:66" ht="13" customHeight="1" x14ac:dyDescent="0.3">
      <c r="A640" s="5">
        <v>46114</v>
      </c>
      <c r="B640" t="s">
        <v>78</v>
      </c>
      <c r="F640" s="8">
        <v>213</v>
      </c>
      <c r="G640">
        <v>106.5</v>
      </c>
      <c r="H640">
        <v>139</v>
      </c>
      <c r="I640" s="6">
        <v>-74</v>
      </c>
      <c r="Q640" t="s">
        <v>79</v>
      </c>
      <c r="U640">
        <v>2601109</v>
      </c>
      <c r="V640" t="s">
        <v>461</v>
      </c>
      <c r="W640" t="s">
        <v>94</v>
      </c>
      <c r="X640" t="s">
        <v>95</v>
      </c>
      <c r="Y640" t="s">
        <v>473</v>
      </c>
      <c r="AF640" t="s">
        <v>461</v>
      </c>
      <c r="AG640" t="s">
        <v>463</v>
      </c>
      <c r="AH640" t="s">
        <v>98</v>
      </c>
      <c r="AI640">
        <v>847870520</v>
      </c>
      <c r="AM640">
        <v>260001</v>
      </c>
      <c r="BE640">
        <f t="shared" si="40"/>
        <v>0</v>
      </c>
      <c r="BF640" s="6">
        <f t="shared" si="41"/>
        <v>-139</v>
      </c>
      <c r="BG640" s="7" t="s">
        <v>71</v>
      </c>
      <c r="BH640" t="e">
        <f>+VLOOKUP(AF640,Sheet4!A:A,1,FALSE)</f>
        <v>#N/A</v>
      </c>
      <c r="BL640">
        <v>106.5</v>
      </c>
      <c r="BM640" s="59">
        <f t="shared" si="42"/>
        <v>32.5</v>
      </c>
      <c r="BN640" t="s">
        <v>464</v>
      </c>
    </row>
    <row r="641" spans="1:66" ht="13" customHeight="1" x14ac:dyDescent="0.3">
      <c r="A641" s="5">
        <v>46114</v>
      </c>
      <c r="B641" t="s">
        <v>78</v>
      </c>
      <c r="F641" s="8">
        <v>41</v>
      </c>
      <c r="G641">
        <v>20.5</v>
      </c>
      <c r="H641">
        <v>27</v>
      </c>
      <c r="I641" s="6">
        <v>-14</v>
      </c>
      <c r="Q641" t="s">
        <v>79</v>
      </c>
      <c r="U641">
        <v>2601109</v>
      </c>
      <c r="V641" t="s">
        <v>461</v>
      </c>
      <c r="W641" t="s">
        <v>94</v>
      </c>
      <c r="X641" t="s">
        <v>95</v>
      </c>
      <c r="Y641" t="s">
        <v>474</v>
      </c>
      <c r="AF641" t="s">
        <v>461</v>
      </c>
      <c r="AG641" t="s">
        <v>463</v>
      </c>
      <c r="AH641" t="s">
        <v>98</v>
      </c>
      <c r="AI641">
        <v>847870520</v>
      </c>
      <c r="AM641">
        <v>260001</v>
      </c>
      <c r="BE641">
        <f t="shared" si="40"/>
        <v>0</v>
      </c>
      <c r="BF641" s="6">
        <f t="shared" si="41"/>
        <v>-27</v>
      </c>
      <c r="BG641" s="7" t="s">
        <v>71</v>
      </c>
      <c r="BH641" t="e">
        <f>+VLOOKUP(AF641,Sheet4!A:A,1,FALSE)</f>
        <v>#N/A</v>
      </c>
      <c r="BL641">
        <v>20.5</v>
      </c>
      <c r="BM641" s="59">
        <f t="shared" si="42"/>
        <v>6.5</v>
      </c>
      <c r="BN641" t="s">
        <v>464</v>
      </c>
    </row>
    <row r="642" spans="1:66" ht="13" customHeight="1" x14ac:dyDescent="0.3">
      <c r="A642" s="5">
        <v>46114</v>
      </c>
      <c r="B642" t="s">
        <v>78</v>
      </c>
      <c r="F642" s="8">
        <v>27</v>
      </c>
      <c r="G642">
        <v>13.5</v>
      </c>
      <c r="H642">
        <v>18</v>
      </c>
      <c r="I642" s="6">
        <v>-9</v>
      </c>
      <c r="Q642" t="s">
        <v>79</v>
      </c>
      <c r="U642">
        <v>2601109</v>
      </c>
      <c r="V642" t="s">
        <v>461</v>
      </c>
      <c r="W642" t="s">
        <v>94</v>
      </c>
      <c r="X642" t="s">
        <v>95</v>
      </c>
      <c r="Y642" t="s">
        <v>475</v>
      </c>
      <c r="AF642" t="s">
        <v>461</v>
      </c>
      <c r="AG642" t="s">
        <v>463</v>
      </c>
      <c r="AH642" t="s">
        <v>98</v>
      </c>
      <c r="AI642">
        <v>847870520</v>
      </c>
      <c r="AM642">
        <v>260001</v>
      </c>
      <c r="BE642">
        <f t="shared" ref="BE642:BE705" si="43">+BB642+BC642</f>
        <v>0</v>
      </c>
      <c r="BF642" s="6">
        <f t="shared" ref="BF642:BF705" si="44">+BE642-H642</f>
        <v>-18</v>
      </c>
      <c r="BG642" s="7" t="s">
        <v>71</v>
      </c>
      <c r="BH642" t="e">
        <f>+VLOOKUP(AF642,Sheet4!A:A,1,FALSE)</f>
        <v>#N/A</v>
      </c>
      <c r="BL642">
        <v>13.5</v>
      </c>
      <c r="BM642" s="59">
        <f t="shared" ref="BM642:BM705" si="45">+H642+-BL642</f>
        <v>4.5</v>
      </c>
      <c r="BN642" t="s">
        <v>464</v>
      </c>
    </row>
    <row r="643" spans="1:66" ht="13" customHeight="1" x14ac:dyDescent="0.3">
      <c r="A643" s="5">
        <v>46114</v>
      </c>
      <c r="B643" t="s">
        <v>78</v>
      </c>
      <c r="F643" s="8">
        <v>37</v>
      </c>
      <c r="G643">
        <v>18.5</v>
      </c>
      <c r="H643">
        <v>24</v>
      </c>
      <c r="I643" s="6">
        <v>-13</v>
      </c>
      <c r="Q643" t="s">
        <v>79</v>
      </c>
      <c r="U643">
        <v>2601109</v>
      </c>
      <c r="V643" t="s">
        <v>461</v>
      </c>
      <c r="W643" t="s">
        <v>94</v>
      </c>
      <c r="X643" t="s">
        <v>95</v>
      </c>
      <c r="Y643" t="s">
        <v>476</v>
      </c>
      <c r="AF643" t="s">
        <v>461</v>
      </c>
      <c r="AG643" t="s">
        <v>463</v>
      </c>
      <c r="AH643" t="s">
        <v>98</v>
      </c>
      <c r="AI643">
        <v>847870520</v>
      </c>
      <c r="AM643">
        <v>260001</v>
      </c>
      <c r="BE643">
        <f t="shared" si="43"/>
        <v>0</v>
      </c>
      <c r="BF643" s="6">
        <f t="shared" si="44"/>
        <v>-24</v>
      </c>
      <c r="BG643" s="7" t="s">
        <v>71</v>
      </c>
      <c r="BH643" t="e">
        <f>+VLOOKUP(AF643,Sheet4!A:A,1,FALSE)</f>
        <v>#N/A</v>
      </c>
      <c r="BL643">
        <v>18.5</v>
      </c>
      <c r="BM643" s="59">
        <f t="shared" si="45"/>
        <v>5.5</v>
      </c>
      <c r="BN643" t="s">
        <v>464</v>
      </c>
    </row>
    <row r="644" spans="1:66" ht="13" customHeight="1" x14ac:dyDescent="0.3">
      <c r="A644" s="5">
        <v>46114</v>
      </c>
      <c r="B644" t="s">
        <v>78</v>
      </c>
      <c r="F644" s="8">
        <v>74</v>
      </c>
      <c r="G644">
        <v>37</v>
      </c>
      <c r="H644">
        <v>48</v>
      </c>
      <c r="I644" s="6">
        <v>-26</v>
      </c>
      <c r="Q644" t="s">
        <v>79</v>
      </c>
      <c r="U644">
        <v>2601109</v>
      </c>
      <c r="V644" t="s">
        <v>461</v>
      </c>
      <c r="W644" t="s">
        <v>94</v>
      </c>
      <c r="X644" t="s">
        <v>95</v>
      </c>
      <c r="Y644" t="s">
        <v>477</v>
      </c>
      <c r="AF644" t="s">
        <v>461</v>
      </c>
      <c r="AG644" t="s">
        <v>463</v>
      </c>
      <c r="AH644" t="s">
        <v>98</v>
      </c>
      <c r="AI644">
        <v>847870520</v>
      </c>
      <c r="AM644">
        <v>260001</v>
      </c>
      <c r="BE644">
        <f t="shared" si="43"/>
        <v>0</v>
      </c>
      <c r="BF644" s="6">
        <f t="shared" si="44"/>
        <v>-48</v>
      </c>
      <c r="BG644" s="7" t="s">
        <v>71</v>
      </c>
      <c r="BH644" t="e">
        <f>+VLOOKUP(AF644,Sheet4!A:A,1,FALSE)</f>
        <v>#N/A</v>
      </c>
      <c r="BL644">
        <v>37</v>
      </c>
      <c r="BM644" s="59">
        <f t="shared" si="45"/>
        <v>11</v>
      </c>
      <c r="BN644" t="s">
        <v>464</v>
      </c>
    </row>
    <row r="645" spans="1:66" ht="13" customHeight="1" x14ac:dyDescent="0.3">
      <c r="A645" s="5">
        <v>46114</v>
      </c>
      <c r="B645" t="s">
        <v>78</v>
      </c>
      <c r="F645" s="8">
        <v>22</v>
      </c>
      <c r="G645">
        <v>11</v>
      </c>
      <c r="H645">
        <v>14</v>
      </c>
      <c r="I645" s="6">
        <v>-8</v>
      </c>
      <c r="Q645" t="s">
        <v>79</v>
      </c>
      <c r="U645">
        <v>2601109</v>
      </c>
      <c r="V645" t="s">
        <v>461</v>
      </c>
      <c r="W645" t="s">
        <v>94</v>
      </c>
      <c r="X645" t="s">
        <v>95</v>
      </c>
      <c r="Y645" t="s">
        <v>478</v>
      </c>
      <c r="AF645" t="s">
        <v>461</v>
      </c>
      <c r="AG645" t="s">
        <v>463</v>
      </c>
      <c r="AH645" t="s">
        <v>98</v>
      </c>
      <c r="AI645">
        <v>847870520</v>
      </c>
      <c r="AM645">
        <v>260001</v>
      </c>
      <c r="BE645">
        <f t="shared" si="43"/>
        <v>0</v>
      </c>
      <c r="BF645" s="6">
        <f t="shared" si="44"/>
        <v>-14</v>
      </c>
      <c r="BG645" s="7" t="s">
        <v>71</v>
      </c>
      <c r="BH645" t="e">
        <f>+VLOOKUP(AF645,Sheet4!A:A,1,FALSE)</f>
        <v>#N/A</v>
      </c>
      <c r="BL645">
        <v>11</v>
      </c>
      <c r="BM645" s="59">
        <f t="shared" si="45"/>
        <v>3</v>
      </c>
      <c r="BN645" t="s">
        <v>464</v>
      </c>
    </row>
    <row r="646" spans="1:66" ht="13" customHeight="1" x14ac:dyDescent="0.3">
      <c r="A646" s="5">
        <v>46114</v>
      </c>
      <c r="B646" t="s">
        <v>78</v>
      </c>
      <c r="F646" s="8">
        <v>165</v>
      </c>
      <c r="G646">
        <v>82.5</v>
      </c>
      <c r="H646">
        <v>108</v>
      </c>
      <c r="I646" s="6">
        <v>-57</v>
      </c>
      <c r="Q646" t="s">
        <v>79</v>
      </c>
      <c r="U646">
        <v>2601109</v>
      </c>
      <c r="V646" t="s">
        <v>461</v>
      </c>
      <c r="W646" t="s">
        <v>94</v>
      </c>
      <c r="X646" t="s">
        <v>95</v>
      </c>
      <c r="Y646" t="s">
        <v>479</v>
      </c>
      <c r="AF646" t="s">
        <v>461</v>
      </c>
      <c r="AG646" t="s">
        <v>463</v>
      </c>
      <c r="AH646" t="s">
        <v>98</v>
      </c>
      <c r="AI646">
        <v>847870520</v>
      </c>
      <c r="AM646">
        <v>260001</v>
      </c>
      <c r="BE646">
        <f t="shared" si="43"/>
        <v>0</v>
      </c>
      <c r="BF646" s="6">
        <f t="shared" si="44"/>
        <v>-108</v>
      </c>
      <c r="BG646" s="7" t="s">
        <v>71</v>
      </c>
      <c r="BH646" t="e">
        <f>+VLOOKUP(AF646,Sheet4!A:A,1,FALSE)</f>
        <v>#N/A</v>
      </c>
      <c r="BL646">
        <v>82.5</v>
      </c>
      <c r="BM646" s="59">
        <f t="shared" si="45"/>
        <v>25.5</v>
      </c>
      <c r="BN646" t="s">
        <v>464</v>
      </c>
    </row>
    <row r="647" spans="1:66" ht="13" customHeight="1" x14ac:dyDescent="0.3">
      <c r="A647" s="5">
        <v>46114</v>
      </c>
      <c r="B647" t="s">
        <v>78</v>
      </c>
      <c r="F647" s="8">
        <v>99</v>
      </c>
      <c r="G647">
        <v>49.5</v>
      </c>
      <c r="H647">
        <v>65</v>
      </c>
      <c r="I647" s="6">
        <v>-34</v>
      </c>
      <c r="Q647" t="s">
        <v>79</v>
      </c>
      <c r="U647">
        <v>2601109</v>
      </c>
      <c r="V647" t="s">
        <v>461</v>
      </c>
      <c r="W647" t="s">
        <v>94</v>
      </c>
      <c r="X647" t="s">
        <v>95</v>
      </c>
      <c r="Y647" t="s">
        <v>480</v>
      </c>
      <c r="AF647" t="s">
        <v>461</v>
      </c>
      <c r="AG647" t="s">
        <v>463</v>
      </c>
      <c r="AH647" t="s">
        <v>98</v>
      </c>
      <c r="AI647">
        <v>847870520</v>
      </c>
      <c r="AM647">
        <v>260001</v>
      </c>
      <c r="BE647">
        <f t="shared" si="43"/>
        <v>0</v>
      </c>
      <c r="BF647" s="6">
        <f t="shared" si="44"/>
        <v>-65</v>
      </c>
      <c r="BG647" s="7" t="s">
        <v>71</v>
      </c>
      <c r="BH647" t="e">
        <f>+VLOOKUP(AF647,Sheet4!A:A,1,FALSE)</f>
        <v>#N/A</v>
      </c>
      <c r="BL647">
        <v>49.5</v>
      </c>
      <c r="BM647" s="59">
        <f t="shared" si="45"/>
        <v>15.5</v>
      </c>
      <c r="BN647" t="s">
        <v>464</v>
      </c>
    </row>
    <row r="648" spans="1:66" ht="13" customHeight="1" x14ac:dyDescent="0.3">
      <c r="A648" s="5">
        <v>46114</v>
      </c>
      <c r="B648" t="s">
        <v>78</v>
      </c>
      <c r="F648" s="8">
        <v>194</v>
      </c>
      <c r="G648">
        <v>97</v>
      </c>
      <c r="H648">
        <v>126</v>
      </c>
      <c r="I648" s="6">
        <v>-68</v>
      </c>
      <c r="Q648" t="s">
        <v>79</v>
      </c>
      <c r="U648">
        <v>2601109</v>
      </c>
      <c r="V648" t="s">
        <v>461</v>
      </c>
      <c r="W648" t="s">
        <v>94</v>
      </c>
      <c r="X648" t="s">
        <v>95</v>
      </c>
      <c r="Y648" t="s">
        <v>481</v>
      </c>
      <c r="AF648" t="s">
        <v>461</v>
      </c>
      <c r="AG648" t="s">
        <v>463</v>
      </c>
      <c r="AH648" t="s">
        <v>98</v>
      </c>
      <c r="AI648">
        <v>847870520</v>
      </c>
      <c r="AM648">
        <v>260001</v>
      </c>
      <c r="BE648">
        <f t="shared" si="43"/>
        <v>0</v>
      </c>
      <c r="BF648" s="6">
        <f t="shared" si="44"/>
        <v>-126</v>
      </c>
      <c r="BG648" s="7" t="s">
        <v>71</v>
      </c>
      <c r="BH648" t="e">
        <f>+VLOOKUP(AF648,Sheet4!A:A,1,FALSE)</f>
        <v>#N/A</v>
      </c>
      <c r="BL648">
        <v>97</v>
      </c>
      <c r="BM648" s="59">
        <f t="shared" si="45"/>
        <v>29</v>
      </c>
      <c r="BN648" t="s">
        <v>464</v>
      </c>
    </row>
    <row r="649" spans="1:66" ht="13" customHeight="1" x14ac:dyDescent="0.3">
      <c r="A649" s="5">
        <v>46114</v>
      </c>
      <c r="B649" t="s">
        <v>78</v>
      </c>
      <c r="F649" s="8">
        <v>67</v>
      </c>
      <c r="G649">
        <v>33.5</v>
      </c>
      <c r="H649">
        <v>44</v>
      </c>
      <c r="I649" s="6">
        <v>-23</v>
      </c>
      <c r="Q649" t="s">
        <v>79</v>
      </c>
      <c r="U649">
        <v>2601109</v>
      </c>
      <c r="V649" t="s">
        <v>461</v>
      </c>
      <c r="W649" t="s">
        <v>94</v>
      </c>
      <c r="X649" t="s">
        <v>95</v>
      </c>
      <c r="Y649" t="s">
        <v>482</v>
      </c>
      <c r="AF649" t="s">
        <v>461</v>
      </c>
      <c r="AG649" t="s">
        <v>463</v>
      </c>
      <c r="AH649" t="s">
        <v>98</v>
      </c>
      <c r="AI649">
        <v>847870520</v>
      </c>
      <c r="AM649">
        <v>260001</v>
      </c>
      <c r="BE649">
        <f t="shared" si="43"/>
        <v>0</v>
      </c>
      <c r="BF649" s="6">
        <f t="shared" si="44"/>
        <v>-44</v>
      </c>
      <c r="BG649" s="7" t="s">
        <v>71</v>
      </c>
      <c r="BH649" t="e">
        <f>+VLOOKUP(AF649,Sheet4!A:A,1,FALSE)</f>
        <v>#N/A</v>
      </c>
      <c r="BL649">
        <v>33.5</v>
      </c>
      <c r="BM649" s="59">
        <f t="shared" si="45"/>
        <v>10.5</v>
      </c>
      <c r="BN649" t="s">
        <v>464</v>
      </c>
    </row>
    <row r="650" spans="1:66" ht="13" customHeight="1" x14ac:dyDescent="0.3">
      <c r="A650" s="5">
        <v>46114</v>
      </c>
      <c r="B650" t="s">
        <v>78</v>
      </c>
      <c r="F650" s="8">
        <v>49</v>
      </c>
      <c r="G650">
        <v>24.5</v>
      </c>
      <c r="H650">
        <v>32</v>
      </c>
      <c r="I650" s="6">
        <v>-17</v>
      </c>
      <c r="Q650" t="s">
        <v>79</v>
      </c>
      <c r="U650">
        <v>2601109</v>
      </c>
      <c r="V650" t="s">
        <v>461</v>
      </c>
      <c r="W650" t="s">
        <v>94</v>
      </c>
      <c r="X650" t="s">
        <v>95</v>
      </c>
      <c r="Y650" t="s">
        <v>483</v>
      </c>
      <c r="AF650" t="s">
        <v>461</v>
      </c>
      <c r="AG650" t="s">
        <v>463</v>
      </c>
      <c r="AH650" t="s">
        <v>98</v>
      </c>
      <c r="AI650">
        <v>847870520</v>
      </c>
      <c r="AM650">
        <v>260001</v>
      </c>
      <c r="BE650">
        <f t="shared" si="43"/>
        <v>0</v>
      </c>
      <c r="BF650" s="6">
        <f t="shared" si="44"/>
        <v>-32</v>
      </c>
      <c r="BG650" s="7" t="s">
        <v>71</v>
      </c>
      <c r="BH650" t="e">
        <f>+VLOOKUP(AF650,Sheet4!A:A,1,FALSE)</f>
        <v>#N/A</v>
      </c>
      <c r="BL650">
        <v>24.5</v>
      </c>
      <c r="BM650" s="59">
        <f t="shared" si="45"/>
        <v>7.5</v>
      </c>
      <c r="BN650" t="s">
        <v>464</v>
      </c>
    </row>
    <row r="651" spans="1:66" ht="13" customHeight="1" x14ac:dyDescent="0.3">
      <c r="A651" s="5">
        <v>46114</v>
      </c>
      <c r="B651" t="s">
        <v>78</v>
      </c>
      <c r="F651" s="8">
        <v>20</v>
      </c>
      <c r="G651">
        <v>10</v>
      </c>
      <c r="H651">
        <v>13</v>
      </c>
      <c r="I651" s="6">
        <v>-7</v>
      </c>
      <c r="Q651" t="s">
        <v>79</v>
      </c>
      <c r="U651">
        <v>2601109</v>
      </c>
      <c r="V651" t="s">
        <v>461</v>
      </c>
      <c r="W651" t="s">
        <v>94</v>
      </c>
      <c r="X651" t="s">
        <v>95</v>
      </c>
      <c r="Y651" t="s">
        <v>484</v>
      </c>
      <c r="AF651" t="s">
        <v>461</v>
      </c>
      <c r="AG651" t="s">
        <v>463</v>
      </c>
      <c r="AH651" t="s">
        <v>98</v>
      </c>
      <c r="AI651">
        <v>847870520</v>
      </c>
      <c r="AM651">
        <v>260001</v>
      </c>
      <c r="BE651">
        <f t="shared" si="43"/>
        <v>0</v>
      </c>
      <c r="BF651" s="6">
        <f t="shared" si="44"/>
        <v>-13</v>
      </c>
      <c r="BG651" s="7" t="s">
        <v>71</v>
      </c>
      <c r="BH651" t="e">
        <f>+VLOOKUP(AF651,Sheet4!A:A,1,FALSE)</f>
        <v>#N/A</v>
      </c>
      <c r="BL651">
        <v>10</v>
      </c>
      <c r="BM651" s="59">
        <f t="shared" si="45"/>
        <v>3</v>
      </c>
      <c r="BN651" t="s">
        <v>464</v>
      </c>
    </row>
    <row r="652" spans="1:66" ht="13" customHeight="1" x14ac:dyDescent="0.3">
      <c r="A652" s="5">
        <v>46114</v>
      </c>
      <c r="B652" t="s">
        <v>80</v>
      </c>
      <c r="F652">
        <v>3312.5</v>
      </c>
      <c r="G652">
        <v>3312.5</v>
      </c>
      <c r="H652">
        <v>2162.5</v>
      </c>
      <c r="I652" s="6">
        <v>-1150</v>
      </c>
      <c r="Q652" t="s">
        <v>81</v>
      </c>
      <c r="U652">
        <v>2601109</v>
      </c>
      <c r="V652" t="s">
        <v>461</v>
      </c>
      <c r="W652" t="s">
        <v>94</v>
      </c>
      <c r="X652" t="s">
        <v>95</v>
      </c>
      <c r="Y652" t="s">
        <v>462</v>
      </c>
      <c r="AF652" t="s">
        <v>461</v>
      </c>
      <c r="AG652" t="s">
        <v>463</v>
      </c>
      <c r="AH652" t="s">
        <v>98</v>
      </c>
      <c r="AI652">
        <v>847870520</v>
      </c>
      <c r="AM652">
        <v>260001</v>
      </c>
      <c r="BB652" s="9">
        <v>3312</v>
      </c>
      <c r="BE652">
        <f t="shared" si="43"/>
        <v>3312</v>
      </c>
      <c r="BF652" s="6">
        <f t="shared" si="44"/>
        <v>1149.5</v>
      </c>
      <c r="BG652" s="12" t="s">
        <v>99</v>
      </c>
      <c r="BH652" t="e">
        <f>+VLOOKUP(AF652,Sheet4!A:A,1,FALSE)</f>
        <v>#N/A</v>
      </c>
      <c r="BL652">
        <v>3312.5</v>
      </c>
      <c r="BM652" s="59">
        <f t="shared" si="45"/>
        <v>-1150</v>
      </c>
      <c r="BN652" t="s">
        <v>464</v>
      </c>
    </row>
    <row r="653" spans="1:66" ht="13" customHeight="1" x14ac:dyDescent="0.3">
      <c r="A653" s="5">
        <v>46114</v>
      </c>
      <c r="B653" t="s">
        <v>80</v>
      </c>
      <c r="F653">
        <v>1050</v>
      </c>
      <c r="G653">
        <v>1050</v>
      </c>
      <c r="H653">
        <v>687.5</v>
      </c>
      <c r="I653" s="6">
        <v>-362.5</v>
      </c>
      <c r="Q653" t="s">
        <v>81</v>
      </c>
      <c r="U653">
        <v>2601109</v>
      </c>
      <c r="V653" t="s">
        <v>461</v>
      </c>
      <c r="W653" t="s">
        <v>94</v>
      </c>
      <c r="X653" t="s">
        <v>95</v>
      </c>
      <c r="Y653" t="s">
        <v>465</v>
      </c>
      <c r="AF653" t="s">
        <v>461</v>
      </c>
      <c r="AG653" t="s">
        <v>463</v>
      </c>
      <c r="AH653" t="s">
        <v>98</v>
      </c>
      <c r="AI653">
        <v>847870520</v>
      </c>
      <c r="AM653">
        <v>260001</v>
      </c>
      <c r="BB653" s="9">
        <v>1050</v>
      </c>
      <c r="BE653">
        <f t="shared" si="43"/>
        <v>1050</v>
      </c>
      <c r="BF653" s="6">
        <f t="shared" si="44"/>
        <v>362.5</v>
      </c>
      <c r="BG653" s="12" t="s">
        <v>99</v>
      </c>
      <c r="BH653" t="e">
        <f>+VLOOKUP(AF653,Sheet4!A:A,1,FALSE)</f>
        <v>#N/A</v>
      </c>
      <c r="BL653">
        <v>1050</v>
      </c>
      <c r="BM653" s="59">
        <f t="shared" si="45"/>
        <v>-362.5</v>
      </c>
      <c r="BN653" t="s">
        <v>464</v>
      </c>
    </row>
    <row r="654" spans="1:66" ht="13" customHeight="1" x14ac:dyDescent="0.3">
      <c r="A654" s="5">
        <v>46114</v>
      </c>
      <c r="B654" t="s">
        <v>80</v>
      </c>
      <c r="F654">
        <v>225</v>
      </c>
      <c r="G654">
        <v>225</v>
      </c>
      <c r="H654">
        <v>150</v>
      </c>
      <c r="I654" s="6">
        <v>-75</v>
      </c>
      <c r="Q654" t="s">
        <v>81</v>
      </c>
      <c r="U654">
        <v>2601109</v>
      </c>
      <c r="V654" t="s">
        <v>461</v>
      </c>
      <c r="W654" t="s">
        <v>94</v>
      </c>
      <c r="X654" t="s">
        <v>95</v>
      </c>
      <c r="Y654" t="s">
        <v>466</v>
      </c>
      <c r="AF654" t="s">
        <v>461</v>
      </c>
      <c r="AG654" t="s">
        <v>463</v>
      </c>
      <c r="AH654" t="s">
        <v>98</v>
      </c>
      <c r="AI654">
        <v>847870520</v>
      </c>
      <c r="AM654">
        <v>260001</v>
      </c>
      <c r="BB654" s="9">
        <v>225</v>
      </c>
      <c r="BE654">
        <f t="shared" si="43"/>
        <v>225</v>
      </c>
      <c r="BF654" s="6">
        <f t="shared" si="44"/>
        <v>75</v>
      </c>
      <c r="BG654" s="12" t="s">
        <v>99</v>
      </c>
      <c r="BH654" t="e">
        <f>+VLOOKUP(AF654,Sheet4!A:A,1,FALSE)</f>
        <v>#N/A</v>
      </c>
      <c r="BL654">
        <v>225</v>
      </c>
      <c r="BM654" s="59">
        <f t="shared" si="45"/>
        <v>-75</v>
      </c>
      <c r="BN654" t="s">
        <v>464</v>
      </c>
    </row>
    <row r="655" spans="1:66" ht="13" customHeight="1" x14ac:dyDescent="0.3">
      <c r="A655" s="5">
        <v>46114</v>
      </c>
      <c r="B655" t="s">
        <v>80</v>
      </c>
      <c r="F655">
        <v>1400</v>
      </c>
      <c r="G655">
        <v>1400</v>
      </c>
      <c r="H655">
        <v>912.5</v>
      </c>
      <c r="I655" s="6">
        <v>-487.5</v>
      </c>
      <c r="Q655" t="s">
        <v>81</v>
      </c>
      <c r="U655">
        <v>2601109</v>
      </c>
      <c r="V655" t="s">
        <v>461</v>
      </c>
      <c r="W655" t="s">
        <v>94</v>
      </c>
      <c r="X655" t="s">
        <v>95</v>
      </c>
      <c r="Y655" t="s">
        <v>467</v>
      </c>
      <c r="AF655" t="s">
        <v>461</v>
      </c>
      <c r="AG655" t="s">
        <v>463</v>
      </c>
      <c r="AH655" t="s">
        <v>98</v>
      </c>
      <c r="AI655">
        <v>847870520</v>
      </c>
      <c r="AM655">
        <v>260001</v>
      </c>
      <c r="BC655" s="9">
        <v>1400</v>
      </c>
      <c r="BE655">
        <f t="shared" si="43"/>
        <v>1400</v>
      </c>
      <c r="BF655" s="6">
        <f t="shared" si="44"/>
        <v>487.5</v>
      </c>
      <c r="BG655" s="10" t="s">
        <v>99</v>
      </c>
      <c r="BH655" t="e">
        <f>+VLOOKUP(AF655,Sheet4!A:A,1,FALSE)</f>
        <v>#N/A</v>
      </c>
      <c r="BL655">
        <v>1400</v>
      </c>
      <c r="BM655" s="59">
        <f t="shared" si="45"/>
        <v>-487.5</v>
      </c>
      <c r="BN655" t="s">
        <v>464</v>
      </c>
    </row>
    <row r="656" spans="1:66" ht="13" customHeight="1" x14ac:dyDescent="0.3">
      <c r="A656" s="5">
        <v>46114</v>
      </c>
      <c r="B656" t="s">
        <v>80</v>
      </c>
      <c r="F656">
        <v>925</v>
      </c>
      <c r="G656">
        <v>925</v>
      </c>
      <c r="H656">
        <v>600</v>
      </c>
      <c r="I656" s="6">
        <v>-325</v>
      </c>
      <c r="Q656" t="s">
        <v>81</v>
      </c>
      <c r="U656">
        <v>2601109</v>
      </c>
      <c r="V656" t="s">
        <v>461</v>
      </c>
      <c r="W656" t="s">
        <v>94</v>
      </c>
      <c r="X656" t="s">
        <v>95</v>
      </c>
      <c r="Y656" t="s">
        <v>468</v>
      </c>
      <c r="AF656" t="s">
        <v>461</v>
      </c>
      <c r="AG656" t="s">
        <v>463</v>
      </c>
      <c r="AH656" t="s">
        <v>98</v>
      </c>
      <c r="AI656">
        <v>847870520</v>
      </c>
      <c r="AM656">
        <v>260001</v>
      </c>
      <c r="BB656" s="9">
        <v>925</v>
      </c>
      <c r="BE656">
        <f t="shared" si="43"/>
        <v>925</v>
      </c>
      <c r="BF656" s="6">
        <f t="shared" si="44"/>
        <v>325</v>
      </c>
      <c r="BG656" s="12" t="s">
        <v>99</v>
      </c>
      <c r="BH656" t="e">
        <f>+VLOOKUP(AF656,Sheet4!A:A,1,FALSE)</f>
        <v>#N/A</v>
      </c>
      <c r="BL656">
        <v>925</v>
      </c>
      <c r="BM656" s="59">
        <f t="shared" si="45"/>
        <v>-325</v>
      </c>
      <c r="BN656" t="s">
        <v>464</v>
      </c>
    </row>
    <row r="657" spans="1:66" ht="13" customHeight="1" x14ac:dyDescent="0.3">
      <c r="A657" s="5">
        <v>46114</v>
      </c>
      <c r="B657" t="s">
        <v>80</v>
      </c>
      <c r="F657">
        <v>525</v>
      </c>
      <c r="G657">
        <v>525</v>
      </c>
      <c r="H657">
        <v>337.5</v>
      </c>
      <c r="I657" s="6">
        <v>-187.5</v>
      </c>
      <c r="Q657" t="s">
        <v>81</v>
      </c>
      <c r="U657">
        <v>2601109</v>
      </c>
      <c r="V657" t="s">
        <v>461</v>
      </c>
      <c r="W657" t="s">
        <v>94</v>
      </c>
      <c r="X657" t="s">
        <v>95</v>
      </c>
      <c r="Y657" t="s">
        <v>469</v>
      </c>
      <c r="AF657" t="s">
        <v>461</v>
      </c>
      <c r="AG657" t="s">
        <v>463</v>
      </c>
      <c r="AH657" t="s">
        <v>98</v>
      </c>
      <c r="AI657">
        <v>847870520</v>
      </c>
      <c r="AM657">
        <v>260001</v>
      </c>
      <c r="BB657" s="9">
        <v>525</v>
      </c>
      <c r="BE657">
        <f t="shared" si="43"/>
        <v>525</v>
      </c>
      <c r="BF657" s="6">
        <f t="shared" si="44"/>
        <v>187.5</v>
      </c>
      <c r="BG657" s="12" t="s">
        <v>99</v>
      </c>
      <c r="BH657" t="e">
        <f>+VLOOKUP(AF657,Sheet4!A:A,1,FALSE)</f>
        <v>#N/A</v>
      </c>
      <c r="BL657">
        <v>525</v>
      </c>
      <c r="BM657" s="59">
        <f t="shared" si="45"/>
        <v>-187.5</v>
      </c>
      <c r="BN657" t="s">
        <v>464</v>
      </c>
    </row>
    <row r="658" spans="1:66" ht="13" customHeight="1" x14ac:dyDescent="0.3">
      <c r="A658" s="5">
        <v>46114</v>
      </c>
      <c r="B658" t="s">
        <v>80</v>
      </c>
      <c r="F658">
        <v>387.5</v>
      </c>
      <c r="G658">
        <v>387.5</v>
      </c>
      <c r="H658">
        <v>250</v>
      </c>
      <c r="I658" s="6">
        <v>-137.5</v>
      </c>
      <c r="Q658" t="s">
        <v>81</v>
      </c>
      <c r="U658">
        <v>2601109</v>
      </c>
      <c r="V658" t="s">
        <v>461</v>
      </c>
      <c r="W658" t="s">
        <v>94</v>
      </c>
      <c r="X658" t="s">
        <v>95</v>
      </c>
      <c r="Y658" t="s">
        <v>470</v>
      </c>
      <c r="AF658" t="s">
        <v>461</v>
      </c>
      <c r="AG658" t="s">
        <v>463</v>
      </c>
      <c r="AH658" t="s">
        <v>98</v>
      </c>
      <c r="AI658">
        <v>847870520</v>
      </c>
      <c r="AM658">
        <v>260001</v>
      </c>
      <c r="BB658" s="9">
        <v>388</v>
      </c>
      <c r="BE658">
        <f t="shared" si="43"/>
        <v>388</v>
      </c>
      <c r="BF658" s="6">
        <f t="shared" si="44"/>
        <v>138</v>
      </c>
      <c r="BG658" s="12" t="s">
        <v>99</v>
      </c>
      <c r="BH658" t="e">
        <f>+VLOOKUP(AF658,Sheet4!A:A,1,FALSE)</f>
        <v>#N/A</v>
      </c>
      <c r="BL658">
        <v>387.5</v>
      </c>
      <c r="BM658" s="59">
        <f t="shared" si="45"/>
        <v>-137.5</v>
      </c>
      <c r="BN658" t="s">
        <v>464</v>
      </c>
    </row>
    <row r="659" spans="1:66" ht="13" customHeight="1" x14ac:dyDescent="0.3">
      <c r="A659" s="5">
        <v>46114</v>
      </c>
      <c r="B659" t="s">
        <v>80</v>
      </c>
      <c r="F659">
        <v>500</v>
      </c>
      <c r="G659">
        <v>500</v>
      </c>
      <c r="H659">
        <v>325</v>
      </c>
      <c r="I659" s="6">
        <v>-175</v>
      </c>
      <c r="Q659" t="s">
        <v>81</v>
      </c>
      <c r="U659">
        <v>2601109</v>
      </c>
      <c r="V659" t="s">
        <v>461</v>
      </c>
      <c r="W659" t="s">
        <v>94</v>
      </c>
      <c r="X659" t="s">
        <v>95</v>
      </c>
      <c r="Y659" t="s">
        <v>471</v>
      </c>
      <c r="AF659" t="s">
        <v>461</v>
      </c>
      <c r="AG659" t="s">
        <v>463</v>
      </c>
      <c r="AH659" t="s">
        <v>98</v>
      </c>
      <c r="AI659">
        <v>847870520</v>
      </c>
      <c r="AM659">
        <v>260001</v>
      </c>
      <c r="BB659" s="9">
        <v>500</v>
      </c>
      <c r="BE659">
        <f t="shared" si="43"/>
        <v>500</v>
      </c>
      <c r="BF659" s="6">
        <f t="shared" si="44"/>
        <v>175</v>
      </c>
      <c r="BG659" s="12" t="s">
        <v>99</v>
      </c>
      <c r="BH659" t="e">
        <f>+VLOOKUP(AF659,Sheet4!A:A,1,FALSE)</f>
        <v>#N/A</v>
      </c>
      <c r="BL659">
        <v>500</v>
      </c>
      <c r="BM659" s="59">
        <f t="shared" si="45"/>
        <v>-175</v>
      </c>
      <c r="BN659" t="s">
        <v>464</v>
      </c>
    </row>
    <row r="660" spans="1:66" ht="13" customHeight="1" x14ac:dyDescent="0.3">
      <c r="A660" s="5">
        <v>46114</v>
      </c>
      <c r="B660" t="s">
        <v>80</v>
      </c>
      <c r="F660">
        <v>687.5</v>
      </c>
      <c r="G660">
        <v>687.5</v>
      </c>
      <c r="H660">
        <v>450</v>
      </c>
      <c r="I660" s="6">
        <v>-237.5</v>
      </c>
      <c r="Q660" t="s">
        <v>81</v>
      </c>
      <c r="U660">
        <v>2601109</v>
      </c>
      <c r="V660" t="s">
        <v>461</v>
      </c>
      <c r="W660" t="s">
        <v>94</v>
      </c>
      <c r="X660" t="s">
        <v>95</v>
      </c>
      <c r="Y660" t="s">
        <v>472</v>
      </c>
      <c r="AF660" t="s">
        <v>461</v>
      </c>
      <c r="AG660" t="s">
        <v>463</v>
      </c>
      <c r="AH660" t="s">
        <v>98</v>
      </c>
      <c r="AI660">
        <v>847870520</v>
      </c>
      <c r="AM660">
        <v>260001</v>
      </c>
      <c r="BB660" s="9">
        <v>688</v>
      </c>
      <c r="BE660">
        <f t="shared" si="43"/>
        <v>688</v>
      </c>
      <c r="BF660" s="6">
        <f t="shared" si="44"/>
        <v>238</v>
      </c>
      <c r="BG660" s="12" t="s">
        <v>99</v>
      </c>
      <c r="BH660" t="e">
        <f>+VLOOKUP(AF660,Sheet4!A:A,1,FALSE)</f>
        <v>#N/A</v>
      </c>
      <c r="BL660">
        <v>687.5</v>
      </c>
      <c r="BM660" s="59">
        <f t="shared" si="45"/>
        <v>-237.5</v>
      </c>
      <c r="BN660" t="s">
        <v>464</v>
      </c>
    </row>
    <row r="661" spans="1:66" ht="13" customHeight="1" x14ac:dyDescent="0.3">
      <c r="A661" s="5">
        <v>46114</v>
      </c>
      <c r="B661" t="s">
        <v>80</v>
      </c>
      <c r="F661">
        <v>2662.5</v>
      </c>
      <c r="G661">
        <v>2662.5</v>
      </c>
      <c r="H661">
        <v>1737.5</v>
      </c>
      <c r="I661" s="6">
        <v>-925</v>
      </c>
      <c r="Q661" t="s">
        <v>81</v>
      </c>
      <c r="U661">
        <v>2601109</v>
      </c>
      <c r="V661" t="s">
        <v>461</v>
      </c>
      <c r="W661" t="s">
        <v>94</v>
      </c>
      <c r="X661" t="s">
        <v>95</v>
      </c>
      <c r="Y661" t="s">
        <v>473</v>
      </c>
      <c r="AF661" t="s">
        <v>461</v>
      </c>
      <c r="AG661" t="s">
        <v>463</v>
      </c>
      <c r="AH661" t="s">
        <v>98</v>
      </c>
      <c r="AI661">
        <v>847870520</v>
      </c>
      <c r="AM661">
        <v>260001</v>
      </c>
      <c r="BB661" s="9">
        <v>2662</v>
      </c>
      <c r="BE661">
        <f t="shared" si="43"/>
        <v>2662</v>
      </c>
      <c r="BF661" s="6">
        <f t="shared" si="44"/>
        <v>924.5</v>
      </c>
      <c r="BG661" s="12" t="s">
        <v>99</v>
      </c>
      <c r="BH661" t="e">
        <f>+VLOOKUP(AF661,Sheet4!A:A,1,FALSE)</f>
        <v>#N/A</v>
      </c>
      <c r="BL661">
        <v>2662.5</v>
      </c>
      <c r="BM661" s="59">
        <f t="shared" si="45"/>
        <v>-925</v>
      </c>
      <c r="BN661" t="s">
        <v>464</v>
      </c>
    </row>
    <row r="662" spans="1:66" ht="13" customHeight="1" x14ac:dyDescent="0.3">
      <c r="A662" s="5">
        <v>46114</v>
      </c>
      <c r="B662" t="s">
        <v>80</v>
      </c>
      <c r="F662">
        <v>512.5</v>
      </c>
      <c r="G662">
        <v>512.5</v>
      </c>
      <c r="H662">
        <v>337.5</v>
      </c>
      <c r="I662" s="6">
        <v>-175</v>
      </c>
      <c r="Q662" t="s">
        <v>81</v>
      </c>
      <c r="U662">
        <v>2601109</v>
      </c>
      <c r="V662" t="s">
        <v>461</v>
      </c>
      <c r="W662" t="s">
        <v>94</v>
      </c>
      <c r="X662" t="s">
        <v>95</v>
      </c>
      <c r="Y662" t="s">
        <v>474</v>
      </c>
      <c r="AF662" t="s">
        <v>461</v>
      </c>
      <c r="AG662" t="s">
        <v>463</v>
      </c>
      <c r="AH662" t="s">
        <v>98</v>
      </c>
      <c r="AI662">
        <v>847870520</v>
      </c>
      <c r="AM662">
        <v>260001</v>
      </c>
      <c r="BB662" s="9">
        <v>512</v>
      </c>
      <c r="BE662">
        <f t="shared" si="43"/>
        <v>512</v>
      </c>
      <c r="BF662" s="6">
        <f t="shared" si="44"/>
        <v>174.5</v>
      </c>
      <c r="BG662" s="12" t="s">
        <v>99</v>
      </c>
      <c r="BH662" t="e">
        <f>+VLOOKUP(AF662,Sheet4!A:A,1,FALSE)</f>
        <v>#N/A</v>
      </c>
      <c r="BL662">
        <v>512.5</v>
      </c>
      <c r="BM662" s="59">
        <f t="shared" si="45"/>
        <v>-175</v>
      </c>
      <c r="BN662" t="s">
        <v>464</v>
      </c>
    </row>
    <row r="663" spans="1:66" ht="13" customHeight="1" x14ac:dyDescent="0.3">
      <c r="A663" s="5">
        <v>46114</v>
      </c>
      <c r="B663" t="s">
        <v>80</v>
      </c>
      <c r="F663">
        <v>337.5</v>
      </c>
      <c r="G663">
        <v>337.5</v>
      </c>
      <c r="H663">
        <v>225</v>
      </c>
      <c r="I663" s="6">
        <v>-112.5</v>
      </c>
      <c r="Q663" t="s">
        <v>81</v>
      </c>
      <c r="U663">
        <v>2601109</v>
      </c>
      <c r="V663" t="s">
        <v>461</v>
      </c>
      <c r="W663" t="s">
        <v>94</v>
      </c>
      <c r="X663" t="s">
        <v>95</v>
      </c>
      <c r="Y663" t="s">
        <v>475</v>
      </c>
      <c r="AF663" t="s">
        <v>461</v>
      </c>
      <c r="AG663" t="s">
        <v>463</v>
      </c>
      <c r="AH663" t="s">
        <v>98</v>
      </c>
      <c r="AI663">
        <v>847870520</v>
      </c>
      <c r="AM663">
        <v>260001</v>
      </c>
      <c r="BB663" s="9">
        <v>338</v>
      </c>
      <c r="BE663">
        <f t="shared" si="43"/>
        <v>338</v>
      </c>
      <c r="BF663" s="6">
        <f t="shared" si="44"/>
        <v>113</v>
      </c>
      <c r="BG663" s="12" t="s">
        <v>99</v>
      </c>
      <c r="BH663" t="e">
        <f>+VLOOKUP(AF663,Sheet4!A:A,1,FALSE)</f>
        <v>#N/A</v>
      </c>
      <c r="BL663">
        <v>337.5</v>
      </c>
      <c r="BM663" s="59">
        <f t="shared" si="45"/>
        <v>-112.5</v>
      </c>
      <c r="BN663" t="s">
        <v>464</v>
      </c>
    </row>
    <row r="664" spans="1:66" ht="13" customHeight="1" x14ac:dyDescent="0.3">
      <c r="A664" s="5">
        <v>46114</v>
      </c>
      <c r="B664" t="s">
        <v>80</v>
      </c>
      <c r="F664">
        <v>462.5</v>
      </c>
      <c r="G664">
        <v>462.5</v>
      </c>
      <c r="H664">
        <v>300</v>
      </c>
      <c r="I664" s="6">
        <v>-162.5</v>
      </c>
      <c r="Q664" t="s">
        <v>81</v>
      </c>
      <c r="U664">
        <v>2601109</v>
      </c>
      <c r="V664" t="s">
        <v>461</v>
      </c>
      <c r="W664" t="s">
        <v>94</v>
      </c>
      <c r="X664" t="s">
        <v>95</v>
      </c>
      <c r="Y664" t="s">
        <v>476</v>
      </c>
      <c r="AF664" t="s">
        <v>461</v>
      </c>
      <c r="AG664" t="s">
        <v>463</v>
      </c>
      <c r="AH664" t="s">
        <v>98</v>
      </c>
      <c r="AI664">
        <v>847870520</v>
      </c>
      <c r="AM664">
        <v>260001</v>
      </c>
      <c r="BB664" s="9">
        <v>462</v>
      </c>
      <c r="BE664">
        <f t="shared" si="43"/>
        <v>462</v>
      </c>
      <c r="BF664" s="6">
        <f t="shared" si="44"/>
        <v>162</v>
      </c>
      <c r="BG664" s="12" t="s">
        <v>99</v>
      </c>
      <c r="BH664" t="e">
        <f>+VLOOKUP(AF664,Sheet4!A:A,1,FALSE)</f>
        <v>#N/A</v>
      </c>
      <c r="BL664">
        <v>462.5</v>
      </c>
      <c r="BM664" s="59">
        <f t="shared" si="45"/>
        <v>-162.5</v>
      </c>
      <c r="BN664" t="s">
        <v>464</v>
      </c>
    </row>
    <row r="665" spans="1:66" ht="13" customHeight="1" x14ac:dyDescent="0.3">
      <c r="A665" s="5">
        <v>46114</v>
      </c>
      <c r="B665" t="s">
        <v>80</v>
      </c>
      <c r="F665">
        <v>925</v>
      </c>
      <c r="G665">
        <v>925</v>
      </c>
      <c r="H665">
        <v>600</v>
      </c>
      <c r="I665" s="6">
        <v>-325</v>
      </c>
      <c r="Q665" t="s">
        <v>81</v>
      </c>
      <c r="U665">
        <v>2601109</v>
      </c>
      <c r="V665" t="s">
        <v>461</v>
      </c>
      <c r="W665" t="s">
        <v>94</v>
      </c>
      <c r="X665" t="s">
        <v>95</v>
      </c>
      <c r="Y665" t="s">
        <v>477</v>
      </c>
      <c r="AF665" t="s">
        <v>461</v>
      </c>
      <c r="AG665" t="s">
        <v>463</v>
      </c>
      <c r="AH665" t="s">
        <v>98</v>
      </c>
      <c r="AI665">
        <v>847870520</v>
      </c>
      <c r="AM665">
        <v>260001</v>
      </c>
      <c r="BB665" s="9">
        <v>925</v>
      </c>
      <c r="BE665">
        <f t="shared" si="43"/>
        <v>925</v>
      </c>
      <c r="BF665" s="6">
        <f t="shared" si="44"/>
        <v>325</v>
      </c>
      <c r="BG665" s="12" t="s">
        <v>99</v>
      </c>
      <c r="BH665" t="e">
        <f>+VLOOKUP(AF665,Sheet4!A:A,1,FALSE)</f>
        <v>#N/A</v>
      </c>
      <c r="BL665">
        <v>925</v>
      </c>
      <c r="BM665" s="59">
        <f t="shared" si="45"/>
        <v>-325</v>
      </c>
      <c r="BN665" t="s">
        <v>464</v>
      </c>
    </row>
    <row r="666" spans="1:66" ht="13" customHeight="1" x14ac:dyDescent="0.3">
      <c r="A666" s="5">
        <v>46114</v>
      </c>
      <c r="B666" t="s">
        <v>80</v>
      </c>
      <c r="F666">
        <v>275</v>
      </c>
      <c r="G666">
        <v>275</v>
      </c>
      <c r="H666">
        <v>175</v>
      </c>
      <c r="I666" s="6">
        <v>-100</v>
      </c>
      <c r="Q666" t="s">
        <v>81</v>
      </c>
      <c r="U666">
        <v>2601109</v>
      </c>
      <c r="V666" t="s">
        <v>461</v>
      </c>
      <c r="W666" t="s">
        <v>94</v>
      </c>
      <c r="X666" t="s">
        <v>95</v>
      </c>
      <c r="Y666" t="s">
        <v>478</v>
      </c>
      <c r="AF666" t="s">
        <v>461</v>
      </c>
      <c r="AG666" t="s">
        <v>463</v>
      </c>
      <c r="AH666" t="s">
        <v>98</v>
      </c>
      <c r="AI666">
        <v>847870520</v>
      </c>
      <c r="AM666">
        <v>260001</v>
      </c>
      <c r="BB666" s="9">
        <v>275</v>
      </c>
      <c r="BE666">
        <f t="shared" si="43"/>
        <v>275</v>
      </c>
      <c r="BF666" s="6">
        <f t="shared" si="44"/>
        <v>100</v>
      </c>
      <c r="BG666" s="12" t="s">
        <v>99</v>
      </c>
      <c r="BH666" t="e">
        <f>+VLOOKUP(AF666,Sheet4!A:A,1,FALSE)</f>
        <v>#N/A</v>
      </c>
      <c r="BL666">
        <v>275</v>
      </c>
      <c r="BM666" s="59">
        <f t="shared" si="45"/>
        <v>-100</v>
      </c>
      <c r="BN666" t="s">
        <v>464</v>
      </c>
    </row>
    <row r="667" spans="1:66" ht="13" customHeight="1" x14ac:dyDescent="0.3">
      <c r="A667" s="5">
        <v>46114</v>
      </c>
      <c r="B667" t="s">
        <v>80</v>
      </c>
      <c r="F667">
        <v>2062.5</v>
      </c>
      <c r="G667">
        <v>2062.5</v>
      </c>
      <c r="H667">
        <v>1350</v>
      </c>
      <c r="I667" s="6">
        <v>-712.5</v>
      </c>
      <c r="Q667" t="s">
        <v>81</v>
      </c>
      <c r="U667">
        <v>2601109</v>
      </c>
      <c r="V667" t="s">
        <v>461</v>
      </c>
      <c r="W667" t="s">
        <v>94</v>
      </c>
      <c r="X667" t="s">
        <v>95</v>
      </c>
      <c r="Y667" t="s">
        <v>479</v>
      </c>
      <c r="AF667" t="s">
        <v>461</v>
      </c>
      <c r="AG667" t="s">
        <v>463</v>
      </c>
      <c r="AH667" t="s">
        <v>98</v>
      </c>
      <c r="AI667">
        <v>847870520</v>
      </c>
      <c r="AM667">
        <v>260001</v>
      </c>
      <c r="BB667" s="9">
        <v>2062</v>
      </c>
      <c r="BE667">
        <f t="shared" si="43"/>
        <v>2062</v>
      </c>
      <c r="BF667" s="6">
        <f t="shared" si="44"/>
        <v>712</v>
      </c>
      <c r="BG667" s="12" t="s">
        <v>99</v>
      </c>
      <c r="BH667" t="e">
        <f>+VLOOKUP(AF667,Sheet4!A:A,1,FALSE)</f>
        <v>#N/A</v>
      </c>
      <c r="BL667">
        <v>2062.5</v>
      </c>
      <c r="BM667" s="59">
        <f t="shared" si="45"/>
        <v>-712.5</v>
      </c>
      <c r="BN667" t="s">
        <v>464</v>
      </c>
    </row>
    <row r="668" spans="1:66" ht="13" customHeight="1" x14ac:dyDescent="0.3">
      <c r="A668" s="5">
        <v>46114</v>
      </c>
      <c r="B668" t="s">
        <v>80</v>
      </c>
      <c r="F668">
        <v>1237.5</v>
      </c>
      <c r="G668">
        <v>1237.5</v>
      </c>
      <c r="H668">
        <v>812.5</v>
      </c>
      <c r="I668" s="6">
        <v>-425</v>
      </c>
      <c r="Q668" t="s">
        <v>81</v>
      </c>
      <c r="U668">
        <v>2601109</v>
      </c>
      <c r="V668" t="s">
        <v>461</v>
      </c>
      <c r="W668" t="s">
        <v>94</v>
      </c>
      <c r="X668" t="s">
        <v>95</v>
      </c>
      <c r="Y668" t="s">
        <v>480</v>
      </c>
      <c r="AF668" t="s">
        <v>461</v>
      </c>
      <c r="AG668" t="s">
        <v>463</v>
      </c>
      <c r="AH668" t="s">
        <v>98</v>
      </c>
      <c r="AI668">
        <v>847870520</v>
      </c>
      <c r="AM668">
        <v>260001</v>
      </c>
      <c r="BB668" s="9">
        <v>1238</v>
      </c>
      <c r="BE668">
        <f t="shared" si="43"/>
        <v>1238</v>
      </c>
      <c r="BF668" s="6">
        <f t="shared" si="44"/>
        <v>425.5</v>
      </c>
      <c r="BG668" s="12" t="s">
        <v>99</v>
      </c>
      <c r="BH668" t="e">
        <f>+VLOOKUP(AF668,Sheet4!A:A,1,FALSE)</f>
        <v>#N/A</v>
      </c>
      <c r="BL668">
        <v>1237.5</v>
      </c>
      <c r="BM668" s="59">
        <f t="shared" si="45"/>
        <v>-425</v>
      </c>
      <c r="BN668" t="s">
        <v>464</v>
      </c>
    </row>
    <row r="669" spans="1:66" ht="13" customHeight="1" x14ac:dyDescent="0.3">
      <c r="A669" s="5">
        <v>46114</v>
      </c>
      <c r="B669" t="s">
        <v>80</v>
      </c>
      <c r="F669">
        <v>2425</v>
      </c>
      <c r="G669">
        <v>2425</v>
      </c>
      <c r="H669">
        <v>1575</v>
      </c>
      <c r="I669" s="6">
        <v>-850</v>
      </c>
      <c r="Q669" t="s">
        <v>81</v>
      </c>
      <c r="U669">
        <v>2601109</v>
      </c>
      <c r="V669" t="s">
        <v>461</v>
      </c>
      <c r="W669" t="s">
        <v>94</v>
      </c>
      <c r="X669" t="s">
        <v>95</v>
      </c>
      <c r="Y669" t="s">
        <v>481</v>
      </c>
      <c r="AF669" t="s">
        <v>461</v>
      </c>
      <c r="AG669" t="s">
        <v>463</v>
      </c>
      <c r="AH669" t="s">
        <v>98</v>
      </c>
      <c r="AI669">
        <v>847870520</v>
      </c>
      <c r="AM669">
        <v>260001</v>
      </c>
      <c r="BB669" s="9">
        <v>2425</v>
      </c>
      <c r="BE669">
        <f t="shared" si="43"/>
        <v>2425</v>
      </c>
      <c r="BF669" s="6">
        <f t="shared" si="44"/>
        <v>850</v>
      </c>
      <c r="BG669" s="12" t="s">
        <v>99</v>
      </c>
      <c r="BH669" t="e">
        <f>+VLOOKUP(AF669,Sheet4!A:A,1,FALSE)</f>
        <v>#N/A</v>
      </c>
      <c r="BL669">
        <v>2425</v>
      </c>
      <c r="BM669" s="59">
        <f t="shared" si="45"/>
        <v>-850</v>
      </c>
      <c r="BN669" t="s">
        <v>464</v>
      </c>
    </row>
    <row r="670" spans="1:66" ht="13" customHeight="1" x14ac:dyDescent="0.3">
      <c r="A670" s="5">
        <v>46114</v>
      </c>
      <c r="B670" t="s">
        <v>80</v>
      </c>
      <c r="F670">
        <v>837.5</v>
      </c>
      <c r="G670">
        <v>837.5</v>
      </c>
      <c r="H670">
        <v>550</v>
      </c>
      <c r="I670" s="6">
        <v>-287.5</v>
      </c>
      <c r="Q670" t="s">
        <v>81</v>
      </c>
      <c r="U670">
        <v>2601109</v>
      </c>
      <c r="V670" t="s">
        <v>461</v>
      </c>
      <c r="W670" t="s">
        <v>94</v>
      </c>
      <c r="X670" t="s">
        <v>95</v>
      </c>
      <c r="Y670" t="s">
        <v>482</v>
      </c>
      <c r="AF670" t="s">
        <v>461</v>
      </c>
      <c r="AG670" t="s">
        <v>463</v>
      </c>
      <c r="AH670" t="s">
        <v>98</v>
      </c>
      <c r="AI670">
        <v>847870520</v>
      </c>
      <c r="AM670">
        <v>260001</v>
      </c>
      <c r="BB670" s="9">
        <v>838</v>
      </c>
      <c r="BE670">
        <f t="shared" si="43"/>
        <v>838</v>
      </c>
      <c r="BF670" s="6">
        <f t="shared" si="44"/>
        <v>288</v>
      </c>
      <c r="BG670" s="12" t="s">
        <v>99</v>
      </c>
      <c r="BH670" t="e">
        <f>+VLOOKUP(AF670,Sheet4!A:A,1,FALSE)</f>
        <v>#N/A</v>
      </c>
      <c r="BL670">
        <v>837.5</v>
      </c>
      <c r="BM670" s="59">
        <f t="shared" si="45"/>
        <v>-287.5</v>
      </c>
      <c r="BN670" t="s">
        <v>464</v>
      </c>
    </row>
    <row r="671" spans="1:66" ht="13" customHeight="1" x14ac:dyDescent="0.3">
      <c r="A671" s="5">
        <v>46114</v>
      </c>
      <c r="B671" t="s">
        <v>80</v>
      </c>
      <c r="F671">
        <v>612.5</v>
      </c>
      <c r="G671">
        <v>612.5</v>
      </c>
      <c r="H671">
        <v>400</v>
      </c>
      <c r="I671" s="6">
        <v>-212.5</v>
      </c>
      <c r="Q671" t="s">
        <v>81</v>
      </c>
      <c r="U671">
        <v>2601109</v>
      </c>
      <c r="V671" t="s">
        <v>461</v>
      </c>
      <c r="W671" t="s">
        <v>94</v>
      </c>
      <c r="X671" t="s">
        <v>95</v>
      </c>
      <c r="Y671" t="s">
        <v>483</v>
      </c>
      <c r="AF671" t="s">
        <v>461</v>
      </c>
      <c r="AG671" t="s">
        <v>463</v>
      </c>
      <c r="AH671" t="s">
        <v>98</v>
      </c>
      <c r="AI671">
        <v>847870520</v>
      </c>
      <c r="AM671">
        <v>260001</v>
      </c>
      <c r="BB671" s="9">
        <v>612</v>
      </c>
      <c r="BE671">
        <f t="shared" si="43"/>
        <v>612</v>
      </c>
      <c r="BF671" s="6">
        <f t="shared" si="44"/>
        <v>212</v>
      </c>
      <c r="BG671" s="12" t="s">
        <v>99</v>
      </c>
      <c r="BH671" t="e">
        <f>+VLOOKUP(AF671,Sheet4!A:A,1,FALSE)</f>
        <v>#N/A</v>
      </c>
      <c r="BL671">
        <v>612.5</v>
      </c>
      <c r="BM671" s="59">
        <f t="shared" si="45"/>
        <v>-212.5</v>
      </c>
      <c r="BN671" t="s">
        <v>464</v>
      </c>
    </row>
    <row r="672" spans="1:66" ht="13" customHeight="1" x14ac:dyDescent="0.3">
      <c r="A672" s="5">
        <v>46114</v>
      </c>
      <c r="B672" t="s">
        <v>80</v>
      </c>
      <c r="F672">
        <v>250</v>
      </c>
      <c r="G672">
        <v>250</v>
      </c>
      <c r="H672">
        <v>162.5</v>
      </c>
      <c r="I672" s="6">
        <v>-87.5</v>
      </c>
      <c r="Q672" t="s">
        <v>81</v>
      </c>
      <c r="U672">
        <v>2601109</v>
      </c>
      <c r="V672" t="s">
        <v>461</v>
      </c>
      <c r="W672" t="s">
        <v>94</v>
      </c>
      <c r="X672" t="s">
        <v>95</v>
      </c>
      <c r="Y672" t="s">
        <v>484</v>
      </c>
      <c r="AF672" t="s">
        <v>461</v>
      </c>
      <c r="AG672" t="s">
        <v>463</v>
      </c>
      <c r="AH672" t="s">
        <v>98</v>
      </c>
      <c r="AI672">
        <v>847870520</v>
      </c>
      <c r="AM672">
        <v>260001</v>
      </c>
      <c r="BB672" s="9">
        <v>250</v>
      </c>
      <c r="BE672">
        <f t="shared" si="43"/>
        <v>250</v>
      </c>
      <c r="BF672" s="6">
        <f t="shared" si="44"/>
        <v>87.5</v>
      </c>
      <c r="BG672" s="12" t="s">
        <v>99</v>
      </c>
      <c r="BH672" t="e">
        <f>+VLOOKUP(AF672,Sheet4!A:A,1,FALSE)</f>
        <v>#N/A</v>
      </c>
      <c r="BL672">
        <v>250</v>
      </c>
      <c r="BM672" s="59">
        <f t="shared" si="45"/>
        <v>-87.5</v>
      </c>
      <c r="BN672" t="s">
        <v>464</v>
      </c>
    </row>
    <row r="673" spans="1:67" ht="13" customHeight="1" x14ac:dyDescent="0.3">
      <c r="A673" s="5">
        <v>46114</v>
      </c>
      <c r="B673" t="s">
        <v>63</v>
      </c>
      <c r="F673">
        <v>9015</v>
      </c>
      <c r="G673">
        <v>9015</v>
      </c>
      <c r="H673" s="6">
        <v>5925</v>
      </c>
      <c r="I673" s="6">
        <f>H673-G673</f>
        <v>-3090</v>
      </c>
      <c r="J673" s="6"/>
      <c r="K673" s="6"/>
      <c r="Q673" t="s">
        <v>64</v>
      </c>
      <c r="U673">
        <v>2601110</v>
      </c>
      <c r="V673" t="s">
        <v>485</v>
      </c>
      <c r="W673" t="s">
        <v>110</v>
      </c>
      <c r="X673" t="s">
        <v>132</v>
      </c>
      <c r="Y673" t="s">
        <v>486</v>
      </c>
      <c r="AF673" t="s">
        <v>485</v>
      </c>
      <c r="AG673" t="s">
        <v>487</v>
      </c>
      <c r="AH673" t="s">
        <v>135</v>
      </c>
      <c r="AI673">
        <v>840522555</v>
      </c>
      <c r="AM673">
        <v>260001</v>
      </c>
      <c r="BA673" s="6">
        <v>-3090</v>
      </c>
      <c r="BD673" s="9">
        <v>9015</v>
      </c>
      <c r="BE673">
        <f t="shared" si="43"/>
        <v>0</v>
      </c>
      <c r="BF673" s="6">
        <f t="shared" si="44"/>
        <v>-5925</v>
      </c>
      <c r="BG673" s="11" t="s">
        <v>71</v>
      </c>
      <c r="BH673" t="e">
        <f>+VLOOKUP(AF673,Sheet4!A:A,1,FALSE)</f>
        <v>#N/A</v>
      </c>
      <c r="BL673" s="6">
        <v>5925</v>
      </c>
      <c r="BM673" s="59">
        <f t="shared" si="45"/>
        <v>0</v>
      </c>
      <c r="BN673" t="s">
        <v>488</v>
      </c>
      <c r="BO673" t="s">
        <v>101</v>
      </c>
    </row>
    <row r="674" spans="1:67" ht="13" customHeight="1" x14ac:dyDescent="0.3">
      <c r="A674" s="5">
        <v>46114</v>
      </c>
      <c r="B674" t="s">
        <v>74</v>
      </c>
      <c r="F674" s="8">
        <v>601</v>
      </c>
      <c r="G674">
        <v>300.5</v>
      </c>
      <c r="H674" s="6">
        <v>395</v>
      </c>
      <c r="I674" s="6">
        <f>H674-G674</f>
        <v>94.5</v>
      </c>
      <c r="J674" s="6"/>
      <c r="K674" s="6"/>
      <c r="Q674" t="s">
        <v>75</v>
      </c>
      <c r="U674">
        <v>2601110</v>
      </c>
      <c r="V674" t="s">
        <v>485</v>
      </c>
      <c r="W674" t="s">
        <v>110</v>
      </c>
      <c r="X674" t="s">
        <v>132</v>
      </c>
      <c r="Y674" t="s">
        <v>486</v>
      </c>
      <c r="AF674" t="s">
        <v>485</v>
      </c>
      <c r="AG674" t="s">
        <v>487</v>
      </c>
      <c r="AH674" t="s">
        <v>135</v>
      </c>
      <c r="AI674">
        <v>840522555</v>
      </c>
      <c r="AM674">
        <v>260001</v>
      </c>
      <c r="BA674" s="6">
        <v>-206</v>
      </c>
      <c r="BE674">
        <f t="shared" si="43"/>
        <v>0</v>
      </c>
      <c r="BF674" s="6">
        <f t="shared" si="44"/>
        <v>-395</v>
      </c>
      <c r="BG674" s="7" t="s">
        <v>71</v>
      </c>
      <c r="BH674" t="e">
        <f>+VLOOKUP(AF674,Sheet4!A:A,1,FALSE)</f>
        <v>#N/A</v>
      </c>
      <c r="BL674" s="6">
        <v>395</v>
      </c>
      <c r="BM674" s="59">
        <f t="shared" si="45"/>
        <v>0</v>
      </c>
      <c r="BN674" t="s">
        <v>488</v>
      </c>
    </row>
    <row r="675" spans="1:67" ht="13" customHeight="1" x14ac:dyDescent="0.3">
      <c r="A675" s="5">
        <v>46114</v>
      </c>
      <c r="B675" t="s">
        <v>76</v>
      </c>
      <c r="F675">
        <v>12020</v>
      </c>
      <c r="G675">
        <v>12020</v>
      </c>
      <c r="H675" s="6">
        <v>7900</v>
      </c>
      <c r="I675" s="6">
        <f>H675-G675</f>
        <v>-4120</v>
      </c>
      <c r="J675" s="6"/>
      <c r="K675" s="6"/>
      <c r="Q675" t="s">
        <v>77</v>
      </c>
      <c r="U675">
        <v>2601110</v>
      </c>
      <c r="V675" t="s">
        <v>485</v>
      </c>
      <c r="W675" t="s">
        <v>110</v>
      </c>
      <c r="X675" t="s">
        <v>132</v>
      </c>
      <c r="Y675" t="s">
        <v>486</v>
      </c>
      <c r="AF675" t="s">
        <v>485</v>
      </c>
      <c r="AG675" t="s">
        <v>487</v>
      </c>
      <c r="AH675" t="s">
        <v>135</v>
      </c>
      <c r="AI675">
        <v>840522555</v>
      </c>
      <c r="AM675">
        <v>260001</v>
      </c>
      <c r="BA675" s="6">
        <v>-4120</v>
      </c>
      <c r="BE675">
        <f t="shared" si="43"/>
        <v>0</v>
      </c>
      <c r="BF675" s="6">
        <f t="shared" si="44"/>
        <v>-7900</v>
      </c>
      <c r="BG675" s="7" t="s">
        <v>71</v>
      </c>
      <c r="BH675" t="e">
        <f>+VLOOKUP(AF675,Sheet4!A:A,1,FALSE)</f>
        <v>#N/A</v>
      </c>
      <c r="BL675" s="6">
        <v>7900</v>
      </c>
      <c r="BM675" s="59">
        <f t="shared" si="45"/>
        <v>0</v>
      </c>
      <c r="BN675" t="s">
        <v>488</v>
      </c>
    </row>
    <row r="676" spans="1:67" ht="13" customHeight="1" x14ac:dyDescent="0.3">
      <c r="A676" s="5">
        <v>46114</v>
      </c>
      <c r="B676" t="s">
        <v>78</v>
      </c>
      <c r="F676" s="8">
        <v>601</v>
      </c>
      <c r="G676">
        <v>300.5</v>
      </c>
      <c r="H676" s="6">
        <v>395</v>
      </c>
      <c r="I676" s="6">
        <f>H676-G676</f>
        <v>94.5</v>
      </c>
      <c r="J676" s="6"/>
      <c r="K676" s="6"/>
      <c r="Q676" t="s">
        <v>79</v>
      </c>
      <c r="U676">
        <v>2601110</v>
      </c>
      <c r="V676" t="s">
        <v>485</v>
      </c>
      <c r="W676" t="s">
        <v>110</v>
      </c>
      <c r="X676" t="s">
        <v>132</v>
      </c>
      <c r="Y676" t="s">
        <v>486</v>
      </c>
      <c r="AF676" t="s">
        <v>485</v>
      </c>
      <c r="AG676" t="s">
        <v>487</v>
      </c>
      <c r="AH676" t="s">
        <v>135</v>
      </c>
      <c r="AI676">
        <v>840522555</v>
      </c>
      <c r="AM676">
        <v>260001</v>
      </c>
      <c r="BA676" s="6">
        <v>-206</v>
      </c>
      <c r="BE676">
        <f t="shared" si="43"/>
        <v>0</v>
      </c>
      <c r="BF676" s="6">
        <f t="shared" si="44"/>
        <v>-395</v>
      </c>
      <c r="BG676" s="7" t="s">
        <v>71</v>
      </c>
      <c r="BH676" t="e">
        <f>+VLOOKUP(AF676,Sheet4!A:A,1,FALSE)</f>
        <v>#N/A</v>
      </c>
      <c r="BL676" s="6">
        <v>395</v>
      </c>
      <c r="BM676" s="59">
        <f t="shared" si="45"/>
        <v>0</v>
      </c>
      <c r="BN676" t="s">
        <v>488</v>
      </c>
    </row>
    <row r="677" spans="1:67" ht="13" customHeight="1" x14ac:dyDescent="0.3">
      <c r="A677" s="5">
        <v>46114</v>
      </c>
      <c r="B677" t="s">
        <v>80</v>
      </c>
      <c r="F677">
        <v>7512.5</v>
      </c>
      <c r="G677">
        <v>7512.5</v>
      </c>
      <c r="H677" s="6">
        <v>4937.5</v>
      </c>
      <c r="I677" s="6">
        <f>H677-G677</f>
        <v>-2575</v>
      </c>
      <c r="J677" s="6"/>
      <c r="K677" s="6"/>
      <c r="Q677" t="s">
        <v>81</v>
      </c>
      <c r="U677">
        <v>2601110</v>
      </c>
      <c r="V677" t="s">
        <v>485</v>
      </c>
      <c r="W677" t="s">
        <v>110</v>
      </c>
      <c r="X677" t="s">
        <v>132</v>
      </c>
      <c r="Y677" t="s">
        <v>486</v>
      </c>
      <c r="AF677" t="s">
        <v>485</v>
      </c>
      <c r="AG677" t="s">
        <v>487</v>
      </c>
      <c r="AH677" t="s">
        <v>135</v>
      </c>
      <c r="AI677">
        <v>840522555</v>
      </c>
      <c r="AM677">
        <v>260001</v>
      </c>
      <c r="BA677" s="6">
        <v>-2575</v>
      </c>
      <c r="BC677" s="9">
        <v>7512</v>
      </c>
      <c r="BE677">
        <f t="shared" si="43"/>
        <v>7512</v>
      </c>
      <c r="BF677" s="6">
        <f t="shared" si="44"/>
        <v>2574.5</v>
      </c>
      <c r="BG677" s="10" t="s">
        <v>99</v>
      </c>
      <c r="BH677" t="e">
        <f>+VLOOKUP(AF677,Sheet4!A:A,1,FALSE)</f>
        <v>#N/A</v>
      </c>
      <c r="BL677" s="6">
        <v>4937.5</v>
      </c>
      <c r="BM677" s="59">
        <f t="shared" si="45"/>
        <v>0</v>
      </c>
      <c r="BN677" t="s">
        <v>488</v>
      </c>
    </row>
    <row r="678" spans="1:67" ht="13" customHeight="1" x14ac:dyDescent="0.3">
      <c r="A678" s="5">
        <v>46114</v>
      </c>
      <c r="B678" t="s">
        <v>63</v>
      </c>
      <c r="F678">
        <v>105</v>
      </c>
      <c r="G678">
        <v>105</v>
      </c>
      <c r="H678">
        <v>0</v>
      </c>
      <c r="I678" s="6">
        <v>-105</v>
      </c>
      <c r="Q678" t="s">
        <v>64</v>
      </c>
      <c r="U678">
        <v>2601111</v>
      </c>
      <c r="V678" t="s">
        <v>489</v>
      </c>
      <c r="W678" t="s">
        <v>94</v>
      </c>
      <c r="X678" t="s">
        <v>449</v>
      </c>
      <c r="Y678" t="s">
        <v>490</v>
      </c>
      <c r="AF678" t="s">
        <v>489</v>
      </c>
      <c r="AG678" t="s">
        <v>491</v>
      </c>
      <c r="AH678" t="s">
        <v>452</v>
      </c>
      <c r="AI678">
        <v>841531551</v>
      </c>
      <c r="AM678">
        <v>260001</v>
      </c>
      <c r="BE678">
        <f t="shared" si="43"/>
        <v>0</v>
      </c>
      <c r="BF678" s="6">
        <f t="shared" si="44"/>
        <v>0</v>
      </c>
      <c r="BG678" s="7" t="s">
        <v>71</v>
      </c>
      <c r="BH678" t="e">
        <f>+VLOOKUP(AF678,Sheet4!A:A,1,FALSE)</f>
        <v>#N/A</v>
      </c>
      <c r="BL678">
        <v>105</v>
      </c>
      <c r="BM678" s="59">
        <f t="shared" si="45"/>
        <v>-105</v>
      </c>
      <c r="BN678" t="s">
        <v>492</v>
      </c>
      <c r="BO678" t="s">
        <v>73</v>
      </c>
    </row>
    <row r="679" spans="1:67" ht="13" customHeight="1" x14ac:dyDescent="0.3">
      <c r="A679" s="5">
        <v>46114</v>
      </c>
      <c r="B679" t="s">
        <v>74</v>
      </c>
      <c r="F679" s="8">
        <v>7</v>
      </c>
      <c r="G679">
        <v>3.5</v>
      </c>
      <c r="H679">
        <v>0</v>
      </c>
      <c r="I679" s="6">
        <v>-7</v>
      </c>
      <c r="Q679" t="s">
        <v>75</v>
      </c>
      <c r="U679">
        <v>2601111</v>
      </c>
      <c r="V679" t="s">
        <v>489</v>
      </c>
      <c r="W679" t="s">
        <v>94</v>
      </c>
      <c r="X679" t="s">
        <v>449</v>
      </c>
      <c r="Y679" t="s">
        <v>490</v>
      </c>
      <c r="AF679" t="s">
        <v>489</v>
      </c>
      <c r="AG679" t="s">
        <v>491</v>
      </c>
      <c r="AH679" t="s">
        <v>452</v>
      </c>
      <c r="AI679">
        <v>841531551</v>
      </c>
      <c r="AM679">
        <v>260001</v>
      </c>
      <c r="BE679">
        <f t="shared" si="43"/>
        <v>0</v>
      </c>
      <c r="BF679" s="6">
        <f t="shared" si="44"/>
        <v>0</v>
      </c>
      <c r="BG679" s="7" t="s">
        <v>71</v>
      </c>
      <c r="BH679" t="e">
        <f>+VLOOKUP(AF679,Sheet4!A:A,1,FALSE)</f>
        <v>#N/A</v>
      </c>
      <c r="BL679">
        <v>3.5</v>
      </c>
      <c r="BM679" s="59">
        <f t="shared" si="45"/>
        <v>-3.5</v>
      </c>
      <c r="BN679" t="s">
        <v>492</v>
      </c>
    </row>
    <row r="680" spans="1:67" ht="13" customHeight="1" x14ac:dyDescent="0.3">
      <c r="A680" s="5">
        <v>46114</v>
      </c>
      <c r="B680" t="s">
        <v>76</v>
      </c>
      <c r="F680">
        <v>140</v>
      </c>
      <c r="G680">
        <v>140</v>
      </c>
      <c r="H680">
        <v>0</v>
      </c>
      <c r="I680" s="6">
        <v>-140</v>
      </c>
      <c r="Q680" t="s">
        <v>77</v>
      </c>
      <c r="U680">
        <v>2601111</v>
      </c>
      <c r="V680" t="s">
        <v>489</v>
      </c>
      <c r="W680" t="s">
        <v>94</v>
      </c>
      <c r="X680" t="s">
        <v>449</v>
      </c>
      <c r="Y680" t="s">
        <v>490</v>
      </c>
      <c r="AF680" t="s">
        <v>489</v>
      </c>
      <c r="AG680" t="s">
        <v>491</v>
      </c>
      <c r="AH680" t="s">
        <v>452</v>
      </c>
      <c r="AI680">
        <v>841531551</v>
      </c>
      <c r="AM680">
        <v>260001</v>
      </c>
      <c r="BE680">
        <f t="shared" si="43"/>
        <v>0</v>
      </c>
      <c r="BF680" s="6">
        <f t="shared" si="44"/>
        <v>0</v>
      </c>
      <c r="BG680" s="7" t="s">
        <v>71</v>
      </c>
      <c r="BH680" t="e">
        <f>+VLOOKUP(AF680,Sheet4!A:A,1,FALSE)</f>
        <v>#N/A</v>
      </c>
      <c r="BL680">
        <v>140</v>
      </c>
      <c r="BM680" s="59">
        <f t="shared" si="45"/>
        <v>-140</v>
      </c>
      <c r="BN680" t="s">
        <v>492</v>
      </c>
    </row>
    <row r="681" spans="1:67" ht="13" customHeight="1" x14ac:dyDescent="0.3">
      <c r="A681" s="5">
        <v>46114</v>
      </c>
      <c r="B681" t="s">
        <v>78</v>
      </c>
      <c r="F681" s="8">
        <v>7</v>
      </c>
      <c r="G681">
        <v>3.5</v>
      </c>
      <c r="H681">
        <v>0</v>
      </c>
      <c r="I681" s="6">
        <v>-7</v>
      </c>
      <c r="Q681" t="s">
        <v>79</v>
      </c>
      <c r="U681">
        <v>2601111</v>
      </c>
      <c r="V681" t="s">
        <v>489</v>
      </c>
      <c r="W681" t="s">
        <v>94</v>
      </c>
      <c r="X681" t="s">
        <v>449</v>
      </c>
      <c r="Y681" t="s">
        <v>490</v>
      </c>
      <c r="AF681" t="s">
        <v>489</v>
      </c>
      <c r="AG681" t="s">
        <v>491</v>
      </c>
      <c r="AH681" t="s">
        <v>452</v>
      </c>
      <c r="AI681">
        <v>841531551</v>
      </c>
      <c r="AM681">
        <v>260001</v>
      </c>
      <c r="BE681">
        <f t="shared" si="43"/>
        <v>0</v>
      </c>
      <c r="BF681" s="6">
        <f t="shared" si="44"/>
        <v>0</v>
      </c>
      <c r="BG681" s="7" t="s">
        <v>71</v>
      </c>
      <c r="BH681" t="e">
        <f>+VLOOKUP(AF681,Sheet4!A:A,1,FALSE)</f>
        <v>#N/A</v>
      </c>
      <c r="BL681">
        <v>3.5</v>
      </c>
      <c r="BM681" s="59">
        <f t="shared" si="45"/>
        <v>-3.5</v>
      </c>
      <c r="BN681" t="s">
        <v>492</v>
      </c>
    </row>
    <row r="682" spans="1:67" ht="13" customHeight="1" x14ac:dyDescent="0.3">
      <c r="A682" s="5">
        <v>46114</v>
      </c>
      <c r="B682" t="s">
        <v>80</v>
      </c>
      <c r="F682">
        <v>87.5</v>
      </c>
      <c r="G682">
        <v>87.5</v>
      </c>
      <c r="H682">
        <v>0</v>
      </c>
      <c r="I682" s="6">
        <v>-87.5</v>
      </c>
      <c r="Q682" t="s">
        <v>81</v>
      </c>
      <c r="U682">
        <v>2601111</v>
      </c>
      <c r="V682" t="s">
        <v>489</v>
      </c>
      <c r="W682" t="s">
        <v>94</v>
      </c>
      <c r="X682" t="s">
        <v>449</v>
      </c>
      <c r="Y682" t="s">
        <v>490</v>
      </c>
      <c r="AF682" t="s">
        <v>489</v>
      </c>
      <c r="AG682" t="s">
        <v>491</v>
      </c>
      <c r="AH682" t="s">
        <v>452</v>
      </c>
      <c r="AI682">
        <v>841531551</v>
      </c>
      <c r="AM682">
        <v>260001</v>
      </c>
      <c r="BB682" s="9">
        <v>88</v>
      </c>
      <c r="BE682">
        <f t="shared" si="43"/>
        <v>88</v>
      </c>
      <c r="BF682" s="6">
        <f t="shared" si="44"/>
        <v>88</v>
      </c>
      <c r="BG682" s="12" t="s">
        <v>99</v>
      </c>
      <c r="BH682" t="e">
        <f>+VLOOKUP(AF682,Sheet4!A:A,1,FALSE)</f>
        <v>#N/A</v>
      </c>
      <c r="BL682">
        <v>87.5</v>
      </c>
      <c r="BM682" s="59">
        <f t="shared" si="45"/>
        <v>-87.5</v>
      </c>
      <c r="BN682" t="s">
        <v>492</v>
      </c>
    </row>
    <row r="683" spans="1:67" ht="13" customHeight="1" x14ac:dyDescent="0.3">
      <c r="A683" s="5">
        <v>46114</v>
      </c>
      <c r="B683" t="s">
        <v>63</v>
      </c>
      <c r="F683">
        <v>1185</v>
      </c>
      <c r="G683">
        <v>1185</v>
      </c>
      <c r="H683">
        <v>2505</v>
      </c>
      <c r="I683" s="6">
        <v>1320</v>
      </c>
      <c r="Q683" t="s">
        <v>64</v>
      </c>
      <c r="U683">
        <v>2601112</v>
      </c>
      <c r="V683" t="s">
        <v>493</v>
      </c>
      <c r="W683" t="s">
        <v>94</v>
      </c>
      <c r="X683" t="s">
        <v>449</v>
      </c>
      <c r="Y683" t="s">
        <v>494</v>
      </c>
      <c r="AF683" t="s">
        <v>493</v>
      </c>
      <c r="AG683" t="s">
        <v>491</v>
      </c>
      <c r="AH683" t="s">
        <v>452</v>
      </c>
      <c r="AI683">
        <v>841531551</v>
      </c>
      <c r="AM683">
        <v>260001</v>
      </c>
      <c r="BE683">
        <f t="shared" si="43"/>
        <v>0</v>
      </c>
      <c r="BF683" s="6">
        <f t="shared" si="44"/>
        <v>-2505</v>
      </c>
      <c r="BG683" s="7" t="s">
        <v>71</v>
      </c>
      <c r="BH683" t="e">
        <f>+VLOOKUP(AF683,Sheet4!A:A,1,FALSE)</f>
        <v>#N/A</v>
      </c>
      <c r="BL683">
        <v>1185</v>
      </c>
      <c r="BM683" s="59">
        <f t="shared" si="45"/>
        <v>1320</v>
      </c>
      <c r="BN683" t="s">
        <v>495</v>
      </c>
      <c r="BO683" t="s">
        <v>73</v>
      </c>
    </row>
    <row r="684" spans="1:67" ht="13" customHeight="1" x14ac:dyDescent="0.3">
      <c r="A684" s="5">
        <v>46114</v>
      </c>
      <c r="B684" t="s">
        <v>74</v>
      </c>
      <c r="F684" s="8">
        <v>79</v>
      </c>
      <c r="G684">
        <v>39.5</v>
      </c>
      <c r="H684">
        <v>167</v>
      </c>
      <c r="I684" s="6">
        <v>88</v>
      </c>
      <c r="Q684" t="s">
        <v>75</v>
      </c>
      <c r="U684">
        <v>2601112</v>
      </c>
      <c r="V684" t="s">
        <v>493</v>
      </c>
      <c r="W684" t="s">
        <v>94</v>
      </c>
      <c r="X684" t="s">
        <v>449</v>
      </c>
      <c r="Y684" t="s">
        <v>494</v>
      </c>
      <c r="AF684" t="s">
        <v>493</v>
      </c>
      <c r="AG684" t="s">
        <v>491</v>
      </c>
      <c r="AH684" t="s">
        <v>452</v>
      </c>
      <c r="AI684">
        <v>841531551</v>
      </c>
      <c r="AM684">
        <v>260001</v>
      </c>
      <c r="BE684">
        <f t="shared" si="43"/>
        <v>0</v>
      </c>
      <c r="BF684" s="6">
        <f t="shared" si="44"/>
        <v>-167</v>
      </c>
      <c r="BG684" s="7" t="s">
        <v>71</v>
      </c>
      <c r="BH684" t="e">
        <f>+VLOOKUP(AF684,Sheet4!A:A,1,FALSE)</f>
        <v>#N/A</v>
      </c>
      <c r="BL684">
        <v>39.5</v>
      </c>
      <c r="BM684" s="59">
        <f t="shared" si="45"/>
        <v>127.5</v>
      </c>
      <c r="BN684" t="s">
        <v>495</v>
      </c>
    </row>
    <row r="685" spans="1:67" ht="13" customHeight="1" x14ac:dyDescent="0.3">
      <c r="A685" s="5">
        <v>46114</v>
      </c>
      <c r="B685" t="s">
        <v>76</v>
      </c>
      <c r="F685">
        <v>1580</v>
      </c>
      <c r="G685">
        <v>1580</v>
      </c>
      <c r="H685">
        <v>3340</v>
      </c>
      <c r="I685" s="6">
        <v>1760</v>
      </c>
      <c r="Q685" t="s">
        <v>77</v>
      </c>
      <c r="U685">
        <v>2601112</v>
      </c>
      <c r="V685" t="s">
        <v>493</v>
      </c>
      <c r="W685" t="s">
        <v>94</v>
      </c>
      <c r="X685" t="s">
        <v>449</v>
      </c>
      <c r="Y685" t="s">
        <v>494</v>
      </c>
      <c r="AF685" t="s">
        <v>493</v>
      </c>
      <c r="AG685" t="s">
        <v>491</v>
      </c>
      <c r="AH685" t="s">
        <v>452</v>
      </c>
      <c r="AI685">
        <v>841531551</v>
      </c>
      <c r="AM685">
        <v>260001</v>
      </c>
      <c r="BE685">
        <f t="shared" si="43"/>
        <v>0</v>
      </c>
      <c r="BF685" s="6">
        <f t="shared" si="44"/>
        <v>-3340</v>
      </c>
      <c r="BG685" s="7" t="s">
        <v>71</v>
      </c>
      <c r="BH685" t="e">
        <f>+VLOOKUP(AF685,Sheet4!A:A,1,FALSE)</f>
        <v>#N/A</v>
      </c>
      <c r="BL685">
        <v>1580</v>
      </c>
      <c r="BM685" s="59">
        <f t="shared" si="45"/>
        <v>1760</v>
      </c>
      <c r="BN685" t="s">
        <v>495</v>
      </c>
    </row>
    <row r="686" spans="1:67" ht="13" customHeight="1" x14ac:dyDescent="0.3">
      <c r="A686" s="5">
        <v>46114</v>
      </c>
      <c r="B686" t="s">
        <v>78</v>
      </c>
      <c r="F686" s="8">
        <v>79</v>
      </c>
      <c r="G686">
        <v>39.5</v>
      </c>
      <c r="H686">
        <v>167</v>
      </c>
      <c r="I686" s="6">
        <v>88</v>
      </c>
      <c r="Q686" t="s">
        <v>79</v>
      </c>
      <c r="U686">
        <v>2601112</v>
      </c>
      <c r="V686" t="s">
        <v>493</v>
      </c>
      <c r="W686" t="s">
        <v>94</v>
      </c>
      <c r="X686" t="s">
        <v>449</v>
      </c>
      <c r="Y686" t="s">
        <v>494</v>
      </c>
      <c r="AF686" t="s">
        <v>493</v>
      </c>
      <c r="AG686" t="s">
        <v>491</v>
      </c>
      <c r="AH686" t="s">
        <v>452</v>
      </c>
      <c r="AI686">
        <v>841531551</v>
      </c>
      <c r="AM686">
        <v>260001</v>
      </c>
      <c r="BE686">
        <f t="shared" si="43"/>
        <v>0</v>
      </c>
      <c r="BF686" s="6">
        <f t="shared" si="44"/>
        <v>-167</v>
      </c>
      <c r="BG686" s="7" t="s">
        <v>71</v>
      </c>
      <c r="BH686" t="e">
        <f>+VLOOKUP(AF686,Sheet4!A:A,1,FALSE)</f>
        <v>#N/A</v>
      </c>
      <c r="BL686">
        <v>39.5</v>
      </c>
      <c r="BM686" s="59">
        <f t="shared" si="45"/>
        <v>127.5</v>
      </c>
      <c r="BN686" t="s">
        <v>495</v>
      </c>
    </row>
    <row r="687" spans="1:67" ht="13" customHeight="1" x14ac:dyDescent="0.3">
      <c r="A687" s="5">
        <v>46114</v>
      </c>
      <c r="B687" t="s">
        <v>80</v>
      </c>
      <c r="F687">
        <v>987.5</v>
      </c>
      <c r="G687">
        <v>987.5</v>
      </c>
      <c r="H687">
        <v>2087.5</v>
      </c>
      <c r="I687" s="6">
        <v>1100</v>
      </c>
      <c r="Q687" t="s">
        <v>81</v>
      </c>
      <c r="U687">
        <v>2601112</v>
      </c>
      <c r="V687" t="s">
        <v>493</v>
      </c>
      <c r="W687" t="s">
        <v>94</v>
      </c>
      <c r="X687" t="s">
        <v>449</v>
      </c>
      <c r="Y687" t="s">
        <v>494</v>
      </c>
      <c r="AF687" t="s">
        <v>493</v>
      </c>
      <c r="AG687" t="s">
        <v>491</v>
      </c>
      <c r="AH687" t="s">
        <v>452</v>
      </c>
      <c r="AI687">
        <v>841531551</v>
      </c>
      <c r="AM687">
        <v>260001</v>
      </c>
      <c r="BB687" s="9">
        <v>988</v>
      </c>
      <c r="BE687">
        <f t="shared" si="43"/>
        <v>988</v>
      </c>
      <c r="BF687" s="6">
        <f t="shared" si="44"/>
        <v>-1099.5</v>
      </c>
      <c r="BG687" s="12" t="s">
        <v>99</v>
      </c>
      <c r="BH687" t="e">
        <f>+VLOOKUP(AF687,Sheet4!A:A,1,FALSE)</f>
        <v>#N/A</v>
      </c>
      <c r="BL687">
        <v>987.5</v>
      </c>
      <c r="BM687" s="59">
        <f t="shared" si="45"/>
        <v>1100</v>
      </c>
      <c r="BN687" t="s">
        <v>495</v>
      </c>
    </row>
    <row r="688" spans="1:67" ht="13" customHeight="1" x14ac:dyDescent="0.3">
      <c r="A688" s="5">
        <v>46114</v>
      </c>
      <c r="B688" t="s">
        <v>63</v>
      </c>
      <c r="F688">
        <v>420</v>
      </c>
      <c r="G688">
        <v>420</v>
      </c>
      <c r="H688">
        <v>330</v>
      </c>
      <c r="I688" s="6">
        <v>-90</v>
      </c>
      <c r="Q688" t="s">
        <v>64</v>
      </c>
      <c r="U688">
        <v>2601113</v>
      </c>
      <c r="V688" t="s">
        <v>496</v>
      </c>
      <c r="W688" t="s">
        <v>169</v>
      </c>
      <c r="X688" t="s">
        <v>369</v>
      </c>
      <c r="Y688" t="s">
        <v>497</v>
      </c>
      <c r="AF688" t="s">
        <v>496</v>
      </c>
      <c r="AG688" t="s">
        <v>498</v>
      </c>
      <c r="AH688" t="s">
        <v>368</v>
      </c>
      <c r="AI688">
        <v>877049177</v>
      </c>
      <c r="AM688">
        <v>260001</v>
      </c>
      <c r="BE688">
        <f t="shared" si="43"/>
        <v>0</v>
      </c>
      <c r="BF688" s="6">
        <f t="shared" si="44"/>
        <v>-330</v>
      </c>
      <c r="BG688" s="7" t="s">
        <v>71</v>
      </c>
      <c r="BH688" t="e">
        <f>+VLOOKUP(AF688,Sheet4!A:A,1,FALSE)</f>
        <v>#N/A</v>
      </c>
      <c r="BL688">
        <v>420</v>
      </c>
      <c r="BM688" s="59">
        <f t="shared" si="45"/>
        <v>-90</v>
      </c>
      <c r="BN688" t="s">
        <v>499</v>
      </c>
      <c r="BO688" t="s">
        <v>101</v>
      </c>
    </row>
    <row r="689" spans="1:67" ht="13" customHeight="1" x14ac:dyDescent="0.3">
      <c r="A689" s="5">
        <v>46114</v>
      </c>
      <c r="B689" t="s">
        <v>63</v>
      </c>
      <c r="F689">
        <v>270</v>
      </c>
      <c r="G689">
        <v>270</v>
      </c>
      <c r="H689">
        <v>210</v>
      </c>
      <c r="I689" s="6">
        <v>-60</v>
      </c>
      <c r="Q689" t="s">
        <v>64</v>
      </c>
      <c r="U689">
        <v>2601113</v>
      </c>
      <c r="V689" t="s">
        <v>496</v>
      </c>
      <c r="W689" t="s">
        <v>169</v>
      </c>
      <c r="X689" t="s">
        <v>369</v>
      </c>
      <c r="Y689" t="s">
        <v>500</v>
      </c>
      <c r="AF689" t="s">
        <v>496</v>
      </c>
      <c r="AG689" t="s">
        <v>498</v>
      </c>
      <c r="AH689" t="s">
        <v>368</v>
      </c>
      <c r="AI689">
        <v>877049177</v>
      </c>
      <c r="AM689">
        <v>260001</v>
      </c>
      <c r="BE689">
        <f t="shared" si="43"/>
        <v>0</v>
      </c>
      <c r="BF689" s="6">
        <f t="shared" si="44"/>
        <v>-210</v>
      </c>
      <c r="BG689" s="7" t="s">
        <v>71</v>
      </c>
      <c r="BH689" t="e">
        <f>+VLOOKUP(AF689,Sheet4!A:A,1,FALSE)</f>
        <v>#N/A</v>
      </c>
      <c r="BL689">
        <v>270</v>
      </c>
      <c r="BM689" s="59">
        <f t="shared" si="45"/>
        <v>-60</v>
      </c>
      <c r="BN689" t="s">
        <v>499</v>
      </c>
      <c r="BO689" t="s">
        <v>101</v>
      </c>
    </row>
    <row r="690" spans="1:67" ht="13" customHeight="1" x14ac:dyDescent="0.3">
      <c r="A690" s="5">
        <v>46114</v>
      </c>
      <c r="B690" t="s">
        <v>63</v>
      </c>
      <c r="F690">
        <v>105</v>
      </c>
      <c r="G690">
        <v>105</v>
      </c>
      <c r="H690">
        <v>75</v>
      </c>
      <c r="I690" s="6">
        <v>-30</v>
      </c>
      <c r="Q690" t="s">
        <v>64</v>
      </c>
      <c r="U690">
        <v>2601113</v>
      </c>
      <c r="V690" t="s">
        <v>496</v>
      </c>
      <c r="W690" t="s">
        <v>169</v>
      </c>
      <c r="X690" t="s">
        <v>369</v>
      </c>
      <c r="Y690" t="s">
        <v>501</v>
      </c>
      <c r="AF690" t="s">
        <v>496</v>
      </c>
      <c r="AG690" t="s">
        <v>498</v>
      </c>
      <c r="AH690" t="s">
        <v>368</v>
      </c>
      <c r="AI690">
        <v>877049177</v>
      </c>
      <c r="AM690">
        <v>260001</v>
      </c>
      <c r="BE690">
        <f t="shared" si="43"/>
        <v>0</v>
      </c>
      <c r="BF690" s="6">
        <f t="shared" si="44"/>
        <v>-75</v>
      </c>
      <c r="BG690" s="7" t="s">
        <v>71</v>
      </c>
      <c r="BH690" t="e">
        <f>+VLOOKUP(AF690,Sheet4!A:A,1,FALSE)</f>
        <v>#N/A</v>
      </c>
      <c r="BL690">
        <v>105</v>
      </c>
      <c r="BM690" s="59">
        <f t="shared" si="45"/>
        <v>-30</v>
      </c>
      <c r="BN690" t="s">
        <v>499</v>
      </c>
      <c r="BO690" t="s">
        <v>101</v>
      </c>
    </row>
    <row r="691" spans="1:67" ht="13" customHeight="1" x14ac:dyDescent="0.3">
      <c r="A691" s="5">
        <v>46114</v>
      </c>
      <c r="B691" t="s">
        <v>74</v>
      </c>
      <c r="F691" s="8">
        <v>28</v>
      </c>
      <c r="G691">
        <v>14</v>
      </c>
      <c r="H691">
        <v>22</v>
      </c>
      <c r="I691" s="6">
        <v>-6</v>
      </c>
      <c r="Q691" t="s">
        <v>75</v>
      </c>
      <c r="U691">
        <v>2601113</v>
      </c>
      <c r="V691" t="s">
        <v>496</v>
      </c>
      <c r="W691" t="s">
        <v>169</v>
      </c>
      <c r="X691" t="s">
        <v>369</v>
      </c>
      <c r="Y691" t="s">
        <v>497</v>
      </c>
      <c r="AF691" t="s">
        <v>496</v>
      </c>
      <c r="AG691" t="s">
        <v>498</v>
      </c>
      <c r="AH691" t="s">
        <v>368</v>
      </c>
      <c r="AI691">
        <v>877049177</v>
      </c>
      <c r="AM691">
        <v>260001</v>
      </c>
      <c r="BE691">
        <f t="shared" si="43"/>
        <v>0</v>
      </c>
      <c r="BF691" s="6">
        <f t="shared" si="44"/>
        <v>-22</v>
      </c>
      <c r="BG691" s="7" t="s">
        <v>71</v>
      </c>
      <c r="BH691" t="e">
        <f>+VLOOKUP(AF691,Sheet4!A:A,1,FALSE)</f>
        <v>#N/A</v>
      </c>
      <c r="BL691">
        <v>14</v>
      </c>
      <c r="BM691" s="59">
        <f t="shared" si="45"/>
        <v>8</v>
      </c>
      <c r="BN691" t="s">
        <v>499</v>
      </c>
    </row>
    <row r="692" spans="1:67" ht="13" customHeight="1" x14ac:dyDescent="0.3">
      <c r="A692" s="5">
        <v>46114</v>
      </c>
      <c r="B692" t="s">
        <v>74</v>
      </c>
      <c r="F692" s="8">
        <v>18</v>
      </c>
      <c r="G692">
        <v>9</v>
      </c>
      <c r="H692">
        <v>14</v>
      </c>
      <c r="I692" s="6">
        <v>-4</v>
      </c>
      <c r="Q692" t="s">
        <v>75</v>
      </c>
      <c r="U692">
        <v>2601113</v>
      </c>
      <c r="V692" t="s">
        <v>496</v>
      </c>
      <c r="W692" t="s">
        <v>169</v>
      </c>
      <c r="X692" t="s">
        <v>369</v>
      </c>
      <c r="Y692" t="s">
        <v>500</v>
      </c>
      <c r="AF692" t="s">
        <v>496</v>
      </c>
      <c r="AG692" t="s">
        <v>498</v>
      </c>
      <c r="AH692" t="s">
        <v>368</v>
      </c>
      <c r="AI692">
        <v>877049177</v>
      </c>
      <c r="AM692">
        <v>260001</v>
      </c>
      <c r="BE692">
        <f t="shared" si="43"/>
        <v>0</v>
      </c>
      <c r="BF692" s="6">
        <f t="shared" si="44"/>
        <v>-14</v>
      </c>
      <c r="BG692" s="7" t="s">
        <v>71</v>
      </c>
      <c r="BH692" t="e">
        <f>+VLOOKUP(AF692,Sheet4!A:A,1,FALSE)</f>
        <v>#N/A</v>
      </c>
      <c r="BL692">
        <v>9</v>
      </c>
      <c r="BM692" s="59">
        <f t="shared" si="45"/>
        <v>5</v>
      </c>
      <c r="BN692" t="s">
        <v>499</v>
      </c>
    </row>
    <row r="693" spans="1:67" ht="13" customHeight="1" x14ac:dyDescent="0.3">
      <c r="A693" s="5">
        <v>46114</v>
      </c>
      <c r="B693" t="s">
        <v>74</v>
      </c>
      <c r="F693" s="8">
        <v>7</v>
      </c>
      <c r="G693">
        <v>3.5</v>
      </c>
      <c r="H693">
        <v>5</v>
      </c>
      <c r="I693" s="6">
        <v>-2</v>
      </c>
      <c r="Q693" t="s">
        <v>75</v>
      </c>
      <c r="U693">
        <v>2601113</v>
      </c>
      <c r="V693" t="s">
        <v>496</v>
      </c>
      <c r="W693" t="s">
        <v>169</v>
      </c>
      <c r="X693" t="s">
        <v>369</v>
      </c>
      <c r="Y693" t="s">
        <v>501</v>
      </c>
      <c r="AF693" t="s">
        <v>496</v>
      </c>
      <c r="AG693" t="s">
        <v>498</v>
      </c>
      <c r="AH693" t="s">
        <v>368</v>
      </c>
      <c r="AI693">
        <v>877049177</v>
      </c>
      <c r="AM693">
        <v>260001</v>
      </c>
      <c r="BE693">
        <f t="shared" si="43"/>
        <v>0</v>
      </c>
      <c r="BF693" s="6">
        <f t="shared" si="44"/>
        <v>-5</v>
      </c>
      <c r="BG693" s="7" t="s">
        <v>71</v>
      </c>
      <c r="BH693" t="e">
        <f>+VLOOKUP(AF693,Sheet4!A:A,1,FALSE)</f>
        <v>#N/A</v>
      </c>
      <c r="BL693">
        <v>3.5</v>
      </c>
      <c r="BM693" s="59">
        <f t="shared" si="45"/>
        <v>1.5</v>
      </c>
      <c r="BN693" t="s">
        <v>499</v>
      </c>
    </row>
    <row r="694" spans="1:67" ht="13" customHeight="1" x14ac:dyDescent="0.3">
      <c r="A694" s="5">
        <v>46114</v>
      </c>
      <c r="B694" t="s">
        <v>76</v>
      </c>
      <c r="F694">
        <v>560</v>
      </c>
      <c r="G694">
        <v>560</v>
      </c>
      <c r="H694">
        <v>440</v>
      </c>
      <c r="I694" s="6">
        <v>-120</v>
      </c>
      <c r="Q694" t="s">
        <v>77</v>
      </c>
      <c r="U694">
        <v>2601113</v>
      </c>
      <c r="V694" t="s">
        <v>496</v>
      </c>
      <c r="W694" t="s">
        <v>169</v>
      </c>
      <c r="X694" t="s">
        <v>369</v>
      </c>
      <c r="Y694" t="s">
        <v>497</v>
      </c>
      <c r="AF694" t="s">
        <v>496</v>
      </c>
      <c r="AG694" t="s">
        <v>498</v>
      </c>
      <c r="AH694" t="s">
        <v>368</v>
      </c>
      <c r="AI694">
        <v>877049177</v>
      </c>
      <c r="AM694">
        <v>260001</v>
      </c>
      <c r="BE694">
        <f t="shared" si="43"/>
        <v>0</v>
      </c>
      <c r="BF694" s="6">
        <f t="shared" si="44"/>
        <v>-440</v>
      </c>
      <c r="BG694" s="7" t="s">
        <v>71</v>
      </c>
      <c r="BH694" t="e">
        <f>+VLOOKUP(AF694,Sheet4!A:A,1,FALSE)</f>
        <v>#N/A</v>
      </c>
      <c r="BL694">
        <v>560</v>
      </c>
      <c r="BM694" s="59">
        <f t="shared" si="45"/>
        <v>-120</v>
      </c>
      <c r="BN694" t="s">
        <v>499</v>
      </c>
    </row>
    <row r="695" spans="1:67" ht="13" customHeight="1" x14ac:dyDescent="0.3">
      <c r="A695" s="5">
        <v>46114</v>
      </c>
      <c r="B695" t="s">
        <v>76</v>
      </c>
      <c r="F695">
        <v>360</v>
      </c>
      <c r="G695">
        <v>360</v>
      </c>
      <c r="H695">
        <v>280</v>
      </c>
      <c r="I695" s="6">
        <v>-80</v>
      </c>
      <c r="Q695" t="s">
        <v>77</v>
      </c>
      <c r="U695">
        <v>2601113</v>
      </c>
      <c r="V695" t="s">
        <v>496</v>
      </c>
      <c r="W695" t="s">
        <v>169</v>
      </c>
      <c r="X695" t="s">
        <v>369</v>
      </c>
      <c r="Y695" t="s">
        <v>500</v>
      </c>
      <c r="AF695" t="s">
        <v>496</v>
      </c>
      <c r="AG695" t="s">
        <v>498</v>
      </c>
      <c r="AH695" t="s">
        <v>368</v>
      </c>
      <c r="AI695">
        <v>877049177</v>
      </c>
      <c r="AM695">
        <v>260001</v>
      </c>
      <c r="BE695">
        <f t="shared" si="43"/>
        <v>0</v>
      </c>
      <c r="BF695" s="6">
        <f t="shared" si="44"/>
        <v>-280</v>
      </c>
      <c r="BG695" s="7" t="s">
        <v>71</v>
      </c>
      <c r="BH695" t="e">
        <f>+VLOOKUP(AF695,Sheet4!A:A,1,FALSE)</f>
        <v>#N/A</v>
      </c>
      <c r="BL695">
        <v>360</v>
      </c>
      <c r="BM695" s="59">
        <f t="shared" si="45"/>
        <v>-80</v>
      </c>
      <c r="BN695" t="s">
        <v>499</v>
      </c>
    </row>
    <row r="696" spans="1:67" ht="13" customHeight="1" x14ac:dyDescent="0.3">
      <c r="A696" s="5">
        <v>46114</v>
      </c>
      <c r="B696" t="s">
        <v>76</v>
      </c>
      <c r="F696">
        <v>140</v>
      </c>
      <c r="G696">
        <v>140</v>
      </c>
      <c r="H696">
        <v>100</v>
      </c>
      <c r="I696" s="6">
        <v>-40</v>
      </c>
      <c r="Q696" t="s">
        <v>77</v>
      </c>
      <c r="U696">
        <v>2601113</v>
      </c>
      <c r="V696" t="s">
        <v>496</v>
      </c>
      <c r="W696" t="s">
        <v>169</v>
      </c>
      <c r="X696" t="s">
        <v>369</v>
      </c>
      <c r="Y696" t="s">
        <v>501</v>
      </c>
      <c r="AF696" t="s">
        <v>496</v>
      </c>
      <c r="AG696" t="s">
        <v>498</v>
      </c>
      <c r="AH696" t="s">
        <v>368</v>
      </c>
      <c r="AI696">
        <v>877049177</v>
      </c>
      <c r="AM696">
        <v>260001</v>
      </c>
      <c r="BE696">
        <f t="shared" si="43"/>
        <v>0</v>
      </c>
      <c r="BF696" s="6">
        <f t="shared" si="44"/>
        <v>-100</v>
      </c>
      <c r="BG696" s="7" t="s">
        <v>71</v>
      </c>
      <c r="BH696" t="e">
        <f>+VLOOKUP(AF696,Sheet4!A:A,1,FALSE)</f>
        <v>#N/A</v>
      </c>
      <c r="BL696">
        <v>140</v>
      </c>
      <c r="BM696" s="59">
        <f t="shared" si="45"/>
        <v>-40</v>
      </c>
      <c r="BN696" t="s">
        <v>499</v>
      </c>
    </row>
    <row r="697" spans="1:67" ht="13" customHeight="1" x14ac:dyDescent="0.3">
      <c r="A697" s="5">
        <v>46114</v>
      </c>
      <c r="B697" t="s">
        <v>78</v>
      </c>
      <c r="F697" s="8">
        <v>28</v>
      </c>
      <c r="G697">
        <v>14</v>
      </c>
      <c r="H697">
        <v>22</v>
      </c>
      <c r="I697" s="6">
        <v>-6</v>
      </c>
      <c r="Q697" t="s">
        <v>79</v>
      </c>
      <c r="U697">
        <v>2601113</v>
      </c>
      <c r="V697" t="s">
        <v>496</v>
      </c>
      <c r="W697" t="s">
        <v>169</v>
      </c>
      <c r="X697" t="s">
        <v>369</v>
      </c>
      <c r="Y697" t="s">
        <v>497</v>
      </c>
      <c r="AF697" t="s">
        <v>496</v>
      </c>
      <c r="AG697" t="s">
        <v>498</v>
      </c>
      <c r="AH697" t="s">
        <v>368</v>
      </c>
      <c r="AI697">
        <v>877049177</v>
      </c>
      <c r="AM697">
        <v>260001</v>
      </c>
      <c r="BE697">
        <f t="shared" si="43"/>
        <v>0</v>
      </c>
      <c r="BF697" s="6">
        <f t="shared" si="44"/>
        <v>-22</v>
      </c>
      <c r="BG697" s="7" t="s">
        <v>71</v>
      </c>
      <c r="BH697" t="e">
        <f>+VLOOKUP(AF697,Sheet4!A:A,1,FALSE)</f>
        <v>#N/A</v>
      </c>
      <c r="BL697">
        <v>14</v>
      </c>
      <c r="BM697" s="59">
        <f t="shared" si="45"/>
        <v>8</v>
      </c>
      <c r="BN697" t="s">
        <v>499</v>
      </c>
    </row>
    <row r="698" spans="1:67" ht="13" customHeight="1" x14ac:dyDescent="0.3">
      <c r="A698" s="5">
        <v>46114</v>
      </c>
      <c r="B698" t="s">
        <v>78</v>
      </c>
      <c r="F698" s="8">
        <v>18</v>
      </c>
      <c r="G698">
        <v>9</v>
      </c>
      <c r="H698">
        <v>14</v>
      </c>
      <c r="I698" s="6">
        <v>-4</v>
      </c>
      <c r="Q698" t="s">
        <v>79</v>
      </c>
      <c r="U698">
        <v>2601113</v>
      </c>
      <c r="V698" t="s">
        <v>496</v>
      </c>
      <c r="W698" t="s">
        <v>169</v>
      </c>
      <c r="X698" t="s">
        <v>369</v>
      </c>
      <c r="Y698" t="s">
        <v>500</v>
      </c>
      <c r="AF698" t="s">
        <v>496</v>
      </c>
      <c r="AG698" t="s">
        <v>498</v>
      </c>
      <c r="AH698" t="s">
        <v>368</v>
      </c>
      <c r="AI698">
        <v>877049177</v>
      </c>
      <c r="AM698">
        <v>260001</v>
      </c>
      <c r="BE698">
        <f t="shared" si="43"/>
        <v>0</v>
      </c>
      <c r="BF698" s="6">
        <f t="shared" si="44"/>
        <v>-14</v>
      </c>
      <c r="BG698" s="7" t="s">
        <v>71</v>
      </c>
      <c r="BH698" t="e">
        <f>+VLOOKUP(AF698,Sheet4!A:A,1,FALSE)</f>
        <v>#N/A</v>
      </c>
      <c r="BL698">
        <v>9</v>
      </c>
      <c r="BM698" s="59">
        <f t="shared" si="45"/>
        <v>5</v>
      </c>
      <c r="BN698" t="s">
        <v>499</v>
      </c>
    </row>
    <row r="699" spans="1:67" ht="13" customHeight="1" x14ac:dyDescent="0.3">
      <c r="A699" s="5">
        <v>46114</v>
      </c>
      <c r="B699" t="s">
        <v>78</v>
      </c>
      <c r="F699" s="8">
        <v>7</v>
      </c>
      <c r="G699">
        <v>3.5</v>
      </c>
      <c r="H699">
        <v>5</v>
      </c>
      <c r="I699" s="6">
        <v>-2</v>
      </c>
      <c r="Q699" t="s">
        <v>79</v>
      </c>
      <c r="U699">
        <v>2601113</v>
      </c>
      <c r="V699" t="s">
        <v>496</v>
      </c>
      <c r="W699" t="s">
        <v>169</v>
      </c>
      <c r="X699" t="s">
        <v>369</v>
      </c>
      <c r="Y699" t="s">
        <v>501</v>
      </c>
      <c r="AF699" t="s">
        <v>496</v>
      </c>
      <c r="AG699" t="s">
        <v>498</v>
      </c>
      <c r="AH699" t="s">
        <v>368</v>
      </c>
      <c r="AI699">
        <v>877049177</v>
      </c>
      <c r="AM699">
        <v>260001</v>
      </c>
      <c r="BE699">
        <f t="shared" si="43"/>
        <v>0</v>
      </c>
      <c r="BF699" s="6">
        <f t="shared" si="44"/>
        <v>-5</v>
      </c>
      <c r="BG699" s="7" t="s">
        <v>71</v>
      </c>
      <c r="BH699" t="e">
        <f>+VLOOKUP(AF699,Sheet4!A:A,1,FALSE)</f>
        <v>#N/A</v>
      </c>
      <c r="BL699">
        <v>3.5</v>
      </c>
      <c r="BM699" s="59">
        <f t="shared" si="45"/>
        <v>1.5</v>
      </c>
      <c r="BN699" t="s">
        <v>499</v>
      </c>
    </row>
    <row r="700" spans="1:67" ht="13" customHeight="1" x14ac:dyDescent="0.3">
      <c r="A700" s="5">
        <v>46114</v>
      </c>
      <c r="B700" t="s">
        <v>80</v>
      </c>
      <c r="F700">
        <v>350</v>
      </c>
      <c r="G700">
        <v>350</v>
      </c>
      <c r="H700">
        <v>275</v>
      </c>
      <c r="I700" s="6">
        <v>-75</v>
      </c>
      <c r="Q700" t="s">
        <v>81</v>
      </c>
      <c r="U700">
        <v>2601113</v>
      </c>
      <c r="V700" t="s">
        <v>496</v>
      </c>
      <c r="W700" t="s">
        <v>169</v>
      </c>
      <c r="X700" t="s">
        <v>369</v>
      </c>
      <c r="Y700" t="s">
        <v>497</v>
      </c>
      <c r="AF700" t="s">
        <v>496</v>
      </c>
      <c r="AG700" t="s">
        <v>498</v>
      </c>
      <c r="AH700" t="s">
        <v>368</v>
      </c>
      <c r="AI700">
        <v>877049177</v>
      </c>
      <c r="AM700">
        <v>260001</v>
      </c>
      <c r="BE700">
        <f t="shared" si="43"/>
        <v>0</v>
      </c>
      <c r="BF700" s="6">
        <f t="shared" si="44"/>
        <v>-275</v>
      </c>
      <c r="BG700" s="7" t="s">
        <v>71</v>
      </c>
      <c r="BH700" t="e">
        <f>+VLOOKUP(AF700,Sheet4!A:A,1,FALSE)</f>
        <v>#N/A</v>
      </c>
      <c r="BL700">
        <v>350</v>
      </c>
      <c r="BM700" s="59">
        <f t="shared" si="45"/>
        <v>-75</v>
      </c>
      <c r="BN700" t="s">
        <v>499</v>
      </c>
    </row>
    <row r="701" spans="1:67" ht="13" customHeight="1" x14ac:dyDescent="0.3">
      <c r="A701" s="5">
        <v>46114</v>
      </c>
      <c r="B701" t="s">
        <v>80</v>
      </c>
      <c r="F701">
        <v>225</v>
      </c>
      <c r="G701">
        <v>225</v>
      </c>
      <c r="H701">
        <v>175</v>
      </c>
      <c r="I701" s="6">
        <v>-50</v>
      </c>
      <c r="Q701" t="s">
        <v>81</v>
      </c>
      <c r="U701">
        <v>2601113</v>
      </c>
      <c r="V701" t="s">
        <v>496</v>
      </c>
      <c r="W701" t="s">
        <v>169</v>
      </c>
      <c r="X701" t="s">
        <v>369</v>
      </c>
      <c r="Y701" t="s">
        <v>500</v>
      </c>
      <c r="AF701" t="s">
        <v>496</v>
      </c>
      <c r="AG701" t="s">
        <v>498</v>
      </c>
      <c r="AH701" t="s">
        <v>368</v>
      </c>
      <c r="AI701">
        <v>877049177</v>
      </c>
      <c r="AM701">
        <v>260001</v>
      </c>
      <c r="BE701">
        <f t="shared" si="43"/>
        <v>0</v>
      </c>
      <c r="BF701" s="6">
        <f t="shared" si="44"/>
        <v>-175</v>
      </c>
      <c r="BG701" s="7" t="s">
        <v>71</v>
      </c>
      <c r="BH701" t="e">
        <f>+VLOOKUP(AF701,Sheet4!A:A,1,FALSE)</f>
        <v>#N/A</v>
      </c>
      <c r="BL701">
        <v>225</v>
      </c>
      <c r="BM701" s="59">
        <f t="shared" si="45"/>
        <v>-50</v>
      </c>
      <c r="BN701" t="s">
        <v>499</v>
      </c>
    </row>
    <row r="702" spans="1:67" ht="13" customHeight="1" x14ac:dyDescent="0.3">
      <c r="A702" s="5">
        <v>46114</v>
      </c>
      <c r="B702" t="s">
        <v>80</v>
      </c>
      <c r="F702">
        <v>87.5</v>
      </c>
      <c r="G702">
        <v>87.5</v>
      </c>
      <c r="H702">
        <v>62.5</v>
      </c>
      <c r="I702" s="6">
        <v>-25</v>
      </c>
      <c r="Q702" t="s">
        <v>81</v>
      </c>
      <c r="U702">
        <v>2601113</v>
      </c>
      <c r="V702" t="s">
        <v>496</v>
      </c>
      <c r="W702" t="s">
        <v>169</v>
      </c>
      <c r="X702" t="s">
        <v>369</v>
      </c>
      <c r="Y702" t="s">
        <v>501</v>
      </c>
      <c r="AF702" t="s">
        <v>496</v>
      </c>
      <c r="AG702" t="s">
        <v>498</v>
      </c>
      <c r="AH702" t="s">
        <v>368</v>
      </c>
      <c r="AI702">
        <v>877049177</v>
      </c>
      <c r="AM702">
        <v>260001</v>
      </c>
      <c r="BE702">
        <f t="shared" si="43"/>
        <v>0</v>
      </c>
      <c r="BF702" s="6">
        <f t="shared" si="44"/>
        <v>-62.5</v>
      </c>
      <c r="BG702" s="7" t="s">
        <v>71</v>
      </c>
      <c r="BH702" t="e">
        <f>+VLOOKUP(AF702,Sheet4!A:A,1,FALSE)</f>
        <v>#N/A</v>
      </c>
      <c r="BL702">
        <v>87.5</v>
      </c>
      <c r="BM702" s="59">
        <f t="shared" si="45"/>
        <v>-25</v>
      </c>
      <c r="BN702" t="s">
        <v>499</v>
      </c>
    </row>
    <row r="703" spans="1:67" ht="13" customHeight="1" x14ac:dyDescent="0.3">
      <c r="A703" s="5">
        <v>46114</v>
      </c>
      <c r="B703" t="s">
        <v>63</v>
      </c>
      <c r="F703">
        <v>15</v>
      </c>
      <c r="G703">
        <v>15</v>
      </c>
      <c r="H703" s="6">
        <v>15</v>
      </c>
      <c r="I703" s="6">
        <f t="shared" ref="I703:I734" si="46">H703-G703</f>
        <v>0</v>
      </c>
      <c r="J703" s="6"/>
      <c r="K703" s="6"/>
      <c r="Q703" t="s">
        <v>64</v>
      </c>
      <c r="U703">
        <v>2601114</v>
      </c>
      <c r="V703" t="s">
        <v>502</v>
      </c>
      <c r="W703" t="s">
        <v>144</v>
      </c>
      <c r="X703" t="s">
        <v>503</v>
      </c>
      <c r="Y703" t="s">
        <v>504</v>
      </c>
      <c r="AF703" t="s">
        <v>502</v>
      </c>
      <c r="AG703" t="s">
        <v>505</v>
      </c>
      <c r="AH703" t="s">
        <v>506</v>
      </c>
      <c r="AI703" t="s">
        <v>507</v>
      </c>
      <c r="AM703">
        <v>260001</v>
      </c>
      <c r="BA703" s="6">
        <v>0</v>
      </c>
      <c r="BE703">
        <f t="shared" si="43"/>
        <v>0</v>
      </c>
      <c r="BF703" s="6">
        <f t="shared" si="44"/>
        <v>-15</v>
      </c>
      <c r="BG703" s="7" t="s">
        <v>71</v>
      </c>
      <c r="BH703" t="e">
        <f>+VLOOKUP(AF703,Sheet4!A:A,1,FALSE)</f>
        <v>#N/A</v>
      </c>
      <c r="BL703" s="6">
        <v>15</v>
      </c>
      <c r="BM703" s="59">
        <f t="shared" si="45"/>
        <v>0</v>
      </c>
      <c r="BN703" t="s">
        <v>508</v>
      </c>
      <c r="BO703" t="s">
        <v>116</v>
      </c>
    </row>
    <row r="704" spans="1:67" ht="13" customHeight="1" x14ac:dyDescent="0.3">
      <c r="A704" s="5">
        <v>46114</v>
      </c>
      <c r="B704" t="s">
        <v>63</v>
      </c>
      <c r="F704">
        <v>435</v>
      </c>
      <c r="G704">
        <v>435</v>
      </c>
      <c r="H704" s="6">
        <v>435</v>
      </c>
      <c r="I704" s="6">
        <f t="shared" si="46"/>
        <v>0</v>
      </c>
      <c r="J704" s="6"/>
      <c r="K704" s="6"/>
      <c r="Q704" t="s">
        <v>64</v>
      </c>
      <c r="U704">
        <v>2601114</v>
      </c>
      <c r="V704" t="s">
        <v>502</v>
      </c>
      <c r="W704" t="s">
        <v>144</v>
      </c>
      <c r="X704" t="s">
        <v>503</v>
      </c>
      <c r="Y704" t="s">
        <v>509</v>
      </c>
      <c r="AF704" t="s">
        <v>502</v>
      </c>
      <c r="AG704" t="s">
        <v>505</v>
      </c>
      <c r="AH704" t="s">
        <v>506</v>
      </c>
      <c r="AI704" t="s">
        <v>507</v>
      </c>
      <c r="AM704">
        <v>260001</v>
      </c>
      <c r="BA704" s="6">
        <v>0</v>
      </c>
      <c r="BE704">
        <f t="shared" si="43"/>
        <v>0</v>
      </c>
      <c r="BF704" s="6">
        <f t="shared" si="44"/>
        <v>-435</v>
      </c>
      <c r="BG704" s="7" t="s">
        <v>71</v>
      </c>
      <c r="BH704" t="e">
        <f>+VLOOKUP(AF704,Sheet4!A:A,1,FALSE)</f>
        <v>#N/A</v>
      </c>
      <c r="BL704" s="6">
        <v>435</v>
      </c>
      <c r="BM704" s="59">
        <f t="shared" si="45"/>
        <v>0</v>
      </c>
      <c r="BN704" t="s">
        <v>508</v>
      </c>
      <c r="BO704" t="s">
        <v>116</v>
      </c>
    </row>
    <row r="705" spans="1:67" ht="13" customHeight="1" x14ac:dyDescent="0.3">
      <c r="A705" s="5">
        <v>46114</v>
      </c>
      <c r="B705" t="s">
        <v>74</v>
      </c>
      <c r="F705" s="8">
        <v>1</v>
      </c>
      <c r="G705">
        <v>0.5</v>
      </c>
      <c r="H705" s="6">
        <v>1</v>
      </c>
      <c r="I705" s="6">
        <f t="shared" si="46"/>
        <v>0.5</v>
      </c>
      <c r="J705" s="6"/>
      <c r="K705" s="6"/>
      <c r="Q705" t="s">
        <v>75</v>
      </c>
      <c r="U705">
        <v>2601114</v>
      </c>
      <c r="V705" t="s">
        <v>502</v>
      </c>
      <c r="W705" t="s">
        <v>144</v>
      </c>
      <c r="X705" t="s">
        <v>503</v>
      </c>
      <c r="Y705" t="s">
        <v>504</v>
      </c>
      <c r="AF705" t="s">
        <v>502</v>
      </c>
      <c r="AG705" t="s">
        <v>505</v>
      </c>
      <c r="AH705" t="s">
        <v>506</v>
      </c>
      <c r="AI705" t="s">
        <v>507</v>
      </c>
      <c r="AM705">
        <v>260001</v>
      </c>
      <c r="BA705" s="6">
        <v>0</v>
      </c>
      <c r="BE705">
        <f t="shared" si="43"/>
        <v>0</v>
      </c>
      <c r="BF705" s="6">
        <f t="shared" si="44"/>
        <v>-1</v>
      </c>
      <c r="BG705" s="7" t="s">
        <v>71</v>
      </c>
      <c r="BH705" t="e">
        <f>+VLOOKUP(AF705,Sheet4!A:A,1,FALSE)</f>
        <v>#N/A</v>
      </c>
      <c r="BL705" s="6">
        <v>1</v>
      </c>
      <c r="BM705" s="59">
        <f t="shared" si="45"/>
        <v>0</v>
      </c>
      <c r="BN705" t="s">
        <v>508</v>
      </c>
    </row>
    <row r="706" spans="1:67" ht="13" customHeight="1" x14ac:dyDescent="0.3">
      <c r="A706" s="5">
        <v>46114</v>
      </c>
      <c r="B706" t="s">
        <v>74</v>
      </c>
      <c r="F706" s="8">
        <v>29</v>
      </c>
      <c r="G706">
        <v>14.5</v>
      </c>
      <c r="H706" s="6">
        <v>29</v>
      </c>
      <c r="I706" s="6">
        <f t="shared" si="46"/>
        <v>14.5</v>
      </c>
      <c r="J706" s="6"/>
      <c r="K706" s="6"/>
      <c r="Q706" t="s">
        <v>75</v>
      </c>
      <c r="U706">
        <v>2601114</v>
      </c>
      <c r="V706" t="s">
        <v>502</v>
      </c>
      <c r="W706" t="s">
        <v>144</v>
      </c>
      <c r="X706" t="s">
        <v>503</v>
      </c>
      <c r="Y706" t="s">
        <v>509</v>
      </c>
      <c r="AF706" t="s">
        <v>502</v>
      </c>
      <c r="AG706" t="s">
        <v>505</v>
      </c>
      <c r="AH706" t="s">
        <v>506</v>
      </c>
      <c r="AI706" t="s">
        <v>507</v>
      </c>
      <c r="AM706">
        <v>260001</v>
      </c>
      <c r="BA706" s="6">
        <v>0</v>
      </c>
      <c r="BE706">
        <f t="shared" ref="BE706:BE769" si="47">+BB706+BC706</f>
        <v>0</v>
      </c>
      <c r="BF706" s="6">
        <f t="shared" ref="BF706:BF769" si="48">+BE706-H706</f>
        <v>-29</v>
      </c>
      <c r="BG706" s="7" t="s">
        <v>71</v>
      </c>
      <c r="BH706" t="e">
        <f>+VLOOKUP(AF706,Sheet4!A:A,1,FALSE)</f>
        <v>#N/A</v>
      </c>
      <c r="BL706" s="6">
        <v>29</v>
      </c>
      <c r="BM706" s="59">
        <f t="shared" ref="BM706:BM769" si="49">+H706+-BL706</f>
        <v>0</v>
      </c>
      <c r="BN706" t="s">
        <v>508</v>
      </c>
    </row>
    <row r="707" spans="1:67" ht="13" customHeight="1" x14ac:dyDescent="0.3">
      <c r="A707" s="5">
        <v>46114</v>
      </c>
      <c r="B707" t="s">
        <v>76</v>
      </c>
      <c r="F707">
        <v>20</v>
      </c>
      <c r="G707">
        <v>20</v>
      </c>
      <c r="H707" s="6">
        <v>20</v>
      </c>
      <c r="I707" s="6">
        <f t="shared" si="46"/>
        <v>0</v>
      </c>
      <c r="J707" s="6"/>
      <c r="K707" s="6"/>
      <c r="Q707" t="s">
        <v>77</v>
      </c>
      <c r="U707">
        <v>2601114</v>
      </c>
      <c r="V707" t="s">
        <v>502</v>
      </c>
      <c r="W707" t="s">
        <v>144</v>
      </c>
      <c r="X707" t="s">
        <v>503</v>
      </c>
      <c r="Y707" t="s">
        <v>504</v>
      </c>
      <c r="AF707" t="s">
        <v>502</v>
      </c>
      <c r="AG707" t="s">
        <v>505</v>
      </c>
      <c r="AH707" t="s">
        <v>506</v>
      </c>
      <c r="AI707" t="s">
        <v>507</v>
      </c>
      <c r="AM707">
        <v>260001</v>
      </c>
      <c r="BA707" s="6">
        <v>0</v>
      </c>
      <c r="BE707">
        <f t="shared" si="47"/>
        <v>0</v>
      </c>
      <c r="BF707" s="6">
        <f t="shared" si="48"/>
        <v>-20</v>
      </c>
      <c r="BG707" s="7" t="s">
        <v>71</v>
      </c>
      <c r="BH707" t="e">
        <f>+VLOOKUP(AF707,Sheet4!A:A,1,FALSE)</f>
        <v>#N/A</v>
      </c>
      <c r="BL707" s="6">
        <v>20</v>
      </c>
      <c r="BM707" s="59">
        <f t="shared" si="49"/>
        <v>0</v>
      </c>
      <c r="BN707" t="s">
        <v>508</v>
      </c>
    </row>
    <row r="708" spans="1:67" ht="13" customHeight="1" x14ac:dyDescent="0.3">
      <c r="A708" s="5">
        <v>46114</v>
      </c>
      <c r="B708" t="s">
        <v>76</v>
      </c>
      <c r="F708">
        <v>580</v>
      </c>
      <c r="G708">
        <v>580</v>
      </c>
      <c r="H708" s="6">
        <v>580</v>
      </c>
      <c r="I708" s="6">
        <f t="shared" si="46"/>
        <v>0</v>
      </c>
      <c r="J708" s="6"/>
      <c r="K708" s="6"/>
      <c r="Q708" t="s">
        <v>77</v>
      </c>
      <c r="U708">
        <v>2601114</v>
      </c>
      <c r="V708" t="s">
        <v>502</v>
      </c>
      <c r="W708" t="s">
        <v>144</v>
      </c>
      <c r="X708" t="s">
        <v>503</v>
      </c>
      <c r="Y708" t="s">
        <v>509</v>
      </c>
      <c r="AF708" t="s">
        <v>502</v>
      </c>
      <c r="AG708" t="s">
        <v>505</v>
      </c>
      <c r="AH708" t="s">
        <v>506</v>
      </c>
      <c r="AI708" t="s">
        <v>507</v>
      </c>
      <c r="AM708">
        <v>260001</v>
      </c>
      <c r="BA708" s="6">
        <v>0</v>
      </c>
      <c r="BE708">
        <f t="shared" si="47"/>
        <v>0</v>
      </c>
      <c r="BF708" s="6">
        <f t="shared" si="48"/>
        <v>-580</v>
      </c>
      <c r="BG708" s="7" t="s">
        <v>71</v>
      </c>
      <c r="BH708" t="e">
        <f>+VLOOKUP(AF708,Sheet4!A:A,1,FALSE)</f>
        <v>#N/A</v>
      </c>
      <c r="BL708" s="6">
        <v>580</v>
      </c>
      <c r="BM708" s="59">
        <f t="shared" si="49"/>
        <v>0</v>
      </c>
      <c r="BN708" t="s">
        <v>508</v>
      </c>
    </row>
    <row r="709" spans="1:67" ht="13" customHeight="1" x14ac:dyDescent="0.3">
      <c r="A709" s="5">
        <v>46114</v>
      </c>
      <c r="B709" t="s">
        <v>78</v>
      </c>
      <c r="F709" s="8">
        <v>1</v>
      </c>
      <c r="G709">
        <v>0.5</v>
      </c>
      <c r="H709" s="6">
        <v>1</v>
      </c>
      <c r="I709" s="6">
        <f t="shared" si="46"/>
        <v>0.5</v>
      </c>
      <c r="J709" s="6"/>
      <c r="K709" s="6"/>
      <c r="Q709" t="s">
        <v>79</v>
      </c>
      <c r="U709">
        <v>2601114</v>
      </c>
      <c r="V709" t="s">
        <v>502</v>
      </c>
      <c r="W709" t="s">
        <v>144</v>
      </c>
      <c r="X709" t="s">
        <v>503</v>
      </c>
      <c r="Y709" t="s">
        <v>504</v>
      </c>
      <c r="AF709" t="s">
        <v>502</v>
      </c>
      <c r="AG709" t="s">
        <v>505</v>
      </c>
      <c r="AH709" t="s">
        <v>506</v>
      </c>
      <c r="AI709" t="s">
        <v>507</v>
      </c>
      <c r="AM709">
        <v>260001</v>
      </c>
      <c r="BA709" s="6">
        <v>0</v>
      </c>
      <c r="BE709">
        <f t="shared" si="47"/>
        <v>0</v>
      </c>
      <c r="BF709" s="6">
        <f t="shared" si="48"/>
        <v>-1</v>
      </c>
      <c r="BG709" s="7" t="s">
        <v>71</v>
      </c>
      <c r="BH709" t="e">
        <f>+VLOOKUP(AF709,Sheet4!A:A,1,FALSE)</f>
        <v>#N/A</v>
      </c>
      <c r="BL709" s="6">
        <v>1</v>
      </c>
      <c r="BM709" s="59">
        <f t="shared" si="49"/>
        <v>0</v>
      </c>
      <c r="BN709" t="s">
        <v>508</v>
      </c>
    </row>
    <row r="710" spans="1:67" ht="13" customHeight="1" x14ac:dyDescent="0.3">
      <c r="A710" s="5">
        <v>46114</v>
      </c>
      <c r="B710" t="s">
        <v>78</v>
      </c>
      <c r="F710" s="8">
        <v>29</v>
      </c>
      <c r="G710">
        <v>14.5</v>
      </c>
      <c r="H710" s="6">
        <v>29</v>
      </c>
      <c r="I710" s="6">
        <f t="shared" si="46"/>
        <v>14.5</v>
      </c>
      <c r="J710" s="6"/>
      <c r="K710" s="6"/>
      <c r="Q710" t="s">
        <v>79</v>
      </c>
      <c r="U710">
        <v>2601114</v>
      </c>
      <c r="V710" t="s">
        <v>502</v>
      </c>
      <c r="W710" t="s">
        <v>144</v>
      </c>
      <c r="X710" t="s">
        <v>503</v>
      </c>
      <c r="Y710" t="s">
        <v>509</v>
      </c>
      <c r="AF710" t="s">
        <v>502</v>
      </c>
      <c r="AG710" t="s">
        <v>505</v>
      </c>
      <c r="AH710" t="s">
        <v>506</v>
      </c>
      <c r="AI710" t="s">
        <v>507</v>
      </c>
      <c r="AM710">
        <v>260001</v>
      </c>
      <c r="BA710" s="6">
        <v>0</v>
      </c>
      <c r="BE710">
        <f t="shared" si="47"/>
        <v>0</v>
      </c>
      <c r="BF710" s="6">
        <f t="shared" si="48"/>
        <v>-29</v>
      </c>
      <c r="BG710" s="7" t="s">
        <v>71</v>
      </c>
      <c r="BH710" t="e">
        <f>+VLOOKUP(AF710,Sheet4!A:A,1,FALSE)</f>
        <v>#N/A</v>
      </c>
      <c r="BL710" s="6">
        <v>29</v>
      </c>
      <c r="BM710" s="59">
        <f t="shared" si="49"/>
        <v>0</v>
      </c>
      <c r="BN710" t="s">
        <v>508</v>
      </c>
    </row>
    <row r="711" spans="1:67" ht="13" customHeight="1" x14ac:dyDescent="0.3">
      <c r="A711" s="5">
        <v>46114</v>
      </c>
      <c r="B711" t="s">
        <v>80</v>
      </c>
      <c r="F711">
        <v>12.5</v>
      </c>
      <c r="G711">
        <v>12.5</v>
      </c>
      <c r="H711" s="6">
        <v>12.5</v>
      </c>
      <c r="I711" s="6">
        <f t="shared" si="46"/>
        <v>0</v>
      </c>
      <c r="J711" s="6"/>
      <c r="K711" s="6"/>
      <c r="Q711" t="s">
        <v>81</v>
      </c>
      <c r="U711">
        <v>2601114</v>
      </c>
      <c r="V711" t="s">
        <v>502</v>
      </c>
      <c r="W711" t="s">
        <v>144</v>
      </c>
      <c r="X711" t="s">
        <v>503</v>
      </c>
      <c r="Y711" t="s">
        <v>504</v>
      </c>
      <c r="AF711" t="s">
        <v>502</v>
      </c>
      <c r="AG711" t="s">
        <v>505</v>
      </c>
      <c r="AH711" t="s">
        <v>506</v>
      </c>
      <c r="AI711" t="s">
        <v>507</v>
      </c>
      <c r="AM711">
        <v>260001</v>
      </c>
      <c r="BA711" s="6">
        <v>0</v>
      </c>
      <c r="BE711">
        <f t="shared" si="47"/>
        <v>0</v>
      </c>
      <c r="BF711" s="6">
        <f t="shared" si="48"/>
        <v>-12.5</v>
      </c>
      <c r="BG711" s="7" t="s">
        <v>71</v>
      </c>
      <c r="BH711" t="e">
        <f>+VLOOKUP(AF711,Sheet4!A:A,1,FALSE)</f>
        <v>#N/A</v>
      </c>
      <c r="BL711" s="6">
        <v>12.5</v>
      </c>
      <c r="BM711" s="59">
        <f t="shared" si="49"/>
        <v>0</v>
      </c>
      <c r="BN711" t="s">
        <v>508</v>
      </c>
    </row>
    <row r="712" spans="1:67" ht="13" customHeight="1" x14ac:dyDescent="0.3">
      <c r="A712" s="5">
        <v>46114</v>
      </c>
      <c r="B712" t="s">
        <v>80</v>
      </c>
      <c r="F712">
        <v>362.5</v>
      </c>
      <c r="G712">
        <v>362.5</v>
      </c>
      <c r="H712" s="6">
        <v>362.5</v>
      </c>
      <c r="I712" s="6">
        <f t="shared" si="46"/>
        <v>0</v>
      </c>
      <c r="J712" s="6"/>
      <c r="K712" s="6"/>
      <c r="Q712" t="s">
        <v>81</v>
      </c>
      <c r="U712">
        <v>2601114</v>
      </c>
      <c r="V712" t="s">
        <v>502</v>
      </c>
      <c r="W712" t="s">
        <v>144</v>
      </c>
      <c r="X712" t="s">
        <v>503</v>
      </c>
      <c r="Y712" t="s">
        <v>509</v>
      </c>
      <c r="AF712" t="s">
        <v>502</v>
      </c>
      <c r="AG712" t="s">
        <v>505</v>
      </c>
      <c r="AH712" t="s">
        <v>506</v>
      </c>
      <c r="AI712" t="s">
        <v>507</v>
      </c>
      <c r="AM712">
        <v>260001</v>
      </c>
      <c r="BA712" s="6">
        <v>0</v>
      </c>
      <c r="BE712">
        <f t="shared" si="47"/>
        <v>0</v>
      </c>
      <c r="BF712" s="6">
        <f t="shared" si="48"/>
        <v>-362.5</v>
      </c>
      <c r="BG712" s="7" t="s">
        <v>71</v>
      </c>
      <c r="BH712" t="e">
        <f>+VLOOKUP(AF712,Sheet4!A:A,1,FALSE)</f>
        <v>#N/A</v>
      </c>
      <c r="BL712" s="6">
        <v>362.5</v>
      </c>
      <c r="BM712" s="59">
        <f t="shared" si="49"/>
        <v>0</v>
      </c>
      <c r="BN712" t="s">
        <v>508</v>
      </c>
    </row>
    <row r="713" spans="1:67" ht="13" customHeight="1" x14ac:dyDescent="0.3">
      <c r="A713" s="5">
        <v>46114</v>
      </c>
      <c r="B713" t="s">
        <v>63</v>
      </c>
      <c r="F713">
        <v>11040</v>
      </c>
      <c r="G713">
        <v>11040</v>
      </c>
      <c r="H713" s="6">
        <v>3015</v>
      </c>
      <c r="I713" s="6">
        <f t="shared" si="46"/>
        <v>-8025</v>
      </c>
      <c r="J713" s="6"/>
      <c r="K713" s="6"/>
      <c r="Q713" t="s">
        <v>64</v>
      </c>
      <c r="U713">
        <v>2601115</v>
      </c>
      <c r="V713" t="s">
        <v>510</v>
      </c>
      <c r="W713" t="s">
        <v>110</v>
      </c>
      <c r="X713" t="s">
        <v>126</v>
      </c>
      <c r="Y713" t="s">
        <v>223</v>
      </c>
      <c r="AF713" t="s">
        <v>510</v>
      </c>
      <c r="AG713" t="s">
        <v>511</v>
      </c>
      <c r="AH713" t="s">
        <v>129</v>
      </c>
      <c r="AI713">
        <v>879095867</v>
      </c>
      <c r="AM713">
        <v>260001</v>
      </c>
      <c r="BA713" s="6">
        <v>-8025</v>
      </c>
      <c r="BD713" s="9">
        <v>11040</v>
      </c>
      <c r="BE713">
        <f t="shared" si="47"/>
        <v>0</v>
      </c>
      <c r="BF713" s="6">
        <f t="shared" si="48"/>
        <v>-3015</v>
      </c>
      <c r="BG713" s="11" t="s">
        <v>71</v>
      </c>
      <c r="BH713" t="e">
        <f>+VLOOKUP(AF713,Sheet4!A:A,1,FALSE)</f>
        <v>#N/A</v>
      </c>
      <c r="BL713" s="6">
        <v>3015</v>
      </c>
      <c r="BM713" s="59">
        <f t="shared" si="49"/>
        <v>0</v>
      </c>
      <c r="BN713" t="s">
        <v>512</v>
      </c>
      <c r="BO713" t="s">
        <v>73</v>
      </c>
    </row>
    <row r="714" spans="1:67" ht="13" customHeight="1" x14ac:dyDescent="0.3">
      <c r="A714" s="5">
        <v>46114</v>
      </c>
      <c r="B714" t="s">
        <v>74</v>
      </c>
      <c r="F714" s="8">
        <v>736</v>
      </c>
      <c r="G714">
        <v>368</v>
      </c>
      <c r="H714" s="6">
        <v>201</v>
      </c>
      <c r="I714" s="6">
        <f t="shared" si="46"/>
        <v>-167</v>
      </c>
      <c r="J714" s="6"/>
      <c r="K714" s="6"/>
      <c r="Q714" t="s">
        <v>75</v>
      </c>
      <c r="U714">
        <v>2601115</v>
      </c>
      <c r="V714" t="s">
        <v>510</v>
      </c>
      <c r="W714" t="s">
        <v>110</v>
      </c>
      <c r="X714" t="s">
        <v>126</v>
      </c>
      <c r="Y714" t="s">
        <v>223</v>
      </c>
      <c r="AF714" t="s">
        <v>510</v>
      </c>
      <c r="AG714" t="s">
        <v>511</v>
      </c>
      <c r="AH714" t="s">
        <v>129</v>
      </c>
      <c r="AI714">
        <v>879095867</v>
      </c>
      <c r="AM714">
        <v>260001</v>
      </c>
      <c r="BA714" s="6">
        <v>-535</v>
      </c>
      <c r="BE714">
        <f t="shared" si="47"/>
        <v>0</v>
      </c>
      <c r="BF714" s="6">
        <f t="shared" si="48"/>
        <v>-201</v>
      </c>
      <c r="BG714" s="7" t="s">
        <v>71</v>
      </c>
      <c r="BH714" t="e">
        <f>+VLOOKUP(AF714,Sheet4!A:A,1,FALSE)</f>
        <v>#N/A</v>
      </c>
      <c r="BL714" s="6">
        <v>201</v>
      </c>
      <c r="BM714" s="59">
        <f t="shared" si="49"/>
        <v>0</v>
      </c>
      <c r="BN714" t="s">
        <v>512</v>
      </c>
    </row>
    <row r="715" spans="1:67" ht="13" customHeight="1" x14ac:dyDescent="0.3">
      <c r="A715" s="5">
        <v>46114</v>
      </c>
      <c r="B715" t="s">
        <v>76</v>
      </c>
      <c r="F715">
        <v>14720</v>
      </c>
      <c r="G715">
        <v>14720</v>
      </c>
      <c r="H715" s="6">
        <v>4020</v>
      </c>
      <c r="I715" s="6">
        <f t="shared" si="46"/>
        <v>-10700</v>
      </c>
      <c r="J715" s="6"/>
      <c r="K715" s="6"/>
      <c r="Q715" t="s">
        <v>77</v>
      </c>
      <c r="U715">
        <v>2601115</v>
      </c>
      <c r="V715" t="s">
        <v>510</v>
      </c>
      <c r="W715" t="s">
        <v>110</v>
      </c>
      <c r="X715" t="s">
        <v>126</v>
      </c>
      <c r="Y715" t="s">
        <v>223</v>
      </c>
      <c r="AF715" t="s">
        <v>510</v>
      </c>
      <c r="AG715" t="s">
        <v>511</v>
      </c>
      <c r="AH715" t="s">
        <v>129</v>
      </c>
      <c r="AI715">
        <v>879095867</v>
      </c>
      <c r="AM715">
        <v>260001</v>
      </c>
      <c r="BA715" s="6">
        <v>-10700</v>
      </c>
      <c r="BE715">
        <f t="shared" si="47"/>
        <v>0</v>
      </c>
      <c r="BF715" s="6">
        <f t="shared" si="48"/>
        <v>-4020</v>
      </c>
      <c r="BG715" s="7" t="s">
        <v>71</v>
      </c>
      <c r="BH715" t="e">
        <f>+VLOOKUP(AF715,Sheet4!A:A,1,FALSE)</f>
        <v>#N/A</v>
      </c>
      <c r="BL715" s="6">
        <v>4020</v>
      </c>
      <c r="BM715" s="59">
        <f t="shared" si="49"/>
        <v>0</v>
      </c>
      <c r="BN715" t="s">
        <v>512</v>
      </c>
    </row>
    <row r="716" spans="1:67" ht="13" customHeight="1" x14ac:dyDescent="0.3">
      <c r="A716" s="5">
        <v>46114</v>
      </c>
      <c r="B716" t="s">
        <v>78</v>
      </c>
      <c r="F716" s="8">
        <v>435</v>
      </c>
      <c r="G716">
        <v>217.5</v>
      </c>
      <c r="H716" s="6">
        <v>201</v>
      </c>
      <c r="I716" s="6">
        <f t="shared" si="46"/>
        <v>-16.5</v>
      </c>
      <c r="J716" s="6"/>
      <c r="K716" s="6"/>
      <c r="Q716" t="s">
        <v>79</v>
      </c>
      <c r="U716">
        <v>2601115</v>
      </c>
      <c r="V716" t="s">
        <v>510</v>
      </c>
      <c r="W716" t="s">
        <v>110</v>
      </c>
      <c r="X716" t="s">
        <v>126</v>
      </c>
      <c r="Y716" t="s">
        <v>223</v>
      </c>
      <c r="AF716" t="s">
        <v>510</v>
      </c>
      <c r="AG716" t="s">
        <v>511</v>
      </c>
      <c r="AH716" t="s">
        <v>129</v>
      </c>
      <c r="AI716">
        <v>879095867</v>
      </c>
      <c r="AM716">
        <v>260001</v>
      </c>
      <c r="BA716" s="6">
        <v>-234</v>
      </c>
      <c r="BE716">
        <f t="shared" si="47"/>
        <v>0</v>
      </c>
      <c r="BF716" s="6">
        <f t="shared" si="48"/>
        <v>-201</v>
      </c>
      <c r="BG716" s="7" t="s">
        <v>71</v>
      </c>
      <c r="BH716" t="e">
        <f>+VLOOKUP(AF716,Sheet4!A:A,1,FALSE)</f>
        <v>#N/A</v>
      </c>
      <c r="BL716" s="6">
        <v>201</v>
      </c>
      <c r="BM716" s="59">
        <f t="shared" si="49"/>
        <v>0</v>
      </c>
      <c r="BN716" t="s">
        <v>512</v>
      </c>
    </row>
    <row r="717" spans="1:67" ht="13" customHeight="1" x14ac:dyDescent="0.3">
      <c r="A717" s="5">
        <v>46114</v>
      </c>
      <c r="B717" t="s">
        <v>80</v>
      </c>
      <c r="F717">
        <v>5437.5</v>
      </c>
      <c r="G717">
        <v>5437.5</v>
      </c>
      <c r="H717" s="6">
        <v>2512.5</v>
      </c>
      <c r="I717" s="6">
        <f t="shared" si="46"/>
        <v>-2925</v>
      </c>
      <c r="J717" s="6"/>
      <c r="K717" s="6"/>
      <c r="Q717" t="s">
        <v>81</v>
      </c>
      <c r="U717">
        <v>2601115</v>
      </c>
      <c r="V717" t="s">
        <v>510</v>
      </c>
      <c r="W717" t="s">
        <v>110</v>
      </c>
      <c r="X717" t="s">
        <v>126</v>
      </c>
      <c r="Y717" t="s">
        <v>223</v>
      </c>
      <c r="AF717" t="s">
        <v>510</v>
      </c>
      <c r="AG717" t="s">
        <v>511</v>
      </c>
      <c r="AH717" t="s">
        <v>129</v>
      </c>
      <c r="AI717">
        <v>879095867</v>
      </c>
      <c r="AM717">
        <v>260001</v>
      </c>
      <c r="BA717" s="6">
        <v>-2925</v>
      </c>
      <c r="BC717" s="9">
        <v>5438</v>
      </c>
      <c r="BE717">
        <f t="shared" si="47"/>
        <v>5438</v>
      </c>
      <c r="BF717" s="6">
        <f t="shared" si="48"/>
        <v>2925.5</v>
      </c>
      <c r="BG717" s="10" t="s">
        <v>99</v>
      </c>
      <c r="BH717" t="e">
        <f>+VLOOKUP(AF717,Sheet4!A:A,1,FALSE)</f>
        <v>#N/A</v>
      </c>
      <c r="BL717" s="6">
        <v>2512.5</v>
      </c>
      <c r="BM717" s="59">
        <f t="shared" si="49"/>
        <v>0</v>
      </c>
      <c r="BN717" t="s">
        <v>512</v>
      </c>
    </row>
    <row r="718" spans="1:67" ht="13" customHeight="1" x14ac:dyDescent="0.3">
      <c r="A718" s="5">
        <v>46114</v>
      </c>
      <c r="B718" t="s">
        <v>82</v>
      </c>
      <c r="F718" s="8">
        <v>903</v>
      </c>
      <c r="G718">
        <v>451.5</v>
      </c>
      <c r="H718" s="6">
        <v>0</v>
      </c>
      <c r="I718" s="6">
        <f t="shared" si="46"/>
        <v>-451.5</v>
      </c>
      <c r="J718" s="6"/>
      <c r="K718" s="6"/>
      <c r="Q718" t="s">
        <v>83</v>
      </c>
      <c r="U718">
        <v>2601115</v>
      </c>
      <c r="V718" t="s">
        <v>510</v>
      </c>
      <c r="W718" t="s">
        <v>110</v>
      </c>
      <c r="X718" t="s">
        <v>126</v>
      </c>
      <c r="Y718" t="s">
        <v>223</v>
      </c>
      <c r="AF718" t="s">
        <v>510</v>
      </c>
      <c r="AG718" t="s">
        <v>511</v>
      </c>
      <c r="AH718" t="s">
        <v>129</v>
      </c>
      <c r="AI718">
        <v>879095867</v>
      </c>
      <c r="AM718">
        <v>260001</v>
      </c>
      <c r="BA718" s="6">
        <v>-903</v>
      </c>
      <c r="BE718">
        <f t="shared" si="47"/>
        <v>0</v>
      </c>
      <c r="BF718" s="6">
        <f t="shared" si="48"/>
        <v>0</v>
      </c>
      <c r="BG718" s="7" t="s">
        <v>71</v>
      </c>
      <c r="BH718" t="e">
        <f>+VLOOKUP(AF718,Sheet4!A:A,1,FALSE)</f>
        <v>#N/A</v>
      </c>
      <c r="BL718" s="6">
        <v>0</v>
      </c>
      <c r="BM718" s="59">
        <f t="shared" si="49"/>
        <v>0</v>
      </c>
      <c r="BN718" t="s">
        <v>512</v>
      </c>
    </row>
    <row r="719" spans="1:67" ht="13" customHeight="1" x14ac:dyDescent="0.3">
      <c r="A719" s="5">
        <v>46114</v>
      </c>
      <c r="B719" t="s">
        <v>84</v>
      </c>
      <c r="F719">
        <v>15050</v>
      </c>
      <c r="G719">
        <v>15050</v>
      </c>
      <c r="H719" s="6">
        <v>0</v>
      </c>
      <c r="I719" s="6">
        <f t="shared" si="46"/>
        <v>-15050</v>
      </c>
      <c r="J719" s="6"/>
      <c r="K719" s="6"/>
      <c r="Q719" t="s">
        <v>85</v>
      </c>
      <c r="U719">
        <v>2601115</v>
      </c>
      <c r="V719" t="s">
        <v>510</v>
      </c>
      <c r="W719" t="s">
        <v>110</v>
      </c>
      <c r="X719" t="s">
        <v>126</v>
      </c>
      <c r="Y719" t="s">
        <v>223</v>
      </c>
      <c r="AF719" t="s">
        <v>510</v>
      </c>
      <c r="AG719" t="s">
        <v>511</v>
      </c>
      <c r="AH719" t="s">
        <v>129</v>
      </c>
      <c r="AI719">
        <v>879095867</v>
      </c>
      <c r="AM719">
        <v>260001</v>
      </c>
      <c r="BA719" s="6">
        <v>-15050</v>
      </c>
      <c r="BE719">
        <f t="shared" si="47"/>
        <v>0</v>
      </c>
      <c r="BF719" s="6">
        <f t="shared" si="48"/>
        <v>0</v>
      </c>
      <c r="BG719" s="7" t="s">
        <v>71</v>
      </c>
      <c r="BH719" t="e">
        <f>+VLOOKUP(AF719,Sheet4!A:A,1,FALSE)</f>
        <v>#N/A</v>
      </c>
      <c r="BL719" s="6">
        <v>0</v>
      </c>
      <c r="BM719" s="59">
        <f t="shared" si="49"/>
        <v>0</v>
      </c>
      <c r="BN719" t="s">
        <v>512</v>
      </c>
    </row>
    <row r="720" spans="1:67" ht="13" customHeight="1" x14ac:dyDescent="0.3">
      <c r="A720" s="5">
        <v>46114</v>
      </c>
      <c r="B720" t="s">
        <v>63</v>
      </c>
      <c r="F720">
        <v>5310</v>
      </c>
      <c r="G720">
        <v>5310</v>
      </c>
      <c r="H720" s="6">
        <v>0</v>
      </c>
      <c r="I720" s="6">
        <f t="shared" si="46"/>
        <v>-5310</v>
      </c>
      <c r="J720" s="6"/>
      <c r="K720" s="6"/>
      <c r="Q720" t="s">
        <v>64</v>
      </c>
      <c r="U720">
        <v>2601116</v>
      </c>
      <c r="V720" t="s">
        <v>513</v>
      </c>
      <c r="W720" t="s">
        <v>144</v>
      </c>
      <c r="X720" t="s">
        <v>514</v>
      </c>
      <c r="Y720" t="s">
        <v>514</v>
      </c>
      <c r="AF720" t="s">
        <v>513</v>
      </c>
      <c r="AG720" t="s">
        <v>515</v>
      </c>
      <c r="AH720" t="s">
        <v>516</v>
      </c>
      <c r="AI720" t="s">
        <v>517</v>
      </c>
      <c r="AM720">
        <v>260001</v>
      </c>
      <c r="BA720" s="6">
        <v>-5310</v>
      </c>
      <c r="BE720">
        <f t="shared" si="47"/>
        <v>0</v>
      </c>
      <c r="BF720" s="6">
        <f t="shared" si="48"/>
        <v>0</v>
      </c>
      <c r="BG720" s="7" t="s">
        <v>71</v>
      </c>
      <c r="BH720" t="e">
        <f>+VLOOKUP(AF720,Sheet4!A:A,1,FALSE)</f>
        <v>#N/A</v>
      </c>
      <c r="BL720" s="6">
        <v>0</v>
      </c>
      <c r="BM720" s="59">
        <f t="shared" si="49"/>
        <v>0</v>
      </c>
      <c r="BN720" t="s">
        <v>518</v>
      </c>
      <c r="BO720" t="s">
        <v>101</v>
      </c>
    </row>
    <row r="721" spans="1:67" ht="13" customHeight="1" x14ac:dyDescent="0.3">
      <c r="A721" s="5">
        <v>46114</v>
      </c>
      <c r="B721" t="s">
        <v>74</v>
      </c>
      <c r="F721" s="8">
        <v>354</v>
      </c>
      <c r="G721">
        <v>177</v>
      </c>
      <c r="H721" s="6">
        <v>0</v>
      </c>
      <c r="I721" s="6">
        <f t="shared" si="46"/>
        <v>-177</v>
      </c>
      <c r="J721" s="6"/>
      <c r="K721" s="6"/>
      <c r="Q721" t="s">
        <v>75</v>
      </c>
      <c r="U721">
        <v>2601116</v>
      </c>
      <c r="V721" t="s">
        <v>513</v>
      </c>
      <c r="W721" t="s">
        <v>144</v>
      </c>
      <c r="X721" t="s">
        <v>514</v>
      </c>
      <c r="Y721" t="s">
        <v>514</v>
      </c>
      <c r="AF721" t="s">
        <v>513</v>
      </c>
      <c r="AG721" t="s">
        <v>515</v>
      </c>
      <c r="AH721" t="s">
        <v>516</v>
      </c>
      <c r="AI721" t="s">
        <v>517</v>
      </c>
      <c r="AM721">
        <v>260001</v>
      </c>
      <c r="BA721" s="6">
        <v>-354</v>
      </c>
      <c r="BE721">
        <f t="shared" si="47"/>
        <v>0</v>
      </c>
      <c r="BF721" s="6">
        <f t="shared" si="48"/>
        <v>0</v>
      </c>
      <c r="BG721" s="7" t="s">
        <v>71</v>
      </c>
      <c r="BH721" t="e">
        <f>+VLOOKUP(AF721,Sheet4!A:A,1,FALSE)</f>
        <v>#N/A</v>
      </c>
      <c r="BL721" s="6">
        <v>0</v>
      </c>
      <c r="BM721" s="59">
        <f t="shared" si="49"/>
        <v>0</v>
      </c>
      <c r="BN721" t="s">
        <v>518</v>
      </c>
    </row>
    <row r="722" spans="1:67" ht="13" customHeight="1" x14ac:dyDescent="0.3">
      <c r="A722" s="5">
        <v>46114</v>
      </c>
      <c r="B722" t="s">
        <v>76</v>
      </c>
      <c r="F722">
        <v>7080</v>
      </c>
      <c r="G722">
        <v>7080</v>
      </c>
      <c r="H722" s="6">
        <v>0</v>
      </c>
      <c r="I722" s="6">
        <f t="shared" si="46"/>
        <v>-7080</v>
      </c>
      <c r="J722" s="6"/>
      <c r="K722" s="6"/>
      <c r="Q722" t="s">
        <v>77</v>
      </c>
      <c r="U722">
        <v>2601116</v>
      </c>
      <c r="V722" t="s">
        <v>513</v>
      </c>
      <c r="W722" t="s">
        <v>144</v>
      </c>
      <c r="X722" t="s">
        <v>514</v>
      </c>
      <c r="Y722" t="s">
        <v>514</v>
      </c>
      <c r="AF722" t="s">
        <v>513</v>
      </c>
      <c r="AG722" t="s">
        <v>515</v>
      </c>
      <c r="AH722" t="s">
        <v>516</v>
      </c>
      <c r="AI722" t="s">
        <v>517</v>
      </c>
      <c r="AM722">
        <v>260001</v>
      </c>
      <c r="BA722" s="6">
        <v>-7080</v>
      </c>
      <c r="BE722">
        <f t="shared" si="47"/>
        <v>0</v>
      </c>
      <c r="BF722" s="6">
        <f t="shared" si="48"/>
        <v>0</v>
      </c>
      <c r="BG722" s="7" t="s">
        <v>71</v>
      </c>
      <c r="BH722" t="e">
        <f>+VLOOKUP(AF722,Sheet4!A:A,1,FALSE)</f>
        <v>#N/A</v>
      </c>
      <c r="BL722" s="6">
        <v>0</v>
      </c>
      <c r="BM722" s="59">
        <f t="shared" si="49"/>
        <v>0</v>
      </c>
      <c r="BN722" t="s">
        <v>518</v>
      </c>
    </row>
    <row r="723" spans="1:67" ht="13" customHeight="1" x14ac:dyDescent="0.3">
      <c r="A723" s="5">
        <v>46114</v>
      </c>
      <c r="B723" t="s">
        <v>78</v>
      </c>
      <c r="F723" s="8">
        <v>354</v>
      </c>
      <c r="G723">
        <v>177</v>
      </c>
      <c r="H723" s="6">
        <v>0</v>
      </c>
      <c r="I723" s="6">
        <f t="shared" si="46"/>
        <v>-177</v>
      </c>
      <c r="J723" s="6"/>
      <c r="K723" s="6"/>
      <c r="Q723" t="s">
        <v>79</v>
      </c>
      <c r="U723">
        <v>2601116</v>
      </c>
      <c r="V723" t="s">
        <v>513</v>
      </c>
      <c r="W723" t="s">
        <v>144</v>
      </c>
      <c r="X723" t="s">
        <v>514</v>
      </c>
      <c r="Y723" t="s">
        <v>514</v>
      </c>
      <c r="AF723" t="s">
        <v>513</v>
      </c>
      <c r="AG723" t="s">
        <v>515</v>
      </c>
      <c r="AH723" t="s">
        <v>516</v>
      </c>
      <c r="AI723" t="s">
        <v>517</v>
      </c>
      <c r="AM723">
        <v>260001</v>
      </c>
      <c r="BA723" s="6">
        <v>-354</v>
      </c>
      <c r="BE723">
        <f t="shared" si="47"/>
        <v>0</v>
      </c>
      <c r="BF723" s="6">
        <f t="shared" si="48"/>
        <v>0</v>
      </c>
      <c r="BG723" s="7" t="s">
        <v>71</v>
      </c>
      <c r="BH723" t="e">
        <f>+VLOOKUP(AF723,Sheet4!A:A,1,FALSE)</f>
        <v>#N/A</v>
      </c>
      <c r="BL723" s="6">
        <v>0</v>
      </c>
      <c r="BM723" s="59">
        <f t="shared" si="49"/>
        <v>0</v>
      </c>
      <c r="BN723" t="s">
        <v>518</v>
      </c>
    </row>
    <row r="724" spans="1:67" ht="13" customHeight="1" x14ac:dyDescent="0.3">
      <c r="A724" s="5">
        <v>46114</v>
      </c>
      <c r="B724" t="s">
        <v>80</v>
      </c>
      <c r="F724">
        <v>4425</v>
      </c>
      <c r="G724">
        <v>4425</v>
      </c>
      <c r="H724" s="6">
        <v>0</v>
      </c>
      <c r="I724" s="6">
        <f t="shared" si="46"/>
        <v>-4425</v>
      </c>
      <c r="J724" s="6"/>
      <c r="K724" s="6"/>
      <c r="Q724" t="s">
        <v>81</v>
      </c>
      <c r="U724">
        <v>2601116</v>
      </c>
      <c r="V724" t="s">
        <v>513</v>
      </c>
      <c r="W724" t="s">
        <v>144</v>
      </c>
      <c r="X724" t="s">
        <v>514</v>
      </c>
      <c r="Y724" t="s">
        <v>514</v>
      </c>
      <c r="AF724" t="s">
        <v>513</v>
      </c>
      <c r="AG724" t="s">
        <v>515</v>
      </c>
      <c r="AH724" t="s">
        <v>516</v>
      </c>
      <c r="AI724" t="s">
        <v>517</v>
      </c>
      <c r="AM724">
        <v>260001</v>
      </c>
      <c r="BA724" s="6">
        <v>-4425</v>
      </c>
      <c r="BE724">
        <f t="shared" si="47"/>
        <v>0</v>
      </c>
      <c r="BF724" s="6">
        <f t="shared" si="48"/>
        <v>0</v>
      </c>
      <c r="BG724" s="7" t="s">
        <v>71</v>
      </c>
      <c r="BH724" t="e">
        <f>+VLOOKUP(AF724,Sheet4!A:A,1,FALSE)</f>
        <v>#N/A</v>
      </c>
      <c r="BL724" s="6">
        <v>0</v>
      </c>
      <c r="BM724" s="59">
        <f t="shared" si="49"/>
        <v>0</v>
      </c>
      <c r="BN724" t="s">
        <v>518</v>
      </c>
    </row>
    <row r="725" spans="1:67" ht="13" customHeight="1" x14ac:dyDescent="0.3">
      <c r="A725" s="5">
        <v>46114</v>
      </c>
      <c r="B725" t="s">
        <v>63</v>
      </c>
      <c r="F725">
        <v>480</v>
      </c>
      <c r="G725">
        <v>480</v>
      </c>
      <c r="H725" s="6">
        <v>0</v>
      </c>
      <c r="I725" s="6">
        <f t="shared" si="46"/>
        <v>-480</v>
      </c>
      <c r="J725" s="6"/>
      <c r="K725" s="6"/>
      <c r="Q725" t="s">
        <v>64</v>
      </c>
      <c r="U725">
        <v>2601117</v>
      </c>
      <c r="V725" t="s">
        <v>519</v>
      </c>
      <c r="W725" t="s">
        <v>119</v>
      </c>
      <c r="X725" t="s">
        <v>520</v>
      </c>
      <c r="Y725" t="s">
        <v>521</v>
      </c>
      <c r="AF725" t="s">
        <v>519</v>
      </c>
      <c r="AG725" t="s">
        <v>522</v>
      </c>
      <c r="AH725" t="s">
        <v>523</v>
      </c>
      <c r="AI725">
        <v>867084801</v>
      </c>
      <c r="AM725">
        <v>260001</v>
      </c>
      <c r="BA725" s="6">
        <v>-480</v>
      </c>
      <c r="BE725">
        <f t="shared" si="47"/>
        <v>0</v>
      </c>
      <c r="BF725" s="6">
        <f t="shared" si="48"/>
        <v>0</v>
      </c>
      <c r="BG725" s="7" t="s">
        <v>71</v>
      </c>
      <c r="BH725" t="e">
        <f>+VLOOKUP(AF725,Sheet4!A:A,1,FALSE)</f>
        <v>#N/A</v>
      </c>
      <c r="BL725" s="6">
        <v>0</v>
      </c>
      <c r="BM725" s="59">
        <f t="shared" si="49"/>
        <v>0</v>
      </c>
      <c r="BN725" t="s">
        <v>524</v>
      </c>
      <c r="BO725" t="s">
        <v>116</v>
      </c>
    </row>
    <row r="726" spans="1:67" ht="13" customHeight="1" x14ac:dyDescent="0.3">
      <c r="A726" s="5">
        <v>46114</v>
      </c>
      <c r="B726" t="s">
        <v>74</v>
      </c>
      <c r="F726" s="8">
        <v>32</v>
      </c>
      <c r="G726">
        <v>16</v>
      </c>
      <c r="H726" s="6">
        <v>0</v>
      </c>
      <c r="I726" s="6">
        <f t="shared" si="46"/>
        <v>-16</v>
      </c>
      <c r="J726" s="6"/>
      <c r="K726" s="6"/>
      <c r="Q726" t="s">
        <v>75</v>
      </c>
      <c r="U726">
        <v>2601117</v>
      </c>
      <c r="V726" t="s">
        <v>519</v>
      </c>
      <c r="W726" t="s">
        <v>119</v>
      </c>
      <c r="X726" t="s">
        <v>520</v>
      </c>
      <c r="Y726" t="s">
        <v>521</v>
      </c>
      <c r="AF726" t="s">
        <v>519</v>
      </c>
      <c r="AG726" t="s">
        <v>522</v>
      </c>
      <c r="AH726" t="s">
        <v>523</v>
      </c>
      <c r="AI726">
        <v>867084801</v>
      </c>
      <c r="AM726">
        <v>260001</v>
      </c>
      <c r="BA726" s="6">
        <v>-32</v>
      </c>
      <c r="BE726">
        <f t="shared" si="47"/>
        <v>0</v>
      </c>
      <c r="BF726" s="6">
        <f t="shared" si="48"/>
        <v>0</v>
      </c>
      <c r="BG726" s="7" t="s">
        <v>71</v>
      </c>
      <c r="BH726" t="e">
        <f>+VLOOKUP(AF726,Sheet4!A:A,1,FALSE)</f>
        <v>#N/A</v>
      </c>
      <c r="BL726" s="6">
        <v>0</v>
      </c>
      <c r="BM726" s="59">
        <f t="shared" si="49"/>
        <v>0</v>
      </c>
      <c r="BN726" t="s">
        <v>524</v>
      </c>
    </row>
    <row r="727" spans="1:67" ht="13" customHeight="1" x14ac:dyDescent="0.3">
      <c r="A727" s="5">
        <v>46114</v>
      </c>
      <c r="B727" t="s">
        <v>76</v>
      </c>
      <c r="F727">
        <v>640</v>
      </c>
      <c r="G727">
        <v>640</v>
      </c>
      <c r="H727" s="6">
        <v>0</v>
      </c>
      <c r="I727" s="6">
        <f t="shared" si="46"/>
        <v>-640</v>
      </c>
      <c r="J727" s="6"/>
      <c r="K727" s="6"/>
      <c r="Q727" t="s">
        <v>77</v>
      </c>
      <c r="U727">
        <v>2601117</v>
      </c>
      <c r="V727" t="s">
        <v>519</v>
      </c>
      <c r="W727" t="s">
        <v>119</v>
      </c>
      <c r="X727" t="s">
        <v>520</v>
      </c>
      <c r="Y727" t="s">
        <v>521</v>
      </c>
      <c r="AF727" t="s">
        <v>519</v>
      </c>
      <c r="AG727" t="s">
        <v>522</v>
      </c>
      <c r="AH727" t="s">
        <v>523</v>
      </c>
      <c r="AI727">
        <v>867084801</v>
      </c>
      <c r="AM727">
        <v>260001</v>
      </c>
      <c r="BA727" s="6">
        <v>-640</v>
      </c>
      <c r="BE727">
        <f t="shared" si="47"/>
        <v>0</v>
      </c>
      <c r="BF727" s="6">
        <f t="shared" si="48"/>
        <v>0</v>
      </c>
      <c r="BG727" s="7" t="s">
        <v>71</v>
      </c>
      <c r="BH727" t="e">
        <f>+VLOOKUP(AF727,Sheet4!A:A,1,FALSE)</f>
        <v>#N/A</v>
      </c>
      <c r="BL727" s="6">
        <v>0</v>
      </c>
      <c r="BM727" s="59">
        <f t="shared" si="49"/>
        <v>0</v>
      </c>
      <c r="BN727" t="s">
        <v>524</v>
      </c>
    </row>
    <row r="728" spans="1:67" ht="13" customHeight="1" x14ac:dyDescent="0.3">
      <c r="A728" s="5">
        <v>46114</v>
      </c>
      <c r="B728" t="s">
        <v>78</v>
      </c>
      <c r="F728" s="8">
        <v>29</v>
      </c>
      <c r="G728">
        <v>14.5</v>
      </c>
      <c r="H728" s="6">
        <v>0</v>
      </c>
      <c r="I728" s="6">
        <f t="shared" si="46"/>
        <v>-14.5</v>
      </c>
      <c r="J728" s="6"/>
      <c r="K728" s="6"/>
      <c r="Q728" t="s">
        <v>79</v>
      </c>
      <c r="U728">
        <v>2601117</v>
      </c>
      <c r="V728" t="s">
        <v>519</v>
      </c>
      <c r="W728" t="s">
        <v>119</v>
      </c>
      <c r="X728" t="s">
        <v>520</v>
      </c>
      <c r="Y728" t="s">
        <v>521</v>
      </c>
      <c r="AF728" t="s">
        <v>519</v>
      </c>
      <c r="AG728" t="s">
        <v>522</v>
      </c>
      <c r="AH728" t="s">
        <v>523</v>
      </c>
      <c r="AI728">
        <v>867084801</v>
      </c>
      <c r="AM728">
        <v>260001</v>
      </c>
      <c r="BA728" s="6">
        <v>-29</v>
      </c>
      <c r="BE728">
        <f t="shared" si="47"/>
        <v>0</v>
      </c>
      <c r="BF728" s="6">
        <f t="shared" si="48"/>
        <v>0</v>
      </c>
      <c r="BG728" s="7" t="s">
        <v>71</v>
      </c>
      <c r="BH728" t="e">
        <f>+VLOOKUP(AF728,Sheet4!A:A,1,FALSE)</f>
        <v>#N/A</v>
      </c>
      <c r="BL728" s="6">
        <v>0</v>
      </c>
      <c r="BM728" s="59">
        <f t="shared" si="49"/>
        <v>0</v>
      </c>
      <c r="BN728" t="s">
        <v>524</v>
      </c>
    </row>
    <row r="729" spans="1:67" ht="13" customHeight="1" x14ac:dyDescent="0.3">
      <c r="A729" s="5">
        <v>46114</v>
      </c>
      <c r="B729" t="s">
        <v>80</v>
      </c>
      <c r="F729">
        <v>362.5</v>
      </c>
      <c r="G729">
        <v>362.5</v>
      </c>
      <c r="H729" s="6">
        <v>0</v>
      </c>
      <c r="I729" s="6">
        <f t="shared" si="46"/>
        <v>-362.5</v>
      </c>
      <c r="J729" s="6"/>
      <c r="K729" s="6"/>
      <c r="Q729" t="s">
        <v>81</v>
      </c>
      <c r="U729">
        <v>2601117</v>
      </c>
      <c r="V729" t="s">
        <v>519</v>
      </c>
      <c r="W729" t="s">
        <v>119</v>
      </c>
      <c r="X729" t="s">
        <v>520</v>
      </c>
      <c r="Y729" t="s">
        <v>521</v>
      </c>
      <c r="AF729" t="s">
        <v>519</v>
      </c>
      <c r="AG729" t="s">
        <v>522</v>
      </c>
      <c r="AH729" t="s">
        <v>523</v>
      </c>
      <c r="AI729">
        <v>867084801</v>
      </c>
      <c r="AM729">
        <v>260001</v>
      </c>
      <c r="BA729" s="6">
        <v>-362.5</v>
      </c>
      <c r="BE729">
        <f t="shared" si="47"/>
        <v>0</v>
      </c>
      <c r="BF729" s="6">
        <f t="shared" si="48"/>
        <v>0</v>
      </c>
      <c r="BG729" s="7" t="s">
        <v>71</v>
      </c>
      <c r="BH729" t="e">
        <f>+VLOOKUP(AF729,Sheet4!A:A,1,FALSE)</f>
        <v>#N/A</v>
      </c>
      <c r="BL729" s="6">
        <v>0</v>
      </c>
      <c r="BM729" s="59">
        <f t="shared" si="49"/>
        <v>0</v>
      </c>
      <c r="BN729" t="s">
        <v>524</v>
      </c>
    </row>
    <row r="730" spans="1:67" ht="13" customHeight="1" x14ac:dyDescent="0.3">
      <c r="A730" s="5">
        <v>46114</v>
      </c>
      <c r="B730" t="s">
        <v>82</v>
      </c>
      <c r="F730" s="8">
        <v>9</v>
      </c>
      <c r="G730">
        <v>4.5</v>
      </c>
      <c r="H730" s="6">
        <v>0</v>
      </c>
      <c r="I730" s="6">
        <f t="shared" si="46"/>
        <v>-4.5</v>
      </c>
      <c r="J730" s="6"/>
      <c r="K730" s="6"/>
      <c r="Q730" t="s">
        <v>83</v>
      </c>
      <c r="U730">
        <v>2601117</v>
      </c>
      <c r="V730" t="s">
        <v>519</v>
      </c>
      <c r="W730" t="s">
        <v>119</v>
      </c>
      <c r="X730" t="s">
        <v>520</v>
      </c>
      <c r="Y730" t="s">
        <v>521</v>
      </c>
      <c r="AF730" t="s">
        <v>519</v>
      </c>
      <c r="AG730" t="s">
        <v>522</v>
      </c>
      <c r="AH730" t="s">
        <v>523</v>
      </c>
      <c r="AI730">
        <v>867084801</v>
      </c>
      <c r="AM730">
        <v>260001</v>
      </c>
      <c r="BA730" s="6">
        <v>-9</v>
      </c>
      <c r="BE730">
        <f t="shared" si="47"/>
        <v>0</v>
      </c>
      <c r="BF730" s="6">
        <f t="shared" si="48"/>
        <v>0</v>
      </c>
      <c r="BG730" s="7" t="s">
        <v>71</v>
      </c>
      <c r="BH730" t="e">
        <f>+VLOOKUP(AF730,Sheet4!A:A,1,FALSE)</f>
        <v>#N/A</v>
      </c>
      <c r="BL730" s="6">
        <v>0</v>
      </c>
      <c r="BM730" s="59">
        <f t="shared" si="49"/>
        <v>0</v>
      </c>
      <c r="BN730" t="s">
        <v>524</v>
      </c>
    </row>
    <row r="731" spans="1:67" ht="13" customHeight="1" x14ac:dyDescent="0.3">
      <c r="A731" s="5">
        <v>46114</v>
      </c>
      <c r="B731" t="s">
        <v>84</v>
      </c>
      <c r="F731">
        <v>150</v>
      </c>
      <c r="G731">
        <v>150</v>
      </c>
      <c r="H731" s="6">
        <v>0</v>
      </c>
      <c r="I731" s="6">
        <f t="shared" si="46"/>
        <v>-150</v>
      </c>
      <c r="J731" s="6"/>
      <c r="K731" s="6"/>
      <c r="Q731" t="s">
        <v>85</v>
      </c>
      <c r="U731">
        <v>2601117</v>
      </c>
      <c r="V731" t="s">
        <v>519</v>
      </c>
      <c r="W731" t="s">
        <v>119</v>
      </c>
      <c r="X731" t="s">
        <v>520</v>
      </c>
      <c r="Y731" t="s">
        <v>521</v>
      </c>
      <c r="AF731" t="s">
        <v>519</v>
      </c>
      <c r="AG731" t="s">
        <v>522</v>
      </c>
      <c r="AH731" t="s">
        <v>523</v>
      </c>
      <c r="AI731">
        <v>867084801</v>
      </c>
      <c r="AM731">
        <v>260001</v>
      </c>
      <c r="BA731" s="6">
        <v>-150</v>
      </c>
      <c r="BE731">
        <f t="shared" si="47"/>
        <v>0</v>
      </c>
      <c r="BF731" s="6">
        <f t="shared" si="48"/>
        <v>0</v>
      </c>
      <c r="BG731" s="7" t="s">
        <v>71</v>
      </c>
      <c r="BH731" t="e">
        <f>+VLOOKUP(AF731,Sheet4!A:A,1,FALSE)</f>
        <v>#N/A</v>
      </c>
      <c r="BL731" s="6">
        <v>0</v>
      </c>
      <c r="BM731" s="59">
        <f t="shared" si="49"/>
        <v>0</v>
      </c>
      <c r="BN731" t="s">
        <v>524</v>
      </c>
    </row>
    <row r="732" spans="1:67" ht="13" customHeight="1" x14ac:dyDescent="0.3">
      <c r="A732" s="5">
        <v>46114</v>
      </c>
      <c r="B732" t="s">
        <v>63</v>
      </c>
      <c r="F732">
        <v>15</v>
      </c>
      <c r="G732">
        <v>15</v>
      </c>
      <c r="H732" s="6">
        <v>0</v>
      </c>
      <c r="I732" s="6">
        <f t="shared" si="46"/>
        <v>-15</v>
      </c>
      <c r="J732" s="6"/>
      <c r="K732" s="6"/>
      <c r="Q732" t="s">
        <v>64</v>
      </c>
      <c r="U732">
        <v>2601118</v>
      </c>
      <c r="V732" t="s">
        <v>525</v>
      </c>
      <c r="W732" t="s">
        <v>66</v>
      </c>
      <c r="X732" t="s">
        <v>67</v>
      </c>
      <c r="Y732" t="s">
        <v>526</v>
      </c>
      <c r="AF732" t="s">
        <v>525</v>
      </c>
      <c r="AG732" t="s">
        <v>527</v>
      </c>
      <c r="AH732" t="s">
        <v>70</v>
      </c>
      <c r="AI732">
        <v>865421928</v>
      </c>
      <c r="AM732">
        <v>260001</v>
      </c>
      <c r="BA732" s="6">
        <v>-15</v>
      </c>
      <c r="BE732">
        <f t="shared" si="47"/>
        <v>0</v>
      </c>
      <c r="BF732" s="6">
        <f t="shared" si="48"/>
        <v>0</v>
      </c>
      <c r="BG732" s="7" t="s">
        <v>71</v>
      </c>
      <c r="BH732" t="e">
        <f>+VLOOKUP(AF732,Sheet4!A:A,1,FALSE)</f>
        <v>#N/A</v>
      </c>
      <c r="BL732" s="6">
        <v>0</v>
      </c>
      <c r="BM732" s="59">
        <f t="shared" si="49"/>
        <v>0</v>
      </c>
      <c r="BN732" t="s">
        <v>528</v>
      </c>
      <c r="BO732" t="s">
        <v>73</v>
      </c>
    </row>
    <row r="733" spans="1:67" ht="13" customHeight="1" x14ac:dyDescent="0.3">
      <c r="A733" s="5">
        <v>46114</v>
      </c>
      <c r="B733" t="s">
        <v>63</v>
      </c>
      <c r="F733">
        <v>30</v>
      </c>
      <c r="G733">
        <v>30</v>
      </c>
      <c r="H733" s="6">
        <v>0</v>
      </c>
      <c r="I733" s="6">
        <f t="shared" si="46"/>
        <v>-30</v>
      </c>
      <c r="J733" s="6"/>
      <c r="K733" s="6"/>
      <c r="Q733" t="s">
        <v>64</v>
      </c>
      <c r="U733">
        <v>2601118</v>
      </c>
      <c r="V733" t="s">
        <v>525</v>
      </c>
      <c r="W733" t="s">
        <v>66</v>
      </c>
      <c r="X733" t="s">
        <v>67</v>
      </c>
      <c r="Y733" t="s">
        <v>529</v>
      </c>
      <c r="AF733" t="s">
        <v>525</v>
      </c>
      <c r="AG733" t="s">
        <v>527</v>
      </c>
      <c r="AH733" t="s">
        <v>70</v>
      </c>
      <c r="AI733">
        <v>865421928</v>
      </c>
      <c r="AM733">
        <v>260001</v>
      </c>
      <c r="BA733" s="6">
        <v>-30</v>
      </c>
      <c r="BE733">
        <f t="shared" si="47"/>
        <v>0</v>
      </c>
      <c r="BF733" s="6">
        <f t="shared" si="48"/>
        <v>0</v>
      </c>
      <c r="BG733" s="7" t="s">
        <v>71</v>
      </c>
      <c r="BH733" t="e">
        <f>+VLOOKUP(AF733,Sheet4!A:A,1,FALSE)</f>
        <v>#N/A</v>
      </c>
      <c r="BL733" s="6">
        <v>0</v>
      </c>
      <c r="BM733" s="59">
        <f t="shared" si="49"/>
        <v>0</v>
      </c>
      <c r="BN733" t="s">
        <v>528</v>
      </c>
      <c r="BO733" t="s">
        <v>73</v>
      </c>
    </row>
    <row r="734" spans="1:67" ht="13" customHeight="1" x14ac:dyDescent="0.3">
      <c r="A734" s="5">
        <v>46114</v>
      </c>
      <c r="B734" t="s">
        <v>63</v>
      </c>
      <c r="F734">
        <v>15</v>
      </c>
      <c r="G734">
        <v>15</v>
      </c>
      <c r="H734" s="6">
        <v>0</v>
      </c>
      <c r="I734" s="6">
        <f t="shared" si="46"/>
        <v>-15</v>
      </c>
      <c r="J734" s="6"/>
      <c r="K734" s="6"/>
      <c r="Q734" t="s">
        <v>64</v>
      </c>
      <c r="U734">
        <v>2601118</v>
      </c>
      <c r="V734" t="s">
        <v>525</v>
      </c>
      <c r="W734" t="s">
        <v>66</v>
      </c>
      <c r="X734" t="s">
        <v>67</v>
      </c>
      <c r="Y734" t="s">
        <v>530</v>
      </c>
      <c r="AF734" t="s">
        <v>525</v>
      </c>
      <c r="AG734" t="s">
        <v>527</v>
      </c>
      <c r="AH734" t="s">
        <v>70</v>
      </c>
      <c r="AI734">
        <v>865421928</v>
      </c>
      <c r="AM734">
        <v>260001</v>
      </c>
      <c r="BA734" s="6">
        <v>-15</v>
      </c>
      <c r="BE734">
        <f t="shared" si="47"/>
        <v>0</v>
      </c>
      <c r="BF734" s="6">
        <f t="shared" si="48"/>
        <v>0</v>
      </c>
      <c r="BG734" s="7" t="s">
        <v>71</v>
      </c>
      <c r="BH734" t="e">
        <f>+VLOOKUP(AF734,Sheet4!A:A,1,FALSE)</f>
        <v>#N/A</v>
      </c>
      <c r="BL734" s="6">
        <v>0</v>
      </c>
      <c r="BM734" s="59">
        <f t="shared" si="49"/>
        <v>0</v>
      </c>
      <c r="BN734" t="s">
        <v>528</v>
      </c>
      <c r="BO734" t="s">
        <v>73</v>
      </c>
    </row>
    <row r="735" spans="1:67" ht="13" customHeight="1" x14ac:dyDescent="0.3">
      <c r="A735" s="5">
        <v>46114</v>
      </c>
      <c r="B735" t="s">
        <v>74</v>
      </c>
      <c r="F735" s="8">
        <v>1</v>
      </c>
      <c r="G735">
        <v>0.5</v>
      </c>
      <c r="H735" s="6">
        <v>0</v>
      </c>
      <c r="I735" s="6">
        <f t="shared" ref="I735:I766" si="50">H735-G735</f>
        <v>-0.5</v>
      </c>
      <c r="J735" s="6"/>
      <c r="K735" s="6"/>
      <c r="Q735" t="s">
        <v>75</v>
      </c>
      <c r="U735">
        <v>2601118</v>
      </c>
      <c r="V735" t="s">
        <v>525</v>
      </c>
      <c r="W735" t="s">
        <v>66</v>
      </c>
      <c r="X735" t="s">
        <v>67</v>
      </c>
      <c r="Y735" t="s">
        <v>526</v>
      </c>
      <c r="AF735" t="s">
        <v>525</v>
      </c>
      <c r="AG735" t="s">
        <v>527</v>
      </c>
      <c r="AH735" t="s">
        <v>70</v>
      </c>
      <c r="AI735">
        <v>865421928</v>
      </c>
      <c r="AM735">
        <v>260001</v>
      </c>
      <c r="BA735" s="6">
        <v>-1</v>
      </c>
      <c r="BE735">
        <f t="shared" si="47"/>
        <v>0</v>
      </c>
      <c r="BF735" s="6">
        <f t="shared" si="48"/>
        <v>0</v>
      </c>
      <c r="BG735" s="7" t="s">
        <v>71</v>
      </c>
      <c r="BH735" t="e">
        <f>+VLOOKUP(AF735,Sheet4!A:A,1,FALSE)</f>
        <v>#N/A</v>
      </c>
      <c r="BL735" s="6">
        <v>0</v>
      </c>
      <c r="BM735" s="59">
        <f t="shared" si="49"/>
        <v>0</v>
      </c>
      <c r="BN735" t="s">
        <v>528</v>
      </c>
    </row>
    <row r="736" spans="1:67" ht="13" customHeight="1" x14ac:dyDescent="0.3">
      <c r="A736" s="5">
        <v>46114</v>
      </c>
      <c r="B736" t="s">
        <v>74</v>
      </c>
      <c r="F736" s="8">
        <v>2</v>
      </c>
      <c r="G736">
        <v>1</v>
      </c>
      <c r="H736" s="6">
        <v>0</v>
      </c>
      <c r="I736" s="6">
        <f t="shared" si="50"/>
        <v>-1</v>
      </c>
      <c r="J736" s="6"/>
      <c r="K736" s="6"/>
      <c r="Q736" t="s">
        <v>75</v>
      </c>
      <c r="U736">
        <v>2601118</v>
      </c>
      <c r="V736" t="s">
        <v>525</v>
      </c>
      <c r="W736" t="s">
        <v>66</v>
      </c>
      <c r="X736" t="s">
        <v>67</v>
      </c>
      <c r="Y736" t="s">
        <v>529</v>
      </c>
      <c r="AF736" t="s">
        <v>525</v>
      </c>
      <c r="AG736" t="s">
        <v>527</v>
      </c>
      <c r="AH736" t="s">
        <v>70</v>
      </c>
      <c r="AI736">
        <v>865421928</v>
      </c>
      <c r="AM736">
        <v>260001</v>
      </c>
      <c r="BA736" s="6">
        <v>-2</v>
      </c>
      <c r="BE736">
        <f t="shared" si="47"/>
        <v>0</v>
      </c>
      <c r="BF736" s="6">
        <f t="shared" si="48"/>
        <v>0</v>
      </c>
      <c r="BG736" s="7" t="s">
        <v>71</v>
      </c>
      <c r="BH736" t="e">
        <f>+VLOOKUP(AF736,Sheet4!A:A,1,FALSE)</f>
        <v>#N/A</v>
      </c>
      <c r="BL736" s="6">
        <v>0</v>
      </c>
      <c r="BM736" s="59">
        <f t="shared" si="49"/>
        <v>0</v>
      </c>
      <c r="BN736" t="s">
        <v>528</v>
      </c>
    </row>
    <row r="737" spans="1:67" ht="13" customHeight="1" x14ac:dyDescent="0.3">
      <c r="A737" s="5">
        <v>46114</v>
      </c>
      <c r="B737" t="s">
        <v>74</v>
      </c>
      <c r="F737" s="8">
        <v>1</v>
      </c>
      <c r="G737">
        <v>0.5</v>
      </c>
      <c r="H737" s="6">
        <v>0</v>
      </c>
      <c r="I737" s="6">
        <f t="shared" si="50"/>
        <v>-0.5</v>
      </c>
      <c r="J737" s="6"/>
      <c r="K737" s="6"/>
      <c r="Q737" t="s">
        <v>75</v>
      </c>
      <c r="U737">
        <v>2601118</v>
      </c>
      <c r="V737" t="s">
        <v>525</v>
      </c>
      <c r="W737" t="s">
        <v>66</v>
      </c>
      <c r="X737" t="s">
        <v>67</v>
      </c>
      <c r="Y737" t="s">
        <v>530</v>
      </c>
      <c r="AF737" t="s">
        <v>525</v>
      </c>
      <c r="AG737" t="s">
        <v>527</v>
      </c>
      <c r="AH737" t="s">
        <v>70</v>
      </c>
      <c r="AI737">
        <v>865421928</v>
      </c>
      <c r="AM737">
        <v>260001</v>
      </c>
      <c r="BA737" s="6">
        <v>-1</v>
      </c>
      <c r="BE737">
        <f t="shared" si="47"/>
        <v>0</v>
      </c>
      <c r="BF737" s="6">
        <f t="shared" si="48"/>
        <v>0</v>
      </c>
      <c r="BG737" s="7" t="s">
        <v>71</v>
      </c>
      <c r="BH737" t="e">
        <f>+VLOOKUP(AF737,Sheet4!A:A,1,FALSE)</f>
        <v>#N/A</v>
      </c>
      <c r="BL737" s="6">
        <v>0</v>
      </c>
      <c r="BM737" s="59">
        <f t="shared" si="49"/>
        <v>0</v>
      </c>
      <c r="BN737" t="s">
        <v>528</v>
      </c>
    </row>
    <row r="738" spans="1:67" ht="13" customHeight="1" x14ac:dyDescent="0.3">
      <c r="A738" s="5">
        <v>46114</v>
      </c>
      <c r="B738" t="s">
        <v>76</v>
      </c>
      <c r="F738">
        <v>20</v>
      </c>
      <c r="G738">
        <v>20</v>
      </c>
      <c r="H738" s="6">
        <v>0</v>
      </c>
      <c r="I738" s="6">
        <f t="shared" si="50"/>
        <v>-20</v>
      </c>
      <c r="J738" s="6"/>
      <c r="K738" s="6"/>
      <c r="Q738" t="s">
        <v>77</v>
      </c>
      <c r="U738">
        <v>2601118</v>
      </c>
      <c r="V738" t="s">
        <v>525</v>
      </c>
      <c r="W738" t="s">
        <v>66</v>
      </c>
      <c r="X738" t="s">
        <v>67</v>
      </c>
      <c r="Y738" t="s">
        <v>526</v>
      </c>
      <c r="AF738" t="s">
        <v>525</v>
      </c>
      <c r="AG738" t="s">
        <v>527</v>
      </c>
      <c r="AH738" t="s">
        <v>70</v>
      </c>
      <c r="AI738">
        <v>865421928</v>
      </c>
      <c r="AM738">
        <v>260001</v>
      </c>
      <c r="BA738" s="6">
        <v>-20</v>
      </c>
      <c r="BE738">
        <f t="shared" si="47"/>
        <v>0</v>
      </c>
      <c r="BF738" s="6">
        <f t="shared" si="48"/>
        <v>0</v>
      </c>
      <c r="BG738" s="7" t="s">
        <v>71</v>
      </c>
      <c r="BH738" t="e">
        <f>+VLOOKUP(AF738,Sheet4!A:A,1,FALSE)</f>
        <v>#N/A</v>
      </c>
      <c r="BL738" s="6">
        <v>0</v>
      </c>
      <c r="BM738" s="59">
        <f t="shared" si="49"/>
        <v>0</v>
      </c>
      <c r="BN738" t="s">
        <v>528</v>
      </c>
    </row>
    <row r="739" spans="1:67" ht="13" customHeight="1" x14ac:dyDescent="0.3">
      <c r="A739" s="5">
        <v>46114</v>
      </c>
      <c r="B739" t="s">
        <v>76</v>
      </c>
      <c r="F739">
        <v>40</v>
      </c>
      <c r="G739">
        <v>40</v>
      </c>
      <c r="H739" s="6">
        <v>0</v>
      </c>
      <c r="I739" s="6">
        <f t="shared" si="50"/>
        <v>-40</v>
      </c>
      <c r="J739" s="6"/>
      <c r="K739" s="6"/>
      <c r="Q739" t="s">
        <v>77</v>
      </c>
      <c r="U739">
        <v>2601118</v>
      </c>
      <c r="V739" t="s">
        <v>525</v>
      </c>
      <c r="W739" t="s">
        <v>66</v>
      </c>
      <c r="X739" t="s">
        <v>67</v>
      </c>
      <c r="Y739" t="s">
        <v>529</v>
      </c>
      <c r="AF739" t="s">
        <v>525</v>
      </c>
      <c r="AG739" t="s">
        <v>527</v>
      </c>
      <c r="AH739" t="s">
        <v>70</v>
      </c>
      <c r="AI739">
        <v>865421928</v>
      </c>
      <c r="AM739">
        <v>260001</v>
      </c>
      <c r="BA739" s="6">
        <v>-40</v>
      </c>
      <c r="BE739">
        <f t="shared" si="47"/>
        <v>0</v>
      </c>
      <c r="BF739" s="6">
        <f t="shared" si="48"/>
        <v>0</v>
      </c>
      <c r="BG739" s="7" t="s">
        <v>71</v>
      </c>
      <c r="BH739" t="e">
        <f>+VLOOKUP(AF739,Sheet4!A:A,1,FALSE)</f>
        <v>#N/A</v>
      </c>
      <c r="BL739" s="6">
        <v>0</v>
      </c>
      <c r="BM739" s="59">
        <f t="shared" si="49"/>
        <v>0</v>
      </c>
      <c r="BN739" t="s">
        <v>528</v>
      </c>
    </row>
    <row r="740" spans="1:67" ht="13" customHeight="1" x14ac:dyDescent="0.3">
      <c r="A740" s="5">
        <v>46114</v>
      </c>
      <c r="B740" t="s">
        <v>76</v>
      </c>
      <c r="F740">
        <v>20</v>
      </c>
      <c r="G740">
        <v>20</v>
      </c>
      <c r="H740" s="6">
        <v>0</v>
      </c>
      <c r="I740" s="6">
        <f t="shared" si="50"/>
        <v>-20</v>
      </c>
      <c r="J740" s="6"/>
      <c r="K740" s="6"/>
      <c r="Q740" t="s">
        <v>77</v>
      </c>
      <c r="U740">
        <v>2601118</v>
      </c>
      <c r="V740" t="s">
        <v>525</v>
      </c>
      <c r="W740" t="s">
        <v>66</v>
      </c>
      <c r="X740" t="s">
        <v>67</v>
      </c>
      <c r="Y740" t="s">
        <v>530</v>
      </c>
      <c r="AF740" t="s">
        <v>525</v>
      </c>
      <c r="AG740" t="s">
        <v>527</v>
      </c>
      <c r="AH740" t="s">
        <v>70</v>
      </c>
      <c r="AI740">
        <v>865421928</v>
      </c>
      <c r="AM740">
        <v>260001</v>
      </c>
      <c r="BA740" s="6">
        <v>-20</v>
      </c>
      <c r="BE740">
        <f t="shared" si="47"/>
        <v>0</v>
      </c>
      <c r="BF740" s="6">
        <f t="shared" si="48"/>
        <v>0</v>
      </c>
      <c r="BG740" s="7" t="s">
        <v>71</v>
      </c>
      <c r="BH740" t="e">
        <f>+VLOOKUP(AF740,Sheet4!A:A,1,FALSE)</f>
        <v>#N/A</v>
      </c>
      <c r="BL740" s="6">
        <v>0</v>
      </c>
      <c r="BM740" s="59">
        <f t="shared" si="49"/>
        <v>0</v>
      </c>
      <c r="BN740" t="s">
        <v>528</v>
      </c>
    </row>
    <row r="741" spans="1:67" ht="13" customHeight="1" x14ac:dyDescent="0.3">
      <c r="A741" s="5">
        <v>46114</v>
      </c>
      <c r="B741" t="s">
        <v>78</v>
      </c>
      <c r="F741" s="8">
        <v>2</v>
      </c>
      <c r="G741">
        <v>1</v>
      </c>
      <c r="H741" s="6">
        <v>0</v>
      </c>
      <c r="I741" s="6">
        <f t="shared" si="50"/>
        <v>-1</v>
      </c>
      <c r="J741" s="6"/>
      <c r="K741" s="6"/>
      <c r="Q741" t="s">
        <v>79</v>
      </c>
      <c r="U741">
        <v>2601118</v>
      </c>
      <c r="V741" t="s">
        <v>525</v>
      </c>
      <c r="W741" t="s">
        <v>66</v>
      </c>
      <c r="X741" t="s">
        <v>67</v>
      </c>
      <c r="Y741" t="s">
        <v>529</v>
      </c>
      <c r="AF741" t="s">
        <v>525</v>
      </c>
      <c r="AG741" t="s">
        <v>527</v>
      </c>
      <c r="AH741" t="s">
        <v>70</v>
      </c>
      <c r="AI741">
        <v>865421928</v>
      </c>
      <c r="AM741">
        <v>260001</v>
      </c>
      <c r="BA741" s="6">
        <v>-2</v>
      </c>
      <c r="BE741">
        <f t="shared" si="47"/>
        <v>0</v>
      </c>
      <c r="BF741" s="6">
        <f t="shared" si="48"/>
        <v>0</v>
      </c>
      <c r="BG741" s="7" t="s">
        <v>71</v>
      </c>
      <c r="BH741" t="e">
        <f>+VLOOKUP(AF741,Sheet4!A:A,1,FALSE)</f>
        <v>#N/A</v>
      </c>
      <c r="BL741" s="6">
        <v>0</v>
      </c>
      <c r="BM741" s="59">
        <f t="shared" si="49"/>
        <v>0</v>
      </c>
      <c r="BN741" t="s">
        <v>528</v>
      </c>
    </row>
    <row r="742" spans="1:67" ht="13" customHeight="1" x14ac:dyDescent="0.3">
      <c r="A742" s="5">
        <v>46114</v>
      </c>
      <c r="B742" t="s">
        <v>78</v>
      </c>
      <c r="F742" s="8">
        <v>1</v>
      </c>
      <c r="G742">
        <v>0.5</v>
      </c>
      <c r="H742" s="6">
        <v>0</v>
      </c>
      <c r="I742" s="6">
        <f t="shared" si="50"/>
        <v>-0.5</v>
      </c>
      <c r="J742" s="6"/>
      <c r="K742" s="6"/>
      <c r="Q742" t="s">
        <v>79</v>
      </c>
      <c r="U742">
        <v>2601118</v>
      </c>
      <c r="V742" t="s">
        <v>525</v>
      </c>
      <c r="W742" t="s">
        <v>66</v>
      </c>
      <c r="X742" t="s">
        <v>67</v>
      </c>
      <c r="Y742" t="s">
        <v>530</v>
      </c>
      <c r="AF742" t="s">
        <v>525</v>
      </c>
      <c r="AG742" t="s">
        <v>527</v>
      </c>
      <c r="AH742" t="s">
        <v>70</v>
      </c>
      <c r="AI742">
        <v>865421928</v>
      </c>
      <c r="AM742">
        <v>260001</v>
      </c>
      <c r="BA742" s="6">
        <v>-1</v>
      </c>
      <c r="BE742">
        <f t="shared" si="47"/>
        <v>0</v>
      </c>
      <c r="BF742" s="6">
        <f t="shared" si="48"/>
        <v>0</v>
      </c>
      <c r="BG742" s="7" t="s">
        <v>71</v>
      </c>
      <c r="BH742" t="e">
        <f>+VLOOKUP(AF742,Sheet4!A:A,1,FALSE)</f>
        <v>#N/A</v>
      </c>
      <c r="BL742" s="6">
        <v>0</v>
      </c>
      <c r="BM742" s="59">
        <f t="shared" si="49"/>
        <v>0</v>
      </c>
      <c r="BN742" t="s">
        <v>528</v>
      </c>
    </row>
    <row r="743" spans="1:67" ht="13" customHeight="1" x14ac:dyDescent="0.3">
      <c r="A743" s="5">
        <v>46114</v>
      </c>
      <c r="B743" t="s">
        <v>80</v>
      </c>
      <c r="F743">
        <v>25</v>
      </c>
      <c r="G743">
        <v>25</v>
      </c>
      <c r="H743" s="6">
        <v>0</v>
      </c>
      <c r="I743" s="6">
        <f t="shared" si="50"/>
        <v>-25</v>
      </c>
      <c r="J743" s="6">
        <f>H743/12.5</f>
        <v>0</v>
      </c>
      <c r="K743" s="6"/>
      <c r="Q743" t="s">
        <v>81</v>
      </c>
      <c r="U743">
        <v>2601118</v>
      </c>
      <c r="V743" t="s">
        <v>525</v>
      </c>
      <c r="W743" t="s">
        <v>66</v>
      </c>
      <c r="X743" t="s">
        <v>67</v>
      </c>
      <c r="Y743" t="s">
        <v>529</v>
      </c>
      <c r="AF743" t="s">
        <v>525</v>
      </c>
      <c r="AG743" t="s">
        <v>527</v>
      </c>
      <c r="AH743" t="s">
        <v>70</v>
      </c>
      <c r="AI743">
        <v>865421928</v>
      </c>
      <c r="AM743">
        <v>260001</v>
      </c>
      <c r="BA743" s="6">
        <v>-25</v>
      </c>
      <c r="BE743">
        <f t="shared" si="47"/>
        <v>0</v>
      </c>
      <c r="BF743" s="6">
        <f t="shared" si="48"/>
        <v>0</v>
      </c>
      <c r="BG743" s="7" t="s">
        <v>71</v>
      </c>
      <c r="BH743" t="e">
        <f>+VLOOKUP(AF743,Sheet4!A:A,1,FALSE)</f>
        <v>#N/A</v>
      </c>
      <c r="BL743" s="6">
        <v>0</v>
      </c>
      <c r="BM743" s="59">
        <f t="shared" si="49"/>
        <v>0</v>
      </c>
      <c r="BN743" t="s">
        <v>528</v>
      </c>
    </row>
    <row r="744" spans="1:67" ht="13" customHeight="1" x14ac:dyDescent="0.3">
      <c r="A744" s="5">
        <v>46114</v>
      </c>
      <c r="B744" t="s">
        <v>80</v>
      </c>
      <c r="F744">
        <v>12.5</v>
      </c>
      <c r="G744">
        <v>12.5</v>
      </c>
      <c r="H744" s="6">
        <v>0</v>
      </c>
      <c r="I744" s="6">
        <f t="shared" si="50"/>
        <v>-12.5</v>
      </c>
      <c r="J744" s="6">
        <f>H744/12.5</f>
        <v>0</v>
      </c>
      <c r="K744" s="6"/>
      <c r="Q744" t="s">
        <v>81</v>
      </c>
      <c r="U744">
        <v>2601118</v>
      </c>
      <c r="V744" t="s">
        <v>525</v>
      </c>
      <c r="W744" t="s">
        <v>66</v>
      </c>
      <c r="X744" t="s">
        <v>67</v>
      </c>
      <c r="Y744" t="s">
        <v>530</v>
      </c>
      <c r="AF744" t="s">
        <v>525</v>
      </c>
      <c r="AG744" t="s">
        <v>527</v>
      </c>
      <c r="AH744" t="s">
        <v>70</v>
      </c>
      <c r="AI744">
        <v>865421928</v>
      </c>
      <c r="AM744">
        <v>260001</v>
      </c>
      <c r="BA744" s="6">
        <v>-12.5</v>
      </c>
      <c r="BE744">
        <f t="shared" si="47"/>
        <v>0</v>
      </c>
      <c r="BF744" s="6">
        <f t="shared" si="48"/>
        <v>0</v>
      </c>
      <c r="BG744" s="7" t="s">
        <v>71</v>
      </c>
      <c r="BH744" t="e">
        <f>+VLOOKUP(AF744,Sheet4!A:A,1,FALSE)</f>
        <v>#N/A</v>
      </c>
      <c r="BL744" s="6">
        <v>0</v>
      </c>
      <c r="BM744" s="59">
        <f t="shared" si="49"/>
        <v>0</v>
      </c>
      <c r="BN744" t="s">
        <v>528</v>
      </c>
    </row>
    <row r="745" spans="1:67" ht="13" customHeight="1" x14ac:dyDescent="0.3">
      <c r="A745" s="5">
        <v>46114</v>
      </c>
      <c r="B745" t="s">
        <v>82</v>
      </c>
      <c r="F745" s="8">
        <v>3</v>
      </c>
      <c r="G745">
        <v>1.5</v>
      </c>
      <c r="H745" s="6">
        <v>0</v>
      </c>
      <c r="I745" s="6">
        <f t="shared" si="50"/>
        <v>-1.5</v>
      </c>
      <c r="J745" s="6"/>
      <c r="K745" s="6"/>
      <c r="Q745" t="s">
        <v>83</v>
      </c>
      <c r="U745">
        <v>2601118</v>
      </c>
      <c r="V745" t="s">
        <v>525</v>
      </c>
      <c r="W745" t="s">
        <v>66</v>
      </c>
      <c r="X745" t="s">
        <v>67</v>
      </c>
      <c r="Y745" t="s">
        <v>526</v>
      </c>
      <c r="AF745" t="s">
        <v>525</v>
      </c>
      <c r="AG745" t="s">
        <v>527</v>
      </c>
      <c r="AH745" t="s">
        <v>70</v>
      </c>
      <c r="AI745">
        <v>865421928</v>
      </c>
      <c r="AM745">
        <v>260001</v>
      </c>
      <c r="BA745" s="6">
        <v>-3</v>
      </c>
      <c r="BE745">
        <f t="shared" si="47"/>
        <v>0</v>
      </c>
      <c r="BF745" s="6">
        <f t="shared" si="48"/>
        <v>0</v>
      </c>
      <c r="BG745" s="7" t="s">
        <v>71</v>
      </c>
      <c r="BH745" t="e">
        <f>+VLOOKUP(AF745,Sheet4!A:A,1,FALSE)</f>
        <v>#N/A</v>
      </c>
      <c r="BL745" s="6">
        <v>0</v>
      </c>
      <c r="BM745" s="59">
        <f t="shared" si="49"/>
        <v>0</v>
      </c>
      <c r="BN745" t="s">
        <v>528</v>
      </c>
    </row>
    <row r="746" spans="1:67" ht="13" customHeight="1" x14ac:dyDescent="0.3">
      <c r="A746" s="5">
        <v>46114</v>
      </c>
      <c r="B746" t="s">
        <v>84</v>
      </c>
      <c r="F746">
        <v>50</v>
      </c>
      <c r="G746">
        <v>50</v>
      </c>
      <c r="H746" s="6">
        <v>0</v>
      </c>
      <c r="I746" s="6">
        <f t="shared" si="50"/>
        <v>-50</v>
      </c>
      <c r="J746" s="6"/>
      <c r="K746" s="6">
        <f>H746/50</f>
        <v>0</v>
      </c>
      <c r="Q746" t="s">
        <v>85</v>
      </c>
      <c r="U746">
        <v>2601118</v>
      </c>
      <c r="V746" t="s">
        <v>525</v>
      </c>
      <c r="W746" t="s">
        <v>66</v>
      </c>
      <c r="X746" t="s">
        <v>67</v>
      </c>
      <c r="Y746" t="s">
        <v>526</v>
      </c>
      <c r="AF746" t="s">
        <v>525</v>
      </c>
      <c r="AG746" t="s">
        <v>527</v>
      </c>
      <c r="AH746" t="s">
        <v>70</v>
      </c>
      <c r="AI746">
        <v>865421928</v>
      </c>
      <c r="AM746">
        <v>260001</v>
      </c>
      <c r="BA746" s="6">
        <v>-50</v>
      </c>
      <c r="BE746">
        <f t="shared" si="47"/>
        <v>0</v>
      </c>
      <c r="BF746" s="6">
        <f t="shared" si="48"/>
        <v>0</v>
      </c>
      <c r="BG746" s="7" t="s">
        <v>71</v>
      </c>
      <c r="BH746" t="e">
        <f>+VLOOKUP(AF746,Sheet4!A:A,1,FALSE)</f>
        <v>#N/A</v>
      </c>
      <c r="BL746" s="6">
        <v>0</v>
      </c>
      <c r="BM746" s="59">
        <f t="shared" si="49"/>
        <v>0</v>
      </c>
      <c r="BN746" t="s">
        <v>528</v>
      </c>
    </row>
    <row r="747" spans="1:67" ht="13" customHeight="1" x14ac:dyDescent="0.3">
      <c r="A747" s="5">
        <v>46114</v>
      </c>
      <c r="B747" t="s">
        <v>63</v>
      </c>
      <c r="F747">
        <v>285</v>
      </c>
      <c r="G747">
        <v>285</v>
      </c>
      <c r="H747" s="6">
        <v>240</v>
      </c>
      <c r="I747" s="6">
        <f t="shared" si="50"/>
        <v>-45</v>
      </c>
      <c r="J747" s="6"/>
      <c r="K747" s="6"/>
      <c r="Q747" t="s">
        <v>64</v>
      </c>
      <c r="U747">
        <v>2601119</v>
      </c>
      <c r="V747" t="s">
        <v>531</v>
      </c>
      <c r="W747" t="s">
        <v>66</v>
      </c>
      <c r="X747" t="s">
        <v>532</v>
      </c>
      <c r="Y747" t="s">
        <v>533</v>
      </c>
      <c r="AF747" t="s">
        <v>531</v>
      </c>
      <c r="AG747" t="s">
        <v>534</v>
      </c>
      <c r="AH747" t="s">
        <v>535</v>
      </c>
      <c r="AI747" t="s">
        <v>536</v>
      </c>
      <c r="AM747">
        <v>260001</v>
      </c>
      <c r="BA747" s="6">
        <v>-45</v>
      </c>
      <c r="BE747">
        <f t="shared" si="47"/>
        <v>0</v>
      </c>
      <c r="BF747" s="6">
        <f t="shared" si="48"/>
        <v>-240</v>
      </c>
      <c r="BG747" s="7" t="s">
        <v>71</v>
      </c>
      <c r="BH747" t="e">
        <f>+VLOOKUP(AF747,Sheet4!A:A,1,FALSE)</f>
        <v>#N/A</v>
      </c>
      <c r="BL747" s="6">
        <v>240</v>
      </c>
      <c r="BM747" s="59">
        <f t="shared" si="49"/>
        <v>0</v>
      </c>
      <c r="BN747" t="s">
        <v>537</v>
      </c>
      <c r="BO747" t="s">
        <v>73</v>
      </c>
    </row>
    <row r="748" spans="1:67" ht="13" customHeight="1" x14ac:dyDescent="0.3">
      <c r="A748" s="5">
        <v>46114</v>
      </c>
      <c r="B748" t="s">
        <v>74</v>
      </c>
      <c r="F748" s="8">
        <v>19</v>
      </c>
      <c r="G748">
        <v>9.5</v>
      </c>
      <c r="H748" s="6">
        <v>16</v>
      </c>
      <c r="I748" s="6">
        <f t="shared" si="50"/>
        <v>6.5</v>
      </c>
      <c r="J748" s="6"/>
      <c r="K748" s="6"/>
      <c r="Q748" t="s">
        <v>75</v>
      </c>
      <c r="U748">
        <v>2601119</v>
      </c>
      <c r="V748" t="s">
        <v>531</v>
      </c>
      <c r="W748" t="s">
        <v>66</v>
      </c>
      <c r="X748" t="s">
        <v>532</v>
      </c>
      <c r="Y748" t="s">
        <v>533</v>
      </c>
      <c r="AF748" t="s">
        <v>531</v>
      </c>
      <c r="AG748" t="s">
        <v>534</v>
      </c>
      <c r="AH748" t="s">
        <v>535</v>
      </c>
      <c r="AI748" t="s">
        <v>536</v>
      </c>
      <c r="AM748">
        <v>260001</v>
      </c>
      <c r="BA748" s="6">
        <v>-3</v>
      </c>
      <c r="BE748">
        <f t="shared" si="47"/>
        <v>0</v>
      </c>
      <c r="BF748" s="6">
        <f t="shared" si="48"/>
        <v>-16</v>
      </c>
      <c r="BG748" s="7" t="s">
        <v>71</v>
      </c>
      <c r="BH748" t="e">
        <f>+VLOOKUP(AF748,Sheet4!A:A,1,FALSE)</f>
        <v>#N/A</v>
      </c>
      <c r="BL748" s="6">
        <v>16</v>
      </c>
      <c r="BM748" s="59">
        <f t="shared" si="49"/>
        <v>0</v>
      </c>
      <c r="BN748" t="s">
        <v>537</v>
      </c>
    </row>
    <row r="749" spans="1:67" ht="13" customHeight="1" x14ac:dyDescent="0.3">
      <c r="A749" s="5">
        <v>46114</v>
      </c>
      <c r="B749" t="s">
        <v>76</v>
      </c>
      <c r="F749">
        <v>380</v>
      </c>
      <c r="G749">
        <v>380</v>
      </c>
      <c r="H749" s="6">
        <v>320</v>
      </c>
      <c r="I749" s="6">
        <f t="shared" si="50"/>
        <v>-60</v>
      </c>
      <c r="J749" s="6"/>
      <c r="K749" s="6"/>
      <c r="Q749" t="s">
        <v>77</v>
      </c>
      <c r="U749">
        <v>2601119</v>
      </c>
      <c r="V749" t="s">
        <v>531</v>
      </c>
      <c r="W749" t="s">
        <v>66</v>
      </c>
      <c r="X749" t="s">
        <v>532</v>
      </c>
      <c r="Y749" t="s">
        <v>533</v>
      </c>
      <c r="AF749" t="s">
        <v>531</v>
      </c>
      <c r="AG749" t="s">
        <v>534</v>
      </c>
      <c r="AH749" t="s">
        <v>535</v>
      </c>
      <c r="AI749" t="s">
        <v>536</v>
      </c>
      <c r="AM749">
        <v>260001</v>
      </c>
      <c r="BA749" s="6">
        <v>-60</v>
      </c>
      <c r="BE749">
        <f t="shared" si="47"/>
        <v>0</v>
      </c>
      <c r="BF749" s="6">
        <f t="shared" si="48"/>
        <v>-320</v>
      </c>
      <c r="BG749" s="7" t="s">
        <v>71</v>
      </c>
      <c r="BH749" t="e">
        <f>+VLOOKUP(AF749,Sheet4!A:A,1,FALSE)</f>
        <v>#N/A</v>
      </c>
      <c r="BL749" s="6">
        <v>320</v>
      </c>
      <c r="BM749" s="59">
        <f t="shared" si="49"/>
        <v>0</v>
      </c>
      <c r="BN749" t="s">
        <v>537</v>
      </c>
    </row>
    <row r="750" spans="1:67" ht="13" customHeight="1" x14ac:dyDescent="0.3">
      <c r="A750" s="5">
        <v>46114</v>
      </c>
      <c r="B750" t="s">
        <v>82</v>
      </c>
      <c r="F750" s="8">
        <v>57</v>
      </c>
      <c r="G750">
        <v>28.5</v>
      </c>
      <c r="H750" s="6">
        <v>0</v>
      </c>
      <c r="I750" s="6">
        <f t="shared" si="50"/>
        <v>-28.5</v>
      </c>
      <c r="J750" s="6"/>
      <c r="K750" s="6"/>
      <c r="Q750" t="s">
        <v>83</v>
      </c>
      <c r="U750">
        <v>2601119</v>
      </c>
      <c r="V750" t="s">
        <v>531</v>
      </c>
      <c r="W750" t="s">
        <v>66</v>
      </c>
      <c r="X750" t="s">
        <v>532</v>
      </c>
      <c r="Y750" t="s">
        <v>533</v>
      </c>
      <c r="AF750" t="s">
        <v>531</v>
      </c>
      <c r="AG750" t="s">
        <v>534</v>
      </c>
      <c r="AH750" t="s">
        <v>535</v>
      </c>
      <c r="AI750" t="s">
        <v>536</v>
      </c>
      <c r="AM750">
        <v>260001</v>
      </c>
      <c r="BA750" s="6">
        <v>-57</v>
      </c>
      <c r="BE750">
        <f t="shared" si="47"/>
        <v>0</v>
      </c>
      <c r="BF750" s="6">
        <f t="shared" si="48"/>
        <v>0</v>
      </c>
      <c r="BG750" s="7" t="s">
        <v>71</v>
      </c>
      <c r="BH750" t="e">
        <f>+VLOOKUP(AF750,Sheet4!A:A,1,FALSE)</f>
        <v>#N/A</v>
      </c>
      <c r="BL750" s="6">
        <v>0</v>
      </c>
      <c r="BM750" s="59">
        <f t="shared" si="49"/>
        <v>0</v>
      </c>
      <c r="BN750" t="s">
        <v>537</v>
      </c>
    </row>
    <row r="751" spans="1:67" ht="13" customHeight="1" x14ac:dyDescent="0.3">
      <c r="A751" s="5">
        <v>46114</v>
      </c>
      <c r="B751" t="s">
        <v>84</v>
      </c>
      <c r="F751">
        <v>950</v>
      </c>
      <c r="G751">
        <v>950</v>
      </c>
      <c r="H751" s="6">
        <v>0</v>
      </c>
      <c r="I751" s="6">
        <f t="shared" si="50"/>
        <v>-950</v>
      </c>
      <c r="J751" s="6"/>
      <c r="K751" s="6">
        <f>H751/50</f>
        <v>0</v>
      </c>
      <c r="Q751" t="s">
        <v>85</v>
      </c>
      <c r="U751">
        <v>2601119</v>
      </c>
      <c r="V751" t="s">
        <v>531</v>
      </c>
      <c r="W751" t="s">
        <v>66</v>
      </c>
      <c r="X751" t="s">
        <v>532</v>
      </c>
      <c r="Y751" t="s">
        <v>533</v>
      </c>
      <c r="AF751" t="s">
        <v>531</v>
      </c>
      <c r="AG751" t="s">
        <v>534</v>
      </c>
      <c r="AH751" t="s">
        <v>535</v>
      </c>
      <c r="AI751" t="s">
        <v>536</v>
      </c>
      <c r="AM751">
        <v>260001</v>
      </c>
      <c r="BA751" s="6">
        <v>-950</v>
      </c>
      <c r="BE751">
        <f t="shared" si="47"/>
        <v>0</v>
      </c>
      <c r="BF751" s="6">
        <f t="shared" si="48"/>
        <v>0</v>
      </c>
      <c r="BG751" s="7" t="s">
        <v>71</v>
      </c>
      <c r="BH751" t="e">
        <f>+VLOOKUP(AF751,Sheet4!A:A,1,FALSE)</f>
        <v>#N/A</v>
      </c>
      <c r="BL751" s="6">
        <v>0</v>
      </c>
      <c r="BM751" s="59">
        <f t="shared" si="49"/>
        <v>0</v>
      </c>
      <c r="BN751" t="s">
        <v>537</v>
      </c>
    </row>
    <row r="752" spans="1:67" ht="13" customHeight="1" x14ac:dyDescent="0.3">
      <c r="A752" s="5">
        <v>46114</v>
      </c>
      <c r="B752" t="s">
        <v>63</v>
      </c>
      <c r="F752">
        <v>4725</v>
      </c>
      <c r="G752">
        <v>4725</v>
      </c>
      <c r="H752" s="6">
        <v>3315</v>
      </c>
      <c r="I752" s="6">
        <f t="shared" si="50"/>
        <v>-1410</v>
      </c>
      <c r="J752" s="6"/>
      <c r="K752" s="6"/>
      <c r="Q752" t="s">
        <v>64</v>
      </c>
      <c r="U752">
        <v>2601120</v>
      </c>
      <c r="V752" t="s">
        <v>538</v>
      </c>
      <c r="W752" t="s">
        <v>110</v>
      </c>
      <c r="X752" t="s">
        <v>305</v>
      </c>
      <c r="Y752" t="s">
        <v>539</v>
      </c>
      <c r="AF752" t="s">
        <v>538</v>
      </c>
      <c r="AG752" t="s">
        <v>540</v>
      </c>
      <c r="AH752" t="s">
        <v>308</v>
      </c>
      <c r="AI752" t="s">
        <v>309</v>
      </c>
      <c r="AM752">
        <v>260001</v>
      </c>
      <c r="BA752" s="6">
        <v>-1410</v>
      </c>
      <c r="BD752" s="9">
        <v>4725</v>
      </c>
      <c r="BE752">
        <f t="shared" si="47"/>
        <v>0</v>
      </c>
      <c r="BF752" s="6">
        <f t="shared" si="48"/>
        <v>-3315</v>
      </c>
      <c r="BG752" s="11" t="s">
        <v>71</v>
      </c>
      <c r="BH752" t="e">
        <f>+VLOOKUP(AF752,Sheet4!A:A,1,FALSE)</f>
        <v>#N/A</v>
      </c>
      <c r="BL752" s="6">
        <v>3315</v>
      </c>
      <c r="BM752" s="59">
        <f t="shared" si="49"/>
        <v>0</v>
      </c>
      <c r="BN752" t="s">
        <v>541</v>
      </c>
      <c r="BO752" t="s">
        <v>73</v>
      </c>
    </row>
    <row r="753" spans="1:67" ht="13" customHeight="1" x14ac:dyDescent="0.3">
      <c r="A753" s="5">
        <v>46114</v>
      </c>
      <c r="B753" t="s">
        <v>74</v>
      </c>
      <c r="F753" s="8">
        <v>315</v>
      </c>
      <c r="G753">
        <v>157.5</v>
      </c>
      <c r="H753" s="6">
        <v>221</v>
      </c>
      <c r="I753" s="6">
        <f t="shared" si="50"/>
        <v>63.5</v>
      </c>
      <c r="J753" s="6"/>
      <c r="K753" s="6"/>
      <c r="Q753" t="s">
        <v>75</v>
      </c>
      <c r="U753">
        <v>2601120</v>
      </c>
      <c r="V753" t="s">
        <v>538</v>
      </c>
      <c r="W753" t="s">
        <v>110</v>
      </c>
      <c r="X753" t="s">
        <v>305</v>
      </c>
      <c r="Y753" t="s">
        <v>539</v>
      </c>
      <c r="AF753" t="s">
        <v>538</v>
      </c>
      <c r="AG753" t="s">
        <v>540</v>
      </c>
      <c r="AH753" t="s">
        <v>308</v>
      </c>
      <c r="AI753" t="s">
        <v>309</v>
      </c>
      <c r="AM753">
        <v>260001</v>
      </c>
      <c r="BA753" s="6">
        <v>-94</v>
      </c>
      <c r="BE753">
        <f t="shared" si="47"/>
        <v>0</v>
      </c>
      <c r="BF753" s="6">
        <f t="shared" si="48"/>
        <v>-221</v>
      </c>
      <c r="BG753" s="7" t="s">
        <v>71</v>
      </c>
      <c r="BH753" t="e">
        <f>+VLOOKUP(AF753,Sheet4!A:A,1,FALSE)</f>
        <v>#N/A</v>
      </c>
      <c r="BL753" s="6">
        <v>221</v>
      </c>
      <c r="BM753" s="59">
        <f t="shared" si="49"/>
        <v>0</v>
      </c>
      <c r="BN753" t="s">
        <v>541</v>
      </c>
    </row>
    <row r="754" spans="1:67" ht="13" customHeight="1" x14ac:dyDescent="0.3">
      <c r="A754" s="5">
        <v>46114</v>
      </c>
      <c r="B754" t="s">
        <v>76</v>
      </c>
      <c r="F754">
        <v>6300</v>
      </c>
      <c r="G754">
        <v>6300</v>
      </c>
      <c r="H754" s="6">
        <v>4420</v>
      </c>
      <c r="I754" s="6">
        <f t="shared" si="50"/>
        <v>-1880</v>
      </c>
      <c r="J754" s="6"/>
      <c r="K754" s="6"/>
      <c r="Q754" t="s">
        <v>77</v>
      </c>
      <c r="U754">
        <v>2601120</v>
      </c>
      <c r="V754" t="s">
        <v>538</v>
      </c>
      <c r="W754" t="s">
        <v>110</v>
      </c>
      <c r="X754" t="s">
        <v>305</v>
      </c>
      <c r="Y754" t="s">
        <v>539</v>
      </c>
      <c r="AF754" t="s">
        <v>538</v>
      </c>
      <c r="AG754" t="s">
        <v>540</v>
      </c>
      <c r="AH754" t="s">
        <v>308</v>
      </c>
      <c r="AI754" t="s">
        <v>309</v>
      </c>
      <c r="AM754">
        <v>260001</v>
      </c>
      <c r="BA754" s="6">
        <v>-1880</v>
      </c>
      <c r="BE754">
        <f t="shared" si="47"/>
        <v>0</v>
      </c>
      <c r="BF754" s="6">
        <f t="shared" si="48"/>
        <v>-4420</v>
      </c>
      <c r="BG754" s="7" t="s">
        <v>71</v>
      </c>
      <c r="BH754" t="e">
        <f>+VLOOKUP(AF754,Sheet4!A:A,1,FALSE)</f>
        <v>#N/A</v>
      </c>
      <c r="BL754" s="6">
        <v>4420</v>
      </c>
      <c r="BM754" s="59">
        <f t="shared" si="49"/>
        <v>0</v>
      </c>
      <c r="BN754" t="s">
        <v>541</v>
      </c>
    </row>
    <row r="755" spans="1:67" ht="13" customHeight="1" x14ac:dyDescent="0.3">
      <c r="A755" s="5">
        <v>46114</v>
      </c>
      <c r="B755" t="s">
        <v>78</v>
      </c>
      <c r="F755" s="8">
        <v>315</v>
      </c>
      <c r="G755">
        <v>157.5</v>
      </c>
      <c r="H755" s="6">
        <v>79</v>
      </c>
      <c r="I755" s="6">
        <f t="shared" si="50"/>
        <v>-78.5</v>
      </c>
      <c r="J755" s="6"/>
      <c r="K755" s="6"/>
      <c r="Q755" t="s">
        <v>79</v>
      </c>
      <c r="U755">
        <v>2601120</v>
      </c>
      <c r="V755" t="s">
        <v>538</v>
      </c>
      <c r="W755" t="s">
        <v>110</v>
      </c>
      <c r="X755" t="s">
        <v>305</v>
      </c>
      <c r="Y755" t="s">
        <v>539</v>
      </c>
      <c r="AF755" t="s">
        <v>538</v>
      </c>
      <c r="AG755" t="s">
        <v>540</v>
      </c>
      <c r="AH755" t="s">
        <v>308</v>
      </c>
      <c r="AI755" t="s">
        <v>309</v>
      </c>
      <c r="AM755">
        <v>260001</v>
      </c>
      <c r="BA755" s="6">
        <v>-236</v>
      </c>
      <c r="BE755">
        <f t="shared" si="47"/>
        <v>0</v>
      </c>
      <c r="BF755" s="6">
        <f t="shared" si="48"/>
        <v>-79</v>
      </c>
      <c r="BG755" s="7" t="s">
        <v>71</v>
      </c>
      <c r="BH755" t="e">
        <f>+VLOOKUP(AF755,Sheet4!A:A,1,FALSE)</f>
        <v>#N/A</v>
      </c>
      <c r="BL755" s="6">
        <v>79</v>
      </c>
      <c r="BM755" s="59">
        <f t="shared" si="49"/>
        <v>0</v>
      </c>
      <c r="BN755" t="s">
        <v>541</v>
      </c>
    </row>
    <row r="756" spans="1:67" ht="13" customHeight="1" x14ac:dyDescent="0.3">
      <c r="A756" s="5">
        <v>46114</v>
      </c>
      <c r="B756" t="s">
        <v>80</v>
      </c>
      <c r="F756">
        <v>3937.5</v>
      </c>
      <c r="G756">
        <v>3937.5</v>
      </c>
      <c r="H756" s="6">
        <v>987.5</v>
      </c>
      <c r="I756" s="6">
        <f t="shared" si="50"/>
        <v>-2950</v>
      </c>
      <c r="J756" s="6"/>
      <c r="K756" s="6"/>
      <c r="Q756" t="s">
        <v>81</v>
      </c>
      <c r="U756">
        <v>2601120</v>
      </c>
      <c r="V756" t="s">
        <v>538</v>
      </c>
      <c r="W756" t="s">
        <v>110</v>
      </c>
      <c r="X756" t="s">
        <v>305</v>
      </c>
      <c r="Y756" t="s">
        <v>539</v>
      </c>
      <c r="AF756" t="s">
        <v>538</v>
      </c>
      <c r="AG756" t="s">
        <v>540</v>
      </c>
      <c r="AH756" t="s">
        <v>308</v>
      </c>
      <c r="AI756" t="s">
        <v>309</v>
      </c>
      <c r="AM756">
        <v>260001</v>
      </c>
      <c r="BA756" s="6">
        <v>-2950</v>
      </c>
      <c r="BD756" s="9">
        <v>3938</v>
      </c>
      <c r="BE756">
        <f t="shared" si="47"/>
        <v>0</v>
      </c>
      <c r="BF756" s="6">
        <f t="shared" si="48"/>
        <v>-987.5</v>
      </c>
      <c r="BG756" s="11" t="s">
        <v>71</v>
      </c>
      <c r="BH756" t="e">
        <f>+VLOOKUP(AF756,Sheet4!A:A,1,FALSE)</f>
        <v>#N/A</v>
      </c>
      <c r="BL756" s="6">
        <v>987.5</v>
      </c>
      <c r="BM756" s="59">
        <f t="shared" si="49"/>
        <v>0</v>
      </c>
      <c r="BN756" t="s">
        <v>541</v>
      </c>
    </row>
    <row r="757" spans="1:67" ht="13" customHeight="1" x14ac:dyDescent="0.3">
      <c r="A757" s="5">
        <v>46114</v>
      </c>
      <c r="B757" t="s">
        <v>63</v>
      </c>
      <c r="F757">
        <v>495</v>
      </c>
      <c r="G757">
        <v>495</v>
      </c>
      <c r="H757" s="6">
        <v>20.625</v>
      </c>
      <c r="I757" s="6">
        <f t="shared" si="50"/>
        <v>-474.375</v>
      </c>
      <c r="J757" s="6"/>
      <c r="K757" s="6"/>
      <c r="Q757" t="s">
        <v>64</v>
      </c>
      <c r="U757">
        <v>2601121</v>
      </c>
      <c r="V757" t="s">
        <v>542</v>
      </c>
      <c r="W757" t="s">
        <v>66</v>
      </c>
      <c r="X757" t="s">
        <v>543</v>
      </c>
      <c r="Y757" t="s">
        <v>544</v>
      </c>
      <c r="AF757" t="s">
        <v>542</v>
      </c>
      <c r="AG757" t="s">
        <v>545</v>
      </c>
      <c r="AH757" t="s">
        <v>546</v>
      </c>
      <c r="AI757" t="s">
        <v>547</v>
      </c>
      <c r="AM757">
        <v>260001</v>
      </c>
      <c r="BA757" s="6">
        <v>-474.375</v>
      </c>
      <c r="BE757">
        <f t="shared" si="47"/>
        <v>0</v>
      </c>
      <c r="BF757" s="6">
        <f t="shared" si="48"/>
        <v>-20.625</v>
      </c>
      <c r="BG757" s="7" t="s">
        <v>71</v>
      </c>
      <c r="BH757" t="e">
        <f>+VLOOKUP(AF757,Sheet4!A:A,1,FALSE)</f>
        <v>#N/A</v>
      </c>
      <c r="BL757" s="6">
        <v>15</v>
      </c>
      <c r="BM757" s="59">
        <f t="shared" si="49"/>
        <v>5.625</v>
      </c>
      <c r="BN757" t="s">
        <v>548</v>
      </c>
      <c r="BO757" t="s">
        <v>73</v>
      </c>
    </row>
    <row r="758" spans="1:67" ht="13" customHeight="1" x14ac:dyDescent="0.3">
      <c r="A758" s="5">
        <v>46114</v>
      </c>
      <c r="B758" t="s">
        <v>63</v>
      </c>
      <c r="F758">
        <v>585</v>
      </c>
      <c r="G758">
        <v>585</v>
      </c>
      <c r="H758" s="6">
        <v>24.375</v>
      </c>
      <c r="I758" s="6">
        <f t="shared" si="50"/>
        <v>-560.625</v>
      </c>
      <c r="J758" s="6"/>
      <c r="K758" s="6"/>
      <c r="Q758" t="s">
        <v>64</v>
      </c>
      <c r="U758">
        <v>2601121</v>
      </c>
      <c r="V758" t="s">
        <v>542</v>
      </c>
      <c r="W758" t="s">
        <v>66</v>
      </c>
      <c r="X758" t="s">
        <v>543</v>
      </c>
      <c r="Y758" t="s">
        <v>549</v>
      </c>
      <c r="AF758" t="s">
        <v>542</v>
      </c>
      <c r="AG758" t="s">
        <v>545</v>
      </c>
      <c r="AH758" t="s">
        <v>546</v>
      </c>
      <c r="AI758" t="s">
        <v>547</v>
      </c>
      <c r="AM758">
        <v>260001</v>
      </c>
      <c r="BA758" s="6">
        <v>-560.625</v>
      </c>
      <c r="BE758">
        <f t="shared" si="47"/>
        <v>0</v>
      </c>
      <c r="BF758" s="6">
        <f t="shared" si="48"/>
        <v>-24.375</v>
      </c>
      <c r="BG758" s="7" t="s">
        <v>71</v>
      </c>
      <c r="BH758" t="e">
        <f>+VLOOKUP(AF758,Sheet4!A:A,1,FALSE)</f>
        <v>#N/A</v>
      </c>
      <c r="BL758" s="6">
        <v>30</v>
      </c>
      <c r="BM758" s="59">
        <f t="shared" si="49"/>
        <v>-5.625</v>
      </c>
      <c r="BN758" t="s">
        <v>548</v>
      </c>
      <c r="BO758" t="s">
        <v>73</v>
      </c>
    </row>
    <row r="759" spans="1:67" ht="13" customHeight="1" x14ac:dyDescent="0.3">
      <c r="A759" s="5">
        <v>46114</v>
      </c>
      <c r="B759" t="s">
        <v>74</v>
      </c>
      <c r="F759" s="8">
        <v>33</v>
      </c>
      <c r="G759">
        <v>16.5</v>
      </c>
      <c r="H759" s="6">
        <v>1.375</v>
      </c>
      <c r="I759" s="6">
        <f t="shared" si="50"/>
        <v>-15.125</v>
      </c>
      <c r="J759" s="6"/>
      <c r="K759" s="6"/>
      <c r="Q759" t="s">
        <v>75</v>
      </c>
      <c r="U759">
        <v>2601121</v>
      </c>
      <c r="V759" t="s">
        <v>542</v>
      </c>
      <c r="W759" t="s">
        <v>66</v>
      </c>
      <c r="X759" t="s">
        <v>543</v>
      </c>
      <c r="Y759" t="s">
        <v>544</v>
      </c>
      <c r="AF759" t="s">
        <v>542</v>
      </c>
      <c r="AG759" t="s">
        <v>545</v>
      </c>
      <c r="AH759" t="s">
        <v>546</v>
      </c>
      <c r="AI759" t="s">
        <v>547</v>
      </c>
      <c r="AM759">
        <v>260001</v>
      </c>
      <c r="BA759" s="6">
        <v>-31.625</v>
      </c>
      <c r="BE759">
        <f t="shared" si="47"/>
        <v>0</v>
      </c>
      <c r="BF759" s="6">
        <f t="shared" si="48"/>
        <v>-1.375</v>
      </c>
      <c r="BG759" s="7" t="s">
        <v>71</v>
      </c>
      <c r="BH759" t="e">
        <f>+VLOOKUP(AF759,Sheet4!A:A,1,FALSE)</f>
        <v>#N/A</v>
      </c>
      <c r="BL759" s="6">
        <v>1</v>
      </c>
      <c r="BM759" s="59">
        <f t="shared" si="49"/>
        <v>0.375</v>
      </c>
      <c r="BN759" t="s">
        <v>548</v>
      </c>
    </row>
    <row r="760" spans="1:67" ht="13" customHeight="1" x14ac:dyDescent="0.3">
      <c r="A760" s="5">
        <v>46114</v>
      </c>
      <c r="B760" t="s">
        <v>74</v>
      </c>
      <c r="F760" s="8">
        <v>39</v>
      </c>
      <c r="G760">
        <v>19.5</v>
      </c>
      <c r="H760" s="6">
        <v>1.625</v>
      </c>
      <c r="I760" s="6">
        <f t="shared" si="50"/>
        <v>-17.875</v>
      </c>
      <c r="J760" s="6"/>
      <c r="K760" s="6"/>
      <c r="Q760" t="s">
        <v>75</v>
      </c>
      <c r="U760">
        <v>2601121</v>
      </c>
      <c r="V760" t="s">
        <v>542</v>
      </c>
      <c r="W760" t="s">
        <v>66</v>
      </c>
      <c r="X760" t="s">
        <v>543</v>
      </c>
      <c r="Y760" t="s">
        <v>549</v>
      </c>
      <c r="AF760" t="s">
        <v>542</v>
      </c>
      <c r="AG760" t="s">
        <v>545</v>
      </c>
      <c r="AH760" t="s">
        <v>546</v>
      </c>
      <c r="AI760" t="s">
        <v>547</v>
      </c>
      <c r="AM760">
        <v>260001</v>
      </c>
      <c r="BA760" s="6">
        <v>-37.375</v>
      </c>
      <c r="BE760">
        <f t="shared" si="47"/>
        <v>0</v>
      </c>
      <c r="BF760" s="6">
        <f t="shared" si="48"/>
        <v>-1.625</v>
      </c>
      <c r="BG760" s="7" t="s">
        <v>71</v>
      </c>
      <c r="BH760" t="e">
        <f>+VLOOKUP(AF760,Sheet4!A:A,1,FALSE)</f>
        <v>#N/A</v>
      </c>
      <c r="BL760" s="6">
        <v>2</v>
      </c>
      <c r="BM760" s="59">
        <f t="shared" si="49"/>
        <v>-0.375</v>
      </c>
      <c r="BN760" t="s">
        <v>548</v>
      </c>
    </row>
    <row r="761" spans="1:67" ht="13" customHeight="1" x14ac:dyDescent="0.3">
      <c r="A761" s="5">
        <v>46114</v>
      </c>
      <c r="B761" t="s">
        <v>76</v>
      </c>
      <c r="F761">
        <v>660</v>
      </c>
      <c r="G761">
        <v>660</v>
      </c>
      <c r="H761" s="6">
        <v>27.5</v>
      </c>
      <c r="I761" s="6">
        <f t="shared" si="50"/>
        <v>-632.5</v>
      </c>
      <c r="J761" s="6"/>
      <c r="K761" s="6"/>
      <c r="Q761" t="s">
        <v>77</v>
      </c>
      <c r="U761">
        <v>2601121</v>
      </c>
      <c r="V761" t="s">
        <v>542</v>
      </c>
      <c r="W761" t="s">
        <v>66</v>
      </c>
      <c r="X761" t="s">
        <v>543</v>
      </c>
      <c r="Y761" t="s">
        <v>544</v>
      </c>
      <c r="AF761" t="s">
        <v>542</v>
      </c>
      <c r="AG761" t="s">
        <v>545</v>
      </c>
      <c r="AH761" t="s">
        <v>546</v>
      </c>
      <c r="AI761" t="s">
        <v>547</v>
      </c>
      <c r="AM761">
        <v>260001</v>
      </c>
      <c r="BA761" s="6">
        <v>-632.5</v>
      </c>
      <c r="BE761">
        <f t="shared" si="47"/>
        <v>0</v>
      </c>
      <c r="BF761" s="6">
        <f t="shared" si="48"/>
        <v>-27.5</v>
      </c>
      <c r="BG761" s="7" t="s">
        <v>71</v>
      </c>
      <c r="BH761" t="e">
        <f>+VLOOKUP(AF761,Sheet4!A:A,1,FALSE)</f>
        <v>#N/A</v>
      </c>
      <c r="BL761" s="6">
        <v>20</v>
      </c>
      <c r="BM761" s="59">
        <f t="shared" si="49"/>
        <v>7.5</v>
      </c>
      <c r="BN761" t="s">
        <v>548</v>
      </c>
    </row>
    <row r="762" spans="1:67" ht="13" customHeight="1" x14ac:dyDescent="0.3">
      <c r="A762" s="5">
        <v>46114</v>
      </c>
      <c r="B762" t="s">
        <v>76</v>
      </c>
      <c r="F762">
        <v>780</v>
      </c>
      <c r="G762">
        <v>780</v>
      </c>
      <c r="H762" s="6">
        <v>32.5</v>
      </c>
      <c r="I762" s="6">
        <f t="shared" si="50"/>
        <v>-747.5</v>
      </c>
      <c r="J762" s="6"/>
      <c r="K762" s="6"/>
      <c r="Q762" t="s">
        <v>77</v>
      </c>
      <c r="U762">
        <v>2601121</v>
      </c>
      <c r="V762" t="s">
        <v>542</v>
      </c>
      <c r="W762" t="s">
        <v>66</v>
      </c>
      <c r="X762" t="s">
        <v>543</v>
      </c>
      <c r="Y762" t="s">
        <v>549</v>
      </c>
      <c r="AF762" t="s">
        <v>542</v>
      </c>
      <c r="AG762" t="s">
        <v>545</v>
      </c>
      <c r="AH762" t="s">
        <v>546</v>
      </c>
      <c r="AI762" t="s">
        <v>547</v>
      </c>
      <c r="AM762">
        <v>260001</v>
      </c>
      <c r="BA762" s="6">
        <v>-747.5</v>
      </c>
      <c r="BE762">
        <f t="shared" si="47"/>
        <v>0</v>
      </c>
      <c r="BF762" s="6">
        <f t="shared" si="48"/>
        <v>-32.5</v>
      </c>
      <c r="BG762" s="7" t="s">
        <v>71</v>
      </c>
      <c r="BH762" t="e">
        <f>+VLOOKUP(AF762,Sheet4!A:A,1,FALSE)</f>
        <v>#N/A</v>
      </c>
      <c r="BL762" s="6">
        <v>40</v>
      </c>
      <c r="BM762" s="59">
        <f t="shared" si="49"/>
        <v>-7.5</v>
      </c>
      <c r="BN762" t="s">
        <v>548</v>
      </c>
    </row>
    <row r="763" spans="1:67" ht="13" customHeight="1" x14ac:dyDescent="0.3">
      <c r="A763" s="5">
        <v>46114</v>
      </c>
      <c r="B763" t="s">
        <v>82</v>
      </c>
      <c r="F763" s="8">
        <v>99</v>
      </c>
      <c r="G763">
        <v>49.5</v>
      </c>
      <c r="H763" s="6">
        <v>4.125</v>
      </c>
      <c r="I763" s="6">
        <f t="shared" si="50"/>
        <v>-45.375</v>
      </c>
      <c r="J763" s="6"/>
      <c r="K763" s="6"/>
      <c r="Q763" t="s">
        <v>83</v>
      </c>
      <c r="U763">
        <v>2601121</v>
      </c>
      <c r="V763" t="s">
        <v>542</v>
      </c>
      <c r="W763" t="s">
        <v>66</v>
      </c>
      <c r="X763" t="s">
        <v>543</v>
      </c>
      <c r="Y763" t="s">
        <v>544</v>
      </c>
      <c r="AF763" t="s">
        <v>542</v>
      </c>
      <c r="AG763" t="s">
        <v>545</v>
      </c>
      <c r="AH763" t="s">
        <v>546</v>
      </c>
      <c r="AI763" t="s">
        <v>547</v>
      </c>
      <c r="AM763">
        <v>260001</v>
      </c>
      <c r="BA763" s="6">
        <v>-94.875</v>
      </c>
      <c r="BE763">
        <f t="shared" si="47"/>
        <v>0</v>
      </c>
      <c r="BF763" s="6">
        <f t="shared" si="48"/>
        <v>-4.125</v>
      </c>
      <c r="BG763" s="7" t="s">
        <v>71</v>
      </c>
      <c r="BH763" t="e">
        <f>+VLOOKUP(AF763,Sheet4!A:A,1,FALSE)</f>
        <v>#N/A</v>
      </c>
      <c r="BL763" s="6">
        <v>3</v>
      </c>
      <c r="BM763" s="59">
        <f t="shared" si="49"/>
        <v>1.125</v>
      </c>
      <c r="BN763" t="s">
        <v>548</v>
      </c>
    </row>
    <row r="764" spans="1:67" ht="13" customHeight="1" x14ac:dyDescent="0.3">
      <c r="A764" s="5">
        <v>46114</v>
      </c>
      <c r="B764" t="s">
        <v>82</v>
      </c>
      <c r="F764" s="8">
        <v>117</v>
      </c>
      <c r="G764">
        <v>58.5</v>
      </c>
      <c r="H764" s="6">
        <v>4.875</v>
      </c>
      <c r="I764" s="6">
        <f t="shared" si="50"/>
        <v>-53.625</v>
      </c>
      <c r="J764" s="6"/>
      <c r="K764" s="6"/>
      <c r="Q764" t="s">
        <v>83</v>
      </c>
      <c r="U764">
        <v>2601121</v>
      </c>
      <c r="V764" t="s">
        <v>542</v>
      </c>
      <c r="W764" t="s">
        <v>66</v>
      </c>
      <c r="X764" t="s">
        <v>543</v>
      </c>
      <c r="Y764" t="s">
        <v>549</v>
      </c>
      <c r="AF764" t="s">
        <v>542</v>
      </c>
      <c r="AG764" t="s">
        <v>545</v>
      </c>
      <c r="AH764" t="s">
        <v>546</v>
      </c>
      <c r="AI764" t="s">
        <v>547</v>
      </c>
      <c r="AM764">
        <v>260001</v>
      </c>
      <c r="BA764" s="6">
        <v>-112.125</v>
      </c>
      <c r="BE764">
        <f t="shared" si="47"/>
        <v>0</v>
      </c>
      <c r="BF764" s="6">
        <f t="shared" si="48"/>
        <v>-4.875</v>
      </c>
      <c r="BG764" s="7" t="s">
        <v>71</v>
      </c>
      <c r="BH764" t="e">
        <f>+VLOOKUP(AF764,Sheet4!A:A,1,FALSE)</f>
        <v>#N/A</v>
      </c>
      <c r="BL764" s="6">
        <v>6</v>
      </c>
      <c r="BM764" s="59">
        <f t="shared" si="49"/>
        <v>-1.125</v>
      </c>
      <c r="BN764" t="s">
        <v>548</v>
      </c>
    </row>
    <row r="765" spans="1:67" ht="13" customHeight="1" x14ac:dyDescent="0.3">
      <c r="A765" s="5">
        <v>46114</v>
      </c>
      <c r="B765" t="s">
        <v>84</v>
      </c>
      <c r="F765">
        <v>1650</v>
      </c>
      <c r="G765">
        <v>1650</v>
      </c>
      <c r="H765" s="6">
        <v>68.75</v>
      </c>
      <c r="I765" s="6">
        <f t="shared" si="50"/>
        <v>-1581.25</v>
      </c>
      <c r="J765" s="6"/>
      <c r="K765" s="6">
        <f>H765/50</f>
        <v>1.375</v>
      </c>
      <c r="Q765" t="s">
        <v>85</v>
      </c>
      <c r="U765">
        <v>2601121</v>
      </c>
      <c r="V765" t="s">
        <v>542</v>
      </c>
      <c r="W765" t="s">
        <v>66</v>
      </c>
      <c r="X765" t="s">
        <v>543</v>
      </c>
      <c r="Y765" t="s">
        <v>544</v>
      </c>
      <c r="AF765" t="s">
        <v>542</v>
      </c>
      <c r="AG765" t="s">
        <v>545</v>
      </c>
      <c r="AH765" t="s">
        <v>546</v>
      </c>
      <c r="AI765" t="s">
        <v>547</v>
      </c>
      <c r="AM765">
        <v>260001</v>
      </c>
      <c r="BA765" s="6">
        <v>-1581.25</v>
      </c>
      <c r="BE765">
        <f t="shared" si="47"/>
        <v>0</v>
      </c>
      <c r="BF765" s="6">
        <f t="shared" si="48"/>
        <v>-68.75</v>
      </c>
      <c r="BG765" s="7" t="s">
        <v>71</v>
      </c>
      <c r="BH765" t="e">
        <f>+VLOOKUP(AF765,Sheet4!A:A,1,FALSE)</f>
        <v>#N/A</v>
      </c>
      <c r="BL765" s="6">
        <v>50</v>
      </c>
      <c r="BM765" s="59">
        <f t="shared" si="49"/>
        <v>18.75</v>
      </c>
      <c r="BN765" t="s">
        <v>548</v>
      </c>
    </row>
    <row r="766" spans="1:67" ht="13" customHeight="1" x14ac:dyDescent="0.3">
      <c r="A766" s="5">
        <v>46114</v>
      </c>
      <c r="B766" t="s">
        <v>84</v>
      </c>
      <c r="F766">
        <v>1950</v>
      </c>
      <c r="G766">
        <v>1950</v>
      </c>
      <c r="H766" s="6">
        <v>81.25</v>
      </c>
      <c r="I766" s="6">
        <f t="shared" si="50"/>
        <v>-1868.75</v>
      </c>
      <c r="J766" s="6"/>
      <c r="K766" s="6">
        <f>H766/50</f>
        <v>1.625</v>
      </c>
      <c r="Q766" t="s">
        <v>85</v>
      </c>
      <c r="U766">
        <v>2601121</v>
      </c>
      <c r="V766" t="s">
        <v>542</v>
      </c>
      <c r="W766" t="s">
        <v>66</v>
      </c>
      <c r="X766" t="s">
        <v>543</v>
      </c>
      <c r="Y766" t="s">
        <v>549</v>
      </c>
      <c r="AF766" t="s">
        <v>542</v>
      </c>
      <c r="AG766" t="s">
        <v>545</v>
      </c>
      <c r="AH766" t="s">
        <v>546</v>
      </c>
      <c r="AI766" t="s">
        <v>547</v>
      </c>
      <c r="AM766">
        <v>260001</v>
      </c>
      <c r="BA766" s="6">
        <v>-1868.75</v>
      </c>
      <c r="BE766">
        <f t="shared" si="47"/>
        <v>0</v>
      </c>
      <c r="BF766" s="6">
        <f t="shared" si="48"/>
        <v>-81.25</v>
      </c>
      <c r="BG766" s="7" t="s">
        <v>71</v>
      </c>
      <c r="BH766" t="e">
        <f>+VLOOKUP(AF766,Sheet4!A:A,1,FALSE)</f>
        <v>#N/A</v>
      </c>
      <c r="BL766" s="6">
        <v>100</v>
      </c>
      <c r="BM766" s="59">
        <f t="shared" si="49"/>
        <v>-18.75</v>
      </c>
      <c r="BN766" t="s">
        <v>548</v>
      </c>
    </row>
    <row r="767" spans="1:67" ht="13" customHeight="1" x14ac:dyDescent="0.3">
      <c r="A767" s="5">
        <v>46114</v>
      </c>
      <c r="B767" t="s">
        <v>63</v>
      </c>
      <c r="F767">
        <v>120</v>
      </c>
      <c r="G767">
        <v>120</v>
      </c>
      <c r="H767">
        <v>3420</v>
      </c>
      <c r="I767" s="6">
        <v>3300</v>
      </c>
      <c r="Q767" t="s">
        <v>64</v>
      </c>
      <c r="U767">
        <v>2601122</v>
      </c>
      <c r="V767" t="s">
        <v>550</v>
      </c>
      <c r="W767" t="s">
        <v>169</v>
      </c>
      <c r="X767" t="s">
        <v>551</v>
      </c>
      <c r="Y767" t="s">
        <v>552</v>
      </c>
      <c r="AF767" t="s">
        <v>550</v>
      </c>
      <c r="AG767" t="s">
        <v>553</v>
      </c>
      <c r="AH767" t="s">
        <v>554</v>
      </c>
      <c r="AI767" t="s">
        <v>555</v>
      </c>
      <c r="AM767">
        <v>260001</v>
      </c>
      <c r="BE767">
        <f t="shared" si="47"/>
        <v>0</v>
      </c>
      <c r="BF767" s="6">
        <f t="shared" si="48"/>
        <v>-3420</v>
      </c>
      <c r="BG767" s="7" t="s">
        <v>71</v>
      </c>
      <c r="BH767" t="e">
        <f>+VLOOKUP(AF767,Sheet4!A:A,1,FALSE)</f>
        <v>#N/A</v>
      </c>
      <c r="BL767">
        <v>120</v>
      </c>
      <c r="BM767" s="59">
        <f t="shared" si="49"/>
        <v>3300</v>
      </c>
      <c r="BN767" t="s">
        <v>556</v>
      </c>
      <c r="BO767" t="s">
        <v>73</v>
      </c>
    </row>
    <row r="768" spans="1:67" ht="13" customHeight="1" x14ac:dyDescent="0.3">
      <c r="A768" s="5">
        <v>46114</v>
      </c>
      <c r="B768" t="s">
        <v>74</v>
      </c>
      <c r="F768" s="8">
        <v>8</v>
      </c>
      <c r="G768">
        <v>4</v>
      </c>
      <c r="H768">
        <v>228</v>
      </c>
      <c r="I768" s="6">
        <v>220</v>
      </c>
      <c r="Q768" t="s">
        <v>75</v>
      </c>
      <c r="U768">
        <v>2601122</v>
      </c>
      <c r="V768" t="s">
        <v>550</v>
      </c>
      <c r="W768" t="s">
        <v>169</v>
      </c>
      <c r="X768" t="s">
        <v>551</v>
      </c>
      <c r="Y768" t="s">
        <v>552</v>
      </c>
      <c r="AF768" t="s">
        <v>550</v>
      </c>
      <c r="AG768" t="s">
        <v>553</v>
      </c>
      <c r="AH768" t="s">
        <v>554</v>
      </c>
      <c r="AI768" t="s">
        <v>555</v>
      </c>
      <c r="AM768">
        <v>260001</v>
      </c>
      <c r="BE768">
        <f t="shared" si="47"/>
        <v>0</v>
      </c>
      <c r="BF768" s="6">
        <f t="shared" si="48"/>
        <v>-228</v>
      </c>
      <c r="BG768" s="7" t="s">
        <v>71</v>
      </c>
      <c r="BH768" t="e">
        <f>+VLOOKUP(AF768,Sheet4!A:A,1,FALSE)</f>
        <v>#N/A</v>
      </c>
      <c r="BL768">
        <v>4</v>
      </c>
      <c r="BM768" s="59">
        <f t="shared" si="49"/>
        <v>224</v>
      </c>
      <c r="BN768" t="s">
        <v>556</v>
      </c>
    </row>
    <row r="769" spans="1:67" ht="13" customHeight="1" x14ac:dyDescent="0.3">
      <c r="A769" s="5">
        <v>46114</v>
      </c>
      <c r="B769" t="s">
        <v>76</v>
      </c>
      <c r="F769">
        <v>160</v>
      </c>
      <c r="G769">
        <v>160</v>
      </c>
      <c r="H769">
        <v>4560</v>
      </c>
      <c r="I769" s="6">
        <v>4400</v>
      </c>
      <c r="Q769" t="s">
        <v>77</v>
      </c>
      <c r="U769">
        <v>2601122</v>
      </c>
      <c r="V769" t="s">
        <v>550</v>
      </c>
      <c r="W769" t="s">
        <v>169</v>
      </c>
      <c r="X769" t="s">
        <v>551</v>
      </c>
      <c r="Y769" t="s">
        <v>552</v>
      </c>
      <c r="AF769" t="s">
        <v>550</v>
      </c>
      <c r="AG769" t="s">
        <v>553</v>
      </c>
      <c r="AH769" t="s">
        <v>554</v>
      </c>
      <c r="AI769" t="s">
        <v>555</v>
      </c>
      <c r="AM769">
        <v>260001</v>
      </c>
      <c r="BB769" s="9">
        <v>160</v>
      </c>
      <c r="BE769">
        <f t="shared" si="47"/>
        <v>160</v>
      </c>
      <c r="BF769" s="6">
        <f t="shared" si="48"/>
        <v>-4400</v>
      </c>
      <c r="BG769" s="12" t="s">
        <v>99</v>
      </c>
      <c r="BH769" t="e">
        <f>+VLOOKUP(AF769,Sheet4!A:A,1,FALSE)</f>
        <v>#N/A</v>
      </c>
      <c r="BL769">
        <v>160</v>
      </c>
      <c r="BM769" s="59">
        <f t="shared" si="49"/>
        <v>4400</v>
      </c>
      <c r="BN769" t="s">
        <v>556</v>
      </c>
    </row>
    <row r="770" spans="1:67" ht="13" customHeight="1" x14ac:dyDescent="0.3">
      <c r="A770" s="5">
        <v>46114</v>
      </c>
      <c r="B770" t="s">
        <v>78</v>
      </c>
      <c r="F770" s="8">
        <v>8</v>
      </c>
      <c r="G770">
        <v>4</v>
      </c>
      <c r="H770">
        <v>228</v>
      </c>
      <c r="I770" s="6">
        <v>220</v>
      </c>
      <c r="Q770" t="s">
        <v>79</v>
      </c>
      <c r="U770">
        <v>2601122</v>
      </c>
      <c r="V770" t="s">
        <v>550</v>
      </c>
      <c r="W770" t="s">
        <v>169</v>
      </c>
      <c r="X770" t="s">
        <v>551</v>
      </c>
      <c r="Y770" t="s">
        <v>552</v>
      </c>
      <c r="AF770" t="s">
        <v>550</v>
      </c>
      <c r="AG770" t="s">
        <v>553</v>
      </c>
      <c r="AH770" t="s">
        <v>554</v>
      </c>
      <c r="AI770" t="s">
        <v>555</v>
      </c>
      <c r="AM770">
        <v>260001</v>
      </c>
      <c r="BE770">
        <f t="shared" ref="BE770:BE833" si="51">+BB770+BC770</f>
        <v>0</v>
      </c>
      <c r="BF770" s="6">
        <f t="shared" ref="BF770:BF833" si="52">+BE770-H770</f>
        <v>-228</v>
      </c>
      <c r="BG770" s="7" t="s">
        <v>71</v>
      </c>
      <c r="BH770" t="e">
        <f>+VLOOKUP(AF770,Sheet4!A:A,1,FALSE)</f>
        <v>#N/A</v>
      </c>
      <c r="BL770">
        <v>4</v>
      </c>
      <c r="BM770" s="59">
        <f t="shared" ref="BM770:BM833" si="53">+H770+-BL770</f>
        <v>224</v>
      </c>
      <c r="BN770" t="s">
        <v>556</v>
      </c>
    </row>
    <row r="771" spans="1:67" ht="13" customHeight="1" x14ac:dyDescent="0.3">
      <c r="A771" s="5">
        <v>46114</v>
      </c>
      <c r="B771" t="s">
        <v>80</v>
      </c>
      <c r="F771">
        <v>100</v>
      </c>
      <c r="G771">
        <v>100</v>
      </c>
      <c r="H771">
        <v>2850</v>
      </c>
      <c r="I771" s="6">
        <v>2750</v>
      </c>
      <c r="Q771" t="s">
        <v>81</v>
      </c>
      <c r="U771">
        <v>2601122</v>
      </c>
      <c r="V771" t="s">
        <v>550</v>
      </c>
      <c r="W771" t="s">
        <v>169</v>
      </c>
      <c r="X771" t="s">
        <v>551</v>
      </c>
      <c r="Y771" t="s">
        <v>552</v>
      </c>
      <c r="AF771" t="s">
        <v>550</v>
      </c>
      <c r="AG771" t="s">
        <v>553</v>
      </c>
      <c r="AH771" t="s">
        <v>554</v>
      </c>
      <c r="AI771" t="s">
        <v>555</v>
      </c>
      <c r="AM771">
        <v>260001</v>
      </c>
      <c r="BD771" s="9">
        <v>100</v>
      </c>
      <c r="BE771">
        <f t="shared" si="51"/>
        <v>0</v>
      </c>
      <c r="BF771" s="6">
        <f t="shared" si="52"/>
        <v>-2850</v>
      </c>
      <c r="BG771" s="11" t="s">
        <v>71</v>
      </c>
      <c r="BH771" t="e">
        <f>+VLOOKUP(AF771,Sheet4!A:A,1,FALSE)</f>
        <v>#N/A</v>
      </c>
      <c r="BL771">
        <v>100</v>
      </c>
      <c r="BM771" s="59">
        <f t="shared" si="53"/>
        <v>2750</v>
      </c>
      <c r="BN771" t="s">
        <v>556</v>
      </c>
    </row>
    <row r="772" spans="1:67" ht="13" customHeight="1" x14ac:dyDescent="0.3">
      <c r="A772" s="5">
        <v>46114</v>
      </c>
      <c r="B772" t="s">
        <v>63</v>
      </c>
      <c r="F772">
        <v>615</v>
      </c>
      <c r="G772">
        <v>615</v>
      </c>
      <c r="H772" s="6">
        <v>0</v>
      </c>
      <c r="I772" s="6">
        <f t="shared" ref="I772:I783" si="54">H772-G772</f>
        <v>-615</v>
      </c>
      <c r="J772" s="6"/>
      <c r="K772" s="6"/>
      <c r="Q772" t="s">
        <v>64</v>
      </c>
      <c r="U772">
        <v>2601123</v>
      </c>
      <c r="V772" t="s">
        <v>557</v>
      </c>
      <c r="W772" t="s">
        <v>144</v>
      </c>
      <c r="X772" t="s">
        <v>503</v>
      </c>
      <c r="Y772" t="s">
        <v>558</v>
      </c>
      <c r="AF772" t="s">
        <v>557</v>
      </c>
      <c r="AG772" t="s">
        <v>559</v>
      </c>
      <c r="AH772" t="s">
        <v>506</v>
      </c>
      <c r="AI772" t="s">
        <v>507</v>
      </c>
      <c r="AM772">
        <v>260001</v>
      </c>
      <c r="BA772" s="6">
        <v>-615</v>
      </c>
      <c r="BE772">
        <f t="shared" si="51"/>
        <v>0</v>
      </c>
      <c r="BF772" s="6">
        <f t="shared" si="52"/>
        <v>0</v>
      </c>
      <c r="BG772" s="7" t="s">
        <v>71</v>
      </c>
      <c r="BH772" t="e">
        <f>+VLOOKUP(AF772,Sheet4!A:A,1,FALSE)</f>
        <v>#N/A</v>
      </c>
      <c r="BL772" s="6">
        <v>0</v>
      </c>
      <c r="BM772" s="59">
        <f t="shared" si="53"/>
        <v>0</v>
      </c>
      <c r="BN772" t="s">
        <v>560</v>
      </c>
      <c r="BO772" t="s">
        <v>73</v>
      </c>
    </row>
    <row r="773" spans="1:67" ht="13" customHeight="1" x14ac:dyDescent="0.3">
      <c r="A773" s="5">
        <v>46114</v>
      </c>
      <c r="B773" t="s">
        <v>74</v>
      </c>
      <c r="F773" s="8">
        <v>41</v>
      </c>
      <c r="G773">
        <v>20.5</v>
      </c>
      <c r="H773" s="6">
        <v>0</v>
      </c>
      <c r="I773" s="6">
        <f t="shared" si="54"/>
        <v>-20.5</v>
      </c>
      <c r="J773" s="6"/>
      <c r="K773" s="6"/>
      <c r="Q773" t="s">
        <v>75</v>
      </c>
      <c r="U773">
        <v>2601123</v>
      </c>
      <c r="V773" t="s">
        <v>557</v>
      </c>
      <c r="W773" t="s">
        <v>144</v>
      </c>
      <c r="X773" t="s">
        <v>503</v>
      </c>
      <c r="Y773" t="s">
        <v>558</v>
      </c>
      <c r="AF773" t="s">
        <v>557</v>
      </c>
      <c r="AG773" t="s">
        <v>559</v>
      </c>
      <c r="AH773" t="s">
        <v>506</v>
      </c>
      <c r="AI773" t="s">
        <v>507</v>
      </c>
      <c r="AM773">
        <v>260001</v>
      </c>
      <c r="BA773" s="6">
        <v>-41</v>
      </c>
      <c r="BE773">
        <f t="shared" si="51"/>
        <v>0</v>
      </c>
      <c r="BF773" s="6">
        <f t="shared" si="52"/>
        <v>0</v>
      </c>
      <c r="BG773" s="7" t="s">
        <v>71</v>
      </c>
      <c r="BH773" t="e">
        <f>+VLOOKUP(AF773,Sheet4!A:A,1,FALSE)</f>
        <v>#N/A</v>
      </c>
      <c r="BL773" s="6">
        <v>0</v>
      </c>
      <c r="BM773" s="59">
        <f t="shared" si="53"/>
        <v>0</v>
      </c>
      <c r="BN773" t="s">
        <v>560</v>
      </c>
    </row>
    <row r="774" spans="1:67" ht="13" customHeight="1" x14ac:dyDescent="0.3">
      <c r="A774" s="5">
        <v>46114</v>
      </c>
      <c r="B774" t="s">
        <v>76</v>
      </c>
      <c r="F774">
        <v>820</v>
      </c>
      <c r="G774">
        <v>820</v>
      </c>
      <c r="H774" s="6">
        <v>0</v>
      </c>
      <c r="I774" s="6">
        <f t="shared" si="54"/>
        <v>-820</v>
      </c>
      <c r="J774" s="6"/>
      <c r="K774" s="6"/>
      <c r="Q774" t="s">
        <v>77</v>
      </c>
      <c r="U774">
        <v>2601123</v>
      </c>
      <c r="V774" t="s">
        <v>557</v>
      </c>
      <c r="W774" t="s">
        <v>144</v>
      </c>
      <c r="X774" t="s">
        <v>503</v>
      </c>
      <c r="Y774" t="s">
        <v>558</v>
      </c>
      <c r="AF774" t="s">
        <v>557</v>
      </c>
      <c r="AG774" t="s">
        <v>559</v>
      </c>
      <c r="AH774" t="s">
        <v>506</v>
      </c>
      <c r="AI774" t="s">
        <v>507</v>
      </c>
      <c r="AM774">
        <v>260001</v>
      </c>
      <c r="BA774" s="6">
        <v>-820</v>
      </c>
      <c r="BE774">
        <f t="shared" si="51"/>
        <v>0</v>
      </c>
      <c r="BF774" s="6">
        <f t="shared" si="52"/>
        <v>0</v>
      </c>
      <c r="BG774" s="7" t="s">
        <v>71</v>
      </c>
      <c r="BH774" t="e">
        <f>+VLOOKUP(AF774,Sheet4!A:A,1,FALSE)</f>
        <v>#N/A</v>
      </c>
      <c r="BL774" s="6">
        <v>0</v>
      </c>
      <c r="BM774" s="59">
        <f t="shared" si="53"/>
        <v>0</v>
      </c>
      <c r="BN774" t="s">
        <v>560</v>
      </c>
    </row>
    <row r="775" spans="1:67" ht="13" customHeight="1" x14ac:dyDescent="0.3">
      <c r="A775" s="5">
        <v>46114</v>
      </c>
      <c r="B775" t="s">
        <v>78</v>
      </c>
      <c r="F775" s="8">
        <v>41</v>
      </c>
      <c r="G775">
        <v>20.5</v>
      </c>
      <c r="H775" s="6">
        <v>0</v>
      </c>
      <c r="I775" s="6">
        <f t="shared" si="54"/>
        <v>-20.5</v>
      </c>
      <c r="J775" s="6"/>
      <c r="K775" s="6"/>
      <c r="Q775" t="s">
        <v>79</v>
      </c>
      <c r="U775">
        <v>2601123</v>
      </c>
      <c r="V775" t="s">
        <v>557</v>
      </c>
      <c r="W775" t="s">
        <v>144</v>
      </c>
      <c r="X775" t="s">
        <v>503</v>
      </c>
      <c r="Y775" t="s">
        <v>558</v>
      </c>
      <c r="AF775" t="s">
        <v>557</v>
      </c>
      <c r="AG775" t="s">
        <v>559</v>
      </c>
      <c r="AH775" t="s">
        <v>506</v>
      </c>
      <c r="AI775" t="s">
        <v>507</v>
      </c>
      <c r="AM775">
        <v>260001</v>
      </c>
      <c r="BA775" s="6">
        <v>-41</v>
      </c>
      <c r="BE775">
        <f t="shared" si="51"/>
        <v>0</v>
      </c>
      <c r="BF775" s="6">
        <f t="shared" si="52"/>
        <v>0</v>
      </c>
      <c r="BG775" s="7" t="s">
        <v>71</v>
      </c>
      <c r="BH775" t="e">
        <f>+VLOOKUP(AF775,Sheet4!A:A,1,FALSE)</f>
        <v>#N/A</v>
      </c>
      <c r="BL775" s="6">
        <v>0</v>
      </c>
      <c r="BM775" s="59">
        <f t="shared" si="53"/>
        <v>0</v>
      </c>
      <c r="BN775" t="s">
        <v>560</v>
      </c>
    </row>
    <row r="776" spans="1:67" ht="13" customHeight="1" x14ac:dyDescent="0.3">
      <c r="A776" s="5">
        <v>46114</v>
      </c>
      <c r="B776" t="s">
        <v>80</v>
      </c>
      <c r="F776">
        <v>512.5</v>
      </c>
      <c r="G776">
        <v>512.5</v>
      </c>
      <c r="H776" s="6">
        <v>0</v>
      </c>
      <c r="I776" s="6">
        <f t="shared" si="54"/>
        <v>-512.5</v>
      </c>
      <c r="J776" s="6"/>
      <c r="K776" s="6"/>
      <c r="Q776" t="s">
        <v>81</v>
      </c>
      <c r="U776">
        <v>2601123</v>
      </c>
      <c r="V776" t="s">
        <v>557</v>
      </c>
      <c r="W776" t="s">
        <v>144</v>
      </c>
      <c r="X776" t="s">
        <v>503</v>
      </c>
      <c r="Y776" t="s">
        <v>558</v>
      </c>
      <c r="AF776" t="s">
        <v>557</v>
      </c>
      <c r="AG776" t="s">
        <v>559</v>
      </c>
      <c r="AH776" t="s">
        <v>506</v>
      </c>
      <c r="AI776" t="s">
        <v>507</v>
      </c>
      <c r="AM776">
        <v>260001</v>
      </c>
      <c r="BA776" s="6">
        <v>-512.5</v>
      </c>
      <c r="BE776">
        <f t="shared" si="51"/>
        <v>0</v>
      </c>
      <c r="BF776" s="6">
        <f t="shared" si="52"/>
        <v>0</v>
      </c>
      <c r="BG776" s="7" t="s">
        <v>71</v>
      </c>
      <c r="BH776" t="e">
        <f>+VLOOKUP(AF776,Sheet4!A:A,1,FALSE)</f>
        <v>#N/A</v>
      </c>
      <c r="BL776" s="6">
        <v>0</v>
      </c>
      <c r="BM776" s="59">
        <f t="shared" si="53"/>
        <v>0</v>
      </c>
      <c r="BN776" t="s">
        <v>560</v>
      </c>
    </row>
    <row r="777" spans="1:67" ht="13" customHeight="1" x14ac:dyDescent="0.3">
      <c r="A777" s="5">
        <v>46114</v>
      </c>
      <c r="B777" t="s">
        <v>63</v>
      </c>
      <c r="F777">
        <v>165</v>
      </c>
      <c r="G777">
        <v>165</v>
      </c>
      <c r="H777" s="6">
        <v>0</v>
      </c>
      <c r="I777" s="6">
        <f t="shared" si="54"/>
        <v>-165</v>
      </c>
      <c r="J777" s="6"/>
      <c r="K777" s="6"/>
      <c r="Q777" t="s">
        <v>64</v>
      </c>
      <c r="U777">
        <v>2601124</v>
      </c>
      <c r="V777" t="s">
        <v>561</v>
      </c>
      <c r="W777" t="s">
        <v>66</v>
      </c>
      <c r="X777" t="s">
        <v>268</v>
      </c>
      <c r="Y777" t="s">
        <v>562</v>
      </c>
      <c r="AF777" t="s">
        <v>561</v>
      </c>
      <c r="AG777" t="s">
        <v>563</v>
      </c>
      <c r="AH777" t="s">
        <v>271</v>
      </c>
      <c r="AI777" t="s">
        <v>272</v>
      </c>
      <c r="AM777">
        <v>260001</v>
      </c>
      <c r="BA777" s="6">
        <v>-165</v>
      </c>
      <c r="BE777">
        <f t="shared" si="51"/>
        <v>0</v>
      </c>
      <c r="BF777" s="6">
        <f t="shared" si="52"/>
        <v>0</v>
      </c>
      <c r="BG777" s="7" t="s">
        <v>71</v>
      </c>
      <c r="BH777" t="e">
        <f>+VLOOKUP(AF777,Sheet4!A:A,1,FALSE)</f>
        <v>#N/A</v>
      </c>
      <c r="BL777" s="6">
        <v>0</v>
      </c>
      <c r="BM777" s="59">
        <f t="shared" si="53"/>
        <v>0</v>
      </c>
      <c r="BN777" t="s">
        <v>564</v>
      </c>
      <c r="BO777" t="s">
        <v>101</v>
      </c>
    </row>
    <row r="778" spans="1:67" ht="13" customHeight="1" x14ac:dyDescent="0.3">
      <c r="A778" s="5">
        <v>46114</v>
      </c>
      <c r="B778" t="s">
        <v>74</v>
      </c>
      <c r="F778" s="8">
        <v>11</v>
      </c>
      <c r="G778">
        <v>5.5</v>
      </c>
      <c r="H778" s="6">
        <v>0</v>
      </c>
      <c r="I778" s="6">
        <f t="shared" si="54"/>
        <v>-5.5</v>
      </c>
      <c r="J778" s="6"/>
      <c r="K778" s="6"/>
      <c r="Q778" t="s">
        <v>75</v>
      </c>
      <c r="U778">
        <v>2601124</v>
      </c>
      <c r="V778" t="s">
        <v>561</v>
      </c>
      <c r="W778" t="s">
        <v>66</v>
      </c>
      <c r="X778" t="s">
        <v>268</v>
      </c>
      <c r="Y778" t="s">
        <v>562</v>
      </c>
      <c r="AF778" t="s">
        <v>561</v>
      </c>
      <c r="AG778" t="s">
        <v>563</v>
      </c>
      <c r="AH778" t="s">
        <v>271</v>
      </c>
      <c r="AI778" t="s">
        <v>272</v>
      </c>
      <c r="AM778">
        <v>260001</v>
      </c>
      <c r="BA778" s="6">
        <v>-11</v>
      </c>
      <c r="BE778">
        <f t="shared" si="51"/>
        <v>0</v>
      </c>
      <c r="BF778" s="6">
        <f t="shared" si="52"/>
        <v>0</v>
      </c>
      <c r="BG778" s="7" t="s">
        <v>71</v>
      </c>
      <c r="BH778" t="e">
        <f>+VLOOKUP(AF778,Sheet4!A:A,1,FALSE)</f>
        <v>#N/A</v>
      </c>
      <c r="BL778" s="6">
        <v>0</v>
      </c>
      <c r="BM778" s="59">
        <f t="shared" si="53"/>
        <v>0</v>
      </c>
      <c r="BN778" t="s">
        <v>564</v>
      </c>
    </row>
    <row r="779" spans="1:67" ht="13" customHeight="1" x14ac:dyDescent="0.3">
      <c r="A779" s="5">
        <v>46114</v>
      </c>
      <c r="B779" t="s">
        <v>76</v>
      </c>
      <c r="F779">
        <v>220</v>
      </c>
      <c r="G779">
        <v>220</v>
      </c>
      <c r="H779" s="6">
        <v>0</v>
      </c>
      <c r="I779" s="6">
        <f t="shared" si="54"/>
        <v>-220</v>
      </c>
      <c r="J779" s="6"/>
      <c r="K779" s="6"/>
      <c r="Q779" t="s">
        <v>77</v>
      </c>
      <c r="U779">
        <v>2601124</v>
      </c>
      <c r="V779" t="s">
        <v>561</v>
      </c>
      <c r="W779" t="s">
        <v>66</v>
      </c>
      <c r="X779" t="s">
        <v>268</v>
      </c>
      <c r="Y779" t="s">
        <v>562</v>
      </c>
      <c r="AF779" t="s">
        <v>561</v>
      </c>
      <c r="AG779" t="s">
        <v>563</v>
      </c>
      <c r="AH779" t="s">
        <v>271</v>
      </c>
      <c r="AI779" t="s">
        <v>272</v>
      </c>
      <c r="AM779">
        <v>260001</v>
      </c>
      <c r="BA779" s="6">
        <v>-220</v>
      </c>
      <c r="BE779">
        <f t="shared" si="51"/>
        <v>0</v>
      </c>
      <c r="BF779" s="6">
        <f t="shared" si="52"/>
        <v>0</v>
      </c>
      <c r="BG779" s="7" t="s">
        <v>71</v>
      </c>
      <c r="BH779" t="e">
        <f>+VLOOKUP(AF779,Sheet4!A:A,1,FALSE)</f>
        <v>#N/A</v>
      </c>
      <c r="BL779" s="6">
        <v>0</v>
      </c>
      <c r="BM779" s="59">
        <f t="shared" si="53"/>
        <v>0</v>
      </c>
      <c r="BN779" t="s">
        <v>564</v>
      </c>
    </row>
    <row r="780" spans="1:67" ht="13" customHeight="1" x14ac:dyDescent="0.3">
      <c r="A780" s="5">
        <v>46114</v>
      </c>
      <c r="B780" t="s">
        <v>78</v>
      </c>
      <c r="F780" s="8">
        <v>9</v>
      </c>
      <c r="G780">
        <v>4.5</v>
      </c>
      <c r="H780" s="6">
        <v>0</v>
      </c>
      <c r="I780" s="6">
        <f t="shared" si="54"/>
        <v>-4.5</v>
      </c>
      <c r="J780" s="6"/>
      <c r="K780" s="6"/>
      <c r="Q780" t="s">
        <v>79</v>
      </c>
      <c r="U780">
        <v>2601124</v>
      </c>
      <c r="V780" t="s">
        <v>561</v>
      </c>
      <c r="W780" t="s">
        <v>66</v>
      </c>
      <c r="X780" t="s">
        <v>268</v>
      </c>
      <c r="Y780" t="s">
        <v>562</v>
      </c>
      <c r="AF780" t="s">
        <v>561</v>
      </c>
      <c r="AG780" t="s">
        <v>563</v>
      </c>
      <c r="AH780" t="s">
        <v>271</v>
      </c>
      <c r="AI780" t="s">
        <v>272</v>
      </c>
      <c r="AM780">
        <v>260001</v>
      </c>
      <c r="BA780" s="6">
        <v>-9</v>
      </c>
      <c r="BE780">
        <f t="shared" si="51"/>
        <v>0</v>
      </c>
      <c r="BF780" s="6">
        <f t="shared" si="52"/>
        <v>0</v>
      </c>
      <c r="BG780" s="7" t="s">
        <v>71</v>
      </c>
      <c r="BH780" t="e">
        <f>+VLOOKUP(AF780,Sheet4!A:A,1,FALSE)</f>
        <v>#N/A</v>
      </c>
      <c r="BL780" s="6">
        <v>0</v>
      </c>
      <c r="BM780" s="59">
        <f t="shared" si="53"/>
        <v>0</v>
      </c>
      <c r="BN780" t="s">
        <v>564</v>
      </c>
    </row>
    <row r="781" spans="1:67" ht="13" customHeight="1" x14ac:dyDescent="0.3">
      <c r="A781" s="5">
        <v>46114</v>
      </c>
      <c r="B781" t="s">
        <v>80</v>
      </c>
      <c r="F781">
        <v>112.5</v>
      </c>
      <c r="G781">
        <v>112.5</v>
      </c>
      <c r="H781" s="6">
        <v>0</v>
      </c>
      <c r="I781" s="6">
        <f t="shared" si="54"/>
        <v>-112.5</v>
      </c>
      <c r="J781" s="6">
        <f>H781/12.5</f>
        <v>0</v>
      </c>
      <c r="K781" s="6"/>
      <c r="Q781" t="s">
        <v>81</v>
      </c>
      <c r="U781">
        <v>2601124</v>
      </c>
      <c r="V781" t="s">
        <v>561</v>
      </c>
      <c r="W781" t="s">
        <v>66</v>
      </c>
      <c r="X781" t="s">
        <v>268</v>
      </c>
      <c r="Y781" t="s">
        <v>562</v>
      </c>
      <c r="AF781" t="s">
        <v>561</v>
      </c>
      <c r="AG781" t="s">
        <v>563</v>
      </c>
      <c r="AH781" t="s">
        <v>271</v>
      </c>
      <c r="AI781" t="s">
        <v>272</v>
      </c>
      <c r="AM781">
        <v>260001</v>
      </c>
      <c r="BA781" s="6">
        <v>-112.5</v>
      </c>
      <c r="BE781">
        <f t="shared" si="51"/>
        <v>0</v>
      </c>
      <c r="BF781" s="6">
        <f t="shared" si="52"/>
        <v>0</v>
      </c>
      <c r="BG781" s="7" t="s">
        <v>71</v>
      </c>
      <c r="BH781" t="e">
        <f>+VLOOKUP(AF781,Sheet4!A:A,1,FALSE)</f>
        <v>#N/A</v>
      </c>
      <c r="BL781" s="6">
        <v>0</v>
      </c>
      <c r="BM781" s="59">
        <f t="shared" si="53"/>
        <v>0</v>
      </c>
      <c r="BN781" t="s">
        <v>564</v>
      </c>
    </row>
    <row r="782" spans="1:67" ht="13" customHeight="1" x14ac:dyDescent="0.3">
      <c r="A782" s="5">
        <v>46114</v>
      </c>
      <c r="B782" t="s">
        <v>82</v>
      </c>
      <c r="F782" s="8">
        <v>6</v>
      </c>
      <c r="G782">
        <v>3</v>
      </c>
      <c r="H782" s="6">
        <v>0</v>
      </c>
      <c r="I782" s="6">
        <f t="shared" si="54"/>
        <v>-3</v>
      </c>
      <c r="J782" s="6"/>
      <c r="K782" s="6"/>
      <c r="Q782" t="s">
        <v>83</v>
      </c>
      <c r="U782">
        <v>2601124</v>
      </c>
      <c r="V782" t="s">
        <v>561</v>
      </c>
      <c r="W782" t="s">
        <v>66</v>
      </c>
      <c r="X782" t="s">
        <v>268</v>
      </c>
      <c r="Y782" t="s">
        <v>562</v>
      </c>
      <c r="AF782" t="s">
        <v>561</v>
      </c>
      <c r="AG782" t="s">
        <v>563</v>
      </c>
      <c r="AH782" t="s">
        <v>271</v>
      </c>
      <c r="AI782" t="s">
        <v>272</v>
      </c>
      <c r="AM782">
        <v>260001</v>
      </c>
      <c r="BA782" s="6">
        <v>-6</v>
      </c>
      <c r="BE782">
        <f t="shared" si="51"/>
        <v>0</v>
      </c>
      <c r="BF782" s="6">
        <f t="shared" si="52"/>
        <v>0</v>
      </c>
      <c r="BG782" s="7" t="s">
        <v>71</v>
      </c>
      <c r="BH782" t="e">
        <f>+VLOOKUP(AF782,Sheet4!A:A,1,FALSE)</f>
        <v>#N/A</v>
      </c>
      <c r="BL782" s="6">
        <v>0</v>
      </c>
      <c r="BM782" s="59">
        <f t="shared" si="53"/>
        <v>0</v>
      </c>
      <c r="BN782" t="s">
        <v>564</v>
      </c>
    </row>
    <row r="783" spans="1:67" ht="13" customHeight="1" x14ac:dyDescent="0.3">
      <c r="A783" s="5">
        <v>46114</v>
      </c>
      <c r="B783" t="s">
        <v>84</v>
      </c>
      <c r="F783">
        <v>100</v>
      </c>
      <c r="G783">
        <v>100</v>
      </c>
      <c r="H783" s="6">
        <v>0</v>
      </c>
      <c r="I783" s="6">
        <f t="shared" si="54"/>
        <v>-100</v>
      </c>
      <c r="J783" s="6"/>
      <c r="K783" s="6">
        <f>H783/50</f>
        <v>0</v>
      </c>
      <c r="Q783" t="s">
        <v>85</v>
      </c>
      <c r="U783">
        <v>2601124</v>
      </c>
      <c r="V783" t="s">
        <v>561</v>
      </c>
      <c r="W783" t="s">
        <v>66</v>
      </c>
      <c r="X783" t="s">
        <v>268</v>
      </c>
      <c r="Y783" t="s">
        <v>562</v>
      </c>
      <c r="AF783" t="s">
        <v>561</v>
      </c>
      <c r="AG783" t="s">
        <v>563</v>
      </c>
      <c r="AH783" t="s">
        <v>271</v>
      </c>
      <c r="AI783" t="s">
        <v>272</v>
      </c>
      <c r="AM783">
        <v>260001</v>
      </c>
      <c r="BA783" s="6">
        <v>-100</v>
      </c>
      <c r="BE783">
        <f t="shared" si="51"/>
        <v>0</v>
      </c>
      <c r="BF783" s="6">
        <f t="shared" si="52"/>
        <v>0</v>
      </c>
      <c r="BG783" s="7" t="s">
        <v>71</v>
      </c>
      <c r="BH783" t="e">
        <f>+VLOOKUP(AF783,Sheet4!A:A,1,FALSE)</f>
        <v>#N/A</v>
      </c>
      <c r="BL783" s="6">
        <v>0</v>
      </c>
      <c r="BM783" s="59">
        <f t="shared" si="53"/>
        <v>0</v>
      </c>
      <c r="BN783" t="s">
        <v>564</v>
      </c>
    </row>
    <row r="784" spans="1:67" ht="13" customHeight="1" x14ac:dyDescent="0.3">
      <c r="A784" s="5">
        <v>46114</v>
      </c>
      <c r="B784" t="s">
        <v>63</v>
      </c>
      <c r="F784">
        <v>720</v>
      </c>
      <c r="G784">
        <v>720</v>
      </c>
      <c r="H784">
        <v>8670</v>
      </c>
      <c r="I784" s="6">
        <v>7950</v>
      </c>
      <c r="Q784" t="s">
        <v>64</v>
      </c>
      <c r="U784">
        <v>2601125</v>
      </c>
      <c r="V784" t="s">
        <v>565</v>
      </c>
      <c r="W784" t="s">
        <v>94</v>
      </c>
      <c r="X784" t="s">
        <v>566</v>
      </c>
      <c r="Y784" t="s">
        <v>567</v>
      </c>
      <c r="AF784" t="s">
        <v>565</v>
      </c>
      <c r="AG784" t="s">
        <v>568</v>
      </c>
      <c r="AH784" t="s">
        <v>569</v>
      </c>
      <c r="AI784">
        <v>841368450</v>
      </c>
      <c r="AM784">
        <v>260001</v>
      </c>
      <c r="BE784">
        <f t="shared" si="51"/>
        <v>0</v>
      </c>
      <c r="BF784" s="6">
        <f t="shared" si="52"/>
        <v>-8670</v>
      </c>
      <c r="BG784" s="7" t="s">
        <v>71</v>
      </c>
      <c r="BH784" t="e">
        <f>+VLOOKUP(AF784,Sheet4!A:A,1,FALSE)</f>
        <v>#N/A</v>
      </c>
      <c r="BL784">
        <v>720</v>
      </c>
      <c r="BM784" s="59">
        <f t="shared" si="53"/>
        <v>7950</v>
      </c>
      <c r="BN784" t="s">
        <v>570</v>
      </c>
      <c r="BO784" t="s">
        <v>73</v>
      </c>
    </row>
    <row r="785" spans="1:67" ht="13" customHeight="1" x14ac:dyDescent="0.3">
      <c r="A785" s="5">
        <v>46114</v>
      </c>
      <c r="B785" t="s">
        <v>74</v>
      </c>
      <c r="F785" s="8">
        <v>48</v>
      </c>
      <c r="G785">
        <v>24</v>
      </c>
      <c r="H785">
        <v>578</v>
      </c>
      <c r="I785" s="6">
        <v>530</v>
      </c>
      <c r="Q785" t="s">
        <v>75</v>
      </c>
      <c r="U785">
        <v>2601125</v>
      </c>
      <c r="V785" t="s">
        <v>565</v>
      </c>
      <c r="W785" t="s">
        <v>94</v>
      </c>
      <c r="X785" t="s">
        <v>566</v>
      </c>
      <c r="Y785" t="s">
        <v>567</v>
      </c>
      <c r="AF785" t="s">
        <v>565</v>
      </c>
      <c r="AG785" t="s">
        <v>568</v>
      </c>
      <c r="AH785" t="s">
        <v>569</v>
      </c>
      <c r="AI785">
        <v>841368450</v>
      </c>
      <c r="AM785">
        <v>260001</v>
      </c>
      <c r="BE785">
        <f t="shared" si="51"/>
        <v>0</v>
      </c>
      <c r="BF785" s="6">
        <f t="shared" si="52"/>
        <v>-578</v>
      </c>
      <c r="BG785" s="7" t="s">
        <v>71</v>
      </c>
      <c r="BH785" t="e">
        <f>+VLOOKUP(AF785,Sheet4!A:A,1,FALSE)</f>
        <v>#N/A</v>
      </c>
      <c r="BL785">
        <v>24</v>
      </c>
      <c r="BM785" s="59">
        <f t="shared" si="53"/>
        <v>554</v>
      </c>
      <c r="BN785" t="s">
        <v>570</v>
      </c>
    </row>
    <row r="786" spans="1:67" ht="13" customHeight="1" x14ac:dyDescent="0.3">
      <c r="A786" s="5">
        <v>46114</v>
      </c>
      <c r="B786" t="s">
        <v>76</v>
      </c>
      <c r="F786">
        <v>960</v>
      </c>
      <c r="G786">
        <v>960</v>
      </c>
      <c r="H786">
        <v>11560</v>
      </c>
      <c r="I786" s="6">
        <v>10600</v>
      </c>
      <c r="Q786" t="s">
        <v>77</v>
      </c>
      <c r="U786">
        <v>2601125</v>
      </c>
      <c r="V786" t="s">
        <v>565</v>
      </c>
      <c r="W786" t="s">
        <v>94</v>
      </c>
      <c r="X786" t="s">
        <v>566</v>
      </c>
      <c r="Y786" t="s">
        <v>567</v>
      </c>
      <c r="AF786" t="s">
        <v>565</v>
      </c>
      <c r="AG786" t="s">
        <v>568</v>
      </c>
      <c r="AH786" t="s">
        <v>569</v>
      </c>
      <c r="AI786">
        <v>841368450</v>
      </c>
      <c r="AM786">
        <v>260001</v>
      </c>
      <c r="BE786">
        <f t="shared" si="51"/>
        <v>0</v>
      </c>
      <c r="BF786" s="6">
        <f t="shared" si="52"/>
        <v>-11560</v>
      </c>
      <c r="BG786" s="7" t="s">
        <v>71</v>
      </c>
      <c r="BH786" t="e">
        <f>+VLOOKUP(AF786,Sheet4!A:A,1,FALSE)</f>
        <v>#N/A</v>
      </c>
      <c r="BL786">
        <v>960</v>
      </c>
      <c r="BM786" s="59">
        <f t="shared" si="53"/>
        <v>10600</v>
      </c>
      <c r="BN786" t="s">
        <v>570</v>
      </c>
    </row>
    <row r="787" spans="1:67" ht="13" customHeight="1" x14ac:dyDescent="0.3">
      <c r="A787" s="5">
        <v>46114</v>
      </c>
      <c r="B787" t="s">
        <v>82</v>
      </c>
      <c r="F787" s="8">
        <v>144</v>
      </c>
      <c r="G787">
        <v>72</v>
      </c>
      <c r="H787">
        <v>1143</v>
      </c>
      <c r="I787" s="6">
        <v>999</v>
      </c>
      <c r="Q787" t="s">
        <v>83</v>
      </c>
      <c r="U787">
        <v>2601125</v>
      </c>
      <c r="V787" t="s">
        <v>565</v>
      </c>
      <c r="W787" t="s">
        <v>94</v>
      </c>
      <c r="X787" t="s">
        <v>566</v>
      </c>
      <c r="Y787" t="s">
        <v>567</v>
      </c>
      <c r="AF787" t="s">
        <v>565</v>
      </c>
      <c r="AG787" t="s">
        <v>568</v>
      </c>
      <c r="AH787" t="s">
        <v>569</v>
      </c>
      <c r="AI787">
        <v>841368450</v>
      </c>
      <c r="AM787">
        <v>260001</v>
      </c>
      <c r="BE787">
        <f t="shared" si="51"/>
        <v>0</v>
      </c>
      <c r="BF787" s="6">
        <f t="shared" si="52"/>
        <v>-1143</v>
      </c>
      <c r="BG787" s="7" t="s">
        <v>71</v>
      </c>
      <c r="BH787" t="e">
        <f>+VLOOKUP(AF787,Sheet4!A:A,1,FALSE)</f>
        <v>#N/A</v>
      </c>
      <c r="BL787">
        <v>72</v>
      </c>
      <c r="BM787" s="59">
        <f t="shared" si="53"/>
        <v>1071</v>
      </c>
      <c r="BN787" t="s">
        <v>570</v>
      </c>
    </row>
    <row r="788" spans="1:67" ht="13" customHeight="1" x14ac:dyDescent="0.3">
      <c r="A788" s="5">
        <v>46114</v>
      </c>
      <c r="B788" t="s">
        <v>84</v>
      </c>
      <c r="F788">
        <v>2400</v>
      </c>
      <c r="G788">
        <v>2400</v>
      </c>
      <c r="H788">
        <v>19050</v>
      </c>
      <c r="I788" s="6">
        <v>16650</v>
      </c>
      <c r="Q788" t="s">
        <v>85</v>
      </c>
      <c r="U788">
        <v>2601125</v>
      </c>
      <c r="V788" t="s">
        <v>565</v>
      </c>
      <c r="W788" t="s">
        <v>94</v>
      </c>
      <c r="X788" t="s">
        <v>566</v>
      </c>
      <c r="Y788" t="s">
        <v>567</v>
      </c>
      <c r="AF788" t="s">
        <v>565</v>
      </c>
      <c r="AG788" t="s">
        <v>568</v>
      </c>
      <c r="AH788" t="s">
        <v>569</v>
      </c>
      <c r="AI788">
        <v>841368450</v>
      </c>
      <c r="AM788">
        <v>260001</v>
      </c>
      <c r="BE788">
        <f t="shared" si="51"/>
        <v>0</v>
      </c>
      <c r="BF788" s="6">
        <f t="shared" si="52"/>
        <v>-19050</v>
      </c>
      <c r="BG788" s="7" t="s">
        <v>71</v>
      </c>
      <c r="BH788" t="e">
        <f>+VLOOKUP(AF788,Sheet4!A:A,1,FALSE)</f>
        <v>#N/A</v>
      </c>
      <c r="BL788">
        <v>2400</v>
      </c>
      <c r="BM788" s="59">
        <f t="shared" si="53"/>
        <v>16650</v>
      </c>
      <c r="BN788" t="s">
        <v>570</v>
      </c>
    </row>
    <row r="789" spans="1:67" ht="13" customHeight="1" x14ac:dyDescent="0.3">
      <c r="A789" s="5">
        <v>46114</v>
      </c>
      <c r="B789" t="s">
        <v>63</v>
      </c>
      <c r="F789">
        <v>2865</v>
      </c>
      <c r="G789">
        <v>2865</v>
      </c>
      <c r="H789" s="6">
        <v>165</v>
      </c>
      <c r="I789" s="6">
        <f t="shared" ref="I789:I819" si="55">H789-G789</f>
        <v>-2700</v>
      </c>
      <c r="J789" s="6"/>
      <c r="K789" s="6"/>
      <c r="Q789" t="s">
        <v>64</v>
      </c>
      <c r="U789">
        <v>2601126</v>
      </c>
      <c r="V789" t="s">
        <v>571</v>
      </c>
      <c r="W789" t="s">
        <v>66</v>
      </c>
      <c r="X789" t="s">
        <v>532</v>
      </c>
      <c r="Y789" t="s">
        <v>572</v>
      </c>
      <c r="AF789" t="s">
        <v>571</v>
      </c>
      <c r="AG789" t="s">
        <v>573</v>
      </c>
      <c r="AH789" t="s">
        <v>535</v>
      </c>
      <c r="AI789" t="s">
        <v>536</v>
      </c>
      <c r="AM789">
        <v>260001</v>
      </c>
      <c r="BA789" s="6">
        <v>-2700</v>
      </c>
      <c r="BE789">
        <f t="shared" si="51"/>
        <v>0</v>
      </c>
      <c r="BF789" s="6">
        <f t="shared" si="52"/>
        <v>-165</v>
      </c>
      <c r="BG789" s="7" t="s">
        <v>71</v>
      </c>
      <c r="BH789" t="e">
        <f>+VLOOKUP(AF789,Sheet4!A:A,1,FALSE)</f>
        <v>#N/A</v>
      </c>
      <c r="BL789" s="6">
        <v>165</v>
      </c>
      <c r="BM789" s="59">
        <f t="shared" si="53"/>
        <v>0</v>
      </c>
      <c r="BN789" t="s">
        <v>574</v>
      </c>
      <c r="BO789" t="s">
        <v>73</v>
      </c>
    </row>
    <row r="790" spans="1:67" ht="13" customHeight="1" x14ac:dyDescent="0.3">
      <c r="A790" s="5">
        <v>46114</v>
      </c>
      <c r="B790" t="s">
        <v>74</v>
      </c>
      <c r="F790" s="8">
        <v>191</v>
      </c>
      <c r="G790">
        <v>95.5</v>
      </c>
      <c r="H790" s="6">
        <v>11</v>
      </c>
      <c r="I790" s="6">
        <f t="shared" si="55"/>
        <v>-84.5</v>
      </c>
      <c r="J790" s="6"/>
      <c r="K790" s="6"/>
      <c r="Q790" t="s">
        <v>75</v>
      </c>
      <c r="U790">
        <v>2601126</v>
      </c>
      <c r="V790" t="s">
        <v>571</v>
      </c>
      <c r="W790" t="s">
        <v>66</v>
      </c>
      <c r="X790" t="s">
        <v>532</v>
      </c>
      <c r="Y790" t="s">
        <v>572</v>
      </c>
      <c r="AF790" t="s">
        <v>571</v>
      </c>
      <c r="AG790" t="s">
        <v>573</v>
      </c>
      <c r="AH790" t="s">
        <v>535</v>
      </c>
      <c r="AI790" t="s">
        <v>536</v>
      </c>
      <c r="AM790">
        <v>260001</v>
      </c>
      <c r="BA790" s="6">
        <v>-180</v>
      </c>
      <c r="BE790">
        <f t="shared" si="51"/>
        <v>0</v>
      </c>
      <c r="BF790" s="6">
        <f t="shared" si="52"/>
        <v>-11</v>
      </c>
      <c r="BG790" s="7" t="s">
        <v>71</v>
      </c>
      <c r="BH790" t="e">
        <f>+VLOOKUP(AF790,Sheet4!A:A,1,FALSE)</f>
        <v>#N/A</v>
      </c>
      <c r="BL790" s="6">
        <v>11</v>
      </c>
      <c r="BM790" s="59">
        <f t="shared" si="53"/>
        <v>0</v>
      </c>
      <c r="BN790" t="s">
        <v>574</v>
      </c>
    </row>
    <row r="791" spans="1:67" ht="13" customHeight="1" x14ac:dyDescent="0.3">
      <c r="A791" s="5">
        <v>46114</v>
      </c>
      <c r="B791" t="s">
        <v>76</v>
      </c>
      <c r="F791">
        <v>3820</v>
      </c>
      <c r="G791">
        <v>3820</v>
      </c>
      <c r="H791" s="6">
        <v>220</v>
      </c>
      <c r="I791" s="6">
        <f t="shared" si="55"/>
        <v>-3600</v>
      </c>
      <c r="J791" s="6"/>
      <c r="K791" s="6"/>
      <c r="Q791" t="s">
        <v>77</v>
      </c>
      <c r="U791">
        <v>2601126</v>
      </c>
      <c r="V791" t="s">
        <v>571</v>
      </c>
      <c r="W791" t="s">
        <v>66</v>
      </c>
      <c r="X791" t="s">
        <v>532</v>
      </c>
      <c r="Y791" t="s">
        <v>572</v>
      </c>
      <c r="AF791" t="s">
        <v>571</v>
      </c>
      <c r="AG791" t="s">
        <v>573</v>
      </c>
      <c r="AH791" t="s">
        <v>535</v>
      </c>
      <c r="AI791" t="s">
        <v>536</v>
      </c>
      <c r="AM791">
        <v>260001</v>
      </c>
      <c r="BA791" s="6">
        <v>-3600</v>
      </c>
      <c r="BE791">
        <f t="shared" si="51"/>
        <v>0</v>
      </c>
      <c r="BF791" s="6">
        <f t="shared" si="52"/>
        <v>-220</v>
      </c>
      <c r="BG791" s="7" t="s">
        <v>71</v>
      </c>
      <c r="BH791" t="e">
        <f>+VLOOKUP(AF791,Sheet4!A:A,1,FALSE)</f>
        <v>#N/A</v>
      </c>
      <c r="BL791" s="6">
        <v>220</v>
      </c>
      <c r="BM791" s="59">
        <f t="shared" si="53"/>
        <v>0</v>
      </c>
      <c r="BN791" t="s">
        <v>574</v>
      </c>
    </row>
    <row r="792" spans="1:67" ht="13" customHeight="1" x14ac:dyDescent="0.3">
      <c r="A792" s="5">
        <v>46114</v>
      </c>
      <c r="B792" t="s">
        <v>82</v>
      </c>
      <c r="F792" s="8">
        <v>573</v>
      </c>
      <c r="G792">
        <v>286.5</v>
      </c>
      <c r="H792" s="6">
        <v>0</v>
      </c>
      <c r="I792" s="6">
        <f t="shared" si="55"/>
        <v>-286.5</v>
      </c>
      <c r="J792" s="6"/>
      <c r="K792" s="6"/>
      <c r="Q792" t="s">
        <v>83</v>
      </c>
      <c r="U792">
        <v>2601126</v>
      </c>
      <c r="V792" t="s">
        <v>571</v>
      </c>
      <c r="W792" t="s">
        <v>66</v>
      </c>
      <c r="X792" t="s">
        <v>532</v>
      </c>
      <c r="Y792" t="s">
        <v>572</v>
      </c>
      <c r="AF792" t="s">
        <v>571</v>
      </c>
      <c r="AG792" t="s">
        <v>573</v>
      </c>
      <c r="AH792" t="s">
        <v>535</v>
      </c>
      <c r="AI792" t="s">
        <v>536</v>
      </c>
      <c r="AM792">
        <v>260001</v>
      </c>
      <c r="BA792" s="6">
        <v>-573</v>
      </c>
      <c r="BE792">
        <f t="shared" si="51"/>
        <v>0</v>
      </c>
      <c r="BF792" s="6">
        <f t="shared" si="52"/>
        <v>0</v>
      </c>
      <c r="BG792" s="7" t="s">
        <v>71</v>
      </c>
      <c r="BH792" t="e">
        <f>+VLOOKUP(AF792,Sheet4!A:A,1,FALSE)</f>
        <v>#N/A</v>
      </c>
      <c r="BL792" s="6">
        <v>0</v>
      </c>
      <c r="BM792" s="59">
        <f t="shared" si="53"/>
        <v>0</v>
      </c>
      <c r="BN792" t="s">
        <v>574</v>
      </c>
    </row>
    <row r="793" spans="1:67" ht="13" customHeight="1" x14ac:dyDescent="0.3">
      <c r="A793" s="5">
        <v>46114</v>
      </c>
      <c r="B793" t="s">
        <v>84</v>
      </c>
      <c r="F793">
        <v>9550</v>
      </c>
      <c r="G793">
        <v>9550</v>
      </c>
      <c r="H793" s="6">
        <v>0</v>
      </c>
      <c r="I793" s="6">
        <f t="shared" si="55"/>
        <v>-9550</v>
      </c>
      <c r="J793" s="6"/>
      <c r="K793" s="6">
        <f>H793/50</f>
        <v>0</v>
      </c>
      <c r="Q793" t="s">
        <v>85</v>
      </c>
      <c r="U793">
        <v>2601126</v>
      </c>
      <c r="V793" t="s">
        <v>571</v>
      </c>
      <c r="W793" t="s">
        <v>66</v>
      </c>
      <c r="X793" t="s">
        <v>532</v>
      </c>
      <c r="Y793" t="s">
        <v>572</v>
      </c>
      <c r="AF793" t="s">
        <v>571</v>
      </c>
      <c r="AG793" t="s">
        <v>573</v>
      </c>
      <c r="AH793" t="s">
        <v>535</v>
      </c>
      <c r="AI793" t="s">
        <v>536</v>
      </c>
      <c r="AM793">
        <v>260001</v>
      </c>
      <c r="BA793" s="6">
        <v>-9550</v>
      </c>
      <c r="BE793">
        <f t="shared" si="51"/>
        <v>0</v>
      </c>
      <c r="BF793" s="6">
        <f t="shared" si="52"/>
        <v>0</v>
      </c>
      <c r="BG793" s="7" t="s">
        <v>71</v>
      </c>
      <c r="BH793" t="e">
        <f>+VLOOKUP(AF793,Sheet4!A:A,1,FALSE)</f>
        <v>#N/A</v>
      </c>
      <c r="BL793" s="6">
        <v>0</v>
      </c>
      <c r="BM793" s="59">
        <f t="shared" si="53"/>
        <v>0</v>
      </c>
      <c r="BN793" t="s">
        <v>574</v>
      </c>
    </row>
    <row r="794" spans="1:67" ht="13" customHeight="1" x14ac:dyDescent="0.3">
      <c r="A794" s="5">
        <v>46114</v>
      </c>
      <c r="B794" t="s">
        <v>63</v>
      </c>
      <c r="F794">
        <v>240</v>
      </c>
      <c r="G794">
        <v>240</v>
      </c>
      <c r="H794" s="6">
        <v>96.923076923076906</v>
      </c>
      <c r="I794" s="6">
        <f t="shared" si="55"/>
        <v>-143.07692307692309</v>
      </c>
      <c r="J794" s="6"/>
      <c r="K794" s="6"/>
      <c r="Q794" t="s">
        <v>64</v>
      </c>
      <c r="U794">
        <v>2601127</v>
      </c>
      <c r="V794" t="s">
        <v>575</v>
      </c>
      <c r="W794" t="s">
        <v>66</v>
      </c>
      <c r="X794" t="s">
        <v>87</v>
      </c>
      <c r="Y794" t="s">
        <v>576</v>
      </c>
      <c r="AF794" t="s">
        <v>575</v>
      </c>
      <c r="AG794" t="s">
        <v>577</v>
      </c>
      <c r="AH794" t="s">
        <v>90</v>
      </c>
      <c r="AI794" t="s">
        <v>91</v>
      </c>
      <c r="AM794">
        <v>260001</v>
      </c>
      <c r="BA794" s="6">
        <v>-143.07692307692301</v>
      </c>
      <c r="BE794">
        <f t="shared" si="51"/>
        <v>0</v>
      </c>
      <c r="BF794" s="6">
        <f t="shared" si="52"/>
        <v>-96.923076923076906</v>
      </c>
      <c r="BG794" s="7" t="s">
        <v>71</v>
      </c>
      <c r="BH794" t="e">
        <f>+VLOOKUP(AF794,Sheet4!A:A,1,FALSE)</f>
        <v>#N/A</v>
      </c>
      <c r="BL794" s="6">
        <v>90</v>
      </c>
      <c r="BM794" s="59">
        <f t="shared" si="53"/>
        <v>6.9230769230769056</v>
      </c>
      <c r="BN794" t="s">
        <v>578</v>
      </c>
      <c r="BO794" t="s">
        <v>73</v>
      </c>
    </row>
    <row r="795" spans="1:67" ht="13" customHeight="1" x14ac:dyDescent="0.3">
      <c r="A795" s="5">
        <v>46114</v>
      </c>
      <c r="B795" t="s">
        <v>63</v>
      </c>
      <c r="F795">
        <v>540</v>
      </c>
      <c r="G795">
        <v>540</v>
      </c>
      <c r="H795" s="6">
        <v>218.07692307692301</v>
      </c>
      <c r="I795" s="6">
        <f t="shared" si="55"/>
        <v>-321.92307692307702</v>
      </c>
      <c r="J795" s="6"/>
      <c r="K795" s="6"/>
      <c r="Q795" t="s">
        <v>64</v>
      </c>
      <c r="U795">
        <v>2601127</v>
      </c>
      <c r="V795" t="s">
        <v>575</v>
      </c>
      <c r="W795" t="s">
        <v>66</v>
      </c>
      <c r="X795" t="s">
        <v>87</v>
      </c>
      <c r="Y795" t="s">
        <v>579</v>
      </c>
      <c r="AF795" t="s">
        <v>575</v>
      </c>
      <c r="AG795" t="s">
        <v>577</v>
      </c>
      <c r="AH795" t="s">
        <v>90</v>
      </c>
      <c r="AI795" t="s">
        <v>91</v>
      </c>
      <c r="AM795">
        <v>260001</v>
      </c>
      <c r="BA795" s="6">
        <v>-321.92307692307702</v>
      </c>
      <c r="BE795">
        <f t="shared" si="51"/>
        <v>0</v>
      </c>
      <c r="BF795" s="6">
        <f t="shared" si="52"/>
        <v>-218.07692307692301</v>
      </c>
      <c r="BG795" s="7" t="s">
        <v>71</v>
      </c>
      <c r="BH795" t="e">
        <f>+VLOOKUP(AF795,Sheet4!A:A,1,FALSE)</f>
        <v>#N/A</v>
      </c>
      <c r="BL795" s="6">
        <v>225</v>
      </c>
      <c r="BM795" s="59">
        <f t="shared" si="53"/>
        <v>-6.9230769230769909</v>
      </c>
      <c r="BN795" t="s">
        <v>578</v>
      </c>
      <c r="BO795" t="s">
        <v>73</v>
      </c>
    </row>
    <row r="796" spans="1:67" ht="13" customHeight="1" x14ac:dyDescent="0.3">
      <c r="A796" s="5">
        <v>46114</v>
      </c>
      <c r="B796" t="s">
        <v>74</v>
      </c>
      <c r="F796" s="8">
        <v>16</v>
      </c>
      <c r="G796">
        <v>8</v>
      </c>
      <c r="H796" s="6">
        <v>6.4615384615384599</v>
      </c>
      <c r="I796" s="6">
        <f t="shared" si="55"/>
        <v>-1.5384615384615401</v>
      </c>
      <c r="J796" s="6"/>
      <c r="K796" s="6"/>
      <c r="Q796" t="s">
        <v>75</v>
      </c>
      <c r="U796">
        <v>2601127</v>
      </c>
      <c r="V796" t="s">
        <v>575</v>
      </c>
      <c r="W796" t="s">
        <v>66</v>
      </c>
      <c r="X796" t="s">
        <v>87</v>
      </c>
      <c r="Y796" t="s">
        <v>576</v>
      </c>
      <c r="AF796" t="s">
        <v>575</v>
      </c>
      <c r="AG796" t="s">
        <v>577</v>
      </c>
      <c r="AH796" t="s">
        <v>90</v>
      </c>
      <c r="AI796" t="s">
        <v>91</v>
      </c>
      <c r="AM796">
        <v>260001</v>
      </c>
      <c r="BA796" s="6">
        <v>-9.5384615384615401</v>
      </c>
      <c r="BE796">
        <f t="shared" si="51"/>
        <v>0</v>
      </c>
      <c r="BF796" s="6">
        <f t="shared" si="52"/>
        <v>-6.4615384615384599</v>
      </c>
      <c r="BG796" s="7" t="s">
        <v>71</v>
      </c>
      <c r="BH796" t="e">
        <f>+VLOOKUP(AF796,Sheet4!A:A,1,FALSE)</f>
        <v>#N/A</v>
      </c>
      <c r="BL796" s="6">
        <v>6</v>
      </c>
      <c r="BM796" s="59">
        <f t="shared" si="53"/>
        <v>0.4615384615384599</v>
      </c>
      <c r="BN796" t="s">
        <v>578</v>
      </c>
    </row>
    <row r="797" spans="1:67" ht="13" customHeight="1" x14ac:dyDescent="0.3">
      <c r="A797" s="5">
        <v>46114</v>
      </c>
      <c r="B797" t="s">
        <v>74</v>
      </c>
      <c r="F797" s="8">
        <v>36</v>
      </c>
      <c r="G797">
        <v>18</v>
      </c>
      <c r="H797" s="6">
        <v>14.538461538461499</v>
      </c>
      <c r="I797" s="6">
        <f t="shared" si="55"/>
        <v>-3.4615384615385008</v>
      </c>
      <c r="J797" s="6"/>
      <c r="K797" s="6"/>
      <c r="Q797" t="s">
        <v>75</v>
      </c>
      <c r="U797">
        <v>2601127</v>
      </c>
      <c r="V797" t="s">
        <v>575</v>
      </c>
      <c r="W797" t="s">
        <v>66</v>
      </c>
      <c r="X797" t="s">
        <v>87</v>
      </c>
      <c r="Y797" t="s">
        <v>579</v>
      </c>
      <c r="AF797" t="s">
        <v>575</v>
      </c>
      <c r="AG797" t="s">
        <v>577</v>
      </c>
      <c r="AH797" t="s">
        <v>90</v>
      </c>
      <c r="AI797" t="s">
        <v>91</v>
      </c>
      <c r="AM797">
        <v>260001</v>
      </c>
      <c r="BA797" s="6">
        <v>-21.461538461538499</v>
      </c>
      <c r="BE797">
        <f t="shared" si="51"/>
        <v>0</v>
      </c>
      <c r="BF797" s="6">
        <f t="shared" si="52"/>
        <v>-14.538461538461499</v>
      </c>
      <c r="BG797" s="7" t="s">
        <v>71</v>
      </c>
      <c r="BH797" t="e">
        <f>+VLOOKUP(AF797,Sheet4!A:A,1,FALSE)</f>
        <v>#N/A</v>
      </c>
      <c r="BL797" s="6">
        <v>15</v>
      </c>
      <c r="BM797" s="59">
        <f t="shared" si="53"/>
        <v>-0.46153846153850075</v>
      </c>
      <c r="BN797" t="s">
        <v>578</v>
      </c>
    </row>
    <row r="798" spans="1:67" ht="13" customHeight="1" x14ac:dyDescent="0.3">
      <c r="A798" s="5">
        <v>46114</v>
      </c>
      <c r="B798" t="s">
        <v>76</v>
      </c>
      <c r="F798">
        <v>320</v>
      </c>
      <c r="G798">
        <v>320</v>
      </c>
      <c r="H798" s="6">
        <v>129.230769230769</v>
      </c>
      <c r="I798" s="6">
        <f t="shared" si="55"/>
        <v>-190.769230769231</v>
      </c>
      <c r="J798" s="6"/>
      <c r="K798" s="6"/>
      <c r="Q798" t="s">
        <v>77</v>
      </c>
      <c r="U798">
        <v>2601127</v>
      </c>
      <c r="V798" t="s">
        <v>575</v>
      </c>
      <c r="W798" t="s">
        <v>66</v>
      </c>
      <c r="X798" t="s">
        <v>87</v>
      </c>
      <c r="Y798" t="s">
        <v>576</v>
      </c>
      <c r="AF798" t="s">
        <v>575</v>
      </c>
      <c r="AG798" t="s">
        <v>577</v>
      </c>
      <c r="AH798" t="s">
        <v>90</v>
      </c>
      <c r="AI798" t="s">
        <v>91</v>
      </c>
      <c r="AM798">
        <v>260001</v>
      </c>
      <c r="BA798" s="6">
        <v>-190.769230769231</v>
      </c>
      <c r="BE798">
        <f t="shared" si="51"/>
        <v>0</v>
      </c>
      <c r="BF798" s="6">
        <f t="shared" si="52"/>
        <v>-129.230769230769</v>
      </c>
      <c r="BG798" s="7" t="s">
        <v>71</v>
      </c>
      <c r="BH798" t="e">
        <f>+VLOOKUP(AF798,Sheet4!A:A,1,FALSE)</f>
        <v>#N/A</v>
      </c>
      <c r="BL798" s="6">
        <v>120</v>
      </c>
      <c r="BM798" s="59">
        <f t="shared" si="53"/>
        <v>9.230769230768999</v>
      </c>
      <c r="BN798" t="s">
        <v>578</v>
      </c>
    </row>
    <row r="799" spans="1:67" ht="13" customHeight="1" x14ac:dyDescent="0.3">
      <c r="A799" s="5">
        <v>46114</v>
      </c>
      <c r="B799" t="s">
        <v>76</v>
      </c>
      <c r="F799">
        <v>720</v>
      </c>
      <c r="G799">
        <v>720</v>
      </c>
      <c r="H799" s="6">
        <v>290.769230769231</v>
      </c>
      <c r="I799" s="6">
        <f t="shared" si="55"/>
        <v>-429.230769230769</v>
      </c>
      <c r="J799" s="6"/>
      <c r="K799" s="6"/>
      <c r="Q799" t="s">
        <v>77</v>
      </c>
      <c r="U799">
        <v>2601127</v>
      </c>
      <c r="V799" t="s">
        <v>575</v>
      </c>
      <c r="W799" t="s">
        <v>66</v>
      </c>
      <c r="X799" t="s">
        <v>87</v>
      </c>
      <c r="Y799" t="s">
        <v>579</v>
      </c>
      <c r="AF799" t="s">
        <v>575</v>
      </c>
      <c r="AG799" t="s">
        <v>577</v>
      </c>
      <c r="AH799" t="s">
        <v>90</v>
      </c>
      <c r="AI799" t="s">
        <v>91</v>
      </c>
      <c r="AM799">
        <v>260001</v>
      </c>
      <c r="BA799" s="6">
        <v>-429.230769230769</v>
      </c>
      <c r="BE799">
        <f t="shared" si="51"/>
        <v>0</v>
      </c>
      <c r="BF799" s="6">
        <f t="shared" si="52"/>
        <v>-290.769230769231</v>
      </c>
      <c r="BG799" s="7" t="s">
        <v>71</v>
      </c>
      <c r="BH799" t="e">
        <f>+VLOOKUP(AF799,Sheet4!A:A,1,FALSE)</f>
        <v>#N/A</v>
      </c>
      <c r="BL799" s="6">
        <v>300</v>
      </c>
      <c r="BM799" s="59">
        <f t="shared" si="53"/>
        <v>-9.230769230768999</v>
      </c>
      <c r="BN799" t="s">
        <v>578</v>
      </c>
    </row>
    <row r="800" spans="1:67" ht="13" customHeight="1" x14ac:dyDescent="0.3">
      <c r="A800" s="5">
        <v>46114</v>
      </c>
      <c r="B800" t="s">
        <v>78</v>
      </c>
      <c r="F800" s="8">
        <v>13</v>
      </c>
      <c r="G800">
        <v>6.5</v>
      </c>
      <c r="H800" s="6">
        <v>5.1395348837209296</v>
      </c>
      <c r="I800" s="6">
        <f t="shared" si="55"/>
        <v>-1.3604651162790704</v>
      </c>
      <c r="J800" s="6"/>
      <c r="K800" s="6"/>
      <c r="Q800" t="s">
        <v>79</v>
      </c>
      <c r="U800">
        <v>2601127</v>
      </c>
      <c r="V800" t="s">
        <v>575</v>
      </c>
      <c r="W800" t="s">
        <v>66</v>
      </c>
      <c r="X800" t="s">
        <v>87</v>
      </c>
      <c r="Y800" t="s">
        <v>576</v>
      </c>
      <c r="AF800" t="s">
        <v>575</v>
      </c>
      <c r="AG800" t="s">
        <v>577</v>
      </c>
      <c r="AH800" t="s">
        <v>90</v>
      </c>
      <c r="AI800" t="s">
        <v>91</v>
      </c>
      <c r="AM800">
        <v>260001</v>
      </c>
      <c r="BA800" s="6">
        <v>-7.8604651162790704</v>
      </c>
      <c r="BE800">
        <f t="shared" si="51"/>
        <v>0</v>
      </c>
      <c r="BF800" s="6">
        <f t="shared" si="52"/>
        <v>-5.1395348837209296</v>
      </c>
      <c r="BG800" s="7" t="s">
        <v>71</v>
      </c>
      <c r="BH800" t="e">
        <f>+VLOOKUP(AF800,Sheet4!A:A,1,FALSE)</f>
        <v>#N/A</v>
      </c>
      <c r="BL800" s="6">
        <v>5</v>
      </c>
      <c r="BM800" s="59">
        <f t="shared" si="53"/>
        <v>0.13953488372092959</v>
      </c>
      <c r="BN800" t="s">
        <v>578</v>
      </c>
    </row>
    <row r="801" spans="1:67" ht="13" customHeight="1" x14ac:dyDescent="0.3">
      <c r="A801" s="5">
        <v>46114</v>
      </c>
      <c r="B801" t="s">
        <v>78</v>
      </c>
      <c r="F801" s="8">
        <v>30</v>
      </c>
      <c r="G801">
        <v>15</v>
      </c>
      <c r="H801" s="6">
        <v>11.8604651162791</v>
      </c>
      <c r="I801" s="6">
        <f t="shared" si="55"/>
        <v>-3.1395348837209003</v>
      </c>
      <c r="J801" s="6"/>
      <c r="K801" s="6"/>
      <c r="Q801" t="s">
        <v>79</v>
      </c>
      <c r="U801">
        <v>2601127</v>
      </c>
      <c r="V801" t="s">
        <v>575</v>
      </c>
      <c r="W801" t="s">
        <v>66</v>
      </c>
      <c r="X801" t="s">
        <v>87</v>
      </c>
      <c r="Y801" t="s">
        <v>579</v>
      </c>
      <c r="AF801" t="s">
        <v>575</v>
      </c>
      <c r="AG801" t="s">
        <v>577</v>
      </c>
      <c r="AH801" t="s">
        <v>90</v>
      </c>
      <c r="AI801" t="s">
        <v>91</v>
      </c>
      <c r="AM801">
        <v>260001</v>
      </c>
      <c r="BA801" s="6">
        <v>-18.139534883720899</v>
      </c>
      <c r="BE801">
        <f t="shared" si="51"/>
        <v>0</v>
      </c>
      <c r="BF801" s="6">
        <f t="shared" si="52"/>
        <v>-11.8604651162791</v>
      </c>
      <c r="BG801" s="7" t="s">
        <v>71</v>
      </c>
      <c r="BH801" t="e">
        <f>+VLOOKUP(AF801,Sheet4!A:A,1,FALSE)</f>
        <v>#N/A</v>
      </c>
      <c r="BL801" s="6">
        <v>12</v>
      </c>
      <c r="BM801" s="59">
        <f t="shared" si="53"/>
        <v>-0.13953488372090028</v>
      </c>
      <c r="BN801" t="s">
        <v>578</v>
      </c>
    </row>
    <row r="802" spans="1:67" ht="13" customHeight="1" x14ac:dyDescent="0.3">
      <c r="A802" s="5">
        <v>46114</v>
      </c>
      <c r="B802" t="s">
        <v>80</v>
      </c>
      <c r="F802">
        <v>162.5</v>
      </c>
      <c r="G802">
        <v>162.5</v>
      </c>
      <c r="H802" s="6">
        <v>64.244186046511601</v>
      </c>
      <c r="I802" s="6">
        <f t="shared" si="55"/>
        <v>-98.255813953488399</v>
      </c>
      <c r="J802" s="6">
        <f>H802/12.5</f>
        <v>5.1395348837209278</v>
      </c>
      <c r="K802" s="6"/>
      <c r="Q802" t="s">
        <v>81</v>
      </c>
      <c r="U802">
        <v>2601127</v>
      </c>
      <c r="V802" t="s">
        <v>575</v>
      </c>
      <c r="W802" t="s">
        <v>66</v>
      </c>
      <c r="X802" t="s">
        <v>87</v>
      </c>
      <c r="Y802" t="s">
        <v>576</v>
      </c>
      <c r="AF802" t="s">
        <v>575</v>
      </c>
      <c r="AG802" t="s">
        <v>577</v>
      </c>
      <c r="AH802" t="s">
        <v>90</v>
      </c>
      <c r="AI802" t="s">
        <v>91</v>
      </c>
      <c r="AM802">
        <v>260001</v>
      </c>
      <c r="BA802" s="6">
        <v>-98.255813953488399</v>
      </c>
      <c r="BE802">
        <f t="shared" si="51"/>
        <v>0</v>
      </c>
      <c r="BF802" s="6">
        <f t="shared" si="52"/>
        <v>-64.244186046511601</v>
      </c>
      <c r="BG802" s="7" t="s">
        <v>71</v>
      </c>
      <c r="BH802" t="e">
        <f>+VLOOKUP(AF802,Sheet4!A:A,1,FALSE)</f>
        <v>#N/A</v>
      </c>
      <c r="BL802" s="6">
        <v>62.5</v>
      </c>
      <c r="BM802" s="59">
        <f t="shared" si="53"/>
        <v>1.7441860465116008</v>
      </c>
      <c r="BN802" t="s">
        <v>578</v>
      </c>
    </row>
    <row r="803" spans="1:67" ht="13" customHeight="1" x14ac:dyDescent="0.3">
      <c r="A803" s="5">
        <v>46114</v>
      </c>
      <c r="B803" t="s">
        <v>80</v>
      </c>
      <c r="F803">
        <v>375</v>
      </c>
      <c r="G803">
        <v>375</v>
      </c>
      <c r="H803" s="6">
        <v>148.255813953488</v>
      </c>
      <c r="I803" s="6">
        <f t="shared" si="55"/>
        <v>-226.744186046512</v>
      </c>
      <c r="J803" s="6">
        <f>H803/12.5</f>
        <v>11.860465116279039</v>
      </c>
      <c r="K803" s="6"/>
      <c r="Q803" t="s">
        <v>81</v>
      </c>
      <c r="U803">
        <v>2601127</v>
      </c>
      <c r="V803" t="s">
        <v>575</v>
      </c>
      <c r="W803" t="s">
        <v>66</v>
      </c>
      <c r="X803" t="s">
        <v>87</v>
      </c>
      <c r="Y803" t="s">
        <v>579</v>
      </c>
      <c r="AF803" t="s">
        <v>575</v>
      </c>
      <c r="AG803" t="s">
        <v>577</v>
      </c>
      <c r="AH803" t="s">
        <v>90</v>
      </c>
      <c r="AI803" t="s">
        <v>91</v>
      </c>
      <c r="AM803">
        <v>260001</v>
      </c>
      <c r="BA803" s="6">
        <v>-226.744186046512</v>
      </c>
      <c r="BE803">
        <f t="shared" si="51"/>
        <v>0</v>
      </c>
      <c r="BF803" s="6">
        <f t="shared" si="52"/>
        <v>-148.255813953488</v>
      </c>
      <c r="BG803" s="7" t="s">
        <v>71</v>
      </c>
      <c r="BH803" t="e">
        <f>+VLOOKUP(AF803,Sheet4!A:A,1,FALSE)</f>
        <v>#N/A</v>
      </c>
      <c r="BL803" s="6">
        <v>150</v>
      </c>
      <c r="BM803" s="59">
        <f t="shared" si="53"/>
        <v>-1.7441860465119987</v>
      </c>
      <c r="BN803" t="s">
        <v>578</v>
      </c>
    </row>
    <row r="804" spans="1:67" ht="13" customHeight="1" x14ac:dyDescent="0.3">
      <c r="A804" s="5">
        <v>46114</v>
      </c>
      <c r="B804" t="s">
        <v>82</v>
      </c>
      <c r="F804" s="8">
        <v>9</v>
      </c>
      <c r="G804">
        <v>4.5</v>
      </c>
      <c r="H804" s="6">
        <v>4</v>
      </c>
      <c r="I804" s="6">
        <f t="shared" si="55"/>
        <v>-0.5</v>
      </c>
      <c r="J804" s="6"/>
      <c r="K804" s="6"/>
      <c r="Q804" t="s">
        <v>83</v>
      </c>
      <c r="U804">
        <v>2601127</v>
      </c>
      <c r="V804" t="s">
        <v>575</v>
      </c>
      <c r="W804" t="s">
        <v>66</v>
      </c>
      <c r="X804" t="s">
        <v>87</v>
      </c>
      <c r="Y804" t="s">
        <v>576</v>
      </c>
      <c r="AF804" t="s">
        <v>575</v>
      </c>
      <c r="AG804" t="s">
        <v>577</v>
      </c>
      <c r="AH804" t="s">
        <v>90</v>
      </c>
      <c r="AI804" t="s">
        <v>91</v>
      </c>
      <c r="AM804">
        <v>260001</v>
      </c>
      <c r="BA804" s="6">
        <v>-5</v>
      </c>
      <c r="BE804">
        <f t="shared" si="51"/>
        <v>0</v>
      </c>
      <c r="BF804" s="6">
        <f t="shared" si="52"/>
        <v>-4</v>
      </c>
      <c r="BG804" s="7" t="s">
        <v>71</v>
      </c>
      <c r="BH804" t="e">
        <f>+VLOOKUP(AF804,Sheet4!A:A,1,FALSE)</f>
        <v>#N/A</v>
      </c>
      <c r="BL804" s="6">
        <v>3</v>
      </c>
      <c r="BM804" s="59">
        <f t="shared" si="53"/>
        <v>1</v>
      </c>
      <c r="BN804" t="s">
        <v>578</v>
      </c>
    </row>
    <row r="805" spans="1:67" ht="13" customHeight="1" x14ac:dyDescent="0.3">
      <c r="A805" s="5">
        <v>46114</v>
      </c>
      <c r="B805" t="s">
        <v>82</v>
      </c>
      <c r="F805" s="8">
        <v>18</v>
      </c>
      <c r="G805">
        <v>9</v>
      </c>
      <c r="H805" s="6">
        <v>8</v>
      </c>
      <c r="I805" s="6">
        <f t="shared" si="55"/>
        <v>-1</v>
      </c>
      <c r="J805" s="6"/>
      <c r="K805" s="6"/>
      <c r="Q805" t="s">
        <v>83</v>
      </c>
      <c r="U805">
        <v>2601127</v>
      </c>
      <c r="V805" t="s">
        <v>575</v>
      </c>
      <c r="W805" t="s">
        <v>66</v>
      </c>
      <c r="X805" t="s">
        <v>87</v>
      </c>
      <c r="Y805" t="s">
        <v>579</v>
      </c>
      <c r="AF805" t="s">
        <v>575</v>
      </c>
      <c r="AG805" t="s">
        <v>577</v>
      </c>
      <c r="AH805" t="s">
        <v>90</v>
      </c>
      <c r="AI805" t="s">
        <v>91</v>
      </c>
      <c r="AM805">
        <v>260001</v>
      </c>
      <c r="BA805" s="6">
        <v>-10</v>
      </c>
      <c r="BE805">
        <f t="shared" si="51"/>
        <v>0</v>
      </c>
      <c r="BF805" s="6">
        <f t="shared" si="52"/>
        <v>-8</v>
      </c>
      <c r="BG805" s="7" t="s">
        <v>71</v>
      </c>
      <c r="BH805" t="e">
        <f>+VLOOKUP(AF805,Sheet4!A:A,1,FALSE)</f>
        <v>#N/A</v>
      </c>
      <c r="BL805" s="6">
        <v>9</v>
      </c>
      <c r="BM805" s="59">
        <f t="shared" si="53"/>
        <v>-1</v>
      </c>
      <c r="BN805" t="s">
        <v>578</v>
      </c>
    </row>
    <row r="806" spans="1:67" ht="13" customHeight="1" x14ac:dyDescent="0.3">
      <c r="A806" s="5">
        <v>46114</v>
      </c>
      <c r="B806" t="s">
        <v>84</v>
      </c>
      <c r="F806">
        <v>150</v>
      </c>
      <c r="G806">
        <v>150</v>
      </c>
      <c r="H806" s="6">
        <v>66.6666666666667</v>
      </c>
      <c r="I806" s="6">
        <f t="shared" si="55"/>
        <v>-83.3333333333333</v>
      </c>
      <c r="J806" s="6"/>
      <c r="K806" s="6">
        <f>H806/50</f>
        <v>1.3333333333333339</v>
      </c>
      <c r="Q806" t="s">
        <v>85</v>
      </c>
      <c r="U806">
        <v>2601127</v>
      </c>
      <c r="V806" t="s">
        <v>575</v>
      </c>
      <c r="W806" t="s">
        <v>66</v>
      </c>
      <c r="X806" t="s">
        <v>87</v>
      </c>
      <c r="Y806" t="s">
        <v>576</v>
      </c>
      <c r="AF806" t="s">
        <v>575</v>
      </c>
      <c r="AG806" t="s">
        <v>577</v>
      </c>
      <c r="AH806" t="s">
        <v>90</v>
      </c>
      <c r="AI806" t="s">
        <v>91</v>
      </c>
      <c r="AM806">
        <v>260001</v>
      </c>
      <c r="BA806" s="6">
        <v>-83.3333333333333</v>
      </c>
      <c r="BE806">
        <f t="shared" si="51"/>
        <v>0</v>
      </c>
      <c r="BF806" s="6">
        <f t="shared" si="52"/>
        <v>-66.6666666666667</v>
      </c>
      <c r="BG806" s="7" t="s">
        <v>71</v>
      </c>
      <c r="BH806" t="e">
        <f>+VLOOKUP(AF806,Sheet4!A:A,1,FALSE)</f>
        <v>#N/A</v>
      </c>
      <c r="BL806" s="6">
        <v>50</v>
      </c>
      <c r="BM806" s="59">
        <f t="shared" si="53"/>
        <v>16.6666666666667</v>
      </c>
      <c r="BN806" t="s">
        <v>578</v>
      </c>
    </row>
    <row r="807" spans="1:67" ht="13" customHeight="1" x14ac:dyDescent="0.3">
      <c r="A807" s="5">
        <v>46114</v>
      </c>
      <c r="B807" t="s">
        <v>84</v>
      </c>
      <c r="F807">
        <v>300</v>
      </c>
      <c r="G807">
        <v>300</v>
      </c>
      <c r="H807" s="6">
        <v>133.333333333333</v>
      </c>
      <c r="I807" s="6">
        <f t="shared" si="55"/>
        <v>-166.666666666667</v>
      </c>
      <c r="J807" s="6"/>
      <c r="K807" s="6">
        <f>H807/50</f>
        <v>2.6666666666666599</v>
      </c>
      <c r="Q807" t="s">
        <v>85</v>
      </c>
      <c r="U807">
        <v>2601127</v>
      </c>
      <c r="V807" t="s">
        <v>575</v>
      </c>
      <c r="W807" t="s">
        <v>66</v>
      </c>
      <c r="X807" t="s">
        <v>87</v>
      </c>
      <c r="Y807" t="s">
        <v>579</v>
      </c>
      <c r="AF807" t="s">
        <v>575</v>
      </c>
      <c r="AG807" t="s">
        <v>577</v>
      </c>
      <c r="AH807" t="s">
        <v>90</v>
      </c>
      <c r="AI807" t="s">
        <v>91</v>
      </c>
      <c r="AM807">
        <v>260001</v>
      </c>
      <c r="BA807" s="6">
        <v>-166.666666666667</v>
      </c>
      <c r="BE807">
        <f t="shared" si="51"/>
        <v>0</v>
      </c>
      <c r="BF807" s="6">
        <f t="shared" si="52"/>
        <v>-133.333333333333</v>
      </c>
      <c r="BG807" s="7" t="s">
        <v>71</v>
      </c>
      <c r="BH807" t="e">
        <f>+VLOOKUP(AF807,Sheet4!A:A,1,FALSE)</f>
        <v>#N/A</v>
      </c>
      <c r="BL807" s="6">
        <v>150</v>
      </c>
      <c r="BM807" s="59">
        <f t="shared" si="53"/>
        <v>-16.666666666666998</v>
      </c>
      <c r="BN807" t="s">
        <v>578</v>
      </c>
    </row>
    <row r="808" spans="1:67" ht="13" customHeight="1" x14ac:dyDescent="0.3">
      <c r="A808" s="5">
        <v>46114</v>
      </c>
      <c r="B808" t="s">
        <v>63</v>
      </c>
      <c r="F808">
        <v>3165</v>
      </c>
      <c r="G808">
        <v>3165</v>
      </c>
      <c r="H808" s="6">
        <f t="shared" ref="H808:H814" si="56">+G808</f>
        <v>3165</v>
      </c>
      <c r="I808" s="6">
        <f t="shared" si="55"/>
        <v>0</v>
      </c>
      <c r="J808" s="6"/>
      <c r="K808" s="6"/>
      <c r="Q808" t="s">
        <v>64</v>
      </c>
      <c r="U808">
        <v>2601128</v>
      </c>
      <c r="V808" s="56" t="s">
        <v>580</v>
      </c>
      <c r="W808" t="s">
        <v>110</v>
      </c>
      <c r="X808" t="s">
        <v>347</v>
      </c>
      <c r="Y808" t="s">
        <v>581</v>
      </c>
      <c r="AF808" t="s">
        <v>580</v>
      </c>
      <c r="AG808" t="s">
        <v>582</v>
      </c>
      <c r="AH808" t="s">
        <v>350</v>
      </c>
      <c r="AI808" t="s">
        <v>351</v>
      </c>
      <c r="AM808">
        <v>260001</v>
      </c>
      <c r="BA808" s="6">
        <v>-3165</v>
      </c>
      <c r="BC808" s="9">
        <v>3165</v>
      </c>
      <c r="BE808">
        <f t="shared" si="51"/>
        <v>3165</v>
      </c>
      <c r="BF808" s="6">
        <f t="shared" si="52"/>
        <v>0</v>
      </c>
      <c r="BG808" s="10" t="s">
        <v>99</v>
      </c>
      <c r="BH808" t="str">
        <f>+VLOOKUP(AF808,Sheet4!A:A,1,FALSE)</f>
        <v>Berto Macino Chicico</v>
      </c>
      <c r="BJ808" s="59">
        <f t="shared" ref="BJ808:BJ814" si="57">+G808-BE808</f>
        <v>0</v>
      </c>
      <c r="BL808" s="6">
        <v>0</v>
      </c>
      <c r="BM808" s="59">
        <f t="shared" si="53"/>
        <v>3165</v>
      </c>
      <c r="BN808" t="s">
        <v>583</v>
      </c>
      <c r="BO808" t="s">
        <v>73</v>
      </c>
    </row>
    <row r="809" spans="1:67" ht="13" customHeight="1" x14ac:dyDescent="0.3">
      <c r="A809" s="5">
        <v>46114</v>
      </c>
      <c r="B809" t="s">
        <v>74</v>
      </c>
      <c r="F809" s="8">
        <v>211</v>
      </c>
      <c r="G809">
        <v>105.5</v>
      </c>
      <c r="H809" s="6">
        <f t="shared" si="56"/>
        <v>105.5</v>
      </c>
      <c r="I809" s="6">
        <f t="shared" si="55"/>
        <v>0</v>
      </c>
      <c r="J809" s="6"/>
      <c r="K809" s="6"/>
      <c r="Q809" t="s">
        <v>75</v>
      </c>
      <c r="U809">
        <v>2601128</v>
      </c>
      <c r="V809" t="s">
        <v>580</v>
      </c>
      <c r="W809" t="s">
        <v>110</v>
      </c>
      <c r="X809" t="s">
        <v>347</v>
      </c>
      <c r="Y809" t="s">
        <v>581</v>
      </c>
      <c r="AF809" t="s">
        <v>580</v>
      </c>
      <c r="AG809" t="s">
        <v>582</v>
      </c>
      <c r="AH809" t="s">
        <v>350</v>
      </c>
      <c r="AI809" t="s">
        <v>351</v>
      </c>
      <c r="AM809">
        <v>260001</v>
      </c>
      <c r="BA809" s="6">
        <v>-211</v>
      </c>
      <c r="BE809">
        <f t="shared" si="51"/>
        <v>0</v>
      </c>
      <c r="BF809" s="6">
        <f t="shared" si="52"/>
        <v>-105.5</v>
      </c>
      <c r="BG809" s="7" t="s">
        <v>71</v>
      </c>
      <c r="BH809" t="str">
        <f>+VLOOKUP(AF809,Sheet4!A:A,1,FALSE)</f>
        <v>Berto Macino Chicico</v>
      </c>
      <c r="BJ809" s="59">
        <f t="shared" si="57"/>
        <v>105.5</v>
      </c>
      <c r="BL809" s="6">
        <v>0</v>
      </c>
      <c r="BM809" s="59">
        <f t="shared" si="53"/>
        <v>105.5</v>
      </c>
      <c r="BN809" t="s">
        <v>583</v>
      </c>
    </row>
    <row r="810" spans="1:67" ht="13" customHeight="1" x14ac:dyDescent="0.3">
      <c r="A810" s="5">
        <v>46114</v>
      </c>
      <c r="B810" t="s">
        <v>76</v>
      </c>
      <c r="F810">
        <v>4220</v>
      </c>
      <c r="G810">
        <v>4220</v>
      </c>
      <c r="H810" s="6">
        <f t="shared" si="56"/>
        <v>4220</v>
      </c>
      <c r="I810" s="6">
        <f t="shared" si="55"/>
        <v>0</v>
      </c>
      <c r="J810" s="6"/>
      <c r="K810" s="6"/>
      <c r="Q810" t="s">
        <v>77</v>
      </c>
      <c r="U810">
        <v>2601128</v>
      </c>
      <c r="V810" t="s">
        <v>580</v>
      </c>
      <c r="W810" t="s">
        <v>110</v>
      </c>
      <c r="X810" t="s">
        <v>347</v>
      </c>
      <c r="Y810" t="s">
        <v>581</v>
      </c>
      <c r="AF810" t="s">
        <v>580</v>
      </c>
      <c r="AG810" t="s">
        <v>582</v>
      </c>
      <c r="AH810" t="s">
        <v>350</v>
      </c>
      <c r="AI810" t="s">
        <v>351</v>
      </c>
      <c r="AM810">
        <v>260001</v>
      </c>
      <c r="BA810" s="6">
        <v>-4220</v>
      </c>
      <c r="BE810">
        <f t="shared" si="51"/>
        <v>0</v>
      </c>
      <c r="BF810" s="6">
        <f t="shared" si="52"/>
        <v>-4220</v>
      </c>
      <c r="BG810" s="7" t="s">
        <v>71</v>
      </c>
      <c r="BH810" t="str">
        <f>+VLOOKUP(AF810,Sheet4!A:A,1,FALSE)</f>
        <v>Berto Macino Chicico</v>
      </c>
      <c r="BJ810" s="59">
        <f t="shared" si="57"/>
        <v>4220</v>
      </c>
      <c r="BL810" s="6">
        <v>0</v>
      </c>
      <c r="BM810" s="59">
        <f t="shared" si="53"/>
        <v>4220</v>
      </c>
      <c r="BN810" t="s">
        <v>583</v>
      </c>
    </row>
    <row r="811" spans="1:67" ht="13" customHeight="1" x14ac:dyDescent="0.3">
      <c r="A811" s="5">
        <v>46114</v>
      </c>
      <c r="B811" t="s">
        <v>78</v>
      </c>
      <c r="F811" s="8">
        <v>12</v>
      </c>
      <c r="G811">
        <v>6</v>
      </c>
      <c r="H811" s="6">
        <f t="shared" si="56"/>
        <v>6</v>
      </c>
      <c r="I811" s="6">
        <f t="shared" si="55"/>
        <v>0</v>
      </c>
      <c r="J811" s="6"/>
      <c r="K811" s="6"/>
      <c r="Q811" t="s">
        <v>79</v>
      </c>
      <c r="U811">
        <v>2601128</v>
      </c>
      <c r="V811" t="s">
        <v>580</v>
      </c>
      <c r="W811" t="s">
        <v>110</v>
      </c>
      <c r="X811" t="s">
        <v>347</v>
      </c>
      <c r="Y811" t="s">
        <v>581</v>
      </c>
      <c r="AF811" t="s">
        <v>580</v>
      </c>
      <c r="AG811" t="s">
        <v>582</v>
      </c>
      <c r="AH811" t="s">
        <v>350</v>
      </c>
      <c r="AI811" t="s">
        <v>351</v>
      </c>
      <c r="AM811">
        <v>260001</v>
      </c>
      <c r="BA811" s="6">
        <v>-12</v>
      </c>
      <c r="BE811">
        <f t="shared" si="51"/>
        <v>0</v>
      </c>
      <c r="BF811" s="6">
        <f t="shared" si="52"/>
        <v>-6</v>
      </c>
      <c r="BG811" s="7" t="s">
        <v>71</v>
      </c>
      <c r="BH811" t="str">
        <f>+VLOOKUP(AF811,Sheet4!A:A,1,FALSE)</f>
        <v>Berto Macino Chicico</v>
      </c>
      <c r="BJ811" s="59">
        <f t="shared" si="57"/>
        <v>6</v>
      </c>
      <c r="BL811" s="6">
        <v>0</v>
      </c>
      <c r="BM811" s="59">
        <f t="shared" si="53"/>
        <v>6</v>
      </c>
      <c r="BN811" t="s">
        <v>583</v>
      </c>
    </row>
    <row r="812" spans="1:67" ht="13" customHeight="1" x14ac:dyDescent="0.3">
      <c r="A812" s="5">
        <v>46114</v>
      </c>
      <c r="B812" t="s">
        <v>80</v>
      </c>
      <c r="F812">
        <v>150</v>
      </c>
      <c r="G812">
        <v>150</v>
      </c>
      <c r="H812" s="6">
        <f t="shared" si="56"/>
        <v>150</v>
      </c>
      <c r="I812" s="6">
        <f t="shared" si="55"/>
        <v>0</v>
      </c>
      <c r="J812" s="6"/>
      <c r="K812" s="6"/>
      <c r="Q812" t="s">
        <v>81</v>
      </c>
      <c r="U812">
        <v>2601128</v>
      </c>
      <c r="V812" t="s">
        <v>580</v>
      </c>
      <c r="W812" t="s">
        <v>110</v>
      </c>
      <c r="X812" t="s">
        <v>347</v>
      </c>
      <c r="Y812" t="s">
        <v>581</v>
      </c>
      <c r="AF812" t="s">
        <v>580</v>
      </c>
      <c r="AG812" t="s">
        <v>582</v>
      </c>
      <c r="AH812" t="s">
        <v>350</v>
      </c>
      <c r="AI812" t="s">
        <v>351</v>
      </c>
      <c r="AM812">
        <v>260001</v>
      </c>
      <c r="BA812" s="6">
        <v>-150</v>
      </c>
      <c r="BD812" s="9">
        <v>150</v>
      </c>
      <c r="BE812">
        <f t="shared" si="51"/>
        <v>0</v>
      </c>
      <c r="BF812" s="6">
        <f t="shared" si="52"/>
        <v>-150</v>
      </c>
      <c r="BG812" s="11" t="s">
        <v>71</v>
      </c>
      <c r="BH812" t="str">
        <f>+VLOOKUP(AF812,Sheet4!A:A,1,FALSE)</f>
        <v>Berto Macino Chicico</v>
      </c>
      <c r="BJ812" s="59">
        <f t="shared" si="57"/>
        <v>150</v>
      </c>
      <c r="BL812" s="6">
        <v>0</v>
      </c>
      <c r="BM812" s="59">
        <f t="shared" si="53"/>
        <v>150</v>
      </c>
      <c r="BN812" t="s">
        <v>583</v>
      </c>
    </row>
    <row r="813" spans="1:67" ht="13" customHeight="1" x14ac:dyDescent="0.3">
      <c r="A813" s="5">
        <v>46114</v>
      </c>
      <c r="B813" t="s">
        <v>82</v>
      </c>
      <c r="F813" s="8">
        <v>597</v>
      </c>
      <c r="G813">
        <v>298.5</v>
      </c>
      <c r="H813" s="6">
        <f t="shared" si="56"/>
        <v>298.5</v>
      </c>
      <c r="I813" s="6">
        <f t="shared" si="55"/>
        <v>0</v>
      </c>
      <c r="J813" s="6"/>
      <c r="K813" s="6"/>
      <c r="Q813" t="s">
        <v>83</v>
      </c>
      <c r="U813">
        <v>2601128</v>
      </c>
      <c r="V813" t="s">
        <v>580</v>
      </c>
      <c r="W813" t="s">
        <v>110</v>
      </c>
      <c r="X813" t="s">
        <v>347</v>
      </c>
      <c r="Y813" t="s">
        <v>581</v>
      </c>
      <c r="AF813" t="s">
        <v>580</v>
      </c>
      <c r="AG813" t="s">
        <v>582</v>
      </c>
      <c r="AH813" t="s">
        <v>350</v>
      </c>
      <c r="AI813" t="s">
        <v>351</v>
      </c>
      <c r="AM813">
        <v>260001</v>
      </c>
      <c r="BA813" s="6">
        <v>-597</v>
      </c>
      <c r="BE813">
        <f t="shared" si="51"/>
        <v>0</v>
      </c>
      <c r="BF813" s="6">
        <f t="shared" si="52"/>
        <v>-298.5</v>
      </c>
      <c r="BG813" s="7" t="s">
        <v>71</v>
      </c>
      <c r="BH813" t="str">
        <f>+VLOOKUP(AF813,Sheet4!A:A,1,FALSE)</f>
        <v>Berto Macino Chicico</v>
      </c>
      <c r="BJ813" s="59">
        <f t="shared" si="57"/>
        <v>298.5</v>
      </c>
      <c r="BL813" s="6">
        <v>0</v>
      </c>
      <c r="BM813" s="59">
        <f t="shared" si="53"/>
        <v>298.5</v>
      </c>
      <c r="BN813" t="s">
        <v>583</v>
      </c>
    </row>
    <row r="814" spans="1:67" ht="13" customHeight="1" x14ac:dyDescent="0.3">
      <c r="A814" s="5">
        <v>46114</v>
      </c>
      <c r="B814" t="s">
        <v>84</v>
      </c>
      <c r="F814">
        <v>9950</v>
      </c>
      <c r="G814">
        <v>9950</v>
      </c>
      <c r="H814" s="6">
        <f t="shared" si="56"/>
        <v>9950</v>
      </c>
      <c r="I814" s="6">
        <f t="shared" si="55"/>
        <v>0</v>
      </c>
      <c r="J814" s="6"/>
      <c r="K814" s="6"/>
      <c r="Q814" t="s">
        <v>85</v>
      </c>
      <c r="U814">
        <v>2601128</v>
      </c>
      <c r="V814" t="s">
        <v>580</v>
      </c>
      <c r="W814" t="s">
        <v>110</v>
      </c>
      <c r="X814" t="s">
        <v>347</v>
      </c>
      <c r="Y814" t="s">
        <v>581</v>
      </c>
      <c r="AF814" t="s">
        <v>580</v>
      </c>
      <c r="AG814" t="s">
        <v>582</v>
      </c>
      <c r="AH814" t="s">
        <v>350</v>
      </c>
      <c r="AI814" t="s">
        <v>351</v>
      </c>
      <c r="AM814">
        <v>260001</v>
      </c>
      <c r="BA814" s="6">
        <v>-9950</v>
      </c>
      <c r="BE814">
        <f t="shared" si="51"/>
        <v>0</v>
      </c>
      <c r="BF814" s="6">
        <f t="shared" si="52"/>
        <v>-9950</v>
      </c>
      <c r="BG814" s="7" t="s">
        <v>71</v>
      </c>
      <c r="BH814" t="str">
        <f>+VLOOKUP(AF814,Sheet4!A:A,1,FALSE)</f>
        <v>Berto Macino Chicico</v>
      </c>
      <c r="BJ814" s="59">
        <f t="shared" si="57"/>
        <v>9950</v>
      </c>
      <c r="BL814" s="6">
        <v>0</v>
      </c>
      <c r="BM814" s="59">
        <f t="shared" si="53"/>
        <v>9950</v>
      </c>
      <c r="BN814" t="s">
        <v>583</v>
      </c>
    </row>
    <row r="815" spans="1:67" ht="13" customHeight="1" x14ac:dyDescent="0.3">
      <c r="A815" s="5">
        <v>46114</v>
      </c>
      <c r="B815" t="s">
        <v>63</v>
      </c>
      <c r="F815">
        <v>6285</v>
      </c>
      <c r="G815">
        <v>6285</v>
      </c>
      <c r="H815" s="6">
        <v>1305</v>
      </c>
      <c r="I815" s="6">
        <f t="shared" si="55"/>
        <v>-4980</v>
      </c>
      <c r="J815" s="6"/>
      <c r="K815" s="6"/>
      <c r="Q815" t="s">
        <v>64</v>
      </c>
      <c r="U815">
        <v>2601129</v>
      </c>
      <c r="V815" t="s">
        <v>584</v>
      </c>
      <c r="W815" t="s">
        <v>119</v>
      </c>
      <c r="X815" t="s">
        <v>585</v>
      </c>
      <c r="Y815" t="s">
        <v>586</v>
      </c>
      <c r="AF815" t="s">
        <v>584</v>
      </c>
      <c r="AG815" t="s">
        <v>587</v>
      </c>
      <c r="AH815" t="s">
        <v>588</v>
      </c>
      <c r="AI815" t="s">
        <v>589</v>
      </c>
      <c r="AM815">
        <v>260001</v>
      </c>
      <c r="BA815" s="6">
        <v>-4980</v>
      </c>
      <c r="BE815">
        <f t="shared" si="51"/>
        <v>0</v>
      </c>
      <c r="BF815" s="6">
        <f t="shared" si="52"/>
        <v>-1305</v>
      </c>
      <c r="BG815" s="7" t="s">
        <v>71</v>
      </c>
      <c r="BH815" t="e">
        <f>+VLOOKUP(AF815,Sheet4!A:A,1,FALSE)</f>
        <v>#N/A</v>
      </c>
      <c r="BL815" s="6">
        <v>1305</v>
      </c>
      <c r="BM815" s="59">
        <f t="shared" si="53"/>
        <v>0</v>
      </c>
      <c r="BN815" t="s">
        <v>590</v>
      </c>
      <c r="BO815" t="s">
        <v>101</v>
      </c>
    </row>
    <row r="816" spans="1:67" ht="13" customHeight="1" x14ac:dyDescent="0.3">
      <c r="A816" s="5">
        <v>46114</v>
      </c>
      <c r="B816" t="s">
        <v>74</v>
      </c>
      <c r="F816" s="8">
        <v>419</v>
      </c>
      <c r="G816">
        <v>209.5</v>
      </c>
      <c r="H816" s="6">
        <v>87</v>
      </c>
      <c r="I816" s="6">
        <f t="shared" si="55"/>
        <v>-122.5</v>
      </c>
      <c r="J816" s="6"/>
      <c r="K816" s="6"/>
      <c r="Q816" t="s">
        <v>75</v>
      </c>
      <c r="U816">
        <v>2601129</v>
      </c>
      <c r="V816" t="s">
        <v>584</v>
      </c>
      <c r="W816" t="s">
        <v>119</v>
      </c>
      <c r="X816" t="s">
        <v>585</v>
      </c>
      <c r="Y816" t="s">
        <v>586</v>
      </c>
      <c r="AF816" t="s">
        <v>584</v>
      </c>
      <c r="AG816" t="s">
        <v>587</v>
      </c>
      <c r="AH816" t="s">
        <v>588</v>
      </c>
      <c r="AI816" t="s">
        <v>589</v>
      </c>
      <c r="AM816">
        <v>260001</v>
      </c>
      <c r="BA816" s="6">
        <v>-332</v>
      </c>
      <c r="BE816">
        <f t="shared" si="51"/>
        <v>0</v>
      </c>
      <c r="BF816" s="6">
        <f t="shared" si="52"/>
        <v>-87</v>
      </c>
      <c r="BG816" s="7" t="s">
        <v>71</v>
      </c>
      <c r="BH816" t="e">
        <f>+VLOOKUP(AF816,Sheet4!A:A,1,FALSE)</f>
        <v>#N/A</v>
      </c>
      <c r="BL816" s="6">
        <v>87</v>
      </c>
      <c r="BM816" s="59">
        <f t="shared" si="53"/>
        <v>0</v>
      </c>
      <c r="BN816" t="s">
        <v>590</v>
      </c>
    </row>
    <row r="817" spans="1:67" ht="13" customHeight="1" x14ac:dyDescent="0.3">
      <c r="A817" s="5">
        <v>46114</v>
      </c>
      <c r="B817" t="s">
        <v>76</v>
      </c>
      <c r="F817">
        <v>8380</v>
      </c>
      <c r="G817">
        <v>8380</v>
      </c>
      <c r="H817" s="6">
        <v>1740</v>
      </c>
      <c r="I817" s="6">
        <f t="shared" si="55"/>
        <v>-6640</v>
      </c>
      <c r="J817" s="6"/>
      <c r="K817" s="6"/>
      <c r="Q817" t="s">
        <v>77</v>
      </c>
      <c r="U817">
        <v>2601129</v>
      </c>
      <c r="V817" t="s">
        <v>584</v>
      </c>
      <c r="W817" t="s">
        <v>119</v>
      </c>
      <c r="X817" t="s">
        <v>585</v>
      </c>
      <c r="Y817" t="s">
        <v>586</v>
      </c>
      <c r="AF817" t="s">
        <v>584</v>
      </c>
      <c r="AG817" t="s">
        <v>587</v>
      </c>
      <c r="AH817" t="s">
        <v>588</v>
      </c>
      <c r="AI817" t="s">
        <v>589</v>
      </c>
      <c r="AM817">
        <v>260001</v>
      </c>
      <c r="BA817" s="6">
        <v>-6640</v>
      </c>
      <c r="BE817">
        <f t="shared" si="51"/>
        <v>0</v>
      </c>
      <c r="BF817" s="6">
        <f t="shared" si="52"/>
        <v>-1740</v>
      </c>
      <c r="BG817" s="7" t="s">
        <v>71</v>
      </c>
      <c r="BH817" t="e">
        <f>+VLOOKUP(AF817,Sheet4!A:A,1,FALSE)</f>
        <v>#N/A</v>
      </c>
      <c r="BL817" s="6">
        <v>1740</v>
      </c>
      <c r="BM817" s="59">
        <f t="shared" si="53"/>
        <v>0</v>
      </c>
      <c r="BN817" t="s">
        <v>590</v>
      </c>
    </row>
    <row r="818" spans="1:67" ht="13" customHeight="1" x14ac:dyDescent="0.3">
      <c r="A818" s="5">
        <v>46114</v>
      </c>
      <c r="B818" t="s">
        <v>78</v>
      </c>
      <c r="F818" s="8">
        <v>419</v>
      </c>
      <c r="G818">
        <v>209.5</v>
      </c>
      <c r="H818" s="6">
        <v>87</v>
      </c>
      <c r="I818" s="6">
        <f t="shared" si="55"/>
        <v>-122.5</v>
      </c>
      <c r="J818" s="6"/>
      <c r="K818" s="6"/>
      <c r="Q818" t="s">
        <v>79</v>
      </c>
      <c r="U818">
        <v>2601129</v>
      </c>
      <c r="V818" t="s">
        <v>584</v>
      </c>
      <c r="W818" t="s">
        <v>119</v>
      </c>
      <c r="X818" t="s">
        <v>585</v>
      </c>
      <c r="Y818" t="s">
        <v>586</v>
      </c>
      <c r="AF818" t="s">
        <v>584</v>
      </c>
      <c r="AG818" t="s">
        <v>587</v>
      </c>
      <c r="AH818" t="s">
        <v>588</v>
      </c>
      <c r="AI818" t="s">
        <v>589</v>
      </c>
      <c r="AM818">
        <v>260001</v>
      </c>
      <c r="BA818" s="6">
        <v>-332</v>
      </c>
      <c r="BE818">
        <f t="shared" si="51"/>
        <v>0</v>
      </c>
      <c r="BF818" s="6">
        <f t="shared" si="52"/>
        <v>-87</v>
      </c>
      <c r="BG818" s="7" t="s">
        <v>71</v>
      </c>
      <c r="BH818" t="e">
        <f>+VLOOKUP(AF818,Sheet4!A:A,1,FALSE)</f>
        <v>#N/A</v>
      </c>
      <c r="BL818" s="6">
        <v>87</v>
      </c>
      <c r="BM818" s="59">
        <f t="shared" si="53"/>
        <v>0</v>
      </c>
      <c r="BN818" t="s">
        <v>590</v>
      </c>
    </row>
    <row r="819" spans="1:67" ht="13" customHeight="1" x14ac:dyDescent="0.3">
      <c r="A819" s="5">
        <v>46114</v>
      </c>
      <c r="B819" t="s">
        <v>80</v>
      </c>
      <c r="F819">
        <v>5237.5</v>
      </c>
      <c r="G819">
        <v>5237.5</v>
      </c>
      <c r="H819" s="6">
        <v>1087.5</v>
      </c>
      <c r="I819" s="6">
        <f t="shared" si="55"/>
        <v>-4150</v>
      </c>
      <c r="J819" s="6"/>
      <c r="K819" s="6"/>
      <c r="Q819" t="s">
        <v>81</v>
      </c>
      <c r="U819">
        <v>2601129</v>
      </c>
      <c r="V819" t="s">
        <v>584</v>
      </c>
      <c r="W819" t="s">
        <v>119</v>
      </c>
      <c r="X819" t="s">
        <v>585</v>
      </c>
      <c r="Y819" t="s">
        <v>586</v>
      </c>
      <c r="AF819" t="s">
        <v>584</v>
      </c>
      <c r="AG819" t="s">
        <v>587</v>
      </c>
      <c r="AH819" t="s">
        <v>588</v>
      </c>
      <c r="AI819" t="s">
        <v>589</v>
      </c>
      <c r="AM819">
        <v>260001</v>
      </c>
      <c r="BA819" s="6">
        <v>-4150</v>
      </c>
      <c r="BC819" s="9">
        <v>5238</v>
      </c>
      <c r="BE819">
        <f t="shared" si="51"/>
        <v>5238</v>
      </c>
      <c r="BF819" s="6">
        <f t="shared" si="52"/>
        <v>4150.5</v>
      </c>
      <c r="BG819" s="10" t="s">
        <v>99</v>
      </c>
      <c r="BH819" t="e">
        <f>+VLOOKUP(AF819,Sheet4!A:A,1,FALSE)</f>
        <v>#N/A</v>
      </c>
      <c r="BL819" s="6">
        <v>1087.5</v>
      </c>
      <c r="BM819" s="59">
        <f t="shared" si="53"/>
        <v>0</v>
      </c>
      <c r="BN819" t="s">
        <v>590</v>
      </c>
    </row>
    <row r="820" spans="1:67" ht="13" customHeight="1" x14ac:dyDescent="0.3">
      <c r="A820" s="5">
        <v>46114</v>
      </c>
      <c r="B820" t="s">
        <v>63</v>
      </c>
      <c r="F820">
        <v>525</v>
      </c>
      <c r="G820">
        <v>525</v>
      </c>
      <c r="H820">
        <v>1650</v>
      </c>
      <c r="I820" s="6">
        <v>1125</v>
      </c>
      <c r="Q820" t="s">
        <v>64</v>
      </c>
      <c r="U820">
        <v>2601130</v>
      </c>
      <c r="V820" t="s">
        <v>591</v>
      </c>
      <c r="W820" t="s">
        <v>169</v>
      </c>
      <c r="X820" t="s">
        <v>241</v>
      </c>
      <c r="Y820" t="s">
        <v>592</v>
      </c>
      <c r="AF820" t="s">
        <v>591</v>
      </c>
      <c r="AG820" t="s">
        <v>593</v>
      </c>
      <c r="AH820" t="s">
        <v>244</v>
      </c>
      <c r="AI820">
        <v>861798330</v>
      </c>
      <c r="AM820">
        <v>260001</v>
      </c>
      <c r="BE820">
        <f t="shared" si="51"/>
        <v>0</v>
      </c>
      <c r="BF820" s="6">
        <f t="shared" si="52"/>
        <v>-1650</v>
      </c>
      <c r="BG820" s="7" t="s">
        <v>71</v>
      </c>
      <c r="BH820" t="e">
        <f>+VLOOKUP(AF820,Sheet4!A:A,1,FALSE)</f>
        <v>#N/A</v>
      </c>
      <c r="BL820">
        <v>525</v>
      </c>
      <c r="BM820" s="59">
        <f t="shared" si="53"/>
        <v>1125</v>
      </c>
      <c r="BN820" t="s">
        <v>594</v>
      </c>
      <c r="BO820" t="s">
        <v>101</v>
      </c>
    </row>
    <row r="821" spans="1:67" ht="13" customHeight="1" x14ac:dyDescent="0.3">
      <c r="A821" s="5">
        <v>46114</v>
      </c>
      <c r="B821" t="s">
        <v>63</v>
      </c>
      <c r="F821">
        <v>1170</v>
      </c>
      <c r="G821">
        <v>1170</v>
      </c>
      <c r="H821">
        <v>3705</v>
      </c>
      <c r="I821" s="6">
        <v>2535</v>
      </c>
      <c r="Q821" t="s">
        <v>64</v>
      </c>
      <c r="U821">
        <v>2601130</v>
      </c>
      <c r="V821" t="s">
        <v>591</v>
      </c>
      <c r="W821" t="s">
        <v>169</v>
      </c>
      <c r="X821" t="s">
        <v>241</v>
      </c>
      <c r="Y821" t="s">
        <v>595</v>
      </c>
      <c r="AF821" t="s">
        <v>591</v>
      </c>
      <c r="AG821" t="s">
        <v>593</v>
      </c>
      <c r="AH821" t="s">
        <v>244</v>
      </c>
      <c r="AI821">
        <v>861798330</v>
      </c>
      <c r="AM821">
        <v>260001</v>
      </c>
      <c r="BE821">
        <f t="shared" si="51"/>
        <v>0</v>
      </c>
      <c r="BF821" s="6">
        <f t="shared" si="52"/>
        <v>-3705</v>
      </c>
      <c r="BG821" s="7" t="s">
        <v>71</v>
      </c>
      <c r="BH821" t="e">
        <f>+VLOOKUP(AF821,Sheet4!A:A,1,FALSE)</f>
        <v>#N/A</v>
      </c>
      <c r="BL821">
        <v>1170</v>
      </c>
      <c r="BM821" s="59">
        <f t="shared" si="53"/>
        <v>2535</v>
      </c>
      <c r="BN821" t="s">
        <v>594</v>
      </c>
      <c r="BO821" t="s">
        <v>101</v>
      </c>
    </row>
    <row r="822" spans="1:67" ht="13" customHeight="1" x14ac:dyDescent="0.3">
      <c r="A822" s="5">
        <v>46114</v>
      </c>
      <c r="B822" t="s">
        <v>63</v>
      </c>
      <c r="F822">
        <v>720</v>
      </c>
      <c r="G822">
        <v>720</v>
      </c>
      <c r="H822">
        <v>2280</v>
      </c>
      <c r="I822" s="6">
        <v>1560</v>
      </c>
      <c r="Q822" t="s">
        <v>64</v>
      </c>
      <c r="U822">
        <v>2601130</v>
      </c>
      <c r="V822" t="s">
        <v>591</v>
      </c>
      <c r="W822" t="s">
        <v>169</v>
      </c>
      <c r="X822" t="s">
        <v>241</v>
      </c>
      <c r="Y822" t="s">
        <v>596</v>
      </c>
      <c r="AF822" t="s">
        <v>591</v>
      </c>
      <c r="AG822" t="s">
        <v>593</v>
      </c>
      <c r="AH822" t="s">
        <v>244</v>
      </c>
      <c r="AI822">
        <v>861798330</v>
      </c>
      <c r="AM822">
        <v>260001</v>
      </c>
      <c r="BE822">
        <f t="shared" si="51"/>
        <v>0</v>
      </c>
      <c r="BF822" s="6">
        <f t="shared" si="52"/>
        <v>-2280</v>
      </c>
      <c r="BG822" s="7" t="s">
        <v>71</v>
      </c>
      <c r="BH822" t="e">
        <f>+VLOOKUP(AF822,Sheet4!A:A,1,FALSE)</f>
        <v>#N/A</v>
      </c>
      <c r="BL822">
        <v>720</v>
      </c>
      <c r="BM822" s="59">
        <f t="shared" si="53"/>
        <v>1560</v>
      </c>
      <c r="BN822" t="s">
        <v>594</v>
      </c>
      <c r="BO822" t="s">
        <v>101</v>
      </c>
    </row>
    <row r="823" spans="1:67" ht="13" customHeight="1" x14ac:dyDescent="0.3">
      <c r="A823" s="5">
        <v>46114</v>
      </c>
      <c r="B823" t="s">
        <v>63</v>
      </c>
      <c r="F823">
        <v>375</v>
      </c>
      <c r="G823">
        <v>375</v>
      </c>
      <c r="H823">
        <v>1185</v>
      </c>
      <c r="I823" s="6">
        <v>810</v>
      </c>
      <c r="Q823" t="s">
        <v>64</v>
      </c>
      <c r="U823">
        <v>2601130</v>
      </c>
      <c r="V823" t="s">
        <v>591</v>
      </c>
      <c r="W823" t="s">
        <v>169</v>
      </c>
      <c r="X823" t="s">
        <v>241</v>
      </c>
      <c r="Y823" t="s">
        <v>597</v>
      </c>
      <c r="AF823" t="s">
        <v>591</v>
      </c>
      <c r="AG823" t="s">
        <v>593</v>
      </c>
      <c r="AH823" t="s">
        <v>244</v>
      </c>
      <c r="AI823">
        <v>861798330</v>
      </c>
      <c r="AM823">
        <v>260001</v>
      </c>
      <c r="BE823">
        <f t="shared" si="51"/>
        <v>0</v>
      </c>
      <c r="BF823" s="6">
        <f t="shared" si="52"/>
        <v>-1185</v>
      </c>
      <c r="BG823" s="7" t="s">
        <v>71</v>
      </c>
      <c r="BH823" t="e">
        <f>+VLOOKUP(AF823,Sheet4!A:A,1,FALSE)</f>
        <v>#N/A</v>
      </c>
      <c r="BL823">
        <v>375</v>
      </c>
      <c r="BM823" s="59">
        <f t="shared" si="53"/>
        <v>810</v>
      </c>
      <c r="BN823" t="s">
        <v>594</v>
      </c>
      <c r="BO823" t="s">
        <v>101</v>
      </c>
    </row>
    <row r="824" spans="1:67" ht="13" customHeight="1" x14ac:dyDescent="0.3">
      <c r="A824" s="5">
        <v>46114</v>
      </c>
      <c r="B824" t="s">
        <v>63</v>
      </c>
      <c r="F824">
        <v>450</v>
      </c>
      <c r="G824">
        <v>450</v>
      </c>
      <c r="H824">
        <v>1425</v>
      </c>
      <c r="I824" s="6">
        <v>975</v>
      </c>
      <c r="Q824" t="s">
        <v>64</v>
      </c>
      <c r="U824">
        <v>2601130</v>
      </c>
      <c r="V824" t="s">
        <v>591</v>
      </c>
      <c r="W824" t="s">
        <v>169</v>
      </c>
      <c r="X824" t="s">
        <v>241</v>
      </c>
      <c r="Y824" t="s">
        <v>598</v>
      </c>
      <c r="AF824" t="s">
        <v>591</v>
      </c>
      <c r="AG824" t="s">
        <v>593</v>
      </c>
      <c r="AH824" t="s">
        <v>244</v>
      </c>
      <c r="AI824">
        <v>861798330</v>
      </c>
      <c r="AM824">
        <v>260001</v>
      </c>
      <c r="BE824">
        <f t="shared" si="51"/>
        <v>0</v>
      </c>
      <c r="BF824" s="6">
        <f t="shared" si="52"/>
        <v>-1425</v>
      </c>
      <c r="BG824" s="7" t="s">
        <v>71</v>
      </c>
      <c r="BH824" t="e">
        <f>+VLOOKUP(AF824,Sheet4!A:A,1,FALSE)</f>
        <v>#N/A</v>
      </c>
      <c r="BL824">
        <v>450</v>
      </c>
      <c r="BM824" s="59">
        <f t="shared" si="53"/>
        <v>975</v>
      </c>
      <c r="BN824" t="s">
        <v>594</v>
      </c>
      <c r="BO824" t="s">
        <v>101</v>
      </c>
    </row>
    <row r="825" spans="1:67" ht="13" customHeight="1" x14ac:dyDescent="0.3">
      <c r="A825" s="5">
        <v>46114</v>
      </c>
      <c r="B825" t="s">
        <v>63</v>
      </c>
      <c r="F825">
        <v>450</v>
      </c>
      <c r="G825">
        <v>450</v>
      </c>
      <c r="H825">
        <v>1425</v>
      </c>
      <c r="I825" s="6">
        <v>975</v>
      </c>
      <c r="Q825" t="s">
        <v>64</v>
      </c>
      <c r="U825">
        <v>2601130</v>
      </c>
      <c r="V825" t="s">
        <v>591</v>
      </c>
      <c r="W825" t="s">
        <v>169</v>
      </c>
      <c r="X825" t="s">
        <v>241</v>
      </c>
      <c r="Y825" t="s">
        <v>599</v>
      </c>
      <c r="AF825" t="s">
        <v>591</v>
      </c>
      <c r="AG825" t="s">
        <v>593</v>
      </c>
      <c r="AH825" t="s">
        <v>244</v>
      </c>
      <c r="AI825">
        <v>861798330</v>
      </c>
      <c r="AM825">
        <v>260001</v>
      </c>
      <c r="BE825">
        <f t="shared" si="51"/>
        <v>0</v>
      </c>
      <c r="BF825" s="6">
        <f t="shared" si="52"/>
        <v>-1425</v>
      </c>
      <c r="BG825" s="7" t="s">
        <v>71</v>
      </c>
      <c r="BH825" t="e">
        <f>+VLOOKUP(AF825,Sheet4!A:A,1,FALSE)</f>
        <v>#N/A</v>
      </c>
      <c r="BL825">
        <v>450</v>
      </c>
      <c r="BM825" s="59">
        <f t="shared" si="53"/>
        <v>975</v>
      </c>
      <c r="BN825" t="s">
        <v>594</v>
      </c>
      <c r="BO825" t="s">
        <v>101</v>
      </c>
    </row>
    <row r="826" spans="1:67" ht="13" customHeight="1" x14ac:dyDescent="0.3">
      <c r="A826" s="5">
        <v>46114</v>
      </c>
      <c r="B826" t="s">
        <v>63</v>
      </c>
      <c r="F826">
        <v>450</v>
      </c>
      <c r="G826">
        <v>450</v>
      </c>
      <c r="H826">
        <v>1425</v>
      </c>
      <c r="I826" s="6">
        <v>975</v>
      </c>
      <c r="Q826" t="s">
        <v>64</v>
      </c>
      <c r="U826">
        <v>2601130</v>
      </c>
      <c r="V826" t="s">
        <v>591</v>
      </c>
      <c r="W826" t="s">
        <v>169</v>
      </c>
      <c r="X826" t="s">
        <v>241</v>
      </c>
      <c r="Y826" t="s">
        <v>600</v>
      </c>
      <c r="AF826" t="s">
        <v>591</v>
      </c>
      <c r="AG826" t="s">
        <v>593</v>
      </c>
      <c r="AH826" t="s">
        <v>244</v>
      </c>
      <c r="AI826">
        <v>861798330</v>
      </c>
      <c r="AM826">
        <v>260001</v>
      </c>
      <c r="BE826">
        <f t="shared" si="51"/>
        <v>0</v>
      </c>
      <c r="BF826" s="6">
        <f t="shared" si="52"/>
        <v>-1425</v>
      </c>
      <c r="BG826" s="7" t="s">
        <v>71</v>
      </c>
      <c r="BH826" t="e">
        <f>+VLOOKUP(AF826,Sheet4!A:A,1,FALSE)</f>
        <v>#N/A</v>
      </c>
      <c r="BL826">
        <v>450</v>
      </c>
      <c r="BM826" s="59">
        <f t="shared" si="53"/>
        <v>975</v>
      </c>
      <c r="BN826" t="s">
        <v>594</v>
      </c>
      <c r="BO826" t="s">
        <v>101</v>
      </c>
    </row>
    <row r="827" spans="1:67" ht="13" customHeight="1" x14ac:dyDescent="0.3">
      <c r="A827" s="5">
        <v>46114</v>
      </c>
      <c r="B827" t="s">
        <v>74</v>
      </c>
      <c r="F827" s="8">
        <v>35</v>
      </c>
      <c r="G827">
        <v>17.5</v>
      </c>
      <c r="H827">
        <v>110</v>
      </c>
      <c r="I827" s="6">
        <v>75</v>
      </c>
      <c r="Q827" t="s">
        <v>75</v>
      </c>
      <c r="U827">
        <v>2601130</v>
      </c>
      <c r="V827" t="s">
        <v>591</v>
      </c>
      <c r="W827" t="s">
        <v>169</v>
      </c>
      <c r="X827" t="s">
        <v>241</v>
      </c>
      <c r="Y827" t="s">
        <v>592</v>
      </c>
      <c r="AF827" t="s">
        <v>591</v>
      </c>
      <c r="AG827" t="s">
        <v>593</v>
      </c>
      <c r="AH827" t="s">
        <v>244</v>
      </c>
      <c r="AI827">
        <v>861798330</v>
      </c>
      <c r="AM827">
        <v>260001</v>
      </c>
      <c r="BE827">
        <f t="shared" si="51"/>
        <v>0</v>
      </c>
      <c r="BF827" s="6">
        <f t="shared" si="52"/>
        <v>-110</v>
      </c>
      <c r="BG827" s="7" t="s">
        <v>71</v>
      </c>
      <c r="BH827" t="e">
        <f>+VLOOKUP(AF827,Sheet4!A:A,1,FALSE)</f>
        <v>#N/A</v>
      </c>
      <c r="BL827">
        <v>17.5</v>
      </c>
      <c r="BM827" s="59">
        <f t="shared" si="53"/>
        <v>92.5</v>
      </c>
      <c r="BN827" t="s">
        <v>594</v>
      </c>
    </row>
    <row r="828" spans="1:67" ht="13" customHeight="1" x14ac:dyDescent="0.3">
      <c r="A828" s="5">
        <v>46114</v>
      </c>
      <c r="B828" t="s">
        <v>74</v>
      </c>
      <c r="F828" s="8">
        <v>78</v>
      </c>
      <c r="G828">
        <v>39</v>
      </c>
      <c r="H828">
        <v>247</v>
      </c>
      <c r="I828" s="6">
        <v>169</v>
      </c>
      <c r="Q828" t="s">
        <v>75</v>
      </c>
      <c r="U828">
        <v>2601130</v>
      </c>
      <c r="V828" t="s">
        <v>591</v>
      </c>
      <c r="W828" t="s">
        <v>169</v>
      </c>
      <c r="X828" t="s">
        <v>241</v>
      </c>
      <c r="Y828" t="s">
        <v>595</v>
      </c>
      <c r="AF828" t="s">
        <v>591</v>
      </c>
      <c r="AG828" t="s">
        <v>593</v>
      </c>
      <c r="AH828" t="s">
        <v>244</v>
      </c>
      <c r="AI828">
        <v>861798330</v>
      </c>
      <c r="AM828">
        <v>260001</v>
      </c>
      <c r="BE828">
        <f t="shared" si="51"/>
        <v>0</v>
      </c>
      <c r="BF828" s="6">
        <f t="shared" si="52"/>
        <v>-247</v>
      </c>
      <c r="BG828" s="7" t="s">
        <v>71</v>
      </c>
      <c r="BH828" t="e">
        <f>+VLOOKUP(AF828,Sheet4!A:A,1,FALSE)</f>
        <v>#N/A</v>
      </c>
      <c r="BL828">
        <v>39</v>
      </c>
      <c r="BM828" s="59">
        <f t="shared" si="53"/>
        <v>208</v>
      </c>
      <c r="BN828" t="s">
        <v>594</v>
      </c>
    </row>
    <row r="829" spans="1:67" ht="13" customHeight="1" x14ac:dyDescent="0.3">
      <c r="A829" s="5">
        <v>46114</v>
      </c>
      <c r="B829" t="s">
        <v>74</v>
      </c>
      <c r="F829" s="8">
        <v>48</v>
      </c>
      <c r="G829">
        <v>24</v>
      </c>
      <c r="H829">
        <v>152</v>
      </c>
      <c r="I829" s="6">
        <v>104</v>
      </c>
      <c r="Q829" t="s">
        <v>75</v>
      </c>
      <c r="U829">
        <v>2601130</v>
      </c>
      <c r="V829" t="s">
        <v>591</v>
      </c>
      <c r="W829" t="s">
        <v>169</v>
      </c>
      <c r="X829" t="s">
        <v>241</v>
      </c>
      <c r="Y829" t="s">
        <v>596</v>
      </c>
      <c r="AF829" t="s">
        <v>591</v>
      </c>
      <c r="AG829" t="s">
        <v>593</v>
      </c>
      <c r="AH829" t="s">
        <v>244</v>
      </c>
      <c r="AI829">
        <v>861798330</v>
      </c>
      <c r="AM829">
        <v>260001</v>
      </c>
      <c r="BE829">
        <f t="shared" si="51"/>
        <v>0</v>
      </c>
      <c r="BF829" s="6">
        <f t="shared" si="52"/>
        <v>-152</v>
      </c>
      <c r="BG829" s="7" t="s">
        <v>71</v>
      </c>
      <c r="BH829" t="e">
        <f>+VLOOKUP(AF829,Sheet4!A:A,1,FALSE)</f>
        <v>#N/A</v>
      </c>
      <c r="BL829">
        <v>24</v>
      </c>
      <c r="BM829" s="59">
        <f t="shared" si="53"/>
        <v>128</v>
      </c>
      <c r="BN829" t="s">
        <v>594</v>
      </c>
    </row>
    <row r="830" spans="1:67" ht="13" customHeight="1" x14ac:dyDescent="0.3">
      <c r="A830" s="5">
        <v>46114</v>
      </c>
      <c r="B830" t="s">
        <v>74</v>
      </c>
      <c r="F830" s="8">
        <v>25</v>
      </c>
      <c r="G830">
        <v>12.5</v>
      </c>
      <c r="H830">
        <v>79</v>
      </c>
      <c r="I830" s="6">
        <v>54</v>
      </c>
      <c r="Q830" t="s">
        <v>75</v>
      </c>
      <c r="U830">
        <v>2601130</v>
      </c>
      <c r="V830" t="s">
        <v>591</v>
      </c>
      <c r="W830" t="s">
        <v>169</v>
      </c>
      <c r="X830" t="s">
        <v>241</v>
      </c>
      <c r="Y830" t="s">
        <v>597</v>
      </c>
      <c r="AF830" t="s">
        <v>591</v>
      </c>
      <c r="AG830" t="s">
        <v>593</v>
      </c>
      <c r="AH830" t="s">
        <v>244</v>
      </c>
      <c r="AI830">
        <v>861798330</v>
      </c>
      <c r="AM830">
        <v>260001</v>
      </c>
      <c r="BE830">
        <f t="shared" si="51"/>
        <v>0</v>
      </c>
      <c r="BF830" s="6">
        <f t="shared" si="52"/>
        <v>-79</v>
      </c>
      <c r="BG830" s="7" t="s">
        <v>71</v>
      </c>
      <c r="BH830" t="e">
        <f>+VLOOKUP(AF830,Sheet4!A:A,1,FALSE)</f>
        <v>#N/A</v>
      </c>
      <c r="BL830">
        <v>12.5</v>
      </c>
      <c r="BM830" s="59">
        <f t="shared" si="53"/>
        <v>66.5</v>
      </c>
      <c r="BN830" t="s">
        <v>594</v>
      </c>
    </row>
    <row r="831" spans="1:67" ht="13" customHeight="1" x14ac:dyDescent="0.3">
      <c r="A831" s="5">
        <v>46114</v>
      </c>
      <c r="B831" t="s">
        <v>74</v>
      </c>
      <c r="F831" s="8">
        <v>30</v>
      </c>
      <c r="G831">
        <v>15</v>
      </c>
      <c r="H831">
        <v>95</v>
      </c>
      <c r="I831" s="6">
        <v>65</v>
      </c>
      <c r="Q831" t="s">
        <v>75</v>
      </c>
      <c r="U831">
        <v>2601130</v>
      </c>
      <c r="V831" t="s">
        <v>591</v>
      </c>
      <c r="W831" t="s">
        <v>169</v>
      </c>
      <c r="X831" t="s">
        <v>241</v>
      </c>
      <c r="Y831" t="s">
        <v>598</v>
      </c>
      <c r="AF831" t="s">
        <v>591</v>
      </c>
      <c r="AG831" t="s">
        <v>593</v>
      </c>
      <c r="AH831" t="s">
        <v>244</v>
      </c>
      <c r="AI831">
        <v>861798330</v>
      </c>
      <c r="AM831">
        <v>260001</v>
      </c>
      <c r="BE831">
        <f t="shared" si="51"/>
        <v>0</v>
      </c>
      <c r="BF831" s="6">
        <f t="shared" si="52"/>
        <v>-95</v>
      </c>
      <c r="BG831" s="7" t="s">
        <v>71</v>
      </c>
      <c r="BH831" t="e">
        <f>+VLOOKUP(AF831,Sheet4!A:A,1,FALSE)</f>
        <v>#N/A</v>
      </c>
      <c r="BL831">
        <v>15</v>
      </c>
      <c r="BM831" s="59">
        <f t="shared" si="53"/>
        <v>80</v>
      </c>
      <c r="BN831" t="s">
        <v>594</v>
      </c>
    </row>
    <row r="832" spans="1:67" ht="13" customHeight="1" x14ac:dyDescent="0.3">
      <c r="A832" s="5">
        <v>46114</v>
      </c>
      <c r="B832" t="s">
        <v>74</v>
      </c>
      <c r="F832" s="8">
        <v>30</v>
      </c>
      <c r="G832">
        <v>15</v>
      </c>
      <c r="H832">
        <v>95</v>
      </c>
      <c r="I832" s="6">
        <v>65</v>
      </c>
      <c r="Q832" t="s">
        <v>75</v>
      </c>
      <c r="U832">
        <v>2601130</v>
      </c>
      <c r="V832" t="s">
        <v>591</v>
      </c>
      <c r="W832" t="s">
        <v>169</v>
      </c>
      <c r="X832" t="s">
        <v>241</v>
      </c>
      <c r="Y832" t="s">
        <v>599</v>
      </c>
      <c r="AF832" t="s">
        <v>591</v>
      </c>
      <c r="AG832" t="s">
        <v>593</v>
      </c>
      <c r="AH832" t="s">
        <v>244</v>
      </c>
      <c r="AI832">
        <v>861798330</v>
      </c>
      <c r="AM832">
        <v>260001</v>
      </c>
      <c r="BE832">
        <f t="shared" si="51"/>
        <v>0</v>
      </c>
      <c r="BF832" s="6">
        <f t="shared" si="52"/>
        <v>-95</v>
      </c>
      <c r="BG832" s="7" t="s">
        <v>71</v>
      </c>
      <c r="BH832" t="e">
        <f>+VLOOKUP(AF832,Sheet4!A:A,1,FALSE)</f>
        <v>#N/A</v>
      </c>
      <c r="BL832">
        <v>15</v>
      </c>
      <c r="BM832" s="59">
        <f t="shared" si="53"/>
        <v>80</v>
      </c>
      <c r="BN832" t="s">
        <v>594</v>
      </c>
    </row>
    <row r="833" spans="1:66" ht="13" customHeight="1" x14ac:dyDescent="0.3">
      <c r="A833" s="5">
        <v>46114</v>
      </c>
      <c r="B833" t="s">
        <v>74</v>
      </c>
      <c r="F833" s="8">
        <v>30</v>
      </c>
      <c r="G833">
        <v>15</v>
      </c>
      <c r="H833">
        <v>95</v>
      </c>
      <c r="I833" s="6">
        <v>65</v>
      </c>
      <c r="Q833" t="s">
        <v>75</v>
      </c>
      <c r="U833">
        <v>2601130</v>
      </c>
      <c r="V833" t="s">
        <v>591</v>
      </c>
      <c r="W833" t="s">
        <v>169</v>
      </c>
      <c r="X833" t="s">
        <v>241</v>
      </c>
      <c r="Y833" t="s">
        <v>600</v>
      </c>
      <c r="AF833" t="s">
        <v>591</v>
      </c>
      <c r="AG833" t="s">
        <v>593</v>
      </c>
      <c r="AH833" t="s">
        <v>244</v>
      </c>
      <c r="AI833">
        <v>861798330</v>
      </c>
      <c r="AM833">
        <v>260001</v>
      </c>
      <c r="BE833">
        <f t="shared" si="51"/>
        <v>0</v>
      </c>
      <c r="BF833" s="6">
        <f t="shared" si="52"/>
        <v>-95</v>
      </c>
      <c r="BG833" s="7" t="s">
        <v>71</v>
      </c>
      <c r="BH833" t="e">
        <f>+VLOOKUP(AF833,Sheet4!A:A,1,FALSE)</f>
        <v>#N/A</v>
      </c>
      <c r="BL833">
        <v>15</v>
      </c>
      <c r="BM833" s="59">
        <f t="shared" si="53"/>
        <v>80</v>
      </c>
      <c r="BN833" t="s">
        <v>594</v>
      </c>
    </row>
    <row r="834" spans="1:66" ht="13" customHeight="1" x14ac:dyDescent="0.3">
      <c r="A834" s="5">
        <v>46114</v>
      </c>
      <c r="B834" t="s">
        <v>76</v>
      </c>
      <c r="F834">
        <v>700</v>
      </c>
      <c r="G834">
        <v>700</v>
      </c>
      <c r="H834">
        <v>2200</v>
      </c>
      <c r="I834" s="6">
        <v>1500</v>
      </c>
      <c r="Q834" t="s">
        <v>77</v>
      </c>
      <c r="U834">
        <v>2601130</v>
      </c>
      <c r="V834" t="s">
        <v>591</v>
      </c>
      <c r="W834" t="s">
        <v>169</v>
      </c>
      <c r="X834" t="s">
        <v>241</v>
      </c>
      <c r="Y834" t="s">
        <v>592</v>
      </c>
      <c r="AF834" t="s">
        <v>591</v>
      </c>
      <c r="AG834" t="s">
        <v>593</v>
      </c>
      <c r="AH834" t="s">
        <v>244</v>
      </c>
      <c r="AI834">
        <v>861798330</v>
      </c>
      <c r="AM834">
        <v>260001</v>
      </c>
      <c r="BE834">
        <f t="shared" ref="BE834:BE897" si="58">+BB834+BC834</f>
        <v>0</v>
      </c>
      <c r="BF834" s="6">
        <f t="shared" ref="BF834:BF897" si="59">+BE834-H834</f>
        <v>-2200</v>
      </c>
      <c r="BG834" s="7" t="s">
        <v>71</v>
      </c>
      <c r="BH834" t="e">
        <f>+VLOOKUP(AF834,Sheet4!A:A,1,FALSE)</f>
        <v>#N/A</v>
      </c>
      <c r="BL834">
        <v>700</v>
      </c>
      <c r="BM834" s="59">
        <f t="shared" ref="BM834:BM897" si="60">+H834+-BL834</f>
        <v>1500</v>
      </c>
      <c r="BN834" t="s">
        <v>594</v>
      </c>
    </row>
    <row r="835" spans="1:66" ht="13" customHeight="1" x14ac:dyDescent="0.3">
      <c r="A835" s="5">
        <v>46114</v>
      </c>
      <c r="B835" t="s">
        <v>76</v>
      </c>
      <c r="F835">
        <v>1560</v>
      </c>
      <c r="G835">
        <v>1560</v>
      </c>
      <c r="H835">
        <v>4940</v>
      </c>
      <c r="I835" s="6">
        <v>3380</v>
      </c>
      <c r="Q835" t="s">
        <v>77</v>
      </c>
      <c r="U835">
        <v>2601130</v>
      </c>
      <c r="V835" t="s">
        <v>591</v>
      </c>
      <c r="W835" t="s">
        <v>169</v>
      </c>
      <c r="X835" t="s">
        <v>241</v>
      </c>
      <c r="Y835" t="s">
        <v>595</v>
      </c>
      <c r="AF835" t="s">
        <v>591</v>
      </c>
      <c r="AG835" t="s">
        <v>593</v>
      </c>
      <c r="AH835" t="s">
        <v>244</v>
      </c>
      <c r="AI835">
        <v>861798330</v>
      </c>
      <c r="AM835">
        <v>260001</v>
      </c>
      <c r="BE835">
        <f t="shared" si="58"/>
        <v>0</v>
      </c>
      <c r="BF835" s="6">
        <f t="shared" si="59"/>
        <v>-4940</v>
      </c>
      <c r="BG835" s="7" t="s">
        <v>71</v>
      </c>
      <c r="BH835" t="e">
        <f>+VLOOKUP(AF835,Sheet4!A:A,1,FALSE)</f>
        <v>#N/A</v>
      </c>
      <c r="BL835">
        <v>1560</v>
      </c>
      <c r="BM835" s="59">
        <f t="shared" si="60"/>
        <v>3380</v>
      </c>
      <c r="BN835" t="s">
        <v>594</v>
      </c>
    </row>
    <row r="836" spans="1:66" ht="13" customHeight="1" x14ac:dyDescent="0.3">
      <c r="A836" s="5">
        <v>46114</v>
      </c>
      <c r="B836" t="s">
        <v>76</v>
      </c>
      <c r="F836">
        <v>960</v>
      </c>
      <c r="G836">
        <v>960</v>
      </c>
      <c r="H836">
        <v>3040</v>
      </c>
      <c r="I836" s="6">
        <v>2080</v>
      </c>
      <c r="Q836" t="s">
        <v>77</v>
      </c>
      <c r="U836">
        <v>2601130</v>
      </c>
      <c r="V836" t="s">
        <v>591</v>
      </c>
      <c r="W836" t="s">
        <v>169</v>
      </c>
      <c r="X836" t="s">
        <v>241</v>
      </c>
      <c r="Y836" t="s">
        <v>596</v>
      </c>
      <c r="AF836" t="s">
        <v>591</v>
      </c>
      <c r="AG836" t="s">
        <v>593</v>
      </c>
      <c r="AH836" t="s">
        <v>244</v>
      </c>
      <c r="AI836">
        <v>861798330</v>
      </c>
      <c r="AM836">
        <v>260001</v>
      </c>
      <c r="BE836">
        <f t="shared" si="58"/>
        <v>0</v>
      </c>
      <c r="BF836" s="6">
        <f t="shared" si="59"/>
        <v>-3040</v>
      </c>
      <c r="BG836" s="7" t="s">
        <v>71</v>
      </c>
      <c r="BH836" t="e">
        <f>+VLOOKUP(AF836,Sheet4!A:A,1,FALSE)</f>
        <v>#N/A</v>
      </c>
      <c r="BL836">
        <v>960</v>
      </c>
      <c r="BM836" s="59">
        <f t="shared" si="60"/>
        <v>2080</v>
      </c>
      <c r="BN836" t="s">
        <v>594</v>
      </c>
    </row>
    <row r="837" spans="1:66" ht="13" customHeight="1" x14ac:dyDescent="0.3">
      <c r="A837" s="5">
        <v>46114</v>
      </c>
      <c r="B837" t="s">
        <v>76</v>
      </c>
      <c r="F837">
        <v>500</v>
      </c>
      <c r="G837">
        <v>500</v>
      </c>
      <c r="H837">
        <v>1580</v>
      </c>
      <c r="I837" s="6">
        <v>1080</v>
      </c>
      <c r="Q837" t="s">
        <v>77</v>
      </c>
      <c r="U837">
        <v>2601130</v>
      </c>
      <c r="V837" t="s">
        <v>591</v>
      </c>
      <c r="W837" t="s">
        <v>169</v>
      </c>
      <c r="X837" t="s">
        <v>241</v>
      </c>
      <c r="Y837" t="s">
        <v>597</v>
      </c>
      <c r="AF837" t="s">
        <v>591</v>
      </c>
      <c r="AG837" t="s">
        <v>593</v>
      </c>
      <c r="AH837" t="s">
        <v>244</v>
      </c>
      <c r="AI837">
        <v>861798330</v>
      </c>
      <c r="AM837">
        <v>260001</v>
      </c>
      <c r="BE837">
        <f t="shared" si="58"/>
        <v>0</v>
      </c>
      <c r="BF837" s="6">
        <f t="shared" si="59"/>
        <v>-1580</v>
      </c>
      <c r="BG837" s="7" t="s">
        <v>71</v>
      </c>
      <c r="BH837" t="e">
        <f>+VLOOKUP(AF837,Sheet4!A:A,1,FALSE)</f>
        <v>#N/A</v>
      </c>
      <c r="BL837">
        <v>500</v>
      </c>
      <c r="BM837" s="59">
        <f t="shared" si="60"/>
        <v>1080</v>
      </c>
      <c r="BN837" t="s">
        <v>594</v>
      </c>
    </row>
    <row r="838" spans="1:66" ht="13" customHeight="1" x14ac:dyDescent="0.3">
      <c r="A838" s="5">
        <v>46114</v>
      </c>
      <c r="B838" t="s">
        <v>76</v>
      </c>
      <c r="F838">
        <v>600</v>
      </c>
      <c r="G838">
        <v>600</v>
      </c>
      <c r="H838">
        <v>1900</v>
      </c>
      <c r="I838" s="6">
        <v>1300</v>
      </c>
      <c r="Q838" t="s">
        <v>77</v>
      </c>
      <c r="U838">
        <v>2601130</v>
      </c>
      <c r="V838" t="s">
        <v>591</v>
      </c>
      <c r="W838" t="s">
        <v>169</v>
      </c>
      <c r="X838" t="s">
        <v>241</v>
      </c>
      <c r="Y838" t="s">
        <v>598</v>
      </c>
      <c r="AF838" t="s">
        <v>591</v>
      </c>
      <c r="AG838" t="s">
        <v>593</v>
      </c>
      <c r="AH838" t="s">
        <v>244</v>
      </c>
      <c r="AI838">
        <v>861798330</v>
      </c>
      <c r="AM838">
        <v>260001</v>
      </c>
      <c r="BE838">
        <f t="shared" si="58"/>
        <v>0</v>
      </c>
      <c r="BF838" s="6">
        <f t="shared" si="59"/>
        <v>-1900</v>
      </c>
      <c r="BG838" s="7" t="s">
        <v>71</v>
      </c>
      <c r="BH838" t="e">
        <f>+VLOOKUP(AF838,Sheet4!A:A,1,FALSE)</f>
        <v>#N/A</v>
      </c>
      <c r="BL838">
        <v>600</v>
      </c>
      <c r="BM838" s="59">
        <f t="shared" si="60"/>
        <v>1300</v>
      </c>
      <c r="BN838" t="s">
        <v>594</v>
      </c>
    </row>
    <row r="839" spans="1:66" ht="13" customHeight="1" x14ac:dyDescent="0.3">
      <c r="A839" s="5">
        <v>46114</v>
      </c>
      <c r="B839" t="s">
        <v>76</v>
      </c>
      <c r="F839">
        <v>600</v>
      </c>
      <c r="G839">
        <v>600</v>
      </c>
      <c r="H839">
        <v>1900</v>
      </c>
      <c r="I839" s="6">
        <v>1300</v>
      </c>
      <c r="Q839" t="s">
        <v>77</v>
      </c>
      <c r="U839">
        <v>2601130</v>
      </c>
      <c r="V839" t="s">
        <v>591</v>
      </c>
      <c r="W839" t="s">
        <v>169</v>
      </c>
      <c r="X839" t="s">
        <v>241</v>
      </c>
      <c r="Y839" t="s">
        <v>599</v>
      </c>
      <c r="AF839" t="s">
        <v>591</v>
      </c>
      <c r="AG839" t="s">
        <v>593</v>
      </c>
      <c r="AH839" t="s">
        <v>244</v>
      </c>
      <c r="AI839">
        <v>861798330</v>
      </c>
      <c r="AM839">
        <v>260001</v>
      </c>
      <c r="BE839">
        <f t="shared" si="58"/>
        <v>0</v>
      </c>
      <c r="BF839" s="6">
        <f t="shared" si="59"/>
        <v>-1900</v>
      </c>
      <c r="BG839" s="7" t="s">
        <v>71</v>
      </c>
      <c r="BH839" t="e">
        <f>+VLOOKUP(AF839,Sheet4!A:A,1,FALSE)</f>
        <v>#N/A</v>
      </c>
      <c r="BL839">
        <v>600</v>
      </c>
      <c r="BM839" s="59">
        <f t="shared" si="60"/>
        <v>1300</v>
      </c>
      <c r="BN839" t="s">
        <v>594</v>
      </c>
    </row>
    <row r="840" spans="1:66" ht="13" customHeight="1" x14ac:dyDescent="0.3">
      <c r="A840" s="5">
        <v>46114</v>
      </c>
      <c r="B840" t="s">
        <v>76</v>
      </c>
      <c r="F840">
        <v>600</v>
      </c>
      <c r="G840">
        <v>600</v>
      </c>
      <c r="H840">
        <v>1900</v>
      </c>
      <c r="I840" s="6">
        <v>1300</v>
      </c>
      <c r="Q840" t="s">
        <v>77</v>
      </c>
      <c r="U840">
        <v>2601130</v>
      </c>
      <c r="V840" t="s">
        <v>591</v>
      </c>
      <c r="W840" t="s">
        <v>169</v>
      </c>
      <c r="X840" t="s">
        <v>241</v>
      </c>
      <c r="Y840" t="s">
        <v>600</v>
      </c>
      <c r="AF840" t="s">
        <v>591</v>
      </c>
      <c r="AG840" t="s">
        <v>593</v>
      </c>
      <c r="AH840" t="s">
        <v>244</v>
      </c>
      <c r="AI840">
        <v>861798330</v>
      </c>
      <c r="AM840">
        <v>260001</v>
      </c>
      <c r="BE840">
        <f t="shared" si="58"/>
        <v>0</v>
      </c>
      <c r="BF840" s="6">
        <f t="shared" si="59"/>
        <v>-1900</v>
      </c>
      <c r="BG840" s="7" t="s">
        <v>71</v>
      </c>
      <c r="BH840" t="e">
        <f>+VLOOKUP(AF840,Sheet4!A:A,1,FALSE)</f>
        <v>#N/A</v>
      </c>
      <c r="BL840">
        <v>600</v>
      </c>
      <c r="BM840" s="59">
        <f t="shared" si="60"/>
        <v>1300</v>
      </c>
      <c r="BN840" t="s">
        <v>594</v>
      </c>
    </row>
    <row r="841" spans="1:66" ht="13" customHeight="1" x14ac:dyDescent="0.3">
      <c r="A841" s="5">
        <v>46114</v>
      </c>
      <c r="B841" t="s">
        <v>78</v>
      </c>
      <c r="F841" s="8">
        <v>35</v>
      </c>
      <c r="G841">
        <v>17.5</v>
      </c>
      <c r="H841">
        <v>110</v>
      </c>
      <c r="I841" s="6">
        <v>75</v>
      </c>
      <c r="Q841" t="s">
        <v>79</v>
      </c>
      <c r="U841">
        <v>2601130</v>
      </c>
      <c r="V841" t="s">
        <v>591</v>
      </c>
      <c r="W841" t="s">
        <v>169</v>
      </c>
      <c r="X841" t="s">
        <v>241</v>
      </c>
      <c r="Y841" t="s">
        <v>592</v>
      </c>
      <c r="AF841" t="s">
        <v>591</v>
      </c>
      <c r="AG841" t="s">
        <v>593</v>
      </c>
      <c r="AH841" t="s">
        <v>244</v>
      </c>
      <c r="AI841">
        <v>861798330</v>
      </c>
      <c r="AM841">
        <v>260001</v>
      </c>
      <c r="BE841">
        <f t="shared" si="58"/>
        <v>0</v>
      </c>
      <c r="BF841" s="6">
        <f t="shared" si="59"/>
        <v>-110</v>
      </c>
      <c r="BG841" s="7" t="s">
        <v>71</v>
      </c>
      <c r="BH841" t="e">
        <f>+VLOOKUP(AF841,Sheet4!A:A,1,FALSE)</f>
        <v>#N/A</v>
      </c>
      <c r="BL841">
        <v>17.5</v>
      </c>
      <c r="BM841" s="59">
        <f t="shared" si="60"/>
        <v>92.5</v>
      </c>
      <c r="BN841" t="s">
        <v>594</v>
      </c>
    </row>
    <row r="842" spans="1:66" ht="13" customHeight="1" x14ac:dyDescent="0.3">
      <c r="A842" s="5">
        <v>46114</v>
      </c>
      <c r="B842" t="s">
        <v>78</v>
      </c>
      <c r="F842" s="8">
        <v>78</v>
      </c>
      <c r="G842">
        <v>39</v>
      </c>
      <c r="H842">
        <v>247</v>
      </c>
      <c r="I842" s="6">
        <v>169</v>
      </c>
      <c r="Q842" t="s">
        <v>79</v>
      </c>
      <c r="U842">
        <v>2601130</v>
      </c>
      <c r="V842" t="s">
        <v>591</v>
      </c>
      <c r="W842" t="s">
        <v>169</v>
      </c>
      <c r="X842" t="s">
        <v>241</v>
      </c>
      <c r="Y842" t="s">
        <v>595</v>
      </c>
      <c r="AF842" t="s">
        <v>591</v>
      </c>
      <c r="AG842" t="s">
        <v>593</v>
      </c>
      <c r="AH842" t="s">
        <v>244</v>
      </c>
      <c r="AI842">
        <v>861798330</v>
      </c>
      <c r="AM842">
        <v>260001</v>
      </c>
      <c r="BE842">
        <f t="shared" si="58"/>
        <v>0</v>
      </c>
      <c r="BF842" s="6">
        <f t="shared" si="59"/>
        <v>-247</v>
      </c>
      <c r="BG842" s="7" t="s">
        <v>71</v>
      </c>
      <c r="BH842" t="e">
        <f>+VLOOKUP(AF842,Sheet4!A:A,1,FALSE)</f>
        <v>#N/A</v>
      </c>
      <c r="BL842">
        <v>39</v>
      </c>
      <c r="BM842" s="59">
        <f t="shared" si="60"/>
        <v>208</v>
      </c>
      <c r="BN842" t="s">
        <v>594</v>
      </c>
    </row>
    <row r="843" spans="1:66" ht="13" customHeight="1" x14ac:dyDescent="0.3">
      <c r="A843" s="5">
        <v>46114</v>
      </c>
      <c r="B843" t="s">
        <v>78</v>
      </c>
      <c r="F843" s="8">
        <v>48</v>
      </c>
      <c r="G843">
        <v>24</v>
      </c>
      <c r="H843">
        <v>152</v>
      </c>
      <c r="I843" s="6">
        <v>104</v>
      </c>
      <c r="Q843" t="s">
        <v>79</v>
      </c>
      <c r="U843">
        <v>2601130</v>
      </c>
      <c r="V843" t="s">
        <v>591</v>
      </c>
      <c r="W843" t="s">
        <v>169</v>
      </c>
      <c r="X843" t="s">
        <v>241</v>
      </c>
      <c r="Y843" t="s">
        <v>596</v>
      </c>
      <c r="AF843" t="s">
        <v>591</v>
      </c>
      <c r="AG843" t="s">
        <v>593</v>
      </c>
      <c r="AH843" t="s">
        <v>244</v>
      </c>
      <c r="AI843">
        <v>861798330</v>
      </c>
      <c r="AM843">
        <v>260001</v>
      </c>
      <c r="BE843">
        <f t="shared" si="58"/>
        <v>0</v>
      </c>
      <c r="BF843" s="6">
        <f t="shared" si="59"/>
        <v>-152</v>
      </c>
      <c r="BG843" s="7" t="s">
        <v>71</v>
      </c>
      <c r="BH843" t="e">
        <f>+VLOOKUP(AF843,Sheet4!A:A,1,FALSE)</f>
        <v>#N/A</v>
      </c>
      <c r="BL843">
        <v>24</v>
      </c>
      <c r="BM843" s="59">
        <f t="shared" si="60"/>
        <v>128</v>
      </c>
      <c r="BN843" t="s">
        <v>594</v>
      </c>
    </row>
    <row r="844" spans="1:66" ht="13" customHeight="1" x14ac:dyDescent="0.3">
      <c r="A844" s="5">
        <v>46114</v>
      </c>
      <c r="B844" t="s">
        <v>78</v>
      </c>
      <c r="F844" s="8">
        <v>25</v>
      </c>
      <c r="G844">
        <v>12.5</v>
      </c>
      <c r="H844">
        <v>79</v>
      </c>
      <c r="I844" s="6">
        <v>54</v>
      </c>
      <c r="Q844" t="s">
        <v>79</v>
      </c>
      <c r="U844">
        <v>2601130</v>
      </c>
      <c r="V844" t="s">
        <v>591</v>
      </c>
      <c r="W844" t="s">
        <v>169</v>
      </c>
      <c r="X844" t="s">
        <v>241</v>
      </c>
      <c r="Y844" t="s">
        <v>597</v>
      </c>
      <c r="AF844" t="s">
        <v>591</v>
      </c>
      <c r="AG844" t="s">
        <v>593</v>
      </c>
      <c r="AH844" t="s">
        <v>244</v>
      </c>
      <c r="AI844">
        <v>861798330</v>
      </c>
      <c r="AM844">
        <v>260001</v>
      </c>
      <c r="BE844">
        <f t="shared" si="58"/>
        <v>0</v>
      </c>
      <c r="BF844" s="6">
        <f t="shared" si="59"/>
        <v>-79</v>
      </c>
      <c r="BG844" s="7" t="s">
        <v>71</v>
      </c>
      <c r="BH844" t="e">
        <f>+VLOOKUP(AF844,Sheet4!A:A,1,FALSE)</f>
        <v>#N/A</v>
      </c>
      <c r="BL844">
        <v>12.5</v>
      </c>
      <c r="BM844" s="59">
        <f t="shared" si="60"/>
        <v>66.5</v>
      </c>
      <c r="BN844" t="s">
        <v>594</v>
      </c>
    </row>
    <row r="845" spans="1:66" ht="13" customHeight="1" x14ac:dyDescent="0.3">
      <c r="A845" s="5">
        <v>46114</v>
      </c>
      <c r="B845" t="s">
        <v>78</v>
      </c>
      <c r="F845" s="8">
        <v>30</v>
      </c>
      <c r="G845">
        <v>15</v>
      </c>
      <c r="H845">
        <v>95</v>
      </c>
      <c r="I845" s="6">
        <v>65</v>
      </c>
      <c r="Q845" t="s">
        <v>79</v>
      </c>
      <c r="U845">
        <v>2601130</v>
      </c>
      <c r="V845" t="s">
        <v>591</v>
      </c>
      <c r="W845" t="s">
        <v>169</v>
      </c>
      <c r="X845" t="s">
        <v>241</v>
      </c>
      <c r="Y845" t="s">
        <v>598</v>
      </c>
      <c r="AF845" t="s">
        <v>591</v>
      </c>
      <c r="AG845" t="s">
        <v>593</v>
      </c>
      <c r="AH845" t="s">
        <v>244</v>
      </c>
      <c r="AI845">
        <v>861798330</v>
      </c>
      <c r="AM845">
        <v>260001</v>
      </c>
      <c r="BE845">
        <f t="shared" si="58"/>
        <v>0</v>
      </c>
      <c r="BF845" s="6">
        <f t="shared" si="59"/>
        <v>-95</v>
      </c>
      <c r="BG845" s="7" t="s">
        <v>71</v>
      </c>
      <c r="BH845" t="e">
        <f>+VLOOKUP(AF845,Sheet4!A:A,1,FALSE)</f>
        <v>#N/A</v>
      </c>
      <c r="BL845">
        <v>15</v>
      </c>
      <c r="BM845" s="59">
        <f t="shared" si="60"/>
        <v>80</v>
      </c>
      <c r="BN845" t="s">
        <v>594</v>
      </c>
    </row>
    <row r="846" spans="1:66" ht="13" customHeight="1" x14ac:dyDescent="0.3">
      <c r="A846" s="5">
        <v>46114</v>
      </c>
      <c r="B846" t="s">
        <v>78</v>
      </c>
      <c r="F846" s="8">
        <v>30</v>
      </c>
      <c r="G846">
        <v>15</v>
      </c>
      <c r="H846">
        <v>95</v>
      </c>
      <c r="I846" s="6">
        <v>65</v>
      </c>
      <c r="Q846" t="s">
        <v>79</v>
      </c>
      <c r="U846">
        <v>2601130</v>
      </c>
      <c r="V846" t="s">
        <v>591</v>
      </c>
      <c r="W846" t="s">
        <v>169</v>
      </c>
      <c r="X846" t="s">
        <v>241</v>
      </c>
      <c r="Y846" t="s">
        <v>599</v>
      </c>
      <c r="AF846" t="s">
        <v>591</v>
      </c>
      <c r="AG846" t="s">
        <v>593</v>
      </c>
      <c r="AH846" t="s">
        <v>244</v>
      </c>
      <c r="AI846">
        <v>861798330</v>
      </c>
      <c r="AM846">
        <v>260001</v>
      </c>
      <c r="BE846">
        <f t="shared" si="58"/>
        <v>0</v>
      </c>
      <c r="BF846" s="6">
        <f t="shared" si="59"/>
        <v>-95</v>
      </c>
      <c r="BG846" s="7" t="s">
        <v>71</v>
      </c>
      <c r="BH846" t="e">
        <f>+VLOOKUP(AF846,Sheet4!A:A,1,FALSE)</f>
        <v>#N/A</v>
      </c>
      <c r="BL846">
        <v>15</v>
      </c>
      <c r="BM846" s="59">
        <f t="shared" si="60"/>
        <v>80</v>
      </c>
      <c r="BN846" t="s">
        <v>594</v>
      </c>
    </row>
    <row r="847" spans="1:66" ht="13" customHeight="1" x14ac:dyDescent="0.3">
      <c r="A847" s="5">
        <v>46114</v>
      </c>
      <c r="B847" t="s">
        <v>78</v>
      </c>
      <c r="F847" s="8">
        <v>30</v>
      </c>
      <c r="G847">
        <v>15</v>
      </c>
      <c r="H847">
        <v>95</v>
      </c>
      <c r="I847" s="6">
        <v>65</v>
      </c>
      <c r="Q847" t="s">
        <v>79</v>
      </c>
      <c r="U847">
        <v>2601130</v>
      </c>
      <c r="V847" t="s">
        <v>591</v>
      </c>
      <c r="W847" t="s">
        <v>169</v>
      </c>
      <c r="X847" t="s">
        <v>241</v>
      </c>
      <c r="Y847" t="s">
        <v>600</v>
      </c>
      <c r="AF847" t="s">
        <v>591</v>
      </c>
      <c r="AG847" t="s">
        <v>593</v>
      </c>
      <c r="AH847" t="s">
        <v>244</v>
      </c>
      <c r="AI847">
        <v>861798330</v>
      </c>
      <c r="AM847">
        <v>260001</v>
      </c>
      <c r="BE847">
        <f t="shared" si="58"/>
        <v>0</v>
      </c>
      <c r="BF847" s="6">
        <f t="shared" si="59"/>
        <v>-95</v>
      </c>
      <c r="BG847" s="7" t="s">
        <v>71</v>
      </c>
      <c r="BH847" t="e">
        <f>+VLOOKUP(AF847,Sheet4!A:A,1,FALSE)</f>
        <v>#N/A</v>
      </c>
      <c r="BL847">
        <v>15</v>
      </c>
      <c r="BM847" s="59">
        <f t="shared" si="60"/>
        <v>80</v>
      </c>
      <c r="BN847" t="s">
        <v>594</v>
      </c>
    </row>
    <row r="848" spans="1:66" ht="13" customHeight="1" x14ac:dyDescent="0.3">
      <c r="A848" s="5">
        <v>46114</v>
      </c>
      <c r="B848" t="s">
        <v>80</v>
      </c>
      <c r="F848">
        <v>437.5</v>
      </c>
      <c r="G848">
        <v>437.5</v>
      </c>
      <c r="H848">
        <v>1375</v>
      </c>
      <c r="I848" s="6">
        <v>937.5</v>
      </c>
      <c r="Q848" t="s">
        <v>81</v>
      </c>
      <c r="U848">
        <v>2601130</v>
      </c>
      <c r="V848" t="s">
        <v>591</v>
      </c>
      <c r="W848" t="s">
        <v>169</v>
      </c>
      <c r="X848" t="s">
        <v>241</v>
      </c>
      <c r="Y848" t="s">
        <v>592</v>
      </c>
      <c r="AF848" t="s">
        <v>591</v>
      </c>
      <c r="AG848" t="s">
        <v>593</v>
      </c>
      <c r="AH848" t="s">
        <v>244</v>
      </c>
      <c r="AI848">
        <v>861798330</v>
      </c>
      <c r="AM848">
        <v>260001</v>
      </c>
      <c r="BE848">
        <f t="shared" si="58"/>
        <v>0</v>
      </c>
      <c r="BF848" s="6">
        <f t="shared" si="59"/>
        <v>-1375</v>
      </c>
      <c r="BG848" s="7" t="s">
        <v>71</v>
      </c>
      <c r="BH848" t="e">
        <f>+VLOOKUP(AF848,Sheet4!A:A,1,FALSE)</f>
        <v>#N/A</v>
      </c>
      <c r="BL848">
        <v>437.5</v>
      </c>
      <c r="BM848" s="59">
        <f t="shared" si="60"/>
        <v>937.5</v>
      </c>
      <c r="BN848" t="s">
        <v>594</v>
      </c>
    </row>
    <row r="849" spans="1:67" ht="13" customHeight="1" x14ac:dyDescent="0.3">
      <c r="A849" s="5">
        <v>46114</v>
      </c>
      <c r="B849" t="s">
        <v>80</v>
      </c>
      <c r="F849">
        <v>975</v>
      </c>
      <c r="G849">
        <v>975</v>
      </c>
      <c r="H849">
        <v>3087.5</v>
      </c>
      <c r="I849" s="6">
        <v>2112.5</v>
      </c>
      <c r="Q849" t="s">
        <v>81</v>
      </c>
      <c r="U849">
        <v>2601130</v>
      </c>
      <c r="V849" t="s">
        <v>591</v>
      </c>
      <c r="W849" t="s">
        <v>169</v>
      </c>
      <c r="X849" t="s">
        <v>241</v>
      </c>
      <c r="Y849" t="s">
        <v>595</v>
      </c>
      <c r="AF849" t="s">
        <v>591</v>
      </c>
      <c r="AG849" t="s">
        <v>593</v>
      </c>
      <c r="AH849" t="s">
        <v>244</v>
      </c>
      <c r="AI849">
        <v>861798330</v>
      </c>
      <c r="AM849">
        <v>260001</v>
      </c>
      <c r="BE849">
        <f t="shared" si="58"/>
        <v>0</v>
      </c>
      <c r="BF849" s="6">
        <f t="shared" si="59"/>
        <v>-3087.5</v>
      </c>
      <c r="BG849" s="7" t="s">
        <v>71</v>
      </c>
      <c r="BH849" t="e">
        <f>+VLOOKUP(AF849,Sheet4!A:A,1,FALSE)</f>
        <v>#N/A</v>
      </c>
      <c r="BL849">
        <v>975</v>
      </c>
      <c r="BM849" s="59">
        <f t="shared" si="60"/>
        <v>2112.5</v>
      </c>
      <c r="BN849" t="s">
        <v>594</v>
      </c>
    </row>
    <row r="850" spans="1:67" ht="13" customHeight="1" x14ac:dyDescent="0.3">
      <c r="A850" s="5">
        <v>46114</v>
      </c>
      <c r="B850" t="s">
        <v>80</v>
      </c>
      <c r="F850">
        <v>600</v>
      </c>
      <c r="G850">
        <v>600</v>
      </c>
      <c r="H850">
        <v>1900</v>
      </c>
      <c r="I850" s="6">
        <v>1300</v>
      </c>
      <c r="Q850" t="s">
        <v>81</v>
      </c>
      <c r="U850">
        <v>2601130</v>
      </c>
      <c r="V850" t="s">
        <v>591</v>
      </c>
      <c r="W850" t="s">
        <v>169</v>
      </c>
      <c r="X850" t="s">
        <v>241</v>
      </c>
      <c r="Y850" t="s">
        <v>596</v>
      </c>
      <c r="AF850" t="s">
        <v>591</v>
      </c>
      <c r="AG850" t="s">
        <v>593</v>
      </c>
      <c r="AH850" t="s">
        <v>244</v>
      </c>
      <c r="AI850">
        <v>861798330</v>
      </c>
      <c r="AM850">
        <v>260001</v>
      </c>
      <c r="BE850">
        <f t="shared" si="58"/>
        <v>0</v>
      </c>
      <c r="BF850" s="6">
        <f t="shared" si="59"/>
        <v>-1900</v>
      </c>
      <c r="BG850" s="7" t="s">
        <v>71</v>
      </c>
      <c r="BH850" t="e">
        <f>+VLOOKUP(AF850,Sheet4!A:A,1,FALSE)</f>
        <v>#N/A</v>
      </c>
      <c r="BL850">
        <v>600</v>
      </c>
      <c r="BM850" s="59">
        <f t="shared" si="60"/>
        <v>1300</v>
      </c>
      <c r="BN850" t="s">
        <v>594</v>
      </c>
    </row>
    <row r="851" spans="1:67" ht="13" customHeight="1" x14ac:dyDescent="0.3">
      <c r="A851" s="5">
        <v>46114</v>
      </c>
      <c r="B851" t="s">
        <v>80</v>
      </c>
      <c r="F851">
        <v>312.5</v>
      </c>
      <c r="G851">
        <v>312.5</v>
      </c>
      <c r="H851">
        <v>987.5</v>
      </c>
      <c r="I851" s="6">
        <v>675</v>
      </c>
      <c r="Q851" t="s">
        <v>81</v>
      </c>
      <c r="U851">
        <v>2601130</v>
      </c>
      <c r="V851" t="s">
        <v>591</v>
      </c>
      <c r="W851" t="s">
        <v>169</v>
      </c>
      <c r="X851" t="s">
        <v>241</v>
      </c>
      <c r="Y851" t="s">
        <v>597</v>
      </c>
      <c r="AF851" t="s">
        <v>591</v>
      </c>
      <c r="AG851" t="s">
        <v>593</v>
      </c>
      <c r="AH851" t="s">
        <v>244</v>
      </c>
      <c r="AI851">
        <v>861798330</v>
      </c>
      <c r="AM851">
        <v>260001</v>
      </c>
      <c r="BE851">
        <f t="shared" si="58"/>
        <v>0</v>
      </c>
      <c r="BF851" s="6">
        <f t="shared" si="59"/>
        <v>-987.5</v>
      </c>
      <c r="BG851" s="7" t="s">
        <v>71</v>
      </c>
      <c r="BH851" t="e">
        <f>+VLOOKUP(AF851,Sheet4!A:A,1,FALSE)</f>
        <v>#N/A</v>
      </c>
      <c r="BL851">
        <v>312.5</v>
      </c>
      <c r="BM851" s="59">
        <f t="shared" si="60"/>
        <v>675</v>
      </c>
      <c r="BN851" t="s">
        <v>594</v>
      </c>
    </row>
    <row r="852" spans="1:67" ht="13" customHeight="1" x14ac:dyDescent="0.3">
      <c r="A852" s="5">
        <v>46114</v>
      </c>
      <c r="B852" t="s">
        <v>80</v>
      </c>
      <c r="F852">
        <v>375</v>
      </c>
      <c r="G852">
        <v>375</v>
      </c>
      <c r="H852">
        <v>1187.5</v>
      </c>
      <c r="I852" s="6">
        <v>812.5</v>
      </c>
      <c r="Q852" t="s">
        <v>81</v>
      </c>
      <c r="U852">
        <v>2601130</v>
      </c>
      <c r="V852" t="s">
        <v>591</v>
      </c>
      <c r="W852" t="s">
        <v>169</v>
      </c>
      <c r="X852" t="s">
        <v>241</v>
      </c>
      <c r="Y852" t="s">
        <v>598</v>
      </c>
      <c r="AF852" t="s">
        <v>591</v>
      </c>
      <c r="AG852" t="s">
        <v>593</v>
      </c>
      <c r="AH852" t="s">
        <v>244</v>
      </c>
      <c r="AI852">
        <v>861798330</v>
      </c>
      <c r="AM852">
        <v>260001</v>
      </c>
      <c r="BE852">
        <f t="shared" si="58"/>
        <v>0</v>
      </c>
      <c r="BF852" s="6">
        <f t="shared" si="59"/>
        <v>-1187.5</v>
      </c>
      <c r="BG852" s="7" t="s">
        <v>71</v>
      </c>
      <c r="BH852" t="e">
        <f>+VLOOKUP(AF852,Sheet4!A:A,1,FALSE)</f>
        <v>#N/A</v>
      </c>
      <c r="BL852">
        <v>375</v>
      </c>
      <c r="BM852" s="59">
        <f t="shared" si="60"/>
        <v>812.5</v>
      </c>
      <c r="BN852" t="s">
        <v>594</v>
      </c>
    </row>
    <row r="853" spans="1:67" ht="13" customHeight="1" x14ac:dyDescent="0.3">
      <c r="A853" s="5">
        <v>46114</v>
      </c>
      <c r="B853" t="s">
        <v>80</v>
      </c>
      <c r="F853">
        <v>375</v>
      </c>
      <c r="G853">
        <v>375</v>
      </c>
      <c r="H853">
        <v>1187.5</v>
      </c>
      <c r="I853" s="6">
        <v>812.5</v>
      </c>
      <c r="Q853" t="s">
        <v>81</v>
      </c>
      <c r="U853">
        <v>2601130</v>
      </c>
      <c r="V853" t="s">
        <v>591</v>
      </c>
      <c r="W853" t="s">
        <v>169</v>
      </c>
      <c r="X853" t="s">
        <v>241</v>
      </c>
      <c r="Y853" t="s">
        <v>599</v>
      </c>
      <c r="AF853" t="s">
        <v>591</v>
      </c>
      <c r="AG853" t="s">
        <v>593</v>
      </c>
      <c r="AH853" t="s">
        <v>244</v>
      </c>
      <c r="AI853">
        <v>861798330</v>
      </c>
      <c r="AM853">
        <v>260001</v>
      </c>
      <c r="BE853">
        <f t="shared" si="58"/>
        <v>0</v>
      </c>
      <c r="BF853" s="6">
        <f t="shared" si="59"/>
        <v>-1187.5</v>
      </c>
      <c r="BG853" s="7" t="s">
        <v>71</v>
      </c>
      <c r="BH853" t="e">
        <f>+VLOOKUP(AF853,Sheet4!A:A,1,FALSE)</f>
        <v>#N/A</v>
      </c>
      <c r="BL853">
        <v>375</v>
      </c>
      <c r="BM853" s="59">
        <f t="shared" si="60"/>
        <v>812.5</v>
      </c>
      <c r="BN853" t="s">
        <v>594</v>
      </c>
    </row>
    <row r="854" spans="1:67" ht="13" customHeight="1" x14ac:dyDescent="0.3">
      <c r="A854" s="5">
        <v>46114</v>
      </c>
      <c r="B854" t="s">
        <v>80</v>
      </c>
      <c r="F854">
        <v>375</v>
      </c>
      <c r="G854">
        <v>375</v>
      </c>
      <c r="H854">
        <v>1187.5</v>
      </c>
      <c r="I854" s="6">
        <v>812.5</v>
      </c>
      <c r="Q854" t="s">
        <v>81</v>
      </c>
      <c r="U854">
        <v>2601130</v>
      </c>
      <c r="V854" t="s">
        <v>591</v>
      </c>
      <c r="W854" t="s">
        <v>169</v>
      </c>
      <c r="X854" t="s">
        <v>241</v>
      </c>
      <c r="Y854" t="s">
        <v>600</v>
      </c>
      <c r="AF854" t="s">
        <v>591</v>
      </c>
      <c r="AG854" t="s">
        <v>593</v>
      </c>
      <c r="AH854" t="s">
        <v>244</v>
      </c>
      <c r="AI854">
        <v>861798330</v>
      </c>
      <c r="AM854">
        <v>260001</v>
      </c>
      <c r="BE854">
        <f t="shared" si="58"/>
        <v>0</v>
      </c>
      <c r="BF854" s="6">
        <f t="shared" si="59"/>
        <v>-1187.5</v>
      </c>
      <c r="BG854" s="7" t="s">
        <v>71</v>
      </c>
      <c r="BH854" t="e">
        <f>+VLOOKUP(AF854,Sheet4!A:A,1,FALSE)</f>
        <v>#N/A</v>
      </c>
      <c r="BL854">
        <v>375</v>
      </c>
      <c r="BM854" s="59">
        <f t="shared" si="60"/>
        <v>812.5</v>
      </c>
      <c r="BN854" t="s">
        <v>594</v>
      </c>
    </row>
    <row r="855" spans="1:67" ht="13" customHeight="1" x14ac:dyDescent="0.3">
      <c r="A855" s="5">
        <v>46114</v>
      </c>
      <c r="B855" t="s">
        <v>63</v>
      </c>
      <c r="F855">
        <v>240</v>
      </c>
      <c r="G855">
        <v>240</v>
      </c>
      <c r="H855">
        <v>240</v>
      </c>
      <c r="I855" s="6">
        <v>0</v>
      </c>
      <c r="Q855" t="s">
        <v>64</v>
      </c>
      <c r="U855">
        <v>2601131</v>
      </c>
      <c r="V855" t="s">
        <v>601</v>
      </c>
      <c r="W855" t="s">
        <v>94</v>
      </c>
      <c r="X855" t="s">
        <v>231</v>
      </c>
      <c r="Y855" t="s">
        <v>602</v>
      </c>
      <c r="AF855" t="s">
        <v>601</v>
      </c>
      <c r="AG855" t="s">
        <v>603</v>
      </c>
      <c r="AH855" t="s">
        <v>234</v>
      </c>
      <c r="AI855">
        <v>847389056</v>
      </c>
      <c r="AM855">
        <v>260001</v>
      </c>
      <c r="BD855" s="9">
        <v>240</v>
      </c>
      <c r="BE855">
        <f t="shared" si="58"/>
        <v>0</v>
      </c>
      <c r="BF855" s="6">
        <f t="shared" si="59"/>
        <v>-240</v>
      </c>
      <c r="BG855" s="11" t="s">
        <v>71</v>
      </c>
      <c r="BH855" t="e">
        <f>+VLOOKUP(AF855,Sheet4!A:A,1,FALSE)</f>
        <v>#N/A</v>
      </c>
      <c r="BL855">
        <v>240</v>
      </c>
      <c r="BM855" s="59">
        <f t="shared" si="60"/>
        <v>0</v>
      </c>
      <c r="BN855" t="s">
        <v>604</v>
      </c>
      <c r="BO855" t="s">
        <v>73</v>
      </c>
    </row>
    <row r="856" spans="1:67" ht="13" customHeight="1" x14ac:dyDescent="0.3">
      <c r="A856" s="5">
        <v>46114</v>
      </c>
      <c r="B856" t="s">
        <v>63</v>
      </c>
      <c r="F856">
        <v>450</v>
      </c>
      <c r="G856">
        <v>450</v>
      </c>
      <c r="H856">
        <v>450</v>
      </c>
      <c r="I856" s="6">
        <v>0</v>
      </c>
      <c r="Q856" t="s">
        <v>64</v>
      </c>
      <c r="U856">
        <v>2601131</v>
      </c>
      <c r="V856" t="s">
        <v>601</v>
      </c>
      <c r="W856" t="s">
        <v>94</v>
      </c>
      <c r="X856" t="s">
        <v>231</v>
      </c>
      <c r="Y856" t="s">
        <v>605</v>
      </c>
      <c r="AF856" t="s">
        <v>601</v>
      </c>
      <c r="AG856" t="s">
        <v>603</v>
      </c>
      <c r="AH856" t="s">
        <v>234</v>
      </c>
      <c r="AI856">
        <v>847389056</v>
      </c>
      <c r="AM856">
        <v>260001</v>
      </c>
      <c r="BC856" s="9">
        <v>450</v>
      </c>
      <c r="BE856">
        <f t="shared" si="58"/>
        <v>450</v>
      </c>
      <c r="BF856" s="6">
        <f t="shared" si="59"/>
        <v>0</v>
      </c>
      <c r="BG856" s="10" t="s">
        <v>99</v>
      </c>
      <c r="BH856" t="e">
        <f>+VLOOKUP(AF856,Sheet4!A:A,1,FALSE)</f>
        <v>#N/A</v>
      </c>
      <c r="BL856">
        <v>450</v>
      </c>
      <c r="BM856" s="59">
        <f t="shared" si="60"/>
        <v>0</v>
      </c>
      <c r="BN856" t="s">
        <v>604</v>
      </c>
      <c r="BO856" t="s">
        <v>73</v>
      </c>
    </row>
    <row r="857" spans="1:67" ht="13" customHeight="1" x14ac:dyDescent="0.3">
      <c r="A857" s="5">
        <v>46114</v>
      </c>
      <c r="B857" t="s">
        <v>63</v>
      </c>
      <c r="F857">
        <v>555</v>
      </c>
      <c r="G857">
        <v>555</v>
      </c>
      <c r="H857">
        <v>555</v>
      </c>
      <c r="I857" s="6">
        <v>0</v>
      </c>
      <c r="Q857" t="s">
        <v>64</v>
      </c>
      <c r="U857">
        <v>2601131</v>
      </c>
      <c r="V857" t="s">
        <v>601</v>
      </c>
      <c r="W857" t="s">
        <v>94</v>
      </c>
      <c r="X857" t="s">
        <v>231</v>
      </c>
      <c r="Y857" t="s">
        <v>606</v>
      </c>
      <c r="AF857" t="s">
        <v>601</v>
      </c>
      <c r="AG857" t="s">
        <v>603</v>
      </c>
      <c r="AH857" t="s">
        <v>234</v>
      </c>
      <c r="AI857">
        <v>847389056</v>
      </c>
      <c r="AM857">
        <v>260001</v>
      </c>
      <c r="BD857" s="9">
        <v>555</v>
      </c>
      <c r="BE857">
        <f t="shared" si="58"/>
        <v>0</v>
      </c>
      <c r="BF857" s="6">
        <f t="shared" si="59"/>
        <v>-555</v>
      </c>
      <c r="BG857" s="11" t="s">
        <v>71</v>
      </c>
      <c r="BH857" t="e">
        <f>+VLOOKUP(AF857,Sheet4!A:A,1,FALSE)</f>
        <v>#N/A</v>
      </c>
      <c r="BL857">
        <v>555</v>
      </c>
      <c r="BM857" s="59">
        <f t="shared" si="60"/>
        <v>0</v>
      </c>
      <c r="BN857" t="s">
        <v>604</v>
      </c>
      <c r="BO857" t="s">
        <v>73</v>
      </c>
    </row>
    <row r="858" spans="1:67" ht="13" customHeight="1" x14ac:dyDescent="0.3">
      <c r="A858" s="5">
        <v>46114</v>
      </c>
      <c r="B858" t="s">
        <v>74</v>
      </c>
      <c r="F858" s="8">
        <v>16</v>
      </c>
      <c r="G858">
        <v>8</v>
      </c>
      <c r="H858">
        <v>16</v>
      </c>
      <c r="I858" s="6">
        <v>0</v>
      </c>
      <c r="Q858" t="s">
        <v>75</v>
      </c>
      <c r="U858">
        <v>2601131</v>
      </c>
      <c r="V858" t="s">
        <v>601</v>
      </c>
      <c r="W858" t="s">
        <v>94</v>
      </c>
      <c r="X858" t="s">
        <v>231</v>
      </c>
      <c r="Y858" t="s">
        <v>602</v>
      </c>
      <c r="AF858" t="s">
        <v>601</v>
      </c>
      <c r="AG858" t="s">
        <v>603</v>
      </c>
      <c r="AH858" t="s">
        <v>234</v>
      </c>
      <c r="AI858">
        <v>847389056</v>
      </c>
      <c r="AM858">
        <v>260001</v>
      </c>
      <c r="BE858">
        <f t="shared" si="58"/>
        <v>0</v>
      </c>
      <c r="BF858" s="6">
        <f t="shared" si="59"/>
        <v>-16</v>
      </c>
      <c r="BG858" s="7" t="s">
        <v>71</v>
      </c>
      <c r="BH858" t="e">
        <f>+VLOOKUP(AF858,Sheet4!A:A,1,FALSE)</f>
        <v>#N/A</v>
      </c>
      <c r="BL858">
        <v>8</v>
      </c>
      <c r="BM858" s="59">
        <f t="shared" si="60"/>
        <v>8</v>
      </c>
      <c r="BN858" t="s">
        <v>604</v>
      </c>
    </row>
    <row r="859" spans="1:67" ht="13" customHeight="1" x14ac:dyDescent="0.3">
      <c r="A859" s="5">
        <v>46114</v>
      </c>
      <c r="B859" t="s">
        <v>74</v>
      </c>
      <c r="F859" s="8">
        <v>30</v>
      </c>
      <c r="G859">
        <v>15</v>
      </c>
      <c r="H859">
        <v>30</v>
      </c>
      <c r="I859" s="6">
        <v>0</v>
      </c>
      <c r="Q859" t="s">
        <v>75</v>
      </c>
      <c r="U859">
        <v>2601131</v>
      </c>
      <c r="V859" t="s">
        <v>601</v>
      </c>
      <c r="W859" t="s">
        <v>94</v>
      </c>
      <c r="X859" t="s">
        <v>231</v>
      </c>
      <c r="Y859" t="s">
        <v>605</v>
      </c>
      <c r="AF859" t="s">
        <v>601</v>
      </c>
      <c r="AG859" t="s">
        <v>603</v>
      </c>
      <c r="AH859" t="s">
        <v>234</v>
      </c>
      <c r="AI859">
        <v>847389056</v>
      </c>
      <c r="AM859">
        <v>260001</v>
      </c>
      <c r="BE859">
        <f t="shared" si="58"/>
        <v>0</v>
      </c>
      <c r="BF859" s="6">
        <f t="shared" si="59"/>
        <v>-30</v>
      </c>
      <c r="BG859" s="7" t="s">
        <v>71</v>
      </c>
      <c r="BH859" t="e">
        <f>+VLOOKUP(AF859,Sheet4!A:A,1,FALSE)</f>
        <v>#N/A</v>
      </c>
      <c r="BL859">
        <v>15</v>
      </c>
      <c r="BM859" s="59">
        <f t="shared" si="60"/>
        <v>15</v>
      </c>
      <c r="BN859" t="s">
        <v>604</v>
      </c>
    </row>
    <row r="860" spans="1:67" ht="13" customHeight="1" x14ac:dyDescent="0.3">
      <c r="A860" s="5">
        <v>46114</v>
      </c>
      <c r="B860" t="s">
        <v>74</v>
      </c>
      <c r="F860" s="8">
        <v>37</v>
      </c>
      <c r="G860">
        <v>18.5</v>
      </c>
      <c r="H860">
        <v>37</v>
      </c>
      <c r="I860" s="6">
        <v>0</v>
      </c>
      <c r="Q860" t="s">
        <v>75</v>
      </c>
      <c r="U860">
        <v>2601131</v>
      </c>
      <c r="V860" t="s">
        <v>601</v>
      </c>
      <c r="W860" t="s">
        <v>94</v>
      </c>
      <c r="X860" t="s">
        <v>231</v>
      </c>
      <c r="Y860" t="s">
        <v>606</v>
      </c>
      <c r="AF860" t="s">
        <v>601</v>
      </c>
      <c r="AG860" t="s">
        <v>603</v>
      </c>
      <c r="AH860" t="s">
        <v>234</v>
      </c>
      <c r="AI860">
        <v>847389056</v>
      </c>
      <c r="AM860">
        <v>260001</v>
      </c>
      <c r="BE860">
        <f t="shared" si="58"/>
        <v>0</v>
      </c>
      <c r="BF860" s="6">
        <f t="shared" si="59"/>
        <v>-37</v>
      </c>
      <c r="BG860" s="7" t="s">
        <v>71</v>
      </c>
      <c r="BH860" t="e">
        <f>+VLOOKUP(AF860,Sheet4!A:A,1,FALSE)</f>
        <v>#N/A</v>
      </c>
      <c r="BL860">
        <v>18.5</v>
      </c>
      <c r="BM860" s="59">
        <f t="shared" si="60"/>
        <v>18.5</v>
      </c>
      <c r="BN860" t="s">
        <v>604</v>
      </c>
    </row>
    <row r="861" spans="1:67" ht="13" customHeight="1" x14ac:dyDescent="0.3">
      <c r="A861" s="5">
        <v>46114</v>
      </c>
      <c r="B861" t="s">
        <v>76</v>
      </c>
      <c r="F861">
        <v>320</v>
      </c>
      <c r="G861">
        <v>320</v>
      </c>
      <c r="H861">
        <v>320</v>
      </c>
      <c r="I861" s="6">
        <v>0</v>
      </c>
      <c r="Q861" t="s">
        <v>77</v>
      </c>
      <c r="U861">
        <v>2601131</v>
      </c>
      <c r="V861" t="s">
        <v>601</v>
      </c>
      <c r="W861" t="s">
        <v>94</v>
      </c>
      <c r="X861" t="s">
        <v>231</v>
      </c>
      <c r="Y861" t="s">
        <v>602</v>
      </c>
      <c r="AF861" t="s">
        <v>601</v>
      </c>
      <c r="AG861" t="s">
        <v>603</v>
      </c>
      <c r="AH861" t="s">
        <v>234</v>
      </c>
      <c r="AI861">
        <v>847389056</v>
      </c>
      <c r="AM861">
        <v>260001</v>
      </c>
      <c r="BE861">
        <f t="shared" si="58"/>
        <v>0</v>
      </c>
      <c r="BF861" s="6">
        <f t="shared" si="59"/>
        <v>-320</v>
      </c>
      <c r="BG861" s="7" t="s">
        <v>71</v>
      </c>
      <c r="BH861" t="e">
        <f>+VLOOKUP(AF861,Sheet4!A:A,1,FALSE)</f>
        <v>#N/A</v>
      </c>
      <c r="BL861">
        <v>320</v>
      </c>
      <c r="BM861" s="59">
        <f t="shared" si="60"/>
        <v>0</v>
      </c>
      <c r="BN861" t="s">
        <v>604</v>
      </c>
    </row>
    <row r="862" spans="1:67" ht="13" customHeight="1" x14ac:dyDescent="0.3">
      <c r="A862" s="5">
        <v>46114</v>
      </c>
      <c r="B862" t="s">
        <v>76</v>
      </c>
      <c r="F862">
        <v>600</v>
      </c>
      <c r="G862">
        <v>600</v>
      </c>
      <c r="H862">
        <v>600</v>
      </c>
      <c r="I862" s="6">
        <v>0</v>
      </c>
      <c r="Q862" t="s">
        <v>77</v>
      </c>
      <c r="U862">
        <v>2601131</v>
      </c>
      <c r="V862" t="s">
        <v>601</v>
      </c>
      <c r="W862" t="s">
        <v>94</v>
      </c>
      <c r="X862" t="s">
        <v>231</v>
      </c>
      <c r="Y862" t="s">
        <v>605</v>
      </c>
      <c r="AF862" t="s">
        <v>601</v>
      </c>
      <c r="AG862" t="s">
        <v>603</v>
      </c>
      <c r="AH862" t="s">
        <v>234</v>
      </c>
      <c r="AI862">
        <v>847389056</v>
      </c>
      <c r="AM862">
        <v>260001</v>
      </c>
      <c r="BE862">
        <f t="shared" si="58"/>
        <v>0</v>
      </c>
      <c r="BF862" s="6">
        <f t="shared" si="59"/>
        <v>-600</v>
      </c>
      <c r="BG862" s="7" t="s">
        <v>71</v>
      </c>
      <c r="BH862" t="e">
        <f>+VLOOKUP(AF862,Sheet4!A:A,1,FALSE)</f>
        <v>#N/A</v>
      </c>
      <c r="BL862">
        <v>600</v>
      </c>
      <c r="BM862" s="59">
        <f t="shared" si="60"/>
        <v>0</v>
      </c>
      <c r="BN862" t="s">
        <v>604</v>
      </c>
    </row>
    <row r="863" spans="1:67" ht="13" customHeight="1" x14ac:dyDescent="0.3">
      <c r="A863" s="5">
        <v>46114</v>
      </c>
      <c r="B863" t="s">
        <v>76</v>
      </c>
      <c r="F863">
        <v>740</v>
      </c>
      <c r="G863">
        <v>740</v>
      </c>
      <c r="H863">
        <v>740</v>
      </c>
      <c r="I863" s="6">
        <v>0</v>
      </c>
      <c r="Q863" t="s">
        <v>77</v>
      </c>
      <c r="U863">
        <v>2601131</v>
      </c>
      <c r="V863" t="s">
        <v>601</v>
      </c>
      <c r="W863" t="s">
        <v>94</v>
      </c>
      <c r="X863" t="s">
        <v>231</v>
      </c>
      <c r="Y863" t="s">
        <v>606</v>
      </c>
      <c r="AF863" t="s">
        <v>601</v>
      </c>
      <c r="AG863" t="s">
        <v>603</v>
      </c>
      <c r="AH863" t="s">
        <v>234</v>
      </c>
      <c r="AI863">
        <v>847389056</v>
      </c>
      <c r="AM863">
        <v>260001</v>
      </c>
      <c r="BE863">
        <f t="shared" si="58"/>
        <v>0</v>
      </c>
      <c r="BF863" s="6">
        <f t="shared" si="59"/>
        <v>-740</v>
      </c>
      <c r="BG863" s="7" t="s">
        <v>71</v>
      </c>
      <c r="BH863" t="e">
        <f>+VLOOKUP(AF863,Sheet4!A:A,1,FALSE)</f>
        <v>#N/A</v>
      </c>
      <c r="BL863">
        <v>740</v>
      </c>
      <c r="BM863" s="59">
        <f t="shared" si="60"/>
        <v>0</v>
      </c>
      <c r="BN863" t="s">
        <v>604</v>
      </c>
    </row>
    <row r="864" spans="1:67" ht="13" customHeight="1" x14ac:dyDescent="0.3">
      <c r="A864" s="5">
        <v>46114</v>
      </c>
      <c r="B864" t="s">
        <v>78</v>
      </c>
      <c r="F864" s="8">
        <v>16</v>
      </c>
      <c r="G864">
        <v>8</v>
      </c>
      <c r="H864">
        <v>16</v>
      </c>
      <c r="I864" s="6">
        <v>0</v>
      </c>
      <c r="Q864" t="s">
        <v>79</v>
      </c>
      <c r="U864">
        <v>2601131</v>
      </c>
      <c r="V864" t="s">
        <v>601</v>
      </c>
      <c r="W864" t="s">
        <v>94</v>
      </c>
      <c r="X864" t="s">
        <v>231</v>
      </c>
      <c r="Y864" t="s">
        <v>602</v>
      </c>
      <c r="AF864" t="s">
        <v>601</v>
      </c>
      <c r="AG864" t="s">
        <v>603</v>
      </c>
      <c r="AH864" t="s">
        <v>234</v>
      </c>
      <c r="AI864">
        <v>847389056</v>
      </c>
      <c r="AM864">
        <v>260001</v>
      </c>
      <c r="BE864">
        <f t="shared" si="58"/>
        <v>0</v>
      </c>
      <c r="BF864" s="6">
        <f t="shared" si="59"/>
        <v>-16</v>
      </c>
      <c r="BG864" s="7" t="s">
        <v>71</v>
      </c>
      <c r="BH864" t="e">
        <f>+VLOOKUP(AF864,Sheet4!A:A,1,FALSE)</f>
        <v>#N/A</v>
      </c>
      <c r="BL864">
        <v>8</v>
      </c>
      <c r="BM864" s="59">
        <f t="shared" si="60"/>
        <v>8</v>
      </c>
      <c r="BN864" t="s">
        <v>604</v>
      </c>
    </row>
    <row r="865" spans="1:67" ht="13" customHeight="1" x14ac:dyDescent="0.3">
      <c r="A865" s="5">
        <v>46114</v>
      </c>
      <c r="B865" t="s">
        <v>78</v>
      </c>
      <c r="F865" s="8">
        <v>30</v>
      </c>
      <c r="G865">
        <v>15</v>
      </c>
      <c r="H865">
        <v>30</v>
      </c>
      <c r="I865" s="6">
        <v>0</v>
      </c>
      <c r="Q865" t="s">
        <v>79</v>
      </c>
      <c r="U865">
        <v>2601131</v>
      </c>
      <c r="V865" t="s">
        <v>601</v>
      </c>
      <c r="W865" t="s">
        <v>94</v>
      </c>
      <c r="X865" t="s">
        <v>231</v>
      </c>
      <c r="Y865" t="s">
        <v>605</v>
      </c>
      <c r="AF865" t="s">
        <v>601</v>
      </c>
      <c r="AG865" t="s">
        <v>603</v>
      </c>
      <c r="AH865" t="s">
        <v>234</v>
      </c>
      <c r="AI865">
        <v>847389056</v>
      </c>
      <c r="AM865">
        <v>260001</v>
      </c>
      <c r="BE865">
        <f t="shared" si="58"/>
        <v>0</v>
      </c>
      <c r="BF865" s="6">
        <f t="shared" si="59"/>
        <v>-30</v>
      </c>
      <c r="BG865" s="7" t="s">
        <v>71</v>
      </c>
      <c r="BH865" t="e">
        <f>+VLOOKUP(AF865,Sheet4!A:A,1,FALSE)</f>
        <v>#N/A</v>
      </c>
      <c r="BL865">
        <v>15</v>
      </c>
      <c r="BM865" s="59">
        <f t="shared" si="60"/>
        <v>15</v>
      </c>
      <c r="BN865" t="s">
        <v>604</v>
      </c>
    </row>
    <row r="866" spans="1:67" ht="13" customHeight="1" x14ac:dyDescent="0.3">
      <c r="A866" s="5">
        <v>46114</v>
      </c>
      <c r="B866" t="s">
        <v>78</v>
      </c>
      <c r="F866" s="8">
        <v>37</v>
      </c>
      <c r="G866">
        <v>18.5</v>
      </c>
      <c r="H866">
        <v>37</v>
      </c>
      <c r="I866" s="6">
        <v>0</v>
      </c>
      <c r="Q866" t="s">
        <v>79</v>
      </c>
      <c r="U866">
        <v>2601131</v>
      </c>
      <c r="V866" t="s">
        <v>601</v>
      </c>
      <c r="W866" t="s">
        <v>94</v>
      </c>
      <c r="X866" t="s">
        <v>231</v>
      </c>
      <c r="Y866" t="s">
        <v>606</v>
      </c>
      <c r="AF866" t="s">
        <v>601</v>
      </c>
      <c r="AG866" t="s">
        <v>603</v>
      </c>
      <c r="AH866" t="s">
        <v>234</v>
      </c>
      <c r="AI866">
        <v>847389056</v>
      </c>
      <c r="AM866">
        <v>260001</v>
      </c>
      <c r="BE866">
        <f t="shared" si="58"/>
        <v>0</v>
      </c>
      <c r="BF866" s="6">
        <f t="shared" si="59"/>
        <v>-37</v>
      </c>
      <c r="BG866" s="7" t="s">
        <v>71</v>
      </c>
      <c r="BH866" t="e">
        <f>+VLOOKUP(AF866,Sheet4!A:A,1,FALSE)</f>
        <v>#N/A</v>
      </c>
      <c r="BL866">
        <v>18.5</v>
      </c>
      <c r="BM866" s="59">
        <f t="shared" si="60"/>
        <v>18.5</v>
      </c>
      <c r="BN866" t="s">
        <v>604</v>
      </c>
    </row>
    <row r="867" spans="1:67" ht="13" customHeight="1" x14ac:dyDescent="0.3">
      <c r="A867" s="5">
        <v>46114</v>
      </c>
      <c r="B867" t="s">
        <v>80</v>
      </c>
      <c r="F867">
        <v>200</v>
      </c>
      <c r="G867">
        <v>200</v>
      </c>
      <c r="H867">
        <v>200</v>
      </c>
      <c r="I867" s="6">
        <v>0</v>
      </c>
      <c r="Q867" t="s">
        <v>81</v>
      </c>
      <c r="U867">
        <v>2601131</v>
      </c>
      <c r="V867" t="s">
        <v>601</v>
      </c>
      <c r="W867" t="s">
        <v>94</v>
      </c>
      <c r="X867" t="s">
        <v>231</v>
      </c>
      <c r="Y867" t="s">
        <v>602</v>
      </c>
      <c r="AF867" t="s">
        <v>601</v>
      </c>
      <c r="AG867" t="s">
        <v>603</v>
      </c>
      <c r="AH867" t="s">
        <v>234</v>
      </c>
      <c r="AI867">
        <v>847389056</v>
      </c>
      <c r="AM867">
        <v>260001</v>
      </c>
      <c r="BC867" s="9">
        <v>200</v>
      </c>
      <c r="BE867">
        <f t="shared" si="58"/>
        <v>200</v>
      </c>
      <c r="BF867" s="6">
        <f t="shared" si="59"/>
        <v>0</v>
      </c>
      <c r="BG867" s="10" t="s">
        <v>99</v>
      </c>
      <c r="BH867" t="e">
        <f>+VLOOKUP(AF867,Sheet4!A:A,1,FALSE)</f>
        <v>#N/A</v>
      </c>
      <c r="BL867">
        <v>200</v>
      </c>
      <c r="BM867" s="59">
        <f t="shared" si="60"/>
        <v>0</v>
      </c>
      <c r="BN867" t="s">
        <v>604</v>
      </c>
    </row>
    <row r="868" spans="1:67" ht="13" customHeight="1" x14ac:dyDescent="0.3">
      <c r="A868" s="5">
        <v>46114</v>
      </c>
      <c r="B868" t="s">
        <v>80</v>
      </c>
      <c r="F868">
        <v>375</v>
      </c>
      <c r="G868">
        <v>375</v>
      </c>
      <c r="H868">
        <v>375</v>
      </c>
      <c r="I868" s="6">
        <v>0</v>
      </c>
      <c r="Q868" t="s">
        <v>81</v>
      </c>
      <c r="U868">
        <v>2601131</v>
      </c>
      <c r="V868" t="s">
        <v>601</v>
      </c>
      <c r="W868" t="s">
        <v>94</v>
      </c>
      <c r="X868" t="s">
        <v>231</v>
      </c>
      <c r="Y868" t="s">
        <v>605</v>
      </c>
      <c r="AF868" t="s">
        <v>601</v>
      </c>
      <c r="AG868" t="s">
        <v>603</v>
      </c>
      <c r="AH868" t="s">
        <v>234</v>
      </c>
      <c r="AI868">
        <v>847389056</v>
      </c>
      <c r="AM868">
        <v>260001</v>
      </c>
      <c r="BC868" s="9">
        <v>375</v>
      </c>
      <c r="BE868">
        <f t="shared" si="58"/>
        <v>375</v>
      </c>
      <c r="BF868" s="6">
        <f t="shared" si="59"/>
        <v>0</v>
      </c>
      <c r="BG868" s="10" t="s">
        <v>99</v>
      </c>
      <c r="BH868" t="e">
        <f>+VLOOKUP(AF868,Sheet4!A:A,1,FALSE)</f>
        <v>#N/A</v>
      </c>
      <c r="BL868">
        <v>375</v>
      </c>
      <c r="BM868" s="59">
        <f t="shared" si="60"/>
        <v>0</v>
      </c>
      <c r="BN868" t="s">
        <v>604</v>
      </c>
    </row>
    <row r="869" spans="1:67" ht="13" customHeight="1" x14ac:dyDescent="0.3">
      <c r="A869" s="5">
        <v>46114</v>
      </c>
      <c r="B869" t="s">
        <v>80</v>
      </c>
      <c r="F869">
        <v>462.5</v>
      </c>
      <c r="G869">
        <v>462.5</v>
      </c>
      <c r="H869">
        <v>462.5</v>
      </c>
      <c r="I869" s="6">
        <v>0</v>
      </c>
      <c r="Q869" t="s">
        <v>81</v>
      </c>
      <c r="U869">
        <v>2601131</v>
      </c>
      <c r="V869" t="s">
        <v>601</v>
      </c>
      <c r="W869" t="s">
        <v>94</v>
      </c>
      <c r="X869" t="s">
        <v>231</v>
      </c>
      <c r="Y869" t="s">
        <v>606</v>
      </c>
      <c r="AF869" t="s">
        <v>601</v>
      </c>
      <c r="AG869" t="s">
        <v>603</v>
      </c>
      <c r="AH869" t="s">
        <v>234</v>
      </c>
      <c r="AI869">
        <v>847389056</v>
      </c>
      <c r="AM869">
        <v>260001</v>
      </c>
      <c r="BC869" s="9">
        <v>462</v>
      </c>
      <c r="BE869">
        <f t="shared" si="58"/>
        <v>462</v>
      </c>
      <c r="BF869" s="6">
        <f t="shared" si="59"/>
        <v>-0.5</v>
      </c>
      <c r="BG869" s="10" t="s">
        <v>99</v>
      </c>
      <c r="BH869" t="e">
        <f>+VLOOKUP(AF869,Sheet4!A:A,1,FALSE)</f>
        <v>#N/A</v>
      </c>
      <c r="BL869">
        <v>462.5</v>
      </c>
      <c r="BM869" s="59">
        <f t="shared" si="60"/>
        <v>0</v>
      </c>
      <c r="BN869" t="s">
        <v>604</v>
      </c>
    </row>
    <row r="870" spans="1:67" ht="13" customHeight="1" x14ac:dyDescent="0.3">
      <c r="A870" s="5">
        <v>46114</v>
      </c>
      <c r="B870" t="s">
        <v>63</v>
      </c>
      <c r="F870">
        <v>15</v>
      </c>
      <c r="G870">
        <v>15</v>
      </c>
      <c r="H870" s="6">
        <v>4.6449704142011798</v>
      </c>
      <c r="I870" s="6">
        <f t="shared" ref="I870:I881" si="61">H870-G870</f>
        <v>-10.355029585798821</v>
      </c>
      <c r="J870" s="6"/>
      <c r="K870" s="6"/>
      <c r="Q870" t="s">
        <v>64</v>
      </c>
      <c r="U870">
        <v>2601132</v>
      </c>
      <c r="V870" t="s">
        <v>607</v>
      </c>
      <c r="W870" t="s">
        <v>110</v>
      </c>
      <c r="X870" t="s">
        <v>608</v>
      </c>
      <c r="Y870" t="s">
        <v>609</v>
      </c>
      <c r="AF870" t="s">
        <v>607</v>
      </c>
      <c r="AG870" t="s">
        <v>610</v>
      </c>
      <c r="AH870" t="s">
        <v>611</v>
      </c>
      <c r="AI870">
        <v>860795776</v>
      </c>
      <c r="AM870">
        <v>260001</v>
      </c>
      <c r="BA870" s="6">
        <v>-10.3550295857988</v>
      </c>
      <c r="BD870" s="9">
        <v>15</v>
      </c>
      <c r="BE870">
        <f t="shared" si="58"/>
        <v>0</v>
      </c>
      <c r="BF870" s="6">
        <f t="shared" si="59"/>
        <v>-4.6449704142011798</v>
      </c>
      <c r="BG870" s="11" t="s">
        <v>71</v>
      </c>
      <c r="BH870" t="e">
        <f>+VLOOKUP(AF870,Sheet4!A:A,1,FALSE)</f>
        <v>#N/A</v>
      </c>
      <c r="BL870" s="6">
        <v>0</v>
      </c>
      <c r="BM870" s="59">
        <f t="shared" si="60"/>
        <v>4.6449704142011798</v>
      </c>
      <c r="BN870" t="s">
        <v>612</v>
      </c>
      <c r="BO870" t="s">
        <v>101</v>
      </c>
    </row>
    <row r="871" spans="1:67" ht="13" customHeight="1" x14ac:dyDescent="0.3">
      <c r="A871" s="5">
        <v>46114</v>
      </c>
      <c r="B871" t="s">
        <v>63</v>
      </c>
      <c r="F871">
        <v>7590</v>
      </c>
      <c r="G871">
        <v>7590</v>
      </c>
      <c r="H871" s="6">
        <v>2350.3550295857999</v>
      </c>
      <c r="I871" s="6">
        <f t="shared" si="61"/>
        <v>-5239.6449704141996</v>
      </c>
      <c r="J871" s="6"/>
      <c r="K871" s="6"/>
      <c r="Q871" t="s">
        <v>64</v>
      </c>
      <c r="U871">
        <v>2601132</v>
      </c>
      <c r="V871" t="s">
        <v>607</v>
      </c>
      <c r="W871" t="s">
        <v>110</v>
      </c>
      <c r="X871" t="s">
        <v>608</v>
      </c>
      <c r="Y871" t="s">
        <v>613</v>
      </c>
      <c r="AF871" t="s">
        <v>607</v>
      </c>
      <c r="AG871" t="s">
        <v>610</v>
      </c>
      <c r="AH871" t="s">
        <v>611</v>
      </c>
      <c r="AI871">
        <v>860795776</v>
      </c>
      <c r="AM871">
        <v>260001</v>
      </c>
      <c r="BA871" s="6">
        <v>-5239.6449704141996</v>
      </c>
      <c r="BD871" s="9">
        <v>7590</v>
      </c>
      <c r="BE871">
        <f t="shared" si="58"/>
        <v>0</v>
      </c>
      <c r="BF871" s="6">
        <f t="shared" si="59"/>
        <v>-2350.3550295857999</v>
      </c>
      <c r="BG871" s="11" t="s">
        <v>71</v>
      </c>
      <c r="BH871" t="e">
        <f>+VLOOKUP(AF871,Sheet4!A:A,1,FALSE)</f>
        <v>#N/A</v>
      </c>
      <c r="BL871" s="6">
        <v>2355</v>
      </c>
      <c r="BM871" s="59">
        <f t="shared" si="60"/>
        <v>-4.6449704142000883</v>
      </c>
      <c r="BN871" t="s">
        <v>612</v>
      </c>
      <c r="BO871" t="s">
        <v>101</v>
      </c>
    </row>
    <row r="872" spans="1:67" ht="13" customHeight="1" x14ac:dyDescent="0.3">
      <c r="A872" s="5">
        <v>46114</v>
      </c>
      <c r="B872" t="s">
        <v>74</v>
      </c>
      <c r="F872" s="8">
        <v>1</v>
      </c>
      <c r="G872">
        <v>0.5</v>
      </c>
      <c r="H872" s="6">
        <v>0.30966469428007898</v>
      </c>
      <c r="I872" s="6">
        <f t="shared" si="61"/>
        <v>-0.19033530571992102</v>
      </c>
      <c r="J872" s="6"/>
      <c r="K872" s="6"/>
      <c r="Q872" t="s">
        <v>75</v>
      </c>
      <c r="U872">
        <v>2601132</v>
      </c>
      <c r="V872" t="s">
        <v>607</v>
      </c>
      <c r="W872" t="s">
        <v>110</v>
      </c>
      <c r="X872" t="s">
        <v>608</v>
      </c>
      <c r="Y872" t="s">
        <v>609</v>
      </c>
      <c r="AF872" t="s">
        <v>607</v>
      </c>
      <c r="AG872" t="s">
        <v>610</v>
      </c>
      <c r="AH872" t="s">
        <v>611</v>
      </c>
      <c r="AI872">
        <v>860795776</v>
      </c>
      <c r="AM872">
        <v>260001</v>
      </c>
      <c r="BA872" s="6">
        <v>-0.69033530571992097</v>
      </c>
      <c r="BE872">
        <f t="shared" si="58"/>
        <v>0</v>
      </c>
      <c r="BF872" s="6">
        <f t="shared" si="59"/>
        <v>-0.30966469428007898</v>
      </c>
      <c r="BG872" s="7" t="s">
        <v>71</v>
      </c>
      <c r="BH872" t="e">
        <f>+VLOOKUP(AF872,Sheet4!A:A,1,FALSE)</f>
        <v>#N/A</v>
      </c>
      <c r="BL872" s="6">
        <v>0</v>
      </c>
      <c r="BM872" s="59">
        <f t="shared" si="60"/>
        <v>0.30966469428007898</v>
      </c>
      <c r="BN872" t="s">
        <v>612</v>
      </c>
    </row>
    <row r="873" spans="1:67" ht="13" customHeight="1" x14ac:dyDescent="0.3">
      <c r="A873" s="5">
        <v>46114</v>
      </c>
      <c r="B873" t="s">
        <v>74</v>
      </c>
      <c r="F873" s="8">
        <v>506</v>
      </c>
      <c r="G873">
        <v>253</v>
      </c>
      <c r="H873" s="6">
        <v>156.69033530572</v>
      </c>
      <c r="I873" s="6">
        <f t="shared" si="61"/>
        <v>-96.309664694280002</v>
      </c>
      <c r="J873" s="6"/>
      <c r="K873" s="6"/>
      <c r="Q873" t="s">
        <v>75</v>
      </c>
      <c r="U873">
        <v>2601132</v>
      </c>
      <c r="V873" t="s">
        <v>607</v>
      </c>
      <c r="W873" t="s">
        <v>110</v>
      </c>
      <c r="X873" t="s">
        <v>608</v>
      </c>
      <c r="Y873" t="s">
        <v>613</v>
      </c>
      <c r="AF873" t="s">
        <v>607</v>
      </c>
      <c r="AG873" t="s">
        <v>610</v>
      </c>
      <c r="AH873" t="s">
        <v>611</v>
      </c>
      <c r="AI873">
        <v>860795776</v>
      </c>
      <c r="AM873">
        <v>260001</v>
      </c>
      <c r="BA873" s="6">
        <v>-349.30966469428</v>
      </c>
      <c r="BE873">
        <f t="shared" si="58"/>
        <v>0</v>
      </c>
      <c r="BF873" s="6">
        <f t="shared" si="59"/>
        <v>-156.69033530572</v>
      </c>
      <c r="BG873" s="7" t="s">
        <v>71</v>
      </c>
      <c r="BH873" t="e">
        <f>+VLOOKUP(AF873,Sheet4!A:A,1,FALSE)</f>
        <v>#N/A</v>
      </c>
      <c r="BL873" s="6">
        <v>157</v>
      </c>
      <c r="BM873" s="59">
        <f t="shared" si="60"/>
        <v>-0.3096646942800021</v>
      </c>
      <c r="BN873" t="s">
        <v>612</v>
      </c>
    </row>
    <row r="874" spans="1:67" ht="13" customHeight="1" x14ac:dyDescent="0.3">
      <c r="A874" s="5">
        <v>46114</v>
      </c>
      <c r="B874" t="s">
        <v>76</v>
      </c>
      <c r="F874">
        <v>20</v>
      </c>
      <c r="G874">
        <v>20</v>
      </c>
      <c r="H874" s="6">
        <v>6.1932938856015802</v>
      </c>
      <c r="I874" s="6">
        <f t="shared" si="61"/>
        <v>-13.80670611439842</v>
      </c>
      <c r="J874" s="6"/>
      <c r="K874" s="6"/>
      <c r="Q874" t="s">
        <v>77</v>
      </c>
      <c r="U874">
        <v>2601132</v>
      </c>
      <c r="V874" t="s">
        <v>607</v>
      </c>
      <c r="W874" t="s">
        <v>110</v>
      </c>
      <c r="X874" t="s">
        <v>608</v>
      </c>
      <c r="Y874" t="s">
        <v>609</v>
      </c>
      <c r="AF874" t="s">
        <v>607</v>
      </c>
      <c r="AG874" t="s">
        <v>610</v>
      </c>
      <c r="AH874" t="s">
        <v>611</v>
      </c>
      <c r="AI874">
        <v>860795776</v>
      </c>
      <c r="AM874">
        <v>260001</v>
      </c>
      <c r="BA874" s="6">
        <v>-13.8067061143984</v>
      </c>
      <c r="BE874">
        <f t="shared" si="58"/>
        <v>0</v>
      </c>
      <c r="BF874" s="6">
        <f t="shared" si="59"/>
        <v>-6.1932938856015802</v>
      </c>
      <c r="BG874" s="7" t="s">
        <v>71</v>
      </c>
      <c r="BH874" t="e">
        <f>+VLOOKUP(AF874,Sheet4!A:A,1,FALSE)</f>
        <v>#N/A</v>
      </c>
      <c r="BL874" s="6">
        <v>0</v>
      </c>
      <c r="BM874" s="59">
        <f t="shared" si="60"/>
        <v>6.1932938856015802</v>
      </c>
      <c r="BN874" t="s">
        <v>612</v>
      </c>
    </row>
    <row r="875" spans="1:67" ht="13" customHeight="1" x14ac:dyDescent="0.3">
      <c r="A875" s="5">
        <v>46114</v>
      </c>
      <c r="B875" t="s">
        <v>76</v>
      </c>
      <c r="F875">
        <v>10120</v>
      </c>
      <c r="G875">
        <v>10120</v>
      </c>
      <c r="H875" s="6">
        <v>3133.8067061144002</v>
      </c>
      <c r="I875" s="6">
        <f t="shared" si="61"/>
        <v>-6986.1932938855998</v>
      </c>
      <c r="J875" s="6"/>
      <c r="K875" s="6"/>
      <c r="Q875" t="s">
        <v>77</v>
      </c>
      <c r="U875">
        <v>2601132</v>
      </c>
      <c r="V875" t="s">
        <v>607</v>
      </c>
      <c r="W875" t="s">
        <v>110</v>
      </c>
      <c r="X875" t="s">
        <v>608</v>
      </c>
      <c r="Y875" t="s">
        <v>613</v>
      </c>
      <c r="AF875" t="s">
        <v>607</v>
      </c>
      <c r="AG875" t="s">
        <v>610</v>
      </c>
      <c r="AH875" t="s">
        <v>611</v>
      </c>
      <c r="AI875">
        <v>860795776</v>
      </c>
      <c r="AM875">
        <v>260001</v>
      </c>
      <c r="BA875" s="6">
        <v>-6986.1932938855998</v>
      </c>
      <c r="BE875">
        <f t="shared" si="58"/>
        <v>0</v>
      </c>
      <c r="BF875" s="6">
        <f t="shared" si="59"/>
        <v>-3133.8067061144002</v>
      </c>
      <c r="BG875" s="7" t="s">
        <v>71</v>
      </c>
      <c r="BH875" t="e">
        <f>+VLOOKUP(AF875,Sheet4!A:A,1,FALSE)</f>
        <v>#N/A</v>
      </c>
      <c r="BL875" s="6">
        <v>3140</v>
      </c>
      <c r="BM875" s="59">
        <f t="shared" si="60"/>
        <v>-6.1932938855998145</v>
      </c>
      <c r="BN875" t="s">
        <v>612</v>
      </c>
    </row>
    <row r="876" spans="1:67" ht="13" customHeight="1" x14ac:dyDescent="0.3">
      <c r="A876" s="5">
        <v>46114</v>
      </c>
      <c r="B876" t="s">
        <v>78</v>
      </c>
      <c r="F876" s="8">
        <v>385</v>
      </c>
      <c r="G876">
        <v>192.5</v>
      </c>
      <c r="H876" s="6">
        <v>157</v>
      </c>
      <c r="I876" s="6">
        <f t="shared" si="61"/>
        <v>-35.5</v>
      </c>
      <c r="J876" s="6"/>
      <c r="K876" s="6"/>
      <c r="Q876" t="s">
        <v>79</v>
      </c>
      <c r="U876">
        <v>2601132</v>
      </c>
      <c r="V876" t="s">
        <v>607</v>
      </c>
      <c r="W876" t="s">
        <v>110</v>
      </c>
      <c r="X876" t="s">
        <v>608</v>
      </c>
      <c r="Y876" t="s">
        <v>613</v>
      </c>
      <c r="AF876" t="s">
        <v>607</v>
      </c>
      <c r="AG876" t="s">
        <v>610</v>
      </c>
      <c r="AH876" t="s">
        <v>611</v>
      </c>
      <c r="AI876">
        <v>860795776</v>
      </c>
      <c r="AM876">
        <v>260001</v>
      </c>
      <c r="BA876" s="6">
        <v>-228</v>
      </c>
      <c r="BE876">
        <f t="shared" si="58"/>
        <v>0</v>
      </c>
      <c r="BF876" s="6">
        <f t="shared" si="59"/>
        <v>-157</v>
      </c>
      <c r="BG876" s="7" t="s">
        <v>71</v>
      </c>
      <c r="BH876" t="e">
        <f>+VLOOKUP(AF876,Sheet4!A:A,1,FALSE)</f>
        <v>#N/A</v>
      </c>
      <c r="BL876" s="6">
        <v>157</v>
      </c>
      <c r="BM876" s="59">
        <f t="shared" si="60"/>
        <v>0</v>
      </c>
      <c r="BN876" t="s">
        <v>612</v>
      </c>
    </row>
    <row r="877" spans="1:67" ht="13" customHeight="1" x14ac:dyDescent="0.3">
      <c r="A877" s="5">
        <v>46114</v>
      </c>
      <c r="B877" t="s">
        <v>80</v>
      </c>
      <c r="F877">
        <v>4812.5</v>
      </c>
      <c r="G877">
        <v>4812.5</v>
      </c>
      <c r="H877" s="6">
        <v>1962.5</v>
      </c>
      <c r="I877" s="6">
        <f t="shared" si="61"/>
        <v>-2850</v>
      </c>
      <c r="J877" s="6"/>
      <c r="K877" s="6"/>
      <c r="Q877" t="s">
        <v>81</v>
      </c>
      <c r="U877">
        <v>2601132</v>
      </c>
      <c r="V877" t="s">
        <v>607</v>
      </c>
      <c r="W877" t="s">
        <v>110</v>
      </c>
      <c r="X877" t="s">
        <v>608</v>
      </c>
      <c r="Y877" t="s">
        <v>613</v>
      </c>
      <c r="AF877" t="s">
        <v>607</v>
      </c>
      <c r="AG877" t="s">
        <v>610</v>
      </c>
      <c r="AH877" t="s">
        <v>611</v>
      </c>
      <c r="AI877">
        <v>860795776</v>
      </c>
      <c r="AM877">
        <v>260001</v>
      </c>
      <c r="BA877" s="6">
        <v>-2850</v>
      </c>
      <c r="BD877" s="9">
        <v>4812</v>
      </c>
      <c r="BE877">
        <f t="shared" si="58"/>
        <v>0</v>
      </c>
      <c r="BF877" s="6">
        <f t="shared" si="59"/>
        <v>-1962.5</v>
      </c>
      <c r="BG877" s="11" t="s">
        <v>71</v>
      </c>
      <c r="BH877" t="e">
        <f>+VLOOKUP(AF877,Sheet4!A:A,1,FALSE)</f>
        <v>#N/A</v>
      </c>
      <c r="BL877" s="6">
        <v>1962.5</v>
      </c>
      <c r="BM877" s="59">
        <f t="shared" si="60"/>
        <v>0</v>
      </c>
      <c r="BN877" t="s">
        <v>612</v>
      </c>
    </row>
    <row r="878" spans="1:67" ht="13" customHeight="1" x14ac:dyDescent="0.3">
      <c r="A878" s="5">
        <v>46114</v>
      </c>
      <c r="B878" t="s">
        <v>82</v>
      </c>
      <c r="F878" s="8">
        <v>3</v>
      </c>
      <c r="G878">
        <v>1.5</v>
      </c>
      <c r="H878" s="6">
        <v>0</v>
      </c>
      <c r="I878" s="6">
        <f t="shared" si="61"/>
        <v>-1.5</v>
      </c>
      <c r="J878" s="6"/>
      <c r="K878" s="6"/>
      <c r="Q878" t="s">
        <v>83</v>
      </c>
      <c r="U878">
        <v>2601132</v>
      </c>
      <c r="V878" t="s">
        <v>607</v>
      </c>
      <c r="W878" t="s">
        <v>110</v>
      </c>
      <c r="X878" t="s">
        <v>608</v>
      </c>
      <c r="Y878" t="s">
        <v>609</v>
      </c>
      <c r="AF878" t="s">
        <v>607</v>
      </c>
      <c r="AG878" t="s">
        <v>610</v>
      </c>
      <c r="AH878" t="s">
        <v>611</v>
      </c>
      <c r="AI878">
        <v>860795776</v>
      </c>
      <c r="AM878">
        <v>260001</v>
      </c>
      <c r="BA878" s="6">
        <v>-3</v>
      </c>
      <c r="BE878">
        <f t="shared" si="58"/>
        <v>0</v>
      </c>
      <c r="BF878" s="6">
        <f t="shared" si="59"/>
        <v>0</v>
      </c>
      <c r="BG878" s="7" t="s">
        <v>71</v>
      </c>
      <c r="BH878" t="e">
        <f>+VLOOKUP(AF878,Sheet4!A:A,1,FALSE)</f>
        <v>#N/A</v>
      </c>
      <c r="BL878" s="6">
        <v>0</v>
      </c>
      <c r="BM878" s="59">
        <f t="shared" si="60"/>
        <v>0</v>
      </c>
      <c r="BN878" t="s">
        <v>612</v>
      </c>
    </row>
    <row r="879" spans="1:67" ht="13" customHeight="1" x14ac:dyDescent="0.3">
      <c r="A879" s="5">
        <v>46114</v>
      </c>
      <c r="B879" t="s">
        <v>82</v>
      </c>
      <c r="F879" s="8">
        <v>363</v>
      </c>
      <c r="G879">
        <v>181.5</v>
      </c>
      <c r="H879" s="6">
        <v>0</v>
      </c>
      <c r="I879" s="6">
        <f t="shared" si="61"/>
        <v>-181.5</v>
      </c>
      <c r="J879" s="6"/>
      <c r="K879" s="6"/>
      <c r="Q879" t="s">
        <v>83</v>
      </c>
      <c r="U879">
        <v>2601132</v>
      </c>
      <c r="V879" t="s">
        <v>607</v>
      </c>
      <c r="W879" t="s">
        <v>110</v>
      </c>
      <c r="X879" t="s">
        <v>608</v>
      </c>
      <c r="Y879" t="s">
        <v>613</v>
      </c>
      <c r="AF879" t="s">
        <v>607</v>
      </c>
      <c r="AG879" t="s">
        <v>610</v>
      </c>
      <c r="AH879" t="s">
        <v>611</v>
      </c>
      <c r="AI879">
        <v>860795776</v>
      </c>
      <c r="AM879">
        <v>260001</v>
      </c>
      <c r="BA879" s="6">
        <v>-363</v>
      </c>
      <c r="BE879">
        <f t="shared" si="58"/>
        <v>0</v>
      </c>
      <c r="BF879" s="6">
        <f t="shared" si="59"/>
        <v>0</v>
      </c>
      <c r="BG879" s="7" t="s">
        <v>71</v>
      </c>
      <c r="BH879" t="e">
        <f>+VLOOKUP(AF879,Sheet4!A:A,1,FALSE)</f>
        <v>#N/A</v>
      </c>
      <c r="BL879" s="6">
        <v>0</v>
      </c>
      <c r="BM879" s="59">
        <f t="shared" si="60"/>
        <v>0</v>
      </c>
      <c r="BN879" t="s">
        <v>612</v>
      </c>
    </row>
    <row r="880" spans="1:67" ht="13" customHeight="1" x14ac:dyDescent="0.3">
      <c r="A880" s="5">
        <v>46114</v>
      </c>
      <c r="B880" t="s">
        <v>84</v>
      </c>
      <c r="F880">
        <v>50</v>
      </c>
      <c r="G880">
        <v>50</v>
      </c>
      <c r="H880" s="6">
        <v>0</v>
      </c>
      <c r="I880" s="6">
        <f t="shared" si="61"/>
        <v>-50</v>
      </c>
      <c r="J880" s="6"/>
      <c r="K880" s="6"/>
      <c r="Q880" t="s">
        <v>85</v>
      </c>
      <c r="U880">
        <v>2601132</v>
      </c>
      <c r="V880" t="s">
        <v>607</v>
      </c>
      <c r="W880" t="s">
        <v>110</v>
      </c>
      <c r="X880" t="s">
        <v>608</v>
      </c>
      <c r="Y880" t="s">
        <v>609</v>
      </c>
      <c r="AF880" t="s">
        <v>607</v>
      </c>
      <c r="AG880" t="s">
        <v>610</v>
      </c>
      <c r="AH880" t="s">
        <v>611</v>
      </c>
      <c r="AI880">
        <v>860795776</v>
      </c>
      <c r="AM880">
        <v>260001</v>
      </c>
      <c r="BA880" s="6">
        <v>-50</v>
      </c>
      <c r="BE880">
        <f t="shared" si="58"/>
        <v>0</v>
      </c>
      <c r="BF880" s="6">
        <f t="shared" si="59"/>
        <v>0</v>
      </c>
      <c r="BG880" s="7" t="s">
        <v>71</v>
      </c>
      <c r="BH880" t="e">
        <f>+VLOOKUP(AF880,Sheet4!A:A,1,FALSE)</f>
        <v>#N/A</v>
      </c>
      <c r="BL880" s="6">
        <v>0</v>
      </c>
      <c r="BM880" s="59">
        <f t="shared" si="60"/>
        <v>0</v>
      </c>
      <c r="BN880" t="s">
        <v>612</v>
      </c>
    </row>
    <row r="881" spans="1:67" ht="13" customHeight="1" x14ac:dyDescent="0.3">
      <c r="A881" s="5">
        <v>46114</v>
      </c>
      <c r="B881" t="s">
        <v>84</v>
      </c>
      <c r="F881">
        <v>6050</v>
      </c>
      <c r="G881">
        <v>6050</v>
      </c>
      <c r="H881" s="6">
        <v>0</v>
      </c>
      <c r="I881" s="6">
        <f t="shared" si="61"/>
        <v>-6050</v>
      </c>
      <c r="J881" s="6"/>
      <c r="K881" s="6"/>
      <c r="Q881" t="s">
        <v>85</v>
      </c>
      <c r="U881">
        <v>2601132</v>
      </c>
      <c r="V881" t="s">
        <v>607</v>
      </c>
      <c r="W881" t="s">
        <v>110</v>
      </c>
      <c r="X881" t="s">
        <v>608</v>
      </c>
      <c r="Y881" t="s">
        <v>613</v>
      </c>
      <c r="AF881" t="s">
        <v>607</v>
      </c>
      <c r="AG881" t="s">
        <v>610</v>
      </c>
      <c r="AH881" t="s">
        <v>611</v>
      </c>
      <c r="AI881">
        <v>860795776</v>
      </c>
      <c r="AM881">
        <v>260001</v>
      </c>
      <c r="BA881" s="6">
        <v>-6050</v>
      </c>
      <c r="BE881">
        <f t="shared" si="58"/>
        <v>0</v>
      </c>
      <c r="BF881" s="6">
        <f t="shared" si="59"/>
        <v>0</v>
      </c>
      <c r="BG881" s="7" t="s">
        <v>71</v>
      </c>
      <c r="BH881" t="e">
        <f>+VLOOKUP(AF881,Sheet4!A:A,1,FALSE)</f>
        <v>#N/A</v>
      </c>
      <c r="BL881" s="6">
        <v>0</v>
      </c>
      <c r="BM881" s="59">
        <f t="shared" si="60"/>
        <v>0</v>
      </c>
      <c r="BN881" t="s">
        <v>612</v>
      </c>
    </row>
    <row r="882" spans="1:67" ht="13" customHeight="1" x14ac:dyDescent="0.3">
      <c r="A882" s="5">
        <v>46114</v>
      </c>
      <c r="B882" t="s">
        <v>63</v>
      </c>
      <c r="F882">
        <v>1110</v>
      </c>
      <c r="G882">
        <v>1110</v>
      </c>
      <c r="H882">
        <v>2115</v>
      </c>
      <c r="I882" s="6">
        <v>1005</v>
      </c>
      <c r="Q882" t="s">
        <v>64</v>
      </c>
      <c r="U882">
        <v>2601133</v>
      </c>
      <c r="V882" t="s">
        <v>614</v>
      </c>
      <c r="W882" t="s">
        <v>169</v>
      </c>
      <c r="X882" t="s">
        <v>615</v>
      </c>
      <c r="Y882" t="s">
        <v>609</v>
      </c>
      <c r="AF882" t="s">
        <v>614</v>
      </c>
      <c r="AG882">
        <v>870266233</v>
      </c>
      <c r="AH882" t="s">
        <v>616</v>
      </c>
      <c r="AI882">
        <v>876699192</v>
      </c>
      <c r="AM882">
        <v>260001</v>
      </c>
      <c r="BC882" s="9">
        <v>1110</v>
      </c>
      <c r="BE882">
        <f t="shared" si="58"/>
        <v>1110</v>
      </c>
      <c r="BF882" s="6">
        <f t="shared" si="59"/>
        <v>-1005</v>
      </c>
      <c r="BG882" s="10" t="s">
        <v>99</v>
      </c>
      <c r="BH882" t="e">
        <f>+VLOOKUP(AF882,Sheet4!A:A,1,FALSE)</f>
        <v>#N/A</v>
      </c>
      <c r="BL882">
        <v>1110</v>
      </c>
      <c r="BM882" s="59">
        <f t="shared" si="60"/>
        <v>1005</v>
      </c>
      <c r="BN882" t="s">
        <v>617</v>
      </c>
      <c r="BO882" t="s">
        <v>101</v>
      </c>
    </row>
    <row r="883" spans="1:67" ht="13" customHeight="1" x14ac:dyDescent="0.3">
      <c r="A883" s="5">
        <v>46114</v>
      </c>
      <c r="B883" t="s">
        <v>63</v>
      </c>
      <c r="F883">
        <v>945</v>
      </c>
      <c r="G883">
        <v>945</v>
      </c>
      <c r="H883">
        <v>1800</v>
      </c>
      <c r="I883" s="6">
        <v>855</v>
      </c>
      <c r="Q883" t="s">
        <v>64</v>
      </c>
      <c r="U883">
        <v>2601133</v>
      </c>
      <c r="V883" t="s">
        <v>614</v>
      </c>
      <c r="W883" t="s">
        <v>169</v>
      </c>
      <c r="X883" t="s">
        <v>615</v>
      </c>
      <c r="Y883" t="s">
        <v>618</v>
      </c>
      <c r="AF883" t="s">
        <v>614</v>
      </c>
      <c r="AG883" t="s">
        <v>619</v>
      </c>
      <c r="AH883" t="s">
        <v>616</v>
      </c>
      <c r="AI883">
        <v>876699192</v>
      </c>
      <c r="AM883">
        <v>260001</v>
      </c>
      <c r="BC883" s="9">
        <v>945</v>
      </c>
      <c r="BE883">
        <f t="shared" si="58"/>
        <v>945</v>
      </c>
      <c r="BF883" s="6">
        <f t="shared" si="59"/>
        <v>-855</v>
      </c>
      <c r="BG883" s="10" t="s">
        <v>99</v>
      </c>
      <c r="BH883" t="e">
        <f>+VLOOKUP(AF883,Sheet4!A:A,1,FALSE)</f>
        <v>#N/A</v>
      </c>
      <c r="BL883">
        <v>945</v>
      </c>
      <c r="BM883" s="59">
        <f t="shared" si="60"/>
        <v>855</v>
      </c>
      <c r="BN883" t="s">
        <v>617</v>
      </c>
      <c r="BO883" t="s">
        <v>101</v>
      </c>
    </row>
    <row r="884" spans="1:67" ht="13" customHeight="1" x14ac:dyDescent="0.3">
      <c r="A884" s="5">
        <v>46114</v>
      </c>
      <c r="B884" t="s">
        <v>63</v>
      </c>
      <c r="F884">
        <v>1275</v>
      </c>
      <c r="G884">
        <v>1275</v>
      </c>
      <c r="H884">
        <v>2430</v>
      </c>
      <c r="I884" s="6">
        <v>1155</v>
      </c>
      <c r="Q884" t="s">
        <v>64</v>
      </c>
      <c r="U884">
        <v>2601133</v>
      </c>
      <c r="V884" t="s">
        <v>614</v>
      </c>
      <c r="W884" t="s">
        <v>169</v>
      </c>
      <c r="X884" t="s">
        <v>615</v>
      </c>
      <c r="Y884" t="s">
        <v>620</v>
      </c>
      <c r="AF884" t="s">
        <v>614</v>
      </c>
      <c r="AG884" t="s">
        <v>619</v>
      </c>
      <c r="AH884" t="s">
        <v>616</v>
      </c>
      <c r="AI884">
        <v>876699192</v>
      </c>
      <c r="AM884">
        <v>260001</v>
      </c>
      <c r="BC884" s="9">
        <v>1275</v>
      </c>
      <c r="BE884">
        <f t="shared" si="58"/>
        <v>1275</v>
      </c>
      <c r="BF884" s="6">
        <f t="shared" si="59"/>
        <v>-1155</v>
      </c>
      <c r="BG884" s="10" t="s">
        <v>99</v>
      </c>
      <c r="BH884" t="e">
        <f>+VLOOKUP(AF884,Sheet4!A:A,1,FALSE)</f>
        <v>#N/A</v>
      </c>
      <c r="BL884">
        <v>1275</v>
      </c>
      <c r="BM884" s="59">
        <f t="shared" si="60"/>
        <v>1155</v>
      </c>
      <c r="BN884" t="s">
        <v>617</v>
      </c>
      <c r="BO884" t="s">
        <v>101</v>
      </c>
    </row>
    <row r="885" spans="1:67" ht="13" customHeight="1" x14ac:dyDescent="0.3">
      <c r="A885" s="5">
        <v>46114</v>
      </c>
      <c r="B885" t="s">
        <v>63</v>
      </c>
      <c r="F885">
        <v>870</v>
      </c>
      <c r="G885">
        <v>870</v>
      </c>
      <c r="H885">
        <v>1650</v>
      </c>
      <c r="I885" s="6">
        <v>780</v>
      </c>
      <c r="Q885" t="s">
        <v>64</v>
      </c>
      <c r="U885">
        <v>2601133</v>
      </c>
      <c r="V885" t="s">
        <v>614</v>
      </c>
      <c r="W885" t="s">
        <v>169</v>
      </c>
      <c r="X885" t="s">
        <v>615</v>
      </c>
      <c r="Y885" t="s">
        <v>621</v>
      </c>
      <c r="AF885" t="s">
        <v>614</v>
      </c>
      <c r="AG885" t="s">
        <v>619</v>
      </c>
      <c r="AH885" t="s">
        <v>616</v>
      </c>
      <c r="AI885">
        <v>876699192</v>
      </c>
      <c r="AM885">
        <v>260001</v>
      </c>
      <c r="BC885" s="9">
        <v>870</v>
      </c>
      <c r="BE885">
        <f t="shared" si="58"/>
        <v>870</v>
      </c>
      <c r="BF885" s="6">
        <f t="shared" si="59"/>
        <v>-780</v>
      </c>
      <c r="BG885" s="10" t="s">
        <v>99</v>
      </c>
      <c r="BH885" t="e">
        <f>+VLOOKUP(AF885,Sheet4!A:A,1,FALSE)</f>
        <v>#N/A</v>
      </c>
      <c r="BL885">
        <v>870</v>
      </c>
      <c r="BM885" s="59">
        <f t="shared" si="60"/>
        <v>780</v>
      </c>
      <c r="BN885" t="s">
        <v>617</v>
      </c>
      <c r="BO885" t="s">
        <v>101</v>
      </c>
    </row>
    <row r="886" spans="1:67" ht="13" customHeight="1" x14ac:dyDescent="0.3">
      <c r="A886" s="5">
        <v>46114</v>
      </c>
      <c r="B886" t="s">
        <v>63</v>
      </c>
      <c r="F886">
        <v>1380</v>
      </c>
      <c r="G886">
        <v>1380</v>
      </c>
      <c r="H886">
        <v>2625</v>
      </c>
      <c r="I886" s="6">
        <v>1245</v>
      </c>
      <c r="Q886" t="s">
        <v>64</v>
      </c>
      <c r="U886">
        <v>2601133</v>
      </c>
      <c r="V886" t="s">
        <v>614</v>
      </c>
      <c r="W886" t="s">
        <v>169</v>
      </c>
      <c r="X886" t="s">
        <v>615</v>
      </c>
      <c r="Y886" t="s">
        <v>622</v>
      </c>
      <c r="AF886" t="s">
        <v>614</v>
      </c>
      <c r="AG886" t="s">
        <v>619</v>
      </c>
      <c r="AH886" t="s">
        <v>616</v>
      </c>
      <c r="AI886">
        <v>876699192</v>
      </c>
      <c r="AM886">
        <v>260001</v>
      </c>
      <c r="BC886" s="9">
        <v>1380</v>
      </c>
      <c r="BE886">
        <f t="shared" si="58"/>
        <v>1380</v>
      </c>
      <c r="BF886" s="6">
        <f t="shared" si="59"/>
        <v>-1245</v>
      </c>
      <c r="BG886" s="10" t="s">
        <v>99</v>
      </c>
      <c r="BH886" t="e">
        <f>+VLOOKUP(AF886,Sheet4!A:A,1,FALSE)</f>
        <v>#N/A</v>
      </c>
      <c r="BL886">
        <v>1380</v>
      </c>
      <c r="BM886" s="59">
        <f t="shared" si="60"/>
        <v>1245</v>
      </c>
      <c r="BN886" t="s">
        <v>617</v>
      </c>
      <c r="BO886" t="s">
        <v>101</v>
      </c>
    </row>
    <row r="887" spans="1:67" ht="13" customHeight="1" x14ac:dyDescent="0.3">
      <c r="A887" s="5">
        <v>46114</v>
      </c>
      <c r="B887" t="s">
        <v>63</v>
      </c>
      <c r="F887">
        <v>825</v>
      </c>
      <c r="G887">
        <v>825</v>
      </c>
      <c r="H887">
        <v>1560</v>
      </c>
      <c r="I887" s="6">
        <v>735</v>
      </c>
      <c r="Q887" t="s">
        <v>64</v>
      </c>
      <c r="U887">
        <v>2601133</v>
      </c>
      <c r="V887" t="s">
        <v>614</v>
      </c>
      <c r="W887" t="s">
        <v>169</v>
      </c>
      <c r="X887" t="s">
        <v>615</v>
      </c>
      <c r="Y887" t="s">
        <v>623</v>
      </c>
      <c r="AF887" t="s">
        <v>614</v>
      </c>
      <c r="AG887" t="s">
        <v>619</v>
      </c>
      <c r="AH887" t="s">
        <v>616</v>
      </c>
      <c r="AI887">
        <v>876699192</v>
      </c>
      <c r="AM887">
        <v>260001</v>
      </c>
      <c r="BC887" s="9">
        <v>825</v>
      </c>
      <c r="BE887">
        <f t="shared" si="58"/>
        <v>825</v>
      </c>
      <c r="BF887" s="6">
        <f t="shared" si="59"/>
        <v>-735</v>
      </c>
      <c r="BG887" s="10" t="s">
        <v>99</v>
      </c>
      <c r="BH887" t="e">
        <f>+VLOOKUP(AF887,Sheet4!A:A,1,FALSE)</f>
        <v>#N/A</v>
      </c>
      <c r="BL887">
        <v>825</v>
      </c>
      <c r="BM887" s="59">
        <f t="shared" si="60"/>
        <v>735</v>
      </c>
      <c r="BN887" t="s">
        <v>617</v>
      </c>
      <c r="BO887" t="s">
        <v>101</v>
      </c>
    </row>
    <row r="888" spans="1:67" ht="13" customHeight="1" x14ac:dyDescent="0.3">
      <c r="A888" s="5">
        <v>46114</v>
      </c>
      <c r="B888" t="s">
        <v>63</v>
      </c>
      <c r="F888">
        <v>660</v>
      </c>
      <c r="G888">
        <v>660</v>
      </c>
      <c r="H888">
        <v>1260</v>
      </c>
      <c r="I888" s="6">
        <v>600</v>
      </c>
      <c r="Q888" t="s">
        <v>64</v>
      </c>
      <c r="U888">
        <v>2601133</v>
      </c>
      <c r="V888" t="s">
        <v>614</v>
      </c>
      <c r="W888" t="s">
        <v>169</v>
      </c>
      <c r="X888" t="s">
        <v>615</v>
      </c>
      <c r="Y888" t="s">
        <v>624</v>
      </c>
      <c r="AF888" t="s">
        <v>614</v>
      </c>
      <c r="AG888" t="s">
        <v>619</v>
      </c>
      <c r="AH888" t="s">
        <v>616</v>
      </c>
      <c r="AI888">
        <v>876699192</v>
      </c>
      <c r="AM888">
        <v>260001</v>
      </c>
      <c r="BC888" s="9">
        <v>660</v>
      </c>
      <c r="BE888">
        <f t="shared" si="58"/>
        <v>660</v>
      </c>
      <c r="BF888" s="6">
        <f t="shared" si="59"/>
        <v>-600</v>
      </c>
      <c r="BG888" s="10" t="s">
        <v>99</v>
      </c>
      <c r="BH888" t="e">
        <f>+VLOOKUP(AF888,Sheet4!A:A,1,FALSE)</f>
        <v>#N/A</v>
      </c>
      <c r="BL888">
        <v>660</v>
      </c>
      <c r="BM888" s="59">
        <f t="shared" si="60"/>
        <v>600</v>
      </c>
      <c r="BN888" t="s">
        <v>617</v>
      </c>
      <c r="BO888" t="s">
        <v>101</v>
      </c>
    </row>
    <row r="889" spans="1:67" ht="13" customHeight="1" x14ac:dyDescent="0.3">
      <c r="A889" s="5">
        <v>46114</v>
      </c>
      <c r="B889" t="s">
        <v>63</v>
      </c>
      <c r="F889">
        <v>30</v>
      </c>
      <c r="G889">
        <v>30</v>
      </c>
      <c r="H889">
        <v>60</v>
      </c>
      <c r="I889" s="6">
        <v>30</v>
      </c>
      <c r="Q889" t="s">
        <v>64</v>
      </c>
      <c r="U889">
        <v>2601133</v>
      </c>
      <c r="V889" t="s">
        <v>614</v>
      </c>
      <c r="W889" t="s">
        <v>169</v>
      </c>
      <c r="X889" t="s">
        <v>615</v>
      </c>
      <c r="Y889" t="s">
        <v>625</v>
      </c>
      <c r="AF889" t="s">
        <v>614</v>
      </c>
      <c r="AG889" t="s">
        <v>619</v>
      </c>
      <c r="AH889" t="s">
        <v>616</v>
      </c>
      <c r="AI889">
        <v>876699192</v>
      </c>
      <c r="AM889">
        <v>260001</v>
      </c>
      <c r="BC889" s="9">
        <v>30</v>
      </c>
      <c r="BE889">
        <f t="shared" si="58"/>
        <v>30</v>
      </c>
      <c r="BF889" s="6">
        <f t="shared" si="59"/>
        <v>-30</v>
      </c>
      <c r="BG889" s="10" t="s">
        <v>99</v>
      </c>
      <c r="BH889" t="e">
        <f>+VLOOKUP(AF889,Sheet4!A:A,1,FALSE)</f>
        <v>#N/A</v>
      </c>
      <c r="BL889">
        <v>30</v>
      </c>
      <c r="BM889" s="59">
        <f t="shared" si="60"/>
        <v>30</v>
      </c>
      <c r="BN889" t="s">
        <v>617</v>
      </c>
      <c r="BO889" t="s">
        <v>101</v>
      </c>
    </row>
    <row r="890" spans="1:67" ht="13" customHeight="1" x14ac:dyDescent="0.3">
      <c r="A890" s="5">
        <v>46114</v>
      </c>
      <c r="B890" t="s">
        <v>74</v>
      </c>
      <c r="F890" s="8">
        <v>74</v>
      </c>
      <c r="G890">
        <v>37</v>
      </c>
      <c r="H890">
        <v>141</v>
      </c>
      <c r="I890" s="6">
        <v>67</v>
      </c>
      <c r="Q890" t="s">
        <v>75</v>
      </c>
      <c r="U890">
        <v>2601133</v>
      </c>
      <c r="V890" t="s">
        <v>614</v>
      </c>
      <c r="W890" t="s">
        <v>169</v>
      </c>
      <c r="X890" t="s">
        <v>615</v>
      </c>
      <c r="Y890" t="s">
        <v>609</v>
      </c>
      <c r="AF890" t="s">
        <v>614</v>
      </c>
      <c r="AG890" t="s">
        <v>619</v>
      </c>
      <c r="AH890" t="s">
        <v>616</v>
      </c>
      <c r="AI890">
        <v>876699192</v>
      </c>
      <c r="AM890">
        <v>260001</v>
      </c>
      <c r="BE890">
        <f t="shared" si="58"/>
        <v>0</v>
      </c>
      <c r="BF890" s="6">
        <f t="shared" si="59"/>
        <v>-141</v>
      </c>
      <c r="BG890" s="7" t="s">
        <v>71</v>
      </c>
      <c r="BH890" t="e">
        <f>+VLOOKUP(AF890,Sheet4!A:A,1,FALSE)</f>
        <v>#N/A</v>
      </c>
      <c r="BL890">
        <v>37</v>
      </c>
      <c r="BM890" s="59">
        <f t="shared" si="60"/>
        <v>104</v>
      </c>
      <c r="BN890" t="s">
        <v>617</v>
      </c>
    </row>
    <row r="891" spans="1:67" ht="13" customHeight="1" x14ac:dyDescent="0.3">
      <c r="A891" s="5">
        <v>46114</v>
      </c>
      <c r="B891" t="s">
        <v>74</v>
      </c>
      <c r="F891" s="8">
        <v>63</v>
      </c>
      <c r="G891">
        <v>31.5</v>
      </c>
      <c r="H891">
        <v>120</v>
      </c>
      <c r="I891" s="6">
        <v>57</v>
      </c>
      <c r="Q891" t="s">
        <v>75</v>
      </c>
      <c r="U891">
        <v>2601133</v>
      </c>
      <c r="V891" t="s">
        <v>614</v>
      </c>
      <c r="W891" t="s">
        <v>169</v>
      </c>
      <c r="X891" t="s">
        <v>615</v>
      </c>
      <c r="Y891" t="s">
        <v>618</v>
      </c>
      <c r="AF891" t="s">
        <v>614</v>
      </c>
      <c r="AG891" t="s">
        <v>619</v>
      </c>
      <c r="AH891" t="s">
        <v>616</v>
      </c>
      <c r="AI891">
        <v>876699192</v>
      </c>
      <c r="AM891">
        <v>260001</v>
      </c>
      <c r="BE891">
        <f t="shared" si="58"/>
        <v>0</v>
      </c>
      <c r="BF891" s="6">
        <f t="shared" si="59"/>
        <v>-120</v>
      </c>
      <c r="BG891" s="7" t="s">
        <v>71</v>
      </c>
      <c r="BH891" t="e">
        <f>+VLOOKUP(AF891,Sheet4!A:A,1,FALSE)</f>
        <v>#N/A</v>
      </c>
      <c r="BL891">
        <v>31.5</v>
      </c>
      <c r="BM891" s="59">
        <f t="shared" si="60"/>
        <v>88.5</v>
      </c>
      <c r="BN891" t="s">
        <v>617</v>
      </c>
    </row>
    <row r="892" spans="1:67" ht="13" customHeight="1" x14ac:dyDescent="0.3">
      <c r="A892" s="5">
        <v>46114</v>
      </c>
      <c r="B892" t="s">
        <v>74</v>
      </c>
      <c r="F892" s="8">
        <v>85</v>
      </c>
      <c r="G892">
        <v>42.5</v>
      </c>
      <c r="H892">
        <v>162</v>
      </c>
      <c r="I892" s="6">
        <v>77</v>
      </c>
      <c r="Q892" t="s">
        <v>75</v>
      </c>
      <c r="U892">
        <v>2601133</v>
      </c>
      <c r="V892" t="s">
        <v>614</v>
      </c>
      <c r="W892" t="s">
        <v>169</v>
      </c>
      <c r="X892" t="s">
        <v>615</v>
      </c>
      <c r="Y892" t="s">
        <v>620</v>
      </c>
      <c r="AF892" t="s">
        <v>614</v>
      </c>
      <c r="AG892" t="s">
        <v>619</v>
      </c>
      <c r="AH892" t="s">
        <v>616</v>
      </c>
      <c r="AI892">
        <v>876699192</v>
      </c>
      <c r="AM892">
        <v>260001</v>
      </c>
      <c r="BE892">
        <f t="shared" si="58"/>
        <v>0</v>
      </c>
      <c r="BF892" s="6">
        <f t="shared" si="59"/>
        <v>-162</v>
      </c>
      <c r="BG892" s="7" t="s">
        <v>71</v>
      </c>
      <c r="BH892" t="e">
        <f>+VLOOKUP(AF892,Sheet4!A:A,1,FALSE)</f>
        <v>#N/A</v>
      </c>
      <c r="BL892">
        <v>42.5</v>
      </c>
      <c r="BM892" s="59">
        <f t="shared" si="60"/>
        <v>119.5</v>
      </c>
      <c r="BN892" t="s">
        <v>617</v>
      </c>
    </row>
    <row r="893" spans="1:67" ht="13" customHeight="1" x14ac:dyDescent="0.3">
      <c r="A893" s="5">
        <v>46114</v>
      </c>
      <c r="B893" t="s">
        <v>74</v>
      </c>
      <c r="F893" s="8">
        <v>58</v>
      </c>
      <c r="G893">
        <v>29</v>
      </c>
      <c r="H893">
        <v>110</v>
      </c>
      <c r="I893" s="6">
        <v>52</v>
      </c>
      <c r="Q893" t="s">
        <v>75</v>
      </c>
      <c r="U893">
        <v>2601133</v>
      </c>
      <c r="V893" t="s">
        <v>614</v>
      </c>
      <c r="W893" t="s">
        <v>169</v>
      </c>
      <c r="X893" t="s">
        <v>615</v>
      </c>
      <c r="Y893" t="s">
        <v>621</v>
      </c>
      <c r="AF893" t="s">
        <v>614</v>
      </c>
      <c r="AG893" t="s">
        <v>619</v>
      </c>
      <c r="AH893" t="s">
        <v>616</v>
      </c>
      <c r="AI893">
        <v>876699192</v>
      </c>
      <c r="AM893">
        <v>260001</v>
      </c>
      <c r="BE893">
        <f t="shared" si="58"/>
        <v>0</v>
      </c>
      <c r="BF893" s="6">
        <f t="shared" si="59"/>
        <v>-110</v>
      </c>
      <c r="BG893" s="7" t="s">
        <v>71</v>
      </c>
      <c r="BH893" t="e">
        <f>+VLOOKUP(AF893,Sheet4!A:A,1,FALSE)</f>
        <v>#N/A</v>
      </c>
      <c r="BL893">
        <v>29</v>
      </c>
      <c r="BM893" s="59">
        <f t="shared" si="60"/>
        <v>81</v>
      </c>
      <c r="BN893" t="s">
        <v>617</v>
      </c>
    </row>
    <row r="894" spans="1:67" ht="13" customHeight="1" x14ac:dyDescent="0.3">
      <c r="A894" s="5">
        <v>46114</v>
      </c>
      <c r="B894" t="s">
        <v>74</v>
      </c>
      <c r="F894" s="8">
        <v>92</v>
      </c>
      <c r="G894">
        <v>46</v>
      </c>
      <c r="H894">
        <v>175</v>
      </c>
      <c r="I894" s="6">
        <v>83</v>
      </c>
      <c r="Q894" t="s">
        <v>75</v>
      </c>
      <c r="U894">
        <v>2601133</v>
      </c>
      <c r="V894" t="s">
        <v>614</v>
      </c>
      <c r="W894" t="s">
        <v>169</v>
      </c>
      <c r="X894" t="s">
        <v>615</v>
      </c>
      <c r="Y894" t="s">
        <v>622</v>
      </c>
      <c r="AF894" t="s">
        <v>614</v>
      </c>
      <c r="AG894" t="s">
        <v>619</v>
      </c>
      <c r="AH894" t="s">
        <v>616</v>
      </c>
      <c r="AI894">
        <v>876699192</v>
      </c>
      <c r="AM894">
        <v>260001</v>
      </c>
      <c r="BE894">
        <f t="shared" si="58"/>
        <v>0</v>
      </c>
      <c r="BF894" s="6">
        <f t="shared" si="59"/>
        <v>-175</v>
      </c>
      <c r="BG894" s="7" t="s">
        <v>71</v>
      </c>
      <c r="BH894" t="e">
        <f>+VLOOKUP(AF894,Sheet4!A:A,1,FALSE)</f>
        <v>#N/A</v>
      </c>
      <c r="BL894">
        <v>46</v>
      </c>
      <c r="BM894" s="59">
        <f t="shared" si="60"/>
        <v>129</v>
      </c>
      <c r="BN894" t="s">
        <v>617</v>
      </c>
    </row>
    <row r="895" spans="1:67" ht="13" customHeight="1" x14ac:dyDescent="0.3">
      <c r="A895" s="5">
        <v>46114</v>
      </c>
      <c r="B895" t="s">
        <v>74</v>
      </c>
      <c r="F895" s="8">
        <v>55</v>
      </c>
      <c r="G895">
        <v>27.5</v>
      </c>
      <c r="H895">
        <v>104</v>
      </c>
      <c r="I895" s="6">
        <v>49</v>
      </c>
      <c r="Q895" t="s">
        <v>75</v>
      </c>
      <c r="U895">
        <v>2601133</v>
      </c>
      <c r="V895" t="s">
        <v>614</v>
      </c>
      <c r="W895" t="s">
        <v>169</v>
      </c>
      <c r="X895" t="s">
        <v>615</v>
      </c>
      <c r="Y895" t="s">
        <v>623</v>
      </c>
      <c r="AF895" t="s">
        <v>614</v>
      </c>
      <c r="AG895" t="s">
        <v>619</v>
      </c>
      <c r="AH895" t="s">
        <v>616</v>
      </c>
      <c r="AI895">
        <v>876699192</v>
      </c>
      <c r="AM895">
        <v>260001</v>
      </c>
      <c r="BE895">
        <f t="shared" si="58"/>
        <v>0</v>
      </c>
      <c r="BF895" s="6">
        <f t="shared" si="59"/>
        <v>-104</v>
      </c>
      <c r="BG895" s="7" t="s">
        <v>71</v>
      </c>
      <c r="BH895" t="e">
        <f>+VLOOKUP(AF895,Sheet4!A:A,1,FALSE)</f>
        <v>#N/A</v>
      </c>
      <c r="BL895">
        <v>27.5</v>
      </c>
      <c r="BM895" s="59">
        <f t="shared" si="60"/>
        <v>76.5</v>
      </c>
      <c r="BN895" t="s">
        <v>617</v>
      </c>
    </row>
    <row r="896" spans="1:67" ht="13" customHeight="1" x14ac:dyDescent="0.3">
      <c r="A896" s="5">
        <v>46114</v>
      </c>
      <c r="B896" t="s">
        <v>74</v>
      </c>
      <c r="F896" s="8">
        <v>44</v>
      </c>
      <c r="G896">
        <v>22</v>
      </c>
      <c r="H896">
        <v>84</v>
      </c>
      <c r="I896" s="6">
        <v>40</v>
      </c>
      <c r="Q896" t="s">
        <v>75</v>
      </c>
      <c r="U896">
        <v>2601133</v>
      </c>
      <c r="V896" t="s">
        <v>614</v>
      </c>
      <c r="W896" t="s">
        <v>169</v>
      </c>
      <c r="X896" t="s">
        <v>615</v>
      </c>
      <c r="Y896" t="s">
        <v>624</v>
      </c>
      <c r="AF896" t="s">
        <v>614</v>
      </c>
      <c r="AG896" t="s">
        <v>619</v>
      </c>
      <c r="AH896" t="s">
        <v>616</v>
      </c>
      <c r="AI896">
        <v>876699192</v>
      </c>
      <c r="AM896">
        <v>260001</v>
      </c>
      <c r="BE896">
        <f t="shared" si="58"/>
        <v>0</v>
      </c>
      <c r="BF896" s="6">
        <f t="shared" si="59"/>
        <v>-84</v>
      </c>
      <c r="BG896" s="7" t="s">
        <v>71</v>
      </c>
      <c r="BH896" t="e">
        <f>+VLOOKUP(AF896,Sheet4!A:A,1,FALSE)</f>
        <v>#N/A</v>
      </c>
      <c r="BL896">
        <v>22</v>
      </c>
      <c r="BM896" s="59">
        <f t="shared" si="60"/>
        <v>62</v>
      </c>
      <c r="BN896" t="s">
        <v>617</v>
      </c>
    </row>
    <row r="897" spans="1:66" ht="13" customHeight="1" x14ac:dyDescent="0.3">
      <c r="A897" s="5">
        <v>46114</v>
      </c>
      <c r="B897" t="s">
        <v>74</v>
      </c>
      <c r="F897" s="8">
        <v>2</v>
      </c>
      <c r="G897">
        <v>1</v>
      </c>
      <c r="H897">
        <v>4</v>
      </c>
      <c r="I897" s="6">
        <v>2</v>
      </c>
      <c r="Q897" t="s">
        <v>75</v>
      </c>
      <c r="U897">
        <v>2601133</v>
      </c>
      <c r="V897" t="s">
        <v>614</v>
      </c>
      <c r="W897" t="s">
        <v>169</v>
      </c>
      <c r="X897" t="s">
        <v>615</v>
      </c>
      <c r="Y897" t="s">
        <v>625</v>
      </c>
      <c r="AF897" t="s">
        <v>614</v>
      </c>
      <c r="AG897" t="s">
        <v>619</v>
      </c>
      <c r="AH897" t="s">
        <v>616</v>
      </c>
      <c r="AI897">
        <v>876699192</v>
      </c>
      <c r="AM897">
        <v>260001</v>
      </c>
      <c r="BE897">
        <f t="shared" si="58"/>
        <v>0</v>
      </c>
      <c r="BF897" s="6">
        <f t="shared" si="59"/>
        <v>-4</v>
      </c>
      <c r="BG897" s="7" t="s">
        <v>71</v>
      </c>
      <c r="BH897" t="e">
        <f>+VLOOKUP(AF897,Sheet4!A:A,1,FALSE)</f>
        <v>#N/A</v>
      </c>
      <c r="BL897">
        <v>1</v>
      </c>
      <c r="BM897" s="59">
        <f t="shared" si="60"/>
        <v>3</v>
      </c>
      <c r="BN897" t="s">
        <v>617</v>
      </c>
    </row>
    <row r="898" spans="1:66" ht="13" customHeight="1" x14ac:dyDescent="0.3">
      <c r="A898" s="5">
        <v>46114</v>
      </c>
      <c r="B898" t="s">
        <v>76</v>
      </c>
      <c r="F898">
        <v>1480</v>
      </c>
      <c r="G898">
        <v>1480</v>
      </c>
      <c r="H898">
        <v>2820</v>
      </c>
      <c r="I898" s="6">
        <v>1340</v>
      </c>
      <c r="Q898" t="s">
        <v>77</v>
      </c>
      <c r="U898">
        <v>2601133</v>
      </c>
      <c r="V898" t="s">
        <v>614</v>
      </c>
      <c r="W898" t="s">
        <v>169</v>
      </c>
      <c r="X898" t="s">
        <v>615</v>
      </c>
      <c r="Y898" t="s">
        <v>609</v>
      </c>
      <c r="AF898" t="s">
        <v>614</v>
      </c>
      <c r="AG898" t="s">
        <v>619</v>
      </c>
      <c r="AH898" t="s">
        <v>616</v>
      </c>
      <c r="AI898">
        <v>876699192</v>
      </c>
      <c r="AM898">
        <v>260001</v>
      </c>
      <c r="BE898">
        <f t="shared" ref="BE898:BE961" si="62">+BB898+BC898</f>
        <v>0</v>
      </c>
      <c r="BF898" s="6">
        <f t="shared" ref="BF898:BF961" si="63">+BE898-H898</f>
        <v>-2820</v>
      </c>
      <c r="BG898" s="7" t="s">
        <v>71</v>
      </c>
      <c r="BH898" t="e">
        <f>+VLOOKUP(AF898,Sheet4!A:A,1,FALSE)</f>
        <v>#N/A</v>
      </c>
      <c r="BL898">
        <v>1480</v>
      </c>
      <c r="BM898" s="59">
        <f t="shared" ref="BM898:BM961" si="64">+H898+-BL898</f>
        <v>1340</v>
      </c>
      <c r="BN898" t="s">
        <v>617</v>
      </c>
    </row>
    <row r="899" spans="1:66" ht="13" customHeight="1" x14ac:dyDescent="0.3">
      <c r="A899" s="5">
        <v>46114</v>
      </c>
      <c r="B899" t="s">
        <v>76</v>
      </c>
      <c r="F899">
        <v>1260</v>
      </c>
      <c r="G899">
        <v>1260</v>
      </c>
      <c r="H899">
        <v>2400</v>
      </c>
      <c r="I899" s="6">
        <v>1140</v>
      </c>
      <c r="Q899" t="s">
        <v>77</v>
      </c>
      <c r="U899">
        <v>2601133</v>
      </c>
      <c r="V899" t="s">
        <v>614</v>
      </c>
      <c r="W899" t="s">
        <v>169</v>
      </c>
      <c r="X899" t="s">
        <v>615</v>
      </c>
      <c r="Y899" t="s">
        <v>618</v>
      </c>
      <c r="AF899" t="s">
        <v>614</v>
      </c>
      <c r="AG899" t="s">
        <v>619</v>
      </c>
      <c r="AH899" t="s">
        <v>616</v>
      </c>
      <c r="AI899">
        <v>876699192</v>
      </c>
      <c r="AM899">
        <v>260001</v>
      </c>
      <c r="BE899">
        <f t="shared" si="62"/>
        <v>0</v>
      </c>
      <c r="BF899" s="6">
        <f t="shared" si="63"/>
        <v>-2400</v>
      </c>
      <c r="BG899" s="7" t="s">
        <v>71</v>
      </c>
      <c r="BH899" t="e">
        <f>+VLOOKUP(AF899,Sheet4!A:A,1,FALSE)</f>
        <v>#N/A</v>
      </c>
      <c r="BL899">
        <v>1260</v>
      </c>
      <c r="BM899" s="59">
        <f t="shared" si="64"/>
        <v>1140</v>
      </c>
      <c r="BN899" t="s">
        <v>617</v>
      </c>
    </row>
    <row r="900" spans="1:66" ht="13" customHeight="1" x14ac:dyDescent="0.3">
      <c r="A900" s="5">
        <v>46114</v>
      </c>
      <c r="B900" t="s">
        <v>76</v>
      </c>
      <c r="F900">
        <v>1700</v>
      </c>
      <c r="G900">
        <v>1700</v>
      </c>
      <c r="H900">
        <v>3240</v>
      </c>
      <c r="I900" s="6">
        <v>1540</v>
      </c>
      <c r="Q900" t="s">
        <v>77</v>
      </c>
      <c r="U900">
        <v>2601133</v>
      </c>
      <c r="V900" t="s">
        <v>614</v>
      </c>
      <c r="W900" t="s">
        <v>169</v>
      </c>
      <c r="X900" t="s">
        <v>615</v>
      </c>
      <c r="Y900" t="s">
        <v>620</v>
      </c>
      <c r="AF900" t="s">
        <v>614</v>
      </c>
      <c r="AG900" t="s">
        <v>619</v>
      </c>
      <c r="AH900" t="s">
        <v>616</v>
      </c>
      <c r="AI900">
        <v>876699192</v>
      </c>
      <c r="AM900">
        <v>260001</v>
      </c>
      <c r="BE900">
        <f t="shared" si="62"/>
        <v>0</v>
      </c>
      <c r="BF900" s="6">
        <f t="shared" si="63"/>
        <v>-3240</v>
      </c>
      <c r="BG900" s="7" t="s">
        <v>71</v>
      </c>
      <c r="BH900" t="e">
        <f>+VLOOKUP(AF900,Sheet4!A:A,1,FALSE)</f>
        <v>#N/A</v>
      </c>
      <c r="BL900">
        <v>1700</v>
      </c>
      <c r="BM900" s="59">
        <f t="shared" si="64"/>
        <v>1540</v>
      </c>
      <c r="BN900" t="s">
        <v>617</v>
      </c>
    </row>
    <row r="901" spans="1:66" ht="13" customHeight="1" x14ac:dyDescent="0.3">
      <c r="A901" s="5">
        <v>46114</v>
      </c>
      <c r="B901" t="s">
        <v>76</v>
      </c>
      <c r="F901">
        <v>1160</v>
      </c>
      <c r="G901">
        <v>1160</v>
      </c>
      <c r="H901">
        <v>2200</v>
      </c>
      <c r="I901" s="6">
        <v>1040</v>
      </c>
      <c r="Q901" t="s">
        <v>77</v>
      </c>
      <c r="U901">
        <v>2601133</v>
      </c>
      <c r="V901" t="s">
        <v>614</v>
      </c>
      <c r="W901" t="s">
        <v>169</v>
      </c>
      <c r="X901" t="s">
        <v>615</v>
      </c>
      <c r="Y901" t="s">
        <v>621</v>
      </c>
      <c r="AF901" t="s">
        <v>614</v>
      </c>
      <c r="AG901" t="s">
        <v>619</v>
      </c>
      <c r="AH901" t="s">
        <v>616</v>
      </c>
      <c r="AI901">
        <v>876699192</v>
      </c>
      <c r="AM901">
        <v>260001</v>
      </c>
      <c r="BE901">
        <f t="shared" si="62"/>
        <v>0</v>
      </c>
      <c r="BF901" s="6">
        <f t="shared" si="63"/>
        <v>-2200</v>
      </c>
      <c r="BG901" s="7" t="s">
        <v>71</v>
      </c>
      <c r="BH901" t="e">
        <f>+VLOOKUP(AF901,Sheet4!A:A,1,FALSE)</f>
        <v>#N/A</v>
      </c>
      <c r="BL901">
        <v>1160</v>
      </c>
      <c r="BM901" s="59">
        <f t="shared" si="64"/>
        <v>1040</v>
      </c>
      <c r="BN901" t="s">
        <v>617</v>
      </c>
    </row>
    <row r="902" spans="1:66" ht="13" customHeight="1" x14ac:dyDescent="0.3">
      <c r="A902" s="5">
        <v>46114</v>
      </c>
      <c r="B902" t="s">
        <v>76</v>
      </c>
      <c r="F902">
        <v>1840</v>
      </c>
      <c r="G902">
        <v>1840</v>
      </c>
      <c r="H902">
        <v>3500</v>
      </c>
      <c r="I902" s="6">
        <v>1660</v>
      </c>
      <c r="Q902" t="s">
        <v>77</v>
      </c>
      <c r="U902">
        <v>2601133</v>
      </c>
      <c r="V902" t="s">
        <v>614</v>
      </c>
      <c r="W902" t="s">
        <v>169</v>
      </c>
      <c r="X902" t="s">
        <v>615</v>
      </c>
      <c r="Y902" t="s">
        <v>622</v>
      </c>
      <c r="AF902" t="s">
        <v>614</v>
      </c>
      <c r="AG902" t="s">
        <v>619</v>
      </c>
      <c r="AH902" t="s">
        <v>616</v>
      </c>
      <c r="AI902">
        <v>876699192</v>
      </c>
      <c r="AM902">
        <v>260001</v>
      </c>
      <c r="BE902">
        <f t="shared" si="62"/>
        <v>0</v>
      </c>
      <c r="BF902" s="6">
        <f t="shared" si="63"/>
        <v>-3500</v>
      </c>
      <c r="BG902" s="7" t="s">
        <v>71</v>
      </c>
      <c r="BH902" t="e">
        <f>+VLOOKUP(AF902,Sheet4!A:A,1,FALSE)</f>
        <v>#N/A</v>
      </c>
      <c r="BL902">
        <v>1840</v>
      </c>
      <c r="BM902" s="59">
        <f t="shared" si="64"/>
        <v>1660</v>
      </c>
      <c r="BN902" t="s">
        <v>617</v>
      </c>
    </row>
    <row r="903" spans="1:66" ht="13" customHeight="1" x14ac:dyDescent="0.3">
      <c r="A903" s="5">
        <v>46114</v>
      </c>
      <c r="B903" t="s">
        <v>76</v>
      </c>
      <c r="F903">
        <v>1100</v>
      </c>
      <c r="G903">
        <v>1100</v>
      </c>
      <c r="H903">
        <v>2080</v>
      </c>
      <c r="I903" s="6">
        <v>980</v>
      </c>
      <c r="Q903" t="s">
        <v>77</v>
      </c>
      <c r="U903">
        <v>2601133</v>
      </c>
      <c r="V903" t="s">
        <v>614</v>
      </c>
      <c r="W903" t="s">
        <v>169</v>
      </c>
      <c r="X903" t="s">
        <v>615</v>
      </c>
      <c r="Y903" t="s">
        <v>623</v>
      </c>
      <c r="AF903" t="s">
        <v>614</v>
      </c>
      <c r="AG903" t="s">
        <v>619</v>
      </c>
      <c r="AH903" t="s">
        <v>616</v>
      </c>
      <c r="AI903">
        <v>876699192</v>
      </c>
      <c r="AM903">
        <v>260001</v>
      </c>
      <c r="BE903">
        <f t="shared" si="62"/>
        <v>0</v>
      </c>
      <c r="BF903" s="6">
        <f t="shared" si="63"/>
        <v>-2080</v>
      </c>
      <c r="BG903" s="7" t="s">
        <v>71</v>
      </c>
      <c r="BH903" t="e">
        <f>+VLOOKUP(AF903,Sheet4!A:A,1,FALSE)</f>
        <v>#N/A</v>
      </c>
      <c r="BL903">
        <v>1100</v>
      </c>
      <c r="BM903" s="59">
        <f t="shared" si="64"/>
        <v>980</v>
      </c>
      <c r="BN903" t="s">
        <v>617</v>
      </c>
    </row>
    <row r="904" spans="1:66" ht="13" customHeight="1" x14ac:dyDescent="0.3">
      <c r="A904" s="5">
        <v>46114</v>
      </c>
      <c r="B904" t="s">
        <v>76</v>
      </c>
      <c r="F904">
        <v>880</v>
      </c>
      <c r="G904">
        <v>880</v>
      </c>
      <c r="H904">
        <v>1680</v>
      </c>
      <c r="I904" s="6">
        <v>800</v>
      </c>
      <c r="Q904" t="s">
        <v>77</v>
      </c>
      <c r="U904">
        <v>2601133</v>
      </c>
      <c r="V904" t="s">
        <v>614</v>
      </c>
      <c r="W904" t="s">
        <v>169</v>
      </c>
      <c r="X904" t="s">
        <v>615</v>
      </c>
      <c r="Y904" t="s">
        <v>624</v>
      </c>
      <c r="AF904" t="s">
        <v>614</v>
      </c>
      <c r="AG904" t="s">
        <v>619</v>
      </c>
      <c r="AH904" t="s">
        <v>616</v>
      </c>
      <c r="AI904">
        <v>876699192</v>
      </c>
      <c r="AM904">
        <v>260001</v>
      </c>
      <c r="BE904">
        <f t="shared" si="62"/>
        <v>0</v>
      </c>
      <c r="BF904" s="6">
        <f t="shared" si="63"/>
        <v>-1680</v>
      </c>
      <c r="BG904" s="7" t="s">
        <v>71</v>
      </c>
      <c r="BH904" t="e">
        <f>+VLOOKUP(AF904,Sheet4!A:A,1,FALSE)</f>
        <v>#N/A</v>
      </c>
      <c r="BL904">
        <v>880</v>
      </c>
      <c r="BM904" s="59">
        <f t="shared" si="64"/>
        <v>800</v>
      </c>
      <c r="BN904" t="s">
        <v>617</v>
      </c>
    </row>
    <row r="905" spans="1:66" ht="13" customHeight="1" x14ac:dyDescent="0.3">
      <c r="A905" s="5">
        <v>46114</v>
      </c>
      <c r="B905" t="s">
        <v>76</v>
      </c>
      <c r="F905">
        <v>40</v>
      </c>
      <c r="G905">
        <v>40</v>
      </c>
      <c r="H905">
        <v>80</v>
      </c>
      <c r="I905" s="6">
        <v>40</v>
      </c>
      <c r="Q905" t="s">
        <v>77</v>
      </c>
      <c r="U905">
        <v>2601133</v>
      </c>
      <c r="V905" t="s">
        <v>614</v>
      </c>
      <c r="W905" t="s">
        <v>169</v>
      </c>
      <c r="X905" t="s">
        <v>615</v>
      </c>
      <c r="Y905" t="s">
        <v>625</v>
      </c>
      <c r="AF905" t="s">
        <v>614</v>
      </c>
      <c r="AG905" t="s">
        <v>619</v>
      </c>
      <c r="AH905" t="s">
        <v>616</v>
      </c>
      <c r="AI905">
        <v>876699192</v>
      </c>
      <c r="AM905">
        <v>260001</v>
      </c>
      <c r="BE905">
        <f t="shared" si="62"/>
        <v>0</v>
      </c>
      <c r="BF905" s="6">
        <f t="shared" si="63"/>
        <v>-80</v>
      </c>
      <c r="BG905" s="7" t="s">
        <v>71</v>
      </c>
      <c r="BH905" t="e">
        <f>+VLOOKUP(AF905,Sheet4!A:A,1,FALSE)</f>
        <v>#N/A</v>
      </c>
      <c r="BL905">
        <v>40</v>
      </c>
      <c r="BM905" s="59">
        <f t="shared" si="64"/>
        <v>40</v>
      </c>
      <c r="BN905" t="s">
        <v>617</v>
      </c>
    </row>
    <row r="906" spans="1:66" ht="13" customHeight="1" x14ac:dyDescent="0.3">
      <c r="A906" s="5">
        <v>46114</v>
      </c>
      <c r="B906" t="s">
        <v>78</v>
      </c>
      <c r="F906" s="8">
        <v>74</v>
      </c>
      <c r="G906">
        <v>37</v>
      </c>
      <c r="H906">
        <v>141</v>
      </c>
      <c r="I906" s="6">
        <v>67</v>
      </c>
      <c r="Q906" t="s">
        <v>79</v>
      </c>
      <c r="U906">
        <v>2601133</v>
      </c>
      <c r="V906" t="s">
        <v>614</v>
      </c>
      <c r="W906" t="s">
        <v>169</v>
      </c>
      <c r="X906" t="s">
        <v>615</v>
      </c>
      <c r="Y906" t="s">
        <v>609</v>
      </c>
      <c r="AF906" t="s">
        <v>614</v>
      </c>
      <c r="AG906" t="s">
        <v>619</v>
      </c>
      <c r="AH906" t="s">
        <v>616</v>
      </c>
      <c r="AI906">
        <v>876699192</v>
      </c>
      <c r="AM906">
        <v>260001</v>
      </c>
      <c r="BE906">
        <f t="shared" si="62"/>
        <v>0</v>
      </c>
      <c r="BF906" s="6">
        <f t="shared" si="63"/>
        <v>-141</v>
      </c>
      <c r="BG906" s="7" t="s">
        <v>71</v>
      </c>
      <c r="BH906" t="e">
        <f>+VLOOKUP(AF906,Sheet4!A:A,1,FALSE)</f>
        <v>#N/A</v>
      </c>
      <c r="BL906">
        <v>37</v>
      </c>
      <c r="BM906" s="59">
        <f t="shared" si="64"/>
        <v>104</v>
      </c>
      <c r="BN906" t="s">
        <v>617</v>
      </c>
    </row>
    <row r="907" spans="1:66" ht="13" customHeight="1" x14ac:dyDescent="0.3">
      <c r="A907" s="5">
        <v>46114</v>
      </c>
      <c r="B907" t="s">
        <v>78</v>
      </c>
      <c r="F907" s="8">
        <v>63</v>
      </c>
      <c r="G907">
        <v>31.5</v>
      </c>
      <c r="H907">
        <v>120</v>
      </c>
      <c r="I907" s="6">
        <v>57</v>
      </c>
      <c r="Q907" t="s">
        <v>79</v>
      </c>
      <c r="U907">
        <v>2601133</v>
      </c>
      <c r="V907" t="s">
        <v>614</v>
      </c>
      <c r="W907" t="s">
        <v>169</v>
      </c>
      <c r="X907" t="s">
        <v>615</v>
      </c>
      <c r="Y907" t="s">
        <v>618</v>
      </c>
      <c r="AF907" t="s">
        <v>614</v>
      </c>
      <c r="AG907" t="s">
        <v>619</v>
      </c>
      <c r="AH907" t="s">
        <v>616</v>
      </c>
      <c r="AI907">
        <v>876699192</v>
      </c>
      <c r="AM907">
        <v>260001</v>
      </c>
      <c r="BE907">
        <f t="shared" si="62"/>
        <v>0</v>
      </c>
      <c r="BF907" s="6">
        <f t="shared" si="63"/>
        <v>-120</v>
      </c>
      <c r="BG907" s="7" t="s">
        <v>71</v>
      </c>
      <c r="BH907" t="e">
        <f>+VLOOKUP(AF907,Sheet4!A:A,1,FALSE)</f>
        <v>#N/A</v>
      </c>
      <c r="BL907">
        <v>31.5</v>
      </c>
      <c r="BM907" s="59">
        <f t="shared" si="64"/>
        <v>88.5</v>
      </c>
      <c r="BN907" t="s">
        <v>617</v>
      </c>
    </row>
    <row r="908" spans="1:66" ht="13" customHeight="1" x14ac:dyDescent="0.3">
      <c r="A908" s="5">
        <v>46114</v>
      </c>
      <c r="B908" t="s">
        <v>78</v>
      </c>
      <c r="F908" s="8">
        <v>85</v>
      </c>
      <c r="G908">
        <v>42.5</v>
      </c>
      <c r="H908">
        <v>162</v>
      </c>
      <c r="I908" s="6">
        <v>77</v>
      </c>
      <c r="Q908" t="s">
        <v>79</v>
      </c>
      <c r="U908">
        <v>2601133</v>
      </c>
      <c r="V908" t="s">
        <v>614</v>
      </c>
      <c r="W908" t="s">
        <v>169</v>
      </c>
      <c r="X908" t="s">
        <v>615</v>
      </c>
      <c r="Y908" t="s">
        <v>620</v>
      </c>
      <c r="AF908" t="s">
        <v>614</v>
      </c>
      <c r="AG908" t="s">
        <v>619</v>
      </c>
      <c r="AH908" t="s">
        <v>616</v>
      </c>
      <c r="AI908">
        <v>876699192</v>
      </c>
      <c r="AM908">
        <v>260001</v>
      </c>
      <c r="BE908">
        <f t="shared" si="62"/>
        <v>0</v>
      </c>
      <c r="BF908" s="6">
        <f t="shared" si="63"/>
        <v>-162</v>
      </c>
      <c r="BG908" s="7" t="s">
        <v>71</v>
      </c>
      <c r="BH908" t="e">
        <f>+VLOOKUP(AF908,Sheet4!A:A,1,FALSE)</f>
        <v>#N/A</v>
      </c>
      <c r="BL908">
        <v>42.5</v>
      </c>
      <c r="BM908" s="59">
        <f t="shared" si="64"/>
        <v>119.5</v>
      </c>
      <c r="BN908" t="s">
        <v>617</v>
      </c>
    </row>
    <row r="909" spans="1:66" ht="13" customHeight="1" x14ac:dyDescent="0.3">
      <c r="A909" s="5">
        <v>46114</v>
      </c>
      <c r="B909" t="s">
        <v>78</v>
      </c>
      <c r="F909" s="8">
        <v>58</v>
      </c>
      <c r="G909">
        <v>29</v>
      </c>
      <c r="H909">
        <v>110</v>
      </c>
      <c r="I909" s="6">
        <v>52</v>
      </c>
      <c r="Q909" t="s">
        <v>79</v>
      </c>
      <c r="U909">
        <v>2601133</v>
      </c>
      <c r="V909" t="s">
        <v>614</v>
      </c>
      <c r="W909" t="s">
        <v>169</v>
      </c>
      <c r="X909" t="s">
        <v>615</v>
      </c>
      <c r="Y909" t="s">
        <v>621</v>
      </c>
      <c r="AF909" t="s">
        <v>614</v>
      </c>
      <c r="AG909" t="s">
        <v>619</v>
      </c>
      <c r="AH909" t="s">
        <v>616</v>
      </c>
      <c r="AI909">
        <v>876699192</v>
      </c>
      <c r="AM909">
        <v>260001</v>
      </c>
      <c r="BE909">
        <f t="shared" si="62"/>
        <v>0</v>
      </c>
      <c r="BF909" s="6">
        <f t="shared" si="63"/>
        <v>-110</v>
      </c>
      <c r="BG909" s="7" t="s">
        <v>71</v>
      </c>
      <c r="BH909" t="e">
        <f>+VLOOKUP(AF909,Sheet4!A:A,1,FALSE)</f>
        <v>#N/A</v>
      </c>
      <c r="BL909">
        <v>29</v>
      </c>
      <c r="BM909" s="59">
        <f t="shared" si="64"/>
        <v>81</v>
      </c>
      <c r="BN909" t="s">
        <v>617</v>
      </c>
    </row>
    <row r="910" spans="1:66" ht="13" customHeight="1" x14ac:dyDescent="0.3">
      <c r="A910" s="5">
        <v>46114</v>
      </c>
      <c r="B910" t="s">
        <v>78</v>
      </c>
      <c r="F910" s="8">
        <v>92</v>
      </c>
      <c r="G910">
        <v>46</v>
      </c>
      <c r="H910">
        <v>175</v>
      </c>
      <c r="I910" s="6">
        <v>83</v>
      </c>
      <c r="Q910" t="s">
        <v>79</v>
      </c>
      <c r="U910">
        <v>2601133</v>
      </c>
      <c r="V910" t="s">
        <v>614</v>
      </c>
      <c r="W910" t="s">
        <v>169</v>
      </c>
      <c r="X910" t="s">
        <v>615</v>
      </c>
      <c r="Y910" t="s">
        <v>622</v>
      </c>
      <c r="AF910" t="s">
        <v>614</v>
      </c>
      <c r="AG910" t="s">
        <v>619</v>
      </c>
      <c r="AH910" t="s">
        <v>616</v>
      </c>
      <c r="AI910">
        <v>876699192</v>
      </c>
      <c r="AM910">
        <v>260001</v>
      </c>
      <c r="BE910">
        <f t="shared" si="62"/>
        <v>0</v>
      </c>
      <c r="BF910" s="6">
        <f t="shared" si="63"/>
        <v>-175</v>
      </c>
      <c r="BG910" s="7" t="s">
        <v>71</v>
      </c>
      <c r="BH910" t="e">
        <f>+VLOOKUP(AF910,Sheet4!A:A,1,FALSE)</f>
        <v>#N/A</v>
      </c>
      <c r="BL910">
        <v>46</v>
      </c>
      <c r="BM910" s="59">
        <f t="shared" si="64"/>
        <v>129</v>
      </c>
      <c r="BN910" t="s">
        <v>617</v>
      </c>
    </row>
    <row r="911" spans="1:66" ht="13" customHeight="1" x14ac:dyDescent="0.3">
      <c r="A911" s="5">
        <v>46114</v>
      </c>
      <c r="B911" t="s">
        <v>78</v>
      </c>
      <c r="F911" s="8">
        <v>55</v>
      </c>
      <c r="G911">
        <v>27.5</v>
      </c>
      <c r="H911">
        <v>104</v>
      </c>
      <c r="I911" s="6">
        <v>49</v>
      </c>
      <c r="Q911" t="s">
        <v>79</v>
      </c>
      <c r="U911">
        <v>2601133</v>
      </c>
      <c r="V911" t="s">
        <v>614</v>
      </c>
      <c r="W911" t="s">
        <v>169</v>
      </c>
      <c r="X911" t="s">
        <v>615</v>
      </c>
      <c r="Y911" t="s">
        <v>623</v>
      </c>
      <c r="AF911" t="s">
        <v>614</v>
      </c>
      <c r="AG911" t="s">
        <v>619</v>
      </c>
      <c r="AH911" t="s">
        <v>616</v>
      </c>
      <c r="AI911">
        <v>876699192</v>
      </c>
      <c r="AM911">
        <v>260001</v>
      </c>
      <c r="BE911">
        <f t="shared" si="62"/>
        <v>0</v>
      </c>
      <c r="BF911" s="6">
        <f t="shared" si="63"/>
        <v>-104</v>
      </c>
      <c r="BG911" s="7" t="s">
        <v>71</v>
      </c>
      <c r="BH911" t="e">
        <f>+VLOOKUP(AF911,Sheet4!A:A,1,FALSE)</f>
        <v>#N/A</v>
      </c>
      <c r="BL911">
        <v>27.5</v>
      </c>
      <c r="BM911" s="59">
        <f t="shared" si="64"/>
        <v>76.5</v>
      </c>
      <c r="BN911" t="s">
        <v>617</v>
      </c>
    </row>
    <row r="912" spans="1:66" ht="13" customHeight="1" x14ac:dyDescent="0.3">
      <c r="A912" s="5">
        <v>46114</v>
      </c>
      <c r="B912" t="s">
        <v>78</v>
      </c>
      <c r="F912" s="8">
        <v>44</v>
      </c>
      <c r="G912">
        <v>22</v>
      </c>
      <c r="H912">
        <v>84</v>
      </c>
      <c r="I912" s="6">
        <v>40</v>
      </c>
      <c r="Q912" t="s">
        <v>79</v>
      </c>
      <c r="U912">
        <v>2601133</v>
      </c>
      <c r="V912" t="s">
        <v>614</v>
      </c>
      <c r="W912" t="s">
        <v>169</v>
      </c>
      <c r="X912" t="s">
        <v>615</v>
      </c>
      <c r="Y912" t="s">
        <v>624</v>
      </c>
      <c r="AF912" t="s">
        <v>614</v>
      </c>
      <c r="AG912" t="s">
        <v>619</v>
      </c>
      <c r="AH912" t="s">
        <v>616</v>
      </c>
      <c r="AI912">
        <v>876699192</v>
      </c>
      <c r="AM912">
        <v>260001</v>
      </c>
      <c r="BE912">
        <f t="shared" si="62"/>
        <v>0</v>
      </c>
      <c r="BF912" s="6">
        <f t="shared" si="63"/>
        <v>-84</v>
      </c>
      <c r="BG912" s="7" t="s">
        <v>71</v>
      </c>
      <c r="BH912" t="e">
        <f>+VLOOKUP(AF912,Sheet4!A:A,1,FALSE)</f>
        <v>#N/A</v>
      </c>
      <c r="BL912">
        <v>22</v>
      </c>
      <c r="BM912" s="59">
        <f t="shared" si="64"/>
        <v>62</v>
      </c>
      <c r="BN912" t="s">
        <v>617</v>
      </c>
    </row>
    <row r="913" spans="1:67" ht="13" customHeight="1" x14ac:dyDescent="0.3">
      <c r="A913" s="5">
        <v>46114</v>
      </c>
      <c r="B913" t="s">
        <v>78</v>
      </c>
      <c r="F913" s="8">
        <v>2</v>
      </c>
      <c r="G913">
        <v>1</v>
      </c>
      <c r="H913">
        <v>4</v>
      </c>
      <c r="I913" s="6">
        <v>2</v>
      </c>
      <c r="Q913" t="s">
        <v>79</v>
      </c>
      <c r="U913">
        <v>2601133</v>
      </c>
      <c r="V913" t="s">
        <v>614</v>
      </c>
      <c r="W913" t="s">
        <v>169</v>
      </c>
      <c r="X913" t="s">
        <v>615</v>
      </c>
      <c r="Y913" t="s">
        <v>625</v>
      </c>
      <c r="AF913" t="s">
        <v>614</v>
      </c>
      <c r="AG913" t="s">
        <v>619</v>
      </c>
      <c r="AH913" t="s">
        <v>616</v>
      </c>
      <c r="AI913">
        <v>876699192</v>
      </c>
      <c r="AM913">
        <v>260001</v>
      </c>
      <c r="BE913">
        <f t="shared" si="62"/>
        <v>0</v>
      </c>
      <c r="BF913" s="6">
        <f t="shared" si="63"/>
        <v>-4</v>
      </c>
      <c r="BG913" s="7" t="s">
        <v>71</v>
      </c>
      <c r="BH913" t="e">
        <f>+VLOOKUP(AF913,Sheet4!A:A,1,FALSE)</f>
        <v>#N/A</v>
      </c>
      <c r="BL913">
        <v>1</v>
      </c>
      <c r="BM913" s="59">
        <f t="shared" si="64"/>
        <v>3</v>
      </c>
      <c r="BN913" t="s">
        <v>617</v>
      </c>
    </row>
    <row r="914" spans="1:67" ht="13" customHeight="1" x14ac:dyDescent="0.3">
      <c r="A914" s="5">
        <v>46114</v>
      </c>
      <c r="B914" t="s">
        <v>80</v>
      </c>
      <c r="F914">
        <v>925</v>
      </c>
      <c r="G914">
        <v>925</v>
      </c>
      <c r="H914">
        <v>1762.5</v>
      </c>
      <c r="I914" s="6">
        <v>837.5</v>
      </c>
      <c r="Q914" t="s">
        <v>81</v>
      </c>
      <c r="U914">
        <v>2601133</v>
      </c>
      <c r="V914" t="s">
        <v>614</v>
      </c>
      <c r="W914" t="s">
        <v>169</v>
      </c>
      <c r="X914" t="s">
        <v>615</v>
      </c>
      <c r="Y914" t="s">
        <v>609</v>
      </c>
      <c r="AF914" t="s">
        <v>614</v>
      </c>
      <c r="AG914" t="s">
        <v>619</v>
      </c>
      <c r="AH914" t="s">
        <v>616</v>
      </c>
      <c r="AI914">
        <v>876699192</v>
      </c>
      <c r="AM914">
        <v>260001</v>
      </c>
      <c r="BC914" s="9">
        <v>925</v>
      </c>
      <c r="BE914">
        <f t="shared" si="62"/>
        <v>925</v>
      </c>
      <c r="BF914" s="6">
        <f t="shared" si="63"/>
        <v>-837.5</v>
      </c>
      <c r="BG914" s="10" t="s">
        <v>99</v>
      </c>
      <c r="BH914" t="e">
        <f>+VLOOKUP(AF914,Sheet4!A:A,1,FALSE)</f>
        <v>#N/A</v>
      </c>
      <c r="BL914">
        <v>925</v>
      </c>
      <c r="BM914" s="59">
        <f t="shared" si="64"/>
        <v>837.5</v>
      </c>
      <c r="BN914" t="s">
        <v>617</v>
      </c>
    </row>
    <row r="915" spans="1:67" ht="13" customHeight="1" x14ac:dyDescent="0.3">
      <c r="A915" s="5">
        <v>46114</v>
      </c>
      <c r="B915" t="s">
        <v>80</v>
      </c>
      <c r="F915">
        <v>787.5</v>
      </c>
      <c r="G915">
        <v>787.5</v>
      </c>
      <c r="H915">
        <v>1500</v>
      </c>
      <c r="I915" s="6">
        <v>712.5</v>
      </c>
      <c r="Q915" t="s">
        <v>81</v>
      </c>
      <c r="U915">
        <v>2601133</v>
      </c>
      <c r="V915" t="s">
        <v>614</v>
      </c>
      <c r="W915" t="s">
        <v>169</v>
      </c>
      <c r="X915" t="s">
        <v>615</v>
      </c>
      <c r="Y915" t="s">
        <v>618</v>
      </c>
      <c r="AF915" t="s">
        <v>614</v>
      </c>
      <c r="AG915" t="s">
        <v>619</v>
      </c>
      <c r="AH915" t="s">
        <v>616</v>
      </c>
      <c r="AI915">
        <v>876699192</v>
      </c>
      <c r="AM915">
        <v>260001</v>
      </c>
      <c r="BC915" s="9">
        <v>788</v>
      </c>
      <c r="BE915">
        <f t="shared" si="62"/>
        <v>788</v>
      </c>
      <c r="BF915" s="6">
        <f t="shared" si="63"/>
        <v>-712</v>
      </c>
      <c r="BG915" s="10" t="s">
        <v>99</v>
      </c>
      <c r="BH915" t="e">
        <f>+VLOOKUP(AF915,Sheet4!A:A,1,FALSE)</f>
        <v>#N/A</v>
      </c>
      <c r="BL915">
        <v>787.5</v>
      </c>
      <c r="BM915" s="59">
        <f t="shared" si="64"/>
        <v>712.5</v>
      </c>
      <c r="BN915" t="s">
        <v>617</v>
      </c>
    </row>
    <row r="916" spans="1:67" ht="13" customHeight="1" x14ac:dyDescent="0.3">
      <c r="A916" s="5">
        <v>46114</v>
      </c>
      <c r="B916" t="s">
        <v>80</v>
      </c>
      <c r="F916">
        <v>1062.5</v>
      </c>
      <c r="G916">
        <v>1062.5</v>
      </c>
      <c r="H916">
        <v>2025</v>
      </c>
      <c r="I916" s="6">
        <v>962.5</v>
      </c>
      <c r="Q916" t="s">
        <v>81</v>
      </c>
      <c r="U916">
        <v>2601133</v>
      </c>
      <c r="V916" t="s">
        <v>614</v>
      </c>
      <c r="W916" t="s">
        <v>169</v>
      </c>
      <c r="X916" t="s">
        <v>615</v>
      </c>
      <c r="Y916" t="s">
        <v>620</v>
      </c>
      <c r="AF916" t="s">
        <v>614</v>
      </c>
      <c r="AG916" t="s">
        <v>619</v>
      </c>
      <c r="AH916" t="s">
        <v>616</v>
      </c>
      <c r="AI916">
        <v>876699192</v>
      </c>
      <c r="AM916">
        <v>260001</v>
      </c>
      <c r="BC916" s="9">
        <v>1062</v>
      </c>
      <c r="BE916">
        <f t="shared" si="62"/>
        <v>1062</v>
      </c>
      <c r="BF916" s="6">
        <f t="shared" si="63"/>
        <v>-963</v>
      </c>
      <c r="BG916" s="10" t="s">
        <v>99</v>
      </c>
      <c r="BH916" t="e">
        <f>+VLOOKUP(AF916,Sheet4!A:A,1,FALSE)</f>
        <v>#N/A</v>
      </c>
      <c r="BL916">
        <v>1062.5</v>
      </c>
      <c r="BM916" s="59">
        <f t="shared" si="64"/>
        <v>962.5</v>
      </c>
      <c r="BN916" t="s">
        <v>617</v>
      </c>
    </row>
    <row r="917" spans="1:67" ht="13" customHeight="1" x14ac:dyDescent="0.3">
      <c r="A917" s="5">
        <v>46114</v>
      </c>
      <c r="B917" t="s">
        <v>80</v>
      </c>
      <c r="F917">
        <v>725</v>
      </c>
      <c r="G917">
        <v>725</v>
      </c>
      <c r="H917">
        <v>1375</v>
      </c>
      <c r="I917" s="6">
        <v>650</v>
      </c>
      <c r="Q917" t="s">
        <v>81</v>
      </c>
      <c r="U917">
        <v>2601133</v>
      </c>
      <c r="V917" t="s">
        <v>614</v>
      </c>
      <c r="W917" t="s">
        <v>169</v>
      </c>
      <c r="X917" t="s">
        <v>615</v>
      </c>
      <c r="Y917" t="s">
        <v>621</v>
      </c>
      <c r="AF917" t="s">
        <v>614</v>
      </c>
      <c r="AG917" t="s">
        <v>619</v>
      </c>
      <c r="AH917" t="s">
        <v>616</v>
      </c>
      <c r="AI917">
        <v>876699192</v>
      </c>
      <c r="AM917">
        <v>260001</v>
      </c>
      <c r="BC917" s="9">
        <v>725</v>
      </c>
      <c r="BE917">
        <f t="shared" si="62"/>
        <v>725</v>
      </c>
      <c r="BF917" s="6">
        <f t="shared" si="63"/>
        <v>-650</v>
      </c>
      <c r="BG917" s="10" t="s">
        <v>99</v>
      </c>
      <c r="BH917" t="e">
        <f>+VLOOKUP(AF917,Sheet4!A:A,1,FALSE)</f>
        <v>#N/A</v>
      </c>
      <c r="BL917">
        <v>725</v>
      </c>
      <c r="BM917" s="59">
        <f t="shared" si="64"/>
        <v>650</v>
      </c>
      <c r="BN917" t="s">
        <v>617</v>
      </c>
    </row>
    <row r="918" spans="1:67" ht="13" customHeight="1" x14ac:dyDescent="0.3">
      <c r="A918" s="5">
        <v>46114</v>
      </c>
      <c r="B918" t="s">
        <v>80</v>
      </c>
      <c r="F918">
        <v>1150</v>
      </c>
      <c r="G918">
        <v>1150</v>
      </c>
      <c r="H918">
        <v>2187.5</v>
      </c>
      <c r="I918" s="6">
        <v>1037.5</v>
      </c>
      <c r="Q918" t="s">
        <v>81</v>
      </c>
      <c r="U918">
        <v>2601133</v>
      </c>
      <c r="V918" t="s">
        <v>614</v>
      </c>
      <c r="W918" t="s">
        <v>169</v>
      </c>
      <c r="X918" t="s">
        <v>615</v>
      </c>
      <c r="Y918" t="s">
        <v>622</v>
      </c>
      <c r="AF918" t="s">
        <v>614</v>
      </c>
      <c r="AG918" t="s">
        <v>619</v>
      </c>
      <c r="AH918" t="s">
        <v>616</v>
      </c>
      <c r="AI918">
        <v>876699192</v>
      </c>
      <c r="AM918">
        <v>260001</v>
      </c>
      <c r="BE918">
        <f t="shared" si="62"/>
        <v>0</v>
      </c>
      <c r="BF918" s="6">
        <f t="shared" si="63"/>
        <v>-2187.5</v>
      </c>
      <c r="BG918" s="7" t="s">
        <v>71</v>
      </c>
      <c r="BH918" t="e">
        <f>+VLOOKUP(AF918,Sheet4!A:A,1,FALSE)</f>
        <v>#N/A</v>
      </c>
      <c r="BL918">
        <v>1150</v>
      </c>
      <c r="BM918" s="59">
        <f t="shared" si="64"/>
        <v>1037.5</v>
      </c>
      <c r="BN918" t="s">
        <v>617</v>
      </c>
    </row>
    <row r="919" spans="1:67" ht="13" customHeight="1" x14ac:dyDescent="0.3">
      <c r="A919" s="5">
        <v>46114</v>
      </c>
      <c r="B919" t="s">
        <v>80</v>
      </c>
      <c r="F919">
        <v>687.5</v>
      </c>
      <c r="G919">
        <v>687.5</v>
      </c>
      <c r="H919">
        <v>1300</v>
      </c>
      <c r="I919" s="6">
        <v>612.5</v>
      </c>
      <c r="Q919" t="s">
        <v>81</v>
      </c>
      <c r="U919">
        <v>2601133</v>
      </c>
      <c r="V919" t="s">
        <v>614</v>
      </c>
      <c r="W919" t="s">
        <v>169</v>
      </c>
      <c r="X919" t="s">
        <v>615</v>
      </c>
      <c r="Y919" t="s">
        <v>623</v>
      </c>
      <c r="AF919" t="s">
        <v>614</v>
      </c>
      <c r="AG919" t="s">
        <v>619</v>
      </c>
      <c r="AH919" t="s">
        <v>616</v>
      </c>
      <c r="AI919">
        <v>876699192</v>
      </c>
      <c r="AM919">
        <v>260001</v>
      </c>
      <c r="BC919" s="9">
        <v>688</v>
      </c>
      <c r="BE919">
        <f t="shared" si="62"/>
        <v>688</v>
      </c>
      <c r="BF919" s="6">
        <f t="shared" si="63"/>
        <v>-612</v>
      </c>
      <c r="BG919" s="10" t="s">
        <v>99</v>
      </c>
      <c r="BH919" t="e">
        <f>+VLOOKUP(AF919,Sheet4!A:A,1,FALSE)</f>
        <v>#N/A</v>
      </c>
      <c r="BL919">
        <v>687.5</v>
      </c>
      <c r="BM919" s="59">
        <f t="shared" si="64"/>
        <v>612.5</v>
      </c>
      <c r="BN919" t="s">
        <v>617</v>
      </c>
    </row>
    <row r="920" spans="1:67" ht="13" customHeight="1" x14ac:dyDescent="0.3">
      <c r="A920" s="5">
        <v>46114</v>
      </c>
      <c r="B920" t="s">
        <v>80</v>
      </c>
      <c r="F920">
        <v>550</v>
      </c>
      <c r="G920">
        <v>550</v>
      </c>
      <c r="H920">
        <v>1050</v>
      </c>
      <c r="I920" s="6">
        <v>500</v>
      </c>
      <c r="Q920" t="s">
        <v>81</v>
      </c>
      <c r="U920">
        <v>2601133</v>
      </c>
      <c r="V920" t="s">
        <v>614</v>
      </c>
      <c r="W920" t="s">
        <v>169</v>
      </c>
      <c r="X920" t="s">
        <v>615</v>
      </c>
      <c r="Y920" t="s">
        <v>624</v>
      </c>
      <c r="AF920" t="s">
        <v>614</v>
      </c>
      <c r="AG920" t="s">
        <v>619</v>
      </c>
      <c r="AH920" t="s">
        <v>616</v>
      </c>
      <c r="AI920">
        <v>876699192</v>
      </c>
      <c r="AM920">
        <v>260001</v>
      </c>
      <c r="BC920" s="9">
        <v>550</v>
      </c>
      <c r="BE920">
        <f t="shared" si="62"/>
        <v>550</v>
      </c>
      <c r="BF920" s="6">
        <f t="shared" si="63"/>
        <v>-500</v>
      </c>
      <c r="BG920" s="10" t="s">
        <v>99</v>
      </c>
      <c r="BH920" t="e">
        <f>+VLOOKUP(AF920,Sheet4!A:A,1,FALSE)</f>
        <v>#N/A</v>
      </c>
      <c r="BL920">
        <v>550</v>
      </c>
      <c r="BM920" s="59">
        <f t="shared" si="64"/>
        <v>500</v>
      </c>
      <c r="BN920" t="s">
        <v>617</v>
      </c>
    </row>
    <row r="921" spans="1:67" ht="13" customHeight="1" x14ac:dyDescent="0.3">
      <c r="A921" s="5">
        <v>46114</v>
      </c>
      <c r="B921" t="s">
        <v>80</v>
      </c>
      <c r="F921">
        <v>25</v>
      </c>
      <c r="G921">
        <v>25</v>
      </c>
      <c r="H921">
        <v>50</v>
      </c>
      <c r="I921" s="6">
        <v>25</v>
      </c>
      <c r="Q921" t="s">
        <v>81</v>
      </c>
      <c r="U921">
        <v>2601133</v>
      </c>
      <c r="V921" t="s">
        <v>614</v>
      </c>
      <c r="W921" t="s">
        <v>169</v>
      </c>
      <c r="X921" t="s">
        <v>615</v>
      </c>
      <c r="Y921" t="s">
        <v>625</v>
      </c>
      <c r="AF921" t="s">
        <v>614</v>
      </c>
      <c r="AG921" t="s">
        <v>619</v>
      </c>
      <c r="AH921" t="s">
        <v>616</v>
      </c>
      <c r="AI921">
        <v>876699192</v>
      </c>
      <c r="AM921">
        <v>260001</v>
      </c>
      <c r="BC921" s="9">
        <v>25</v>
      </c>
      <c r="BE921">
        <f t="shared" si="62"/>
        <v>25</v>
      </c>
      <c r="BF921" s="6">
        <f t="shared" si="63"/>
        <v>-25</v>
      </c>
      <c r="BG921" s="10" t="s">
        <v>99</v>
      </c>
      <c r="BH921" t="e">
        <f>+VLOOKUP(AF921,Sheet4!A:A,1,FALSE)</f>
        <v>#N/A</v>
      </c>
      <c r="BL921">
        <v>25</v>
      </c>
      <c r="BM921" s="59">
        <f t="shared" si="64"/>
        <v>25</v>
      </c>
      <c r="BN921" t="s">
        <v>617</v>
      </c>
    </row>
    <row r="922" spans="1:67" ht="13" customHeight="1" x14ac:dyDescent="0.3">
      <c r="A922" s="5">
        <v>46114</v>
      </c>
      <c r="B922" t="s">
        <v>63</v>
      </c>
      <c r="F922">
        <v>375</v>
      </c>
      <c r="G922">
        <v>375</v>
      </c>
      <c r="H922" s="6">
        <v>75</v>
      </c>
      <c r="I922" s="6">
        <f t="shared" ref="I922:I955" si="65">H922-G922</f>
        <v>-300</v>
      </c>
      <c r="J922" s="6"/>
      <c r="K922" s="6"/>
      <c r="Q922" t="s">
        <v>64</v>
      </c>
      <c r="U922">
        <v>2601134</v>
      </c>
      <c r="V922" t="s">
        <v>626</v>
      </c>
      <c r="W922" t="s">
        <v>66</v>
      </c>
      <c r="X922" t="s">
        <v>87</v>
      </c>
      <c r="Y922" t="s">
        <v>627</v>
      </c>
      <c r="AF922" t="s">
        <v>626</v>
      </c>
      <c r="AG922" t="s">
        <v>628</v>
      </c>
      <c r="AH922" t="s">
        <v>90</v>
      </c>
      <c r="AI922" t="s">
        <v>91</v>
      </c>
      <c r="AM922">
        <v>260001</v>
      </c>
      <c r="BA922" s="6">
        <v>-300</v>
      </c>
      <c r="BE922">
        <f t="shared" si="62"/>
        <v>0</v>
      </c>
      <c r="BF922" s="6">
        <f t="shared" si="63"/>
        <v>-75</v>
      </c>
      <c r="BG922" s="7" t="s">
        <v>71</v>
      </c>
      <c r="BH922" t="e">
        <f>+VLOOKUP(AF922,Sheet4!A:A,1,FALSE)</f>
        <v>#N/A</v>
      </c>
      <c r="BL922" s="6">
        <v>75</v>
      </c>
      <c r="BM922" s="59">
        <f t="shared" si="64"/>
        <v>0</v>
      </c>
      <c r="BN922" t="s">
        <v>629</v>
      </c>
      <c r="BO922" t="s">
        <v>73</v>
      </c>
    </row>
    <row r="923" spans="1:67" ht="13" customHeight="1" x14ac:dyDescent="0.3">
      <c r="A923" s="5">
        <v>46114</v>
      </c>
      <c r="B923" t="s">
        <v>74</v>
      </c>
      <c r="F923" s="8">
        <v>25</v>
      </c>
      <c r="G923">
        <v>12.5</v>
      </c>
      <c r="H923" s="6">
        <v>5</v>
      </c>
      <c r="I923" s="6">
        <f t="shared" si="65"/>
        <v>-7.5</v>
      </c>
      <c r="J923" s="6"/>
      <c r="K923" s="6"/>
      <c r="Q923" t="s">
        <v>75</v>
      </c>
      <c r="U923">
        <v>2601134</v>
      </c>
      <c r="V923" t="s">
        <v>626</v>
      </c>
      <c r="W923" t="s">
        <v>66</v>
      </c>
      <c r="X923" t="s">
        <v>87</v>
      </c>
      <c r="Y923" t="s">
        <v>627</v>
      </c>
      <c r="AF923" t="s">
        <v>626</v>
      </c>
      <c r="AG923" t="s">
        <v>628</v>
      </c>
      <c r="AH923" t="s">
        <v>90</v>
      </c>
      <c r="AI923" t="s">
        <v>91</v>
      </c>
      <c r="AM923">
        <v>260001</v>
      </c>
      <c r="BA923" s="6">
        <v>-20</v>
      </c>
      <c r="BE923">
        <f t="shared" si="62"/>
        <v>0</v>
      </c>
      <c r="BF923" s="6">
        <f t="shared" si="63"/>
        <v>-5</v>
      </c>
      <c r="BG923" s="7" t="s">
        <v>71</v>
      </c>
      <c r="BH923" t="e">
        <f>+VLOOKUP(AF923,Sheet4!A:A,1,FALSE)</f>
        <v>#N/A</v>
      </c>
      <c r="BL923" s="6">
        <v>5</v>
      </c>
      <c r="BM923" s="59">
        <f t="shared" si="64"/>
        <v>0</v>
      </c>
      <c r="BN923" t="s">
        <v>629</v>
      </c>
    </row>
    <row r="924" spans="1:67" ht="13" customHeight="1" x14ac:dyDescent="0.3">
      <c r="A924" s="5">
        <v>46114</v>
      </c>
      <c r="B924" t="s">
        <v>76</v>
      </c>
      <c r="F924">
        <v>500</v>
      </c>
      <c r="G924">
        <v>500</v>
      </c>
      <c r="H924" s="6">
        <v>100</v>
      </c>
      <c r="I924" s="6">
        <f t="shared" si="65"/>
        <v>-400</v>
      </c>
      <c r="J924" s="6"/>
      <c r="K924" s="6"/>
      <c r="Q924" t="s">
        <v>77</v>
      </c>
      <c r="U924">
        <v>2601134</v>
      </c>
      <c r="V924" t="s">
        <v>626</v>
      </c>
      <c r="W924" t="s">
        <v>66</v>
      </c>
      <c r="X924" t="s">
        <v>87</v>
      </c>
      <c r="Y924" t="s">
        <v>627</v>
      </c>
      <c r="AF924" t="s">
        <v>626</v>
      </c>
      <c r="AG924" t="s">
        <v>628</v>
      </c>
      <c r="AH924" t="s">
        <v>90</v>
      </c>
      <c r="AI924" t="s">
        <v>91</v>
      </c>
      <c r="AM924">
        <v>260001</v>
      </c>
      <c r="BA924" s="6">
        <v>-400</v>
      </c>
      <c r="BE924">
        <f t="shared" si="62"/>
        <v>0</v>
      </c>
      <c r="BF924" s="6">
        <f t="shared" si="63"/>
        <v>-100</v>
      </c>
      <c r="BG924" s="7" t="s">
        <v>71</v>
      </c>
      <c r="BH924" t="e">
        <f>+VLOOKUP(AF924,Sheet4!A:A,1,FALSE)</f>
        <v>#N/A</v>
      </c>
      <c r="BL924" s="6">
        <v>100</v>
      </c>
      <c r="BM924" s="59">
        <f t="shared" si="64"/>
        <v>0</v>
      </c>
      <c r="BN924" t="s">
        <v>629</v>
      </c>
    </row>
    <row r="925" spans="1:67" ht="13" customHeight="1" x14ac:dyDescent="0.3">
      <c r="A925" s="5">
        <v>46114</v>
      </c>
      <c r="B925" t="s">
        <v>78</v>
      </c>
      <c r="F925" s="8">
        <v>19</v>
      </c>
      <c r="G925">
        <v>9.5</v>
      </c>
      <c r="H925" s="6">
        <v>5</v>
      </c>
      <c r="I925" s="6">
        <f t="shared" si="65"/>
        <v>-4.5</v>
      </c>
      <c r="J925" s="6"/>
      <c r="K925" s="6"/>
      <c r="Q925" t="s">
        <v>79</v>
      </c>
      <c r="U925">
        <v>2601134</v>
      </c>
      <c r="V925" t="s">
        <v>626</v>
      </c>
      <c r="W925" t="s">
        <v>66</v>
      </c>
      <c r="X925" t="s">
        <v>87</v>
      </c>
      <c r="Y925" t="s">
        <v>627</v>
      </c>
      <c r="AF925" t="s">
        <v>626</v>
      </c>
      <c r="AG925" t="s">
        <v>628</v>
      </c>
      <c r="AH925" t="s">
        <v>90</v>
      </c>
      <c r="AI925" t="s">
        <v>91</v>
      </c>
      <c r="AM925">
        <v>260001</v>
      </c>
      <c r="BA925" s="6">
        <v>-14</v>
      </c>
      <c r="BE925">
        <f t="shared" si="62"/>
        <v>0</v>
      </c>
      <c r="BF925" s="6">
        <f t="shared" si="63"/>
        <v>-5</v>
      </c>
      <c r="BG925" s="7" t="s">
        <v>71</v>
      </c>
      <c r="BH925" t="e">
        <f>+VLOOKUP(AF925,Sheet4!A:A,1,FALSE)</f>
        <v>#N/A</v>
      </c>
      <c r="BL925" s="6">
        <v>5</v>
      </c>
      <c r="BM925" s="59">
        <f t="shared" si="64"/>
        <v>0</v>
      </c>
      <c r="BN925" t="s">
        <v>629</v>
      </c>
    </row>
    <row r="926" spans="1:67" ht="13" customHeight="1" x14ac:dyDescent="0.3">
      <c r="A926" s="5">
        <v>46114</v>
      </c>
      <c r="B926" t="s">
        <v>80</v>
      </c>
      <c r="F926">
        <v>237.5</v>
      </c>
      <c r="G926">
        <v>237.5</v>
      </c>
      <c r="H926" s="6">
        <v>62.5</v>
      </c>
      <c r="I926" s="6">
        <f t="shared" si="65"/>
        <v>-175</v>
      </c>
      <c r="J926" s="6">
        <f>H926/12.5</f>
        <v>5</v>
      </c>
      <c r="K926" s="6"/>
      <c r="Q926" t="s">
        <v>81</v>
      </c>
      <c r="U926">
        <v>2601134</v>
      </c>
      <c r="V926" t="s">
        <v>626</v>
      </c>
      <c r="W926" t="s">
        <v>66</v>
      </c>
      <c r="X926" t="s">
        <v>87</v>
      </c>
      <c r="Y926" t="s">
        <v>627</v>
      </c>
      <c r="AF926" t="s">
        <v>626</v>
      </c>
      <c r="AG926" t="s">
        <v>628</v>
      </c>
      <c r="AH926" t="s">
        <v>90</v>
      </c>
      <c r="AI926" t="s">
        <v>91</v>
      </c>
      <c r="AM926">
        <v>260001</v>
      </c>
      <c r="BA926" s="6">
        <v>-175</v>
      </c>
      <c r="BE926">
        <f t="shared" si="62"/>
        <v>0</v>
      </c>
      <c r="BF926" s="6">
        <f t="shared" si="63"/>
        <v>-62.5</v>
      </c>
      <c r="BG926" s="7" t="s">
        <v>71</v>
      </c>
      <c r="BH926" t="e">
        <f>+VLOOKUP(AF926,Sheet4!A:A,1,FALSE)</f>
        <v>#N/A</v>
      </c>
      <c r="BL926" s="6">
        <v>62.5</v>
      </c>
      <c r="BM926" s="59">
        <f t="shared" si="64"/>
        <v>0</v>
      </c>
      <c r="BN926" t="s">
        <v>629</v>
      </c>
    </row>
    <row r="927" spans="1:67" ht="13" customHeight="1" x14ac:dyDescent="0.3">
      <c r="A927" s="5">
        <v>46114</v>
      </c>
      <c r="B927" t="s">
        <v>82</v>
      </c>
      <c r="F927" s="8">
        <v>18</v>
      </c>
      <c r="G927">
        <v>9</v>
      </c>
      <c r="H927" s="6">
        <v>0</v>
      </c>
      <c r="I927" s="6">
        <f t="shared" si="65"/>
        <v>-9</v>
      </c>
      <c r="J927" s="6"/>
      <c r="K927" s="6"/>
      <c r="Q927" t="s">
        <v>83</v>
      </c>
      <c r="U927">
        <v>2601134</v>
      </c>
      <c r="V927" t="s">
        <v>626</v>
      </c>
      <c r="W927" t="s">
        <v>66</v>
      </c>
      <c r="X927" t="s">
        <v>87</v>
      </c>
      <c r="Y927" t="s">
        <v>627</v>
      </c>
      <c r="AF927" t="s">
        <v>626</v>
      </c>
      <c r="AG927" t="s">
        <v>628</v>
      </c>
      <c r="AH927" t="s">
        <v>90</v>
      </c>
      <c r="AI927" t="s">
        <v>91</v>
      </c>
      <c r="AM927">
        <v>260001</v>
      </c>
      <c r="BA927" s="6">
        <v>-18</v>
      </c>
      <c r="BE927">
        <f t="shared" si="62"/>
        <v>0</v>
      </c>
      <c r="BF927" s="6">
        <f t="shared" si="63"/>
        <v>0</v>
      </c>
      <c r="BG927" s="7" t="s">
        <v>71</v>
      </c>
      <c r="BH927" t="e">
        <f>+VLOOKUP(AF927,Sheet4!A:A,1,FALSE)</f>
        <v>#N/A</v>
      </c>
      <c r="BL927" s="6">
        <v>0</v>
      </c>
      <c r="BM927" s="59">
        <f t="shared" si="64"/>
        <v>0</v>
      </c>
      <c r="BN927" t="s">
        <v>629</v>
      </c>
    </row>
    <row r="928" spans="1:67" ht="13" customHeight="1" x14ac:dyDescent="0.3">
      <c r="A928" s="5">
        <v>46114</v>
      </c>
      <c r="B928" t="s">
        <v>84</v>
      </c>
      <c r="F928">
        <v>300</v>
      </c>
      <c r="G928">
        <v>300</v>
      </c>
      <c r="H928" s="6">
        <v>0</v>
      </c>
      <c r="I928" s="6">
        <f t="shared" si="65"/>
        <v>-300</v>
      </c>
      <c r="J928" s="6"/>
      <c r="K928" s="6">
        <f>H928/50</f>
        <v>0</v>
      </c>
      <c r="Q928" t="s">
        <v>85</v>
      </c>
      <c r="U928">
        <v>2601134</v>
      </c>
      <c r="V928" t="s">
        <v>626</v>
      </c>
      <c r="W928" t="s">
        <v>66</v>
      </c>
      <c r="X928" t="s">
        <v>87</v>
      </c>
      <c r="Y928" t="s">
        <v>627</v>
      </c>
      <c r="AF928" t="s">
        <v>626</v>
      </c>
      <c r="AG928" t="s">
        <v>628</v>
      </c>
      <c r="AH928" t="s">
        <v>90</v>
      </c>
      <c r="AI928" t="s">
        <v>91</v>
      </c>
      <c r="AM928">
        <v>260001</v>
      </c>
      <c r="BA928" s="6">
        <v>-300</v>
      </c>
      <c r="BE928">
        <f t="shared" si="62"/>
        <v>0</v>
      </c>
      <c r="BF928" s="6">
        <f t="shared" si="63"/>
        <v>0</v>
      </c>
      <c r="BG928" s="7" t="s">
        <v>71</v>
      </c>
      <c r="BH928" t="e">
        <f>+VLOOKUP(AF928,Sheet4!A:A,1,FALSE)</f>
        <v>#N/A</v>
      </c>
      <c r="BL928" s="6">
        <v>0</v>
      </c>
      <c r="BM928" s="59">
        <f t="shared" si="64"/>
        <v>0</v>
      </c>
      <c r="BN928" t="s">
        <v>629</v>
      </c>
    </row>
    <row r="929" spans="1:67" ht="13" customHeight="1" x14ac:dyDescent="0.3">
      <c r="A929" s="5">
        <v>46114</v>
      </c>
      <c r="B929" t="s">
        <v>63</v>
      </c>
      <c r="F929">
        <v>7395</v>
      </c>
      <c r="G929">
        <v>7395</v>
      </c>
      <c r="H929" s="6">
        <v>7575</v>
      </c>
      <c r="I929" s="6">
        <f t="shared" si="65"/>
        <v>180</v>
      </c>
      <c r="J929" s="6"/>
      <c r="K929" s="6"/>
      <c r="Q929" t="s">
        <v>64</v>
      </c>
      <c r="U929">
        <v>2601135</v>
      </c>
      <c r="V929" t="s">
        <v>630</v>
      </c>
      <c r="W929" t="s">
        <v>110</v>
      </c>
      <c r="X929" t="s">
        <v>631</v>
      </c>
      <c r="Y929" t="s">
        <v>632</v>
      </c>
      <c r="AF929" t="s">
        <v>630</v>
      </c>
      <c r="AG929" t="s">
        <v>633</v>
      </c>
      <c r="AH929" t="s">
        <v>634</v>
      </c>
      <c r="AI929" t="s">
        <v>635</v>
      </c>
      <c r="AM929">
        <v>260001</v>
      </c>
      <c r="BA929" s="6">
        <v>180</v>
      </c>
      <c r="BD929" s="9">
        <v>7395</v>
      </c>
      <c r="BE929">
        <f t="shared" si="62"/>
        <v>0</v>
      </c>
      <c r="BF929" s="6">
        <f t="shared" si="63"/>
        <v>-7575</v>
      </c>
      <c r="BG929" s="11" t="s">
        <v>71</v>
      </c>
      <c r="BH929" t="e">
        <f>+VLOOKUP(AF929,Sheet4!A:A,1,FALSE)</f>
        <v>#N/A</v>
      </c>
      <c r="BL929" s="6">
        <v>7575</v>
      </c>
      <c r="BM929" s="59">
        <f t="shared" si="64"/>
        <v>0</v>
      </c>
      <c r="BN929" t="s">
        <v>636</v>
      </c>
      <c r="BO929" t="s">
        <v>73</v>
      </c>
    </row>
    <row r="930" spans="1:67" ht="13" customHeight="1" x14ac:dyDescent="0.3">
      <c r="A930" s="5">
        <v>46114</v>
      </c>
      <c r="B930" t="s">
        <v>74</v>
      </c>
      <c r="F930" s="8">
        <v>493</v>
      </c>
      <c r="G930">
        <v>246.5</v>
      </c>
      <c r="H930" s="6">
        <v>505</v>
      </c>
      <c r="I930" s="6">
        <f t="shared" si="65"/>
        <v>258.5</v>
      </c>
      <c r="J930" s="6"/>
      <c r="K930" s="6"/>
      <c r="Q930" t="s">
        <v>75</v>
      </c>
      <c r="U930">
        <v>2601135</v>
      </c>
      <c r="V930" t="s">
        <v>630</v>
      </c>
      <c r="W930" t="s">
        <v>110</v>
      </c>
      <c r="X930" t="s">
        <v>631</v>
      </c>
      <c r="Y930" t="s">
        <v>632</v>
      </c>
      <c r="AF930" t="s">
        <v>630</v>
      </c>
      <c r="AG930" t="s">
        <v>633</v>
      </c>
      <c r="AH930" t="s">
        <v>634</v>
      </c>
      <c r="AI930" t="s">
        <v>635</v>
      </c>
      <c r="AM930">
        <v>260001</v>
      </c>
      <c r="BA930" s="6">
        <v>12</v>
      </c>
      <c r="BE930">
        <f t="shared" si="62"/>
        <v>0</v>
      </c>
      <c r="BF930" s="6">
        <f t="shared" si="63"/>
        <v>-505</v>
      </c>
      <c r="BG930" s="7" t="s">
        <v>71</v>
      </c>
      <c r="BH930" t="e">
        <f>+VLOOKUP(AF930,Sheet4!A:A,1,FALSE)</f>
        <v>#N/A</v>
      </c>
      <c r="BL930" s="6">
        <v>505</v>
      </c>
      <c r="BM930" s="59">
        <f t="shared" si="64"/>
        <v>0</v>
      </c>
      <c r="BN930" t="s">
        <v>636</v>
      </c>
    </row>
    <row r="931" spans="1:67" ht="13" customHeight="1" x14ac:dyDescent="0.3">
      <c r="A931" s="5">
        <v>46114</v>
      </c>
      <c r="B931" t="s">
        <v>76</v>
      </c>
      <c r="F931">
        <v>9860</v>
      </c>
      <c r="G931">
        <v>9860</v>
      </c>
      <c r="H931" s="6">
        <v>10100</v>
      </c>
      <c r="I931" s="6">
        <f t="shared" si="65"/>
        <v>240</v>
      </c>
      <c r="J931" s="6"/>
      <c r="K931" s="6"/>
      <c r="Q931" t="s">
        <v>77</v>
      </c>
      <c r="U931">
        <v>2601135</v>
      </c>
      <c r="V931" t="s">
        <v>630</v>
      </c>
      <c r="W931" t="s">
        <v>110</v>
      </c>
      <c r="X931" t="s">
        <v>631</v>
      </c>
      <c r="Y931" t="s">
        <v>632</v>
      </c>
      <c r="AF931" t="s">
        <v>630</v>
      </c>
      <c r="AG931" t="s">
        <v>633</v>
      </c>
      <c r="AH931" t="s">
        <v>634</v>
      </c>
      <c r="AI931" t="s">
        <v>635</v>
      </c>
      <c r="AM931">
        <v>260001</v>
      </c>
      <c r="BA931" s="6">
        <v>240</v>
      </c>
      <c r="BE931">
        <f t="shared" si="62"/>
        <v>0</v>
      </c>
      <c r="BF931" s="6">
        <f t="shared" si="63"/>
        <v>-10100</v>
      </c>
      <c r="BG931" s="7" t="s">
        <v>71</v>
      </c>
      <c r="BH931" t="e">
        <f>+VLOOKUP(AF931,Sheet4!A:A,1,FALSE)</f>
        <v>#N/A</v>
      </c>
      <c r="BL931" s="6">
        <v>10100</v>
      </c>
      <c r="BM931" s="59">
        <f t="shared" si="64"/>
        <v>0</v>
      </c>
      <c r="BN931" t="s">
        <v>636</v>
      </c>
    </row>
    <row r="932" spans="1:67" ht="13" customHeight="1" x14ac:dyDescent="0.3">
      <c r="A932" s="5">
        <v>46114</v>
      </c>
      <c r="B932" t="s">
        <v>78</v>
      </c>
      <c r="F932" s="8">
        <v>493</v>
      </c>
      <c r="G932">
        <v>246.5</v>
      </c>
      <c r="H932" s="6">
        <v>153</v>
      </c>
      <c r="I932" s="6">
        <f t="shared" si="65"/>
        <v>-93.5</v>
      </c>
      <c r="J932" s="6"/>
      <c r="K932" s="6"/>
      <c r="Q932" t="s">
        <v>79</v>
      </c>
      <c r="U932">
        <v>2601135</v>
      </c>
      <c r="V932" t="s">
        <v>630</v>
      </c>
      <c r="W932" t="s">
        <v>110</v>
      </c>
      <c r="X932" t="s">
        <v>631</v>
      </c>
      <c r="Y932" t="s">
        <v>632</v>
      </c>
      <c r="AF932" t="s">
        <v>630</v>
      </c>
      <c r="AG932" t="s">
        <v>633</v>
      </c>
      <c r="AH932" t="s">
        <v>634</v>
      </c>
      <c r="AI932" t="s">
        <v>635</v>
      </c>
      <c r="AM932">
        <v>260001</v>
      </c>
      <c r="BA932" s="6">
        <v>-340</v>
      </c>
      <c r="BE932">
        <f t="shared" si="62"/>
        <v>0</v>
      </c>
      <c r="BF932" s="6">
        <f t="shared" si="63"/>
        <v>-153</v>
      </c>
      <c r="BG932" s="7" t="s">
        <v>71</v>
      </c>
      <c r="BH932" t="e">
        <f>+VLOOKUP(AF932,Sheet4!A:A,1,FALSE)</f>
        <v>#N/A</v>
      </c>
      <c r="BL932" s="6">
        <v>153</v>
      </c>
      <c r="BM932" s="59">
        <f t="shared" si="64"/>
        <v>0</v>
      </c>
      <c r="BN932" t="s">
        <v>636</v>
      </c>
    </row>
    <row r="933" spans="1:67" ht="13" customHeight="1" x14ac:dyDescent="0.3">
      <c r="A933" s="5">
        <v>46114</v>
      </c>
      <c r="B933" t="s">
        <v>80</v>
      </c>
      <c r="F933">
        <v>6162.5</v>
      </c>
      <c r="G933">
        <v>6162.5</v>
      </c>
      <c r="H933" s="6">
        <v>1912.5</v>
      </c>
      <c r="I933" s="6">
        <f t="shared" si="65"/>
        <v>-4250</v>
      </c>
      <c r="J933" s="6"/>
      <c r="K933" s="6"/>
      <c r="Q933" t="s">
        <v>81</v>
      </c>
      <c r="U933">
        <v>2601135</v>
      </c>
      <c r="V933" t="s">
        <v>630</v>
      </c>
      <c r="W933" t="s">
        <v>110</v>
      </c>
      <c r="X933" t="s">
        <v>631</v>
      </c>
      <c r="Y933" t="s">
        <v>632</v>
      </c>
      <c r="AF933" t="s">
        <v>630</v>
      </c>
      <c r="AG933" t="s">
        <v>633</v>
      </c>
      <c r="AH933" t="s">
        <v>634</v>
      </c>
      <c r="AI933" t="s">
        <v>635</v>
      </c>
      <c r="AM933">
        <v>260001</v>
      </c>
      <c r="BA933" s="6">
        <v>-4250</v>
      </c>
      <c r="BD933" s="9">
        <v>6162</v>
      </c>
      <c r="BE933">
        <f t="shared" si="62"/>
        <v>0</v>
      </c>
      <c r="BF933" s="6">
        <f t="shared" si="63"/>
        <v>-1912.5</v>
      </c>
      <c r="BG933" s="11" t="s">
        <v>71</v>
      </c>
      <c r="BH933" t="e">
        <f>+VLOOKUP(AF933,Sheet4!A:A,1,FALSE)</f>
        <v>#N/A</v>
      </c>
      <c r="BL933" s="6">
        <v>1912.5</v>
      </c>
      <c r="BM933" s="59">
        <f t="shared" si="64"/>
        <v>0</v>
      </c>
      <c r="BN933" t="s">
        <v>636</v>
      </c>
    </row>
    <row r="934" spans="1:67" ht="13" customHeight="1" x14ac:dyDescent="0.3">
      <c r="A934" s="5">
        <v>46114</v>
      </c>
      <c r="B934" t="s">
        <v>63</v>
      </c>
      <c r="F934">
        <v>870</v>
      </c>
      <c r="G934">
        <v>870</v>
      </c>
      <c r="H934" s="6">
        <v>75</v>
      </c>
      <c r="I934" s="6">
        <f t="shared" si="65"/>
        <v>-795</v>
      </c>
      <c r="J934" s="6"/>
      <c r="K934" s="6"/>
      <c r="Q934" t="s">
        <v>64</v>
      </c>
      <c r="U934">
        <v>2601136</v>
      </c>
      <c r="V934" t="s">
        <v>637</v>
      </c>
      <c r="W934" t="s">
        <v>66</v>
      </c>
      <c r="X934" t="s">
        <v>87</v>
      </c>
      <c r="Y934" t="s">
        <v>638</v>
      </c>
      <c r="AF934" t="s">
        <v>637</v>
      </c>
      <c r="AG934" t="s">
        <v>639</v>
      </c>
      <c r="AH934" t="s">
        <v>90</v>
      </c>
      <c r="AI934" t="s">
        <v>91</v>
      </c>
      <c r="AM934">
        <v>260001</v>
      </c>
      <c r="BA934" s="6">
        <v>-795</v>
      </c>
      <c r="BE934">
        <f t="shared" si="62"/>
        <v>0</v>
      </c>
      <c r="BF934" s="6">
        <f t="shared" si="63"/>
        <v>-75</v>
      </c>
      <c r="BG934" s="7" t="s">
        <v>71</v>
      </c>
      <c r="BH934" t="e">
        <f>+VLOOKUP(AF934,Sheet4!A:A,1,FALSE)</f>
        <v>#N/A</v>
      </c>
      <c r="BL934" s="6">
        <v>75</v>
      </c>
      <c r="BM934" s="59">
        <f t="shared" si="64"/>
        <v>0</v>
      </c>
      <c r="BN934" t="s">
        <v>640</v>
      </c>
      <c r="BO934" t="s">
        <v>73</v>
      </c>
    </row>
    <row r="935" spans="1:67" ht="13" customHeight="1" x14ac:dyDescent="0.3">
      <c r="A935" s="5">
        <v>46114</v>
      </c>
      <c r="B935" t="s">
        <v>74</v>
      </c>
      <c r="F935" s="8">
        <v>58</v>
      </c>
      <c r="G935">
        <v>29</v>
      </c>
      <c r="H935" s="6">
        <v>5</v>
      </c>
      <c r="I935" s="6">
        <f t="shared" si="65"/>
        <v>-24</v>
      </c>
      <c r="J935" s="6"/>
      <c r="K935" s="6"/>
      <c r="Q935" t="s">
        <v>75</v>
      </c>
      <c r="U935">
        <v>2601136</v>
      </c>
      <c r="V935" t="s">
        <v>637</v>
      </c>
      <c r="W935" t="s">
        <v>66</v>
      </c>
      <c r="X935" t="s">
        <v>87</v>
      </c>
      <c r="Y935" t="s">
        <v>638</v>
      </c>
      <c r="AF935" t="s">
        <v>637</v>
      </c>
      <c r="AG935" t="s">
        <v>639</v>
      </c>
      <c r="AH935" t="s">
        <v>90</v>
      </c>
      <c r="AI935" t="s">
        <v>91</v>
      </c>
      <c r="AM935">
        <v>260001</v>
      </c>
      <c r="BA935" s="6">
        <v>-53</v>
      </c>
      <c r="BE935">
        <f t="shared" si="62"/>
        <v>0</v>
      </c>
      <c r="BF935" s="6">
        <f t="shared" si="63"/>
        <v>-5</v>
      </c>
      <c r="BG935" s="7" t="s">
        <v>71</v>
      </c>
      <c r="BH935" t="e">
        <f>+VLOOKUP(AF935,Sheet4!A:A,1,FALSE)</f>
        <v>#N/A</v>
      </c>
      <c r="BL935" s="6">
        <v>5</v>
      </c>
      <c r="BM935" s="59">
        <f t="shared" si="64"/>
        <v>0</v>
      </c>
      <c r="BN935" t="s">
        <v>640</v>
      </c>
    </row>
    <row r="936" spans="1:67" ht="13" customHeight="1" x14ac:dyDescent="0.3">
      <c r="A936" s="5">
        <v>46114</v>
      </c>
      <c r="B936" t="s">
        <v>76</v>
      </c>
      <c r="F936">
        <v>1160</v>
      </c>
      <c r="G936">
        <v>1160</v>
      </c>
      <c r="H936" s="6">
        <v>100</v>
      </c>
      <c r="I936" s="6">
        <f t="shared" si="65"/>
        <v>-1060</v>
      </c>
      <c r="J936" s="6"/>
      <c r="K936" s="6"/>
      <c r="Q936" t="s">
        <v>77</v>
      </c>
      <c r="U936">
        <v>2601136</v>
      </c>
      <c r="V936" t="s">
        <v>637</v>
      </c>
      <c r="W936" t="s">
        <v>66</v>
      </c>
      <c r="X936" t="s">
        <v>87</v>
      </c>
      <c r="Y936" t="s">
        <v>638</v>
      </c>
      <c r="AF936" t="s">
        <v>637</v>
      </c>
      <c r="AG936" t="s">
        <v>639</v>
      </c>
      <c r="AH936" t="s">
        <v>90</v>
      </c>
      <c r="AI936" t="s">
        <v>91</v>
      </c>
      <c r="AM936">
        <v>260001</v>
      </c>
      <c r="BA936" s="6">
        <v>-1060</v>
      </c>
      <c r="BE936">
        <f t="shared" si="62"/>
        <v>0</v>
      </c>
      <c r="BF936" s="6">
        <f t="shared" si="63"/>
        <v>-100</v>
      </c>
      <c r="BG936" s="7" t="s">
        <v>71</v>
      </c>
      <c r="BH936" t="e">
        <f>+VLOOKUP(AF936,Sheet4!A:A,1,FALSE)</f>
        <v>#N/A</v>
      </c>
      <c r="BL936" s="6">
        <v>100</v>
      </c>
      <c r="BM936" s="59">
        <f t="shared" si="64"/>
        <v>0</v>
      </c>
      <c r="BN936" t="s">
        <v>640</v>
      </c>
    </row>
    <row r="937" spans="1:67" ht="13" customHeight="1" x14ac:dyDescent="0.3">
      <c r="A937" s="5">
        <v>46114</v>
      </c>
      <c r="B937" t="s">
        <v>78</v>
      </c>
      <c r="F937" s="8">
        <v>45</v>
      </c>
      <c r="G937">
        <v>22.5</v>
      </c>
      <c r="H937" s="6">
        <v>0</v>
      </c>
      <c r="I937" s="6">
        <f t="shared" si="65"/>
        <v>-22.5</v>
      </c>
      <c r="J937" s="6"/>
      <c r="K937" s="6"/>
      <c r="Q937" t="s">
        <v>79</v>
      </c>
      <c r="U937">
        <v>2601136</v>
      </c>
      <c r="V937" t="s">
        <v>637</v>
      </c>
      <c r="W937" t="s">
        <v>66</v>
      </c>
      <c r="X937" t="s">
        <v>87</v>
      </c>
      <c r="Y937" t="s">
        <v>638</v>
      </c>
      <c r="AF937" t="s">
        <v>637</v>
      </c>
      <c r="AG937" t="s">
        <v>639</v>
      </c>
      <c r="AH937" t="s">
        <v>90</v>
      </c>
      <c r="AI937" t="s">
        <v>91</v>
      </c>
      <c r="AM937">
        <v>260001</v>
      </c>
      <c r="BA937" s="6">
        <v>-45</v>
      </c>
      <c r="BE937">
        <f t="shared" si="62"/>
        <v>0</v>
      </c>
      <c r="BF937" s="6">
        <f t="shared" si="63"/>
        <v>0</v>
      </c>
      <c r="BG937" s="7" t="s">
        <v>71</v>
      </c>
      <c r="BH937" t="e">
        <f>+VLOOKUP(AF937,Sheet4!A:A,1,FALSE)</f>
        <v>#N/A</v>
      </c>
      <c r="BL937" s="6">
        <v>0</v>
      </c>
      <c r="BM937" s="59">
        <f t="shared" si="64"/>
        <v>0</v>
      </c>
      <c r="BN937" t="s">
        <v>640</v>
      </c>
    </row>
    <row r="938" spans="1:67" ht="13" customHeight="1" x14ac:dyDescent="0.3">
      <c r="A938" s="5">
        <v>46114</v>
      </c>
      <c r="B938" t="s">
        <v>80</v>
      </c>
      <c r="F938">
        <v>562.5</v>
      </c>
      <c r="G938">
        <v>562.5</v>
      </c>
      <c r="H938" s="6">
        <v>0</v>
      </c>
      <c r="I938" s="6">
        <f t="shared" si="65"/>
        <v>-562.5</v>
      </c>
      <c r="J938" s="6">
        <f>H938/12.5</f>
        <v>0</v>
      </c>
      <c r="K938" s="6"/>
      <c r="Q938" t="s">
        <v>81</v>
      </c>
      <c r="U938">
        <v>2601136</v>
      </c>
      <c r="V938" t="s">
        <v>637</v>
      </c>
      <c r="W938" t="s">
        <v>66</v>
      </c>
      <c r="X938" t="s">
        <v>87</v>
      </c>
      <c r="Y938" t="s">
        <v>638</v>
      </c>
      <c r="AF938" t="s">
        <v>637</v>
      </c>
      <c r="AG938" t="s">
        <v>639</v>
      </c>
      <c r="AH938" t="s">
        <v>90</v>
      </c>
      <c r="AI938" t="s">
        <v>91</v>
      </c>
      <c r="AM938">
        <v>260001</v>
      </c>
      <c r="BA938" s="6">
        <v>-562.5</v>
      </c>
      <c r="BE938">
        <f t="shared" si="62"/>
        <v>0</v>
      </c>
      <c r="BF938" s="6">
        <f t="shared" si="63"/>
        <v>0</v>
      </c>
      <c r="BG938" s="7" t="s">
        <v>71</v>
      </c>
      <c r="BH938" t="e">
        <f>+VLOOKUP(AF938,Sheet4!A:A,1,FALSE)</f>
        <v>#N/A</v>
      </c>
      <c r="BL938" s="6">
        <v>0</v>
      </c>
      <c r="BM938" s="59">
        <f t="shared" si="64"/>
        <v>0</v>
      </c>
      <c r="BN938" t="s">
        <v>640</v>
      </c>
    </row>
    <row r="939" spans="1:67" ht="13" customHeight="1" x14ac:dyDescent="0.3">
      <c r="A939" s="5">
        <v>46114</v>
      </c>
      <c r="B939" t="s">
        <v>82</v>
      </c>
      <c r="F939" s="8">
        <v>39</v>
      </c>
      <c r="G939">
        <v>19.5</v>
      </c>
      <c r="H939" s="6">
        <v>15</v>
      </c>
      <c r="I939" s="6">
        <f t="shared" si="65"/>
        <v>-4.5</v>
      </c>
      <c r="J939" s="6"/>
      <c r="K939" s="6"/>
      <c r="Q939" t="s">
        <v>83</v>
      </c>
      <c r="U939">
        <v>2601136</v>
      </c>
      <c r="V939" t="s">
        <v>637</v>
      </c>
      <c r="W939" t="s">
        <v>66</v>
      </c>
      <c r="X939" t="s">
        <v>87</v>
      </c>
      <c r="Y939" t="s">
        <v>638</v>
      </c>
      <c r="AF939" t="s">
        <v>637</v>
      </c>
      <c r="AG939" t="s">
        <v>639</v>
      </c>
      <c r="AH939" t="s">
        <v>90</v>
      </c>
      <c r="AI939" t="s">
        <v>91</v>
      </c>
      <c r="AM939">
        <v>260001</v>
      </c>
      <c r="BA939" s="6">
        <v>-24</v>
      </c>
      <c r="BE939">
        <f t="shared" si="62"/>
        <v>0</v>
      </c>
      <c r="BF939" s="6">
        <f t="shared" si="63"/>
        <v>-15</v>
      </c>
      <c r="BG939" s="7" t="s">
        <v>71</v>
      </c>
      <c r="BH939" t="e">
        <f>+VLOOKUP(AF939,Sheet4!A:A,1,FALSE)</f>
        <v>#N/A</v>
      </c>
      <c r="BL939" s="6">
        <v>15</v>
      </c>
      <c r="BM939" s="59">
        <f t="shared" si="64"/>
        <v>0</v>
      </c>
      <c r="BN939" t="s">
        <v>640</v>
      </c>
    </row>
    <row r="940" spans="1:67" ht="13" customHeight="1" x14ac:dyDescent="0.3">
      <c r="A940" s="5">
        <v>46114</v>
      </c>
      <c r="B940" t="s">
        <v>84</v>
      </c>
      <c r="F940">
        <v>650</v>
      </c>
      <c r="G940">
        <v>650</v>
      </c>
      <c r="H940" s="6">
        <v>250</v>
      </c>
      <c r="I940" s="6">
        <f t="shared" si="65"/>
        <v>-400</v>
      </c>
      <c r="J940" s="6"/>
      <c r="K940" s="6">
        <f>H940/50</f>
        <v>5</v>
      </c>
      <c r="Q940" t="s">
        <v>85</v>
      </c>
      <c r="U940">
        <v>2601136</v>
      </c>
      <c r="V940" t="s">
        <v>637</v>
      </c>
      <c r="W940" t="s">
        <v>66</v>
      </c>
      <c r="X940" t="s">
        <v>87</v>
      </c>
      <c r="Y940" t="s">
        <v>638</v>
      </c>
      <c r="AF940" t="s">
        <v>637</v>
      </c>
      <c r="AG940" t="s">
        <v>639</v>
      </c>
      <c r="AH940" t="s">
        <v>90</v>
      </c>
      <c r="AI940" t="s">
        <v>91</v>
      </c>
      <c r="AM940">
        <v>260001</v>
      </c>
      <c r="BA940" s="6">
        <v>-400</v>
      </c>
      <c r="BE940">
        <f t="shared" si="62"/>
        <v>0</v>
      </c>
      <c r="BF940" s="6">
        <f t="shared" si="63"/>
        <v>-250</v>
      </c>
      <c r="BG940" s="7" t="s">
        <v>71</v>
      </c>
      <c r="BH940" t="e">
        <f>+VLOOKUP(AF940,Sheet4!A:A,1,FALSE)</f>
        <v>#N/A</v>
      </c>
      <c r="BL940" s="6">
        <v>250</v>
      </c>
      <c r="BM940" s="59">
        <f t="shared" si="64"/>
        <v>0</v>
      </c>
      <c r="BN940" t="s">
        <v>640</v>
      </c>
    </row>
    <row r="941" spans="1:67" ht="13" customHeight="1" x14ac:dyDescent="0.3">
      <c r="A941" s="5">
        <v>46114</v>
      </c>
      <c r="B941" t="s">
        <v>63</v>
      </c>
      <c r="F941">
        <v>2655</v>
      </c>
      <c r="G941">
        <v>2655</v>
      </c>
      <c r="H941" s="6">
        <f>+G941</f>
        <v>2655</v>
      </c>
      <c r="I941" s="6">
        <f t="shared" si="65"/>
        <v>0</v>
      </c>
      <c r="J941" s="6"/>
      <c r="K941" s="6"/>
      <c r="Q941" t="s">
        <v>64</v>
      </c>
      <c r="U941">
        <v>2601137</v>
      </c>
      <c r="V941" s="56" t="s">
        <v>641</v>
      </c>
      <c r="W941" t="s">
        <v>110</v>
      </c>
      <c r="X941" t="s">
        <v>347</v>
      </c>
      <c r="Y941" t="s">
        <v>581</v>
      </c>
      <c r="AF941" t="s">
        <v>641</v>
      </c>
      <c r="AG941" t="s">
        <v>642</v>
      </c>
      <c r="AH941" t="s">
        <v>350</v>
      </c>
      <c r="AI941" t="s">
        <v>351</v>
      </c>
      <c r="AM941">
        <v>260001</v>
      </c>
      <c r="BA941" s="6">
        <v>-2655</v>
      </c>
      <c r="BC941" s="9">
        <v>2655</v>
      </c>
      <c r="BE941">
        <f t="shared" si="62"/>
        <v>2655</v>
      </c>
      <c r="BF941" s="6">
        <f t="shared" si="63"/>
        <v>0</v>
      </c>
      <c r="BG941" s="10" t="s">
        <v>99</v>
      </c>
      <c r="BH941" t="str">
        <f>+VLOOKUP(AF941,Sheet4!A:A,1,FALSE)</f>
        <v>Carlos Roque Quembo</v>
      </c>
      <c r="BJ941" s="59">
        <f>+G941-BE941</f>
        <v>0</v>
      </c>
      <c r="BL941" s="6">
        <v>0</v>
      </c>
      <c r="BM941" s="59">
        <f t="shared" si="64"/>
        <v>2655</v>
      </c>
      <c r="BN941" t="s">
        <v>643</v>
      </c>
      <c r="BO941" t="s">
        <v>73</v>
      </c>
    </row>
    <row r="942" spans="1:67" ht="13" customHeight="1" x14ac:dyDescent="0.3">
      <c r="A942" s="5">
        <v>46114</v>
      </c>
      <c r="B942" t="s">
        <v>74</v>
      </c>
      <c r="F942" s="8">
        <v>177</v>
      </c>
      <c r="G942">
        <v>88.5</v>
      </c>
      <c r="H942" s="6">
        <f>+G942</f>
        <v>88.5</v>
      </c>
      <c r="I942" s="6">
        <f t="shared" si="65"/>
        <v>0</v>
      </c>
      <c r="J942" s="6"/>
      <c r="K942" s="6"/>
      <c r="Q942" t="s">
        <v>75</v>
      </c>
      <c r="U942">
        <v>2601137</v>
      </c>
      <c r="V942" t="s">
        <v>641</v>
      </c>
      <c r="W942" t="s">
        <v>110</v>
      </c>
      <c r="X942" t="s">
        <v>347</v>
      </c>
      <c r="Y942" t="s">
        <v>581</v>
      </c>
      <c r="AF942" t="s">
        <v>641</v>
      </c>
      <c r="AG942" t="s">
        <v>642</v>
      </c>
      <c r="AH942" t="s">
        <v>350</v>
      </c>
      <c r="AI942" t="s">
        <v>351</v>
      </c>
      <c r="AM942">
        <v>260001</v>
      </c>
      <c r="BA942" s="6">
        <v>-177</v>
      </c>
      <c r="BE942">
        <f t="shared" si="62"/>
        <v>0</v>
      </c>
      <c r="BF942" s="6">
        <f t="shared" si="63"/>
        <v>-88.5</v>
      </c>
      <c r="BG942" s="7" t="s">
        <v>71</v>
      </c>
      <c r="BH942" t="str">
        <f>+VLOOKUP(AF942,Sheet4!A:A,1,FALSE)</f>
        <v>Carlos Roque Quembo</v>
      </c>
      <c r="BJ942" s="59">
        <f>+G942-BE942</f>
        <v>88.5</v>
      </c>
      <c r="BL942" s="6">
        <v>0</v>
      </c>
      <c r="BM942" s="59">
        <f t="shared" si="64"/>
        <v>88.5</v>
      </c>
      <c r="BN942" t="s">
        <v>643</v>
      </c>
    </row>
    <row r="943" spans="1:67" ht="13" customHeight="1" x14ac:dyDescent="0.3">
      <c r="A943" s="5">
        <v>46114</v>
      </c>
      <c r="B943" t="s">
        <v>76</v>
      </c>
      <c r="F943">
        <v>3540</v>
      </c>
      <c r="G943">
        <v>3540</v>
      </c>
      <c r="H943" s="6">
        <f>+G943</f>
        <v>3540</v>
      </c>
      <c r="I943" s="6">
        <f t="shared" si="65"/>
        <v>0</v>
      </c>
      <c r="J943" s="6"/>
      <c r="K943" s="6"/>
      <c r="Q943" t="s">
        <v>77</v>
      </c>
      <c r="U943">
        <v>2601137</v>
      </c>
      <c r="V943" t="s">
        <v>641</v>
      </c>
      <c r="W943" t="s">
        <v>110</v>
      </c>
      <c r="X943" t="s">
        <v>347</v>
      </c>
      <c r="Y943" t="s">
        <v>581</v>
      </c>
      <c r="AF943" t="s">
        <v>641</v>
      </c>
      <c r="AG943" t="s">
        <v>642</v>
      </c>
      <c r="AH943" t="s">
        <v>350</v>
      </c>
      <c r="AI943" t="s">
        <v>351</v>
      </c>
      <c r="AM943">
        <v>260001</v>
      </c>
      <c r="BA943" s="6">
        <v>-3540</v>
      </c>
      <c r="BE943">
        <f t="shared" si="62"/>
        <v>0</v>
      </c>
      <c r="BF943" s="6">
        <f t="shared" si="63"/>
        <v>-3540</v>
      </c>
      <c r="BG943" s="7" t="s">
        <v>71</v>
      </c>
      <c r="BH943" t="str">
        <f>+VLOOKUP(AF943,Sheet4!A:A,1,FALSE)</f>
        <v>Carlos Roque Quembo</v>
      </c>
      <c r="BJ943" s="59">
        <f>+G943-BE943</f>
        <v>3540</v>
      </c>
      <c r="BL943" s="6">
        <v>0</v>
      </c>
      <c r="BM943" s="59">
        <f t="shared" si="64"/>
        <v>3540</v>
      </c>
      <c r="BN943" t="s">
        <v>643</v>
      </c>
    </row>
    <row r="944" spans="1:67" ht="13" customHeight="1" x14ac:dyDescent="0.3">
      <c r="A944" s="5">
        <v>46114</v>
      </c>
      <c r="B944" t="s">
        <v>82</v>
      </c>
      <c r="F944" s="8">
        <v>531</v>
      </c>
      <c r="G944">
        <v>265.5</v>
      </c>
      <c r="H944" s="6">
        <f>+G944</f>
        <v>265.5</v>
      </c>
      <c r="I944" s="6">
        <f t="shared" si="65"/>
        <v>0</v>
      </c>
      <c r="J944" s="6"/>
      <c r="K944" s="6"/>
      <c r="Q944" t="s">
        <v>83</v>
      </c>
      <c r="U944">
        <v>2601137</v>
      </c>
      <c r="V944" t="s">
        <v>641</v>
      </c>
      <c r="W944" t="s">
        <v>110</v>
      </c>
      <c r="X944" t="s">
        <v>347</v>
      </c>
      <c r="Y944" t="s">
        <v>581</v>
      </c>
      <c r="AF944" t="s">
        <v>641</v>
      </c>
      <c r="AG944" t="s">
        <v>642</v>
      </c>
      <c r="AH944" t="s">
        <v>350</v>
      </c>
      <c r="AI944" t="s">
        <v>351</v>
      </c>
      <c r="AM944">
        <v>260001</v>
      </c>
      <c r="BA944" s="6">
        <v>-531</v>
      </c>
      <c r="BE944">
        <f t="shared" si="62"/>
        <v>0</v>
      </c>
      <c r="BF944" s="6">
        <f t="shared" si="63"/>
        <v>-265.5</v>
      </c>
      <c r="BG944" s="7" t="s">
        <v>71</v>
      </c>
      <c r="BH944" t="str">
        <f>+VLOOKUP(AF944,Sheet4!A:A,1,FALSE)</f>
        <v>Carlos Roque Quembo</v>
      </c>
      <c r="BJ944" s="59">
        <f>+G944-BE944</f>
        <v>265.5</v>
      </c>
      <c r="BL944" s="6">
        <v>0</v>
      </c>
      <c r="BM944" s="59">
        <f t="shared" si="64"/>
        <v>265.5</v>
      </c>
      <c r="BN944" t="s">
        <v>643</v>
      </c>
    </row>
    <row r="945" spans="1:67" ht="13" customHeight="1" x14ac:dyDescent="0.3">
      <c r="A945" s="5">
        <v>46114</v>
      </c>
      <c r="B945" t="s">
        <v>84</v>
      </c>
      <c r="F945">
        <v>8850</v>
      </c>
      <c r="G945">
        <v>8850</v>
      </c>
      <c r="H945" s="6">
        <f>+G945</f>
        <v>8850</v>
      </c>
      <c r="I945" s="6">
        <f t="shared" si="65"/>
        <v>0</v>
      </c>
      <c r="J945" s="6"/>
      <c r="K945" s="6"/>
      <c r="Q945" t="s">
        <v>85</v>
      </c>
      <c r="U945">
        <v>2601137</v>
      </c>
      <c r="V945" t="s">
        <v>641</v>
      </c>
      <c r="W945" t="s">
        <v>110</v>
      </c>
      <c r="X945" t="s">
        <v>347</v>
      </c>
      <c r="Y945" t="s">
        <v>581</v>
      </c>
      <c r="AF945" t="s">
        <v>641</v>
      </c>
      <c r="AG945" t="s">
        <v>642</v>
      </c>
      <c r="AH945" t="s">
        <v>350</v>
      </c>
      <c r="AI945" t="s">
        <v>351</v>
      </c>
      <c r="AM945">
        <v>260001</v>
      </c>
      <c r="BA945" s="6">
        <v>-8850</v>
      </c>
      <c r="BE945">
        <f t="shared" si="62"/>
        <v>0</v>
      </c>
      <c r="BF945" s="6">
        <f t="shared" si="63"/>
        <v>-8850</v>
      </c>
      <c r="BG945" s="7" t="s">
        <v>71</v>
      </c>
      <c r="BH945" t="str">
        <f>+VLOOKUP(AF945,Sheet4!A:A,1,FALSE)</f>
        <v>Carlos Roque Quembo</v>
      </c>
      <c r="BJ945" s="59">
        <f>+G945-BE945</f>
        <v>8850</v>
      </c>
      <c r="BL945" s="6">
        <v>0</v>
      </c>
      <c r="BM945" s="59">
        <f t="shared" si="64"/>
        <v>8850</v>
      </c>
      <c r="BN945" t="s">
        <v>643</v>
      </c>
    </row>
    <row r="946" spans="1:67" ht="13" customHeight="1" x14ac:dyDescent="0.3">
      <c r="A946" s="5">
        <v>46114</v>
      </c>
      <c r="B946" t="s">
        <v>63</v>
      </c>
      <c r="F946">
        <v>60</v>
      </c>
      <c r="G946">
        <v>60</v>
      </c>
      <c r="H946" s="6">
        <v>21.374045801526702</v>
      </c>
      <c r="I946" s="6">
        <f t="shared" si="65"/>
        <v>-38.625954198473295</v>
      </c>
      <c r="J946" s="6"/>
      <c r="K946" s="6"/>
      <c r="Q946" t="s">
        <v>64</v>
      </c>
      <c r="U946">
        <v>2601138</v>
      </c>
      <c r="V946" t="s">
        <v>644</v>
      </c>
      <c r="W946" t="s">
        <v>110</v>
      </c>
      <c r="X946" t="s">
        <v>111</v>
      </c>
      <c r="Y946" t="s">
        <v>112</v>
      </c>
      <c r="AF946" t="s">
        <v>644</v>
      </c>
      <c r="AG946" t="s">
        <v>645</v>
      </c>
      <c r="AH946" t="s">
        <v>114</v>
      </c>
      <c r="AI946">
        <v>844823720</v>
      </c>
      <c r="AM946">
        <v>260001</v>
      </c>
      <c r="BA946" s="6">
        <v>-38.625954198473302</v>
      </c>
      <c r="BD946" s="9">
        <v>60</v>
      </c>
      <c r="BE946">
        <f t="shared" si="62"/>
        <v>0</v>
      </c>
      <c r="BF946" s="6">
        <f t="shared" si="63"/>
        <v>-21.374045801526702</v>
      </c>
      <c r="BG946" s="11" t="s">
        <v>71</v>
      </c>
      <c r="BH946" t="e">
        <f>+VLOOKUP(AF946,Sheet4!A:A,1,FALSE)</f>
        <v>#N/A</v>
      </c>
      <c r="BL946" s="6">
        <v>15</v>
      </c>
      <c r="BM946" s="59">
        <f t="shared" si="64"/>
        <v>6.3740458015267016</v>
      </c>
      <c r="BN946" t="s">
        <v>646</v>
      </c>
      <c r="BO946" t="s">
        <v>101</v>
      </c>
    </row>
    <row r="947" spans="1:67" ht="13" customHeight="1" x14ac:dyDescent="0.3">
      <c r="A947" s="5">
        <v>46114</v>
      </c>
      <c r="B947" t="s">
        <v>63</v>
      </c>
      <c r="F947">
        <v>29415</v>
      </c>
      <c r="G947">
        <v>29415</v>
      </c>
      <c r="H947" s="6">
        <v>10478.6259541985</v>
      </c>
      <c r="I947" s="6">
        <f t="shared" si="65"/>
        <v>-18936.374045801502</v>
      </c>
      <c r="J947" s="6"/>
      <c r="K947" s="6"/>
      <c r="Q947" t="s">
        <v>64</v>
      </c>
      <c r="U947">
        <v>2601138</v>
      </c>
      <c r="V947" t="s">
        <v>644</v>
      </c>
      <c r="W947" t="s">
        <v>110</v>
      </c>
      <c r="X947" t="s">
        <v>111</v>
      </c>
      <c r="Y947" t="s">
        <v>647</v>
      </c>
      <c r="AF947" t="s">
        <v>644</v>
      </c>
      <c r="AG947" t="s">
        <v>645</v>
      </c>
      <c r="AH947" t="s">
        <v>114</v>
      </c>
      <c r="AI947">
        <v>844823720</v>
      </c>
      <c r="AM947">
        <v>260001</v>
      </c>
      <c r="BA947" s="6">
        <v>-18936.374045801502</v>
      </c>
      <c r="BD947" s="9">
        <v>29415</v>
      </c>
      <c r="BE947">
        <f t="shared" si="62"/>
        <v>0</v>
      </c>
      <c r="BF947" s="6">
        <f t="shared" si="63"/>
        <v>-10478.6259541985</v>
      </c>
      <c r="BG947" s="11" t="s">
        <v>71</v>
      </c>
      <c r="BH947" t="e">
        <f>+VLOOKUP(AF947,Sheet4!A:A,1,FALSE)</f>
        <v>#N/A</v>
      </c>
      <c r="BL947" s="6">
        <v>10485</v>
      </c>
      <c r="BM947" s="59">
        <f t="shared" si="64"/>
        <v>-6.3740458014999604</v>
      </c>
      <c r="BN947" t="s">
        <v>646</v>
      </c>
      <c r="BO947" t="s">
        <v>101</v>
      </c>
    </row>
    <row r="948" spans="1:67" ht="13" customHeight="1" x14ac:dyDescent="0.3">
      <c r="A948" s="5">
        <v>46114</v>
      </c>
      <c r="B948" t="s">
        <v>74</v>
      </c>
      <c r="F948" s="8">
        <v>4</v>
      </c>
      <c r="G948">
        <v>2</v>
      </c>
      <c r="H948" s="6">
        <v>1.4249363867684499</v>
      </c>
      <c r="I948" s="6">
        <f t="shared" si="65"/>
        <v>-0.57506361323155009</v>
      </c>
      <c r="J948" s="6"/>
      <c r="K948" s="6"/>
      <c r="Q948" t="s">
        <v>75</v>
      </c>
      <c r="U948">
        <v>2601138</v>
      </c>
      <c r="V948" t="s">
        <v>644</v>
      </c>
      <c r="W948" t="s">
        <v>110</v>
      </c>
      <c r="X948" t="s">
        <v>111</v>
      </c>
      <c r="Y948" t="s">
        <v>112</v>
      </c>
      <c r="AF948" t="s">
        <v>644</v>
      </c>
      <c r="AG948" t="s">
        <v>645</v>
      </c>
      <c r="AH948" t="s">
        <v>114</v>
      </c>
      <c r="AI948">
        <v>844823720</v>
      </c>
      <c r="AM948">
        <v>260001</v>
      </c>
      <c r="BA948" s="6">
        <v>-2.5750636132315501</v>
      </c>
      <c r="BE948">
        <f t="shared" si="62"/>
        <v>0</v>
      </c>
      <c r="BF948" s="6">
        <f t="shared" si="63"/>
        <v>-1.4249363867684499</v>
      </c>
      <c r="BG948" s="7" t="s">
        <v>71</v>
      </c>
      <c r="BH948" t="e">
        <f>+VLOOKUP(AF948,Sheet4!A:A,1,FALSE)</f>
        <v>#N/A</v>
      </c>
      <c r="BL948" s="6">
        <v>1</v>
      </c>
      <c r="BM948" s="59">
        <f t="shared" si="64"/>
        <v>0.42493638676844991</v>
      </c>
      <c r="BN948" t="s">
        <v>646</v>
      </c>
    </row>
    <row r="949" spans="1:67" ht="13" customHeight="1" x14ac:dyDescent="0.3">
      <c r="A949" s="5">
        <v>46114</v>
      </c>
      <c r="B949" t="s">
        <v>74</v>
      </c>
      <c r="F949" s="8">
        <v>1961</v>
      </c>
      <c r="G949">
        <v>980.5</v>
      </c>
      <c r="H949" s="6">
        <v>698.57506361323203</v>
      </c>
      <c r="I949" s="6">
        <f t="shared" si="65"/>
        <v>-281.92493638676797</v>
      </c>
      <c r="J949" s="6"/>
      <c r="K949" s="6"/>
      <c r="Q949" t="s">
        <v>75</v>
      </c>
      <c r="U949">
        <v>2601138</v>
      </c>
      <c r="V949" t="s">
        <v>644</v>
      </c>
      <c r="W949" t="s">
        <v>110</v>
      </c>
      <c r="X949" t="s">
        <v>111</v>
      </c>
      <c r="Y949" t="s">
        <v>647</v>
      </c>
      <c r="AF949" t="s">
        <v>644</v>
      </c>
      <c r="AG949" t="s">
        <v>645</v>
      </c>
      <c r="AH949" t="s">
        <v>114</v>
      </c>
      <c r="AI949">
        <v>844823720</v>
      </c>
      <c r="AM949">
        <v>260001</v>
      </c>
      <c r="BA949" s="6">
        <v>-1262.42493638677</v>
      </c>
      <c r="BE949">
        <f t="shared" si="62"/>
        <v>0</v>
      </c>
      <c r="BF949" s="6">
        <f t="shared" si="63"/>
        <v>-698.57506361323203</v>
      </c>
      <c r="BG949" s="7" t="s">
        <v>71</v>
      </c>
      <c r="BH949" t="e">
        <f>+VLOOKUP(AF949,Sheet4!A:A,1,FALSE)</f>
        <v>#N/A</v>
      </c>
      <c r="BL949" s="6">
        <v>699</v>
      </c>
      <c r="BM949" s="59">
        <f t="shared" si="64"/>
        <v>-0.42493638676796763</v>
      </c>
      <c r="BN949" t="s">
        <v>646</v>
      </c>
    </row>
    <row r="950" spans="1:67" ht="13" customHeight="1" x14ac:dyDescent="0.3">
      <c r="A950" s="5">
        <v>46114</v>
      </c>
      <c r="B950" t="s">
        <v>76</v>
      </c>
      <c r="F950">
        <v>80</v>
      </c>
      <c r="G950">
        <v>80</v>
      </c>
      <c r="H950" s="6">
        <v>28.498727735368998</v>
      </c>
      <c r="I950" s="6">
        <f t="shared" si="65"/>
        <v>-51.501272264630998</v>
      </c>
      <c r="J950" s="6"/>
      <c r="K950" s="6"/>
      <c r="Q950" t="s">
        <v>77</v>
      </c>
      <c r="U950">
        <v>2601138</v>
      </c>
      <c r="V950" t="s">
        <v>644</v>
      </c>
      <c r="W950" t="s">
        <v>110</v>
      </c>
      <c r="X950" t="s">
        <v>111</v>
      </c>
      <c r="Y950" t="s">
        <v>112</v>
      </c>
      <c r="AF950" t="s">
        <v>644</v>
      </c>
      <c r="AG950" t="s">
        <v>645</v>
      </c>
      <c r="AH950" t="s">
        <v>114</v>
      </c>
      <c r="AI950">
        <v>844823720</v>
      </c>
      <c r="AM950">
        <v>260001</v>
      </c>
      <c r="BA950" s="6">
        <v>-51.501272264630998</v>
      </c>
      <c r="BE950">
        <f t="shared" si="62"/>
        <v>0</v>
      </c>
      <c r="BF950" s="6">
        <f t="shared" si="63"/>
        <v>-28.498727735368998</v>
      </c>
      <c r="BG950" s="7" t="s">
        <v>71</v>
      </c>
      <c r="BH950" t="e">
        <f>+VLOOKUP(AF950,Sheet4!A:A,1,FALSE)</f>
        <v>#N/A</v>
      </c>
      <c r="BL950" s="6">
        <v>20</v>
      </c>
      <c r="BM950" s="59">
        <f t="shared" si="64"/>
        <v>8.4987277353689983</v>
      </c>
      <c r="BN950" t="s">
        <v>646</v>
      </c>
    </row>
    <row r="951" spans="1:67" ht="13" customHeight="1" x14ac:dyDescent="0.3">
      <c r="A951" s="5">
        <v>46114</v>
      </c>
      <c r="B951" t="s">
        <v>76</v>
      </c>
      <c r="F951">
        <v>39220</v>
      </c>
      <c r="G951">
        <v>39220</v>
      </c>
      <c r="H951" s="6">
        <v>13971.501272264601</v>
      </c>
      <c r="I951" s="6">
        <f t="shared" si="65"/>
        <v>-25248.498727735401</v>
      </c>
      <c r="J951" s="6"/>
      <c r="K951" s="6"/>
      <c r="Q951" t="s">
        <v>77</v>
      </c>
      <c r="U951">
        <v>2601138</v>
      </c>
      <c r="V951" t="s">
        <v>644</v>
      </c>
      <c r="W951" t="s">
        <v>110</v>
      </c>
      <c r="X951" t="s">
        <v>111</v>
      </c>
      <c r="Y951" t="s">
        <v>647</v>
      </c>
      <c r="AF951" t="s">
        <v>644</v>
      </c>
      <c r="AG951" t="s">
        <v>645</v>
      </c>
      <c r="AH951" t="s">
        <v>114</v>
      </c>
      <c r="AI951">
        <v>844823720</v>
      </c>
      <c r="AM951">
        <v>260001</v>
      </c>
      <c r="BA951" s="6">
        <v>-25248.498727735401</v>
      </c>
      <c r="BE951">
        <f t="shared" si="62"/>
        <v>0</v>
      </c>
      <c r="BF951" s="6">
        <f t="shared" si="63"/>
        <v>-13971.501272264601</v>
      </c>
      <c r="BG951" s="7" t="s">
        <v>71</v>
      </c>
      <c r="BH951" t="e">
        <f>+VLOOKUP(AF951,Sheet4!A:A,1,FALSE)</f>
        <v>#N/A</v>
      </c>
      <c r="BL951" s="6">
        <v>13980</v>
      </c>
      <c r="BM951" s="59">
        <f t="shared" si="64"/>
        <v>-8.4987277353993704</v>
      </c>
      <c r="BN951" t="s">
        <v>646</v>
      </c>
    </row>
    <row r="952" spans="1:67" ht="13" customHeight="1" x14ac:dyDescent="0.3">
      <c r="A952" s="5">
        <v>46114</v>
      </c>
      <c r="B952" t="s">
        <v>78</v>
      </c>
      <c r="F952" s="8">
        <v>4</v>
      </c>
      <c r="G952">
        <v>2</v>
      </c>
      <c r="H952" s="6">
        <v>1.4249363867684499</v>
      </c>
      <c r="I952" s="6">
        <f t="shared" si="65"/>
        <v>-0.57506361323155009</v>
      </c>
      <c r="J952" s="6"/>
      <c r="K952" s="6"/>
      <c r="Q952" t="s">
        <v>79</v>
      </c>
      <c r="U952">
        <v>2601138</v>
      </c>
      <c r="V952" t="s">
        <v>644</v>
      </c>
      <c r="W952" t="s">
        <v>110</v>
      </c>
      <c r="X952" t="s">
        <v>111</v>
      </c>
      <c r="Y952" t="s">
        <v>112</v>
      </c>
      <c r="AF952" t="s">
        <v>644</v>
      </c>
      <c r="AG952" t="s">
        <v>645</v>
      </c>
      <c r="AH952" t="s">
        <v>114</v>
      </c>
      <c r="AI952">
        <v>844823720</v>
      </c>
      <c r="AM952">
        <v>260001</v>
      </c>
      <c r="BA952" s="6">
        <v>-2.5750636132315501</v>
      </c>
      <c r="BE952">
        <f t="shared" si="62"/>
        <v>0</v>
      </c>
      <c r="BF952" s="6">
        <f t="shared" si="63"/>
        <v>-1.4249363867684499</v>
      </c>
      <c r="BG952" s="7" t="s">
        <v>71</v>
      </c>
      <c r="BH952" t="e">
        <f>+VLOOKUP(AF952,Sheet4!A:A,1,FALSE)</f>
        <v>#N/A</v>
      </c>
      <c r="BL952" s="6">
        <v>1</v>
      </c>
      <c r="BM952" s="59">
        <f t="shared" si="64"/>
        <v>0.42493638676844991</v>
      </c>
      <c r="BN952" t="s">
        <v>646</v>
      </c>
    </row>
    <row r="953" spans="1:67" ht="13" customHeight="1" x14ac:dyDescent="0.3">
      <c r="A953" s="5">
        <v>46114</v>
      </c>
      <c r="B953" t="s">
        <v>78</v>
      </c>
      <c r="F953" s="8">
        <v>1961</v>
      </c>
      <c r="G953">
        <v>980.5</v>
      </c>
      <c r="H953" s="6">
        <v>698.57506361323203</v>
      </c>
      <c r="I953" s="6">
        <f t="shared" si="65"/>
        <v>-281.92493638676797</v>
      </c>
      <c r="J953" s="6"/>
      <c r="K953" s="6"/>
      <c r="Q953" t="s">
        <v>79</v>
      </c>
      <c r="U953">
        <v>2601138</v>
      </c>
      <c r="V953" t="s">
        <v>644</v>
      </c>
      <c r="W953" t="s">
        <v>110</v>
      </c>
      <c r="X953" t="s">
        <v>111</v>
      </c>
      <c r="Y953" t="s">
        <v>647</v>
      </c>
      <c r="AF953" t="s">
        <v>644</v>
      </c>
      <c r="AG953" t="s">
        <v>645</v>
      </c>
      <c r="AH953" t="s">
        <v>114</v>
      </c>
      <c r="AI953">
        <v>844823720</v>
      </c>
      <c r="AM953">
        <v>260001</v>
      </c>
      <c r="BA953" s="6">
        <v>-1262.42493638677</v>
      </c>
      <c r="BE953">
        <f t="shared" si="62"/>
        <v>0</v>
      </c>
      <c r="BF953" s="6">
        <f t="shared" si="63"/>
        <v>-698.57506361323203</v>
      </c>
      <c r="BG953" s="7" t="s">
        <v>71</v>
      </c>
      <c r="BH953" t="e">
        <f>+VLOOKUP(AF953,Sheet4!A:A,1,FALSE)</f>
        <v>#N/A</v>
      </c>
      <c r="BL953" s="6">
        <v>699</v>
      </c>
      <c r="BM953" s="59">
        <f t="shared" si="64"/>
        <v>-0.42493638676796763</v>
      </c>
      <c r="BN953" t="s">
        <v>646</v>
      </c>
    </row>
    <row r="954" spans="1:67" ht="13" customHeight="1" x14ac:dyDescent="0.3">
      <c r="A954" s="5">
        <v>46114</v>
      </c>
      <c r="B954" t="s">
        <v>80</v>
      </c>
      <c r="F954">
        <v>50</v>
      </c>
      <c r="G954">
        <v>50</v>
      </c>
      <c r="H954" s="6">
        <v>17.8117048346056</v>
      </c>
      <c r="I954" s="6">
        <f t="shared" si="65"/>
        <v>-32.1882951653944</v>
      </c>
      <c r="J954" s="6"/>
      <c r="K954" s="6"/>
      <c r="Q954" t="s">
        <v>81</v>
      </c>
      <c r="U954">
        <v>2601138</v>
      </c>
      <c r="V954" t="s">
        <v>644</v>
      </c>
      <c r="W954" t="s">
        <v>110</v>
      </c>
      <c r="X954" t="s">
        <v>111</v>
      </c>
      <c r="Y954" t="s">
        <v>112</v>
      </c>
      <c r="AF954" t="s">
        <v>644</v>
      </c>
      <c r="AG954" t="s">
        <v>645</v>
      </c>
      <c r="AH954" t="s">
        <v>114</v>
      </c>
      <c r="AI954">
        <v>844823720</v>
      </c>
      <c r="AM954">
        <v>260001</v>
      </c>
      <c r="BA954" s="6">
        <v>-32.1882951653944</v>
      </c>
      <c r="BC954" s="9">
        <v>50</v>
      </c>
      <c r="BE954">
        <f t="shared" si="62"/>
        <v>50</v>
      </c>
      <c r="BF954" s="6">
        <f t="shared" si="63"/>
        <v>32.1882951653944</v>
      </c>
      <c r="BG954" s="10" t="s">
        <v>99</v>
      </c>
      <c r="BH954" t="e">
        <f>+VLOOKUP(AF954,Sheet4!A:A,1,FALSE)</f>
        <v>#N/A</v>
      </c>
      <c r="BL954" s="6">
        <v>12.5</v>
      </c>
      <c r="BM954" s="59">
        <f t="shared" si="64"/>
        <v>5.3117048346055995</v>
      </c>
      <c r="BN954" t="s">
        <v>646</v>
      </c>
    </row>
    <row r="955" spans="1:67" ht="13" customHeight="1" x14ac:dyDescent="0.3">
      <c r="A955" s="5">
        <v>46114</v>
      </c>
      <c r="B955" t="s">
        <v>80</v>
      </c>
      <c r="F955">
        <v>24512.5</v>
      </c>
      <c r="G955">
        <v>24512.5</v>
      </c>
      <c r="H955" s="6">
        <v>8732.1882951653897</v>
      </c>
      <c r="I955" s="6">
        <f t="shared" si="65"/>
        <v>-15780.31170483461</v>
      </c>
      <c r="J955" s="6"/>
      <c r="K955" s="6"/>
      <c r="Q955" t="s">
        <v>81</v>
      </c>
      <c r="U955">
        <v>2601138</v>
      </c>
      <c r="V955" t="s">
        <v>644</v>
      </c>
      <c r="W955" t="s">
        <v>110</v>
      </c>
      <c r="X955" t="s">
        <v>111</v>
      </c>
      <c r="Y955" t="s">
        <v>647</v>
      </c>
      <c r="AF955" t="s">
        <v>644</v>
      </c>
      <c r="AG955" t="s">
        <v>645</v>
      </c>
      <c r="AH955" t="s">
        <v>114</v>
      </c>
      <c r="AI955">
        <v>844823720</v>
      </c>
      <c r="AM955">
        <v>260001</v>
      </c>
      <c r="BA955" s="6">
        <v>-15780.311704834599</v>
      </c>
      <c r="BE955">
        <f t="shared" si="62"/>
        <v>0</v>
      </c>
      <c r="BF955" s="6">
        <f t="shared" si="63"/>
        <v>-8732.1882951653897</v>
      </c>
      <c r="BG955" s="7" t="s">
        <v>71</v>
      </c>
      <c r="BH955" t="e">
        <f>+VLOOKUP(AF955,Sheet4!A:A,1,FALSE)</f>
        <v>#N/A</v>
      </c>
      <c r="BL955" s="6">
        <v>8737.5</v>
      </c>
      <c r="BM955" s="59">
        <f t="shared" si="64"/>
        <v>-5.311704834610282</v>
      </c>
      <c r="BN955" t="s">
        <v>646</v>
      </c>
    </row>
    <row r="956" spans="1:67" ht="13" customHeight="1" x14ac:dyDescent="0.3">
      <c r="A956" s="5">
        <v>46114</v>
      </c>
      <c r="B956" t="s">
        <v>63</v>
      </c>
      <c r="F956">
        <v>1395</v>
      </c>
      <c r="G956">
        <v>1395</v>
      </c>
      <c r="H956">
        <v>1500</v>
      </c>
      <c r="I956" s="6">
        <v>105</v>
      </c>
      <c r="Q956" t="s">
        <v>64</v>
      </c>
      <c r="U956">
        <v>2601139</v>
      </c>
      <c r="V956" t="s">
        <v>648</v>
      </c>
      <c r="W956" t="s">
        <v>94</v>
      </c>
      <c r="X956" t="s">
        <v>231</v>
      </c>
      <c r="Y956" t="s">
        <v>649</v>
      </c>
      <c r="AF956" t="s">
        <v>648</v>
      </c>
      <c r="AG956" t="s">
        <v>650</v>
      </c>
      <c r="AH956" t="s">
        <v>234</v>
      </c>
      <c r="AI956">
        <v>847389056</v>
      </c>
      <c r="AM956">
        <v>260001</v>
      </c>
      <c r="BD956" s="9">
        <v>1395</v>
      </c>
      <c r="BE956">
        <f t="shared" si="62"/>
        <v>0</v>
      </c>
      <c r="BF956" s="6">
        <f t="shared" si="63"/>
        <v>-1500</v>
      </c>
      <c r="BG956" s="11" t="s">
        <v>71</v>
      </c>
      <c r="BH956" t="e">
        <f>+VLOOKUP(AF956,Sheet4!A:A,1,FALSE)</f>
        <v>#N/A</v>
      </c>
      <c r="BL956">
        <v>1395</v>
      </c>
      <c r="BM956" s="59">
        <f t="shared" si="64"/>
        <v>105</v>
      </c>
      <c r="BN956" t="s">
        <v>651</v>
      </c>
      <c r="BO956" t="s">
        <v>73</v>
      </c>
    </row>
    <row r="957" spans="1:67" ht="13" customHeight="1" x14ac:dyDescent="0.3">
      <c r="A957" s="5">
        <v>46114</v>
      </c>
      <c r="B957" t="s">
        <v>74</v>
      </c>
      <c r="F957" s="8">
        <v>93</v>
      </c>
      <c r="G957">
        <v>46.5</v>
      </c>
      <c r="H957">
        <v>100</v>
      </c>
      <c r="I957" s="6">
        <v>7</v>
      </c>
      <c r="Q957" t="s">
        <v>75</v>
      </c>
      <c r="U957">
        <v>2601139</v>
      </c>
      <c r="V957" t="s">
        <v>648</v>
      </c>
      <c r="W957" t="s">
        <v>94</v>
      </c>
      <c r="X957" t="s">
        <v>231</v>
      </c>
      <c r="Y957" t="s">
        <v>649</v>
      </c>
      <c r="AF957" t="s">
        <v>648</v>
      </c>
      <c r="AG957" t="s">
        <v>650</v>
      </c>
      <c r="AH957" t="s">
        <v>234</v>
      </c>
      <c r="AI957">
        <v>847389056</v>
      </c>
      <c r="AM957">
        <v>260001</v>
      </c>
      <c r="BE957">
        <f t="shared" si="62"/>
        <v>0</v>
      </c>
      <c r="BF957" s="6">
        <f t="shared" si="63"/>
        <v>-100</v>
      </c>
      <c r="BG957" s="7" t="s">
        <v>71</v>
      </c>
      <c r="BH957" t="e">
        <f>+VLOOKUP(AF957,Sheet4!A:A,1,FALSE)</f>
        <v>#N/A</v>
      </c>
      <c r="BL957">
        <v>46.5</v>
      </c>
      <c r="BM957" s="59">
        <f t="shared" si="64"/>
        <v>53.5</v>
      </c>
      <c r="BN957" t="s">
        <v>651</v>
      </c>
    </row>
    <row r="958" spans="1:67" ht="13" customHeight="1" x14ac:dyDescent="0.3">
      <c r="A958" s="5">
        <v>46114</v>
      </c>
      <c r="B958" t="s">
        <v>76</v>
      </c>
      <c r="F958">
        <v>1860</v>
      </c>
      <c r="G958">
        <v>1860</v>
      </c>
      <c r="H958">
        <v>2000</v>
      </c>
      <c r="I958" s="6">
        <v>140</v>
      </c>
      <c r="Q958" t="s">
        <v>77</v>
      </c>
      <c r="U958">
        <v>2601139</v>
      </c>
      <c r="V958" t="s">
        <v>648</v>
      </c>
      <c r="W958" t="s">
        <v>94</v>
      </c>
      <c r="X958" t="s">
        <v>231</v>
      </c>
      <c r="Y958" t="s">
        <v>649</v>
      </c>
      <c r="AF958" t="s">
        <v>648</v>
      </c>
      <c r="AG958" t="s">
        <v>650</v>
      </c>
      <c r="AH958" t="s">
        <v>234</v>
      </c>
      <c r="AI958">
        <v>847389056</v>
      </c>
      <c r="AM958">
        <v>260001</v>
      </c>
      <c r="BE958">
        <f t="shared" si="62"/>
        <v>0</v>
      </c>
      <c r="BF958" s="6">
        <f t="shared" si="63"/>
        <v>-2000</v>
      </c>
      <c r="BG958" s="7" t="s">
        <v>71</v>
      </c>
      <c r="BH958" t="e">
        <f>+VLOOKUP(AF958,Sheet4!A:A,1,FALSE)</f>
        <v>#N/A</v>
      </c>
      <c r="BL958">
        <v>1860</v>
      </c>
      <c r="BM958" s="59">
        <f t="shared" si="64"/>
        <v>140</v>
      </c>
      <c r="BN958" t="s">
        <v>651</v>
      </c>
    </row>
    <row r="959" spans="1:67" ht="13" customHeight="1" x14ac:dyDescent="0.3">
      <c r="A959" s="5">
        <v>46114</v>
      </c>
      <c r="B959" t="s">
        <v>78</v>
      </c>
      <c r="F959" s="8">
        <v>93</v>
      </c>
      <c r="G959">
        <v>46.5</v>
      </c>
      <c r="H959">
        <v>100</v>
      </c>
      <c r="I959" s="6">
        <v>7</v>
      </c>
      <c r="Q959" t="s">
        <v>79</v>
      </c>
      <c r="U959">
        <v>2601139</v>
      </c>
      <c r="V959" t="s">
        <v>648</v>
      </c>
      <c r="W959" t="s">
        <v>94</v>
      </c>
      <c r="X959" t="s">
        <v>231</v>
      </c>
      <c r="Y959" t="s">
        <v>649</v>
      </c>
      <c r="AF959" t="s">
        <v>648</v>
      </c>
      <c r="AG959" t="s">
        <v>650</v>
      </c>
      <c r="AH959" t="s">
        <v>234</v>
      </c>
      <c r="AI959">
        <v>847389056</v>
      </c>
      <c r="AM959">
        <v>260001</v>
      </c>
      <c r="BE959">
        <f t="shared" si="62"/>
        <v>0</v>
      </c>
      <c r="BF959" s="6">
        <f t="shared" si="63"/>
        <v>-100</v>
      </c>
      <c r="BG959" s="7" t="s">
        <v>71</v>
      </c>
      <c r="BH959" t="e">
        <f>+VLOOKUP(AF959,Sheet4!A:A,1,FALSE)</f>
        <v>#N/A</v>
      </c>
      <c r="BL959">
        <v>46.5</v>
      </c>
      <c r="BM959" s="59">
        <f t="shared" si="64"/>
        <v>53.5</v>
      </c>
      <c r="BN959" t="s">
        <v>651</v>
      </c>
    </row>
    <row r="960" spans="1:67" ht="13" customHeight="1" x14ac:dyDescent="0.3">
      <c r="A960" s="5">
        <v>46114</v>
      </c>
      <c r="B960" t="s">
        <v>80</v>
      </c>
      <c r="F960">
        <v>1162.5</v>
      </c>
      <c r="G960">
        <v>1162.5</v>
      </c>
      <c r="H960">
        <v>1250</v>
      </c>
      <c r="I960" s="6">
        <v>87.5</v>
      </c>
      <c r="Q960" t="s">
        <v>81</v>
      </c>
      <c r="U960">
        <v>2601139</v>
      </c>
      <c r="V960" t="s">
        <v>648</v>
      </c>
      <c r="W960" t="s">
        <v>94</v>
      </c>
      <c r="X960" t="s">
        <v>231</v>
      </c>
      <c r="Y960" t="s">
        <v>649</v>
      </c>
      <c r="AF960" t="s">
        <v>648</v>
      </c>
      <c r="AG960" t="s">
        <v>650</v>
      </c>
      <c r="AH960" t="s">
        <v>234</v>
      </c>
      <c r="AI960">
        <v>847389056</v>
      </c>
      <c r="AM960">
        <v>260001</v>
      </c>
      <c r="BC960" s="9">
        <v>1162</v>
      </c>
      <c r="BE960">
        <f t="shared" si="62"/>
        <v>1162</v>
      </c>
      <c r="BF960" s="6">
        <f t="shared" si="63"/>
        <v>-88</v>
      </c>
      <c r="BG960" s="10" t="s">
        <v>99</v>
      </c>
      <c r="BH960" t="e">
        <f>+VLOOKUP(AF960,Sheet4!A:A,1,FALSE)</f>
        <v>#N/A</v>
      </c>
      <c r="BL960">
        <v>1162.5</v>
      </c>
      <c r="BM960" s="59">
        <f t="shared" si="64"/>
        <v>87.5</v>
      </c>
      <c r="BN960" t="s">
        <v>651</v>
      </c>
    </row>
    <row r="961" spans="1:67" ht="13" customHeight="1" x14ac:dyDescent="0.3">
      <c r="A961" s="5">
        <v>46114</v>
      </c>
      <c r="B961" t="s">
        <v>63</v>
      </c>
      <c r="F961">
        <v>735</v>
      </c>
      <c r="G961">
        <v>735</v>
      </c>
      <c r="H961" s="6">
        <v>0</v>
      </c>
      <c r="I961" s="6">
        <f>H961-G961</f>
        <v>-735</v>
      </c>
      <c r="J961" s="6"/>
      <c r="K961" s="6"/>
      <c r="Q961" t="s">
        <v>64</v>
      </c>
      <c r="U961">
        <v>2601140</v>
      </c>
      <c r="V961" t="s">
        <v>652</v>
      </c>
      <c r="W961" t="s">
        <v>144</v>
      </c>
      <c r="X961" t="s">
        <v>374</v>
      </c>
      <c r="Y961" t="s">
        <v>653</v>
      </c>
      <c r="AF961" t="s">
        <v>652</v>
      </c>
      <c r="AG961" t="s">
        <v>654</v>
      </c>
      <c r="AH961" t="s">
        <v>377</v>
      </c>
      <c r="AI961" t="s">
        <v>378</v>
      </c>
      <c r="AM961">
        <v>260001</v>
      </c>
      <c r="BA961" s="6">
        <v>-735</v>
      </c>
      <c r="BE961">
        <f t="shared" si="62"/>
        <v>0</v>
      </c>
      <c r="BF961" s="6">
        <f t="shared" si="63"/>
        <v>0</v>
      </c>
      <c r="BG961" s="7" t="s">
        <v>71</v>
      </c>
      <c r="BH961" t="e">
        <f>+VLOOKUP(AF961,Sheet4!A:A,1,FALSE)</f>
        <v>#N/A</v>
      </c>
      <c r="BL961" s="6">
        <v>0</v>
      </c>
      <c r="BM961" s="59">
        <f t="shared" si="64"/>
        <v>0</v>
      </c>
      <c r="BN961" t="s">
        <v>655</v>
      </c>
      <c r="BO961" t="s">
        <v>73</v>
      </c>
    </row>
    <row r="962" spans="1:67" ht="13" customHeight="1" x14ac:dyDescent="0.3">
      <c r="A962" s="5">
        <v>46114</v>
      </c>
      <c r="B962" t="s">
        <v>74</v>
      </c>
      <c r="F962" s="8">
        <v>49</v>
      </c>
      <c r="G962">
        <v>24.5</v>
      </c>
      <c r="H962" s="6">
        <v>0</v>
      </c>
      <c r="I962" s="6">
        <f>H962-G962</f>
        <v>-24.5</v>
      </c>
      <c r="J962" s="6"/>
      <c r="K962" s="6"/>
      <c r="Q962" t="s">
        <v>75</v>
      </c>
      <c r="U962">
        <v>2601140</v>
      </c>
      <c r="V962" t="s">
        <v>652</v>
      </c>
      <c r="W962" t="s">
        <v>144</v>
      </c>
      <c r="X962" t="s">
        <v>374</v>
      </c>
      <c r="Y962" t="s">
        <v>653</v>
      </c>
      <c r="AF962" t="s">
        <v>652</v>
      </c>
      <c r="AG962" t="s">
        <v>654</v>
      </c>
      <c r="AH962" t="s">
        <v>377</v>
      </c>
      <c r="AI962" t="s">
        <v>378</v>
      </c>
      <c r="AM962">
        <v>260001</v>
      </c>
      <c r="BA962" s="6">
        <v>-49</v>
      </c>
      <c r="BE962">
        <f t="shared" ref="BE962:BE1025" si="66">+BB962+BC962</f>
        <v>0</v>
      </c>
      <c r="BF962" s="6">
        <f t="shared" ref="BF962:BF1025" si="67">+BE962-H962</f>
        <v>0</v>
      </c>
      <c r="BG962" s="7" t="s">
        <v>71</v>
      </c>
      <c r="BH962" t="e">
        <f>+VLOOKUP(AF962,Sheet4!A:A,1,FALSE)</f>
        <v>#N/A</v>
      </c>
      <c r="BL962" s="6">
        <v>0</v>
      </c>
      <c r="BM962" s="59">
        <f t="shared" ref="BM962:BM1025" si="68">+H962+-BL962</f>
        <v>0</v>
      </c>
      <c r="BN962" t="s">
        <v>655</v>
      </c>
    </row>
    <row r="963" spans="1:67" ht="13" customHeight="1" x14ac:dyDescent="0.3">
      <c r="A963" s="5">
        <v>46114</v>
      </c>
      <c r="B963" t="s">
        <v>76</v>
      </c>
      <c r="F963">
        <v>980</v>
      </c>
      <c r="G963">
        <v>980</v>
      </c>
      <c r="H963" s="6">
        <v>0</v>
      </c>
      <c r="I963" s="6">
        <f>H963-G963</f>
        <v>-980</v>
      </c>
      <c r="J963" s="6"/>
      <c r="K963" s="6"/>
      <c r="Q963" t="s">
        <v>77</v>
      </c>
      <c r="U963">
        <v>2601140</v>
      </c>
      <c r="V963" t="s">
        <v>652</v>
      </c>
      <c r="W963" t="s">
        <v>144</v>
      </c>
      <c r="X963" t="s">
        <v>374</v>
      </c>
      <c r="Y963" t="s">
        <v>653</v>
      </c>
      <c r="AF963" t="s">
        <v>652</v>
      </c>
      <c r="AG963" t="s">
        <v>654</v>
      </c>
      <c r="AH963" t="s">
        <v>377</v>
      </c>
      <c r="AI963" t="s">
        <v>378</v>
      </c>
      <c r="AM963">
        <v>260001</v>
      </c>
      <c r="BA963" s="6">
        <v>-980</v>
      </c>
      <c r="BE963">
        <f t="shared" si="66"/>
        <v>0</v>
      </c>
      <c r="BF963" s="6">
        <f t="shared" si="67"/>
        <v>0</v>
      </c>
      <c r="BG963" s="7" t="s">
        <v>71</v>
      </c>
      <c r="BH963" t="e">
        <f>+VLOOKUP(AF963,Sheet4!A:A,1,FALSE)</f>
        <v>#N/A</v>
      </c>
      <c r="BL963" s="6">
        <v>0</v>
      </c>
      <c r="BM963" s="59">
        <f t="shared" si="68"/>
        <v>0</v>
      </c>
      <c r="BN963" t="s">
        <v>655</v>
      </c>
    </row>
    <row r="964" spans="1:67" ht="13" customHeight="1" x14ac:dyDescent="0.3">
      <c r="A964" s="5">
        <v>46114</v>
      </c>
      <c r="B964" t="s">
        <v>78</v>
      </c>
      <c r="F964" s="8">
        <v>49</v>
      </c>
      <c r="G964">
        <v>24.5</v>
      </c>
      <c r="H964" s="6">
        <v>0</v>
      </c>
      <c r="I964" s="6">
        <f>H964-G964</f>
        <v>-24.5</v>
      </c>
      <c r="J964" s="6"/>
      <c r="K964" s="6"/>
      <c r="Q964" t="s">
        <v>79</v>
      </c>
      <c r="U964">
        <v>2601140</v>
      </c>
      <c r="V964" t="s">
        <v>652</v>
      </c>
      <c r="W964" t="s">
        <v>144</v>
      </c>
      <c r="X964" t="s">
        <v>374</v>
      </c>
      <c r="Y964" t="s">
        <v>653</v>
      </c>
      <c r="AF964" t="s">
        <v>652</v>
      </c>
      <c r="AG964" t="s">
        <v>654</v>
      </c>
      <c r="AH964" t="s">
        <v>377</v>
      </c>
      <c r="AI964" t="s">
        <v>378</v>
      </c>
      <c r="AM964">
        <v>260001</v>
      </c>
      <c r="BA964" s="6">
        <v>-49</v>
      </c>
      <c r="BE964">
        <f t="shared" si="66"/>
        <v>0</v>
      </c>
      <c r="BF964" s="6">
        <f t="shared" si="67"/>
        <v>0</v>
      </c>
      <c r="BG964" s="7" t="s">
        <v>71</v>
      </c>
      <c r="BH964" t="e">
        <f>+VLOOKUP(AF964,Sheet4!A:A,1,FALSE)</f>
        <v>#N/A</v>
      </c>
      <c r="BL964" s="6">
        <v>0</v>
      </c>
      <c r="BM964" s="59">
        <f t="shared" si="68"/>
        <v>0</v>
      </c>
      <c r="BN964" t="s">
        <v>655</v>
      </c>
    </row>
    <row r="965" spans="1:67" ht="13" customHeight="1" x14ac:dyDescent="0.3">
      <c r="A965" s="5">
        <v>46114</v>
      </c>
      <c r="B965" t="s">
        <v>80</v>
      </c>
      <c r="F965">
        <v>612.5</v>
      </c>
      <c r="G965" s="13">
        <v>612.5</v>
      </c>
      <c r="H965" s="6">
        <v>0</v>
      </c>
      <c r="I965" s="6">
        <f>H965-G965</f>
        <v>-612.5</v>
      </c>
      <c r="J965" s="6"/>
      <c r="K965" s="6"/>
      <c r="Q965" t="s">
        <v>81</v>
      </c>
      <c r="U965">
        <v>2601140</v>
      </c>
      <c r="V965" t="s">
        <v>652</v>
      </c>
      <c r="W965" t="s">
        <v>144</v>
      </c>
      <c r="X965" t="s">
        <v>374</v>
      </c>
      <c r="Y965" t="s">
        <v>653</v>
      </c>
      <c r="AF965" t="s">
        <v>652</v>
      </c>
      <c r="AG965" t="s">
        <v>654</v>
      </c>
      <c r="AH965" t="s">
        <v>377</v>
      </c>
      <c r="AI965" t="s">
        <v>378</v>
      </c>
      <c r="AM965">
        <v>260001</v>
      </c>
      <c r="BA965" s="6">
        <v>-612.5</v>
      </c>
      <c r="BE965">
        <f t="shared" si="66"/>
        <v>0</v>
      </c>
      <c r="BF965" s="6">
        <f t="shared" si="67"/>
        <v>0</v>
      </c>
      <c r="BG965" s="7" t="s">
        <v>71</v>
      </c>
      <c r="BH965" t="e">
        <f>+VLOOKUP(AF965,Sheet4!A:A,1,FALSE)</f>
        <v>#N/A</v>
      </c>
      <c r="BL965" s="6">
        <v>0</v>
      </c>
      <c r="BM965" s="59">
        <f t="shared" si="68"/>
        <v>0</v>
      </c>
      <c r="BN965" t="s">
        <v>655</v>
      </c>
    </row>
    <row r="966" spans="1:67" ht="13" customHeight="1" x14ac:dyDescent="0.3">
      <c r="A966" s="5">
        <v>46114</v>
      </c>
      <c r="B966" t="s">
        <v>63</v>
      </c>
      <c r="F966">
        <v>330</v>
      </c>
      <c r="G966">
        <v>330</v>
      </c>
      <c r="H966">
        <v>570</v>
      </c>
      <c r="I966" s="6">
        <v>240</v>
      </c>
      <c r="Q966" t="s">
        <v>64</v>
      </c>
      <c r="U966">
        <v>2601141</v>
      </c>
      <c r="V966" t="s">
        <v>656</v>
      </c>
      <c r="W966" t="s">
        <v>169</v>
      </c>
      <c r="X966" t="s">
        <v>170</v>
      </c>
      <c r="Y966" t="s">
        <v>657</v>
      </c>
      <c r="AF966" t="s">
        <v>656</v>
      </c>
      <c r="AG966" t="s">
        <v>658</v>
      </c>
      <c r="AH966" t="s">
        <v>173</v>
      </c>
      <c r="AI966">
        <v>867489953</v>
      </c>
      <c r="AM966">
        <v>260001</v>
      </c>
      <c r="BE966">
        <f t="shared" si="66"/>
        <v>0</v>
      </c>
      <c r="BF966" s="6">
        <f t="shared" si="67"/>
        <v>-570</v>
      </c>
      <c r="BG966" s="7" t="s">
        <v>71</v>
      </c>
      <c r="BH966" t="e">
        <f>+VLOOKUP(AF966,Sheet4!A:A,1,FALSE)</f>
        <v>#N/A</v>
      </c>
      <c r="BL966">
        <v>330</v>
      </c>
      <c r="BM966" s="59">
        <f t="shared" si="68"/>
        <v>240</v>
      </c>
      <c r="BN966" t="s">
        <v>659</v>
      </c>
      <c r="BO966" t="s">
        <v>73</v>
      </c>
    </row>
    <row r="967" spans="1:67" ht="13" customHeight="1" x14ac:dyDescent="0.3">
      <c r="A967" s="5">
        <v>46114</v>
      </c>
      <c r="B967" t="s">
        <v>63</v>
      </c>
      <c r="F967">
        <v>150</v>
      </c>
      <c r="G967">
        <v>150</v>
      </c>
      <c r="H967">
        <v>270</v>
      </c>
      <c r="I967" s="6">
        <v>120</v>
      </c>
      <c r="Q967" t="s">
        <v>64</v>
      </c>
      <c r="U967">
        <v>2601141</v>
      </c>
      <c r="V967" t="s">
        <v>656</v>
      </c>
      <c r="W967" t="s">
        <v>169</v>
      </c>
      <c r="X967" t="s">
        <v>170</v>
      </c>
      <c r="Y967" t="s">
        <v>660</v>
      </c>
      <c r="AF967" t="s">
        <v>656</v>
      </c>
      <c r="AG967" t="s">
        <v>658</v>
      </c>
      <c r="AH967" t="s">
        <v>173</v>
      </c>
      <c r="AI967">
        <v>867489953</v>
      </c>
      <c r="AM967">
        <v>260001</v>
      </c>
      <c r="BE967">
        <f t="shared" si="66"/>
        <v>0</v>
      </c>
      <c r="BF967" s="6">
        <f t="shared" si="67"/>
        <v>-270</v>
      </c>
      <c r="BG967" s="7" t="s">
        <v>71</v>
      </c>
      <c r="BH967" t="e">
        <f>+VLOOKUP(AF967,Sheet4!A:A,1,FALSE)</f>
        <v>#N/A</v>
      </c>
      <c r="BL967">
        <v>150</v>
      </c>
      <c r="BM967" s="59">
        <f t="shared" si="68"/>
        <v>120</v>
      </c>
      <c r="BN967" t="s">
        <v>659</v>
      </c>
      <c r="BO967" t="s">
        <v>73</v>
      </c>
    </row>
    <row r="968" spans="1:67" ht="13" customHeight="1" x14ac:dyDescent="0.3">
      <c r="A968" s="5">
        <v>46114</v>
      </c>
      <c r="B968" t="s">
        <v>63</v>
      </c>
      <c r="F968">
        <v>450</v>
      </c>
      <c r="G968">
        <v>450</v>
      </c>
      <c r="H968">
        <v>780</v>
      </c>
      <c r="I968" s="6">
        <v>330</v>
      </c>
      <c r="Q968" t="s">
        <v>64</v>
      </c>
      <c r="U968">
        <v>2601141</v>
      </c>
      <c r="V968" t="s">
        <v>656</v>
      </c>
      <c r="W968" t="s">
        <v>169</v>
      </c>
      <c r="X968" t="s">
        <v>170</v>
      </c>
      <c r="Y968" t="s">
        <v>661</v>
      </c>
      <c r="AF968" t="s">
        <v>656</v>
      </c>
      <c r="AG968" t="s">
        <v>658</v>
      </c>
      <c r="AH968" t="s">
        <v>173</v>
      </c>
      <c r="AI968">
        <v>867489953</v>
      </c>
      <c r="AM968">
        <v>260001</v>
      </c>
      <c r="BE968">
        <f t="shared" si="66"/>
        <v>0</v>
      </c>
      <c r="BF968" s="6">
        <f t="shared" si="67"/>
        <v>-780</v>
      </c>
      <c r="BG968" s="7" t="s">
        <v>71</v>
      </c>
      <c r="BH968" t="e">
        <f>+VLOOKUP(AF968,Sheet4!A:A,1,FALSE)</f>
        <v>#N/A</v>
      </c>
      <c r="BL968">
        <v>450</v>
      </c>
      <c r="BM968" s="59">
        <f t="shared" si="68"/>
        <v>330</v>
      </c>
      <c r="BN968" t="s">
        <v>659</v>
      </c>
      <c r="BO968" t="s">
        <v>73</v>
      </c>
    </row>
    <row r="969" spans="1:67" ht="13" customHeight="1" x14ac:dyDescent="0.3">
      <c r="A969" s="5">
        <v>46114</v>
      </c>
      <c r="B969" t="s">
        <v>63</v>
      </c>
      <c r="F969">
        <v>555</v>
      </c>
      <c r="G969">
        <v>555</v>
      </c>
      <c r="H969">
        <v>960</v>
      </c>
      <c r="I969" s="6">
        <v>405</v>
      </c>
      <c r="Q969" t="s">
        <v>64</v>
      </c>
      <c r="U969">
        <v>2601141</v>
      </c>
      <c r="V969" t="s">
        <v>656</v>
      </c>
      <c r="W969" t="s">
        <v>169</v>
      </c>
      <c r="X969" t="s">
        <v>170</v>
      </c>
      <c r="Y969" t="s">
        <v>662</v>
      </c>
      <c r="AF969" t="s">
        <v>656</v>
      </c>
      <c r="AG969" t="s">
        <v>658</v>
      </c>
      <c r="AH969" t="s">
        <v>173</v>
      </c>
      <c r="AI969">
        <v>867489953</v>
      </c>
      <c r="AM969">
        <v>260001</v>
      </c>
      <c r="BE969">
        <f t="shared" si="66"/>
        <v>0</v>
      </c>
      <c r="BF969" s="6">
        <f t="shared" si="67"/>
        <v>-960</v>
      </c>
      <c r="BG969" s="7" t="s">
        <v>71</v>
      </c>
      <c r="BH969" t="e">
        <f>+VLOOKUP(AF969,Sheet4!A:A,1,FALSE)</f>
        <v>#N/A</v>
      </c>
      <c r="BL969">
        <v>555</v>
      </c>
      <c r="BM969" s="59">
        <f t="shared" si="68"/>
        <v>405</v>
      </c>
      <c r="BN969" t="s">
        <v>659</v>
      </c>
      <c r="BO969" t="s">
        <v>73</v>
      </c>
    </row>
    <row r="970" spans="1:67" ht="13" customHeight="1" x14ac:dyDescent="0.3">
      <c r="A970" s="5">
        <v>46114</v>
      </c>
      <c r="B970" t="s">
        <v>63</v>
      </c>
      <c r="F970">
        <v>600</v>
      </c>
      <c r="G970">
        <v>600</v>
      </c>
      <c r="H970">
        <v>1050</v>
      </c>
      <c r="I970" s="6">
        <v>450</v>
      </c>
      <c r="Q970" t="s">
        <v>64</v>
      </c>
      <c r="U970">
        <v>2601141</v>
      </c>
      <c r="V970" t="s">
        <v>656</v>
      </c>
      <c r="W970" t="s">
        <v>169</v>
      </c>
      <c r="X970" t="s">
        <v>170</v>
      </c>
      <c r="Y970" t="s">
        <v>663</v>
      </c>
      <c r="AF970" t="s">
        <v>656</v>
      </c>
      <c r="AG970" t="s">
        <v>658</v>
      </c>
      <c r="AH970" t="s">
        <v>173</v>
      </c>
      <c r="AI970">
        <v>867489953</v>
      </c>
      <c r="AM970">
        <v>260001</v>
      </c>
      <c r="BE970">
        <f t="shared" si="66"/>
        <v>0</v>
      </c>
      <c r="BF970" s="6">
        <f t="shared" si="67"/>
        <v>-1050</v>
      </c>
      <c r="BG970" s="7" t="s">
        <v>71</v>
      </c>
      <c r="BH970" t="e">
        <f>+VLOOKUP(AF970,Sheet4!A:A,1,FALSE)</f>
        <v>#N/A</v>
      </c>
      <c r="BL970">
        <v>600</v>
      </c>
      <c r="BM970" s="59">
        <f t="shared" si="68"/>
        <v>450</v>
      </c>
      <c r="BN970" t="s">
        <v>659</v>
      </c>
      <c r="BO970" t="s">
        <v>73</v>
      </c>
    </row>
    <row r="971" spans="1:67" ht="13" customHeight="1" x14ac:dyDescent="0.3">
      <c r="A971" s="5">
        <v>46114</v>
      </c>
      <c r="B971" t="s">
        <v>63</v>
      </c>
      <c r="F971">
        <v>240</v>
      </c>
      <c r="G971">
        <v>240</v>
      </c>
      <c r="H971">
        <v>420</v>
      </c>
      <c r="I971" s="6">
        <v>180</v>
      </c>
      <c r="Q971" t="s">
        <v>64</v>
      </c>
      <c r="U971">
        <v>2601141</v>
      </c>
      <c r="V971" t="s">
        <v>656</v>
      </c>
      <c r="W971" t="s">
        <v>169</v>
      </c>
      <c r="X971" t="s">
        <v>170</v>
      </c>
      <c r="Y971" t="s">
        <v>664</v>
      </c>
      <c r="AF971" t="s">
        <v>656</v>
      </c>
      <c r="AG971" t="s">
        <v>658</v>
      </c>
      <c r="AH971" t="s">
        <v>173</v>
      </c>
      <c r="AI971">
        <v>867489953</v>
      </c>
      <c r="AM971">
        <v>260001</v>
      </c>
      <c r="BE971">
        <f t="shared" si="66"/>
        <v>0</v>
      </c>
      <c r="BF971" s="6">
        <f t="shared" si="67"/>
        <v>-420</v>
      </c>
      <c r="BG971" s="7" t="s">
        <v>71</v>
      </c>
      <c r="BH971" t="e">
        <f>+VLOOKUP(AF971,Sheet4!A:A,1,FALSE)</f>
        <v>#N/A</v>
      </c>
      <c r="BL971">
        <v>240</v>
      </c>
      <c r="BM971" s="59">
        <f t="shared" si="68"/>
        <v>180</v>
      </c>
      <c r="BN971" t="s">
        <v>659</v>
      </c>
      <c r="BO971" t="s">
        <v>73</v>
      </c>
    </row>
    <row r="972" spans="1:67" ht="13" customHeight="1" x14ac:dyDescent="0.3">
      <c r="A972" s="5">
        <v>46114</v>
      </c>
      <c r="B972" t="s">
        <v>63</v>
      </c>
      <c r="F972">
        <v>405</v>
      </c>
      <c r="G972">
        <v>405</v>
      </c>
      <c r="H972">
        <v>705</v>
      </c>
      <c r="I972" s="6">
        <v>300</v>
      </c>
      <c r="Q972" t="s">
        <v>64</v>
      </c>
      <c r="U972">
        <v>2601141</v>
      </c>
      <c r="V972" t="s">
        <v>656</v>
      </c>
      <c r="W972" t="s">
        <v>169</v>
      </c>
      <c r="X972" t="s">
        <v>170</v>
      </c>
      <c r="Y972" t="s">
        <v>665</v>
      </c>
      <c r="AF972" t="s">
        <v>656</v>
      </c>
      <c r="AG972" t="s">
        <v>658</v>
      </c>
      <c r="AH972" t="s">
        <v>173</v>
      </c>
      <c r="AI972">
        <v>867489953</v>
      </c>
      <c r="AM972">
        <v>260001</v>
      </c>
      <c r="BE972">
        <f t="shared" si="66"/>
        <v>0</v>
      </c>
      <c r="BF972" s="6">
        <f t="shared" si="67"/>
        <v>-705</v>
      </c>
      <c r="BG972" s="7" t="s">
        <v>71</v>
      </c>
      <c r="BH972" t="e">
        <f>+VLOOKUP(AF972,Sheet4!A:A,1,FALSE)</f>
        <v>#N/A</v>
      </c>
      <c r="BL972">
        <v>405</v>
      </c>
      <c r="BM972" s="59">
        <f t="shared" si="68"/>
        <v>300</v>
      </c>
      <c r="BN972" t="s">
        <v>659</v>
      </c>
      <c r="BO972" t="s">
        <v>73</v>
      </c>
    </row>
    <row r="973" spans="1:67" ht="13" customHeight="1" x14ac:dyDescent="0.3">
      <c r="A973" s="5">
        <v>46114</v>
      </c>
      <c r="B973" t="s">
        <v>63</v>
      </c>
      <c r="F973">
        <v>345</v>
      </c>
      <c r="G973">
        <v>345</v>
      </c>
      <c r="H973">
        <v>600</v>
      </c>
      <c r="I973" s="6">
        <v>255</v>
      </c>
      <c r="Q973" t="s">
        <v>64</v>
      </c>
      <c r="U973">
        <v>2601141</v>
      </c>
      <c r="V973" t="s">
        <v>656</v>
      </c>
      <c r="W973" t="s">
        <v>169</v>
      </c>
      <c r="X973" t="s">
        <v>170</v>
      </c>
      <c r="Y973" t="s">
        <v>666</v>
      </c>
      <c r="AF973" t="s">
        <v>656</v>
      </c>
      <c r="AG973" t="s">
        <v>658</v>
      </c>
      <c r="AH973" t="s">
        <v>173</v>
      </c>
      <c r="AI973">
        <v>867489953</v>
      </c>
      <c r="AM973">
        <v>260001</v>
      </c>
      <c r="BE973">
        <f t="shared" si="66"/>
        <v>0</v>
      </c>
      <c r="BF973" s="6">
        <f t="shared" si="67"/>
        <v>-600</v>
      </c>
      <c r="BG973" s="7" t="s">
        <v>71</v>
      </c>
      <c r="BH973" t="e">
        <f>+VLOOKUP(AF973,Sheet4!A:A,1,FALSE)</f>
        <v>#N/A</v>
      </c>
      <c r="BL973">
        <v>345</v>
      </c>
      <c r="BM973" s="59">
        <f t="shared" si="68"/>
        <v>255</v>
      </c>
      <c r="BN973" t="s">
        <v>659</v>
      </c>
      <c r="BO973" t="s">
        <v>73</v>
      </c>
    </row>
    <row r="974" spans="1:67" ht="13" customHeight="1" x14ac:dyDescent="0.3">
      <c r="A974" s="5">
        <v>46114</v>
      </c>
      <c r="B974" t="s">
        <v>63</v>
      </c>
      <c r="F974">
        <v>150</v>
      </c>
      <c r="G974">
        <v>150</v>
      </c>
      <c r="H974">
        <v>255</v>
      </c>
      <c r="I974" s="6">
        <v>105</v>
      </c>
      <c r="Q974" t="s">
        <v>64</v>
      </c>
      <c r="U974">
        <v>2601141</v>
      </c>
      <c r="V974" t="s">
        <v>656</v>
      </c>
      <c r="W974" t="s">
        <v>169</v>
      </c>
      <c r="X974" t="s">
        <v>170</v>
      </c>
      <c r="Y974" t="s">
        <v>667</v>
      </c>
      <c r="AF974" t="s">
        <v>656</v>
      </c>
      <c r="AG974" t="s">
        <v>658</v>
      </c>
      <c r="AH974" t="s">
        <v>173</v>
      </c>
      <c r="AI974">
        <v>867489953</v>
      </c>
      <c r="AM974">
        <v>260001</v>
      </c>
      <c r="BE974">
        <f t="shared" si="66"/>
        <v>0</v>
      </c>
      <c r="BF974" s="6">
        <f t="shared" si="67"/>
        <v>-255</v>
      </c>
      <c r="BG974" s="7" t="s">
        <v>71</v>
      </c>
      <c r="BH974" t="e">
        <f>+VLOOKUP(AF974,Sheet4!A:A,1,FALSE)</f>
        <v>#N/A</v>
      </c>
      <c r="BL974">
        <v>150</v>
      </c>
      <c r="BM974" s="59">
        <f t="shared" si="68"/>
        <v>105</v>
      </c>
      <c r="BN974" t="s">
        <v>659</v>
      </c>
      <c r="BO974" t="s">
        <v>73</v>
      </c>
    </row>
    <row r="975" spans="1:67" ht="13" customHeight="1" x14ac:dyDescent="0.3">
      <c r="A975" s="5">
        <v>46114</v>
      </c>
      <c r="B975" t="s">
        <v>74</v>
      </c>
      <c r="F975" s="8">
        <v>22</v>
      </c>
      <c r="G975">
        <v>11</v>
      </c>
      <c r="H975">
        <v>38</v>
      </c>
      <c r="I975" s="6">
        <v>16</v>
      </c>
      <c r="Q975" t="s">
        <v>75</v>
      </c>
      <c r="U975">
        <v>2601141</v>
      </c>
      <c r="V975" t="s">
        <v>656</v>
      </c>
      <c r="W975" t="s">
        <v>169</v>
      </c>
      <c r="X975" t="s">
        <v>170</v>
      </c>
      <c r="Y975" t="s">
        <v>657</v>
      </c>
      <c r="AF975" t="s">
        <v>656</v>
      </c>
      <c r="AG975" t="s">
        <v>658</v>
      </c>
      <c r="AH975" t="s">
        <v>173</v>
      </c>
      <c r="AI975">
        <v>867489953</v>
      </c>
      <c r="AM975">
        <v>260001</v>
      </c>
      <c r="BE975">
        <f t="shared" si="66"/>
        <v>0</v>
      </c>
      <c r="BF975" s="6">
        <f t="shared" si="67"/>
        <v>-38</v>
      </c>
      <c r="BG975" s="7" t="s">
        <v>71</v>
      </c>
      <c r="BH975" t="e">
        <f>+VLOOKUP(AF975,Sheet4!A:A,1,FALSE)</f>
        <v>#N/A</v>
      </c>
      <c r="BL975">
        <v>11</v>
      </c>
      <c r="BM975" s="59">
        <f t="shared" si="68"/>
        <v>27</v>
      </c>
      <c r="BN975" t="s">
        <v>659</v>
      </c>
    </row>
    <row r="976" spans="1:67" ht="13" customHeight="1" x14ac:dyDescent="0.3">
      <c r="A976" s="5">
        <v>46114</v>
      </c>
      <c r="B976" t="s">
        <v>74</v>
      </c>
      <c r="F976" s="8">
        <v>10</v>
      </c>
      <c r="G976">
        <v>5</v>
      </c>
      <c r="H976">
        <v>18</v>
      </c>
      <c r="I976" s="6">
        <v>8</v>
      </c>
      <c r="Q976" t="s">
        <v>75</v>
      </c>
      <c r="U976">
        <v>2601141</v>
      </c>
      <c r="V976" t="s">
        <v>656</v>
      </c>
      <c r="W976" t="s">
        <v>169</v>
      </c>
      <c r="X976" t="s">
        <v>170</v>
      </c>
      <c r="Y976" t="s">
        <v>660</v>
      </c>
      <c r="AF976" t="s">
        <v>656</v>
      </c>
      <c r="AG976" t="s">
        <v>658</v>
      </c>
      <c r="AH976" t="s">
        <v>173</v>
      </c>
      <c r="AI976">
        <v>867489953</v>
      </c>
      <c r="AM976">
        <v>260001</v>
      </c>
      <c r="BE976">
        <f t="shared" si="66"/>
        <v>0</v>
      </c>
      <c r="BF976" s="6">
        <f t="shared" si="67"/>
        <v>-18</v>
      </c>
      <c r="BG976" s="7" t="s">
        <v>71</v>
      </c>
      <c r="BH976" t="e">
        <f>+VLOOKUP(AF976,Sheet4!A:A,1,FALSE)</f>
        <v>#N/A</v>
      </c>
      <c r="BL976">
        <v>5</v>
      </c>
      <c r="BM976" s="59">
        <f t="shared" si="68"/>
        <v>13</v>
      </c>
      <c r="BN976" t="s">
        <v>659</v>
      </c>
    </row>
    <row r="977" spans="1:66" ht="13" customHeight="1" x14ac:dyDescent="0.3">
      <c r="A977" s="5">
        <v>46114</v>
      </c>
      <c r="B977" t="s">
        <v>74</v>
      </c>
      <c r="F977" s="8">
        <v>30</v>
      </c>
      <c r="G977">
        <v>15</v>
      </c>
      <c r="H977">
        <v>52</v>
      </c>
      <c r="I977" s="6">
        <v>22</v>
      </c>
      <c r="Q977" t="s">
        <v>75</v>
      </c>
      <c r="U977">
        <v>2601141</v>
      </c>
      <c r="V977" t="s">
        <v>656</v>
      </c>
      <c r="W977" t="s">
        <v>169</v>
      </c>
      <c r="X977" t="s">
        <v>170</v>
      </c>
      <c r="Y977" t="s">
        <v>661</v>
      </c>
      <c r="AF977" t="s">
        <v>656</v>
      </c>
      <c r="AG977" t="s">
        <v>658</v>
      </c>
      <c r="AH977" t="s">
        <v>173</v>
      </c>
      <c r="AI977">
        <v>867489953</v>
      </c>
      <c r="AM977">
        <v>260001</v>
      </c>
      <c r="BE977">
        <f t="shared" si="66"/>
        <v>0</v>
      </c>
      <c r="BF977" s="6">
        <f t="shared" si="67"/>
        <v>-52</v>
      </c>
      <c r="BG977" s="7" t="s">
        <v>71</v>
      </c>
      <c r="BH977" t="e">
        <f>+VLOOKUP(AF977,Sheet4!A:A,1,FALSE)</f>
        <v>#N/A</v>
      </c>
      <c r="BL977">
        <v>15</v>
      </c>
      <c r="BM977" s="59">
        <f t="shared" si="68"/>
        <v>37</v>
      </c>
      <c r="BN977" t="s">
        <v>659</v>
      </c>
    </row>
    <row r="978" spans="1:66" ht="13" customHeight="1" x14ac:dyDescent="0.3">
      <c r="A978" s="5">
        <v>46114</v>
      </c>
      <c r="B978" t="s">
        <v>74</v>
      </c>
      <c r="F978" s="8">
        <v>37</v>
      </c>
      <c r="G978">
        <v>18.5</v>
      </c>
      <c r="H978">
        <v>64</v>
      </c>
      <c r="I978" s="6">
        <v>27</v>
      </c>
      <c r="Q978" t="s">
        <v>75</v>
      </c>
      <c r="U978">
        <v>2601141</v>
      </c>
      <c r="V978" t="s">
        <v>656</v>
      </c>
      <c r="W978" t="s">
        <v>169</v>
      </c>
      <c r="X978" t="s">
        <v>170</v>
      </c>
      <c r="Y978" t="s">
        <v>662</v>
      </c>
      <c r="AF978" t="s">
        <v>656</v>
      </c>
      <c r="AG978" t="s">
        <v>658</v>
      </c>
      <c r="AH978" t="s">
        <v>173</v>
      </c>
      <c r="AI978">
        <v>867489953</v>
      </c>
      <c r="AM978">
        <v>260001</v>
      </c>
      <c r="BE978">
        <f t="shared" si="66"/>
        <v>0</v>
      </c>
      <c r="BF978" s="6">
        <f t="shared" si="67"/>
        <v>-64</v>
      </c>
      <c r="BG978" s="7" t="s">
        <v>71</v>
      </c>
      <c r="BH978" t="e">
        <f>+VLOOKUP(AF978,Sheet4!A:A,1,FALSE)</f>
        <v>#N/A</v>
      </c>
      <c r="BL978">
        <v>18.5</v>
      </c>
      <c r="BM978" s="59">
        <f t="shared" si="68"/>
        <v>45.5</v>
      </c>
      <c r="BN978" t="s">
        <v>659</v>
      </c>
    </row>
    <row r="979" spans="1:66" ht="13" customHeight="1" x14ac:dyDescent="0.3">
      <c r="A979" s="5">
        <v>46114</v>
      </c>
      <c r="B979" t="s">
        <v>74</v>
      </c>
      <c r="F979" s="8">
        <v>40</v>
      </c>
      <c r="G979">
        <v>20</v>
      </c>
      <c r="H979">
        <v>70</v>
      </c>
      <c r="I979" s="6">
        <v>30</v>
      </c>
      <c r="Q979" t="s">
        <v>75</v>
      </c>
      <c r="U979">
        <v>2601141</v>
      </c>
      <c r="V979" t="s">
        <v>656</v>
      </c>
      <c r="W979" t="s">
        <v>169</v>
      </c>
      <c r="X979" t="s">
        <v>170</v>
      </c>
      <c r="Y979" t="s">
        <v>663</v>
      </c>
      <c r="AF979" t="s">
        <v>656</v>
      </c>
      <c r="AG979" t="s">
        <v>658</v>
      </c>
      <c r="AH979" t="s">
        <v>173</v>
      </c>
      <c r="AI979">
        <v>867489953</v>
      </c>
      <c r="AM979">
        <v>260001</v>
      </c>
      <c r="BE979">
        <f t="shared" si="66"/>
        <v>0</v>
      </c>
      <c r="BF979" s="6">
        <f t="shared" si="67"/>
        <v>-70</v>
      </c>
      <c r="BG979" s="7" t="s">
        <v>71</v>
      </c>
      <c r="BH979" t="e">
        <f>+VLOOKUP(AF979,Sheet4!A:A,1,FALSE)</f>
        <v>#N/A</v>
      </c>
      <c r="BL979">
        <v>20</v>
      </c>
      <c r="BM979" s="59">
        <f t="shared" si="68"/>
        <v>50</v>
      </c>
      <c r="BN979" t="s">
        <v>659</v>
      </c>
    </row>
    <row r="980" spans="1:66" ht="13" customHeight="1" x14ac:dyDescent="0.3">
      <c r="A980" s="5">
        <v>46114</v>
      </c>
      <c r="B980" t="s">
        <v>74</v>
      </c>
      <c r="F980" s="8">
        <v>16</v>
      </c>
      <c r="G980">
        <v>8</v>
      </c>
      <c r="H980">
        <v>28</v>
      </c>
      <c r="I980" s="6">
        <v>12</v>
      </c>
      <c r="Q980" t="s">
        <v>75</v>
      </c>
      <c r="U980">
        <v>2601141</v>
      </c>
      <c r="V980" t="s">
        <v>656</v>
      </c>
      <c r="W980" t="s">
        <v>169</v>
      </c>
      <c r="X980" t="s">
        <v>170</v>
      </c>
      <c r="Y980" t="s">
        <v>664</v>
      </c>
      <c r="AF980" t="s">
        <v>656</v>
      </c>
      <c r="AG980" t="s">
        <v>658</v>
      </c>
      <c r="AH980" t="s">
        <v>173</v>
      </c>
      <c r="AI980">
        <v>867489953</v>
      </c>
      <c r="AM980">
        <v>260001</v>
      </c>
      <c r="BE980">
        <f t="shared" si="66"/>
        <v>0</v>
      </c>
      <c r="BF980" s="6">
        <f t="shared" si="67"/>
        <v>-28</v>
      </c>
      <c r="BG980" s="7" t="s">
        <v>71</v>
      </c>
      <c r="BH980" t="e">
        <f>+VLOOKUP(AF980,Sheet4!A:A,1,FALSE)</f>
        <v>#N/A</v>
      </c>
      <c r="BL980">
        <v>8</v>
      </c>
      <c r="BM980" s="59">
        <f t="shared" si="68"/>
        <v>20</v>
      </c>
      <c r="BN980" t="s">
        <v>659</v>
      </c>
    </row>
    <row r="981" spans="1:66" ht="13" customHeight="1" x14ac:dyDescent="0.3">
      <c r="A981" s="5">
        <v>46114</v>
      </c>
      <c r="B981" t="s">
        <v>74</v>
      </c>
      <c r="F981" s="8">
        <v>27</v>
      </c>
      <c r="G981">
        <v>13.5</v>
      </c>
      <c r="H981">
        <v>47</v>
      </c>
      <c r="I981" s="6">
        <v>20</v>
      </c>
      <c r="Q981" t="s">
        <v>75</v>
      </c>
      <c r="U981">
        <v>2601141</v>
      </c>
      <c r="V981" t="s">
        <v>656</v>
      </c>
      <c r="W981" t="s">
        <v>169</v>
      </c>
      <c r="X981" t="s">
        <v>170</v>
      </c>
      <c r="Y981" t="s">
        <v>665</v>
      </c>
      <c r="AF981" t="s">
        <v>656</v>
      </c>
      <c r="AG981" t="s">
        <v>658</v>
      </c>
      <c r="AH981" t="s">
        <v>173</v>
      </c>
      <c r="AI981">
        <v>867489953</v>
      </c>
      <c r="AM981">
        <v>260001</v>
      </c>
      <c r="BE981">
        <f t="shared" si="66"/>
        <v>0</v>
      </c>
      <c r="BF981" s="6">
        <f t="shared" si="67"/>
        <v>-47</v>
      </c>
      <c r="BG981" s="7" t="s">
        <v>71</v>
      </c>
      <c r="BH981" t="e">
        <f>+VLOOKUP(AF981,Sheet4!A:A,1,FALSE)</f>
        <v>#N/A</v>
      </c>
      <c r="BL981">
        <v>13.5</v>
      </c>
      <c r="BM981" s="59">
        <f t="shared" si="68"/>
        <v>33.5</v>
      </c>
      <c r="BN981" t="s">
        <v>659</v>
      </c>
    </row>
    <row r="982" spans="1:66" ht="13" customHeight="1" x14ac:dyDescent="0.3">
      <c r="A982" s="5">
        <v>46114</v>
      </c>
      <c r="B982" t="s">
        <v>74</v>
      </c>
      <c r="F982" s="8">
        <v>23</v>
      </c>
      <c r="G982">
        <v>11.5</v>
      </c>
      <c r="H982">
        <v>40</v>
      </c>
      <c r="I982" s="6">
        <v>17</v>
      </c>
      <c r="Q982" t="s">
        <v>75</v>
      </c>
      <c r="U982">
        <v>2601141</v>
      </c>
      <c r="V982" t="s">
        <v>656</v>
      </c>
      <c r="W982" t="s">
        <v>169</v>
      </c>
      <c r="X982" t="s">
        <v>170</v>
      </c>
      <c r="Y982" t="s">
        <v>666</v>
      </c>
      <c r="AF982" t="s">
        <v>656</v>
      </c>
      <c r="AG982" t="s">
        <v>658</v>
      </c>
      <c r="AH982" t="s">
        <v>173</v>
      </c>
      <c r="AI982">
        <v>867489953</v>
      </c>
      <c r="AM982">
        <v>260001</v>
      </c>
      <c r="BE982">
        <f t="shared" si="66"/>
        <v>0</v>
      </c>
      <c r="BF982" s="6">
        <f t="shared" si="67"/>
        <v>-40</v>
      </c>
      <c r="BG982" s="7" t="s">
        <v>71</v>
      </c>
      <c r="BH982" t="e">
        <f>+VLOOKUP(AF982,Sheet4!A:A,1,FALSE)</f>
        <v>#N/A</v>
      </c>
      <c r="BL982">
        <v>11.5</v>
      </c>
      <c r="BM982" s="59">
        <f t="shared" si="68"/>
        <v>28.5</v>
      </c>
      <c r="BN982" t="s">
        <v>659</v>
      </c>
    </row>
    <row r="983" spans="1:66" ht="13" customHeight="1" x14ac:dyDescent="0.3">
      <c r="A983" s="5">
        <v>46114</v>
      </c>
      <c r="B983" t="s">
        <v>74</v>
      </c>
      <c r="F983" s="8">
        <v>10</v>
      </c>
      <c r="G983">
        <v>5</v>
      </c>
      <c r="H983">
        <v>17</v>
      </c>
      <c r="I983" s="6">
        <v>7</v>
      </c>
      <c r="Q983" t="s">
        <v>75</v>
      </c>
      <c r="U983">
        <v>2601141</v>
      </c>
      <c r="V983" t="s">
        <v>656</v>
      </c>
      <c r="W983" t="s">
        <v>169</v>
      </c>
      <c r="X983" t="s">
        <v>170</v>
      </c>
      <c r="Y983" t="s">
        <v>667</v>
      </c>
      <c r="AF983" t="s">
        <v>656</v>
      </c>
      <c r="AG983" t="s">
        <v>658</v>
      </c>
      <c r="AH983" t="s">
        <v>173</v>
      </c>
      <c r="AI983">
        <v>867489953</v>
      </c>
      <c r="AM983">
        <v>260001</v>
      </c>
      <c r="BE983">
        <f t="shared" si="66"/>
        <v>0</v>
      </c>
      <c r="BF983" s="6">
        <f t="shared" si="67"/>
        <v>-17</v>
      </c>
      <c r="BG983" s="7" t="s">
        <v>71</v>
      </c>
      <c r="BH983" t="e">
        <f>+VLOOKUP(AF983,Sheet4!A:A,1,FALSE)</f>
        <v>#N/A</v>
      </c>
      <c r="BL983">
        <v>5</v>
      </c>
      <c r="BM983" s="59">
        <f t="shared" si="68"/>
        <v>12</v>
      </c>
      <c r="BN983" t="s">
        <v>659</v>
      </c>
    </row>
    <row r="984" spans="1:66" ht="13" customHeight="1" x14ac:dyDescent="0.3">
      <c r="A984" s="5">
        <v>46114</v>
      </c>
      <c r="B984" t="s">
        <v>76</v>
      </c>
      <c r="F984">
        <v>440</v>
      </c>
      <c r="G984">
        <v>440</v>
      </c>
      <c r="H984">
        <v>760</v>
      </c>
      <c r="I984" s="6">
        <v>320</v>
      </c>
      <c r="Q984" t="s">
        <v>77</v>
      </c>
      <c r="U984">
        <v>2601141</v>
      </c>
      <c r="V984" t="s">
        <v>656</v>
      </c>
      <c r="W984" t="s">
        <v>169</v>
      </c>
      <c r="X984" t="s">
        <v>170</v>
      </c>
      <c r="Y984" t="s">
        <v>657</v>
      </c>
      <c r="AF984" t="s">
        <v>656</v>
      </c>
      <c r="AG984" t="s">
        <v>658</v>
      </c>
      <c r="AH984" t="s">
        <v>173</v>
      </c>
      <c r="AI984">
        <v>867489953</v>
      </c>
      <c r="AM984">
        <v>260001</v>
      </c>
      <c r="BE984">
        <f t="shared" si="66"/>
        <v>0</v>
      </c>
      <c r="BF984" s="6">
        <f t="shared" si="67"/>
        <v>-760</v>
      </c>
      <c r="BG984" s="7" t="s">
        <v>71</v>
      </c>
      <c r="BH984" t="e">
        <f>+VLOOKUP(AF984,Sheet4!A:A,1,FALSE)</f>
        <v>#N/A</v>
      </c>
      <c r="BL984">
        <v>440</v>
      </c>
      <c r="BM984" s="59">
        <f t="shared" si="68"/>
        <v>320</v>
      </c>
      <c r="BN984" t="s">
        <v>659</v>
      </c>
    </row>
    <row r="985" spans="1:66" ht="13" customHeight="1" x14ac:dyDescent="0.3">
      <c r="A985" s="5">
        <v>46114</v>
      </c>
      <c r="B985" t="s">
        <v>76</v>
      </c>
      <c r="F985">
        <v>200</v>
      </c>
      <c r="G985">
        <v>200</v>
      </c>
      <c r="H985">
        <v>360</v>
      </c>
      <c r="I985" s="6">
        <v>160</v>
      </c>
      <c r="Q985" t="s">
        <v>77</v>
      </c>
      <c r="U985">
        <v>2601141</v>
      </c>
      <c r="V985" t="s">
        <v>656</v>
      </c>
      <c r="W985" t="s">
        <v>169</v>
      </c>
      <c r="X985" t="s">
        <v>170</v>
      </c>
      <c r="Y985" t="s">
        <v>660</v>
      </c>
      <c r="AF985" t="s">
        <v>656</v>
      </c>
      <c r="AG985" t="s">
        <v>658</v>
      </c>
      <c r="AH985" t="s">
        <v>173</v>
      </c>
      <c r="AI985">
        <v>867489953</v>
      </c>
      <c r="AM985">
        <v>260001</v>
      </c>
      <c r="BE985">
        <f t="shared" si="66"/>
        <v>0</v>
      </c>
      <c r="BF985" s="6">
        <f t="shared" si="67"/>
        <v>-360</v>
      </c>
      <c r="BG985" s="7" t="s">
        <v>71</v>
      </c>
      <c r="BH985" t="e">
        <f>+VLOOKUP(AF985,Sheet4!A:A,1,FALSE)</f>
        <v>#N/A</v>
      </c>
      <c r="BL985">
        <v>200</v>
      </c>
      <c r="BM985" s="59">
        <f t="shared" si="68"/>
        <v>160</v>
      </c>
      <c r="BN985" t="s">
        <v>659</v>
      </c>
    </row>
    <row r="986" spans="1:66" ht="13" customHeight="1" x14ac:dyDescent="0.3">
      <c r="A986" s="5">
        <v>46114</v>
      </c>
      <c r="B986" t="s">
        <v>76</v>
      </c>
      <c r="F986">
        <v>600</v>
      </c>
      <c r="G986">
        <v>600</v>
      </c>
      <c r="H986">
        <v>1040</v>
      </c>
      <c r="I986" s="6">
        <v>440</v>
      </c>
      <c r="Q986" t="s">
        <v>77</v>
      </c>
      <c r="U986">
        <v>2601141</v>
      </c>
      <c r="V986" t="s">
        <v>656</v>
      </c>
      <c r="W986" t="s">
        <v>169</v>
      </c>
      <c r="X986" t="s">
        <v>170</v>
      </c>
      <c r="Y986" t="s">
        <v>661</v>
      </c>
      <c r="AF986" t="s">
        <v>656</v>
      </c>
      <c r="AG986" t="s">
        <v>658</v>
      </c>
      <c r="AH986" t="s">
        <v>173</v>
      </c>
      <c r="AI986">
        <v>867489953</v>
      </c>
      <c r="AM986">
        <v>260001</v>
      </c>
      <c r="BE986">
        <f t="shared" si="66"/>
        <v>0</v>
      </c>
      <c r="BF986" s="6">
        <f t="shared" si="67"/>
        <v>-1040</v>
      </c>
      <c r="BG986" s="7" t="s">
        <v>71</v>
      </c>
      <c r="BH986" t="e">
        <f>+VLOOKUP(AF986,Sheet4!A:A,1,FALSE)</f>
        <v>#N/A</v>
      </c>
      <c r="BL986">
        <v>600</v>
      </c>
      <c r="BM986" s="59">
        <f t="shared" si="68"/>
        <v>440</v>
      </c>
      <c r="BN986" t="s">
        <v>659</v>
      </c>
    </row>
    <row r="987" spans="1:66" ht="13" customHeight="1" x14ac:dyDescent="0.3">
      <c r="A987" s="5">
        <v>46114</v>
      </c>
      <c r="B987" t="s">
        <v>76</v>
      </c>
      <c r="F987">
        <v>740</v>
      </c>
      <c r="G987">
        <v>740</v>
      </c>
      <c r="H987">
        <v>1280</v>
      </c>
      <c r="I987" s="6">
        <v>540</v>
      </c>
      <c r="Q987" t="s">
        <v>77</v>
      </c>
      <c r="U987">
        <v>2601141</v>
      </c>
      <c r="V987" t="s">
        <v>656</v>
      </c>
      <c r="W987" t="s">
        <v>169</v>
      </c>
      <c r="X987" t="s">
        <v>170</v>
      </c>
      <c r="Y987" t="s">
        <v>662</v>
      </c>
      <c r="AF987" t="s">
        <v>656</v>
      </c>
      <c r="AG987" t="s">
        <v>658</v>
      </c>
      <c r="AH987" t="s">
        <v>173</v>
      </c>
      <c r="AI987">
        <v>867489953</v>
      </c>
      <c r="AM987">
        <v>260001</v>
      </c>
      <c r="BE987">
        <f t="shared" si="66"/>
        <v>0</v>
      </c>
      <c r="BF987" s="6">
        <f t="shared" si="67"/>
        <v>-1280</v>
      </c>
      <c r="BG987" s="7" t="s">
        <v>71</v>
      </c>
      <c r="BH987" t="e">
        <f>+VLOOKUP(AF987,Sheet4!A:A,1,FALSE)</f>
        <v>#N/A</v>
      </c>
      <c r="BL987">
        <v>740</v>
      </c>
      <c r="BM987" s="59">
        <f t="shared" si="68"/>
        <v>540</v>
      </c>
      <c r="BN987" t="s">
        <v>659</v>
      </c>
    </row>
    <row r="988" spans="1:66" ht="13" customHeight="1" x14ac:dyDescent="0.3">
      <c r="A988" s="5">
        <v>46114</v>
      </c>
      <c r="B988" t="s">
        <v>76</v>
      </c>
      <c r="F988">
        <v>800</v>
      </c>
      <c r="G988">
        <v>800</v>
      </c>
      <c r="H988">
        <v>1400</v>
      </c>
      <c r="I988" s="6">
        <v>600</v>
      </c>
      <c r="Q988" t="s">
        <v>77</v>
      </c>
      <c r="U988">
        <v>2601141</v>
      </c>
      <c r="V988" t="s">
        <v>656</v>
      </c>
      <c r="W988" t="s">
        <v>169</v>
      </c>
      <c r="X988" t="s">
        <v>170</v>
      </c>
      <c r="Y988" t="s">
        <v>663</v>
      </c>
      <c r="AF988" t="s">
        <v>656</v>
      </c>
      <c r="AG988" t="s">
        <v>658</v>
      </c>
      <c r="AH988" t="s">
        <v>173</v>
      </c>
      <c r="AI988">
        <v>867489953</v>
      </c>
      <c r="AM988">
        <v>260001</v>
      </c>
      <c r="BE988">
        <f t="shared" si="66"/>
        <v>0</v>
      </c>
      <c r="BF988" s="6">
        <f t="shared" si="67"/>
        <v>-1400</v>
      </c>
      <c r="BG988" s="7" t="s">
        <v>71</v>
      </c>
      <c r="BH988" t="e">
        <f>+VLOOKUP(AF988,Sheet4!A:A,1,FALSE)</f>
        <v>#N/A</v>
      </c>
      <c r="BL988">
        <v>800</v>
      </c>
      <c r="BM988" s="59">
        <f t="shared" si="68"/>
        <v>600</v>
      </c>
      <c r="BN988" t="s">
        <v>659</v>
      </c>
    </row>
    <row r="989" spans="1:66" ht="13" customHeight="1" x14ac:dyDescent="0.3">
      <c r="A989" s="5">
        <v>46114</v>
      </c>
      <c r="B989" t="s">
        <v>76</v>
      </c>
      <c r="F989">
        <v>320</v>
      </c>
      <c r="G989">
        <v>320</v>
      </c>
      <c r="H989">
        <v>560</v>
      </c>
      <c r="I989" s="6">
        <v>240</v>
      </c>
      <c r="Q989" t="s">
        <v>77</v>
      </c>
      <c r="U989">
        <v>2601141</v>
      </c>
      <c r="V989" t="s">
        <v>656</v>
      </c>
      <c r="W989" t="s">
        <v>169</v>
      </c>
      <c r="X989" t="s">
        <v>170</v>
      </c>
      <c r="Y989" t="s">
        <v>664</v>
      </c>
      <c r="AF989" t="s">
        <v>656</v>
      </c>
      <c r="AG989" t="s">
        <v>658</v>
      </c>
      <c r="AH989" t="s">
        <v>173</v>
      </c>
      <c r="AI989">
        <v>867489953</v>
      </c>
      <c r="AM989">
        <v>260001</v>
      </c>
      <c r="BE989">
        <f t="shared" si="66"/>
        <v>0</v>
      </c>
      <c r="BF989" s="6">
        <f t="shared" si="67"/>
        <v>-560</v>
      </c>
      <c r="BG989" s="7" t="s">
        <v>71</v>
      </c>
      <c r="BH989" t="e">
        <f>+VLOOKUP(AF989,Sheet4!A:A,1,FALSE)</f>
        <v>#N/A</v>
      </c>
      <c r="BL989">
        <v>320</v>
      </c>
      <c r="BM989" s="59">
        <f t="shared" si="68"/>
        <v>240</v>
      </c>
      <c r="BN989" t="s">
        <v>659</v>
      </c>
    </row>
    <row r="990" spans="1:66" ht="13" customHeight="1" x14ac:dyDescent="0.3">
      <c r="A990" s="5">
        <v>46114</v>
      </c>
      <c r="B990" t="s">
        <v>76</v>
      </c>
      <c r="F990">
        <v>540</v>
      </c>
      <c r="G990">
        <v>540</v>
      </c>
      <c r="H990">
        <v>940</v>
      </c>
      <c r="I990" s="6">
        <v>400</v>
      </c>
      <c r="Q990" t="s">
        <v>77</v>
      </c>
      <c r="U990">
        <v>2601141</v>
      </c>
      <c r="V990" t="s">
        <v>656</v>
      </c>
      <c r="W990" t="s">
        <v>169</v>
      </c>
      <c r="X990" t="s">
        <v>170</v>
      </c>
      <c r="Y990" t="s">
        <v>665</v>
      </c>
      <c r="AF990" t="s">
        <v>656</v>
      </c>
      <c r="AG990" t="s">
        <v>658</v>
      </c>
      <c r="AH990" t="s">
        <v>173</v>
      </c>
      <c r="AI990">
        <v>867489953</v>
      </c>
      <c r="AM990">
        <v>260001</v>
      </c>
      <c r="BE990">
        <f t="shared" si="66"/>
        <v>0</v>
      </c>
      <c r="BF990" s="6">
        <f t="shared" si="67"/>
        <v>-940</v>
      </c>
      <c r="BG990" s="7" t="s">
        <v>71</v>
      </c>
      <c r="BH990" t="e">
        <f>+VLOOKUP(AF990,Sheet4!A:A,1,FALSE)</f>
        <v>#N/A</v>
      </c>
      <c r="BL990">
        <v>540</v>
      </c>
      <c r="BM990" s="59">
        <f t="shared" si="68"/>
        <v>400</v>
      </c>
      <c r="BN990" t="s">
        <v>659</v>
      </c>
    </row>
    <row r="991" spans="1:66" ht="13" customHeight="1" x14ac:dyDescent="0.3">
      <c r="A991" s="5">
        <v>46114</v>
      </c>
      <c r="B991" t="s">
        <v>76</v>
      </c>
      <c r="F991">
        <v>460</v>
      </c>
      <c r="G991">
        <v>460</v>
      </c>
      <c r="H991">
        <v>800</v>
      </c>
      <c r="I991" s="6">
        <v>340</v>
      </c>
      <c r="Q991" t="s">
        <v>77</v>
      </c>
      <c r="U991">
        <v>2601141</v>
      </c>
      <c r="V991" t="s">
        <v>656</v>
      </c>
      <c r="W991" t="s">
        <v>169</v>
      </c>
      <c r="X991" t="s">
        <v>170</v>
      </c>
      <c r="Y991" t="s">
        <v>666</v>
      </c>
      <c r="AF991" t="s">
        <v>656</v>
      </c>
      <c r="AG991" t="s">
        <v>658</v>
      </c>
      <c r="AH991" t="s">
        <v>173</v>
      </c>
      <c r="AI991">
        <v>867489953</v>
      </c>
      <c r="AM991">
        <v>260001</v>
      </c>
      <c r="BE991">
        <f t="shared" si="66"/>
        <v>0</v>
      </c>
      <c r="BF991" s="6">
        <f t="shared" si="67"/>
        <v>-800</v>
      </c>
      <c r="BG991" s="7" t="s">
        <v>71</v>
      </c>
      <c r="BH991" t="e">
        <f>+VLOOKUP(AF991,Sheet4!A:A,1,FALSE)</f>
        <v>#N/A</v>
      </c>
      <c r="BL991">
        <v>460</v>
      </c>
      <c r="BM991" s="59">
        <f t="shared" si="68"/>
        <v>340</v>
      </c>
      <c r="BN991" t="s">
        <v>659</v>
      </c>
    </row>
    <row r="992" spans="1:66" ht="13" customHeight="1" x14ac:dyDescent="0.3">
      <c r="A992" s="5">
        <v>46114</v>
      </c>
      <c r="B992" t="s">
        <v>76</v>
      </c>
      <c r="F992">
        <v>200</v>
      </c>
      <c r="G992">
        <v>200</v>
      </c>
      <c r="H992">
        <v>340</v>
      </c>
      <c r="I992" s="6">
        <v>140</v>
      </c>
      <c r="Q992" t="s">
        <v>77</v>
      </c>
      <c r="U992">
        <v>2601141</v>
      </c>
      <c r="V992" t="s">
        <v>656</v>
      </c>
      <c r="W992" t="s">
        <v>169</v>
      </c>
      <c r="X992" t="s">
        <v>170</v>
      </c>
      <c r="Y992" t="s">
        <v>667</v>
      </c>
      <c r="AF992" t="s">
        <v>656</v>
      </c>
      <c r="AG992" t="s">
        <v>658</v>
      </c>
      <c r="AH992" t="s">
        <v>173</v>
      </c>
      <c r="AI992">
        <v>867489953</v>
      </c>
      <c r="AM992">
        <v>260001</v>
      </c>
      <c r="BE992">
        <f t="shared" si="66"/>
        <v>0</v>
      </c>
      <c r="BF992" s="6">
        <f t="shared" si="67"/>
        <v>-340</v>
      </c>
      <c r="BG992" s="7" t="s">
        <v>71</v>
      </c>
      <c r="BH992" t="e">
        <f>+VLOOKUP(AF992,Sheet4!A:A,1,FALSE)</f>
        <v>#N/A</v>
      </c>
      <c r="BL992">
        <v>200</v>
      </c>
      <c r="BM992" s="59">
        <f t="shared" si="68"/>
        <v>140</v>
      </c>
      <c r="BN992" t="s">
        <v>659</v>
      </c>
    </row>
    <row r="993" spans="1:66" ht="13" customHeight="1" x14ac:dyDescent="0.3">
      <c r="A993" s="5">
        <v>46114</v>
      </c>
      <c r="B993" t="s">
        <v>78</v>
      </c>
      <c r="F993" s="8">
        <v>22</v>
      </c>
      <c r="G993">
        <v>11</v>
      </c>
      <c r="H993">
        <v>38</v>
      </c>
      <c r="I993" s="6">
        <v>16</v>
      </c>
      <c r="Q993" t="s">
        <v>79</v>
      </c>
      <c r="U993">
        <v>2601141</v>
      </c>
      <c r="V993" t="s">
        <v>656</v>
      </c>
      <c r="W993" t="s">
        <v>169</v>
      </c>
      <c r="X993" t="s">
        <v>170</v>
      </c>
      <c r="Y993" t="s">
        <v>657</v>
      </c>
      <c r="AF993" t="s">
        <v>656</v>
      </c>
      <c r="AG993" t="s">
        <v>658</v>
      </c>
      <c r="AH993" t="s">
        <v>173</v>
      </c>
      <c r="AI993">
        <v>867489953</v>
      </c>
      <c r="AM993">
        <v>260001</v>
      </c>
      <c r="BE993">
        <f t="shared" si="66"/>
        <v>0</v>
      </c>
      <c r="BF993" s="6">
        <f t="shared" si="67"/>
        <v>-38</v>
      </c>
      <c r="BG993" s="7" t="s">
        <v>71</v>
      </c>
      <c r="BH993" t="e">
        <f>+VLOOKUP(AF993,Sheet4!A:A,1,FALSE)</f>
        <v>#N/A</v>
      </c>
      <c r="BL993">
        <v>11</v>
      </c>
      <c r="BM993" s="59">
        <f t="shared" si="68"/>
        <v>27</v>
      </c>
      <c r="BN993" t="s">
        <v>659</v>
      </c>
    </row>
    <row r="994" spans="1:66" ht="13" customHeight="1" x14ac:dyDescent="0.3">
      <c r="A994" s="5">
        <v>46114</v>
      </c>
      <c r="B994" t="s">
        <v>78</v>
      </c>
      <c r="F994" s="8">
        <v>10</v>
      </c>
      <c r="G994">
        <v>5</v>
      </c>
      <c r="H994">
        <v>18</v>
      </c>
      <c r="I994" s="6">
        <v>8</v>
      </c>
      <c r="Q994" t="s">
        <v>79</v>
      </c>
      <c r="U994">
        <v>2601141</v>
      </c>
      <c r="V994" t="s">
        <v>656</v>
      </c>
      <c r="W994" t="s">
        <v>169</v>
      </c>
      <c r="X994" t="s">
        <v>170</v>
      </c>
      <c r="Y994" t="s">
        <v>660</v>
      </c>
      <c r="AF994" t="s">
        <v>656</v>
      </c>
      <c r="AG994" t="s">
        <v>658</v>
      </c>
      <c r="AH994" t="s">
        <v>173</v>
      </c>
      <c r="AI994">
        <v>867489953</v>
      </c>
      <c r="AM994">
        <v>260001</v>
      </c>
      <c r="BE994">
        <f t="shared" si="66"/>
        <v>0</v>
      </c>
      <c r="BF994" s="6">
        <f t="shared" si="67"/>
        <v>-18</v>
      </c>
      <c r="BG994" s="7" t="s">
        <v>71</v>
      </c>
      <c r="BH994" t="e">
        <f>+VLOOKUP(AF994,Sheet4!A:A,1,FALSE)</f>
        <v>#N/A</v>
      </c>
      <c r="BL994">
        <v>5</v>
      </c>
      <c r="BM994" s="59">
        <f t="shared" si="68"/>
        <v>13</v>
      </c>
      <c r="BN994" t="s">
        <v>659</v>
      </c>
    </row>
    <row r="995" spans="1:66" ht="13" customHeight="1" x14ac:dyDescent="0.3">
      <c r="A995" s="5">
        <v>46114</v>
      </c>
      <c r="B995" t="s">
        <v>78</v>
      </c>
      <c r="F995" s="8">
        <v>30</v>
      </c>
      <c r="G995">
        <v>15</v>
      </c>
      <c r="H995">
        <v>52</v>
      </c>
      <c r="I995" s="6">
        <v>22</v>
      </c>
      <c r="Q995" t="s">
        <v>79</v>
      </c>
      <c r="U995">
        <v>2601141</v>
      </c>
      <c r="V995" t="s">
        <v>656</v>
      </c>
      <c r="W995" t="s">
        <v>169</v>
      </c>
      <c r="X995" t="s">
        <v>170</v>
      </c>
      <c r="Y995" t="s">
        <v>661</v>
      </c>
      <c r="AF995" t="s">
        <v>656</v>
      </c>
      <c r="AG995" t="s">
        <v>658</v>
      </c>
      <c r="AH995" t="s">
        <v>173</v>
      </c>
      <c r="AI995">
        <v>867489953</v>
      </c>
      <c r="AM995">
        <v>260001</v>
      </c>
      <c r="BE995">
        <f t="shared" si="66"/>
        <v>0</v>
      </c>
      <c r="BF995" s="6">
        <f t="shared" si="67"/>
        <v>-52</v>
      </c>
      <c r="BG995" s="7" t="s">
        <v>71</v>
      </c>
      <c r="BH995" t="e">
        <f>+VLOOKUP(AF995,Sheet4!A:A,1,FALSE)</f>
        <v>#N/A</v>
      </c>
      <c r="BL995">
        <v>15</v>
      </c>
      <c r="BM995" s="59">
        <f t="shared" si="68"/>
        <v>37</v>
      </c>
      <c r="BN995" t="s">
        <v>659</v>
      </c>
    </row>
    <row r="996" spans="1:66" ht="13" customHeight="1" x14ac:dyDescent="0.3">
      <c r="A996" s="5">
        <v>46114</v>
      </c>
      <c r="B996" t="s">
        <v>78</v>
      </c>
      <c r="F996" s="8">
        <v>37</v>
      </c>
      <c r="G996">
        <v>18.5</v>
      </c>
      <c r="H996">
        <v>64</v>
      </c>
      <c r="I996" s="6">
        <v>27</v>
      </c>
      <c r="Q996" t="s">
        <v>79</v>
      </c>
      <c r="U996">
        <v>2601141</v>
      </c>
      <c r="V996" t="s">
        <v>656</v>
      </c>
      <c r="W996" t="s">
        <v>169</v>
      </c>
      <c r="X996" t="s">
        <v>170</v>
      </c>
      <c r="Y996" t="s">
        <v>662</v>
      </c>
      <c r="AF996" t="s">
        <v>656</v>
      </c>
      <c r="AG996" t="s">
        <v>658</v>
      </c>
      <c r="AH996" t="s">
        <v>173</v>
      </c>
      <c r="AI996">
        <v>867489953</v>
      </c>
      <c r="AM996">
        <v>260001</v>
      </c>
      <c r="BE996">
        <f t="shared" si="66"/>
        <v>0</v>
      </c>
      <c r="BF996" s="6">
        <f t="shared" si="67"/>
        <v>-64</v>
      </c>
      <c r="BG996" s="7" t="s">
        <v>71</v>
      </c>
      <c r="BH996" t="e">
        <f>+VLOOKUP(AF996,Sheet4!A:A,1,FALSE)</f>
        <v>#N/A</v>
      </c>
      <c r="BL996">
        <v>18.5</v>
      </c>
      <c r="BM996" s="59">
        <f t="shared" si="68"/>
        <v>45.5</v>
      </c>
      <c r="BN996" t="s">
        <v>659</v>
      </c>
    </row>
    <row r="997" spans="1:66" ht="13" customHeight="1" x14ac:dyDescent="0.3">
      <c r="A997" s="5">
        <v>46114</v>
      </c>
      <c r="B997" t="s">
        <v>78</v>
      </c>
      <c r="F997" s="8">
        <v>40</v>
      </c>
      <c r="G997">
        <v>20</v>
      </c>
      <c r="H997">
        <v>70</v>
      </c>
      <c r="I997" s="6">
        <v>30</v>
      </c>
      <c r="Q997" t="s">
        <v>79</v>
      </c>
      <c r="U997">
        <v>2601141</v>
      </c>
      <c r="V997" t="s">
        <v>656</v>
      </c>
      <c r="W997" t="s">
        <v>169</v>
      </c>
      <c r="X997" t="s">
        <v>170</v>
      </c>
      <c r="Y997" t="s">
        <v>663</v>
      </c>
      <c r="AF997" t="s">
        <v>656</v>
      </c>
      <c r="AG997" t="s">
        <v>658</v>
      </c>
      <c r="AH997" t="s">
        <v>173</v>
      </c>
      <c r="AI997">
        <v>867489953</v>
      </c>
      <c r="AM997">
        <v>260001</v>
      </c>
      <c r="BE997">
        <f t="shared" si="66"/>
        <v>0</v>
      </c>
      <c r="BF997" s="6">
        <f t="shared" si="67"/>
        <v>-70</v>
      </c>
      <c r="BG997" s="7" t="s">
        <v>71</v>
      </c>
      <c r="BH997" t="e">
        <f>+VLOOKUP(AF997,Sheet4!A:A,1,FALSE)</f>
        <v>#N/A</v>
      </c>
      <c r="BL997">
        <v>20</v>
      </c>
      <c r="BM997" s="59">
        <f t="shared" si="68"/>
        <v>50</v>
      </c>
      <c r="BN997" t="s">
        <v>659</v>
      </c>
    </row>
    <row r="998" spans="1:66" ht="13" customHeight="1" x14ac:dyDescent="0.3">
      <c r="A998" s="5">
        <v>46114</v>
      </c>
      <c r="B998" t="s">
        <v>78</v>
      </c>
      <c r="F998" s="8">
        <v>16</v>
      </c>
      <c r="G998">
        <v>8</v>
      </c>
      <c r="H998">
        <v>28</v>
      </c>
      <c r="I998" s="6">
        <v>12</v>
      </c>
      <c r="Q998" t="s">
        <v>79</v>
      </c>
      <c r="U998">
        <v>2601141</v>
      </c>
      <c r="V998" t="s">
        <v>656</v>
      </c>
      <c r="W998" t="s">
        <v>169</v>
      </c>
      <c r="X998" t="s">
        <v>170</v>
      </c>
      <c r="Y998" t="s">
        <v>664</v>
      </c>
      <c r="AF998" t="s">
        <v>656</v>
      </c>
      <c r="AG998" t="s">
        <v>658</v>
      </c>
      <c r="AH998" t="s">
        <v>173</v>
      </c>
      <c r="AI998">
        <v>867489953</v>
      </c>
      <c r="AM998">
        <v>260001</v>
      </c>
      <c r="BE998">
        <f t="shared" si="66"/>
        <v>0</v>
      </c>
      <c r="BF998" s="6">
        <f t="shared" si="67"/>
        <v>-28</v>
      </c>
      <c r="BG998" s="7" t="s">
        <v>71</v>
      </c>
      <c r="BH998" t="e">
        <f>+VLOOKUP(AF998,Sheet4!A:A,1,FALSE)</f>
        <v>#N/A</v>
      </c>
      <c r="BL998">
        <v>8</v>
      </c>
      <c r="BM998" s="59">
        <f t="shared" si="68"/>
        <v>20</v>
      </c>
      <c r="BN998" t="s">
        <v>659</v>
      </c>
    </row>
    <row r="999" spans="1:66" ht="13" customHeight="1" x14ac:dyDescent="0.3">
      <c r="A999" s="5">
        <v>46114</v>
      </c>
      <c r="B999" t="s">
        <v>78</v>
      </c>
      <c r="F999" s="8">
        <v>27</v>
      </c>
      <c r="G999">
        <v>13.5</v>
      </c>
      <c r="H999">
        <v>47</v>
      </c>
      <c r="I999" s="6">
        <v>20</v>
      </c>
      <c r="Q999" t="s">
        <v>79</v>
      </c>
      <c r="U999">
        <v>2601141</v>
      </c>
      <c r="V999" t="s">
        <v>656</v>
      </c>
      <c r="W999" t="s">
        <v>169</v>
      </c>
      <c r="X999" t="s">
        <v>170</v>
      </c>
      <c r="Y999" t="s">
        <v>665</v>
      </c>
      <c r="AF999" t="s">
        <v>656</v>
      </c>
      <c r="AG999" t="s">
        <v>658</v>
      </c>
      <c r="AH999" t="s">
        <v>173</v>
      </c>
      <c r="AI999">
        <v>867489953</v>
      </c>
      <c r="AM999">
        <v>260001</v>
      </c>
      <c r="BE999">
        <f t="shared" si="66"/>
        <v>0</v>
      </c>
      <c r="BF999" s="6">
        <f t="shared" si="67"/>
        <v>-47</v>
      </c>
      <c r="BG999" s="7" t="s">
        <v>71</v>
      </c>
      <c r="BH999" t="e">
        <f>+VLOOKUP(AF999,Sheet4!A:A,1,FALSE)</f>
        <v>#N/A</v>
      </c>
      <c r="BL999">
        <v>13.5</v>
      </c>
      <c r="BM999" s="59">
        <f t="shared" si="68"/>
        <v>33.5</v>
      </c>
      <c r="BN999" t="s">
        <v>659</v>
      </c>
    </row>
    <row r="1000" spans="1:66" ht="13" customHeight="1" x14ac:dyDescent="0.3">
      <c r="A1000" s="5">
        <v>46114</v>
      </c>
      <c r="B1000" t="s">
        <v>78</v>
      </c>
      <c r="F1000" s="8">
        <v>23</v>
      </c>
      <c r="G1000">
        <v>11.5</v>
      </c>
      <c r="H1000">
        <v>40</v>
      </c>
      <c r="I1000" s="6">
        <v>17</v>
      </c>
      <c r="Q1000" t="s">
        <v>79</v>
      </c>
      <c r="U1000">
        <v>2601141</v>
      </c>
      <c r="V1000" t="s">
        <v>656</v>
      </c>
      <c r="W1000" t="s">
        <v>169</v>
      </c>
      <c r="X1000" t="s">
        <v>170</v>
      </c>
      <c r="Y1000" t="s">
        <v>666</v>
      </c>
      <c r="AF1000" t="s">
        <v>656</v>
      </c>
      <c r="AG1000" t="s">
        <v>658</v>
      </c>
      <c r="AH1000" t="s">
        <v>173</v>
      </c>
      <c r="AI1000">
        <v>867489953</v>
      </c>
      <c r="AM1000">
        <v>260001</v>
      </c>
      <c r="BE1000">
        <f t="shared" si="66"/>
        <v>0</v>
      </c>
      <c r="BF1000" s="6">
        <f t="shared" si="67"/>
        <v>-40</v>
      </c>
      <c r="BG1000" s="7" t="s">
        <v>71</v>
      </c>
      <c r="BH1000" t="e">
        <f>+VLOOKUP(AF1000,Sheet4!A:A,1,FALSE)</f>
        <v>#N/A</v>
      </c>
      <c r="BL1000">
        <v>11.5</v>
      </c>
      <c r="BM1000" s="59">
        <f t="shared" si="68"/>
        <v>28.5</v>
      </c>
      <c r="BN1000" t="s">
        <v>659</v>
      </c>
    </row>
    <row r="1001" spans="1:66" ht="13" customHeight="1" x14ac:dyDescent="0.3">
      <c r="A1001" s="5">
        <v>46114</v>
      </c>
      <c r="B1001" t="s">
        <v>78</v>
      </c>
      <c r="F1001" s="8">
        <v>10</v>
      </c>
      <c r="G1001">
        <v>5</v>
      </c>
      <c r="H1001">
        <v>17</v>
      </c>
      <c r="I1001" s="6">
        <v>7</v>
      </c>
      <c r="Q1001" t="s">
        <v>79</v>
      </c>
      <c r="U1001">
        <v>2601141</v>
      </c>
      <c r="V1001" t="s">
        <v>656</v>
      </c>
      <c r="W1001" t="s">
        <v>169</v>
      </c>
      <c r="X1001" t="s">
        <v>170</v>
      </c>
      <c r="Y1001" t="s">
        <v>667</v>
      </c>
      <c r="AF1001" t="s">
        <v>656</v>
      </c>
      <c r="AG1001" t="s">
        <v>658</v>
      </c>
      <c r="AH1001" t="s">
        <v>173</v>
      </c>
      <c r="AI1001">
        <v>867489953</v>
      </c>
      <c r="AM1001">
        <v>260001</v>
      </c>
      <c r="BE1001">
        <f t="shared" si="66"/>
        <v>0</v>
      </c>
      <c r="BF1001" s="6">
        <f t="shared" si="67"/>
        <v>-17</v>
      </c>
      <c r="BG1001" s="7" t="s">
        <v>71</v>
      </c>
      <c r="BH1001" t="e">
        <f>+VLOOKUP(AF1001,Sheet4!A:A,1,FALSE)</f>
        <v>#N/A</v>
      </c>
      <c r="BL1001">
        <v>5</v>
      </c>
      <c r="BM1001" s="59">
        <f t="shared" si="68"/>
        <v>12</v>
      </c>
      <c r="BN1001" t="s">
        <v>659</v>
      </c>
    </row>
    <row r="1002" spans="1:66" ht="13" customHeight="1" x14ac:dyDescent="0.3">
      <c r="A1002" s="5">
        <v>46114</v>
      </c>
      <c r="B1002" t="s">
        <v>80</v>
      </c>
      <c r="F1002">
        <v>275</v>
      </c>
      <c r="G1002">
        <v>275</v>
      </c>
      <c r="H1002">
        <v>475</v>
      </c>
      <c r="I1002" s="6">
        <v>200</v>
      </c>
      <c r="Q1002" t="s">
        <v>81</v>
      </c>
      <c r="U1002">
        <v>2601141</v>
      </c>
      <c r="V1002" t="s">
        <v>656</v>
      </c>
      <c r="W1002" t="s">
        <v>169</v>
      </c>
      <c r="X1002" t="s">
        <v>170</v>
      </c>
      <c r="Y1002" t="s">
        <v>657</v>
      </c>
      <c r="AF1002" t="s">
        <v>656</v>
      </c>
      <c r="AG1002" t="s">
        <v>658</v>
      </c>
      <c r="AH1002" t="s">
        <v>173</v>
      </c>
      <c r="AI1002">
        <v>867489953</v>
      </c>
      <c r="AM1002">
        <v>260001</v>
      </c>
      <c r="BB1002" s="9">
        <v>275</v>
      </c>
      <c r="BE1002">
        <f t="shared" si="66"/>
        <v>275</v>
      </c>
      <c r="BF1002" s="6">
        <f t="shared" si="67"/>
        <v>-200</v>
      </c>
      <c r="BG1002" s="12" t="s">
        <v>99</v>
      </c>
      <c r="BH1002" t="e">
        <f>+VLOOKUP(AF1002,Sheet4!A:A,1,FALSE)</f>
        <v>#N/A</v>
      </c>
      <c r="BL1002">
        <v>275</v>
      </c>
      <c r="BM1002" s="59">
        <f t="shared" si="68"/>
        <v>200</v>
      </c>
      <c r="BN1002" t="s">
        <v>659</v>
      </c>
    </row>
    <row r="1003" spans="1:66" ht="13" customHeight="1" x14ac:dyDescent="0.3">
      <c r="A1003" s="5">
        <v>46114</v>
      </c>
      <c r="B1003" t="s">
        <v>80</v>
      </c>
      <c r="F1003">
        <v>125</v>
      </c>
      <c r="G1003">
        <v>125</v>
      </c>
      <c r="H1003">
        <v>225</v>
      </c>
      <c r="I1003" s="6">
        <v>100</v>
      </c>
      <c r="Q1003" t="s">
        <v>81</v>
      </c>
      <c r="U1003">
        <v>2601141</v>
      </c>
      <c r="V1003" t="s">
        <v>656</v>
      </c>
      <c r="W1003" t="s">
        <v>169</v>
      </c>
      <c r="X1003" t="s">
        <v>170</v>
      </c>
      <c r="Y1003" t="s">
        <v>660</v>
      </c>
      <c r="AF1003" t="s">
        <v>656</v>
      </c>
      <c r="AG1003" t="s">
        <v>658</v>
      </c>
      <c r="AH1003" t="s">
        <v>173</v>
      </c>
      <c r="AI1003">
        <v>867489953</v>
      </c>
      <c r="AM1003">
        <v>260001</v>
      </c>
      <c r="BB1003" s="9">
        <v>125</v>
      </c>
      <c r="BE1003">
        <f t="shared" si="66"/>
        <v>125</v>
      </c>
      <c r="BF1003" s="6">
        <f t="shared" si="67"/>
        <v>-100</v>
      </c>
      <c r="BG1003" s="12" t="s">
        <v>99</v>
      </c>
      <c r="BH1003" t="e">
        <f>+VLOOKUP(AF1003,Sheet4!A:A,1,FALSE)</f>
        <v>#N/A</v>
      </c>
      <c r="BL1003">
        <v>125</v>
      </c>
      <c r="BM1003" s="59">
        <f t="shared" si="68"/>
        <v>100</v>
      </c>
      <c r="BN1003" t="s">
        <v>659</v>
      </c>
    </row>
    <row r="1004" spans="1:66" ht="13" customHeight="1" x14ac:dyDescent="0.3">
      <c r="A1004" s="5">
        <v>46114</v>
      </c>
      <c r="B1004" t="s">
        <v>80</v>
      </c>
      <c r="F1004">
        <v>375</v>
      </c>
      <c r="G1004">
        <v>375</v>
      </c>
      <c r="H1004">
        <v>650</v>
      </c>
      <c r="I1004" s="6">
        <v>275</v>
      </c>
      <c r="Q1004" t="s">
        <v>81</v>
      </c>
      <c r="U1004">
        <v>2601141</v>
      </c>
      <c r="V1004" t="s">
        <v>656</v>
      </c>
      <c r="W1004" t="s">
        <v>169</v>
      </c>
      <c r="X1004" t="s">
        <v>170</v>
      </c>
      <c r="Y1004" t="s">
        <v>661</v>
      </c>
      <c r="AF1004" t="s">
        <v>656</v>
      </c>
      <c r="AG1004" t="s">
        <v>658</v>
      </c>
      <c r="AH1004" t="s">
        <v>173</v>
      </c>
      <c r="AI1004">
        <v>867489953</v>
      </c>
      <c r="AM1004">
        <v>260001</v>
      </c>
      <c r="BB1004" s="9">
        <v>375</v>
      </c>
      <c r="BE1004">
        <f t="shared" si="66"/>
        <v>375</v>
      </c>
      <c r="BF1004" s="6">
        <f t="shared" si="67"/>
        <v>-275</v>
      </c>
      <c r="BG1004" s="12" t="s">
        <v>99</v>
      </c>
      <c r="BH1004" t="e">
        <f>+VLOOKUP(AF1004,Sheet4!A:A,1,FALSE)</f>
        <v>#N/A</v>
      </c>
      <c r="BL1004">
        <v>375</v>
      </c>
      <c r="BM1004" s="59">
        <f t="shared" si="68"/>
        <v>275</v>
      </c>
      <c r="BN1004" t="s">
        <v>659</v>
      </c>
    </row>
    <row r="1005" spans="1:66" ht="13" customHeight="1" x14ac:dyDescent="0.3">
      <c r="A1005" s="5">
        <v>46114</v>
      </c>
      <c r="B1005" t="s">
        <v>80</v>
      </c>
      <c r="F1005">
        <v>462.5</v>
      </c>
      <c r="G1005">
        <v>462.5</v>
      </c>
      <c r="H1005">
        <v>800</v>
      </c>
      <c r="I1005" s="6">
        <v>337.5</v>
      </c>
      <c r="Q1005" t="s">
        <v>81</v>
      </c>
      <c r="U1005">
        <v>2601141</v>
      </c>
      <c r="V1005" t="s">
        <v>656</v>
      </c>
      <c r="W1005" t="s">
        <v>169</v>
      </c>
      <c r="X1005" t="s">
        <v>170</v>
      </c>
      <c r="Y1005" t="s">
        <v>662</v>
      </c>
      <c r="AF1005" t="s">
        <v>656</v>
      </c>
      <c r="AG1005" t="s">
        <v>658</v>
      </c>
      <c r="AH1005" t="s">
        <v>173</v>
      </c>
      <c r="AI1005">
        <v>867489953</v>
      </c>
      <c r="AM1005">
        <v>260001</v>
      </c>
      <c r="BB1005" s="9">
        <v>462</v>
      </c>
      <c r="BE1005">
        <f t="shared" si="66"/>
        <v>462</v>
      </c>
      <c r="BF1005" s="6">
        <f t="shared" si="67"/>
        <v>-338</v>
      </c>
      <c r="BG1005" s="12" t="s">
        <v>99</v>
      </c>
      <c r="BH1005" t="e">
        <f>+VLOOKUP(AF1005,Sheet4!A:A,1,FALSE)</f>
        <v>#N/A</v>
      </c>
      <c r="BL1005">
        <v>462.5</v>
      </c>
      <c r="BM1005" s="59">
        <f t="shared" si="68"/>
        <v>337.5</v>
      </c>
      <c r="BN1005" t="s">
        <v>659</v>
      </c>
    </row>
    <row r="1006" spans="1:66" ht="13" customHeight="1" x14ac:dyDescent="0.3">
      <c r="A1006" s="5">
        <v>46114</v>
      </c>
      <c r="B1006" t="s">
        <v>80</v>
      </c>
      <c r="F1006">
        <v>500</v>
      </c>
      <c r="G1006">
        <v>500</v>
      </c>
      <c r="H1006">
        <v>875</v>
      </c>
      <c r="I1006" s="6">
        <v>375</v>
      </c>
      <c r="Q1006" t="s">
        <v>81</v>
      </c>
      <c r="U1006">
        <v>2601141</v>
      </c>
      <c r="V1006" t="s">
        <v>656</v>
      </c>
      <c r="W1006" t="s">
        <v>169</v>
      </c>
      <c r="X1006" t="s">
        <v>170</v>
      </c>
      <c r="Y1006" t="s">
        <v>663</v>
      </c>
      <c r="AF1006" t="s">
        <v>656</v>
      </c>
      <c r="AG1006" t="s">
        <v>658</v>
      </c>
      <c r="AH1006" t="s">
        <v>173</v>
      </c>
      <c r="AI1006">
        <v>867489953</v>
      </c>
      <c r="AM1006">
        <v>260001</v>
      </c>
      <c r="BB1006" s="9">
        <v>500</v>
      </c>
      <c r="BE1006">
        <f t="shared" si="66"/>
        <v>500</v>
      </c>
      <c r="BF1006" s="6">
        <f t="shared" si="67"/>
        <v>-375</v>
      </c>
      <c r="BG1006" s="12" t="s">
        <v>99</v>
      </c>
      <c r="BH1006" t="e">
        <f>+VLOOKUP(AF1006,Sheet4!A:A,1,FALSE)</f>
        <v>#N/A</v>
      </c>
      <c r="BL1006">
        <v>500</v>
      </c>
      <c r="BM1006" s="59">
        <f t="shared" si="68"/>
        <v>375</v>
      </c>
      <c r="BN1006" t="s">
        <v>659</v>
      </c>
    </row>
    <row r="1007" spans="1:66" ht="13" customHeight="1" x14ac:dyDescent="0.3">
      <c r="A1007" s="5">
        <v>46114</v>
      </c>
      <c r="B1007" t="s">
        <v>80</v>
      </c>
      <c r="F1007">
        <v>200</v>
      </c>
      <c r="G1007">
        <v>200</v>
      </c>
      <c r="H1007">
        <v>350</v>
      </c>
      <c r="I1007" s="6">
        <v>150</v>
      </c>
      <c r="Q1007" t="s">
        <v>81</v>
      </c>
      <c r="U1007">
        <v>2601141</v>
      </c>
      <c r="V1007" t="s">
        <v>656</v>
      </c>
      <c r="W1007" t="s">
        <v>169</v>
      </c>
      <c r="X1007" t="s">
        <v>170</v>
      </c>
      <c r="Y1007" t="s">
        <v>664</v>
      </c>
      <c r="AF1007" t="s">
        <v>656</v>
      </c>
      <c r="AG1007" t="s">
        <v>658</v>
      </c>
      <c r="AH1007" t="s">
        <v>173</v>
      </c>
      <c r="AI1007">
        <v>867489953</v>
      </c>
      <c r="AM1007">
        <v>260001</v>
      </c>
      <c r="BB1007" s="9">
        <v>200</v>
      </c>
      <c r="BE1007">
        <f t="shared" si="66"/>
        <v>200</v>
      </c>
      <c r="BF1007" s="6">
        <f t="shared" si="67"/>
        <v>-150</v>
      </c>
      <c r="BG1007" s="12" t="s">
        <v>99</v>
      </c>
      <c r="BH1007" t="e">
        <f>+VLOOKUP(AF1007,Sheet4!A:A,1,FALSE)</f>
        <v>#N/A</v>
      </c>
      <c r="BL1007">
        <v>200</v>
      </c>
      <c r="BM1007" s="59">
        <f t="shared" si="68"/>
        <v>150</v>
      </c>
      <c r="BN1007" t="s">
        <v>659</v>
      </c>
    </row>
    <row r="1008" spans="1:66" ht="13" customHeight="1" x14ac:dyDescent="0.3">
      <c r="A1008" s="5">
        <v>46114</v>
      </c>
      <c r="B1008" t="s">
        <v>80</v>
      </c>
      <c r="F1008">
        <v>337.5</v>
      </c>
      <c r="G1008">
        <v>337.5</v>
      </c>
      <c r="H1008">
        <v>587.5</v>
      </c>
      <c r="I1008" s="6">
        <v>250</v>
      </c>
      <c r="Q1008" t="s">
        <v>81</v>
      </c>
      <c r="U1008">
        <v>2601141</v>
      </c>
      <c r="V1008" t="s">
        <v>656</v>
      </c>
      <c r="W1008" t="s">
        <v>169</v>
      </c>
      <c r="X1008" t="s">
        <v>170</v>
      </c>
      <c r="Y1008" t="s">
        <v>665</v>
      </c>
      <c r="AF1008" t="s">
        <v>656</v>
      </c>
      <c r="AG1008" t="s">
        <v>658</v>
      </c>
      <c r="AH1008" t="s">
        <v>173</v>
      </c>
      <c r="AI1008">
        <v>867489953</v>
      </c>
      <c r="AM1008">
        <v>260001</v>
      </c>
      <c r="BB1008" s="9">
        <v>338</v>
      </c>
      <c r="BE1008">
        <f t="shared" si="66"/>
        <v>338</v>
      </c>
      <c r="BF1008" s="6">
        <f t="shared" si="67"/>
        <v>-249.5</v>
      </c>
      <c r="BG1008" s="12" t="s">
        <v>99</v>
      </c>
      <c r="BH1008" t="e">
        <f>+VLOOKUP(AF1008,Sheet4!A:A,1,FALSE)</f>
        <v>#N/A</v>
      </c>
      <c r="BL1008">
        <v>337.5</v>
      </c>
      <c r="BM1008" s="59">
        <f t="shared" si="68"/>
        <v>250</v>
      </c>
      <c r="BN1008" t="s">
        <v>659</v>
      </c>
    </row>
    <row r="1009" spans="1:67" ht="13" customHeight="1" x14ac:dyDescent="0.3">
      <c r="A1009" s="5">
        <v>46114</v>
      </c>
      <c r="B1009" t="s">
        <v>80</v>
      </c>
      <c r="F1009">
        <v>287.5</v>
      </c>
      <c r="G1009">
        <v>287.5</v>
      </c>
      <c r="H1009">
        <v>500</v>
      </c>
      <c r="I1009" s="6">
        <v>212.5</v>
      </c>
      <c r="Q1009" t="s">
        <v>81</v>
      </c>
      <c r="U1009">
        <v>2601141</v>
      </c>
      <c r="V1009" t="s">
        <v>656</v>
      </c>
      <c r="W1009" t="s">
        <v>169</v>
      </c>
      <c r="X1009" t="s">
        <v>170</v>
      </c>
      <c r="Y1009" t="s">
        <v>666</v>
      </c>
      <c r="AF1009" t="s">
        <v>656</v>
      </c>
      <c r="AG1009" t="s">
        <v>658</v>
      </c>
      <c r="AH1009" t="s">
        <v>173</v>
      </c>
      <c r="AI1009">
        <v>867489953</v>
      </c>
      <c r="AM1009">
        <v>260001</v>
      </c>
      <c r="BB1009" s="9">
        <v>288</v>
      </c>
      <c r="BE1009">
        <f t="shared" si="66"/>
        <v>288</v>
      </c>
      <c r="BF1009" s="6">
        <f t="shared" si="67"/>
        <v>-212</v>
      </c>
      <c r="BG1009" s="12" t="s">
        <v>99</v>
      </c>
      <c r="BH1009" t="e">
        <f>+VLOOKUP(AF1009,Sheet4!A:A,1,FALSE)</f>
        <v>#N/A</v>
      </c>
      <c r="BL1009">
        <v>287.5</v>
      </c>
      <c r="BM1009" s="59">
        <f t="shared" si="68"/>
        <v>212.5</v>
      </c>
      <c r="BN1009" t="s">
        <v>659</v>
      </c>
    </row>
    <row r="1010" spans="1:67" ht="13" customHeight="1" x14ac:dyDescent="0.3">
      <c r="A1010" s="5">
        <v>46114</v>
      </c>
      <c r="B1010" t="s">
        <v>80</v>
      </c>
      <c r="F1010">
        <v>125</v>
      </c>
      <c r="G1010">
        <v>125</v>
      </c>
      <c r="H1010">
        <v>212.5</v>
      </c>
      <c r="I1010" s="6">
        <v>87.5</v>
      </c>
      <c r="Q1010" t="s">
        <v>81</v>
      </c>
      <c r="U1010">
        <v>2601141</v>
      </c>
      <c r="V1010" t="s">
        <v>656</v>
      </c>
      <c r="W1010" t="s">
        <v>169</v>
      </c>
      <c r="X1010" t="s">
        <v>170</v>
      </c>
      <c r="Y1010" t="s">
        <v>667</v>
      </c>
      <c r="AF1010" t="s">
        <v>656</v>
      </c>
      <c r="AG1010" t="s">
        <v>658</v>
      </c>
      <c r="AH1010" t="s">
        <v>173</v>
      </c>
      <c r="AI1010">
        <v>867489953</v>
      </c>
      <c r="AM1010">
        <v>260001</v>
      </c>
      <c r="BB1010" s="9">
        <v>125</v>
      </c>
      <c r="BE1010">
        <f t="shared" si="66"/>
        <v>125</v>
      </c>
      <c r="BF1010" s="6">
        <f t="shared" si="67"/>
        <v>-87.5</v>
      </c>
      <c r="BG1010" s="12" t="s">
        <v>99</v>
      </c>
      <c r="BH1010" t="e">
        <f>+VLOOKUP(AF1010,Sheet4!A:A,1,FALSE)</f>
        <v>#N/A</v>
      </c>
      <c r="BL1010">
        <v>125</v>
      </c>
      <c r="BM1010" s="59">
        <f t="shared" si="68"/>
        <v>87.5</v>
      </c>
      <c r="BN1010" t="s">
        <v>659</v>
      </c>
    </row>
    <row r="1011" spans="1:67" ht="13" customHeight="1" x14ac:dyDescent="0.3">
      <c r="A1011" s="5">
        <v>46114</v>
      </c>
      <c r="B1011" t="s">
        <v>63</v>
      </c>
      <c r="F1011">
        <v>1560</v>
      </c>
      <c r="G1011">
        <v>1560</v>
      </c>
      <c r="H1011" s="6">
        <v>154.15019762845901</v>
      </c>
      <c r="I1011" s="6">
        <f t="shared" ref="I1011:I1029" si="69">H1011-G1011</f>
        <v>-1405.849802371541</v>
      </c>
      <c r="J1011" s="6"/>
      <c r="K1011" s="6"/>
      <c r="Q1011" t="s">
        <v>64</v>
      </c>
      <c r="U1011">
        <v>2601142</v>
      </c>
      <c r="V1011" t="s">
        <v>668</v>
      </c>
      <c r="W1011" t="s">
        <v>119</v>
      </c>
      <c r="X1011" t="s">
        <v>520</v>
      </c>
      <c r="Y1011" t="s">
        <v>669</v>
      </c>
      <c r="AF1011" t="s">
        <v>668</v>
      </c>
      <c r="AG1011" t="s">
        <v>670</v>
      </c>
      <c r="AH1011" t="s">
        <v>523</v>
      </c>
      <c r="AI1011">
        <v>867084801</v>
      </c>
      <c r="AM1011">
        <v>260001</v>
      </c>
      <c r="BA1011" s="6">
        <v>-1405.8498023715399</v>
      </c>
      <c r="BE1011">
        <f t="shared" si="66"/>
        <v>0</v>
      </c>
      <c r="BF1011" s="6">
        <f t="shared" si="67"/>
        <v>-154.15019762845901</v>
      </c>
      <c r="BG1011" s="7" t="s">
        <v>71</v>
      </c>
      <c r="BH1011" t="e">
        <f>+VLOOKUP(AF1011,Sheet4!A:A,1,FALSE)</f>
        <v>#N/A</v>
      </c>
      <c r="BL1011" s="6">
        <v>150</v>
      </c>
      <c r="BM1011" s="59">
        <f t="shared" si="68"/>
        <v>4.1501976284590114</v>
      </c>
      <c r="BN1011" t="s">
        <v>671</v>
      </c>
      <c r="BO1011" t="s">
        <v>116</v>
      </c>
    </row>
    <row r="1012" spans="1:67" ht="13" customHeight="1" x14ac:dyDescent="0.3">
      <c r="A1012" s="5">
        <v>46114</v>
      </c>
      <c r="B1012" t="s">
        <v>63</v>
      </c>
      <c r="F1012">
        <v>6000</v>
      </c>
      <c r="G1012">
        <v>6000</v>
      </c>
      <c r="H1012" s="6">
        <v>592.88537549407101</v>
      </c>
      <c r="I1012" s="6">
        <f t="shared" si="69"/>
        <v>-5407.114624505929</v>
      </c>
      <c r="J1012" s="6"/>
      <c r="K1012" s="6"/>
      <c r="Q1012" t="s">
        <v>64</v>
      </c>
      <c r="U1012">
        <v>2601142</v>
      </c>
      <c r="V1012" t="s">
        <v>668</v>
      </c>
      <c r="W1012" t="s">
        <v>119</v>
      </c>
      <c r="X1012" t="s">
        <v>520</v>
      </c>
      <c r="Y1012" t="s">
        <v>672</v>
      </c>
      <c r="AF1012" t="s">
        <v>668</v>
      </c>
      <c r="AG1012" t="s">
        <v>670</v>
      </c>
      <c r="AH1012" t="s">
        <v>523</v>
      </c>
      <c r="AI1012">
        <v>867084801</v>
      </c>
      <c r="AM1012">
        <v>260001</v>
      </c>
      <c r="BA1012" s="6">
        <v>-5407.1146245059299</v>
      </c>
      <c r="BE1012">
        <f t="shared" si="66"/>
        <v>0</v>
      </c>
      <c r="BF1012" s="6">
        <f t="shared" si="67"/>
        <v>-592.88537549407101</v>
      </c>
      <c r="BG1012" s="7" t="s">
        <v>71</v>
      </c>
      <c r="BH1012" t="e">
        <f>+VLOOKUP(AF1012,Sheet4!A:A,1,FALSE)</f>
        <v>#N/A</v>
      </c>
      <c r="BL1012" s="6">
        <v>600</v>
      </c>
      <c r="BM1012" s="59">
        <f t="shared" si="68"/>
        <v>-7.1146245059289868</v>
      </c>
      <c r="BN1012" t="s">
        <v>671</v>
      </c>
      <c r="BO1012" t="s">
        <v>116</v>
      </c>
    </row>
    <row r="1013" spans="1:67" ht="13" customHeight="1" x14ac:dyDescent="0.3">
      <c r="A1013" s="5">
        <v>46114</v>
      </c>
      <c r="B1013" t="s">
        <v>63</v>
      </c>
      <c r="F1013">
        <v>30</v>
      </c>
      <c r="G1013">
        <v>30</v>
      </c>
      <c r="H1013" s="6">
        <v>2.9644268774703599</v>
      </c>
      <c r="I1013" s="6">
        <f t="shared" si="69"/>
        <v>-27.035573122529641</v>
      </c>
      <c r="J1013" s="6"/>
      <c r="K1013" s="6"/>
      <c r="Q1013" t="s">
        <v>64</v>
      </c>
      <c r="U1013">
        <v>2601142</v>
      </c>
      <c r="V1013" t="s">
        <v>668</v>
      </c>
      <c r="W1013" t="s">
        <v>119</v>
      </c>
      <c r="X1013" t="s">
        <v>520</v>
      </c>
      <c r="Y1013" t="s">
        <v>673</v>
      </c>
      <c r="AF1013" t="s">
        <v>668</v>
      </c>
      <c r="AG1013" t="s">
        <v>670</v>
      </c>
      <c r="AH1013" t="s">
        <v>523</v>
      </c>
      <c r="AI1013">
        <v>867084801</v>
      </c>
      <c r="AM1013">
        <v>260001</v>
      </c>
      <c r="BA1013" s="6">
        <v>-27.035573122529598</v>
      </c>
      <c r="BE1013">
        <f t="shared" si="66"/>
        <v>0</v>
      </c>
      <c r="BF1013" s="6">
        <f t="shared" si="67"/>
        <v>-2.9644268774703599</v>
      </c>
      <c r="BG1013" s="7" t="s">
        <v>71</v>
      </c>
      <c r="BH1013" t="e">
        <f>+VLOOKUP(AF1013,Sheet4!A:A,1,FALSE)</f>
        <v>#N/A</v>
      </c>
      <c r="BL1013" s="6">
        <v>0</v>
      </c>
      <c r="BM1013" s="59">
        <f t="shared" si="68"/>
        <v>2.9644268774703599</v>
      </c>
      <c r="BN1013" t="s">
        <v>671</v>
      </c>
      <c r="BO1013" t="s">
        <v>116</v>
      </c>
    </row>
    <row r="1014" spans="1:67" ht="13" customHeight="1" x14ac:dyDescent="0.3">
      <c r="A1014" s="5">
        <v>46114</v>
      </c>
      <c r="B1014" t="s">
        <v>74</v>
      </c>
      <c r="F1014" s="8">
        <v>104</v>
      </c>
      <c r="G1014">
        <v>52</v>
      </c>
      <c r="H1014" s="6">
        <v>10.276679841897201</v>
      </c>
      <c r="I1014" s="6">
        <f t="shared" si="69"/>
        <v>-41.723320158102801</v>
      </c>
      <c r="J1014" s="6"/>
      <c r="K1014" s="6"/>
      <c r="Q1014" t="s">
        <v>75</v>
      </c>
      <c r="U1014">
        <v>2601142</v>
      </c>
      <c r="V1014" t="s">
        <v>668</v>
      </c>
      <c r="W1014" t="s">
        <v>119</v>
      </c>
      <c r="X1014" t="s">
        <v>520</v>
      </c>
      <c r="Y1014" t="s">
        <v>669</v>
      </c>
      <c r="AF1014" t="s">
        <v>668</v>
      </c>
      <c r="AG1014" t="s">
        <v>670</v>
      </c>
      <c r="AH1014" t="s">
        <v>523</v>
      </c>
      <c r="AI1014">
        <v>867084801</v>
      </c>
      <c r="AM1014">
        <v>260001</v>
      </c>
      <c r="BA1014" s="6">
        <v>-93.723320158102794</v>
      </c>
      <c r="BE1014">
        <f t="shared" si="66"/>
        <v>0</v>
      </c>
      <c r="BF1014" s="6">
        <f t="shared" si="67"/>
        <v>-10.276679841897201</v>
      </c>
      <c r="BG1014" s="7" t="s">
        <v>71</v>
      </c>
      <c r="BH1014" t="e">
        <f>+VLOOKUP(AF1014,Sheet4!A:A,1,FALSE)</f>
        <v>#N/A</v>
      </c>
      <c r="BL1014" s="6">
        <v>10</v>
      </c>
      <c r="BM1014" s="59">
        <f t="shared" si="68"/>
        <v>0.27667984189720052</v>
      </c>
      <c r="BN1014" t="s">
        <v>671</v>
      </c>
    </row>
    <row r="1015" spans="1:67" ht="13" customHeight="1" x14ac:dyDescent="0.3">
      <c r="A1015" s="5">
        <v>46114</v>
      </c>
      <c r="B1015" t="s">
        <v>74</v>
      </c>
      <c r="F1015" s="8">
        <v>400</v>
      </c>
      <c r="G1015">
        <v>200</v>
      </c>
      <c r="H1015" s="6">
        <v>39.5256916996047</v>
      </c>
      <c r="I1015" s="6">
        <f t="shared" si="69"/>
        <v>-160.47430830039531</v>
      </c>
      <c r="J1015" s="6"/>
      <c r="K1015" s="6"/>
      <c r="Q1015" t="s">
        <v>75</v>
      </c>
      <c r="U1015">
        <v>2601142</v>
      </c>
      <c r="V1015" t="s">
        <v>668</v>
      </c>
      <c r="W1015" t="s">
        <v>119</v>
      </c>
      <c r="X1015" t="s">
        <v>520</v>
      </c>
      <c r="Y1015" t="s">
        <v>672</v>
      </c>
      <c r="AF1015" t="s">
        <v>668</v>
      </c>
      <c r="AG1015" t="s">
        <v>670</v>
      </c>
      <c r="AH1015" t="s">
        <v>523</v>
      </c>
      <c r="AI1015">
        <v>867084801</v>
      </c>
      <c r="AM1015">
        <v>260001</v>
      </c>
      <c r="BA1015" s="6">
        <v>-360.47430830039502</v>
      </c>
      <c r="BE1015">
        <f t="shared" si="66"/>
        <v>0</v>
      </c>
      <c r="BF1015" s="6">
        <f t="shared" si="67"/>
        <v>-39.5256916996047</v>
      </c>
      <c r="BG1015" s="7" t="s">
        <v>71</v>
      </c>
      <c r="BH1015" t="e">
        <f>+VLOOKUP(AF1015,Sheet4!A:A,1,FALSE)</f>
        <v>#N/A</v>
      </c>
      <c r="BL1015" s="6">
        <v>40</v>
      </c>
      <c r="BM1015" s="59">
        <f t="shared" si="68"/>
        <v>-0.47430830039530036</v>
      </c>
      <c r="BN1015" t="s">
        <v>671</v>
      </c>
    </row>
    <row r="1016" spans="1:67" ht="13" customHeight="1" x14ac:dyDescent="0.3">
      <c r="A1016" s="5">
        <v>46114</v>
      </c>
      <c r="B1016" t="s">
        <v>74</v>
      </c>
      <c r="F1016" s="8">
        <v>2</v>
      </c>
      <c r="G1016">
        <v>1</v>
      </c>
      <c r="H1016" s="6">
        <v>0.19762845849802399</v>
      </c>
      <c r="I1016" s="6">
        <f t="shared" si="69"/>
        <v>-0.80237154150197598</v>
      </c>
      <c r="J1016" s="6"/>
      <c r="K1016" s="6"/>
      <c r="Q1016" t="s">
        <v>75</v>
      </c>
      <c r="U1016">
        <v>2601142</v>
      </c>
      <c r="V1016" t="s">
        <v>668</v>
      </c>
      <c r="W1016" t="s">
        <v>119</v>
      </c>
      <c r="X1016" t="s">
        <v>520</v>
      </c>
      <c r="Y1016" t="s">
        <v>673</v>
      </c>
      <c r="AF1016" t="s">
        <v>668</v>
      </c>
      <c r="AG1016" t="s">
        <v>670</v>
      </c>
      <c r="AH1016" t="s">
        <v>523</v>
      </c>
      <c r="AI1016">
        <v>867084801</v>
      </c>
      <c r="AM1016">
        <v>260001</v>
      </c>
      <c r="BA1016" s="6">
        <v>-1.8023715415019801</v>
      </c>
      <c r="BE1016">
        <f t="shared" si="66"/>
        <v>0</v>
      </c>
      <c r="BF1016" s="6">
        <f t="shared" si="67"/>
        <v>-0.19762845849802399</v>
      </c>
      <c r="BG1016" s="7" t="s">
        <v>71</v>
      </c>
      <c r="BH1016" t="e">
        <f>+VLOOKUP(AF1016,Sheet4!A:A,1,FALSE)</f>
        <v>#N/A</v>
      </c>
      <c r="BL1016" s="6">
        <v>0</v>
      </c>
      <c r="BM1016" s="59">
        <f t="shared" si="68"/>
        <v>0.19762845849802399</v>
      </c>
      <c r="BN1016" t="s">
        <v>671</v>
      </c>
    </row>
    <row r="1017" spans="1:67" ht="13" customHeight="1" x14ac:dyDescent="0.3">
      <c r="A1017" s="5">
        <v>46114</v>
      </c>
      <c r="B1017" t="s">
        <v>76</v>
      </c>
      <c r="F1017">
        <v>2080</v>
      </c>
      <c r="G1017">
        <v>2080</v>
      </c>
      <c r="H1017" s="6">
        <v>205.533596837945</v>
      </c>
      <c r="I1017" s="6">
        <f t="shared" si="69"/>
        <v>-1874.466403162055</v>
      </c>
      <c r="J1017" s="6"/>
      <c r="K1017" s="6"/>
      <c r="Q1017" t="s">
        <v>77</v>
      </c>
      <c r="U1017">
        <v>2601142</v>
      </c>
      <c r="V1017" t="s">
        <v>668</v>
      </c>
      <c r="W1017" t="s">
        <v>119</v>
      </c>
      <c r="X1017" t="s">
        <v>520</v>
      </c>
      <c r="Y1017" t="s">
        <v>669</v>
      </c>
      <c r="AF1017" t="s">
        <v>668</v>
      </c>
      <c r="AG1017" t="s">
        <v>670</v>
      </c>
      <c r="AH1017" t="s">
        <v>523</v>
      </c>
      <c r="AI1017">
        <v>867084801</v>
      </c>
      <c r="AM1017">
        <v>260001</v>
      </c>
      <c r="BA1017" s="6">
        <v>-1874.46640316206</v>
      </c>
      <c r="BE1017">
        <f t="shared" si="66"/>
        <v>0</v>
      </c>
      <c r="BF1017" s="6">
        <f t="shared" si="67"/>
        <v>-205.533596837945</v>
      </c>
      <c r="BG1017" s="7" t="s">
        <v>71</v>
      </c>
      <c r="BH1017" t="e">
        <f>+VLOOKUP(AF1017,Sheet4!A:A,1,FALSE)</f>
        <v>#N/A</v>
      </c>
      <c r="BL1017" s="6">
        <v>200</v>
      </c>
      <c r="BM1017" s="59">
        <f t="shared" si="68"/>
        <v>5.533596837944998</v>
      </c>
      <c r="BN1017" t="s">
        <v>671</v>
      </c>
    </row>
    <row r="1018" spans="1:67" ht="13" customHeight="1" x14ac:dyDescent="0.3">
      <c r="A1018" s="5">
        <v>46114</v>
      </c>
      <c r="B1018" t="s">
        <v>76</v>
      </c>
      <c r="F1018">
        <v>8000</v>
      </c>
      <c r="G1018">
        <v>8000</v>
      </c>
      <c r="H1018" s="6">
        <v>790.51383399209499</v>
      </c>
      <c r="I1018" s="6">
        <f t="shared" si="69"/>
        <v>-7209.486166007905</v>
      </c>
      <c r="J1018" s="6"/>
      <c r="K1018" s="6"/>
      <c r="Q1018" t="s">
        <v>77</v>
      </c>
      <c r="U1018">
        <v>2601142</v>
      </c>
      <c r="V1018" t="s">
        <v>668</v>
      </c>
      <c r="W1018" t="s">
        <v>119</v>
      </c>
      <c r="X1018" t="s">
        <v>520</v>
      </c>
      <c r="Y1018" t="s">
        <v>672</v>
      </c>
      <c r="AF1018" t="s">
        <v>668</v>
      </c>
      <c r="AG1018" t="s">
        <v>670</v>
      </c>
      <c r="AH1018" t="s">
        <v>523</v>
      </c>
      <c r="AI1018">
        <v>867084801</v>
      </c>
      <c r="AM1018">
        <v>260001</v>
      </c>
      <c r="BA1018" s="6">
        <v>-7209.4861660079096</v>
      </c>
      <c r="BE1018">
        <f t="shared" si="66"/>
        <v>0</v>
      </c>
      <c r="BF1018" s="6">
        <f t="shared" si="67"/>
        <v>-790.51383399209499</v>
      </c>
      <c r="BG1018" s="7" t="s">
        <v>71</v>
      </c>
      <c r="BH1018" t="e">
        <f>+VLOOKUP(AF1018,Sheet4!A:A,1,FALSE)</f>
        <v>#N/A</v>
      </c>
      <c r="BL1018" s="6">
        <v>800</v>
      </c>
      <c r="BM1018" s="59">
        <f t="shared" si="68"/>
        <v>-9.4861660079050125</v>
      </c>
      <c r="BN1018" t="s">
        <v>671</v>
      </c>
    </row>
    <row r="1019" spans="1:67" ht="13" customHeight="1" x14ac:dyDescent="0.3">
      <c r="A1019" s="5">
        <v>46114</v>
      </c>
      <c r="B1019" t="s">
        <v>76</v>
      </c>
      <c r="F1019">
        <v>40</v>
      </c>
      <c r="G1019">
        <v>40</v>
      </c>
      <c r="H1019" s="6">
        <v>3.9525691699604701</v>
      </c>
      <c r="I1019" s="6">
        <f t="shared" si="69"/>
        <v>-36.047430830039531</v>
      </c>
      <c r="J1019" s="6"/>
      <c r="K1019" s="6"/>
      <c r="Q1019" t="s">
        <v>77</v>
      </c>
      <c r="U1019">
        <v>2601142</v>
      </c>
      <c r="V1019" t="s">
        <v>668</v>
      </c>
      <c r="W1019" t="s">
        <v>119</v>
      </c>
      <c r="X1019" t="s">
        <v>520</v>
      </c>
      <c r="Y1019" t="s">
        <v>673</v>
      </c>
      <c r="AF1019" t="s">
        <v>668</v>
      </c>
      <c r="AG1019" t="s">
        <v>670</v>
      </c>
      <c r="AH1019" t="s">
        <v>523</v>
      </c>
      <c r="AI1019">
        <v>867084801</v>
      </c>
      <c r="AM1019">
        <v>260001</v>
      </c>
      <c r="BA1019" s="6">
        <v>-36.047430830039502</v>
      </c>
      <c r="BE1019">
        <f t="shared" si="66"/>
        <v>0</v>
      </c>
      <c r="BF1019" s="6">
        <f t="shared" si="67"/>
        <v>-3.9525691699604701</v>
      </c>
      <c r="BG1019" s="7" t="s">
        <v>71</v>
      </c>
      <c r="BH1019" t="e">
        <f>+VLOOKUP(AF1019,Sheet4!A:A,1,FALSE)</f>
        <v>#N/A</v>
      </c>
      <c r="BL1019" s="6">
        <v>0</v>
      </c>
      <c r="BM1019" s="59">
        <f t="shared" si="68"/>
        <v>3.9525691699604701</v>
      </c>
      <c r="BN1019" t="s">
        <v>671</v>
      </c>
    </row>
    <row r="1020" spans="1:67" ht="13" customHeight="1" x14ac:dyDescent="0.3">
      <c r="A1020" s="5">
        <v>46114</v>
      </c>
      <c r="B1020" t="s">
        <v>78</v>
      </c>
      <c r="F1020" s="8">
        <v>81</v>
      </c>
      <c r="G1020">
        <v>40.5</v>
      </c>
      <c r="H1020" s="6">
        <v>9.4186046511627897</v>
      </c>
      <c r="I1020" s="6">
        <f t="shared" si="69"/>
        <v>-31.081395348837212</v>
      </c>
      <c r="J1020" s="6"/>
      <c r="K1020" s="6"/>
      <c r="Q1020" t="s">
        <v>79</v>
      </c>
      <c r="U1020">
        <v>2601142</v>
      </c>
      <c r="V1020" t="s">
        <v>668</v>
      </c>
      <c r="W1020" t="s">
        <v>119</v>
      </c>
      <c r="X1020" t="s">
        <v>520</v>
      </c>
      <c r="Y1020" t="s">
        <v>669</v>
      </c>
      <c r="AF1020" t="s">
        <v>668</v>
      </c>
      <c r="AG1020" t="s">
        <v>670</v>
      </c>
      <c r="AH1020" t="s">
        <v>523</v>
      </c>
      <c r="AI1020">
        <v>867084801</v>
      </c>
      <c r="AM1020">
        <v>260001</v>
      </c>
      <c r="BA1020" s="6">
        <v>-71.581395348837205</v>
      </c>
      <c r="BE1020">
        <f t="shared" si="66"/>
        <v>0</v>
      </c>
      <c r="BF1020" s="6">
        <f t="shared" si="67"/>
        <v>-9.4186046511627897</v>
      </c>
      <c r="BG1020" s="7" t="s">
        <v>71</v>
      </c>
      <c r="BH1020" t="e">
        <f>+VLOOKUP(AF1020,Sheet4!A:A,1,FALSE)</f>
        <v>#N/A</v>
      </c>
      <c r="BL1020" s="6">
        <v>10</v>
      </c>
      <c r="BM1020" s="59">
        <f t="shared" si="68"/>
        <v>-0.58139534883721034</v>
      </c>
      <c r="BN1020" t="s">
        <v>671</v>
      </c>
    </row>
    <row r="1021" spans="1:67" ht="13" customHeight="1" x14ac:dyDescent="0.3">
      <c r="A1021" s="5">
        <v>46114</v>
      </c>
      <c r="B1021" t="s">
        <v>78</v>
      </c>
      <c r="F1021" s="8">
        <v>347</v>
      </c>
      <c r="G1021">
        <v>173.5</v>
      </c>
      <c r="H1021" s="6">
        <v>40.348837209302303</v>
      </c>
      <c r="I1021" s="6">
        <f t="shared" si="69"/>
        <v>-133.1511627906977</v>
      </c>
      <c r="J1021" s="6"/>
      <c r="K1021" s="6"/>
      <c r="Q1021" t="s">
        <v>79</v>
      </c>
      <c r="U1021">
        <v>2601142</v>
      </c>
      <c r="V1021" t="s">
        <v>668</v>
      </c>
      <c r="W1021" t="s">
        <v>119</v>
      </c>
      <c r="X1021" t="s">
        <v>520</v>
      </c>
      <c r="Y1021" t="s">
        <v>672</v>
      </c>
      <c r="AF1021" t="s">
        <v>668</v>
      </c>
      <c r="AG1021" t="s">
        <v>670</v>
      </c>
      <c r="AH1021" t="s">
        <v>523</v>
      </c>
      <c r="AI1021">
        <v>867084801</v>
      </c>
      <c r="AM1021">
        <v>260001</v>
      </c>
      <c r="BA1021" s="6">
        <v>-306.65116279069798</v>
      </c>
      <c r="BE1021">
        <f t="shared" si="66"/>
        <v>0</v>
      </c>
      <c r="BF1021" s="6">
        <f t="shared" si="67"/>
        <v>-40.348837209302303</v>
      </c>
      <c r="BG1021" s="7" t="s">
        <v>71</v>
      </c>
      <c r="BH1021" t="e">
        <f>+VLOOKUP(AF1021,Sheet4!A:A,1,FALSE)</f>
        <v>#N/A</v>
      </c>
      <c r="BL1021" s="6">
        <v>40</v>
      </c>
      <c r="BM1021" s="59">
        <f t="shared" si="68"/>
        <v>0.34883720930230311</v>
      </c>
      <c r="BN1021" t="s">
        <v>671</v>
      </c>
    </row>
    <row r="1022" spans="1:67" ht="13" customHeight="1" x14ac:dyDescent="0.3">
      <c r="A1022" s="5">
        <v>46114</v>
      </c>
      <c r="B1022" t="s">
        <v>78</v>
      </c>
      <c r="F1022" s="8">
        <v>2</v>
      </c>
      <c r="G1022">
        <v>1</v>
      </c>
      <c r="H1022" s="6">
        <v>0.232558139534884</v>
      </c>
      <c r="I1022" s="6">
        <f t="shared" si="69"/>
        <v>-0.76744186046511598</v>
      </c>
      <c r="J1022" s="6"/>
      <c r="K1022" s="6"/>
      <c r="Q1022" t="s">
        <v>79</v>
      </c>
      <c r="U1022">
        <v>2601142</v>
      </c>
      <c r="V1022" t="s">
        <v>668</v>
      </c>
      <c r="W1022" t="s">
        <v>119</v>
      </c>
      <c r="X1022" t="s">
        <v>520</v>
      </c>
      <c r="Y1022" t="s">
        <v>673</v>
      </c>
      <c r="AF1022" t="s">
        <v>668</v>
      </c>
      <c r="AG1022" t="s">
        <v>670</v>
      </c>
      <c r="AH1022" t="s">
        <v>523</v>
      </c>
      <c r="AI1022">
        <v>867084801</v>
      </c>
      <c r="AM1022">
        <v>260001</v>
      </c>
      <c r="BA1022" s="6">
        <v>-1.7674418604651201</v>
      </c>
      <c r="BE1022">
        <f t="shared" si="66"/>
        <v>0</v>
      </c>
      <c r="BF1022" s="6">
        <f t="shared" si="67"/>
        <v>-0.232558139534884</v>
      </c>
      <c r="BG1022" s="7" t="s">
        <v>71</v>
      </c>
      <c r="BH1022" t="e">
        <f>+VLOOKUP(AF1022,Sheet4!A:A,1,FALSE)</f>
        <v>#N/A</v>
      </c>
      <c r="BL1022" s="6">
        <v>0</v>
      </c>
      <c r="BM1022" s="59">
        <f t="shared" si="68"/>
        <v>0.232558139534884</v>
      </c>
      <c r="BN1022" t="s">
        <v>671</v>
      </c>
    </row>
    <row r="1023" spans="1:67" ht="13" customHeight="1" x14ac:dyDescent="0.3">
      <c r="A1023" s="5">
        <v>46114</v>
      </c>
      <c r="B1023" t="s">
        <v>80</v>
      </c>
      <c r="F1023">
        <v>1012.5</v>
      </c>
      <c r="G1023">
        <v>1012.5</v>
      </c>
      <c r="H1023" s="6">
        <v>117.732558139535</v>
      </c>
      <c r="I1023" s="6">
        <f t="shared" si="69"/>
        <v>-894.76744186046494</v>
      </c>
      <c r="J1023" s="6"/>
      <c r="K1023" s="6"/>
      <c r="Q1023" t="s">
        <v>81</v>
      </c>
      <c r="U1023">
        <v>2601142</v>
      </c>
      <c r="V1023" t="s">
        <v>668</v>
      </c>
      <c r="W1023" t="s">
        <v>119</v>
      </c>
      <c r="X1023" t="s">
        <v>520</v>
      </c>
      <c r="Y1023" t="s">
        <v>669</v>
      </c>
      <c r="AF1023" t="s">
        <v>668</v>
      </c>
      <c r="AG1023" t="s">
        <v>670</v>
      </c>
      <c r="AH1023" t="s">
        <v>523</v>
      </c>
      <c r="AI1023">
        <v>867084801</v>
      </c>
      <c r="AM1023">
        <v>260001</v>
      </c>
      <c r="BA1023" s="6">
        <v>-894.76744186046506</v>
      </c>
      <c r="BE1023">
        <f t="shared" si="66"/>
        <v>0</v>
      </c>
      <c r="BF1023" s="6">
        <f t="shared" si="67"/>
        <v>-117.732558139535</v>
      </c>
      <c r="BG1023" s="7" t="s">
        <v>71</v>
      </c>
      <c r="BH1023" t="e">
        <f>+VLOOKUP(AF1023,Sheet4!A:A,1,FALSE)</f>
        <v>#N/A</v>
      </c>
      <c r="BL1023" s="6">
        <v>125</v>
      </c>
      <c r="BM1023" s="59">
        <f t="shared" si="68"/>
        <v>-7.2674418604649986</v>
      </c>
      <c r="BN1023" t="s">
        <v>671</v>
      </c>
    </row>
    <row r="1024" spans="1:67" ht="13" customHeight="1" x14ac:dyDescent="0.3">
      <c r="A1024" s="5">
        <v>46114</v>
      </c>
      <c r="B1024" t="s">
        <v>80</v>
      </c>
      <c r="F1024">
        <v>4337.5</v>
      </c>
      <c r="G1024">
        <v>4337.5</v>
      </c>
      <c r="H1024" s="6">
        <v>504.36046511627899</v>
      </c>
      <c r="I1024" s="6">
        <f t="shared" si="69"/>
        <v>-3833.1395348837209</v>
      </c>
      <c r="J1024" s="6"/>
      <c r="K1024" s="6"/>
      <c r="Q1024" t="s">
        <v>81</v>
      </c>
      <c r="U1024">
        <v>2601142</v>
      </c>
      <c r="V1024" t="s">
        <v>668</v>
      </c>
      <c r="W1024" t="s">
        <v>119</v>
      </c>
      <c r="X1024" t="s">
        <v>520</v>
      </c>
      <c r="Y1024" t="s">
        <v>672</v>
      </c>
      <c r="AF1024" t="s">
        <v>668</v>
      </c>
      <c r="AG1024" t="s">
        <v>670</v>
      </c>
      <c r="AH1024" t="s">
        <v>523</v>
      </c>
      <c r="AI1024">
        <v>867084801</v>
      </c>
      <c r="AM1024">
        <v>260001</v>
      </c>
      <c r="BA1024" s="6">
        <v>-3833.13953488372</v>
      </c>
      <c r="BE1024">
        <f t="shared" si="66"/>
        <v>0</v>
      </c>
      <c r="BF1024" s="6">
        <f t="shared" si="67"/>
        <v>-504.36046511627899</v>
      </c>
      <c r="BG1024" s="7" t="s">
        <v>71</v>
      </c>
      <c r="BH1024" t="e">
        <f>+VLOOKUP(AF1024,Sheet4!A:A,1,FALSE)</f>
        <v>#N/A</v>
      </c>
      <c r="BL1024" s="6">
        <v>500</v>
      </c>
      <c r="BM1024" s="59">
        <f t="shared" si="68"/>
        <v>4.3604651162789878</v>
      </c>
      <c r="BN1024" t="s">
        <v>671</v>
      </c>
    </row>
    <row r="1025" spans="1:67" ht="13" customHeight="1" x14ac:dyDescent="0.3">
      <c r="A1025" s="5">
        <v>46114</v>
      </c>
      <c r="B1025" t="s">
        <v>80</v>
      </c>
      <c r="F1025">
        <v>25</v>
      </c>
      <c r="G1025">
        <v>25</v>
      </c>
      <c r="H1025" s="6">
        <v>2.9069767441860499</v>
      </c>
      <c r="I1025" s="6">
        <f t="shared" si="69"/>
        <v>-22.09302325581395</v>
      </c>
      <c r="J1025" s="6"/>
      <c r="K1025" s="6"/>
      <c r="Q1025" t="s">
        <v>81</v>
      </c>
      <c r="U1025">
        <v>2601142</v>
      </c>
      <c r="V1025" t="s">
        <v>668</v>
      </c>
      <c r="W1025" t="s">
        <v>119</v>
      </c>
      <c r="X1025" t="s">
        <v>520</v>
      </c>
      <c r="Y1025" t="s">
        <v>673</v>
      </c>
      <c r="AF1025" t="s">
        <v>668</v>
      </c>
      <c r="AG1025" t="s">
        <v>670</v>
      </c>
      <c r="AH1025" t="s">
        <v>523</v>
      </c>
      <c r="AI1025">
        <v>867084801</v>
      </c>
      <c r="AM1025">
        <v>260001</v>
      </c>
      <c r="BA1025" s="6">
        <v>-22.093023255814</v>
      </c>
      <c r="BE1025">
        <f t="shared" si="66"/>
        <v>0</v>
      </c>
      <c r="BF1025" s="6">
        <f t="shared" si="67"/>
        <v>-2.9069767441860499</v>
      </c>
      <c r="BG1025" s="7" t="s">
        <v>71</v>
      </c>
      <c r="BH1025" t="e">
        <f>+VLOOKUP(AF1025,Sheet4!A:A,1,FALSE)</f>
        <v>#N/A</v>
      </c>
      <c r="BL1025" s="6">
        <v>0</v>
      </c>
      <c r="BM1025" s="59">
        <f t="shared" si="68"/>
        <v>2.9069767441860499</v>
      </c>
      <c r="BN1025" t="s">
        <v>671</v>
      </c>
    </row>
    <row r="1026" spans="1:67" ht="13" customHeight="1" x14ac:dyDescent="0.3">
      <c r="A1026" s="5">
        <v>46114</v>
      </c>
      <c r="B1026" t="s">
        <v>82</v>
      </c>
      <c r="F1026" s="8">
        <v>69</v>
      </c>
      <c r="G1026">
        <v>34.5</v>
      </c>
      <c r="H1026" s="6">
        <v>0</v>
      </c>
      <c r="I1026" s="6">
        <f t="shared" si="69"/>
        <v>-34.5</v>
      </c>
      <c r="J1026" s="6"/>
      <c r="K1026" s="6"/>
      <c r="Q1026" t="s">
        <v>83</v>
      </c>
      <c r="U1026">
        <v>2601142</v>
      </c>
      <c r="V1026" t="s">
        <v>668</v>
      </c>
      <c r="W1026" t="s">
        <v>119</v>
      </c>
      <c r="X1026" t="s">
        <v>520</v>
      </c>
      <c r="Y1026" t="s">
        <v>669</v>
      </c>
      <c r="AF1026" t="s">
        <v>668</v>
      </c>
      <c r="AG1026" t="s">
        <v>670</v>
      </c>
      <c r="AH1026" t="s">
        <v>523</v>
      </c>
      <c r="AI1026">
        <v>867084801</v>
      </c>
      <c r="AM1026">
        <v>260001</v>
      </c>
      <c r="BA1026" s="6">
        <v>-69</v>
      </c>
      <c r="BE1026">
        <f t="shared" ref="BE1026:BE1089" si="70">+BB1026+BC1026</f>
        <v>0</v>
      </c>
      <c r="BF1026" s="6">
        <f t="shared" ref="BF1026:BF1089" si="71">+BE1026-H1026</f>
        <v>0</v>
      </c>
      <c r="BG1026" s="7" t="s">
        <v>71</v>
      </c>
      <c r="BH1026" t="e">
        <f>+VLOOKUP(AF1026,Sheet4!A:A,1,FALSE)</f>
        <v>#N/A</v>
      </c>
      <c r="BL1026" s="6">
        <v>0</v>
      </c>
      <c r="BM1026" s="59">
        <f t="shared" ref="BM1026:BM1089" si="72">+H1026+-BL1026</f>
        <v>0</v>
      </c>
      <c r="BN1026" t="s">
        <v>671</v>
      </c>
    </row>
    <row r="1027" spans="1:67" ht="13" customHeight="1" x14ac:dyDescent="0.3">
      <c r="A1027" s="5">
        <v>46114</v>
      </c>
      <c r="B1027" t="s">
        <v>82</v>
      </c>
      <c r="F1027" s="8">
        <v>159</v>
      </c>
      <c r="G1027">
        <v>79.5</v>
      </c>
      <c r="H1027" s="6">
        <v>0</v>
      </c>
      <c r="I1027" s="6">
        <f t="shared" si="69"/>
        <v>-79.5</v>
      </c>
      <c r="J1027" s="6"/>
      <c r="K1027" s="6"/>
      <c r="Q1027" t="s">
        <v>83</v>
      </c>
      <c r="U1027">
        <v>2601142</v>
      </c>
      <c r="V1027" t="s">
        <v>668</v>
      </c>
      <c r="W1027" t="s">
        <v>119</v>
      </c>
      <c r="X1027" t="s">
        <v>520</v>
      </c>
      <c r="Y1027" t="s">
        <v>672</v>
      </c>
      <c r="AF1027" t="s">
        <v>668</v>
      </c>
      <c r="AG1027" t="s">
        <v>670</v>
      </c>
      <c r="AH1027" t="s">
        <v>523</v>
      </c>
      <c r="AI1027">
        <v>867084801</v>
      </c>
      <c r="AM1027">
        <v>260001</v>
      </c>
      <c r="BA1027" s="6">
        <v>-159</v>
      </c>
      <c r="BE1027">
        <f t="shared" si="70"/>
        <v>0</v>
      </c>
      <c r="BF1027" s="6">
        <f t="shared" si="71"/>
        <v>0</v>
      </c>
      <c r="BG1027" s="7" t="s">
        <v>71</v>
      </c>
      <c r="BH1027" t="e">
        <f>+VLOOKUP(AF1027,Sheet4!A:A,1,FALSE)</f>
        <v>#N/A</v>
      </c>
      <c r="BL1027" s="6">
        <v>0</v>
      </c>
      <c r="BM1027" s="59">
        <f t="shared" si="72"/>
        <v>0</v>
      </c>
      <c r="BN1027" t="s">
        <v>671</v>
      </c>
    </row>
    <row r="1028" spans="1:67" ht="13" customHeight="1" x14ac:dyDescent="0.3">
      <c r="A1028" s="5">
        <v>46114</v>
      </c>
      <c r="B1028" t="s">
        <v>84</v>
      </c>
      <c r="F1028">
        <v>1150</v>
      </c>
      <c r="G1028">
        <v>1150</v>
      </c>
      <c r="H1028" s="6">
        <v>0</v>
      </c>
      <c r="I1028" s="6">
        <f t="shared" si="69"/>
        <v>-1150</v>
      </c>
      <c r="J1028" s="6"/>
      <c r="K1028" s="6"/>
      <c r="Q1028" t="s">
        <v>85</v>
      </c>
      <c r="U1028">
        <v>2601142</v>
      </c>
      <c r="V1028" t="s">
        <v>668</v>
      </c>
      <c r="W1028" t="s">
        <v>119</v>
      </c>
      <c r="X1028" t="s">
        <v>520</v>
      </c>
      <c r="Y1028" t="s">
        <v>669</v>
      </c>
      <c r="AF1028" t="s">
        <v>668</v>
      </c>
      <c r="AG1028" t="s">
        <v>670</v>
      </c>
      <c r="AH1028" t="s">
        <v>523</v>
      </c>
      <c r="AI1028">
        <v>867084801</v>
      </c>
      <c r="AM1028">
        <v>260001</v>
      </c>
      <c r="BA1028" s="6">
        <v>-1150</v>
      </c>
      <c r="BE1028">
        <f t="shared" si="70"/>
        <v>0</v>
      </c>
      <c r="BF1028" s="6">
        <f t="shared" si="71"/>
        <v>0</v>
      </c>
      <c r="BG1028" s="7" t="s">
        <v>71</v>
      </c>
      <c r="BH1028" t="e">
        <f>+VLOOKUP(AF1028,Sheet4!A:A,1,FALSE)</f>
        <v>#N/A</v>
      </c>
      <c r="BL1028" s="6">
        <v>0</v>
      </c>
      <c r="BM1028" s="59">
        <f t="shared" si="72"/>
        <v>0</v>
      </c>
      <c r="BN1028" t="s">
        <v>671</v>
      </c>
    </row>
    <row r="1029" spans="1:67" ht="13" customHeight="1" x14ac:dyDescent="0.3">
      <c r="A1029" s="5">
        <v>46114</v>
      </c>
      <c r="B1029" t="s">
        <v>84</v>
      </c>
      <c r="F1029">
        <v>2650</v>
      </c>
      <c r="G1029">
        <v>2650</v>
      </c>
      <c r="H1029" s="6">
        <v>0</v>
      </c>
      <c r="I1029" s="6">
        <f t="shared" si="69"/>
        <v>-2650</v>
      </c>
      <c r="J1029" s="6"/>
      <c r="K1029" s="6"/>
      <c r="Q1029" t="s">
        <v>85</v>
      </c>
      <c r="U1029">
        <v>2601142</v>
      </c>
      <c r="V1029" t="s">
        <v>668</v>
      </c>
      <c r="W1029" t="s">
        <v>119</v>
      </c>
      <c r="X1029" t="s">
        <v>520</v>
      </c>
      <c r="Y1029" t="s">
        <v>672</v>
      </c>
      <c r="AF1029" t="s">
        <v>668</v>
      </c>
      <c r="AG1029" t="s">
        <v>670</v>
      </c>
      <c r="AH1029" t="s">
        <v>523</v>
      </c>
      <c r="AI1029">
        <v>867084801</v>
      </c>
      <c r="AM1029">
        <v>260001</v>
      </c>
      <c r="BA1029" s="6">
        <v>-2650</v>
      </c>
      <c r="BE1029">
        <f t="shared" si="70"/>
        <v>0</v>
      </c>
      <c r="BF1029" s="6">
        <f t="shared" si="71"/>
        <v>0</v>
      </c>
      <c r="BG1029" s="7" t="s">
        <v>71</v>
      </c>
      <c r="BH1029" t="e">
        <f>+VLOOKUP(AF1029,Sheet4!A:A,1,FALSE)</f>
        <v>#N/A</v>
      </c>
      <c r="BL1029" s="6">
        <v>0</v>
      </c>
      <c r="BM1029" s="59">
        <f t="shared" si="72"/>
        <v>0</v>
      </c>
      <c r="BN1029" t="s">
        <v>671</v>
      </c>
    </row>
    <row r="1030" spans="1:67" ht="13" customHeight="1" x14ac:dyDescent="0.3">
      <c r="A1030" s="5">
        <v>46114</v>
      </c>
      <c r="B1030" t="s">
        <v>63</v>
      </c>
      <c r="F1030">
        <v>2805</v>
      </c>
      <c r="G1030">
        <v>2805</v>
      </c>
      <c r="H1030">
        <v>1200</v>
      </c>
      <c r="I1030" s="6">
        <v>-1605</v>
      </c>
      <c r="Q1030" t="s">
        <v>64</v>
      </c>
      <c r="U1030">
        <v>2601143</v>
      </c>
      <c r="V1030" t="s">
        <v>674</v>
      </c>
      <c r="W1030" t="s">
        <v>94</v>
      </c>
      <c r="X1030" t="s">
        <v>231</v>
      </c>
      <c r="Y1030" t="s">
        <v>675</v>
      </c>
      <c r="AF1030" t="s">
        <v>674</v>
      </c>
      <c r="AG1030" t="s">
        <v>676</v>
      </c>
      <c r="AH1030" t="s">
        <v>234</v>
      </c>
      <c r="AI1030">
        <v>847389056</v>
      </c>
      <c r="AM1030">
        <v>260001</v>
      </c>
      <c r="BD1030" s="9">
        <v>2805</v>
      </c>
      <c r="BE1030">
        <f t="shared" si="70"/>
        <v>0</v>
      </c>
      <c r="BF1030" s="6">
        <f t="shared" si="71"/>
        <v>-1200</v>
      </c>
      <c r="BG1030" s="11" t="s">
        <v>71</v>
      </c>
      <c r="BH1030" t="e">
        <f>+VLOOKUP(AF1030,Sheet4!A:A,1,FALSE)</f>
        <v>#N/A</v>
      </c>
      <c r="BL1030">
        <v>2805</v>
      </c>
      <c r="BM1030" s="59">
        <f t="shared" si="72"/>
        <v>-1605</v>
      </c>
      <c r="BN1030" t="s">
        <v>677</v>
      </c>
      <c r="BO1030" t="s">
        <v>116</v>
      </c>
    </row>
    <row r="1031" spans="1:67" ht="13" customHeight="1" x14ac:dyDescent="0.3">
      <c r="A1031" s="5">
        <v>46114</v>
      </c>
      <c r="B1031" t="s">
        <v>74</v>
      </c>
      <c r="F1031" s="8">
        <v>187</v>
      </c>
      <c r="G1031">
        <v>93.5</v>
      </c>
      <c r="H1031">
        <v>80</v>
      </c>
      <c r="I1031" s="6">
        <v>-107</v>
      </c>
      <c r="Q1031" t="s">
        <v>75</v>
      </c>
      <c r="U1031">
        <v>2601143</v>
      </c>
      <c r="V1031" t="s">
        <v>674</v>
      </c>
      <c r="W1031" t="s">
        <v>94</v>
      </c>
      <c r="X1031" t="s">
        <v>231</v>
      </c>
      <c r="Y1031" t="s">
        <v>675</v>
      </c>
      <c r="AF1031" t="s">
        <v>674</v>
      </c>
      <c r="AG1031" t="s">
        <v>676</v>
      </c>
      <c r="AH1031" t="s">
        <v>234</v>
      </c>
      <c r="AI1031">
        <v>847389056</v>
      </c>
      <c r="AM1031">
        <v>260001</v>
      </c>
      <c r="BE1031">
        <f t="shared" si="70"/>
        <v>0</v>
      </c>
      <c r="BF1031" s="6">
        <f t="shared" si="71"/>
        <v>-80</v>
      </c>
      <c r="BG1031" s="7" t="s">
        <v>71</v>
      </c>
      <c r="BH1031" t="e">
        <f>+VLOOKUP(AF1031,Sheet4!A:A,1,FALSE)</f>
        <v>#N/A</v>
      </c>
      <c r="BL1031">
        <v>93.5</v>
      </c>
      <c r="BM1031" s="59">
        <f t="shared" si="72"/>
        <v>-13.5</v>
      </c>
      <c r="BN1031" t="s">
        <v>677</v>
      </c>
    </row>
    <row r="1032" spans="1:67" ht="13" customHeight="1" x14ac:dyDescent="0.3">
      <c r="A1032" s="5">
        <v>46114</v>
      </c>
      <c r="B1032" t="s">
        <v>76</v>
      </c>
      <c r="F1032">
        <v>3740</v>
      </c>
      <c r="G1032">
        <v>3740</v>
      </c>
      <c r="H1032">
        <v>1600</v>
      </c>
      <c r="I1032" s="6">
        <v>-2140</v>
      </c>
      <c r="Q1032" t="s">
        <v>77</v>
      </c>
      <c r="U1032">
        <v>2601143</v>
      </c>
      <c r="V1032" t="s">
        <v>674</v>
      </c>
      <c r="W1032" t="s">
        <v>94</v>
      </c>
      <c r="X1032" t="s">
        <v>231</v>
      </c>
      <c r="Y1032" t="s">
        <v>675</v>
      </c>
      <c r="AF1032" t="s">
        <v>674</v>
      </c>
      <c r="AG1032" t="s">
        <v>676</v>
      </c>
      <c r="AH1032" t="s">
        <v>234</v>
      </c>
      <c r="AI1032">
        <v>847389056</v>
      </c>
      <c r="AM1032">
        <v>260001</v>
      </c>
      <c r="BE1032">
        <f t="shared" si="70"/>
        <v>0</v>
      </c>
      <c r="BF1032" s="6">
        <f t="shared" si="71"/>
        <v>-1600</v>
      </c>
      <c r="BG1032" s="7" t="s">
        <v>71</v>
      </c>
      <c r="BH1032" t="e">
        <f>+VLOOKUP(AF1032,Sheet4!A:A,1,FALSE)</f>
        <v>#N/A</v>
      </c>
      <c r="BL1032">
        <v>3740</v>
      </c>
      <c r="BM1032" s="59">
        <f t="shared" si="72"/>
        <v>-2140</v>
      </c>
      <c r="BN1032" t="s">
        <v>677</v>
      </c>
    </row>
    <row r="1033" spans="1:67" ht="13" customHeight="1" x14ac:dyDescent="0.3">
      <c r="A1033" s="5">
        <v>46114</v>
      </c>
      <c r="B1033" t="s">
        <v>78</v>
      </c>
      <c r="F1033" s="8">
        <v>187</v>
      </c>
      <c r="G1033">
        <v>93.5</v>
      </c>
      <c r="H1033">
        <v>80</v>
      </c>
      <c r="I1033" s="6">
        <v>-107</v>
      </c>
      <c r="Q1033" t="s">
        <v>79</v>
      </c>
      <c r="U1033">
        <v>2601143</v>
      </c>
      <c r="V1033" t="s">
        <v>674</v>
      </c>
      <c r="W1033" t="s">
        <v>94</v>
      </c>
      <c r="X1033" t="s">
        <v>231</v>
      </c>
      <c r="Y1033" t="s">
        <v>675</v>
      </c>
      <c r="AF1033" t="s">
        <v>674</v>
      </c>
      <c r="AG1033" t="s">
        <v>676</v>
      </c>
      <c r="AH1033" t="s">
        <v>234</v>
      </c>
      <c r="AI1033">
        <v>847389056</v>
      </c>
      <c r="AM1033">
        <v>260001</v>
      </c>
      <c r="BE1033">
        <f t="shared" si="70"/>
        <v>0</v>
      </c>
      <c r="BF1033" s="6">
        <f t="shared" si="71"/>
        <v>-80</v>
      </c>
      <c r="BG1033" s="7" t="s">
        <v>71</v>
      </c>
      <c r="BH1033" t="e">
        <f>+VLOOKUP(AF1033,Sheet4!A:A,1,FALSE)</f>
        <v>#N/A</v>
      </c>
      <c r="BL1033">
        <v>93.5</v>
      </c>
      <c r="BM1033" s="59">
        <f t="shared" si="72"/>
        <v>-13.5</v>
      </c>
      <c r="BN1033" t="s">
        <v>677</v>
      </c>
    </row>
    <row r="1034" spans="1:67" ht="13" customHeight="1" x14ac:dyDescent="0.3">
      <c r="A1034" s="5">
        <v>46114</v>
      </c>
      <c r="B1034" t="s">
        <v>80</v>
      </c>
      <c r="F1034">
        <v>2337.5</v>
      </c>
      <c r="G1034">
        <v>2337.5</v>
      </c>
      <c r="H1034">
        <v>1000</v>
      </c>
      <c r="I1034" s="6">
        <v>-1337.5</v>
      </c>
      <c r="Q1034" t="s">
        <v>81</v>
      </c>
      <c r="U1034">
        <v>2601143</v>
      </c>
      <c r="V1034" t="s">
        <v>674</v>
      </c>
      <c r="W1034" t="s">
        <v>94</v>
      </c>
      <c r="X1034" t="s">
        <v>231</v>
      </c>
      <c r="Y1034" t="s">
        <v>675</v>
      </c>
      <c r="AF1034" t="s">
        <v>674</v>
      </c>
      <c r="AG1034" t="s">
        <v>676</v>
      </c>
      <c r="AH1034" t="s">
        <v>234</v>
      </c>
      <c r="AI1034">
        <v>847389056</v>
      </c>
      <c r="AM1034">
        <v>260001</v>
      </c>
      <c r="BC1034" s="9">
        <v>2338</v>
      </c>
      <c r="BE1034">
        <f t="shared" si="70"/>
        <v>2338</v>
      </c>
      <c r="BF1034" s="6">
        <f t="shared" si="71"/>
        <v>1338</v>
      </c>
      <c r="BG1034" s="10" t="s">
        <v>99</v>
      </c>
      <c r="BH1034" t="e">
        <f>+VLOOKUP(AF1034,Sheet4!A:A,1,FALSE)</f>
        <v>#N/A</v>
      </c>
      <c r="BL1034">
        <v>2337.5</v>
      </c>
      <c r="BM1034" s="59">
        <f t="shared" si="72"/>
        <v>-1337.5</v>
      </c>
      <c r="BN1034" t="s">
        <v>677</v>
      </c>
    </row>
    <row r="1035" spans="1:67" ht="13" customHeight="1" x14ac:dyDescent="0.3">
      <c r="A1035" s="5">
        <v>46114</v>
      </c>
      <c r="B1035" t="s">
        <v>63</v>
      </c>
      <c r="F1035">
        <v>3195</v>
      </c>
      <c r="G1035">
        <v>3195</v>
      </c>
      <c r="H1035" s="6">
        <v>0</v>
      </c>
      <c r="I1035" s="6">
        <f t="shared" ref="I1035:I1059" si="73">H1035-G1035</f>
        <v>-3195</v>
      </c>
      <c r="J1035" s="6"/>
      <c r="K1035" s="6"/>
      <c r="Q1035" t="s">
        <v>64</v>
      </c>
      <c r="U1035">
        <v>2601144</v>
      </c>
      <c r="V1035" t="s">
        <v>678</v>
      </c>
      <c r="W1035" t="s">
        <v>144</v>
      </c>
      <c r="X1035" t="s">
        <v>514</v>
      </c>
      <c r="Y1035" t="s">
        <v>679</v>
      </c>
      <c r="AF1035" t="s">
        <v>678</v>
      </c>
      <c r="AG1035" t="s">
        <v>680</v>
      </c>
      <c r="AH1035" t="s">
        <v>516</v>
      </c>
      <c r="AI1035" t="s">
        <v>517</v>
      </c>
      <c r="AM1035">
        <v>260001</v>
      </c>
      <c r="BA1035" s="6">
        <v>-3195</v>
      </c>
      <c r="BE1035">
        <f t="shared" si="70"/>
        <v>0</v>
      </c>
      <c r="BF1035" s="6">
        <f t="shared" si="71"/>
        <v>0</v>
      </c>
      <c r="BG1035" s="7" t="s">
        <v>71</v>
      </c>
      <c r="BH1035" t="e">
        <f>+VLOOKUP(AF1035,Sheet4!A:A,1,FALSE)</f>
        <v>#N/A</v>
      </c>
      <c r="BL1035" s="6">
        <v>0</v>
      </c>
      <c r="BM1035" s="59">
        <f t="shared" si="72"/>
        <v>0</v>
      </c>
      <c r="BN1035" t="s">
        <v>681</v>
      </c>
      <c r="BO1035" t="s">
        <v>101</v>
      </c>
    </row>
    <row r="1036" spans="1:67" ht="13" customHeight="1" x14ac:dyDescent="0.3">
      <c r="A1036" s="5">
        <v>46114</v>
      </c>
      <c r="B1036" t="s">
        <v>74</v>
      </c>
      <c r="F1036" s="8">
        <v>213</v>
      </c>
      <c r="G1036">
        <v>106.5</v>
      </c>
      <c r="H1036" s="6">
        <v>0</v>
      </c>
      <c r="I1036" s="6">
        <f t="shared" si="73"/>
        <v>-106.5</v>
      </c>
      <c r="J1036" s="6"/>
      <c r="K1036" s="6"/>
      <c r="Q1036" t="s">
        <v>75</v>
      </c>
      <c r="U1036">
        <v>2601144</v>
      </c>
      <c r="V1036" t="s">
        <v>678</v>
      </c>
      <c r="W1036" t="s">
        <v>144</v>
      </c>
      <c r="X1036" t="s">
        <v>514</v>
      </c>
      <c r="Y1036" t="s">
        <v>679</v>
      </c>
      <c r="AF1036" t="s">
        <v>678</v>
      </c>
      <c r="AG1036" t="s">
        <v>680</v>
      </c>
      <c r="AH1036" t="s">
        <v>516</v>
      </c>
      <c r="AI1036" t="s">
        <v>517</v>
      </c>
      <c r="AM1036">
        <v>260001</v>
      </c>
      <c r="BA1036" s="6">
        <v>-213</v>
      </c>
      <c r="BE1036">
        <f t="shared" si="70"/>
        <v>0</v>
      </c>
      <c r="BF1036" s="6">
        <f t="shared" si="71"/>
        <v>0</v>
      </c>
      <c r="BG1036" s="7" t="s">
        <v>71</v>
      </c>
      <c r="BH1036" t="e">
        <f>+VLOOKUP(AF1036,Sheet4!A:A,1,FALSE)</f>
        <v>#N/A</v>
      </c>
      <c r="BL1036" s="6">
        <v>0</v>
      </c>
      <c r="BM1036" s="59">
        <f t="shared" si="72"/>
        <v>0</v>
      </c>
      <c r="BN1036" t="s">
        <v>681</v>
      </c>
    </row>
    <row r="1037" spans="1:67" ht="13" customHeight="1" x14ac:dyDescent="0.3">
      <c r="A1037" s="5">
        <v>46114</v>
      </c>
      <c r="B1037" t="s">
        <v>76</v>
      </c>
      <c r="F1037">
        <v>4260</v>
      </c>
      <c r="G1037">
        <v>4260</v>
      </c>
      <c r="H1037" s="6">
        <v>0</v>
      </c>
      <c r="I1037" s="6">
        <f t="shared" si="73"/>
        <v>-4260</v>
      </c>
      <c r="J1037" s="6"/>
      <c r="K1037" s="6"/>
      <c r="Q1037" t="s">
        <v>77</v>
      </c>
      <c r="U1037">
        <v>2601144</v>
      </c>
      <c r="V1037" t="s">
        <v>678</v>
      </c>
      <c r="W1037" t="s">
        <v>144</v>
      </c>
      <c r="X1037" t="s">
        <v>514</v>
      </c>
      <c r="Y1037" t="s">
        <v>679</v>
      </c>
      <c r="AF1037" t="s">
        <v>678</v>
      </c>
      <c r="AG1037" t="s">
        <v>680</v>
      </c>
      <c r="AH1037" t="s">
        <v>516</v>
      </c>
      <c r="AI1037" t="s">
        <v>517</v>
      </c>
      <c r="AM1037">
        <v>260001</v>
      </c>
      <c r="BA1037" s="6">
        <v>-4260</v>
      </c>
      <c r="BE1037">
        <f t="shared" si="70"/>
        <v>0</v>
      </c>
      <c r="BF1037" s="6">
        <f t="shared" si="71"/>
        <v>0</v>
      </c>
      <c r="BG1037" s="7" t="s">
        <v>71</v>
      </c>
      <c r="BH1037" t="e">
        <f>+VLOOKUP(AF1037,Sheet4!A:A,1,FALSE)</f>
        <v>#N/A</v>
      </c>
      <c r="BL1037" s="6">
        <v>0</v>
      </c>
      <c r="BM1037" s="59">
        <f t="shared" si="72"/>
        <v>0</v>
      </c>
      <c r="BN1037" t="s">
        <v>681</v>
      </c>
    </row>
    <row r="1038" spans="1:67" ht="13" customHeight="1" x14ac:dyDescent="0.3">
      <c r="A1038" s="5">
        <v>46114</v>
      </c>
      <c r="B1038" t="s">
        <v>78</v>
      </c>
      <c r="F1038" s="8">
        <v>213</v>
      </c>
      <c r="G1038">
        <v>106.5</v>
      </c>
      <c r="H1038" s="6">
        <v>0</v>
      </c>
      <c r="I1038" s="6">
        <f t="shared" si="73"/>
        <v>-106.5</v>
      </c>
      <c r="J1038" s="6"/>
      <c r="K1038" s="6"/>
      <c r="Q1038" t="s">
        <v>79</v>
      </c>
      <c r="U1038">
        <v>2601144</v>
      </c>
      <c r="V1038" t="s">
        <v>678</v>
      </c>
      <c r="W1038" t="s">
        <v>144</v>
      </c>
      <c r="X1038" t="s">
        <v>514</v>
      </c>
      <c r="Y1038" t="s">
        <v>679</v>
      </c>
      <c r="AF1038" t="s">
        <v>678</v>
      </c>
      <c r="AG1038" t="s">
        <v>680</v>
      </c>
      <c r="AH1038" t="s">
        <v>516</v>
      </c>
      <c r="AI1038" t="s">
        <v>517</v>
      </c>
      <c r="AM1038">
        <v>260001</v>
      </c>
      <c r="BA1038" s="6">
        <v>-213</v>
      </c>
      <c r="BE1038">
        <f t="shared" si="70"/>
        <v>0</v>
      </c>
      <c r="BF1038" s="6">
        <f t="shared" si="71"/>
        <v>0</v>
      </c>
      <c r="BG1038" s="7" t="s">
        <v>71</v>
      </c>
      <c r="BH1038" t="e">
        <f>+VLOOKUP(AF1038,Sheet4!A:A,1,FALSE)</f>
        <v>#N/A</v>
      </c>
      <c r="BL1038" s="6">
        <v>0</v>
      </c>
      <c r="BM1038" s="59">
        <f t="shared" si="72"/>
        <v>0</v>
      </c>
      <c r="BN1038" t="s">
        <v>681</v>
      </c>
    </row>
    <row r="1039" spans="1:67" ht="13" customHeight="1" x14ac:dyDescent="0.3">
      <c r="A1039" s="5">
        <v>46114</v>
      </c>
      <c r="B1039" t="s">
        <v>80</v>
      </c>
      <c r="F1039">
        <v>2662.5</v>
      </c>
      <c r="G1039">
        <v>2662.5</v>
      </c>
      <c r="H1039" s="6">
        <v>0</v>
      </c>
      <c r="I1039" s="6">
        <f t="shared" si="73"/>
        <v>-2662.5</v>
      </c>
      <c r="J1039" s="6"/>
      <c r="K1039" s="6"/>
      <c r="Q1039" t="s">
        <v>81</v>
      </c>
      <c r="U1039">
        <v>2601144</v>
      </c>
      <c r="V1039" t="s">
        <v>678</v>
      </c>
      <c r="W1039" t="s">
        <v>144</v>
      </c>
      <c r="X1039" t="s">
        <v>514</v>
      </c>
      <c r="Y1039" t="s">
        <v>679</v>
      </c>
      <c r="AF1039" t="s">
        <v>678</v>
      </c>
      <c r="AG1039" t="s">
        <v>680</v>
      </c>
      <c r="AH1039" t="s">
        <v>516</v>
      </c>
      <c r="AI1039" t="s">
        <v>517</v>
      </c>
      <c r="AM1039">
        <v>260001</v>
      </c>
      <c r="BA1039" s="6">
        <v>-2662.5</v>
      </c>
      <c r="BE1039">
        <f t="shared" si="70"/>
        <v>0</v>
      </c>
      <c r="BF1039" s="6">
        <f t="shared" si="71"/>
        <v>0</v>
      </c>
      <c r="BG1039" s="7" t="s">
        <v>71</v>
      </c>
      <c r="BH1039" t="e">
        <f>+VLOOKUP(AF1039,Sheet4!A:A,1,FALSE)</f>
        <v>#N/A</v>
      </c>
      <c r="BL1039" s="6">
        <v>0</v>
      </c>
      <c r="BM1039" s="59">
        <f t="shared" si="72"/>
        <v>0</v>
      </c>
      <c r="BN1039" t="s">
        <v>681</v>
      </c>
    </row>
    <row r="1040" spans="1:67" ht="13" customHeight="1" x14ac:dyDescent="0.3">
      <c r="A1040" s="5">
        <v>46114</v>
      </c>
      <c r="B1040" t="s">
        <v>63</v>
      </c>
      <c r="F1040">
        <v>180</v>
      </c>
      <c r="G1040">
        <v>180</v>
      </c>
      <c r="H1040" s="6">
        <v>0</v>
      </c>
      <c r="I1040" s="6">
        <f t="shared" si="73"/>
        <v>-180</v>
      </c>
      <c r="J1040" s="6"/>
      <c r="K1040" s="6"/>
      <c r="Q1040" t="s">
        <v>64</v>
      </c>
      <c r="U1040">
        <v>2601145</v>
      </c>
      <c r="V1040" t="s">
        <v>682</v>
      </c>
      <c r="W1040" t="s">
        <v>144</v>
      </c>
      <c r="X1040" t="s">
        <v>514</v>
      </c>
      <c r="Y1040" t="s">
        <v>683</v>
      </c>
      <c r="AF1040" t="s">
        <v>682</v>
      </c>
      <c r="AG1040" t="s">
        <v>684</v>
      </c>
      <c r="AH1040" t="s">
        <v>516</v>
      </c>
      <c r="AI1040" t="s">
        <v>517</v>
      </c>
      <c r="AM1040">
        <v>260001</v>
      </c>
      <c r="BA1040" s="6">
        <v>-180</v>
      </c>
      <c r="BE1040">
        <f t="shared" si="70"/>
        <v>0</v>
      </c>
      <c r="BF1040" s="6">
        <f t="shared" si="71"/>
        <v>0</v>
      </c>
      <c r="BG1040" s="7" t="s">
        <v>71</v>
      </c>
      <c r="BH1040" t="e">
        <f>+VLOOKUP(AF1040,Sheet4!A:A,1,FALSE)</f>
        <v>#N/A</v>
      </c>
      <c r="BL1040" s="6">
        <v>0</v>
      </c>
      <c r="BM1040" s="59">
        <f t="shared" si="72"/>
        <v>0</v>
      </c>
      <c r="BN1040" t="s">
        <v>685</v>
      </c>
      <c r="BO1040" t="s">
        <v>101</v>
      </c>
    </row>
    <row r="1041" spans="1:67" ht="13" customHeight="1" x14ac:dyDescent="0.3">
      <c r="A1041" s="5">
        <v>46114</v>
      </c>
      <c r="B1041" t="s">
        <v>74</v>
      </c>
      <c r="F1041" s="8">
        <v>12</v>
      </c>
      <c r="G1041">
        <v>6</v>
      </c>
      <c r="H1041" s="6">
        <v>0</v>
      </c>
      <c r="I1041" s="6">
        <f t="shared" si="73"/>
        <v>-6</v>
      </c>
      <c r="J1041" s="6"/>
      <c r="K1041" s="6"/>
      <c r="Q1041" t="s">
        <v>75</v>
      </c>
      <c r="U1041">
        <v>2601145</v>
      </c>
      <c r="V1041" t="s">
        <v>682</v>
      </c>
      <c r="W1041" t="s">
        <v>144</v>
      </c>
      <c r="X1041" t="s">
        <v>514</v>
      </c>
      <c r="Y1041" t="s">
        <v>683</v>
      </c>
      <c r="AF1041" t="s">
        <v>682</v>
      </c>
      <c r="AG1041" t="s">
        <v>684</v>
      </c>
      <c r="AH1041" t="s">
        <v>516</v>
      </c>
      <c r="AI1041" t="s">
        <v>517</v>
      </c>
      <c r="AM1041">
        <v>260001</v>
      </c>
      <c r="BA1041" s="6">
        <v>-12</v>
      </c>
      <c r="BE1041">
        <f t="shared" si="70"/>
        <v>0</v>
      </c>
      <c r="BF1041" s="6">
        <f t="shared" si="71"/>
        <v>0</v>
      </c>
      <c r="BG1041" s="7" t="s">
        <v>71</v>
      </c>
      <c r="BH1041" t="e">
        <f>+VLOOKUP(AF1041,Sheet4!A:A,1,FALSE)</f>
        <v>#N/A</v>
      </c>
      <c r="BL1041" s="6">
        <v>0</v>
      </c>
      <c r="BM1041" s="59">
        <f t="shared" si="72"/>
        <v>0</v>
      </c>
      <c r="BN1041" t="s">
        <v>685</v>
      </c>
    </row>
    <row r="1042" spans="1:67" ht="13" customHeight="1" x14ac:dyDescent="0.3">
      <c r="A1042" s="5">
        <v>46114</v>
      </c>
      <c r="B1042" t="s">
        <v>76</v>
      </c>
      <c r="F1042">
        <v>240</v>
      </c>
      <c r="G1042">
        <v>240</v>
      </c>
      <c r="H1042" s="6">
        <v>0</v>
      </c>
      <c r="I1042" s="6">
        <f t="shared" si="73"/>
        <v>-240</v>
      </c>
      <c r="J1042" s="6"/>
      <c r="K1042" s="6"/>
      <c r="Q1042" t="s">
        <v>77</v>
      </c>
      <c r="U1042">
        <v>2601145</v>
      </c>
      <c r="V1042" t="s">
        <v>682</v>
      </c>
      <c r="W1042" t="s">
        <v>144</v>
      </c>
      <c r="X1042" t="s">
        <v>514</v>
      </c>
      <c r="Y1042" t="s">
        <v>683</v>
      </c>
      <c r="AF1042" t="s">
        <v>682</v>
      </c>
      <c r="AG1042" t="s">
        <v>684</v>
      </c>
      <c r="AH1042" t="s">
        <v>516</v>
      </c>
      <c r="AI1042" t="s">
        <v>517</v>
      </c>
      <c r="AM1042">
        <v>260001</v>
      </c>
      <c r="BA1042" s="6">
        <v>-240</v>
      </c>
      <c r="BE1042">
        <f t="shared" si="70"/>
        <v>0</v>
      </c>
      <c r="BF1042" s="6">
        <f t="shared" si="71"/>
        <v>0</v>
      </c>
      <c r="BG1042" s="7" t="s">
        <v>71</v>
      </c>
      <c r="BH1042" t="e">
        <f>+VLOOKUP(AF1042,Sheet4!A:A,1,FALSE)</f>
        <v>#N/A</v>
      </c>
      <c r="BL1042" s="6">
        <v>0</v>
      </c>
      <c r="BM1042" s="59">
        <f t="shared" si="72"/>
        <v>0</v>
      </c>
      <c r="BN1042" t="s">
        <v>685</v>
      </c>
    </row>
    <row r="1043" spans="1:67" ht="13" customHeight="1" x14ac:dyDescent="0.3">
      <c r="A1043" s="5">
        <v>46114</v>
      </c>
      <c r="B1043" t="s">
        <v>78</v>
      </c>
      <c r="F1043" s="8">
        <v>12</v>
      </c>
      <c r="G1043">
        <v>6</v>
      </c>
      <c r="H1043" s="6">
        <v>0</v>
      </c>
      <c r="I1043" s="6">
        <f t="shared" si="73"/>
        <v>-6</v>
      </c>
      <c r="J1043" s="6"/>
      <c r="K1043" s="6"/>
      <c r="Q1043" t="s">
        <v>79</v>
      </c>
      <c r="U1043">
        <v>2601145</v>
      </c>
      <c r="V1043" t="s">
        <v>682</v>
      </c>
      <c r="W1043" t="s">
        <v>144</v>
      </c>
      <c r="X1043" t="s">
        <v>514</v>
      </c>
      <c r="Y1043" t="s">
        <v>683</v>
      </c>
      <c r="AF1043" t="s">
        <v>682</v>
      </c>
      <c r="AG1043" t="s">
        <v>684</v>
      </c>
      <c r="AH1043" t="s">
        <v>516</v>
      </c>
      <c r="AI1043" t="s">
        <v>517</v>
      </c>
      <c r="AM1043">
        <v>260001</v>
      </c>
      <c r="BA1043" s="6">
        <v>-12</v>
      </c>
      <c r="BE1043">
        <f t="shared" si="70"/>
        <v>0</v>
      </c>
      <c r="BF1043" s="6">
        <f t="shared" si="71"/>
        <v>0</v>
      </c>
      <c r="BG1043" s="7" t="s">
        <v>71</v>
      </c>
      <c r="BH1043" t="e">
        <f>+VLOOKUP(AF1043,Sheet4!A:A,1,FALSE)</f>
        <v>#N/A</v>
      </c>
      <c r="BL1043" s="6">
        <v>0</v>
      </c>
      <c r="BM1043" s="59">
        <f t="shared" si="72"/>
        <v>0</v>
      </c>
      <c r="BN1043" t="s">
        <v>685</v>
      </c>
    </row>
    <row r="1044" spans="1:67" ht="13" customHeight="1" x14ac:dyDescent="0.3">
      <c r="A1044" s="5">
        <v>46114</v>
      </c>
      <c r="B1044" t="s">
        <v>80</v>
      </c>
      <c r="F1044">
        <v>150</v>
      </c>
      <c r="G1044">
        <v>150</v>
      </c>
      <c r="H1044" s="6">
        <v>0</v>
      </c>
      <c r="I1044" s="6">
        <f t="shared" si="73"/>
        <v>-150</v>
      </c>
      <c r="J1044" s="6"/>
      <c r="K1044" s="6"/>
      <c r="Q1044" t="s">
        <v>81</v>
      </c>
      <c r="U1044">
        <v>2601145</v>
      </c>
      <c r="V1044" t="s">
        <v>682</v>
      </c>
      <c r="W1044" t="s">
        <v>144</v>
      </c>
      <c r="X1044" t="s">
        <v>514</v>
      </c>
      <c r="Y1044" t="s">
        <v>683</v>
      </c>
      <c r="AF1044" t="s">
        <v>682</v>
      </c>
      <c r="AG1044" t="s">
        <v>684</v>
      </c>
      <c r="AH1044" t="s">
        <v>516</v>
      </c>
      <c r="AI1044" t="s">
        <v>517</v>
      </c>
      <c r="AM1044">
        <v>260001</v>
      </c>
      <c r="BA1044" s="6">
        <v>-150</v>
      </c>
      <c r="BE1044">
        <f t="shared" si="70"/>
        <v>0</v>
      </c>
      <c r="BF1044" s="6">
        <f t="shared" si="71"/>
        <v>0</v>
      </c>
      <c r="BG1044" s="7" t="s">
        <v>71</v>
      </c>
      <c r="BH1044" t="e">
        <f>+VLOOKUP(AF1044,Sheet4!A:A,1,FALSE)</f>
        <v>#N/A</v>
      </c>
      <c r="BL1044" s="6">
        <v>0</v>
      </c>
      <c r="BM1044" s="59">
        <f t="shared" si="72"/>
        <v>0</v>
      </c>
      <c r="BN1044" t="s">
        <v>685</v>
      </c>
    </row>
    <row r="1045" spans="1:67" ht="13" customHeight="1" x14ac:dyDescent="0.3">
      <c r="A1045" s="5">
        <v>46114</v>
      </c>
      <c r="B1045" t="s">
        <v>63</v>
      </c>
      <c r="F1045">
        <v>12765</v>
      </c>
      <c r="G1045">
        <v>12765</v>
      </c>
      <c r="H1045" s="6">
        <v>721.12563237773998</v>
      </c>
      <c r="I1045" s="6">
        <f t="shared" si="73"/>
        <v>-12043.87436762226</v>
      </c>
      <c r="J1045" s="6"/>
      <c r="K1045" s="6"/>
      <c r="Q1045" t="s">
        <v>64</v>
      </c>
      <c r="U1045">
        <v>2601146</v>
      </c>
      <c r="V1045" t="s">
        <v>686</v>
      </c>
      <c r="W1045" t="s">
        <v>144</v>
      </c>
      <c r="X1045" t="s">
        <v>514</v>
      </c>
      <c r="Y1045" t="s">
        <v>514</v>
      </c>
      <c r="AF1045" t="s">
        <v>686</v>
      </c>
      <c r="AG1045" t="s">
        <v>687</v>
      </c>
      <c r="AH1045" t="s">
        <v>516</v>
      </c>
      <c r="AI1045" t="s">
        <v>517</v>
      </c>
      <c r="AM1045">
        <v>260001</v>
      </c>
      <c r="BA1045" s="6">
        <v>-12043.8743676223</v>
      </c>
      <c r="BE1045">
        <f t="shared" si="70"/>
        <v>0</v>
      </c>
      <c r="BF1045" s="6">
        <f t="shared" si="71"/>
        <v>-721.12563237773998</v>
      </c>
      <c r="BG1045" s="7" t="s">
        <v>71</v>
      </c>
      <c r="BH1045" t="e">
        <f>+VLOOKUP(AF1045,Sheet4!A:A,1,FALSE)</f>
        <v>#N/A</v>
      </c>
      <c r="BL1045" s="6">
        <v>720</v>
      </c>
      <c r="BM1045" s="59">
        <f t="shared" si="72"/>
        <v>1.1256323777399757</v>
      </c>
      <c r="BN1045" t="s">
        <v>688</v>
      </c>
      <c r="BO1045" t="s">
        <v>101</v>
      </c>
    </row>
    <row r="1046" spans="1:67" ht="13" customHeight="1" x14ac:dyDescent="0.3">
      <c r="A1046" s="5">
        <v>46114</v>
      </c>
      <c r="B1046" t="s">
        <v>63</v>
      </c>
      <c r="F1046">
        <v>5025</v>
      </c>
      <c r="G1046">
        <v>5025</v>
      </c>
      <c r="H1046" s="6">
        <v>283.87436762226002</v>
      </c>
      <c r="I1046" s="6">
        <f t="shared" si="73"/>
        <v>-4741.1256323777397</v>
      </c>
      <c r="J1046" s="6"/>
      <c r="K1046" s="6"/>
      <c r="Q1046" t="s">
        <v>64</v>
      </c>
      <c r="U1046">
        <v>2601146</v>
      </c>
      <c r="V1046" t="s">
        <v>686</v>
      </c>
      <c r="W1046" t="s">
        <v>144</v>
      </c>
      <c r="X1046" t="s">
        <v>514</v>
      </c>
      <c r="Y1046" t="s">
        <v>689</v>
      </c>
      <c r="AF1046" t="s">
        <v>686</v>
      </c>
      <c r="AG1046" t="s">
        <v>687</v>
      </c>
      <c r="AH1046" t="s">
        <v>516</v>
      </c>
      <c r="AI1046" t="s">
        <v>517</v>
      </c>
      <c r="AM1046">
        <v>260001</v>
      </c>
      <c r="BA1046" s="6">
        <v>-4741.1256323777397</v>
      </c>
      <c r="BE1046">
        <f t="shared" si="70"/>
        <v>0</v>
      </c>
      <c r="BF1046" s="6">
        <f t="shared" si="71"/>
        <v>-283.87436762226002</v>
      </c>
      <c r="BG1046" s="7" t="s">
        <v>71</v>
      </c>
      <c r="BH1046" t="e">
        <f>+VLOOKUP(AF1046,Sheet4!A:A,1,FALSE)</f>
        <v>#N/A</v>
      </c>
      <c r="BL1046" s="6">
        <v>285</v>
      </c>
      <c r="BM1046" s="59">
        <f t="shared" si="72"/>
        <v>-1.1256323777399757</v>
      </c>
      <c r="BN1046" t="s">
        <v>688</v>
      </c>
      <c r="BO1046" t="s">
        <v>101</v>
      </c>
    </row>
    <row r="1047" spans="1:67" ht="13" customHeight="1" x14ac:dyDescent="0.3">
      <c r="A1047" s="5">
        <v>46114</v>
      </c>
      <c r="B1047" t="s">
        <v>74</v>
      </c>
      <c r="F1047" s="8">
        <v>851</v>
      </c>
      <c r="G1047">
        <v>425.5</v>
      </c>
      <c r="H1047" s="6">
        <v>48.075042158515998</v>
      </c>
      <c r="I1047" s="6">
        <f t="shared" si="73"/>
        <v>-377.424957841484</v>
      </c>
      <c r="J1047" s="6"/>
      <c r="K1047" s="6"/>
      <c r="Q1047" t="s">
        <v>75</v>
      </c>
      <c r="U1047">
        <v>2601146</v>
      </c>
      <c r="V1047" t="s">
        <v>686</v>
      </c>
      <c r="W1047" t="s">
        <v>144</v>
      </c>
      <c r="X1047" t="s">
        <v>514</v>
      </c>
      <c r="Y1047" t="s">
        <v>514</v>
      </c>
      <c r="AF1047" t="s">
        <v>686</v>
      </c>
      <c r="AG1047" t="s">
        <v>687</v>
      </c>
      <c r="AH1047" t="s">
        <v>516</v>
      </c>
      <c r="AI1047" t="s">
        <v>517</v>
      </c>
      <c r="AM1047">
        <v>260001</v>
      </c>
      <c r="BA1047" s="6">
        <v>-802.924957841484</v>
      </c>
      <c r="BE1047">
        <f t="shared" si="70"/>
        <v>0</v>
      </c>
      <c r="BF1047" s="6">
        <f t="shared" si="71"/>
        <v>-48.075042158515998</v>
      </c>
      <c r="BG1047" s="7" t="s">
        <v>71</v>
      </c>
      <c r="BH1047" t="e">
        <f>+VLOOKUP(AF1047,Sheet4!A:A,1,FALSE)</f>
        <v>#N/A</v>
      </c>
      <c r="BL1047" s="6">
        <v>48</v>
      </c>
      <c r="BM1047" s="59">
        <f t="shared" si="72"/>
        <v>7.5042158515998381E-2</v>
      </c>
      <c r="BN1047" t="s">
        <v>688</v>
      </c>
    </row>
    <row r="1048" spans="1:67" ht="13" customHeight="1" x14ac:dyDescent="0.3">
      <c r="A1048" s="5">
        <v>46114</v>
      </c>
      <c r="B1048" t="s">
        <v>74</v>
      </c>
      <c r="F1048" s="8">
        <v>335</v>
      </c>
      <c r="G1048">
        <v>167.5</v>
      </c>
      <c r="H1048" s="6">
        <v>18.924957841484002</v>
      </c>
      <c r="I1048" s="6">
        <f t="shared" si="73"/>
        <v>-148.575042158516</v>
      </c>
      <c r="J1048" s="6"/>
      <c r="K1048" s="6"/>
      <c r="Q1048" t="s">
        <v>75</v>
      </c>
      <c r="U1048">
        <v>2601146</v>
      </c>
      <c r="V1048" t="s">
        <v>686</v>
      </c>
      <c r="W1048" t="s">
        <v>144</v>
      </c>
      <c r="X1048" t="s">
        <v>514</v>
      </c>
      <c r="Y1048" t="s">
        <v>689</v>
      </c>
      <c r="AF1048" t="s">
        <v>686</v>
      </c>
      <c r="AG1048" t="s">
        <v>687</v>
      </c>
      <c r="AH1048" t="s">
        <v>516</v>
      </c>
      <c r="AI1048" t="s">
        <v>517</v>
      </c>
      <c r="AM1048">
        <v>260001</v>
      </c>
      <c r="BA1048" s="6">
        <v>-316.075042158516</v>
      </c>
      <c r="BE1048">
        <f t="shared" si="70"/>
        <v>0</v>
      </c>
      <c r="BF1048" s="6">
        <f t="shared" si="71"/>
        <v>-18.924957841484002</v>
      </c>
      <c r="BG1048" s="7" t="s">
        <v>71</v>
      </c>
      <c r="BH1048" t="e">
        <f>+VLOOKUP(AF1048,Sheet4!A:A,1,FALSE)</f>
        <v>#N/A</v>
      </c>
      <c r="BL1048" s="6">
        <v>19</v>
      </c>
      <c r="BM1048" s="59">
        <f t="shared" si="72"/>
        <v>-7.5042158515998381E-2</v>
      </c>
      <c r="BN1048" t="s">
        <v>688</v>
      </c>
    </row>
    <row r="1049" spans="1:67" ht="13" customHeight="1" x14ac:dyDescent="0.3">
      <c r="A1049" s="5">
        <v>46114</v>
      </c>
      <c r="B1049" t="s">
        <v>76</v>
      </c>
      <c r="F1049">
        <v>17020</v>
      </c>
      <c r="G1049">
        <v>17020</v>
      </c>
      <c r="H1049" s="6">
        <v>961.50084317031997</v>
      </c>
      <c r="I1049" s="6">
        <f t="shared" si="73"/>
        <v>-16058.499156829679</v>
      </c>
      <c r="J1049" s="6"/>
      <c r="K1049" s="6"/>
      <c r="Q1049" t="s">
        <v>77</v>
      </c>
      <c r="U1049">
        <v>2601146</v>
      </c>
      <c r="V1049" t="s">
        <v>686</v>
      </c>
      <c r="W1049" t="s">
        <v>144</v>
      </c>
      <c r="X1049" t="s">
        <v>514</v>
      </c>
      <c r="Y1049" t="s">
        <v>514</v>
      </c>
      <c r="AF1049" t="s">
        <v>686</v>
      </c>
      <c r="AG1049" t="s">
        <v>687</v>
      </c>
      <c r="AH1049" t="s">
        <v>516</v>
      </c>
      <c r="AI1049" t="s">
        <v>517</v>
      </c>
      <c r="AM1049">
        <v>260001</v>
      </c>
      <c r="BA1049" s="6">
        <v>-16058.499156829699</v>
      </c>
      <c r="BE1049">
        <f t="shared" si="70"/>
        <v>0</v>
      </c>
      <c r="BF1049" s="6">
        <f t="shared" si="71"/>
        <v>-961.50084317031997</v>
      </c>
      <c r="BG1049" s="7" t="s">
        <v>71</v>
      </c>
      <c r="BH1049" t="e">
        <f>+VLOOKUP(AF1049,Sheet4!A:A,1,FALSE)</f>
        <v>#N/A</v>
      </c>
      <c r="BL1049" s="6">
        <v>960</v>
      </c>
      <c r="BM1049" s="59">
        <f t="shared" si="72"/>
        <v>1.5008431703199676</v>
      </c>
      <c r="BN1049" t="s">
        <v>688</v>
      </c>
    </row>
    <row r="1050" spans="1:67" ht="13" customHeight="1" x14ac:dyDescent="0.3">
      <c r="A1050" s="5">
        <v>46114</v>
      </c>
      <c r="B1050" t="s">
        <v>76</v>
      </c>
      <c r="F1050">
        <v>6700</v>
      </c>
      <c r="G1050">
        <v>6700</v>
      </c>
      <c r="H1050" s="6">
        <v>378.49915682967998</v>
      </c>
      <c r="I1050" s="6">
        <f t="shared" si="73"/>
        <v>-6321.50084317032</v>
      </c>
      <c r="J1050" s="6"/>
      <c r="K1050" s="6"/>
      <c r="Q1050" t="s">
        <v>77</v>
      </c>
      <c r="U1050">
        <v>2601146</v>
      </c>
      <c r="V1050" t="s">
        <v>686</v>
      </c>
      <c r="W1050" t="s">
        <v>144</v>
      </c>
      <c r="X1050" t="s">
        <v>514</v>
      </c>
      <c r="Y1050" t="s">
        <v>689</v>
      </c>
      <c r="AF1050" t="s">
        <v>686</v>
      </c>
      <c r="AG1050" t="s">
        <v>687</v>
      </c>
      <c r="AH1050" t="s">
        <v>516</v>
      </c>
      <c r="AI1050" t="s">
        <v>517</v>
      </c>
      <c r="AM1050">
        <v>260001</v>
      </c>
      <c r="BA1050" s="6">
        <v>-6321.50084317032</v>
      </c>
      <c r="BE1050">
        <f t="shared" si="70"/>
        <v>0</v>
      </c>
      <c r="BF1050" s="6">
        <f t="shared" si="71"/>
        <v>-378.49915682967998</v>
      </c>
      <c r="BG1050" s="7" t="s">
        <v>71</v>
      </c>
      <c r="BH1050" t="e">
        <f>+VLOOKUP(AF1050,Sheet4!A:A,1,FALSE)</f>
        <v>#N/A</v>
      </c>
      <c r="BL1050" s="6">
        <v>380</v>
      </c>
      <c r="BM1050" s="59">
        <f t="shared" si="72"/>
        <v>-1.5008431703200245</v>
      </c>
      <c r="BN1050" t="s">
        <v>688</v>
      </c>
    </row>
    <row r="1051" spans="1:67" ht="13" customHeight="1" x14ac:dyDescent="0.3">
      <c r="A1051" s="5">
        <v>46114</v>
      </c>
      <c r="B1051" t="s">
        <v>78</v>
      </c>
      <c r="F1051" s="8">
        <v>851</v>
      </c>
      <c r="G1051">
        <v>425.5</v>
      </c>
      <c r="H1051" s="6">
        <v>48.075042158515998</v>
      </c>
      <c r="I1051" s="6">
        <f t="shared" si="73"/>
        <v>-377.424957841484</v>
      </c>
      <c r="J1051" s="6"/>
      <c r="K1051" s="6"/>
      <c r="Q1051" t="s">
        <v>79</v>
      </c>
      <c r="U1051">
        <v>2601146</v>
      </c>
      <c r="V1051" t="s">
        <v>686</v>
      </c>
      <c r="W1051" t="s">
        <v>144</v>
      </c>
      <c r="X1051" t="s">
        <v>514</v>
      </c>
      <c r="Y1051" t="s">
        <v>514</v>
      </c>
      <c r="AF1051" t="s">
        <v>686</v>
      </c>
      <c r="AG1051" t="s">
        <v>687</v>
      </c>
      <c r="AH1051" t="s">
        <v>516</v>
      </c>
      <c r="AI1051" t="s">
        <v>517</v>
      </c>
      <c r="AM1051">
        <v>260001</v>
      </c>
      <c r="BA1051" s="6">
        <v>-802.924957841484</v>
      </c>
      <c r="BE1051">
        <f t="shared" si="70"/>
        <v>0</v>
      </c>
      <c r="BF1051" s="6">
        <f t="shared" si="71"/>
        <v>-48.075042158515998</v>
      </c>
      <c r="BG1051" s="7" t="s">
        <v>71</v>
      </c>
      <c r="BH1051" t="e">
        <f>+VLOOKUP(AF1051,Sheet4!A:A,1,FALSE)</f>
        <v>#N/A</v>
      </c>
      <c r="BL1051" s="6">
        <v>48</v>
      </c>
      <c r="BM1051" s="59">
        <f t="shared" si="72"/>
        <v>7.5042158515998381E-2</v>
      </c>
      <c r="BN1051" t="s">
        <v>688</v>
      </c>
    </row>
    <row r="1052" spans="1:67" ht="13" customHeight="1" x14ac:dyDescent="0.3">
      <c r="A1052" s="5">
        <v>46114</v>
      </c>
      <c r="B1052" t="s">
        <v>78</v>
      </c>
      <c r="F1052" s="8">
        <v>335</v>
      </c>
      <c r="G1052">
        <v>167.5</v>
      </c>
      <c r="H1052" s="6">
        <v>18.924957841484002</v>
      </c>
      <c r="I1052" s="6">
        <f t="shared" si="73"/>
        <v>-148.575042158516</v>
      </c>
      <c r="J1052" s="6"/>
      <c r="K1052" s="6"/>
      <c r="Q1052" t="s">
        <v>79</v>
      </c>
      <c r="U1052">
        <v>2601146</v>
      </c>
      <c r="V1052" t="s">
        <v>686</v>
      </c>
      <c r="W1052" t="s">
        <v>144</v>
      </c>
      <c r="X1052" t="s">
        <v>514</v>
      </c>
      <c r="Y1052" t="s">
        <v>689</v>
      </c>
      <c r="AF1052" t="s">
        <v>686</v>
      </c>
      <c r="AG1052" t="s">
        <v>687</v>
      </c>
      <c r="AH1052" t="s">
        <v>516</v>
      </c>
      <c r="AI1052" t="s">
        <v>517</v>
      </c>
      <c r="AM1052">
        <v>260001</v>
      </c>
      <c r="BA1052" s="6">
        <v>-316.075042158516</v>
      </c>
      <c r="BE1052">
        <f t="shared" si="70"/>
        <v>0</v>
      </c>
      <c r="BF1052" s="6">
        <f t="shared" si="71"/>
        <v>-18.924957841484002</v>
      </c>
      <c r="BG1052" s="7" t="s">
        <v>71</v>
      </c>
      <c r="BH1052" t="e">
        <f>+VLOOKUP(AF1052,Sheet4!A:A,1,FALSE)</f>
        <v>#N/A</v>
      </c>
      <c r="BL1052" s="6">
        <v>19</v>
      </c>
      <c r="BM1052" s="59">
        <f t="shared" si="72"/>
        <v>-7.5042158515998381E-2</v>
      </c>
      <c r="BN1052" t="s">
        <v>688</v>
      </c>
    </row>
    <row r="1053" spans="1:67" ht="13" customHeight="1" x14ac:dyDescent="0.3">
      <c r="A1053" s="5">
        <v>46114</v>
      </c>
      <c r="B1053" t="s">
        <v>80</v>
      </c>
      <c r="F1053">
        <v>10637.5</v>
      </c>
      <c r="G1053">
        <v>10637.5</v>
      </c>
      <c r="H1053" s="6">
        <v>600.93802698144998</v>
      </c>
      <c r="I1053" s="6">
        <f t="shared" si="73"/>
        <v>-10036.56197301855</v>
      </c>
      <c r="J1053" s="6"/>
      <c r="K1053" s="6"/>
      <c r="Q1053" t="s">
        <v>81</v>
      </c>
      <c r="U1053">
        <v>2601146</v>
      </c>
      <c r="V1053" t="s">
        <v>686</v>
      </c>
      <c r="W1053" t="s">
        <v>144</v>
      </c>
      <c r="X1053" t="s">
        <v>514</v>
      </c>
      <c r="Y1053" t="s">
        <v>514</v>
      </c>
      <c r="AF1053" t="s">
        <v>686</v>
      </c>
      <c r="AG1053" t="s">
        <v>687</v>
      </c>
      <c r="AH1053" t="s">
        <v>516</v>
      </c>
      <c r="AI1053" t="s">
        <v>517</v>
      </c>
      <c r="AM1053">
        <v>260001</v>
      </c>
      <c r="BA1053" s="6">
        <v>-10036.561973018601</v>
      </c>
      <c r="BE1053">
        <f t="shared" si="70"/>
        <v>0</v>
      </c>
      <c r="BF1053" s="6">
        <f t="shared" si="71"/>
        <v>-600.93802698144998</v>
      </c>
      <c r="BG1053" s="7" t="s">
        <v>71</v>
      </c>
      <c r="BH1053" t="e">
        <f>+VLOOKUP(AF1053,Sheet4!A:A,1,FALSE)</f>
        <v>#N/A</v>
      </c>
      <c r="BL1053" s="6">
        <v>600</v>
      </c>
      <c r="BM1053" s="59">
        <f t="shared" si="72"/>
        <v>0.93802698144997976</v>
      </c>
      <c r="BN1053" t="s">
        <v>688</v>
      </c>
    </row>
    <row r="1054" spans="1:67" ht="13" customHeight="1" x14ac:dyDescent="0.3">
      <c r="A1054" s="5">
        <v>46114</v>
      </c>
      <c r="B1054" t="s">
        <v>80</v>
      </c>
      <c r="F1054">
        <v>4187.5</v>
      </c>
      <c r="G1054">
        <v>4187.5</v>
      </c>
      <c r="H1054" s="6">
        <v>236.56197301854999</v>
      </c>
      <c r="I1054" s="6">
        <f t="shared" si="73"/>
        <v>-3950.9380269814501</v>
      </c>
      <c r="J1054" s="6"/>
      <c r="K1054" s="6"/>
      <c r="Q1054" t="s">
        <v>81</v>
      </c>
      <c r="U1054">
        <v>2601146</v>
      </c>
      <c r="V1054" t="s">
        <v>686</v>
      </c>
      <c r="W1054" t="s">
        <v>144</v>
      </c>
      <c r="X1054" t="s">
        <v>514</v>
      </c>
      <c r="Y1054" t="s">
        <v>689</v>
      </c>
      <c r="AF1054" t="s">
        <v>686</v>
      </c>
      <c r="AG1054" t="s">
        <v>687</v>
      </c>
      <c r="AH1054" t="s">
        <v>516</v>
      </c>
      <c r="AI1054" t="s">
        <v>517</v>
      </c>
      <c r="AM1054">
        <v>260001</v>
      </c>
      <c r="BA1054" s="6">
        <v>-3950.9380269814501</v>
      </c>
      <c r="BE1054">
        <f t="shared" si="70"/>
        <v>0</v>
      </c>
      <c r="BF1054" s="6">
        <f t="shared" si="71"/>
        <v>-236.56197301854999</v>
      </c>
      <c r="BG1054" s="7" t="s">
        <v>71</v>
      </c>
      <c r="BH1054" t="e">
        <f>+VLOOKUP(AF1054,Sheet4!A:A,1,FALSE)</f>
        <v>#N/A</v>
      </c>
      <c r="BL1054" s="6">
        <v>237.5</v>
      </c>
      <c r="BM1054" s="59">
        <f t="shared" si="72"/>
        <v>-0.93802698145000818</v>
      </c>
      <c r="BN1054" t="s">
        <v>688</v>
      </c>
    </row>
    <row r="1055" spans="1:67" ht="13" customHeight="1" x14ac:dyDescent="0.3">
      <c r="A1055" s="5">
        <v>46114</v>
      </c>
      <c r="B1055" t="s">
        <v>63</v>
      </c>
      <c r="F1055">
        <v>150</v>
      </c>
      <c r="G1055">
        <v>150</v>
      </c>
      <c r="H1055" s="6">
        <v>0</v>
      </c>
      <c r="I1055" s="6">
        <f t="shared" si="73"/>
        <v>-150</v>
      </c>
      <c r="J1055" s="6"/>
      <c r="K1055" s="6"/>
      <c r="Q1055" t="s">
        <v>64</v>
      </c>
      <c r="U1055">
        <v>2601147</v>
      </c>
      <c r="V1055" t="s">
        <v>690</v>
      </c>
      <c r="W1055" t="s">
        <v>144</v>
      </c>
      <c r="X1055" t="s">
        <v>145</v>
      </c>
      <c r="Y1055" t="s">
        <v>691</v>
      </c>
      <c r="AF1055" t="s">
        <v>690</v>
      </c>
      <c r="AG1055" t="s">
        <v>692</v>
      </c>
      <c r="AH1055" t="s">
        <v>148</v>
      </c>
      <c r="AI1055" t="s">
        <v>149</v>
      </c>
      <c r="AM1055">
        <v>260001</v>
      </c>
      <c r="BA1055" s="6">
        <v>-150</v>
      </c>
      <c r="BE1055">
        <f t="shared" si="70"/>
        <v>0</v>
      </c>
      <c r="BF1055" s="6">
        <f t="shared" si="71"/>
        <v>0</v>
      </c>
      <c r="BG1055" s="7" t="s">
        <v>71</v>
      </c>
      <c r="BH1055" t="e">
        <f>+VLOOKUP(AF1055,Sheet4!A:A,1,FALSE)</f>
        <v>#N/A</v>
      </c>
      <c r="BL1055" s="6">
        <v>0</v>
      </c>
      <c r="BM1055" s="59">
        <f t="shared" si="72"/>
        <v>0</v>
      </c>
      <c r="BN1055" t="s">
        <v>693</v>
      </c>
      <c r="BO1055" t="s">
        <v>101</v>
      </c>
    </row>
    <row r="1056" spans="1:67" ht="13" customHeight="1" x14ac:dyDescent="0.3">
      <c r="A1056" s="5">
        <v>46114</v>
      </c>
      <c r="B1056" t="s">
        <v>74</v>
      </c>
      <c r="F1056" s="8">
        <v>10</v>
      </c>
      <c r="G1056">
        <v>5</v>
      </c>
      <c r="H1056" s="6">
        <v>0</v>
      </c>
      <c r="I1056" s="6">
        <f t="shared" si="73"/>
        <v>-5</v>
      </c>
      <c r="J1056" s="6"/>
      <c r="K1056" s="6"/>
      <c r="Q1056" t="s">
        <v>75</v>
      </c>
      <c r="U1056">
        <v>2601147</v>
      </c>
      <c r="V1056" t="s">
        <v>690</v>
      </c>
      <c r="W1056" t="s">
        <v>144</v>
      </c>
      <c r="X1056" t="s">
        <v>145</v>
      </c>
      <c r="Y1056" t="s">
        <v>691</v>
      </c>
      <c r="AF1056" t="s">
        <v>690</v>
      </c>
      <c r="AG1056" t="s">
        <v>692</v>
      </c>
      <c r="AH1056" t="s">
        <v>148</v>
      </c>
      <c r="AI1056" t="s">
        <v>149</v>
      </c>
      <c r="AM1056">
        <v>260001</v>
      </c>
      <c r="BA1056" s="6">
        <v>-10</v>
      </c>
      <c r="BE1056">
        <f t="shared" si="70"/>
        <v>0</v>
      </c>
      <c r="BF1056" s="6">
        <f t="shared" si="71"/>
        <v>0</v>
      </c>
      <c r="BG1056" s="7" t="s">
        <v>71</v>
      </c>
      <c r="BH1056" t="e">
        <f>+VLOOKUP(AF1056,Sheet4!A:A,1,FALSE)</f>
        <v>#N/A</v>
      </c>
      <c r="BL1056" s="6">
        <v>0</v>
      </c>
      <c r="BM1056" s="59">
        <f t="shared" si="72"/>
        <v>0</v>
      </c>
      <c r="BN1056" t="s">
        <v>693</v>
      </c>
    </row>
    <row r="1057" spans="1:67" ht="13" customHeight="1" x14ac:dyDescent="0.3">
      <c r="A1057" s="5">
        <v>46114</v>
      </c>
      <c r="B1057" t="s">
        <v>76</v>
      </c>
      <c r="F1057">
        <v>200</v>
      </c>
      <c r="G1057">
        <v>200</v>
      </c>
      <c r="H1057" s="6">
        <v>0</v>
      </c>
      <c r="I1057" s="6">
        <f t="shared" si="73"/>
        <v>-200</v>
      </c>
      <c r="J1057" s="6"/>
      <c r="K1057" s="6"/>
      <c r="Q1057" t="s">
        <v>77</v>
      </c>
      <c r="U1057">
        <v>2601147</v>
      </c>
      <c r="V1057" t="s">
        <v>690</v>
      </c>
      <c r="W1057" t="s">
        <v>144</v>
      </c>
      <c r="X1057" t="s">
        <v>145</v>
      </c>
      <c r="Y1057" t="s">
        <v>691</v>
      </c>
      <c r="AF1057" t="s">
        <v>690</v>
      </c>
      <c r="AG1057" t="s">
        <v>692</v>
      </c>
      <c r="AH1057" t="s">
        <v>148</v>
      </c>
      <c r="AI1057" t="s">
        <v>149</v>
      </c>
      <c r="AM1057">
        <v>260001</v>
      </c>
      <c r="BA1057" s="6">
        <v>-200</v>
      </c>
      <c r="BE1057">
        <f t="shared" si="70"/>
        <v>0</v>
      </c>
      <c r="BF1057" s="6">
        <f t="shared" si="71"/>
        <v>0</v>
      </c>
      <c r="BG1057" s="7" t="s">
        <v>71</v>
      </c>
      <c r="BH1057" t="e">
        <f>+VLOOKUP(AF1057,Sheet4!A:A,1,FALSE)</f>
        <v>#N/A</v>
      </c>
      <c r="BL1057" s="6">
        <v>0</v>
      </c>
      <c r="BM1057" s="59">
        <f t="shared" si="72"/>
        <v>0</v>
      </c>
      <c r="BN1057" t="s">
        <v>693</v>
      </c>
    </row>
    <row r="1058" spans="1:67" ht="13" customHeight="1" x14ac:dyDescent="0.3">
      <c r="A1058" s="5">
        <v>46114</v>
      </c>
      <c r="B1058" t="s">
        <v>78</v>
      </c>
      <c r="F1058" s="8">
        <v>10</v>
      </c>
      <c r="G1058">
        <v>5</v>
      </c>
      <c r="H1058" s="6">
        <v>0</v>
      </c>
      <c r="I1058" s="6">
        <f t="shared" si="73"/>
        <v>-5</v>
      </c>
      <c r="J1058" s="6"/>
      <c r="K1058" s="6"/>
      <c r="Q1058" t="s">
        <v>79</v>
      </c>
      <c r="U1058">
        <v>2601147</v>
      </c>
      <c r="V1058" t="s">
        <v>690</v>
      </c>
      <c r="W1058" t="s">
        <v>144</v>
      </c>
      <c r="X1058" t="s">
        <v>145</v>
      </c>
      <c r="Y1058" t="s">
        <v>691</v>
      </c>
      <c r="AF1058" t="s">
        <v>690</v>
      </c>
      <c r="AG1058" t="s">
        <v>692</v>
      </c>
      <c r="AH1058" t="s">
        <v>148</v>
      </c>
      <c r="AI1058" t="s">
        <v>149</v>
      </c>
      <c r="AM1058">
        <v>260001</v>
      </c>
      <c r="BA1058" s="6">
        <v>-10</v>
      </c>
      <c r="BE1058">
        <f t="shared" si="70"/>
        <v>0</v>
      </c>
      <c r="BF1058" s="6">
        <f t="shared" si="71"/>
        <v>0</v>
      </c>
      <c r="BG1058" s="7" t="s">
        <v>71</v>
      </c>
      <c r="BH1058" t="e">
        <f>+VLOOKUP(AF1058,Sheet4!A:A,1,FALSE)</f>
        <v>#N/A</v>
      </c>
      <c r="BL1058" s="6">
        <v>0</v>
      </c>
      <c r="BM1058" s="59">
        <f t="shared" si="72"/>
        <v>0</v>
      </c>
      <c r="BN1058" t="s">
        <v>693</v>
      </c>
    </row>
    <row r="1059" spans="1:67" ht="13" customHeight="1" x14ac:dyDescent="0.3">
      <c r="A1059" s="5">
        <v>46114</v>
      </c>
      <c r="B1059" t="s">
        <v>80</v>
      </c>
      <c r="F1059">
        <v>125</v>
      </c>
      <c r="G1059">
        <v>125</v>
      </c>
      <c r="H1059" s="6">
        <v>0</v>
      </c>
      <c r="I1059" s="6">
        <f t="shared" si="73"/>
        <v>-125</v>
      </c>
      <c r="J1059" s="6"/>
      <c r="K1059" s="6"/>
      <c r="Q1059" t="s">
        <v>81</v>
      </c>
      <c r="U1059">
        <v>2601147</v>
      </c>
      <c r="V1059" t="s">
        <v>690</v>
      </c>
      <c r="W1059" t="s">
        <v>144</v>
      </c>
      <c r="X1059" t="s">
        <v>145</v>
      </c>
      <c r="Y1059" t="s">
        <v>691</v>
      </c>
      <c r="AF1059" t="s">
        <v>690</v>
      </c>
      <c r="AG1059" t="s">
        <v>692</v>
      </c>
      <c r="AH1059" t="s">
        <v>148</v>
      </c>
      <c r="AI1059" t="s">
        <v>149</v>
      </c>
      <c r="AM1059">
        <v>260001</v>
      </c>
      <c r="BA1059" s="6">
        <v>-125</v>
      </c>
      <c r="BE1059">
        <f t="shared" si="70"/>
        <v>0</v>
      </c>
      <c r="BF1059" s="6">
        <f t="shared" si="71"/>
        <v>0</v>
      </c>
      <c r="BG1059" s="7" t="s">
        <v>71</v>
      </c>
      <c r="BH1059" t="e">
        <f>+VLOOKUP(AF1059,Sheet4!A:A,1,FALSE)</f>
        <v>#N/A</v>
      </c>
      <c r="BL1059" s="6">
        <v>0</v>
      </c>
      <c r="BM1059" s="59">
        <f t="shared" si="72"/>
        <v>0</v>
      </c>
      <c r="BN1059" t="s">
        <v>693</v>
      </c>
    </row>
    <row r="1060" spans="1:67" ht="13" customHeight="1" x14ac:dyDescent="0.3">
      <c r="A1060" s="5">
        <v>46114</v>
      </c>
      <c r="B1060" t="s">
        <v>63</v>
      </c>
      <c r="F1060">
        <v>5610</v>
      </c>
      <c r="G1060">
        <v>5610</v>
      </c>
      <c r="H1060">
        <v>6285</v>
      </c>
      <c r="I1060" s="6">
        <v>675</v>
      </c>
      <c r="Q1060" t="s">
        <v>64</v>
      </c>
      <c r="U1060">
        <v>2601148</v>
      </c>
      <c r="V1060" t="s">
        <v>694</v>
      </c>
      <c r="W1060" t="s">
        <v>169</v>
      </c>
      <c r="X1060" t="s">
        <v>275</v>
      </c>
      <c r="Y1060" t="s">
        <v>695</v>
      </c>
      <c r="AF1060" t="s">
        <v>694</v>
      </c>
      <c r="AG1060" t="s">
        <v>696</v>
      </c>
      <c r="AH1060" t="s">
        <v>278</v>
      </c>
      <c r="AI1060">
        <v>867805809</v>
      </c>
      <c r="AM1060">
        <v>260001</v>
      </c>
      <c r="BD1060" s="9">
        <v>5610</v>
      </c>
      <c r="BE1060">
        <f t="shared" si="70"/>
        <v>0</v>
      </c>
      <c r="BF1060" s="6">
        <f t="shared" si="71"/>
        <v>-6285</v>
      </c>
      <c r="BG1060" s="11" t="s">
        <v>71</v>
      </c>
      <c r="BH1060" t="e">
        <f>+VLOOKUP(AF1060,Sheet4!A:A,1,FALSE)</f>
        <v>#N/A</v>
      </c>
      <c r="BL1060">
        <v>5610</v>
      </c>
      <c r="BM1060" s="59">
        <f t="shared" si="72"/>
        <v>675</v>
      </c>
      <c r="BN1060" t="s">
        <v>697</v>
      </c>
      <c r="BO1060" t="s">
        <v>73</v>
      </c>
    </row>
    <row r="1061" spans="1:67" ht="13" customHeight="1" x14ac:dyDescent="0.3">
      <c r="A1061" s="5">
        <v>46114</v>
      </c>
      <c r="B1061" t="s">
        <v>74</v>
      </c>
      <c r="F1061" s="8">
        <v>374</v>
      </c>
      <c r="G1061">
        <v>187</v>
      </c>
      <c r="H1061">
        <v>419</v>
      </c>
      <c r="I1061" s="6">
        <v>45</v>
      </c>
      <c r="Q1061" t="s">
        <v>75</v>
      </c>
      <c r="U1061">
        <v>2601148</v>
      </c>
      <c r="V1061" t="s">
        <v>694</v>
      </c>
      <c r="W1061" t="s">
        <v>169</v>
      </c>
      <c r="X1061" t="s">
        <v>275</v>
      </c>
      <c r="Y1061" t="s">
        <v>695</v>
      </c>
      <c r="AF1061" t="s">
        <v>694</v>
      </c>
      <c r="AG1061" t="s">
        <v>696</v>
      </c>
      <c r="AH1061" t="s">
        <v>278</v>
      </c>
      <c r="AI1061">
        <v>867805809</v>
      </c>
      <c r="AM1061">
        <v>260001</v>
      </c>
      <c r="BE1061">
        <f t="shared" si="70"/>
        <v>0</v>
      </c>
      <c r="BF1061" s="6">
        <f t="shared" si="71"/>
        <v>-419</v>
      </c>
      <c r="BG1061" s="7" t="s">
        <v>71</v>
      </c>
      <c r="BH1061" t="e">
        <f>+VLOOKUP(AF1061,Sheet4!A:A,1,FALSE)</f>
        <v>#N/A</v>
      </c>
      <c r="BL1061">
        <v>187</v>
      </c>
      <c r="BM1061" s="59">
        <f t="shared" si="72"/>
        <v>232</v>
      </c>
      <c r="BN1061" t="s">
        <v>697</v>
      </c>
    </row>
    <row r="1062" spans="1:67" ht="13" customHeight="1" x14ac:dyDescent="0.3">
      <c r="A1062" s="5">
        <v>46114</v>
      </c>
      <c r="B1062" t="s">
        <v>76</v>
      </c>
      <c r="F1062">
        <v>7480</v>
      </c>
      <c r="G1062">
        <v>7480</v>
      </c>
      <c r="H1062">
        <v>8380</v>
      </c>
      <c r="I1062" s="6">
        <v>900</v>
      </c>
      <c r="Q1062" t="s">
        <v>77</v>
      </c>
      <c r="U1062">
        <v>2601148</v>
      </c>
      <c r="V1062" t="s">
        <v>694</v>
      </c>
      <c r="W1062" t="s">
        <v>169</v>
      </c>
      <c r="X1062" t="s">
        <v>275</v>
      </c>
      <c r="Y1062" t="s">
        <v>695</v>
      </c>
      <c r="AF1062" t="s">
        <v>694</v>
      </c>
      <c r="AG1062" t="s">
        <v>696</v>
      </c>
      <c r="AH1062" t="s">
        <v>278</v>
      </c>
      <c r="AI1062">
        <v>867805809</v>
      </c>
      <c r="AM1062">
        <v>260001</v>
      </c>
      <c r="BE1062">
        <f t="shared" si="70"/>
        <v>0</v>
      </c>
      <c r="BF1062" s="6">
        <f t="shared" si="71"/>
        <v>-8380</v>
      </c>
      <c r="BG1062" s="7" t="s">
        <v>71</v>
      </c>
      <c r="BH1062" t="e">
        <f>+VLOOKUP(AF1062,Sheet4!A:A,1,FALSE)</f>
        <v>#N/A</v>
      </c>
      <c r="BL1062">
        <v>7480</v>
      </c>
      <c r="BM1062" s="59">
        <f t="shared" si="72"/>
        <v>900</v>
      </c>
      <c r="BN1062" t="s">
        <v>697</v>
      </c>
    </row>
    <row r="1063" spans="1:67" ht="13" customHeight="1" x14ac:dyDescent="0.3">
      <c r="A1063" s="5">
        <v>46114</v>
      </c>
      <c r="B1063" t="s">
        <v>78</v>
      </c>
      <c r="F1063" s="8">
        <v>374</v>
      </c>
      <c r="G1063">
        <v>187</v>
      </c>
      <c r="H1063">
        <v>419</v>
      </c>
      <c r="I1063" s="6">
        <v>45</v>
      </c>
      <c r="Q1063" t="s">
        <v>79</v>
      </c>
      <c r="U1063">
        <v>2601148</v>
      </c>
      <c r="V1063" t="s">
        <v>694</v>
      </c>
      <c r="W1063" t="s">
        <v>169</v>
      </c>
      <c r="X1063" t="s">
        <v>275</v>
      </c>
      <c r="Y1063" t="s">
        <v>695</v>
      </c>
      <c r="AF1063" t="s">
        <v>694</v>
      </c>
      <c r="AG1063" t="s">
        <v>696</v>
      </c>
      <c r="AH1063" t="s">
        <v>278</v>
      </c>
      <c r="AI1063">
        <v>867805809</v>
      </c>
      <c r="AM1063">
        <v>260001</v>
      </c>
      <c r="BE1063">
        <f t="shared" si="70"/>
        <v>0</v>
      </c>
      <c r="BF1063" s="6">
        <f t="shared" si="71"/>
        <v>-419</v>
      </c>
      <c r="BG1063" s="7" t="s">
        <v>71</v>
      </c>
      <c r="BH1063" t="e">
        <f>+VLOOKUP(AF1063,Sheet4!A:A,1,FALSE)</f>
        <v>#N/A</v>
      </c>
      <c r="BL1063">
        <v>187</v>
      </c>
      <c r="BM1063" s="59">
        <f t="shared" si="72"/>
        <v>232</v>
      </c>
      <c r="BN1063" t="s">
        <v>697</v>
      </c>
    </row>
    <row r="1064" spans="1:67" ht="13" customHeight="1" x14ac:dyDescent="0.3">
      <c r="A1064" s="5">
        <v>46114</v>
      </c>
      <c r="B1064" t="s">
        <v>80</v>
      </c>
      <c r="F1064">
        <v>4675</v>
      </c>
      <c r="G1064">
        <v>4675</v>
      </c>
      <c r="H1064">
        <v>5237.5</v>
      </c>
      <c r="I1064" s="6">
        <v>562.5</v>
      </c>
      <c r="Q1064" t="s">
        <v>81</v>
      </c>
      <c r="U1064">
        <v>2601148</v>
      </c>
      <c r="V1064" t="s">
        <v>694</v>
      </c>
      <c r="W1064" t="s">
        <v>169</v>
      </c>
      <c r="X1064" t="s">
        <v>275</v>
      </c>
      <c r="Y1064" t="s">
        <v>695</v>
      </c>
      <c r="AF1064" t="s">
        <v>694</v>
      </c>
      <c r="AG1064" t="s">
        <v>696</v>
      </c>
      <c r="AH1064" t="s">
        <v>278</v>
      </c>
      <c r="AI1064">
        <v>867805809</v>
      </c>
      <c r="AM1064">
        <v>260001</v>
      </c>
      <c r="BB1064" s="9">
        <v>4675</v>
      </c>
      <c r="BE1064">
        <f t="shared" si="70"/>
        <v>4675</v>
      </c>
      <c r="BF1064" s="6">
        <f t="shared" si="71"/>
        <v>-562.5</v>
      </c>
      <c r="BG1064" s="12" t="s">
        <v>99</v>
      </c>
      <c r="BH1064" t="e">
        <f>+VLOOKUP(AF1064,Sheet4!A:A,1,FALSE)</f>
        <v>#N/A</v>
      </c>
      <c r="BL1064">
        <v>4675</v>
      </c>
      <c r="BM1064" s="59">
        <f t="shared" si="72"/>
        <v>562.5</v>
      </c>
      <c r="BN1064" t="s">
        <v>697</v>
      </c>
    </row>
    <row r="1065" spans="1:67" ht="13" customHeight="1" x14ac:dyDescent="0.3">
      <c r="A1065" s="5">
        <v>46114</v>
      </c>
      <c r="B1065" t="s">
        <v>63</v>
      </c>
      <c r="F1065">
        <v>150</v>
      </c>
      <c r="G1065">
        <v>150</v>
      </c>
      <c r="H1065" s="6">
        <v>0</v>
      </c>
      <c r="I1065" s="6">
        <f t="shared" ref="I1065:I1093" si="74">H1065-G1065</f>
        <v>-150</v>
      </c>
      <c r="J1065" s="6"/>
      <c r="K1065" s="6"/>
      <c r="Q1065" t="s">
        <v>64</v>
      </c>
      <c r="U1065">
        <v>2601149</v>
      </c>
      <c r="V1065" t="s">
        <v>698</v>
      </c>
      <c r="W1065" t="s">
        <v>119</v>
      </c>
      <c r="X1065" t="s">
        <v>699</v>
      </c>
      <c r="Y1065" t="s">
        <v>700</v>
      </c>
      <c r="AF1065" t="s">
        <v>698</v>
      </c>
      <c r="AG1065" t="s">
        <v>701</v>
      </c>
      <c r="AH1065" t="s">
        <v>702</v>
      </c>
      <c r="AI1065">
        <v>869620813</v>
      </c>
      <c r="AM1065">
        <v>260001</v>
      </c>
      <c r="BA1065" s="6">
        <v>-150</v>
      </c>
      <c r="BE1065">
        <f t="shared" si="70"/>
        <v>0</v>
      </c>
      <c r="BF1065" s="6">
        <f t="shared" si="71"/>
        <v>0</v>
      </c>
      <c r="BG1065" s="7" t="s">
        <v>71</v>
      </c>
      <c r="BH1065" t="e">
        <f>+VLOOKUP(AF1065,Sheet4!A:A,1,FALSE)</f>
        <v>#N/A</v>
      </c>
      <c r="BL1065" s="6">
        <v>0</v>
      </c>
      <c r="BM1065" s="59">
        <f t="shared" si="72"/>
        <v>0</v>
      </c>
      <c r="BN1065" t="s">
        <v>703</v>
      </c>
      <c r="BO1065" t="s">
        <v>116</v>
      </c>
    </row>
    <row r="1066" spans="1:67" ht="13" customHeight="1" x14ac:dyDescent="0.3">
      <c r="A1066" s="5">
        <v>46114</v>
      </c>
      <c r="B1066" t="s">
        <v>74</v>
      </c>
      <c r="F1066" s="8">
        <v>10</v>
      </c>
      <c r="G1066">
        <v>5</v>
      </c>
      <c r="H1066" s="6">
        <v>0</v>
      </c>
      <c r="I1066" s="6">
        <f t="shared" si="74"/>
        <v>-5</v>
      </c>
      <c r="J1066" s="6"/>
      <c r="K1066" s="6"/>
      <c r="Q1066" t="s">
        <v>75</v>
      </c>
      <c r="U1066">
        <v>2601149</v>
      </c>
      <c r="V1066" t="s">
        <v>698</v>
      </c>
      <c r="W1066" t="s">
        <v>119</v>
      </c>
      <c r="X1066" t="s">
        <v>699</v>
      </c>
      <c r="Y1066" t="s">
        <v>700</v>
      </c>
      <c r="AF1066" t="s">
        <v>698</v>
      </c>
      <c r="AG1066" t="s">
        <v>701</v>
      </c>
      <c r="AH1066" t="s">
        <v>702</v>
      </c>
      <c r="AI1066">
        <v>869620813</v>
      </c>
      <c r="AM1066">
        <v>260001</v>
      </c>
      <c r="BA1066" s="6">
        <v>-10</v>
      </c>
      <c r="BE1066">
        <f t="shared" si="70"/>
        <v>0</v>
      </c>
      <c r="BF1066" s="6">
        <f t="shared" si="71"/>
        <v>0</v>
      </c>
      <c r="BG1066" s="7" t="s">
        <v>71</v>
      </c>
      <c r="BH1066" t="e">
        <f>+VLOOKUP(AF1066,Sheet4!A:A,1,FALSE)</f>
        <v>#N/A</v>
      </c>
      <c r="BL1066" s="6">
        <v>0</v>
      </c>
      <c r="BM1066" s="59">
        <f t="shared" si="72"/>
        <v>0</v>
      </c>
      <c r="BN1066" t="s">
        <v>703</v>
      </c>
    </row>
    <row r="1067" spans="1:67" ht="13" customHeight="1" x14ac:dyDescent="0.3">
      <c r="A1067" s="5">
        <v>46114</v>
      </c>
      <c r="B1067" t="s">
        <v>76</v>
      </c>
      <c r="F1067">
        <v>200</v>
      </c>
      <c r="G1067">
        <v>200</v>
      </c>
      <c r="H1067" s="6">
        <v>0</v>
      </c>
      <c r="I1067" s="6">
        <f t="shared" si="74"/>
        <v>-200</v>
      </c>
      <c r="J1067" s="6"/>
      <c r="K1067" s="6"/>
      <c r="Q1067" t="s">
        <v>77</v>
      </c>
      <c r="U1067">
        <v>2601149</v>
      </c>
      <c r="V1067" t="s">
        <v>698</v>
      </c>
      <c r="W1067" t="s">
        <v>119</v>
      </c>
      <c r="X1067" t="s">
        <v>699</v>
      </c>
      <c r="Y1067" t="s">
        <v>700</v>
      </c>
      <c r="AF1067" t="s">
        <v>698</v>
      </c>
      <c r="AG1067" t="s">
        <v>701</v>
      </c>
      <c r="AH1067" t="s">
        <v>702</v>
      </c>
      <c r="AI1067">
        <v>869620813</v>
      </c>
      <c r="AM1067">
        <v>260001</v>
      </c>
      <c r="BA1067" s="6">
        <v>-200</v>
      </c>
      <c r="BE1067">
        <f t="shared" si="70"/>
        <v>0</v>
      </c>
      <c r="BF1067" s="6">
        <f t="shared" si="71"/>
        <v>0</v>
      </c>
      <c r="BG1067" s="7" t="s">
        <v>71</v>
      </c>
      <c r="BH1067" t="e">
        <f>+VLOOKUP(AF1067,Sheet4!A:A,1,FALSE)</f>
        <v>#N/A</v>
      </c>
      <c r="BL1067" s="6">
        <v>0</v>
      </c>
      <c r="BM1067" s="59">
        <f t="shared" si="72"/>
        <v>0</v>
      </c>
      <c r="BN1067" t="s">
        <v>703</v>
      </c>
    </row>
    <row r="1068" spans="1:67" ht="13" customHeight="1" x14ac:dyDescent="0.3">
      <c r="A1068" s="5">
        <v>46114</v>
      </c>
      <c r="B1068" t="s">
        <v>78</v>
      </c>
      <c r="F1068" s="8">
        <v>8</v>
      </c>
      <c r="G1068">
        <v>4</v>
      </c>
      <c r="H1068" s="6">
        <v>0</v>
      </c>
      <c r="I1068" s="6">
        <f t="shared" si="74"/>
        <v>-4</v>
      </c>
      <c r="J1068" s="6"/>
      <c r="K1068" s="6"/>
      <c r="Q1068" t="s">
        <v>79</v>
      </c>
      <c r="U1068">
        <v>2601149</v>
      </c>
      <c r="V1068" t="s">
        <v>698</v>
      </c>
      <c r="W1068" t="s">
        <v>119</v>
      </c>
      <c r="X1068" t="s">
        <v>699</v>
      </c>
      <c r="Y1068" t="s">
        <v>700</v>
      </c>
      <c r="AF1068" t="s">
        <v>698</v>
      </c>
      <c r="AG1068" t="s">
        <v>701</v>
      </c>
      <c r="AH1068" t="s">
        <v>702</v>
      </c>
      <c r="AI1068">
        <v>869620813</v>
      </c>
      <c r="AM1068">
        <v>260001</v>
      </c>
      <c r="BA1068" s="6">
        <v>-8</v>
      </c>
      <c r="BE1068">
        <f t="shared" si="70"/>
        <v>0</v>
      </c>
      <c r="BF1068" s="6">
        <f t="shared" si="71"/>
        <v>0</v>
      </c>
      <c r="BG1068" s="7" t="s">
        <v>71</v>
      </c>
      <c r="BH1068" t="e">
        <f>+VLOOKUP(AF1068,Sheet4!A:A,1,FALSE)</f>
        <v>#N/A</v>
      </c>
      <c r="BL1068" s="6">
        <v>0</v>
      </c>
      <c r="BM1068" s="59">
        <f t="shared" si="72"/>
        <v>0</v>
      </c>
      <c r="BN1068" t="s">
        <v>703</v>
      </c>
    </row>
    <row r="1069" spans="1:67" ht="13" customHeight="1" x14ac:dyDescent="0.3">
      <c r="A1069" s="5">
        <v>46114</v>
      </c>
      <c r="B1069" t="s">
        <v>80</v>
      </c>
      <c r="F1069">
        <v>100</v>
      </c>
      <c r="G1069">
        <v>100</v>
      </c>
      <c r="H1069" s="6">
        <v>0</v>
      </c>
      <c r="I1069" s="6">
        <f t="shared" si="74"/>
        <v>-100</v>
      </c>
      <c r="J1069" s="6"/>
      <c r="K1069" s="6"/>
      <c r="Q1069" t="s">
        <v>81</v>
      </c>
      <c r="U1069">
        <v>2601149</v>
      </c>
      <c r="V1069" t="s">
        <v>698</v>
      </c>
      <c r="W1069" t="s">
        <v>119</v>
      </c>
      <c r="X1069" t="s">
        <v>699</v>
      </c>
      <c r="Y1069" t="s">
        <v>700</v>
      </c>
      <c r="AF1069" t="s">
        <v>698</v>
      </c>
      <c r="AG1069" t="s">
        <v>701</v>
      </c>
      <c r="AH1069" t="s">
        <v>702</v>
      </c>
      <c r="AI1069">
        <v>869620813</v>
      </c>
      <c r="AM1069">
        <v>260001</v>
      </c>
      <c r="BA1069" s="6">
        <v>-100</v>
      </c>
      <c r="BE1069">
        <f t="shared" si="70"/>
        <v>0</v>
      </c>
      <c r="BF1069" s="6">
        <f t="shared" si="71"/>
        <v>0</v>
      </c>
      <c r="BG1069" s="7" t="s">
        <v>71</v>
      </c>
      <c r="BH1069" t="e">
        <f>+VLOOKUP(AF1069,Sheet4!A:A,1,FALSE)</f>
        <v>#N/A</v>
      </c>
      <c r="BL1069" s="6">
        <v>0</v>
      </c>
      <c r="BM1069" s="59">
        <f t="shared" si="72"/>
        <v>0</v>
      </c>
      <c r="BN1069" t="s">
        <v>703</v>
      </c>
    </row>
    <row r="1070" spans="1:67" ht="13" customHeight="1" x14ac:dyDescent="0.3">
      <c r="A1070" s="5">
        <v>46114</v>
      </c>
      <c r="B1070" t="s">
        <v>82</v>
      </c>
      <c r="F1070" s="8">
        <v>6</v>
      </c>
      <c r="G1070">
        <v>3</v>
      </c>
      <c r="H1070" s="6">
        <v>0</v>
      </c>
      <c r="I1070" s="6">
        <f t="shared" si="74"/>
        <v>-3</v>
      </c>
      <c r="J1070" s="6"/>
      <c r="K1070" s="6"/>
      <c r="Q1070" t="s">
        <v>83</v>
      </c>
      <c r="U1070">
        <v>2601149</v>
      </c>
      <c r="V1070" t="s">
        <v>698</v>
      </c>
      <c r="W1070" t="s">
        <v>119</v>
      </c>
      <c r="X1070" t="s">
        <v>699</v>
      </c>
      <c r="Y1070" t="s">
        <v>700</v>
      </c>
      <c r="AF1070" t="s">
        <v>698</v>
      </c>
      <c r="AG1070" t="s">
        <v>701</v>
      </c>
      <c r="AH1070" t="s">
        <v>702</v>
      </c>
      <c r="AI1070">
        <v>869620813</v>
      </c>
      <c r="AM1070">
        <v>260001</v>
      </c>
      <c r="BA1070" s="6">
        <v>-6</v>
      </c>
      <c r="BE1070">
        <f t="shared" si="70"/>
        <v>0</v>
      </c>
      <c r="BF1070" s="6">
        <f t="shared" si="71"/>
        <v>0</v>
      </c>
      <c r="BG1070" s="7" t="s">
        <v>71</v>
      </c>
      <c r="BH1070" t="e">
        <f>+VLOOKUP(AF1070,Sheet4!A:A,1,FALSE)</f>
        <v>#N/A</v>
      </c>
      <c r="BL1070" s="6">
        <v>0</v>
      </c>
      <c r="BM1070" s="59">
        <f t="shared" si="72"/>
        <v>0</v>
      </c>
      <c r="BN1070" t="s">
        <v>703</v>
      </c>
    </row>
    <row r="1071" spans="1:67" ht="13" customHeight="1" x14ac:dyDescent="0.3">
      <c r="A1071" s="5">
        <v>46114</v>
      </c>
      <c r="B1071" t="s">
        <v>84</v>
      </c>
      <c r="F1071">
        <v>100</v>
      </c>
      <c r="G1071">
        <v>100</v>
      </c>
      <c r="H1071" s="6">
        <v>0</v>
      </c>
      <c r="I1071" s="6">
        <f t="shared" si="74"/>
        <v>-100</v>
      </c>
      <c r="J1071" s="6"/>
      <c r="K1071" s="6"/>
      <c r="Q1071" t="s">
        <v>85</v>
      </c>
      <c r="U1071">
        <v>2601149</v>
      </c>
      <c r="V1071" t="s">
        <v>698</v>
      </c>
      <c r="W1071" t="s">
        <v>119</v>
      </c>
      <c r="X1071" t="s">
        <v>699</v>
      </c>
      <c r="Y1071" t="s">
        <v>700</v>
      </c>
      <c r="AF1071" t="s">
        <v>698</v>
      </c>
      <c r="AG1071" t="s">
        <v>701</v>
      </c>
      <c r="AH1071" t="s">
        <v>702</v>
      </c>
      <c r="AI1071">
        <v>869620813</v>
      </c>
      <c r="AM1071">
        <v>260001</v>
      </c>
      <c r="BA1071" s="6">
        <v>-100</v>
      </c>
      <c r="BE1071">
        <f t="shared" si="70"/>
        <v>0</v>
      </c>
      <c r="BF1071" s="6">
        <f t="shared" si="71"/>
        <v>0</v>
      </c>
      <c r="BG1071" s="7" t="s">
        <v>71</v>
      </c>
      <c r="BH1071" t="e">
        <f>+VLOOKUP(AF1071,Sheet4!A:A,1,FALSE)</f>
        <v>#N/A</v>
      </c>
      <c r="BL1071" s="6">
        <v>0</v>
      </c>
      <c r="BM1071" s="59">
        <f t="shared" si="72"/>
        <v>0</v>
      </c>
      <c r="BN1071" t="s">
        <v>703</v>
      </c>
    </row>
    <row r="1072" spans="1:67" ht="13" customHeight="1" x14ac:dyDescent="0.3">
      <c r="A1072" s="5">
        <v>46114</v>
      </c>
      <c r="B1072" t="s">
        <v>63</v>
      </c>
      <c r="F1072">
        <v>3960</v>
      </c>
      <c r="G1072">
        <v>3960</v>
      </c>
      <c r="H1072" s="6">
        <v>0</v>
      </c>
      <c r="I1072" s="6">
        <f t="shared" si="74"/>
        <v>-3960</v>
      </c>
      <c r="J1072" s="6"/>
      <c r="K1072" s="6"/>
      <c r="Q1072" t="s">
        <v>64</v>
      </c>
      <c r="U1072">
        <v>2601150</v>
      </c>
      <c r="V1072" t="s">
        <v>704</v>
      </c>
      <c r="W1072" t="s">
        <v>110</v>
      </c>
      <c r="X1072" t="s">
        <v>608</v>
      </c>
      <c r="Y1072" t="s">
        <v>609</v>
      </c>
      <c r="AF1072" t="s">
        <v>704</v>
      </c>
      <c r="AG1072" t="s">
        <v>705</v>
      </c>
      <c r="AH1072" t="s">
        <v>611</v>
      </c>
      <c r="AI1072">
        <v>860795776</v>
      </c>
      <c r="AM1072">
        <v>260001</v>
      </c>
      <c r="BA1072" s="6">
        <v>-3960</v>
      </c>
      <c r="BD1072" s="9">
        <v>3960</v>
      </c>
      <c r="BE1072">
        <f t="shared" si="70"/>
        <v>0</v>
      </c>
      <c r="BF1072" s="6">
        <f t="shared" si="71"/>
        <v>0</v>
      </c>
      <c r="BG1072" s="11" t="s">
        <v>71</v>
      </c>
      <c r="BH1072" t="e">
        <f>+VLOOKUP(AF1072,Sheet4!A:A,1,FALSE)</f>
        <v>#N/A</v>
      </c>
      <c r="BL1072" s="6">
        <v>0</v>
      </c>
      <c r="BM1072" s="59">
        <f t="shared" si="72"/>
        <v>0</v>
      </c>
      <c r="BN1072" t="s">
        <v>706</v>
      </c>
      <c r="BO1072" t="s">
        <v>101</v>
      </c>
    </row>
    <row r="1073" spans="1:67" ht="13" customHeight="1" x14ac:dyDescent="0.3">
      <c r="A1073" s="5">
        <v>46114</v>
      </c>
      <c r="B1073" t="s">
        <v>74</v>
      </c>
      <c r="F1073" s="8">
        <v>264</v>
      </c>
      <c r="G1073">
        <v>132</v>
      </c>
      <c r="H1073" s="6">
        <v>0</v>
      </c>
      <c r="I1073" s="6">
        <f t="shared" si="74"/>
        <v>-132</v>
      </c>
      <c r="J1073" s="6"/>
      <c r="K1073" s="6"/>
      <c r="Q1073" t="s">
        <v>75</v>
      </c>
      <c r="U1073">
        <v>2601150</v>
      </c>
      <c r="V1073" t="s">
        <v>704</v>
      </c>
      <c r="W1073" t="s">
        <v>110</v>
      </c>
      <c r="X1073" t="s">
        <v>608</v>
      </c>
      <c r="Y1073" t="s">
        <v>609</v>
      </c>
      <c r="AF1073" t="s">
        <v>704</v>
      </c>
      <c r="AG1073" t="s">
        <v>705</v>
      </c>
      <c r="AH1073" t="s">
        <v>611</v>
      </c>
      <c r="AI1073">
        <v>860795776</v>
      </c>
      <c r="AM1073">
        <v>260001</v>
      </c>
      <c r="BA1073" s="6">
        <v>-264</v>
      </c>
      <c r="BE1073">
        <f t="shared" si="70"/>
        <v>0</v>
      </c>
      <c r="BF1073" s="6">
        <f t="shared" si="71"/>
        <v>0</v>
      </c>
      <c r="BG1073" s="7" t="s">
        <v>71</v>
      </c>
      <c r="BH1073" t="e">
        <f>+VLOOKUP(AF1073,Sheet4!A:A,1,FALSE)</f>
        <v>#N/A</v>
      </c>
      <c r="BL1073" s="6">
        <v>0</v>
      </c>
      <c r="BM1073" s="59">
        <f t="shared" si="72"/>
        <v>0</v>
      </c>
      <c r="BN1073" t="s">
        <v>706</v>
      </c>
    </row>
    <row r="1074" spans="1:67" ht="13" customHeight="1" x14ac:dyDescent="0.3">
      <c r="A1074" s="5">
        <v>46114</v>
      </c>
      <c r="B1074" t="s">
        <v>76</v>
      </c>
      <c r="F1074">
        <v>5280</v>
      </c>
      <c r="G1074">
        <v>5280</v>
      </c>
      <c r="H1074" s="6">
        <v>0</v>
      </c>
      <c r="I1074" s="6">
        <f t="shared" si="74"/>
        <v>-5280</v>
      </c>
      <c r="J1074" s="6"/>
      <c r="K1074" s="6"/>
      <c r="Q1074" t="s">
        <v>77</v>
      </c>
      <c r="U1074">
        <v>2601150</v>
      </c>
      <c r="V1074" t="s">
        <v>704</v>
      </c>
      <c r="W1074" t="s">
        <v>110</v>
      </c>
      <c r="X1074" t="s">
        <v>608</v>
      </c>
      <c r="Y1074" t="s">
        <v>609</v>
      </c>
      <c r="AF1074" t="s">
        <v>704</v>
      </c>
      <c r="AG1074" t="s">
        <v>705</v>
      </c>
      <c r="AH1074" t="s">
        <v>611</v>
      </c>
      <c r="AI1074">
        <v>860795776</v>
      </c>
      <c r="AM1074">
        <v>260001</v>
      </c>
      <c r="BA1074" s="6">
        <v>-5280</v>
      </c>
      <c r="BE1074">
        <f t="shared" si="70"/>
        <v>0</v>
      </c>
      <c r="BF1074" s="6">
        <f t="shared" si="71"/>
        <v>0</v>
      </c>
      <c r="BG1074" s="7" t="s">
        <v>71</v>
      </c>
      <c r="BH1074" t="e">
        <f>+VLOOKUP(AF1074,Sheet4!A:A,1,FALSE)</f>
        <v>#N/A</v>
      </c>
      <c r="BL1074" s="6">
        <v>0</v>
      </c>
      <c r="BM1074" s="59">
        <f t="shared" si="72"/>
        <v>0</v>
      </c>
      <c r="BN1074" t="s">
        <v>706</v>
      </c>
    </row>
    <row r="1075" spans="1:67" ht="13" customHeight="1" x14ac:dyDescent="0.3">
      <c r="A1075" s="5">
        <v>46114</v>
      </c>
      <c r="B1075" t="s">
        <v>78</v>
      </c>
      <c r="F1075" s="8">
        <v>134</v>
      </c>
      <c r="G1075">
        <v>67</v>
      </c>
      <c r="H1075" s="6">
        <v>0</v>
      </c>
      <c r="I1075" s="6">
        <f t="shared" si="74"/>
        <v>-67</v>
      </c>
      <c r="J1075" s="6"/>
      <c r="K1075" s="6"/>
      <c r="Q1075" t="s">
        <v>79</v>
      </c>
      <c r="U1075">
        <v>2601150</v>
      </c>
      <c r="V1075" t="s">
        <v>704</v>
      </c>
      <c r="W1075" t="s">
        <v>110</v>
      </c>
      <c r="X1075" t="s">
        <v>608</v>
      </c>
      <c r="Y1075" t="s">
        <v>609</v>
      </c>
      <c r="AF1075" t="s">
        <v>704</v>
      </c>
      <c r="AG1075" t="s">
        <v>705</v>
      </c>
      <c r="AH1075" t="s">
        <v>611</v>
      </c>
      <c r="AI1075">
        <v>860795776</v>
      </c>
      <c r="AM1075">
        <v>260001</v>
      </c>
      <c r="BA1075" s="6">
        <v>-134</v>
      </c>
      <c r="BE1075">
        <f t="shared" si="70"/>
        <v>0</v>
      </c>
      <c r="BF1075" s="6">
        <f t="shared" si="71"/>
        <v>0</v>
      </c>
      <c r="BG1075" s="7" t="s">
        <v>71</v>
      </c>
      <c r="BH1075" t="e">
        <f>+VLOOKUP(AF1075,Sheet4!A:A,1,FALSE)</f>
        <v>#N/A</v>
      </c>
      <c r="BL1075" s="6">
        <v>0</v>
      </c>
      <c r="BM1075" s="59">
        <f t="shared" si="72"/>
        <v>0</v>
      </c>
      <c r="BN1075" t="s">
        <v>706</v>
      </c>
    </row>
    <row r="1076" spans="1:67" ht="13" customHeight="1" x14ac:dyDescent="0.3">
      <c r="A1076" s="5">
        <v>46114</v>
      </c>
      <c r="B1076" t="s">
        <v>80</v>
      </c>
      <c r="F1076">
        <v>1675</v>
      </c>
      <c r="G1076">
        <v>1675</v>
      </c>
      <c r="H1076" s="6">
        <v>0</v>
      </c>
      <c r="I1076" s="6">
        <f t="shared" si="74"/>
        <v>-1675</v>
      </c>
      <c r="J1076" s="6"/>
      <c r="K1076" s="6"/>
      <c r="Q1076" t="s">
        <v>81</v>
      </c>
      <c r="U1076">
        <v>2601150</v>
      </c>
      <c r="V1076" t="s">
        <v>704</v>
      </c>
      <c r="W1076" t="s">
        <v>110</v>
      </c>
      <c r="X1076" t="s">
        <v>608</v>
      </c>
      <c r="Y1076" t="s">
        <v>609</v>
      </c>
      <c r="AF1076" t="s">
        <v>704</v>
      </c>
      <c r="AG1076" t="s">
        <v>705</v>
      </c>
      <c r="AH1076" t="s">
        <v>611</v>
      </c>
      <c r="AI1076">
        <v>860795776</v>
      </c>
      <c r="AM1076">
        <v>260001</v>
      </c>
      <c r="BA1076" s="6">
        <v>-1675</v>
      </c>
      <c r="BD1076" s="9">
        <v>1675</v>
      </c>
      <c r="BE1076">
        <f t="shared" si="70"/>
        <v>0</v>
      </c>
      <c r="BF1076" s="6">
        <f t="shared" si="71"/>
        <v>0</v>
      </c>
      <c r="BG1076" s="11" t="s">
        <v>71</v>
      </c>
      <c r="BH1076" t="e">
        <f>+VLOOKUP(AF1076,Sheet4!A:A,1,FALSE)</f>
        <v>#N/A</v>
      </c>
      <c r="BL1076" s="6">
        <v>0</v>
      </c>
      <c r="BM1076" s="59">
        <f t="shared" si="72"/>
        <v>0</v>
      </c>
      <c r="BN1076" t="s">
        <v>706</v>
      </c>
    </row>
    <row r="1077" spans="1:67" ht="13" customHeight="1" x14ac:dyDescent="0.3">
      <c r="A1077" s="5">
        <v>46114</v>
      </c>
      <c r="B1077" t="s">
        <v>82</v>
      </c>
      <c r="F1077" s="8">
        <v>390</v>
      </c>
      <c r="G1077">
        <v>195</v>
      </c>
      <c r="H1077" s="6">
        <v>0</v>
      </c>
      <c r="I1077" s="6">
        <f t="shared" si="74"/>
        <v>-195</v>
      </c>
      <c r="J1077" s="6"/>
      <c r="K1077" s="6"/>
      <c r="Q1077" t="s">
        <v>83</v>
      </c>
      <c r="U1077">
        <v>2601150</v>
      </c>
      <c r="V1077" t="s">
        <v>704</v>
      </c>
      <c r="W1077" t="s">
        <v>110</v>
      </c>
      <c r="X1077" t="s">
        <v>608</v>
      </c>
      <c r="Y1077" t="s">
        <v>609</v>
      </c>
      <c r="AF1077" t="s">
        <v>704</v>
      </c>
      <c r="AG1077" t="s">
        <v>705</v>
      </c>
      <c r="AH1077" t="s">
        <v>611</v>
      </c>
      <c r="AI1077">
        <v>860795776</v>
      </c>
      <c r="AM1077">
        <v>260001</v>
      </c>
      <c r="BA1077" s="6">
        <v>-390</v>
      </c>
      <c r="BE1077">
        <f t="shared" si="70"/>
        <v>0</v>
      </c>
      <c r="BF1077" s="6">
        <f t="shared" si="71"/>
        <v>0</v>
      </c>
      <c r="BG1077" s="7" t="s">
        <v>71</v>
      </c>
      <c r="BH1077" t="e">
        <f>+VLOOKUP(AF1077,Sheet4!A:A,1,FALSE)</f>
        <v>#N/A</v>
      </c>
      <c r="BL1077" s="6">
        <v>0</v>
      </c>
      <c r="BM1077" s="59">
        <f t="shared" si="72"/>
        <v>0</v>
      </c>
      <c r="BN1077" t="s">
        <v>706</v>
      </c>
    </row>
    <row r="1078" spans="1:67" ht="13" customHeight="1" x14ac:dyDescent="0.3">
      <c r="A1078" s="5">
        <v>46114</v>
      </c>
      <c r="B1078" t="s">
        <v>84</v>
      </c>
      <c r="F1078">
        <v>6500</v>
      </c>
      <c r="G1078">
        <v>6500</v>
      </c>
      <c r="H1078" s="6">
        <v>0</v>
      </c>
      <c r="I1078" s="6">
        <f t="shared" si="74"/>
        <v>-6500</v>
      </c>
      <c r="J1078" s="6"/>
      <c r="K1078" s="6"/>
      <c r="Q1078" t="s">
        <v>85</v>
      </c>
      <c r="U1078">
        <v>2601150</v>
      </c>
      <c r="V1078" t="s">
        <v>704</v>
      </c>
      <c r="W1078" t="s">
        <v>110</v>
      </c>
      <c r="X1078" t="s">
        <v>608</v>
      </c>
      <c r="Y1078" t="s">
        <v>609</v>
      </c>
      <c r="AF1078" t="s">
        <v>704</v>
      </c>
      <c r="AG1078" t="s">
        <v>705</v>
      </c>
      <c r="AH1078" t="s">
        <v>611</v>
      </c>
      <c r="AI1078">
        <v>860795776</v>
      </c>
      <c r="AM1078">
        <v>260001</v>
      </c>
      <c r="BA1078" s="6">
        <v>-6500</v>
      </c>
      <c r="BE1078">
        <f t="shared" si="70"/>
        <v>0</v>
      </c>
      <c r="BF1078" s="6">
        <f t="shared" si="71"/>
        <v>0</v>
      </c>
      <c r="BG1078" s="7" t="s">
        <v>71</v>
      </c>
      <c r="BH1078" t="e">
        <f>+VLOOKUP(AF1078,Sheet4!A:A,1,FALSE)</f>
        <v>#N/A</v>
      </c>
      <c r="BL1078" s="6">
        <v>0</v>
      </c>
      <c r="BM1078" s="59">
        <f t="shared" si="72"/>
        <v>0</v>
      </c>
      <c r="BN1078" t="s">
        <v>706</v>
      </c>
    </row>
    <row r="1079" spans="1:67" ht="13" customHeight="1" x14ac:dyDescent="0.3">
      <c r="A1079" s="5">
        <v>46114</v>
      </c>
      <c r="B1079" t="s">
        <v>63</v>
      </c>
      <c r="F1079">
        <v>180</v>
      </c>
      <c r="G1079">
        <v>180</v>
      </c>
      <c r="H1079" s="6">
        <v>180</v>
      </c>
      <c r="I1079" s="6">
        <f t="shared" si="74"/>
        <v>0</v>
      </c>
      <c r="J1079" s="6"/>
      <c r="K1079" s="6"/>
      <c r="Q1079" t="s">
        <v>64</v>
      </c>
      <c r="U1079">
        <v>2601151</v>
      </c>
      <c r="V1079" t="s">
        <v>707</v>
      </c>
      <c r="W1079" t="s">
        <v>144</v>
      </c>
      <c r="X1079" t="s">
        <v>708</v>
      </c>
      <c r="Y1079" t="s">
        <v>709</v>
      </c>
      <c r="AF1079" t="s">
        <v>707</v>
      </c>
      <c r="AG1079" t="s">
        <v>710</v>
      </c>
      <c r="AH1079" t="s">
        <v>711</v>
      </c>
      <c r="AI1079" t="s">
        <v>712</v>
      </c>
      <c r="AM1079">
        <v>260001</v>
      </c>
      <c r="BA1079" s="6">
        <v>0</v>
      </c>
      <c r="BE1079">
        <f t="shared" si="70"/>
        <v>0</v>
      </c>
      <c r="BF1079" s="6">
        <f t="shared" si="71"/>
        <v>-180</v>
      </c>
      <c r="BG1079" s="7" t="s">
        <v>71</v>
      </c>
      <c r="BH1079" t="e">
        <f>+VLOOKUP(AF1079,Sheet4!A:A,1,FALSE)</f>
        <v>#N/A</v>
      </c>
      <c r="BL1079" s="6">
        <v>180</v>
      </c>
      <c r="BM1079" s="59">
        <f t="shared" si="72"/>
        <v>0</v>
      </c>
      <c r="BN1079" t="s">
        <v>713</v>
      </c>
      <c r="BO1079" t="s">
        <v>101</v>
      </c>
    </row>
    <row r="1080" spans="1:67" ht="13" customHeight="1" x14ac:dyDescent="0.3">
      <c r="A1080" s="5">
        <v>46114</v>
      </c>
      <c r="B1080" t="s">
        <v>74</v>
      </c>
      <c r="F1080" s="8">
        <v>12</v>
      </c>
      <c r="G1080">
        <v>6</v>
      </c>
      <c r="H1080" s="6">
        <v>12</v>
      </c>
      <c r="I1080" s="6">
        <f t="shared" si="74"/>
        <v>6</v>
      </c>
      <c r="J1080" s="6"/>
      <c r="K1080" s="6"/>
      <c r="Q1080" t="s">
        <v>75</v>
      </c>
      <c r="U1080">
        <v>2601151</v>
      </c>
      <c r="V1080" t="s">
        <v>707</v>
      </c>
      <c r="W1080" t="s">
        <v>144</v>
      </c>
      <c r="X1080" t="s">
        <v>708</v>
      </c>
      <c r="Y1080" t="s">
        <v>709</v>
      </c>
      <c r="AF1080" t="s">
        <v>707</v>
      </c>
      <c r="AG1080" t="s">
        <v>710</v>
      </c>
      <c r="AH1080" t="s">
        <v>711</v>
      </c>
      <c r="AI1080" t="s">
        <v>712</v>
      </c>
      <c r="AM1080">
        <v>260001</v>
      </c>
      <c r="BA1080" s="6">
        <v>0</v>
      </c>
      <c r="BE1080">
        <f t="shared" si="70"/>
        <v>0</v>
      </c>
      <c r="BF1080" s="6">
        <f t="shared" si="71"/>
        <v>-12</v>
      </c>
      <c r="BG1080" s="7" t="s">
        <v>71</v>
      </c>
      <c r="BH1080" t="e">
        <f>+VLOOKUP(AF1080,Sheet4!A:A,1,FALSE)</f>
        <v>#N/A</v>
      </c>
      <c r="BL1080" s="6">
        <v>12</v>
      </c>
      <c r="BM1080" s="59">
        <f t="shared" si="72"/>
        <v>0</v>
      </c>
      <c r="BN1080" t="s">
        <v>713</v>
      </c>
    </row>
    <row r="1081" spans="1:67" ht="13" customHeight="1" x14ac:dyDescent="0.3">
      <c r="A1081" s="5">
        <v>46114</v>
      </c>
      <c r="B1081" t="s">
        <v>76</v>
      </c>
      <c r="F1081">
        <v>240</v>
      </c>
      <c r="G1081">
        <v>240</v>
      </c>
      <c r="H1081" s="6">
        <v>240</v>
      </c>
      <c r="I1081" s="6">
        <f t="shared" si="74"/>
        <v>0</v>
      </c>
      <c r="J1081" s="6"/>
      <c r="K1081" s="6"/>
      <c r="Q1081" t="s">
        <v>77</v>
      </c>
      <c r="U1081">
        <v>2601151</v>
      </c>
      <c r="V1081" t="s">
        <v>707</v>
      </c>
      <c r="W1081" t="s">
        <v>144</v>
      </c>
      <c r="X1081" t="s">
        <v>708</v>
      </c>
      <c r="Y1081" t="s">
        <v>709</v>
      </c>
      <c r="AF1081" t="s">
        <v>707</v>
      </c>
      <c r="AG1081" t="s">
        <v>710</v>
      </c>
      <c r="AH1081" t="s">
        <v>711</v>
      </c>
      <c r="AI1081" t="s">
        <v>712</v>
      </c>
      <c r="AM1081">
        <v>260001</v>
      </c>
      <c r="BA1081" s="6">
        <v>0</v>
      </c>
      <c r="BE1081">
        <f t="shared" si="70"/>
        <v>0</v>
      </c>
      <c r="BF1081" s="6">
        <f t="shared" si="71"/>
        <v>-240</v>
      </c>
      <c r="BG1081" s="7" t="s">
        <v>71</v>
      </c>
      <c r="BH1081" t="e">
        <f>+VLOOKUP(AF1081,Sheet4!A:A,1,FALSE)</f>
        <v>#N/A</v>
      </c>
      <c r="BL1081" s="6">
        <v>240</v>
      </c>
      <c r="BM1081" s="59">
        <f t="shared" si="72"/>
        <v>0</v>
      </c>
      <c r="BN1081" t="s">
        <v>713</v>
      </c>
    </row>
    <row r="1082" spans="1:67" ht="13" customHeight="1" x14ac:dyDescent="0.3">
      <c r="A1082" s="5">
        <v>46114</v>
      </c>
      <c r="B1082" t="s">
        <v>78</v>
      </c>
      <c r="F1082" s="8">
        <v>12</v>
      </c>
      <c r="G1082">
        <v>6</v>
      </c>
      <c r="H1082" s="6">
        <v>12</v>
      </c>
      <c r="I1082" s="6">
        <f t="shared" si="74"/>
        <v>6</v>
      </c>
      <c r="J1082" s="6"/>
      <c r="K1082" s="6"/>
      <c r="Q1082" t="s">
        <v>79</v>
      </c>
      <c r="U1082">
        <v>2601151</v>
      </c>
      <c r="V1082" t="s">
        <v>707</v>
      </c>
      <c r="W1082" t="s">
        <v>144</v>
      </c>
      <c r="X1082" t="s">
        <v>708</v>
      </c>
      <c r="Y1082" t="s">
        <v>709</v>
      </c>
      <c r="AF1082" t="s">
        <v>707</v>
      </c>
      <c r="AG1082" t="s">
        <v>710</v>
      </c>
      <c r="AH1082" t="s">
        <v>711</v>
      </c>
      <c r="AI1082" t="s">
        <v>712</v>
      </c>
      <c r="AM1082">
        <v>260001</v>
      </c>
      <c r="BA1082" s="6">
        <v>0</v>
      </c>
      <c r="BE1082">
        <f t="shared" si="70"/>
        <v>0</v>
      </c>
      <c r="BF1082" s="6">
        <f t="shared" si="71"/>
        <v>-12</v>
      </c>
      <c r="BG1082" s="7" t="s">
        <v>71</v>
      </c>
      <c r="BH1082" t="e">
        <f>+VLOOKUP(AF1082,Sheet4!A:A,1,FALSE)</f>
        <v>#N/A</v>
      </c>
      <c r="BL1082" s="6">
        <v>12</v>
      </c>
      <c r="BM1082" s="59">
        <f t="shared" si="72"/>
        <v>0</v>
      </c>
      <c r="BN1082" t="s">
        <v>713</v>
      </c>
    </row>
    <row r="1083" spans="1:67" ht="13" customHeight="1" x14ac:dyDescent="0.3">
      <c r="A1083" s="5">
        <v>46114</v>
      </c>
      <c r="B1083" t="s">
        <v>80</v>
      </c>
      <c r="F1083">
        <v>150</v>
      </c>
      <c r="G1083">
        <v>150</v>
      </c>
      <c r="H1083" s="6">
        <v>150</v>
      </c>
      <c r="I1083" s="6">
        <f t="shared" si="74"/>
        <v>0</v>
      </c>
      <c r="J1083" s="6"/>
      <c r="K1083" s="6"/>
      <c r="Q1083" t="s">
        <v>81</v>
      </c>
      <c r="U1083">
        <v>2601151</v>
      </c>
      <c r="V1083" t="s">
        <v>707</v>
      </c>
      <c r="W1083" t="s">
        <v>144</v>
      </c>
      <c r="X1083" t="s">
        <v>708</v>
      </c>
      <c r="Y1083" t="s">
        <v>709</v>
      </c>
      <c r="AF1083" t="s">
        <v>707</v>
      </c>
      <c r="AG1083" t="s">
        <v>710</v>
      </c>
      <c r="AH1083" t="s">
        <v>711</v>
      </c>
      <c r="AI1083" t="s">
        <v>712</v>
      </c>
      <c r="AM1083">
        <v>260001</v>
      </c>
      <c r="BA1083" s="6">
        <v>0</v>
      </c>
      <c r="BE1083">
        <f t="shared" si="70"/>
        <v>0</v>
      </c>
      <c r="BF1083" s="6">
        <f t="shared" si="71"/>
        <v>-150</v>
      </c>
      <c r="BG1083" s="7" t="s">
        <v>71</v>
      </c>
      <c r="BH1083" t="e">
        <f>+VLOOKUP(AF1083,Sheet4!A:A,1,FALSE)</f>
        <v>#N/A</v>
      </c>
      <c r="BL1083" s="6">
        <v>150</v>
      </c>
      <c r="BM1083" s="59">
        <f t="shared" si="72"/>
        <v>0</v>
      </c>
      <c r="BN1083" t="s">
        <v>713</v>
      </c>
    </row>
    <row r="1084" spans="1:67" ht="13" customHeight="1" x14ac:dyDescent="0.3">
      <c r="A1084" s="5">
        <v>46114</v>
      </c>
      <c r="B1084" t="s">
        <v>63</v>
      </c>
      <c r="F1084">
        <v>525</v>
      </c>
      <c r="G1084">
        <v>525</v>
      </c>
      <c r="H1084" s="6">
        <v>0</v>
      </c>
      <c r="I1084" s="6">
        <f t="shared" si="74"/>
        <v>-525</v>
      </c>
      <c r="J1084" s="6"/>
      <c r="K1084" s="6"/>
      <c r="Q1084" t="s">
        <v>64</v>
      </c>
      <c r="U1084">
        <v>2601152</v>
      </c>
      <c r="V1084" t="s">
        <v>714</v>
      </c>
      <c r="W1084" t="s">
        <v>144</v>
      </c>
      <c r="X1084" t="s">
        <v>145</v>
      </c>
      <c r="Y1084" t="s">
        <v>691</v>
      </c>
      <c r="AF1084" t="s">
        <v>714</v>
      </c>
      <c r="AG1084" t="s">
        <v>715</v>
      </c>
      <c r="AH1084" t="s">
        <v>148</v>
      </c>
      <c r="AI1084" t="s">
        <v>149</v>
      </c>
      <c r="AM1084">
        <v>260001</v>
      </c>
      <c r="BA1084" s="6">
        <v>-525</v>
      </c>
      <c r="BE1084">
        <f t="shared" si="70"/>
        <v>0</v>
      </c>
      <c r="BF1084" s="6">
        <f t="shared" si="71"/>
        <v>0</v>
      </c>
      <c r="BG1084" s="7" t="s">
        <v>71</v>
      </c>
      <c r="BH1084" t="e">
        <f>+VLOOKUP(AF1084,Sheet4!A:A,1,FALSE)</f>
        <v>#N/A</v>
      </c>
      <c r="BL1084" s="6">
        <v>0</v>
      </c>
      <c r="BM1084" s="59">
        <f t="shared" si="72"/>
        <v>0</v>
      </c>
      <c r="BN1084" t="s">
        <v>716</v>
      </c>
      <c r="BO1084" t="s">
        <v>101</v>
      </c>
    </row>
    <row r="1085" spans="1:67" ht="13" customHeight="1" x14ac:dyDescent="0.3">
      <c r="A1085" s="5">
        <v>46114</v>
      </c>
      <c r="B1085" t="s">
        <v>74</v>
      </c>
      <c r="F1085" s="8">
        <v>35</v>
      </c>
      <c r="G1085">
        <v>17.5</v>
      </c>
      <c r="H1085" s="6">
        <v>0</v>
      </c>
      <c r="I1085" s="6">
        <f t="shared" si="74"/>
        <v>-17.5</v>
      </c>
      <c r="J1085" s="6"/>
      <c r="K1085" s="6"/>
      <c r="Q1085" t="s">
        <v>75</v>
      </c>
      <c r="U1085">
        <v>2601152</v>
      </c>
      <c r="V1085" t="s">
        <v>714</v>
      </c>
      <c r="W1085" t="s">
        <v>144</v>
      </c>
      <c r="X1085" t="s">
        <v>145</v>
      </c>
      <c r="Y1085" t="s">
        <v>691</v>
      </c>
      <c r="AF1085" t="s">
        <v>714</v>
      </c>
      <c r="AG1085" t="s">
        <v>715</v>
      </c>
      <c r="AH1085" t="s">
        <v>148</v>
      </c>
      <c r="AI1085" t="s">
        <v>149</v>
      </c>
      <c r="AM1085">
        <v>260001</v>
      </c>
      <c r="BA1085" s="6">
        <v>-35</v>
      </c>
      <c r="BE1085">
        <f t="shared" si="70"/>
        <v>0</v>
      </c>
      <c r="BF1085" s="6">
        <f t="shared" si="71"/>
        <v>0</v>
      </c>
      <c r="BG1085" s="7" t="s">
        <v>71</v>
      </c>
      <c r="BH1085" t="e">
        <f>+VLOOKUP(AF1085,Sheet4!A:A,1,FALSE)</f>
        <v>#N/A</v>
      </c>
      <c r="BL1085" s="6">
        <v>0</v>
      </c>
      <c r="BM1085" s="59">
        <f t="shared" si="72"/>
        <v>0</v>
      </c>
      <c r="BN1085" t="s">
        <v>716</v>
      </c>
    </row>
    <row r="1086" spans="1:67" ht="13" customHeight="1" x14ac:dyDescent="0.3">
      <c r="A1086" s="5">
        <v>46114</v>
      </c>
      <c r="B1086" t="s">
        <v>76</v>
      </c>
      <c r="F1086">
        <v>700</v>
      </c>
      <c r="G1086">
        <v>700</v>
      </c>
      <c r="H1086" s="6">
        <v>0</v>
      </c>
      <c r="I1086" s="6">
        <f t="shared" si="74"/>
        <v>-700</v>
      </c>
      <c r="J1086" s="6"/>
      <c r="K1086" s="6"/>
      <c r="Q1086" t="s">
        <v>77</v>
      </c>
      <c r="U1086">
        <v>2601152</v>
      </c>
      <c r="V1086" t="s">
        <v>714</v>
      </c>
      <c r="W1086" t="s">
        <v>144</v>
      </c>
      <c r="X1086" t="s">
        <v>145</v>
      </c>
      <c r="Y1086" t="s">
        <v>691</v>
      </c>
      <c r="AF1086" t="s">
        <v>714</v>
      </c>
      <c r="AG1086" t="s">
        <v>715</v>
      </c>
      <c r="AH1086" t="s">
        <v>148</v>
      </c>
      <c r="AI1086" t="s">
        <v>149</v>
      </c>
      <c r="AM1086">
        <v>260001</v>
      </c>
      <c r="BA1086" s="6">
        <v>-700</v>
      </c>
      <c r="BE1086">
        <f t="shared" si="70"/>
        <v>0</v>
      </c>
      <c r="BF1086" s="6">
        <f t="shared" si="71"/>
        <v>0</v>
      </c>
      <c r="BG1086" s="7" t="s">
        <v>71</v>
      </c>
      <c r="BH1086" t="e">
        <f>+VLOOKUP(AF1086,Sheet4!A:A,1,FALSE)</f>
        <v>#N/A</v>
      </c>
      <c r="BL1086" s="6">
        <v>0</v>
      </c>
      <c r="BM1086" s="59">
        <f t="shared" si="72"/>
        <v>0</v>
      </c>
      <c r="BN1086" t="s">
        <v>716</v>
      </c>
    </row>
    <row r="1087" spans="1:67" ht="13" customHeight="1" x14ac:dyDescent="0.3">
      <c r="A1087" s="5">
        <v>46114</v>
      </c>
      <c r="B1087" t="s">
        <v>78</v>
      </c>
      <c r="F1087" s="8">
        <v>35</v>
      </c>
      <c r="G1087">
        <v>17.5</v>
      </c>
      <c r="H1087" s="6">
        <v>0</v>
      </c>
      <c r="I1087" s="6">
        <f t="shared" si="74"/>
        <v>-17.5</v>
      </c>
      <c r="J1087" s="6"/>
      <c r="K1087" s="6"/>
      <c r="Q1087" t="s">
        <v>79</v>
      </c>
      <c r="U1087">
        <v>2601152</v>
      </c>
      <c r="V1087" t="s">
        <v>714</v>
      </c>
      <c r="W1087" t="s">
        <v>144</v>
      </c>
      <c r="X1087" t="s">
        <v>145</v>
      </c>
      <c r="Y1087" t="s">
        <v>691</v>
      </c>
      <c r="AF1087" t="s">
        <v>714</v>
      </c>
      <c r="AG1087" t="s">
        <v>715</v>
      </c>
      <c r="AH1087" t="s">
        <v>148</v>
      </c>
      <c r="AI1087" t="s">
        <v>149</v>
      </c>
      <c r="AM1087">
        <v>260001</v>
      </c>
      <c r="BA1087" s="6">
        <v>-35</v>
      </c>
      <c r="BE1087">
        <f t="shared" si="70"/>
        <v>0</v>
      </c>
      <c r="BF1087" s="6">
        <f t="shared" si="71"/>
        <v>0</v>
      </c>
      <c r="BG1087" s="7" t="s">
        <v>71</v>
      </c>
      <c r="BH1087" t="e">
        <f>+VLOOKUP(AF1087,Sheet4!A:A,1,FALSE)</f>
        <v>#N/A</v>
      </c>
      <c r="BL1087" s="6">
        <v>0</v>
      </c>
      <c r="BM1087" s="59">
        <f t="shared" si="72"/>
        <v>0</v>
      </c>
      <c r="BN1087" t="s">
        <v>716</v>
      </c>
    </row>
    <row r="1088" spans="1:67" ht="13" customHeight="1" x14ac:dyDescent="0.3">
      <c r="A1088" s="5">
        <v>46114</v>
      </c>
      <c r="B1088" t="s">
        <v>80</v>
      </c>
      <c r="F1088">
        <v>437.5</v>
      </c>
      <c r="G1088">
        <v>437.5</v>
      </c>
      <c r="H1088" s="6">
        <v>0</v>
      </c>
      <c r="I1088" s="6">
        <f t="shared" si="74"/>
        <v>-437.5</v>
      </c>
      <c r="J1088" s="6"/>
      <c r="K1088" s="6"/>
      <c r="Q1088" t="s">
        <v>81</v>
      </c>
      <c r="U1088">
        <v>2601152</v>
      </c>
      <c r="V1088" t="s">
        <v>714</v>
      </c>
      <c r="W1088" t="s">
        <v>144</v>
      </c>
      <c r="X1088" t="s">
        <v>145</v>
      </c>
      <c r="Y1088" t="s">
        <v>691</v>
      </c>
      <c r="AF1088" t="s">
        <v>714</v>
      </c>
      <c r="AG1088" t="s">
        <v>715</v>
      </c>
      <c r="AH1088" t="s">
        <v>148</v>
      </c>
      <c r="AI1088" t="s">
        <v>149</v>
      </c>
      <c r="AM1088">
        <v>260001</v>
      </c>
      <c r="BA1088" s="6">
        <v>-437.5</v>
      </c>
      <c r="BE1088">
        <f t="shared" si="70"/>
        <v>0</v>
      </c>
      <c r="BF1088" s="6">
        <f t="shared" si="71"/>
        <v>0</v>
      </c>
      <c r="BG1088" s="7" t="s">
        <v>71</v>
      </c>
      <c r="BH1088" t="e">
        <f>+VLOOKUP(AF1088,Sheet4!A:A,1,FALSE)</f>
        <v>#N/A</v>
      </c>
      <c r="BL1088" s="6">
        <v>0</v>
      </c>
      <c r="BM1088" s="59">
        <f t="shared" si="72"/>
        <v>0</v>
      </c>
      <c r="BN1088" t="s">
        <v>716</v>
      </c>
    </row>
    <row r="1089" spans="1:67" ht="13" customHeight="1" x14ac:dyDescent="0.3">
      <c r="A1089" s="5">
        <v>46114</v>
      </c>
      <c r="B1089" t="s">
        <v>63</v>
      </c>
      <c r="F1089">
        <v>1230</v>
      </c>
      <c r="G1089">
        <v>1230</v>
      </c>
      <c r="H1089" s="6">
        <v>75</v>
      </c>
      <c r="I1089" s="6">
        <f t="shared" si="74"/>
        <v>-1155</v>
      </c>
      <c r="J1089" s="6"/>
      <c r="K1089" s="6"/>
      <c r="Q1089" t="s">
        <v>64</v>
      </c>
      <c r="U1089">
        <v>2601153</v>
      </c>
      <c r="V1089" t="s">
        <v>717</v>
      </c>
      <c r="W1089" t="s">
        <v>66</v>
      </c>
      <c r="X1089" t="s">
        <v>543</v>
      </c>
      <c r="Y1089" t="s">
        <v>718</v>
      </c>
      <c r="AF1089" t="s">
        <v>717</v>
      </c>
      <c r="AG1089" t="s">
        <v>719</v>
      </c>
      <c r="AH1089" t="s">
        <v>546</v>
      </c>
      <c r="AI1089" t="s">
        <v>547</v>
      </c>
      <c r="AM1089">
        <v>260001</v>
      </c>
      <c r="BA1089" s="6">
        <v>-1155</v>
      </c>
      <c r="BE1089">
        <f t="shared" si="70"/>
        <v>0</v>
      </c>
      <c r="BF1089" s="6">
        <f t="shared" si="71"/>
        <v>-75</v>
      </c>
      <c r="BG1089" s="7" t="s">
        <v>71</v>
      </c>
      <c r="BH1089" t="e">
        <f>+VLOOKUP(AF1089,Sheet4!A:A,1,FALSE)</f>
        <v>#N/A</v>
      </c>
      <c r="BL1089" s="6">
        <v>75</v>
      </c>
      <c r="BM1089" s="59">
        <f t="shared" si="72"/>
        <v>0</v>
      </c>
      <c r="BN1089" t="s">
        <v>720</v>
      </c>
      <c r="BO1089" t="s">
        <v>73</v>
      </c>
    </row>
    <row r="1090" spans="1:67" ht="13" customHeight="1" x14ac:dyDescent="0.3">
      <c r="A1090" s="5">
        <v>46114</v>
      </c>
      <c r="B1090" t="s">
        <v>74</v>
      </c>
      <c r="F1090" s="8">
        <v>82</v>
      </c>
      <c r="G1090">
        <v>41</v>
      </c>
      <c r="H1090" s="6">
        <v>5</v>
      </c>
      <c r="I1090" s="6">
        <f t="shared" si="74"/>
        <v>-36</v>
      </c>
      <c r="J1090" s="6"/>
      <c r="K1090" s="6"/>
      <c r="Q1090" t="s">
        <v>75</v>
      </c>
      <c r="U1090">
        <v>2601153</v>
      </c>
      <c r="V1090" t="s">
        <v>717</v>
      </c>
      <c r="W1090" t="s">
        <v>66</v>
      </c>
      <c r="X1090" t="s">
        <v>543</v>
      </c>
      <c r="Y1090" t="s">
        <v>718</v>
      </c>
      <c r="AF1090" t="s">
        <v>717</v>
      </c>
      <c r="AG1090" t="s">
        <v>719</v>
      </c>
      <c r="AH1090" t="s">
        <v>546</v>
      </c>
      <c r="AI1090" t="s">
        <v>547</v>
      </c>
      <c r="AM1090">
        <v>260001</v>
      </c>
      <c r="BA1090" s="6">
        <v>-77</v>
      </c>
      <c r="BE1090">
        <f t="shared" ref="BE1090:BE1153" si="75">+BB1090+BC1090</f>
        <v>0</v>
      </c>
      <c r="BF1090" s="6">
        <f t="shared" ref="BF1090:BF1153" si="76">+BE1090-H1090</f>
        <v>-5</v>
      </c>
      <c r="BG1090" s="7" t="s">
        <v>71</v>
      </c>
      <c r="BH1090" t="e">
        <f>+VLOOKUP(AF1090,Sheet4!A:A,1,FALSE)</f>
        <v>#N/A</v>
      </c>
      <c r="BL1090" s="6">
        <v>5</v>
      </c>
      <c r="BM1090" s="59">
        <f t="shared" ref="BM1090:BM1153" si="77">+H1090+-BL1090</f>
        <v>0</v>
      </c>
      <c r="BN1090" t="s">
        <v>720</v>
      </c>
    </row>
    <row r="1091" spans="1:67" ht="13" customHeight="1" x14ac:dyDescent="0.3">
      <c r="A1091" s="5">
        <v>46114</v>
      </c>
      <c r="B1091" t="s">
        <v>76</v>
      </c>
      <c r="F1091">
        <v>1640</v>
      </c>
      <c r="G1091">
        <v>1640</v>
      </c>
      <c r="H1091" s="6">
        <v>100</v>
      </c>
      <c r="I1091" s="6">
        <f t="shared" si="74"/>
        <v>-1540</v>
      </c>
      <c r="J1091" s="6"/>
      <c r="K1091" s="6"/>
      <c r="Q1091" t="s">
        <v>77</v>
      </c>
      <c r="U1091">
        <v>2601153</v>
      </c>
      <c r="V1091" t="s">
        <v>717</v>
      </c>
      <c r="W1091" t="s">
        <v>66</v>
      </c>
      <c r="X1091" t="s">
        <v>543</v>
      </c>
      <c r="Y1091" t="s">
        <v>718</v>
      </c>
      <c r="AF1091" t="s">
        <v>717</v>
      </c>
      <c r="AG1091" t="s">
        <v>719</v>
      </c>
      <c r="AH1091" t="s">
        <v>546</v>
      </c>
      <c r="AI1091" t="s">
        <v>547</v>
      </c>
      <c r="AM1091">
        <v>260001</v>
      </c>
      <c r="BA1091" s="6">
        <v>-1540</v>
      </c>
      <c r="BE1091">
        <f t="shared" si="75"/>
        <v>0</v>
      </c>
      <c r="BF1091" s="6">
        <f t="shared" si="76"/>
        <v>-100</v>
      </c>
      <c r="BG1091" s="7" t="s">
        <v>71</v>
      </c>
      <c r="BH1091" t="e">
        <f>+VLOOKUP(AF1091,Sheet4!A:A,1,FALSE)</f>
        <v>#N/A</v>
      </c>
      <c r="BL1091" s="6">
        <v>100</v>
      </c>
      <c r="BM1091" s="59">
        <f t="shared" si="77"/>
        <v>0</v>
      </c>
      <c r="BN1091" t="s">
        <v>720</v>
      </c>
    </row>
    <row r="1092" spans="1:67" ht="13" customHeight="1" x14ac:dyDescent="0.3">
      <c r="A1092" s="5">
        <v>46114</v>
      </c>
      <c r="B1092" t="s">
        <v>82</v>
      </c>
      <c r="F1092" s="8">
        <v>246</v>
      </c>
      <c r="G1092">
        <v>123</v>
      </c>
      <c r="H1092" s="6">
        <v>15</v>
      </c>
      <c r="I1092" s="6">
        <f t="shared" si="74"/>
        <v>-108</v>
      </c>
      <c r="J1092" s="6"/>
      <c r="K1092" s="6"/>
      <c r="Q1092" t="s">
        <v>83</v>
      </c>
      <c r="U1092">
        <v>2601153</v>
      </c>
      <c r="V1092" t="s">
        <v>717</v>
      </c>
      <c r="W1092" t="s">
        <v>66</v>
      </c>
      <c r="X1092" t="s">
        <v>543</v>
      </c>
      <c r="Y1092" t="s">
        <v>718</v>
      </c>
      <c r="AF1092" t="s">
        <v>717</v>
      </c>
      <c r="AG1092" t="s">
        <v>719</v>
      </c>
      <c r="AH1092" t="s">
        <v>546</v>
      </c>
      <c r="AI1092" t="s">
        <v>547</v>
      </c>
      <c r="AM1092">
        <v>260001</v>
      </c>
      <c r="BA1092" s="6">
        <v>-231</v>
      </c>
      <c r="BE1092">
        <f t="shared" si="75"/>
        <v>0</v>
      </c>
      <c r="BF1092" s="6">
        <f t="shared" si="76"/>
        <v>-15</v>
      </c>
      <c r="BG1092" s="7" t="s">
        <v>71</v>
      </c>
      <c r="BH1092" t="e">
        <f>+VLOOKUP(AF1092,Sheet4!A:A,1,FALSE)</f>
        <v>#N/A</v>
      </c>
      <c r="BL1092" s="6">
        <v>15</v>
      </c>
      <c r="BM1092" s="59">
        <f t="shared" si="77"/>
        <v>0</v>
      </c>
      <c r="BN1092" t="s">
        <v>720</v>
      </c>
    </row>
    <row r="1093" spans="1:67" ht="13" customHeight="1" x14ac:dyDescent="0.3">
      <c r="A1093" s="5">
        <v>46114</v>
      </c>
      <c r="B1093" t="s">
        <v>84</v>
      </c>
      <c r="F1093">
        <v>4100</v>
      </c>
      <c r="G1093">
        <v>4100</v>
      </c>
      <c r="H1093" s="6">
        <v>250</v>
      </c>
      <c r="I1093" s="6">
        <f t="shared" si="74"/>
        <v>-3850</v>
      </c>
      <c r="J1093" s="6"/>
      <c r="K1093" s="6">
        <f>H1093/50</f>
        <v>5</v>
      </c>
      <c r="Q1093" t="s">
        <v>85</v>
      </c>
      <c r="U1093">
        <v>2601153</v>
      </c>
      <c r="V1093" t="s">
        <v>717</v>
      </c>
      <c r="W1093" t="s">
        <v>66</v>
      </c>
      <c r="X1093" t="s">
        <v>543</v>
      </c>
      <c r="Y1093" t="s">
        <v>718</v>
      </c>
      <c r="AF1093" t="s">
        <v>717</v>
      </c>
      <c r="AG1093" t="s">
        <v>719</v>
      </c>
      <c r="AH1093" t="s">
        <v>546</v>
      </c>
      <c r="AI1093" t="s">
        <v>547</v>
      </c>
      <c r="AM1093">
        <v>260001</v>
      </c>
      <c r="BA1093" s="6">
        <v>-3850</v>
      </c>
      <c r="BE1093">
        <f t="shared" si="75"/>
        <v>0</v>
      </c>
      <c r="BF1093" s="6">
        <f t="shared" si="76"/>
        <v>-250</v>
      </c>
      <c r="BG1093" s="7" t="s">
        <v>71</v>
      </c>
      <c r="BH1093" t="e">
        <f>+VLOOKUP(AF1093,Sheet4!A:A,1,FALSE)</f>
        <v>#N/A</v>
      </c>
      <c r="BL1093" s="6">
        <v>250</v>
      </c>
      <c r="BM1093" s="59">
        <f t="shared" si="77"/>
        <v>0</v>
      </c>
      <c r="BN1093" t="s">
        <v>720</v>
      </c>
    </row>
    <row r="1094" spans="1:67" ht="13" customHeight="1" x14ac:dyDescent="0.3">
      <c r="A1094" s="5">
        <v>46114</v>
      </c>
      <c r="B1094" t="s">
        <v>63</v>
      </c>
      <c r="F1094">
        <v>2160</v>
      </c>
      <c r="G1094">
        <v>2160</v>
      </c>
      <c r="H1094">
        <v>30</v>
      </c>
      <c r="I1094" s="6">
        <v>-2130</v>
      </c>
      <c r="Q1094" t="s">
        <v>64</v>
      </c>
      <c r="U1094">
        <v>2601154</v>
      </c>
      <c r="V1094" t="s">
        <v>721</v>
      </c>
      <c r="W1094" t="s">
        <v>169</v>
      </c>
      <c r="X1094" t="s">
        <v>340</v>
      </c>
      <c r="Y1094" t="s">
        <v>722</v>
      </c>
      <c r="AF1094" t="s">
        <v>721</v>
      </c>
      <c r="AG1094" t="s">
        <v>723</v>
      </c>
      <c r="AH1094" t="s">
        <v>343</v>
      </c>
      <c r="AI1094">
        <v>873911284</v>
      </c>
      <c r="AM1094">
        <v>260001</v>
      </c>
      <c r="BE1094">
        <f t="shared" si="75"/>
        <v>0</v>
      </c>
      <c r="BF1094" s="6">
        <f t="shared" si="76"/>
        <v>-30</v>
      </c>
      <c r="BG1094" s="7" t="s">
        <v>71</v>
      </c>
      <c r="BH1094" t="e">
        <f>+VLOOKUP(AF1094,Sheet4!A:A,1,FALSE)</f>
        <v>#N/A</v>
      </c>
      <c r="BL1094">
        <v>2160</v>
      </c>
      <c r="BM1094" s="59">
        <f t="shared" si="77"/>
        <v>-2130</v>
      </c>
      <c r="BN1094" t="s">
        <v>724</v>
      </c>
      <c r="BO1094" t="s">
        <v>73</v>
      </c>
    </row>
    <row r="1095" spans="1:67" ht="13" customHeight="1" x14ac:dyDescent="0.3">
      <c r="A1095" s="5">
        <v>46114</v>
      </c>
      <c r="B1095" t="s">
        <v>63</v>
      </c>
      <c r="F1095">
        <v>6765</v>
      </c>
      <c r="G1095">
        <v>6765</v>
      </c>
      <c r="H1095">
        <v>120</v>
      </c>
      <c r="I1095" s="6">
        <v>-6645</v>
      </c>
      <c r="Q1095" t="s">
        <v>64</v>
      </c>
      <c r="U1095">
        <v>2601154</v>
      </c>
      <c r="V1095" t="s">
        <v>721</v>
      </c>
      <c r="W1095" t="s">
        <v>169</v>
      </c>
      <c r="X1095" t="s">
        <v>340</v>
      </c>
      <c r="Y1095" t="s">
        <v>725</v>
      </c>
      <c r="AF1095" t="s">
        <v>721</v>
      </c>
      <c r="AG1095" t="s">
        <v>723</v>
      </c>
      <c r="AH1095" t="s">
        <v>343</v>
      </c>
      <c r="AI1095">
        <v>873911284</v>
      </c>
      <c r="AM1095">
        <v>260001</v>
      </c>
      <c r="BE1095">
        <f t="shared" si="75"/>
        <v>0</v>
      </c>
      <c r="BF1095" s="6">
        <f t="shared" si="76"/>
        <v>-120</v>
      </c>
      <c r="BG1095" s="7" t="s">
        <v>71</v>
      </c>
      <c r="BH1095" t="e">
        <f>+VLOOKUP(AF1095,Sheet4!A:A,1,FALSE)</f>
        <v>#N/A</v>
      </c>
      <c r="BL1095">
        <v>6765</v>
      </c>
      <c r="BM1095" s="59">
        <f t="shared" si="77"/>
        <v>-6645</v>
      </c>
      <c r="BN1095" t="s">
        <v>724</v>
      </c>
      <c r="BO1095" t="s">
        <v>73</v>
      </c>
    </row>
    <row r="1096" spans="1:67" ht="13" customHeight="1" x14ac:dyDescent="0.3">
      <c r="A1096" s="5">
        <v>46114</v>
      </c>
      <c r="B1096" t="s">
        <v>63</v>
      </c>
      <c r="F1096">
        <v>7980</v>
      </c>
      <c r="G1096">
        <v>7980</v>
      </c>
      <c r="H1096">
        <v>135</v>
      </c>
      <c r="I1096" s="6">
        <v>-7845</v>
      </c>
      <c r="Q1096" t="s">
        <v>64</v>
      </c>
      <c r="U1096">
        <v>2601154</v>
      </c>
      <c r="V1096" t="s">
        <v>721</v>
      </c>
      <c r="W1096" t="s">
        <v>169</v>
      </c>
      <c r="X1096" t="s">
        <v>340</v>
      </c>
      <c r="Y1096" t="s">
        <v>726</v>
      </c>
      <c r="AF1096" t="s">
        <v>721</v>
      </c>
      <c r="AG1096" t="s">
        <v>723</v>
      </c>
      <c r="AH1096" t="s">
        <v>343</v>
      </c>
      <c r="AI1096">
        <v>873911284</v>
      </c>
      <c r="AM1096">
        <v>260001</v>
      </c>
      <c r="BE1096">
        <f t="shared" si="75"/>
        <v>0</v>
      </c>
      <c r="BF1096" s="6">
        <f t="shared" si="76"/>
        <v>-135</v>
      </c>
      <c r="BG1096" s="7" t="s">
        <v>71</v>
      </c>
      <c r="BH1096" t="e">
        <f>+VLOOKUP(AF1096,Sheet4!A:A,1,FALSE)</f>
        <v>#N/A</v>
      </c>
      <c r="BL1096">
        <v>7980</v>
      </c>
      <c r="BM1096" s="59">
        <f t="shared" si="77"/>
        <v>-7845</v>
      </c>
      <c r="BN1096" t="s">
        <v>724</v>
      </c>
      <c r="BO1096" t="s">
        <v>73</v>
      </c>
    </row>
    <row r="1097" spans="1:67" ht="13" customHeight="1" x14ac:dyDescent="0.3">
      <c r="A1097" s="5">
        <v>46114</v>
      </c>
      <c r="B1097" t="s">
        <v>63</v>
      </c>
      <c r="F1097">
        <v>6435</v>
      </c>
      <c r="G1097">
        <v>6435</v>
      </c>
      <c r="H1097">
        <v>105</v>
      </c>
      <c r="I1097" s="6">
        <v>-6330</v>
      </c>
      <c r="Q1097" t="s">
        <v>64</v>
      </c>
      <c r="U1097">
        <v>2601154</v>
      </c>
      <c r="V1097" t="s">
        <v>721</v>
      </c>
      <c r="W1097" t="s">
        <v>169</v>
      </c>
      <c r="X1097" t="s">
        <v>340</v>
      </c>
      <c r="Y1097" t="s">
        <v>727</v>
      </c>
      <c r="AF1097" t="s">
        <v>721</v>
      </c>
      <c r="AG1097" t="s">
        <v>723</v>
      </c>
      <c r="AH1097" t="s">
        <v>343</v>
      </c>
      <c r="AI1097">
        <v>873911284</v>
      </c>
      <c r="AM1097">
        <v>260001</v>
      </c>
      <c r="BE1097">
        <f t="shared" si="75"/>
        <v>0</v>
      </c>
      <c r="BF1097" s="6">
        <f t="shared" si="76"/>
        <v>-105</v>
      </c>
      <c r="BG1097" s="7" t="s">
        <v>71</v>
      </c>
      <c r="BH1097" t="e">
        <f>+VLOOKUP(AF1097,Sheet4!A:A,1,FALSE)</f>
        <v>#N/A</v>
      </c>
      <c r="BL1097">
        <v>6435</v>
      </c>
      <c r="BM1097" s="59">
        <f t="shared" si="77"/>
        <v>-6330</v>
      </c>
      <c r="BN1097" t="s">
        <v>724</v>
      </c>
      <c r="BO1097" t="s">
        <v>73</v>
      </c>
    </row>
    <row r="1098" spans="1:67" ht="13" customHeight="1" x14ac:dyDescent="0.3">
      <c r="A1098" s="5">
        <v>46114</v>
      </c>
      <c r="B1098" t="s">
        <v>63</v>
      </c>
      <c r="F1098">
        <v>3510</v>
      </c>
      <c r="G1098">
        <v>3510</v>
      </c>
      <c r="H1098">
        <v>60</v>
      </c>
      <c r="I1098" s="6">
        <v>-3450</v>
      </c>
      <c r="Q1098" t="s">
        <v>64</v>
      </c>
      <c r="U1098">
        <v>2601154</v>
      </c>
      <c r="V1098" t="s">
        <v>721</v>
      </c>
      <c r="W1098" t="s">
        <v>169</v>
      </c>
      <c r="X1098" t="s">
        <v>340</v>
      </c>
      <c r="Y1098" t="s">
        <v>728</v>
      </c>
      <c r="AF1098" t="s">
        <v>721</v>
      </c>
      <c r="AG1098" t="s">
        <v>723</v>
      </c>
      <c r="AH1098" t="s">
        <v>343</v>
      </c>
      <c r="AI1098">
        <v>873911284</v>
      </c>
      <c r="AM1098">
        <v>260001</v>
      </c>
      <c r="BE1098">
        <f t="shared" si="75"/>
        <v>0</v>
      </c>
      <c r="BF1098" s="6">
        <f t="shared" si="76"/>
        <v>-60</v>
      </c>
      <c r="BG1098" s="7" t="s">
        <v>71</v>
      </c>
      <c r="BH1098" t="e">
        <f>+VLOOKUP(AF1098,Sheet4!A:A,1,FALSE)</f>
        <v>#N/A</v>
      </c>
      <c r="BL1098">
        <v>3510</v>
      </c>
      <c r="BM1098" s="59">
        <f t="shared" si="77"/>
        <v>-3450</v>
      </c>
      <c r="BN1098" t="s">
        <v>724</v>
      </c>
      <c r="BO1098" t="s">
        <v>73</v>
      </c>
    </row>
    <row r="1099" spans="1:67" ht="13" customHeight="1" x14ac:dyDescent="0.3">
      <c r="A1099" s="5">
        <v>46114</v>
      </c>
      <c r="B1099" t="s">
        <v>63</v>
      </c>
      <c r="F1099">
        <v>3450</v>
      </c>
      <c r="G1099">
        <v>3450</v>
      </c>
      <c r="H1099">
        <v>60</v>
      </c>
      <c r="I1099" s="6">
        <v>-3390</v>
      </c>
      <c r="Q1099" t="s">
        <v>64</v>
      </c>
      <c r="U1099">
        <v>2601154</v>
      </c>
      <c r="V1099" t="s">
        <v>721</v>
      </c>
      <c r="W1099" t="s">
        <v>169</v>
      </c>
      <c r="X1099" t="s">
        <v>340</v>
      </c>
      <c r="Y1099" t="s">
        <v>729</v>
      </c>
      <c r="AF1099" t="s">
        <v>721</v>
      </c>
      <c r="AG1099" t="s">
        <v>723</v>
      </c>
      <c r="AH1099" t="s">
        <v>343</v>
      </c>
      <c r="AI1099">
        <v>873911284</v>
      </c>
      <c r="AM1099">
        <v>260001</v>
      </c>
      <c r="BE1099">
        <f t="shared" si="75"/>
        <v>0</v>
      </c>
      <c r="BF1099" s="6">
        <f t="shared" si="76"/>
        <v>-60</v>
      </c>
      <c r="BG1099" s="7" t="s">
        <v>71</v>
      </c>
      <c r="BH1099" t="e">
        <f>+VLOOKUP(AF1099,Sheet4!A:A,1,FALSE)</f>
        <v>#N/A</v>
      </c>
      <c r="BL1099">
        <v>3450</v>
      </c>
      <c r="BM1099" s="59">
        <f t="shared" si="77"/>
        <v>-3390</v>
      </c>
      <c r="BN1099" t="s">
        <v>724</v>
      </c>
      <c r="BO1099" t="s">
        <v>73</v>
      </c>
    </row>
    <row r="1100" spans="1:67" ht="13" customHeight="1" x14ac:dyDescent="0.3">
      <c r="A1100" s="5">
        <v>46114</v>
      </c>
      <c r="B1100" t="s">
        <v>74</v>
      </c>
      <c r="F1100" s="8">
        <v>144</v>
      </c>
      <c r="G1100">
        <v>72</v>
      </c>
      <c r="H1100">
        <v>2</v>
      </c>
      <c r="I1100" s="6">
        <v>-142</v>
      </c>
      <c r="Q1100" t="s">
        <v>75</v>
      </c>
      <c r="U1100">
        <v>2601154</v>
      </c>
      <c r="V1100" t="s">
        <v>721</v>
      </c>
      <c r="W1100" t="s">
        <v>169</v>
      </c>
      <c r="X1100" t="s">
        <v>340</v>
      </c>
      <c r="Y1100" t="s">
        <v>722</v>
      </c>
      <c r="AF1100" t="s">
        <v>721</v>
      </c>
      <c r="AG1100" t="s">
        <v>723</v>
      </c>
      <c r="AH1100" t="s">
        <v>343</v>
      </c>
      <c r="AI1100">
        <v>873911284</v>
      </c>
      <c r="AM1100">
        <v>260001</v>
      </c>
      <c r="BE1100">
        <f t="shared" si="75"/>
        <v>0</v>
      </c>
      <c r="BF1100" s="6">
        <f t="shared" si="76"/>
        <v>-2</v>
      </c>
      <c r="BG1100" s="7" t="s">
        <v>71</v>
      </c>
      <c r="BH1100" t="e">
        <f>+VLOOKUP(AF1100,Sheet4!A:A,1,FALSE)</f>
        <v>#N/A</v>
      </c>
      <c r="BL1100">
        <v>72</v>
      </c>
      <c r="BM1100" s="59">
        <f t="shared" si="77"/>
        <v>-70</v>
      </c>
      <c r="BN1100" t="s">
        <v>724</v>
      </c>
    </row>
    <row r="1101" spans="1:67" ht="13" customHeight="1" x14ac:dyDescent="0.3">
      <c r="A1101" s="5">
        <v>46114</v>
      </c>
      <c r="B1101" t="s">
        <v>74</v>
      </c>
      <c r="F1101" s="8">
        <v>451</v>
      </c>
      <c r="G1101">
        <v>225.5</v>
      </c>
      <c r="H1101">
        <v>8</v>
      </c>
      <c r="I1101" s="6">
        <v>-443</v>
      </c>
      <c r="Q1101" t="s">
        <v>75</v>
      </c>
      <c r="U1101">
        <v>2601154</v>
      </c>
      <c r="V1101" t="s">
        <v>721</v>
      </c>
      <c r="W1101" t="s">
        <v>169</v>
      </c>
      <c r="X1101" t="s">
        <v>340</v>
      </c>
      <c r="Y1101" t="s">
        <v>725</v>
      </c>
      <c r="AF1101" t="s">
        <v>721</v>
      </c>
      <c r="AG1101" t="s">
        <v>723</v>
      </c>
      <c r="AH1101" t="s">
        <v>343</v>
      </c>
      <c r="AI1101">
        <v>873911284</v>
      </c>
      <c r="AM1101">
        <v>260001</v>
      </c>
      <c r="BE1101">
        <f t="shared" si="75"/>
        <v>0</v>
      </c>
      <c r="BF1101" s="6">
        <f t="shared" si="76"/>
        <v>-8</v>
      </c>
      <c r="BG1101" s="7" t="s">
        <v>71</v>
      </c>
      <c r="BH1101" t="e">
        <f>+VLOOKUP(AF1101,Sheet4!A:A,1,FALSE)</f>
        <v>#N/A</v>
      </c>
      <c r="BL1101">
        <v>225.5</v>
      </c>
      <c r="BM1101" s="59">
        <f t="shared" si="77"/>
        <v>-217.5</v>
      </c>
      <c r="BN1101" t="s">
        <v>724</v>
      </c>
    </row>
    <row r="1102" spans="1:67" ht="13" customHeight="1" x14ac:dyDescent="0.3">
      <c r="A1102" s="5">
        <v>46114</v>
      </c>
      <c r="B1102" t="s">
        <v>74</v>
      </c>
      <c r="F1102" s="8">
        <v>532</v>
      </c>
      <c r="G1102">
        <v>266</v>
      </c>
      <c r="H1102">
        <v>9</v>
      </c>
      <c r="I1102" s="6">
        <v>-523</v>
      </c>
      <c r="Q1102" t="s">
        <v>75</v>
      </c>
      <c r="U1102">
        <v>2601154</v>
      </c>
      <c r="V1102" t="s">
        <v>721</v>
      </c>
      <c r="W1102" t="s">
        <v>169</v>
      </c>
      <c r="X1102" t="s">
        <v>340</v>
      </c>
      <c r="Y1102" t="s">
        <v>726</v>
      </c>
      <c r="AF1102" t="s">
        <v>721</v>
      </c>
      <c r="AG1102" t="s">
        <v>723</v>
      </c>
      <c r="AH1102" t="s">
        <v>343</v>
      </c>
      <c r="AI1102">
        <v>873911284</v>
      </c>
      <c r="AM1102">
        <v>260001</v>
      </c>
      <c r="BE1102">
        <f t="shared" si="75"/>
        <v>0</v>
      </c>
      <c r="BF1102" s="6">
        <f t="shared" si="76"/>
        <v>-9</v>
      </c>
      <c r="BG1102" s="7" t="s">
        <v>71</v>
      </c>
      <c r="BH1102" t="e">
        <f>+VLOOKUP(AF1102,Sheet4!A:A,1,FALSE)</f>
        <v>#N/A</v>
      </c>
      <c r="BL1102">
        <v>266</v>
      </c>
      <c r="BM1102" s="59">
        <f t="shared" si="77"/>
        <v>-257</v>
      </c>
      <c r="BN1102" t="s">
        <v>724</v>
      </c>
    </row>
    <row r="1103" spans="1:67" ht="13" customHeight="1" x14ac:dyDescent="0.3">
      <c r="A1103" s="5">
        <v>46114</v>
      </c>
      <c r="B1103" t="s">
        <v>74</v>
      </c>
      <c r="F1103" s="8">
        <v>429</v>
      </c>
      <c r="G1103">
        <v>214.5</v>
      </c>
      <c r="H1103">
        <v>7</v>
      </c>
      <c r="I1103" s="6">
        <v>-422</v>
      </c>
      <c r="Q1103" t="s">
        <v>75</v>
      </c>
      <c r="U1103">
        <v>2601154</v>
      </c>
      <c r="V1103" t="s">
        <v>721</v>
      </c>
      <c r="W1103" t="s">
        <v>169</v>
      </c>
      <c r="X1103" t="s">
        <v>340</v>
      </c>
      <c r="Y1103" t="s">
        <v>727</v>
      </c>
      <c r="AF1103" t="s">
        <v>721</v>
      </c>
      <c r="AG1103" t="s">
        <v>723</v>
      </c>
      <c r="AH1103" t="s">
        <v>343</v>
      </c>
      <c r="AI1103">
        <v>873911284</v>
      </c>
      <c r="AM1103">
        <v>260001</v>
      </c>
      <c r="BE1103">
        <f t="shared" si="75"/>
        <v>0</v>
      </c>
      <c r="BF1103" s="6">
        <f t="shared" si="76"/>
        <v>-7</v>
      </c>
      <c r="BG1103" s="7" t="s">
        <v>71</v>
      </c>
      <c r="BH1103" t="e">
        <f>+VLOOKUP(AF1103,Sheet4!A:A,1,FALSE)</f>
        <v>#N/A</v>
      </c>
      <c r="BL1103">
        <v>214.5</v>
      </c>
      <c r="BM1103" s="59">
        <f t="shared" si="77"/>
        <v>-207.5</v>
      </c>
      <c r="BN1103" t="s">
        <v>724</v>
      </c>
    </row>
    <row r="1104" spans="1:67" ht="13" customHeight="1" x14ac:dyDescent="0.3">
      <c r="A1104" s="5">
        <v>46114</v>
      </c>
      <c r="B1104" t="s">
        <v>74</v>
      </c>
      <c r="F1104" s="8">
        <v>234</v>
      </c>
      <c r="G1104">
        <v>117</v>
      </c>
      <c r="H1104">
        <v>4</v>
      </c>
      <c r="I1104" s="6">
        <v>-230</v>
      </c>
      <c r="Q1104" t="s">
        <v>75</v>
      </c>
      <c r="U1104">
        <v>2601154</v>
      </c>
      <c r="V1104" t="s">
        <v>721</v>
      </c>
      <c r="W1104" t="s">
        <v>169</v>
      </c>
      <c r="X1104" t="s">
        <v>340</v>
      </c>
      <c r="Y1104" t="s">
        <v>728</v>
      </c>
      <c r="AF1104" t="s">
        <v>721</v>
      </c>
      <c r="AG1104" t="s">
        <v>723</v>
      </c>
      <c r="AH1104" t="s">
        <v>343</v>
      </c>
      <c r="AI1104">
        <v>873911284</v>
      </c>
      <c r="AM1104">
        <v>260001</v>
      </c>
      <c r="BE1104">
        <f t="shared" si="75"/>
        <v>0</v>
      </c>
      <c r="BF1104" s="6">
        <f t="shared" si="76"/>
        <v>-4</v>
      </c>
      <c r="BG1104" s="7" t="s">
        <v>71</v>
      </c>
      <c r="BH1104" t="e">
        <f>+VLOOKUP(AF1104,Sheet4!A:A,1,FALSE)</f>
        <v>#N/A</v>
      </c>
      <c r="BL1104">
        <v>117</v>
      </c>
      <c r="BM1104" s="59">
        <f t="shared" si="77"/>
        <v>-113</v>
      </c>
      <c r="BN1104" t="s">
        <v>724</v>
      </c>
    </row>
    <row r="1105" spans="1:66" ht="13" customHeight="1" x14ac:dyDescent="0.3">
      <c r="A1105" s="5">
        <v>46114</v>
      </c>
      <c r="B1105" t="s">
        <v>74</v>
      </c>
      <c r="F1105" s="8">
        <v>230</v>
      </c>
      <c r="G1105">
        <v>115</v>
      </c>
      <c r="H1105">
        <v>4</v>
      </c>
      <c r="I1105" s="6">
        <v>-226</v>
      </c>
      <c r="Q1105" t="s">
        <v>75</v>
      </c>
      <c r="U1105">
        <v>2601154</v>
      </c>
      <c r="V1105" t="s">
        <v>721</v>
      </c>
      <c r="W1105" t="s">
        <v>169</v>
      </c>
      <c r="X1105" t="s">
        <v>340</v>
      </c>
      <c r="Y1105" t="s">
        <v>729</v>
      </c>
      <c r="AF1105" t="s">
        <v>721</v>
      </c>
      <c r="AG1105" t="s">
        <v>723</v>
      </c>
      <c r="AH1105" t="s">
        <v>343</v>
      </c>
      <c r="AI1105">
        <v>873911284</v>
      </c>
      <c r="AM1105">
        <v>260001</v>
      </c>
      <c r="BE1105">
        <f t="shared" si="75"/>
        <v>0</v>
      </c>
      <c r="BF1105" s="6">
        <f t="shared" si="76"/>
        <v>-4</v>
      </c>
      <c r="BG1105" s="7" t="s">
        <v>71</v>
      </c>
      <c r="BH1105" t="e">
        <f>+VLOOKUP(AF1105,Sheet4!A:A,1,FALSE)</f>
        <v>#N/A</v>
      </c>
      <c r="BL1105">
        <v>115</v>
      </c>
      <c r="BM1105" s="59">
        <f t="shared" si="77"/>
        <v>-111</v>
      </c>
      <c r="BN1105" t="s">
        <v>724</v>
      </c>
    </row>
    <row r="1106" spans="1:66" ht="13" customHeight="1" x14ac:dyDescent="0.3">
      <c r="A1106" s="5">
        <v>46114</v>
      </c>
      <c r="B1106" t="s">
        <v>76</v>
      </c>
      <c r="F1106">
        <v>2880</v>
      </c>
      <c r="G1106">
        <v>2880</v>
      </c>
      <c r="H1106">
        <v>40</v>
      </c>
      <c r="I1106" s="6">
        <v>-2840</v>
      </c>
      <c r="Q1106" t="s">
        <v>77</v>
      </c>
      <c r="U1106">
        <v>2601154</v>
      </c>
      <c r="V1106" t="s">
        <v>721</v>
      </c>
      <c r="W1106" t="s">
        <v>169</v>
      </c>
      <c r="X1106" t="s">
        <v>340</v>
      </c>
      <c r="Y1106" t="s">
        <v>722</v>
      </c>
      <c r="AF1106" t="s">
        <v>721</v>
      </c>
      <c r="AG1106" t="s">
        <v>723</v>
      </c>
      <c r="AH1106" t="s">
        <v>343</v>
      </c>
      <c r="AI1106">
        <v>873911284</v>
      </c>
      <c r="AM1106">
        <v>260001</v>
      </c>
      <c r="BE1106">
        <f t="shared" si="75"/>
        <v>0</v>
      </c>
      <c r="BF1106" s="6">
        <f t="shared" si="76"/>
        <v>-40</v>
      </c>
      <c r="BG1106" s="7" t="s">
        <v>71</v>
      </c>
      <c r="BH1106" t="e">
        <f>+VLOOKUP(AF1106,Sheet4!A:A,1,FALSE)</f>
        <v>#N/A</v>
      </c>
      <c r="BL1106">
        <v>2880</v>
      </c>
      <c r="BM1106" s="59">
        <f t="shared" si="77"/>
        <v>-2840</v>
      </c>
      <c r="BN1106" t="s">
        <v>724</v>
      </c>
    </row>
    <row r="1107" spans="1:66" ht="13" customHeight="1" x14ac:dyDescent="0.3">
      <c r="A1107" s="5">
        <v>46114</v>
      </c>
      <c r="B1107" t="s">
        <v>76</v>
      </c>
      <c r="F1107">
        <v>9020</v>
      </c>
      <c r="G1107">
        <v>9020</v>
      </c>
      <c r="H1107">
        <v>160</v>
      </c>
      <c r="I1107" s="6">
        <v>-8860</v>
      </c>
      <c r="Q1107" t="s">
        <v>77</v>
      </c>
      <c r="U1107">
        <v>2601154</v>
      </c>
      <c r="V1107" t="s">
        <v>721</v>
      </c>
      <c r="W1107" t="s">
        <v>169</v>
      </c>
      <c r="X1107" t="s">
        <v>340</v>
      </c>
      <c r="Y1107" t="s">
        <v>725</v>
      </c>
      <c r="AF1107" t="s">
        <v>721</v>
      </c>
      <c r="AG1107" t="s">
        <v>723</v>
      </c>
      <c r="AH1107" t="s">
        <v>343</v>
      </c>
      <c r="AI1107">
        <v>873911284</v>
      </c>
      <c r="AM1107">
        <v>260001</v>
      </c>
      <c r="BE1107">
        <f t="shared" si="75"/>
        <v>0</v>
      </c>
      <c r="BF1107" s="6">
        <f t="shared" si="76"/>
        <v>-160</v>
      </c>
      <c r="BG1107" s="7" t="s">
        <v>71</v>
      </c>
      <c r="BH1107" t="e">
        <f>+VLOOKUP(AF1107,Sheet4!A:A,1,FALSE)</f>
        <v>#N/A</v>
      </c>
      <c r="BL1107">
        <v>9020</v>
      </c>
      <c r="BM1107" s="59">
        <f t="shared" si="77"/>
        <v>-8860</v>
      </c>
      <c r="BN1107" t="s">
        <v>724</v>
      </c>
    </row>
    <row r="1108" spans="1:66" ht="13" customHeight="1" x14ac:dyDescent="0.3">
      <c r="A1108" s="5">
        <v>46114</v>
      </c>
      <c r="B1108" t="s">
        <v>76</v>
      </c>
      <c r="F1108">
        <v>10640</v>
      </c>
      <c r="G1108">
        <v>10640</v>
      </c>
      <c r="H1108">
        <v>180</v>
      </c>
      <c r="I1108" s="6">
        <v>-10460</v>
      </c>
      <c r="Q1108" t="s">
        <v>77</v>
      </c>
      <c r="U1108">
        <v>2601154</v>
      </c>
      <c r="V1108" t="s">
        <v>721</v>
      </c>
      <c r="W1108" t="s">
        <v>169</v>
      </c>
      <c r="X1108" t="s">
        <v>340</v>
      </c>
      <c r="Y1108" t="s">
        <v>726</v>
      </c>
      <c r="AF1108" t="s">
        <v>721</v>
      </c>
      <c r="AG1108" t="s">
        <v>723</v>
      </c>
      <c r="AH1108" t="s">
        <v>343</v>
      </c>
      <c r="AI1108">
        <v>873911284</v>
      </c>
      <c r="AM1108">
        <v>260001</v>
      </c>
      <c r="BE1108">
        <f t="shared" si="75"/>
        <v>0</v>
      </c>
      <c r="BF1108" s="6">
        <f t="shared" si="76"/>
        <v>-180</v>
      </c>
      <c r="BG1108" s="7" t="s">
        <v>71</v>
      </c>
      <c r="BH1108" t="e">
        <f>+VLOOKUP(AF1108,Sheet4!A:A,1,FALSE)</f>
        <v>#N/A</v>
      </c>
      <c r="BL1108">
        <v>10640</v>
      </c>
      <c r="BM1108" s="59">
        <f t="shared" si="77"/>
        <v>-10460</v>
      </c>
      <c r="BN1108" t="s">
        <v>724</v>
      </c>
    </row>
    <row r="1109" spans="1:66" ht="13" customHeight="1" x14ac:dyDescent="0.3">
      <c r="A1109" s="5">
        <v>46114</v>
      </c>
      <c r="B1109" t="s">
        <v>76</v>
      </c>
      <c r="F1109">
        <v>8580</v>
      </c>
      <c r="G1109">
        <v>8580</v>
      </c>
      <c r="H1109">
        <v>140</v>
      </c>
      <c r="I1109" s="6">
        <v>-8440</v>
      </c>
      <c r="Q1109" t="s">
        <v>77</v>
      </c>
      <c r="U1109">
        <v>2601154</v>
      </c>
      <c r="V1109" t="s">
        <v>721</v>
      </c>
      <c r="W1109" t="s">
        <v>169</v>
      </c>
      <c r="X1109" t="s">
        <v>340</v>
      </c>
      <c r="Y1109" t="s">
        <v>727</v>
      </c>
      <c r="AF1109" t="s">
        <v>721</v>
      </c>
      <c r="AG1109" t="s">
        <v>723</v>
      </c>
      <c r="AH1109" t="s">
        <v>343</v>
      </c>
      <c r="AI1109">
        <v>873911284</v>
      </c>
      <c r="AM1109">
        <v>260001</v>
      </c>
      <c r="BE1109">
        <f t="shared" si="75"/>
        <v>0</v>
      </c>
      <c r="BF1109" s="6">
        <f t="shared" si="76"/>
        <v>-140</v>
      </c>
      <c r="BG1109" s="7" t="s">
        <v>71</v>
      </c>
      <c r="BH1109" t="e">
        <f>+VLOOKUP(AF1109,Sheet4!A:A,1,FALSE)</f>
        <v>#N/A</v>
      </c>
      <c r="BL1109">
        <v>8580</v>
      </c>
      <c r="BM1109" s="59">
        <f t="shared" si="77"/>
        <v>-8440</v>
      </c>
      <c r="BN1109" t="s">
        <v>724</v>
      </c>
    </row>
    <row r="1110" spans="1:66" ht="13" customHeight="1" x14ac:dyDescent="0.3">
      <c r="A1110" s="5">
        <v>46114</v>
      </c>
      <c r="B1110" t="s">
        <v>76</v>
      </c>
      <c r="F1110">
        <v>4680</v>
      </c>
      <c r="G1110">
        <v>4680</v>
      </c>
      <c r="H1110">
        <v>80</v>
      </c>
      <c r="I1110" s="6">
        <v>-4600</v>
      </c>
      <c r="Q1110" t="s">
        <v>77</v>
      </c>
      <c r="U1110">
        <v>2601154</v>
      </c>
      <c r="V1110" t="s">
        <v>721</v>
      </c>
      <c r="W1110" t="s">
        <v>169</v>
      </c>
      <c r="X1110" t="s">
        <v>340</v>
      </c>
      <c r="Y1110" t="s">
        <v>728</v>
      </c>
      <c r="AF1110" t="s">
        <v>721</v>
      </c>
      <c r="AG1110" t="s">
        <v>723</v>
      </c>
      <c r="AH1110" t="s">
        <v>343</v>
      </c>
      <c r="AI1110">
        <v>873911284</v>
      </c>
      <c r="AM1110">
        <v>260001</v>
      </c>
      <c r="BE1110">
        <f t="shared" si="75"/>
        <v>0</v>
      </c>
      <c r="BF1110" s="6">
        <f t="shared" si="76"/>
        <v>-80</v>
      </c>
      <c r="BG1110" s="7" t="s">
        <v>71</v>
      </c>
      <c r="BH1110" t="e">
        <f>+VLOOKUP(AF1110,Sheet4!A:A,1,FALSE)</f>
        <v>#N/A</v>
      </c>
      <c r="BL1110">
        <v>4680</v>
      </c>
      <c r="BM1110" s="59">
        <f t="shared" si="77"/>
        <v>-4600</v>
      </c>
      <c r="BN1110" t="s">
        <v>724</v>
      </c>
    </row>
    <row r="1111" spans="1:66" ht="13" customHeight="1" x14ac:dyDescent="0.3">
      <c r="A1111" s="5">
        <v>46114</v>
      </c>
      <c r="B1111" t="s">
        <v>76</v>
      </c>
      <c r="F1111">
        <v>4600</v>
      </c>
      <c r="G1111">
        <v>4600</v>
      </c>
      <c r="H1111">
        <v>80</v>
      </c>
      <c r="I1111" s="6">
        <v>-4520</v>
      </c>
      <c r="Q1111" t="s">
        <v>77</v>
      </c>
      <c r="U1111">
        <v>2601154</v>
      </c>
      <c r="V1111" t="s">
        <v>721</v>
      </c>
      <c r="W1111" t="s">
        <v>169</v>
      </c>
      <c r="X1111" t="s">
        <v>340</v>
      </c>
      <c r="Y1111" t="s">
        <v>729</v>
      </c>
      <c r="AF1111" t="s">
        <v>721</v>
      </c>
      <c r="AG1111" t="s">
        <v>723</v>
      </c>
      <c r="AH1111" t="s">
        <v>343</v>
      </c>
      <c r="AI1111">
        <v>873911284</v>
      </c>
      <c r="AM1111">
        <v>260001</v>
      </c>
      <c r="BE1111">
        <f t="shared" si="75"/>
        <v>0</v>
      </c>
      <c r="BF1111" s="6">
        <f t="shared" si="76"/>
        <v>-80</v>
      </c>
      <c r="BG1111" s="7" t="s">
        <v>71</v>
      </c>
      <c r="BH1111" t="e">
        <f>+VLOOKUP(AF1111,Sheet4!A:A,1,FALSE)</f>
        <v>#N/A</v>
      </c>
      <c r="BL1111">
        <v>4600</v>
      </c>
      <c r="BM1111" s="59">
        <f t="shared" si="77"/>
        <v>-4520</v>
      </c>
      <c r="BN1111" t="s">
        <v>724</v>
      </c>
    </row>
    <row r="1112" spans="1:66" ht="13" customHeight="1" x14ac:dyDescent="0.3">
      <c r="A1112" s="5">
        <v>46114</v>
      </c>
      <c r="B1112" t="s">
        <v>78</v>
      </c>
      <c r="F1112" s="8">
        <v>144</v>
      </c>
      <c r="G1112">
        <v>72</v>
      </c>
      <c r="H1112">
        <v>2</v>
      </c>
      <c r="I1112" s="6">
        <v>-142</v>
      </c>
      <c r="Q1112" t="s">
        <v>79</v>
      </c>
      <c r="U1112">
        <v>2601154</v>
      </c>
      <c r="V1112" t="s">
        <v>721</v>
      </c>
      <c r="W1112" t="s">
        <v>169</v>
      </c>
      <c r="X1112" t="s">
        <v>340</v>
      </c>
      <c r="Y1112" t="s">
        <v>722</v>
      </c>
      <c r="AF1112" t="s">
        <v>721</v>
      </c>
      <c r="AG1112" t="s">
        <v>723</v>
      </c>
      <c r="AH1112" t="s">
        <v>343</v>
      </c>
      <c r="AI1112">
        <v>873911284</v>
      </c>
      <c r="AM1112">
        <v>260001</v>
      </c>
      <c r="BE1112">
        <f t="shared" si="75"/>
        <v>0</v>
      </c>
      <c r="BF1112" s="6">
        <f t="shared" si="76"/>
        <v>-2</v>
      </c>
      <c r="BG1112" s="7" t="s">
        <v>71</v>
      </c>
      <c r="BH1112" t="e">
        <f>+VLOOKUP(AF1112,Sheet4!A:A,1,FALSE)</f>
        <v>#N/A</v>
      </c>
      <c r="BL1112">
        <v>72</v>
      </c>
      <c r="BM1112" s="59">
        <f t="shared" si="77"/>
        <v>-70</v>
      </c>
      <c r="BN1112" t="s">
        <v>724</v>
      </c>
    </row>
    <row r="1113" spans="1:66" ht="13" customHeight="1" x14ac:dyDescent="0.3">
      <c r="A1113" s="5">
        <v>46114</v>
      </c>
      <c r="B1113" t="s">
        <v>78</v>
      </c>
      <c r="F1113" s="8">
        <v>451</v>
      </c>
      <c r="G1113">
        <v>225.5</v>
      </c>
      <c r="H1113">
        <v>5</v>
      </c>
      <c r="I1113" s="6">
        <v>-446</v>
      </c>
      <c r="Q1113" t="s">
        <v>79</v>
      </c>
      <c r="U1113">
        <v>2601154</v>
      </c>
      <c r="V1113" t="s">
        <v>721</v>
      </c>
      <c r="W1113" t="s">
        <v>169</v>
      </c>
      <c r="X1113" t="s">
        <v>340</v>
      </c>
      <c r="Y1113" t="s">
        <v>725</v>
      </c>
      <c r="AF1113" t="s">
        <v>721</v>
      </c>
      <c r="AG1113" t="s">
        <v>723</v>
      </c>
      <c r="AH1113" t="s">
        <v>343</v>
      </c>
      <c r="AI1113">
        <v>873911284</v>
      </c>
      <c r="AM1113">
        <v>260001</v>
      </c>
      <c r="BE1113">
        <f t="shared" si="75"/>
        <v>0</v>
      </c>
      <c r="BF1113" s="6">
        <f t="shared" si="76"/>
        <v>-5</v>
      </c>
      <c r="BG1113" s="7" t="s">
        <v>71</v>
      </c>
      <c r="BH1113" t="e">
        <f>+VLOOKUP(AF1113,Sheet4!A:A,1,FALSE)</f>
        <v>#N/A</v>
      </c>
      <c r="BL1113">
        <v>225.5</v>
      </c>
      <c r="BM1113" s="59">
        <f t="shared" si="77"/>
        <v>-220.5</v>
      </c>
      <c r="BN1113" t="s">
        <v>724</v>
      </c>
    </row>
    <row r="1114" spans="1:66" ht="13" customHeight="1" x14ac:dyDescent="0.3">
      <c r="A1114" s="5">
        <v>46114</v>
      </c>
      <c r="B1114" t="s">
        <v>78</v>
      </c>
      <c r="F1114" s="8">
        <v>532</v>
      </c>
      <c r="G1114">
        <v>266</v>
      </c>
      <c r="H1114">
        <v>6</v>
      </c>
      <c r="I1114" s="6">
        <v>-526</v>
      </c>
      <c r="Q1114" t="s">
        <v>79</v>
      </c>
      <c r="U1114">
        <v>2601154</v>
      </c>
      <c r="V1114" t="s">
        <v>721</v>
      </c>
      <c r="W1114" t="s">
        <v>169</v>
      </c>
      <c r="X1114" t="s">
        <v>340</v>
      </c>
      <c r="Y1114" t="s">
        <v>726</v>
      </c>
      <c r="AF1114" t="s">
        <v>721</v>
      </c>
      <c r="AG1114" t="s">
        <v>723</v>
      </c>
      <c r="AH1114" t="s">
        <v>343</v>
      </c>
      <c r="AI1114">
        <v>873911284</v>
      </c>
      <c r="AM1114">
        <v>260001</v>
      </c>
      <c r="BE1114">
        <f t="shared" si="75"/>
        <v>0</v>
      </c>
      <c r="BF1114" s="6">
        <f t="shared" si="76"/>
        <v>-6</v>
      </c>
      <c r="BG1114" s="7" t="s">
        <v>71</v>
      </c>
      <c r="BH1114" t="e">
        <f>+VLOOKUP(AF1114,Sheet4!A:A,1,FALSE)</f>
        <v>#N/A</v>
      </c>
      <c r="BL1114">
        <v>266</v>
      </c>
      <c r="BM1114" s="59">
        <f t="shared" si="77"/>
        <v>-260</v>
      </c>
      <c r="BN1114" t="s">
        <v>724</v>
      </c>
    </row>
    <row r="1115" spans="1:66" ht="13" customHeight="1" x14ac:dyDescent="0.3">
      <c r="A1115" s="5">
        <v>46114</v>
      </c>
      <c r="B1115" t="s">
        <v>78</v>
      </c>
      <c r="F1115" s="8">
        <v>429</v>
      </c>
      <c r="G1115">
        <v>214.5</v>
      </c>
      <c r="H1115">
        <v>4</v>
      </c>
      <c r="I1115" s="6">
        <v>-425</v>
      </c>
      <c r="Q1115" t="s">
        <v>79</v>
      </c>
      <c r="U1115">
        <v>2601154</v>
      </c>
      <c r="V1115" t="s">
        <v>721</v>
      </c>
      <c r="W1115" t="s">
        <v>169</v>
      </c>
      <c r="X1115" t="s">
        <v>340</v>
      </c>
      <c r="Y1115" t="s">
        <v>727</v>
      </c>
      <c r="AF1115" t="s">
        <v>721</v>
      </c>
      <c r="AG1115" t="s">
        <v>723</v>
      </c>
      <c r="AH1115" t="s">
        <v>343</v>
      </c>
      <c r="AI1115">
        <v>873911284</v>
      </c>
      <c r="AM1115">
        <v>260001</v>
      </c>
      <c r="BE1115">
        <f t="shared" si="75"/>
        <v>0</v>
      </c>
      <c r="BF1115" s="6">
        <f t="shared" si="76"/>
        <v>-4</v>
      </c>
      <c r="BG1115" s="7" t="s">
        <v>71</v>
      </c>
      <c r="BH1115" t="e">
        <f>+VLOOKUP(AF1115,Sheet4!A:A,1,FALSE)</f>
        <v>#N/A</v>
      </c>
      <c r="BL1115">
        <v>214.5</v>
      </c>
      <c r="BM1115" s="59">
        <f t="shared" si="77"/>
        <v>-210.5</v>
      </c>
      <c r="BN1115" t="s">
        <v>724</v>
      </c>
    </row>
    <row r="1116" spans="1:66" ht="13" customHeight="1" x14ac:dyDescent="0.3">
      <c r="A1116" s="5">
        <v>46114</v>
      </c>
      <c r="B1116" t="s">
        <v>78</v>
      </c>
      <c r="F1116" s="8">
        <v>234</v>
      </c>
      <c r="G1116">
        <v>117</v>
      </c>
      <c r="H1116">
        <v>2</v>
      </c>
      <c r="I1116" s="6">
        <v>-232</v>
      </c>
      <c r="Q1116" t="s">
        <v>79</v>
      </c>
      <c r="U1116">
        <v>2601154</v>
      </c>
      <c r="V1116" t="s">
        <v>721</v>
      </c>
      <c r="W1116" t="s">
        <v>169</v>
      </c>
      <c r="X1116" t="s">
        <v>340</v>
      </c>
      <c r="Y1116" t="s">
        <v>728</v>
      </c>
      <c r="AF1116" t="s">
        <v>721</v>
      </c>
      <c r="AG1116" t="s">
        <v>723</v>
      </c>
      <c r="AH1116" t="s">
        <v>343</v>
      </c>
      <c r="AI1116">
        <v>873911284</v>
      </c>
      <c r="AM1116">
        <v>260001</v>
      </c>
      <c r="BE1116">
        <f t="shared" si="75"/>
        <v>0</v>
      </c>
      <c r="BF1116" s="6">
        <f t="shared" si="76"/>
        <v>-2</v>
      </c>
      <c r="BG1116" s="7" t="s">
        <v>71</v>
      </c>
      <c r="BH1116" t="e">
        <f>+VLOOKUP(AF1116,Sheet4!A:A,1,FALSE)</f>
        <v>#N/A</v>
      </c>
      <c r="BL1116">
        <v>117</v>
      </c>
      <c r="BM1116" s="59">
        <f t="shared" si="77"/>
        <v>-115</v>
      </c>
      <c r="BN1116" t="s">
        <v>724</v>
      </c>
    </row>
    <row r="1117" spans="1:66" ht="13" customHeight="1" x14ac:dyDescent="0.3">
      <c r="A1117" s="5">
        <v>46114</v>
      </c>
      <c r="B1117" t="s">
        <v>78</v>
      </c>
      <c r="F1117" s="8">
        <v>230</v>
      </c>
      <c r="G1117">
        <v>115</v>
      </c>
      <c r="H1117">
        <v>2</v>
      </c>
      <c r="I1117" s="6">
        <v>-228</v>
      </c>
      <c r="Q1117" t="s">
        <v>79</v>
      </c>
      <c r="U1117">
        <v>2601154</v>
      </c>
      <c r="V1117" t="s">
        <v>721</v>
      </c>
      <c r="W1117" t="s">
        <v>169</v>
      </c>
      <c r="X1117" t="s">
        <v>340</v>
      </c>
      <c r="Y1117" t="s">
        <v>729</v>
      </c>
      <c r="AF1117" t="s">
        <v>721</v>
      </c>
      <c r="AG1117" t="s">
        <v>723</v>
      </c>
      <c r="AH1117" t="s">
        <v>343</v>
      </c>
      <c r="AI1117">
        <v>873911284</v>
      </c>
      <c r="AM1117">
        <v>260001</v>
      </c>
      <c r="BE1117">
        <f t="shared" si="75"/>
        <v>0</v>
      </c>
      <c r="BF1117" s="6">
        <f t="shared" si="76"/>
        <v>-2</v>
      </c>
      <c r="BG1117" s="7" t="s">
        <v>71</v>
      </c>
      <c r="BH1117" t="e">
        <f>+VLOOKUP(AF1117,Sheet4!A:A,1,FALSE)</f>
        <v>#N/A</v>
      </c>
      <c r="BL1117">
        <v>115</v>
      </c>
      <c r="BM1117" s="59">
        <f t="shared" si="77"/>
        <v>-113</v>
      </c>
      <c r="BN1117" t="s">
        <v>724</v>
      </c>
    </row>
    <row r="1118" spans="1:66" ht="13" customHeight="1" x14ac:dyDescent="0.3">
      <c r="A1118" s="5">
        <v>46114</v>
      </c>
      <c r="B1118" t="s">
        <v>80</v>
      </c>
      <c r="F1118">
        <v>1800</v>
      </c>
      <c r="G1118">
        <v>1800</v>
      </c>
      <c r="H1118">
        <v>25</v>
      </c>
      <c r="I1118" s="6">
        <v>-1775</v>
      </c>
      <c r="Q1118" t="s">
        <v>81</v>
      </c>
      <c r="U1118">
        <v>2601154</v>
      </c>
      <c r="V1118" t="s">
        <v>721</v>
      </c>
      <c r="W1118" t="s">
        <v>169</v>
      </c>
      <c r="X1118" t="s">
        <v>340</v>
      </c>
      <c r="Y1118" t="s">
        <v>722</v>
      </c>
      <c r="AF1118" t="s">
        <v>721</v>
      </c>
      <c r="AG1118" t="s">
        <v>723</v>
      </c>
      <c r="AH1118" t="s">
        <v>343</v>
      </c>
      <c r="AI1118">
        <v>873911284</v>
      </c>
      <c r="AM1118">
        <v>260001</v>
      </c>
      <c r="BB1118" s="9">
        <v>1800</v>
      </c>
      <c r="BE1118">
        <f t="shared" si="75"/>
        <v>1800</v>
      </c>
      <c r="BF1118" s="6">
        <f t="shared" si="76"/>
        <v>1775</v>
      </c>
      <c r="BG1118" s="12" t="s">
        <v>99</v>
      </c>
      <c r="BH1118" t="e">
        <f>+VLOOKUP(AF1118,Sheet4!A:A,1,FALSE)</f>
        <v>#N/A</v>
      </c>
      <c r="BL1118">
        <v>1800</v>
      </c>
      <c r="BM1118" s="59">
        <f t="shared" si="77"/>
        <v>-1775</v>
      </c>
      <c r="BN1118" t="s">
        <v>724</v>
      </c>
    </row>
    <row r="1119" spans="1:66" ht="13" customHeight="1" x14ac:dyDescent="0.3">
      <c r="A1119" s="5">
        <v>46114</v>
      </c>
      <c r="B1119" t="s">
        <v>80</v>
      </c>
      <c r="F1119">
        <v>5637.5</v>
      </c>
      <c r="G1119">
        <v>5637.5</v>
      </c>
      <c r="H1119">
        <v>62.5</v>
      </c>
      <c r="I1119" s="6">
        <v>-5575</v>
      </c>
      <c r="Q1119" t="s">
        <v>81</v>
      </c>
      <c r="U1119">
        <v>2601154</v>
      </c>
      <c r="V1119" t="s">
        <v>721</v>
      </c>
      <c r="W1119" t="s">
        <v>169</v>
      </c>
      <c r="X1119" t="s">
        <v>340</v>
      </c>
      <c r="Y1119" t="s">
        <v>725</v>
      </c>
      <c r="AF1119" t="s">
        <v>721</v>
      </c>
      <c r="AG1119" t="s">
        <v>723</v>
      </c>
      <c r="AH1119" t="s">
        <v>343</v>
      </c>
      <c r="AI1119">
        <v>873911284</v>
      </c>
      <c r="AM1119">
        <v>260001</v>
      </c>
      <c r="BB1119" s="9">
        <v>5638</v>
      </c>
      <c r="BE1119">
        <f t="shared" si="75"/>
        <v>5638</v>
      </c>
      <c r="BF1119" s="6">
        <f t="shared" si="76"/>
        <v>5575.5</v>
      </c>
      <c r="BG1119" s="12" t="s">
        <v>99</v>
      </c>
      <c r="BH1119" t="e">
        <f>+VLOOKUP(AF1119,Sheet4!A:A,1,FALSE)</f>
        <v>#N/A</v>
      </c>
      <c r="BL1119">
        <v>5637.5</v>
      </c>
      <c r="BM1119" s="59">
        <f t="shared" si="77"/>
        <v>-5575</v>
      </c>
      <c r="BN1119" t="s">
        <v>724</v>
      </c>
    </row>
    <row r="1120" spans="1:66" ht="13" customHeight="1" x14ac:dyDescent="0.3">
      <c r="A1120" s="5">
        <v>46114</v>
      </c>
      <c r="B1120" t="s">
        <v>80</v>
      </c>
      <c r="F1120">
        <v>6650</v>
      </c>
      <c r="G1120">
        <v>6650</v>
      </c>
      <c r="H1120">
        <v>75</v>
      </c>
      <c r="I1120" s="6">
        <v>-6575</v>
      </c>
      <c r="Q1120" t="s">
        <v>81</v>
      </c>
      <c r="U1120">
        <v>2601154</v>
      </c>
      <c r="V1120" t="s">
        <v>721</v>
      </c>
      <c r="W1120" t="s">
        <v>169</v>
      </c>
      <c r="X1120" t="s">
        <v>340</v>
      </c>
      <c r="Y1120" t="s">
        <v>726</v>
      </c>
      <c r="AF1120" t="s">
        <v>721</v>
      </c>
      <c r="AG1120" t="s">
        <v>723</v>
      </c>
      <c r="AH1120" t="s">
        <v>343</v>
      </c>
      <c r="AI1120">
        <v>873911284</v>
      </c>
      <c r="AM1120">
        <v>260001</v>
      </c>
      <c r="BB1120" s="9">
        <v>6650</v>
      </c>
      <c r="BE1120">
        <f t="shared" si="75"/>
        <v>6650</v>
      </c>
      <c r="BF1120" s="6">
        <f t="shared" si="76"/>
        <v>6575</v>
      </c>
      <c r="BG1120" s="12" t="s">
        <v>99</v>
      </c>
      <c r="BH1120" t="e">
        <f>+VLOOKUP(AF1120,Sheet4!A:A,1,FALSE)</f>
        <v>#N/A</v>
      </c>
      <c r="BL1120">
        <v>6650</v>
      </c>
      <c r="BM1120" s="59">
        <f t="shared" si="77"/>
        <v>-6575</v>
      </c>
      <c r="BN1120" t="s">
        <v>724</v>
      </c>
    </row>
    <row r="1121" spans="1:67" ht="13" customHeight="1" x14ac:dyDescent="0.3">
      <c r="A1121" s="5">
        <v>46114</v>
      </c>
      <c r="B1121" t="s">
        <v>80</v>
      </c>
      <c r="F1121">
        <v>5362.5</v>
      </c>
      <c r="G1121">
        <v>5362.5</v>
      </c>
      <c r="H1121">
        <v>50</v>
      </c>
      <c r="I1121" s="6">
        <v>-5312.5</v>
      </c>
      <c r="Q1121" t="s">
        <v>81</v>
      </c>
      <c r="U1121">
        <v>2601154</v>
      </c>
      <c r="V1121" t="s">
        <v>721</v>
      </c>
      <c r="W1121" t="s">
        <v>169</v>
      </c>
      <c r="X1121" t="s">
        <v>340</v>
      </c>
      <c r="Y1121" t="s">
        <v>727</v>
      </c>
      <c r="AF1121" t="s">
        <v>721</v>
      </c>
      <c r="AG1121" t="s">
        <v>723</v>
      </c>
      <c r="AH1121" t="s">
        <v>343</v>
      </c>
      <c r="AI1121">
        <v>873911284</v>
      </c>
      <c r="AM1121">
        <v>260001</v>
      </c>
      <c r="BB1121" s="9">
        <v>5362</v>
      </c>
      <c r="BE1121">
        <f t="shared" si="75"/>
        <v>5362</v>
      </c>
      <c r="BF1121" s="6">
        <f t="shared" si="76"/>
        <v>5312</v>
      </c>
      <c r="BG1121" s="12" t="s">
        <v>99</v>
      </c>
      <c r="BH1121" t="e">
        <f>+VLOOKUP(AF1121,Sheet4!A:A,1,FALSE)</f>
        <v>#N/A</v>
      </c>
      <c r="BL1121">
        <v>5362.5</v>
      </c>
      <c r="BM1121" s="59">
        <f t="shared" si="77"/>
        <v>-5312.5</v>
      </c>
      <c r="BN1121" t="s">
        <v>724</v>
      </c>
    </row>
    <row r="1122" spans="1:67" ht="13" customHeight="1" x14ac:dyDescent="0.3">
      <c r="A1122" s="5">
        <v>46114</v>
      </c>
      <c r="B1122" t="s">
        <v>80</v>
      </c>
      <c r="F1122">
        <v>2925</v>
      </c>
      <c r="G1122">
        <v>2925</v>
      </c>
      <c r="H1122">
        <v>25</v>
      </c>
      <c r="I1122" s="6">
        <v>-2900</v>
      </c>
      <c r="Q1122" t="s">
        <v>81</v>
      </c>
      <c r="U1122">
        <v>2601154</v>
      </c>
      <c r="V1122" t="s">
        <v>721</v>
      </c>
      <c r="W1122" t="s">
        <v>169</v>
      </c>
      <c r="X1122" t="s">
        <v>340</v>
      </c>
      <c r="Y1122" t="s">
        <v>728</v>
      </c>
      <c r="AF1122" t="s">
        <v>721</v>
      </c>
      <c r="AG1122" t="s">
        <v>723</v>
      </c>
      <c r="AH1122" t="s">
        <v>343</v>
      </c>
      <c r="AI1122">
        <v>873911284</v>
      </c>
      <c r="AM1122">
        <v>260001</v>
      </c>
      <c r="BB1122" s="9">
        <v>2925</v>
      </c>
      <c r="BE1122">
        <f t="shared" si="75"/>
        <v>2925</v>
      </c>
      <c r="BF1122" s="6">
        <f t="shared" si="76"/>
        <v>2900</v>
      </c>
      <c r="BG1122" s="12" t="s">
        <v>99</v>
      </c>
      <c r="BH1122" t="e">
        <f>+VLOOKUP(AF1122,Sheet4!A:A,1,FALSE)</f>
        <v>#N/A</v>
      </c>
      <c r="BL1122">
        <v>2925</v>
      </c>
      <c r="BM1122" s="59">
        <f t="shared" si="77"/>
        <v>-2900</v>
      </c>
      <c r="BN1122" t="s">
        <v>724</v>
      </c>
    </row>
    <row r="1123" spans="1:67" ht="13" customHeight="1" x14ac:dyDescent="0.3">
      <c r="A1123" s="5">
        <v>46114</v>
      </c>
      <c r="B1123" t="s">
        <v>80</v>
      </c>
      <c r="F1123">
        <v>2875</v>
      </c>
      <c r="G1123">
        <v>2875</v>
      </c>
      <c r="H1123">
        <v>25</v>
      </c>
      <c r="I1123" s="6">
        <v>-2850</v>
      </c>
      <c r="Q1123" t="s">
        <v>81</v>
      </c>
      <c r="U1123">
        <v>2601154</v>
      </c>
      <c r="V1123" t="s">
        <v>721</v>
      </c>
      <c r="W1123" t="s">
        <v>169</v>
      </c>
      <c r="X1123" t="s">
        <v>340</v>
      </c>
      <c r="Y1123" t="s">
        <v>729</v>
      </c>
      <c r="AF1123" t="s">
        <v>721</v>
      </c>
      <c r="AG1123" t="s">
        <v>723</v>
      </c>
      <c r="AH1123" t="s">
        <v>343</v>
      </c>
      <c r="AI1123">
        <v>873911284</v>
      </c>
      <c r="AM1123">
        <v>260001</v>
      </c>
      <c r="BB1123" s="9">
        <v>2875</v>
      </c>
      <c r="BE1123">
        <f t="shared" si="75"/>
        <v>2875</v>
      </c>
      <c r="BF1123" s="6">
        <f t="shared" si="76"/>
        <v>2850</v>
      </c>
      <c r="BG1123" s="12" t="s">
        <v>99</v>
      </c>
      <c r="BH1123" t="e">
        <f>+VLOOKUP(AF1123,Sheet4!A:A,1,FALSE)</f>
        <v>#N/A</v>
      </c>
      <c r="BL1123">
        <v>2875</v>
      </c>
      <c r="BM1123" s="59">
        <f t="shared" si="77"/>
        <v>-2850</v>
      </c>
      <c r="BN1123" t="s">
        <v>724</v>
      </c>
    </row>
    <row r="1124" spans="1:67" ht="13" customHeight="1" x14ac:dyDescent="0.3">
      <c r="A1124" s="5">
        <v>46114</v>
      </c>
      <c r="B1124" t="s">
        <v>63</v>
      </c>
      <c r="F1124">
        <v>1755</v>
      </c>
      <c r="G1124">
        <v>1755</v>
      </c>
      <c r="H1124">
        <v>1230</v>
      </c>
      <c r="I1124" s="6">
        <v>-525</v>
      </c>
      <c r="Q1124" t="s">
        <v>64</v>
      </c>
      <c r="U1124">
        <v>2601155</v>
      </c>
      <c r="V1124" t="s">
        <v>730</v>
      </c>
      <c r="W1124" t="s">
        <v>169</v>
      </c>
      <c r="X1124" t="s">
        <v>731</v>
      </c>
      <c r="Y1124" t="s">
        <v>732</v>
      </c>
      <c r="AF1124" t="s">
        <v>730</v>
      </c>
      <c r="AG1124" t="s">
        <v>733</v>
      </c>
      <c r="AH1124" t="s">
        <v>734</v>
      </c>
      <c r="AI1124">
        <v>877002151</v>
      </c>
      <c r="AM1124">
        <v>260001</v>
      </c>
      <c r="BE1124">
        <f t="shared" si="75"/>
        <v>0</v>
      </c>
      <c r="BF1124" s="6">
        <f t="shared" si="76"/>
        <v>-1230</v>
      </c>
      <c r="BG1124" s="7" t="s">
        <v>71</v>
      </c>
      <c r="BH1124" t="e">
        <f>+VLOOKUP(AF1124,Sheet4!A:A,1,FALSE)</f>
        <v>#N/A</v>
      </c>
      <c r="BL1124">
        <v>1755</v>
      </c>
      <c r="BM1124" s="59">
        <f t="shared" si="77"/>
        <v>-525</v>
      </c>
      <c r="BN1124" t="s">
        <v>735</v>
      </c>
      <c r="BO1124" t="s">
        <v>101</v>
      </c>
    </row>
    <row r="1125" spans="1:67" ht="13" customHeight="1" x14ac:dyDescent="0.3">
      <c r="A1125" s="5">
        <v>46114</v>
      </c>
      <c r="B1125" t="s">
        <v>63</v>
      </c>
      <c r="F1125">
        <v>1155</v>
      </c>
      <c r="G1125">
        <v>1155</v>
      </c>
      <c r="H1125">
        <v>810</v>
      </c>
      <c r="I1125" s="6">
        <v>-345</v>
      </c>
      <c r="Q1125" t="s">
        <v>64</v>
      </c>
      <c r="U1125">
        <v>2601155</v>
      </c>
      <c r="V1125" t="s">
        <v>730</v>
      </c>
      <c r="W1125" t="s">
        <v>169</v>
      </c>
      <c r="X1125" t="s">
        <v>731</v>
      </c>
      <c r="Y1125" t="s">
        <v>736</v>
      </c>
      <c r="AF1125" t="s">
        <v>730</v>
      </c>
      <c r="AG1125" t="s">
        <v>733</v>
      </c>
      <c r="AH1125" t="s">
        <v>734</v>
      </c>
      <c r="AI1125">
        <v>877002151</v>
      </c>
      <c r="AM1125">
        <v>260001</v>
      </c>
      <c r="BE1125">
        <f t="shared" si="75"/>
        <v>0</v>
      </c>
      <c r="BF1125" s="6">
        <f t="shared" si="76"/>
        <v>-810</v>
      </c>
      <c r="BG1125" s="7" t="s">
        <v>71</v>
      </c>
      <c r="BH1125" t="e">
        <f>+VLOOKUP(AF1125,Sheet4!A:A,1,FALSE)</f>
        <v>#N/A</v>
      </c>
      <c r="BL1125">
        <v>1155</v>
      </c>
      <c r="BM1125" s="59">
        <f t="shared" si="77"/>
        <v>-345</v>
      </c>
      <c r="BN1125" t="s">
        <v>735</v>
      </c>
      <c r="BO1125" t="s">
        <v>101</v>
      </c>
    </row>
    <row r="1126" spans="1:67" ht="13" customHeight="1" x14ac:dyDescent="0.3">
      <c r="A1126" s="5">
        <v>46114</v>
      </c>
      <c r="B1126" t="s">
        <v>63</v>
      </c>
      <c r="F1126">
        <v>825</v>
      </c>
      <c r="G1126">
        <v>825</v>
      </c>
      <c r="H1126">
        <v>585</v>
      </c>
      <c r="I1126" s="6">
        <v>-240</v>
      </c>
      <c r="Q1126" t="s">
        <v>64</v>
      </c>
      <c r="U1126">
        <v>2601155</v>
      </c>
      <c r="V1126" t="s">
        <v>730</v>
      </c>
      <c r="W1126" t="s">
        <v>169</v>
      </c>
      <c r="X1126" t="s">
        <v>731</v>
      </c>
      <c r="Y1126" t="s">
        <v>737</v>
      </c>
      <c r="AF1126" t="s">
        <v>730</v>
      </c>
      <c r="AG1126" t="s">
        <v>733</v>
      </c>
      <c r="AH1126" t="s">
        <v>734</v>
      </c>
      <c r="AI1126">
        <v>877002151</v>
      </c>
      <c r="AM1126">
        <v>260001</v>
      </c>
      <c r="BE1126">
        <f t="shared" si="75"/>
        <v>0</v>
      </c>
      <c r="BF1126" s="6">
        <f t="shared" si="76"/>
        <v>-585</v>
      </c>
      <c r="BG1126" s="7" t="s">
        <v>71</v>
      </c>
      <c r="BH1126" t="e">
        <f>+VLOOKUP(AF1126,Sheet4!A:A,1,FALSE)</f>
        <v>#N/A</v>
      </c>
      <c r="BL1126">
        <v>825</v>
      </c>
      <c r="BM1126" s="59">
        <f t="shared" si="77"/>
        <v>-240</v>
      </c>
      <c r="BN1126" t="s">
        <v>735</v>
      </c>
      <c r="BO1126" t="s">
        <v>101</v>
      </c>
    </row>
    <row r="1127" spans="1:67" ht="13" customHeight="1" x14ac:dyDescent="0.3">
      <c r="A1127" s="5">
        <v>46114</v>
      </c>
      <c r="B1127" t="s">
        <v>63</v>
      </c>
      <c r="F1127">
        <v>2325</v>
      </c>
      <c r="G1127">
        <v>2325</v>
      </c>
      <c r="H1127">
        <v>1620</v>
      </c>
      <c r="I1127" s="6">
        <v>-705</v>
      </c>
      <c r="Q1127" t="s">
        <v>64</v>
      </c>
      <c r="U1127">
        <v>2601155</v>
      </c>
      <c r="V1127" t="s">
        <v>730</v>
      </c>
      <c r="W1127" t="s">
        <v>169</v>
      </c>
      <c r="X1127" t="s">
        <v>731</v>
      </c>
      <c r="Y1127" t="s">
        <v>738</v>
      </c>
      <c r="AF1127" t="s">
        <v>730</v>
      </c>
      <c r="AG1127" t="s">
        <v>733</v>
      </c>
      <c r="AH1127" t="s">
        <v>734</v>
      </c>
      <c r="AI1127">
        <v>877002151</v>
      </c>
      <c r="AM1127">
        <v>260001</v>
      </c>
      <c r="BE1127">
        <f t="shared" si="75"/>
        <v>0</v>
      </c>
      <c r="BF1127" s="6">
        <f t="shared" si="76"/>
        <v>-1620</v>
      </c>
      <c r="BG1127" s="7" t="s">
        <v>71</v>
      </c>
      <c r="BH1127" t="e">
        <f>+VLOOKUP(AF1127,Sheet4!A:A,1,FALSE)</f>
        <v>#N/A</v>
      </c>
      <c r="BL1127">
        <v>2325</v>
      </c>
      <c r="BM1127" s="59">
        <f t="shared" si="77"/>
        <v>-705</v>
      </c>
      <c r="BN1127" t="s">
        <v>735</v>
      </c>
      <c r="BO1127" t="s">
        <v>101</v>
      </c>
    </row>
    <row r="1128" spans="1:67" ht="13" customHeight="1" x14ac:dyDescent="0.3">
      <c r="A1128" s="5">
        <v>46114</v>
      </c>
      <c r="B1128" t="s">
        <v>63</v>
      </c>
      <c r="F1128">
        <v>825</v>
      </c>
      <c r="G1128">
        <v>825</v>
      </c>
      <c r="H1128">
        <v>570</v>
      </c>
      <c r="I1128" s="6">
        <v>-255</v>
      </c>
      <c r="Q1128" t="s">
        <v>64</v>
      </c>
      <c r="U1128">
        <v>2601155</v>
      </c>
      <c r="V1128" t="s">
        <v>730</v>
      </c>
      <c r="W1128" t="s">
        <v>169</v>
      </c>
      <c r="X1128" t="s">
        <v>731</v>
      </c>
      <c r="Y1128" t="s">
        <v>739</v>
      </c>
      <c r="AF1128" t="s">
        <v>730</v>
      </c>
      <c r="AG1128" t="s">
        <v>733</v>
      </c>
      <c r="AH1128" t="s">
        <v>734</v>
      </c>
      <c r="AI1128">
        <v>877002151</v>
      </c>
      <c r="AM1128">
        <v>260001</v>
      </c>
      <c r="BE1128">
        <f t="shared" si="75"/>
        <v>0</v>
      </c>
      <c r="BF1128" s="6">
        <f t="shared" si="76"/>
        <v>-570</v>
      </c>
      <c r="BG1128" s="7" t="s">
        <v>71</v>
      </c>
      <c r="BH1128" t="e">
        <f>+VLOOKUP(AF1128,Sheet4!A:A,1,FALSE)</f>
        <v>#N/A</v>
      </c>
      <c r="BL1128">
        <v>825</v>
      </c>
      <c r="BM1128" s="59">
        <f t="shared" si="77"/>
        <v>-255</v>
      </c>
      <c r="BN1128" t="s">
        <v>735</v>
      </c>
      <c r="BO1128" t="s">
        <v>101</v>
      </c>
    </row>
    <row r="1129" spans="1:67" ht="13" customHeight="1" x14ac:dyDescent="0.3">
      <c r="A1129" s="5">
        <v>46114</v>
      </c>
      <c r="B1129" t="s">
        <v>63</v>
      </c>
      <c r="F1129">
        <v>1275</v>
      </c>
      <c r="G1129">
        <v>1275</v>
      </c>
      <c r="H1129">
        <v>885</v>
      </c>
      <c r="I1129" s="6">
        <v>-390</v>
      </c>
      <c r="Q1129" t="s">
        <v>64</v>
      </c>
      <c r="U1129">
        <v>2601155</v>
      </c>
      <c r="V1129" t="s">
        <v>730</v>
      </c>
      <c r="W1129" t="s">
        <v>169</v>
      </c>
      <c r="X1129" t="s">
        <v>731</v>
      </c>
      <c r="Y1129" t="s">
        <v>740</v>
      </c>
      <c r="AF1129" t="s">
        <v>730</v>
      </c>
      <c r="AG1129" t="s">
        <v>733</v>
      </c>
      <c r="AH1129" t="s">
        <v>734</v>
      </c>
      <c r="AI1129">
        <v>877002151</v>
      </c>
      <c r="AM1129">
        <v>260001</v>
      </c>
      <c r="BE1129">
        <f t="shared" si="75"/>
        <v>0</v>
      </c>
      <c r="BF1129" s="6">
        <f t="shared" si="76"/>
        <v>-885</v>
      </c>
      <c r="BG1129" s="7" t="s">
        <v>71</v>
      </c>
      <c r="BH1129" t="e">
        <f>+VLOOKUP(AF1129,Sheet4!A:A,1,FALSE)</f>
        <v>#N/A</v>
      </c>
      <c r="BL1129">
        <v>1275</v>
      </c>
      <c r="BM1129" s="59">
        <f t="shared" si="77"/>
        <v>-390</v>
      </c>
      <c r="BN1129" t="s">
        <v>735</v>
      </c>
      <c r="BO1129" t="s">
        <v>101</v>
      </c>
    </row>
    <row r="1130" spans="1:67" ht="13" customHeight="1" x14ac:dyDescent="0.3">
      <c r="A1130" s="5">
        <v>46114</v>
      </c>
      <c r="B1130" t="s">
        <v>74</v>
      </c>
      <c r="F1130" s="8">
        <v>117</v>
      </c>
      <c r="G1130">
        <v>58.5</v>
      </c>
      <c r="H1130">
        <v>82</v>
      </c>
      <c r="I1130" s="6">
        <v>-35</v>
      </c>
      <c r="Q1130" t="s">
        <v>75</v>
      </c>
      <c r="U1130">
        <v>2601155</v>
      </c>
      <c r="V1130" t="s">
        <v>730</v>
      </c>
      <c r="W1130" t="s">
        <v>169</v>
      </c>
      <c r="X1130" t="s">
        <v>731</v>
      </c>
      <c r="Y1130" t="s">
        <v>732</v>
      </c>
      <c r="AF1130" t="s">
        <v>730</v>
      </c>
      <c r="AG1130" t="s">
        <v>733</v>
      </c>
      <c r="AH1130" t="s">
        <v>734</v>
      </c>
      <c r="AI1130">
        <v>877002151</v>
      </c>
      <c r="AM1130">
        <v>260001</v>
      </c>
      <c r="BE1130">
        <f t="shared" si="75"/>
        <v>0</v>
      </c>
      <c r="BF1130" s="6">
        <f t="shared" si="76"/>
        <v>-82</v>
      </c>
      <c r="BG1130" s="7" t="s">
        <v>71</v>
      </c>
      <c r="BH1130" t="e">
        <f>+VLOOKUP(AF1130,Sheet4!A:A,1,FALSE)</f>
        <v>#N/A</v>
      </c>
      <c r="BL1130">
        <v>58.5</v>
      </c>
      <c r="BM1130" s="59">
        <f t="shared" si="77"/>
        <v>23.5</v>
      </c>
      <c r="BN1130" t="s">
        <v>735</v>
      </c>
    </row>
    <row r="1131" spans="1:67" ht="13" customHeight="1" x14ac:dyDescent="0.3">
      <c r="A1131" s="5">
        <v>46114</v>
      </c>
      <c r="B1131" t="s">
        <v>74</v>
      </c>
      <c r="F1131" s="8">
        <v>77</v>
      </c>
      <c r="G1131">
        <v>38.5</v>
      </c>
      <c r="H1131">
        <v>54</v>
      </c>
      <c r="I1131" s="6">
        <v>-23</v>
      </c>
      <c r="Q1131" t="s">
        <v>75</v>
      </c>
      <c r="U1131">
        <v>2601155</v>
      </c>
      <c r="V1131" t="s">
        <v>730</v>
      </c>
      <c r="W1131" t="s">
        <v>169</v>
      </c>
      <c r="X1131" t="s">
        <v>731</v>
      </c>
      <c r="Y1131" t="s">
        <v>736</v>
      </c>
      <c r="AF1131" t="s">
        <v>730</v>
      </c>
      <c r="AG1131" t="s">
        <v>733</v>
      </c>
      <c r="AH1131" t="s">
        <v>734</v>
      </c>
      <c r="AI1131">
        <v>877002151</v>
      </c>
      <c r="AM1131">
        <v>260001</v>
      </c>
      <c r="BE1131">
        <f t="shared" si="75"/>
        <v>0</v>
      </c>
      <c r="BF1131" s="6">
        <f t="shared" si="76"/>
        <v>-54</v>
      </c>
      <c r="BG1131" s="7" t="s">
        <v>71</v>
      </c>
      <c r="BH1131" t="e">
        <f>+VLOOKUP(AF1131,Sheet4!A:A,1,FALSE)</f>
        <v>#N/A</v>
      </c>
      <c r="BL1131">
        <v>38.5</v>
      </c>
      <c r="BM1131" s="59">
        <f t="shared" si="77"/>
        <v>15.5</v>
      </c>
      <c r="BN1131" t="s">
        <v>735</v>
      </c>
    </row>
    <row r="1132" spans="1:67" ht="13" customHeight="1" x14ac:dyDescent="0.3">
      <c r="A1132" s="5">
        <v>46114</v>
      </c>
      <c r="B1132" t="s">
        <v>74</v>
      </c>
      <c r="F1132" s="8">
        <v>55</v>
      </c>
      <c r="G1132">
        <v>27.5</v>
      </c>
      <c r="H1132">
        <v>39</v>
      </c>
      <c r="I1132" s="6">
        <v>-16</v>
      </c>
      <c r="Q1132" t="s">
        <v>75</v>
      </c>
      <c r="U1132">
        <v>2601155</v>
      </c>
      <c r="V1132" t="s">
        <v>730</v>
      </c>
      <c r="W1132" t="s">
        <v>169</v>
      </c>
      <c r="X1132" t="s">
        <v>731</v>
      </c>
      <c r="Y1132" t="s">
        <v>737</v>
      </c>
      <c r="AF1132" t="s">
        <v>730</v>
      </c>
      <c r="AG1132" t="s">
        <v>733</v>
      </c>
      <c r="AH1132" t="s">
        <v>734</v>
      </c>
      <c r="AI1132">
        <v>877002151</v>
      </c>
      <c r="AM1132">
        <v>260001</v>
      </c>
      <c r="BE1132">
        <f t="shared" si="75"/>
        <v>0</v>
      </c>
      <c r="BF1132" s="6">
        <f t="shared" si="76"/>
        <v>-39</v>
      </c>
      <c r="BG1132" s="7" t="s">
        <v>71</v>
      </c>
      <c r="BH1132" t="e">
        <f>+VLOOKUP(AF1132,Sheet4!A:A,1,FALSE)</f>
        <v>#N/A</v>
      </c>
      <c r="BL1132">
        <v>27.5</v>
      </c>
      <c r="BM1132" s="59">
        <f t="shared" si="77"/>
        <v>11.5</v>
      </c>
      <c r="BN1132" t="s">
        <v>735</v>
      </c>
    </row>
    <row r="1133" spans="1:67" ht="13" customHeight="1" x14ac:dyDescent="0.3">
      <c r="A1133" s="5">
        <v>46114</v>
      </c>
      <c r="B1133" t="s">
        <v>74</v>
      </c>
      <c r="F1133" s="8">
        <v>155</v>
      </c>
      <c r="G1133">
        <v>77.5</v>
      </c>
      <c r="H1133">
        <v>108</v>
      </c>
      <c r="I1133" s="6">
        <v>-47</v>
      </c>
      <c r="Q1133" t="s">
        <v>75</v>
      </c>
      <c r="U1133">
        <v>2601155</v>
      </c>
      <c r="V1133" t="s">
        <v>730</v>
      </c>
      <c r="W1133" t="s">
        <v>169</v>
      </c>
      <c r="X1133" t="s">
        <v>731</v>
      </c>
      <c r="Y1133" t="s">
        <v>738</v>
      </c>
      <c r="AF1133" t="s">
        <v>730</v>
      </c>
      <c r="AG1133" t="s">
        <v>733</v>
      </c>
      <c r="AH1133" t="s">
        <v>734</v>
      </c>
      <c r="AI1133">
        <v>877002151</v>
      </c>
      <c r="AM1133">
        <v>260001</v>
      </c>
      <c r="BE1133">
        <f t="shared" si="75"/>
        <v>0</v>
      </c>
      <c r="BF1133" s="6">
        <f t="shared" si="76"/>
        <v>-108</v>
      </c>
      <c r="BG1133" s="7" t="s">
        <v>71</v>
      </c>
      <c r="BH1133" t="e">
        <f>+VLOOKUP(AF1133,Sheet4!A:A,1,FALSE)</f>
        <v>#N/A</v>
      </c>
      <c r="BL1133">
        <v>77.5</v>
      </c>
      <c r="BM1133" s="59">
        <f t="shared" si="77"/>
        <v>30.5</v>
      </c>
      <c r="BN1133" t="s">
        <v>735</v>
      </c>
    </row>
    <row r="1134" spans="1:67" ht="13" customHeight="1" x14ac:dyDescent="0.3">
      <c r="A1134" s="5">
        <v>46114</v>
      </c>
      <c r="B1134" t="s">
        <v>74</v>
      </c>
      <c r="F1134" s="8">
        <v>55</v>
      </c>
      <c r="G1134">
        <v>27.5</v>
      </c>
      <c r="H1134">
        <v>38</v>
      </c>
      <c r="I1134" s="6">
        <v>-17</v>
      </c>
      <c r="Q1134" t="s">
        <v>75</v>
      </c>
      <c r="U1134">
        <v>2601155</v>
      </c>
      <c r="V1134" t="s">
        <v>730</v>
      </c>
      <c r="W1134" t="s">
        <v>169</v>
      </c>
      <c r="X1134" t="s">
        <v>731</v>
      </c>
      <c r="Y1134" t="s">
        <v>739</v>
      </c>
      <c r="AF1134" t="s">
        <v>730</v>
      </c>
      <c r="AG1134" t="s">
        <v>733</v>
      </c>
      <c r="AH1134" t="s">
        <v>734</v>
      </c>
      <c r="AI1134">
        <v>877002151</v>
      </c>
      <c r="AM1134">
        <v>260001</v>
      </c>
      <c r="BE1134">
        <f t="shared" si="75"/>
        <v>0</v>
      </c>
      <c r="BF1134" s="6">
        <f t="shared" si="76"/>
        <v>-38</v>
      </c>
      <c r="BG1134" s="7" t="s">
        <v>71</v>
      </c>
      <c r="BH1134" t="e">
        <f>+VLOOKUP(AF1134,Sheet4!A:A,1,FALSE)</f>
        <v>#N/A</v>
      </c>
      <c r="BL1134">
        <v>27.5</v>
      </c>
      <c r="BM1134" s="59">
        <f t="shared" si="77"/>
        <v>10.5</v>
      </c>
      <c r="BN1134" t="s">
        <v>735</v>
      </c>
    </row>
    <row r="1135" spans="1:67" ht="13" customHeight="1" x14ac:dyDescent="0.3">
      <c r="A1135" s="5">
        <v>46114</v>
      </c>
      <c r="B1135" t="s">
        <v>74</v>
      </c>
      <c r="F1135" s="8">
        <v>85</v>
      </c>
      <c r="G1135">
        <v>42.5</v>
      </c>
      <c r="H1135">
        <v>59</v>
      </c>
      <c r="I1135" s="6">
        <v>-26</v>
      </c>
      <c r="Q1135" t="s">
        <v>75</v>
      </c>
      <c r="U1135">
        <v>2601155</v>
      </c>
      <c r="V1135" t="s">
        <v>730</v>
      </c>
      <c r="W1135" t="s">
        <v>169</v>
      </c>
      <c r="X1135" t="s">
        <v>731</v>
      </c>
      <c r="Y1135" t="s">
        <v>740</v>
      </c>
      <c r="AF1135" t="s">
        <v>730</v>
      </c>
      <c r="AG1135" t="s">
        <v>733</v>
      </c>
      <c r="AH1135" t="s">
        <v>734</v>
      </c>
      <c r="AI1135">
        <v>877002151</v>
      </c>
      <c r="AM1135">
        <v>260001</v>
      </c>
      <c r="BE1135">
        <f t="shared" si="75"/>
        <v>0</v>
      </c>
      <c r="BF1135" s="6">
        <f t="shared" si="76"/>
        <v>-59</v>
      </c>
      <c r="BG1135" s="7" t="s">
        <v>71</v>
      </c>
      <c r="BH1135" t="e">
        <f>+VLOOKUP(AF1135,Sheet4!A:A,1,FALSE)</f>
        <v>#N/A</v>
      </c>
      <c r="BL1135">
        <v>42.5</v>
      </c>
      <c r="BM1135" s="59">
        <f t="shared" si="77"/>
        <v>16.5</v>
      </c>
      <c r="BN1135" t="s">
        <v>735</v>
      </c>
    </row>
    <row r="1136" spans="1:67" ht="13" customHeight="1" x14ac:dyDescent="0.3">
      <c r="A1136" s="5">
        <v>46114</v>
      </c>
      <c r="B1136" t="s">
        <v>76</v>
      </c>
      <c r="F1136">
        <v>2340</v>
      </c>
      <c r="G1136">
        <v>2340</v>
      </c>
      <c r="H1136">
        <v>1640</v>
      </c>
      <c r="I1136" s="6">
        <v>-700</v>
      </c>
      <c r="Q1136" t="s">
        <v>77</v>
      </c>
      <c r="U1136">
        <v>2601155</v>
      </c>
      <c r="V1136" t="s">
        <v>730</v>
      </c>
      <c r="W1136" t="s">
        <v>169</v>
      </c>
      <c r="X1136" t="s">
        <v>731</v>
      </c>
      <c r="Y1136" t="s">
        <v>732</v>
      </c>
      <c r="AF1136" t="s">
        <v>730</v>
      </c>
      <c r="AG1136" t="s">
        <v>733</v>
      </c>
      <c r="AH1136" t="s">
        <v>734</v>
      </c>
      <c r="AI1136">
        <v>877002151</v>
      </c>
      <c r="AM1136">
        <v>260001</v>
      </c>
      <c r="BE1136">
        <f t="shared" si="75"/>
        <v>0</v>
      </c>
      <c r="BF1136" s="6">
        <f t="shared" si="76"/>
        <v>-1640</v>
      </c>
      <c r="BG1136" s="7" t="s">
        <v>71</v>
      </c>
      <c r="BH1136" t="e">
        <f>+VLOOKUP(AF1136,Sheet4!A:A,1,FALSE)</f>
        <v>#N/A</v>
      </c>
      <c r="BL1136">
        <v>2340</v>
      </c>
      <c r="BM1136" s="59">
        <f t="shared" si="77"/>
        <v>-700</v>
      </c>
      <c r="BN1136" t="s">
        <v>735</v>
      </c>
    </row>
    <row r="1137" spans="1:66" ht="13" customHeight="1" x14ac:dyDescent="0.3">
      <c r="A1137" s="5">
        <v>46114</v>
      </c>
      <c r="B1137" t="s">
        <v>76</v>
      </c>
      <c r="F1137">
        <v>1540</v>
      </c>
      <c r="G1137">
        <v>1540</v>
      </c>
      <c r="H1137">
        <v>1080</v>
      </c>
      <c r="I1137" s="6">
        <v>-460</v>
      </c>
      <c r="Q1137" t="s">
        <v>77</v>
      </c>
      <c r="U1137">
        <v>2601155</v>
      </c>
      <c r="V1137" t="s">
        <v>730</v>
      </c>
      <c r="W1137" t="s">
        <v>169</v>
      </c>
      <c r="X1137" t="s">
        <v>731</v>
      </c>
      <c r="Y1137" t="s">
        <v>736</v>
      </c>
      <c r="AF1137" t="s">
        <v>730</v>
      </c>
      <c r="AG1137" t="s">
        <v>733</v>
      </c>
      <c r="AH1137" t="s">
        <v>734</v>
      </c>
      <c r="AI1137">
        <v>877002151</v>
      </c>
      <c r="AM1137">
        <v>260001</v>
      </c>
      <c r="BE1137">
        <f t="shared" si="75"/>
        <v>0</v>
      </c>
      <c r="BF1137" s="6">
        <f t="shared" si="76"/>
        <v>-1080</v>
      </c>
      <c r="BG1137" s="7" t="s">
        <v>71</v>
      </c>
      <c r="BH1137" t="e">
        <f>+VLOOKUP(AF1137,Sheet4!A:A,1,FALSE)</f>
        <v>#N/A</v>
      </c>
      <c r="BL1137">
        <v>1540</v>
      </c>
      <c r="BM1137" s="59">
        <f t="shared" si="77"/>
        <v>-460</v>
      </c>
      <c r="BN1137" t="s">
        <v>735</v>
      </c>
    </row>
    <row r="1138" spans="1:66" ht="13" customHeight="1" x14ac:dyDescent="0.3">
      <c r="A1138" s="5">
        <v>46114</v>
      </c>
      <c r="B1138" t="s">
        <v>76</v>
      </c>
      <c r="F1138">
        <v>1100</v>
      </c>
      <c r="G1138">
        <v>1100</v>
      </c>
      <c r="H1138">
        <v>780</v>
      </c>
      <c r="I1138" s="6">
        <v>-320</v>
      </c>
      <c r="Q1138" t="s">
        <v>77</v>
      </c>
      <c r="U1138">
        <v>2601155</v>
      </c>
      <c r="V1138" t="s">
        <v>730</v>
      </c>
      <c r="W1138" t="s">
        <v>169</v>
      </c>
      <c r="X1138" t="s">
        <v>731</v>
      </c>
      <c r="Y1138" t="s">
        <v>737</v>
      </c>
      <c r="AF1138" t="s">
        <v>730</v>
      </c>
      <c r="AG1138" t="s">
        <v>733</v>
      </c>
      <c r="AH1138" t="s">
        <v>734</v>
      </c>
      <c r="AI1138">
        <v>877002151</v>
      </c>
      <c r="AM1138">
        <v>260001</v>
      </c>
      <c r="BE1138">
        <f t="shared" si="75"/>
        <v>0</v>
      </c>
      <c r="BF1138" s="6">
        <f t="shared" si="76"/>
        <v>-780</v>
      </c>
      <c r="BG1138" s="7" t="s">
        <v>71</v>
      </c>
      <c r="BH1138" t="e">
        <f>+VLOOKUP(AF1138,Sheet4!A:A,1,FALSE)</f>
        <v>#N/A</v>
      </c>
      <c r="BL1138">
        <v>1100</v>
      </c>
      <c r="BM1138" s="59">
        <f t="shared" si="77"/>
        <v>-320</v>
      </c>
      <c r="BN1138" t="s">
        <v>735</v>
      </c>
    </row>
    <row r="1139" spans="1:66" ht="13" customHeight="1" x14ac:dyDescent="0.3">
      <c r="A1139" s="5">
        <v>46114</v>
      </c>
      <c r="B1139" t="s">
        <v>76</v>
      </c>
      <c r="F1139">
        <v>3100</v>
      </c>
      <c r="G1139">
        <v>3100</v>
      </c>
      <c r="H1139">
        <v>2160</v>
      </c>
      <c r="I1139" s="6">
        <v>-940</v>
      </c>
      <c r="Q1139" t="s">
        <v>77</v>
      </c>
      <c r="U1139">
        <v>2601155</v>
      </c>
      <c r="V1139" t="s">
        <v>730</v>
      </c>
      <c r="W1139" t="s">
        <v>169</v>
      </c>
      <c r="X1139" t="s">
        <v>731</v>
      </c>
      <c r="Y1139" t="s">
        <v>738</v>
      </c>
      <c r="AF1139" t="s">
        <v>730</v>
      </c>
      <c r="AG1139" t="s">
        <v>733</v>
      </c>
      <c r="AH1139" t="s">
        <v>734</v>
      </c>
      <c r="AI1139">
        <v>877002151</v>
      </c>
      <c r="AM1139">
        <v>260001</v>
      </c>
      <c r="BE1139">
        <f t="shared" si="75"/>
        <v>0</v>
      </c>
      <c r="BF1139" s="6">
        <f t="shared" si="76"/>
        <v>-2160</v>
      </c>
      <c r="BG1139" s="7" t="s">
        <v>71</v>
      </c>
      <c r="BH1139" t="e">
        <f>+VLOOKUP(AF1139,Sheet4!A:A,1,FALSE)</f>
        <v>#N/A</v>
      </c>
      <c r="BL1139">
        <v>3100</v>
      </c>
      <c r="BM1139" s="59">
        <f t="shared" si="77"/>
        <v>-940</v>
      </c>
      <c r="BN1139" t="s">
        <v>735</v>
      </c>
    </row>
    <row r="1140" spans="1:66" ht="13" customHeight="1" x14ac:dyDescent="0.3">
      <c r="A1140" s="5">
        <v>46114</v>
      </c>
      <c r="B1140" t="s">
        <v>76</v>
      </c>
      <c r="F1140">
        <v>1100</v>
      </c>
      <c r="G1140">
        <v>1100</v>
      </c>
      <c r="H1140">
        <v>760</v>
      </c>
      <c r="I1140" s="6">
        <v>-340</v>
      </c>
      <c r="Q1140" t="s">
        <v>77</v>
      </c>
      <c r="U1140">
        <v>2601155</v>
      </c>
      <c r="V1140" t="s">
        <v>730</v>
      </c>
      <c r="W1140" t="s">
        <v>169</v>
      </c>
      <c r="X1140" t="s">
        <v>731</v>
      </c>
      <c r="Y1140" t="s">
        <v>739</v>
      </c>
      <c r="AF1140" t="s">
        <v>730</v>
      </c>
      <c r="AG1140" t="s">
        <v>733</v>
      </c>
      <c r="AH1140" t="s">
        <v>734</v>
      </c>
      <c r="AI1140">
        <v>877002151</v>
      </c>
      <c r="AM1140">
        <v>260001</v>
      </c>
      <c r="BE1140">
        <f t="shared" si="75"/>
        <v>0</v>
      </c>
      <c r="BF1140" s="6">
        <f t="shared" si="76"/>
        <v>-760</v>
      </c>
      <c r="BG1140" s="7" t="s">
        <v>71</v>
      </c>
      <c r="BH1140" t="e">
        <f>+VLOOKUP(AF1140,Sheet4!A:A,1,FALSE)</f>
        <v>#N/A</v>
      </c>
      <c r="BL1140">
        <v>1100</v>
      </c>
      <c r="BM1140" s="59">
        <f t="shared" si="77"/>
        <v>-340</v>
      </c>
      <c r="BN1140" t="s">
        <v>735</v>
      </c>
    </row>
    <row r="1141" spans="1:66" ht="13" customHeight="1" x14ac:dyDescent="0.3">
      <c r="A1141" s="5">
        <v>46114</v>
      </c>
      <c r="B1141" t="s">
        <v>76</v>
      </c>
      <c r="F1141">
        <v>1700</v>
      </c>
      <c r="G1141">
        <v>1700</v>
      </c>
      <c r="H1141">
        <v>1180</v>
      </c>
      <c r="I1141" s="6">
        <v>-520</v>
      </c>
      <c r="Q1141" t="s">
        <v>77</v>
      </c>
      <c r="U1141">
        <v>2601155</v>
      </c>
      <c r="V1141" t="s">
        <v>730</v>
      </c>
      <c r="W1141" t="s">
        <v>169</v>
      </c>
      <c r="X1141" t="s">
        <v>731</v>
      </c>
      <c r="Y1141" t="s">
        <v>740</v>
      </c>
      <c r="AF1141" t="s">
        <v>730</v>
      </c>
      <c r="AG1141" t="s">
        <v>733</v>
      </c>
      <c r="AH1141" t="s">
        <v>734</v>
      </c>
      <c r="AI1141">
        <v>877002151</v>
      </c>
      <c r="AM1141">
        <v>260001</v>
      </c>
      <c r="BE1141">
        <f t="shared" si="75"/>
        <v>0</v>
      </c>
      <c r="BF1141" s="6">
        <f t="shared" si="76"/>
        <v>-1180</v>
      </c>
      <c r="BG1141" s="7" t="s">
        <v>71</v>
      </c>
      <c r="BH1141" t="e">
        <f>+VLOOKUP(AF1141,Sheet4!A:A,1,FALSE)</f>
        <v>#N/A</v>
      </c>
      <c r="BL1141">
        <v>1700</v>
      </c>
      <c r="BM1141" s="59">
        <f t="shared" si="77"/>
        <v>-520</v>
      </c>
      <c r="BN1141" t="s">
        <v>735</v>
      </c>
    </row>
    <row r="1142" spans="1:66" ht="13" customHeight="1" x14ac:dyDescent="0.3">
      <c r="A1142" s="5">
        <v>46114</v>
      </c>
      <c r="B1142" t="s">
        <v>78</v>
      </c>
      <c r="F1142" s="8">
        <v>117</v>
      </c>
      <c r="G1142">
        <v>58.5</v>
      </c>
      <c r="H1142">
        <v>82</v>
      </c>
      <c r="I1142" s="6">
        <v>-35</v>
      </c>
      <c r="Q1142" t="s">
        <v>79</v>
      </c>
      <c r="U1142">
        <v>2601155</v>
      </c>
      <c r="V1142" t="s">
        <v>730</v>
      </c>
      <c r="W1142" t="s">
        <v>169</v>
      </c>
      <c r="X1142" t="s">
        <v>731</v>
      </c>
      <c r="Y1142" t="s">
        <v>732</v>
      </c>
      <c r="AF1142" t="s">
        <v>730</v>
      </c>
      <c r="AG1142" t="s">
        <v>733</v>
      </c>
      <c r="AH1142" t="s">
        <v>734</v>
      </c>
      <c r="AI1142">
        <v>877002151</v>
      </c>
      <c r="AM1142">
        <v>260001</v>
      </c>
      <c r="BE1142">
        <f t="shared" si="75"/>
        <v>0</v>
      </c>
      <c r="BF1142" s="6">
        <f t="shared" si="76"/>
        <v>-82</v>
      </c>
      <c r="BG1142" s="7" t="s">
        <v>71</v>
      </c>
      <c r="BH1142" t="e">
        <f>+VLOOKUP(AF1142,Sheet4!A:A,1,FALSE)</f>
        <v>#N/A</v>
      </c>
      <c r="BL1142">
        <v>58.5</v>
      </c>
      <c r="BM1142" s="59">
        <f t="shared" si="77"/>
        <v>23.5</v>
      </c>
      <c r="BN1142" t="s">
        <v>735</v>
      </c>
    </row>
    <row r="1143" spans="1:66" ht="13" customHeight="1" x14ac:dyDescent="0.3">
      <c r="A1143" s="5">
        <v>46114</v>
      </c>
      <c r="B1143" t="s">
        <v>78</v>
      </c>
      <c r="F1143" s="8">
        <v>77</v>
      </c>
      <c r="G1143">
        <v>38.5</v>
      </c>
      <c r="H1143">
        <v>54</v>
      </c>
      <c r="I1143" s="6">
        <v>-23</v>
      </c>
      <c r="Q1143" t="s">
        <v>79</v>
      </c>
      <c r="U1143">
        <v>2601155</v>
      </c>
      <c r="V1143" t="s">
        <v>730</v>
      </c>
      <c r="W1143" t="s">
        <v>169</v>
      </c>
      <c r="X1143" t="s">
        <v>731</v>
      </c>
      <c r="Y1143" t="s">
        <v>736</v>
      </c>
      <c r="AF1143" t="s">
        <v>730</v>
      </c>
      <c r="AG1143" t="s">
        <v>733</v>
      </c>
      <c r="AH1143" t="s">
        <v>734</v>
      </c>
      <c r="AI1143">
        <v>877002151</v>
      </c>
      <c r="AM1143">
        <v>260001</v>
      </c>
      <c r="BE1143">
        <f t="shared" si="75"/>
        <v>0</v>
      </c>
      <c r="BF1143" s="6">
        <f t="shared" si="76"/>
        <v>-54</v>
      </c>
      <c r="BG1143" s="7" t="s">
        <v>71</v>
      </c>
      <c r="BH1143" t="e">
        <f>+VLOOKUP(AF1143,Sheet4!A:A,1,FALSE)</f>
        <v>#N/A</v>
      </c>
      <c r="BL1143">
        <v>38.5</v>
      </c>
      <c r="BM1143" s="59">
        <f t="shared" si="77"/>
        <v>15.5</v>
      </c>
      <c r="BN1143" t="s">
        <v>735</v>
      </c>
    </row>
    <row r="1144" spans="1:66" ht="13" customHeight="1" x14ac:dyDescent="0.3">
      <c r="A1144" s="5">
        <v>46114</v>
      </c>
      <c r="B1144" t="s">
        <v>78</v>
      </c>
      <c r="F1144" s="8">
        <v>55</v>
      </c>
      <c r="G1144">
        <v>27.5</v>
      </c>
      <c r="H1144">
        <v>39</v>
      </c>
      <c r="I1144" s="6">
        <v>-16</v>
      </c>
      <c r="Q1144" t="s">
        <v>79</v>
      </c>
      <c r="U1144">
        <v>2601155</v>
      </c>
      <c r="V1144" t="s">
        <v>730</v>
      </c>
      <c r="W1144" t="s">
        <v>169</v>
      </c>
      <c r="X1144" t="s">
        <v>731</v>
      </c>
      <c r="Y1144" t="s">
        <v>737</v>
      </c>
      <c r="AF1144" t="s">
        <v>730</v>
      </c>
      <c r="AG1144" t="s">
        <v>733</v>
      </c>
      <c r="AH1144" t="s">
        <v>734</v>
      </c>
      <c r="AI1144">
        <v>877002151</v>
      </c>
      <c r="AM1144">
        <v>260001</v>
      </c>
      <c r="BE1144">
        <f t="shared" si="75"/>
        <v>0</v>
      </c>
      <c r="BF1144" s="6">
        <f t="shared" si="76"/>
        <v>-39</v>
      </c>
      <c r="BG1144" s="7" t="s">
        <v>71</v>
      </c>
      <c r="BH1144" t="e">
        <f>+VLOOKUP(AF1144,Sheet4!A:A,1,FALSE)</f>
        <v>#N/A</v>
      </c>
      <c r="BL1144">
        <v>27.5</v>
      </c>
      <c r="BM1144" s="59">
        <f t="shared" si="77"/>
        <v>11.5</v>
      </c>
      <c r="BN1144" t="s">
        <v>735</v>
      </c>
    </row>
    <row r="1145" spans="1:66" ht="13" customHeight="1" x14ac:dyDescent="0.3">
      <c r="A1145" s="5">
        <v>46114</v>
      </c>
      <c r="B1145" t="s">
        <v>78</v>
      </c>
      <c r="F1145" s="8">
        <v>155</v>
      </c>
      <c r="G1145">
        <v>77.5</v>
      </c>
      <c r="H1145">
        <v>108</v>
      </c>
      <c r="I1145" s="6">
        <v>-47</v>
      </c>
      <c r="Q1145" t="s">
        <v>79</v>
      </c>
      <c r="U1145">
        <v>2601155</v>
      </c>
      <c r="V1145" t="s">
        <v>730</v>
      </c>
      <c r="W1145" t="s">
        <v>169</v>
      </c>
      <c r="X1145" t="s">
        <v>731</v>
      </c>
      <c r="Y1145" t="s">
        <v>738</v>
      </c>
      <c r="AF1145" t="s">
        <v>730</v>
      </c>
      <c r="AG1145" t="s">
        <v>733</v>
      </c>
      <c r="AH1145" t="s">
        <v>734</v>
      </c>
      <c r="AI1145">
        <v>877002151</v>
      </c>
      <c r="AM1145">
        <v>260001</v>
      </c>
      <c r="BE1145">
        <f t="shared" si="75"/>
        <v>0</v>
      </c>
      <c r="BF1145" s="6">
        <f t="shared" si="76"/>
        <v>-108</v>
      </c>
      <c r="BG1145" s="7" t="s">
        <v>71</v>
      </c>
      <c r="BH1145" t="e">
        <f>+VLOOKUP(AF1145,Sheet4!A:A,1,FALSE)</f>
        <v>#N/A</v>
      </c>
      <c r="BL1145">
        <v>77.5</v>
      </c>
      <c r="BM1145" s="59">
        <f t="shared" si="77"/>
        <v>30.5</v>
      </c>
      <c r="BN1145" t="s">
        <v>735</v>
      </c>
    </row>
    <row r="1146" spans="1:66" ht="13" customHeight="1" x14ac:dyDescent="0.3">
      <c r="A1146" s="5">
        <v>46114</v>
      </c>
      <c r="B1146" t="s">
        <v>78</v>
      </c>
      <c r="F1146" s="8">
        <v>55</v>
      </c>
      <c r="G1146">
        <v>27.5</v>
      </c>
      <c r="H1146">
        <v>38</v>
      </c>
      <c r="I1146" s="6">
        <v>-17</v>
      </c>
      <c r="Q1146" t="s">
        <v>79</v>
      </c>
      <c r="U1146">
        <v>2601155</v>
      </c>
      <c r="V1146" t="s">
        <v>730</v>
      </c>
      <c r="W1146" t="s">
        <v>169</v>
      </c>
      <c r="X1146" t="s">
        <v>731</v>
      </c>
      <c r="Y1146" t="s">
        <v>739</v>
      </c>
      <c r="AF1146" t="s">
        <v>730</v>
      </c>
      <c r="AG1146" t="s">
        <v>733</v>
      </c>
      <c r="AH1146" t="s">
        <v>734</v>
      </c>
      <c r="AI1146">
        <v>877002151</v>
      </c>
      <c r="AM1146">
        <v>260001</v>
      </c>
      <c r="BE1146">
        <f t="shared" si="75"/>
        <v>0</v>
      </c>
      <c r="BF1146" s="6">
        <f t="shared" si="76"/>
        <v>-38</v>
      </c>
      <c r="BG1146" s="7" t="s">
        <v>71</v>
      </c>
      <c r="BH1146" t="e">
        <f>+VLOOKUP(AF1146,Sheet4!A:A,1,FALSE)</f>
        <v>#N/A</v>
      </c>
      <c r="BL1146">
        <v>27.5</v>
      </c>
      <c r="BM1146" s="59">
        <f t="shared" si="77"/>
        <v>10.5</v>
      </c>
      <c r="BN1146" t="s">
        <v>735</v>
      </c>
    </row>
    <row r="1147" spans="1:66" ht="13" customHeight="1" x14ac:dyDescent="0.3">
      <c r="A1147" s="5">
        <v>46114</v>
      </c>
      <c r="B1147" t="s">
        <v>78</v>
      </c>
      <c r="F1147" s="8">
        <v>85</v>
      </c>
      <c r="G1147">
        <v>42.5</v>
      </c>
      <c r="H1147">
        <v>59</v>
      </c>
      <c r="I1147" s="6">
        <v>-26</v>
      </c>
      <c r="Q1147" t="s">
        <v>79</v>
      </c>
      <c r="U1147">
        <v>2601155</v>
      </c>
      <c r="V1147" t="s">
        <v>730</v>
      </c>
      <c r="W1147" t="s">
        <v>169</v>
      </c>
      <c r="X1147" t="s">
        <v>731</v>
      </c>
      <c r="Y1147" t="s">
        <v>740</v>
      </c>
      <c r="AF1147" t="s">
        <v>730</v>
      </c>
      <c r="AG1147" t="s">
        <v>733</v>
      </c>
      <c r="AH1147" t="s">
        <v>734</v>
      </c>
      <c r="AI1147">
        <v>877002151</v>
      </c>
      <c r="AM1147">
        <v>260001</v>
      </c>
      <c r="BE1147">
        <f t="shared" si="75"/>
        <v>0</v>
      </c>
      <c r="BF1147" s="6">
        <f t="shared" si="76"/>
        <v>-59</v>
      </c>
      <c r="BG1147" s="7" t="s">
        <v>71</v>
      </c>
      <c r="BH1147" t="e">
        <f>+VLOOKUP(AF1147,Sheet4!A:A,1,FALSE)</f>
        <v>#N/A</v>
      </c>
      <c r="BL1147">
        <v>42.5</v>
      </c>
      <c r="BM1147" s="59">
        <f t="shared" si="77"/>
        <v>16.5</v>
      </c>
      <c r="BN1147" t="s">
        <v>735</v>
      </c>
    </row>
    <row r="1148" spans="1:66" ht="13" customHeight="1" x14ac:dyDescent="0.3">
      <c r="A1148" s="5">
        <v>46114</v>
      </c>
      <c r="B1148" t="s">
        <v>80</v>
      </c>
      <c r="F1148">
        <v>1462.5</v>
      </c>
      <c r="G1148">
        <v>1462.5</v>
      </c>
      <c r="H1148">
        <v>1025</v>
      </c>
      <c r="I1148" s="6">
        <v>-437.5</v>
      </c>
      <c r="Q1148" t="s">
        <v>81</v>
      </c>
      <c r="U1148">
        <v>2601155</v>
      </c>
      <c r="V1148" t="s">
        <v>730</v>
      </c>
      <c r="W1148" t="s">
        <v>169</v>
      </c>
      <c r="X1148" t="s">
        <v>731</v>
      </c>
      <c r="Y1148" t="s">
        <v>732</v>
      </c>
      <c r="AF1148" t="s">
        <v>730</v>
      </c>
      <c r="AG1148" t="s">
        <v>733</v>
      </c>
      <c r="AH1148" t="s">
        <v>734</v>
      </c>
      <c r="AI1148">
        <v>877002151</v>
      </c>
      <c r="AM1148">
        <v>260001</v>
      </c>
      <c r="BD1148" s="9">
        <v>1462</v>
      </c>
      <c r="BE1148">
        <f t="shared" si="75"/>
        <v>0</v>
      </c>
      <c r="BF1148" s="6">
        <f t="shared" si="76"/>
        <v>-1025</v>
      </c>
      <c r="BG1148" s="11" t="s">
        <v>71</v>
      </c>
      <c r="BH1148" t="e">
        <f>+VLOOKUP(AF1148,Sheet4!A:A,1,FALSE)</f>
        <v>#N/A</v>
      </c>
      <c r="BL1148">
        <v>1462.5</v>
      </c>
      <c r="BM1148" s="59">
        <f t="shared" si="77"/>
        <v>-437.5</v>
      </c>
      <c r="BN1148" t="s">
        <v>735</v>
      </c>
    </row>
    <row r="1149" spans="1:66" ht="13" customHeight="1" x14ac:dyDescent="0.3">
      <c r="A1149" s="5">
        <v>46114</v>
      </c>
      <c r="B1149" t="s">
        <v>80</v>
      </c>
      <c r="F1149">
        <v>962.5</v>
      </c>
      <c r="G1149">
        <v>962.5</v>
      </c>
      <c r="H1149">
        <v>675</v>
      </c>
      <c r="I1149" s="6">
        <v>-287.5</v>
      </c>
      <c r="Q1149" t="s">
        <v>81</v>
      </c>
      <c r="U1149">
        <v>2601155</v>
      </c>
      <c r="V1149" t="s">
        <v>730</v>
      </c>
      <c r="W1149" t="s">
        <v>169</v>
      </c>
      <c r="X1149" t="s">
        <v>731</v>
      </c>
      <c r="Y1149" t="s">
        <v>736</v>
      </c>
      <c r="AF1149" t="s">
        <v>730</v>
      </c>
      <c r="AG1149" t="s">
        <v>733</v>
      </c>
      <c r="AH1149" t="s">
        <v>734</v>
      </c>
      <c r="AI1149">
        <v>877002151</v>
      </c>
      <c r="AM1149">
        <v>260001</v>
      </c>
      <c r="BD1149" s="9">
        <v>962</v>
      </c>
      <c r="BE1149">
        <f t="shared" si="75"/>
        <v>0</v>
      </c>
      <c r="BF1149" s="6">
        <f t="shared" si="76"/>
        <v>-675</v>
      </c>
      <c r="BG1149" s="11" t="s">
        <v>71</v>
      </c>
      <c r="BH1149" t="e">
        <f>+VLOOKUP(AF1149,Sheet4!A:A,1,FALSE)</f>
        <v>#N/A</v>
      </c>
      <c r="BL1149">
        <v>962.5</v>
      </c>
      <c r="BM1149" s="59">
        <f t="shared" si="77"/>
        <v>-287.5</v>
      </c>
      <c r="BN1149" t="s">
        <v>735</v>
      </c>
    </row>
    <row r="1150" spans="1:66" ht="13" customHeight="1" x14ac:dyDescent="0.3">
      <c r="A1150" s="5">
        <v>46114</v>
      </c>
      <c r="B1150" t="s">
        <v>80</v>
      </c>
      <c r="F1150">
        <v>687.5</v>
      </c>
      <c r="G1150">
        <v>687.5</v>
      </c>
      <c r="H1150">
        <v>487.5</v>
      </c>
      <c r="I1150" s="6">
        <v>-200</v>
      </c>
      <c r="Q1150" t="s">
        <v>81</v>
      </c>
      <c r="U1150">
        <v>2601155</v>
      </c>
      <c r="V1150" t="s">
        <v>730</v>
      </c>
      <c r="W1150" t="s">
        <v>169</v>
      </c>
      <c r="X1150" t="s">
        <v>731</v>
      </c>
      <c r="Y1150" t="s">
        <v>737</v>
      </c>
      <c r="AF1150" t="s">
        <v>730</v>
      </c>
      <c r="AG1150" t="s">
        <v>733</v>
      </c>
      <c r="AH1150" t="s">
        <v>734</v>
      </c>
      <c r="AI1150">
        <v>877002151</v>
      </c>
      <c r="AM1150">
        <v>260001</v>
      </c>
      <c r="BD1150" s="9">
        <v>688</v>
      </c>
      <c r="BE1150">
        <f t="shared" si="75"/>
        <v>0</v>
      </c>
      <c r="BF1150" s="6">
        <f t="shared" si="76"/>
        <v>-487.5</v>
      </c>
      <c r="BG1150" s="11" t="s">
        <v>71</v>
      </c>
      <c r="BH1150" t="e">
        <f>+VLOOKUP(AF1150,Sheet4!A:A,1,FALSE)</f>
        <v>#N/A</v>
      </c>
      <c r="BL1150">
        <v>687.5</v>
      </c>
      <c r="BM1150" s="59">
        <f t="shared" si="77"/>
        <v>-200</v>
      </c>
      <c r="BN1150" t="s">
        <v>735</v>
      </c>
    </row>
    <row r="1151" spans="1:66" ht="13" customHeight="1" x14ac:dyDescent="0.3">
      <c r="A1151" s="5">
        <v>46114</v>
      </c>
      <c r="B1151" t="s">
        <v>80</v>
      </c>
      <c r="F1151">
        <v>1937.5</v>
      </c>
      <c r="G1151">
        <v>1937.5</v>
      </c>
      <c r="H1151">
        <v>1350</v>
      </c>
      <c r="I1151" s="6">
        <v>-587.5</v>
      </c>
      <c r="Q1151" t="s">
        <v>81</v>
      </c>
      <c r="U1151">
        <v>2601155</v>
      </c>
      <c r="V1151" t="s">
        <v>730</v>
      </c>
      <c r="W1151" t="s">
        <v>169</v>
      </c>
      <c r="X1151" t="s">
        <v>731</v>
      </c>
      <c r="Y1151" t="s">
        <v>738</v>
      </c>
      <c r="AF1151" t="s">
        <v>730</v>
      </c>
      <c r="AG1151" t="s">
        <v>733</v>
      </c>
      <c r="AH1151" t="s">
        <v>734</v>
      </c>
      <c r="AI1151">
        <v>877002151</v>
      </c>
      <c r="AM1151">
        <v>260001</v>
      </c>
      <c r="BD1151" s="9">
        <v>1938</v>
      </c>
      <c r="BE1151">
        <f t="shared" si="75"/>
        <v>0</v>
      </c>
      <c r="BF1151" s="6">
        <f t="shared" si="76"/>
        <v>-1350</v>
      </c>
      <c r="BG1151" s="11" t="s">
        <v>71</v>
      </c>
      <c r="BH1151" t="e">
        <f>+VLOOKUP(AF1151,Sheet4!A:A,1,FALSE)</f>
        <v>#N/A</v>
      </c>
      <c r="BL1151">
        <v>1937.5</v>
      </c>
      <c r="BM1151" s="59">
        <f t="shared" si="77"/>
        <v>-587.5</v>
      </c>
      <c r="BN1151" t="s">
        <v>735</v>
      </c>
    </row>
    <row r="1152" spans="1:66" ht="13" customHeight="1" x14ac:dyDescent="0.3">
      <c r="A1152" s="5">
        <v>46114</v>
      </c>
      <c r="B1152" t="s">
        <v>80</v>
      </c>
      <c r="F1152">
        <v>687.5</v>
      </c>
      <c r="G1152">
        <v>687.5</v>
      </c>
      <c r="H1152">
        <v>475</v>
      </c>
      <c r="I1152" s="6">
        <v>-212.5</v>
      </c>
      <c r="Q1152" t="s">
        <v>81</v>
      </c>
      <c r="U1152">
        <v>2601155</v>
      </c>
      <c r="V1152" t="s">
        <v>730</v>
      </c>
      <c r="W1152" t="s">
        <v>169</v>
      </c>
      <c r="X1152" t="s">
        <v>731</v>
      </c>
      <c r="Y1152" t="s">
        <v>739</v>
      </c>
      <c r="AF1152" t="s">
        <v>730</v>
      </c>
      <c r="AG1152" t="s">
        <v>733</v>
      </c>
      <c r="AH1152" t="s">
        <v>734</v>
      </c>
      <c r="AI1152">
        <v>877002151</v>
      </c>
      <c r="AM1152">
        <v>260001</v>
      </c>
      <c r="BD1152" s="9">
        <v>688</v>
      </c>
      <c r="BE1152">
        <f t="shared" si="75"/>
        <v>0</v>
      </c>
      <c r="BF1152" s="6">
        <f t="shared" si="76"/>
        <v>-475</v>
      </c>
      <c r="BG1152" s="11" t="s">
        <v>71</v>
      </c>
      <c r="BH1152" t="e">
        <f>+VLOOKUP(AF1152,Sheet4!A:A,1,FALSE)</f>
        <v>#N/A</v>
      </c>
      <c r="BL1152">
        <v>687.5</v>
      </c>
      <c r="BM1152" s="59">
        <f t="shared" si="77"/>
        <v>-212.5</v>
      </c>
      <c r="BN1152" t="s">
        <v>735</v>
      </c>
    </row>
    <row r="1153" spans="1:67" ht="13" customHeight="1" x14ac:dyDescent="0.3">
      <c r="A1153" s="5">
        <v>46114</v>
      </c>
      <c r="B1153" t="s">
        <v>80</v>
      </c>
      <c r="F1153">
        <v>1062.5</v>
      </c>
      <c r="G1153">
        <v>1062.5</v>
      </c>
      <c r="H1153">
        <v>737.5</v>
      </c>
      <c r="I1153" s="6">
        <v>-325</v>
      </c>
      <c r="Q1153" t="s">
        <v>81</v>
      </c>
      <c r="U1153">
        <v>2601155</v>
      </c>
      <c r="V1153" t="s">
        <v>730</v>
      </c>
      <c r="W1153" t="s">
        <v>169</v>
      </c>
      <c r="X1153" t="s">
        <v>731</v>
      </c>
      <c r="Y1153" t="s">
        <v>740</v>
      </c>
      <c r="AF1153" t="s">
        <v>730</v>
      </c>
      <c r="AG1153" t="s">
        <v>733</v>
      </c>
      <c r="AH1153" t="s">
        <v>734</v>
      </c>
      <c r="AI1153">
        <v>877002151</v>
      </c>
      <c r="AM1153">
        <v>260001</v>
      </c>
      <c r="BD1153" s="9">
        <v>1062</v>
      </c>
      <c r="BE1153">
        <f t="shared" si="75"/>
        <v>0</v>
      </c>
      <c r="BF1153" s="6">
        <f t="shared" si="76"/>
        <v>-737.5</v>
      </c>
      <c r="BG1153" s="11" t="s">
        <v>71</v>
      </c>
      <c r="BH1153" t="e">
        <f>+VLOOKUP(AF1153,Sheet4!A:A,1,FALSE)</f>
        <v>#N/A</v>
      </c>
      <c r="BL1153">
        <v>1062.5</v>
      </c>
      <c r="BM1153" s="59">
        <f t="shared" si="77"/>
        <v>-325</v>
      </c>
      <c r="BN1153" t="s">
        <v>735</v>
      </c>
    </row>
    <row r="1154" spans="1:67" ht="13" customHeight="1" x14ac:dyDescent="0.3">
      <c r="A1154" s="5">
        <v>46114</v>
      </c>
      <c r="B1154" t="s">
        <v>63</v>
      </c>
      <c r="F1154">
        <v>4680</v>
      </c>
      <c r="G1154">
        <v>4680</v>
      </c>
      <c r="H1154" s="6">
        <v>3285</v>
      </c>
      <c r="I1154" s="6">
        <f>H1154-G1154</f>
        <v>-1395</v>
      </c>
      <c r="J1154" s="6"/>
      <c r="K1154" s="6"/>
      <c r="Q1154" t="s">
        <v>64</v>
      </c>
      <c r="U1154">
        <v>2601156</v>
      </c>
      <c r="V1154" t="s">
        <v>741</v>
      </c>
      <c r="W1154" t="s">
        <v>110</v>
      </c>
      <c r="X1154" t="s">
        <v>305</v>
      </c>
      <c r="Y1154" t="s">
        <v>742</v>
      </c>
      <c r="AF1154" t="s">
        <v>741</v>
      </c>
      <c r="AG1154" t="s">
        <v>743</v>
      </c>
      <c r="AH1154" t="s">
        <v>308</v>
      </c>
      <c r="AI1154" t="s">
        <v>309</v>
      </c>
      <c r="AM1154">
        <v>260001</v>
      </c>
      <c r="BA1154" s="6">
        <v>-1395</v>
      </c>
      <c r="BD1154" s="9">
        <v>4680</v>
      </c>
      <c r="BE1154">
        <f t="shared" ref="BE1154:BE1217" si="78">+BB1154+BC1154</f>
        <v>0</v>
      </c>
      <c r="BF1154" s="6">
        <f t="shared" ref="BF1154:BF1217" si="79">+BE1154-H1154</f>
        <v>-3285</v>
      </c>
      <c r="BG1154" s="11" t="s">
        <v>71</v>
      </c>
      <c r="BH1154" t="e">
        <f>+VLOOKUP(AF1154,Sheet4!A:A,1,FALSE)</f>
        <v>#N/A</v>
      </c>
      <c r="BL1154" s="6">
        <v>3285</v>
      </c>
      <c r="BM1154" s="59">
        <f t="shared" ref="BM1154:BM1217" si="80">+H1154+-BL1154</f>
        <v>0</v>
      </c>
      <c r="BN1154" t="s">
        <v>744</v>
      </c>
      <c r="BO1154" t="s">
        <v>73</v>
      </c>
    </row>
    <row r="1155" spans="1:67" ht="13" customHeight="1" x14ac:dyDescent="0.3">
      <c r="A1155" s="5">
        <v>46114</v>
      </c>
      <c r="B1155" t="s">
        <v>74</v>
      </c>
      <c r="F1155" s="8">
        <v>312</v>
      </c>
      <c r="G1155">
        <v>156</v>
      </c>
      <c r="H1155" s="6">
        <v>219</v>
      </c>
      <c r="I1155" s="6">
        <f>H1155-G1155</f>
        <v>63</v>
      </c>
      <c r="J1155" s="6"/>
      <c r="K1155" s="6"/>
      <c r="Q1155" t="s">
        <v>75</v>
      </c>
      <c r="U1155">
        <v>2601156</v>
      </c>
      <c r="V1155" t="s">
        <v>741</v>
      </c>
      <c r="W1155" t="s">
        <v>110</v>
      </c>
      <c r="X1155" t="s">
        <v>305</v>
      </c>
      <c r="Y1155" t="s">
        <v>742</v>
      </c>
      <c r="AF1155" t="s">
        <v>741</v>
      </c>
      <c r="AG1155" t="s">
        <v>743</v>
      </c>
      <c r="AH1155" t="s">
        <v>308</v>
      </c>
      <c r="AI1155" t="s">
        <v>309</v>
      </c>
      <c r="AM1155">
        <v>260001</v>
      </c>
      <c r="BA1155" s="6">
        <v>-93</v>
      </c>
      <c r="BE1155">
        <f t="shared" si="78"/>
        <v>0</v>
      </c>
      <c r="BF1155" s="6">
        <f t="shared" si="79"/>
        <v>-219</v>
      </c>
      <c r="BG1155" s="7" t="s">
        <v>71</v>
      </c>
      <c r="BH1155" t="e">
        <f>+VLOOKUP(AF1155,Sheet4!A:A,1,FALSE)</f>
        <v>#N/A</v>
      </c>
      <c r="BL1155" s="6">
        <v>219</v>
      </c>
      <c r="BM1155" s="59">
        <f t="shared" si="80"/>
        <v>0</v>
      </c>
      <c r="BN1155" t="s">
        <v>744</v>
      </c>
    </row>
    <row r="1156" spans="1:67" ht="13" customHeight="1" x14ac:dyDescent="0.3">
      <c r="A1156" s="5">
        <v>46114</v>
      </c>
      <c r="B1156" t="s">
        <v>76</v>
      </c>
      <c r="F1156">
        <v>6240</v>
      </c>
      <c r="G1156">
        <v>6240</v>
      </c>
      <c r="H1156" s="6">
        <v>4380</v>
      </c>
      <c r="I1156" s="6">
        <f>H1156-G1156</f>
        <v>-1860</v>
      </c>
      <c r="J1156" s="6"/>
      <c r="K1156" s="6"/>
      <c r="Q1156" t="s">
        <v>77</v>
      </c>
      <c r="U1156">
        <v>2601156</v>
      </c>
      <c r="V1156" t="s">
        <v>741</v>
      </c>
      <c r="W1156" t="s">
        <v>110</v>
      </c>
      <c r="X1156" t="s">
        <v>305</v>
      </c>
      <c r="Y1156" t="s">
        <v>742</v>
      </c>
      <c r="AF1156" t="s">
        <v>741</v>
      </c>
      <c r="AG1156" t="s">
        <v>743</v>
      </c>
      <c r="AH1156" t="s">
        <v>308</v>
      </c>
      <c r="AI1156" t="s">
        <v>309</v>
      </c>
      <c r="AM1156">
        <v>260001</v>
      </c>
      <c r="BA1156" s="6">
        <v>-1860</v>
      </c>
      <c r="BE1156">
        <f t="shared" si="78"/>
        <v>0</v>
      </c>
      <c r="BF1156" s="6">
        <f t="shared" si="79"/>
        <v>-4380</v>
      </c>
      <c r="BG1156" s="7" t="s">
        <v>71</v>
      </c>
      <c r="BH1156" t="e">
        <f>+VLOOKUP(AF1156,Sheet4!A:A,1,FALSE)</f>
        <v>#N/A</v>
      </c>
      <c r="BL1156" s="6">
        <v>4380</v>
      </c>
      <c r="BM1156" s="59">
        <f t="shared" si="80"/>
        <v>0</v>
      </c>
      <c r="BN1156" t="s">
        <v>744</v>
      </c>
    </row>
    <row r="1157" spans="1:67" ht="13" customHeight="1" x14ac:dyDescent="0.3">
      <c r="A1157" s="5">
        <v>46114</v>
      </c>
      <c r="B1157" t="s">
        <v>78</v>
      </c>
      <c r="F1157" s="8">
        <v>312</v>
      </c>
      <c r="G1157">
        <v>156</v>
      </c>
      <c r="H1157" s="6">
        <v>219</v>
      </c>
      <c r="I1157" s="6">
        <f>H1157-G1157</f>
        <v>63</v>
      </c>
      <c r="J1157" s="6"/>
      <c r="K1157" s="6"/>
      <c r="Q1157" t="s">
        <v>79</v>
      </c>
      <c r="U1157">
        <v>2601156</v>
      </c>
      <c r="V1157" t="s">
        <v>741</v>
      </c>
      <c r="W1157" t="s">
        <v>110</v>
      </c>
      <c r="X1157" t="s">
        <v>305</v>
      </c>
      <c r="Y1157" t="s">
        <v>742</v>
      </c>
      <c r="AF1157" t="s">
        <v>741</v>
      </c>
      <c r="AG1157" t="s">
        <v>743</v>
      </c>
      <c r="AH1157" t="s">
        <v>308</v>
      </c>
      <c r="AI1157" t="s">
        <v>309</v>
      </c>
      <c r="AM1157">
        <v>260001</v>
      </c>
      <c r="BA1157" s="6">
        <v>-93</v>
      </c>
      <c r="BE1157">
        <f t="shared" si="78"/>
        <v>0</v>
      </c>
      <c r="BF1157" s="6">
        <f t="shared" si="79"/>
        <v>-219</v>
      </c>
      <c r="BG1157" s="7" t="s">
        <v>71</v>
      </c>
      <c r="BH1157" t="e">
        <f>+VLOOKUP(AF1157,Sheet4!A:A,1,FALSE)</f>
        <v>#N/A</v>
      </c>
      <c r="BL1157" s="6">
        <v>219</v>
      </c>
      <c r="BM1157" s="59">
        <f t="shared" si="80"/>
        <v>0</v>
      </c>
      <c r="BN1157" t="s">
        <v>744</v>
      </c>
    </row>
    <row r="1158" spans="1:67" ht="13" customHeight="1" x14ac:dyDescent="0.3">
      <c r="A1158" s="5">
        <v>46114</v>
      </c>
      <c r="B1158" t="s">
        <v>80</v>
      </c>
      <c r="F1158">
        <v>3900</v>
      </c>
      <c r="G1158">
        <v>3900</v>
      </c>
      <c r="H1158" s="6">
        <v>2737.5</v>
      </c>
      <c r="I1158" s="6">
        <f>H1158-G1158</f>
        <v>-1162.5</v>
      </c>
      <c r="J1158" s="6"/>
      <c r="K1158" s="6"/>
      <c r="Q1158" t="s">
        <v>81</v>
      </c>
      <c r="U1158">
        <v>2601156</v>
      </c>
      <c r="V1158" t="s">
        <v>741</v>
      </c>
      <c r="W1158" t="s">
        <v>110</v>
      </c>
      <c r="X1158" t="s">
        <v>305</v>
      </c>
      <c r="Y1158" t="s">
        <v>742</v>
      </c>
      <c r="AF1158" t="s">
        <v>741</v>
      </c>
      <c r="AG1158" t="s">
        <v>743</v>
      </c>
      <c r="AH1158" t="s">
        <v>308</v>
      </c>
      <c r="AI1158" t="s">
        <v>309</v>
      </c>
      <c r="AM1158">
        <v>260001</v>
      </c>
      <c r="BA1158" s="6">
        <v>-1162.5</v>
      </c>
      <c r="BD1158" s="9">
        <v>3900</v>
      </c>
      <c r="BE1158">
        <f t="shared" si="78"/>
        <v>0</v>
      </c>
      <c r="BF1158" s="6">
        <f t="shared" si="79"/>
        <v>-2737.5</v>
      </c>
      <c r="BG1158" s="11" t="s">
        <v>71</v>
      </c>
      <c r="BH1158" t="e">
        <f>+VLOOKUP(AF1158,Sheet4!A:A,1,FALSE)</f>
        <v>#N/A</v>
      </c>
      <c r="BL1158" s="6">
        <v>2737.5</v>
      </c>
      <c r="BM1158" s="59">
        <f t="shared" si="80"/>
        <v>0</v>
      </c>
      <c r="BN1158" t="s">
        <v>744</v>
      </c>
    </row>
    <row r="1159" spans="1:67" ht="13" customHeight="1" x14ac:dyDescent="0.3">
      <c r="A1159" s="5">
        <v>46114</v>
      </c>
      <c r="B1159" t="s">
        <v>63</v>
      </c>
      <c r="F1159">
        <v>17280</v>
      </c>
      <c r="G1159">
        <v>17280</v>
      </c>
      <c r="H1159">
        <v>19560</v>
      </c>
      <c r="I1159" s="6">
        <v>2280</v>
      </c>
      <c r="Q1159" t="s">
        <v>64</v>
      </c>
      <c r="U1159">
        <v>2601157</v>
      </c>
      <c r="V1159" t="s">
        <v>745</v>
      </c>
      <c r="W1159" t="s">
        <v>169</v>
      </c>
      <c r="X1159" t="s">
        <v>412</v>
      </c>
      <c r="Y1159" t="s">
        <v>746</v>
      </c>
      <c r="AF1159" t="s">
        <v>745</v>
      </c>
      <c r="AG1159" t="s">
        <v>747</v>
      </c>
      <c r="AH1159" t="s">
        <v>415</v>
      </c>
      <c r="AI1159">
        <v>864272425</v>
      </c>
      <c r="AM1159">
        <v>260001</v>
      </c>
      <c r="BE1159">
        <f t="shared" si="78"/>
        <v>0</v>
      </c>
      <c r="BF1159" s="6">
        <f t="shared" si="79"/>
        <v>-19560</v>
      </c>
      <c r="BG1159" s="7" t="s">
        <v>71</v>
      </c>
      <c r="BH1159" t="e">
        <f>+VLOOKUP(AF1159,Sheet4!A:A,1,FALSE)</f>
        <v>#N/A</v>
      </c>
      <c r="BL1159">
        <v>17280</v>
      </c>
      <c r="BM1159" s="59">
        <f t="shared" si="80"/>
        <v>2280</v>
      </c>
      <c r="BN1159" t="s">
        <v>748</v>
      </c>
      <c r="BO1159" t="s">
        <v>73</v>
      </c>
    </row>
    <row r="1160" spans="1:67" ht="13" customHeight="1" x14ac:dyDescent="0.3">
      <c r="A1160" s="5">
        <v>46114</v>
      </c>
      <c r="B1160" t="s">
        <v>74</v>
      </c>
      <c r="F1160" s="8">
        <v>1152</v>
      </c>
      <c r="G1160">
        <v>576</v>
      </c>
      <c r="H1160">
        <v>1304</v>
      </c>
      <c r="I1160" s="6">
        <v>152</v>
      </c>
      <c r="Q1160" t="s">
        <v>75</v>
      </c>
      <c r="U1160">
        <v>2601157</v>
      </c>
      <c r="V1160" t="s">
        <v>745</v>
      </c>
      <c r="W1160" t="s">
        <v>169</v>
      </c>
      <c r="X1160" t="s">
        <v>412</v>
      </c>
      <c r="Y1160" t="s">
        <v>746</v>
      </c>
      <c r="AF1160" t="s">
        <v>745</v>
      </c>
      <c r="AG1160" t="s">
        <v>747</v>
      </c>
      <c r="AH1160" t="s">
        <v>415</v>
      </c>
      <c r="AI1160">
        <v>864272425</v>
      </c>
      <c r="AM1160">
        <v>260001</v>
      </c>
      <c r="BE1160">
        <f t="shared" si="78"/>
        <v>0</v>
      </c>
      <c r="BF1160" s="6">
        <f t="shared" si="79"/>
        <v>-1304</v>
      </c>
      <c r="BG1160" s="7" t="s">
        <v>71</v>
      </c>
      <c r="BH1160" t="e">
        <f>+VLOOKUP(AF1160,Sheet4!A:A,1,FALSE)</f>
        <v>#N/A</v>
      </c>
      <c r="BL1160">
        <v>576</v>
      </c>
      <c r="BM1160" s="59">
        <f t="shared" si="80"/>
        <v>728</v>
      </c>
      <c r="BN1160" t="s">
        <v>748</v>
      </c>
    </row>
    <row r="1161" spans="1:67" ht="13" customHeight="1" x14ac:dyDescent="0.3">
      <c r="A1161" s="5">
        <v>46114</v>
      </c>
      <c r="B1161" t="s">
        <v>76</v>
      </c>
      <c r="F1161">
        <v>23040</v>
      </c>
      <c r="G1161">
        <v>23040</v>
      </c>
      <c r="H1161">
        <v>26080</v>
      </c>
      <c r="I1161" s="6">
        <v>3040</v>
      </c>
      <c r="Q1161" t="s">
        <v>77</v>
      </c>
      <c r="U1161">
        <v>2601157</v>
      </c>
      <c r="V1161" t="s">
        <v>745</v>
      </c>
      <c r="W1161" t="s">
        <v>169</v>
      </c>
      <c r="X1161" t="s">
        <v>412</v>
      </c>
      <c r="Y1161" t="s">
        <v>746</v>
      </c>
      <c r="AF1161" t="s">
        <v>745</v>
      </c>
      <c r="AG1161" t="s">
        <v>747</v>
      </c>
      <c r="AH1161" t="s">
        <v>415</v>
      </c>
      <c r="AI1161">
        <v>864272425</v>
      </c>
      <c r="AM1161">
        <v>260001</v>
      </c>
      <c r="BE1161">
        <f t="shared" si="78"/>
        <v>0</v>
      </c>
      <c r="BF1161" s="6">
        <f t="shared" si="79"/>
        <v>-26080</v>
      </c>
      <c r="BG1161" s="7" t="s">
        <v>71</v>
      </c>
      <c r="BH1161" t="e">
        <f>+VLOOKUP(AF1161,Sheet4!A:A,1,FALSE)</f>
        <v>#N/A</v>
      </c>
      <c r="BL1161">
        <v>23040</v>
      </c>
      <c r="BM1161" s="59">
        <f t="shared" si="80"/>
        <v>3040</v>
      </c>
      <c r="BN1161" t="s">
        <v>748</v>
      </c>
    </row>
    <row r="1162" spans="1:67" ht="13" customHeight="1" x14ac:dyDescent="0.3">
      <c r="A1162" s="5">
        <v>46114</v>
      </c>
      <c r="B1162" t="s">
        <v>78</v>
      </c>
      <c r="F1162" s="8">
        <v>1152</v>
      </c>
      <c r="G1162">
        <v>576</v>
      </c>
      <c r="H1162">
        <v>1304</v>
      </c>
      <c r="I1162" s="6">
        <v>152</v>
      </c>
      <c r="Q1162" t="s">
        <v>79</v>
      </c>
      <c r="U1162">
        <v>2601157</v>
      </c>
      <c r="V1162" t="s">
        <v>745</v>
      </c>
      <c r="W1162" t="s">
        <v>169</v>
      </c>
      <c r="X1162" t="s">
        <v>412</v>
      </c>
      <c r="Y1162" t="s">
        <v>746</v>
      </c>
      <c r="AF1162" t="s">
        <v>745</v>
      </c>
      <c r="AG1162" t="s">
        <v>747</v>
      </c>
      <c r="AH1162" t="s">
        <v>415</v>
      </c>
      <c r="AI1162">
        <v>864272425</v>
      </c>
      <c r="AM1162">
        <v>260001</v>
      </c>
      <c r="BE1162">
        <f t="shared" si="78"/>
        <v>0</v>
      </c>
      <c r="BF1162" s="6">
        <f t="shared" si="79"/>
        <v>-1304</v>
      </c>
      <c r="BG1162" s="7" t="s">
        <v>71</v>
      </c>
      <c r="BH1162" t="e">
        <f>+VLOOKUP(AF1162,Sheet4!A:A,1,FALSE)</f>
        <v>#N/A</v>
      </c>
      <c r="BL1162">
        <v>576</v>
      </c>
      <c r="BM1162" s="59">
        <f t="shared" si="80"/>
        <v>728</v>
      </c>
      <c r="BN1162" t="s">
        <v>748</v>
      </c>
    </row>
    <row r="1163" spans="1:67" ht="13" customHeight="1" x14ac:dyDescent="0.3">
      <c r="A1163" s="5">
        <v>46114</v>
      </c>
      <c r="B1163" t="s">
        <v>80</v>
      </c>
      <c r="F1163">
        <v>14400</v>
      </c>
      <c r="G1163">
        <v>14400</v>
      </c>
      <c r="H1163">
        <v>16300</v>
      </c>
      <c r="I1163" s="6">
        <v>1900</v>
      </c>
      <c r="Q1163" t="s">
        <v>81</v>
      </c>
      <c r="U1163">
        <v>2601157</v>
      </c>
      <c r="V1163" t="s">
        <v>745</v>
      </c>
      <c r="W1163" t="s">
        <v>169</v>
      </c>
      <c r="X1163" t="s">
        <v>412</v>
      </c>
      <c r="Y1163" t="s">
        <v>746</v>
      </c>
      <c r="AF1163" t="s">
        <v>745</v>
      </c>
      <c r="AG1163" t="s">
        <v>747</v>
      </c>
      <c r="AH1163" t="s">
        <v>415</v>
      </c>
      <c r="AI1163">
        <v>864272425</v>
      </c>
      <c r="AM1163">
        <v>260001</v>
      </c>
      <c r="BB1163" s="9">
        <v>14400</v>
      </c>
      <c r="BE1163">
        <f t="shared" si="78"/>
        <v>14400</v>
      </c>
      <c r="BF1163" s="6">
        <f t="shared" si="79"/>
        <v>-1900</v>
      </c>
      <c r="BG1163" s="12" t="s">
        <v>99</v>
      </c>
      <c r="BH1163" t="e">
        <f>+VLOOKUP(AF1163,Sheet4!A:A,1,FALSE)</f>
        <v>#N/A</v>
      </c>
      <c r="BL1163">
        <v>14400</v>
      </c>
      <c r="BM1163" s="59">
        <f t="shared" si="80"/>
        <v>1900</v>
      </c>
      <c r="BN1163" t="s">
        <v>748</v>
      </c>
    </row>
    <row r="1164" spans="1:67" ht="13" customHeight="1" x14ac:dyDescent="0.3">
      <c r="A1164" s="5">
        <v>46114</v>
      </c>
      <c r="B1164" t="s">
        <v>63</v>
      </c>
      <c r="F1164">
        <v>705</v>
      </c>
      <c r="G1164">
        <v>705</v>
      </c>
      <c r="H1164" s="6">
        <v>60</v>
      </c>
      <c r="I1164" s="6">
        <f t="shared" ref="I1164:I1204" si="81">H1164-G1164</f>
        <v>-645</v>
      </c>
      <c r="J1164" s="6"/>
      <c r="K1164" s="6"/>
      <c r="Q1164" t="s">
        <v>64</v>
      </c>
      <c r="U1164">
        <v>2601158</v>
      </c>
      <c r="V1164" t="s">
        <v>749</v>
      </c>
      <c r="W1164" t="s">
        <v>66</v>
      </c>
      <c r="X1164" t="s">
        <v>750</v>
      </c>
      <c r="Y1164" t="s">
        <v>751</v>
      </c>
      <c r="AF1164" t="s">
        <v>749</v>
      </c>
      <c r="AG1164" t="s">
        <v>752</v>
      </c>
      <c r="AH1164" t="s">
        <v>753</v>
      </c>
      <c r="AI1164" t="s">
        <v>754</v>
      </c>
      <c r="AM1164">
        <v>260001</v>
      </c>
      <c r="BA1164" s="6">
        <v>-645</v>
      </c>
      <c r="BE1164">
        <f t="shared" si="78"/>
        <v>0</v>
      </c>
      <c r="BF1164" s="6">
        <f t="shared" si="79"/>
        <v>-60</v>
      </c>
      <c r="BG1164" s="7" t="s">
        <v>71</v>
      </c>
      <c r="BH1164" t="e">
        <f>+VLOOKUP(AF1164,Sheet4!A:A,1,FALSE)</f>
        <v>#N/A</v>
      </c>
      <c r="BL1164" s="6">
        <v>60</v>
      </c>
      <c r="BM1164" s="59">
        <f t="shared" si="80"/>
        <v>0</v>
      </c>
      <c r="BN1164" t="s">
        <v>755</v>
      </c>
      <c r="BO1164" t="s">
        <v>73</v>
      </c>
    </row>
    <row r="1165" spans="1:67" ht="13" customHeight="1" x14ac:dyDescent="0.3">
      <c r="A1165" s="5">
        <v>46114</v>
      </c>
      <c r="B1165" t="s">
        <v>74</v>
      </c>
      <c r="F1165" s="8">
        <v>47</v>
      </c>
      <c r="G1165">
        <v>23.5</v>
      </c>
      <c r="H1165" s="6">
        <v>4</v>
      </c>
      <c r="I1165" s="6">
        <f t="shared" si="81"/>
        <v>-19.5</v>
      </c>
      <c r="J1165" s="6"/>
      <c r="K1165" s="6"/>
      <c r="Q1165" t="s">
        <v>75</v>
      </c>
      <c r="U1165">
        <v>2601158</v>
      </c>
      <c r="V1165" t="s">
        <v>749</v>
      </c>
      <c r="W1165" t="s">
        <v>66</v>
      </c>
      <c r="X1165" t="s">
        <v>750</v>
      </c>
      <c r="Y1165" t="s">
        <v>751</v>
      </c>
      <c r="AF1165" t="s">
        <v>749</v>
      </c>
      <c r="AG1165" t="s">
        <v>752</v>
      </c>
      <c r="AH1165" t="s">
        <v>753</v>
      </c>
      <c r="AI1165" t="s">
        <v>754</v>
      </c>
      <c r="AM1165">
        <v>260001</v>
      </c>
      <c r="BA1165" s="6">
        <v>-43</v>
      </c>
      <c r="BE1165">
        <f t="shared" si="78"/>
        <v>0</v>
      </c>
      <c r="BF1165" s="6">
        <f t="shared" si="79"/>
        <v>-4</v>
      </c>
      <c r="BG1165" s="7" t="s">
        <v>71</v>
      </c>
      <c r="BH1165" t="e">
        <f>+VLOOKUP(AF1165,Sheet4!A:A,1,FALSE)</f>
        <v>#N/A</v>
      </c>
      <c r="BL1165" s="6">
        <v>4</v>
      </c>
      <c r="BM1165" s="59">
        <f t="shared" si="80"/>
        <v>0</v>
      </c>
      <c r="BN1165" t="s">
        <v>755</v>
      </c>
    </row>
    <row r="1166" spans="1:67" ht="13" customHeight="1" x14ac:dyDescent="0.3">
      <c r="A1166" s="5">
        <v>46114</v>
      </c>
      <c r="B1166" t="s">
        <v>76</v>
      </c>
      <c r="F1166">
        <v>940</v>
      </c>
      <c r="G1166">
        <v>940</v>
      </c>
      <c r="H1166" s="6">
        <v>80</v>
      </c>
      <c r="I1166" s="6">
        <f t="shared" si="81"/>
        <v>-860</v>
      </c>
      <c r="J1166" s="6"/>
      <c r="K1166" s="6"/>
      <c r="Q1166" t="s">
        <v>77</v>
      </c>
      <c r="U1166">
        <v>2601158</v>
      </c>
      <c r="V1166" t="s">
        <v>749</v>
      </c>
      <c r="W1166" t="s">
        <v>66</v>
      </c>
      <c r="X1166" t="s">
        <v>750</v>
      </c>
      <c r="Y1166" t="s">
        <v>751</v>
      </c>
      <c r="AF1166" t="s">
        <v>749</v>
      </c>
      <c r="AG1166" t="s">
        <v>752</v>
      </c>
      <c r="AH1166" t="s">
        <v>753</v>
      </c>
      <c r="AI1166" t="s">
        <v>754</v>
      </c>
      <c r="AM1166">
        <v>260001</v>
      </c>
      <c r="BA1166" s="6">
        <v>-860</v>
      </c>
      <c r="BE1166">
        <f t="shared" si="78"/>
        <v>0</v>
      </c>
      <c r="BF1166" s="6">
        <f t="shared" si="79"/>
        <v>-80</v>
      </c>
      <c r="BG1166" s="7" t="s">
        <v>71</v>
      </c>
      <c r="BH1166" t="e">
        <f>+VLOOKUP(AF1166,Sheet4!A:A,1,FALSE)</f>
        <v>#N/A</v>
      </c>
      <c r="BL1166" s="6">
        <v>80</v>
      </c>
      <c r="BM1166" s="59">
        <f t="shared" si="80"/>
        <v>0</v>
      </c>
      <c r="BN1166" t="s">
        <v>755</v>
      </c>
    </row>
    <row r="1167" spans="1:67" ht="13" customHeight="1" x14ac:dyDescent="0.3">
      <c r="A1167" s="5">
        <v>46114</v>
      </c>
      <c r="B1167" t="s">
        <v>78</v>
      </c>
      <c r="F1167" s="8">
        <v>37</v>
      </c>
      <c r="G1167">
        <v>18.5</v>
      </c>
      <c r="H1167" s="6">
        <v>4</v>
      </c>
      <c r="I1167" s="6">
        <f t="shared" si="81"/>
        <v>-14.5</v>
      </c>
      <c r="J1167" s="6"/>
      <c r="K1167" s="6"/>
      <c r="Q1167" t="s">
        <v>79</v>
      </c>
      <c r="U1167">
        <v>2601158</v>
      </c>
      <c r="V1167" t="s">
        <v>749</v>
      </c>
      <c r="W1167" t="s">
        <v>66</v>
      </c>
      <c r="X1167" t="s">
        <v>750</v>
      </c>
      <c r="Y1167" t="s">
        <v>751</v>
      </c>
      <c r="AF1167" t="s">
        <v>749</v>
      </c>
      <c r="AG1167" t="s">
        <v>752</v>
      </c>
      <c r="AH1167" t="s">
        <v>753</v>
      </c>
      <c r="AI1167" t="s">
        <v>754</v>
      </c>
      <c r="AM1167">
        <v>260001</v>
      </c>
      <c r="BA1167" s="6">
        <v>-33</v>
      </c>
      <c r="BE1167">
        <f t="shared" si="78"/>
        <v>0</v>
      </c>
      <c r="BF1167" s="6">
        <f t="shared" si="79"/>
        <v>-4</v>
      </c>
      <c r="BG1167" s="7" t="s">
        <v>71</v>
      </c>
      <c r="BH1167" t="e">
        <f>+VLOOKUP(AF1167,Sheet4!A:A,1,FALSE)</f>
        <v>#N/A</v>
      </c>
      <c r="BL1167" s="6">
        <v>4</v>
      </c>
      <c r="BM1167" s="59">
        <f t="shared" si="80"/>
        <v>0</v>
      </c>
      <c r="BN1167" t="s">
        <v>755</v>
      </c>
    </row>
    <row r="1168" spans="1:67" ht="13" customHeight="1" x14ac:dyDescent="0.3">
      <c r="A1168" s="5">
        <v>46114</v>
      </c>
      <c r="B1168" t="s">
        <v>80</v>
      </c>
      <c r="F1168">
        <v>462.5</v>
      </c>
      <c r="G1168">
        <v>462.5</v>
      </c>
      <c r="H1168" s="6">
        <v>50</v>
      </c>
      <c r="I1168" s="6">
        <f t="shared" si="81"/>
        <v>-412.5</v>
      </c>
      <c r="J1168" s="6">
        <f>H1168/12.5</f>
        <v>4</v>
      </c>
      <c r="K1168" s="6"/>
      <c r="Q1168" t="s">
        <v>81</v>
      </c>
      <c r="U1168">
        <v>2601158</v>
      </c>
      <c r="V1168" t="s">
        <v>749</v>
      </c>
      <c r="W1168" t="s">
        <v>66</v>
      </c>
      <c r="X1168" t="s">
        <v>750</v>
      </c>
      <c r="Y1168" t="s">
        <v>751</v>
      </c>
      <c r="AF1168" t="s">
        <v>749</v>
      </c>
      <c r="AG1168" t="s">
        <v>752</v>
      </c>
      <c r="AH1168" t="s">
        <v>753</v>
      </c>
      <c r="AI1168" t="s">
        <v>754</v>
      </c>
      <c r="AM1168">
        <v>260001</v>
      </c>
      <c r="BA1168" s="6">
        <v>-412.5</v>
      </c>
      <c r="BE1168">
        <f t="shared" si="78"/>
        <v>0</v>
      </c>
      <c r="BF1168" s="6">
        <f t="shared" si="79"/>
        <v>-50</v>
      </c>
      <c r="BG1168" s="7" t="s">
        <v>71</v>
      </c>
      <c r="BH1168" t="e">
        <f>+VLOOKUP(AF1168,Sheet4!A:A,1,FALSE)</f>
        <v>#N/A</v>
      </c>
      <c r="BL1168" s="6">
        <v>50</v>
      </c>
      <c r="BM1168" s="59">
        <f t="shared" si="80"/>
        <v>0</v>
      </c>
      <c r="BN1168" t="s">
        <v>755</v>
      </c>
    </row>
    <row r="1169" spans="1:67" ht="13" customHeight="1" x14ac:dyDescent="0.3">
      <c r="A1169" s="5">
        <v>46114</v>
      </c>
      <c r="B1169" t="s">
        <v>82</v>
      </c>
      <c r="F1169" s="8">
        <v>30</v>
      </c>
      <c r="G1169">
        <v>15</v>
      </c>
      <c r="H1169" s="6">
        <v>0</v>
      </c>
      <c r="I1169" s="6">
        <f t="shared" si="81"/>
        <v>-15</v>
      </c>
      <c r="J1169" s="6"/>
      <c r="K1169" s="6"/>
      <c r="Q1169" t="s">
        <v>83</v>
      </c>
      <c r="U1169">
        <v>2601158</v>
      </c>
      <c r="V1169" t="s">
        <v>749</v>
      </c>
      <c r="W1169" t="s">
        <v>66</v>
      </c>
      <c r="X1169" t="s">
        <v>750</v>
      </c>
      <c r="Y1169" t="s">
        <v>751</v>
      </c>
      <c r="AF1169" t="s">
        <v>749</v>
      </c>
      <c r="AG1169" t="s">
        <v>752</v>
      </c>
      <c r="AH1169" t="s">
        <v>753</v>
      </c>
      <c r="AI1169" t="s">
        <v>754</v>
      </c>
      <c r="AM1169">
        <v>260001</v>
      </c>
      <c r="BA1169" s="6">
        <v>-30</v>
      </c>
      <c r="BE1169">
        <f t="shared" si="78"/>
        <v>0</v>
      </c>
      <c r="BF1169" s="6">
        <f t="shared" si="79"/>
        <v>0</v>
      </c>
      <c r="BG1169" s="7" t="s">
        <v>71</v>
      </c>
      <c r="BH1169" t="e">
        <f>+VLOOKUP(AF1169,Sheet4!A:A,1,FALSE)</f>
        <v>#N/A</v>
      </c>
      <c r="BL1169" s="6">
        <v>0</v>
      </c>
      <c r="BM1169" s="59">
        <f t="shared" si="80"/>
        <v>0</v>
      </c>
      <c r="BN1169" t="s">
        <v>755</v>
      </c>
    </row>
    <row r="1170" spans="1:67" ht="13" customHeight="1" x14ac:dyDescent="0.3">
      <c r="A1170" s="5">
        <v>46114</v>
      </c>
      <c r="B1170" t="s">
        <v>84</v>
      </c>
      <c r="F1170">
        <v>500</v>
      </c>
      <c r="G1170">
        <v>500</v>
      </c>
      <c r="H1170" s="6">
        <v>0</v>
      </c>
      <c r="I1170" s="6">
        <f t="shared" si="81"/>
        <v>-500</v>
      </c>
      <c r="J1170" s="6"/>
      <c r="K1170" s="6">
        <f>H1170/50</f>
        <v>0</v>
      </c>
      <c r="Q1170" t="s">
        <v>85</v>
      </c>
      <c r="U1170">
        <v>2601158</v>
      </c>
      <c r="V1170" t="s">
        <v>749</v>
      </c>
      <c r="W1170" t="s">
        <v>66</v>
      </c>
      <c r="X1170" t="s">
        <v>750</v>
      </c>
      <c r="Y1170" t="s">
        <v>751</v>
      </c>
      <c r="AF1170" t="s">
        <v>749</v>
      </c>
      <c r="AG1170" t="s">
        <v>752</v>
      </c>
      <c r="AH1170" t="s">
        <v>753</v>
      </c>
      <c r="AI1170" t="s">
        <v>754</v>
      </c>
      <c r="AM1170">
        <v>260001</v>
      </c>
      <c r="BA1170" s="6">
        <v>-500</v>
      </c>
      <c r="BE1170">
        <f t="shared" si="78"/>
        <v>0</v>
      </c>
      <c r="BF1170" s="6">
        <f t="shared" si="79"/>
        <v>0</v>
      </c>
      <c r="BG1170" s="7" t="s">
        <v>71</v>
      </c>
      <c r="BH1170" t="e">
        <f>+VLOOKUP(AF1170,Sheet4!A:A,1,FALSE)</f>
        <v>#N/A</v>
      </c>
      <c r="BL1170" s="6">
        <v>0</v>
      </c>
      <c r="BM1170" s="59">
        <f t="shared" si="80"/>
        <v>0</v>
      </c>
      <c r="BN1170" t="s">
        <v>755</v>
      </c>
    </row>
    <row r="1171" spans="1:67" ht="13" customHeight="1" x14ac:dyDescent="0.3">
      <c r="A1171" s="5">
        <v>46114</v>
      </c>
      <c r="B1171" t="s">
        <v>63</v>
      </c>
      <c r="F1171">
        <v>2775</v>
      </c>
      <c r="G1171">
        <v>2775</v>
      </c>
      <c r="H1171" s="6">
        <f t="shared" ref="H1171:H1180" si="82">+G1171</f>
        <v>2775</v>
      </c>
      <c r="I1171" s="6">
        <f t="shared" si="81"/>
        <v>0</v>
      </c>
      <c r="J1171" s="6"/>
      <c r="K1171" s="6"/>
      <c r="Q1171" t="s">
        <v>64</v>
      </c>
      <c r="U1171">
        <v>2601159</v>
      </c>
      <c r="V1171" t="s">
        <v>756</v>
      </c>
      <c r="W1171" t="s">
        <v>119</v>
      </c>
      <c r="X1171" t="s">
        <v>585</v>
      </c>
      <c r="Y1171" t="s">
        <v>757</v>
      </c>
      <c r="AF1171" t="s">
        <v>756</v>
      </c>
      <c r="AG1171" t="s">
        <v>758</v>
      </c>
      <c r="AH1171" t="s">
        <v>588</v>
      </c>
      <c r="AI1171" t="s">
        <v>589</v>
      </c>
      <c r="AM1171">
        <v>260001</v>
      </c>
      <c r="BA1171" s="6">
        <v>-2775</v>
      </c>
      <c r="BE1171">
        <f t="shared" si="78"/>
        <v>0</v>
      </c>
      <c r="BF1171" s="6">
        <f t="shared" si="79"/>
        <v>-2775</v>
      </c>
      <c r="BG1171" s="7" t="s">
        <v>71</v>
      </c>
      <c r="BH1171" t="str">
        <f>+VLOOKUP(AF1171,Sheet4!A:A,1,FALSE)</f>
        <v>Denilson Manuel Couve</v>
      </c>
      <c r="BJ1171" s="59">
        <f t="shared" ref="BJ1171:BJ1180" si="83">+G1171-BE1171</f>
        <v>2775</v>
      </c>
      <c r="BL1171" s="6">
        <v>0</v>
      </c>
      <c r="BM1171" s="59">
        <f t="shared" si="80"/>
        <v>2775</v>
      </c>
      <c r="BN1171" t="s">
        <v>759</v>
      </c>
      <c r="BO1171" t="s">
        <v>101</v>
      </c>
    </row>
    <row r="1172" spans="1:67" ht="13" customHeight="1" x14ac:dyDescent="0.3">
      <c r="A1172" s="5">
        <v>46114</v>
      </c>
      <c r="B1172" t="s">
        <v>63</v>
      </c>
      <c r="F1172">
        <v>990</v>
      </c>
      <c r="G1172">
        <v>990</v>
      </c>
      <c r="H1172" s="6">
        <f t="shared" si="82"/>
        <v>990</v>
      </c>
      <c r="I1172" s="6">
        <f t="shared" si="81"/>
        <v>0</v>
      </c>
      <c r="J1172" s="6"/>
      <c r="K1172" s="6"/>
      <c r="Q1172" t="s">
        <v>64</v>
      </c>
      <c r="U1172">
        <v>2601159</v>
      </c>
      <c r="V1172" t="s">
        <v>756</v>
      </c>
      <c r="W1172" t="s">
        <v>119</v>
      </c>
      <c r="X1172" t="s">
        <v>585</v>
      </c>
      <c r="Y1172" t="s">
        <v>760</v>
      </c>
      <c r="AF1172" t="s">
        <v>756</v>
      </c>
      <c r="AG1172" t="s">
        <v>758</v>
      </c>
      <c r="AH1172" t="s">
        <v>588</v>
      </c>
      <c r="AI1172" t="s">
        <v>589</v>
      </c>
      <c r="AM1172">
        <v>260001</v>
      </c>
      <c r="BA1172" s="6">
        <v>-990</v>
      </c>
      <c r="BE1172">
        <f t="shared" si="78"/>
        <v>0</v>
      </c>
      <c r="BF1172" s="6">
        <f t="shared" si="79"/>
        <v>-990</v>
      </c>
      <c r="BG1172" s="7" t="s">
        <v>71</v>
      </c>
      <c r="BH1172" t="str">
        <f>+VLOOKUP(AF1172,Sheet4!A:A,1,FALSE)</f>
        <v>Denilson Manuel Couve</v>
      </c>
      <c r="BJ1172" s="59">
        <f t="shared" si="83"/>
        <v>990</v>
      </c>
      <c r="BL1172" s="6">
        <v>0</v>
      </c>
      <c r="BM1172" s="59">
        <f t="shared" si="80"/>
        <v>990</v>
      </c>
      <c r="BN1172" t="s">
        <v>759</v>
      </c>
      <c r="BO1172" t="s">
        <v>101</v>
      </c>
    </row>
    <row r="1173" spans="1:67" ht="13" customHeight="1" x14ac:dyDescent="0.3">
      <c r="A1173" s="5">
        <v>46114</v>
      </c>
      <c r="B1173" t="s">
        <v>74</v>
      </c>
      <c r="F1173" s="8">
        <v>185</v>
      </c>
      <c r="G1173">
        <v>92.5</v>
      </c>
      <c r="H1173" s="6">
        <f t="shared" si="82"/>
        <v>92.5</v>
      </c>
      <c r="I1173" s="6">
        <f t="shared" si="81"/>
        <v>0</v>
      </c>
      <c r="J1173" s="6"/>
      <c r="K1173" s="6"/>
      <c r="Q1173" t="s">
        <v>75</v>
      </c>
      <c r="U1173">
        <v>2601159</v>
      </c>
      <c r="V1173" t="s">
        <v>756</v>
      </c>
      <c r="W1173" t="s">
        <v>119</v>
      </c>
      <c r="X1173" t="s">
        <v>585</v>
      </c>
      <c r="Y1173" t="s">
        <v>757</v>
      </c>
      <c r="AF1173" t="s">
        <v>756</v>
      </c>
      <c r="AG1173" t="s">
        <v>758</v>
      </c>
      <c r="AH1173" t="s">
        <v>588</v>
      </c>
      <c r="AI1173" t="s">
        <v>589</v>
      </c>
      <c r="AM1173">
        <v>260001</v>
      </c>
      <c r="BA1173" s="6">
        <v>-185</v>
      </c>
      <c r="BE1173">
        <f t="shared" si="78"/>
        <v>0</v>
      </c>
      <c r="BF1173" s="6">
        <f t="shared" si="79"/>
        <v>-92.5</v>
      </c>
      <c r="BG1173" s="7" t="s">
        <v>71</v>
      </c>
      <c r="BH1173" t="str">
        <f>+VLOOKUP(AF1173,Sheet4!A:A,1,FALSE)</f>
        <v>Denilson Manuel Couve</v>
      </c>
      <c r="BJ1173" s="59">
        <f t="shared" si="83"/>
        <v>92.5</v>
      </c>
      <c r="BL1173" s="6">
        <v>0</v>
      </c>
      <c r="BM1173" s="59">
        <f t="shared" si="80"/>
        <v>92.5</v>
      </c>
      <c r="BN1173" t="s">
        <v>759</v>
      </c>
    </row>
    <row r="1174" spans="1:67" ht="13" customHeight="1" x14ac:dyDescent="0.3">
      <c r="A1174" s="5">
        <v>46114</v>
      </c>
      <c r="B1174" t="s">
        <v>74</v>
      </c>
      <c r="F1174" s="8">
        <v>66</v>
      </c>
      <c r="G1174">
        <v>33</v>
      </c>
      <c r="H1174" s="6">
        <f t="shared" si="82"/>
        <v>33</v>
      </c>
      <c r="I1174" s="6">
        <f t="shared" si="81"/>
        <v>0</v>
      </c>
      <c r="J1174" s="6"/>
      <c r="K1174" s="6"/>
      <c r="Q1174" t="s">
        <v>75</v>
      </c>
      <c r="U1174">
        <v>2601159</v>
      </c>
      <c r="V1174" t="s">
        <v>756</v>
      </c>
      <c r="W1174" t="s">
        <v>119</v>
      </c>
      <c r="X1174" t="s">
        <v>585</v>
      </c>
      <c r="Y1174" t="s">
        <v>760</v>
      </c>
      <c r="AF1174" t="s">
        <v>756</v>
      </c>
      <c r="AG1174" t="s">
        <v>758</v>
      </c>
      <c r="AH1174" t="s">
        <v>588</v>
      </c>
      <c r="AI1174" t="s">
        <v>589</v>
      </c>
      <c r="AM1174">
        <v>260001</v>
      </c>
      <c r="BA1174" s="6">
        <v>-66</v>
      </c>
      <c r="BE1174">
        <f t="shared" si="78"/>
        <v>0</v>
      </c>
      <c r="BF1174" s="6">
        <f t="shared" si="79"/>
        <v>-33</v>
      </c>
      <c r="BG1174" s="7" t="s">
        <v>71</v>
      </c>
      <c r="BH1174" t="str">
        <f>+VLOOKUP(AF1174,Sheet4!A:A,1,FALSE)</f>
        <v>Denilson Manuel Couve</v>
      </c>
      <c r="BJ1174" s="59">
        <f t="shared" si="83"/>
        <v>33</v>
      </c>
      <c r="BL1174" s="6">
        <v>0</v>
      </c>
      <c r="BM1174" s="59">
        <f t="shared" si="80"/>
        <v>33</v>
      </c>
      <c r="BN1174" t="s">
        <v>759</v>
      </c>
    </row>
    <row r="1175" spans="1:67" ht="13" customHeight="1" x14ac:dyDescent="0.3">
      <c r="A1175" s="5">
        <v>46114</v>
      </c>
      <c r="B1175" t="s">
        <v>76</v>
      </c>
      <c r="F1175">
        <v>3700</v>
      </c>
      <c r="G1175">
        <v>3700</v>
      </c>
      <c r="H1175" s="6">
        <f t="shared" si="82"/>
        <v>3700</v>
      </c>
      <c r="I1175" s="6">
        <f t="shared" si="81"/>
        <v>0</v>
      </c>
      <c r="J1175" s="6"/>
      <c r="K1175" s="6"/>
      <c r="Q1175" t="s">
        <v>77</v>
      </c>
      <c r="U1175">
        <v>2601159</v>
      </c>
      <c r="V1175" t="s">
        <v>756</v>
      </c>
      <c r="W1175" t="s">
        <v>119</v>
      </c>
      <c r="X1175" t="s">
        <v>585</v>
      </c>
      <c r="Y1175" t="s">
        <v>757</v>
      </c>
      <c r="AF1175" t="s">
        <v>756</v>
      </c>
      <c r="AG1175" t="s">
        <v>758</v>
      </c>
      <c r="AH1175" t="s">
        <v>588</v>
      </c>
      <c r="AI1175" t="s">
        <v>589</v>
      </c>
      <c r="AM1175">
        <v>260001</v>
      </c>
      <c r="BA1175" s="6">
        <v>-3700</v>
      </c>
      <c r="BE1175">
        <f t="shared" si="78"/>
        <v>0</v>
      </c>
      <c r="BF1175" s="6">
        <f t="shared" si="79"/>
        <v>-3700</v>
      </c>
      <c r="BG1175" s="7" t="s">
        <v>71</v>
      </c>
      <c r="BH1175" t="str">
        <f>+VLOOKUP(AF1175,Sheet4!A:A,1,FALSE)</f>
        <v>Denilson Manuel Couve</v>
      </c>
      <c r="BJ1175" s="59">
        <f t="shared" si="83"/>
        <v>3700</v>
      </c>
      <c r="BL1175" s="6">
        <v>0</v>
      </c>
      <c r="BM1175" s="59">
        <f t="shared" si="80"/>
        <v>3700</v>
      </c>
      <c r="BN1175" t="s">
        <v>759</v>
      </c>
    </row>
    <row r="1176" spans="1:67" ht="13" customHeight="1" x14ac:dyDescent="0.3">
      <c r="A1176" s="5">
        <v>46114</v>
      </c>
      <c r="B1176" t="s">
        <v>76</v>
      </c>
      <c r="F1176">
        <v>1320</v>
      </c>
      <c r="G1176">
        <v>1320</v>
      </c>
      <c r="H1176" s="6">
        <f t="shared" si="82"/>
        <v>1320</v>
      </c>
      <c r="I1176" s="6">
        <f t="shared" si="81"/>
        <v>0</v>
      </c>
      <c r="J1176" s="6"/>
      <c r="K1176" s="6"/>
      <c r="Q1176" t="s">
        <v>77</v>
      </c>
      <c r="U1176">
        <v>2601159</v>
      </c>
      <c r="V1176" t="s">
        <v>756</v>
      </c>
      <c r="W1176" t="s">
        <v>119</v>
      </c>
      <c r="X1176" t="s">
        <v>585</v>
      </c>
      <c r="Y1176" t="s">
        <v>760</v>
      </c>
      <c r="AF1176" t="s">
        <v>756</v>
      </c>
      <c r="AG1176" t="s">
        <v>758</v>
      </c>
      <c r="AH1176" t="s">
        <v>588</v>
      </c>
      <c r="AI1176" t="s">
        <v>589</v>
      </c>
      <c r="AM1176">
        <v>260001</v>
      </c>
      <c r="BA1176" s="6">
        <v>-1320</v>
      </c>
      <c r="BE1176">
        <f t="shared" si="78"/>
        <v>0</v>
      </c>
      <c r="BF1176" s="6">
        <f t="shared" si="79"/>
        <v>-1320</v>
      </c>
      <c r="BG1176" s="7" t="s">
        <v>71</v>
      </c>
      <c r="BH1176" t="str">
        <f>+VLOOKUP(AF1176,Sheet4!A:A,1,FALSE)</f>
        <v>Denilson Manuel Couve</v>
      </c>
      <c r="BJ1176" s="59">
        <f t="shared" si="83"/>
        <v>1320</v>
      </c>
      <c r="BL1176" s="6">
        <v>0</v>
      </c>
      <c r="BM1176" s="59">
        <f t="shared" si="80"/>
        <v>1320</v>
      </c>
      <c r="BN1176" t="s">
        <v>759</v>
      </c>
    </row>
    <row r="1177" spans="1:67" ht="13" customHeight="1" x14ac:dyDescent="0.3">
      <c r="A1177" s="5">
        <v>46114</v>
      </c>
      <c r="B1177" t="s">
        <v>78</v>
      </c>
      <c r="F1177" s="8">
        <v>185</v>
      </c>
      <c r="G1177">
        <v>92.5</v>
      </c>
      <c r="H1177" s="6">
        <f t="shared" si="82"/>
        <v>92.5</v>
      </c>
      <c r="I1177" s="6">
        <f t="shared" si="81"/>
        <v>0</v>
      </c>
      <c r="J1177" s="6"/>
      <c r="K1177" s="6"/>
      <c r="Q1177" t="s">
        <v>79</v>
      </c>
      <c r="U1177">
        <v>2601159</v>
      </c>
      <c r="V1177" t="s">
        <v>756</v>
      </c>
      <c r="W1177" t="s">
        <v>119</v>
      </c>
      <c r="X1177" t="s">
        <v>585</v>
      </c>
      <c r="Y1177" t="s">
        <v>757</v>
      </c>
      <c r="AF1177" t="s">
        <v>756</v>
      </c>
      <c r="AG1177" t="s">
        <v>758</v>
      </c>
      <c r="AH1177" t="s">
        <v>588</v>
      </c>
      <c r="AI1177" t="s">
        <v>589</v>
      </c>
      <c r="AM1177">
        <v>260001</v>
      </c>
      <c r="BA1177" s="6">
        <v>-185</v>
      </c>
      <c r="BE1177">
        <f t="shared" si="78"/>
        <v>0</v>
      </c>
      <c r="BF1177" s="6">
        <f t="shared" si="79"/>
        <v>-92.5</v>
      </c>
      <c r="BG1177" s="7" t="s">
        <v>71</v>
      </c>
      <c r="BH1177" t="str">
        <f>+VLOOKUP(AF1177,Sheet4!A:A,1,FALSE)</f>
        <v>Denilson Manuel Couve</v>
      </c>
      <c r="BJ1177" s="59">
        <f t="shared" si="83"/>
        <v>92.5</v>
      </c>
      <c r="BL1177" s="6">
        <v>0</v>
      </c>
      <c r="BM1177" s="59">
        <f t="shared" si="80"/>
        <v>92.5</v>
      </c>
      <c r="BN1177" t="s">
        <v>759</v>
      </c>
    </row>
    <row r="1178" spans="1:67" ht="13" customHeight="1" x14ac:dyDescent="0.3">
      <c r="A1178" s="5">
        <v>46114</v>
      </c>
      <c r="B1178" t="s">
        <v>78</v>
      </c>
      <c r="F1178" s="8">
        <v>66</v>
      </c>
      <c r="G1178">
        <v>33</v>
      </c>
      <c r="H1178" s="6">
        <f t="shared" si="82"/>
        <v>33</v>
      </c>
      <c r="I1178" s="6">
        <f t="shared" si="81"/>
        <v>0</v>
      </c>
      <c r="J1178" s="6"/>
      <c r="K1178" s="6"/>
      <c r="Q1178" t="s">
        <v>79</v>
      </c>
      <c r="U1178">
        <v>2601159</v>
      </c>
      <c r="V1178" t="s">
        <v>756</v>
      </c>
      <c r="W1178" t="s">
        <v>119</v>
      </c>
      <c r="X1178" t="s">
        <v>585</v>
      </c>
      <c r="Y1178" t="s">
        <v>760</v>
      </c>
      <c r="AF1178" t="s">
        <v>756</v>
      </c>
      <c r="AG1178" t="s">
        <v>758</v>
      </c>
      <c r="AH1178" t="s">
        <v>588</v>
      </c>
      <c r="AI1178" t="s">
        <v>589</v>
      </c>
      <c r="AM1178">
        <v>260001</v>
      </c>
      <c r="BA1178" s="6">
        <v>-66</v>
      </c>
      <c r="BE1178">
        <f t="shared" si="78"/>
        <v>0</v>
      </c>
      <c r="BF1178" s="6">
        <f t="shared" si="79"/>
        <v>-33</v>
      </c>
      <c r="BG1178" s="7" t="s">
        <v>71</v>
      </c>
      <c r="BH1178" t="str">
        <f>+VLOOKUP(AF1178,Sheet4!A:A,1,FALSE)</f>
        <v>Denilson Manuel Couve</v>
      </c>
      <c r="BJ1178" s="59">
        <f t="shared" si="83"/>
        <v>33</v>
      </c>
      <c r="BL1178" s="6">
        <v>0</v>
      </c>
      <c r="BM1178" s="59">
        <f t="shared" si="80"/>
        <v>33</v>
      </c>
      <c r="BN1178" t="s">
        <v>759</v>
      </c>
    </row>
    <row r="1179" spans="1:67" ht="13" customHeight="1" x14ac:dyDescent="0.3">
      <c r="A1179" s="5">
        <v>46114</v>
      </c>
      <c r="B1179" t="s">
        <v>80</v>
      </c>
      <c r="F1179">
        <v>2312.5</v>
      </c>
      <c r="G1179">
        <v>2312.5</v>
      </c>
      <c r="H1179" s="6">
        <f t="shared" si="82"/>
        <v>2312.5</v>
      </c>
      <c r="I1179" s="6">
        <f t="shared" si="81"/>
        <v>0</v>
      </c>
      <c r="J1179" s="6"/>
      <c r="K1179" s="6"/>
      <c r="Q1179" t="s">
        <v>81</v>
      </c>
      <c r="U1179">
        <v>2601159</v>
      </c>
      <c r="V1179" s="56" t="s">
        <v>756</v>
      </c>
      <c r="W1179" t="s">
        <v>119</v>
      </c>
      <c r="X1179" t="s">
        <v>585</v>
      </c>
      <c r="Y1179" t="s">
        <v>757</v>
      </c>
      <c r="AF1179" t="s">
        <v>756</v>
      </c>
      <c r="AG1179" t="s">
        <v>758</v>
      </c>
      <c r="AH1179" t="s">
        <v>588</v>
      </c>
      <c r="AI1179" t="s">
        <v>589</v>
      </c>
      <c r="AM1179">
        <v>260001</v>
      </c>
      <c r="BA1179" s="6">
        <v>-2312.5</v>
      </c>
      <c r="BC1179" s="9">
        <v>2312</v>
      </c>
      <c r="BE1179">
        <f t="shared" si="78"/>
        <v>2312</v>
      </c>
      <c r="BF1179" s="6">
        <f t="shared" si="79"/>
        <v>-0.5</v>
      </c>
      <c r="BG1179" s="10" t="s">
        <v>99</v>
      </c>
      <c r="BH1179" t="str">
        <f>+VLOOKUP(AF1179,Sheet4!A:A,1,FALSE)</f>
        <v>Denilson Manuel Couve</v>
      </c>
      <c r="BJ1179" s="59">
        <f t="shared" si="83"/>
        <v>0.5</v>
      </c>
      <c r="BL1179" s="6">
        <v>0</v>
      </c>
      <c r="BM1179" s="59">
        <f t="shared" si="80"/>
        <v>2312.5</v>
      </c>
      <c r="BN1179" t="s">
        <v>759</v>
      </c>
    </row>
    <row r="1180" spans="1:67" ht="13" customHeight="1" x14ac:dyDescent="0.3">
      <c r="A1180" s="5">
        <v>46114</v>
      </c>
      <c r="B1180" t="s">
        <v>80</v>
      </c>
      <c r="F1180">
        <v>825</v>
      </c>
      <c r="G1180">
        <v>825</v>
      </c>
      <c r="H1180" s="6">
        <f t="shared" si="82"/>
        <v>825</v>
      </c>
      <c r="I1180" s="6">
        <f t="shared" si="81"/>
        <v>0</v>
      </c>
      <c r="J1180" s="6"/>
      <c r="K1180" s="6"/>
      <c r="Q1180" t="s">
        <v>81</v>
      </c>
      <c r="U1180">
        <v>2601159</v>
      </c>
      <c r="V1180" s="56" t="s">
        <v>756</v>
      </c>
      <c r="W1180" t="s">
        <v>119</v>
      </c>
      <c r="X1180" t="s">
        <v>585</v>
      </c>
      <c r="Y1180" t="s">
        <v>760</v>
      </c>
      <c r="AF1180" t="s">
        <v>756</v>
      </c>
      <c r="AG1180" t="s">
        <v>758</v>
      </c>
      <c r="AH1180" t="s">
        <v>588</v>
      </c>
      <c r="AI1180" t="s">
        <v>589</v>
      </c>
      <c r="AM1180">
        <v>260001</v>
      </c>
      <c r="BA1180" s="6">
        <v>-825</v>
      </c>
      <c r="BC1180" s="9">
        <v>825</v>
      </c>
      <c r="BE1180">
        <f t="shared" si="78"/>
        <v>825</v>
      </c>
      <c r="BF1180" s="6">
        <f t="shared" si="79"/>
        <v>0</v>
      </c>
      <c r="BG1180" s="10" t="s">
        <v>99</v>
      </c>
      <c r="BH1180" t="str">
        <f>+VLOOKUP(AF1180,Sheet4!A:A,1,FALSE)</f>
        <v>Denilson Manuel Couve</v>
      </c>
      <c r="BJ1180" s="59">
        <f t="shared" si="83"/>
        <v>0</v>
      </c>
      <c r="BL1180" s="6">
        <v>0</v>
      </c>
      <c r="BM1180" s="59">
        <f t="shared" si="80"/>
        <v>825</v>
      </c>
      <c r="BN1180" t="s">
        <v>759</v>
      </c>
    </row>
    <row r="1181" spans="1:67" ht="13" customHeight="1" x14ac:dyDescent="0.3">
      <c r="A1181" s="5">
        <v>46114</v>
      </c>
      <c r="B1181" t="s">
        <v>63</v>
      </c>
      <c r="F1181">
        <v>1290</v>
      </c>
      <c r="G1181">
        <v>1290</v>
      </c>
      <c r="H1181" s="6">
        <v>420</v>
      </c>
      <c r="I1181" s="6">
        <f t="shared" si="81"/>
        <v>-870</v>
      </c>
      <c r="J1181" s="6"/>
      <c r="K1181" s="6"/>
      <c r="Q1181" t="s">
        <v>64</v>
      </c>
      <c r="U1181">
        <v>2601160</v>
      </c>
      <c r="V1181" t="s">
        <v>761</v>
      </c>
      <c r="W1181" t="s">
        <v>66</v>
      </c>
      <c r="X1181" t="s">
        <v>67</v>
      </c>
      <c r="Y1181" t="s">
        <v>762</v>
      </c>
      <c r="AF1181" t="s">
        <v>761</v>
      </c>
      <c r="AG1181" t="s">
        <v>763</v>
      </c>
      <c r="AH1181" t="s">
        <v>70</v>
      </c>
      <c r="AI1181">
        <v>865421928</v>
      </c>
      <c r="AM1181">
        <v>260001</v>
      </c>
      <c r="BA1181" s="6">
        <v>-870</v>
      </c>
      <c r="BE1181">
        <f t="shared" si="78"/>
        <v>0</v>
      </c>
      <c r="BF1181" s="6">
        <f t="shared" si="79"/>
        <v>-420</v>
      </c>
      <c r="BG1181" s="7" t="s">
        <v>71</v>
      </c>
      <c r="BH1181" t="e">
        <f>+VLOOKUP(AF1181,Sheet4!A:A,1,FALSE)</f>
        <v>#N/A</v>
      </c>
      <c r="BL1181" s="6">
        <v>420</v>
      </c>
      <c r="BM1181" s="59">
        <f t="shared" si="80"/>
        <v>0</v>
      </c>
      <c r="BN1181" t="s">
        <v>764</v>
      </c>
      <c r="BO1181" t="s">
        <v>73</v>
      </c>
    </row>
    <row r="1182" spans="1:67" ht="13" customHeight="1" x14ac:dyDescent="0.3">
      <c r="A1182" s="5">
        <v>46114</v>
      </c>
      <c r="B1182" t="s">
        <v>74</v>
      </c>
      <c r="F1182" s="8">
        <v>86</v>
      </c>
      <c r="G1182">
        <v>43</v>
      </c>
      <c r="H1182" s="6">
        <v>28</v>
      </c>
      <c r="I1182" s="6">
        <f t="shared" si="81"/>
        <v>-15</v>
      </c>
      <c r="J1182" s="6"/>
      <c r="K1182" s="6"/>
      <c r="Q1182" t="s">
        <v>75</v>
      </c>
      <c r="U1182">
        <v>2601160</v>
      </c>
      <c r="V1182" t="s">
        <v>761</v>
      </c>
      <c r="W1182" t="s">
        <v>66</v>
      </c>
      <c r="X1182" t="s">
        <v>67</v>
      </c>
      <c r="Y1182" t="s">
        <v>762</v>
      </c>
      <c r="AF1182" t="s">
        <v>761</v>
      </c>
      <c r="AG1182" t="s">
        <v>763</v>
      </c>
      <c r="AH1182" t="s">
        <v>70</v>
      </c>
      <c r="AI1182">
        <v>865421928</v>
      </c>
      <c r="AM1182">
        <v>260001</v>
      </c>
      <c r="BA1182" s="6">
        <v>-58</v>
      </c>
      <c r="BE1182">
        <f t="shared" si="78"/>
        <v>0</v>
      </c>
      <c r="BF1182" s="6">
        <f t="shared" si="79"/>
        <v>-28</v>
      </c>
      <c r="BG1182" s="7" t="s">
        <v>71</v>
      </c>
      <c r="BH1182" t="e">
        <f>+VLOOKUP(AF1182,Sheet4!A:A,1,FALSE)</f>
        <v>#N/A</v>
      </c>
      <c r="BL1182" s="6">
        <v>28</v>
      </c>
      <c r="BM1182" s="59">
        <f t="shared" si="80"/>
        <v>0</v>
      </c>
      <c r="BN1182" t="s">
        <v>764</v>
      </c>
    </row>
    <row r="1183" spans="1:67" ht="13" customHeight="1" x14ac:dyDescent="0.3">
      <c r="A1183" s="5">
        <v>46114</v>
      </c>
      <c r="B1183" t="s">
        <v>76</v>
      </c>
      <c r="F1183">
        <v>1720</v>
      </c>
      <c r="G1183">
        <v>1720</v>
      </c>
      <c r="H1183" s="6">
        <v>560</v>
      </c>
      <c r="I1183" s="6">
        <f t="shared" si="81"/>
        <v>-1160</v>
      </c>
      <c r="J1183" s="6"/>
      <c r="K1183" s="6"/>
      <c r="Q1183" t="s">
        <v>77</v>
      </c>
      <c r="U1183">
        <v>2601160</v>
      </c>
      <c r="V1183" t="s">
        <v>761</v>
      </c>
      <c r="W1183" t="s">
        <v>66</v>
      </c>
      <c r="X1183" t="s">
        <v>67</v>
      </c>
      <c r="Y1183" t="s">
        <v>762</v>
      </c>
      <c r="AF1183" t="s">
        <v>761</v>
      </c>
      <c r="AG1183" t="s">
        <v>763</v>
      </c>
      <c r="AH1183" t="s">
        <v>70</v>
      </c>
      <c r="AI1183">
        <v>865421928</v>
      </c>
      <c r="AM1183">
        <v>260001</v>
      </c>
      <c r="BA1183" s="6">
        <v>-1160</v>
      </c>
      <c r="BE1183">
        <f t="shared" si="78"/>
        <v>0</v>
      </c>
      <c r="BF1183" s="6">
        <f t="shared" si="79"/>
        <v>-560</v>
      </c>
      <c r="BG1183" s="7" t="s">
        <v>71</v>
      </c>
      <c r="BH1183" t="e">
        <f>+VLOOKUP(AF1183,Sheet4!A:A,1,FALSE)</f>
        <v>#N/A</v>
      </c>
      <c r="BL1183" s="6">
        <v>560</v>
      </c>
      <c r="BM1183" s="59">
        <f t="shared" si="80"/>
        <v>0</v>
      </c>
      <c r="BN1183" t="s">
        <v>764</v>
      </c>
    </row>
    <row r="1184" spans="1:67" ht="13" customHeight="1" x14ac:dyDescent="0.3">
      <c r="A1184" s="5">
        <v>46114</v>
      </c>
      <c r="B1184" t="s">
        <v>78</v>
      </c>
      <c r="F1184" s="8">
        <v>67</v>
      </c>
      <c r="G1184">
        <v>33.5</v>
      </c>
      <c r="H1184" s="6">
        <v>28</v>
      </c>
      <c r="I1184" s="6">
        <f t="shared" si="81"/>
        <v>-5.5</v>
      </c>
      <c r="J1184" s="6"/>
      <c r="K1184" s="6"/>
      <c r="Q1184" t="s">
        <v>79</v>
      </c>
      <c r="U1184">
        <v>2601160</v>
      </c>
      <c r="V1184" t="s">
        <v>761</v>
      </c>
      <c r="W1184" t="s">
        <v>66</v>
      </c>
      <c r="X1184" t="s">
        <v>67</v>
      </c>
      <c r="Y1184" t="s">
        <v>762</v>
      </c>
      <c r="AF1184" t="s">
        <v>761</v>
      </c>
      <c r="AG1184" t="s">
        <v>763</v>
      </c>
      <c r="AH1184" t="s">
        <v>70</v>
      </c>
      <c r="AI1184">
        <v>865421928</v>
      </c>
      <c r="AM1184">
        <v>260001</v>
      </c>
      <c r="BA1184" s="6">
        <v>-39</v>
      </c>
      <c r="BE1184">
        <f t="shared" si="78"/>
        <v>0</v>
      </c>
      <c r="BF1184" s="6">
        <f t="shared" si="79"/>
        <v>-28</v>
      </c>
      <c r="BG1184" s="7" t="s">
        <v>71</v>
      </c>
      <c r="BH1184" t="e">
        <f>+VLOOKUP(AF1184,Sheet4!A:A,1,FALSE)</f>
        <v>#N/A</v>
      </c>
      <c r="BL1184" s="6">
        <v>28</v>
      </c>
      <c r="BM1184" s="59">
        <f t="shared" si="80"/>
        <v>0</v>
      </c>
      <c r="BN1184" t="s">
        <v>764</v>
      </c>
    </row>
    <row r="1185" spans="1:67" ht="13" customHeight="1" x14ac:dyDescent="0.3">
      <c r="A1185" s="5">
        <v>46114</v>
      </c>
      <c r="B1185" t="s">
        <v>80</v>
      </c>
      <c r="F1185">
        <v>837.5</v>
      </c>
      <c r="G1185">
        <v>837.5</v>
      </c>
      <c r="H1185" s="6">
        <v>350</v>
      </c>
      <c r="I1185" s="6">
        <f t="shared" si="81"/>
        <v>-487.5</v>
      </c>
      <c r="J1185" s="6">
        <f>H1185/12.5</f>
        <v>28</v>
      </c>
      <c r="K1185" s="6"/>
      <c r="Q1185" t="s">
        <v>81</v>
      </c>
      <c r="U1185">
        <v>2601160</v>
      </c>
      <c r="V1185" t="s">
        <v>761</v>
      </c>
      <c r="W1185" t="s">
        <v>66</v>
      </c>
      <c r="X1185" t="s">
        <v>67</v>
      </c>
      <c r="Y1185" t="s">
        <v>762</v>
      </c>
      <c r="AF1185" t="s">
        <v>761</v>
      </c>
      <c r="AG1185" t="s">
        <v>763</v>
      </c>
      <c r="AH1185" t="s">
        <v>70</v>
      </c>
      <c r="AI1185">
        <v>865421928</v>
      </c>
      <c r="AM1185">
        <v>260001</v>
      </c>
      <c r="BA1185" s="6">
        <v>-487.5</v>
      </c>
      <c r="BE1185">
        <f t="shared" si="78"/>
        <v>0</v>
      </c>
      <c r="BF1185" s="6">
        <f t="shared" si="79"/>
        <v>-350</v>
      </c>
      <c r="BG1185" s="7" t="s">
        <v>71</v>
      </c>
      <c r="BH1185" t="e">
        <f>+VLOOKUP(AF1185,Sheet4!A:A,1,FALSE)</f>
        <v>#N/A</v>
      </c>
      <c r="BL1185" s="6">
        <v>350</v>
      </c>
      <c r="BM1185" s="59">
        <f t="shared" si="80"/>
        <v>0</v>
      </c>
      <c r="BN1185" t="s">
        <v>764</v>
      </c>
    </row>
    <row r="1186" spans="1:67" ht="13" customHeight="1" x14ac:dyDescent="0.3">
      <c r="A1186" s="5">
        <v>46114</v>
      </c>
      <c r="B1186" t="s">
        <v>82</v>
      </c>
      <c r="F1186" s="8">
        <v>57</v>
      </c>
      <c r="G1186">
        <v>28.5</v>
      </c>
      <c r="H1186" s="6">
        <v>0</v>
      </c>
      <c r="I1186" s="6">
        <f t="shared" si="81"/>
        <v>-28.5</v>
      </c>
      <c r="J1186" s="6"/>
      <c r="K1186" s="6"/>
      <c r="Q1186" t="s">
        <v>83</v>
      </c>
      <c r="U1186">
        <v>2601160</v>
      </c>
      <c r="V1186" t="s">
        <v>761</v>
      </c>
      <c r="W1186" t="s">
        <v>66</v>
      </c>
      <c r="X1186" t="s">
        <v>67</v>
      </c>
      <c r="Y1186" t="s">
        <v>762</v>
      </c>
      <c r="AF1186" t="s">
        <v>761</v>
      </c>
      <c r="AG1186" t="s">
        <v>763</v>
      </c>
      <c r="AH1186" t="s">
        <v>70</v>
      </c>
      <c r="AI1186">
        <v>865421928</v>
      </c>
      <c r="AM1186">
        <v>260001</v>
      </c>
      <c r="BA1186" s="6">
        <v>-57</v>
      </c>
      <c r="BE1186">
        <f t="shared" si="78"/>
        <v>0</v>
      </c>
      <c r="BF1186" s="6">
        <f t="shared" si="79"/>
        <v>0</v>
      </c>
      <c r="BG1186" s="7" t="s">
        <v>71</v>
      </c>
      <c r="BH1186" t="e">
        <f>+VLOOKUP(AF1186,Sheet4!A:A,1,FALSE)</f>
        <v>#N/A</v>
      </c>
      <c r="BL1186" s="6">
        <v>0</v>
      </c>
      <c r="BM1186" s="59">
        <f t="shared" si="80"/>
        <v>0</v>
      </c>
      <c r="BN1186" t="s">
        <v>764</v>
      </c>
    </row>
    <row r="1187" spans="1:67" ht="13" customHeight="1" x14ac:dyDescent="0.3">
      <c r="A1187" s="5">
        <v>46114</v>
      </c>
      <c r="B1187" t="s">
        <v>84</v>
      </c>
      <c r="F1187">
        <v>950</v>
      </c>
      <c r="G1187">
        <v>950</v>
      </c>
      <c r="H1187" s="6">
        <v>0</v>
      </c>
      <c r="I1187" s="6">
        <f t="shared" si="81"/>
        <v>-950</v>
      </c>
      <c r="J1187" s="6"/>
      <c r="K1187" s="6">
        <f>H1187/50</f>
        <v>0</v>
      </c>
      <c r="Q1187" t="s">
        <v>85</v>
      </c>
      <c r="U1187">
        <v>2601160</v>
      </c>
      <c r="V1187" t="s">
        <v>761</v>
      </c>
      <c r="W1187" t="s">
        <v>66</v>
      </c>
      <c r="X1187" t="s">
        <v>67</v>
      </c>
      <c r="Y1187" t="s">
        <v>762</v>
      </c>
      <c r="AF1187" t="s">
        <v>761</v>
      </c>
      <c r="AG1187" t="s">
        <v>763</v>
      </c>
      <c r="AH1187" t="s">
        <v>70</v>
      </c>
      <c r="AI1187">
        <v>865421928</v>
      </c>
      <c r="AM1187">
        <v>260001</v>
      </c>
      <c r="BA1187" s="6">
        <v>-950</v>
      </c>
      <c r="BE1187">
        <f t="shared" si="78"/>
        <v>0</v>
      </c>
      <c r="BF1187" s="6">
        <f t="shared" si="79"/>
        <v>0</v>
      </c>
      <c r="BG1187" s="7" t="s">
        <v>71</v>
      </c>
      <c r="BH1187" t="e">
        <f>+VLOOKUP(AF1187,Sheet4!A:A,1,FALSE)</f>
        <v>#N/A</v>
      </c>
      <c r="BL1187" s="6">
        <v>0</v>
      </c>
      <c r="BM1187" s="59">
        <f t="shared" si="80"/>
        <v>0</v>
      </c>
      <c r="BN1187" t="s">
        <v>764</v>
      </c>
    </row>
    <row r="1188" spans="1:67" ht="13" customHeight="1" x14ac:dyDescent="0.3">
      <c r="A1188" s="5">
        <v>46114</v>
      </c>
      <c r="B1188" t="s">
        <v>63</v>
      </c>
      <c r="F1188">
        <v>1845</v>
      </c>
      <c r="G1188">
        <v>1845</v>
      </c>
      <c r="H1188" s="6">
        <v>1850.8945686901</v>
      </c>
      <c r="I1188" s="6">
        <f t="shared" si="81"/>
        <v>5.894568690099959</v>
      </c>
      <c r="J1188" s="6"/>
      <c r="K1188" s="6"/>
      <c r="Q1188" t="s">
        <v>64</v>
      </c>
      <c r="U1188">
        <v>2601161</v>
      </c>
      <c r="V1188" t="s">
        <v>765</v>
      </c>
      <c r="W1188" t="s">
        <v>144</v>
      </c>
      <c r="X1188" t="s">
        <v>144</v>
      </c>
      <c r="Y1188" t="s">
        <v>766</v>
      </c>
      <c r="AF1188" t="s">
        <v>765</v>
      </c>
      <c r="AG1188" t="s">
        <v>767</v>
      </c>
      <c r="AH1188" t="s">
        <v>768</v>
      </c>
      <c r="AI1188" t="s">
        <v>769</v>
      </c>
      <c r="AM1188">
        <v>260001</v>
      </c>
      <c r="BA1188" s="6">
        <v>5.8945686900958698</v>
      </c>
      <c r="BE1188">
        <f t="shared" si="78"/>
        <v>0</v>
      </c>
      <c r="BF1188" s="6">
        <f t="shared" si="79"/>
        <v>-1850.8945686901</v>
      </c>
      <c r="BG1188" s="7" t="s">
        <v>71</v>
      </c>
      <c r="BH1188" t="e">
        <f>+VLOOKUP(AF1188,Sheet4!A:A,1,FALSE)</f>
        <v>#N/A</v>
      </c>
      <c r="BL1188" s="6">
        <v>1845</v>
      </c>
      <c r="BM1188" s="59">
        <f t="shared" si="80"/>
        <v>5.894568690099959</v>
      </c>
      <c r="BN1188" t="s">
        <v>770</v>
      </c>
      <c r="BO1188" t="s">
        <v>73</v>
      </c>
    </row>
    <row r="1189" spans="1:67" ht="13" customHeight="1" x14ac:dyDescent="0.3">
      <c r="A1189" s="5">
        <v>46114</v>
      </c>
      <c r="B1189" t="s">
        <v>63</v>
      </c>
      <c r="F1189">
        <v>2850</v>
      </c>
      <c r="G1189">
        <v>2850</v>
      </c>
      <c r="H1189" s="6">
        <v>2859.1054313098998</v>
      </c>
      <c r="I1189" s="6">
        <f t="shared" si="81"/>
        <v>9.1054313098998136</v>
      </c>
      <c r="J1189" s="6"/>
      <c r="K1189" s="6"/>
      <c r="Q1189" t="s">
        <v>64</v>
      </c>
      <c r="U1189">
        <v>2601161</v>
      </c>
      <c r="V1189" t="s">
        <v>765</v>
      </c>
      <c r="W1189" t="s">
        <v>144</v>
      </c>
      <c r="X1189" t="s">
        <v>144</v>
      </c>
      <c r="Y1189" t="s">
        <v>771</v>
      </c>
      <c r="AF1189" t="s">
        <v>765</v>
      </c>
      <c r="AG1189" t="s">
        <v>767</v>
      </c>
      <c r="AH1189" t="s">
        <v>768</v>
      </c>
      <c r="AI1189" t="s">
        <v>769</v>
      </c>
      <c r="AM1189">
        <v>260001</v>
      </c>
      <c r="BA1189" s="6">
        <v>9.1054313099043593</v>
      </c>
      <c r="BE1189">
        <f t="shared" si="78"/>
        <v>0</v>
      </c>
      <c r="BF1189" s="6">
        <f t="shared" si="79"/>
        <v>-2859.1054313098998</v>
      </c>
      <c r="BG1189" s="7" t="s">
        <v>71</v>
      </c>
      <c r="BH1189" t="e">
        <f>+VLOOKUP(AF1189,Sheet4!A:A,1,FALSE)</f>
        <v>#N/A</v>
      </c>
      <c r="BL1189" s="6">
        <v>2865</v>
      </c>
      <c r="BM1189" s="59">
        <f t="shared" si="80"/>
        <v>-5.8945686901001864</v>
      </c>
      <c r="BN1189" t="s">
        <v>770</v>
      </c>
      <c r="BO1189" t="s">
        <v>73</v>
      </c>
    </row>
    <row r="1190" spans="1:67" ht="13" customHeight="1" x14ac:dyDescent="0.3">
      <c r="A1190" s="5">
        <v>46114</v>
      </c>
      <c r="B1190" t="s">
        <v>74</v>
      </c>
      <c r="F1190" s="8">
        <v>123</v>
      </c>
      <c r="G1190">
        <v>61.5</v>
      </c>
      <c r="H1190" s="6">
        <v>123.392971246006</v>
      </c>
      <c r="I1190" s="6">
        <f t="shared" si="81"/>
        <v>61.892971246005999</v>
      </c>
      <c r="J1190" s="6"/>
      <c r="K1190" s="6"/>
      <c r="Q1190" t="s">
        <v>75</v>
      </c>
      <c r="U1190">
        <v>2601161</v>
      </c>
      <c r="V1190" t="s">
        <v>765</v>
      </c>
      <c r="W1190" t="s">
        <v>144</v>
      </c>
      <c r="X1190" t="s">
        <v>144</v>
      </c>
      <c r="Y1190" t="s">
        <v>766</v>
      </c>
      <c r="AF1190" t="s">
        <v>765</v>
      </c>
      <c r="AG1190" t="s">
        <v>767</v>
      </c>
      <c r="AH1190" t="s">
        <v>768</v>
      </c>
      <c r="AI1190" t="s">
        <v>769</v>
      </c>
      <c r="AM1190">
        <v>260001</v>
      </c>
      <c r="BA1190" s="6">
        <v>0.392971246006383</v>
      </c>
      <c r="BE1190">
        <f t="shared" si="78"/>
        <v>0</v>
      </c>
      <c r="BF1190" s="6">
        <f t="shared" si="79"/>
        <v>-123.392971246006</v>
      </c>
      <c r="BG1190" s="7" t="s">
        <v>71</v>
      </c>
      <c r="BH1190" t="e">
        <f>+VLOOKUP(AF1190,Sheet4!A:A,1,FALSE)</f>
        <v>#N/A</v>
      </c>
      <c r="BL1190" s="6">
        <v>123</v>
      </c>
      <c r="BM1190" s="59">
        <f t="shared" si="80"/>
        <v>0.39297124600599886</v>
      </c>
      <c r="BN1190" t="s">
        <v>770</v>
      </c>
    </row>
    <row r="1191" spans="1:67" ht="13" customHeight="1" x14ac:dyDescent="0.3">
      <c r="A1191" s="5">
        <v>46114</v>
      </c>
      <c r="B1191" t="s">
        <v>74</v>
      </c>
      <c r="F1191" s="8">
        <v>190</v>
      </c>
      <c r="G1191">
        <v>95</v>
      </c>
      <c r="H1191" s="6">
        <v>190.607028753994</v>
      </c>
      <c r="I1191" s="6">
        <f t="shared" si="81"/>
        <v>95.607028753994001</v>
      </c>
      <c r="J1191" s="6"/>
      <c r="K1191" s="6"/>
      <c r="Q1191" t="s">
        <v>75</v>
      </c>
      <c r="U1191">
        <v>2601161</v>
      </c>
      <c r="V1191" t="s">
        <v>765</v>
      </c>
      <c r="W1191" t="s">
        <v>144</v>
      </c>
      <c r="X1191" t="s">
        <v>144</v>
      </c>
      <c r="Y1191" t="s">
        <v>771</v>
      </c>
      <c r="AF1191" t="s">
        <v>765</v>
      </c>
      <c r="AG1191" t="s">
        <v>767</v>
      </c>
      <c r="AH1191" t="s">
        <v>768</v>
      </c>
      <c r="AI1191" t="s">
        <v>769</v>
      </c>
      <c r="AM1191">
        <v>260001</v>
      </c>
      <c r="BA1191" s="6">
        <v>0.60702875399360301</v>
      </c>
      <c r="BE1191">
        <f t="shared" si="78"/>
        <v>0</v>
      </c>
      <c r="BF1191" s="6">
        <f t="shared" si="79"/>
        <v>-190.607028753994</v>
      </c>
      <c r="BG1191" s="7" t="s">
        <v>71</v>
      </c>
      <c r="BH1191" t="e">
        <f>+VLOOKUP(AF1191,Sheet4!A:A,1,FALSE)</f>
        <v>#N/A</v>
      </c>
      <c r="BL1191" s="6">
        <v>191</v>
      </c>
      <c r="BM1191" s="59">
        <f t="shared" si="80"/>
        <v>-0.39297124600599886</v>
      </c>
      <c r="BN1191" t="s">
        <v>770</v>
      </c>
    </row>
    <row r="1192" spans="1:67" ht="13" customHeight="1" x14ac:dyDescent="0.3">
      <c r="A1192" s="5">
        <v>46114</v>
      </c>
      <c r="B1192" t="s">
        <v>76</v>
      </c>
      <c r="F1192">
        <v>2460</v>
      </c>
      <c r="G1192">
        <v>2460</v>
      </c>
      <c r="H1192" s="6">
        <v>2467.8594249201301</v>
      </c>
      <c r="I1192" s="6">
        <f t="shared" si="81"/>
        <v>7.8594249201300954</v>
      </c>
      <c r="J1192" s="6"/>
      <c r="K1192" s="6"/>
      <c r="Q1192" t="s">
        <v>77</v>
      </c>
      <c r="U1192">
        <v>2601161</v>
      </c>
      <c r="V1192" t="s">
        <v>765</v>
      </c>
      <c r="W1192" t="s">
        <v>144</v>
      </c>
      <c r="X1192" t="s">
        <v>144</v>
      </c>
      <c r="Y1192" t="s">
        <v>766</v>
      </c>
      <c r="AF1192" t="s">
        <v>765</v>
      </c>
      <c r="AG1192" t="s">
        <v>767</v>
      </c>
      <c r="AH1192" t="s">
        <v>768</v>
      </c>
      <c r="AI1192" t="s">
        <v>769</v>
      </c>
      <c r="AM1192">
        <v>260001</v>
      </c>
      <c r="BA1192" s="6">
        <v>7.8594249201278199</v>
      </c>
      <c r="BE1192">
        <f t="shared" si="78"/>
        <v>0</v>
      </c>
      <c r="BF1192" s="6">
        <f t="shared" si="79"/>
        <v>-2467.8594249201301</v>
      </c>
      <c r="BG1192" s="7" t="s">
        <v>71</v>
      </c>
      <c r="BH1192" t="e">
        <f>+VLOOKUP(AF1192,Sheet4!A:A,1,FALSE)</f>
        <v>#N/A</v>
      </c>
      <c r="BL1192" s="6">
        <v>2460</v>
      </c>
      <c r="BM1192" s="59">
        <f t="shared" si="80"/>
        <v>7.8594249201300954</v>
      </c>
      <c r="BN1192" t="s">
        <v>770</v>
      </c>
    </row>
    <row r="1193" spans="1:67" ht="13" customHeight="1" x14ac:dyDescent="0.3">
      <c r="A1193" s="5">
        <v>46114</v>
      </c>
      <c r="B1193" t="s">
        <v>76</v>
      </c>
      <c r="F1193">
        <v>3800</v>
      </c>
      <c r="G1193">
        <v>3800</v>
      </c>
      <c r="H1193" s="6">
        <v>3812.1405750798699</v>
      </c>
      <c r="I1193" s="6">
        <f t="shared" si="81"/>
        <v>12.140575079869905</v>
      </c>
      <c r="J1193" s="6"/>
      <c r="K1193" s="6"/>
      <c r="Q1193" t="s">
        <v>77</v>
      </c>
      <c r="U1193">
        <v>2601161</v>
      </c>
      <c r="V1193" t="s">
        <v>765</v>
      </c>
      <c r="W1193" t="s">
        <v>144</v>
      </c>
      <c r="X1193" t="s">
        <v>144</v>
      </c>
      <c r="Y1193" t="s">
        <v>771</v>
      </c>
      <c r="AF1193" t="s">
        <v>765</v>
      </c>
      <c r="AG1193" t="s">
        <v>767</v>
      </c>
      <c r="AH1193" t="s">
        <v>768</v>
      </c>
      <c r="AI1193" t="s">
        <v>769</v>
      </c>
      <c r="AM1193">
        <v>260001</v>
      </c>
      <c r="BA1193" s="6">
        <v>12.1405750798722</v>
      </c>
      <c r="BE1193">
        <f t="shared" si="78"/>
        <v>0</v>
      </c>
      <c r="BF1193" s="6">
        <f t="shared" si="79"/>
        <v>-3812.1405750798699</v>
      </c>
      <c r="BG1193" s="7" t="s">
        <v>71</v>
      </c>
      <c r="BH1193" t="e">
        <f>+VLOOKUP(AF1193,Sheet4!A:A,1,FALSE)</f>
        <v>#N/A</v>
      </c>
      <c r="BL1193" s="6">
        <v>3820</v>
      </c>
      <c r="BM1193" s="59">
        <f t="shared" si="80"/>
        <v>-7.8594249201300954</v>
      </c>
      <c r="BN1193" t="s">
        <v>770</v>
      </c>
    </row>
    <row r="1194" spans="1:67" ht="13" customHeight="1" x14ac:dyDescent="0.3">
      <c r="A1194" s="5">
        <v>46114</v>
      </c>
      <c r="B1194" t="s">
        <v>78</v>
      </c>
      <c r="F1194" s="8">
        <v>123</v>
      </c>
      <c r="G1194">
        <v>61.5</v>
      </c>
      <c r="H1194" s="6">
        <v>123.392971246006</v>
      </c>
      <c r="I1194" s="6">
        <f t="shared" si="81"/>
        <v>61.892971246005999</v>
      </c>
      <c r="J1194" s="6"/>
      <c r="K1194" s="6"/>
      <c r="Q1194" t="s">
        <v>79</v>
      </c>
      <c r="U1194">
        <v>2601161</v>
      </c>
      <c r="V1194" t="s">
        <v>765</v>
      </c>
      <c r="W1194" t="s">
        <v>144</v>
      </c>
      <c r="X1194" t="s">
        <v>144</v>
      </c>
      <c r="Y1194" t="s">
        <v>766</v>
      </c>
      <c r="AF1194" t="s">
        <v>765</v>
      </c>
      <c r="AG1194" t="s">
        <v>767</v>
      </c>
      <c r="AH1194" t="s">
        <v>768</v>
      </c>
      <c r="AI1194" t="s">
        <v>769</v>
      </c>
      <c r="AM1194">
        <v>260001</v>
      </c>
      <c r="BA1194" s="6">
        <v>0.392971246006383</v>
      </c>
      <c r="BE1194">
        <f t="shared" si="78"/>
        <v>0</v>
      </c>
      <c r="BF1194" s="6">
        <f t="shared" si="79"/>
        <v>-123.392971246006</v>
      </c>
      <c r="BG1194" s="7" t="s">
        <v>71</v>
      </c>
      <c r="BH1194" t="e">
        <f>+VLOOKUP(AF1194,Sheet4!A:A,1,FALSE)</f>
        <v>#N/A</v>
      </c>
      <c r="BL1194" s="6">
        <v>123</v>
      </c>
      <c r="BM1194" s="59">
        <f t="shared" si="80"/>
        <v>0.39297124600599886</v>
      </c>
      <c r="BN1194" t="s">
        <v>770</v>
      </c>
    </row>
    <row r="1195" spans="1:67" ht="13" customHeight="1" x14ac:dyDescent="0.3">
      <c r="A1195" s="5">
        <v>46114</v>
      </c>
      <c r="B1195" t="s">
        <v>78</v>
      </c>
      <c r="F1195" s="8">
        <v>190</v>
      </c>
      <c r="G1195">
        <v>95</v>
      </c>
      <c r="H1195" s="6">
        <v>190.607028753994</v>
      </c>
      <c r="I1195" s="6">
        <f t="shared" si="81"/>
        <v>95.607028753994001</v>
      </c>
      <c r="J1195" s="6"/>
      <c r="K1195" s="6"/>
      <c r="Q1195" t="s">
        <v>79</v>
      </c>
      <c r="U1195">
        <v>2601161</v>
      </c>
      <c r="V1195" t="s">
        <v>765</v>
      </c>
      <c r="W1195" t="s">
        <v>144</v>
      </c>
      <c r="X1195" t="s">
        <v>144</v>
      </c>
      <c r="Y1195" t="s">
        <v>771</v>
      </c>
      <c r="AF1195" t="s">
        <v>765</v>
      </c>
      <c r="AG1195" t="s">
        <v>767</v>
      </c>
      <c r="AH1195" t="s">
        <v>768</v>
      </c>
      <c r="AI1195" t="s">
        <v>769</v>
      </c>
      <c r="AM1195">
        <v>260001</v>
      </c>
      <c r="BA1195" s="6">
        <v>0.60702875399360301</v>
      </c>
      <c r="BE1195">
        <f t="shared" si="78"/>
        <v>0</v>
      </c>
      <c r="BF1195" s="6">
        <f t="shared" si="79"/>
        <v>-190.607028753994</v>
      </c>
      <c r="BG1195" s="7" t="s">
        <v>71</v>
      </c>
      <c r="BH1195" t="e">
        <f>+VLOOKUP(AF1195,Sheet4!A:A,1,FALSE)</f>
        <v>#N/A</v>
      </c>
      <c r="BL1195" s="6">
        <v>191</v>
      </c>
      <c r="BM1195" s="59">
        <f t="shared" si="80"/>
        <v>-0.39297124600599886</v>
      </c>
      <c r="BN1195" t="s">
        <v>770</v>
      </c>
    </row>
    <row r="1196" spans="1:67" ht="13" customHeight="1" x14ac:dyDescent="0.3">
      <c r="A1196" s="5">
        <v>46114</v>
      </c>
      <c r="B1196" t="s">
        <v>80</v>
      </c>
      <c r="F1196">
        <v>1537.5</v>
      </c>
      <c r="G1196">
        <v>1537.5</v>
      </c>
      <c r="H1196" s="6">
        <v>1542.41214057508</v>
      </c>
      <c r="I1196" s="6">
        <f t="shared" si="81"/>
        <v>4.9121405750800022</v>
      </c>
      <c r="J1196" s="6"/>
      <c r="K1196" s="6"/>
      <c r="Q1196" t="s">
        <v>81</v>
      </c>
      <c r="U1196">
        <v>2601161</v>
      </c>
      <c r="V1196" t="s">
        <v>765</v>
      </c>
      <c r="W1196" t="s">
        <v>144</v>
      </c>
      <c r="X1196" t="s">
        <v>144</v>
      </c>
      <c r="Y1196" t="s">
        <v>766</v>
      </c>
      <c r="AF1196" t="s">
        <v>765</v>
      </c>
      <c r="AG1196" t="s">
        <v>767</v>
      </c>
      <c r="AH1196" t="s">
        <v>768</v>
      </c>
      <c r="AI1196" t="s">
        <v>769</v>
      </c>
      <c r="AM1196">
        <v>260001</v>
      </c>
      <c r="BA1196" s="6">
        <v>4.9121405750797802</v>
      </c>
      <c r="BE1196">
        <f t="shared" si="78"/>
        <v>0</v>
      </c>
      <c r="BF1196" s="6">
        <f t="shared" si="79"/>
        <v>-1542.41214057508</v>
      </c>
      <c r="BG1196" s="7" t="s">
        <v>71</v>
      </c>
      <c r="BH1196" t="e">
        <f>+VLOOKUP(AF1196,Sheet4!A:A,1,FALSE)</f>
        <v>#N/A</v>
      </c>
      <c r="BL1196" s="6">
        <v>1537.5</v>
      </c>
      <c r="BM1196" s="59">
        <f t="shared" si="80"/>
        <v>4.9121405750800022</v>
      </c>
      <c r="BN1196" t="s">
        <v>770</v>
      </c>
    </row>
    <row r="1197" spans="1:67" ht="13" customHeight="1" x14ac:dyDescent="0.3">
      <c r="A1197" s="5">
        <v>46114</v>
      </c>
      <c r="B1197" t="s">
        <v>80</v>
      </c>
      <c r="F1197">
        <v>2375</v>
      </c>
      <c r="G1197">
        <v>2375</v>
      </c>
      <c r="H1197" s="6">
        <v>2382.5878594249202</v>
      </c>
      <c r="I1197" s="6">
        <f t="shared" si="81"/>
        <v>7.5878594249202251</v>
      </c>
      <c r="J1197" s="6"/>
      <c r="K1197" s="6"/>
      <c r="Q1197" t="s">
        <v>81</v>
      </c>
      <c r="U1197">
        <v>2601161</v>
      </c>
      <c r="V1197" t="s">
        <v>765</v>
      </c>
      <c r="W1197" t="s">
        <v>144</v>
      </c>
      <c r="X1197" t="s">
        <v>144</v>
      </c>
      <c r="Y1197" t="s">
        <v>771</v>
      </c>
      <c r="AF1197" t="s">
        <v>765</v>
      </c>
      <c r="AG1197" t="s">
        <v>767</v>
      </c>
      <c r="AH1197" t="s">
        <v>768</v>
      </c>
      <c r="AI1197" t="s">
        <v>769</v>
      </c>
      <c r="AM1197">
        <v>260001</v>
      </c>
      <c r="BA1197" s="6">
        <v>7.5878594249202296</v>
      </c>
      <c r="BE1197">
        <f t="shared" si="78"/>
        <v>0</v>
      </c>
      <c r="BF1197" s="6">
        <f t="shared" si="79"/>
        <v>-2382.5878594249202</v>
      </c>
      <c r="BG1197" s="7" t="s">
        <v>71</v>
      </c>
      <c r="BH1197" t="e">
        <f>+VLOOKUP(AF1197,Sheet4!A:A,1,FALSE)</f>
        <v>#N/A</v>
      </c>
      <c r="BL1197" s="6">
        <v>2387.5</v>
      </c>
      <c r="BM1197" s="59">
        <f t="shared" si="80"/>
        <v>-4.9121405750797749</v>
      </c>
      <c r="BN1197" t="s">
        <v>770</v>
      </c>
    </row>
    <row r="1198" spans="1:67" ht="13" customHeight="1" x14ac:dyDescent="0.3">
      <c r="A1198" s="5">
        <v>46114</v>
      </c>
      <c r="B1198" t="s">
        <v>63</v>
      </c>
      <c r="F1198">
        <v>180</v>
      </c>
      <c r="G1198">
        <v>180</v>
      </c>
      <c r="H1198" s="6">
        <v>180</v>
      </c>
      <c r="I1198" s="6">
        <f t="shared" si="81"/>
        <v>0</v>
      </c>
      <c r="J1198" s="6"/>
      <c r="K1198" s="6"/>
      <c r="Q1198" t="s">
        <v>64</v>
      </c>
      <c r="U1198">
        <v>2601162</v>
      </c>
      <c r="V1198" t="s">
        <v>772</v>
      </c>
      <c r="W1198" t="s">
        <v>66</v>
      </c>
      <c r="X1198" t="s">
        <v>268</v>
      </c>
      <c r="Y1198" t="s">
        <v>773</v>
      </c>
      <c r="AF1198" t="s">
        <v>772</v>
      </c>
      <c r="AG1198" t="s">
        <v>774</v>
      </c>
      <c r="AH1198" t="s">
        <v>271</v>
      </c>
      <c r="AI1198" t="s">
        <v>272</v>
      </c>
      <c r="AM1198">
        <v>260001</v>
      </c>
      <c r="BA1198" s="6">
        <v>0</v>
      </c>
      <c r="BE1198">
        <f t="shared" si="78"/>
        <v>0</v>
      </c>
      <c r="BF1198" s="6">
        <f t="shared" si="79"/>
        <v>-180</v>
      </c>
      <c r="BG1198" s="7" t="s">
        <v>71</v>
      </c>
      <c r="BH1198" t="e">
        <f>+VLOOKUP(AF1198,Sheet4!A:A,1,FALSE)</f>
        <v>#N/A</v>
      </c>
      <c r="BL1198" s="6">
        <v>180</v>
      </c>
      <c r="BM1198" s="59">
        <f t="shared" si="80"/>
        <v>0</v>
      </c>
      <c r="BN1198" t="s">
        <v>775</v>
      </c>
      <c r="BO1198" t="s">
        <v>101</v>
      </c>
    </row>
    <row r="1199" spans="1:67" ht="13" customHeight="1" x14ac:dyDescent="0.3">
      <c r="A1199" s="5">
        <v>46114</v>
      </c>
      <c r="B1199" t="s">
        <v>74</v>
      </c>
      <c r="F1199" s="8">
        <v>12</v>
      </c>
      <c r="G1199">
        <v>6</v>
      </c>
      <c r="H1199" s="6">
        <v>12</v>
      </c>
      <c r="I1199" s="6">
        <f t="shared" si="81"/>
        <v>6</v>
      </c>
      <c r="J1199" s="6"/>
      <c r="K1199" s="6"/>
      <c r="Q1199" t="s">
        <v>75</v>
      </c>
      <c r="U1199">
        <v>2601162</v>
      </c>
      <c r="V1199" t="s">
        <v>772</v>
      </c>
      <c r="W1199" t="s">
        <v>66</v>
      </c>
      <c r="X1199" t="s">
        <v>268</v>
      </c>
      <c r="Y1199" t="s">
        <v>773</v>
      </c>
      <c r="AF1199" t="s">
        <v>772</v>
      </c>
      <c r="AG1199" t="s">
        <v>774</v>
      </c>
      <c r="AH1199" t="s">
        <v>271</v>
      </c>
      <c r="AI1199" t="s">
        <v>272</v>
      </c>
      <c r="AM1199">
        <v>260001</v>
      </c>
      <c r="BA1199" s="6">
        <v>0</v>
      </c>
      <c r="BE1199">
        <f t="shared" si="78"/>
        <v>0</v>
      </c>
      <c r="BF1199" s="6">
        <f t="shared" si="79"/>
        <v>-12</v>
      </c>
      <c r="BG1199" s="7" t="s">
        <v>71</v>
      </c>
      <c r="BH1199" t="e">
        <f>+VLOOKUP(AF1199,Sheet4!A:A,1,FALSE)</f>
        <v>#N/A</v>
      </c>
      <c r="BL1199" s="6">
        <v>12</v>
      </c>
      <c r="BM1199" s="59">
        <f t="shared" si="80"/>
        <v>0</v>
      </c>
      <c r="BN1199" t="s">
        <v>775</v>
      </c>
    </row>
    <row r="1200" spans="1:67" ht="13" customHeight="1" x14ac:dyDescent="0.3">
      <c r="A1200" s="5">
        <v>46114</v>
      </c>
      <c r="B1200" t="s">
        <v>76</v>
      </c>
      <c r="F1200">
        <v>240</v>
      </c>
      <c r="G1200">
        <v>240</v>
      </c>
      <c r="H1200" s="6">
        <v>240</v>
      </c>
      <c r="I1200" s="6">
        <f t="shared" si="81"/>
        <v>0</v>
      </c>
      <c r="J1200" s="6"/>
      <c r="K1200" s="6"/>
      <c r="Q1200" t="s">
        <v>77</v>
      </c>
      <c r="U1200">
        <v>2601162</v>
      </c>
      <c r="V1200" t="s">
        <v>772</v>
      </c>
      <c r="W1200" t="s">
        <v>66</v>
      </c>
      <c r="X1200" t="s">
        <v>268</v>
      </c>
      <c r="Y1200" t="s">
        <v>773</v>
      </c>
      <c r="AF1200" t="s">
        <v>772</v>
      </c>
      <c r="AG1200" t="s">
        <v>774</v>
      </c>
      <c r="AH1200" t="s">
        <v>271</v>
      </c>
      <c r="AI1200" t="s">
        <v>272</v>
      </c>
      <c r="AM1200">
        <v>260001</v>
      </c>
      <c r="BA1200" s="6">
        <v>0</v>
      </c>
      <c r="BE1200">
        <f t="shared" si="78"/>
        <v>0</v>
      </c>
      <c r="BF1200" s="6">
        <f t="shared" si="79"/>
        <v>-240</v>
      </c>
      <c r="BG1200" s="7" t="s">
        <v>71</v>
      </c>
      <c r="BH1200" t="e">
        <f>+VLOOKUP(AF1200,Sheet4!A:A,1,FALSE)</f>
        <v>#N/A</v>
      </c>
      <c r="BL1200" s="6">
        <v>240</v>
      </c>
      <c r="BM1200" s="59">
        <f t="shared" si="80"/>
        <v>0</v>
      </c>
      <c r="BN1200" t="s">
        <v>775</v>
      </c>
    </row>
    <row r="1201" spans="1:67" ht="13" customHeight="1" x14ac:dyDescent="0.3">
      <c r="A1201" s="5">
        <v>46114</v>
      </c>
      <c r="B1201" t="s">
        <v>78</v>
      </c>
      <c r="F1201" s="8">
        <v>10</v>
      </c>
      <c r="G1201">
        <v>5</v>
      </c>
      <c r="H1201" s="6">
        <v>12</v>
      </c>
      <c r="I1201" s="6">
        <f t="shared" si="81"/>
        <v>7</v>
      </c>
      <c r="J1201" s="6"/>
      <c r="K1201" s="6"/>
      <c r="Q1201" t="s">
        <v>79</v>
      </c>
      <c r="U1201">
        <v>2601162</v>
      </c>
      <c r="V1201" t="s">
        <v>772</v>
      </c>
      <c r="W1201" t="s">
        <v>66</v>
      </c>
      <c r="X1201" t="s">
        <v>268</v>
      </c>
      <c r="Y1201" t="s">
        <v>773</v>
      </c>
      <c r="AF1201" t="s">
        <v>772</v>
      </c>
      <c r="AG1201" t="s">
        <v>774</v>
      </c>
      <c r="AH1201" t="s">
        <v>271</v>
      </c>
      <c r="AI1201" t="s">
        <v>272</v>
      </c>
      <c r="AM1201">
        <v>260001</v>
      </c>
      <c r="BA1201" s="6">
        <v>2</v>
      </c>
      <c r="BE1201">
        <f t="shared" si="78"/>
        <v>0</v>
      </c>
      <c r="BF1201" s="6">
        <f t="shared" si="79"/>
        <v>-12</v>
      </c>
      <c r="BG1201" s="7" t="s">
        <v>71</v>
      </c>
      <c r="BH1201" t="e">
        <f>+VLOOKUP(AF1201,Sheet4!A:A,1,FALSE)</f>
        <v>#N/A</v>
      </c>
      <c r="BL1201" s="6">
        <v>12</v>
      </c>
      <c r="BM1201" s="59">
        <f t="shared" si="80"/>
        <v>0</v>
      </c>
      <c r="BN1201" t="s">
        <v>775</v>
      </c>
    </row>
    <row r="1202" spans="1:67" ht="13" customHeight="1" x14ac:dyDescent="0.3">
      <c r="A1202" s="5">
        <v>46114</v>
      </c>
      <c r="B1202" t="s">
        <v>80</v>
      </c>
      <c r="F1202">
        <v>125</v>
      </c>
      <c r="G1202">
        <v>125</v>
      </c>
      <c r="H1202" s="6">
        <v>150</v>
      </c>
      <c r="I1202" s="6">
        <f t="shared" si="81"/>
        <v>25</v>
      </c>
      <c r="J1202" s="6">
        <f>H1202/12.5</f>
        <v>12</v>
      </c>
      <c r="K1202" s="6"/>
      <c r="Q1202" t="s">
        <v>81</v>
      </c>
      <c r="U1202">
        <v>2601162</v>
      </c>
      <c r="V1202" t="s">
        <v>772</v>
      </c>
      <c r="W1202" t="s">
        <v>66</v>
      </c>
      <c r="X1202" t="s">
        <v>268</v>
      </c>
      <c r="Y1202" t="s">
        <v>773</v>
      </c>
      <c r="AF1202" t="s">
        <v>772</v>
      </c>
      <c r="AG1202" t="s">
        <v>774</v>
      </c>
      <c r="AH1202" t="s">
        <v>271</v>
      </c>
      <c r="AI1202" t="s">
        <v>272</v>
      </c>
      <c r="AM1202">
        <v>260001</v>
      </c>
      <c r="BA1202" s="6">
        <v>25</v>
      </c>
      <c r="BE1202">
        <f t="shared" si="78"/>
        <v>0</v>
      </c>
      <c r="BF1202" s="6">
        <f t="shared" si="79"/>
        <v>-150</v>
      </c>
      <c r="BG1202" s="7" t="s">
        <v>71</v>
      </c>
      <c r="BH1202" t="e">
        <f>+VLOOKUP(AF1202,Sheet4!A:A,1,FALSE)</f>
        <v>#N/A</v>
      </c>
      <c r="BL1202" s="6">
        <v>150</v>
      </c>
      <c r="BM1202" s="59">
        <f t="shared" si="80"/>
        <v>0</v>
      </c>
      <c r="BN1202" t="s">
        <v>775</v>
      </c>
    </row>
    <row r="1203" spans="1:67" ht="13" customHeight="1" x14ac:dyDescent="0.3">
      <c r="A1203" s="5">
        <v>46114</v>
      </c>
      <c r="B1203" t="s">
        <v>82</v>
      </c>
      <c r="F1203" s="8">
        <v>6</v>
      </c>
      <c r="G1203">
        <v>3</v>
      </c>
      <c r="H1203" s="6">
        <v>0</v>
      </c>
      <c r="I1203" s="6">
        <f t="shared" si="81"/>
        <v>-3</v>
      </c>
      <c r="J1203" s="6"/>
      <c r="K1203" s="6"/>
      <c r="Q1203" t="s">
        <v>83</v>
      </c>
      <c r="U1203">
        <v>2601162</v>
      </c>
      <c r="V1203" t="s">
        <v>772</v>
      </c>
      <c r="W1203" t="s">
        <v>66</v>
      </c>
      <c r="X1203" t="s">
        <v>268</v>
      </c>
      <c r="Y1203" t="s">
        <v>773</v>
      </c>
      <c r="AF1203" t="s">
        <v>772</v>
      </c>
      <c r="AG1203" t="s">
        <v>774</v>
      </c>
      <c r="AH1203" t="s">
        <v>271</v>
      </c>
      <c r="AI1203" t="s">
        <v>272</v>
      </c>
      <c r="AM1203">
        <v>260001</v>
      </c>
      <c r="BA1203" s="6">
        <v>-6</v>
      </c>
      <c r="BE1203">
        <f t="shared" si="78"/>
        <v>0</v>
      </c>
      <c r="BF1203" s="6">
        <f t="shared" si="79"/>
        <v>0</v>
      </c>
      <c r="BG1203" s="7" t="s">
        <v>71</v>
      </c>
      <c r="BH1203" t="e">
        <f>+VLOOKUP(AF1203,Sheet4!A:A,1,FALSE)</f>
        <v>#N/A</v>
      </c>
      <c r="BL1203" s="6">
        <v>0</v>
      </c>
      <c r="BM1203" s="59">
        <f t="shared" si="80"/>
        <v>0</v>
      </c>
      <c r="BN1203" t="s">
        <v>775</v>
      </c>
    </row>
    <row r="1204" spans="1:67" ht="13" customHeight="1" x14ac:dyDescent="0.3">
      <c r="A1204" s="5">
        <v>46114</v>
      </c>
      <c r="B1204" t="s">
        <v>84</v>
      </c>
      <c r="F1204">
        <v>100</v>
      </c>
      <c r="G1204">
        <v>100</v>
      </c>
      <c r="H1204" s="6">
        <v>0</v>
      </c>
      <c r="I1204" s="6">
        <f t="shared" si="81"/>
        <v>-100</v>
      </c>
      <c r="J1204" s="6"/>
      <c r="K1204" s="6">
        <f>H1204/50</f>
        <v>0</v>
      </c>
      <c r="Q1204" t="s">
        <v>85</v>
      </c>
      <c r="U1204">
        <v>2601162</v>
      </c>
      <c r="V1204" t="s">
        <v>772</v>
      </c>
      <c r="W1204" t="s">
        <v>66</v>
      </c>
      <c r="X1204" t="s">
        <v>268</v>
      </c>
      <c r="Y1204" t="s">
        <v>773</v>
      </c>
      <c r="AF1204" t="s">
        <v>772</v>
      </c>
      <c r="AG1204" t="s">
        <v>774</v>
      </c>
      <c r="AH1204" t="s">
        <v>271</v>
      </c>
      <c r="AI1204" t="s">
        <v>272</v>
      </c>
      <c r="AM1204">
        <v>260001</v>
      </c>
      <c r="BA1204" s="6">
        <v>-100</v>
      </c>
      <c r="BE1204">
        <f t="shared" si="78"/>
        <v>0</v>
      </c>
      <c r="BF1204" s="6">
        <f t="shared" si="79"/>
        <v>0</v>
      </c>
      <c r="BG1204" s="7" t="s">
        <v>71</v>
      </c>
      <c r="BH1204" t="e">
        <f>+VLOOKUP(AF1204,Sheet4!A:A,1,FALSE)</f>
        <v>#N/A</v>
      </c>
      <c r="BL1204" s="6">
        <v>0</v>
      </c>
      <c r="BM1204" s="59">
        <f t="shared" si="80"/>
        <v>0</v>
      </c>
      <c r="BN1204" t="s">
        <v>775</v>
      </c>
    </row>
    <row r="1205" spans="1:67" ht="13" customHeight="1" x14ac:dyDescent="0.3">
      <c r="A1205" s="5">
        <v>46114</v>
      </c>
      <c r="B1205" t="s">
        <v>63</v>
      </c>
      <c r="F1205">
        <v>495</v>
      </c>
      <c r="G1205">
        <v>495</v>
      </c>
      <c r="H1205">
        <v>240</v>
      </c>
      <c r="I1205" s="6">
        <v>-255</v>
      </c>
      <c r="Q1205" t="s">
        <v>64</v>
      </c>
      <c r="U1205">
        <v>2601163</v>
      </c>
      <c r="V1205" t="s">
        <v>776</v>
      </c>
      <c r="W1205" t="s">
        <v>169</v>
      </c>
      <c r="X1205" t="s">
        <v>262</v>
      </c>
      <c r="Y1205" t="s">
        <v>777</v>
      </c>
      <c r="AF1205" t="s">
        <v>776</v>
      </c>
      <c r="AG1205" t="s">
        <v>778</v>
      </c>
      <c r="AH1205" t="s">
        <v>265</v>
      </c>
      <c r="AI1205">
        <v>878875733</v>
      </c>
      <c r="AM1205">
        <v>260001</v>
      </c>
      <c r="BE1205">
        <f t="shared" si="78"/>
        <v>0</v>
      </c>
      <c r="BF1205" s="6">
        <f t="shared" si="79"/>
        <v>-240</v>
      </c>
      <c r="BG1205" s="7" t="s">
        <v>71</v>
      </c>
      <c r="BH1205" t="e">
        <f>+VLOOKUP(AF1205,Sheet4!A:A,1,FALSE)</f>
        <v>#N/A</v>
      </c>
      <c r="BL1205">
        <v>495</v>
      </c>
      <c r="BM1205" s="59">
        <f t="shared" si="80"/>
        <v>-255</v>
      </c>
      <c r="BN1205" t="s">
        <v>779</v>
      </c>
      <c r="BO1205" t="s">
        <v>73</v>
      </c>
    </row>
    <row r="1206" spans="1:67" ht="13" customHeight="1" x14ac:dyDescent="0.3">
      <c r="A1206" s="5">
        <v>46114</v>
      </c>
      <c r="B1206" t="s">
        <v>63</v>
      </c>
      <c r="F1206">
        <v>330</v>
      </c>
      <c r="G1206">
        <v>330</v>
      </c>
      <c r="H1206">
        <v>165</v>
      </c>
      <c r="I1206" s="6">
        <v>-165</v>
      </c>
      <c r="Q1206" t="s">
        <v>64</v>
      </c>
      <c r="U1206">
        <v>2601163</v>
      </c>
      <c r="V1206" t="s">
        <v>776</v>
      </c>
      <c r="W1206" t="s">
        <v>169</v>
      </c>
      <c r="X1206" t="s">
        <v>262</v>
      </c>
      <c r="Y1206" t="s">
        <v>780</v>
      </c>
      <c r="AF1206" t="s">
        <v>776</v>
      </c>
      <c r="AG1206" t="s">
        <v>778</v>
      </c>
      <c r="AH1206" t="s">
        <v>265</v>
      </c>
      <c r="AI1206">
        <v>878875733</v>
      </c>
      <c r="AM1206">
        <v>260001</v>
      </c>
      <c r="BE1206">
        <f t="shared" si="78"/>
        <v>0</v>
      </c>
      <c r="BF1206" s="6">
        <f t="shared" si="79"/>
        <v>-165</v>
      </c>
      <c r="BG1206" s="7" t="s">
        <v>71</v>
      </c>
      <c r="BH1206" t="e">
        <f>+VLOOKUP(AF1206,Sheet4!A:A,1,FALSE)</f>
        <v>#N/A</v>
      </c>
      <c r="BL1206">
        <v>330</v>
      </c>
      <c r="BM1206" s="59">
        <f t="shared" si="80"/>
        <v>-165</v>
      </c>
      <c r="BN1206" t="s">
        <v>779</v>
      </c>
      <c r="BO1206" t="s">
        <v>73</v>
      </c>
    </row>
    <row r="1207" spans="1:67" ht="13" customHeight="1" x14ac:dyDescent="0.3">
      <c r="A1207" s="5">
        <v>46114</v>
      </c>
      <c r="B1207" t="s">
        <v>63</v>
      </c>
      <c r="F1207">
        <v>165</v>
      </c>
      <c r="G1207">
        <v>165</v>
      </c>
      <c r="H1207">
        <v>75</v>
      </c>
      <c r="I1207" s="6">
        <v>-90</v>
      </c>
      <c r="Q1207" t="s">
        <v>64</v>
      </c>
      <c r="U1207">
        <v>2601163</v>
      </c>
      <c r="V1207" t="s">
        <v>776</v>
      </c>
      <c r="W1207" t="s">
        <v>169</v>
      </c>
      <c r="X1207" t="s">
        <v>262</v>
      </c>
      <c r="Y1207" t="s">
        <v>781</v>
      </c>
      <c r="AF1207" t="s">
        <v>776</v>
      </c>
      <c r="AG1207" t="s">
        <v>778</v>
      </c>
      <c r="AH1207" t="s">
        <v>265</v>
      </c>
      <c r="AI1207">
        <v>878875733</v>
      </c>
      <c r="AM1207">
        <v>260001</v>
      </c>
      <c r="BE1207">
        <f t="shared" si="78"/>
        <v>0</v>
      </c>
      <c r="BF1207" s="6">
        <f t="shared" si="79"/>
        <v>-75</v>
      </c>
      <c r="BG1207" s="7" t="s">
        <v>71</v>
      </c>
      <c r="BH1207" t="e">
        <f>+VLOOKUP(AF1207,Sheet4!A:A,1,FALSE)</f>
        <v>#N/A</v>
      </c>
      <c r="BL1207">
        <v>165</v>
      </c>
      <c r="BM1207" s="59">
        <f t="shared" si="80"/>
        <v>-90</v>
      </c>
      <c r="BN1207" t="s">
        <v>779</v>
      </c>
      <c r="BO1207" t="s">
        <v>73</v>
      </c>
    </row>
    <row r="1208" spans="1:67" ht="13" customHeight="1" x14ac:dyDescent="0.3">
      <c r="A1208" s="5">
        <v>46114</v>
      </c>
      <c r="B1208" t="s">
        <v>74</v>
      </c>
      <c r="F1208" s="8">
        <v>33</v>
      </c>
      <c r="G1208">
        <v>16.5</v>
      </c>
      <c r="H1208">
        <v>16</v>
      </c>
      <c r="I1208" s="6">
        <v>-17</v>
      </c>
      <c r="Q1208" t="s">
        <v>75</v>
      </c>
      <c r="U1208">
        <v>2601163</v>
      </c>
      <c r="V1208" t="s">
        <v>776</v>
      </c>
      <c r="W1208" t="s">
        <v>169</v>
      </c>
      <c r="X1208" t="s">
        <v>262</v>
      </c>
      <c r="Y1208" t="s">
        <v>777</v>
      </c>
      <c r="AF1208" t="s">
        <v>776</v>
      </c>
      <c r="AG1208" t="s">
        <v>778</v>
      </c>
      <c r="AH1208" t="s">
        <v>265</v>
      </c>
      <c r="AI1208">
        <v>878875733</v>
      </c>
      <c r="AM1208">
        <v>260001</v>
      </c>
      <c r="BE1208">
        <f t="shared" si="78"/>
        <v>0</v>
      </c>
      <c r="BF1208" s="6">
        <f t="shared" si="79"/>
        <v>-16</v>
      </c>
      <c r="BG1208" s="7" t="s">
        <v>71</v>
      </c>
      <c r="BH1208" t="e">
        <f>+VLOOKUP(AF1208,Sheet4!A:A,1,FALSE)</f>
        <v>#N/A</v>
      </c>
      <c r="BL1208">
        <v>16.5</v>
      </c>
      <c r="BM1208" s="59">
        <f t="shared" si="80"/>
        <v>-0.5</v>
      </c>
      <c r="BN1208" t="s">
        <v>779</v>
      </c>
    </row>
    <row r="1209" spans="1:67" ht="13" customHeight="1" x14ac:dyDescent="0.3">
      <c r="A1209" s="5">
        <v>46114</v>
      </c>
      <c r="B1209" t="s">
        <v>74</v>
      </c>
      <c r="F1209" s="8">
        <v>22</v>
      </c>
      <c r="G1209">
        <v>11</v>
      </c>
      <c r="H1209">
        <v>11</v>
      </c>
      <c r="I1209" s="6">
        <v>-11</v>
      </c>
      <c r="Q1209" t="s">
        <v>75</v>
      </c>
      <c r="U1209">
        <v>2601163</v>
      </c>
      <c r="V1209" t="s">
        <v>776</v>
      </c>
      <c r="W1209" t="s">
        <v>169</v>
      </c>
      <c r="X1209" t="s">
        <v>262</v>
      </c>
      <c r="Y1209" t="s">
        <v>780</v>
      </c>
      <c r="AF1209" t="s">
        <v>776</v>
      </c>
      <c r="AG1209" t="s">
        <v>778</v>
      </c>
      <c r="AH1209" t="s">
        <v>265</v>
      </c>
      <c r="AI1209">
        <v>878875733</v>
      </c>
      <c r="AM1209">
        <v>260001</v>
      </c>
      <c r="BE1209">
        <f t="shared" si="78"/>
        <v>0</v>
      </c>
      <c r="BF1209" s="6">
        <f t="shared" si="79"/>
        <v>-11</v>
      </c>
      <c r="BG1209" s="7" t="s">
        <v>71</v>
      </c>
      <c r="BH1209" t="e">
        <f>+VLOOKUP(AF1209,Sheet4!A:A,1,FALSE)</f>
        <v>#N/A</v>
      </c>
      <c r="BL1209">
        <v>11</v>
      </c>
      <c r="BM1209" s="59">
        <f t="shared" si="80"/>
        <v>0</v>
      </c>
      <c r="BN1209" t="s">
        <v>779</v>
      </c>
    </row>
    <row r="1210" spans="1:67" ht="13" customHeight="1" x14ac:dyDescent="0.3">
      <c r="A1210" s="5">
        <v>46114</v>
      </c>
      <c r="B1210" t="s">
        <v>74</v>
      </c>
      <c r="F1210" s="8">
        <v>11</v>
      </c>
      <c r="G1210">
        <v>5.5</v>
      </c>
      <c r="H1210">
        <v>5</v>
      </c>
      <c r="I1210" s="6">
        <v>-6</v>
      </c>
      <c r="Q1210" t="s">
        <v>75</v>
      </c>
      <c r="U1210">
        <v>2601163</v>
      </c>
      <c r="V1210" t="s">
        <v>776</v>
      </c>
      <c r="W1210" t="s">
        <v>169</v>
      </c>
      <c r="X1210" t="s">
        <v>262</v>
      </c>
      <c r="Y1210" t="s">
        <v>781</v>
      </c>
      <c r="AF1210" t="s">
        <v>776</v>
      </c>
      <c r="AG1210" t="s">
        <v>778</v>
      </c>
      <c r="AH1210" t="s">
        <v>265</v>
      </c>
      <c r="AI1210">
        <v>878875733</v>
      </c>
      <c r="AM1210">
        <v>260001</v>
      </c>
      <c r="BE1210">
        <f t="shared" si="78"/>
        <v>0</v>
      </c>
      <c r="BF1210" s="6">
        <f t="shared" si="79"/>
        <v>-5</v>
      </c>
      <c r="BG1210" s="7" t="s">
        <v>71</v>
      </c>
      <c r="BH1210" t="e">
        <f>+VLOOKUP(AF1210,Sheet4!A:A,1,FALSE)</f>
        <v>#N/A</v>
      </c>
      <c r="BL1210">
        <v>5.5</v>
      </c>
      <c r="BM1210" s="59">
        <f t="shared" si="80"/>
        <v>-0.5</v>
      </c>
      <c r="BN1210" t="s">
        <v>779</v>
      </c>
    </row>
    <row r="1211" spans="1:67" ht="13" customHeight="1" x14ac:dyDescent="0.3">
      <c r="A1211" s="5">
        <v>46114</v>
      </c>
      <c r="B1211" t="s">
        <v>76</v>
      </c>
      <c r="F1211">
        <v>660</v>
      </c>
      <c r="G1211">
        <v>660</v>
      </c>
      <c r="H1211">
        <v>320</v>
      </c>
      <c r="I1211" s="6">
        <v>-340</v>
      </c>
      <c r="Q1211" t="s">
        <v>77</v>
      </c>
      <c r="U1211">
        <v>2601163</v>
      </c>
      <c r="V1211" t="s">
        <v>776</v>
      </c>
      <c r="W1211" t="s">
        <v>169</v>
      </c>
      <c r="X1211" t="s">
        <v>262</v>
      </c>
      <c r="Y1211" t="s">
        <v>777</v>
      </c>
      <c r="AF1211" t="s">
        <v>776</v>
      </c>
      <c r="AG1211" t="s">
        <v>778</v>
      </c>
      <c r="AH1211" t="s">
        <v>265</v>
      </c>
      <c r="AI1211">
        <v>878875733</v>
      </c>
      <c r="AM1211">
        <v>260001</v>
      </c>
      <c r="BE1211">
        <f t="shared" si="78"/>
        <v>0</v>
      </c>
      <c r="BF1211" s="6">
        <f t="shared" si="79"/>
        <v>-320</v>
      </c>
      <c r="BG1211" s="7" t="s">
        <v>71</v>
      </c>
      <c r="BH1211" t="e">
        <f>+VLOOKUP(AF1211,Sheet4!A:A,1,FALSE)</f>
        <v>#N/A</v>
      </c>
      <c r="BL1211">
        <v>660</v>
      </c>
      <c r="BM1211" s="59">
        <f t="shared" si="80"/>
        <v>-340</v>
      </c>
      <c r="BN1211" t="s">
        <v>779</v>
      </c>
    </row>
    <row r="1212" spans="1:67" ht="13" customHeight="1" x14ac:dyDescent="0.3">
      <c r="A1212" s="5">
        <v>46114</v>
      </c>
      <c r="B1212" t="s">
        <v>76</v>
      </c>
      <c r="F1212">
        <v>440</v>
      </c>
      <c r="G1212">
        <v>440</v>
      </c>
      <c r="H1212">
        <v>220</v>
      </c>
      <c r="I1212" s="6">
        <v>-220</v>
      </c>
      <c r="Q1212" t="s">
        <v>77</v>
      </c>
      <c r="U1212">
        <v>2601163</v>
      </c>
      <c r="V1212" t="s">
        <v>776</v>
      </c>
      <c r="W1212" t="s">
        <v>169</v>
      </c>
      <c r="X1212" t="s">
        <v>262</v>
      </c>
      <c r="Y1212" t="s">
        <v>780</v>
      </c>
      <c r="AF1212" t="s">
        <v>776</v>
      </c>
      <c r="AG1212" t="s">
        <v>778</v>
      </c>
      <c r="AH1212" t="s">
        <v>265</v>
      </c>
      <c r="AI1212">
        <v>878875733</v>
      </c>
      <c r="AM1212">
        <v>260001</v>
      </c>
      <c r="BE1212">
        <f t="shared" si="78"/>
        <v>0</v>
      </c>
      <c r="BF1212" s="6">
        <f t="shared" si="79"/>
        <v>-220</v>
      </c>
      <c r="BG1212" s="7" t="s">
        <v>71</v>
      </c>
      <c r="BH1212" t="e">
        <f>+VLOOKUP(AF1212,Sheet4!A:A,1,FALSE)</f>
        <v>#N/A</v>
      </c>
      <c r="BL1212">
        <v>440</v>
      </c>
      <c r="BM1212" s="59">
        <f t="shared" si="80"/>
        <v>-220</v>
      </c>
      <c r="BN1212" t="s">
        <v>779</v>
      </c>
    </row>
    <row r="1213" spans="1:67" ht="13" customHeight="1" x14ac:dyDescent="0.3">
      <c r="A1213" s="5">
        <v>46114</v>
      </c>
      <c r="B1213" t="s">
        <v>76</v>
      </c>
      <c r="F1213">
        <v>220</v>
      </c>
      <c r="G1213">
        <v>220</v>
      </c>
      <c r="H1213">
        <v>100</v>
      </c>
      <c r="I1213" s="6">
        <v>-120</v>
      </c>
      <c r="Q1213" t="s">
        <v>77</v>
      </c>
      <c r="U1213">
        <v>2601163</v>
      </c>
      <c r="V1213" t="s">
        <v>776</v>
      </c>
      <c r="W1213" t="s">
        <v>169</v>
      </c>
      <c r="X1213" t="s">
        <v>262</v>
      </c>
      <c r="Y1213" t="s">
        <v>781</v>
      </c>
      <c r="AF1213" t="s">
        <v>776</v>
      </c>
      <c r="AG1213" t="s">
        <v>778</v>
      </c>
      <c r="AH1213" t="s">
        <v>265</v>
      </c>
      <c r="AI1213">
        <v>878875733</v>
      </c>
      <c r="AM1213">
        <v>260001</v>
      </c>
      <c r="BE1213">
        <f t="shared" si="78"/>
        <v>0</v>
      </c>
      <c r="BF1213" s="6">
        <f t="shared" si="79"/>
        <v>-100</v>
      </c>
      <c r="BG1213" s="7" t="s">
        <v>71</v>
      </c>
      <c r="BH1213" t="e">
        <f>+VLOOKUP(AF1213,Sheet4!A:A,1,FALSE)</f>
        <v>#N/A</v>
      </c>
      <c r="BL1213">
        <v>220</v>
      </c>
      <c r="BM1213" s="59">
        <f t="shared" si="80"/>
        <v>-120</v>
      </c>
      <c r="BN1213" t="s">
        <v>779</v>
      </c>
    </row>
    <row r="1214" spans="1:67" ht="13" customHeight="1" x14ac:dyDescent="0.3">
      <c r="A1214" s="5">
        <v>46114</v>
      </c>
      <c r="B1214" t="s">
        <v>78</v>
      </c>
      <c r="F1214" s="8">
        <v>33</v>
      </c>
      <c r="G1214">
        <v>16.5</v>
      </c>
      <c r="H1214">
        <v>16</v>
      </c>
      <c r="I1214" s="6">
        <v>-17</v>
      </c>
      <c r="Q1214" t="s">
        <v>79</v>
      </c>
      <c r="U1214">
        <v>2601163</v>
      </c>
      <c r="V1214" t="s">
        <v>776</v>
      </c>
      <c r="W1214" t="s">
        <v>169</v>
      </c>
      <c r="X1214" t="s">
        <v>262</v>
      </c>
      <c r="Y1214" t="s">
        <v>777</v>
      </c>
      <c r="AF1214" t="s">
        <v>776</v>
      </c>
      <c r="AG1214" t="s">
        <v>778</v>
      </c>
      <c r="AH1214" t="s">
        <v>265</v>
      </c>
      <c r="AI1214">
        <v>878875733</v>
      </c>
      <c r="AM1214">
        <v>260001</v>
      </c>
      <c r="BE1214">
        <f t="shared" si="78"/>
        <v>0</v>
      </c>
      <c r="BF1214" s="6">
        <f t="shared" si="79"/>
        <v>-16</v>
      </c>
      <c r="BG1214" s="7" t="s">
        <v>71</v>
      </c>
      <c r="BH1214" t="e">
        <f>+VLOOKUP(AF1214,Sheet4!A:A,1,FALSE)</f>
        <v>#N/A</v>
      </c>
      <c r="BL1214">
        <v>16.5</v>
      </c>
      <c r="BM1214" s="59">
        <f t="shared" si="80"/>
        <v>-0.5</v>
      </c>
      <c r="BN1214" t="s">
        <v>779</v>
      </c>
    </row>
    <row r="1215" spans="1:67" ht="13" customHeight="1" x14ac:dyDescent="0.3">
      <c r="A1215" s="5">
        <v>46114</v>
      </c>
      <c r="B1215" t="s">
        <v>78</v>
      </c>
      <c r="F1215" s="8">
        <v>22</v>
      </c>
      <c r="G1215">
        <v>11</v>
      </c>
      <c r="H1215">
        <v>11</v>
      </c>
      <c r="I1215" s="6">
        <v>-11</v>
      </c>
      <c r="Q1215" t="s">
        <v>79</v>
      </c>
      <c r="U1215">
        <v>2601163</v>
      </c>
      <c r="V1215" t="s">
        <v>776</v>
      </c>
      <c r="W1215" t="s">
        <v>169</v>
      </c>
      <c r="X1215" t="s">
        <v>262</v>
      </c>
      <c r="Y1215" t="s">
        <v>780</v>
      </c>
      <c r="AF1215" t="s">
        <v>776</v>
      </c>
      <c r="AG1215" t="s">
        <v>778</v>
      </c>
      <c r="AH1215" t="s">
        <v>265</v>
      </c>
      <c r="AI1215">
        <v>878875733</v>
      </c>
      <c r="AM1215">
        <v>260001</v>
      </c>
      <c r="BE1215">
        <f t="shared" si="78"/>
        <v>0</v>
      </c>
      <c r="BF1215" s="6">
        <f t="shared" si="79"/>
        <v>-11</v>
      </c>
      <c r="BG1215" s="7" t="s">
        <v>71</v>
      </c>
      <c r="BH1215" t="e">
        <f>+VLOOKUP(AF1215,Sheet4!A:A,1,FALSE)</f>
        <v>#N/A</v>
      </c>
      <c r="BL1215">
        <v>11</v>
      </c>
      <c r="BM1215" s="59">
        <f t="shared" si="80"/>
        <v>0</v>
      </c>
      <c r="BN1215" t="s">
        <v>779</v>
      </c>
    </row>
    <row r="1216" spans="1:67" ht="13" customHeight="1" x14ac:dyDescent="0.3">
      <c r="A1216" s="5">
        <v>46114</v>
      </c>
      <c r="B1216" t="s">
        <v>78</v>
      </c>
      <c r="F1216" s="8">
        <v>11</v>
      </c>
      <c r="G1216">
        <v>5.5</v>
      </c>
      <c r="H1216">
        <v>5</v>
      </c>
      <c r="I1216" s="6">
        <v>-6</v>
      </c>
      <c r="Q1216" t="s">
        <v>79</v>
      </c>
      <c r="U1216">
        <v>2601163</v>
      </c>
      <c r="V1216" t="s">
        <v>776</v>
      </c>
      <c r="W1216" t="s">
        <v>169</v>
      </c>
      <c r="X1216" t="s">
        <v>262</v>
      </c>
      <c r="Y1216" t="s">
        <v>781</v>
      </c>
      <c r="AF1216" t="s">
        <v>776</v>
      </c>
      <c r="AG1216" t="s">
        <v>778</v>
      </c>
      <c r="AH1216" t="s">
        <v>265</v>
      </c>
      <c r="AI1216">
        <v>878875733</v>
      </c>
      <c r="AM1216">
        <v>260001</v>
      </c>
      <c r="BE1216">
        <f t="shared" si="78"/>
        <v>0</v>
      </c>
      <c r="BF1216" s="6">
        <f t="shared" si="79"/>
        <v>-5</v>
      </c>
      <c r="BG1216" s="7" t="s">
        <v>71</v>
      </c>
      <c r="BH1216" t="e">
        <f>+VLOOKUP(AF1216,Sheet4!A:A,1,FALSE)</f>
        <v>#N/A</v>
      </c>
      <c r="BL1216">
        <v>5.5</v>
      </c>
      <c r="BM1216" s="59">
        <f t="shared" si="80"/>
        <v>-0.5</v>
      </c>
      <c r="BN1216" t="s">
        <v>779</v>
      </c>
    </row>
    <row r="1217" spans="1:67" ht="13" customHeight="1" x14ac:dyDescent="0.3">
      <c r="A1217" s="5">
        <v>46114</v>
      </c>
      <c r="B1217" t="s">
        <v>80</v>
      </c>
      <c r="F1217">
        <v>412.5</v>
      </c>
      <c r="G1217">
        <v>412.5</v>
      </c>
      <c r="H1217">
        <v>200</v>
      </c>
      <c r="I1217" s="6">
        <v>-212.5</v>
      </c>
      <c r="Q1217" t="s">
        <v>81</v>
      </c>
      <c r="U1217">
        <v>2601163</v>
      </c>
      <c r="V1217" t="s">
        <v>776</v>
      </c>
      <c r="W1217" t="s">
        <v>169</v>
      </c>
      <c r="X1217" t="s">
        <v>262</v>
      </c>
      <c r="Y1217" t="s">
        <v>777</v>
      </c>
      <c r="AF1217" t="s">
        <v>776</v>
      </c>
      <c r="AG1217" t="s">
        <v>778</v>
      </c>
      <c r="AH1217" t="s">
        <v>265</v>
      </c>
      <c r="AI1217">
        <v>878875733</v>
      </c>
      <c r="AM1217">
        <v>260001</v>
      </c>
      <c r="BB1217" s="9">
        <v>412</v>
      </c>
      <c r="BE1217">
        <f t="shared" si="78"/>
        <v>412</v>
      </c>
      <c r="BF1217" s="6">
        <f t="shared" si="79"/>
        <v>212</v>
      </c>
      <c r="BG1217" s="12" t="s">
        <v>99</v>
      </c>
      <c r="BH1217" t="e">
        <f>+VLOOKUP(AF1217,Sheet4!A:A,1,FALSE)</f>
        <v>#N/A</v>
      </c>
      <c r="BL1217">
        <v>412.5</v>
      </c>
      <c r="BM1217" s="59">
        <f t="shared" si="80"/>
        <v>-212.5</v>
      </c>
      <c r="BN1217" t="s">
        <v>779</v>
      </c>
    </row>
    <row r="1218" spans="1:67" ht="13" customHeight="1" x14ac:dyDescent="0.3">
      <c r="A1218" s="5">
        <v>46114</v>
      </c>
      <c r="B1218" t="s">
        <v>80</v>
      </c>
      <c r="F1218">
        <v>275</v>
      </c>
      <c r="G1218">
        <v>275</v>
      </c>
      <c r="H1218">
        <v>137.5</v>
      </c>
      <c r="I1218" s="6">
        <v>-137.5</v>
      </c>
      <c r="Q1218" t="s">
        <v>81</v>
      </c>
      <c r="U1218">
        <v>2601163</v>
      </c>
      <c r="V1218" t="s">
        <v>776</v>
      </c>
      <c r="W1218" t="s">
        <v>169</v>
      </c>
      <c r="X1218" t="s">
        <v>262</v>
      </c>
      <c r="Y1218" t="s">
        <v>780</v>
      </c>
      <c r="AF1218" t="s">
        <v>776</v>
      </c>
      <c r="AG1218" t="s">
        <v>778</v>
      </c>
      <c r="AH1218" t="s">
        <v>265</v>
      </c>
      <c r="AI1218">
        <v>878875733</v>
      </c>
      <c r="AM1218">
        <v>260001</v>
      </c>
      <c r="BB1218" s="9">
        <v>275</v>
      </c>
      <c r="BE1218">
        <f t="shared" ref="BE1218:BE1281" si="84">+BB1218+BC1218</f>
        <v>275</v>
      </c>
      <c r="BF1218" s="6">
        <f t="shared" ref="BF1218:BF1281" si="85">+BE1218-H1218</f>
        <v>137.5</v>
      </c>
      <c r="BG1218" s="12" t="s">
        <v>99</v>
      </c>
      <c r="BH1218" t="e">
        <f>+VLOOKUP(AF1218,Sheet4!A:A,1,FALSE)</f>
        <v>#N/A</v>
      </c>
      <c r="BL1218">
        <v>275</v>
      </c>
      <c r="BM1218" s="59">
        <f t="shared" ref="BM1218:BM1281" si="86">+H1218+-BL1218</f>
        <v>-137.5</v>
      </c>
      <c r="BN1218" t="s">
        <v>779</v>
      </c>
    </row>
    <row r="1219" spans="1:67" ht="13" customHeight="1" x14ac:dyDescent="0.3">
      <c r="A1219" s="5">
        <v>46114</v>
      </c>
      <c r="B1219" t="s">
        <v>80</v>
      </c>
      <c r="F1219">
        <v>137.5</v>
      </c>
      <c r="G1219">
        <v>137.5</v>
      </c>
      <c r="H1219">
        <v>62.5</v>
      </c>
      <c r="I1219" s="6">
        <v>-75</v>
      </c>
      <c r="Q1219" t="s">
        <v>81</v>
      </c>
      <c r="U1219">
        <v>2601163</v>
      </c>
      <c r="V1219" t="s">
        <v>776</v>
      </c>
      <c r="W1219" t="s">
        <v>169</v>
      </c>
      <c r="X1219" t="s">
        <v>262</v>
      </c>
      <c r="Y1219" t="s">
        <v>781</v>
      </c>
      <c r="AF1219" t="s">
        <v>776</v>
      </c>
      <c r="AG1219" t="s">
        <v>778</v>
      </c>
      <c r="AH1219" t="s">
        <v>265</v>
      </c>
      <c r="AI1219">
        <v>878875733</v>
      </c>
      <c r="AM1219">
        <v>260001</v>
      </c>
      <c r="BB1219" s="9">
        <v>138</v>
      </c>
      <c r="BE1219">
        <f t="shared" si="84"/>
        <v>138</v>
      </c>
      <c r="BF1219" s="6">
        <f t="shared" si="85"/>
        <v>75.5</v>
      </c>
      <c r="BG1219" s="12" t="s">
        <v>99</v>
      </c>
      <c r="BH1219" t="e">
        <f>+VLOOKUP(AF1219,Sheet4!A:A,1,FALSE)</f>
        <v>#N/A</v>
      </c>
      <c r="BL1219">
        <v>137.5</v>
      </c>
      <c r="BM1219" s="59">
        <f t="shared" si="86"/>
        <v>-75</v>
      </c>
      <c r="BN1219" t="s">
        <v>779</v>
      </c>
    </row>
    <row r="1220" spans="1:67" ht="13" customHeight="1" x14ac:dyDescent="0.3">
      <c r="A1220" s="5">
        <v>46114</v>
      </c>
      <c r="B1220" t="s">
        <v>63</v>
      </c>
      <c r="F1220">
        <v>12150</v>
      </c>
      <c r="G1220">
        <v>12150</v>
      </c>
      <c r="H1220">
        <v>42930</v>
      </c>
      <c r="I1220" s="6">
        <v>30780</v>
      </c>
      <c r="Q1220" t="s">
        <v>64</v>
      </c>
      <c r="U1220">
        <v>2601164</v>
      </c>
      <c r="V1220" t="s">
        <v>782</v>
      </c>
      <c r="W1220" t="s">
        <v>169</v>
      </c>
      <c r="X1220" t="s">
        <v>207</v>
      </c>
      <c r="Y1220" t="s">
        <v>207</v>
      </c>
      <c r="AF1220" t="s">
        <v>782</v>
      </c>
      <c r="AG1220" t="s">
        <v>783</v>
      </c>
      <c r="AH1220" t="s">
        <v>210</v>
      </c>
      <c r="AI1220">
        <v>868733522</v>
      </c>
      <c r="AM1220">
        <v>260001</v>
      </c>
      <c r="BE1220">
        <f t="shared" si="84"/>
        <v>0</v>
      </c>
      <c r="BF1220" s="6">
        <f t="shared" si="85"/>
        <v>-42930</v>
      </c>
      <c r="BG1220" s="7" t="s">
        <v>71</v>
      </c>
      <c r="BH1220" t="e">
        <f>+VLOOKUP(AF1220,Sheet4!A:A,1,FALSE)</f>
        <v>#N/A</v>
      </c>
      <c r="BL1220">
        <v>12150</v>
      </c>
      <c r="BM1220" s="59">
        <f t="shared" si="86"/>
        <v>30780</v>
      </c>
      <c r="BN1220" t="s">
        <v>784</v>
      </c>
      <c r="BO1220" t="s">
        <v>101</v>
      </c>
    </row>
    <row r="1221" spans="1:67" ht="13" customHeight="1" x14ac:dyDescent="0.3">
      <c r="A1221" s="5">
        <v>46114</v>
      </c>
      <c r="B1221" t="s">
        <v>63</v>
      </c>
      <c r="F1221">
        <v>6585</v>
      </c>
      <c r="G1221">
        <v>6585</v>
      </c>
      <c r="H1221">
        <v>23265</v>
      </c>
      <c r="I1221" s="6">
        <v>16680</v>
      </c>
      <c r="Q1221" t="s">
        <v>64</v>
      </c>
      <c r="U1221">
        <v>2601164</v>
      </c>
      <c r="V1221" t="s">
        <v>782</v>
      </c>
      <c r="W1221" t="s">
        <v>169</v>
      </c>
      <c r="X1221" t="s">
        <v>207</v>
      </c>
      <c r="Y1221" t="s">
        <v>785</v>
      </c>
      <c r="AF1221" t="s">
        <v>782</v>
      </c>
      <c r="AG1221" t="s">
        <v>783</v>
      </c>
      <c r="AH1221" t="s">
        <v>210</v>
      </c>
      <c r="AI1221">
        <v>868733522</v>
      </c>
      <c r="AM1221">
        <v>260001</v>
      </c>
      <c r="BE1221">
        <f t="shared" si="84"/>
        <v>0</v>
      </c>
      <c r="BF1221" s="6">
        <f t="shared" si="85"/>
        <v>-23265</v>
      </c>
      <c r="BG1221" s="7" t="s">
        <v>71</v>
      </c>
      <c r="BH1221" t="e">
        <f>+VLOOKUP(AF1221,Sheet4!A:A,1,FALSE)</f>
        <v>#N/A</v>
      </c>
      <c r="BL1221">
        <v>6585</v>
      </c>
      <c r="BM1221" s="59">
        <f t="shared" si="86"/>
        <v>16680</v>
      </c>
      <c r="BN1221" t="s">
        <v>784</v>
      </c>
      <c r="BO1221" t="s">
        <v>101</v>
      </c>
    </row>
    <row r="1222" spans="1:67" ht="13" customHeight="1" x14ac:dyDescent="0.3">
      <c r="A1222" s="5">
        <v>46114</v>
      </c>
      <c r="B1222" t="s">
        <v>63</v>
      </c>
      <c r="F1222">
        <v>1080</v>
      </c>
      <c r="G1222">
        <v>1080</v>
      </c>
      <c r="H1222">
        <v>3825</v>
      </c>
      <c r="I1222" s="6">
        <v>2745</v>
      </c>
      <c r="Q1222" t="s">
        <v>64</v>
      </c>
      <c r="U1222">
        <v>2601164</v>
      </c>
      <c r="V1222" t="s">
        <v>782</v>
      </c>
      <c r="W1222" t="s">
        <v>169</v>
      </c>
      <c r="X1222" t="s">
        <v>207</v>
      </c>
      <c r="Y1222" t="s">
        <v>786</v>
      </c>
      <c r="AF1222" t="s">
        <v>782</v>
      </c>
      <c r="AG1222" t="s">
        <v>783</v>
      </c>
      <c r="AH1222" t="s">
        <v>210</v>
      </c>
      <c r="AI1222">
        <v>868733522</v>
      </c>
      <c r="AM1222">
        <v>260001</v>
      </c>
      <c r="BE1222">
        <f t="shared" si="84"/>
        <v>0</v>
      </c>
      <c r="BF1222" s="6">
        <f t="shared" si="85"/>
        <v>-3825</v>
      </c>
      <c r="BG1222" s="7" t="s">
        <v>71</v>
      </c>
      <c r="BH1222" t="e">
        <f>+VLOOKUP(AF1222,Sheet4!A:A,1,FALSE)</f>
        <v>#N/A</v>
      </c>
      <c r="BL1222">
        <v>1080</v>
      </c>
      <c r="BM1222" s="59">
        <f t="shared" si="86"/>
        <v>2745</v>
      </c>
      <c r="BN1222" t="s">
        <v>784</v>
      </c>
      <c r="BO1222" t="s">
        <v>101</v>
      </c>
    </row>
    <row r="1223" spans="1:67" ht="13" customHeight="1" x14ac:dyDescent="0.3">
      <c r="A1223" s="5">
        <v>46114</v>
      </c>
      <c r="B1223" t="s">
        <v>74</v>
      </c>
      <c r="F1223" s="8">
        <v>810</v>
      </c>
      <c r="G1223">
        <v>405</v>
      </c>
      <c r="H1223">
        <v>2862</v>
      </c>
      <c r="I1223" s="6">
        <v>2052</v>
      </c>
      <c r="Q1223" t="s">
        <v>75</v>
      </c>
      <c r="U1223">
        <v>2601164</v>
      </c>
      <c r="V1223" t="s">
        <v>782</v>
      </c>
      <c r="W1223" t="s">
        <v>169</v>
      </c>
      <c r="X1223" t="s">
        <v>207</v>
      </c>
      <c r="Y1223" t="s">
        <v>207</v>
      </c>
      <c r="AF1223" t="s">
        <v>782</v>
      </c>
      <c r="AG1223" t="s">
        <v>783</v>
      </c>
      <c r="AH1223" t="s">
        <v>210</v>
      </c>
      <c r="AI1223">
        <v>868733522</v>
      </c>
      <c r="AM1223">
        <v>260001</v>
      </c>
      <c r="BE1223">
        <f t="shared" si="84"/>
        <v>0</v>
      </c>
      <c r="BF1223" s="6">
        <f t="shared" si="85"/>
        <v>-2862</v>
      </c>
      <c r="BG1223" s="7" t="s">
        <v>71</v>
      </c>
      <c r="BH1223" t="e">
        <f>+VLOOKUP(AF1223,Sheet4!A:A,1,FALSE)</f>
        <v>#N/A</v>
      </c>
      <c r="BL1223">
        <v>405</v>
      </c>
      <c r="BM1223" s="59">
        <f t="shared" si="86"/>
        <v>2457</v>
      </c>
      <c r="BN1223" t="s">
        <v>784</v>
      </c>
    </row>
    <row r="1224" spans="1:67" ht="13" customHeight="1" x14ac:dyDescent="0.3">
      <c r="A1224" s="5">
        <v>46114</v>
      </c>
      <c r="B1224" t="s">
        <v>74</v>
      </c>
      <c r="F1224" s="8">
        <v>439</v>
      </c>
      <c r="G1224">
        <v>219.5</v>
      </c>
      <c r="H1224">
        <v>1551</v>
      </c>
      <c r="I1224" s="6">
        <v>1112</v>
      </c>
      <c r="Q1224" t="s">
        <v>75</v>
      </c>
      <c r="U1224">
        <v>2601164</v>
      </c>
      <c r="V1224" t="s">
        <v>782</v>
      </c>
      <c r="W1224" t="s">
        <v>169</v>
      </c>
      <c r="X1224" t="s">
        <v>207</v>
      </c>
      <c r="Y1224" t="s">
        <v>785</v>
      </c>
      <c r="AF1224" t="s">
        <v>782</v>
      </c>
      <c r="AG1224" t="s">
        <v>783</v>
      </c>
      <c r="AH1224" t="s">
        <v>210</v>
      </c>
      <c r="AI1224">
        <v>868733522</v>
      </c>
      <c r="AM1224">
        <v>260001</v>
      </c>
      <c r="BE1224">
        <f t="shared" si="84"/>
        <v>0</v>
      </c>
      <c r="BF1224" s="6">
        <f t="shared" si="85"/>
        <v>-1551</v>
      </c>
      <c r="BG1224" s="7" t="s">
        <v>71</v>
      </c>
      <c r="BH1224" t="e">
        <f>+VLOOKUP(AF1224,Sheet4!A:A,1,FALSE)</f>
        <v>#N/A</v>
      </c>
      <c r="BL1224">
        <v>219.5</v>
      </c>
      <c r="BM1224" s="59">
        <f t="shared" si="86"/>
        <v>1331.5</v>
      </c>
      <c r="BN1224" t="s">
        <v>784</v>
      </c>
    </row>
    <row r="1225" spans="1:67" ht="13" customHeight="1" x14ac:dyDescent="0.3">
      <c r="A1225" s="5">
        <v>46114</v>
      </c>
      <c r="B1225" t="s">
        <v>74</v>
      </c>
      <c r="F1225" s="8">
        <v>72</v>
      </c>
      <c r="G1225">
        <v>36</v>
      </c>
      <c r="H1225">
        <v>255</v>
      </c>
      <c r="I1225" s="6">
        <v>183</v>
      </c>
      <c r="Q1225" t="s">
        <v>75</v>
      </c>
      <c r="U1225">
        <v>2601164</v>
      </c>
      <c r="V1225" t="s">
        <v>782</v>
      </c>
      <c r="W1225" t="s">
        <v>169</v>
      </c>
      <c r="X1225" t="s">
        <v>207</v>
      </c>
      <c r="Y1225" t="s">
        <v>786</v>
      </c>
      <c r="AF1225" t="s">
        <v>782</v>
      </c>
      <c r="AG1225" t="s">
        <v>783</v>
      </c>
      <c r="AH1225" t="s">
        <v>210</v>
      </c>
      <c r="AI1225">
        <v>868733522</v>
      </c>
      <c r="AM1225">
        <v>260001</v>
      </c>
      <c r="BE1225">
        <f t="shared" si="84"/>
        <v>0</v>
      </c>
      <c r="BF1225" s="6">
        <f t="shared" si="85"/>
        <v>-255</v>
      </c>
      <c r="BG1225" s="7" t="s">
        <v>71</v>
      </c>
      <c r="BH1225" t="e">
        <f>+VLOOKUP(AF1225,Sheet4!A:A,1,FALSE)</f>
        <v>#N/A</v>
      </c>
      <c r="BL1225">
        <v>36</v>
      </c>
      <c r="BM1225" s="59">
        <f t="shared" si="86"/>
        <v>219</v>
      </c>
      <c r="BN1225" t="s">
        <v>784</v>
      </c>
    </row>
    <row r="1226" spans="1:67" ht="13" customHeight="1" x14ac:dyDescent="0.3">
      <c r="A1226" s="5">
        <v>46114</v>
      </c>
      <c r="B1226" t="s">
        <v>76</v>
      </c>
      <c r="F1226">
        <v>16200</v>
      </c>
      <c r="G1226">
        <v>16200</v>
      </c>
      <c r="H1226">
        <v>57240</v>
      </c>
      <c r="I1226" s="6">
        <v>41040</v>
      </c>
      <c r="Q1226" t="s">
        <v>77</v>
      </c>
      <c r="U1226">
        <v>2601164</v>
      </c>
      <c r="V1226" t="s">
        <v>782</v>
      </c>
      <c r="W1226" t="s">
        <v>169</v>
      </c>
      <c r="X1226" t="s">
        <v>207</v>
      </c>
      <c r="Y1226" t="s">
        <v>207</v>
      </c>
      <c r="AF1226" t="s">
        <v>782</v>
      </c>
      <c r="AG1226" t="s">
        <v>783</v>
      </c>
      <c r="AH1226" t="s">
        <v>210</v>
      </c>
      <c r="AI1226">
        <v>868733522</v>
      </c>
      <c r="AM1226">
        <v>260001</v>
      </c>
      <c r="BE1226">
        <f t="shared" si="84"/>
        <v>0</v>
      </c>
      <c r="BF1226" s="6">
        <f t="shared" si="85"/>
        <v>-57240</v>
      </c>
      <c r="BG1226" s="7" t="s">
        <v>71</v>
      </c>
      <c r="BH1226" t="e">
        <f>+VLOOKUP(AF1226,Sheet4!A:A,1,FALSE)</f>
        <v>#N/A</v>
      </c>
      <c r="BL1226">
        <v>16200</v>
      </c>
      <c r="BM1226" s="59">
        <f t="shared" si="86"/>
        <v>41040</v>
      </c>
      <c r="BN1226" t="s">
        <v>784</v>
      </c>
    </row>
    <row r="1227" spans="1:67" ht="13" customHeight="1" x14ac:dyDescent="0.3">
      <c r="A1227" s="5">
        <v>46114</v>
      </c>
      <c r="B1227" t="s">
        <v>76</v>
      </c>
      <c r="F1227">
        <v>8780</v>
      </c>
      <c r="G1227">
        <v>8780</v>
      </c>
      <c r="H1227">
        <v>31020</v>
      </c>
      <c r="I1227" s="6">
        <v>22240</v>
      </c>
      <c r="Q1227" t="s">
        <v>77</v>
      </c>
      <c r="U1227">
        <v>2601164</v>
      </c>
      <c r="V1227" t="s">
        <v>782</v>
      </c>
      <c r="W1227" t="s">
        <v>169</v>
      </c>
      <c r="X1227" t="s">
        <v>207</v>
      </c>
      <c r="Y1227" t="s">
        <v>785</v>
      </c>
      <c r="AF1227" t="s">
        <v>782</v>
      </c>
      <c r="AG1227" t="s">
        <v>783</v>
      </c>
      <c r="AH1227" t="s">
        <v>210</v>
      </c>
      <c r="AI1227">
        <v>868733522</v>
      </c>
      <c r="AM1227">
        <v>260001</v>
      </c>
      <c r="BE1227">
        <f t="shared" si="84"/>
        <v>0</v>
      </c>
      <c r="BF1227" s="6">
        <f t="shared" si="85"/>
        <v>-31020</v>
      </c>
      <c r="BG1227" s="7" t="s">
        <v>71</v>
      </c>
      <c r="BH1227" t="e">
        <f>+VLOOKUP(AF1227,Sheet4!A:A,1,FALSE)</f>
        <v>#N/A</v>
      </c>
      <c r="BL1227">
        <v>8780</v>
      </c>
      <c r="BM1227" s="59">
        <f t="shared" si="86"/>
        <v>22240</v>
      </c>
      <c r="BN1227" t="s">
        <v>784</v>
      </c>
    </row>
    <row r="1228" spans="1:67" ht="13" customHeight="1" x14ac:dyDescent="0.3">
      <c r="A1228" s="5">
        <v>46114</v>
      </c>
      <c r="B1228" t="s">
        <v>76</v>
      </c>
      <c r="F1228">
        <v>1440</v>
      </c>
      <c r="G1228">
        <v>1440</v>
      </c>
      <c r="H1228">
        <v>5100</v>
      </c>
      <c r="I1228" s="6">
        <v>3660</v>
      </c>
      <c r="Q1228" t="s">
        <v>77</v>
      </c>
      <c r="U1228">
        <v>2601164</v>
      </c>
      <c r="V1228" t="s">
        <v>782</v>
      </c>
      <c r="W1228" t="s">
        <v>169</v>
      </c>
      <c r="X1228" t="s">
        <v>207</v>
      </c>
      <c r="Y1228" t="s">
        <v>786</v>
      </c>
      <c r="AF1228" t="s">
        <v>782</v>
      </c>
      <c r="AG1228" t="s">
        <v>783</v>
      </c>
      <c r="AH1228" t="s">
        <v>210</v>
      </c>
      <c r="AI1228">
        <v>868733522</v>
      </c>
      <c r="AM1228">
        <v>260001</v>
      </c>
      <c r="BE1228">
        <f t="shared" si="84"/>
        <v>0</v>
      </c>
      <c r="BF1228" s="6">
        <f t="shared" si="85"/>
        <v>-5100</v>
      </c>
      <c r="BG1228" s="7" t="s">
        <v>71</v>
      </c>
      <c r="BH1228" t="e">
        <f>+VLOOKUP(AF1228,Sheet4!A:A,1,FALSE)</f>
        <v>#N/A</v>
      </c>
      <c r="BL1228">
        <v>1440</v>
      </c>
      <c r="BM1228" s="59">
        <f t="shared" si="86"/>
        <v>3660</v>
      </c>
      <c r="BN1228" t="s">
        <v>784</v>
      </c>
    </row>
    <row r="1229" spans="1:67" ht="13" customHeight="1" x14ac:dyDescent="0.3">
      <c r="A1229" s="5">
        <v>46114</v>
      </c>
      <c r="B1229" t="s">
        <v>78</v>
      </c>
      <c r="F1229" s="8">
        <v>439</v>
      </c>
      <c r="G1229">
        <v>219.5</v>
      </c>
      <c r="H1229">
        <v>3369</v>
      </c>
      <c r="I1229" s="6">
        <v>2930</v>
      </c>
      <c r="Q1229" t="s">
        <v>79</v>
      </c>
      <c r="U1229">
        <v>2601164</v>
      </c>
      <c r="V1229" t="s">
        <v>782</v>
      </c>
      <c r="W1229" t="s">
        <v>169</v>
      </c>
      <c r="X1229" t="s">
        <v>207</v>
      </c>
      <c r="Y1229" t="s">
        <v>785</v>
      </c>
      <c r="AF1229" t="s">
        <v>782</v>
      </c>
      <c r="AG1229" t="s">
        <v>783</v>
      </c>
      <c r="AH1229" t="s">
        <v>210</v>
      </c>
      <c r="AI1229">
        <v>868733522</v>
      </c>
      <c r="AM1229">
        <v>260001</v>
      </c>
      <c r="BE1229">
        <f t="shared" si="84"/>
        <v>0</v>
      </c>
      <c r="BF1229" s="6">
        <f t="shared" si="85"/>
        <v>-3369</v>
      </c>
      <c r="BG1229" s="7" t="s">
        <v>71</v>
      </c>
      <c r="BH1229" t="e">
        <f>+VLOOKUP(AF1229,Sheet4!A:A,1,FALSE)</f>
        <v>#N/A</v>
      </c>
      <c r="BL1229">
        <v>219.5</v>
      </c>
      <c r="BM1229" s="59">
        <f t="shared" si="86"/>
        <v>3149.5</v>
      </c>
      <c r="BN1229" t="s">
        <v>784</v>
      </c>
    </row>
    <row r="1230" spans="1:67" ht="13" customHeight="1" x14ac:dyDescent="0.3">
      <c r="A1230" s="5">
        <v>46114</v>
      </c>
      <c r="B1230" t="s">
        <v>78</v>
      </c>
      <c r="F1230" s="8">
        <v>72</v>
      </c>
      <c r="G1230">
        <v>36</v>
      </c>
      <c r="H1230">
        <v>552</v>
      </c>
      <c r="I1230" s="6">
        <v>480</v>
      </c>
      <c r="Q1230" t="s">
        <v>79</v>
      </c>
      <c r="U1230">
        <v>2601164</v>
      </c>
      <c r="V1230" t="s">
        <v>782</v>
      </c>
      <c r="W1230" t="s">
        <v>169</v>
      </c>
      <c r="X1230" t="s">
        <v>207</v>
      </c>
      <c r="Y1230" t="s">
        <v>786</v>
      </c>
      <c r="AF1230" t="s">
        <v>782</v>
      </c>
      <c r="AG1230" t="s">
        <v>783</v>
      </c>
      <c r="AH1230" t="s">
        <v>210</v>
      </c>
      <c r="AI1230">
        <v>868733522</v>
      </c>
      <c r="AM1230">
        <v>260001</v>
      </c>
      <c r="BE1230">
        <f t="shared" si="84"/>
        <v>0</v>
      </c>
      <c r="BF1230" s="6">
        <f t="shared" si="85"/>
        <v>-552</v>
      </c>
      <c r="BG1230" s="7" t="s">
        <v>71</v>
      </c>
      <c r="BH1230" t="e">
        <f>+VLOOKUP(AF1230,Sheet4!A:A,1,FALSE)</f>
        <v>#N/A</v>
      </c>
      <c r="BL1230">
        <v>36</v>
      </c>
      <c r="BM1230" s="59">
        <f t="shared" si="86"/>
        <v>516</v>
      </c>
      <c r="BN1230" t="s">
        <v>784</v>
      </c>
    </row>
    <row r="1231" spans="1:67" ht="13" customHeight="1" x14ac:dyDescent="0.3">
      <c r="A1231" s="5">
        <v>46114</v>
      </c>
      <c r="B1231" t="s">
        <v>80</v>
      </c>
      <c r="F1231">
        <v>5487.5</v>
      </c>
      <c r="G1231">
        <v>5487.5</v>
      </c>
      <c r="H1231">
        <v>42112.5</v>
      </c>
      <c r="I1231" s="6">
        <v>36625</v>
      </c>
      <c r="Q1231" t="s">
        <v>81</v>
      </c>
      <c r="U1231">
        <v>2601164</v>
      </c>
      <c r="V1231" t="s">
        <v>782</v>
      </c>
      <c r="W1231" t="s">
        <v>169</v>
      </c>
      <c r="X1231" t="s">
        <v>207</v>
      </c>
      <c r="Y1231" t="s">
        <v>785</v>
      </c>
      <c r="AF1231" t="s">
        <v>782</v>
      </c>
      <c r="AG1231" t="s">
        <v>783</v>
      </c>
      <c r="AH1231" t="s">
        <v>210</v>
      </c>
      <c r="AI1231">
        <v>868733522</v>
      </c>
      <c r="AM1231">
        <v>260001</v>
      </c>
      <c r="BB1231" s="9">
        <v>5488</v>
      </c>
      <c r="BE1231">
        <f t="shared" si="84"/>
        <v>5488</v>
      </c>
      <c r="BF1231" s="6">
        <f t="shared" si="85"/>
        <v>-36624.5</v>
      </c>
      <c r="BG1231" s="12" t="s">
        <v>99</v>
      </c>
      <c r="BH1231" t="e">
        <f>+VLOOKUP(AF1231,Sheet4!A:A,1,FALSE)</f>
        <v>#N/A</v>
      </c>
      <c r="BL1231">
        <v>5487.5</v>
      </c>
      <c r="BM1231" s="59">
        <f t="shared" si="86"/>
        <v>36625</v>
      </c>
      <c r="BN1231" t="s">
        <v>784</v>
      </c>
    </row>
    <row r="1232" spans="1:67" ht="13" customHeight="1" x14ac:dyDescent="0.3">
      <c r="A1232" s="5">
        <v>46114</v>
      </c>
      <c r="B1232" t="s">
        <v>80</v>
      </c>
      <c r="F1232">
        <v>900</v>
      </c>
      <c r="G1232">
        <v>900</v>
      </c>
      <c r="H1232">
        <v>6900</v>
      </c>
      <c r="I1232" s="6">
        <v>6000</v>
      </c>
      <c r="Q1232" t="s">
        <v>81</v>
      </c>
      <c r="U1232">
        <v>2601164</v>
      </c>
      <c r="V1232" t="s">
        <v>782</v>
      </c>
      <c r="W1232" t="s">
        <v>169</v>
      </c>
      <c r="X1232" t="s">
        <v>207</v>
      </c>
      <c r="Y1232" t="s">
        <v>786</v>
      </c>
      <c r="AF1232" t="s">
        <v>782</v>
      </c>
      <c r="AG1232" t="s">
        <v>783</v>
      </c>
      <c r="AH1232" t="s">
        <v>210</v>
      </c>
      <c r="AI1232">
        <v>868733522</v>
      </c>
      <c r="AM1232">
        <v>260001</v>
      </c>
      <c r="BC1232" s="9">
        <v>900</v>
      </c>
      <c r="BE1232">
        <f t="shared" si="84"/>
        <v>900</v>
      </c>
      <c r="BF1232" s="6">
        <f t="shared" si="85"/>
        <v>-6000</v>
      </c>
      <c r="BG1232" s="10" t="s">
        <v>99</v>
      </c>
      <c r="BH1232" t="e">
        <f>+VLOOKUP(AF1232,Sheet4!A:A,1,FALSE)</f>
        <v>#N/A</v>
      </c>
      <c r="BL1232">
        <v>900</v>
      </c>
      <c r="BM1232" s="59">
        <f t="shared" si="86"/>
        <v>6000</v>
      </c>
      <c r="BN1232" t="s">
        <v>784</v>
      </c>
    </row>
    <row r="1233" spans="1:67" ht="13" customHeight="1" x14ac:dyDescent="0.3">
      <c r="A1233" s="5">
        <v>46114</v>
      </c>
      <c r="B1233" t="s">
        <v>82</v>
      </c>
      <c r="F1233" s="8">
        <v>2430</v>
      </c>
      <c r="G1233">
        <v>1215</v>
      </c>
      <c r="H1233">
        <v>2241</v>
      </c>
      <c r="I1233" s="6">
        <v>-189</v>
      </c>
      <c r="Q1233" t="s">
        <v>83</v>
      </c>
      <c r="U1233">
        <v>2601164</v>
      </c>
      <c r="V1233" t="s">
        <v>782</v>
      </c>
      <c r="W1233" t="s">
        <v>169</v>
      </c>
      <c r="X1233" t="s">
        <v>207</v>
      </c>
      <c r="Y1233" t="s">
        <v>207</v>
      </c>
      <c r="AF1233" t="s">
        <v>782</v>
      </c>
      <c r="AG1233" t="s">
        <v>783</v>
      </c>
      <c r="AH1233" t="s">
        <v>210</v>
      </c>
      <c r="AI1233">
        <v>868733522</v>
      </c>
      <c r="AM1233">
        <v>260001</v>
      </c>
      <c r="BE1233">
        <f t="shared" si="84"/>
        <v>0</v>
      </c>
      <c r="BF1233" s="6">
        <f t="shared" si="85"/>
        <v>-2241</v>
      </c>
      <c r="BG1233" s="7" t="s">
        <v>71</v>
      </c>
      <c r="BH1233" t="e">
        <f>+VLOOKUP(AF1233,Sheet4!A:A,1,FALSE)</f>
        <v>#N/A</v>
      </c>
      <c r="BL1233">
        <v>1215</v>
      </c>
      <c r="BM1233" s="59">
        <f t="shared" si="86"/>
        <v>1026</v>
      </c>
      <c r="BN1233" t="s">
        <v>784</v>
      </c>
    </row>
    <row r="1234" spans="1:67" ht="13" customHeight="1" x14ac:dyDescent="0.3">
      <c r="A1234" s="5">
        <v>46114</v>
      </c>
      <c r="B1234" t="s">
        <v>84</v>
      </c>
      <c r="F1234">
        <v>40500</v>
      </c>
      <c r="G1234">
        <v>40500</v>
      </c>
      <c r="H1234">
        <v>37350</v>
      </c>
      <c r="I1234" s="6">
        <v>-3150</v>
      </c>
      <c r="Q1234" t="s">
        <v>85</v>
      </c>
      <c r="U1234">
        <v>2601164</v>
      </c>
      <c r="V1234" t="s">
        <v>782</v>
      </c>
      <c r="W1234" t="s">
        <v>169</v>
      </c>
      <c r="X1234" t="s">
        <v>207</v>
      </c>
      <c r="Y1234" t="s">
        <v>207</v>
      </c>
      <c r="AF1234" t="s">
        <v>782</v>
      </c>
      <c r="AG1234" t="s">
        <v>783</v>
      </c>
      <c r="AH1234" t="s">
        <v>210</v>
      </c>
      <c r="AI1234">
        <v>868733522</v>
      </c>
      <c r="AM1234">
        <v>260001</v>
      </c>
      <c r="BD1234" s="9">
        <v>40500</v>
      </c>
      <c r="BE1234">
        <f t="shared" si="84"/>
        <v>0</v>
      </c>
      <c r="BF1234" s="6">
        <f t="shared" si="85"/>
        <v>-37350</v>
      </c>
      <c r="BG1234" s="11" t="s">
        <v>71</v>
      </c>
      <c r="BH1234" t="e">
        <f>+VLOOKUP(AF1234,Sheet4!A:A,1,FALSE)</f>
        <v>#N/A</v>
      </c>
      <c r="BL1234">
        <v>40500</v>
      </c>
      <c r="BM1234" s="59">
        <f t="shared" si="86"/>
        <v>-3150</v>
      </c>
      <c r="BN1234" t="s">
        <v>784</v>
      </c>
    </row>
    <row r="1235" spans="1:67" ht="13" customHeight="1" x14ac:dyDescent="0.3">
      <c r="A1235" s="5">
        <v>46114</v>
      </c>
      <c r="B1235" t="s">
        <v>63</v>
      </c>
      <c r="F1235">
        <v>150</v>
      </c>
      <c r="G1235">
        <v>150</v>
      </c>
      <c r="H1235" s="6">
        <v>0</v>
      </c>
      <c r="I1235" s="6">
        <f t="shared" ref="I1235:I1246" si="87">H1235-G1235</f>
        <v>-150</v>
      </c>
      <c r="J1235" s="6"/>
      <c r="K1235" s="6"/>
      <c r="Q1235" t="s">
        <v>64</v>
      </c>
      <c r="U1235">
        <v>2601165</v>
      </c>
      <c r="V1235" t="s">
        <v>787</v>
      </c>
      <c r="W1235" t="s">
        <v>144</v>
      </c>
      <c r="X1235" t="s">
        <v>145</v>
      </c>
      <c r="Y1235" t="s">
        <v>788</v>
      </c>
      <c r="AF1235" t="s">
        <v>787</v>
      </c>
      <c r="AG1235" t="s">
        <v>789</v>
      </c>
      <c r="AH1235" t="s">
        <v>148</v>
      </c>
      <c r="AI1235" t="s">
        <v>149</v>
      </c>
      <c r="AM1235">
        <v>260001</v>
      </c>
      <c r="BA1235" s="6">
        <v>-150</v>
      </c>
      <c r="BE1235">
        <f t="shared" si="84"/>
        <v>0</v>
      </c>
      <c r="BF1235" s="6">
        <f t="shared" si="85"/>
        <v>0</v>
      </c>
      <c r="BG1235" s="7" t="s">
        <v>71</v>
      </c>
      <c r="BH1235" t="e">
        <f>+VLOOKUP(AF1235,Sheet4!A:A,1,FALSE)</f>
        <v>#N/A</v>
      </c>
      <c r="BL1235" s="6">
        <v>0</v>
      </c>
      <c r="BM1235" s="59">
        <f t="shared" si="86"/>
        <v>0</v>
      </c>
      <c r="BN1235" t="s">
        <v>790</v>
      </c>
      <c r="BO1235" t="s">
        <v>101</v>
      </c>
    </row>
    <row r="1236" spans="1:67" ht="13" customHeight="1" x14ac:dyDescent="0.3">
      <c r="A1236" s="5">
        <v>46114</v>
      </c>
      <c r="B1236" t="s">
        <v>74</v>
      </c>
      <c r="F1236" s="8">
        <v>10</v>
      </c>
      <c r="G1236">
        <v>5</v>
      </c>
      <c r="H1236" s="6">
        <v>0</v>
      </c>
      <c r="I1236" s="6">
        <f t="shared" si="87"/>
        <v>-5</v>
      </c>
      <c r="J1236" s="6"/>
      <c r="K1236" s="6"/>
      <c r="Q1236" t="s">
        <v>75</v>
      </c>
      <c r="U1236">
        <v>2601165</v>
      </c>
      <c r="V1236" t="s">
        <v>787</v>
      </c>
      <c r="W1236" t="s">
        <v>144</v>
      </c>
      <c r="X1236" t="s">
        <v>145</v>
      </c>
      <c r="Y1236" t="s">
        <v>788</v>
      </c>
      <c r="AF1236" t="s">
        <v>787</v>
      </c>
      <c r="AG1236" t="s">
        <v>789</v>
      </c>
      <c r="AH1236" t="s">
        <v>148</v>
      </c>
      <c r="AI1236" t="s">
        <v>149</v>
      </c>
      <c r="AM1236">
        <v>260001</v>
      </c>
      <c r="BA1236" s="6">
        <v>-10</v>
      </c>
      <c r="BE1236">
        <f t="shared" si="84"/>
        <v>0</v>
      </c>
      <c r="BF1236" s="6">
        <f t="shared" si="85"/>
        <v>0</v>
      </c>
      <c r="BG1236" s="7" t="s">
        <v>71</v>
      </c>
      <c r="BH1236" t="e">
        <f>+VLOOKUP(AF1236,Sheet4!A:A,1,FALSE)</f>
        <v>#N/A</v>
      </c>
      <c r="BL1236" s="6">
        <v>0</v>
      </c>
      <c r="BM1236" s="59">
        <f t="shared" si="86"/>
        <v>0</v>
      </c>
      <c r="BN1236" t="s">
        <v>790</v>
      </c>
    </row>
    <row r="1237" spans="1:67" ht="13" customHeight="1" x14ac:dyDescent="0.3">
      <c r="A1237" s="5">
        <v>46114</v>
      </c>
      <c r="B1237" t="s">
        <v>76</v>
      </c>
      <c r="F1237">
        <v>200</v>
      </c>
      <c r="G1237">
        <v>200</v>
      </c>
      <c r="H1237" s="6">
        <v>0</v>
      </c>
      <c r="I1237" s="6">
        <f t="shared" si="87"/>
        <v>-200</v>
      </c>
      <c r="J1237" s="6"/>
      <c r="K1237" s="6"/>
      <c r="Q1237" t="s">
        <v>77</v>
      </c>
      <c r="U1237">
        <v>2601165</v>
      </c>
      <c r="V1237" t="s">
        <v>787</v>
      </c>
      <c r="W1237" t="s">
        <v>144</v>
      </c>
      <c r="X1237" t="s">
        <v>145</v>
      </c>
      <c r="Y1237" t="s">
        <v>788</v>
      </c>
      <c r="AF1237" t="s">
        <v>787</v>
      </c>
      <c r="AG1237" t="s">
        <v>789</v>
      </c>
      <c r="AH1237" t="s">
        <v>148</v>
      </c>
      <c r="AI1237" t="s">
        <v>149</v>
      </c>
      <c r="AM1237">
        <v>260001</v>
      </c>
      <c r="BA1237" s="6">
        <v>-200</v>
      </c>
      <c r="BE1237">
        <f t="shared" si="84"/>
        <v>0</v>
      </c>
      <c r="BF1237" s="6">
        <f t="shared" si="85"/>
        <v>0</v>
      </c>
      <c r="BG1237" s="7" t="s">
        <v>71</v>
      </c>
      <c r="BH1237" t="e">
        <f>+VLOOKUP(AF1237,Sheet4!A:A,1,FALSE)</f>
        <v>#N/A</v>
      </c>
      <c r="BL1237" s="6">
        <v>0</v>
      </c>
      <c r="BM1237" s="59">
        <f t="shared" si="86"/>
        <v>0</v>
      </c>
      <c r="BN1237" t="s">
        <v>790</v>
      </c>
    </row>
    <row r="1238" spans="1:67" ht="13" customHeight="1" x14ac:dyDescent="0.3">
      <c r="A1238" s="5">
        <v>46114</v>
      </c>
      <c r="B1238" t="s">
        <v>78</v>
      </c>
      <c r="F1238" s="8">
        <v>10</v>
      </c>
      <c r="G1238">
        <v>5</v>
      </c>
      <c r="H1238" s="6">
        <v>0</v>
      </c>
      <c r="I1238" s="6">
        <f t="shared" si="87"/>
        <v>-5</v>
      </c>
      <c r="J1238" s="6"/>
      <c r="K1238" s="6"/>
      <c r="Q1238" t="s">
        <v>79</v>
      </c>
      <c r="U1238">
        <v>2601165</v>
      </c>
      <c r="V1238" t="s">
        <v>787</v>
      </c>
      <c r="W1238" t="s">
        <v>144</v>
      </c>
      <c r="X1238" t="s">
        <v>145</v>
      </c>
      <c r="Y1238" t="s">
        <v>788</v>
      </c>
      <c r="AF1238" t="s">
        <v>787</v>
      </c>
      <c r="AG1238" t="s">
        <v>789</v>
      </c>
      <c r="AH1238" t="s">
        <v>148</v>
      </c>
      <c r="AI1238" t="s">
        <v>149</v>
      </c>
      <c r="AM1238">
        <v>260001</v>
      </c>
      <c r="BA1238" s="6">
        <v>-10</v>
      </c>
      <c r="BE1238">
        <f t="shared" si="84"/>
        <v>0</v>
      </c>
      <c r="BF1238" s="6">
        <f t="shared" si="85"/>
        <v>0</v>
      </c>
      <c r="BG1238" s="7" t="s">
        <v>71</v>
      </c>
      <c r="BH1238" t="e">
        <f>+VLOOKUP(AF1238,Sheet4!A:A,1,FALSE)</f>
        <v>#N/A</v>
      </c>
      <c r="BL1238" s="6">
        <v>0</v>
      </c>
      <c r="BM1238" s="59">
        <f t="shared" si="86"/>
        <v>0</v>
      </c>
      <c r="BN1238" t="s">
        <v>790</v>
      </c>
    </row>
    <row r="1239" spans="1:67" ht="13" customHeight="1" x14ac:dyDescent="0.3">
      <c r="A1239" s="5">
        <v>46114</v>
      </c>
      <c r="B1239" t="s">
        <v>80</v>
      </c>
      <c r="F1239">
        <v>125</v>
      </c>
      <c r="G1239">
        <v>125</v>
      </c>
      <c r="H1239" s="6">
        <v>0</v>
      </c>
      <c r="I1239" s="6">
        <f t="shared" si="87"/>
        <v>-125</v>
      </c>
      <c r="J1239" s="6"/>
      <c r="K1239" s="6"/>
      <c r="Q1239" t="s">
        <v>81</v>
      </c>
      <c r="U1239">
        <v>2601165</v>
      </c>
      <c r="V1239" t="s">
        <v>787</v>
      </c>
      <c r="W1239" t="s">
        <v>144</v>
      </c>
      <c r="X1239" t="s">
        <v>145</v>
      </c>
      <c r="Y1239" t="s">
        <v>788</v>
      </c>
      <c r="AF1239" t="s">
        <v>787</v>
      </c>
      <c r="AG1239" t="s">
        <v>789</v>
      </c>
      <c r="AH1239" t="s">
        <v>148</v>
      </c>
      <c r="AI1239" t="s">
        <v>149</v>
      </c>
      <c r="AM1239">
        <v>260001</v>
      </c>
      <c r="BA1239" s="6">
        <v>-125</v>
      </c>
      <c r="BE1239">
        <f t="shared" si="84"/>
        <v>0</v>
      </c>
      <c r="BF1239" s="6">
        <f t="shared" si="85"/>
        <v>0</v>
      </c>
      <c r="BG1239" s="7" t="s">
        <v>71</v>
      </c>
      <c r="BH1239" t="e">
        <f>+VLOOKUP(AF1239,Sheet4!A:A,1,FALSE)</f>
        <v>#N/A</v>
      </c>
      <c r="BL1239" s="6">
        <v>0</v>
      </c>
      <c r="BM1239" s="59">
        <f t="shared" si="86"/>
        <v>0</v>
      </c>
      <c r="BN1239" t="s">
        <v>790</v>
      </c>
    </row>
    <row r="1240" spans="1:67" ht="13" customHeight="1" x14ac:dyDescent="0.3">
      <c r="A1240" s="5">
        <v>46114</v>
      </c>
      <c r="B1240" t="s">
        <v>63</v>
      </c>
      <c r="F1240">
        <v>4200</v>
      </c>
      <c r="G1240">
        <v>4200</v>
      </c>
      <c r="H1240" s="6">
        <v>0</v>
      </c>
      <c r="I1240" s="6">
        <f t="shared" si="87"/>
        <v>-4200</v>
      </c>
      <c r="J1240" s="6"/>
      <c r="K1240" s="6"/>
      <c r="Q1240" t="s">
        <v>64</v>
      </c>
      <c r="U1240">
        <v>2601166</v>
      </c>
      <c r="V1240" t="s">
        <v>791</v>
      </c>
      <c r="W1240" t="s">
        <v>66</v>
      </c>
      <c r="X1240" t="s">
        <v>196</v>
      </c>
      <c r="Y1240" t="s">
        <v>792</v>
      </c>
      <c r="AF1240" t="s">
        <v>791</v>
      </c>
      <c r="AG1240" t="s">
        <v>793</v>
      </c>
      <c r="AH1240" t="s">
        <v>199</v>
      </c>
      <c r="AI1240" t="s">
        <v>200</v>
      </c>
      <c r="AM1240">
        <v>260001</v>
      </c>
      <c r="BA1240" s="6">
        <v>-4200</v>
      </c>
      <c r="BE1240">
        <f t="shared" si="84"/>
        <v>0</v>
      </c>
      <c r="BF1240" s="6">
        <f t="shared" si="85"/>
        <v>0</v>
      </c>
      <c r="BG1240" s="7" t="s">
        <v>71</v>
      </c>
      <c r="BH1240" t="e">
        <f>+VLOOKUP(AF1240,Sheet4!A:A,1,FALSE)</f>
        <v>#N/A</v>
      </c>
      <c r="BL1240" s="6">
        <v>0</v>
      </c>
      <c r="BM1240" s="59">
        <f t="shared" si="86"/>
        <v>0</v>
      </c>
      <c r="BN1240" t="s">
        <v>794</v>
      </c>
      <c r="BO1240" t="s">
        <v>73</v>
      </c>
    </row>
    <row r="1241" spans="1:67" ht="13" customHeight="1" x14ac:dyDescent="0.3">
      <c r="A1241" s="5">
        <v>46114</v>
      </c>
      <c r="B1241" t="s">
        <v>74</v>
      </c>
      <c r="F1241" s="8">
        <v>280</v>
      </c>
      <c r="G1241">
        <v>140</v>
      </c>
      <c r="H1241" s="6">
        <v>0</v>
      </c>
      <c r="I1241" s="6">
        <f t="shared" si="87"/>
        <v>-140</v>
      </c>
      <c r="J1241" s="6"/>
      <c r="K1241" s="6"/>
      <c r="Q1241" t="s">
        <v>75</v>
      </c>
      <c r="U1241">
        <v>2601166</v>
      </c>
      <c r="V1241" t="s">
        <v>791</v>
      </c>
      <c r="W1241" t="s">
        <v>66</v>
      </c>
      <c r="X1241" t="s">
        <v>196</v>
      </c>
      <c r="Y1241" t="s">
        <v>792</v>
      </c>
      <c r="AF1241" t="s">
        <v>791</v>
      </c>
      <c r="AG1241" t="s">
        <v>793</v>
      </c>
      <c r="AH1241" t="s">
        <v>199</v>
      </c>
      <c r="AI1241" t="s">
        <v>200</v>
      </c>
      <c r="AM1241">
        <v>260001</v>
      </c>
      <c r="BA1241" s="6">
        <v>-280</v>
      </c>
      <c r="BE1241">
        <f t="shared" si="84"/>
        <v>0</v>
      </c>
      <c r="BF1241" s="6">
        <f t="shared" si="85"/>
        <v>0</v>
      </c>
      <c r="BG1241" s="7" t="s">
        <v>71</v>
      </c>
      <c r="BH1241" t="e">
        <f>+VLOOKUP(AF1241,Sheet4!A:A,1,FALSE)</f>
        <v>#N/A</v>
      </c>
      <c r="BL1241" s="6">
        <v>0</v>
      </c>
      <c r="BM1241" s="59">
        <f t="shared" si="86"/>
        <v>0</v>
      </c>
      <c r="BN1241" t="s">
        <v>794</v>
      </c>
    </row>
    <row r="1242" spans="1:67" ht="13" customHeight="1" x14ac:dyDescent="0.3">
      <c r="A1242" s="5">
        <v>46114</v>
      </c>
      <c r="B1242" t="s">
        <v>76</v>
      </c>
      <c r="F1242">
        <v>5600</v>
      </c>
      <c r="G1242">
        <v>5600</v>
      </c>
      <c r="H1242" s="6">
        <v>0</v>
      </c>
      <c r="I1242" s="6">
        <f t="shared" si="87"/>
        <v>-5600</v>
      </c>
      <c r="J1242" s="6"/>
      <c r="K1242" s="6"/>
      <c r="Q1242" t="s">
        <v>77</v>
      </c>
      <c r="U1242">
        <v>2601166</v>
      </c>
      <c r="V1242" t="s">
        <v>791</v>
      </c>
      <c r="W1242" t="s">
        <v>66</v>
      </c>
      <c r="X1242" t="s">
        <v>196</v>
      </c>
      <c r="Y1242" t="s">
        <v>792</v>
      </c>
      <c r="AF1242" t="s">
        <v>791</v>
      </c>
      <c r="AG1242" t="s">
        <v>793</v>
      </c>
      <c r="AH1242" t="s">
        <v>199</v>
      </c>
      <c r="AI1242" t="s">
        <v>200</v>
      </c>
      <c r="AM1242">
        <v>260001</v>
      </c>
      <c r="BA1242" s="6">
        <v>-5600</v>
      </c>
      <c r="BE1242">
        <f t="shared" si="84"/>
        <v>0</v>
      </c>
      <c r="BF1242" s="6">
        <f t="shared" si="85"/>
        <v>0</v>
      </c>
      <c r="BG1242" s="7" t="s">
        <v>71</v>
      </c>
      <c r="BH1242" t="e">
        <f>+VLOOKUP(AF1242,Sheet4!A:A,1,FALSE)</f>
        <v>#N/A</v>
      </c>
      <c r="BL1242" s="6">
        <v>0</v>
      </c>
      <c r="BM1242" s="59">
        <f t="shared" si="86"/>
        <v>0</v>
      </c>
      <c r="BN1242" t="s">
        <v>794</v>
      </c>
    </row>
    <row r="1243" spans="1:67" ht="13" customHeight="1" x14ac:dyDescent="0.3">
      <c r="A1243" s="5">
        <v>46114</v>
      </c>
      <c r="B1243" t="s">
        <v>78</v>
      </c>
      <c r="F1243" s="8">
        <v>37</v>
      </c>
      <c r="G1243">
        <v>18.5</v>
      </c>
      <c r="H1243" s="6">
        <v>0</v>
      </c>
      <c r="I1243" s="6">
        <f t="shared" si="87"/>
        <v>-18.5</v>
      </c>
      <c r="J1243" s="6"/>
      <c r="K1243" s="6"/>
      <c r="Q1243" t="s">
        <v>79</v>
      </c>
      <c r="U1243">
        <v>2601166</v>
      </c>
      <c r="V1243" t="s">
        <v>791</v>
      </c>
      <c r="W1243" t="s">
        <v>66</v>
      </c>
      <c r="X1243" t="s">
        <v>196</v>
      </c>
      <c r="Y1243" t="s">
        <v>792</v>
      </c>
      <c r="AF1243" t="s">
        <v>791</v>
      </c>
      <c r="AG1243" t="s">
        <v>793</v>
      </c>
      <c r="AH1243" t="s">
        <v>199</v>
      </c>
      <c r="AI1243" t="s">
        <v>200</v>
      </c>
      <c r="AM1243">
        <v>260001</v>
      </c>
      <c r="BA1243" s="6">
        <v>-37</v>
      </c>
      <c r="BE1243">
        <f t="shared" si="84"/>
        <v>0</v>
      </c>
      <c r="BF1243" s="6">
        <f t="shared" si="85"/>
        <v>0</v>
      </c>
      <c r="BG1243" s="7" t="s">
        <v>71</v>
      </c>
      <c r="BH1243" t="e">
        <f>+VLOOKUP(AF1243,Sheet4!A:A,1,FALSE)</f>
        <v>#N/A</v>
      </c>
      <c r="BL1243" s="6">
        <v>0</v>
      </c>
      <c r="BM1243" s="59">
        <f t="shared" si="86"/>
        <v>0</v>
      </c>
      <c r="BN1243" t="s">
        <v>794</v>
      </c>
    </row>
    <row r="1244" spans="1:67" ht="13" customHeight="1" x14ac:dyDescent="0.3">
      <c r="A1244" s="5">
        <v>46114</v>
      </c>
      <c r="B1244" t="s">
        <v>80</v>
      </c>
      <c r="F1244">
        <v>462.5</v>
      </c>
      <c r="G1244">
        <v>462.5</v>
      </c>
      <c r="H1244" s="6">
        <v>0</v>
      </c>
      <c r="I1244" s="6">
        <f t="shared" si="87"/>
        <v>-462.5</v>
      </c>
      <c r="J1244" s="6">
        <f>H1244/12.5</f>
        <v>0</v>
      </c>
      <c r="K1244" s="6"/>
      <c r="Q1244" t="s">
        <v>81</v>
      </c>
      <c r="U1244">
        <v>2601166</v>
      </c>
      <c r="V1244" t="s">
        <v>791</v>
      </c>
      <c r="W1244" t="s">
        <v>66</v>
      </c>
      <c r="X1244" t="s">
        <v>196</v>
      </c>
      <c r="Y1244" t="s">
        <v>792</v>
      </c>
      <c r="AF1244" t="s">
        <v>791</v>
      </c>
      <c r="AG1244" t="s">
        <v>793</v>
      </c>
      <c r="AH1244" t="s">
        <v>199</v>
      </c>
      <c r="AI1244" t="s">
        <v>200</v>
      </c>
      <c r="AM1244">
        <v>260001</v>
      </c>
      <c r="BA1244" s="6">
        <v>-462.5</v>
      </c>
      <c r="BE1244">
        <f t="shared" si="84"/>
        <v>0</v>
      </c>
      <c r="BF1244" s="6">
        <f t="shared" si="85"/>
        <v>0</v>
      </c>
      <c r="BG1244" s="7" t="s">
        <v>71</v>
      </c>
      <c r="BH1244" t="e">
        <f>+VLOOKUP(AF1244,Sheet4!A:A,1,FALSE)</f>
        <v>#N/A</v>
      </c>
      <c r="BL1244" s="6">
        <v>0</v>
      </c>
      <c r="BM1244" s="59">
        <f t="shared" si="86"/>
        <v>0</v>
      </c>
      <c r="BN1244" t="s">
        <v>794</v>
      </c>
    </row>
    <row r="1245" spans="1:67" ht="13" customHeight="1" x14ac:dyDescent="0.3">
      <c r="A1245" s="5">
        <v>46114</v>
      </c>
      <c r="B1245" t="s">
        <v>82</v>
      </c>
      <c r="F1245" s="8">
        <v>729</v>
      </c>
      <c r="G1245">
        <v>364.5</v>
      </c>
      <c r="H1245" s="6">
        <v>0</v>
      </c>
      <c r="I1245" s="6">
        <f t="shared" si="87"/>
        <v>-364.5</v>
      </c>
      <c r="J1245" s="6"/>
      <c r="K1245" s="6"/>
      <c r="Q1245" t="s">
        <v>83</v>
      </c>
      <c r="U1245">
        <v>2601166</v>
      </c>
      <c r="V1245" t="s">
        <v>791</v>
      </c>
      <c r="W1245" t="s">
        <v>66</v>
      </c>
      <c r="X1245" t="s">
        <v>196</v>
      </c>
      <c r="Y1245" t="s">
        <v>792</v>
      </c>
      <c r="AF1245" t="s">
        <v>791</v>
      </c>
      <c r="AG1245" t="s">
        <v>793</v>
      </c>
      <c r="AH1245" t="s">
        <v>199</v>
      </c>
      <c r="AI1245" t="s">
        <v>200</v>
      </c>
      <c r="AM1245">
        <v>260001</v>
      </c>
      <c r="BA1245" s="6">
        <v>-729</v>
      </c>
      <c r="BE1245">
        <f t="shared" si="84"/>
        <v>0</v>
      </c>
      <c r="BF1245" s="6">
        <f t="shared" si="85"/>
        <v>0</v>
      </c>
      <c r="BG1245" s="7" t="s">
        <v>71</v>
      </c>
      <c r="BH1245" t="e">
        <f>+VLOOKUP(AF1245,Sheet4!A:A,1,FALSE)</f>
        <v>#N/A</v>
      </c>
      <c r="BL1245" s="6">
        <v>0</v>
      </c>
      <c r="BM1245" s="59">
        <f t="shared" si="86"/>
        <v>0</v>
      </c>
      <c r="BN1245" t="s">
        <v>794</v>
      </c>
    </row>
    <row r="1246" spans="1:67" ht="13" customHeight="1" x14ac:dyDescent="0.3">
      <c r="A1246" s="5">
        <v>46114</v>
      </c>
      <c r="B1246" t="s">
        <v>84</v>
      </c>
      <c r="F1246">
        <v>12150</v>
      </c>
      <c r="G1246">
        <v>12150</v>
      </c>
      <c r="H1246" s="6">
        <v>0</v>
      </c>
      <c r="I1246" s="6">
        <f t="shared" si="87"/>
        <v>-12150</v>
      </c>
      <c r="J1246" s="6"/>
      <c r="K1246" s="6">
        <f>H1246/50</f>
        <v>0</v>
      </c>
      <c r="Q1246" t="s">
        <v>85</v>
      </c>
      <c r="U1246">
        <v>2601166</v>
      </c>
      <c r="V1246" t="s">
        <v>791</v>
      </c>
      <c r="W1246" t="s">
        <v>66</v>
      </c>
      <c r="X1246" t="s">
        <v>196</v>
      </c>
      <c r="Y1246" t="s">
        <v>792</v>
      </c>
      <c r="AF1246" t="s">
        <v>791</v>
      </c>
      <c r="AG1246" t="s">
        <v>793</v>
      </c>
      <c r="AH1246" t="s">
        <v>199</v>
      </c>
      <c r="AI1246" t="s">
        <v>200</v>
      </c>
      <c r="AM1246">
        <v>260001</v>
      </c>
      <c r="BA1246" s="6">
        <v>-12150</v>
      </c>
      <c r="BE1246">
        <f t="shared" si="84"/>
        <v>0</v>
      </c>
      <c r="BF1246" s="6">
        <f t="shared" si="85"/>
        <v>0</v>
      </c>
      <c r="BG1246" s="7" t="s">
        <v>71</v>
      </c>
      <c r="BH1246" t="e">
        <f>+VLOOKUP(AF1246,Sheet4!A:A,1,FALSE)</f>
        <v>#N/A</v>
      </c>
      <c r="BL1246" s="6">
        <v>0</v>
      </c>
      <c r="BM1246" s="59">
        <f t="shared" si="86"/>
        <v>0</v>
      </c>
      <c r="BN1246" t="s">
        <v>794</v>
      </c>
    </row>
    <row r="1247" spans="1:67" ht="13" customHeight="1" x14ac:dyDescent="0.3">
      <c r="A1247" s="5">
        <v>46114</v>
      </c>
      <c r="B1247" t="s">
        <v>63</v>
      </c>
      <c r="F1247">
        <v>165</v>
      </c>
      <c r="G1247">
        <v>165</v>
      </c>
      <c r="H1247">
        <v>405</v>
      </c>
      <c r="I1247" s="6">
        <v>240</v>
      </c>
      <c r="Q1247" t="s">
        <v>64</v>
      </c>
      <c r="U1247">
        <v>2601167</v>
      </c>
      <c r="V1247" t="s">
        <v>795</v>
      </c>
      <c r="W1247" t="s">
        <v>94</v>
      </c>
      <c r="X1247" t="s">
        <v>330</v>
      </c>
      <c r="Y1247" t="s">
        <v>796</v>
      </c>
      <c r="AF1247" t="s">
        <v>795</v>
      </c>
      <c r="AG1247" t="s">
        <v>797</v>
      </c>
      <c r="AH1247" t="s">
        <v>333</v>
      </c>
      <c r="AI1247">
        <v>862893899</v>
      </c>
      <c r="AM1247">
        <v>260001</v>
      </c>
      <c r="BE1247">
        <f t="shared" si="84"/>
        <v>0</v>
      </c>
      <c r="BF1247" s="6">
        <f t="shared" si="85"/>
        <v>-405</v>
      </c>
      <c r="BG1247" s="7" t="s">
        <v>71</v>
      </c>
      <c r="BH1247" t="e">
        <f>+VLOOKUP(AF1247,Sheet4!A:A,1,FALSE)</f>
        <v>#N/A</v>
      </c>
      <c r="BL1247">
        <v>165</v>
      </c>
      <c r="BM1247" s="59">
        <f t="shared" si="86"/>
        <v>240</v>
      </c>
      <c r="BN1247" t="s">
        <v>798</v>
      </c>
      <c r="BO1247" t="s">
        <v>101</v>
      </c>
    </row>
    <row r="1248" spans="1:67" ht="13" customHeight="1" x14ac:dyDescent="0.3">
      <c r="A1248" s="5">
        <v>46114</v>
      </c>
      <c r="B1248" t="s">
        <v>74</v>
      </c>
      <c r="F1248" s="8">
        <v>11</v>
      </c>
      <c r="G1248">
        <v>5.5</v>
      </c>
      <c r="H1248">
        <v>27</v>
      </c>
      <c r="I1248" s="6">
        <v>16</v>
      </c>
      <c r="Q1248" t="s">
        <v>75</v>
      </c>
      <c r="U1248">
        <v>2601167</v>
      </c>
      <c r="V1248" t="s">
        <v>795</v>
      </c>
      <c r="W1248" t="s">
        <v>94</v>
      </c>
      <c r="X1248" t="s">
        <v>330</v>
      </c>
      <c r="Y1248" t="s">
        <v>796</v>
      </c>
      <c r="AF1248" t="s">
        <v>795</v>
      </c>
      <c r="AG1248" t="s">
        <v>797</v>
      </c>
      <c r="AH1248" t="s">
        <v>333</v>
      </c>
      <c r="AI1248">
        <v>862893899</v>
      </c>
      <c r="AM1248">
        <v>260001</v>
      </c>
      <c r="BE1248">
        <f t="shared" si="84"/>
        <v>0</v>
      </c>
      <c r="BF1248" s="6">
        <f t="shared" si="85"/>
        <v>-27</v>
      </c>
      <c r="BG1248" s="7" t="s">
        <v>71</v>
      </c>
      <c r="BH1248" t="e">
        <f>+VLOOKUP(AF1248,Sheet4!A:A,1,FALSE)</f>
        <v>#N/A</v>
      </c>
      <c r="BL1248">
        <v>5.5</v>
      </c>
      <c r="BM1248" s="59">
        <f t="shared" si="86"/>
        <v>21.5</v>
      </c>
      <c r="BN1248" t="s">
        <v>798</v>
      </c>
    </row>
    <row r="1249" spans="1:67" ht="13" customHeight="1" x14ac:dyDescent="0.3">
      <c r="A1249" s="5">
        <v>46114</v>
      </c>
      <c r="B1249" t="s">
        <v>76</v>
      </c>
      <c r="F1249">
        <v>220</v>
      </c>
      <c r="G1249">
        <v>220</v>
      </c>
      <c r="H1249">
        <v>540</v>
      </c>
      <c r="I1249" s="6">
        <v>320</v>
      </c>
      <c r="Q1249" t="s">
        <v>77</v>
      </c>
      <c r="U1249">
        <v>2601167</v>
      </c>
      <c r="V1249" t="s">
        <v>795</v>
      </c>
      <c r="W1249" t="s">
        <v>94</v>
      </c>
      <c r="X1249" t="s">
        <v>330</v>
      </c>
      <c r="Y1249" t="s">
        <v>796</v>
      </c>
      <c r="AF1249" t="s">
        <v>795</v>
      </c>
      <c r="AG1249" t="s">
        <v>797</v>
      </c>
      <c r="AH1249" t="s">
        <v>333</v>
      </c>
      <c r="AI1249">
        <v>862893899</v>
      </c>
      <c r="AM1249">
        <v>260001</v>
      </c>
      <c r="BE1249">
        <f t="shared" si="84"/>
        <v>0</v>
      </c>
      <c r="BF1249" s="6">
        <f t="shared" si="85"/>
        <v>-540</v>
      </c>
      <c r="BG1249" s="7" t="s">
        <v>71</v>
      </c>
      <c r="BH1249" t="e">
        <f>+VLOOKUP(AF1249,Sheet4!A:A,1,FALSE)</f>
        <v>#N/A</v>
      </c>
      <c r="BL1249">
        <v>220</v>
      </c>
      <c r="BM1249" s="59">
        <f t="shared" si="86"/>
        <v>320</v>
      </c>
      <c r="BN1249" t="s">
        <v>798</v>
      </c>
    </row>
    <row r="1250" spans="1:67" ht="13" customHeight="1" x14ac:dyDescent="0.3">
      <c r="A1250" s="5">
        <v>46114</v>
      </c>
      <c r="B1250" t="s">
        <v>78</v>
      </c>
      <c r="F1250" s="8">
        <v>11</v>
      </c>
      <c r="G1250">
        <v>5.5</v>
      </c>
      <c r="H1250">
        <v>27</v>
      </c>
      <c r="I1250" s="6">
        <v>16</v>
      </c>
      <c r="Q1250" t="s">
        <v>79</v>
      </c>
      <c r="U1250">
        <v>2601167</v>
      </c>
      <c r="V1250" t="s">
        <v>795</v>
      </c>
      <c r="W1250" t="s">
        <v>94</v>
      </c>
      <c r="X1250" t="s">
        <v>330</v>
      </c>
      <c r="Y1250" t="s">
        <v>796</v>
      </c>
      <c r="AF1250" t="s">
        <v>795</v>
      </c>
      <c r="AG1250" t="s">
        <v>797</v>
      </c>
      <c r="AH1250" t="s">
        <v>333</v>
      </c>
      <c r="AI1250">
        <v>862893899</v>
      </c>
      <c r="AM1250">
        <v>260001</v>
      </c>
      <c r="BE1250">
        <f t="shared" si="84"/>
        <v>0</v>
      </c>
      <c r="BF1250" s="6">
        <f t="shared" si="85"/>
        <v>-27</v>
      </c>
      <c r="BG1250" s="7" t="s">
        <v>71</v>
      </c>
      <c r="BH1250" t="e">
        <f>+VLOOKUP(AF1250,Sheet4!A:A,1,FALSE)</f>
        <v>#N/A</v>
      </c>
      <c r="BL1250">
        <v>5.5</v>
      </c>
      <c r="BM1250" s="59">
        <f t="shared" si="86"/>
        <v>21.5</v>
      </c>
      <c r="BN1250" t="s">
        <v>798</v>
      </c>
    </row>
    <row r="1251" spans="1:67" ht="13" customHeight="1" x14ac:dyDescent="0.3">
      <c r="A1251" s="5">
        <v>46114</v>
      </c>
      <c r="B1251" t="s">
        <v>80</v>
      </c>
      <c r="F1251">
        <v>137.5</v>
      </c>
      <c r="G1251">
        <v>137.5</v>
      </c>
      <c r="H1251">
        <v>337.5</v>
      </c>
      <c r="I1251" s="6">
        <v>200</v>
      </c>
      <c r="Q1251" t="s">
        <v>81</v>
      </c>
      <c r="U1251">
        <v>2601167</v>
      </c>
      <c r="V1251" t="s">
        <v>795</v>
      </c>
      <c r="W1251" t="s">
        <v>94</v>
      </c>
      <c r="X1251" t="s">
        <v>330</v>
      </c>
      <c r="Y1251" t="s">
        <v>796</v>
      </c>
      <c r="AF1251" t="s">
        <v>795</v>
      </c>
      <c r="AG1251" t="s">
        <v>797</v>
      </c>
      <c r="AH1251" t="s">
        <v>333</v>
      </c>
      <c r="AI1251">
        <v>862893899</v>
      </c>
      <c r="AM1251">
        <v>260001</v>
      </c>
      <c r="BE1251">
        <f t="shared" si="84"/>
        <v>0</v>
      </c>
      <c r="BF1251" s="6">
        <f t="shared" si="85"/>
        <v>-337.5</v>
      </c>
      <c r="BG1251" s="7" t="s">
        <v>71</v>
      </c>
      <c r="BH1251" t="e">
        <f>+VLOOKUP(AF1251,Sheet4!A:A,1,FALSE)</f>
        <v>#N/A</v>
      </c>
      <c r="BL1251">
        <v>137.5</v>
      </c>
      <c r="BM1251" s="59">
        <f t="shared" si="86"/>
        <v>200</v>
      </c>
      <c r="BN1251" t="s">
        <v>798</v>
      </c>
    </row>
    <row r="1252" spans="1:67" ht="13" customHeight="1" x14ac:dyDescent="0.3">
      <c r="A1252" s="5">
        <v>46114</v>
      </c>
      <c r="B1252" t="s">
        <v>63</v>
      </c>
      <c r="F1252">
        <v>930</v>
      </c>
      <c r="G1252">
        <v>930</v>
      </c>
      <c r="H1252" s="6">
        <v>90</v>
      </c>
      <c r="I1252" s="6">
        <f t="shared" ref="I1252:I1261" si="88">H1252-G1252</f>
        <v>-840</v>
      </c>
      <c r="J1252" s="6"/>
      <c r="K1252" s="6"/>
      <c r="Q1252" t="s">
        <v>64</v>
      </c>
      <c r="U1252">
        <v>2601168</v>
      </c>
      <c r="V1252" t="s">
        <v>799</v>
      </c>
      <c r="W1252" t="s">
        <v>66</v>
      </c>
      <c r="X1252" t="s">
        <v>152</v>
      </c>
      <c r="Y1252" t="s">
        <v>153</v>
      </c>
      <c r="AF1252" t="s">
        <v>799</v>
      </c>
      <c r="AG1252" t="s">
        <v>800</v>
      </c>
      <c r="AH1252" t="s">
        <v>155</v>
      </c>
      <c r="AI1252" t="s">
        <v>156</v>
      </c>
      <c r="AM1252">
        <v>260001</v>
      </c>
      <c r="BA1252" s="6">
        <v>-840</v>
      </c>
      <c r="BE1252">
        <f t="shared" si="84"/>
        <v>0</v>
      </c>
      <c r="BF1252" s="6">
        <f t="shared" si="85"/>
        <v>-90</v>
      </c>
      <c r="BG1252" s="7" t="s">
        <v>71</v>
      </c>
      <c r="BH1252" t="e">
        <f>+VLOOKUP(AF1252,Sheet4!A:A,1,FALSE)</f>
        <v>#N/A</v>
      </c>
      <c r="BL1252" s="6">
        <v>90</v>
      </c>
      <c r="BM1252" s="59">
        <f t="shared" si="86"/>
        <v>0</v>
      </c>
      <c r="BN1252" t="s">
        <v>801</v>
      </c>
      <c r="BO1252" t="s">
        <v>101</v>
      </c>
    </row>
    <row r="1253" spans="1:67" ht="13" customHeight="1" x14ac:dyDescent="0.3">
      <c r="A1253" s="5">
        <v>46114</v>
      </c>
      <c r="B1253" t="s">
        <v>74</v>
      </c>
      <c r="F1253" s="8">
        <v>62</v>
      </c>
      <c r="G1253">
        <v>31</v>
      </c>
      <c r="H1253" s="6">
        <v>6</v>
      </c>
      <c r="I1253" s="6">
        <f t="shared" si="88"/>
        <v>-25</v>
      </c>
      <c r="J1253" s="6"/>
      <c r="K1253" s="6"/>
      <c r="Q1253" t="s">
        <v>75</v>
      </c>
      <c r="U1253">
        <v>2601168</v>
      </c>
      <c r="V1253" t="s">
        <v>799</v>
      </c>
      <c r="W1253" t="s">
        <v>66</v>
      </c>
      <c r="X1253" t="s">
        <v>152</v>
      </c>
      <c r="Y1253" t="s">
        <v>153</v>
      </c>
      <c r="AF1253" t="s">
        <v>799</v>
      </c>
      <c r="AG1253" t="s">
        <v>800</v>
      </c>
      <c r="AH1253" t="s">
        <v>155</v>
      </c>
      <c r="AI1253" t="s">
        <v>156</v>
      </c>
      <c r="AM1253">
        <v>260001</v>
      </c>
      <c r="BA1253" s="6">
        <v>-56</v>
      </c>
      <c r="BE1253">
        <f t="shared" si="84"/>
        <v>0</v>
      </c>
      <c r="BF1253" s="6">
        <f t="shared" si="85"/>
        <v>-6</v>
      </c>
      <c r="BG1253" s="7" t="s">
        <v>71</v>
      </c>
      <c r="BH1253" t="e">
        <f>+VLOOKUP(AF1253,Sheet4!A:A,1,FALSE)</f>
        <v>#N/A</v>
      </c>
      <c r="BL1253" s="6">
        <v>6</v>
      </c>
      <c r="BM1253" s="59">
        <f t="shared" si="86"/>
        <v>0</v>
      </c>
      <c r="BN1253" t="s">
        <v>801</v>
      </c>
    </row>
    <row r="1254" spans="1:67" ht="13" customHeight="1" x14ac:dyDescent="0.3">
      <c r="A1254" s="5">
        <v>46114</v>
      </c>
      <c r="B1254" t="s">
        <v>76</v>
      </c>
      <c r="F1254">
        <v>1240</v>
      </c>
      <c r="G1254">
        <v>1240</v>
      </c>
      <c r="H1254" s="6">
        <v>120</v>
      </c>
      <c r="I1254" s="6">
        <f t="shared" si="88"/>
        <v>-1120</v>
      </c>
      <c r="J1254" s="6"/>
      <c r="K1254" s="6"/>
      <c r="Q1254" t="s">
        <v>77</v>
      </c>
      <c r="U1254">
        <v>2601168</v>
      </c>
      <c r="V1254" t="s">
        <v>799</v>
      </c>
      <c r="W1254" t="s">
        <v>66</v>
      </c>
      <c r="X1254" t="s">
        <v>152</v>
      </c>
      <c r="Y1254" t="s">
        <v>153</v>
      </c>
      <c r="AF1254" t="s">
        <v>799</v>
      </c>
      <c r="AG1254" t="s">
        <v>800</v>
      </c>
      <c r="AH1254" t="s">
        <v>155</v>
      </c>
      <c r="AI1254" t="s">
        <v>156</v>
      </c>
      <c r="AM1254">
        <v>260001</v>
      </c>
      <c r="BA1254" s="6">
        <v>-1120</v>
      </c>
      <c r="BE1254">
        <f t="shared" si="84"/>
        <v>0</v>
      </c>
      <c r="BF1254" s="6">
        <f t="shared" si="85"/>
        <v>-120</v>
      </c>
      <c r="BG1254" s="7" t="s">
        <v>71</v>
      </c>
      <c r="BH1254" t="e">
        <f>+VLOOKUP(AF1254,Sheet4!A:A,1,FALSE)</f>
        <v>#N/A</v>
      </c>
      <c r="BL1254" s="6">
        <v>120</v>
      </c>
      <c r="BM1254" s="59">
        <f t="shared" si="86"/>
        <v>0</v>
      </c>
      <c r="BN1254" t="s">
        <v>801</v>
      </c>
    </row>
    <row r="1255" spans="1:67" ht="13" customHeight="1" x14ac:dyDescent="0.3">
      <c r="A1255" s="5">
        <v>46114</v>
      </c>
      <c r="B1255" t="s">
        <v>82</v>
      </c>
      <c r="F1255" s="8">
        <v>186</v>
      </c>
      <c r="G1255">
        <v>93</v>
      </c>
      <c r="H1255" s="6">
        <v>0</v>
      </c>
      <c r="I1255" s="6">
        <f t="shared" si="88"/>
        <v>-93</v>
      </c>
      <c r="J1255" s="6"/>
      <c r="K1255" s="6"/>
      <c r="Q1255" t="s">
        <v>83</v>
      </c>
      <c r="U1255">
        <v>2601168</v>
      </c>
      <c r="V1255" t="s">
        <v>799</v>
      </c>
      <c r="W1255" t="s">
        <v>66</v>
      </c>
      <c r="X1255" t="s">
        <v>152</v>
      </c>
      <c r="Y1255" t="s">
        <v>153</v>
      </c>
      <c r="AF1255" t="s">
        <v>799</v>
      </c>
      <c r="AG1255" t="s">
        <v>800</v>
      </c>
      <c r="AH1255" t="s">
        <v>155</v>
      </c>
      <c r="AI1255" t="s">
        <v>156</v>
      </c>
      <c r="AM1255">
        <v>260001</v>
      </c>
      <c r="BA1255" s="6">
        <v>-186</v>
      </c>
      <c r="BE1255">
        <f t="shared" si="84"/>
        <v>0</v>
      </c>
      <c r="BF1255" s="6">
        <f t="shared" si="85"/>
        <v>0</v>
      </c>
      <c r="BG1255" s="7" t="s">
        <v>71</v>
      </c>
      <c r="BH1255" t="e">
        <f>+VLOOKUP(AF1255,Sheet4!A:A,1,FALSE)</f>
        <v>#N/A</v>
      </c>
      <c r="BL1255" s="6">
        <v>0</v>
      </c>
      <c r="BM1255" s="59">
        <f t="shared" si="86"/>
        <v>0</v>
      </c>
      <c r="BN1255" t="s">
        <v>801</v>
      </c>
    </row>
    <row r="1256" spans="1:67" ht="13" customHeight="1" x14ac:dyDescent="0.3">
      <c r="A1256" s="5">
        <v>46114</v>
      </c>
      <c r="B1256" t="s">
        <v>84</v>
      </c>
      <c r="F1256">
        <v>3100</v>
      </c>
      <c r="G1256">
        <v>3100</v>
      </c>
      <c r="H1256" s="6">
        <v>0</v>
      </c>
      <c r="I1256" s="6">
        <f t="shared" si="88"/>
        <v>-3100</v>
      </c>
      <c r="J1256" s="6"/>
      <c r="K1256" s="6">
        <f>H1256/50</f>
        <v>0</v>
      </c>
      <c r="Q1256" t="s">
        <v>85</v>
      </c>
      <c r="U1256">
        <v>2601168</v>
      </c>
      <c r="V1256" t="s">
        <v>799</v>
      </c>
      <c r="W1256" t="s">
        <v>66</v>
      </c>
      <c r="X1256" t="s">
        <v>152</v>
      </c>
      <c r="Y1256" t="s">
        <v>153</v>
      </c>
      <c r="AF1256" t="s">
        <v>799</v>
      </c>
      <c r="AG1256" t="s">
        <v>800</v>
      </c>
      <c r="AH1256" t="s">
        <v>155</v>
      </c>
      <c r="AI1256" t="s">
        <v>156</v>
      </c>
      <c r="AM1256">
        <v>260001</v>
      </c>
      <c r="BA1256" s="6">
        <v>-3100</v>
      </c>
      <c r="BE1256">
        <f t="shared" si="84"/>
        <v>0</v>
      </c>
      <c r="BF1256" s="6">
        <f t="shared" si="85"/>
        <v>0</v>
      </c>
      <c r="BG1256" s="7" t="s">
        <v>71</v>
      </c>
      <c r="BH1256" t="e">
        <f>+VLOOKUP(AF1256,Sheet4!A:A,1,FALSE)</f>
        <v>#N/A</v>
      </c>
      <c r="BL1256" s="6">
        <v>0</v>
      </c>
      <c r="BM1256" s="59">
        <f t="shared" si="86"/>
        <v>0</v>
      </c>
      <c r="BN1256" t="s">
        <v>801</v>
      </c>
    </row>
    <row r="1257" spans="1:67" ht="13" customHeight="1" x14ac:dyDescent="0.3">
      <c r="A1257" s="5">
        <v>46114</v>
      </c>
      <c r="B1257" t="s">
        <v>63</v>
      </c>
      <c r="F1257">
        <v>3885</v>
      </c>
      <c r="G1257">
        <v>3885</v>
      </c>
      <c r="H1257" s="6">
        <v>0</v>
      </c>
      <c r="I1257" s="6">
        <f t="shared" si="88"/>
        <v>-3885</v>
      </c>
      <c r="J1257" s="6"/>
      <c r="K1257" s="6"/>
      <c r="Q1257" t="s">
        <v>64</v>
      </c>
      <c r="U1257">
        <v>2601169</v>
      </c>
      <c r="V1257" t="s">
        <v>802</v>
      </c>
      <c r="W1257" t="s">
        <v>144</v>
      </c>
      <c r="X1257" t="s">
        <v>503</v>
      </c>
      <c r="Y1257" t="s">
        <v>803</v>
      </c>
      <c r="AF1257" t="s">
        <v>802</v>
      </c>
      <c r="AG1257" t="s">
        <v>804</v>
      </c>
      <c r="AH1257" t="s">
        <v>506</v>
      </c>
      <c r="AI1257" t="s">
        <v>507</v>
      </c>
      <c r="AM1257">
        <v>260001</v>
      </c>
      <c r="BA1257" s="6">
        <v>-3885</v>
      </c>
      <c r="BE1257">
        <f t="shared" si="84"/>
        <v>0</v>
      </c>
      <c r="BF1257" s="6">
        <f t="shared" si="85"/>
        <v>0</v>
      </c>
      <c r="BG1257" s="7" t="s">
        <v>71</v>
      </c>
      <c r="BH1257" t="e">
        <f>+VLOOKUP(AF1257,Sheet4!A:A,1,FALSE)</f>
        <v>#N/A</v>
      </c>
      <c r="BL1257" s="6">
        <v>0</v>
      </c>
      <c r="BM1257" s="59">
        <f t="shared" si="86"/>
        <v>0</v>
      </c>
      <c r="BN1257" t="s">
        <v>805</v>
      </c>
      <c r="BO1257" t="s">
        <v>73</v>
      </c>
    </row>
    <row r="1258" spans="1:67" ht="13" customHeight="1" x14ac:dyDescent="0.3">
      <c r="A1258" s="5">
        <v>46114</v>
      </c>
      <c r="B1258" t="s">
        <v>74</v>
      </c>
      <c r="F1258" s="8">
        <v>259</v>
      </c>
      <c r="G1258">
        <v>129.5</v>
      </c>
      <c r="H1258" s="6">
        <v>0</v>
      </c>
      <c r="I1258" s="6">
        <f t="shared" si="88"/>
        <v>-129.5</v>
      </c>
      <c r="J1258" s="6"/>
      <c r="K1258" s="6"/>
      <c r="Q1258" t="s">
        <v>75</v>
      </c>
      <c r="U1258">
        <v>2601169</v>
      </c>
      <c r="V1258" t="s">
        <v>802</v>
      </c>
      <c r="W1258" t="s">
        <v>144</v>
      </c>
      <c r="X1258" t="s">
        <v>503</v>
      </c>
      <c r="Y1258" t="s">
        <v>803</v>
      </c>
      <c r="AF1258" t="s">
        <v>802</v>
      </c>
      <c r="AG1258" t="s">
        <v>804</v>
      </c>
      <c r="AH1258" t="s">
        <v>506</v>
      </c>
      <c r="AI1258" t="s">
        <v>507</v>
      </c>
      <c r="AM1258">
        <v>260001</v>
      </c>
      <c r="BA1258" s="6">
        <v>-259</v>
      </c>
      <c r="BE1258">
        <f t="shared" si="84"/>
        <v>0</v>
      </c>
      <c r="BF1258" s="6">
        <f t="shared" si="85"/>
        <v>0</v>
      </c>
      <c r="BG1258" s="7" t="s">
        <v>71</v>
      </c>
      <c r="BH1258" t="e">
        <f>+VLOOKUP(AF1258,Sheet4!A:A,1,FALSE)</f>
        <v>#N/A</v>
      </c>
      <c r="BL1258" s="6">
        <v>0</v>
      </c>
      <c r="BM1258" s="59">
        <f t="shared" si="86"/>
        <v>0</v>
      </c>
      <c r="BN1258" t="s">
        <v>805</v>
      </c>
    </row>
    <row r="1259" spans="1:67" ht="13" customHeight="1" x14ac:dyDescent="0.3">
      <c r="A1259" s="5">
        <v>46114</v>
      </c>
      <c r="B1259" t="s">
        <v>76</v>
      </c>
      <c r="F1259">
        <v>5180</v>
      </c>
      <c r="G1259">
        <v>5180</v>
      </c>
      <c r="H1259" s="6">
        <v>0</v>
      </c>
      <c r="I1259" s="6">
        <f t="shared" si="88"/>
        <v>-5180</v>
      </c>
      <c r="J1259" s="6"/>
      <c r="K1259" s="6"/>
      <c r="Q1259" t="s">
        <v>77</v>
      </c>
      <c r="U1259">
        <v>2601169</v>
      </c>
      <c r="V1259" t="s">
        <v>802</v>
      </c>
      <c r="W1259" t="s">
        <v>144</v>
      </c>
      <c r="X1259" t="s">
        <v>503</v>
      </c>
      <c r="Y1259" t="s">
        <v>803</v>
      </c>
      <c r="AF1259" t="s">
        <v>802</v>
      </c>
      <c r="AG1259" t="s">
        <v>804</v>
      </c>
      <c r="AH1259" t="s">
        <v>506</v>
      </c>
      <c r="AI1259" t="s">
        <v>507</v>
      </c>
      <c r="AM1259">
        <v>260001</v>
      </c>
      <c r="BA1259" s="6">
        <v>-5180</v>
      </c>
      <c r="BE1259">
        <f t="shared" si="84"/>
        <v>0</v>
      </c>
      <c r="BF1259" s="6">
        <f t="shared" si="85"/>
        <v>0</v>
      </c>
      <c r="BG1259" s="7" t="s">
        <v>71</v>
      </c>
      <c r="BH1259" t="e">
        <f>+VLOOKUP(AF1259,Sheet4!A:A,1,FALSE)</f>
        <v>#N/A</v>
      </c>
      <c r="BL1259" s="6">
        <v>0</v>
      </c>
      <c r="BM1259" s="59">
        <f t="shared" si="86"/>
        <v>0</v>
      </c>
      <c r="BN1259" t="s">
        <v>805</v>
      </c>
    </row>
    <row r="1260" spans="1:67" ht="13" customHeight="1" x14ac:dyDescent="0.3">
      <c r="A1260" s="5">
        <v>46114</v>
      </c>
      <c r="B1260" t="s">
        <v>78</v>
      </c>
      <c r="F1260" s="8">
        <v>259</v>
      </c>
      <c r="G1260">
        <v>129.5</v>
      </c>
      <c r="H1260" s="6">
        <v>0</v>
      </c>
      <c r="I1260" s="6">
        <f t="shared" si="88"/>
        <v>-129.5</v>
      </c>
      <c r="J1260" s="6"/>
      <c r="K1260" s="6"/>
      <c r="Q1260" t="s">
        <v>79</v>
      </c>
      <c r="U1260">
        <v>2601169</v>
      </c>
      <c r="V1260" t="s">
        <v>802</v>
      </c>
      <c r="W1260" t="s">
        <v>144</v>
      </c>
      <c r="X1260" t="s">
        <v>503</v>
      </c>
      <c r="Y1260" t="s">
        <v>803</v>
      </c>
      <c r="AF1260" t="s">
        <v>802</v>
      </c>
      <c r="AG1260" t="s">
        <v>804</v>
      </c>
      <c r="AH1260" t="s">
        <v>506</v>
      </c>
      <c r="AI1260" t="s">
        <v>507</v>
      </c>
      <c r="AM1260">
        <v>260001</v>
      </c>
      <c r="BA1260" s="6">
        <v>-259</v>
      </c>
      <c r="BE1260">
        <f t="shared" si="84"/>
        <v>0</v>
      </c>
      <c r="BF1260" s="6">
        <f t="shared" si="85"/>
        <v>0</v>
      </c>
      <c r="BG1260" s="7" t="s">
        <v>71</v>
      </c>
      <c r="BH1260" t="e">
        <f>+VLOOKUP(AF1260,Sheet4!A:A,1,FALSE)</f>
        <v>#N/A</v>
      </c>
      <c r="BL1260" s="6">
        <v>0</v>
      </c>
      <c r="BM1260" s="59">
        <f t="shared" si="86"/>
        <v>0</v>
      </c>
      <c r="BN1260" t="s">
        <v>805</v>
      </c>
    </row>
    <row r="1261" spans="1:67" ht="13" customHeight="1" x14ac:dyDescent="0.3">
      <c r="A1261" s="5">
        <v>46114</v>
      </c>
      <c r="B1261" t="s">
        <v>80</v>
      </c>
      <c r="F1261">
        <v>3237.5</v>
      </c>
      <c r="G1261">
        <v>3237.5</v>
      </c>
      <c r="H1261" s="6">
        <v>0</v>
      </c>
      <c r="I1261" s="6">
        <f t="shared" si="88"/>
        <v>-3237.5</v>
      </c>
      <c r="J1261" s="6"/>
      <c r="K1261" s="6"/>
      <c r="Q1261" t="s">
        <v>81</v>
      </c>
      <c r="U1261">
        <v>2601169</v>
      </c>
      <c r="V1261" t="s">
        <v>802</v>
      </c>
      <c r="W1261" t="s">
        <v>144</v>
      </c>
      <c r="X1261" t="s">
        <v>503</v>
      </c>
      <c r="Y1261" t="s">
        <v>803</v>
      </c>
      <c r="AF1261" t="s">
        <v>802</v>
      </c>
      <c r="AG1261" t="s">
        <v>804</v>
      </c>
      <c r="AH1261" t="s">
        <v>506</v>
      </c>
      <c r="AI1261" t="s">
        <v>507</v>
      </c>
      <c r="AM1261">
        <v>260001</v>
      </c>
      <c r="BA1261" s="6">
        <v>-3237.5</v>
      </c>
      <c r="BE1261">
        <f t="shared" si="84"/>
        <v>0</v>
      </c>
      <c r="BF1261" s="6">
        <f t="shared" si="85"/>
        <v>0</v>
      </c>
      <c r="BG1261" s="7" t="s">
        <v>71</v>
      </c>
      <c r="BH1261" t="e">
        <f>+VLOOKUP(AF1261,Sheet4!A:A,1,FALSE)</f>
        <v>#N/A</v>
      </c>
      <c r="BL1261" s="6">
        <v>0</v>
      </c>
      <c r="BM1261" s="59">
        <f t="shared" si="86"/>
        <v>0</v>
      </c>
      <c r="BN1261" t="s">
        <v>805</v>
      </c>
    </row>
    <row r="1262" spans="1:67" ht="13" customHeight="1" x14ac:dyDescent="0.3">
      <c r="A1262" s="5">
        <v>46114</v>
      </c>
      <c r="B1262" t="s">
        <v>63</v>
      </c>
      <c r="F1262">
        <v>3660</v>
      </c>
      <c r="G1262">
        <v>3660</v>
      </c>
      <c r="H1262">
        <v>4275</v>
      </c>
      <c r="I1262" s="6">
        <v>615</v>
      </c>
      <c r="Q1262" t="s">
        <v>64</v>
      </c>
      <c r="U1262">
        <v>2601170</v>
      </c>
      <c r="V1262" t="s">
        <v>806</v>
      </c>
      <c r="W1262" t="s">
        <v>169</v>
      </c>
      <c r="X1262" t="s">
        <v>412</v>
      </c>
      <c r="Y1262" t="s">
        <v>807</v>
      </c>
      <c r="AF1262" t="s">
        <v>806</v>
      </c>
      <c r="AG1262" t="s">
        <v>808</v>
      </c>
      <c r="AH1262" t="s">
        <v>415</v>
      </c>
      <c r="AI1262">
        <v>864272425</v>
      </c>
      <c r="AM1262">
        <v>260001</v>
      </c>
      <c r="BE1262">
        <f t="shared" si="84"/>
        <v>0</v>
      </c>
      <c r="BF1262" s="6">
        <f t="shared" si="85"/>
        <v>-4275</v>
      </c>
      <c r="BG1262" s="7" t="s">
        <v>71</v>
      </c>
      <c r="BH1262" t="e">
        <f>+VLOOKUP(AF1262,Sheet4!A:A,1,FALSE)</f>
        <v>#N/A</v>
      </c>
      <c r="BL1262">
        <v>3660</v>
      </c>
      <c r="BM1262" s="59">
        <f t="shared" si="86"/>
        <v>615</v>
      </c>
      <c r="BN1262" t="s">
        <v>809</v>
      </c>
      <c r="BO1262" t="s">
        <v>73</v>
      </c>
    </row>
    <row r="1263" spans="1:67" s="13" customFormat="1" ht="13" customHeight="1" x14ac:dyDescent="0.3">
      <c r="A1263" s="14">
        <v>46114</v>
      </c>
      <c r="B1263" s="13" t="s">
        <v>63</v>
      </c>
      <c r="F1263" s="13">
        <v>15</v>
      </c>
      <c r="G1263" s="13">
        <v>15</v>
      </c>
      <c r="H1263">
        <v>15</v>
      </c>
      <c r="I1263" s="6">
        <v>0</v>
      </c>
      <c r="Q1263" s="13" t="s">
        <v>64</v>
      </c>
      <c r="U1263" s="13">
        <v>2601170</v>
      </c>
      <c r="V1263" s="13" t="s">
        <v>806</v>
      </c>
      <c r="W1263" s="13" t="s">
        <v>169</v>
      </c>
      <c r="X1263" s="13" t="s">
        <v>412</v>
      </c>
      <c r="Y1263" s="13" t="s">
        <v>810</v>
      </c>
      <c r="AF1263" s="13" t="s">
        <v>806</v>
      </c>
      <c r="AG1263" s="13" t="s">
        <v>808</v>
      </c>
      <c r="AH1263" s="13" t="s">
        <v>415</v>
      </c>
      <c r="AI1263" s="13">
        <v>864272425</v>
      </c>
      <c r="AM1263" s="13">
        <v>260001</v>
      </c>
      <c r="BE1263">
        <f t="shared" si="84"/>
        <v>0</v>
      </c>
      <c r="BF1263" s="6">
        <f t="shared" si="85"/>
        <v>-15</v>
      </c>
      <c r="BG1263" s="7" t="s">
        <v>71</v>
      </c>
      <c r="BH1263" t="e">
        <f>+VLOOKUP(AF1263,Sheet4!A:A,1,FALSE)</f>
        <v>#N/A</v>
      </c>
      <c r="BL1263">
        <v>15</v>
      </c>
      <c r="BM1263" s="59">
        <f t="shared" si="86"/>
        <v>0</v>
      </c>
      <c r="BN1263" t="s">
        <v>809</v>
      </c>
      <c r="BO1263" t="s">
        <v>73</v>
      </c>
    </row>
    <row r="1264" spans="1:67" ht="13" customHeight="1" x14ac:dyDescent="0.3">
      <c r="A1264" s="5">
        <v>46114</v>
      </c>
      <c r="B1264" t="s">
        <v>74</v>
      </c>
      <c r="F1264" s="8">
        <v>244</v>
      </c>
      <c r="G1264">
        <v>122</v>
      </c>
      <c r="H1264">
        <v>285</v>
      </c>
      <c r="I1264" s="6">
        <v>41</v>
      </c>
      <c r="Q1264" t="s">
        <v>75</v>
      </c>
      <c r="U1264">
        <v>2601170</v>
      </c>
      <c r="V1264" t="s">
        <v>806</v>
      </c>
      <c r="W1264" t="s">
        <v>169</v>
      </c>
      <c r="X1264" t="s">
        <v>412</v>
      </c>
      <c r="Y1264" t="s">
        <v>807</v>
      </c>
      <c r="AF1264" t="s">
        <v>806</v>
      </c>
      <c r="AG1264" t="s">
        <v>808</v>
      </c>
      <c r="AH1264" t="s">
        <v>415</v>
      </c>
      <c r="AI1264">
        <v>864272425</v>
      </c>
      <c r="AM1264">
        <v>260001</v>
      </c>
      <c r="BE1264">
        <f t="shared" si="84"/>
        <v>0</v>
      </c>
      <c r="BF1264" s="6">
        <f t="shared" si="85"/>
        <v>-285</v>
      </c>
      <c r="BG1264" s="7" t="s">
        <v>71</v>
      </c>
      <c r="BH1264" t="e">
        <f>+VLOOKUP(AF1264,Sheet4!A:A,1,FALSE)</f>
        <v>#N/A</v>
      </c>
      <c r="BL1264">
        <v>122</v>
      </c>
      <c r="BM1264" s="59">
        <f t="shared" si="86"/>
        <v>163</v>
      </c>
      <c r="BN1264" t="s">
        <v>809</v>
      </c>
    </row>
    <row r="1265" spans="1:67" ht="13" customHeight="1" x14ac:dyDescent="0.3">
      <c r="A1265" s="5">
        <v>46114</v>
      </c>
      <c r="B1265" t="s">
        <v>74</v>
      </c>
      <c r="F1265" s="8">
        <v>1</v>
      </c>
      <c r="G1265">
        <v>0.5</v>
      </c>
      <c r="H1265">
        <v>1</v>
      </c>
      <c r="I1265" s="6">
        <v>0</v>
      </c>
      <c r="Q1265" t="s">
        <v>75</v>
      </c>
      <c r="U1265">
        <v>2601170</v>
      </c>
      <c r="V1265" t="s">
        <v>806</v>
      </c>
      <c r="W1265" t="s">
        <v>169</v>
      </c>
      <c r="X1265" t="s">
        <v>412</v>
      </c>
      <c r="Y1265" t="s">
        <v>810</v>
      </c>
      <c r="AF1265" t="s">
        <v>806</v>
      </c>
      <c r="AG1265" t="s">
        <v>808</v>
      </c>
      <c r="AH1265" t="s">
        <v>415</v>
      </c>
      <c r="AI1265">
        <v>864272425</v>
      </c>
      <c r="AM1265">
        <v>260001</v>
      </c>
      <c r="BE1265">
        <f t="shared" si="84"/>
        <v>0</v>
      </c>
      <c r="BF1265" s="6">
        <f t="shared" si="85"/>
        <v>-1</v>
      </c>
      <c r="BG1265" s="7" t="s">
        <v>71</v>
      </c>
      <c r="BH1265" t="e">
        <f>+VLOOKUP(AF1265,Sheet4!A:A,1,FALSE)</f>
        <v>#N/A</v>
      </c>
      <c r="BL1265">
        <v>0.5</v>
      </c>
      <c r="BM1265" s="59">
        <f t="shared" si="86"/>
        <v>0.5</v>
      </c>
      <c r="BN1265" t="s">
        <v>809</v>
      </c>
    </row>
    <row r="1266" spans="1:67" ht="13" customHeight="1" x14ac:dyDescent="0.3">
      <c r="A1266" s="5">
        <v>46114</v>
      </c>
      <c r="B1266" t="s">
        <v>76</v>
      </c>
      <c r="F1266">
        <v>4880</v>
      </c>
      <c r="G1266">
        <v>4880</v>
      </c>
      <c r="H1266">
        <v>5700</v>
      </c>
      <c r="I1266" s="6">
        <v>820</v>
      </c>
      <c r="Q1266" t="s">
        <v>77</v>
      </c>
      <c r="U1266">
        <v>2601170</v>
      </c>
      <c r="V1266" t="s">
        <v>806</v>
      </c>
      <c r="W1266" t="s">
        <v>169</v>
      </c>
      <c r="X1266" t="s">
        <v>412</v>
      </c>
      <c r="Y1266" t="s">
        <v>807</v>
      </c>
      <c r="AF1266" t="s">
        <v>806</v>
      </c>
      <c r="AG1266" t="s">
        <v>808</v>
      </c>
      <c r="AH1266" t="s">
        <v>415</v>
      </c>
      <c r="AI1266">
        <v>864272425</v>
      </c>
      <c r="AM1266">
        <v>260001</v>
      </c>
      <c r="BE1266">
        <f t="shared" si="84"/>
        <v>0</v>
      </c>
      <c r="BF1266" s="6">
        <f t="shared" si="85"/>
        <v>-5700</v>
      </c>
      <c r="BG1266" s="7" t="s">
        <v>71</v>
      </c>
      <c r="BH1266" t="e">
        <f>+VLOOKUP(AF1266,Sheet4!A:A,1,FALSE)</f>
        <v>#N/A</v>
      </c>
      <c r="BL1266">
        <v>4880</v>
      </c>
      <c r="BM1266" s="59">
        <f t="shared" si="86"/>
        <v>820</v>
      </c>
      <c r="BN1266" t="s">
        <v>809</v>
      </c>
    </row>
    <row r="1267" spans="1:67" ht="13" customHeight="1" x14ac:dyDescent="0.3">
      <c r="A1267" s="5">
        <v>46114</v>
      </c>
      <c r="B1267" t="s">
        <v>76</v>
      </c>
      <c r="F1267">
        <v>20</v>
      </c>
      <c r="G1267">
        <v>20</v>
      </c>
      <c r="H1267">
        <v>20</v>
      </c>
      <c r="I1267" s="6">
        <v>0</v>
      </c>
      <c r="Q1267" t="s">
        <v>77</v>
      </c>
      <c r="U1267">
        <v>2601170</v>
      </c>
      <c r="V1267" t="s">
        <v>806</v>
      </c>
      <c r="W1267" t="s">
        <v>169</v>
      </c>
      <c r="X1267" t="s">
        <v>412</v>
      </c>
      <c r="Y1267" t="s">
        <v>810</v>
      </c>
      <c r="AF1267" t="s">
        <v>806</v>
      </c>
      <c r="AG1267" t="s">
        <v>808</v>
      </c>
      <c r="AH1267" t="s">
        <v>415</v>
      </c>
      <c r="AI1267">
        <v>864272425</v>
      </c>
      <c r="AM1267">
        <v>260001</v>
      </c>
      <c r="BE1267">
        <f t="shared" si="84"/>
        <v>0</v>
      </c>
      <c r="BF1267" s="6">
        <f t="shared" si="85"/>
        <v>-20</v>
      </c>
      <c r="BG1267" s="7" t="s">
        <v>71</v>
      </c>
      <c r="BH1267" t="e">
        <f>+VLOOKUP(AF1267,Sheet4!A:A,1,FALSE)</f>
        <v>#N/A</v>
      </c>
      <c r="BL1267">
        <v>20</v>
      </c>
      <c r="BM1267" s="59">
        <f t="shared" si="86"/>
        <v>0</v>
      </c>
      <c r="BN1267" t="s">
        <v>809</v>
      </c>
    </row>
    <row r="1268" spans="1:67" ht="13" customHeight="1" x14ac:dyDescent="0.3">
      <c r="A1268" s="5">
        <v>46114</v>
      </c>
      <c r="B1268" t="s">
        <v>78</v>
      </c>
      <c r="F1268" s="8">
        <v>244</v>
      </c>
      <c r="G1268">
        <v>122</v>
      </c>
      <c r="H1268">
        <v>285</v>
      </c>
      <c r="I1268" s="6">
        <v>41</v>
      </c>
      <c r="Q1268" t="s">
        <v>79</v>
      </c>
      <c r="U1268">
        <v>2601170</v>
      </c>
      <c r="V1268" t="s">
        <v>806</v>
      </c>
      <c r="W1268" t="s">
        <v>169</v>
      </c>
      <c r="X1268" t="s">
        <v>412</v>
      </c>
      <c r="Y1268" t="s">
        <v>807</v>
      </c>
      <c r="AF1268" t="s">
        <v>806</v>
      </c>
      <c r="AG1268" t="s">
        <v>808</v>
      </c>
      <c r="AH1268" t="s">
        <v>415</v>
      </c>
      <c r="AI1268">
        <v>864272425</v>
      </c>
      <c r="AM1268">
        <v>260001</v>
      </c>
      <c r="BE1268">
        <f t="shared" si="84"/>
        <v>0</v>
      </c>
      <c r="BF1268" s="6">
        <f t="shared" si="85"/>
        <v>-285</v>
      </c>
      <c r="BG1268" s="7" t="s">
        <v>71</v>
      </c>
      <c r="BH1268" t="e">
        <f>+VLOOKUP(AF1268,Sheet4!A:A,1,FALSE)</f>
        <v>#N/A</v>
      </c>
      <c r="BL1268">
        <v>122</v>
      </c>
      <c r="BM1268" s="59">
        <f t="shared" si="86"/>
        <v>163</v>
      </c>
      <c r="BN1268" t="s">
        <v>809</v>
      </c>
    </row>
    <row r="1269" spans="1:67" ht="13" customHeight="1" x14ac:dyDescent="0.3">
      <c r="A1269" s="5">
        <v>46114</v>
      </c>
      <c r="B1269" t="s">
        <v>78</v>
      </c>
      <c r="F1269" s="8">
        <v>1</v>
      </c>
      <c r="G1269">
        <v>0.5</v>
      </c>
      <c r="H1269">
        <v>1</v>
      </c>
      <c r="I1269" s="6">
        <v>0</v>
      </c>
      <c r="Q1269" t="s">
        <v>79</v>
      </c>
      <c r="U1269">
        <v>2601170</v>
      </c>
      <c r="V1269" t="s">
        <v>806</v>
      </c>
      <c r="W1269" t="s">
        <v>169</v>
      </c>
      <c r="X1269" t="s">
        <v>412</v>
      </c>
      <c r="Y1269" t="s">
        <v>810</v>
      </c>
      <c r="AF1269" t="s">
        <v>806</v>
      </c>
      <c r="AG1269" t="s">
        <v>808</v>
      </c>
      <c r="AH1269" t="s">
        <v>415</v>
      </c>
      <c r="AI1269">
        <v>864272425</v>
      </c>
      <c r="AM1269">
        <v>260001</v>
      </c>
      <c r="BE1269">
        <f t="shared" si="84"/>
        <v>0</v>
      </c>
      <c r="BF1269" s="6">
        <f t="shared" si="85"/>
        <v>-1</v>
      </c>
      <c r="BG1269" s="7" t="s">
        <v>71</v>
      </c>
      <c r="BH1269" t="e">
        <f>+VLOOKUP(AF1269,Sheet4!A:A,1,FALSE)</f>
        <v>#N/A</v>
      </c>
      <c r="BL1269">
        <v>0.5</v>
      </c>
      <c r="BM1269" s="59">
        <f t="shared" si="86"/>
        <v>0.5</v>
      </c>
      <c r="BN1269" t="s">
        <v>809</v>
      </c>
    </row>
    <row r="1270" spans="1:67" ht="13" customHeight="1" x14ac:dyDescent="0.3">
      <c r="A1270" s="5">
        <v>46114</v>
      </c>
      <c r="B1270" t="s">
        <v>80</v>
      </c>
      <c r="F1270">
        <v>3050</v>
      </c>
      <c r="G1270">
        <v>3050</v>
      </c>
      <c r="H1270">
        <v>3562.5</v>
      </c>
      <c r="I1270" s="6">
        <v>512.5</v>
      </c>
      <c r="Q1270" t="s">
        <v>81</v>
      </c>
      <c r="U1270">
        <v>2601170</v>
      </c>
      <c r="V1270" t="s">
        <v>806</v>
      </c>
      <c r="W1270" t="s">
        <v>169</v>
      </c>
      <c r="X1270" t="s">
        <v>412</v>
      </c>
      <c r="Y1270" t="s">
        <v>807</v>
      </c>
      <c r="AF1270" t="s">
        <v>806</v>
      </c>
      <c r="AG1270" t="s">
        <v>808</v>
      </c>
      <c r="AH1270" t="s">
        <v>415</v>
      </c>
      <c r="AI1270">
        <v>864272425</v>
      </c>
      <c r="AM1270">
        <v>260001</v>
      </c>
      <c r="BB1270" s="9">
        <v>3050</v>
      </c>
      <c r="BE1270">
        <f t="shared" si="84"/>
        <v>3050</v>
      </c>
      <c r="BF1270" s="6">
        <f t="shared" si="85"/>
        <v>-512.5</v>
      </c>
      <c r="BG1270" s="12" t="s">
        <v>99</v>
      </c>
      <c r="BH1270" t="e">
        <f>+VLOOKUP(AF1270,Sheet4!A:A,1,FALSE)</f>
        <v>#N/A</v>
      </c>
      <c r="BL1270">
        <v>3050</v>
      </c>
      <c r="BM1270" s="59">
        <f t="shared" si="86"/>
        <v>512.5</v>
      </c>
      <c r="BN1270" t="s">
        <v>809</v>
      </c>
    </row>
    <row r="1271" spans="1:67" ht="13" customHeight="1" x14ac:dyDescent="0.3">
      <c r="A1271" s="5">
        <v>46114</v>
      </c>
      <c r="B1271" t="s">
        <v>80</v>
      </c>
      <c r="F1271">
        <v>12.5</v>
      </c>
      <c r="G1271">
        <v>12.5</v>
      </c>
      <c r="H1271">
        <v>12.5</v>
      </c>
      <c r="I1271" s="6">
        <v>0</v>
      </c>
      <c r="Q1271" t="s">
        <v>81</v>
      </c>
      <c r="U1271">
        <v>2601170</v>
      </c>
      <c r="V1271" t="s">
        <v>806</v>
      </c>
      <c r="W1271" t="s">
        <v>169</v>
      </c>
      <c r="X1271" t="s">
        <v>412</v>
      </c>
      <c r="Y1271" t="s">
        <v>810</v>
      </c>
      <c r="AF1271" t="s">
        <v>806</v>
      </c>
      <c r="AG1271" t="s">
        <v>808</v>
      </c>
      <c r="AH1271" t="s">
        <v>415</v>
      </c>
      <c r="AI1271">
        <v>864272425</v>
      </c>
      <c r="AM1271">
        <v>260001</v>
      </c>
      <c r="BB1271" s="9">
        <v>12</v>
      </c>
      <c r="BE1271">
        <f t="shared" si="84"/>
        <v>12</v>
      </c>
      <c r="BF1271" s="6">
        <f t="shared" si="85"/>
        <v>-0.5</v>
      </c>
      <c r="BG1271" s="12" t="s">
        <v>99</v>
      </c>
      <c r="BH1271" t="e">
        <f>+VLOOKUP(AF1271,Sheet4!A:A,1,FALSE)</f>
        <v>#N/A</v>
      </c>
      <c r="BL1271">
        <v>12.5</v>
      </c>
      <c r="BM1271" s="59">
        <f t="shared" si="86"/>
        <v>0</v>
      </c>
      <c r="BN1271" t="s">
        <v>809</v>
      </c>
    </row>
    <row r="1272" spans="1:67" ht="13" customHeight="1" x14ac:dyDescent="0.3">
      <c r="A1272" s="5">
        <v>46114</v>
      </c>
      <c r="B1272" t="s">
        <v>63</v>
      </c>
      <c r="F1272">
        <v>3150</v>
      </c>
      <c r="G1272">
        <v>3150</v>
      </c>
      <c r="H1272">
        <v>4995</v>
      </c>
      <c r="I1272" s="6">
        <v>1845</v>
      </c>
      <c r="Q1272" t="s">
        <v>64</v>
      </c>
      <c r="U1272">
        <v>2601171</v>
      </c>
      <c r="V1272" t="s">
        <v>811</v>
      </c>
      <c r="W1272" t="s">
        <v>169</v>
      </c>
      <c r="X1272" t="s">
        <v>355</v>
      </c>
      <c r="Y1272" t="s">
        <v>812</v>
      </c>
      <c r="AF1272" t="s">
        <v>811</v>
      </c>
      <c r="AG1272" t="s">
        <v>813</v>
      </c>
      <c r="AH1272" t="s">
        <v>358</v>
      </c>
      <c r="AI1272" t="s">
        <v>359</v>
      </c>
      <c r="AM1272">
        <v>260001</v>
      </c>
      <c r="BE1272">
        <f t="shared" si="84"/>
        <v>0</v>
      </c>
      <c r="BF1272" s="6">
        <f t="shared" si="85"/>
        <v>-4995</v>
      </c>
      <c r="BG1272" s="7" t="s">
        <v>71</v>
      </c>
      <c r="BH1272" t="e">
        <f>+VLOOKUP(AF1272,Sheet4!A:A,1,FALSE)</f>
        <v>#N/A</v>
      </c>
      <c r="BL1272">
        <v>3150</v>
      </c>
      <c r="BM1272" s="59">
        <f t="shared" si="86"/>
        <v>1845</v>
      </c>
      <c r="BN1272" t="s">
        <v>814</v>
      </c>
      <c r="BO1272" t="s">
        <v>73</v>
      </c>
    </row>
    <row r="1273" spans="1:67" ht="13" customHeight="1" x14ac:dyDescent="0.3">
      <c r="A1273" s="5">
        <v>46114</v>
      </c>
      <c r="B1273" t="s">
        <v>63</v>
      </c>
      <c r="F1273">
        <v>6210</v>
      </c>
      <c r="G1273">
        <v>6210</v>
      </c>
      <c r="H1273">
        <v>9855</v>
      </c>
      <c r="I1273" s="6">
        <v>3645</v>
      </c>
      <c r="Q1273" t="s">
        <v>64</v>
      </c>
      <c r="U1273">
        <v>2601171</v>
      </c>
      <c r="V1273" t="s">
        <v>811</v>
      </c>
      <c r="W1273" t="s">
        <v>169</v>
      </c>
      <c r="X1273" t="s">
        <v>355</v>
      </c>
      <c r="Y1273" t="s">
        <v>815</v>
      </c>
      <c r="AF1273" t="s">
        <v>811</v>
      </c>
      <c r="AG1273" t="s">
        <v>813</v>
      </c>
      <c r="AH1273" t="s">
        <v>358</v>
      </c>
      <c r="AI1273" t="s">
        <v>359</v>
      </c>
      <c r="AM1273">
        <v>260001</v>
      </c>
      <c r="BE1273">
        <f t="shared" si="84"/>
        <v>0</v>
      </c>
      <c r="BF1273" s="6">
        <f t="shared" si="85"/>
        <v>-9855</v>
      </c>
      <c r="BG1273" s="7" t="s">
        <v>71</v>
      </c>
      <c r="BH1273" t="e">
        <f>+VLOOKUP(AF1273,Sheet4!A:A,1,FALSE)</f>
        <v>#N/A</v>
      </c>
      <c r="BL1273">
        <v>6210</v>
      </c>
      <c r="BM1273" s="59">
        <f t="shared" si="86"/>
        <v>3645</v>
      </c>
      <c r="BN1273" t="s">
        <v>814</v>
      </c>
      <c r="BO1273" t="s">
        <v>73</v>
      </c>
    </row>
    <row r="1274" spans="1:67" ht="13" customHeight="1" x14ac:dyDescent="0.3">
      <c r="A1274" s="5">
        <v>46114</v>
      </c>
      <c r="B1274" t="s">
        <v>74</v>
      </c>
      <c r="F1274" s="8">
        <v>210</v>
      </c>
      <c r="G1274">
        <v>105</v>
      </c>
      <c r="H1274">
        <v>333</v>
      </c>
      <c r="I1274" s="6">
        <v>123</v>
      </c>
      <c r="Q1274" t="s">
        <v>75</v>
      </c>
      <c r="U1274">
        <v>2601171</v>
      </c>
      <c r="V1274" t="s">
        <v>811</v>
      </c>
      <c r="W1274" t="s">
        <v>169</v>
      </c>
      <c r="X1274" t="s">
        <v>355</v>
      </c>
      <c r="Y1274" t="s">
        <v>812</v>
      </c>
      <c r="AF1274" t="s">
        <v>811</v>
      </c>
      <c r="AG1274" t="s">
        <v>813</v>
      </c>
      <c r="AH1274" t="s">
        <v>358</v>
      </c>
      <c r="AI1274" t="s">
        <v>359</v>
      </c>
      <c r="AM1274">
        <v>260001</v>
      </c>
      <c r="BE1274">
        <f t="shared" si="84"/>
        <v>0</v>
      </c>
      <c r="BF1274" s="6">
        <f t="shared" si="85"/>
        <v>-333</v>
      </c>
      <c r="BG1274" s="7" t="s">
        <v>71</v>
      </c>
      <c r="BH1274" t="e">
        <f>+VLOOKUP(AF1274,Sheet4!A:A,1,FALSE)</f>
        <v>#N/A</v>
      </c>
      <c r="BL1274">
        <v>105</v>
      </c>
      <c r="BM1274" s="59">
        <f t="shared" si="86"/>
        <v>228</v>
      </c>
      <c r="BN1274" t="s">
        <v>814</v>
      </c>
    </row>
    <row r="1275" spans="1:67" ht="13" customHeight="1" x14ac:dyDescent="0.3">
      <c r="A1275" s="5">
        <v>46114</v>
      </c>
      <c r="B1275" t="s">
        <v>74</v>
      </c>
      <c r="F1275" s="8">
        <v>414</v>
      </c>
      <c r="G1275">
        <v>207</v>
      </c>
      <c r="H1275">
        <v>657</v>
      </c>
      <c r="I1275" s="6">
        <v>243</v>
      </c>
      <c r="Q1275" t="s">
        <v>75</v>
      </c>
      <c r="U1275">
        <v>2601171</v>
      </c>
      <c r="V1275" t="s">
        <v>811</v>
      </c>
      <c r="W1275" t="s">
        <v>169</v>
      </c>
      <c r="X1275" t="s">
        <v>355</v>
      </c>
      <c r="Y1275" t="s">
        <v>815</v>
      </c>
      <c r="AF1275" t="s">
        <v>811</v>
      </c>
      <c r="AG1275" t="s">
        <v>813</v>
      </c>
      <c r="AH1275" t="s">
        <v>358</v>
      </c>
      <c r="AI1275" t="s">
        <v>359</v>
      </c>
      <c r="AM1275">
        <v>260001</v>
      </c>
      <c r="BE1275">
        <f t="shared" si="84"/>
        <v>0</v>
      </c>
      <c r="BF1275" s="6">
        <f t="shared" si="85"/>
        <v>-657</v>
      </c>
      <c r="BG1275" s="7" t="s">
        <v>71</v>
      </c>
      <c r="BH1275" t="e">
        <f>+VLOOKUP(AF1275,Sheet4!A:A,1,FALSE)</f>
        <v>#N/A</v>
      </c>
      <c r="BL1275">
        <v>207</v>
      </c>
      <c r="BM1275" s="59">
        <f t="shared" si="86"/>
        <v>450</v>
      </c>
      <c r="BN1275" t="s">
        <v>814</v>
      </c>
    </row>
    <row r="1276" spans="1:67" ht="13" customHeight="1" x14ac:dyDescent="0.3">
      <c r="A1276" s="5">
        <v>46114</v>
      </c>
      <c r="B1276" t="s">
        <v>76</v>
      </c>
      <c r="F1276">
        <v>4200</v>
      </c>
      <c r="G1276">
        <v>4200</v>
      </c>
      <c r="H1276">
        <v>6660</v>
      </c>
      <c r="I1276" s="6">
        <v>2460</v>
      </c>
      <c r="Q1276" t="s">
        <v>77</v>
      </c>
      <c r="U1276">
        <v>2601171</v>
      </c>
      <c r="V1276" t="s">
        <v>811</v>
      </c>
      <c r="W1276" t="s">
        <v>169</v>
      </c>
      <c r="X1276" t="s">
        <v>355</v>
      </c>
      <c r="Y1276" t="s">
        <v>812</v>
      </c>
      <c r="AF1276" t="s">
        <v>811</v>
      </c>
      <c r="AG1276" t="s">
        <v>813</v>
      </c>
      <c r="AH1276" t="s">
        <v>358</v>
      </c>
      <c r="AI1276" t="s">
        <v>359</v>
      </c>
      <c r="AM1276">
        <v>260001</v>
      </c>
      <c r="BE1276">
        <f t="shared" si="84"/>
        <v>0</v>
      </c>
      <c r="BF1276" s="6">
        <f t="shared" si="85"/>
        <v>-6660</v>
      </c>
      <c r="BG1276" s="7" t="s">
        <v>71</v>
      </c>
      <c r="BH1276" t="e">
        <f>+VLOOKUP(AF1276,Sheet4!A:A,1,FALSE)</f>
        <v>#N/A</v>
      </c>
      <c r="BL1276">
        <v>4200</v>
      </c>
      <c r="BM1276" s="59">
        <f t="shared" si="86"/>
        <v>2460</v>
      </c>
      <c r="BN1276" t="s">
        <v>814</v>
      </c>
    </row>
    <row r="1277" spans="1:67" ht="13" customHeight="1" x14ac:dyDescent="0.3">
      <c r="A1277" s="5">
        <v>46114</v>
      </c>
      <c r="B1277" t="s">
        <v>76</v>
      </c>
      <c r="F1277">
        <v>8280</v>
      </c>
      <c r="G1277">
        <v>8280</v>
      </c>
      <c r="H1277">
        <v>13140</v>
      </c>
      <c r="I1277" s="6">
        <v>4860</v>
      </c>
      <c r="Q1277" t="s">
        <v>77</v>
      </c>
      <c r="U1277">
        <v>2601171</v>
      </c>
      <c r="V1277" t="s">
        <v>811</v>
      </c>
      <c r="W1277" t="s">
        <v>169</v>
      </c>
      <c r="X1277" t="s">
        <v>355</v>
      </c>
      <c r="Y1277" t="s">
        <v>815</v>
      </c>
      <c r="AF1277" t="s">
        <v>811</v>
      </c>
      <c r="AG1277" t="s">
        <v>813</v>
      </c>
      <c r="AH1277" t="s">
        <v>358</v>
      </c>
      <c r="AI1277" t="s">
        <v>359</v>
      </c>
      <c r="AM1277">
        <v>260001</v>
      </c>
      <c r="BE1277">
        <f t="shared" si="84"/>
        <v>0</v>
      </c>
      <c r="BF1277" s="6">
        <f t="shared" si="85"/>
        <v>-13140</v>
      </c>
      <c r="BG1277" s="7" t="s">
        <v>71</v>
      </c>
      <c r="BH1277" t="e">
        <f>+VLOOKUP(AF1277,Sheet4!A:A,1,FALSE)</f>
        <v>#N/A</v>
      </c>
      <c r="BL1277">
        <v>8280</v>
      </c>
      <c r="BM1277" s="59">
        <f t="shared" si="86"/>
        <v>4860</v>
      </c>
      <c r="BN1277" t="s">
        <v>814</v>
      </c>
    </row>
    <row r="1278" spans="1:67" ht="13" customHeight="1" x14ac:dyDescent="0.3">
      <c r="A1278" s="5">
        <v>46114</v>
      </c>
      <c r="B1278" t="s">
        <v>78</v>
      </c>
      <c r="F1278" s="8">
        <v>139</v>
      </c>
      <c r="G1278">
        <v>69.5</v>
      </c>
      <c r="H1278">
        <v>393</v>
      </c>
      <c r="I1278" s="6">
        <v>254</v>
      </c>
      <c r="Q1278" t="s">
        <v>79</v>
      </c>
      <c r="U1278">
        <v>2601171</v>
      </c>
      <c r="V1278" t="s">
        <v>811</v>
      </c>
      <c r="W1278" t="s">
        <v>169</v>
      </c>
      <c r="X1278" t="s">
        <v>355</v>
      </c>
      <c r="Y1278" t="s">
        <v>812</v>
      </c>
      <c r="AF1278" t="s">
        <v>811</v>
      </c>
      <c r="AG1278" t="s">
        <v>813</v>
      </c>
      <c r="AH1278" t="s">
        <v>358</v>
      </c>
      <c r="AI1278" t="s">
        <v>359</v>
      </c>
      <c r="AM1278">
        <v>260001</v>
      </c>
      <c r="BE1278">
        <f t="shared" si="84"/>
        <v>0</v>
      </c>
      <c r="BF1278" s="6">
        <f t="shared" si="85"/>
        <v>-393</v>
      </c>
      <c r="BG1278" s="7" t="s">
        <v>71</v>
      </c>
      <c r="BH1278" t="e">
        <f>+VLOOKUP(AF1278,Sheet4!A:A,1,FALSE)</f>
        <v>#N/A</v>
      </c>
      <c r="BL1278">
        <v>69.5</v>
      </c>
      <c r="BM1278" s="59">
        <f t="shared" si="86"/>
        <v>323.5</v>
      </c>
      <c r="BN1278" t="s">
        <v>814</v>
      </c>
    </row>
    <row r="1279" spans="1:67" ht="13" customHeight="1" x14ac:dyDescent="0.3">
      <c r="A1279" s="5">
        <v>46114</v>
      </c>
      <c r="B1279" t="s">
        <v>78</v>
      </c>
      <c r="F1279" s="8">
        <v>211</v>
      </c>
      <c r="G1279">
        <v>105.5</v>
      </c>
      <c r="H1279">
        <v>597</v>
      </c>
      <c r="I1279" s="6">
        <v>386</v>
      </c>
      <c r="Q1279" t="s">
        <v>79</v>
      </c>
      <c r="U1279">
        <v>2601171</v>
      </c>
      <c r="V1279" t="s">
        <v>811</v>
      </c>
      <c r="W1279" t="s">
        <v>169</v>
      </c>
      <c r="X1279" t="s">
        <v>355</v>
      </c>
      <c r="Y1279" t="s">
        <v>815</v>
      </c>
      <c r="AF1279" t="s">
        <v>811</v>
      </c>
      <c r="AG1279" t="s">
        <v>813</v>
      </c>
      <c r="AH1279" t="s">
        <v>358</v>
      </c>
      <c r="AI1279" t="s">
        <v>359</v>
      </c>
      <c r="AM1279">
        <v>260001</v>
      </c>
      <c r="BE1279">
        <f t="shared" si="84"/>
        <v>0</v>
      </c>
      <c r="BF1279" s="6">
        <f t="shared" si="85"/>
        <v>-597</v>
      </c>
      <c r="BG1279" s="7" t="s">
        <v>71</v>
      </c>
      <c r="BH1279" t="e">
        <f>+VLOOKUP(AF1279,Sheet4!A:A,1,FALSE)</f>
        <v>#N/A</v>
      </c>
      <c r="BL1279">
        <v>105.5</v>
      </c>
      <c r="BM1279" s="59">
        <f t="shared" si="86"/>
        <v>491.5</v>
      </c>
      <c r="BN1279" t="s">
        <v>814</v>
      </c>
    </row>
    <row r="1280" spans="1:67" ht="13" customHeight="1" x14ac:dyDescent="0.3">
      <c r="A1280" s="5">
        <v>46114</v>
      </c>
      <c r="B1280" t="s">
        <v>80</v>
      </c>
      <c r="F1280">
        <v>1737.5</v>
      </c>
      <c r="G1280">
        <v>1737.5</v>
      </c>
      <c r="H1280">
        <v>4912.5</v>
      </c>
      <c r="I1280" s="6">
        <v>3175</v>
      </c>
      <c r="Q1280" t="s">
        <v>81</v>
      </c>
      <c r="U1280">
        <v>2601171</v>
      </c>
      <c r="V1280" t="s">
        <v>811</v>
      </c>
      <c r="W1280" t="s">
        <v>169</v>
      </c>
      <c r="X1280" t="s">
        <v>355</v>
      </c>
      <c r="Y1280" t="s">
        <v>812</v>
      </c>
      <c r="AF1280" t="s">
        <v>811</v>
      </c>
      <c r="AG1280" t="s">
        <v>813</v>
      </c>
      <c r="AH1280" t="s">
        <v>358</v>
      </c>
      <c r="AI1280" t="s">
        <v>359</v>
      </c>
      <c r="AM1280">
        <v>260001</v>
      </c>
      <c r="BB1280" s="9">
        <v>1738</v>
      </c>
      <c r="BE1280">
        <f t="shared" si="84"/>
        <v>1738</v>
      </c>
      <c r="BF1280" s="6">
        <f t="shared" si="85"/>
        <v>-3174.5</v>
      </c>
      <c r="BG1280" s="12" t="s">
        <v>99</v>
      </c>
      <c r="BH1280" t="e">
        <f>+VLOOKUP(AF1280,Sheet4!A:A,1,FALSE)</f>
        <v>#N/A</v>
      </c>
      <c r="BL1280">
        <v>1737.5</v>
      </c>
      <c r="BM1280" s="59">
        <f t="shared" si="86"/>
        <v>3175</v>
      </c>
      <c r="BN1280" t="s">
        <v>814</v>
      </c>
    </row>
    <row r="1281" spans="1:67" ht="13" customHeight="1" x14ac:dyDescent="0.3">
      <c r="A1281" s="5">
        <v>46114</v>
      </c>
      <c r="B1281" t="s">
        <v>80</v>
      </c>
      <c r="F1281">
        <v>2637.5</v>
      </c>
      <c r="G1281">
        <v>2637.5</v>
      </c>
      <c r="H1281">
        <v>7462.5</v>
      </c>
      <c r="I1281" s="6">
        <v>4825</v>
      </c>
      <c r="Q1281" t="s">
        <v>81</v>
      </c>
      <c r="U1281">
        <v>2601171</v>
      </c>
      <c r="V1281" t="s">
        <v>811</v>
      </c>
      <c r="W1281" t="s">
        <v>169</v>
      </c>
      <c r="X1281" t="s">
        <v>355</v>
      </c>
      <c r="Y1281" t="s">
        <v>815</v>
      </c>
      <c r="AF1281" t="s">
        <v>811</v>
      </c>
      <c r="AG1281" t="s">
        <v>813</v>
      </c>
      <c r="AH1281" t="s">
        <v>358</v>
      </c>
      <c r="AI1281" t="s">
        <v>359</v>
      </c>
      <c r="AM1281">
        <v>260001</v>
      </c>
      <c r="BB1281" s="9">
        <v>2638</v>
      </c>
      <c r="BE1281">
        <f t="shared" si="84"/>
        <v>2638</v>
      </c>
      <c r="BF1281" s="6">
        <f t="shared" si="85"/>
        <v>-4824.5</v>
      </c>
      <c r="BG1281" s="12" t="s">
        <v>99</v>
      </c>
      <c r="BH1281" t="e">
        <f>+VLOOKUP(AF1281,Sheet4!A:A,1,FALSE)</f>
        <v>#N/A</v>
      </c>
      <c r="BL1281">
        <v>2637.5</v>
      </c>
      <c r="BM1281" s="59">
        <f t="shared" si="86"/>
        <v>4825</v>
      </c>
      <c r="BN1281" t="s">
        <v>814</v>
      </c>
    </row>
    <row r="1282" spans="1:67" ht="13" customHeight="1" x14ac:dyDescent="0.3">
      <c r="A1282" s="5">
        <v>46114</v>
      </c>
      <c r="B1282" t="s">
        <v>82</v>
      </c>
      <c r="F1282" s="8">
        <v>213</v>
      </c>
      <c r="G1282">
        <v>106.5</v>
      </c>
      <c r="H1282">
        <v>0</v>
      </c>
      <c r="I1282" s="6">
        <v>-213</v>
      </c>
      <c r="Q1282" t="s">
        <v>83</v>
      </c>
      <c r="U1282">
        <v>2601171</v>
      </c>
      <c r="V1282" t="s">
        <v>811</v>
      </c>
      <c r="W1282" t="s">
        <v>169</v>
      </c>
      <c r="X1282" t="s">
        <v>355</v>
      </c>
      <c r="Y1282" t="s">
        <v>812</v>
      </c>
      <c r="AF1282" t="s">
        <v>811</v>
      </c>
      <c r="AG1282" t="s">
        <v>813</v>
      </c>
      <c r="AH1282" t="s">
        <v>358</v>
      </c>
      <c r="AI1282" t="s">
        <v>359</v>
      </c>
      <c r="AM1282">
        <v>260001</v>
      </c>
      <c r="BE1282">
        <f t="shared" ref="BE1282:BE1345" si="89">+BB1282+BC1282</f>
        <v>0</v>
      </c>
      <c r="BF1282" s="6">
        <f t="shared" ref="BF1282:BF1345" si="90">+BE1282-H1282</f>
        <v>0</v>
      </c>
      <c r="BG1282" s="7" t="s">
        <v>71</v>
      </c>
      <c r="BH1282" t="e">
        <f>+VLOOKUP(AF1282,Sheet4!A:A,1,FALSE)</f>
        <v>#N/A</v>
      </c>
      <c r="BL1282">
        <v>106.5</v>
      </c>
      <c r="BM1282" s="59">
        <f t="shared" ref="BM1282:BM1345" si="91">+H1282+-BL1282</f>
        <v>-106.5</v>
      </c>
      <c r="BN1282" t="s">
        <v>814</v>
      </c>
    </row>
    <row r="1283" spans="1:67" ht="13" customHeight="1" x14ac:dyDescent="0.3">
      <c r="A1283" s="5">
        <v>46114</v>
      </c>
      <c r="B1283" t="s">
        <v>82</v>
      </c>
      <c r="F1283" s="8">
        <v>609</v>
      </c>
      <c r="G1283">
        <v>304.5</v>
      </c>
      <c r="H1283">
        <v>0</v>
      </c>
      <c r="I1283" s="6">
        <v>-609</v>
      </c>
      <c r="Q1283" t="s">
        <v>83</v>
      </c>
      <c r="U1283">
        <v>2601171</v>
      </c>
      <c r="V1283" t="s">
        <v>811</v>
      </c>
      <c r="W1283" t="s">
        <v>169</v>
      </c>
      <c r="X1283" t="s">
        <v>355</v>
      </c>
      <c r="Y1283" t="s">
        <v>815</v>
      </c>
      <c r="AF1283" t="s">
        <v>811</v>
      </c>
      <c r="AG1283" t="s">
        <v>813</v>
      </c>
      <c r="AH1283" t="s">
        <v>358</v>
      </c>
      <c r="AI1283" t="s">
        <v>359</v>
      </c>
      <c r="AM1283">
        <v>260001</v>
      </c>
      <c r="BE1283">
        <f t="shared" si="89"/>
        <v>0</v>
      </c>
      <c r="BF1283" s="6">
        <f t="shared" si="90"/>
        <v>0</v>
      </c>
      <c r="BG1283" s="7" t="s">
        <v>71</v>
      </c>
      <c r="BH1283" t="e">
        <f>+VLOOKUP(AF1283,Sheet4!A:A,1,FALSE)</f>
        <v>#N/A</v>
      </c>
      <c r="BL1283">
        <v>304.5</v>
      </c>
      <c r="BM1283" s="59">
        <f t="shared" si="91"/>
        <v>-304.5</v>
      </c>
      <c r="BN1283" t="s">
        <v>814</v>
      </c>
    </row>
    <row r="1284" spans="1:67" ht="13" customHeight="1" x14ac:dyDescent="0.3">
      <c r="A1284" s="5">
        <v>46114</v>
      </c>
      <c r="B1284" t="s">
        <v>84</v>
      </c>
      <c r="F1284">
        <v>3550</v>
      </c>
      <c r="G1284">
        <v>3550</v>
      </c>
      <c r="H1284">
        <v>0</v>
      </c>
      <c r="I1284" s="6">
        <v>-3550</v>
      </c>
      <c r="Q1284" t="s">
        <v>85</v>
      </c>
      <c r="U1284">
        <v>2601171</v>
      </c>
      <c r="V1284" t="s">
        <v>811</v>
      </c>
      <c r="W1284" t="s">
        <v>169</v>
      </c>
      <c r="X1284" t="s">
        <v>355</v>
      </c>
      <c r="Y1284" t="s">
        <v>812</v>
      </c>
      <c r="AF1284" t="s">
        <v>811</v>
      </c>
      <c r="AG1284" t="s">
        <v>813</v>
      </c>
      <c r="AH1284" t="s">
        <v>358</v>
      </c>
      <c r="AI1284" t="s">
        <v>359</v>
      </c>
      <c r="AM1284">
        <v>260001</v>
      </c>
      <c r="BE1284">
        <f t="shared" si="89"/>
        <v>0</v>
      </c>
      <c r="BF1284" s="6">
        <f t="shared" si="90"/>
        <v>0</v>
      </c>
      <c r="BG1284" s="7" t="s">
        <v>71</v>
      </c>
      <c r="BH1284" t="e">
        <f>+VLOOKUP(AF1284,Sheet4!A:A,1,FALSE)</f>
        <v>#N/A</v>
      </c>
      <c r="BL1284">
        <v>3550</v>
      </c>
      <c r="BM1284" s="59">
        <f t="shared" si="91"/>
        <v>-3550</v>
      </c>
      <c r="BN1284" t="s">
        <v>814</v>
      </c>
    </row>
    <row r="1285" spans="1:67" ht="13" customHeight="1" x14ac:dyDescent="0.3">
      <c r="A1285" s="5">
        <v>46114</v>
      </c>
      <c r="B1285" t="s">
        <v>84</v>
      </c>
      <c r="F1285">
        <v>10150</v>
      </c>
      <c r="G1285">
        <v>10150</v>
      </c>
      <c r="H1285">
        <v>0</v>
      </c>
      <c r="I1285" s="6">
        <v>-10150</v>
      </c>
      <c r="Q1285" t="s">
        <v>85</v>
      </c>
      <c r="U1285">
        <v>2601171</v>
      </c>
      <c r="V1285" t="s">
        <v>811</v>
      </c>
      <c r="W1285" t="s">
        <v>169</v>
      </c>
      <c r="X1285" t="s">
        <v>355</v>
      </c>
      <c r="Y1285" t="s">
        <v>815</v>
      </c>
      <c r="AF1285" t="s">
        <v>811</v>
      </c>
      <c r="AG1285" t="s">
        <v>813</v>
      </c>
      <c r="AH1285" t="s">
        <v>358</v>
      </c>
      <c r="AI1285" t="s">
        <v>359</v>
      </c>
      <c r="AM1285">
        <v>260001</v>
      </c>
      <c r="BE1285">
        <f t="shared" si="89"/>
        <v>0</v>
      </c>
      <c r="BF1285" s="6">
        <f t="shared" si="90"/>
        <v>0</v>
      </c>
      <c r="BG1285" s="7" t="s">
        <v>71</v>
      </c>
      <c r="BH1285" t="e">
        <f>+VLOOKUP(AF1285,Sheet4!A:A,1,FALSE)</f>
        <v>#N/A</v>
      </c>
      <c r="BL1285">
        <v>10150</v>
      </c>
      <c r="BM1285" s="59">
        <f t="shared" si="91"/>
        <v>-10150</v>
      </c>
      <c r="BN1285" t="s">
        <v>814</v>
      </c>
    </row>
    <row r="1286" spans="1:67" ht="13" customHeight="1" x14ac:dyDescent="0.3">
      <c r="A1286" s="5">
        <v>46114</v>
      </c>
      <c r="B1286" t="s">
        <v>63</v>
      </c>
      <c r="F1286">
        <v>1050</v>
      </c>
      <c r="G1286">
        <v>1050</v>
      </c>
      <c r="H1286">
        <v>1785</v>
      </c>
      <c r="I1286" s="6">
        <v>735</v>
      </c>
      <c r="Q1286" t="s">
        <v>64</v>
      </c>
      <c r="U1286">
        <v>2601172</v>
      </c>
      <c r="V1286" t="s">
        <v>816</v>
      </c>
      <c r="W1286" t="s">
        <v>169</v>
      </c>
      <c r="X1286" t="s">
        <v>170</v>
      </c>
      <c r="Y1286" t="s">
        <v>817</v>
      </c>
      <c r="AF1286" t="s">
        <v>816</v>
      </c>
      <c r="AG1286" t="s">
        <v>818</v>
      </c>
      <c r="AH1286" t="s">
        <v>173</v>
      </c>
      <c r="AI1286">
        <v>867489953</v>
      </c>
      <c r="AM1286">
        <v>260001</v>
      </c>
      <c r="BE1286">
        <f t="shared" si="89"/>
        <v>0</v>
      </c>
      <c r="BF1286" s="6">
        <f t="shared" si="90"/>
        <v>-1785</v>
      </c>
      <c r="BG1286" s="7" t="s">
        <v>71</v>
      </c>
      <c r="BH1286" t="e">
        <f>+VLOOKUP(AF1286,Sheet4!A:A,1,FALSE)</f>
        <v>#N/A</v>
      </c>
      <c r="BL1286">
        <v>1050</v>
      </c>
      <c r="BM1286" s="59">
        <f t="shared" si="91"/>
        <v>735</v>
      </c>
      <c r="BN1286" t="s">
        <v>819</v>
      </c>
      <c r="BO1286" t="s">
        <v>101</v>
      </c>
    </row>
    <row r="1287" spans="1:67" ht="13" customHeight="1" x14ac:dyDescent="0.3">
      <c r="A1287" s="5">
        <v>46114</v>
      </c>
      <c r="B1287" t="s">
        <v>63</v>
      </c>
      <c r="F1287">
        <v>630</v>
      </c>
      <c r="G1287">
        <v>630</v>
      </c>
      <c r="H1287">
        <v>1065</v>
      </c>
      <c r="I1287" s="6">
        <v>435</v>
      </c>
      <c r="Q1287" t="s">
        <v>64</v>
      </c>
      <c r="U1287">
        <v>2601172</v>
      </c>
      <c r="V1287" t="s">
        <v>816</v>
      </c>
      <c r="W1287" t="s">
        <v>169</v>
      </c>
      <c r="X1287" t="s">
        <v>170</v>
      </c>
      <c r="Y1287" t="s">
        <v>820</v>
      </c>
      <c r="AF1287" t="s">
        <v>816</v>
      </c>
      <c r="AG1287" t="s">
        <v>818</v>
      </c>
      <c r="AH1287" t="s">
        <v>173</v>
      </c>
      <c r="AI1287">
        <v>867489953</v>
      </c>
      <c r="AM1287">
        <v>260001</v>
      </c>
      <c r="BE1287">
        <f t="shared" si="89"/>
        <v>0</v>
      </c>
      <c r="BF1287" s="6">
        <f t="shared" si="90"/>
        <v>-1065</v>
      </c>
      <c r="BG1287" s="7" t="s">
        <v>71</v>
      </c>
      <c r="BH1287" t="e">
        <f>+VLOOKUP(AF1287,Sheet4!A:A,1,FALSE)</f>
        <v>#N/A</v>
      </c>
      <c r="BL1287">
        <v>630</v>
      </c>
      <c r="BM1287" s="59">
        <f t="shared" si="91"/>
        <v>435</v>
      </c>
      <c r="BN1287" t="s">
        <v>819</v>
      </c>
      <c r="BO1287" t="s">
        <v>101</v>
      </c>
    </row>
    <row r="1288" spans="1:67" ht="13" customHeight="1" x14ac:dyDescent="0.3">
      <c r="A1288" s="5">
        <v>46114</v>
      </c>
      <c r="B1288" t="s">
        <v>63</v>
      </c>
      <c r="F1288">
        <v>435</v>
      </c>
      <c r="G1288">
        <v>435</v>
      </c>
      <c r="H1288">
        <v>735</v>
      </c>
      <c r="I1288" s="6">
        <v>300</v>
      </c>
      <c r="Q1288" t="s">
        <v>64</v>
      </c>
      <c r="U1288">
        <v>2601172</v>
      </c>
      <c r="V1288" t="s">
        <v>816</v>
      </c>
      <c r="W1288" t="s">
        <v>169</v>
      </c>
      <c r="X1288" t="s">
        <v>170</v>
      </c>
      <c r="Y1288" t="s">
        <v>821</v>
      </c>
      <c r="AF1288" t="s">
        <v>816</v>
      </c>
      <c r="AG1288" t="s">
        <v>818</v>
      </c>
      <c r="AH1288" t="s">
        <v>173</v>
      </c>
      <c r="AI1288">
        <v>867489953</v>
      </c>
      <c r="AM1288">
        <v>260001</v>
      </c>
      <c r="BE1288">
        <f t="shared" si="89"/>
        <v>0</v>
      </c>
      <c r="BF1288" s="6">
        <f t="shared" si="90"/>
        <v>-735</v>
      </c>
      <c r="BG1288" s="7" t="s">
        <v>71</v>
      </c>
      <c r="BH1288" t="e">
        <f>+VLOOKUP(AF1288,Sheet4!A:A,1,FALSE)</f>
        <v>#N/A</v>
      </c>
      <c r="BL1288">
        <v>435</v>
      </c>
      <c r="BM1288" s="59">
        <f t="shared" si="91"/>
        <v>300</v>
      </c>
      <c r="BN1288" t="s">
        <v>819</v>
      </c>
      <c r="BO1288" t="s">
        <v>101</v>
      </c>
    </row>
    <row r="1289" spans="1:67" ht="13" customHeight="1" x14ac:dyDescent="0.3">
      <c r="A1289" s="5">
        <v>46114</v>
      </c>
      <c r="B1289" t="s">
        <v>63</v>
      </c>
      <c r="F1289">
        <v>585</v>
      </c>
      <c r="G1289">
        <v>585</v>
      </c>
      <c r="H1289">
        <v>990</v>
      </c>
      <c r="I1289" s="6">
        <v>405</v>
      </c>
      <c r="Q1289" t="s">
        <v>64</v>
      </c>
      <c r="U1289">
        <v>2601172</v>
      </c>
      <c r="V1289" t="s">
        <v>816</v>
      </c>
      <c r="W1289" t="s">
        <v>169</v>
      </c>
      <c r="X1289" t="s">
        <v>170</v>
      </c>
      <c r="Y1289" t="s">
        <v>501</v>
      </c>
      <c r="AF1289" t="s">
        <v>816</v>
      </c>
      <c r="AG1289" t="s">
        <v>818</v>
      </c>
      <c r="AH1289" t="s">
        <v>173</v>
      </c>
      <c r="AI1289">
        <v>867489953</v>
      </c>
      <c r="AM1289">
        <v>260001</v>
      </c>
      <c r="BE1289">
        <f t="shared" si="89"/>
        <v>0</v>
      </c>
      <c r="BF1289" s="6">
        <f t="shared" si="90"/>
        <v>-990</v>
      </c>
      <c r="BG1289" s="7" t="s">
        <v>71</v>
      </c>
      <c r="BH1289" t="e">
        <f>+VLOOKUP(AF1289,Sheet4!A:A,1,FALSE)</f>
        <v>#N/A</v>
      </c>
      <c r="BL1289">
        <v>585</v>
      </c>
      <c r="BM1289" s="59">
        <f t="shared" si="91"/>
        <v>405</v>
      </c>
      <c r="BN1289" t="s">
        <v>819</v>
      </c>
      <c r="BO1289" t="s">
        <v>101</v>
      </c>
    </row>
    <row r="1290" spans="1:67" ht="13" customHeight="1" x14ac:dyDescent="0.3">
      <c r="A1290" s="5">
        <v>46114</v>
      </c>
      <c r="B1290" t="s">
        <v>74</v>
      </c>
      <c r="F1290" s="8">
        <v>70</v>
      </c>
      <c r="G1290">
        <v>35</v>
      </c>
      <c r="H1290">
        <v>119</v>
      </c>
      <c r="I1290" s="6">
        <v>49</v>
      </c>
      <c r="Q1290" t="s">
        <v>75</v>
      </c>
      <c r="U1290">
        <v>2601172</v>
      </c>
      <c r="V1290" t="s">
        <v>816</v>
      </c>
      <c r="W1290" t="s">
        <v>169</v>
      </c>
      <c r="X1290" t="s">
        <v>170</v>
      </c>
      <c r="Y1290" t="s">
        <v>817</v>
      </c>
      <c r="AF1290" t="s">
        <v>816</v>
      </c>
      <c r="AG1290" t="s">
        <v>818</v>
      </c>
      <c r="AH1290" t="s">
        <v>173</v>
      </c>
      <c r="AI1290">
        <v>867489953</v>
      </c>
      <c r="AM1290">
        <v>260001</v>
      </c>
      <c r="BE1290">
        <f t="shared" si="89"/>
        <v>0</v>
      </c>
      <c r="BF1290" s="6">
        <f t="shared" si="90"/>
        <v>-119</v>
      </c>
      <c r="BG1290" s="7" t="s">
        <v>71</v>
      </c>
      <c r="BH1290" t="e">
        <f>+VLOOKUP(AF1290,Sheet4!A:A,1,FALSE)</f>
        <v>#N/A</v>
      </c>
      <c r="BL1290">
        <v>35</v>
      </c>
      <c r="BM1290" s="59">
        <f t="shared" si="91"/>
        <v>84</v>
      </c>
      <c r="BN1290" t="s">
        <v>819</v>
      </c>
    </row>
    <row r="1291" spans="1:67" ht="13" customHeight="1" x14ac:dyDescent="0.3">
      <c r="A1291" s="5">
        <v>46114</v>
      </c>
      <c r="B1291" t="s">
        <v>74</v>
      </c>
      <c r="F1291" s="8">
        <v>42</v>
      </c>
      <c r="G1291">
        <v>21</v>
      </c>
      <c r="H1291">
        <v>71</v>
      </c>
      <c r="I1291" s="6">
        <v>29</v>
      </c>
      <c r="Q1291" t="s">
        <v>75</v>
      </c>
      <c r="U1291">
        <v>2601172</v>
      </c>
      <c r="V1291" t="s">
        <v>816</v>
      </c>
      <c r="W1291" t="s">
        <v>169</v>
      </c>
      <c r="X1291" t="s">
        <v>170</v>
      </c>
      <c r="Y1291" t="s">
        <v>820</v>
      </c>
      <c r="AF1291" t="s">
        <v>816</v>
      </c>
      <c r="AG1291" t="s">
        <v>818</v>
      </c>
      <c r="AH1291" t="s">
        <v>173</v>
      </c>
      <c r="AI1291">
        <v>867489953</v>
      </c>
      <c r="AM1291">
        <v>260001</v>
      </c>
      <c r="BE1291">
        <f t="shared" si="89"/>
        <v>0</v>
      </c>
      <c r="BF1291" s="6">
        <f t="shared" si="90"/>
        <v>-71</v>
      </c>
      <c r="BG1291" s="7" t="s">
        <v>71</v>
      </c>
      <c r="BH1291" t="e">
        <f>+VLOOKUP(AF1291,Sheet4!A:A,1,FALSE)</f>
        <v>#N/A</v>
      </c>
      <c r="BL1291">
        <v>21</v>
      </c>
      <c r="BM1291" s="59">
        <f t="shared" si="91"/>
        <v>50</v>
      </c>
      <c r="BN1291" t="s">
        <v>819</v>
      </c>
    </row>
    <row r="1292" spans="1:67" ht="13" customHeight="1" x14ac:dyDescent="0.3">
      <c r="A1292" s="5">
        <v>46114</v>
      </c>
      <c r="B1292" t="s">
        <v>74</v>
      </c>
      <c r="F1292" s="8">
        <v>29</v>
      </c>
      <c r="G1292">
        <v>14.5</v>
      </c>
      <c r="H1292">
        <v>49</v>
      </c>
      <c r="I1292" s="6">
        <v>20</v>
      </c>
      <c r="Q1292" t="s">
        <v>75</v>
      </c>
      <c r="U1292">
        <v>2601172</v>
      </c>
      <c r="V1292" t="s">
        <v>816</v>
      </c>
      <c r="W1292" t="s">
        <v>169</v>
      </c>
      <c r="X1292" t="s">
        <v>170</v>
      </c>
      <c r="Y1292" t="s">
        <v>821</v>
      </c>
      <c r="AF1292" t="s">
        <v>816</v>
      </c>
      <c r="AG1292" t="s">
        <v>818</v>
      </c>
      <c r="AH1292" t="s">
        <v>173</v>
      </c>
      <c r="AI1292">
        <v>867489953</v>
      </c>
      <c r="AM1292">
        <v>260001</v>
      </c>
      <c r="BE1292">
        <f t="shared" si="89"/>
        <v>0</v>
      </c>
      <c r="BF1292" s="6">
        <f t="shared" si="90"/>
        <v>-49</v>
      </c>
      <c r="BG1292" s="7" t="s">
        <v>71</v>
      </c>
      <c r="BH1292" t="e">
        <f>+VLOOKUP(AF1292,Sheet4!A:A,1,FALSE)</f>
        <v>#N/A</v>
      </c>
      <c r="BL1292">
        <v>14.5</v>
      </c>
      <c r="BM1292" s="59">
        <f t="shared" si="91"/>
        <v>34.5</v>
      </c>
      <c r="BN1292" t="s">
        <v>819</v>
      </c>
    </row>
    <row r="1293" spans="1:67" ht="13" customHeight="1" x14ac:dyDescent="0.3">
      <c r="A1293" s="5">
        <v>46114</v>
      </c>
      <c r="B1293" t="s">
        <v>74</v>
      </c>
      <c r="F1293" s="8">
        <v>39</v>
      </c>
      <c r="G1293">
        <v>19.5</v>
      </c>
      <c r="H1293">
        <v>66</v>
      </c>
      <c r="I1293" s="6">
        <v>27</v>
      </c>
      <c r="Q1293" t="s">
        <v>75</v>
      </c>
      <c r="U1293">
        <v>2601172</v>
      </c>
      <c r="V1293" t="s">
        <v>816</v>
      </c>
      <c r="W1293" t="s">
        <v>169</v>
      </c>
      <c r="X1293" t="s">
        <v>170</v>
      </c>
      <c r="Y1293" t="s">
        <v>501</v>
      </c>
      <c r="AF1293" t="s">
        <v>816</v>
      </c>
      <c r="AG1293" t="s">
        <v>818</v>
      </c>
      <c r="AH1293" t="s">
        <v>173</v>
      </c>
      <c r="AI1293">
        <v>867489953</v>
      </c>
      <c r="AM1293">
        <v>260001</v>
      </c>
      <c r="BE1293">
        <f t="shared" si="89"/>
        <v>0</v>
      </c>
      <c r="BF1293" s="6">
        <f t="shared" si="90"/>
        <v>-66</v>
      </c>
      <c r="BG1293" s="7" t="s">
        <v>71</v>
      </c>
      <c r="BH1293" t="e">
        <f>+VLOOKUP(AF1293,Sheet4!A:A,1,FALSE)</f>
        <v>#N/A</v>
      </c>
      <c r="BL1293">
        <v>19.5</v>
      </c>
      <c r="BM1293" s="59">
        <f t="shared" si="91"/>
        <v>46.5</v>
      </c>
      <c r="BN1293" t="s">
        <v>819</v>
      </c>
    </row>
    <row r="1294" spans="1:67" ht="13" customHeight="1" x14ac:dyDescent="0.3">
      <c r="A1294" s="5">
        <v>46114</v>
      </c>
      <c r="B1294" t="s">
        <v>76</v>
      </c>
      <c r="F1294">
        <v>1400</v>
      </c>
      <c r="G1294">
        <v>1400</v>
      </c>
      <c r="H1294">
        <v>2380</v>
      </c>
      <c r="I1294" s="6">
        <v>980</v>
      </c>
      <c r="Q1294" t="s">
        <v>77</v>
      </c>
      <c r="U1294">
        <v>2601172</v>
      </c>
      <c r="V1294" t="s">
        <v>816</v>
      </c>
      <c r="W1294" t="s">
        <v>169</v>
      </c>
      <c r="X1294" t="s">
        <v>170</v>
      </c>
      <c r="Y1294" t="s">
        <v>817</v>
      </c>
      <c r="AF1294" t="s">
        <v>816</v>
      </c>
      <c r="AG1294" t="s">
        <v>818</v>
      </c>
      <c r="AH1294" t="s">
        <v>173</v>
      </c>
      <c r="AI1294">
        <v>867489953</v>
      </c>
      <c r="AM1294">
        <v>260001</v>
      </c>
      <c r="BE1294">
        <f t="shared" si="89"/>
        <v>0</v>
      </c>
      <c r="BF1294" s="6">
        <f t="shared" si="90"/>
        <v>-2380</v>
      </c>
      <c r="BG1294" s="7" t="s">
        <v>71</v>
      </c>
      <c r="BH1294" t="e">
        <f>+VLOOKUP(AF1294,Sheet4!A:A,1,FALSE)</f>
        <v>#N/A</v>
      </c>
      <c r="BL1294">
        <v>1400</v>
      </c>
      <c r="BM1294" s="59">
        <f t="shared" si="91"/>
        <v>980</v>
      </c>
      <c r="BN1294" t="s">
        <v>819</v>
      </c>
    </row>
    <row r="1295" spans="1:67" ht="13" customHeight="1" x14ac:dyDescent="0.3">
      <c r="A1295" s="5">
        <v>46114</v>
      </c>
      <c r="B1295" t="s">
        <v>76</v>
      </c>
      <c r="F1295">
        <v>840</v>
      </c>
      <c r="G1295">
        <v>840</v>
      </c>
      <c r="H1295">
        <v>1420</v>
      </c>
      <c r="I1295" s="6">
        <v>580</v>
      </c>
      <c r="Q1295" t="s">
        <v>77</v>
      </c>
      <c r="U1295">
        <v>2601172</v>
      </c>
      <c r="V1295" t="s">
        <v>816</v>
      </c>
      <c r="W1295" t="s">
        <v>169</v>
      </c>
      <c r="X1295" t="s">
        <v>170</v>
      </c>
      <c r="Y1295" t="s">
        <v>820</v>
      </c>
      <c r="AF1295" t="s">
        <v>816</v>
      </c>
      <c r="AG1295" t="s">
        <v>818</v>
      </c>
      <c r="AH1295" t="s">
        <v>173</v>
      </c>
      <c r="AI1295">
        <v>867489953</v>
      </c>
      <c r="AM1295">
        <v>260001</v>
      </c>
      <c r="BE1295">
        <f t="shared" si="89"/>
        <v>0</v>
      </c>
      <c r="BF1295" s="6">
        <f t="shared" si="90"/>
        <v>-1420</v>
      </c>
      <c r="BG1295" s="7" t="s">
        <v>71</v>
      </c>
      <c r="BH1295" t="e">
        <f>+VLOOKUP(AF1295,Sheet4!A:A,1,FALSE)</f>
        <v>#N/A</v>
      </c>
      <c r="BL1295">
        <v>840</v>
      </c>
      <c r="BM1295" s="59">
        <f t="shared" si="91"/>
        <v>580</v>
      </c>
      <c r="BN1295" t="s">
        <v>819</v>
      </c>
    </row>
    <row r="1296" spans="1:67" ht="13" customHeight="1" x14ac:dyDescent="0.3">
      <c r="A1296" s="5">
        <v>46114</v>
      </c>
      <c r="B1296" t="s">
        <v>76</v>
      </c>
      <c r="F1296">
        <v>580</v>
      </c>
      <c r="G1296">
        <v>580</v>
      </c>
      <c r="H1296">
        <v>980</v>
      </c>
      <c r="I1296" s="6">
        <v>400</v>
      </c>
      <c r="Q1296" t="s">
        <v>77</v>
      </c>
      <c r="U1296">
        <v>2601172</v>
      </c>
      <c r="V1296" t="s">
        <v>816</v>
      </c>
      <c r="W1296" t="s">
        <v>169</v>
      </c>
      <c r="X1296" t="s">
        <v>170</v>
      </c>
      <c r="Y1296" t="s">
        <v>821</v>
      </c>
      <c r="AF1296" t="s">
        <v>816</v>
      </c>
      <c r="AG1296" t="s">
        <v>818</v>
      </c>
      <c r="AH1296" t="s">
        <v>173</v>
      </c>
      <c r="AI1296">
        <v>867489953</v>
      </c>
      <c r="AM1296">
        <v>260001</v>
      </c>
      <c r="BE1296">
        <f t="shared" si="89"/>
        <v>0</v>
      </c>
      <c r="BF1296" s="6">
        <f t="shared" si="90"/>
        <v>-980</v>
      </c>
      <c r="BG1296" s="7" t="s">
        <v>71</v>
      </c>
      <c r="BH1296" t="e">
        <f>+VLOOKUP(AF1296,Sheet4!A:A,1,FALSE)</f>
        <v>#N/A</v>
      </c>
      <c r="BL1296">
        <v>580</v>
      </c>
      <c r="BM1296" s="59">
        <f t="shared" si="91"/>
        <v>400</v>
      </c>
      <c r="BN1296" t="s">
        <v>819</v>
      </c>
    </row>
    <row r="1297" spans="1:67" ht="13" customHeight="1" x14ac:dyDescent="0.3">
      <c r="A1297" s="5">
        <v>46114</v>
      </c>
      <c r="B1297" t="s">
        <v>76</v>
      </c>
      <c r="F1297">
        <v>780</v>
      </c>
      <c r="G1297">
        <v>780</v>
      </c>
      <c r="H1297">
        <v>1320</v>
      </c>
      <c r="I1297" s="6">
        <v>540</v>
      </c>
      <c r="Q1297" t="s">
        <v>77</v>
      </c>
      <c r="U1297">
        <v>2601172</v>
      </c>
      <c r="V1297" t="s">
        <v>816</v>
      </c>
      <c r="W1297" t="s">
        <v>169</v>
      </c>
      <c r="X1297" t="s">
        <v>170</v>
      </c>
      <c r="Y1297" t="s">
        <v>501</v>
      </c>
      <c r="AF1297" t="s">
        <v>816</v>
      </c>
      <c r="AG1297" t="s">
        <v>818</v>
      </c>
      <c r="AH1297" t="s">
        <v>173</v>
      </c>
      <c r="AI1297">
        <v>867489953</v>
      </c>
      <c r="AM1297">
        <v>260001</v>
      </c>
      <c r="BE1297">
        <f t="shared" si="89"/>
        <v>0</v>
      </c>
      <c r="BF1297" s="6">
        <f t="shared" si="90"/>
        <v>-1320</v>
      </c>
      <c r="BG1297" s="7" t="s">
        <v>71</v>
      </c>
      <c r="BH1297" t="e">
        <f>+VLOOKUP(AF1297,Sheet4!A:A,1,FALSE)</f>
        <v>#N/A</v>
      </c>
      <c r="BL1297">
        <v>780</v>
      </c>
      <c r="BM1297" s="59">
        <f t="shared" si="91"/>
        <v>540</v>
      </c>
      <c r="BN1297" t="s">
        <v>819</v>
      </c>
    </row>
    <row r="1298" spans="1:67" ht="13" customHeight="1" x14ac:dyDescent="0.3">
      <c r="A1298" s="5">
        <v>46114</v>
      </c>
      <c r="B1298" t="s">
        <v>78</v>
      </c>
      <c r="F1298" s="8">
        <v>70</v>
      </c>
      <c r="G1298">
        <v>35</v>
      </c>
      <c r="H1298">
        <v>119</v>
      </c>
      <c r="I1298" s="6">
        <v>49</v>
      </c>
      <c r="Q1298" t="s">
        <v>79</v>
      </c>
      <c r="U1298">
        <v>2601172</v>
      </c>
      <c r="V1298" t="s">
        <v>816</v>
      </c>
      <c r="W1298" t="s">
        <v>169</v>
      </c>
      <c r="X1298" t="s">
        <v>170</v>
      </c>
      <c r="Y1298" t="s">
        <v>817</v>
      </c>
      <c r="AF1298" t="s">
        <v>816</v>
      </c>
      <c r="AG1298" t="s">
        <v>818</v>
      </c>
      <c r="AH1298" t="s">
        <v>173</v>
      </c>
      <c r="AI1298">
        <v>867489953</v>
      </c>
      <c r="AM1298">
        <v>260001</v>
      </c>
      <c r="BE1298">
        <f t="shared" si="89"/>
        <v>0</v>
      </c>
      <c r="BF1298" s="6">
        <f t="shared" si="90"/>
        <v>-119</v>
      </c>
      <c r="BG1298" s="7" t="s">
        <v>71</v>
      </c>
      <c r="BH1298" t="e">
        <f>+VLOOKUP(AF1298,Sheet4!A:A,1,FALSE)</f>
        <v>#N/A</v>
      </c>
      <c r="BL1298">
        <v>35</v>
      </c>
      <c r="BM1298" s="59">
        <f t="shared" si="91"/>
        <v>84</v>
      </c>
      <c r="BN1298" t="s">
        <v>819</v>
      </c>
    </row>
    <row r="1299" spans="1:67" ht="13" customHeight="1" x14ac:dyDescent="0.3">
      <c r="A1299" s="5">
        <v>46114</v>
      </c>
      <c r="B1299" t="s">
        <v>78</v>
      </c>
      <c r="F1299" s="8">
        <v>42</v>
      </c>
      <c r="G1299">
        <v>21</v>
      </c>
      <c r="H1299">
        <v>71</v>
      </c>
      <c r="I1299" s="6">
        <v>29</v>
      </c>
      <c r="Q1299" t="s">
        <v>79</v>
      </c>
      <c r="U1299">
        <v>2601172</v>
      </c>
      <c r="V1299" t="s">
        <v>816</v>
      </c>
      <c r="W1299" t="s">
        <v>169</v>
      </c>
      <c r="X1299" t="s">
        <v>170</v>
      </c>
      <c r="Y1299" t="s">
        <v>820</v>
      </c>
      <c r="AF1299" t="s">
        <v>816</v>
      </c>
      <c r="AG1299" t="s">
        <v>818</v>
      </c>
      <c r="AH1299" t="s">
        <v>173</v>
      </c>
      <c r="AI1299">
        <v>867489953</v>
      </c>
      <c r="AM1299">
        <v>260001</v>
      </c>
      <c r="BE1299">
        <f t="shared" si="89"/>
        <v>0</v>
      </c>
      <c r="BF1299" s="6">
        <f t="shared" si="90"/>
        <v>-71</v>
      </c>
      <c r="BG1299" s="7" t="s">
        <v>71</v>
      </c>
      <c r="BH1299" t="e">
        <f>+VLOOKUP(AF1299,Sheet4!A:A,1,FALSE)</f>
        <v>#N/A</v>
      </c>
      <c r="BL1299">
        <v>21</v>
      </c>
      <c r="BM1299" s="59">
        <f t="shared" si="91"/>
        <v>50</v>
      </c>
      <c r="BN1299" t="s">
        <v>819</v>
      </c>
    </row>
    <row r="1300" spans="1:67" ht="13" customHeight="1" x14ac:dyDescent="0.3">
      <c r="A1300" s="5">
        <v>46114</v>
      </c>
      <c r="B1300" t="s">
        <v>78</v>
      </c>
      <c r="F1300" s="8">
        <v>29</v>
      </c>
      <c r="G1300">
        <v>14.5</v>
      </c>
      <c r="H1300">
        <v>49</v>
      </c>
      <c r="I1300" s="6">
        <v>20</v>
      </c>
      <c r="Q1300" t="s">
        <v>79</v>
      </c>
      <c r="U1300">
        <v>2601172</v>
      </c>
      <c r="V1300" t="s">
        <v>816</v>
      </c>
      <c r="W1300" t="s">
        <v>169</v>
      </c>
      <c r="X1300" t="s">
        <v>170</v>
      </c>
      <c r="Y1300" t="s">
        <v>821</v>
      </c>
      <c r="AF1300" t="s">
        <v>816</v>
      </c>
      <c r="AG1300" t="s">
        <v>818</v>
      </c>
      <c r="AH1300" t="s">
        <v>173</v>
      </c>
      <c r="AI1300">
        <v>867489953</v>
      </c>
      <c r="AM1300">
        <v>260001</v>
      </c>
      <c r="BE1300">
        <f t="shared" si="89"/>
        <v>0</v>
      </c>
      <c r="BF1300" s="6">
        <f t="shared" si="90"/>
        <v>-49</v>
      </c>
      <c r="BG1300" s="7" t="s">
        <v>71</v>
      </c>
      <c r="BH1300" t="e">
        <f>+VLOOKUP(AF1300,Sheet4!A:A,1,FALSE)</f>
        <v>#N/A</v>
      </c>
      <c r="BL1300">
        <v>14.5</v>
      </c>
      <c r="BM1300" s="59">
        <f t="shared" si="91"/>
        <v>34.5</v>
      </c>
      <c r="BN1300" t="s">
        <v>819</v>
      </c>
    </row>
    <row r="1301" spans="1:67" ht="13" customHeight="1" x14ac:dyDescent="0.3">
      <c r="A1301" s="5">
        <v>46114</v>
      </c>
      <c r="B1301" t="s">
        <v>78</v>
      </c>
      <c r="F1301" s="8">
        <v>39</v>
      </c>
      <c r="G1301">
        <v>19.5</v>
      </c>
      <c r="H1301">
        <v>66</v>
      </c>
      <c r="I1301" s="6">
        <v>27</v>
      </c>
      <c r="Q1301" t="s">
        <v>79</v>
      </c>
      <c r="U1301">
        <v>2601172</v>
      </c>
      <c r="V1301" t="s">
        <v>816</v>
      </c>
      <c r="W1301" t="s">
        <v>169</v>
      </c>
      <c r="X1301" t="s">
        <v>170</v>
      </c>
      <c r="Y1301" t="s">
        <v>501</v>
      </c>
      <c r="AF1301" t="s">
        <v>816</v>
      </c>
      <c r="AG1301" t="s">
        <v>818</v>
      </c>
      <c r="AH1301" t="s">
        <v>173</v>
      </c>
      <c r="AI1301">
        <v>867489953</v>
      </c>
      <c r="AM1301">
        <v>260001</v>
      </c>
      <c r="BE1301">
        <f t="shared" si="89"/>
        <v>0</v>
      </c>
      <c r="BF1301" s="6">
        <f t="shared" si="90"/>
        <v>-66</v>
      </c>
      <c r="BG1301" s="7" t="s">
        <v>71</v>
      </c>
      <c r="BH1301" t="e">
        <f>+VLOOKUP(AF1301,Sheet4!A:A,1,FALSE)</f>
        <v>#N/A</v>
      </c>
      <c r="BL1301">
        <v>19.5</v>
      </c>
      <c r="BM1301" s="59">
        <f t="shared" si="91"/>
        <v>46.5</v>
      </c>
      <c r="BN1301" t="s">
        <v>819</v>
      </c>
    </row>
    <row r="1302" spans="1:67" ht="13" customHeight="1" x14ac:dyDescent="0.3">
      <c r="A1302" s="5">
        <v>46114</v>
      </c>
      <c r="B1302" t="s">
        <v>80</v>
      </c>
      <c r="F1302">
        <v>875</v>
      </c>
      <c r="G1302">
        <v>875</v>
      </c>
      <c r="H1302">
        <v>1487.5</v>
      </c>
      <c r="I1302" s="6">
        <v>612.5</v>
      </c>
      <c r="Q1302" t="s">
        <v>81</v>
      </c>
      <c r="U1302">
        <v>2601172</v>
      </c>
      <c r="V1302" t="s">
        <v>816</v>
      </c>
      <c r="W1302" t="s">
        <v>169</v>
      </c>
      <c r="X1302" t="s">
        <v>170</v>
      </c>
      <c r="Y1302" t="s">
        <v>817</v>
      </c>
      <c r="AF1302" t="s">
        <v>816</v>
      </c>
      <c r="AG1302" t="s">
        <v>818</v>
      </c>
      <c r="AH1302" t="s">
        <v>173</v>
      </c>
      <c r="AI1302">
        <v>867489953</v>
      </c>
      <c r="AM1302">
        <v>260001</v>
      </c>
      <c r="BB1302" s="9">
        <v>875</v>
      </c>
      <c r="BE1302">
        <f t="shared" si="89"/>
        <v>875</v>
      </c>
      <c r="BF1302" s="6">
        <f t="shared" si="90"/>
        <v>-612.5</v>
      </c>
      <c r="BG1302" s="12" t="s">
        <v>99</v>
      </c>
      <c r="BH1302" t="e">
        <f>+VLOOKUP(AF1302,Sheet4!A:A,1,FALSE)</f>
        <v>#N/A</v>
      </c>
      <c r="BL1302">
        <v>875</v>
      </c>
      <c r="BM1302" s="59">
        <f t="shared" si="91"/>
        <v>612.5</v>
      </c>
      <c r="BN1302" t="s">
        <v>819</v>
      </c>
    </row>
    <row r="1303" spans="1:67" ht="13" customHeight="1" x14ac:dyDescent="0.3">
      <c r="A1303" s="5">
        <v>46114</v>
      </c>
      <c r="B1303" t="s">
        <v>80</v>
      </c>
      <c r="F1303">
        <v>525</v>
      </c>
      <c r="G1303">
        <v>525</v>
      </c>
      <c r="H1303">
        <v>887.5</v>
      </c>
      <c r="I1303" s="6">
        <v>362.5</v>
      </c>
      <c r="Q1303" t="s">
        <v>81</v>
      </c>
      <c r="U1303">
        <v>2601172</v>
      </c>
      <c r="V1303" t="s">
        <v>816</v>
      </c>
      <c r="W1303" t="s">
        <v>169</v>
      </c>
      <c r="X1303" t="s">
        <v>170</v>
      </c>
      <c r="Y1303" t="s">
        <v>820</v>
      </c>
      <c r="AF1303" t="s">
        <v>816</v>
      </c>
      <c r="AG1303" t="s">
        <v>818</v>
      </c>
      <c r="AH1303" t="s">
        <v>173</v>
      </c>
      <c r="AI1303">
        <v>867489953</v>
      </c>
      <c r="AM1303">
        <v>260001</v>
      </c>
      <c r="BB1303" s="9">
        <v>525</v>
      </c>
      <c r="BE1303">
        <f t="shared" si="89"/>
        <v>525</v>
      </c>
      <c r="BF1303" s="6">
        <f t="shared" si="90"/>
        <v>-362.5</v>
      </c>
      <c r="BG1303" s="12" t="s">
        <v>99</v>
      </c>
      <c r="BH1303" t="e">
        <f>+VLOOKUP(AF1303,Sheet4!A:A,1,FALSE)</f>
        <v>#N/A</v>
      </c>
      <c r="BL1303">
        <v>525</v>
      </c>
      <c r="BM1303" s="59">
        <f t="shared" si="91"/>
        <v>362.5</v>
      </c>
      <c r="BN1303" t="s">
        <v>819</v>
      </c>
    </row>
    <row r="1304" spans="1:67" ht="13" customHeight="1" x14ac:dyDescent="0.3">
      <c r="A1304" s="5">
        <v>46114</v>
      </c>
      <c r="B1304" t="s">
        <v>80</v>
      </c>
      <c r="F1304">
        <v>362.5</v>
      </c>
      <c r="G1304">
        <v>362.5</v>
      </c>
      <c r="H1304">
        <v>612.5</v>
      </c>
      <c r="I1304" s="6">
        <v>250</v>
      </c>
      <c r="Q1304" t="s">
        <v>81</v>
      </c>
      <c r="U1304">
        <v>2601172</v>
      </c>
      <c r="V1304" t="s">
        <v>816</v>
      </c>
      <c r="W1304" t="s">
        <v>169</v>
      </c>
      <c r="X1304" t="s">
        <v>170</v>
      </c>
      <c r="Y1304" t="s">
        <v>821</v>
      </c>
      <c r="AF1304" t="s">
        <v>816</v>
      </c>
      <c r="AG1304" t="s">
        <v>818</v>
      </c>
      <c r="AH1304" t="s">
        <v>173</v>
      </c>
      <c r="AI1304">
        <v>867489953</v>
      </c>
      <c r="AM1304">
        <v>260001</v>
      </c>
      <c r="BB1304" s="9">
        <v>362</v>
      </c>
      <c r="BE1304">
        <f t="shared" si="89"/>
        <v>362</v>
      </c>
      <c r="BF1304" s="6">
        <f t="shared" si="90"/>
        <v>-250.5</v>
      </c>
      <c r="BG1304" s="12" t="s">
        <v>99</v>
      </c>
      <c r="BH1304" t="e">
        <f>+VLOOKUP(AF1304,Sheet4!A:A,1,FALSE)</f>
        <v>#N/A</v>
      </c>
      <c r="BL1304">
        <v>362.5</v>
      </c>
      <c r="BM1304" s="59">
        <f t="shared" si="91"/>
        <v>250</v>
      </c>
      <c r="BN1304" t="s">
        <v>819</v>
      </c>
    </row>
    <row r="1305" spans="1:67" ht="13" customHeight="1" x14ac:dyDescent="0.3">
      <c r="A1305" s="5">
        <v>46114</v>
      </c>
      <c r="B1305" t="s">
        <v>80</v>
      </c>
      <c r="F1305">
        <v>487.5</v>
      </c>
      <c r="G1305">
        <v>487.5</v>
      </c>
      <c r="H1305">
        <v>825</v>
      </c>
      <c r="I1305" s="6">
        <v>337.5</v>
      </c>
      <c r="Q1305" t="s">
        <v>81</v>
      </c>
      <c r="U1305">
        <v>2601172</v>
      </c>
      <c r="V1305" t="s">
        <v>816</v>
      </c>
      <c r="W1305" t="s">
        <v>169</v>
      </c>
      <c r="X1305" t="s">
        <v>170</v>
      </c>
      <c r="Y1305" t="s">
        <v>501</v>
      </c>
      <c r="AF1305" t="s">
        <v>816</v>
      </c>
      <c r="AG1305" t="s">
        <v>818</v>
      </c>
      <c r="AH1305" t="s">
        <v>173</v>
      </c>
      <c r="AI1305">
        <v>867489953</v>
      </c>
      <c r="AM1305">
        <v>260001</v>
      </c>
      <c r="BB1305" s="9">
        <v>488</v>
      </c>
      <c r="BE1305">
        <f t="shared" si="89"/>
        <v>488</v>
      </c>
      <c r="BF1305" s="6">
        <f t="shared" si="90"/>
        <v>-337</v>
      </c>
      <c r="BG1305" s="12" t="s">
        <v>99</v>
      </c>
      <c r="BH1305" t="e">
        <f>+VLOOKUP(AF1305,Sheet4!A:A,1,FALSE)</f>
        <v>#N/A</v>
      </c>
      <c r="BL1305">
        <v>487.5</v>
      </c>
      <c r="BM1305" s="59">
        <f t="shared" si="91"/>
        <v>337.5</v>
      </c>
      <c r="BN1305" t="s">
        <v>819</v>
      </c>
    </row>
    <row r="1306" spans="1:67" ht="13" customHeight="1" x14ac:dyDescent="0.3">
      <c r="A1306" s="5">
        <v>46114</v>
      </c>
      <c r="B1306" t="s">
        <v>63</v>
      </c>
      <c r="F1306">
        <v>2535</v>
      </c>
      <c r="G1306">
        <v>2535</v>
      </c>
      <c r="H1306">
        <v>6315</v>
      </c>
      <c r="I1306" s="6">
        <v>3780</v>
      </c>
      <c r="Q1306" t="s">
        <v>64</v>
      </c>
      <c r="U1306">
        <v>2601173</v>
      </c>
      <c r="V1306" t="s">
        <v>822</v>
      </c>
      <c r="W1306" t="s">
        <v>169</v>
      </c>
      <c r="X1306" t="s">
        <v>183</v>
      </c>
      <c r="Y1306" t="s">
        <v>823</v>
      </c>
      <c r="AF1306" t="s">
        <v>822</v>
      </c>
      <c r="AG1306" t="s">
        <v>824</v>
      </c>
      <c r="AH1306" t="s">
        <v>186</v>
      </c>
      <c r="AI1306" t="s">
        <v>187</v>
      </c>
      <c r="AM1306">
        <v>260001</v>
      </c>
      <c r="BC1306" s="9">
        <v>2535</v>
      </c>
      <c r="BE1306">
        <f t="shared" si="89"/>
        <v>2535</v>
      </c>
      <c r="BF1306" s="6">
        <f t="shared" si="90"/>
        <v>-3780</v>
      </c>
      <c r="BG1306" s="10" t="s">
        <v>99</v>
      </c>
      <c r="BH1306" t="e">
        <f>+VLOOKUP(AF1306,Sheet4!A:A,1,FALSE)</f>
        <v>#N/A</v>
      </c>
      <c r="BL1306">
        <v>2535</v>
      </c>
      <c r="BM1306" s="59">
        <f t="shared" si="91"/>
        <v>3780</v>
      </c>
      <c r="BN1306" t="s">
        <v>825</v>
      </c>
      <c r="BO1306" t="s">
        <v>73</v>
      </c>
    </row>
    <row r="1307" spans="1:67" ht="13" customHeight="1" x14ac:dyDescent="0.3">
      <c r="A1307" s="5">
        <v>46114</v>
      </c>
      <c r="B1307" t="s">
        <v>74</v>
      </c>
      <c r="F1307" s="8">
        <v>169</v>
      </c>
      <c r="G1307">
        <v>84.5</v>
      </c>
      <c r="H1307">
        <v>421</v>
      </c>
      <c r="I1307" s="6">
        <v>252</v>
      </c>
      <c r="Q1307" t="s">
        <v>75</v>
      </c>
      <c r="U1307">
        <v>2601173</v>
      </c>
      <c r="V1307" t="s">
        <v>822</v>
      </c>
      <c r="W1307" t="s">
        <v>169</v>
      </c>
      <c r="X1307" t="s">
        <v>183</v>
      </c>
      <c r="Y1307" t="s">
        <v>823</v>
      </c>
      <c r="AF1307" t="s">
        <v>822</v>
      </c>
      <c r="AG1307" t="s">
        <v>824</v>
      </c>
      <c r="AH1307" t="s">
        <v>186</v>
      </c>
      <c r="AI1307" t="s">
        <v>187</v>
      </c>
      <c r="AM1307">
        <v>260001</v>
      </c>
      <c r="BE1307">
        <f t="shared" si="89"/>
        <v>0</v>
      </c>
      <c r="BF1307" s="6">
        <f t="shared" si="90"/>
        <v>-421</v>
      </c>
      <c r="BG1307" s="7" t="s">
        <v>71</v>
      </c>
      <c r="BH1307" t="e">
        <f>+VLOOKUP(AF1307,Sheet4!A:A,1,FALSE)</f>
        <v>#N/A</v>
      </c>
      <c r="BL1307">
        <v>84.5</v>
      </c>
      <c r="BM1307" s="59">
        <f t="shared" si="91"/>
        <v>336.5</v>
      </c>
      <c r="BN1307" t="s">
        <v>825</v>
      </c>
    </row>
    <row r="1308" spans="1:67" ht="13" customHeight="1" x14ac:dyDescent="0.3">
      <c r="A1308" s="5">
        <v>46114</v>
      </c>
      <c r="B1308" t="s">
        <v>76</v>
      </c>
      <c r="F1308">
        <v>3380</v>
      </c>
      <c r="G1308">
        <v>3380</v>
      </c>
      <c r="H1308">
        <v>8420</v>
      </c>
      <c r="I1308" s="6">
        <v>5040</v>
      </c>
      <c r="Q1308" t="s">
        <v>77</v>
      </c>
      <c r="U1308">
        <v>2601173</v>
      </c>
      <c r="V1308" t="s">
        <v>822</v>
      </c>
      <c r="W1308" t="s">
        <v>169</v>
      </c>
      <c r="X1308" t="s">
        <v>183</v>
      </c>
      <c r="Y1308" t="s">
        <v>823</v>
      </c>
      <c r="AF1308" t="s">
        <v>822</v>
      </c>
      <c r="AG1308" t="s">
        <v>824</v>
      </c>
      <c r="AH1308" t="s">
        <v>186</v>
      </c>
      <c r="AI1308" t="s">
        <v>187</v>
      </c>
      <c r="AM1308">
        <v>260001</v>
      </c>
      <c r="BE1308">
        <f t="shared" si="89"/>
        <v>0</v>
      </c>
      <c r="BF1308" s="6">
        <f t="shared" si="90"/>
        <v>-8420</v>
      </c>
      <c r="BG1308" s="7" t="s">
        <v>71</v>
      </c>
      <c r="BH1308" t="e">
        <f>+VLOOKUP(AF1308,Sheet4!A:A,1,FALSE)</f>
        <v>#N/A</v>
      </c>
      <c r="BL1308">
        <v>3380</v>
      </c>
      <c r="BM1308" s="59">
        <f t="shared" si="91"/>
        <v>5040</v>
      </c>
      <c r="BN1308" t="s">
        <v>825</v>
      </c>
    </row>
    <row r="1309" spans="1:67" ht="13" customHeight="1" x14ac:dyDescent="0.3">
      <c r="A1309" s="5">
        <v>46114</v>
      </c>
      <c r="B1309" t="s">
        <v>82</v>
      </c>
      <c r="F1309" s="8">
        <v>507</v>
      </c>
      <c r="G1309">
        <v>253.5</v>
      </c>
      <c r="H1309">
        <v>552</v>
      </c>
      <c r="I1309" s="6">
        <v>45</v>
      </c>
      <c r="Q1309" t="s">
        <v>83</v>
      </c>
      <c r="U1309">
        <v>2601173</v>
      </c>
      <c r="V1309" t="s">
        <v>822</v>
      </c>
      <c r="W1309" t="s">
        <v>169</v>
      </c>
      <c r="X1309" t="s">
        <v>183</v>
      </c>
      <c r="Y1309" t="s">
        <v>823</v>
      </c>
      <c r="AF1309" t="s">
        <v>822</v>
      </c>
      <c r="AG1309" t="s">
        <v>824</v>
      </c>
      <c r="AH1309" t="s">
        <v>186</v>
      </c>
      <c r="AI1309" t="s">
        <v>187</v>
      </c>
      <c r="AM1309">
        <v>260001</v>
      </c>
      <c r="BE1309">
        <f t="shared" si="89"/>
        <v>0</v>
      </c>
      <c r="BF1309" s="6">
        <f t="shared" si="90"/>
        <v>-552</v>
      </c>
      <c r="BG1309" s="7" t="s">
        <v>71</v>
      </c>
      <c r="BH1309" t="e">
        <f>+VLOOKUP(AF1309,Sheet4!A:A,1,FALSE)</f>
        <v>#N/A</v>
      </c>
      <c r="BL1309">
        <v>253.5</v>
      </c>
      <c r="BM1309" s="59">
        <f t="shared" si="91"/>
        <v>298.5</v>
      </c>
      <c r="BN1309" t="s">
        <v>825</v>
      </c>
    </row>
    <row r="1310" spans="1:67" ht="13" customHeight="1" x14ac:dyDescent="0.3">
      <c r="A1310" s="5">
        <v>46114</v>
      </c>
      <c r="B1310" t="s">
        <v>84</v>
      </c>
      <c r="F1310">
        <v>8450</v>
      </c>
      <c r="G1310">
        <v>8450</v>
      </c>
      <c r="H1310">
        <v>9200</v>
      </c>
      <c r="I1310" s="6">
        <v>750</v>
      </c>
      <c r="Q1310" t="s">
        <v>85</v>
      </c>
      <c r="U1310">
        <v>2601173</v>
      </c>
      <c r="V1310" t="s">
        <v>822</v>
      </c>
      <c r="W1310" t="s">
        <v>169</v>
      </c>
      <c r="X1310" t="s">
        <v>183</v>
      </c>
      <c r="Y1310" t="s">
        <v>823</v>
      </c>
      <c r="AF1310" t="s">
        <v>822</v>
      </c>
      <c r="AG1310" t="s">
        <v>824</v>
      </c>
      <c r="AH1310" t="s">
        <v>186</v>
      </c>
      <c r="AI1310" t="s">
        <v>187</v>
      </c>
      <c r="AM1310">
        <v>260001</v>
      </c>
      <c r="BE1310">
        <f t="shared" si="89"/>
        <v>0</v>
      </c>
      <c r="BF1310" s="6">
        <f t="shared" si="90"/>
        <v>-9200</v>
      </c>
      <c r="BG1310" s="7" t="s">
        <v>71</v>
      </c>
      <c r="BH1310" t="e">
        <f>+VLOOKUP(AF1310,Sheet4!A:A,1,FALSE)</f>
        <v>#N/A</v>
      </c>
      <c r="BL1310">
        <v>8450</v>
      </c>
      <c r="BM1310" s="59">
        <f t="shared" si="91"/>
        <v>750</v>
      </c>
      <c r="BN1310" t="s">
        <v>825</v>
      </c>
    </row>
    <row r="1311" spans="1:67" ht="13" customHeight="1" x14ac:dyDescent="0.3">
      <c r="A1311" s="5">
        <v>46114</v>
      </c>
      <c r="B1311" t="s">
        <v>63</v>
      </c>
      <c r="F1311">
        <v>4770</v>
      </c>
      <c r="G1311">
        <v>4770</v>
      </c>
      <c r="H1311">
        <v>0</v>
      </c>
      <c r="I1311" s="6">
        <v>-4770</v>
      </c>
      <c r="Q1311" t="s">
        <v>64</v>
      </c>
      <c r="U1311">
        <v>2601174</v>
      </c>
      <c r="V1311" t="s">
        <v>826</v>
      </c>
      <c r="W1311" t="s">
        <v>94</v>
      </c>
      <c r="X1311" t="s">
        <v>566</v>
      </c>
      <c r="Y1311" t="s">
        <v>827</v>
      </c>
      <c r="AF1311" t="s">
        <v>826</v>
      </c>
      <c r="AG1311" t="s">
        <v>828</v>
      </c>
      <c r="AH1311" t="s">
        <v>569</v>
      </c>
      <c r="AI1311">
        <v>841368450</v>
      </c>
      <c r="AM1311">
        <v>260001</v>
      </c>
      <c r="BE1311">
        <f t="shared" si="89"/>
        <v>0</v>
      </c>
      <c r="BF1311" s="6">
        <f t="shared" si="90"/>
        <v>0</v>
      </c>
      <c r="BG1311" s="7" t="s">
        <v>71</v>
      </c>
      <c r="BH1311" t="e">
        <f>+VLOOKUP(AF1311,Sheet4!A:A,1,FALSE)</f>
        <v>#N/A</v>
      </c>
      <c r="BL1311">
        <v>4770</v>
      </c>
      <c r="BM1311" s="59">
        <f t="shared" si="91"/>
        <v>-4770</v>
      </c>
      <c r="BN1311" t="s">
        <v>829</v>
      </c>
      <c r="BO1311" t="s">
        <v>73</v>
      </c>
    </row>
    <row r="1312" spans="1:67" ht="13" customHeight="1" x14ac:dyDescent="0.3">
      <c r="A1312" s="5">
        <v>46114</v>
      </c>
      <c r="B1312" t="s">
        <v>74</v>
      </c>
      <c r="F1312" s="8">
        <v>318</v>
      </c>
      <c r="G1312">
        <v>159</v>
      </c>
      <c r="H1312">
        <v>0</v>
      </c>
      <c r="I1312" s="6">
        <v>-318</v>
      </c>
      <c r="Q1312" t="s">
        <v>75</v>
      </c>
      <c r="U1312">
        <v>2601174</v>
      </c>
      <c r="V1312" t="s">
        <v>826</v>
      </c>
      <c r="W1312" t="s">
        <v>94</v>
      </c>
      <c r="X1312" t="s">
        <v>566</v>
      </c>
      <c r="Y1312" t="s">
        <v>827</v>
      </c>
      <c r="AF1312" t="s">
        <v>826</v>
      </c>
      <c r="AG1312" t="s">
        <v>828</v>
      </c>
      <c r="AH1312" t="s">
        <v>569</v>
      </c>
      <c r="AI1312">
        <v>841368450</v>
      </c>
      <c r="AM1312">
        <v>260001</v>
      </c>
      <c r="BE1312">
        <f t="shared" si="89"/>
        <v>0</v>
      </c>
      <c r="BF1312" s="6">
        <f t="shared" si="90"/>
        <v>0</v>
      </c>
      <c r="BG1312" s="7" t="s">
        <v>71</v>
      </c>
      <c r="BH1312" t="e">
        <f>+VLOOKUP(AF1312,Sheet4!A:A,1,FALSE)</f>
        <v>#N/A</v>
      </c>
      <c r="BL1312">
        <v>159</v>
      </c>
      <c r="BM1312" s="59">
        <f t="shared" si="91"/>
        <v>-159</v>
      </c>
      <c r="BN1312" t="s">
        <v>829</v>
      </c>
    </row>
    <row r="1313" spans="1:67" ht="13" customHeight="1" x14ac:dyDescent="0.3">
      <c r="A1313" s="5">
        <v>46114</v>
      </c>
      <c r="B1313" t="s">
        <v>76</v>
      </c>
      <c r="F1313">
        <v>6360</v>
      </c>
      <c r="G1313">
        <v>6360</v>
      </c>
      <c r="H1313">
        <v>0</v>
      </c>
      <c r="I1313" s="6">
        <v>-6360</v>
      </c>
      <c r="Q1313" t="s">
        <v>77</v>
      </c>
      <c r="U1313">
        <v>2601174</v>
      </c>
      <c r="V1313" t="s">
        <v>826</v>
      </c>
      <c r="W1313" t="s">
        <v>94</v>
      </c>
      <c r="X1313" t="s">
        <v>566</v>
      </c>
      <c r="Y1313" t="s">
        <v>827</v>
      </c>
      <c r="AF1313" t="s">
        <v>826</v>
      </c>
      <c r="AG1313" t="s">
        <v>828</v>
      </c>
      <c r="AH1313" t="s">
        <v>569</v>
      </c>
      <c r="AI1313">
        <v>841368450</v>
      </c>
      <c r="AM1313">
        <v>260001</v>
      </c>
      <c r="BE1313">
        <f t="shared" si="89"/>
        <v>0</v>
      </c>
      <c r="BF1313" s="6">
        <f t="shared" si="90"/>
        <v>0</v>
      </c>
      <c r="BG1313" s="7" t="s">
        <v>71</v>
      </c>
      <c r="BH1313" t="e">
        <f>+VLOOKUP(AF1313,Sheet4!A:A,1,FALSE)</f>
        <v>#N/A</v>
      </c>
      <c r="BL1313">
        <v>6360</v>
      </c>
      <c r="BM1313" s="59">
        <f t="shared" si="91"/>
        <v>-6360</v>
      </c>
      <c r="BN1313" t="s">
        <v>829</v>
      </c>
    </row>
    <row r="1314" spans="1:67" ht="13" customHeight="1" x14ac:dyDescent="0.3">
      <c r="A1314" s="5">
        <v>46114</v>
      </c>
      <c r="B1314" t="s">
        <v>78</v>
      </c>
      <c r="F1314" s="8">
        <v>318</v>
      </c>
      <c r="G1314">
        <v>159</v>
      </c>
      <c r="H1314">
        <v>0</v>
      </c>
      <c r="I1314" s="6">
        <v>-318</v>
      </c>
      <c r="Q1314" t="s">
        <v>79</v>
      </c>
      <c r="U1314">
        <v>2601174</v>
      </c>
      <c r="V1314" t="s">
        <v>826</v>
      </c>
      <c r="W1314" t="s">
        <v>94</v>
      </c>
      <c r="X1314" t="s">
        <v>566</v>
      </c>
      <c r="Y1314" t="s">
        <v>827</v>
      </c>
      <c r="AF1314" t="s">
        <v>826</v>
      </c>
      <c r="AG1314" t="s">
        <v>828</v>
      </c>
      <c r="AH1314" t="s">
        <v>569</v>
      </c>
      <c r="AI1314">
        <v>841368450</v>
      </c>
      <c r="AM1314">
        <v>260001</v>
      </c>
      <c r="BE1314">
        <f t="shared" si="89"/>
        <v>0</v>
      </c>
      <c r="BF1314" s="6">
        <f t="shared" si="90"/>
        <v>0</v>
      </c>
      <c r="BG1314" s="7" t="s">
        <v>71</v>
      </c>
      <c r="BH1314" t="e">
        <f>+VLOOKUP(AF1314,Sheet4!A:A,1,FALSE)</f>
        <v>#N/A</v>
      </c>
      <c r="BL1314">
        <v>159</v>
      </c>
      <c r="BM1314" s="59">
        <f t="shared" si="91"/>
        <v>-159</v>
      </c>
      <c r="BN1314" t="s">
        <v>829</v>
      </c>
    </row>
    <row r="1315" spans="1:67" ht="13" customHeight="1" x14ac:dyDescent="0.3">
      <c r="A1315" s="5">
        <v>46114</v>
      </c>
      <c r="B1315" t="s">
        <v>80</v>
      </c>
      <c r="F1315">
        <v>3975</v>
      </c>
      <c r="G1315">
        <v>3975</v>
      </c>
      <c r="H1315">
        <v>0</v>
      </c>
      <c r="I1315" s="6">
        <v>-3975</v>
      </c>
      <c r="Q1315" t="s">
        <v>81</v>
      </c>
      <c r="U1315">
        <v>2601174</v>
      </c>
      <c r="V1315" t="s">
        <v>826</v>
      </c>
      <c r="W1315" t="s">
        <v>94</v>
      </c>
      <c r="X1315" t="s">
        <v>566</v>
      </c>
      <c r="Y1315" t="s">
        <v>827</v>
      </c>
      <c r="AF1315" t="s">
        <v>826</v>
      </c>
      <c r="AG1315" t="s">
        <v>828</v>
      </c>
      <c r="AH1315" t="s">
        <v>569</v>
      </c>
      <c r="AI1315">
        <v>841368450</v>
      </c>
      <c r="AM1315">
        <v>260001</v>
      </c>
      <c r="BD1315" s="9">
        <v>3975</v>
      </c>
      <c r="BE1315">
        <f t="shared" si="89"/>
        <v>0</v>
      </c>
      <c r="BF1315" s="6">
        <f t="shared" si="90"/>
        <v>0</v>
      </c>
      <c r="BG1315" s="11" t="s">
        <v>71</v>
      </c>
      <c r="BH1315" t="e">
        <f>+VLOOKUP(AF1315,Sheet4!A:A,1,FALSE)</f>
        <v>#N/A</v>
      </c>
      <c r="BL1315">
        <v>3975</v>
      </c>
      <c r="BM1315" s="59">
        <f t="shared" si="91"/>
        <v>-3975</v>
      </c>
      <c r="BN1315" t="s">
        <v>829</v>
      </c>
    </row>
    <row r="1316" spans="1:67" ht="13" customHeight="1" x14ac:dyDescent="0.3">
      <c r="A1316" s="5">
        <v>46114</v>
      </c>
      <c r="B1316" t="s">
        <v>63</v>
      </c>
      <c r="F1316">
        <v>465</v>
      </c>
      <c r="G1316">
        <v>465</v>
      </c>
      <c r="H1316" s="6">
        <v>210</v>
      </c>
      <c r="I1316" s="6">
        <f>H1316-G1316</f>
        <v>-255</v>
      </c>
      <c r="J1316" s="6"/>
      <c r="K1316" s="6"/>
      <c r="Q1316" t="s">
        <v>64</v>
      </c>
      <c r="U1316">
        <v>2601175</v>
      </c>
      <c r="V1316" t="s">
        <v>830</v>
      </c>
      <c r="W1316" t="s">
        <v>66</v>
      </c>
      <c r="X1316" t="s">
        <v>427</v>
      </c>
      <c r="Y1316" t="s">
        <v>831</v>
      </c>
      <c r="AF1316" t="s">
        <v>830</v>
      </c>
      <c r="AG1316" t="s">
        <v>832</v>
      </c>
      <c r="AH1316" t="s">
        <v>430</v>
      </c>
      <c r="AI1316" t="s">
        <v>431</v>
      </c>
      <c r="AM1316">
        <v>260001</v>
      </c>
      <c r="BA1316" s="6">
        <v>-255</v>
      </c>
      <c r="BE1316">
        <f t="shared" si="89"/>
        <v>0</v>
      </c>
      <c r="BF1316" s="6">
        <f t="shared" si="90"/>
        <v>-210</v>
      </c>
      <c r="BG1316" s="7" t="s">
        <v>71</v>
      </c>
      <c r="BH1316" t="e">
        <f>+VLOOKUP(AF1316,Sheet4!A:A,1,FALSE)</f>
        <v>#N/A</v>
      </c>
      <c r="BL1316" s="6">
        <v>210</v>
      </c>
      <c r="BM1316" s="59">
        <f t="shared" si="91"/>
        <v>0</v>
      </c>
      <c r="BN1316" t="s">
        <v>833</v>
      </c>
      <c r="BO1316" t="s">
        <v>73</v>
      </c>
    </row>
    <row r="1317" spans="1:67" ht="13" customHeight="1" x14ac:dyDescent="0.3">
      <c r="A1317" s="5">
        <v>46114</v>
      </c>
      <c r="B1317" t="s">
        <v>74</v>
      </c>
      <c r="F1317" s="8">
        <v>31</v>
      </c>
      <c r="G1317">
        <v>15.5</v>
      </c>
      <c r="H1317" s="6">
        <v>14</v>
      </c>
      <c r="I1317" s="6">
        <f>H1317-G1317</f>
        <v>-1.5</v>
      </c>
      <c r="J1317" s="6"/>
      <c r="K1317" s="6"/>
      <c r="Q1317" t="s">
        <v>75</v>
      </c>
      <c r="U1317">
        <v>2601175</v>
      </c>
      <c r="V1317" t="s">
        <v>830</v>
      </c>
      <c r="W1317" t="s">
        <v>66</v>
      </c>
      <c r="X1317" t="s">
        <v>427</v>
      </c>
      <c r="Y1317" t="s">
        <v>831</v>
      </c>
      <c r="AF1317" t="s">
        <v>830</v>
      </c>
      <c r="AG1317" t="s">
        <v>832</v>
      </c>
      <c r="AH1317" t="s">
        <v>430</v>
      </c>
      <c r="AI1317" t="s">
        <v>431</v>
      </c>
      <c r="AM1317">
        <v>260001</v>
      </c>
      <c r="BA1317" s="6">
        <v>-17</v>
      </c>
      <c r="BE1317">
        <f t="shared" si="89"/>
        <v>0</v>
      </c>
      <c r="BF1317" s="6">
        <f t="shared" si="90"/>
        <v>-14</v>
      </c>
      <c r="BG1317" s="7" t="s">
        <v>71</v>
      </c>
      <c r="BH1317" t="e">
        <f>+VLOOKUP(AF1317,Sheet4!A:A,1,FALSE)</f>
        <v>#N/A</v>
      </c>
      <c r="BL1317" s="6">
        <v>14</v>
      </c>
      <c r="BM1317" s="59">
        <f t="shared" si="91"/>
        <v>0</v>
      </c>
      <c r="BN1317" t="s">
        <v>833</v>
      </c>
    </row>
    <row r="1318" spans="1:67" ht="13" customHeight="1" x14ac:dyDescent="0.3">
      <c r="A1318" s="5">
        <v>46114</v>
      </c>
      <c r="B1318" t="s">
        <v>76</v>
      </c>
      <c r="F1318">
        <v>620</v>
      </c>
      <c r="G1318">
        <v>620</v>
      </c>
      <c r="H1318" s="6">
        <v>280</v>
      </c>
      <c r="I1318" s="6">
        <f>H1318-G1318</f>
        <v>-340</v>
      </c>
      <c r="J1318" s="6"/>
      <c r="K1318" s="6"/>
      <c r="Q1318" t="s">
        <v>77</v>
      </c>
      <c r="U1318">
        <v>2601175</v>
      </c>
      <c r="V1318" t="s">
        <v>830</v>
      </c>
      <c r="W1318" t="s">
        <v>66</v>
      </c>
      <c r="X1318" t="s">
        <v>427</v>
      </c>
      <c r="Y1318" t="s">
        <v>831</v>
      </c>
      <c r="AF1318" t="s">
        <v>830</v>
      </c>
      <c r="AG1318" t="s">
        <v>832</v>
      </c>
      <c r="AH1318" t="s">
        <v>430</v>
      </c>
      <c r="AI1318" t="s">
        <v>431</v>
      </c>
      <c r="AM1318">
        <v>260001</v>
      </c>
      <c r="BA1318" s="6">
        <v>-340</v>
      </c>
      <c r="BE1318">
        <f t="shared" si="89"/>
        <v>0</v>
      </c>
      <c r="BF1318" s="6">
        <f t="shared" si="90"/>
        <v>-280</v>
      </c>
      <c r="BG1318" s="7" t="s">
        <v>71</v>
      </c>
      <c r="BH1318" t="e">
        <f>+VLOOKUP(AF1318,Sheet4!A:A,1,FALSE)</f>
        <v>#N/A</v>
      </c>
      <c r="BL1318" s="6">
        <v>280</v>
      </c>
      <c r="BM1318" s="59">
        <f t="shared" si="91"/>
        <v>0</v>
      </c>
      <c r="BN1318" t="s">
        <v>833</v>
      </c>
    </row>
    <row r="1319" spans="1:67" ht="13" customHeight="1" x14ac:dyDescent="0.3">
      <c r="A1319" s="5">
        <v>46114</v>
      </c>
      <c r="B1319" t="s">
        <v>82</v>
      </c>
      <c r="F1319" s="8">
        <v>93</v>
      </c>
      <c r="G1319">
        <v>46.5</v>
      </c>
      <c r="H1319" s="6">
        <v>0</v>
      </c>
      <c r="I1319" s="6">
        <f>H1319-G1319</f>
        <v>-46.5</v>
      </c>
      <c r="J1319" s="6"/>
      <c r="K1319" s="6"/>
      <c r="Q1319" t="s">
        <v>83</v>
      </c>
      <c r="U1319">
        <v>2601175</v>
      </c>
      <c r="V1319" t="s">
        <v>830</v>
      </c>
      <c r="W1319" t="s">
        <v>66</v>
      </c>
      <c r="X1319" t="s">
        <v>427</v>
      </c>
      <c r="Y1319" t="s">
        <v>831</v>
      </c>
      <c r="AF1319" t="s">
        <v>830</v>
      </c>
      <c r="AG1319" t="s">
        <v>832</v>
      </c>
      <c r="AH1319" t="s">
        <v>430</v>
      </c>
      <c r="AI1319" t="s">
        <v>431</v>
      </c>
      <c r="AM1319">
        <v>260001</v>
      </c>
      <c r="BA1319" s="6">
        <v>-93</v>
      </c>
      <c r="BE1319">
        <f t="shared" si="89"/>
        <v>0</v>
      </c>
      <c r="BF1319" s="6">
        <f t="shared" si="90"/>
        <v>0</v>
      </c>
      <c r="BG1319" s="7" t="s">
        <v>71</v>
      </c>
      <c r="BH1319" t="e">
        <f>+VLOOKUP(AF1319,Sheet4!A:A,1,FALSE)</f>
        <v>#N/A</v>
      </c>
      <c r="BL1319" s="6">
        <v>0</v>
      </c>
      <c r="BM1319" s="59">
        <f t="shared" si="91"/>
        <v>0</v>
      </c>
      <c r="BN1319" t="s">
        <v>833</v>
      </c>
    </row>
    <row r="1320" spans="1:67" ht="13" customHeight="1" x14ac:dyDescent="0.3">
      <c r="A1320" s="5">
        <v>46114</v>
      </c>
      <c r="B1320" t="s">
        <v>84</v>
      </c>
      <c r="F1320">
        <v>1550</v>
      </c>
      <c r="G1320">
        <v>1550</v>
      </c>
      <c r="H1320" s="6">
        <v>0</v>
      </c>
      <c r="I1320" s="6">
        <f>H1320-G1320</f>
        <v>-1550</v>
      </c>
      <c r="J1320" s="6"/>
      <c r="K1320" s="6">
        <f>H1320/50</f>
        <v>0</v>
      </c>
      <c r="Q1320" t="s">
        <v>85</v>
      </c>
      <c r="U1320">
        <v>2601175</v>
      </c>
      <c r="V1320" t="s">
        <v>830</v>
      </c>
      <c r="W1320" t="s">
        <v>66</v>
      </c>
      <c r="X1320" t="s">
        <v>427</v>
      </c>
      <c r="Y1320" t="s">
        <v>831</v>
      </c>
      <c r="AF1320" t="s">
        <v>830</v>
      </c>
      <c r="AG1320" t="s">
        <v>832</v>
      </c>
      <c r="AH1320" t="s">
        <v>430</v>
      </c>
      <c r="AI1320" t="s">
        <v>431</v>
      </c>
      <c r="AM1320">
        <v>260001</v>
      </c>
      <c r="BA1320" s="6">
        <v>-1550</v>
      </c>
      <c r="BE1320">
        <f t="shared" si="89"/>
        <v>0</v>
      </c>
      <c r="BF1320" s="6">
        <f t="shared" si="90"/>
        <v>0</v>
      </c>
      <c r="BG1320" s="7" t="s">
        <v>71</v>
      </c>
      <c r="BH1320" t="e">
        <f>+VLOOKUP(AF1320,Sheet4!A:A,1,FALSE)</f>
        <v>#N/A</v>
      </c>
      <c r="BL1320" s="6">
        <v>0</v>
      </c>
      <c r="BM1320" s="59">
        <f t="shared" si="91"/>
        <v>0</v>
      </c>
      <c r="BN1320" t="s">
        <v>833</v>
      </c>
    </row>
    <row r="1321" spans="1:67" ht="13" customHeight="1" x14ac:dyDescent="0.3">
      <c r="A1321" s="5">
        <v>46114</v>
      </c>
      <c r="B1321" t="s">
        <v>63</v>
      </c>
      <c r="F1321">
        <v>6915</v>
      </c>
      <c r="G1321">
        <v>6915</v>
      </c>
      <c r="H1321">
        <v>4995</v>
      </c>
      <c r="I1321" s="6">
        <v>-1920</v>
      </c>
      <c r="Q1321" t="s">
        <v>64</v>
      </c>
      <c r="U1321">
        <v>2601176</v>
      </c>
      <c r="V1321" t="s">
        <v>834</v>
      </c>
      <c r="W1321" t="s">
        <v>169</v>
      </c>
      <c r="X1321" t="s">
        <v>281</v>
      </c>
      <c r="Y1321" t="s">
        <v>835</v>
      </c>
      <c r="AF1321" t="s">
        <v>834</v>
      </c>
      <c r="AG1321" t="s">
        <v>836</v>
      </c>
      <c r="AH1321" t="s">
        <v>284</v>
      </c>
      <c r="AI1321">
        <v>870936440</v>
      </c>
      <c r="AM1321">
        <v>260001</v>
      </c>
      <c r="BE1321">
        <f t="shared" si="89"/>
        <v>0</v>
      </c>
      <c r="BF1321" s="6">
        <f t="shared" si="90"/>
        <v>-4995</v>
      </c>
      <c r="BG1321" s="7" t="s">
        <v>71</v>
      </c>
      <c r="BH1321" t="e">
        <f>+VLOOKUP(AF1321,Sheet4!A:A,1,FALSE)</f>
        <v>#N/A</v>
      </c>
      <c r="BL1321">
        <v>6915</v>
      </c>
      <c r="BM1321" s="59">
        <f t="shared" si="91"/>
        <v>-1920</v>
      </c>
      <c r="BN1321" t="s">
        <v>837</v>
      </c>
      <c r="BO1321" t="s">
        <v>101</v>
      </c>
    </row>
    <row r="1322" spans="1:67" ht="13" customHeight="1" x14ac:dyDescent="0.3">
      <c r="A1322" s="5">
        <v>46114</v>
      </c>
      <c r="B1322" t="s">
        <v>63</v>
      </c>
      <c r="F1322">
        <v>3855</v>
      </c>
      <c r="G1322">
        <v>3855</v>
      </c>
      <c r="H1322">
        <v>2775</v>
      </c>
      <c r="I1322" s="6">
        <v>-1080</v>
      </c>
      <c r="Q1322" t="s">
        <v>64</v>
      </c>
      <c r="U1322">
        <v>2601176</v>
      </c>
      <c r="V1322" t="s">
        <v>834</v>
      </c>
      <c r="W1322" t="s">
        <v>169</v>
      </c>
      <c r="X1322" t="s">
        <v>281</v>
      </c>
      <c r="Y1322" t="s">
        <v>838</v>
      </c>
      <c r="AF1322" t="s">
        <v>834</v>
      </c>
      <c r="AG1322" t="s">
        <v>836</v>
      </c>
      <c r="AH1322" t="s">
        <v>284</v>
      </c>
      <c r="AI1322">
        <v>870936440</v>
      </c>
      <c r="AM1322">
        <v>260001</v>
      </c>
      <c r="BE1322">
        <f t="shared" si="89"/>
        <v>0</v>
      </c>
      <c r="BF1322" s="6">
        <f t="shared" si="90"/>
        <v>-2775</v>
      </c>
      <c r="BG1322" s="7" t="s">
        <v>71</v>
      </c>
      <c r="BH1322" t="e">
        <f>+VLOOKUP(AF1322,Sheet4!A:A,1,FALSE)</f>
        <v>#N/A</v>
      </c>
      <c r="BL1322">
        <v>3855</v>
      </c>
      <c r="BM1322" s="59">
        <f t="shared" si="91"/>
        <v>-1080</v>
      </c>
      <c r="BN1322" t="s">
        <v>837</v>
      </c>
      <c r="BO1322" t="s">
        <v>101</v>
      </c>
    </row>
    <row r="1323" spans="1:67" ht="13" customHeight="1" x14ac:dyDescent="0.3">
      <c r="A1323" s="5">
        <v>46114</v>
      </c>
      <c r="B1323" t="s">
        <v>63</v>
      </c>
      <c r="F1323">
        <v>4455</v>
      </c>
      <c r="G1323">
        <v>4455</v>
      </c>
      <c r="H1323">
        <v>3210</v>
      </c>
      <c r="I1323" s="6">
        <v>-1245</v>
      </c>
      <c r="Q1323" t="s">
        <v>64</v>
      </c>
      <c r="U1323">
        <v>2601176</v>
      </c>
      <c r="V1323" t="s">
        <v>834</v>
      </c>
      <c r="W1323" t="s">
        <v>169</v>
      </c>
      <c r="X1323" t="s">
        <v>281</v>
      </c>
      <c r="Y1323" t="s">
        <v>839</v>
      </c>
      <c r="AF1323" t="s">
        <v>834</v>
      </c>
      <c r="AG1323" t="s">
        <v>836</v>
      </c>
      <c r="AH1323" t="s">
        <v>284</v>
      </c>
      <c r="AI1323">
        <v>870936440</v>
      </c>
      <c r="AM1323">
        <v>260001</v>
      </c>
      <c r="BE1323">
        <f t="shared" si="89"/>
        <v>0</v>
      </c>
      <c r="BF1323" s="6">
        <f t="shared" si="90"/>
        <v>-3210</v>
      </c>
      <c r="BG1323" s="7" t="s">
        <v>71</v>
      </c>
      <c r="BH1323" t="e">
        <f>+VLOOKUP(AF1323,Sheet4!A:A,1,FALSE)</f>
        <v>#N/A</v>
      </c>
      <c r="BL1323">
        <v>4455</v>
      </c>
      <c r="BM1323" s="59">
        <f t="shared" si="91"/>
        <v>-1245</v>
      </c>
      <c r="BN1323" t="s">
        <v>837</v>
      </c>
      <c r="BO1323" t="s">
        <v>101</v>
      </c>
    </row>
    <row r="1324" spans="1:67" ht="13" customHeight="1" x14ac:dyDescent="0.3">
      <c r="A1324" s="5">
        <v>46114</v>
      </c>
      <c r="B1324" t="s">
        <v>63</v>
      </c>
      <c r="F1324">
        <v>2295</v>
      </c>
      <c r="G1324">
        <v>2295</v>
      </c>
      <c r="H1324">
        <v>1650</v>
      </c>
      <c r="I1324" s="6">
        <v>-645</v>
      </c>
      <c r="Q1324" t="s">
        <v>64</v>
      </c>
      <c r="U1324">
        <v>2601176</v>
      </c>
      <c r="V1324" t="s">
        <v>834</v>
      </c>
      <c r="W1324" t="s">
        <v>169</v>
      </c>
      <c r="X1324" t="s">
        <v>281</v>
      </c>
      <c r="Y1324" t="s">
        <v>840</v>
      </c>
      <c r="AF1324" t="s">
        <v>834</v>
      </c>
      <c r="AG1324" t="s">
        <v>836</v>
      </c>
      <c r="AH1324" t="s">
        <v>284</v>
      </c>
      <c r="AI1324">
        <v>870936440</v>
      </c>
      <c r="AM1324">
        <v>260001</v>
      </c>
      <c r="BE1324">
        <f t="shared" si="89"/>
        <v>0</v>
      </c>
      <c r="BF1324" s="6">
        <f t="shared" si="90"/>
        <v>-1650</v>
      </c>
      <c r="BG1324" s="7" t="s">
        <v>71</v>
      </c>
      <c r="BH1324" t="e">
        <f>+VLOOKUP(AF1324,Sheet4!A:A,1,FALSE)</f>
        <v>#N/A</v>
      </c>
      <c r="BL1324">
        <v>2295</v>
      </c>
      <c r="BM1324" s="59">
        <f t="shared" si="91"/>
        <v>-645</v>
      </c>
      <c r="BN1324" t="s">
        <v>837</v>
      </c>
      <c r="BO1324" t="s">
        <v>101</v>
      </c>
    </row>
    <row r="1325" spans="1:67" ht="13" customHeight="1" x14ac:dyDescent="0.3">
      <c r="A1325" s="5">
        <v>46114</v>
      </c>
      <c r="B1325" t="s">
        <v>63</v>
      </c>
      <c r="F1325">
        <v>7800</v>
      </c>
      <c r="G1325">
        <v>7800</v>
      </c>
      <c r="H1325">
        <v>5625</v>
      </c>
      <c r="I1325" s="6">
        <v>-2175</v>
      </c>
      <c r="Q1325" t="s">
        <v>64</v>
      </c>
      <c r="U1325">
        <v>2601176</v>
      </c>
      <c r="V1325" t="s">
        <v>834</v>
      </c>
      <c r="W1325" t="s">
        <v>169</v>
      </c>
      <c r="X1325" t="s">
        <v>281</v>
      </c>
      <c r="Y1325" t="s">
        <v>841</v>
      </c>
      <c r="AF1325" t="s">
        <v>834</v>
      </c>
      <c r="AG1325" t="s">
        <v>836</v>
      </c>
      <c r="AH1325" t="s">
        <v>284</v>
      </c>
      <c r="AI1325">
        <v>870936440</v>
      </c>
      <c r="AM1325">
        <v>260001</v>
      </c>
      <c r="BE1325">
        <f t="shared" si="89"/>
        <v>0</v>
      </c>
      <c r="BF1325" s="6">
        <f t="shared" si="90"/>
        <v>-5625</v>
      </c>
      <c r="BG1325" s="7" t="s">
        <v>71</v>
      </c>
      <c r="BH1325" t="e">
        <f>+VLOOKUP(AF1325,Sheet4!A:A,1,FALSE)</f>
        <v>#N/A</v>
      </c>
      <c r="BL1325">
        <v>7800</v>
      </c>
      <c r="BM1325" s="59">
        <f t="shared" si="91"/>
        <v>-2175</v>
      </c>
      <c r="BN1325" t="s">
        <v>837</v>
      </c>
      <c r="BO1325" t="s">
        <v>101</v>
      </c>
    </row>
    <row r="1326" spans="1:67" ht="13" customHeight="1" x14ac:dyDescent="0.3">
      <c r="A1326" s="5">
        <v>46114</v>
      </c>
      <c r="B1326" t="s">
        <v>63</v>
      </c>
      <c r="F1326">
        <v>2985</v>
      </c>
      <c r="G1326">
        <v>2985</v>
      </c>
      <c r="H1326">
        <v>2160</v>
      </c>
      <c r="I1326" s="6">
        <v>-825</v>
      </c>
      <c r="Q1326" t="s">
        <v>64</v>
      </c>
      <c r="U1326">
        <v>2601176</v>
      </c>
      <c r="V1326" t="s">
        <v>834</v>
      </c>
      <c r="W1326" t="s">
        <v>169</v>
      </c>
      <c r="X1326" t="s">
        <v>281</v>
      </c>
      <c r="Y1326" t="s">
        <v>842</v>
      </c>
      <c r="AF1326" t="s">
        <v>834</v>
      </c>
      <c r="AG1326" t="s">
        <v>836</v>
      </c>
      <c r="AH1326" t="s">
        <v>284</v>
      </c>
      <c r="AI1326">
        <v>870936440</v>
      </c>
      <c r="AM1326">
        <v>260001</v>
      </c>
      <c r="BE1326">
        <f t="shared" si="89"/>
        <v>0</v>
      </c>
      <c r="BF1326" s="6">
        <f t="shared" si="90"/>
        <v>-2160</v>
      </c>
      <c r="BG1326" s="7" t="s">
        <v>71</v>
      </c>
      <c r="BH1326" t="e">
        <f>+VLOOKUP(AF1326,Sheet4!A:A,1,FALSE)</f>
        <v>#N/A</v>
      </c>
      <c r="BL1326">
        <v>2985</v>
      </c>
      <c r="BM1326" s="59">
        <f t="shared" si="91"/>
        <v>-825</v>
      </c>
      <c r="BN1326" t="s">
        <v>837</v>
      </c>
      <c r="BO1326" t="s">
        <v>101</v>
      </c>
    </row>
    <row r="1327" spans="1:67" ht="13" customHeight="1" x14ac:dyDescent="0.3">
      <c r="A1327" s="5">
        <v>46114</v>
      </c>
      <c r="B1327" t="s">
        <v>63</v>
      </c>
      <c r="F1327">
        <v>735</v>
      </c>
      <c r="G1327">
        <v>735</v>
      </c>
      <c r="H1327">
        <v>525</v>
      </c>
      <c r="I1327" s="6">
        <v>-210</v>
      </c>
      <c r="Q1327" t="s">
        <v>64</v>
      </c>
      <c r="U1327">
        <v>2601176</v>
      </c>
      <c r="V1327" t="s">
        <v>834</v>
      </c>
      <c r="W1327" t="s">
        <v>169</v>
      </c>
      <c r="X1327" t="s">
        <v>281</v>
      </c>
      <c r="Y1327" t="s">
        <v>843</v>
      </c>
      <c r="AF1327" t="s">
        <v>834</v>
      </c>
      <c r="AG1327" t="s">
        <v>836</v>
      </c>
      <c r="AH1327" t="s">
        <v>284</v>
      </c>
      <c r="AI1327">
        <v>870936440</v>
      </c>
      <c r="AM1327">
        <v>260001</v>
      </c>
      <c r="BE1327">
        <f t="shared" si="89"/>
        <v>0</v>
      </c>
      <c r="BF1327" s="6">
        <f t="shared" si="90"/>
        <v>-525</v>
      </c>
      <c r="BG1327" s="7" t="s">
        <v>71</v>
      </c>
      <c r="BH1327" t="e">
        <f>+VLOOKUP(AF1327,Sheet4!A:A,1,FALSE)</f>
        <v>#N/A</v>
      </c>
      <c r="BL1327">
        <v>735</v>
      </c>
      <c r="BM1327" s="59">
        <f t="shared" si="91"/>
        <v>-210</v>
      </c>
      <c r="BN1327" t="s">
        <v>837</v>
      </c>
      <c r="BO1327" t="s">
        <v>101</v>
      </c>
    </row>
    <row r="1328" spans="1:67" ht="13" customHeight="1" x14ac:dyDescent="0.3">
      <c r="A1328" s="5">
        <v>46114</v>
      </c>
      <c r="B1328" t="s">
        <v>63</v>
      </c>
      <c r="F1328">
        <v>105</v>
      </c>
      <c r="G1328">
        <v>105</v>
      </c>
      <c r="H1328">
        <v>75</v>
      </c>
      <c r="I1328" s="6">
        <v>-30</v>
      </c>
      <c r="Q1328" t="s">
        <v>64</v>
      </c>
      <c r="U1328">
        <v>2601176</v>
      </c>
      <c r="V1328" t="s">
        <v>834</v>
      </c>
      <c r="W1328" t="s">
        <v>169</v>
      </c>
      <c r="X1328" t="s">
        <v>281</v>
      </c>
      <c r="Y1328" t="s">
        <v>844</v>
      </c>
      <c r="AF1328" t="s">
        <v>834</v>
      </c>
      <c r="AG1328" t="s">
        <v>836</v>
      </c>
      <c r="AH1328" t="s">
        <v>284</v>
      </c>
      <c r="AI1328">
        <v>870936440</v>
      </c>
      <c r="AM1328">
        <v>260001</v>
      </c>
      <c r="BE1328">
        <f t="shared" si="89"/>
        <v>0</v>
      </c>
      <c r="BF1328" s="6">
        <f t="shared" si="90"/>
        <v>-75</v>
      </c>
      <c r="BG1328" s="7" t="s">
        <v>71</v>
      </c>
      <c r="BH1328" t="e">
        <f>+VLOOKUP(AF1328,Sheet4!A:A,1,FALSE)</f>
        <v>#N/A</v>
      </c>
      <c r="BL1328">
        <v>105</v>
      </c>
      <c r="BM1328" s="59">
        <f t="shared" si="91"/>
        <v>-30</v>
      </c>
      <c r="BN1328" t="s">
        <v>837</v>
      </c>
      <c r="BO1328" t="s">
        <v>101</v>
      </c>
    </row>
    <row r="1329" spans="1:67" ht="13" customHeight="1" x14ac:dyDescent="0.3">
      <c r="A1329" s="5">
        <v>46114</v>
      </c>
      <c r="B1329" t="s">
        <v>63</v>
      </c>
      <c r="F1329">
        <v>7350</v>
      </c>
      <c r="G1329">
        <v>7350</v>
      </c>
      <c r="H1329">
        <v>5310</v>
      </c>
      <c r="I1329" s="6">
        <v>-2040</v>
      </c>
      <c r="Q1329" t="s">
        <v>64</v>
      </c>
      <c r="U1329">
        <v>2601176</v>
      </c>
      <c r="V1329" t="s">
        <v>834</v>
      </c>
      <c r="W1329" t="s">
        <v>169</v>
      </c>
      <c r="X1329" t="s">
        <v>281</v>
      </c>
      <c r="Y1329" t="s">
        <v>845</v>
      </c>
      <c r="AF1329" t="s">
        <v>834</v>
      </c>
      <c r="AG1329" t="s">
        <v>836</v>
      </c>
      <c r="AH1329" t="s">
        <v>284</v>
      </c>
      <c r="AI1329">
        <v>870936440</v>
      </c>
      <c r="AM1329">
        <v>260001</v>
      </c>
      <c r="BE1329">
        <f t="shared" si="89"/>
        <v>0</v>
      </c>
      <c r="BF1329" s="6">
        <f t="shared" si="90"/>
        <v>-5310</v>
      </c>
      <c r="BG1329" s="7" t="s">
        <v>71</v>
      </c>
      <c r="BH1329" t="e">
        <f>+VLOOKUP(AF1329,Sheet4!A:A,1,FALSE)</f>
        <v>#N/A</v>
      </c>
      <c r="BL1329">
        <v>7350</v>
      </c>
      <c r="BM1329" s="59">
        <f t="shared" si="91"/>
        <v>-2040</v>
      </c>
      <c r="BN1329" t="s">
        <v>837</v>
      </c>
      <c r="BO1329" t="s">
        <v>101</v>
      </c>
    </row>
    <row r="1330" spans="1:67" ht="13" customHeight="1" x14ac:dyDescent="0.3">
      <c r="A1330" s="5">
        <v>46114</v>
      </c>
      <c r="B1330" t="s">
        <v>63</v>
      </c>
      <c r="F1330">
        <v>6900</v>
      </c>
      <c r="G1330">
        <v>6900</v>
      </c>
      <c r="H1330">
        <v>4980</v>
      </c>
      <c r="I1330" s="6">
        <v>-1920</v>
      </c>
      <c r="Q1330" t="s">
        <v>64</v>
      </c>
      <c r="U1330">
        <v>2601176</v>
      </c>
      <c r="V1330" t="s">
        <v>834</v>
      </c>
      <c r="W1330" t="s">
        <v>169</v>
      </c>
      <c r="X1330" t="s">
        <v>281</v>
      </c>
      <c r="Y1330" t="s">
        <v>846</v>
      </c>
      <c r="AF1330" t="s">
        <v>834</v>
      </c>
      <c r="AG1330" t="s">
        <v>836</v>
      </c>
      <c r="AH1330" t="s">
        <v>284</v>
      </c>
      <c r="AI1330">
        <v>870936440</v>
      </c>
      <c r="AM1330">
        <v>260001</v>
      </c>
      <c r="BE1330">
        <f t="shared" si="89"/>
        <v>0</v>
      </c>
      <c r="BF1330" s="6">
        <f t="shared" si="90"/>
        <v>-4980</v>
      </c>
      <c r="BG1330" s="7" t="s">
        <v>71</v>
      </c>
      <c r="BH1330" t="e">
        <f>+VLOOKUP(AF1330,Sheet4!A:A,1,FALSE)</f>
        <v>#N/A</v>
      </c>
      <c r="BL1330">
        <v>6900</v>
      </c>
      <c r="BM1330" s="59">
        <f t="shared" si="91"/>
        <v>-1920</v>
      </c>
      <c r="BN1330" t="s">
        <v>837</v>
      </c>
      <c r="BO1330" t="s">
        <v>101</v>
      </c>
    </row>
    <row r="1331" spans="1:67" ht="13" customHeight="1" x14ac:dyDescent="0.3">
      <c r="A1331" s="5">
        <v>46114</v>
      </c>
      <c r="B1331" t="s">
        <v>63</v>
      </c>
      <c r="F1331">
        <v>4455</v>
      </c>
      <c r="G1331">
        <v>4455</v>
      </c>
      <c r="H1331">
        <v>3210</v>
      </c>
      <c r="I1331" s="6">
        <v>-1245</v>
      </c>
      <c r="Q1331" t="s">
        <v>64</v>
      </c>
      <c r="U1331">
        <v>2601176</v>
      </c>
      <c r="V1331" t="s">
        <v>834</v>
      </c>
      <c r="W1331" t="s">
        <v>169</v>
      </c>
      <c r="X1331" t="s">
        <v>281</v>
      </c>
      <c r="Y1331" t="s">
        <v>847</v>
      </c>
      <c r="AF1331" t="s">
        <v>834</v>
      </c>
      <c r="AG1331" t="s">
        <v>836</v>
      </c>
      <c r="AH1331" t="s">
        <v>284</v>
      </c>
      <c r="AI1331">
        <v>870936440</v>
      </c>
      <c r="AM1331">
        <v>260001</v>
      </c>
      <c r="BE1331">
        <f t="shared" si="89"/>
        <v>0</v>
      </c>
      <c r="BF1331" s="6">
        <f t="shared" si="90"/>
        <v>-3210</v>
      </c>
      <c r="BG1331" s="7" t="s">
        <v>71</v>
      </c>
      <c r="BH1331" t="e">
        <f>+VLOOKUP(AF1331,Sheet4!A:A,1,FALSE)</f>
        <v>#N/A</v>
      </c>
      <c r="BL1331">
        <v>4455</v>
      </c>
      <c r="BM1331" s="59">
        <f t="shared" si="91"/>
        <v>-1245</v>
      </c>
      <c r="BN1331" t="s">
        <v>837</v>
      </c>
      <c r="BO1331" t="s">
        <v>101</v>
      </c>
    </row>
    <row r="1332" spans="1:67" ht="13" customHeight="1" x14ac:dyDescent="0.3">
      <c r="A1332" s="5">
        <v>46114</v>
      </c>
      <c r="B1332" t="s">
        <v>63</v>
      </c>
      <c r="F1332">
        <v>4230</v>
      </c>
      <c r="G1332">
        <v>4230</v>
      </c>
      <c r="H1332">
        <v>3060</v>
      </c>
      <c r="I1332" s="6">
        <v>-1170</v>
      </c>
      <c r="Q1332" t="s">
        <v>64</v>
      </c>
      <c r="U1332">
        <v>2601176</v>
      </c>
      <c r="V1332" t="s">
        <v>834</v>
      </c>
      <c r="W1332" t="s">
        <v>169</v>
      </c>
      <c r="X1332" t="s">
        <v>281</v>
      </c>
      <c r="Y1332" t="s">
        <v>848</v>
      </c>
      <c r="AF1332" t="s">
        <v>834</v>
      </c>
      <c r="AG1332" t="s">
        <v>836</v>
      </c>
      <c r="AH1332" t="s">
        <v>284</v>
      </c>
      <c r="AI1332">
        <v>870936440</v>
      </c>
      <c r="AM1332">
        <v>260001</v>
      </c>
      <c r="BE1332">
        <f t="shared" si="89"/>
        <v>0</v>
      </c>
      <c r="BF1332" s="6">
        <f t="shared" si="90"/>
        <v>-3060</v>
      </c>
      <c r="BG1332" s="7" t="s">
        <v>71</v>
      </c>
      <c r="BH1332" t="e">
        <f>+VLOOKUP(AF1332,Sheet4!A:A,1,FALSE)</f>
        <v>#N/A</v>
      </c>
      <c r="BL1332">
        <v>4230</v>
      </c>
      <c r="BM1332" s="59">
        <f t="shared" si="91"/>
        <v>-1170</v>
      </c>
      <c r="BN1332" t="s">
        <v>837</v>
      </c>
      <c r="BO1332" t="s">
        <v>101</v>
      </c>
    </row>
    <row r="1333" spans="1:67" ht="13" customHeight="1" x14ac:dyDescent="0.3">
      <c r="A1333" s="5">
        <v>46114</v>
      </c>
      <c r="B1333" t="s">
        <v>63</v>
      </c>
      <c r="F1333">
        <v>18765</v>
      </c>
      <c r="G1333">
        <v>18765</v>
      </c>
      <c r="H1333">
        <v>13545</v>
      </c>
      <c r="I1333" s="6">
        <v>-5220</v>
      </c>
      <c r="Q1333" t="s">
        <v>64</v>
      </c>
      <c r="U1333">
        <v>2601176</v>
      </c>
      <c r="V1333" t="s">
        <v>834</v>
      </c>
      <c r="W1333" t="s">
        <v>169</v>
      </c>
      <c r="X1333" t="s">
        <v>281</v>
      </c>
      <c r="Y1333" t="s">
        <v>849</v>
      </c>
      <c r="AF1333" t="s">
        <v>834</v>
      </c>
      <c r="AG1333" t="s">
        <v>836</v>
      </c>
      <c r="AH1333" t="s">
        <v>284</v>
      </c>
      <c r="AI1333">
        <v>870936440</v>
      </c>
      <c r="AM1333">
        <v>260001</v>
      </c>
      <c r="BE1333">
        <f t="shared" si="89"/>
        <v>0</v>
      </c>
      <c r="BF1333" s="6">
        <f t="shared" si="90"/>
        <v>-13545</v>
      </c>
      <c r="BG1333" s="7" t="s">
        <v>71</v>
      </c>
      <c r="BH1333" t="e">
        <f>+VLOOKUP(AF1333,Sheet4!A:A,1,FALSE)</f>
        <v>#N/A</v>
      </c>
      <c r="BL1333">
        <v>18765</v>
      </c>
      <c r="BM1333" s="59">
        <f t="shared" si="91"/>
        <v>-5220</v>
      </c>
      <c r="BN1333" t="s">
        <v>837</v>
      </c>
      <c r="BO1333" t="s">
        <v>101</v>
      </c>
    </row>
    <row r="1334" spans="1:67" ht="13" customHeight="1" x14ac:dyDescent="0.3">
      <c r="A1334" s="5">
        <v>46114</v>
      </c>
      <c r="B1334" t="s">
        <v>63</v>
      </c>
      <c r="F1334">
        <v>1905</v>
      </c>
      <c r="G1334">
        <v>1905</v>
      </c>
      <c r="H1334">
        <v>1380</v>
      </c>
      <c r="I1334" s="6">
        <v>-525</v>
      </c>
      <c r="Q1334" t="s">
        <v>64</v>
      </c>
      <c r="U1334">
        <v>2601176</v>
      </c>
      <c r="V1334" t="s">
        <v>834</v>
      </c>
      <c r="W1334" t="s">
        <v>169</v>
      </c>
      <c r="X1334" t="s">
        <v>281</v>
      </c>
      <c r="Y1334" t="s">
        <v>850</v>
      </c>
      <c r="AF1334" t="s">
        <v>834</v>
      </c>
      <c r="AG1334" t="s">
        <v>836</v>
      </c>
      <c r="AH1334" t="s">
        <v>284</v>
      </c>
      <c r="AI1334">
        <v>870936440</v>
      </c>
      <c r="AM1334">
        <v>260001</v>
      </c>
      <c r="BE1334">
        <f t="shared" si="89"/>
        <v>0</v>
      </c>
      <c r="BF1334" s="6">
        <f t="shared" si="90"/>
        <v>-1380</v>
      </c>
      <c r="BG1334" s="7" t="s">
        <v>71</v>
      </c>
      <c r="BH1334" t="e">
        <f>+VLOOKUP(AF1334,Sheet4!A:A,1,FALSE)</f>
        <v>#N/A</v>
      </c>
      <c r="BL1334">
        <v>1905</v>
      </c>
      <c r="BM1334" s="59">
        <f t="shared" si="91"/>
        <v>-525</v>
      </c>
      <c r="BN1334" t="s">
        <v>837</v>
      </c>
      <c r="BO1334" t="s">
        <v>101</v>
      </c>
    </row>
    <row r="1335" spans="1:67" ht="13" customHeight="1" x14ac:dyDescent="0.3">
      <c r="A1335" s="5">
        <v>46114</v>
      </c>
      <c r="B1335" t="s">
        <v>74</v>
      </c>
      <c r="F1335" s="8">
        <v>461</v>
      </c>
      <c r="G1335">
        <v>230.5</v>
      </c>
      <c r="H1335">
        <v>333</v>
      </c>
      <c r="I1335" s="6">
        <v>-128</v>
      </c>
      <c r="Q1335" t="s">
        <v>75</v>
      </c>
      <c r="U1335">
        <v>2601176</v>
      </c>
      <c r="V1335" t="s">
        <v>834</v>
      </c>
      <c r="W1335" t="s">
        <v>169</v>
      </c>
      <c r="X1335" t="s">
        <v>281</v>
      </c>
      <c r="Y1335" t="s">
        <v>835</v>
      </c>
      <c r="AF1335" t="s">
        <v>834</v>
      </c>
      <c r="AG1335" t="s">
        <v>836</v>
      </c>
      <c r="AH1335" t="s">
        <v>284</v>
      </c>
      <c r="AI1335">
        <v>870936440</v>
      </c>
      <c r="AM1335">
        <v>260001</v>
      </c>
      <c r="BE1335">
        <f t="shared" si="89"/>
        <v>0</v>
      </c>
      <c r="BF1335" s="6">
        <f t="shared" si="90"/>
        <v>-333</v>
      </c>
      <c r="BG1335" s="7" t="s">
        <v>71</v>
      </c>
      <c r="BH1335" t="e">
        <f>+VLOOKUP(AF1335,Sheet4!A:A,1,FALSE)</f>
        <v>#N/A</v>
      </c>
      <c r="BL1335">
        <v>230.5</v>
      </c>
      <c r="BM1335" s="59">
        <f t="shared" si="91"/>
        <v>102.5</v>
      </c>
      <c r="BN1335" t="s">
        <v>837</v>
      </c>
    </row>
    <row r="1336" spans="1:67" ht="13" customHeight="1" x14ac:dyDescent="0.3">
      <c r="A1336" s="5">
        <v>46114</v>
      </c>
      <c r="B1336" t="s">
        <v>74</v>
      </c>
      <c r="F1336" s="8">
        <v>257</v>
      </c>
      <c r="G1336">
        <v>128.5</v>
      </c>
      <c r="H1336">
        <v>185</v>
      </c>
      <c r="I1336" s="6">
        <v>-72</v>
      </c>
      <c r="Q1336" t="s">
        <v>75</v>
      </c>
      <c r="U1336">
        <v>2601176</v>
      </c>
      <c r="V1336" t="s">
        <v>834</v>
      </c>
      <c r="W1336" t="s">
        <v>169</v>
      </c>
      <c r="X1336" t="s">
        <v>281</v>
      </c>
      <c r="Y1336" t="s">
        <v>838</v>
      </c>
      <c r="AF1336" t="s">
        <v>834</v>
      </c>
      <c r="AG1336" t="s">
        <v>836</v>
      </c>
      <c r="AH1336" t="s">
        <v>284</v>
      </c>
      <c r="AI1336">
        <v>870936440</v>
      </c>
      <c r="AM1336">
        <v>260001</v>
      </c>
      <c r="BE1336">
        <f t="shared" si="89"/>
        <v>0</v>
      </c>
      <c r="BF1336" s="6">
        <f t="shared" si="90"/>
        <v>-185</v>
      </c>
      <c r="BG1336" s="7" t="s">
        <v>71</v>
      </c>
      <c r="BH1336" t="e">
        <f>+VLOOKUP(AF1336,Sheet4!A:A,1,FALSE)</f>
        <v>#N/A</v>
      </c>
      <c r="BL1336">
        <v>128.5</v>
      </c>
      <c r="BM1336" s="59">
        <f t="shared" si="91"/>
        <v>56.5</v>
      </c>
      <c r="BN1336" t="s">
        <v>837</v>
      </c>
    </row>
    <row r="1337" spans="1:67" ht="13" customHeight="1" x14ac:dyDescent="0.3">
      <c r="A1337" s="5">
        <v>46114</v>
      </c>
      <c r="B1337" t="s">
        <v>74</v>
      </c>
      <c r="F1337" s="8">
        <v>297</v>
      </c>
      <c r="G1337">
        <v>148.5</v>
      </c>
      <c r="H1337">
        <v>214</v>
      </c>
      <c r="I1337" s="6">
        <v>-83</v>
      </c>
      <c r="Q1337" t="s">
        <v>75</v>
      </c>
      <c r="U1337">
        <v>2601176</v>
      </c>
      <c r="V1337" t="s">
        <v>834</v>
      </c>
      <c r="W1337" t="s">
        <v>169</v>
      </c>
      <c r="X1337" t="s">
        <v>281</v>
      </c>
      <c r="Y1337" t="s">
        <v>839</v>
      </c>
      <c r="AF1337" t="s">
        <v>834</v>
      </c>
      <c r="AG1337" t="s">
        <v>836</v>
      </c>
      <c r="AH1337" t="s">
        <v>284</v>
      </c>
      <c r="AI1337">
        <v>870936440</v>
      </c>
      <c r="AM1337">
        <v>260001</v>
      </c>
      <c r="BE1337">
        <f t="shared" si="89"/>
        <v>0</v>
      </c>
      <c r="BF1337" s="6">
        <f t="shared" si="90"/>
        <v>-214</v>
      </c>
      <c r="BG1337" s="7" t="s">
        <v>71</v>
      </c>
      <c r="BH1337" t="e">
        <f>+VLOOKUP(AF1337,Sheet4!A:A,1,FALSE)</f>
        <v>#N/A</v>
      </c>
      <c r="BL1337">
        <v>148.5</v>
      </c>
      <c r="BM1337" s="59">
        <f t="shared" si="91"/>
        <v>65.5</v>
      </c>
      <c r="BN1337" t="s">
        <v>837</v>
      </c>
    </row>
    <row r="1338" spans="1:67" ht="13" customHeight="1" x14ac:dyDescent="0.3">
      <c r="A1338" s="5">
        <v>46114</v>
      </c>
      <c r="B1338" t="s">
        <v>74</v>
      </c>
      <c r="F1338" s="8">
        <v>153</v>
      </c>
      <c r="G1338">
        <v>76.5</v>
      </c>
      <c r="H1338">
        <v>110</v>
      </c>
      <c r="I1338" s="6">
        <v>-43</v>
      </c>
      <c r="Q1338" t="s">
        <v>75</v>
      </c>
      <c r="U1338">
        <v>2601176</v>
      </c>
      <c r="V1338" t="s">
        <v>834</v>
      </c>
      <c r="W1338" t="s">
        <v>169</v>
      </c>
      <c r="X1338" t="s">
        <v>281</v>
      </c>
      <c r="Y1338" t="s">
        <v>840</v>
      </c>
      <c r="AF1338" t="s">
        <v>834</v>
      </c>
      <c r="AG1338" t="s">
        <v>836</v>
      </c>
      <c r="AH1338" t="s">
        <v>284</v>
      </c>
      <c r="AI1338">
        <v>870936440</v>
      </c>
      <c r="AM1338">
        <v>260001</v>
      </c>
      <c r="BE1338">
        <f t="shared" si="89"/>
        <v>0</v>
      </c>
      <c r="BF1338" s="6">
        <f t="shared" si="90"/>
        <v>-110</v>
      </c>
      <c r="BG1338" s="7" t="s">
        <v>71</v>
      </c>
      <c r="BH1338" t="e">
        <f>+VLOOKUP(AF1338,Sheet4!A:A,1,FALSE)</f>
        <v>#N/A</v>
      </c>
      <c r="BL1338">
        <v>76.5</v>
      </c>
      <c r="BM1338" s="59">
        <f t="shared" si="91"/>
        <v>33.5</v>
      </c>
      <c r="BN1338" t="s">
        <v>837</v>
      </c>
    </row>
    <row r="1339" spans="1:67" ht="13" customHeight="1" x14ac:dyDescent="0.3">
      <c r="A1339" s="5">
        <v>46114</v>
      </c>
      <c r="B1339" t="s">
        <v>74</v>
      </c>
      <c r="F1339" s="8">
        <v>520</v>
      </c>
      <c r="G1339">
        <v>260</v>
      </c>
      <c r="H1339">
        <v>375</v>
      </c>
      <c r="I1339" s="6">
        <v>-145</v>
      </c>
      <c r="Q1339" t="s">
        <v>75</v>
      </c>
      <c r="U1339">
        <v>2601176</v>
      </c>
      <c r="V1339" t="s">
        <v>834</v>
      </c>
      <c r="W1339" t="s">
        <v>169</v>
      </c>
      <c r="X1339" t="s">
        <v>281</v>
      </c>
      <c r="Y1339" t="s">
        <v>841</v>
      </c>
      <c r="AF1339" t="s">
        <v>834</v>
      </c>
      <c r="AG1339" t="s">
        <v>836</v>
      </c>
      <c r="AH1339" t="s">
        <v>284</v>
      </c>
      <c r="AI1339">
        <v>870936440</v>
      </c>
      <c r="AM1339">
        <v>260001</v>
      </c>
      <c r="BE1339">
        <f t="shared" si="89"/>
        <v>0</v>
      </c>
      <c r="BF1339" s="6">
        <f t="shared" si="90"/>
        <v>-375</v>
      </c>
      <c r="BG1339" s="7" t="s">
        <v>71</v>
      </c>
      <c r="BH1339" t="e">
        <f>+VLOOKUP(AF1339,Sheet4!A:A,1,FALSE)</f>
        <v>#N/A</v>
      </c>
      <c r="BL1339">
        <v>260</v>
      </c>
      <c r="BM1339" s="59">
        <f t="shared" si="91"/>
        <v>115</v>
      </c>
      <c r="BN1339" t="s">
        <v>837</v>
      </c>
    </row>
    <row r="1340" spans="1:67" ht="13" customHeight="1" x14ac:dyDescent="0.3">
      <c r="A1340" s="5">
        <v>46114</v>
      </c>
      <c r="B1340" t="s">
        <v>74</v>
      </c>
      <c r="F1340" s="8">
        <v>199</v>
      </c>
      <c r="G1340">
        <v>99.5</v>
      </c>
      <c r="H1340">
        <v>144</v>
      </c>
      <c r="I1340" s="6">
        <v>-55</v>
      </c>
      <c r="Q1340" t="s">
        <v>75</v>
      </c>
      <c r="U1340">
        <v>2601176</v>
      </c>
      <c r="V1340" t="s">
        <v>834</v>
      </c>
      <c r="W1340" t="s">
        <v>169</v>
      </c>
      <c r="X1340" t="s">
        <v>281</v>
      </c>
      <c r="Y1340" t="s">
        <v>842</v>
      </c>
      <c r="AF1340" t="s">
        <v>834</v>
      </c>
      <c r="AG1340" t="s">
        <v>836</v>
      </c>
      <c r="AH1340" t="s">
        <v>284</v>
      </c>
      <c r="AI1340">
        <v>870936440</v>
      </c>
      <c r="AM1340">
        <v>260001</v>
      </c>
      <c r="BE1340">
        <f t="shared" si="89"/>
        <v>0</v>
      </c>
      <c r="BF1340" s="6">
        <f t="shared" si="90"/>
        <v>-144</v>
      </c>
      <c r="BG1340" s="7" t="s">
        <v>71</v>
      </c>
      <c r="BH1340" t="e">
        <f>+VLOOKUP(AF1340,Sheet4!A:A,1,FALSE)</f>
        <v>#N/A</v>
      </c>
      <c r="BL1340">
        <v>99.5</v>
      </c>
      <c r="BM1340" s="59">
        <f t="shared" si="91"/>
        <v>44.5</v>
      </c>
      <c r="BN1340" t="s">
        <v>837</v>
      </c>
    </row>
    <row r="1341" spans="1:67" ht="13" customHeight="1" x14ac:dyDescent="0.3">
      <c r="A1341" s="5">
        <v>46114</v>
      </c>
      <c r="B1341" t="s">
        <v>74</v>
      </c>
      <c r="F1341" s="8">
        <v>49</v>
      </c>
      <c r="G1341">
        <v>24.5</v>
      </c>
      <c r="H1341">
        <v>35</v>
      </c>
      <c r="I1341" s="6">
        <v>-14</v>
      </c>
      <c r="Q1341" t="s">
        <v>75</v>
      </c>
      <c r="U1341">
        <v>2601176</v>
      </c>
      <c r="V1341" t="s">
        <v>834</v>
      </c>
      <c r="W1341" t="s">
        <v>169</v>
      </c>
      <c r="X1341" t="s">
        <v>281</v>
      </c>
      <c r="Y1341" t="s">
        <v>843</v>
      </c>
      <c r="AF1341" t="s">
        <v>834</v>
      </c>
      <c r="AG1341" t="s">
        <v>836</v>
      </c>
      <c r="AH1341" t="s">
        <v>284</v>
      </c>
      <c r="AI1341">
        <v>870936440</v>
      </c>
      <c r="AM1341">
        <v>260001</v>
      </c>
      <c r="BE1341">
        <f t="shared" si="89"/>
        <v>0</v>
      </c>
      <c r="BF1341" s="6">
        <f t="shared" si="90"/>
        <v>-35</v>
      </c>
      <c r="BG1341" s="7" t="s">
        <v>71</v>
      </c>
      <c r="BH1341" t="e">
        <f>+VLOOKUP(AF1341,Sheet4!A:A,1,FALSE)</f>
        <v>#N/A</v>
      </c>
      <c r="BL1341">
        <v>24.5</v>
      </c>
      <c r="BM1341" s="59">
        <f t="shared" si="91"/>
        <v>10.5</v>
      </c>
      <c r="BN1341" t="s">
        <v>837</v>
      </c>
    </row>
    <row r="1342" spans="1:67" ht="13" customHeight="1" x14ac:dyDescent="0.3">
      <c r="A1342" s="5">
        <v>46114</v>
      </c>
      <c r="B1342" t="s">
        <v>74</v>
      </c>
      <c r="F1342" s="8">
        <v>7</v>
      </c>
      <c r="G1342">
        <v>3.5</v>
      </c>
      <c r="H1342">
        <v>5</v>
      </c>
      <c r="I1342" s="6">
        <v>-2</v>
      </c>
      <c r="Q1342" t="s">
        <v>75</v>
      </c>
      <c r="U1342">
        <v>2601176</v>
      </c>
      <c r="V1342" t="s">
        <v>834</v>
      </c>
      <c r="W1342" t="s">
        <v>169</v>
      </c>
      <c r="X1342" t="s">
        <v>281</v>
      </c>
      <c r="Y1342" t="s">
        <v>844</v>
      </c>
      <c r="AF1342" t="s">
        <v>834</v>
      </c>
      <c r="AG1342" t="s">
        <v>836</v>
      </c>
      <c r="AH1342" t="s">
        <v>284</v>
      </c>
      <c r="AI1342">
        <v>870936440</v>
      </c>
      <c r="AM1342">
        <v>260001</v>
      </c>
      <c r="BE1342">
        <f t="shared" si="89"/>
        <v>0</v>
      </c>
      <c r="BF1342" s="6">
        <f t="shared" si="90"/>
        <v>-5</v>
      </c>
      <c r="BG1342" s="7" t="s">
        <v>71</v>
      </c>
      <c r="BH1342" t="e">
        <f>+VLOOKUP(AF1342,Sheet4!A:A,1,FALSE)</f>
        <v>#N/A</v>
      </c>
      <c r="BL1342">
        <v>3.5</v>
      </c>
      <c r="BM1342" s="59">
        <f t="shared" si="91"/>
        <v>1.5</v>
      </c>
      <c r="BN1342" t="s">
        <v>837</v>
      </c>
    </row>
    <row r="1343" spans="1:67" ht="13" customHeight="1" x14ac:dyDescent="0.3">
      <c r="A1343" s="5">
        <v>46114</v>
      </c>
      <c r="B1343" t="s">
        <v>74</v>
      </c>
      <c r="F1343" s="8">
        <v>490</v>
      </c>
      <c r="G1343">
        <v>245</v>
      </c>
      <c r="H1343">
        <v>354</v>
      </c>
      <c r="I1343" s="6">
        <v>-136</v>
      </c>
      <c r="Q1343" t="s">
        <v>75</v>
      </c>
      <c r="U1343">
        <v>2601176</v>
      </c>
      <c r="V1343" t="s">
        <v>834</v>
      </c>
      <c r="W1343" t="s">
        <v>169</v>
      </c>
      <c r="X1343" t="s">
        <v>281</v>
      </c>
      <c r="Y1343" t="s">
        <v>845</v>
      </c>
      <c r="AF1343" t="s">
        <v>834</v>
      </c>
      <c r="AG1343" t="s">
        <v>836</v>
      </c>
      <c r="AH1343" t="s">
        <v>284</v>
      </c>
      <c r="AI1343">
        <v>870936440</v>
      </c>
      <c r="AM1343">
        <v>260001</v>
      </c>
      <c r="BE1343">
        <f t="shared" si="89"/>
        <v>0</v>
      </c>
      <c r="BF1343" s="6">
        <f t="shared" si="90"/>
        <v>-354</v>
      </c>
      <c r="BG1343" s="7" t="s">
        <v>71</v>
      </c>
      <c r="BH1343" t="e">
        <f>+VLOOKUP(AF1343,Sheet4!A:A,1,FALSE)</f>
        <v>#N/A</v>
      </c>
      <c r="BL1343">
        <v>245</v>
      </c>
      <c r="BM1343" s="59">
        <f t="shared" si="91"/>
        <v>109</v>
      </c>
      <c r="BN1343" t="s">
        <v>837</v>
      </c>
    </row>
    <row r="1344" spans="1:67" ht="13" customHeight="1" x14ac:dyDescent="0.3">
      <c r="A1344" s="5">
        <v>46114</v>
      </c>
      <c r="B1344" t="s">
        <v>74</v>
      </c>
      <c r="F1344" s="8">
        <v>460</v>
      </c>
      <c r="G1344">
        <v>230</v>
      </c>
      <c r="H1344">
        <v>332</v>
      </c>
      <c r="I1344" s="6">
        <v>-128</v>
      </c>
      <c r="Q1344" t="s">
        <v>75</v>
      </c>
      <c r="U1344">
        <v>2601176</v>
      </c>
      <c r="V1344" t="s">
        <v>834</v>
      </c>
      <c r="W1344" t="s">
        <v>169</v>
      </c>
      <c r="X1344" t="s">
        <v>281</v>
      </c>
      <c r="Y1344" t="s">
        <v>846</v>
      </c>
      <c r="AF1344" t="s">
        <v>834</v>
      </c>
      <c r="AG1344" t="s">
        <v>836</v>
      </c>
      <c r="AH1344" t="s">
        <v>284</v>
      </c>
      <c r="AI1344">
        <v>870936440</v>
      </c>
      <c r="AM1344">
        <v>260001</v>
      </c>
      <c r="BE1344">
        <f t="shared" si="89"/>
        <v>0</v>
      </c>
      <c r="BF1344" s="6">
        <f t="shared" si="90"/>
        <v>-332</v>
      </c>
      <c r="BG1344" s="7" t="s">
        <v>71</v>
      </c>
      <c r="BH1344" t="e">
        <f>+VLOOKUP(AF1344,Sheet4!A:A,1,FALSE)</f>
        <v>#N/A</v>
      </c>
      <c r="BL1344">
        <v>230</v>
      </c>
      <c r="BM1344" s="59">
        <f t="shared" si="91"/>
        <v>102</v>
      </c>
      <c r="BN1344" t="s">
        <v>837</v>
      </c>
    </row>
    <row r="1345" spans="1:66" ht="13" customHeight="1" x14ac:dyDescent="0.3">
      <c r="A1345" s="5">
        <v>46114</v>
      </c>
      <c r="B1345" t="s">
        <v>74</v>
      </c>
      <c r="F1345" s="8">
        <v>297</v>
      </c>
      <c r="G1345">
        <v>148.5</v>
      </c>
      <c r="H1345">
        <v>214</v>
      </c>
      <c r="I1345" s="6">
        <v>-83</v>
      </c>
      <c r="Q1345" t="s">
        <v>75</v>
      </c>
      <c r="U1345">
        <v>2601176</v>
      </c>
      <c r="V1345" t="s">
        <v>834</v>
      </c>
      <c r="W1345" t="s">
        <v>169</v>
      </c>
      <c r="X1345" t="s">
        <v>281</v>
      </c>
      <c r="Y1345" t="s">
        <v>847</v>
      </c>
      <c r="AF1345" t="s">
        <v>834</v>
      </c>
      <c r="AG1345" t="s">
        <v>836</v>
      </c>
      <c r="AH1345" t="s">
        <v>284</v>
      </c>
      <c r="AI1345">
        <v>870936440</v>
      </c>
      <c r="AM1345">
        <v>260001</v>
      </c>
      <c r="BE1345">
        <f t="shared" si="89"/>
        <v>0</v>
      </c>
      <c r="BF1345" s="6">
        <f t="shared" si="90"/>
        <v>-214</v>
      </c>
      <c r="BG1345" s="7" t="s">
        <v>71</v>
      </c>
      <c r="BH1345" t="e">
        <f>+VLOOKUP(AF1345,Sheet4!A:A,1,FALSE)</f>
        <v>#N/A</v>
      </c>
      <c r="BL1345">
        <v>148.5</v>
      </c>
      <c r="BM1345" s="59">
        <f t="shared" si="91"/>
        <v>65.5</v>
      </c>
      <c r="BN1345" t="s">
        <v>837</v>
      </c>
    </row>
    <row r="1346" spans="1:66" ht="13" customHeight="1" x14ac:dyDescent="0.3">
      <c r="A1346" s="5">
        <v>46114</v>
      </c>
      <c r="B1346" t="s">
        <v>74</v>
      </c>
      <c r="F1346" s="8">
        <v>282</v>
      </c>
      <c r="G1346">
        <v>141</v>
      </c>
      <c r="H1346">
        <v>204</v>
      </c>
      <c r="I1346" s="6">
        <v>-78</v>
      </c>
      <c r="Q1346" t="s">
        <v>75</v>
      </c>
      <c r="U1346">
        <v>2601176</v>
      </c>
      <c r="V1346" t="s">
        <v>834</v>
      </c>
      <c r="W1346" t="s">
        <v>169</v>
      </c>
      <c r="X1346" t="s">
        <v>281</v>
      </c>
      <c r="Y1346" t="s">
        <v>848</v>
      </c>
      <c r="AF1346" t="s">
        <v>834</v>
      </c>
      <c r="AG1346" t="s">
        <v>836</v>
      </c>
      <c r="AH1346" t="s">
        <v>284</v>
      </c>
      <c r="AI1346">
        <v>870936440</v>
      </c>
      <c r="AM1346">
        <v>260001</v>
      </c>
      <c r="BE1346">
        <f t="shared" ref="BE1346:BE1409" si="92">+BB1346+BC1346</f>
        <v>0</v>
      </c>
      <c r="BF1346" s="6">
        <f t="shared" ref="BF1346:BF1409" si="93">+BE1346-H1346</f>
        <v>-204</v>
      </c>
      <c r="BG1346" s="7" t="s">
        <v>71</v>
      </c>
      <c r="BH1346" t="e">
        <f>+VLOOKUP(AF1346,Sheet4!A:A,1,FALSE)</f>
        <v>#N/A</v>
      </c>
      <c r="BL1346">
        <v>141</v>
      </c>
      <c r="BM1346" s="59">
        <f t="shared" ref="BM1346:BM1409" si="94">+H1346+-BL1346</f>
        <v>63</v>
      </c>
      <c r="BN1346" t="s">
        <v>837</v>
      </c>
    </row>
    <row r="1347" spans="1:66" ht="13" customHeight="1" x14ac:dyDescent="0.3">
      <c r="A1347" s="5">
        <v>46114</v>
      </c>
      <c r="B1347" t="s">
        <v>74</v>
      </c>
      <c r="F1347" s="8">
        <v>1251</v>
      </c>
      <c r="G1347">
        <v>625.5</v>
      </c>
      <c r="H1347">
        <v>903</v>
      </c>
      <c r="I1347" s="6">
        <v>-348</v>
      </c>
      <c r="Q1347" t="s">
        <v>75</v>
      </c>
      <c r="U1347">
        <v>2601176</v>
      </c>
      <c r="V1347" t="s">
        <v>834</v>
      </c>
      <c r="W1347" t="s">
        <v>169</v>
      </c>
      <c r="X1347" t="s">
        <v>281</v>
      </c>
      <c r="Y1347" t="s">
        <v>849</v>
      </c>
      <c r="AF1347" t="s">
        <v>834</v>
      </c>
      <c r="AG1347" t="s">
        <v>836</v>
      </c>
      <c r="AH1347" t="s">
        <v>284</v>
      </c>
      <c r="AI1347">
        <v>870936440</v>
      </c>
      <c r="AM1347">
        <v>260001</v>
      </c>
      <c r="BE1347">
        <f t="shared" si="92"/>
        <v>0</v>
      </c>
      <c r="BF1347" s="6">
        <f t="shared" si="93"/>
        <v>-903</v>
      </c>
      <c r="BG1347" s="7" t="s">
        <v>71</v>
      </c>
      <c r="BH1347" t="e">
        <f>+VLOOKUP(AF1347,Sheet4!A:A,1,FALSE)</f>
        <v>#N/A</v>
      </c>
      <c r="BL1347">
        <v>625.5</v>
      </c>
      <c r="BM1347" s="59">
        <f t="shared" si="94"/>
        <v>277.5</v>
      </c>
      <c r="BN1347" t="s">
        <v>837</v>
      </c>
    </row>
    <row r="1348" spans="1:66" ht="13" customHeight="1" x14ac:dyDescent="0.3">
      <c r="A1348" s="5">
        <v>46114</v>
      </c>
      <c r="B1348" t="s">
        <v>74</v>
      </c>
      <c r="F1348" s="8">
        <v>127</v>
      </c>
      <c r="G1348">
        <v>63.5</v>
      </c>
      <c r="H1348">
        <v>92</v>
      </c>
      <c r="I1348" s="6">
        <v>-35</v>
      </c>
      <c r="Q1348" t="s">
        <v>75</v>
      </c>
      <c r="U1348">
        <v>2601176</v>
      </c>
      <c r="V1348" t="s">
        <v>834</v>
      </c>
      <c r="W1348" t="s">
        <v>169</v>
      </c>
      <c r="X1348" t="s">
        <v>281</v>
      </c>
      <c r="Y1348" t="s">
        <v>850</v>
      </c>
      <c r="AF1348" t="s">
        <v>834</v>
      </c>
      <c r="AG1348" t="s">
        <v>836</v>
      </c>
      <c r="AH1348" t="s">
        <v>284</v>
      </c>
      <c r="AI1348">
        <v>870936440</v>
      </c>
      <c r="AM1348">
        <v>260001</v>
      </c>
      <c r="BE1348">
        <f t="shared" si="92"/>
        <v>0</v>
      </c>
      <c r="BF1348" s="6">
        <f t="shared" si="93"/>
        <v>-92</v>
      </c>
      <c r="BG1348" s="7" t="s">
        <v>71</v>
      </c>
      <c r="BH1348" t="e">
        <f>+VLOOKUP(AF1348,Sheet4!A:A,1,FALSE)</f>
        <v>#N/A</v>
      </c>
      <c r="BL1348">
        <v>63.5</v>
      </c>
      <c r="BM1348" s="59">
        <f t="shared" si="94"/>
        <v>28.5</v>
      </c>
      <c r="BN1348" t="s">
        <v>837</v>
      </c>
    </row>
    <row r="1349" spans="1:66" ht="13" customHeight="1" x14ac:dyDescent="0.3">
      <c r="A1349" s="5">
        <v>46114</v>
      </c>
      <c r="B1349" t="s">
        <v>76</v>
      </c>
      <c r="F1349">
        <v>9220</v>
      </c>
      <c r="G1349">
        <v>9220</v>
      </c>
      <c r="H1349">
        <v>6660</v>
      </c>
      <c r="I1349" s="6">
        <v>-2560</v>
      </c>
      <c r="Q1349" t="s">
        <v>77</v>
      </c>
      <c r="U1349">
        <v>2601176</v>
      </c>
      <c r="V1349" t="s">
        <v>834</v>
      </c>
      <c r="W1349" t="s">
        <v>169</v>
      </c>
      <c r="X1349" t="s">
        <v>281</v>
      </c>
      <c r="Y1349" t="s">
        <v>835</v>
      </c>
      <c r="AF1349" t="s">
        <v>834</v>
      </c>
      <c r="AG1349" t="s">
        <v>836</v>
      </c>
      <c r="AH1349" t="s">
        <v>284</v>
      </c>
      <c r="AI1349">
        <v>870936440</v>
      </c>
      <c r="AM1349">
        <v>260001</v>
      </c>
      <c r="BE1349">
        <f t="shared" si="92"/>
        <v>0</v>
      </c>
      <c r="BF1349" s="6">
        <f t="shared" si="93"/>
        <v>-6660</v>
      </c>
      <c r="BG1349" s="7" t="s">
        <v>71</v>
      </c>
      <c r="BH1349" t="e">
        <f>+VLOOKUP(AF1349,Sheet4!A:A,1,FALSE)</f>
        <v>#N/A</v>
      </c>
      <c r="BL1349">
        <v>9220</v>
      </c>
      <c r="BM1349" s="59">
        <f t="shared" si="94"/>
        <v>-2560</v>
      </c>
      <c r="BN1349" t="s">
        <v>837</v>
      </c>
    </row>
    <row r="1350" spans="1:66" ht="13" customHeight="1" x14ac:dyDescent="0.3">
      <c r="A1350" s="5">
        <v>46114</v>
      </c>
      <c r="B1350" t="s">
        <v>76</v>
      </c>
      <c r="F1350">
        <v>5140</v>
      </c>
      <c r="G1350">
        <v>5140</v>
      </c>
      <c r="H1350">
        <v>3700</v>
      </c>
      <c r="I1350" s="6">
        <v>-1440</v>
      </c>
      <c r="Q1350" t="s">
        <v>77</v>
      </c>
      <c r="U1350">
        <v>2601176</v>
      </c>
      <c r="V1350" t="s">
        <v>834</v>
      </c>
      <c r="W1350" t="s">
        <v>169</v>
      </c>
      <c r="X1350" t="s">
        <v>281</v>
      </c>
      <c r="Y1350" t="s">
        <v>838</v>
      </c>
      <c r="AF1350" t="s">
        <v>834</v>
      </c>
      <c r="AG1350" t="s">
        <v>836</v>
      </c>
      <c r="AH1350" t="s">
        <v>284</v>
      </c>
      <c r="AI1350">
        <v>870936440</v>
      </c>
      <c r="AM1350">
        <v>260001</v>
      </c>
      <c r="BE1350">
        <f t="shared" si="92"/>
        <v>0</v>
      </c>
      <c r="BF1350" s="6">
        <f t="shared" si="93"/>
        <v>-3700</v>
      </c>
      <c r="BG1350" s="7" t="s">
        <v>71</v>
      </c>
      <c r="BH1350" t="e">
        <f>+VLOOKUP(AF1350,Sheet4!A:A,1,FALSE)</f>
        <v>#N/A</v>
      </c>
      <c r="BL1350">
        <v>5140</v>
      </c>
      <c r="BM1350" s="59">
        <f t="shared" si="94"/>
        <v>-1440</v>
      </c>
      <c r="BN1350" t="s">
        <v>837</v>
      </c>
    </row>
    <row r="1351" spans="1:66" ht="13" customHeight="1" x14ac:dyDescent="0.3">
      <c r="A1351" s="5">
        <v>46114</v>
      </c>
      <c r="B1351" t="s">
        <v>76</v>
      </c>
      <c r="F1351">
        <v>5940</v>
      </c>
      <c r="G1351">
        <v>5940</v>
      </c>
      <c r="H1351">
        <v>4280</v>
      </c>
      <c r="I1351" s="6">
        <v>-1660</v>
      </c>
      <c r="Q1351" t="s">
        <v>77</v>
      </c>
      <c r="U1351">
        <v>2601176</v>
      </c>
      <c r="V1351" t="s">
        <v>834</v>
      </c>
      <c r="W1351" t="s">
        <v>169</v>
      </c>
      <c r="X1351" t="s">
        <v>281</v>
      </c>
      <c r="Y1351" t="s">
        <v>839</v>
      </c>
      <c r="AF1351" t="s">
        <v>834</v>
      </c>
      <c r="AG1351" t="s">
        <v>836</v>
      </c>
      <c r="AH1351" t="s">
        <v>284</v>
      </c>
      <c r="AI1351">
        <v>870936440</v>
      </c>
      <c r="AM1351">
        <v>260001</v>
      </c>
      <c r="BE1351">
        <f t="shared" si="92"/>
        <v>0</v>
      </c>
      <c r="BF1351" s="6">
        <f t="shared" si="93"/>
        <v>-4280</v>
      </c>
      <c r="BG1351" s="7" t="s">
        <v>71</v>
      </c>
      <c r="BH1351" t="e">
        <f>+VLOOKUP(AF1351,Sheet4!A:A,1,FALSE)</f>
        <v>#N/A</v>
      </c>
      <c r="BL1351">
        <v>5940</v>
      </c>
      <c r="BM1351" s="59">
        <f t="shared" si="94"/>
        <v>-1660</v>
      </c>
      <c r="BN1351" t="s">
        <v>837</v>
      </c>
    </row>
    <row r="1352" spans="1:66" ht="13" customHeight="1" x14ac:dyDescent="0.3">
      <c r="A1352" s="5">
        <v>46114</v>
      </c>
      <c r="B1352" t="s">
        <v>76</v>
      </c>
      <c r="F1352">
        <v>3060</v>
      </c>
      <c r="G1352">
        <v>3060</v>
      </c>
      <c r="H1352">
        <v>2200</v>
      </c>
      <c r="I1352" s="6">
        <v>-860</v>
      </c>
      <c r="Q1352" t="s">
        <v>77</v>
      </c>
      <c r="U1352">
        <v>2601176</v>
      </c>
      <c r="V1352" t="s">
        <v>834</v>
      </c>
      <c r="W1352" t="s">
        <v>169</v>
      </c>
      <c r="X1352" t="s">
        <v>281</v>
      </c>
      <c r="Y1352" t="s">
        <v>840</v>
      </c>
      <c r="AF1352" t="s">
        <v>834</v>
      </c>
      <c r="AG1352" t="s">
        <v>836</v>
      </c>
      <c r="AH1352" t="s">
        <v>284</v>
      </c>
      <c r="AI1352">
        <v>870936440</v>
      </c>
      <c r="AM1352">
        <v>260001</v>
      </c>
      <c r="BE1352">
        <f t="shared" si="92"/>
        <v>0</v>
      </c>
      <c r="BF1352" s="6">
        <f t="shared" si="93"/>
        <v>-2200</v>
      </c>
      <c r="BG1352" s="7" t="s">
        <v>71</v>
      </c>
      <c r="BH1352" t="e">
        <f>+VLOOKUP(AF1352,Sheet4!A:A,1,FALSE)</f>
        <v>#N/A</v>
      </c>
      <c r="BL1352">
        <v>3060</v>
      </c>
      <c r="BM1352" s="59">
        <f t="shared" si="94"/>
        <v>-860</v>
      </c>
      <c r="BN1352" t="s">
        <v>837</v>
      </c>
    </row>
    <row r="1353" spans="1:66" ht="13" customHeight="1" x14ac:dyDescent="0.3">
      <c r="A1353" s="5">
        <v>46114</v>
      </c>
      <c r="B1353" t="s">
        <v>76</v>
      </c>
      <c r="F1353">
        <v>10400</v>
      </c>
      <c r="G1353">
        <v>10400</v>
      </c>
      <c r="H1353">
        <v>7500</v>
      </c>
      <c r="I1353" s="6">
        <v>-2900</v>
      </c>
      <c r="Q1353" t="s">
        <v>77</v>
      </c>
      <c r="U1353">
        <v>2601176</v>
      </c>
      <c r="V1353" t="s">
        <v>834</v>
      </c>
      <c r="W1353" t="s">
        <v>169</v>
      </c>
      <c r="X1353" t="s">
        <v>281</v>
      </c>
      <c r="Y1353" t="s">
        <v>841</v>
      </c>
      <c r="AF1353" t="s">
        <v>834</v>
      </c>
      <c r="AG1353" t="s">
        <v>836</v>
      </c>
      <c r="AH1353" t="s">
        <v>284</v>
      </c>
      <c r="AI1353">
        <v>870936440</v>
      </c>
      <c r="AM1353">
        <v>260001</v>
      </c>
      <c r="BE1353">
        <f t="shared" si="92"/>
        <v>0</v>
      </c>
      <c r="BF1353" s="6">
        <f t="shared" si="93"/>
        <v>-7500</v>
      </c>
      <c r="BG1353" s="7" t="s">
        <v>71</v>
      </c>
      <c r="BH1353" t="e">
        <f>+VLOOKUP(AF1353,Sheet4!A:A,1,FALSE)</f>
        <v>#N/A</v>
      </c>
      <c r="BL1353">
        <v>10400</v>
      </c>
      <c r="BM1353" s="59">
        <f t="shared" si="94"/>
        <v>-2900</v>
      </c>
      <c r="BN1353" t="s">
        <v>837</v>
      </c>
    </row>
    <row r="1354" spans="1:66" ht="13" customHeight="1" x14ac:dyDescent="0.3">
      <c r="A1354" s="5">
        <v>46114</v>
      </c>
      <c r="B1354" t="s">
        <v>76</v>
      </c>
      <c r="F1354">
        <v>3980</v>
      </c>
      <c r="G1354">
        <v>3980</v>
      </c>
      <c r="H1354">
        <v>2880</v>
      </c>
      <c r="I1354" s="6">
        <v>-1100</v>
      </c>
      <c r="Q1354" t="s">
        <v>77</v>
      </c>
      <c r="U1354">
        <v>2601176</v>
      </c>
      <c r="V1354" t="s">
        <v>834</v>
      </c>
      <c r="W1354" t="s">
        <v>169</v>
      </c>
      <c r="X1354" t="s">
        <v>281</v>
      </c>
      <c r="Y1354" t="s">
        <v>842</v>
      </c>
      <c r="AF1354" t="s">
        <v>834</v>
      </c>
      <c r="AG1354" t="s">
        <v>836</v>
      </c>
      <c r="AH1354" t="s">
        <v>284</v>
      </c>
      <c r="AI1354">
        <v>870936440</v>
      </c>
      <c r="AM1354">
        <v>260001</v>
      </c>
      <c r="BE1354">
        <f t="shared" si="92"/>
        <v>0</v>
      </c>
      <c r="BF1354" s="6">
        <f t="shared" si="93"/>
        <v>-2880</v>
      </c>
      <c r="BG1354" s="7" t="s">
        <v>71</v>
      </c>
      <c r="BH1354" t="e">
        <f>+VLOOKUP(AF1354,Sheet4!A:A,1,FALSE)</f>
        <v>#N/A</v>
      </c>
      <c r="BL1354">
        <v>3980</v>
      </c>
      <c r="BM1354" s="59">
        <f t="shared" si="94"/>
        <v>-1100</v>
      </c>
      <c r="BN1354" t="s">
        <v>837</v>
      </c>
    </row>
    <row r="1355" spans="1:66" ht="13" customHeight="1" x14ac:dyDescent="0.3">
      <c r="A1355" s="5">
        <v>46114</v>
      </c>
      <c r="B1355" t="s">
        <v>76</v>
      </c>
      <c r="F1355">
        <v>980</v>
      </c>
      <c r="G1355">
        <v>980</v>
      </c>
      <c r="H1355">
        <v>700</v>
      </c>
      <c r="I1355" s="6">
        <v>-280</v>
      </c>
      <c r="Q1355" t="s">
        <v>77</v>
      </c>
      <c r="U1355">
        <v>2601176</v>
      </c>
      <c r="V1355" t="s">
        <v>834</v>
      </c>
      <c r="W1355" t="s">
        <v>169</v>
      </c>
      <c r="X1355" t="s">
        <v>281</v>
      </c>
      <c r="Y1355" t="s">
        <v>843</v>
      </c>
      <c r="AF1355" t="s">
        <v>834</v>
      </c>
      <c r="AG1355" t="s">
        <v>836</v>
      </c>
      <c r="AH1355" t="s">
        <v>284</v>
      </c>
      <c r="AI1355">
        <v>870936440</v>
      </c>
      <c r="AM1355">
        <v>260001</v>
      </c>
      <c r="BE1355">
        <f t="shared" si="92"/>
        <v>0</v>
      </c>
      <c r="BF1355" s="6">
        <f t="shared" si="93"/>
        <v>-700</v>
      </c>
      <c r="BG1355" s="7" t="s">
        <v>71</v>
      </c>
      <c r="BH1355" t="e">
        <f>+VLOOKUP(AF1355,Sheet4!A:A,1,FALSE)</f>
        <v>#N/A</v>
      </c>
      <c r="BL1355">
        <v>980</v>
      </c>
      <c r="BM1355" s="59">
        <f t="shared" si="94"/>
        <v>-280</v>
      </c>
      <c r="BN1355" t="s">
        <v>837</v>
      </c>
    </row>
    <row r="1356" spans="1:66" ht="13" customHeight="1" x14ac:dyDescent="0.3">
      <c r="A1356" s="5">
        <v>46114</v>
      </c>
      <c r="B1356" t="s">
        <v>76</v>
      </c>
      <c r="F1356">
        <v>140</v>
      </c>
      <c r="G1356">
        <v>140</v>
      </c>
      <c r="H1356">
        <v>100</v>
      </c>
      <c r="I1356" s="6">
        <v>-40</v>
      </c>
      <c r="Q1356" t="s">
        <v>77</v>
      </c>
      <c r="U1356">
        <v>2601176</v>
      </c>
      <c r="V1356" t="s">
        <v>834</v>
      </c>
      <c r="W1356" t="s">
        <v>169</v>
      </c>
      <c r="X1356" t="s">
        <v>281</v>
      </c>
      <c r="Y1356" t="s">
        <v>844</v>
      </c>
      <c r="AF1356" t="s">
        <v>834</v>
      </c>
      <c r="AG1356" t="s">
        <v>836</v>
      </c>
      <c r="AH1356" t="s">
        <v>284</v>
      </c>
      <c r="AI1356">
        <v>870936440</v>
      </c>
      <c r="AM1356">
        <v>260001</v>
      </c>
      <c r="BE1356">
        <f t="shared" si="92"/>
        <v>0</v>
      </c>
      <c r="BF1356" s="6">
        <f t="shared" si="93"/>
        <v>-100</v>
      </c>
      <c r="BG1356" s="7" t="s">
        <v>71</v>
      </c>
      <c r="BH1356" t="e">
        <f>+VLOOKUP(AF1356,Sheet4!A:A,1,FALSE)</f>
        <v>#N/A</v>
      </c>
      <c r="BL1356">
        <v>140</v>
      </c>
      <c r="BM1356" s="59">
        <f t="shared" si="94"/>
        <v>-40</v>
      </c>
      <c r="BN1356" t="s">
        <v>837</v>
      </c>
    </row>
    <row r="1357" spans="1:66" ht="13" customHeight="1" x14ac:dyDescent="0.3">
      <c r="A1357" s="5">
        <v>46114</v>
      </c>
      <c r="B1357" t="s">
        <v>76</v>
      </c>
      <c r="F1357">
        <v>9800</v>
      </c>
      <c r="G1357">
        <v>9800</v>
      </c>
      <c r="H1357">
        <v>7080</v>
      </c>
      <c r="I1357" s="6">
        <v>-2720</v>
      </c>
      <c r="Q1357" t="s">
        <v>77</v>
      </c>
      <c r="U1357">
        <v>2601176</v>
      </c>
      <c r="V1357" t="s">
        <v>834</v>
      </c>
      <c r="W1357" t="s">
        <v>169</v>
      </c>
      <c r="X1357" t="s">
        <v>281</v>
      </c>
      <c r="Y1357" t="s">
        <v>845</v>
      </c>
      <c r="AF1357" t="s">
        <v>834</v>
      </c>
      <c r="AG1357" t="s">
        <v>836</v>
      </c>
      <c r="AH1357" t="s">
        <v>284</v>
      </c>
      <c r="AI1357">
        <v>870936440</v>
      </c>
      <c r="AM1357">
        <v>260001</v>
      </c>
      <c r="BE1357">
        <f t="shared" si="92"/>
        <v>0</v>
      </c>
      <c r="BF1357" s="6">
        <f t="shared" si="93"/>
        <v>-7080</v>
      </c>
      <c r="BG1357" s="7" t="s">
        <v>71</v>
      </c>
      <c r="BH1357" t="e">
        <f>+VLOOKUP(AF1357,Sheet4!A:A,1,FALSE)</f>
        <v>#N/A</v>
      </c>
      <c r="BL1357">
        <v>9800</v>
      </c>
      <c r="BM1357" s="59">
        <f t="shared" si="94"/>
        <v>-2720</v>
      </c>
      <c r="BN1357" t="s">
        <v>837</v>
      </c>
    </row>
    <row r="1358" spans="1:66" ht="13" customHeight="1" x14ac:dyDescent="0.3">
      <c r="A1358" s="5">
        <v>46114</v>
      </c>
      <c r="B1358" t="s">
        <v>76</v>
      </c>
      <c r="F1358">
        <v>9200</v>
      </c>
      <c r="G1358">
        <v>9200</v>
      </c>
      <c r="H1358">
        <v>6640</v>
      </c>
      <c r="I1358" s="6">
        <v>-2560</v>
      </c>
      <c r="Q1358" t="s">
        <v>77</v>
      </c>
      <c r="U1358">
        <v>2601176</v>
      </c>
      <c r="V1358" t="s">
        <v>834</v>
      </c>
      <c r="W1358" t="s">
        <v>169</v>
      </c>
      <c r="X1358" t="s">
        <v>281</v>
      </c>
      <c r="Y1358" t="s">
        <v>846</v>
      </c>
      <c r="AF1358" t="s">
        <v>834</v>
      </c>
      <c r="AG1358" t="s">
        <v>836</v>
      </c>
      <c r="AH1358" t="s">
        <v>284</v>
      </c>
      <c r="AI1358">
        <v>870936440</v>
      </c>
      <c r="AM1358">
        <v>260001</v>
      </c>
      <c r="BE1358">
        <f t="shared" si="92"/>
        <v>0</v>
      </c>
      <c r="BF1358" s="6">
        <f t="shared" si="93"/>
        <v>-6640</v>
      </c>
      <c r="BG1358" s="7" t="s">
        <v>71</v>
      </c>
      <c r="BH1358" t="e">
        <f>+VLOOKUP(AF1358,Sheet4!A:A,1,FALSE)</f>
        <v>#N/A</v>
      </c>
      <c r="BL1358">
        <v>9200</v>
      </c>
      <c r="BM1358" s="59">
        <f t="shared" si="94"/>
        <v>-2560</v>
      </c>
      <c r="BN1358" t="s">
        <v>837</v>
      </c>
    </row>
    <row r="1359" spans="1:66" ht="13" customHeight="1" x14ac:dyDescent="0.3">
      <c r="A1359" s="5">
        <v>46114</v>
      </c>
      <c r="B1359" t="s">
        <v>76</v>
      </c>
      <c r="F1359">
        <v>5940</v>
      </c>
      <c r="G1359">
        <v>5940</v>
      </c>
      <c r="H1359">
        <v>4280</v>
      </c>
      <c r="I1359" s="6">
        <v>-1660</v>
      </c>
      <c r="Q1359" t="s">
        <v>77</v>
      </c>
      <c r="U1359">
        <v>2601176</v>
      </c>
      <c r="V1359" t="s">
        <v>834</v>
      </c>
      <c r="W1359" t="s">
        <v>169</v>
      </c>
      <c r="X1359" t="s">
        <v>281</v>
      </c>
      <c r="Y1359" t="s">
        <v>847</v>
      </c>
      <c r="AF1359" t="s">
        <v>834</v>
      </c>
      <c r="AG1359" t="s">
        <v>836</v>
      </c>
      <c r="AH1359" t="s">
        <v>284</v>
      </c>
      <c r="AI1359">
        <v>870936440</v>
      </c>
      <c r="AM1359">
        <v>260001</v>
      </c>
      <c r="BE1359">
        <f t="shared" si="92"/>
        <v>0</v>
      </c>
      <c r="BF1359" s="6">
        <f t="shared" si="93"/>
        <v>-4280</v>
      </c>
      <c r="BG1359" s="7" t="s">
        <v>71</v>
      </c>
      <c r="BH1359" t="e">
        <f>+VLOOKUP(AF1359,Sheet4!A:A,1,FALSE)</f>
        <v>#N/A</v>
      </c>
      <c r="BL1359">
        <v>5940</v>
      </c>
      <c r="BM1359" s="59">
        <f t="shared" si="94"/>
        <v>-1660</v>
      </c>
      <c r="BN1359" t="s">
        <v>837</v>
      </c>
    </row>
    <row r="1360" spans="1:66" ht="13" customHeight="1" x14ac:dyDescent="0.3">
      <c r="A1360" s="5">
        <v>46114</v>
      </c>
      <c r="B1360" t="s">
        <v>76</v>
      </c>
      <c r="F1360">
        <v>5640</v>
      </c>
      <c r="G1360">
        <v>5640</v>
      </c>
      <c r="H1360">
        <v>4080</v>
      </c>
      <c r="I1360" s="6">
        <v>-1560</v>
      </c>
      <c r="Q1360" t="s">
        <v>77</v>
      </c>
      <c r="U1360">
        <v>2601176</v>
      </c>
      <c r="V1360" t="s">
        <v>834</v>
      </c>
      <c r="W1360" t="s">
        <v>169</v>
      </c>
      <c r="X1360" t="s">
        <v>281</v>
      </c>
      <c r="Y1360" t="s">
        <v>848</v>
      </c>
      <c r="AF1360" t="s">
        <v>834</v>
      </c>
      <c r="AG1360" t="s">
        <v>836</v>
      </c>
      <c r="AH1360" t="s">
        <v>284</v>
      </c>
      <c r="AI1360">
        <v>870936440</v>
      </c>
      <c r="AM1360">
        <v>260001</v>
      </c>
      <c r="BE1360">
        <f t="shared" si="92"/>
        <v>0</v>
      </c>
      <c r="BF1360" s="6">
        <f t="shared" si="93"/>
        <v>-4080</v>
      </c>
      <c r="BG1360" s="7" t="s">
        <v>71</v>
      </c>
      <c r="BH1360" t="e">
        <f>+VLOOKUP(AF1360,Sheet4!A:A,1,FALSE)</f>
        <v>#N/A</v>
      </c>
      <c r="BL1360">
        <v>5640</v>
      </c>
      <c r="BM1360" s="59">
        <f t="shared" si="94"/>
        <v>-1560</v>
      </c>
      <c r="BN1360" t="s">
        <v>837</v>
      </c>
    </row>
    <row r="1361" spans="1:66" ht="13" customHeight="1" x14ac:dyDescent="0.3">
      <c r="A1361" s="5">
        <v>46114</v>
      </c>
      <c r="B1361" t="s">
        <v>76</v>
      </c>
      <c r="F1361">
        <v>25020</v>
      </c>
      <c r="G1361">
        <v>25020</v>
      </c>
      <c r="H1361">
        <v>18060</v>
      </c>
      <c r="I1361" s="6">
        <v>-6960</v>
      </c>
      <c r="Q1361" t="s">
        <v>77</v>
      </c>
      <c r="U1361">
        <v>2601176</v>
      </c>
      <c r="V1361" t="s">
        <v>834</v>
      </c>
      <c r="W1361" t="s">
        <v>169</v>
      </c>
      <c r="X1361" t="s">
        <v>281</v>
      </c>
      <c r="Y1361" t="s">
        <v>849</v>
      </c>
      <c r="AF1361" t="s">
        <v>834</v>
      </c>
      <c r="AG1361" t="s">
        <v>836</v>
      </c>
      <c r="AH1361" t="s">
        <v>284</v>
      </c>
      <c r="AI1361">
        <v>870936440</v>
      </c>
      <c r="AM1361">
        <v>260001</v>
      </c>
      <c r="BE1361">
        <f t="shared" si="92"/>
        <v>0</v>
      </c>
      <c r="BF1361" s="6">
        <f t="shared" si="93"/>
        <v>-18060</v>
      </c>
      <c r="BG1361" s="7" t="s">
        <v>71</v>
      </c>
      <c r="BH1361" t="e">
        <f>+VLOOKUP(AF1361,Sheet4!A:A,1,FALSE)</f>
        <v>#N/A</v>
      </c>
      <c r="BL1361">
        <v>25020</v>
      </c>
      <c r="BM1361" s="59">
        <f t="shared" si="94"/>
        <v>-6960</v>
      </c>
      <c r="BN1361" t="s">
        <v>837</v>
      </c>
    </row>
    <row r="1362" spans="1:66" ht="13" customHeight="1" x14ac:dyDescent="0.3">
      <c r="A1362" s="5">
        <v>46114</v>
      </c>
      <c r="B1362" t="s">
        <v>76</v>
      </c>
      <c r="F1362">
        <v>2540</v>
      </c>
      <c r="G1362">
        <v>2540</v>
      </c>
      <c r="H1362">
        <v>1840</v>
      </c>
      <c r="I1362" s="6">
        <v>-700</v>
      </c>
      <c r="Q1362" t="s">
        <v>77</v>
      </c>
      <c r="U1362">
        <v>2601176</v>
      </c>
      <c r="V1362" t="s">
        <v>834</v>
      </c>
      <c r="W1362" t="s">
        <v>169</v>
      </c>
      <c r="X1362" t="s">
        <v>281</v>
      </c>
      <c r="Y1362" t="s">
        <v>850</v>
      </c>
      <c r="AF1362" t="s">
        <v>834</v>
      </c>
      <c r="AG1362" t="s">
        <v>836</v>
      </c>
      <c r="AH1362" t="s">
        <v>284</v>
      </c>
      <c r="AI1362">
        <v>870936440</v>
      </c>
      <c r="AM1362">
        <v>260001</v>
      </c>
      <c r="BE1362">
        <f t="shared" si="92"/>
        <v>0</v>
      </c>
      <c r="BF1362" s="6">
        <f t="shared" si="93"/>
        <v>-1840</v>
      </c>
      <c r="BG1362" s="7" t="s">
        <v>71</v>
      </c>
      <c r="BH1362" t="e">
        <f>+VLOOKUP(AF1362,Sheet4!A:A,1,FALSE)</f>
        <v>#N/A</v>
      </c>
      <c r="BL1362">
        <v>2540</v>
      </c>
      <c r="BM1362" s="59">
        <f t="shared" si="94"/>
        <v>-700</v>
      </c>
      <c r="BN1362" t="s">
        <v>837</v>
      </c>
    </row>
    <row r="1363" spans="1:66" ht="13" customHeight="1" x14ac:dyDescent="0.3">
      <c r="A1363" s="5">
        <v>46114</v>
      </c>
      <c r="B1363" t="s">
        <v>78</v>
      </c>
      <c r="F1363" s="8">
        <v>461</v>
      </c>
      <c r="G1363">
        <v>230.5</v>
      </c>
      <c r="H1363">
        <v>333</v>
      </c>
      <c r="I1363" s="6">
        <v>-128</v>
      </c>
      <c r="Q1363" t="s">
        <v>79</v>
      </c>
      <c r="U1363">
        <v>2601176</v>
      </c>
      <c r="V1363" t="s">
        <v>834</v>
      </c>
      <c r="W1363" t="s">
        <v>169</v>
      </c>
      <c r="X1363" t="s">
        <v>281</v>
      </c>
      <c r="Y1363" t="s">
        <v>835</v>
      </c>
      <c r="AF1363" t="s">
        <v>834</v>
      </c>
      <c r="AG1363" t="s">
        <v>836</v>
      </c>
      <c r="AH1363" t="s">
        <v>284</v>
      </c>
      <c r="AI1363">
        <v>870936440</v>
      </c>
      <c r="AM1363">
        <v>260001</v>
      </c>
      <c r="BE1363">
        <f t="shared" si="92"/>
        <v>0</v>
      </c>
      <c r="BF1363" s="6">
        <f t="shared" si="93"/>
        <v>-333</v>
      </c>
      <c r="BG1363" s="7" t="s">
        <v>71</v>
      </c>
      <c r="BH1363" t="e">
        <f>+VLOOKUP(AF1363,Sheet4!A:A,1,FALSE)</f>
        <v>#N/A</v>
      </c>
      <c r="BL1363">
        <v>230.5</v>
      </c>
      <c r="BM1363" s="59">
        <f t="shared" si="94"/>
        <v>102.5</v>
      </c>
      <c r="BN1363" t="s">
        <v>837</v>
      </c>
    </row>
    <row r="1364" spans="1:66" ht="13" customHeight="1" x14ac:dyDescent="0.3">
      <c r="A1364" s="5">
        <v>46114</v>
      </c>
      <c r="B1364" t="s">
        <v>78</v>
      </c>
      <c r="F1364" s="8">
        <v>257</v>
      </c>
      <c r="G1364">
        <v>128.5</v>
      </c>
      <c r="H1364">
        <v>185</v>
      </c>
      <c r="I1364" s="6">
        <v>-72</v>
      </c>
      <c r="Q1364" t="s">
        <v>79</v>
      </c>
      <c r="U1364">
        <v>2601176</v>
      </c>
      <c r="V1364" t="s">
        <v>834</v>
      </c>
      <c r="W1364" t="s">
        <v>169</v>
      </c>
      <c r="X1364" t="s">
        <v>281</v>
      </c>
      <c r="Y1364" t="s">
        <v>838</v>
      </c>
      <c r="AF1364" t="s">
        <v>834</v>
      </c>
      <c r="AG1364" t="s">
        <v>836</v>
      </c>
      <c r="AH1364" t="s">
        <v>284</v>
      </c>
      <c r="AI1364">
        <v>870936440</v>
      </c>
      <c r="AM1364">
        <v>260001</v>
      </c>
      <c r="BE1364">
        <f t="shared" si="92"/>
        <v>0</v>
      </c>
      <c r="BF1364" s="6">
        <f t="shared" si="93"/>
        <v>-185</v>
      </c>
      <c r="BG1364" s="7" t="s">
        <v>71</v>
      </c>
      <c r="BH1364" t="e">
        <f>+VLOOKUP(AF1364,Sheet4!A:A,1,FALSE)</f>
        <v>#N/A</v>
      </c>
      <c r="BL1364">
        <v>128.5</v>
      </c>
      <c r="BM1364" s="59">
        <f t="shared" si="94"/>
        <v>56.5</v>
      </c>
      <c r="BN1364" t="s">
        <v>837</v>
      </c>
    </row>
    <row r="1365" spans="1:66" ht="13" customHeight="1" x14ac:dyDescent="0.3">
      <c r="A1365" s="5">
        <v>46114</v>
      </c>
      <c r="B1365" t="s">
        <v>78</v>
      </c>
      <c r="F1365" s="8">
        <v>297</v>
      </c>
      <c r="G1365">
        <v>148.5</v>
      </c>
      <c r="H1365">
        <v>214</v>
      </c>
      <c r="I1365" s="6">
        <v>-83</v>
      </c>
      <c r="Q1365" t="s">
        <v>79</v>
      </c>
      <c r="U1365">
        <v>2601176</v>
      </c>
      <c r="V1365" t="s">
        <v>834</v>
      </c>
      <c r="W1365" t="s">
        <v>169</v>
      </c>
      <c r="X1365" t="s">
        <v>281</v>
      </c>
      <c r="Y1365" t="s">
        <v>839</v>
      </c>
      <c r="AF1365" t="s">
        <v>834</v>
      </c>
      <c r="AG1365" t="s">
        <v>836</v>
      </c>
      <c r="AH1365" t="s">
        <v>284</v>
      </c>
      <c r="AI1365">
        <v>870936440</v>
      </c>
      <c r="AM1365">
        <v>260001</v>
      </c>
      <c r="BE1365">
        <f t="shared" si="92"/>
        <v>0</v>
      </c>
      <c r="BF1365" s="6">
        <f t="shared" si="93"/>
        <v>-214</v>
      </c>
      <c r="BG1365" s="7" t="s">
        <v>71</v>
      </c>
      <c r="BH1365" t="e">
        <f>+VLOOKUP(AF1365,Sheet4!A:A,1,FALSE)</f>
        <v>#N/A</v>
      </c>
      <c r="BL1365">
        <v>148.5</v>
      </c>
      <c r="BM1365" s="59">
        <f t="shared" si="94"/>
        <v>65.5</v>
      </c>
      <c r="BN1365" t="s">
        <v>837</v>
      </c>
    </row>
    <row r="1366" spans="1:66" ht="13" customHeight="1" x14ac:dyDescent="0.3">
      <c r="A1366" s="5">
        <v>46114</v>
      </c>
      <c r="B1366" t="s">
        <v>78</v>
      </c>
      <c r="F1366" s="8">
        <v>153</v>
      </c>
      <c r="G1366">
        <v>76.5</v>
      </c>
      <c r="H1366">
        <v>110</v>
      </c>
      <c r="I1366" s="6">
        <v>-43</v>
      </c>
      <c r="Q1366" t="s">
        <v>79</v>
      </c>
      <c r="U1366">
        <v>2601176</v>
      </c>
      <c r="V1366" t="s">
        <v>834</v>
      </c>
      <c r="W1366" t="s">
        <v>169</v>
      </c>
      <c r="X1366" t="s">
        <v>281</v>
      </c>
      <c r="Y1366" t="s">
        <v>840</v>
      </c>
      <c r="AF1366" t="s">
        <v>834</v>
      </c>
      <c r="AG1366" t="s">
        <v>836</v>
      </c>
      <c r="AH1366" t="s">
        <v>284</v>
      </c>
      <c r="AI1366">
        <v>870936440</v>
      </c>
      <c r="AM1366">
        <v>260001</v>
      </c>
      <c r="BE1366">
        <f t="shared" si="92"/>
        <v>0</v>
      </c>
      <c r="BF1366" s="6">
        <f t="shared" si="93"/>
        <v>-110</v>
      </c>
      <c r="BG1366" s="7" t="s">
        <v>71</v>
      </c>
      <c r="BH1366" t="e">
        <f>+VLOOKUP(AF1366,Sheet4!A:A,1,FALSE)</f>
        <v>#N/A</v>
      </c>
      <c r="BL1366">
        <v>76.5</v>
      </c>
      <c r="BM1366" s="59">
        <f t="shared" si="94"/>
        <v>33.5</v>
      </c>
      <c r="BN1366" t="s">
        <v>837</v>
      </c>
    </row>
    <row r="1367" spans="1:66" ht="13" customHeight="1" x14ac:dyDescent="0.3">
      <c r="A1367" s="5">
        <v>46114</v>
      </c>
      <c r="B1367" t="s">
        <v>78</v>
      </c>
      <c r="F1367" s="8">
        <v>520</v>
      </c>
      <c r="G1367">
        <v>260</v>
      </c>
      <c r="H1367">
        <v>375</v>
      </c>
      <c r="I1367" s="6">
        <v>-145</v>
      </c>
      <c r="Q1367" t="s">
        <v>79</v>
      </c>
      <c r="U1367">
        <v>2601176</v>
      </c>
      <c r="V1367" t="s">
        <v>834</v>
      </c>
      <c r="W1367" t="s">
        <v>169</v>
      </c>
      <c r="X1367" t="s">
        <v>281</v>
      </c>
      <c r="Y1367" t="s">
        <v>841</v>
      </c>
      <c r="AF1367" t="s">
        <v>834</v>
      </c>
      <c r="AG1367" t="s">
        <v>836</v>
      </c>
      <c r="AH1367" t="s">
        <v>284</v>
      </c>
      <c r="AI1367">
        <v>870936440</v>
      </c>
      <c r="AM1367">
        <v>260001</v>
      </c>
      <c r="BE1367">
        <f t="shared" si="92"/>
        <v>0</v>
      </c>
      <c r="BF1367" s="6">
        <f t="shared" si="93"/>
        <v>-375</v>
      </c>
      <c r="BG1367" s="7" t="s">
        <v>71</v>
      </c>
      <c r="BH1367" t="e">
        <f>+VLOOKUP(AF1367,Sheet4!A:A,1,FALSE)</f>
        <v>#N/A</v>
      </c>
      <c r="BL1367">
        <v>260</v>
      </c>
      <c r="BM1367" s="59">
        <f t="shared" si="94"/>
        <v>115</v>
      </c>
      <c r="BN1367" t="s">
        <v>837</v>
      </c>
    </row>
    <row r="1368" spans="1:66" ht="13" customHeight="1" x14ac:dyDescent="0.3">
      <c r="A1368" s="5">
        <v>46114</v>
      </c>
      <c r="B1368" t="s">
        <v>78</v>
      </c>
      <c r="F1368" s="8">
        <v>199</v>
      </c>
      <c r="G1368">
        <v>99.5</v>
      </c>
      <c r="H1368">
        <v>144</v>
      </c>
      <c r="I1368" s="6">
        <v>-55</v>
      </c>
      <c r="Q1368" t="s">
        <v>79</v>
      </c>
      <c r="U1368">
        <v>2601176</v>
      </c>
      <c r="V1368" t="s">
        <v>834</v>
      </c>
      <c r="W1368" t="s">
        <v>169</v>
      </c>
      <c r="X1368" t="s">
        <v>281</v>
      </c>
      <c r="Y1368" t="s">
        <v>842</v>
      </c>
      <c r="AF1368" t="s">
        <v>834</v>
      </c>
      <c r="AG1368" t="s">
        <v>836</v>
      </c>
      <c r="AH1368" t="s">
        <v>284</v>
      </c>
      <c r="AI1368">
        <v>870936440</v>
      </c>
      <c r="AM1368">
        <v>260001</v>
      </c>
      <c r="BE1368">
        <f t="shared" si="92"/>
        <v>0</v>
      </c>
      <c r="BF1368" s="6">
        <f t="shared" si="93"/>
        <v>-144</v>
      </c>
      <c r="BG1368" s="7" t="s">
        <v>71</v>
      </c>
      <c r="BH1368" t="e">
        <f>+VLOOKUP(AF1368,Sheet4!A:A,1,FALSE)</f>
        <v>#N/A</v>
      </c>
      <c r="BL1368">
        <v>99.5</v>
      </c>
      <c r="BM1368" s="59">
        <f t="shared" si="94"/>
        <v>44.5</v>
      </c>
      <c r="BN1368" t="s">
        <v>837</v>
      </c>
    </row>
    <row r="1369" spans="1:66" ht="13" customHeight="1" x14ac:dyDescent="0.3">
      <c r="A1369" s="5">
        <v>46114</v>
      </c>
      <c r="B1369" t="s">
        <v>78</v>
      </c>
      <c r="F1369" s="8">
        <v>49</v>
      </c>
      <c r="G1369">
        <v>24.5</v>
      </c>
      <c r="H1369">
        <v>35</v>
      </c>
      <c r="I1369" s="6">
        <v>-14</v>
      </c>
      <c r="Q1369" t="s">
        <v>79</v>
      </c>
      <c r="U1369">
        <v>2601176</v>
      </c>
      <c r="V1369" t="s">
        <v>834</v>
      </c>
      <c r="W1369" t="s">
        <v>169</v>
      </c>
      <c r="X1369" t="s">
        <v>281</v>
      </c>
      <c r="Y1369" t="s">
        <v>843</v>
      </c>
      <c r="AF1369" t="s">
        <v>834</v>
      </c>
      <c r="AG1369" t="s">
        <v>836</v>
      </c>
      <c r="AH1369" t="s">
        <v>284</v>
      </c>
      <c r="AI1369">
        <v>870936440</v>
      </c>
      <c r="AM1369">
        <v>260001</v>
      </c>
      <c r="BE1369">
        <f t="shared" si="92"/>
        <v>0</v>
      </c>
      <c r="BF1369" s="6">
        <f t="shared" si="93"/>
        <v>-35</v>
      </c>
      <c r="BG1369" s="7" t="s">
        <v>71</v>
      </c>
      <c r="BH1369" t="e">
        <f>+VLOOKUP(AF1369,Sheet4!A:A,1,FALSE)</f>
        <v>#N/A</v>
      </c>
      <c r="BL1369">
        <v>24.5</v>
      </c>
      <c r="BM1369" s="59">
        <f t="shared" si="94"/>
        <v>10.5</v>
      </c>
      <c r="BN1369" t="s">
        <v>837</v>
      </c>
    </row>
    <row r="1370" spans="1:66" ht="13" customHeight="1" x14ac:dyDescent="0.3">
      <c r="A1370" s="5">
        <v>46114</v>
      </c>
      <c r="B1370" t="s">
        <v>78</v>
      </c>
      <c r="F1370" s="8">
        <v>7</v>
      </c>
      <c r="G1370">
        <v>3.5</v>
      </c>
      <c r="H1370">
        <v>5</v>
      </c>
      <c r="I1370" s="6">
        <v>-2</v>
      </c>
      <c r="Q1370" t="s">
        <v>79</v>
      </c>
      <c r="U1370">
        <v>2601176</v>
      </c>
      <c r="V1370" t="s">
        <v>834</v>
      </c>
      <c r="W1370" t="s">
        <v>169</v>
      </c>
      <c r="X1370" t="s">
        <v>281</v>
      </c>
      <c r="Y1370" t="s">
        <v>844</v>
      </c>
      <c r="AF1370" t="s">
        <v>834</v>
      </c>
      <c r="AG1370" t="s">
        <v>836</v>
      </c>
      <c r="AH1370" t="s">
        <v>284</v>
      </c>
      <c r="AI1370">
        <v>870936440</v>
      </c>
      <c r="AM1370">
        <v>260001</v>
      </c>
      <c r="BE1370">
        <f t="shared" si="92"/>
        <v>0</v>
      </c>
      <c r="BF1370" s="6">
        <f t="shared" si="93"/>
        <v>-5</v>
      </c>
      <c r="BG1370" s="7" t="s">
        <v>71</v>
      </c>
      <c r="BH1370" t="e">
        <f>+VLOOKUP(AF1370,Sheet4!A:A,1,FALSE)</f>
        <v>#N/A</v>
      </c>
      <c r="BL1370">
        <v>3.5</v>
      </c>
      <c r="BM1370" s="59">
        <f t="shared" si="94"/>
        <v>1.5</v>
      </c>
      <c r="BN1370" t="s">
        <v>837</v>
      </c>
    </row>
    <row r="1371" spans="1:66" ht="13" customHeight="1" x14ac:dyDescent="0.3">
      <c r="A1371" s="5">
        <v>46114</v>
      </c>
      <c r="B1371" t="s">
        <v>78</v>
      </c>
      <c r="F1371" s="8">
        <v>490</v>
      </c>
      <c r="G1371">
        <v>245</v>
      </c>
      <c r="H1371">
        <v>354</v>
      </c>
      <c r="I1371" s="6">
        <v>-136</v>
      </c>
      <c r="Q1371" t="s">
        <v>79</v>
      </c>
      <c r="U1371">
        <v>2601176</v>
      </c>
      <c r="V1371" t="s">
        <v>834</v>
      </c>
      <c r="W1371" t="s">
        <v>169</v>
      </c>
      <c r="X1371" t="s">
        <v>281</v>
      </c>
      <c r="Y1371" t="s">
        <v>845</v>
      </c>
      <c r="AF1371" t="s">
        <v>834</v>
      </c>
      <c r="AG1371" t="s">
        <v>836</v>
      </c>
      <c r="AH1371" t="s">
        <v>284</v>
      </c>
      <c r="AI1371">
        <v>870936440</v>
      </c>
      <c r="AM1371">
        <v>260001</v>
      </c>
      <c r="BE1371">
        <f t="shared" si="92"/>
        <v>0</v>
      </c>
      <c r="BF1371" s="6">
        <f t="shared" si="93"/>
        <v>-354</v>
      </c>
      <c r="BG1371" s="7" t="s">
        <v>71</v>
      </c>
      <c r="BH1371" t="e">
        <f>+VLOOKUP(AF1371,Sheet4!A:A,1,FALSE)</f>
        <v>#N/A</v>
      </c>
      <c r="BL1371">
        <v>245</v>
      </c>
      <c r="BM1371" s="59">
        <f t="shared" si="94"/>
        <v>109</v>
      </c>
      <c r="BN1371" t="s">
        <v>837</v>
      </c>
    </row>
    <row r="1372" spans="1:66" ht="13" customHeight="1" x14ac:dyDescent="0.3">
      <c r="A1372" s="5">
        <v>46114</v>
      </c>
      <c r="B1372" t="s">
        <v>78</v>
      </c>
      <c r="F1372" s="8">
        <v>460</v>
      </c>
      <c r="G1372">
        <v>230</v>
      </c>
      <c r="H1372">
        <v>332</v>
      </c>
      <c r="I1372" s="6">
        <v>-128</v>
      </c>
      <c r="Q1372" t="s">
        <v>79</v>
      </c>
      <c r="U1372">
        <v>2601176</v>
      </c>
      <c r="V1372" t="s">
        <v>834</v>
      </c>
      <c r="W1372" t="s">
        <v>169</v>
      </c>
      <c r="X1372" t="s">
        <v>281</v>
      </c>
      <c r="Y1372" t="s">
        <v>846</v>
      </c>
      <c r="AF1372" t="s">
        <v>834</v>
      </c>
      <c r="AG1372" t="s">
        <v>836</v>
      </c>
      <c r="AH1372" t="s">
        <v>284</v>
      </c>
      <c r="AI1372">
        <v>870936440</v>
      </c>
      <c r="AM1372">
        <v>260001</v>
      </c>
      <c r="BE1372">
        <f t="shared" si="92"/>
        <v>0</v>
      </c>
      <c r="BF1372" s="6">
        <f t="shared" si="93"/>
        <v>-332</v>
      </c>
      <c r="BG1372" s="7" t="s">
        <v>71</v>
      </c>
      <c r="BH1372" t="e">
        <f>+VLOOKUP(AF1372,Sheet4!A:A,1,FALSE)</f>
        <v>#N/A</v>
      </c>
      <c r="BL1372">
        <v>230</v>
      </c>
      <c r="BM1372" s="59">
        <f t="shared" si="94"/>
        <v>102</v>
      </c>
      <c r="BN1372" t="s">
        <v>837</v>
      </c>
    </row>
    <row r="1373" spans="1:66" ht="13" customHeight="1" x14ac:dyDescent="0.3">
      <c r="A1373" s="5">
        <v>46114</v>
      </c>
      <c r="B1373" t="s">
        <v>78</v>
      </c>
      <c r="F1373" s="8">
        <v>297</v>
      </c>
      <c r="G1373">
        <v>148.5</v>
      </c>
      <c r="H1373">
        <v>214</v>
      </c>
      <c r="I1373" s="6">
        <v>-83</v>
      </c>
      <c r="Q1373" t="s">
        <v>79</v>
      </c>
      <c r="U1373">
        <v>2601176</v>
      </c>
      <c r="V1373" t="s">
        <v>834</v>
      </c>
      <c r="W1373" t="s">
        <v>169</v>
      </c>
      <c r="X1373" t="s">
        <v>281</v>
      </c>
      <c r="Y1373" t="s">
        <v>847</v>
      </c>
      <c r="AF1373" t="s">
        <v>834</v>
      </c>
      <c r="AG1373" t="s">
        <v>836</v>
      </c>
      <c r="AH1373" t="s">
        <v>284</v>
      </c>
      <c r="AI1373">
        <v>870936440</v>
      </c>
      <c r="AM1373">
        <v>260001</v>
      </c>
      <c r="BE1373">
        <f t="shared" si="92"/>
        <v>0</v>
      </c>
      <c r="BF1373" s="6">
        <f t="shared" si="93"/>
        <v>-214</v>
      </c>
      <c r="BG1373" s="7" t="s">
        <v>71</v>
      </c>
      <c r="BH1373" t="e">
        <f>+VLOOKUP(AF1373,Sheet4!A:A,1,FALSE)</f>
        <v>#N/A</v>
      </c>
      <c r="BL1373">
        <v>148.5</v>
      </c>
      <c r="BM1373" s="59">
        <f t="shared" si="94"/>
        <v>65.5</v>
      </c>
      <c r="BN1373" t="s">
        <v>837</v>
      </c>
    </row>
    <row r="1374" spans="1:66" ht="13" customHeight="1" x14ac:dyDescent="0.3">
      <c r="A1374" s="5">
        <v>46114</v>
      </c>
      <c r="B1374" t="s">
        <v>78</v>
      </c>
      <c r="F1374" s="8">
        <v>282</v>
      </c>
      <c r="G1374">
        <v>141</v>
      </c>
      <c r="H1374">
        <v>204</v>
      </c>
      <c r="I1374" s="6">
        <v>-78</v>
      </c>
      <c r="Q1374" t="s">
        <v>79</v>
      </c>
      <c r="U1374">
        <v>2601176</v>
      </c>
      <c r="V1374" t="s">
        <v>834</v>
      </c>
      <c r="W1374" t="s">
        <v>169</v>
      </c>
      <c r="X1374" t="s">
        <v>281</v>
      </c>
      <c r="Y1374" t="s">
        <v>848</v>
      </c>
      <c r="AF1374" t="s">
        <v>834</v>
      </c>
      <c r="AG1374" t="s">
        <v>836</v>
      </c>
      <c r="AH1374" t="s">
        <v>284</v>
      </c>
      <c r="AI1374">
        <v>870936440</v>
      </c>
      <c r="AM1374">
        <v>260001</v>
      </c>
      <c r="BE1374">
        <f t="shared" si="92"/>
        <v>0</v>
      </c>
      <c r="BF1374" s="6">
        <f t="shared" si="93"/>
        <v>-204</v>
      </c>
      <c r="BG1374" s="7" t="s">
        <v>71</v>
      </c>
      <c r="BH1374" t="e">
        <f>+VLOOKUP(AF1374,Sheet4!A:A,1,FALSE)</f>
        <v>#N/A</v>
      </c>
      <c r="BL1374">
        <v>141</v>
      </c>
      <c r="BM1374" s="59">
        <f t="shared" si="94"/>
        <v>63</v>
      </c>
      <c r="BN1374" t="s">
        <v>837</v>
      </c>
    </row>
    <row r="1375" spans="1:66" ht="13" customHeight="1" x14ac:dyDescent="0.3">
      <c r="A1375" s="5">
        <v>46114</v>
      </c>
      <c r="B1375" t="s">
        <v>78</v>
      </c>
      <c r="F1375" s="8">
        <v>1251</v>
      </c>
      <c r="G1375">
        <v>625.5</v>
      </c>
      <c r="H1375">
        <v>903</v>
      </c>
      <c r="I1375" s="6">
        <v>-348</v>
      </c>
      <c r="Q1375" t="s">
        <v>79</v>
      </c>
      <c r="U1375">
        <v>2601176</v>
      </c>
      <c r="V1375" t="s">
        <v>834</v>
      </c>
      <c r="W1375" t="s">
        <v>169</v>
      </c>
      <c r="X1375" t="s">
        <v>281</v>
      </c>
      <c r="Y1375" t="s">
        <v>849</v>
      </c>
      <c r="AF1375" t="s">
        <v>834</v>
      </c>
      <c r="AG1375" t="s">
        <v>836</v>
      </c>
      <c r="AH1375" t="s">
        <v>284</v>
      </c>
      <c r="AI1375">
        <v>870936440</v>
      </c>
      <c r="AM1375">
        <v>260001</v>
      </c>
      <c r="BE1375">
        <f t="shared" si="92"/>
        <v>0</v>
      </c>
      <c r="BF1375" s="6">
        <f t="shared" si="93"/>
        <v>-903</v>
      </c>
      <c r="BG1375" s="7" t="s">
        <v>71</v>
      </c>
      <c r="BH1375" t="e">
        <f>+VLOOKUP(AF1375,Sheet4!A:A,1,FALSE)</f>
        <v>#N/A</v>
      </c>
      <c r="BL1375">
        <v>625.5</v>
      </c>
      <c r="BM1375" s="59">
        <f t="shared" si="94"/>
        <v>277.5</v>
      </c>
      <c r="BN1375" t="s">
        <v>837</v>
      </c>
    </row>
    <row r="1376" spans="1:66" ht="13" customHeight="1" x14ac:dyDescent="0.3">
      <c r="A1376" s="5">
        <v>46114</v>
      </c>
      <c r="B1376" t="s">
        <v>78</v>
      </c>
      <c r="F1376" s="8">
        <v>127</v>
      </c>
      <c r="G1376">
        <v>63.5</v>
      </c>
      <c r="H1376">
        <v>92</v>
      </c>
      <c r="I1376" s="6">
        <v>-35</v>
      </c>
      <c r="Q1376" t="s">
        <v>79</v>
      </c>
      <c r="U1376">
        <v>2601176</v>
      </c>
      <c r="V1376" t="s">
        <v>834</v>
      </c>
      <c r="W1376" t="s">
        <v>169</v>
      </c>
      <c r="X1376" t="s">
        <v>281</v>
      </c>
      <c r="Y1376" t="s">
        <v>850</v>
      </c>
      <c r="AF1376" t="s">
        <v>834</v>
      </c>
      <c r="AG1376" t="s">
        <v>836</v>
      </c>
      <c r="AH1376" t="s">
        <v>284</v>
      </c>
      <c r="AI1376">
        <v>870936440</v>
      </c>
      <c r="AM1376">
        <v>260001</v>
      </c>
      <c r="BE1376">
        <f t="shared" si="92"/>
        <v>0</v>
      </c>
      <c r="BF1376" s="6">
        <f t="shared" si="93"/>
        <v>-92</v>
      </c>
      <c r="BG1376" s="7" t="s">
        <v>71</v>
      </c>
      <c r="BH1376" t="e">
        <f>+VLOOKUP(AF1376,Sheet4!A:A,1,FALSE)</f>
        <v>#N/A</v>
      </c>
      <c r="BL1376">
        <v>63.5</v>
      </c>
      <c r="BM1376" s="59">
        <f t="shared" si="94"/>
        <v>28.5</v>
      </c>
      <c r="BN1376" t="s">
        <v>837</v>
      </c>
    </row>
    <row r="1377" spans="1:67" ht="13" customHeight="1" x14ac:dyDescent="0.3">
      <c r="A1377" s="5">
        <v>46114</v>
      </c>
      <c r="B1377" t="s">
        <v>80</v>
      </c>
      <c r="F1377">
        <v>5762.5</v>
      </c>
      <c r="G1377">
        <v>5762.5</v>
      </c>
      <c r="H1377">
        <v>4162.5</v>
      </c>
      <c r="I1377" s="6">
        <v>-1600</v>
      </c>
      <c r="Q1377" t="s">
        <v>81</v>
      </c>
      <c r="U1377">
        <v>2601176</v>
      </c>
      <c r="V1377" t="s">
        <v>834</v>
      </c>
      <c r="W1377" t="s">
        <v>169</v>
      </c>
      <c r="X1377" t="s">
        <v>281</v>
      </c>
      <c r="Y1377" t="s">
        <v>835</v>
      </c>
      <c r="AF1377" t="s">
        <v>834</v>
      </c>
      <c r="AG1377" t="s">
        <v>836</v>
      </c>
      <c r="AH1377" t="s">
        <v>284</v>
      </c>
      <c r="AI1377">
        <v>870936440</v>
      </c>
      <c r="AM1377">
        <v>260001</v>
      </c>
      <c r="BB1377" s="9">
        <v>5762</v>
      </c>
      <c r="BE1377">
        <f t="shared" si="92"/>
        <v>5762</v>
      </c>
      <c r="BF1377" s="6">
        <f t="shared" si="93"/>
        <v>1599.5</v>
      </c>
      <c r="BG1377" s="12" t="s">
        <v>99</v>
      </c>
      <c r="BH1377" t="e">
        <f>+VLOOKUP(AF1377,Sheet4!A:A,1,FALSE)</f>
        <v>#N/A</v>
      </c>
      <c r="BL1377">
        <v>5762.5</v>
      </c>
      <c r="BM1377" s="59">
        <f t="shared" si="94"/>
        <v>-1600</v>
      </c>
      <c r="BN1377" t="s">
        <v>837</v>
      </c>
    </row>
    <row r="1378" spans="1:67" ht="13" customHeight="1" x14ac:dyDescent="0.3">
      <c r="A1378" s="5">
        <v>46114</v>
      </c>
      <c r="B1378" t="s">
        <v>80</v>
      </c>
      <c r="F1378">
        <v>3212.5</v>
      </c>
      <c r="G1378">
        <v>3212.5</v>
      </c>
      <c r="H1378">
        <v>2312.5</v>
      </c>
      <c r="I1378" s="6">
        <v>-900</v>
      </c>
      <c r="Q1378" t="s">
        <v>81</v>
      </c>
      <c r="U1378">
        <v>2601176</v>
      </c>
      <c r="V1378" t="s">
        <v>834</v>
      </c>
      <c r="W1378" t="s">
        <v>169</v>
      </c>
      <c r="X1378" t="s">
        <v>281</v>
      </c>
      <c r="Y1378" t="s">
        <v>838</v>
      </c>
      <c r="AF1378" t="s">
        <v>834</v>
      </c>
      <c r="AG1378" t="s">
        <v>836</v>
      </c>
      <c r="AH1378" t="s">
        <v>284</v>
      </c>
      <c r="AI1378">
        <v>870936440</v>
      </c>
      <c r="AM1378">
        <v>260001</v>
      </c>
      <c r="BB1378" s="9">
        <v>3212</v>
      </c>
      <c r="BE1378">
        <f t="shared" si="92"/>
        <v>3212</v>
      </c>
      <c r="BF1378" s="6">
        <f t="shared" si="93"/>
        <v>899.5</v>
      </c>
      <c r="BG1378" s="12" t="s">
        <v>99</v>
      </c>
      <c r="BH1378" t="e">
        <f>+VLOOKUP(AF1378,Sheet4!A:A,1,FALSE)</f>
        <v>#N/A</v>
      </c>
      <c r="BL1378">
        <v>3212.5</v>
      </c>
      <c r="BM1378" s="59">
        <f t="shared" si="94"/>
        <v>-900</v>
      </c>
      <c r="BN1378" t="s">
        <v>837</v>
      </c>
    </row>
    <row r="1379" spans="1:67" ht="13" customHeight="1" x14ac:dyDescent="0.3">
      <c r="A1379" s="5">
        <v>46114</v>
      </c>
      <c r="B1379" t="s">
        <v>80</v>
      </c>
      <c r="F1379">
        <v>3712.5</v>
      </c>
      <c r="G1379">
        <v>3712.5</v>
      </c>
      <c r="H1379">
        <v>2675</v>
      </c>
      <c r="I1379" s="6">
        <v>-1037.5</v>
      </c>
      <c r="Q1379" t="s">
        <v>81</v>
      </c>
      <c r="U1379">
        <v>2601176</v>
      </c>
      <c r="V1379" t="s">
        <v>834</v>
      </c>
      <c r="W1379" t="s">
        <v>169</v>
      </c>
      <c r="X1379" t="s">
        <v>281</v>
      </c>
      <c r="Y1379" t="s">
        <v>839</v>
      </c>
      <c r="AF1379" t="s">
        <v>834</v>
      </c>
      <c r="AG1379" t="s">
        <v>836</v>
      </c>
      <c r="AH1379" t="s">
        <v>284</v>
      </c>
      <c r="AI1379">
        <v>870936440</v>
      </c>
      <c r="AM1379">
        <v>260001</v>
      </c>
      <c r="BB1379" s="9">
        <v>3712</v>
      </c>
      <c r="BE1379">
        <f t="shared" si="92"/>
        <v>3712</v>
      </c>
      <c r="BF1379" s="6">
        <f t="shared" si="93"/>
        <v>1037</v>
      </c>
      <c r="BG1379" s="12" t="s">
        <v>99</v>
      </c>
      <c r="BH1379" t="e">
        <f>+VLOOKUP(AF1379,Sheet4!A:A,1,FALSE)</f>
        <v>#N/A</v>
      </c>
      <c r="BL1379">
        <v>3712.5</v>
      </c>
      <c r="BM1379" s="59">
        <f t="shared" si="94"/>
        <v>-1037.5</v>
      </c>
      <c r="BN1379" t="s">
        <v>837</v>
      </c>
    </row>
    <row r="1380" spans="1:67" ht="13" customHeight="1" x14ac:dyDescent="0.3">
      <c r="A1380" s="5">
        <v>46114</v>
      </c>
      <c r="B1380" t="s">
        <v>80</v>
      </c>
      <c r="F1380">
        <v>1912.5</v>
      </c>
      <c r="G1380">
        <v>1912.5</v>
      </c>
      <c r="H1380">
        <v>1375</v>
      </c>
      <c r="I1380" s="6">
        <v>-537.5</v>
      </c>
      <c r="Q1380" t="s">
        <v>81</v>
      </c>
      <c r="U1380">
        <v>2601176</v>
      </c>
      <c r="V1380" t="s">
        <v>834</v>
      </c>
      <c r="W1380" t="s">
        <v>169</v>
      </c>
      <c r="X1380" t="s">
        <v>281</v>
      </c>
      <c r="Y1380" t="s">
        <v>840</v>
      </c>
      <c r="AF1380" t="s">
        <v>834</v>
      </c>
      <c r="AG1380" t="s">
        <v>836</v>
      </c>
      <c r="AH1380" t="s">
        <v>284</v>
      </c>
      <c r="AI1380">
        <v>870936440</v>
      </c>
      <c r="AM1380">
        <v>260001</v>
      </c>
      <c r="BB1380" s="9">
        <v>1912</v>
      </c>
      <c r="BE1380">
        <f t="shared" si="92"/>
        <v>1912</v>
      </c>
      <c r="BF1380" s="6">
        <f t="shared" si="93"/>
        <v>537</v>
      </c>
      <c r="BG1380" s="12" t="s">
        <v>99</v>
      </c>
      <c r="BH1380" t="e">
        <f>+VLOOKUP(AF1380,Sheet4!A:A,1,FALSE)</f>
        <v>#N/A</v>
      </c>
      <c r="BL1380">
        <v>1912.5</v>
      </c>
      <c r="BM1380" s="59">
        <f t="shared" si="94"/>
        <v>-537.5</v>
      </c>
      <c r="BN1380" t="s">
        <v>837</v>
      </c>
    </row>
    <row r="1381" spans="1:67" ht="13" customHeight="1" x14ac:dyDescent="0.3">
      <c r="A1381" s="5">
        <v>46114</v>
      </c>
      <c r="B1381" t="s">
        <v>80</v>
      </c>
      <c r="F1381">
        <v>6500</v>
      </c>
      <c r="G1381">
        <v>6500</v>
      </c>
      <c r="H1381">
        <v>4687.5</v>
      </c>
      <c r="I1381" s="6">
        <v>-1812.5</v>
      </c>
      <c r="Q1381" t="s">
        <v>81</v>
      </c>
      <c r="U1381">
        <v>2601176</v>
      </c>
      <c r="V1381" t="s">
        <v>834</v>
      </c>
      <c r="W1381" t="s">
        <v>169</v>
      </c>
      <c r="X1381" t="s">
        <v>281</v>
      </c>
      <c r="Y1381" t="s">
        <v>841</v>
      </c>
      <c r="AF1381" t="s">
        <v>834</v>
      </c>
      <c r="AG1381" t="s">
        <v>836</v>
      </c>
      <c r="AH1381" t="s">
        <v>284</v>
      </c>
      <c r="AI1381">
        <v>870936440</v>
      </c>
      <c r="AM1381">
        <v>260001</v>
      </c>
      <c r="BC1381" s="9">
        <v>6500</v>
      </c>
      <c r="BE1381">
        <f t="shared" si="92"/>
        <v>6500</v>
      </c>
      <c r="BF1381" s="6">
        <f t="shared" si="93"/>
        <v>1812.5</v>
      </c>
      <c r="BG1381" s="10" t="s">
        <v>99</v>
      </c>
      <c r="BH1381" t="e">
        <f>+VLOOKUP(AF1381,Sheet4!A:A,1,FALSE)</f>
        <v>#N/A</v>
      </c>
      <c r="BL1381">
        <v>6500</v>
      </c>
      <c r="BM1381" s="59">
        <f t="shared" si="94"/>
        <v>-1812.5</v>
      </c>
      <c r="BN1381" t="s">
        <v>837</v>
      </c>
    </row>
    <row r="1382" spans="1:67" ht="13" customHeight="1" x14ac:dyDescent="0.3">
      <c r="A1382" s="5">
        <v>46114</v>
      </c>
      <c r="B1382" t="s">
        <v>80</v>
      </c>
      <c r="F1382">
        <v>2487.5</v>
      </c>
      <c r="G1382">
        <v>2487.5</v>
      </c>
      <c r="H1382">
        <v>1800</v>
      </c>
      <c r="I1382" s="6">
        <v>-687.5</v>
      </c>
      <c r="Q1382" t="s">
        <v>81</v>
      </c>
      <c r="U1382">
        <v>2601176</v>
      </c>
      <c r="V1382" t="s">
        <v>834</v>
      </c>
      <c r="W1382" t="s">
        <v>169</v>
      </c>
      <c r="X1382" t="s">
        <v>281</v>
      </c>
      <c r="Y1382" t="s">
        <v>842</v>
      </c>
      <c r="AF1382" t="s">
        <v>834</v>
      </c>
      <c r="AG1382" t="s">
        <v>836</v>
      </c>
      <c r="AH1382" t="s">
        <v>284</v>
      </c>
      <c r="AI1382">
        <v>870936440</v>
      </c>
      <c r="AM1382">
        <v>260001</v>
      </c>
      <c r="BB1382" s="9">
        <v>2488</v>
      </c>
      <c r="BE1382">
        <f t="shared" si="92"/>
        <v>2488</v>
      </c>
      <c r="BF1382" s="6">
        <f t="shared" si="93"/>
        <v>688</v>
      </c>
      <c r="BG1382" s="12" t="s">
        <v>99</v>
      </c>
      <c r="BH1382" t="e">
        <f>+VLOOKUP(AF1382,Sheet4!A:A,1,FALSE)</f>
        <v>#N/A</v>
      </c>
      <c r="BL1382">
        <v>2487.5</v>
      </c>
      <c r="BM1382" s="59">
        <f t="shared" si="94"/>
        <v>-687.5</v>
      </c>
      <c r="BN1382" t="s">
        <v>837</v>
      </c>
    </row>
    <row r="1383" spans="1:67" ht="13" customHeight="1" x14ac:dyDescent="0.3">
      <c r="A1383" s="5">
        <v>46114</v>
      </c>
      <c r="B1383" t="s">
        <v>80</v>
      </c>
      <c r="F1383">
        <v>612.5</v>
      </c>
      <c r="G1383">
        <v>612.5</v>
      </c>
      <c r="H1383">
        <v>437.5</v>
      </c>
      <c r="I1383" s="6">
        <v>-175</v>
      </c>
      <c r="Q1383" t="s">
        <v>81</v>
      </c>
      <c r="U1383">
        <v>2601176</v>
      </c>
      <c r="V1383" t="s">
        <v>834</v>
      </c>
      <c r="W1383" t="s">
        <v>169</v>
      </c>
      <c r="X1383" t="s">
        <v>281</v>
      </c>
      <c r="Y1383" t="s">
        <v>843</v>
      </c>
      <c r="AF1383" t="s">
        <v>834</v>
      </c>
      <c r="AG1383" t="s">
        <v>836</v>
      </c>
      <c r="AH1383" t="s">
        <v>284</v>
      </c>
      <c r="AI1383">
        <v>870936440</v>
      </c>
      <c r="AM1383">
        <v>260001</v>
      </c>
      <c r="BC1383" s="9">
        <v>612</v>
      </c>
      <c r="BE1383">
        <f t="shared" si="92"/>
        <v>612</v>
      </c>
      <c r="BF1383" s="6">
        <f t="shared" si="93"/>
        <v>174.5</v>
      </c>
      <c r="BG1383" s="10" t="s">
        <v>99</v>
      </c>
      <c r="BH1383" t="e">
        <f>+VLOOKUP(AF1383,Sheet4!A:A,1,FALSE)</f>
        <v>#N/A</v>
      </c>
      <c r="BL1383">
        <v>612.5</v>
      </c>
      <c r="BM1383" s="59">
        <f t="shared" si="94"/>
        <v>-175</v>
      </c>
      <c r="BN1383" t="s">
        <v>837</v>
      </c>
    </row>
    <row r="1384" spans="1:67" ht="13" customHeight="1" x14ac:dyDescent="0.3">
      <c r="A1384" s="5">
        <v>46114</v>
      </c>
      <c r="B1384" t="s">
        <v>80</v>
      </c>
      <c r="F1384">
        <v>87.5</v>
      </c>
      <c r="G1384">
        <v>87.5</v>
      </c>
      <c r="H1384">
        <v>62.5</v>
      </c>
      <c r="I1384" s="6">
        <v>-25</v>
      </c>
      <c r="Q1384" t="s">
        <v>81</v>
      </c>
      <c r="U1384">
        <v>2601176</v>
      </c>
      <c r="V1384" t="s">
        <v>834</v>
      </c>
      <c r="W1384" t="s">
        <v>169</v>
      </c>
      <c r="X1384" t="s">
        <v>281</v>
      </c>
      <c r="Y1384" t="s">
        <v>844</v>
      </c>
      <c r="AF1384" t="s">
        <v>834</v>
      </c>
      <c r="AG1384" t="s">
        <v>836</v>
      </c>
      <c r="AH1384" t="s">
        <v>284</v>
      </c>
      <c r="AI1384">
        <v>870936440</v>
      </c>
      <c r="AM1384">
        <v>260001</v>
      </c>
      <c r="BC1384" s="9">
        <v>88</v>
      </c>
      <c r="BE1384">
        <f t="shared" si="92"/>
        <v>88</v>
      </c>
      <c r="BF1384" s="6">
        <f t="shared" si="93"/>
        <v>25.5</v>
      </c>
      <c r="BG1384" s="10" t="s">
        <v>99</v>
      </c>
      <c r="BH1384" t="e">
        <f>+VLOOKUP(AF1384,Sheet4!A:A,1,FALSE)</f>
        <v>#N/A</v>
      </c>
      <c r="BL1384">
        <v>87.5</v>
      </c>
      <c r="BM1384" s="59">
        <f t="shared" si="94"/>
        <v>-25</v>
      </c>
      <c r="BN1384" t="s">
        <v>837</v>
      </c>
    </row>
    <row r="1385" spans="1:67" ht="13" customHeight="1" x14ac:dyDescent="0.3">
      <c r="A1385" s="5">
        <v>46114</v>
      </c>
      <c r="B1385" t="s">
        <v>80</v>
      </c>
      <c r="F1385">
        <v>6125</v>
      </c>
      <c r="G1385">
        <v>6125</v>
      </c>
      <c r="H1385">
        <v>4425</v>
      </c>
      <c r="I1385" s="6">
        <v>-1700</v>
      </c>
      <c r="Q1385" t="s">
        <v>81</v>
      </c>
      <c r="U1385">
        <v>2601176</v>
      </c>
      <c r="V1385" t="s">
        <v>834</v>
      </c>
      <c r="W1385" t="s">
        <v>169</v>
      </c>
      <c r="X1385" t="s">
        <v>281</v>
      </c>
      <c r="Y1385" t="s">
        <v>845</v>
      </c>
      <c r="AF1385" t="s">
        <v>834</v>
      </c>
      <c r="AG1385" t="s">
        <v>836</v>
      </c>
      <c r="AH1385" t="s">
        <v>284</v>
      </c>
      <c r="AI1385">
        <v>870936440</v>
      </c>
      <c r="AM1385">
        <v>260001</v>
      </c>
      <c r="BB1385" s="9">
        <v>6125</v>
      </c>
      <c r="BE1385">
        <f t="shared" si="92"/>
        <v>6125</v>
      </c>
      <c r="BF1385" s="6">
        <f t="shared" si="93"/>
        <v>1700</v>
      </c>
      <c r="BG1385" s="12" t="s">
        <v>99</v>
      </c>
      <c r="BH1385" t="e">
        <f>+VLOOKUP(AF1385,Sheet4!A:A,1,FALSE)</f>
        <v>#N/A</v>
      </c>
      <c r="BL1385">
        <v>6125</v>
      </c>
      <c r="BM1385" s="59">
        <f t="shared" si="94"/>
        <v>-1700</v>
      </c>
      <c r="BN1385" t="s">
        <v>837</v>
      </c>
    </row>
    <row r="1386" spans="1:67" ht="13" customHeight="1" x14ac:dyDescent="0.3">
      <c r="A1386" s="5">
        <v>46114</v>
      </c>
      <c r="B1386" t="s">
        <v>80</v>
      </c>
      <c r="F1386">
        <v>5750</v>
      </c>
      <c r="G1386">
        <v>5750</v>
      </c>
      <c r="H1386">
        <v>4150</v>
      </c>
      <c r="I1386" s="6">
        <v>-1600</v>
      </c>
      <c r="Q1386" t="s">
        <v>81</v>
      </c>
      <c r="U1386">
        <v>2601176</v>
      </c>
      <c r="V1386" t="s">
        <v>834</v>
      </c>
      <c r="W1386" t="s">
        <v>169</v>
      </c>
      <c r="X1386" t="s">
        <v>281</v>
      </c>
      <c r="Y1386" t="s">
        <v>846</v>
      </c>
      <c r="AF1386" t="s">
        <v>834</v>
      </c>
      <c r="AG1386" t="s">
        <v>836</v>
      </c>
      <c r="AH1386" t="s">
        <v>284</v>
      </c>
      <c r="AI1386">
        <v>870936440</v>
      </c>
      <c r="AM1386">
        <v>260001</v>
      </c>
      <c r="BC1386" s="9">
        <v>5750</v>
      </c>
      <c r="BE1386">
        <f t="shared" si="92"/>
        <v>5750</v>
      </c>
      <c r="BF1386" s="6">
        <f t="shared" si="93"/>
        <v>1600</v>
      </c>
      <c r="BG1386" s="10" t="s">
        <v>99</v>
      </c>
      <c r="BH1386" t="e">
        <f>+VLOOKUP(AF1386,Sheet4!A:A,1,FALSE)</f>
        <v>#N/A</v>
      </c>
      <c r="BL1386">
        <v>5750</v>
      </c>
      <c r="BM1386" s="59">
        <f t="shared" si="94"/>
        <v>-1600</v>
      </c>
      <c r="BN1386" t="s">
        <v>837</v>
      </c>
    </row>
    <row r="1387" spans="1:67" ht="13" customHeight="1" x14ac:dyDescent="0.3">
      <c r="A1387" s="5">
        <v>46114</v>
      </c>
      <c r="B1387" t="s">
        <v>80</v>
      </c>
      <c r="F1387">
        <v>3712.5</v>
      </c>
      <c r="G1387">
        <v>3712.5</v>
      </c>
      <c r="H1387">
        <v>2675</v>
      </c>
      <c r="I1387" s="6">
        <v>-1037.5</v>
      </c>
      <c r="Q1387" t="s">
        <v>81</v>
      </c>
      <c r="U1387">
        <v>2601176</v>
      </c>
      <c r="V1387" t="s">
        <v>834</v>
      </c>
      <c r="W1387" t="s">
        <v>169</v>
      </c>
      <c r="X1387" t="s">
        <v>281</v>
      </c>
      <c r="Y1387" t="s">
        <v>847</v>
      </c>
      <c r="AF1387" t="s">
        <v>834</v>
      </c>
      <c r="AG1387" t="s">
        <v>836</v>
      </c>
      <c r="AH1387" t="s">
        <v>284</v>
      </c>
      <c r="AI1387">
        <v>870936440</v>
      </c>
      <c r="AM1387">
        <v>260001</v>
      </c>
      <c r="BB1387" s="9">
        <v>3712</v>
      </c>
      <c r="BE1387">
        <f t="shared" si="92"/>
        <v>3712</v>
      </c>
      <c r="BF1387" s="6">
        <f t="shared" si="93"/>
        <v>1037</v>
      </c>
      <c r="BG1387" s="12" t="s">
        <v>99</v>
      </c>
      <c r="BH1387" t="e">
        <f>+VLOOKUP(AF1387,Sheet4!A:A,1,FALSE)</f>
        <v>#N/A</v>
      </c>
      <c r="BL1387">
        <v>3712.5</v>
      </c>
      <c r="BM1387" s="59">
        <f t="shared" si="94"/>
        <v>-1037.5</v>
      </c>
      <c r="BN1387" t="s">
        <v>837</v>
      </c>
    </row>
    <row r="1388" spans="1:67" ht="13" customHeight="1" x14ac:dyDescent="0.3">
      <c r="A1388" s="5">
        <v>46114</v>
      </c>
      <c r="B1388" t="s">
        <v>80</v>
      </c>
      <c r="F1388">
        <v>3525</v>
      </c>
      <c r="G1388">
        <v>3525</v>
      </c>
      <c r="H1388">
        <v>2550</v>
      </c>
      <c r="I1388" s="6">
        <v>-975</v>
      </c>
      <c r="Q1388" t="s">
        <v>81</v>
      </c>
      <c r="U1388">
        <v>2601176</v>
      </c>
      <c r="V1388" t="s">
        <v>834</v>
      </c>
      <c r="W1388" t="s">
        <v>169</v>
      </c>
      <c r="X1388" t="s">
        <v>281</v>
      </c>
      <c r="Y1388" t="s">
        <v>848</v>
      </c>
      <c r="AF1388" t="s">
        <v>834</v>
      </c>
      <c r="AG1388" t="s">
        <v>836</v>
      </c>
      <c r="AH1388" t="s">
        <v>284</v>
      </c>
      <c r="AI1388">
        <v>870936440</v>
      </c>
      <c r="AM1388">
        <v>260001</v>
      </c>
      <c r="BB1388" s="9">
        <v>3525</v>
      </c>
      <c r="BE1388">
        <f t="shared" si="92"/>
        <v>3525</v>
      </c>
      <c r="BF1388" s="6">
        <f t="shared" si="93"/>
        <v>975</v>
      </c>
      <c r="BG1388" s="12" t="s">
        <v>99</v>
      </c>
      <c r="BH1388" t="e">
        <f>+VLOOKUP(AF1388,Sheet4!A:A,1,FALSE)</f>
        <v>#N/A</v>
      </c>
      <c r="BL1388">
        <v>3525</v>
      </c>
      <c r="BM1388" s="59">
        <f t="shared" si="94"/>
        <v>-975</v>
      </c>
      <c r="BN1388" t="s">
        <v>837</v>
      </c>
    </row>
    <row r="1389" spans="1:67" ht="13" customHeight="1" x14ac:dyDescent="0.3">
      <c r="A1389" s="5">
        <v>46114</v>
      </c>
      <c r="B1389" t="s">
        <v>80</v>
      </c>
      <c r="F1389">
        <v>15637.5</v>
      </c>
      <c r="G1389">
        <v>15637.5</v>
      </c>
      <c r="H1389">
        <v>11287.5</v>
      </c>
      <c r="I1389" s="6">
        <v>-4350</v>
      </c>
      <c r="Q1389" t="s">
        <v>81</v>
      </c>
      <c r="U1389">
        <v>2601176</v>
      </c>
      <c r="V1389" t="s">
        <v>834</v>
      </c>
      <c r="W1389" t="s">
        <v>169</v>
      </c>
      <c r="X1389" t="s">
        <v>281</v>
      </c>
      <c r="Y1389" t="s">
        <v>849</v>
      </c>
      <c r="AF1389" t="s">
        <v>834</v>
      </c>
      <c r="AG1389" t="s">
        <v>836</v>
      </c>
      <c r="AH1389" t="s">
        <v>284</v>
      </c>
      <c r="AI1389">
        <v>870936440</v>
      </c>
      <c r="AM1389">
        <v>260001</v>
      </c>
      <c r="BB1389" s="9">
        <v>15638</v>
      </c>
      <c r="BE1389">
        <f t="shared" si="92"/>
        <v>15638</v>
      </c>
      <c r="BF1389" s="6">
        <f t="shared" si="93"/>
        <v>4350.5</v>
      </c>
      <c r="BG1389" s="12" t="s">
        <v>99</v>
      </c>
      <c r="BH1389" t="e">
        <f>+VLOOKUP(AF1389,Sheet4!A:A,1,FALSE)</f>
        <v>#N/A</v>
      </c>
      <c r="BL1389">
        <v>15637.5</v>
      </c>
      <c r="BM1389" s="59">
        <f t="shared" si="94"/>
        <v>-4350</v>
      </c>
      <c r="BN1389" t="s">
        <v>837</v>
      </c>
    </row>
    <row r="1390" spans="1:67" ht="13" customHeight="1" x14ac:dyDescent="0.3">
      <c r="A1390" s="5">
        <v>46114</v>
      </c>
      <c r="B1390" t="s">
        <v>80</v>
      </c>
      <c r="F1390">
        <v>1587.5</v>
      </c>
      <c r="G1390">
        <v>1587.5</v>
      </c>
      <c r="H1390">
        <v>1150</v>
      </c>
      <c r="I1390" s="6">
        <v>-437.5</v>
      </c>
      <c r="Q1390" t="s">
        <v>81</v>
      </c>
      <c r="U1390">
        <v>2601176</v>
      </c>
      <c r="V1390" t="s">
        <v>834</v>
      </c>
      <c r="W1390" t="s">
        <v>169</v>
      </c>
      <c r="X1390" t="s">
        <v>281</v>
      </c>
      <c r="Y1390" t="s">
        <v>850</v>
      </c>
      <c r="AF1390" t="s">
        <v>834</v>
      </c>
      <c r="AG1390" t="s">
        <v>836</v>
      </c>
      <c r="AH1390" t="s">
        <v>284</v>
      </c>
      <c r="AI1390">
        <v>870936440</v>
      </c>
      <c r="AM1390">
        <v>260001</v>
      </c>
      <c r="BB1390" s="9">
        <v>1588</v>
      </c>
      <c r="BE1390">
        <f t="shared" si="92"/>
        <v>1588</v>
      </c>
      <c r="BF1390" s="6">
        <f t="shared" si="93"/>
        <v>438</v>
      </c>
      <c r="BG1390" s="12" t="s">
        <v>99</v>
      </c>
      <c r="BH1390" t="e">
        <f>+VLOOKUP(AF1390,Sheet4!A:A,1,FALSE)</f>
        <v>#N/A</v>
      </c>
      <c r="BL1390">
        <v>1587.5</v>
      </c>
      <c r="BM1390" s="59">
        <f t="shared" si="94"/>
        <v>-437.5</v>
      </c>
      <c r="BN1390" t="s">
        <v>837</v>
      </c>
    </row>
    <row r="1391" spans="1:67" ht="13" customHeight="1" x14ac:dyDescent="0.3">
      <c r="A1391" s="5">
        <v>46114</v>
      </c>
      <c r="B1391" t="s">
        <v>63</v>
      </c>
      <c r="F1391">
        <v>1575</v>
      </c>
      <c r="G1391">
        <v>1575</v>
      </c>
      <c r="H1391">
        <v>1245</v>
      </c>
      <c r="I1391" s="6">
        <v>-330</v>
      </c>
      <c r="Q1391" t="s">
        <v>64</v>
      </c>
      <c r="U1391">
        <v>2601177</v>
      </c>
      <c r="V1391" t="s">
        <v>851</v>
      </c>
      <c r="W1391" t="s">
        <v>169</v>
      </c>
      <c r="X1391" t="s">
        <v>281</v>
      </c>
      <c r="Y1391" t="s">
        <v>852</v>
      </c>
      <c r="AF1391" t="s">
        <v>851</v>
      </c>
      <c r="AG1391" t="s">
        <v>853</v>
      </c>
      <c r="AH1391" t="s">
        <v>284</v>
      </c>
      <c r="AI1391">
        <v>870936440</v>
      </c>
      <c r="AM1391">
        <v>260001</v>
      </c>
      <c r="BE1391">
        <f t="shared" si="92"/>
        <v>0</v>
      </c>
      <c r="BF1391" s="6">
        <f t="shared" si="93"/>
        <v>-1245</v>
      </c>
      <c r="BG1391" s="7" t="s">
        <v>71</v>
      </c>
      <c r="BH1391" t="e">
        <f>+VLOOKUP(AF1391,Sheet4!A:A,1,FALSE)</f>
        <v>#N/A</v>
      </c>
      <c r="BL1391">
        <v>1575</v>
      </c>
      <c r="BM1391" s="59">
        <f t="shared" si="94"/>
        <v>-330</v>
      </c>
      <c r="BN1391" t="s">
        <v>854</v>
      </c>
      <c r="BO1391" t="s">
        <v>101</v>
      </c>
    </row>
    <row r="1392" spans="1:67" ht="13" customHeight="1" x14ac:dyDescent="0.3">
      <c r="A1392" s="5">
        <v>46114</v>
      </c>
      <c r="B1392" t="s">
        <v>63</v>
      </c>
      <c r="F1392">
        <v>495</v>
      </c>
      <c r="G1392">
        <v>495</v>
      </c>
      <c r="H1392">
        <v>390</v>
      </c>
      <c r="I1392" s="6">
        <v>-105</v>
      </c>
      <c r="Q1392" t="s">
        <v>64</v>
      </c>
      <c r="U1392">
        <v>2601177</v>
      </c>
      <c r="V1392" t="s">
        <v>851</v>
      </c>
      <c r="W1392" t="s">
        <v>169</v>
      </c>
      <c r="X1392" t="s">
        <v>281</v>
      </c>
      <c r="Y1392" t="s">
        <v>855</v>
      </c>
      <c r="AF1392" t="s">
        <v>851</v>
      </c>
      <c r="AG1392" t="s">
        <v>853</v>
      </c>
      <c r="AH1392" t="s">
        <v>284</v>
      </c>
      <c r="AI1392">
        <v>870936440</v>
      </c>
      <c r="AM1392">
        <v>260001</v>
      </c>
      <c r="BE1392">
        <f t="shared" si="92"/>
        <v>0</v>
      </c>
      <c r="BF1392" s="6">
        <f t="shared" si="93"/>
        <v>-390</v>
      </c>
      <c r="BG1392" s="7" t="s">
        <v>71</v>
      </c>
      <c r="BH1392" t="e">
        <f>+VLOOKUP(AF1392,Sheet4!A:A,1,FALSE)</f>
        <v>#N/A</v>
      </c>
      <c r="BL1392">
        <v>495</v>
      </c>
      <c r="BM1392" s="59">
        <f t="shared" si="94"/>
        <v>-105</v>
      </c>
      <c r="BN1392" t="s">
        <v>854</v>
      </c>
      <c r="BO1392" t="s">
        <v>101</v>
      </c>
    </row>
    <row r="1393" spans="1:67" ht="13" customHeight="1" x14ac:dyDescent="0.3">
      <c r="A1393" s="5">
        <v>46114</v>
      </c>
      <c r="B1393" t="s">
        <v>63</v>
      </c>
      <c r="F1393">
        <v>1515</v>
      </c>
      <c r="G1393">
        <v>1515</v>
      </c>
      <c r="H1393">
        <v>1200</v>
      </c>
      <c r="I1393" s="6">
        <v>-315</v>
      </c>
      <c r="Q1393" t="s">
        <v>64</v>
      </c>
      <c r="U1393">
        <v>2601177</v>
      </c>
      <c r="V1393" t="s">
        <v>851</v>
      </c>
      <c r="W1393" t="s">
        <v>169</v>
      </c>
      <c r="X1393" t="s">
        <v>281</v>
      </c>
      <c r="Y1393" t="s">
        <v>856</v>
      </c>
      <c r="AF1393" t="s">
        <v>851</v>
      </c>
      <c r="AG1393" t="s">
        <v>853</v>
      </c>
      <c r="AH1393" t="s">
        <v>284</v>
      </c>
      <c r="AI1393">
        <v>870936440</v>
      </c>
      <c r="AM1393">
        <v>260001</v>
      </c>
      <c r="BE1393">
        <f t="shared" si="92"/>
        <v>0</v>
      </c>
      <c r="BF1393" s="6">
        <f t="shared" si="93"/>
        <v>-1200</v>
      </c>
      <c r="BG1393" s="7" t="s">
        <v>71</v>
      </c>
      <c r="BH1393" t="e">
        <f>+VLOOKUP(AF1393,Sheet4!A:A,1,FALSE)</f>
        <v>#N/A</v>
      </c>
      <c r="BL1393">
        <v>1515</v>
      </c>
      <c r="BM1393" s="59">
        <f t="shared" si="94"/>
        <v>-315</v>
      </c>
      <c r="BN1393" t="s">
        <v>854</v>
      </c>
      <c r="BO1393" t="s">
        <v>101</v>
      </c>
    </row>
    <row r="1394" spans="1:67" ht="13" customHeight="1" x14ac:dyDescent="0.3">
      <c r="A1394" s="5">
        <v>46114</v>
      </c>
      <c r="B1394" t="s">
        <v>63</v>
      </c>
      <c r="F1394">
        <v>765</v>
      </c>
      <c r="G1394">
        <v>765</v>
      </c>
      <c r="H1394">
        <v>615</v>
      </c>
      <c r="I1394" s="6">
        <v>-150</v>
      </c>
      <c r="Q1394" t="s">
        <v>64</v>
      </c>
      <c r="U1394">
        <v>2601177</v>
      </c>
      <c r="V1394" t="s">
        <v>851</v>
      </c>
      <c r="W1394" t="s">
        <v>169</v>
      </c>
      <c r="X1394" t="s">
        <v>281</v>
      </c>
      <c r="Y1394" t="s">
        <v>857</v>
      </c>
      <c r="AF1394" t="s">
        <v>851</v>
      </c>
      <c r="AG1394" t="s">
        <v>853</v>
      </c>
      <c r="AH1394" t="s">
        <v>284</v>
      </c>
      <c r="AI1394">
        <v>870936440</v>
      </c>
      <c r="AM1394">
        <v>260001</v>
      </c>
      <c r="BE1394">
        <f t="shared" si="92"/>
        <v>0</v>
      </c>
      <c r="BF1394" s="6">
        <f t="shared" si="93"/>
        <v>-615</v>
      </c>
      <c r="BG1394" s="7" t="s">
        <v>71</v>
      </c>
      <c r="BH1394" t="e">
        <f>+VLOOKUP(AF1394,Sheet4!A:A,1,FALSE)</f>
        <v>#N/A</v>
      </c>
      <c r="BL1394">
        <v>765</v>
      </c>
      <c r="BM1394" s="59">
        <f t="shared" si="94"/>
        <v>-150</v>
      </c>
      <c r="BN1394" t="s">
        <v>854</v>
      </c>
      <c r="BO1394" t="s">
        <v>101</v>
      </c>
    </row>
    <row r="1395" spans="1:67" ht="13" customHeight="1" x14ac:dyDescent="0.3">
      <c r="A1395" s="5">
        <v>46114</v>
      </c>
      <c r="B1395" t="s">
        <v>63</v>
      </c>
      <c r="F1395">
        <v>3060</v>
      </c>
      <c r="G1395">
        <v>3060</v>
      </c>
      <c r="H1395">
        <v>2430</v>
      </c>
      <c r="I1395" s="6">
        <v>-630</v>
      </c>
      <c r="Q1395" t="s">
        <v>64</v>
      </c>
      <c r="U1395">
        <v>2601177</v>
      </c>
      <c r="V1395" t="s">
        <v>851</v>
      </c>
      <c r="W1395" t="s">
        <v>169</v>
      </c>
      <c r="X1395" t="s">
        <v>281</v>
      </c>
      <c r="Y1395" t="s">
        <v>858</v>
      </c>
      <c r="AF1395" t="s">
        <v>851</v>
      </c>
      <c r="AG1395" t="s">
        <v>853</v>
      </c>
      <c r="AH1395" t="s">
        <v>284</v>
      </c>
      <c r="AI1395">
        <v>870936440</v>
      </c>
      <c r="AM1395">
        <v>260001</v>
      </c>
      <c r="BE1395">
        <f t="shared" si="92"/>
        <v>0</v>
      </c>
      <c r="BF1395" s="6">
        <f t="shared" si="93"/>
        <v>-2430</v>
      </c>
      <c r="BG1395" s="7" t="s">
        <v>71</v>
      </c>
      <c r="BH1395" t="e">
        <f>+VLOOKUP(AF1395,Sheet4!A:A,1,FALSE)</f>
        <v>#N/A</v>
      </c>
      <c r="BL1395">
        <v>3060</v>
      </c>
      <c r="BM1395" s="59">
        <f t="shared" si="94"/>
        <v>-630</v>
      </c>
      <c r="BN1395" t="s">
        <v>854</v>
      </c>
      <c r="BO1395" t="s">
        <v>101</v>
      </c>
    </row>
    <row r="1396" spans="1:67" ht="13" customHeight="1" x14ac:dyDescent="0.3">
      <c r="A1396" s="5">
        <v>46114</v>
      </c>
      <c r="B1396" t="s">
        <v>63</v>
      </c>
      <c r="F1396">
        <v>2715</v>
      </c>
      <c r="G1396">
        <v>2715</v>
      </c>
      <c r="H1396">
        <v>2160</v>
      </c>
      <c r="I1396" s="6">
        <v>-555</v>
      </c>
      <c r="Q1396" t="s">
        <v>64</v>
      </c>
      <c r="U1396">
        <v>2601177</v>
      </c>
      <c r="V1396" t="s">
        <v>851</v>
      </c>
      <c r="W1396" t="s">
        <v>169</v>
      </c>
      <c r="X1396" t="s">
        <v>281</v>
      </c>
      <c r="Y1396" t="s">
        <v>859</v>
      </c>
      <c r="AF1396" t="s">
        <v>851</v>
      </c>
      <c r="AG1396" t="s">
        <v>853</v>
      </c>
      <c r="AH1396" t="s">
        <v>284</v>
      </c>
      <c r="AI1396">
        <v>870936440</v>
      </c>
      <c r="AM1396">
        <v>260001</v>
      </c>
      <c r="BE1396">
        <f t="shared" si="92"/>
        <v>0</v>
      </c>
      <c r="BF1396" s="6">
        <f t="shared" si="93"/>
        <v>-2160</v>
      </c>
      <c r="BG1396" s="7" t="s">
        <v>71</v>
      </c>
      <c r="BH1396" t="e">
        <f>+VLOOKUP(AF1396,Sheet4!A:A,1,FALSE)</f>
        <v>#N/A</v>
      </c>
      <c r="BL1396">
        <v>2715</v>
      </c>
      <c r="BM1396" s="59">
        <f t="shared" si="94"/>
        <v>-555</v>
      </c>
      <c r="BN1396" t="s">
        <v>854</v>
      </c>
      <c r="BO1396" t="s">
        <v>101</v>
      </c>
    </row>
    <row r="1397" spans="1:67" ht="13" customHeight="1" x14ac:dyDescent="0.3">
      <c r="A1397" s="5">
        <v>46114</v>
      </c>
      <c r="B1397" t="s">
        <v>63</v>
      </c>
      <c r="F1397">
        <v>1545</v>
      </c>
      <c r="G1397">
        <v>1545</v>
      </c>
      <c r="H1397">
        <v>1230</v>
      </c>
      <c r="I1397" s="6">
        <v>-315</v>
      </c>
      <c r="Q1397" t="s">
        <v>64</v>
      </c>
      <c r="U1397">
        <v>2601177</v>
      </c>
      <c r="V1397" t="s">
        <v>851</v>
      </c>
      <c r="W1397" t="s">
        <v>169</v>
      </c>
      <c r="X1397" t="s">
        <v>281</v>
      </c>
      <c r="Y1397" t="s">
        <v>860</v>
      </c>
      <c r="AF1397" t="s">
        <v>851</v>
      </c>
      <c r="AG1397" t="s">
        <v>853</v>
      </c>
      <c r="AH1397" t="s">
        <v>284</v>
      </c>
      <c r="AI1397">
        <v>870936440</v>
      </c>
      <c r="AM1397">
        <v>260001</v>
      </c>
      <c r="BE1397">
        <f t="shared" si="92"/>
        <v>0</v>
      </c>
      <c r="BF1397" s="6">
        <f t="shared" si="93"/>
        <v>-1230</v>
      </c>
      <c r="BG1397" s="7" t="s">
        <v>71</v>
      </c>
      <c r="BH1397" t="e">
        <f>+VLOOKUP(AF1397,Sheet4!A:A,1,FALSE)</f>
        <v>#N/A</v>
      </c>
      <c r="BL1397">
        <v>1545</v>
      </c>
      <c r="BM1397" s="59">
        <f t="shared" si="94"/>
        <v>-315</v>
      </c>
      <c r="BN1397" t="s">
        <v>854</v>
      </c>
      <c r="BO1397" t="s">
        <v>101</v>
      </c>
    </row>
    <row r="1398" spans="1:67" ht="13" customHeight="1" x14ac:dyDescent="0.3">
      <c r="A1398" s="5">
        <v>46114</v>
      </c>
      <c r="B1398" t="s">
        <v>63</v>
      </c>
      <c r="F1398">
        <v>1035</v>
      </c>
      <c r="G1398">
        <v>1035</v>
      </c>
      <c r="H1398">
        <v>825</v>
      </c>
      <c r="I1398" s="6">
        <v>-210</v>
      </c>
      <c r="Q1398" t="s">
        <v>64</v>
      </c>
      <c r="U1398">
        <v>2601177</v>
      </c>
      <c r="V1398" t="s">
        <v>851</v>
      </c>
      <c r="W1398" t="s">
        <v>169</v>
      </c>
      <c r="X1398" t="s">
        <v>281</v>
      </c>
      <c r="Y1398" t="s">
        <v>861</v>
      </c>
      <c r="AF1398" t="s">
        <v>851</v>
      </c>
      <c r="AG1398" t="s">
        <v>853</v>
      </c>
      <c r="AH1398" t="s">
        <v>284</v>
      </c>
      <c r="AI1398">
        <v>870936440</v>
      </c>
      <c r="AM1398">
        <v>260001</v>
      </c>
      <c r="BE1398">
        <f t="shared" si="92"/>
        <v>0</v>
      </c>
      <c r="BF1398" s="6">
        <f t="shared" si="93"/>
        <v>-825</v>
      </c>
      <c r="BG1398" s="7" t="s">
        <v>71</v>
      </c>
      <c r="BH1398" t="e">
        <f>+VLOOKUP(AF1398,Sheet4!A:A,1,FALSE)</f>
        <v>#N/A</v>
      </c>
      <c r="BL1398">
        <v>1035</v>
      </c>
      <c r="BM1398" s="59">
        <f t="shared" si="94"/>
        <v>-210</v>
      </c>
      <c r="BN1398" t="s">
        <v>854</v>
      </c>
      <c r="BO1398" t="s">
        <v>101</v>
      </c>
    </row>
    <row r="1399" spans="1:67" ht="13" customHeight="1" x14ac:dyDescent="0.3">
      <c r="A1399" s="5">
        <v>46114</v>
      </c>
      <c r="B1399" t="s">
        <v>63</v>
      </c>
      <c r="F1399">
        <v>4200</v>
      </c>
      <c r="G1399">
        <v>4200</v>
      </c>
      <c r="H1399">
        <v>3330</v>
      </c>
      <c r="I1399" s="6">
        <v>-870</v>
      </c>
      <c r="Q1399" t="s">
        <v>64</v>
      </c>
      <c r="U1399">
        <v>2601177</v>
      </c>
      <c r="V1399" t="s">
        <v>851</v>
      </c>
      <c r="W1399" t="s">
        <v>169</v>
      </c>
      <c r="X1399" t="s">
        <v>281</v>
      </c>
      <c r="Y1399" t="s">
        <v>862</v>
      </c>
      <c r="AF1399" t="s">
        <v>851</v>
      </c>
      <c r="AG1399" t="s">
        <v>853</v>
      </c>
      <c r="AH1399" t="s">
        <v>284</v>
      </c>
      <c r="AI1399">
        <v>870936440</v>
      </c>
      <c r="AM1399">
        <v>260001</v>
      </c>
      <c r="BE1399">
        <f t="shared" si="92"/>
        <v>0</v>
      </c>
      <c r="BF1399" s="6">
        <f t="shared" si="93"/>
        <v>-3330</v>
      </c>
      <c r="BG1399" s="7" t="s">
        <v>71</v>
      </c>
      <c r="BH1399" t="e">
        <f>+VLOOKUP(AF1399,Sheet4!A:A,1,FALSE)</f>
        <v>#N/A</v>
      </c>
      <c r="BL1399">
        <v>4200</v>
      </c>
      <c r="BM1399" s="59">
        <f t="shared" si="94"/>
        <v>-870</v>
      </c>
      <c r="BN1399" t="s">
        <v>854</v>
      </c>
      <c r="BO1399" t="s">
        <v>101</v>
      </c>
    </row>
    <row r="1400" spans="1:67" ht="13" customHeight="1" x14ac:dyDescent="0.3">
      <c r="A1400" s="5">
        <v>46114</v>
      </c>
      <c r="B1400" t="s">
        <v>63</v>
      </c>
      <c r="F1400">
        <v>4050</v>
      </c>
      <c r="G1400">
        <v>4050</v>
      </c>
      <c r="H1400">
        <v>3210</v>
      </c>
      <c r="I1400" s="6">
        <v>-840</v>
      </c>
      <c r="Q1400" t="s">
        <v>64</v>
      </c>
      <c r="U1400">
        <v>2601177</v>
      </c>
      <c r="V1400" t="s">
        <v>851</v>
      </c>
      <c r="W1400" t="s">
        <v>169</v>
      </c>
      <c r="X1400" t="s">
        <v>281</v>
      </c>
      <c r="Y1400" t="s">
        <v>863</v>
      </c>
      <c r="AF1400" t="s">
        <v>851</v>
      </c>
      <c r="AG1400" t="s">
        <v>853</v>
      </c>
      <c r="AH1400" t="s">
        <v>284</v>
      </c>
      <c r="AI1400">
        <v>870936440</v>
      </c>
      <c r="AM1400">
        <v>260001</v>
      </c>
      <c r="BE1400">
        <f t="shared" si="92"/>
        <v>0</v>
      </c>
      <c r="BF1400" s="6">
        <f t="shared" si="93"/>
        <v>-3210</v>
      </c>
      <c r="BG1400" s="7" t="s">
        <v>71</v>
      </c>
      <c r="BH1400" t="e">
        <f>+VLOOKUP(AF1400,Sheet4!A:A,1,FALSE)</f>
        <v>#N/A</v>
      </c>
      <c r="BL1400">
        <v>4050</v>
      </c>
      <c r="BM1400" s="59">
        <f t="shared" si="94"/>
        <v>-840</v>
      </c>
      <c r="BN1400" t="s">
        <v>854</v>
      </c>
      <c r="BO1400" t="s">
        <v>101</v>
      </c>
    </row>
    <row r="1401" spans="1:67" ht="13" customHeight="1" x14ac:dyDescent="0.3">
      <c r="A1401" s="5">
        <v>46114</v>
      </c>
      <c r="B1401" t="s">
        <v>63</v>
      </c>
      <c r="F1401">
        <v>3435</v>
      </c>
      <c r="G1401">
        <v>3435</v>
      </c>
      <c r="H1401">
        <v>2730</v>
      </c>
      <c r="I1401" s="6">
        <v>-705</v>
      </c>
      <c r="Q1401" t="s">
        <v>64</v>
      </c>
      <c r="U1401">
        <v>2601177</v>
      </c>
      <c r="V1401" t="s">
        <v>851</v>
      </c>
      <c r="W1401" t="s">
        <v>169</v>
      </c>
      <c r="X1401" t="s">
        <v>281</v>
      </c>
      <c r="Y1401" t="s">
        <v>864</v>
      </c>
      <c r="AF1401" t="s">
        <v>851</v>
      </c>
      <c r="AG1401" t="s">
        <v>853</v>
      </c>
      <c r="AH1401" t="s">
        <v>284</v>
      </c>
      <c r="AI1401">
        <v>870936440</v>
      </c>
      <c r="AM1401">
        <v>260001</v>
      </c>
      <c r="BE1401">
        <f t="shared" si="92"/>
        <v>0</v>
      </c>
      <c r="BF1401" s="6">
        <f t="shared" si="93"/>
        <v>-2730</v>
      </c>
      <c r="BG1401" s="7" t="s">
        <v>71</v>
      </c>
      <c r="BH1401" t="e">
        <f>+VLOOKUP(AF1401,Sheet4!A:A,1,FALSE)</f>
        <v>#N/A</v>
      </c>
      <c r="BL1401">
        <v>3435</v>
      </c>
      <c r="BM1401" s="59">
        <f t="shared" si="94"/>
        <v>-705</v>
      </c>
      <c r="BN1401" t="s">
        <v>854</v>
      </c>
      <c r="BO1401" t="s">
        <v>101</v>
      </c>
    </row>
    <row r="1402" spans="1:67" ht="13" customHeight="1" x14ac:dyDescent="0.3">
      <c r="A1402" s="5">
        <v>46114</v>
      </c>
      <c r="B1402" t="s">
        <v>63</v>
      </c>
      <c r="F1402">
        <v>4770</v>
      </c>
      <c r="G1402">
        <v>4770</v>
      </c>
      <c r="H1402">
        <v>3795</v>
      </c>
      <c r="I1402" s="6">
        <v>-975</v>
      </c>
      <c r="Q1402" t="s">
        <v>64</v>
      </c>
      <c r="U1402">
        <v>2601177</v>
      </c>
      <c r="V1402" t="s">
        <v>851</v>
      </c>
      <c r="W1402" t="s">
        <v>169</v>
      </c>
      <c r="X1402" t="s">
        <v>281</v>
      </c>
      <c r="Y1402" t="s">
        <v>865</v>
      </c>
      <c r="AF1402" t="s">
        <v>851</v>
      </c>
      <c r="AG1402" t="s">
        <v>853</v>
      </c>
      <c r="AH1402" t="s">
        <v>284</v>
      </c>
      <c r="AI1402">
        <v>870936440</v>
      </c>
      <c r="AM1402">
        <v>260001</v>
      </c>
      <c r="BE1402">
        <f t="shared" si="92"/>
        <v>0</v>
      </c>
      <c r="BF1402" s="6">
        <f t="shared" si="93"/>
        <v>-3795</v>
      </c>
      <c r="BG1402" s="7" t="s">
        <v>71</v>
      </c>
      <c r="BH1402" t="e">
        <f>+VLOOKUP(AF1402,Sheet4!A:A,1,FALSE)</f>
        <v>#N/A</v>
      </c>
      <c r="BL1402">
        <v>4770</v>
      </c>
      <c r="BM1402" s="59">
        <f t="shared" si="94"/>
        <v>-975</v>
      </c>
      <c r="BN1402" t="s">
        <v>854</v>
      </c>
      <c r="BO1402" t="s">
        <v>101</v>
      </c>
    </row>
    <row r="1403" spans="1:67" ht="13" customHeight="1" x14ac:dyDescent="0.3">
      <c r="A1403" s="5">
        <v>46114</v>
      </c>
      <c r="B1403" t="s">
        <v>63</v>
      </c>
      <c r="F1403">
        <v>5940</v>
      </c>
      <c r="G1403">
        <v>5940</v>
      </c>
      <c r="H1403">
        <v>4710</v>
      </c>
      <c r="I1403" s="6">
        <v>-1230</v>
      </c>
      <c r="Q1403" t="s">
        <v>64</v>
      </c>
      <c r="U1403">
        <v>2601177</v>
      </c>
      <c r="V1403" t="s">
        <v>851</v>
      </c>
      <c r="W1403" t="s">
        <v>169</v>
      </c>
      <c r="X1403" t="s">
        <v>281</v>
      </c>
      <c r="Y1403" t="s">
        <v>866</v>
      </c>
      <c r="AF1403" t="s">
        <v>851</v>
      </c>
      <c r="AG1403" t="s">
        <v>853</v>
      </c>
      <c r="AH1403" t="s">
        <v>284</v>
      </c>
      <c r="AI1403">
        <v>870936440</v>
      </c>
      <c r="AM1403">
        <v>260001</v>
      </c>
      <c r="BE1403">
        <f t="shared" si="92"/>
        <v>0</v>
      </c>
      <c r="BF1403" s="6">
        <f t="shared" si="93"/>
        <v>-4710</v>
      </c>
      <c r="BG1403" s="7" t="s">
        <v>71</v>
      </c>
      <c r="BH1403" t="e">
        <f>+VLOOKUP(AF1403,Sheet4!A:A,1,FALSE)</f>
        <v>#N/A</v>
      </c>
      <c r="BL1403">
        <v>5940</v>
      </c>
      <c r="BM1403" s="59">
        <f t="shared" si="94"/>
        <v>-1230</v>
      </c>
      <c r="BN1403" t="s">
        <v>854</v>
      </c>
      <c r="BO1403" t="s">
        <v>101</v>
      </c>
    </row>
    <row r="1404" spans="1:67" ht="13" customHeight="1" x14ac:dyDescent="0.3">
      <c r="A1404" s="5">
        <v>46114</v>
      </c>
      <c r="B1404" t="s">
        <v>74</v>
      </c>
      <c r="F1404" s="8">
        <v>105</v>
      </c>
      <c r="G1404">
        <v>52.5</v>
      </c>
      <c r="H1404">
        <v>83</v>
      </c>
      <c r="I1404" s="6">
        <v>-22</v>
      </c>
      <c r="Q1404" t="s">
        <v>75</v>
      </c>
      <c r="U1404">
        <v>2601177</v>
      </c>
      <c r="V1404" t="s">
        <v>851</v>
      </c>
      <c r="W1404" t="s">
        <v>169</v>
      </c>
      <c r="X1404" t="s">
        <v>281</v>
      </c>
      <c r="Y1404" t="s">
        <v>852</v>
      </c>
      <c r="AF1404" t="s">
        <v>851</v>
      </c>
      <c r="AG1404" t="s">
        <v>853</v>
      </c>
      <c r="AH1404" t="s">
        <v>284</v>
      </c>
      <c r="AI1404">
        <v>870936440</v>
      </c>
      <c r="AM1404">
        <v>260001</v>
      </c>
      <c r="BE1404">
        <f t="shared" si="92"/>
        <v>0</v>
      </c>
      <c r="BF1404" s="6">
        <f t="shared" si="93"/>
        <v>-83</v>
      </c>
      <c r="BG1404" s="7" t="s">
        <v>71</v>
      </c>
      <c r="BH1404" t="e">
        <f>+VLOOKUP(AF1404,Sheet4!A:A,1,FALSE)</f>
        <v>#N/A</v>
      </c>
      <c r="BL1404">
        <v>52.5</v>
      </c>
      <c r="BM1404" s="59">
        <f t="shared" si="94"/>
        <v>30.5</v>
      </c>
      <c r="BN1404" t="s">
        <v>854</v>
      </c>
    </row>
    <row r="1405" spans="1:67" ht="13" customHeight="1" x14ac:dyDescent="0.3">
      <c r="A1405" s="5">
        <v>46114</v>
      </c>
      <c r="B1405" t="s">
        <v>74</v>
      </c>
      <c r="F1405" s="8">
        <v>33</v>
      </c>
      <c r="G1405">
        <v>16.5</v>
      </c>
      <c r="H1405">
        <v>26</v>
      </c>
      <c r="I1405" s="6">
        <v>-7</v>
      </c>
      <c r="Q1405" t="s">
        <v>75</v>
      </c>
      <c r="U1405">
        <v>2601177</v>
      </c>
      <c r="V1405" t="s">
        <v>851</v>
      </c>
      <c r="W1405" t="s">
        <v>169</v>
      </c>
      <c r="X1405" t="s">
        <v>281</v>
      </c>
      <c r="Y1405" t="s">
        <v>855</v>
      </c>
      <c r="AF1405" t="s">
        <v>851</v>
      </c>
      <c r="AG1405" t="s">
        <v>853</v>
      </c>
      <c r="AH1405" t="s">
        <v>284</v>
      </c>
      <c r="AI1405">
        <v>870936440</v>
      </c>
      <c r="AM1405">
        <v>260001</v>
      </c>
      <c r="BE1405">
        <f t="shared" si="92"/>
        <v>0</v>
      </c>
      <c r="BF1405" s="6">
        <f t="shared" si="93"/>
        <v>-26</v>
      </c>
      <c r="BG1405" s="7" t="s">
        <v>71</v>
      </c>
      <c r="BH1405" t="e">
        <f>+VLOOKUP(AF1405,Sheet4!A:A,1,FALSE)</f>
        <v>#N/A</v>
      </c>
      <c r="BL1405">
        <v>16.5</v>
      </c>
      <c r="BM1405" s="59">
        <f t="shared" si="94"/>
        <v>9.5</v>
      </c>
      <c r="BN1405" t="s">
        <v>854</v>
      </c>
    </row>
    <row r="1406" spans="1:67" ht="13" customHeight="1" x14ac:dyDescent="0.3">
      <c r="A1406" s="5">
        <v>46114</v>
      </c>
      <c r="B1406" t="s">
        <v>74</v>
      </c>
      <c r="F1406" s="8">
        <v>101</v>
      </c>
      <c r="G1406">
        <v>50.5</v>
      </c>
      <c r="H1406">
        <v>80</v>
      </c>
      <c r="I1406" s="6">
        <v>-21</v>
      </c>
      <c r="Q1406" t="s">
        <v>75</v>
      </c>
      <c r="U1406">
        <v>2601177</v>
      </c>
      <c r="V1406" t="s">
        <v>851</v>
      </c>
      <c r="W1406" t="s">
        <v>169</v>
      </c>
      <c r="X1406" t="s">
        <v>281</v>
      </c>
      <c r="Y1406" t="s">
        <v>856</v>
      </c>
      <c r="AF1406" t="s">
        <v>851</v>
      </c>
      <c r="AG1406" t="s">
        <v>853</v>
      </c>
      <c r="AH1406" t="s">
        <v>284</v>
      </c>
      <c r="AI1406">
        <v>870936440</v>
      </c>
      <c r="AM1406">
        <v>260001</v>
      </c>
      <c r="BE1406">
        <f t="shared" si="92"/>
        <v>0</v>
      </c>
      <c r="BF1406" s="6">
        <f t="shared" si="93"/>
        <v>-80</v>
      </c>
      <c r="BG1406" s="7" t="s">
        <v>71</v>
      </c>
      <c r="BH1406" t="e">
        <f>+VLOOKUP(AF1406,Sheet4!A:A,1,FALSE)</f>
        <v>#N/A</v>
      </c>
      <c r="BL1406">
        <v>50.5</v>
      </c>
      <c r="BM1406" s="59">
        <f t="shared" si="94"/>
        <v>29.5</v>
      </c>
      <c r="BN1406" t="s">
        <v>854</v>
      </c>
    </row>
    <row r="1407" spans="1:67" ht="13" customHeight="1" x14ac:dyDescent="0.3">
      <c r="A1407" s="5">
        <v>46114</v>
      </c>
      <c r="B1407" t="s">
        <v>74</v>
      </c>
      <c r="F1407" s="8">
        <v>51</v>
      </c>
      <c r="G1407">
        <v>25.5</v>
      </c>
      <c r="H1407">
        <v>41</v>
      </c>
      <c r="I1407" s="6">
        <v>-10</v>
      </c>
      <c r="Q1407" t="s">
        <v>75</v>
      </c>
      <c r="U1407">
        <v>2601177</v>
      </c>
      <c r="V1407" t="s">
        <v>851</v>
      </c>
      <c r="W1407" t="s">
        <v>169</v>
      </c>
      <c r="X1407" t="s">
        <v>281</v>
      </c>
      <c r="Y1407" t="s">
        <v>857</v>
      </c>
      <c r="AF1407" t="s">
        <v>851</v>
      </c>
      <c r="AG1407" t="s">
        <v>853</v>
      </c>
      <c r="AH1407" t="s">
        <v>284</v>
      </c>
      <c r="AI1407">
        <v>870936440</v>
      </c>
      <c r="AM1407">
        <v>260001</v>
      </c>
      <c r="BE1407">
        <f t="shared" si="92"/>
        <v>0</v>
      </c>
      <c r="BF1407" s="6">
        <f t="shared" si="93"/>
        <v>-41</v>
      </c>
      <c r="BG1407" s="7" t="s">
        <v>71</v>
      </c>
      <c r="BH1407" t="e">
        <f>+VLOOKUP(AF1407,Sheet4!A:A,1,FALSE)</f>
        <v>#N/A</v>
      </c>
      <c r="BL1407">
        <v>25.5</v>
      </c>
      <c r="BM1407" s="59">
        <f t="shared" si="94"/>
        <v>15.5</v>
      </c>
      <c r="BN1407" t="s">
        <v>854</v>
      </c>
    </row>
    <row r="1408" spans="1:67" ht="13" customHeight="1" x14ac:dyDescent="0.3">
      <c r="A1408" s="5">
        <v>46114</v>
      </c>
      <c r="B1408" t="s">
        <v>74</v>
      </c>
      <c r="F1408" s="8">
        <v>204</v>
      </c>
      <c r="G1408">
        <v>102</v>
      </c>
      <c r="H1408">
        <v>162</v>
      </c>
      <c r="I1408" s="6">
        <v>-42</v>
      </c>
      <c r="Q1408" t="s">
        <v>75</v>
      </c>
      <c r="U1408">
        <v>2601177</v>
      </c>
      <c r="V1408" t="s">
        <v>851</v>
      </c>
      <c r="W1408" t="s">
        <v>169</v>
      </c>
      <c r="X1408" t="s">
        <v>281</v>
      </c>
      <c r="Y1408" t="s">
        <v>858</v>
      </c>
      <c r="AF1408" t="s">
        <v>851</v>
      </c>
      <c r="AG1408" t="s">
        <v>853</v>
      </c>
      <c r="AH1408" t="s">
        <v>284</v>
      </c>
      <c r="AI1408">
        <v>870936440</v>
      </c>
      <c r="AM1408">
        <v>260001</v>
      </c>
      <c r="BE1408">
        <f t="shared" si="92"/>
        <v>0</v>
      </c>
      <c r="BF1408" s="6">
        <f t="shared" si="93"/>
        <v>-162</v>
      </c>
      <c r="BG1408" s="7" t="s">
        <v>71</v>
      </c>
      <c r="BH1408" t="e">
        <f>+VLOOKUP(AF1408,Sheet4!A:A,1,FALSE)</f>
        <v>#N/A</v>
      </c>
      <c r="BL1408">
        <v>102</v>
      </c>
      <c r="BM1408" s="59">
        <f t="shared" si="94"/>
        <v>60</v>
      </c>
      <c r="BN1408" t="s">
        <v>854</v>
      </c>
    </row>
    <row r="1409" spans="1:66" ht="13" customHeight="1" x14ac:dyDescent="0.3">
      <c r="A1409" s="5">
        <v>46114</v>
      </c>
      <c r="B1409" t="s">
        <v>74</v>
      </c>
      <c r="F1409" s="8">
        <v>181</v>
      </c>
      <c r="G1409">
        <v>90.5</v>
      </c>
      <c r="H1409">
        <v>144</v>
      </c>
      <c r="I1409" s="6">
        <v>-37</v>
      </c>
      <c r="Q1409" t="s">
        <v>75</v>
      </c>
      <c r="U1409">
        <v>2601177</v>
      </c>
      <c r="V1409" t="s">
        <v>851</v>
      </c>
      <c r="W1409" t="s">
        <v>169</v>
      </c>
      <c r="X1409" t="s">
        <v>281</v>
      </c>
      <c r="Y1409" t="s">
        <v>859</v>
      </c>
      <c r="AF1409" t="s">
        <v>851</v>
      </c>
      <c r="AG1409" t="s">
        <v>853</v>
      </c>
      <c r="AH1409" t="s">
        <v>284</v>
      </c>
      <c r="AI1409">
        <v>870936440</v>
      </c>
      <c r="AM1409">
        <v>260001</v>
      </c>
      <c r="BE1409">
        <f t="shared" si="92"/>
        <v>0</v>
      </c>
      <c r="BF1409" s="6">
        <f t="shared" si="93"/>
        <v>-144</v>
      </c>
      <c r="BG1409" s="7" t="s">
        <v>71</v>
      </c>
      <c r="BH1409" t="e">
        <f>+VLOOKUP(AF1409,Sheet4!A:A,1,FALSE)</f>
        <v>#N/A</v>
      </c>
      <c r="BL1409">
        <v>90.5</v>
      </c>
      <c r="BM1409" s="59">
        <f t="shared" si="94"/>
        <v>53.5</v>
      </c>
      <c r="BN1409" t="s">
        <v>854</v>
      </c>
    </row>
    <row r="1410" spans="1:66" ht="13" customHeight="1" x14ac:dyDescent="0.3">
      <c r="A1410" s="5">
        <v>46114</v>
      </c>
      <c r="B1410" t="s">
        <v>74</v>
      </c>
      <c r="F1410" s="8">
        <v>103</v>
      </c>
      <c r="G1410">
        <v>51.5</v>
      </c>
      <c r="H1410">
        <v>82</v>
      </c>
      <c r="I1410" s="6">
        <v>-21</v>
      </c>
      <c r="Q1410" t="s">
        <v>75</v>
      </c>
      <c r="U1410">
        <v>2601177</v>
      </c>
      <c r="V1410" t="s">
        <v>851</v>
      </c>
      <c r="W1410" t="s">
        <v>169</v>
      </c>
      <c r="X1410" t="s">
        <v>281</v>
      </c>
      <c r="Y1410" t="s">
        <v>860</v>
      </c>
      <c r="AF1410" t="s">
        <v>851</v>
      </c>
      <c r="AG1410" t="s">
        <v>853</v>
      </c>
      <c r="AH1410" t="s">
        <v>284</v>
      </c>
      <c r="AI1410">
        <v>870936440</v>
      </c>
      <c r="AM1410">
        <v>260001</v>
      </c>
      <c r="BE1410">
        <f t="shared" ref="BE1410:BE1473" si="95">+BB1410+BC1410</f>
        <v>0</v>
      </c>
      <c r="BF1410" s="6">
        <f t="shared" ref="BF1410:BF1473" si="96">+BE1410-H1410</f>
        <v>-82</v>
      </c>
      <c r="BG1410" s="7" t="s">
        <v>71</v>
      </c>
      <c r="BH1410" t="e">
        <f>+VLOOKUP(AF1410,Sheet4!A:A,1,FALSE)</f>
        <v>#N/A</v>
      </c>
      <c r="BL1410">
        <v>51.5</v>
      </c>
      <c r="BM1410" s="59">
        <f t="shared" ref="BM1410:BM1473" si="97">+H1410+-BL1410</f>
        <v>30.5</v>
      </c>
      <c r="BN1410" t="s">
        <v>854</v>
      </c>
    </row>
    <row r="1411" spans="1:66" ht="13" customHeight="1" x14ac:dyDescent="0.3">
      <c r="A1411" s="5">
        <v>46114</v>
      </c>
      <c r="B1411" t="s">
        <v>74</v>
      </c>
      <c r="F1411" s="8">
        <v>69</v>
      </c>
      <c r="G1411">
        <v>34.5</v>
      </c>
      <c r="H1411">
        <v>55</v>
      </c>
      <c r="I1411" s="6">
        <v>-14</v>
      </c>
      <c r="Q1411" t="s">
        <v>75</v>
      </c>
      <c r="U1411">
        <v>2601177</v>
      </c>
      <c r="V1411" t="s">
        <v>851</v>
      </c>
      <c r="W1411" t="s">
        <v>169</v>
      </c>
      <c r="X1411" t="s">
        <v>281</v>
      </c>
      <c r="Y1411" t="s">
        <v>861</v>
      </c>
      <c r="AF1411" t="s">
        <v>851</v>
      </c>
      <c r="AG1411" t="s">
        <v>853</v>
      </c>
      <c r="AH1411" t="s">
        <v>284</v>
      </c>
      <c r="AI1411">
        <v>870936440</v>
      </c>
      <c r="AM1411">
        <v>260001</v>
      </c>
      <c r="BE1411">
        <f t="shared" si="95"/>
        <v>0</v>
      </c>
      <c r="BF1411" s="6">
        <f t="shared" si="96"/>
        <v>-55</v>
      </c>
      <c r="BG1411" s="7" t="s">
        <v>71</v>
      </c>
      <c r="BH1411" t="e">
        <f>+VLOOKUP(AF1411,Sheet4!A:A,1,FALSE)</f>
        <v>#N/A</v>
      </c>
      <c r="BL1411">
        <v>34.5</v>
      </c>
      <c r="BM1411" s="59">
        <f t="shared" si="97"/>
        <v>20.5</v>
      </c>
      <c r="BN1411" t="s">
        <v>854</v>
      </c>
    </row>
    <row r="1412" spans="1:66" ht="13" customHeight="1" x14ac:dyDescent="0.3">
      <c r="A1412" s="5">
        <v>46114</v>
      </c>
      <c r="B1412" t="s">
        <v>74</v>
      </c>
      <c r="F1412" s="8">
        <v>280</v>
      </c>
      <c r="G1412">
        <v>140</v>
      </c>
      <c r="H1412">
        <v>222</v>
      </c>
      <c r="I1412" s="6">
        <v>-58</v>
      </c>
      <c r="Q1412" t="s">
        <v>75</v>
      </c>
      <c r="U1412">
        <v>2601177</v>
      </c>
      <c r="V1412" t="s">
        <v>851</v>
      </c>
      <c r="W1412" t="s">
        <v>169</v>
      </c>
      <c r="X1412" t="s">
        <v>281</v>
      </c>
      <c r="Y1412" t="s">
        <v>862</v>
      </c>
      <c r="AF1412" t="s">
        <v>851</v>
      </c>
      <c r="AG1412" t="s">
        <v>853</v>
      </c>
      <c r="AH1412" t="s">
        <v>284</v>
      </c>
      <c r="AI1412">
        <v>870936440</v>
      </c>
      <c r="AM1412">
        <v>260001</v>
      </c>
      <c r="BE1412">
        <f t="shared" si="95"/>
        <v>0</v>
      </c>
      <c r="BF1412" s="6">
        <f t="shared" si="96"/>
        <v>-222</v>
      </c>
      <c r="BG1412" s="7" t="s">
        <v>71</v>
      </c>
      <c r="BH1412" t="e">
        <f>+VLOOKUP(AF1412,Sheet4!A:A,1,FALSE)</f>
        <v>#N/A</v>
      </c>
      <c r="BL1412">
        <v>140</v>
      </c>
      <c r="BM1412" s="59">
        <f t="shared" si="97"/>
        <v>82</v>
      </c>
      <c r="BN1412" t="s">
        <v>854</v>
      </c>
    </row>
    <row r="1413" spans="1:66" ht="13" customHeight="1" x14ac:dyDescent="0.3">
      <c r="A1413" s="5">
        <v>46114</v>
      </c>
      <c r="B1413" t="s">
        <v>74</v>
      </c>
      <c r="F1413" s="8">
        <v>270</v>
      </c>
      <c r="G1413">
        <v>135</v>
      </c>
      <c r="H1413">
        <v>214</v>
      </c>
      <c r="I1413" s="6">
        <v>-56</v>
      </c>
      <c r="Q1413" t="s">
        <v>75</v>
      </c>
      <c r="U1413">
        <v>2601177</v>
      </c>
      <c r="V1413" t="s">
        <v>851</v>
      </c>
      <c r="W1413" t="s">
        <v>169</v>
      </c>
      <c r="X1413" t="s">
        <v>281</v>
      </c>
      <c r="Y1413" t="s">
        <v>863</v>
      </c>
      <c r="AF1413" t="s">
        <v>851</v>
      </c>
      <c r="AG1413" t="s">
        <v>853</v>
      </c>
      <c r="AH1413" t="s">
        <v>284</v>
      </c>
      <c r="AI1413">
        <v>870936440</v>
      </c>
      <c r="AM1413">
        <v>260001</v>
      </c>
      <c r="BE1413">
        <f t="shared" si="95"/>
        <v>0</v>
      </c>
      <c r="BF1413" s="6">
        <f t="shared" si="96"/>
        <v>-214</v>
      </c>
      <c r="BG1413" s="7" t="s">
        <v>71</v>
      </c>
      <c r="BH1413" t="e">
        <f>+VLOOKUP(AF1413,Sheet4!A:A,1,FALSE)</f>
        <v>#N/A</v>
      </c>
      <c r="BL1413">
        <v>135</v>
      </c>
      <c r="BM1413" s="59">
        <f t="shared" si="97"/>
        <v>79</v>
      </c>
      <c r="BN1413" t="s">
        <v>854</v>
      </c>
    </row>
    <row r="1414" spans="1:66" ht="13" customHeight="1" x14ac:dyDescent="0.3">
      <c r="A1414" s="5">
        <v>46114</v>
      </c>
      <c r="B1414" t="s">
        <v>74</v>
      </c>
      <c r="F1414" s="8">
        <v>229</v>
      </c>
      <c r="G1414">
        <v>114.5</v>
      </c>
      <c r="H1414">
        <v>182</v>
      </c>
      <c r="I1414" s="6">
        <v>-47</v>
      </c>
      <c r="Q1414" t="s">
        <v>75</v>
      </c>
      <c r="U1414">
        <v>2601177</v>
      </c>
      <c r="V1414" t="s">
        <v>851</v>
      </c>
      <c r="W1414" t="s">
        <v>169</v>
      </c>
      <c r="X1414" t="s">
        <v>281</v>
      </c>
      <c r="Y1414" t="s">
        <v>864</v>
      </c>
      <c r="AF1414" t="s">
        <v>851</v>
      </c>
      <c r="AG1414" t="s">
        <v>853</v>
      </c>
      <c r="AH1414" t="s">
        <v>284</v>
      </c>
      <c r="AI1414">
        <v>870936440</v>
      </c>
      <c r="AM1414">
        <v>260001</v>
      </c>
      <c r="BE1414">
        <f t="shared" si="95"/>
        <v>0</v>
      </c>
      <c r="BF1414" s="6">
        <f t="shared" si="96"/>
        <v>-182</v>
      </c>
      <c r="BG1414" s="7" t="s">
        <v>71</v>
      </c>
      <c r="BH1414" t="e">
        <f>+VLOOKUP(AF1414,Sheet4!A:A,1,FALSE)</f>
        <v>#N/A</v>
      </c>
      <c r="BL1414">
        <v>114.5</v>
      </c>
      <c r="BM1414" s="59">
        <f t="shared" si="97"/>
        <v>67.5</v>
      </c>
      <c r="BN1414" t="s">
        <v>854</v>
      </c>
    </row>
    <row r="1415" spans="1:66" ht="13" customHeight="1" x14ac:dyDescent="0.3">
      <c r="A1415" s="5">
        <v>46114</v>
      </c>
      <c r="B1415" t="s">
        <v>74</v>
      </c>
      <c r="F1415" s="8">
        <v>318</v>
      </c>
      <c r="G1415">
        <v>159</v>
      </c>
      <c r="H1415">
        <v>253</v>
      </c>
      <c r="I1415" s="6">
        <v>-65</v>
      </c>
      <c r="Q1415" t="s">
        <v>75</v>
      </c>
      <c r="U1415">
        <v>2601177</v>
      </c>
      <c r="V1415" t="s">
        <v>851</v>
      </c>
      <c r="W1415" t="s">
        <v>169</v>
      </c>
      <c r="X1415" t="s">
        <v>281</v>
      </c>
      <c r="Y1415" t="s">
        <v>865</v>
      </c>
      <c r="AF1415" t="s">
        <v>851</v>
      </c>
      <c r="AG1415" t="s">
        <v>853</v>
      </c>
      <c r="AH1415" t="s">
        <v>284</v>
      </c>
      <c r="AI1415">
        <v>870936440</v>
      </c>
      <c r="AM1415">
        <v>260001</v>
      </c>
      <c r="BE1415">
        <f t="shared" si="95"/>
        <v>0</v>
      </c>
      <c r="BF1415" s="6">
        <f t="shared" si="96"/>
        <v>-253</v>
      </c>
      <c r="BG1415" s="7" t="s">
        <v>71</v>
      </c>
      <c r="BH1415" t="e">
        <f>+VLOOKUP(AF1415,Sheet4!A:A,1,FALSE)</f>
        <v>#N/A</v>
      </c>
      <c r="BL1415">
        <v>159</v>
      </c>
      <c r="BM1415" s="59">
        <f t="shared" si="97"/>
        <v>94</v>
      </c>
      <c r="BN1415" t="s">
        <v>854</v>
      </c>
    </row>
    <row r="1416" spans="1:66" ht="13" customHeight="1" x14ac:dyDescent="0.3">
      <c r="A1416" s="5">
        <v>46114</v>
      </c>
      <c r="B1416" t="s">
        <v>74</v>
      </c>
      <c r="F1416" s="8">
        <v>396</v>
      </c>
      <c r="G1416">
        <v>198</v>
      </c>
      <c r="H1416">
        <v>314</v>
      </c>
      <c r="I1416" s="6">
        <v>-82</v>
      </c>
      <c r="Q1416" t="s">
        <v>75</v>
      </c>
      <c r="U1416">
        <v>2601177</v>
      </c>
      <c r="V1416" t="s">
        <v>851</v>
      </c>
      <c r="W1416" t="s">
        <v>169</v>
      </c>
      <c r="X1416" t="s">
        <v>281</v>
      </c>
      <c r="Y1416" t="s">
        <v>866</v>
      </c>
      <c r="AF1416" t="s">
        <v>851</v>
      </c>
      <c r="AG1416" t="s">
        <v>853</v>
      </c>
      <c r="AH1416" t="s">
        <v>284</v>
      </c>
      <c r="AI1416">
        <v>870936440</v>
      </c>
      <c r="AM1416">
        <v>260001</v>
      </c>
      <c r="BE1416">
        <f t="shared" si="95"/>
        <v>0</v>
      </c>
      <c r="BF1416" s="6">
        <f t="shared" si="96"/>
        <v>-314</v>
      </c>
      <c r="BG1416" s="7" t="s">
        <v>71</v>
      </c>
      <c r="BH1416" t="e">
        <f>+VLOOKUP(AF1416,Sheet4!A:A,1,FALSE)</f>
        <v>#N/A</v>
      </c>
      <c r="BL1416">
        <v>198</v>
      </c>
      <c r="BM1416" s="59">
        <f t="shared" si="97"/>
        <v>116</v>
      </c>
      <c r="BN1416" t="s">
        <v>854</v>
      </c>
    </row>
    <row r="1417" spans="1:66" ht="13" customHeight="1" x14ac:dyDescent="0.3">
      <c r="A1417" s="5">
        <v>46114</v>
      </c>
      <c r="B1417" t="s">
        <v>76</v>
      </c>
      <c r="F1417">
        <v>2100</v>
      </c>
      <c r="G1417">
        <v>2100</v>
      </c>
      <c r="H1417">
        <v>1660</v>
      </c>
      <c r="I1417" s="6">
        <v>-440</v>
      </c>
      <c r="Q1417" t="s">
        <v>77</v>
      </c>
      <c r="U1417">
        <v>2601177</v>
      </c>
      <c r="V1417" t="s">
        <v>851</v>
      </c>
      <c r="W1417" t="s">
        <v>169</v>
      </c>
      <c r="X1417" t="s">
        <v>281</v>
      </c>
      <c r="Y1417" t="s">
        <v>852</v>
      </c>
      <c r="AF1417" t="s">
        <v>851</v>
      </c>
      <c r="AG1417" t="s">
        <v>853</v>
      </c>
      <c r="AH1417" t="s">
        <v>284</v>
      </c>
      <c r="AI1417">
        <v>870936440</v>
      </c>
      <c r="AM1417">
        <v>260001</v>
      </c>
      <c r="BE1417">
        <f t="shared" si="95"/>
        <v>0</v>
      </c>
      <c r="BF1417" s="6">
        <f t="shared" si="96"/>
        <v>-1660</v>
      </c>
      <c r="BG1417" s="7" t="s">
        <v>71</v>
      </c>
      <c r="BH1417" t="e">
        <f>+VLOOKUP(AF1417,Sheet4!A:A,1,FALSE)</f>
        <v>#N/A</v>
      </c>
      <c r="BL1417">
        <v>2100</v>
      </c>
      <c r="BM1417" s="59">
        <f t="shared" si="97"/>
        <v>-440</v>
      </c>
      <c r="BN1417" t="s">
        <v>854</v>
      </c>
    </row>
    <row r="1418" spans="1:66" ht="13" customHeight="1" x14ac:dyDescent="0.3">
      <c r="A1418" s="5">
        <v>46114</v>
      </c>
      <c r="B1418" t="s">
        <v>76</v>
      </c>
      <c r="F1418">
        <v>660</v>
      </c>
      <c r="G1418">
        <v>660</v>
      </c>
      <c r="H1418">
        <v>520</v>
      </c>
      <c r="I1418" s="6">
        <v>-140</v>
      </c>
      <c r="Q1418" t="s">
        <v>77</v>
      </c>
      <c r="U1418">
        <v>2601177</v>
      </c>
      <c r="V1418" t="s">
        <v>851</v>
      </c>
      <c r="W1418" t="s">
        <v>169</v>
      </c>
      <c r="X1418" t="s">
        <v>281</v>
      </c>
      <c r="Y1418" t="s">
        <v>855</v>
      </c>
      <c r="AF1418" t="s">
        <v>851</v>
      </c>
      <c r="AG1418" t="s">
        <v>853</v>
      </c>
      <c r="AH1418" t="s">
        <v>284</v>
      </c>
      <c r="AI1418">
        <v>870936440</v>
      </c>
      <c r="AM1418">
        <v>260001</v>
      </c>
      <c r="BE1418">
        <f t="shared" si="95"/>
        <v>0</v>
      </c>
      <c r="BF1418" s="6">
        <f t="shared" si="96"/>
        <v>-520</v>
      </c>
      <c r="BG1418" s="7" t="s">
        <v>71</v>
      </c>
      <c r="BH1418" t="e">
        <f>+VLOOKUP(AF1418,Sheet4!A:A,1,FALSE)</f>
        <v>#N/A</v>
      </c>
      <c r="BL1418">
        <v>660</v>
      </c>
      <c r="BM1418" s="59">
        <f t="shared" si="97"/>
        <v>-140</v>
      </c>
      <c r="BN1418" t="s">
        <v>854</v>
      </c>
    </row>
    <row r="1419" spans="1:66" ht="13" customHeight="1" x14ac:dyDescent="0.3">
      <c r="A1419" s="5">
        <v>46114</v>
      </c>
      <c r="B1419" t="s">
        <v>76</v>
      </c>
      <c r="F1419">
        <v>2020</v>
      </c>
      <c r="G1419">
        <v>2020</v>
      </c>
      <c r="H1419">
        <v>1600</v>
      </c>
      <c r="I1419" s="6">
        <v>-420</v>
      </c>
      <c r="Q1419" t="s">
        <v>77</v>
      </c>
      <c r="U1419">
        <v>2601177</v>
      </c>
      <c r="V1419" t="s">
        <v>851</v>
      </c>
      <c r="W1419" t="s">
        <v>169</v>
      </c>
      <c r="X1419" t="s">
        <v>281</v>
      </c>
      <c r="Y1419" t="s">
        <v>856</v>
      </c>
      <c r="AF1419" t="s">
        <v>851</v>
      </c>
      <c r="AG1419" t="s">
        <v>853</v>
      </c>
      <c r="AH1419" t="s">
        <v>284</v>
      </c>
      <c r="AI1419">
        <v>870936440</v>
      </c>
      <c r="AM1419">
        <v>260001</v>
      </c>
      <c r="BE1419">
        <f t="shared" si="95"/>
        <v>0</v>
      </c>
      <c r="BF1419" s="6">
        <f t="shared" si="96"/>
        <v>-1600</v>
      </c>
      <c r="BG1419" s="7" t="s">
        <v>71</v>
      </c>
      <c r="BH1419" t="e">
        <f>+VLOOKUP(AF1419,Sheet4!A:A,1,FALSE)</f>
        <v>#N/A</v>
      </c>
      <c r="BL1419">
        <v>2020</v>
      </c>
      <c r="BM1419" s="59">
        <f t="shared" si="97"/>
        <v>-420</v>
      </c>
      <c r="BN1419" t="s">
        <v>854</v>
      </c>
    </row>
    <row r="1420" spans="1:66" ht="13" customHeight="1" x14ac:dyDescent="0.3">
      <c r="A1420" s="5">
        <v>46114</v>
      </c>
      <c r="B1420" t="s">
        <v>76</v>
      </c>
      <c r="F1420">
        <v>1020</v>
      </c>
      <c r="G1420">
        <v>1020</v>
      </c>
      <c r="H1420">
        <v>820</v>
      </c>
      <c r="I1420" s="6">
        <v>-200</v>
      </c>
      <c r="Q1420" t="s">
        <v>77</v>
      </c>
      <c r="U1420">
        <v>2601177</v>
      </c>
      <c r="V1420" t="s">
        <v>851</v>
      </c>
      <c r="W1420" t="s">
        <v>169</v>
      </c>
      <c r="X1420" t="s">
        <v>281</v>
      </c>
      <c r="Y1420" t="s">
        <v>857</v>
      </c>
      <c r="AF1420" t="s">
        <v>851</v>
      </c>
      <c r="AG1420" t="s">
        <v>853</v>
      </c>
      <c r="AH1420" t="s">
        <v>284</v>
      </c>
      <c r="AI1420">
        <v>870936440</v>
      </c>
      <c r="AM1420">
        <v>260001</v>
      </c>
      <c r="BE1420">
        <f t="shared" si="95"/>
        <v>0</v>
      </c>
      <c r="BF1420" s="6">
        <f t="shared" si="96"/>
        <v>-820</v>
      </c>
      <c r="BG1420" s="7" t="s">
        <v>71</v>
      </c>
      <c r="BH1420" t="e">
        <f>+VLOOKUP(AF1420,Sheet4!A:A,1,FALSE)</f>
        <v>#N/A</v>
      </c>
      <c r="BL1420">
        <v>1020</v>
      </c>
      <c r="BM1420" s="59">
        <f t="shared" si="97"/>
        <v>-200</v>
      </c>
      <c r="BN1420" t="s">
        <v>854</v>
      </c>
    </row>
    <row r="1421" spans="1:66" ht="13" customHeight="1" x14ac:dyDescent="0.3">
      <c r="A1421" s="5">
        <v>46114</v>
      </c>
      <c r="B1421" t="s">
        <v>76</v>
      </c>
      <c r="F1421">
        <v>4080</v>
      </c>
      <c r="G1421">
        <v>4080</v>
      </c>
      <c r="H1421">
        <v>3240</v>
      </c>
      <c r="I1421" s="6">
        <v>-840</v>
      </c>
      <c r="Q1421" t="s">
        <v>77</v>
      </c>
      <c r="U1421">
        <v>2601177</v>
      </c>
      <c r="V1421" t="s">
        <v>851</v>
      </c>
      <c r="W1421" t="s">
        <v>169</v>
      </c>
      <c r="X1421" t="s">
        <v>281</v>
      </c>
      <c r="Y1421" t="s">
        <v>858</v>
      </c>
      <c r="AF1421" t="s">
        <v>851</v>
      </c>
      <c r="AG1421" t="s">
        <v>853</v>
      </c>
      <c r="AH1421" t="s">
        <v>284</v>
      </c>
      <c r="AI1421">
        <v>870936440</v>
      </c>
      <c r="AM1421">
        <v>260001</v>
      </c>
      <c r="BE1421">
        <f t="shared" si="95"/>
        <v>0</v>
      </c>
      <c r="BF1421" s="6">
        <f t="shared" si="96"/>
        <v>-3240</v>
      </c>
      <c r="BG1421" s="7" t="s">
        <v>71</v>
      </c>
      <c r="BH1421" t="e">
        <f>+VLOOKUP(AF1421,Sheet4!A:A,1,FALSE)</f>
        <v>#N/A</v>
      </c>
      <c r="BL1421">
        <v>4080</v>
      </c>
      <c r="BM1421" s="59">
        <f t="shared" si="97"/>
        <v>-840</v>
      </c>
      <c r="BN1421" t="s">
        <v>854</v>
      </c>
    </row>
    <row r="1422" spans="1:66" ht="13" customHeight="1" x14ac:dyDescent="0.3">
      <c r="A1422" s="5">
        <v>46114</v>
      </c>
      <c r="B1422" t="s">
        <v>76</v>
      </c>
      <c r="F1422">
        <v>3620</v>
      </c>
      <c r="G1422">
        <v>3620</v>
      </c>
      <c r="H1422">
        <v>2880</v>
      </c>
      <c r="I1422" s="6">
        <v>-740</v>
      </c>
      <c r="Q1422" t="s">
        <v>77</v>
      </c>
      <c r="U1422">
        <v>2601177</v>
      </c>
      <c r="V1422" t="s">
        <v>851</v>
      </c>
      <c r="W1422" t="s">
        <v>169</v>
      </c>
      <c r="X1422" t="s">
        <v>281</v>
      </c>
      <c r="Y1422" t="s">
        <v>859</v>
      </c>
      <c r="AF1422" t="s">
        <v>851</v>
      </c>
      <c r="AG1422" t="s">
        <v>853</v>
      </c>
      <c r="AH1422" t="s">
        <v>284</v>
      </c>
      <c r="AI1422">
        <v>870936440</v>
      </c>
      <c r="AM1422">
        <v>260001</v>
      </c>
      <c r="BE1422">
        <f t="shared" si="95"/>
        <v>0</v>
      </c>
      <c r="BF1422" s="6">
        <f t="shared" si="96"/>
        <v>-2880</v>
      </c>
      <c r="BG1422" s="7" t="s">
        <v>71</v>
      </c>
      <c r="BH1422" t="e">
        <f>+VLOOKUP(AF1422,Sheet4!A:A,1,FALSE)</f>
        <v>#N/A</v>
      </c>
      <c r="BL1422">
        <v>3620</v>
      </c>
      <c r="BM1422" s="59">
        <f t="shared" si="97"/>
        <v>-740</v>
      </c>
      <c r="BN1422" t="s">
        <v>854</v>
      </c>
    </row>
    <row r="1423" spans="1:66" ht="13" customHeight="1" x14ac:dyDescent="0.3">
      <c r="A1423" s="5">
        <v>46114</v>
      </c>
      <c r="B1423" t="s">
        <v>76</v>
      </c>
      <c r="F1423">
        <v>2060</v>
      </c>
      <c r="G1423">
        <v>2060</v>
      </c>
      <c r="H1423">
        <v>1640</v>
      </c>
      <c r="I1423" s="6">
        <v>-420</v>
      </c>
      <c r="Q1423" t="s">
        <v>77</v>
      </c>
      <c r="U1423">
        <v>2601177</v>
      </c>
      <c r="V1423" t="s">
        <v>851</v>
      </c>
      <c r="W1423" t="s">
        <v>169</v>
      </c>
      <c r="X1423" t="s">
        <v>281</v>
      </c>
      <c r="Y1423" t="s">
        <v>860</v>
      </c>
      <c r="AF1423" t="s">
        <v>851</v>
      </c>
      <c r="AG1423" t="s">
        <v>853</v>
      </c>
      <c r="AH1423" t="s">
        <v>284</v>
      </c>
      <c r="AI1423">
        <v>870936440</v>
      </c>
      <c r="AM1423">
        <v>260001</v>
      </c>
      <c r="BE1423">
        <f t="shared" si="95"/>
        <v>0</v>
      </c>
      <c r="BF1423" s="6">
        <f t="shared" si="96"/>
        <v>-1640</v>
      </c>
      <c r="BG1423" s="7" t="s">
        <v>71</v>
      </c>
      <c r="BH1423" t="e">
        <f>+VLOOKUP(AF1423,Sheet4!A:A,1,FALSE)</f>
        <v>#N/A</v>
      </c>
      <c r="BL1423">
        <v>2060</v>
      </c>
      <c r="BM1423" s="59">
        <f t="shared" si="97"/>
        <v>-420</v>
      </c>
      <c r="BN1423" t="s">
        <v>854</v>
      </c>
    </row>
    <row r="1424" spans="1:66" ht="13" customHeight="1" x14ac:dyDescent="0.3">
      <c r="A1424" s="5">
        <v>46114</v>
      </c>
      <c r="B1424" t="s">
        <v>76</v>
      </c>
      <c r="F1424">
        <v>1380</v>
      </c>
      <c r="G1424">
        <v>1380</v>
      </c>
      <c r="H1424">
        <v>1100</v>
      </c>
      <c r="I1424" s="6">
        <v>-280</v>
      </c>
      <c r="Q1424" t="s">
        <v>77</v>
      </c>
      <c r="U1424">
        <v>2601177</v>
      </c>
      <c r="V1424" t="s">
        <v>851</v>
      </c>
      <c r="W1424" t="s">
        <v>169</v>
      </c>
      <c r="X1424" t="s">
        <v>281</v>
      </c>
      <c r="Y1424" t="s">
        <v>861</v>
      </c>
      <c r="AF1424" t="s">
        <v>851</v>
      </c>
      <c r="AG1424" t="s">
        <v>853</v>
      </c>
      <c r="AH1424" t="s">
        <v>284</v>
      </c>
      <c r="AI1424">
        <v>870936440</v>
      </c>
      <c r="AM1424">
        <v>260001</v>
      </c>
      <c r="BE1424">
        <f t="shared" si="95"/>
        <v>0</v>
      </c>
      <c r="BF1424" s="6">
        <f t="shared" si="96"/>
        <v>-1100</v>
      </c>
      <c r="BG1424" s="7" t="s">
        <v>71</v>
      </c>
      <c r="BH1424" t="e">
        <f>+VLOOKUP(AF1424,Sheet4!A:A,1,FALSE)</f>
        <v>#N/A</v>
      </c>
      <c r="BL1424">
        <v>1380</v>
      </c>
      <c r="BM1424" s="59">
        <f t="shared" si="97"/>
        <v>-280</v>
      </c>
      <c r="BN1424" t="s">
        <v>854</v>
      </c>
    </row>
    <row r="1425" spans="1:66" ht="13" customHeight="1" x14ac:dyDescent="0.3">
      <c r="A1425" s="5">
        <v>46114</v>
      </c>
      <c r="B1425" t="s">
        <v>76</v>
      </c>
      <c r="F1425">
        <v>5600</v>
      </c>
      <c r="G1425">
        <v>5600</v>
      </c>
      <c r="H1425">
        <v>4440</v>
      </c>
      <c r="I1425" s="6">
        <v>-1160</v>
      </c>
      <c r="Q1425" t="s">
        <v>77</v>
      </c>
      <c r="U1425">
        <v>2601177</v>
      </c>
      <c r="V1425" t="s">
        <v>851</v>
      </c>
      <c r="W1425" t="s">
        <v>169</v>
      </c>
      <c r="X1425" t="s">
        <v>281</v>
      </c>
      <c r="Y1425" t="s">
        <v>862</v>
      </c>
      <c r="AF1425" t="s">
        <v>851</v>
      </c>
      <c r="AG1425" t="s">
        <v>853</v>
      </c>
      <c r="AH1425" t="s">
        <v>284</v>
      </c>
      <c r="AI1425">
        <v>870936440</v>
      </c>
      <c r="AM1425">
        <v>260001</v>
      </c>
      <c r="BE1425">
        <f t="shared" si="95"/>
        <v>0</v>
      </c>
      <c r="BF1425" s="6">
        <f t="shared" si="96"/>
        <v>-4440</v>
      </c>
      <c r="BG1425" s="7" t="s">
        <v>71</v>
      </c>
      <c r="BH1425" t="e">
        <f>+VLOOKUP(AF1425,Sheet4!A:A,1,FALSE)</f>
        <v>#N/A</v>
      </c>
      <c r="BL1425">
        <v>5600</v>
      </c>
      <c r="BM1425" s="59">
        <f t="shared" si="97"/>
        <v>-1160</v>
      </c>
      <c r="BN1425" t="s">
        <v>854</v>
      </c>
    </row>
    <row r="1426" spans="1:66" ht="13" customHeight="1" x14ac:dyDescent="0.3">
      <c r="A1426" s="5">
        <v>46114</v>
      </c>
      <c r="B1426" t="s">
        <v>76</v>
      </c>
      <c r="F1426">
        <v>5400</v>
      </c>
      <c r="G1426">
        <v>5400</v>
      </c>
      <c r="H1426">
        <v>4280</v>
      </c>
      <c r="I1426" s="6">
        <v>-1120</v>
      </c>
      <c r="Q1426" t="s">
        <v>77</v>
      </c>
      <c r="U1426">
        <v>2601177</v>
      </c>
      <c r="V1426" t="s">
        <v>851</v>
      </c>
      <c r="W1426" t="s">
        <v>169</v>
      </c>
      <c r="X1426" t="s">
        <v>281</v>
      </c>
      <c r="Y1426" t="s">
        <v>863</v>
      </c>
      <c r="AF1426" t="s">
        <v>851</v>
      </c>
      <c r="AG1426" t="s">
        <v>853</v>
      </c>
      <c r="AH1426" t="s">
        <v>284</v>
      </c>
      <c r="AI1426">
        <v>870936440</v>
      </c>
      <c r="AM1426">
        <v>260001</v>
      </c>
      <c r="BE1426">
        <f t="shared" si="95"/>
        <v>0</v>
      </c>
      <c r="BF1426" s="6">
        <f t="shared" si="96"/>
        <v>-4280</v>
      </c>
      <c r="BG1426" s="7" t="s">
        <v>71</v>
      </c>
      <c r="BH1426" t="e">
        <f>+VLOOKUP(AF1426,Sheet4!A:A,1,FALSE)</f>
        <v>#N/A</v>
      </c>
      <c r="BL1426">
        <v>5400</v>
      </c>
      <c r="BM1426" s="59">
        <f t="shared" si="97"/>
        <v>-1120</v>
      </c>
      <c r="BN1426" t="s">
        <v>854</v>
      </c>
    </row>
    <row r="1427" spans="1:66" ht="13" customHeight="1" x14ac:dyDescent="0.3">
      <c r="A1427" s="5">
        <v>46114</v>
      </c>
      <c r="B1427" t="s">
        <v>76</v>
      </c>
      <c r="F1427">
        <v>4580</v>
      </c>
      <c r="G1427">
        <v>4580</v>
      </c>
      <c r="H1427">
        <v>3640</v>
      </c>
      <c r="I1427" s="6">
        <v>-940</v>
      </c>
      <c r="Q1427" t="s">
        <v>77</v>
      </c>
      <c r="U1427">
        <v>2601177</v>
      </c>
      <c r="V1427" t="s">
        <v>851</v>
      </c>
      <c r="W1427" t="s">
        <v>169</v>
      </c>
      <c r="X1427" t="s">
        <v>281</v>
      </c>
      <c r="Y1427" t="s">
        <v>864</v>
      </c>
      <c r="AF1427" t="s">
        <v>851</v>
      </c>
      <c r="AG1427" t="s">
        <v>853</v>
      </c>
      <c r="AH1427" t="s">
        <v>284</v>
      </c>
      <c r="AI1427">
        <v>870936440</v>
      </c>
      <c r="AM1427">
        <v>260001</v>
      </c>
      <c r="BE1427">
        <f t="shared" si="95"/>
        <v>0</v>
      </c>
      <c r="BF1427" s="6">
        <f t="shared" si="96"/>
        <v>-3640</v>
      </c>
      <c r="BG1427" s="7" t="s">
        <v>71</v>
      </c>
      <c r="BH1427" t="e">
        <f>+VLOOKUP(AF1427,Sheet4!A:A,1,FALSE)</f>
        <v>#N/A</v>
      </c>
      <c r="BL1427">
        <v>4580</v>
      </c>
      <c r="BM1427" s="59">
        <f t="shared" si="97"/>
        <v>-940</v>
      </c>
      <c r="BN1427" t="s">
        <v>854</v>
      </c>
    </row>
    <row r="1428" spans="1:66" ht="13" customHeight="1" x14ac:dyDescent="0.3">
      <c r="A1428" s="5">
        <v>46114</v>
      </c>
      <c r="B1428" t="s">
        <v>76</v>
      </c>
      <c r="F1428">
        <v>6360</v>
      </c>
      <c r="G1428">
        <v>6360</v>
      </c>
      <c r="H1428">
        <v>5060</v>
      </c>
      <c r="I1428" s="6">
        <v>-1300</v>
      </c>
      <c r="Q1428" t="s">
        <v>77</v>
      </c>
      <c r="U1428">
        <v>2601177</v>
      </c>
      <c r="V1428" t="s">
        <v>851</v>
      </c>
      <c r="W1428" t="s">
        <v>169</v>
      </c>
      <c r="X1428" t="s">
        <v>281</v>
      </c>
      <c r="Y1428" t="s">
        <v>865</v>
      </c>
      <c r="AF1428" t="s">
        <v>851</v>
      </c>
      <c r="AG1428" t="s">
        <v>853</v>
      </c>
      <c r="AH1428" t="s">
        <v>284</v>
      </c>
      <c r="AI1428">
        <v>870936440</v>
      </c>
      <c r="AM1428">
        <v>260001</v>
      </c>
      <c r="BE1428">
        <f t="shared" si="95"/>
        <v>0</v>
      </c>
      <c r="BF1428" s="6">
        <f t="shared" si="96"/>
        <v>-5060</v>
      </c>
      <c r="BG1428" s="7" t="s">
        <v>71</v>
      </c>
      <c r="BH1428" t="e">
        <f>+VLOOKUP(AF1428,Sheet4!A:A,1,FALSE)</f>
        <v>#N/A</v>
      </c>
      <c r="BL1428">
        <v>6360</v>
      </c>
      <c r="BM1428" s="59">
        <f t="shared" si="97"/>
        <v>-1300</v>
      </c>
      <c r="BN1428" t="s">
        <v>854</v>
      </c>
    </row>
    <row r="1429" spans="1:66" ht="13" customHeight="1" x14ac:dyDescent="0.3">
      <c r="A1429" s="5">
        <v>46114</v>
      </c>
      <c r="B1429" t="s">
        <v>76</v>
      </c>
      <c r="F1429">
        <v>7920</v>
      </c>
      <c r="G1429">
        <v>7920</v>
      </c>
      <c r="H1429">
        <v>6280</v>
      </c>
      <c r="I1429" s="6">
        <v>-1640</v>
      </c>
      <c r="Q1429" t="s">
        <v>77</v>
      </c>
      <c r="U1429">
        <v>2601177</v>
      </c>
      <c r="V1429" t="s">
        <v>851</v>
      </c>
      <c r="W1429" t="s">
        <v>169</v>
      </c>
      <c r="X1429" t="s">
        <v>281</v>
      </c>
      <c r="Y1429" t="s">
        <v>866</v>
      </c>
      <c r="AF1429" t="s">
        <v>851</v>
      </c>
      <c r="AG1429" t="s">
        <v>853</v>
      </c>
      <c r="AH1429" t="s">
        <v>284</v>
      </c>
      <c r="AI1429">
        <v>870936440</v>
      </c>
      <c r="AM1429">
        <v>260001</v>
      </c>
      <c r="BE1429">
        <f t="shared" si="95"/>
        <v>0</v>
      </c>
      <c r="BF1429" s="6">
        <f t="shared" si="96"/>
        <v>-6280</v>
      </c>
      <c r="BG1429" s="7" t="s">
        <v>71</v>
      </c>
      <c r="BH1429" t="e">
        <f>+VLOOKUP(AF1429,Sheet4!A:A,1,FALSE)</f>
        <v>#N/A</v>
      </c>
      <c r="BL1429">
        <v>7920</v>
      </c>
      <c r="BM1429" s="59">
        <f t="shared" si="97"/>
        <v>-1640</v>
      </c>
      <c r="BN1429" t="s">
        <v>854</v>
      </c>
    </row>
    <row r="1430" spans="1:66" ht="13" customHeight="1" x14ac:dyDescent="0.3">
      <c r="A1430" s="5">
        <v>46114</v>
      </c>
      <c r="B1430" t="s">
        <v>78</v>
      </c>
      <c r="F1430" s="8">
        <v>105</v>
      </c>
      <c r="G1430">
        <v>52.5</v>
      </c>
      <c r="H1430">
        <v>83</v>
      </c>
      <c r="I1430" s="6">
        <v>-22</v>
      </c>
      <c r="Q1430" t="s">
        <v>79</v>
      </c>
      <c r="U1430">
        <v>2601177</v>
      </c>
      <c r="V1430" t="s">
        <v>851</v>
      </c>
      <c r="W1430" t="s">
        <v>169</v>
      </c>
      <c r="X1430" t="s">
        <v>281</v>
      </c>
      <c r="Y1430" t="s">
        <v>852</v>
      </c>
      <c r="AF1430" t="s">
        <v>851</v>
      </c>
      <c r="AG1430" t="s">
        <v>853</v>
      </c>
      <c r="AH1430" t="s">
        <v>284</v>
      </c>
      <c r="AI1430">
        <v>870936440</v>
      </c>
      <c r="AM1430">
        <v>260001</v>
      </c>
      <c r="BE1430">
        <f t="shared" si="95"/>
        <v>0</v>
      </c>
      <c r="BF1430" s="6">
        <f t="shared" si="96"/>
        <v>-83</v>
      </c>
      <c r="BG1430" s="7" t="s">
        <v>71</v>
      </c>
      <c r="BH1430" t="e">
        <f>+VLOOKUP(AF1430,Sheet4!A:A,1,FALSE)</f>
        <v>#N/A</v>
      </c>
      <c r="BL1430">
        <v>52.5</v>
      </c>
      <c r="BM1430" s="59">
        <f t="shared" si="97"/>
        <v>30.5</v>
      </c>
      <c r="BN1430" t="s">
        <v>854</v>
      </c>
    </row>
    <row r="1431" spans="1:66" ht="13" customHeight="1" x14ac:dyDescent="0.3">
      <c r="A1431" s="5">
        <v>46114</v>
      </c>
      <c r="B1431" t="s">
        <v>78</v>
      </c>
      <c r="F1431" s="8">
        <v>33</v>
      </c>
      <c r="G1431">
        <v>16.5</v>
      </c>
      <c r="H1431">
        <v>26</v>
      </c>
      <c r="I1431" s="6">
        <v>-7</v>
      </c>
      <c r="Q1431" t="s">
        <v>79</v>
      </c>
      <c r="U1431">
        <v>2601177</v>
      </c>
      <c r="V1431" t="s">
        <v>851</v>
      </c>
      <c r="W1431" t="s">
        <v>169</v>
      </c>
      <c r="X1431" t="s">
        <v>281</v>
      </c>
      <c r="Y1431" t="s">
        <v>855</v>
      </c>
      <c r="AF1431" t="s">
        <v>851</v>
      </c>
      <c r="AG1431" t="s">
        <v>853</v>
      </c>
      <c r="AH1431" t="s">
        <v>284</v>
      </c>
      <c r="AI1431">
        <v>870936440</v>
      </c>
      <c r="AM1431">
        <v>260001</v>
      </c>
      <c r="BE1431">
        <f t="shared" si="95"/>
        <v>0</v>
      </c>
      <c r="BF1431" s="6">
        <f t="shared" si="96"/>
        <v>-26</v>
      </c>
      <c r="BG1431" s="7" t="s">
        <v>71</v>
      </c>
      <c r="BH1431" t="e">
        <f>+VLOOKUP(AF1431,Sheet4!A:A,1,FALSE)</f>
        <v>#N/A</v>
      </c>
      <c r="BL1431">
        <v>16.5</v>
      </c>
      <c r="BM1431" s="59">
        <f t="shared" si="97"/>
        <v>9.5</v>
      </c>
      <c r="BN1431" t="s">
        <v>854</v>
      </c>
    </row>
    <row r="1432" spans="1:66" ht="13" customHeight="1" x14ac:dyDescent="0.3">
      <c r="A1432" s="5">
        <v>46114</v>
      </c>
      <c r="B1432" t="s">
        <v>78</v>
      </c>
      <c r="F1432" s="8">
        <v>101</v>
      </c>
      <c r="G1432">
        <v>50.5</v>
      </c>
      <c r="H1432">
        <v>80</v>
      </c>
      <c r="I1432" s="6">
        <v>-21</v>
      </c>
      <c r="Q1432" t="s">
        <v>79</v>
      </c>
      <c r="U1432">
        <v>2601177</v>
      </c>
      <c r="V1432" t="s">
        <v>851</v>
      </c>
      <c r="W1432" t="s">
        <v>169</v>
      </c>
      <c r="X1432" t="s">
        <v>281</v>
      </c>
      <c r="Y1432" t="s">
        <v>856</v>
      </c>
      <c r="AF1432" t="s">
        <v>851</v>
      </c>
      <c r="AG1432" t="s">
        <v>853</v>
      </c>
      <c r="AH1432" t="s">
        <v>284</v>
      </c>
      <c r="AI1432">
        <v>870936440</v>
      </c>
      <c r="AM1432">
        <v>260001</v>
      </c>
      <c r="BE1432">
        <f t="shared" si="95"/>
        <v>0</v>
      </c>
      <c r="BF1432" s="6">
        <f t="shared" si="96"/>
        <v>-80</v>
      </c>
      <c r="BG1432" s="7" t="s">
        <v>71</v>
      </c>
      <c r="BH1432" t="e">
        <f>+VLOOKUP(AF1432,Sheet4!A:A,1,FALSE)</f>
        <v>#N/A</v>
      </c>
      <c r="BL1432">
        <v>50.5</v>
      </c>
      <c r="BM1432" s="59">
        <f t="shared" si="97"/>
        <v>29.5</v>
      </c>
      <c r="BN1432" t="s">
        <v>854</v>
      </c>
    </row>
    <row r="1433" spans="1:66" ht="13" customHeight="1" x14ac:dyDescent="0.3">
      <c r="A1433" s="5">
        <v>46114</v>
      </c>
      <c r="B1433" t="s">
        <v>78</v>
      </c>
      <c r="F1433" s="8">
        <v>51</v>
      </c>
      <c r="G1433">
        <v>25.5</v>
      </c>
      <c r="H1433">
        <v>41</v>
      </c>
      <c r="I1433" s="6">
        <v>-10</v>
      </c>
      <c r="Q1433" t="s">
        <v>79</v>
      </c>
      <c r="U1433">
        <v>2601177</v>
      </c>
      <c r="V1433" t="s">
        <v>851</v>
      </c>
      <c r="W1433" t="s">
        <v>169</v>
      </c>
      <c r="X1433" t="s">
        <v>281</v>
      </c>
      <c r="Y1433" t="s">
        <v>857</v>
      </c>
      <c r="AF1433" t="s">
        <v>851</v>
      </c>
      <c r="AG1433" t="s">
        <v>853</v>
      </c>
      <c r="AH1433" t="s">
        <v>284</v>
      </c>
      <c r="AI1433">
        <v>870936440</v>
      </c>
      <c r="AM1433">
        <v>260001</v>
      </c>
      <c r="BE1433">
        <f t="shared" si="95"/>
        <v>0</v>
      </c>
      <c r="BF1433" s="6">
        <f t="shared" si="96"/>
        <v>-41</v>
      </c>
      <c r="BG1433" s="7" t="s">
        <v>71</v>
      </c>
      <c r="BH1433" t="e">
        <f>+VLOOKUP(AF1433,Sheet4!A:A,1,FALSE)</f>
        <v>#N/A</v>
      </c>
      <c r="BL1433">
        <v>25.5</v>
      </c>
      <c r="BM1433" s="59">
        <f t="shared" si="97"/>
        <v>15.5</v>
      </c>
      <c r="BN1433" t="s">
        <v>854</v>
      </c>
    </row>
    <row r="1434" spans="1:66" ht="13" customHeight="1" x14ac:dyDescent="0.3">
      <c r="A1434" s="5">
        <v>46114</v>
      </c>
      <c r="B1434" t="s">
        <v>78</v>
      </c>
      <c r="F1434" s="8">
        <v>204</v>
      </c>
      <c r="G1434">
        <v>102</v>
      </c>
      <c r="H1434">
        <v>162</v>
      </c>
      <c r="I1434" s="6">
        <v>-42</v>
      </c>
      <c r="Q1434" t="s">
        <v>79</v>
      </c>
      <c r="U1434">
        <v>2601177</v>
      </c>
      <c r="V1434" t="s">
        <v>851</v>
      </c>
      <c r="W1434" t="s">
        <v>169</v>
      </c>
      <c r="X1434" t="s">
        <v>281</v>
      </c>
      <c r="Y1434" t="s">
        <v>858</v>
      </c>
      <c r="AF1434" t="s">
        <v>851</v>
      </c>
      <c r="AG1434" t="s">
        <v>853</v>
      </c>
      <c r="AH1434" t="s">
        <v>284</v>
      </c>
      <c r="AI1434">
        <v>870936440</v>
      </c>
      <c r="AM1434">
        <v>260001</v>
      </c>
      <c r="BE1434">
        <f t="shared" si="95"/>
        <v>0</v>
      </c>
      <c r="BF1434" s="6">
        <f t="shared" si="96"/>
        <v>-162</v>
      </c>
      <c r="BG1434" s="7" t="s">
        <v>71</v>
      </c>
      <c r="BH1434" t="e">
        <f>+VLOOKUP(AF1434,Sheet4!A:A,1,FALSE)</f>
        <v>#N/A</v>
      </c>
      <c r="BL1434">
        <v>102</v>
      </c>
      <c r="BM1434" s="59">
        <f t="shared" si="97"/>
        <v>60</v>
      </c>
      <c r="BN1434" t="s">
        <v>854</v>
      </c>
    </row>
    <row r="1435" spans="1:66" ht="13" customHeight="1" x14ac:dyDescent="0.3">
      <c r="A1435" s="5">
        <v>46114</v>
      </c>
      <c r="B1435" t="s">
        <v>78</v>
      </c>
      <c r="F1435" s="8">
        <v>181</v>
      </c>
      <c r="G1435">
        <v>90.5</v>
      </c>
      <c r="H1435">
        <v>144</v>
      </c>
      <c r="I1435" s="6">
        <v>-37</v>
      </c>
      <c r="Q1435" t="s">
        <v>79</v>
      </c>
      <c r="U1435">
        <v>2601177</v>
      </c>
      <c r="V1435" t="s">
        <v>851</v>
      </c>
      <c r="W1435" t="s">
        <v>169</v>
      </c>
      <c r="X1435" t="s">
        <v>281</v>
      </c>
      <c r="Y1435" t="s">
        <v>859</v>
      </c>
      <c r="AF1435" t="s">
        <v>851</v>
      </c>
      <c r="AG1435" t="s">
        <v>853</v>
      </c>
      <c r="AH1435" t="s">
        <v>284</v>
      </c>
      <c r="AI1435">
        <v>870936440</v>
      </c>
      <c r="AM1435">
        <v>260001</v>
      </c>
      <c r="BE1435">
        <f t="shared" si="95"/>
        <v>0</v>
      </c>
      <c r="BF1435" s="6">
        <f t="shared" si="96"/>
        <v>-144</v>
      </c>
      <c r="BG1435" s="7" t="s">
        <v>71</v>
      </c>
      <c r="BH1435" t="e">
        <f>+VLOOKUP(AF1435,Sheet4!A:A,1,FALSE)</f>
        <v>#N/A</v>
      </c>
      <c r="BL1435">
        <v>90.5</v>
      </c>
      <c r="BM1435" s="59">
        <f t="shared" si="97"/>
        <v>53.5</v>
      </c>
      <c r="BN1435" t="s">
        <v>854</v>
      </c>
    </row>
    <row r="1436" spans="1:66" ht="13" customHeight="1" x14ac:dyDescent="0.3">
      <c r="A1436" s="5">
        <v>46114</v>
      </c>
      <c r="B1436" t="s">
        <v>78</v>
      </c>
      <c r="F1436" s="8">
        <v>103</v>
      </c>
      <c r="G1436">
        <v>51.5</v>
      </c>
      <c r="H1436">
        <v>82</v>
      </c>
      <c r="I1436" s="6">
        <v>-21</v>
      </c>
      <c r="Q1436" t="s">
        <v>79</v>
      </c>
      <c r="U1436">
        <v>2601177</v>
      </c>
      <c r="V1436" t="s">
        <v>851</v>
      </c>
      <c r="W1436" t="s">
        <v>169</v>
      </c>
      <c r="X1436" t="s">
        <v>281</v>
      </c>
      <c r="Y1436" t="s">
        <v>860</v>
      </c>
      <c r="AF1436" t="s">
        <v>851</v>
      </c>
      <c r="AG1436" t="s">
        <v>853</v>
      </c>
      <c r="AH1436" t="s">
        <v>284</v>
      </c>
      <c r="AI1436">
        <v>870936440</v>
      </c>
      <c r="AM1436">
        <v>260001</v>
      </c>
      <c r="BE1436">
        <f t="shared" si="95"/>
        <v>0</v>
      </c>
      <c r="BF1436" s="6">
        <f t="shared" si="96"/>
        <v>-82</v>
      </c>
      <c r="BG1436" s="7" t="s">
        <v>71</v>
      </c>
      <c r="BH1436" t="e">
        <f>+VLOOKUP(AF1436,Sheet4!A:A,1,FALSE)</f>
        <v>#N/A</v>
      </c>
      <c r="BL1436">
        <v>51.5</v>
      </c>
      <c r="BM1436" s="59">
        <f t="shared" si="97"/>
        <v>30.5</v>
      </c>
      <c r="BN1436" t="s">
        <v>854</v>
      </c>
    </row>
    <row r="1437" spans="1:66" ht="13" customHeight="1" x14ac:dyDescent="0.3">
      <c r="A1437" s="5">
        <v>46114</v>
      </c>
      <c r="B1437" t="s">
        <v>78</v>
      </c>
      <c r="F1437" s="8">
        <v>69</v>
      </c>
      <c r="G1437">
        <v>34.5</v>
      </c>
      <c r="H1437">
        <v>55</v>
      </c>
      <c r="I1437" s="6">
        <v>-14</v>
      </c>
      <c r="Q1437" t="s">
        <v>79</v>
      </c>
      <c r="U1437">
        <v>2601177</v>
      </c>
      <c r="V1437" t="s">
        <v>851</v>
      </c>
      <c r="W1437" t="s">
        <v>169</v>
      </c>
      <c r="X1437" t="s">
        <v>281</v>
      </c>
      <c r="Y1437" t="s">
        <v>861</v>
      </c>
      <c r="AF1437" t="s">
        <v>851</v>
      </c>
      <c r="AG1437" t="s">
        <v>853</v>
      </c>
      <c r="AH1437" t="s">
        <v>284</v>
      </c>
      <c r="AI1437">
        <v>870936440</v>
      </c>
      <c r="AM1437">
        <v>260001</v>
      </c>
      <c r="BE1437">
        <f t="shared" si="95"/>
        <v>0</v>
      </c>
      <c r="BF1437" s="6">
        <f t="shared" si="96"/>
        <v>-55</v>
      </c>
      <c r="BG1437" s="7" t="s">
        <v>71</v>
      </c>
      <c r="BH1437" t="e">
        <f>+VLOOKUP(AF1437,Sheet4!A:A,1,FALSE)</f>
        <v>#N/A</v>
      </c>
      <c r="BL1437">
        <v>34.5</v>
      </c>
      <c r="BM1437" s="59">
        <f t="shared" si="97"/>
        <v>20.5</v>
      </c>
      <c r="BN1437" t="s">
        <v>854</v>
      </c>
    </row>
    <row r="1438" spans="1:66" ht="13" customHeight="1" x14ac:dyDescent="0.3">
      <c r="A1438" s="5">
        <v>46114</v>
      </c>
      <c r="B1438" t="s">
        <v>78</v>
      </c>
      <c r="F1438" s="8">
        <v>280</v>
      </c>
      <c r="G1438">
        <v>140</v>
      </c>
      <c r="H1438">
        <v>222</v>
      </c>
      <c r="I1438" s="6">
        <v>-58</v>
      </c>
      <c r="Q1438" t="s">
        <v>79</v>
      </c>
      <c r="U1438">
        <v>2601177</v>
      </c>
      <c r="V1438" t="s">
        <v>851</v>
      </c>
      <c r="W1438" t="s">
        <v>169</v>
      </c>
      <c r="X1438" t="s">
        <v>281</v>
      </c>
      <c r="Y1438" t="s">
        <v>862</v>
      </c>
      <c r="AF1438" t="s">
        <v>851</v>
      </c>
      <c r="AG1438" t="s">
        <v>853</v>
      </c>
      <c r="AH1438" t="s">
        <v>284</v>
      </c>
      <c r="AI1438">
        <v>870936440</v>
      </c>
      <c r="AM1438">
        <v>260001</v>
      </c>
      <c r="BE1438">
        <f t="shared" si="95"/>
        <v>0</v>
      </c>
      <c r="BF1438" s="6">
        <f t="shared" si="96"/>
        <v>-222</v>
      </c>
      <c r="BG1438" s="7" t="s">
        <v>71</v>
      </c>
      <c r="BH1438" t="e">
        <f>+VLOOKUP(AF1438,Sheet4!A:A,1,FALSE)</f>
        <v>#N/A</v>
      </c>
      <c r="BL1438">
        <v>140</v>
      </c>
      <c r="BM1438" s="59">
        <f t="shared" si="97"/>
        <v>82</v>
      </c>
      <c r="BN1438" t="s">
        <v>854</v>
      </c>
    </row>
    <row r="1439" spans="1:66" ht="13" customHeight="1" x14ac:dyDescent="0.3">
      <c r="A1439" s="5">
        <v>46114</v>
      </c>
      <c r="B1439" t="s">
        <v>78</v>
      </c>
      <c r="F1439" s="8">
        <v>270</v>
      </c>
      <c r="G1439">
        <v>135</v>
      </c>
      <c r="H1439">
        <v>214</v>
      </c>
      <c r="I1439" s="6">
        <v>-56</v>
      </c>
      <c r="Q1439" t="s">
        <v>79</v>
      </c>
      <c r="U1439">
        <v>2601177</v>
      </c>
      <c r="V1439" t="s">
        <v>851</v>
      </c>
      <c r="W1439" t="s">
        <v>169</v>
      </c>
      <c r="X1439" t="s">
        <v>281</v>
      </c>
      <c r="Y1439" t="s">
        <v>863</v>
      </c>
      <c r="AF1439" t="s">
        <v>851</v>
      </c>
      <c r="AG1439" t="s">
        <v>853</v>
      </c>
      <c r="AH1439" t="s">
        <v>284</v>
      </c>
      <c r="AI1439">
        <v>870936440</v>
      </c>
      <c r="AM1439">
        <v>260001</v>
      </c>
      <c r="BE1439">
        <f t="shared" si="95"/>
        <v>0</v>
      </c>
      <c r="BF1439" s="6">
        <f t="shared" si="96"/>
        <v>-214</v>
      </c>
      <c r="BG1439" s="7" t="s">
        <v>71</v>
      </c>
      <c r="BH1439" t="e">
        <f>+VLOOKUP(AF1439,Sheet4!A:A,1,FALSE)</f>
        <v>#N/A</v>
      </c>
      <c r="BL1439">
        <v>135</v>
      </c>
      <c r="BM1439" s="59">
        <f t="shared" si="97"/>
        <v>79</v>
      </c>
      <c r="BN1439" t="s">
        <v>854</v>
      </c>
    </row>
    <row r="1440" spans="1:66" ht="13" customHeight="1" x14ac:dyDescent="0.3">
      <c r="A1440" s="5">
        <v>46114</v>
      </c>
      <c r="B1440" t="s">
        <v>78</v>
      </c>
      <c r="F1440" s="8">
        <v>229</v>
      </c>
      <c r="G1440">
        <v>114.5</v>
      </c>
      <c r="H1440">
        <v>182</v>
      </c>
      <c r="I1440" s="6">
        <v>-47</v>
      </c>
      <c r="Q1440" t="s">
        <v>79</v>
      </c>
      <c r="U1440">
        <v>2601177</v>
      </c>
      <c r="V1440" t="s">
        <v>851</v>
      </c>
      <c r="W1440" t="s">
        <v>169</v>
      </c>
      <c r="X1440" t="s">
        <v>281</v>
      </c>
      <c r="Y1440" t="s">
        <v>864</v>
      </c>
      <c r="AF1440" t="s">
        <v>851</v>
      </c>
      <c r="AG1440" t="s">
        <v>853</v>
      </c>
      <c r="AH1440" t="s">
        <v>284</v>
      </c>
      <c r="AI1440">
        <v>870936440</v>
      </c>
      <c r="AM1440">
        <v>260001</v>
      </c>
      <c r="BE1440">
        <f t="shared" si="95"/>
        <v>0</v>
      </c>
      <c r="BF1440" s="6">
        <f t="shared" si="96"/>
        <v>-182</v>
      </c>
      <c r="BG1440" s="7" t="s">
        <v>71</v>
      </c>
      <c r="BH1440" t="e">
        <f>+VLOOKUP(AF1440,Sheet4!A:A,1,FALSE)</f>
        <v>#N/A</v>
      </c>
      <c r="BL1440">
        <v>114.5</v>
      </c>
      <c r="BM1440" s="59">
        <f t="shared" si="97"/>
        <v>67.5</v>
      </c>
      <c r="BN1440" t="s">
        <v>854</v>
      </c>
    </row>
    <row r="1441" spans="1:67" ht="13" customHeight="1" x14ac:dyDescent="0.3">
      <c r="A1441" s="5">
        <v>46114</v>
      </c>
      <c r="B1441" t="s">
        <v>78</v>
      </c>
      <c r="F1441" s="8">
        <v>318</v>
      </c>
      <c r="G1441">
        <v>159</v>
      </c>
      <c r="H1441">
        <v>253</v>
      </c>
      <c r="I1441" s="6">
        <v>-65</v>
      </c>
      <c r="Q1441" t="s">
        <v>79</v>
      </c>
      <c r="U1441">
        <v>2601177</v>
      </c>
      <c r="V1441" t="s">
        <v>851</v>
      </c>
      <c r="W1441" t="s">
        <v>169</v>
      </c>
      <c r="X1441" t="s">
        <v>281</v>
      </c>
      <c r="Y1441" t="s">
        <v>865</v>
      </c>
      <c r="AF1441" t="s">
        <v>851</v>
      </c>
      <c r="AG1441" t="s">
        <v>853</v>
      </c>
      <c r="AH1441" t="s">
        <v>284</v>
      </c>
      <c r="AI1441">
        <v>870936440</v>
      </c>
      <c r="AM1441">
        <v>260001</v>
      </c>
      <c r="BE1441">
        <f t="shared" si="95"/>
        <v>0</v>
      </c>
      <c r="BF1441" s="6">
        <f t="shared" si="96"/>
        <v>-253</v>
      </c>
      <c r="BG1441" s="7" t="s">
        <v>71</v>
      </c>
      <c r="BH1441" t="e">
        <f>+VLOOKUP(AF1441,Sheet4!A:A,1,FALSE)</f>
        <v>#N/A</v>
      </c>
      <c r="BL1441">
        <v>159</v>
      </c>
      <c r="BM1441" s="59">
        <f t="shared" si="97"/>
        <v>94</v>
      </c>
      <c r="BN1441" t="s">
        <v>854</v>
      </c>
    </row>
    <row r="1442" spans="1:67" ht="13" customHeight="1" x14ac:dyDescent="0.3">
      <c r="A1442" s="5">
        <v>46114</v>
      </c>
      <c r="B1442" t="s">
        <v>78</v>
      </c>
      <c r="F1442" s="8">
        <v>396</v>
      </c>
      <c r="G1442">
        <v>198</v>
      </c>
      <c r="H1442">
        <v>314</v>
      </c>
      <c r="I1442" s="6">
        <v>-82</v>
      </c>
      <c r="Q1442" t="s">
        <v>79</v>
      </c>
      <c r="U1442">
        <v>2601177</v>
      </c>
      <c r="V1442" t="s">
        <v>851</v>
      </c>
      <c r="W1442" t="s">
        <v>169</v>
      </c>
      <c r="X1442" t="s">
        <v>281</v>
      </c>
      <c r="Y1442" t="s">
        <v>866</v>
      </c>
      <c r="AF1442" t="s">
        <v>851</v>
      </c>
      <c r="AG1442" t="s">
        <v>853</v>
      </c>
      <c r="AH1442" t="s">
        <v>284</v>
      </c>
      <c r="AI1442">
        <v>870936440</v>
      </c>
      <c r="AM1442">
        <v>260001</v>
      </c>
      <c r="BE1442">
        <f t="shared" si="95"/>
        <v>0</v>
      </c>
      <c r="BF1442" s="6">
        <f t="shared" si="96"/>
        <v>-314</v>
      </c>
      <c r="BG1442" s="7" t="s">
        <v>71</v>
      </c>
      <c r="BH1442" t="e">
        <f>+VLOOKUP(AF1442,Sheet4!A:A,1,FALSE)</f>
        <v>#N/A</v>
      </c>
      <c r="BL1442">
        <v>198</v>
      </c>
      <c r="BM1442" s="59">
        <f t="shared" si="97"/>
        <v>116</v>
      </c>
      <c r="BN1442" t="s">
        <v>854</v>
      </c>
    </row>
    <row r="1443" spans="1:67" ht="13" customHeight="1" x14ac:dyDescent="0.3">
      <c r="A1443" s="5">
        <v>46114</v>
      </c>
      <c r="B1443" t="s">
        <v>80</v>
      </c>
      <c r="F1443">
        <v>1312.5</v>
      </c>
      <c r="G1443">
        <v>1312.5</v>
      </c>
      <c r="H1443">
        <v>1037.5</v>
      </c>
      <c r="I1443" s="6">
        <v>-275</v>
      </c>
      <c r="Q1443" t="s">
        <v>81</v>
      </c>
      <c r="U1443">
        <v>2601177</v>
      </c>
      <c r="V1443" t="s">
        <v>851</v>
      </c>
      <c r="W1443" t="s">
        <v>169</v>
      </c>
      <c r="X1443" t="s">
        <v>281</v>
      </c>
      <c r="Y1443" t="s">
        <v>852</v>
      </c>
      <c r="AF1443" t="s">
        <v>851</v>
      </c>
      <c r="AG1443" t="s">
        <v>853</v>
      </c>
      <c r="AH1443" t="s">
        <v>284</v>
      </c>
      <c r="AI1443">
        <v>870936440</v>
      </c>
      <c r="AM1443">
        <v>260001</v>
      </c>
      <c r="BB1443" s="9">
        <v>1312</v>
      </c>
      <c r="BE1443">
        <f t="shared" si="95"/>
        <v>1312</v>
      </c>
      <c r="BF1443" s="6">
        <f t="shared" si="96"/>
        <v>274.5</v>
      </c>
      <c r="BG1443" s="12" t="s">
        <v>99</v>
      </c>
      <c r="BH1443" t="e">
        <f>+VLOOKUP(AF1443,Sheet4!A:A,1,FALSE)</f>
        <v>#N/A</v>
      </c>
      <c r="BL1443">
        <v>1312.5</v>
      </c>
      <c r="BM1443" s="59">
        <f t="shared" si="97"/>
        <v>-275</v>
      </c>
      <c r="BN1443" t="s">
        <v>854</v>
      </c>
    </row>
    <row r="1444" spans="1:67" ht="13" customHeight="1" x14ac:dyDescent="0.3">
      <c r="A1444" s="5">
        <v>46114</v>
      </c>
      <c r="B1444" t="s">
        <v>80</v>
      </c>
      <c r="F1444">
        <v>412.5</v>
      </c>
      <c r="G1444">
        <v>412.5</v>
      </c>
      <c r="H1444">
        <v>325</v>
      </c>
      <c r="I1444" s="6">
        <v>-87.5</v>
      </c>
      <c r="Q1444" t="s">
        <v>81</v>
      </c>
      <c r="U1444">
        <v>2601177</v>
      </c>
      <c r="V1444" t="s">
        <v>851</v>
      </c>
      <c r="W1444" t="s">
        <v>169</v>
      </c>
      <c r="X1444" t="s">
        <v>281</v>
      </c>
      <c r="Y1444" t="s">
        <v>855</v>
      </c>
      <c r="AF1444" t="s">
        <v>851</v>
      </c>
      <c r="AG1444" t="s">
        <v>853</v>
      </c>
      <c r="AH1444" t="s">
        <v>284</v>
      </c>
      <c r="AI1444">
        <v>870936440</v>
      </c>
      <c r="AM1444">
        <v>260001</v>
      </c>
      <c r="BC1444" s="9">
        <v>412</v>
      </c>
      <c r="BE1444">
        <f t="shared" si="95"/>
        <v>412</v>
      </c>
      <c r="BF1444" s="6">
        <f t="shared" si="96"/>
        <v>87</v>
      </c>
      <c r="BG1444" s="10" t="s">
        <v>99</v>
      </c>
      <c r="BH1444" t="e">
        <f>+VLOOKUP(AF1444,Sheet4!A:A,1,FALSE)</f>
        <v>#N/A</v>
      </c>
      <c r="BL1444">
        <v>412.5</v>
      </c>
      <c r="BM1444" s="59">
        <f t="shared" si="97"/>
        <v>-87.5</v>
      </c>
      <c r="BN1444" t="s">
        <v>854</v>
      </c>
    </row>
    <row r="1445" spans="1:67" ht="13" customHeight="1" x14ac:dyDescent="0.3">
      <c r="A1445" s="5">
        <v>46114</v>
      </c>
      <c r="B1445" t="s">
        <v>80</v>
      </c>
      <c r="F1445">
        <v>1262.5</v>
      </c>
      <c r="G1445">
        <v>1262.5</v>
      </c>
      <c r="H1445">
        <v>1000</v>
      </c>
      <c r="I1445" s="6">
        <v>-262.5</v>
      </c>
      <c r="Q1445" t="s">
        <v>81</v>
      </c>
      <c r="U1445">
        <v>2601177</v>
      </c>
      <c r="V1445" t="s">
        <v>851</v>
      </c>
      <c r="W1445" t="s">
        <v>169</v>
      </c>
      <c r="X1445" t="s">
        <v>281</v>
      </c>
      <c r="Y1445" t="s">
        <v>856</v>
      </c>
      <c r="AF1445" t="s">
        <v>851</v>
      </c>
      <c r="AG1445" t="s">
        <v>853</v>
      </c>
      <c r="AH1445" t="s">
        <v>284</v>
      </c>
      <c r="AI1445">
        <v>870936440</v>
      </c>
      <c r="AM1445">
        <v>260001</v>
      </c>
      <c r="BB1445" s="9">
        <v>1262</v>
      </c>
      <c r="BE1445">
        <f t="shared" si="95"/>
        <v>1262</v>
      </c>
      <c r="BF1445" s="6">
        <f t="shared" si="96"/>
        <v>262</v>
      </c>
      <c r="BG1445" s="12" t="s">
        <v>99</v>
      </c>
      <c r="BH1445" t="e">
        <f>+VLOOKUP(AF1445,Sheet4!A:A,1,FALSE)</f>
        <v>#N/A</v>
      </c>
      <c r="BL1445">
        <v>1262.5</v>
      </c>
      <c r="BM1445" s="59">
        <f t="shared" si="97"/>
        <v>-262.5</v>
      </c>
      <c r="BN1445" t="s">
        <v>854</v>
      </c>
    </row>
    <row r="1446" spans="1:67" ht="13" customHeight="1" x14ac:dyDescent="0.3">
      <c r="A1446" s="5">
        <v>46114</v>
      </c>
      <c r="B1446" t="s">
        <v>80</v>
      </c>
      <c r="F1446">
        <v>637.5</v>
      </c>
      <c r="G1446">
        <v>637.5</v>
      </c>
      <c r="H1446">
        <v>512.5</v>
      </c>
      <c r="I1446" s="6">
        <v>-125</v>
      </c>
      <c r="Q1446" t="s">
        <v>81</v>
      </c>
      <c r="U1446">
        <v>2601177</v>
      </c>
      <c r="V1446" t="s">
        <v>851</v>
      </c>
      <c r="W1446" t="s">
        <v>169</v>
      </c>
      <c r="X1446" t="s">
        <v>281</v>
      </c>
      <c r="Y1446" t="s">
        <v>857</v>
      </c>
      <c r="AF1446" t="s">
        <v>851</v>
      </c>
      <c r="AG1446" t="s">
        <v>853</v>
      </c>
      <c r="AH1446" t="s">
        <v>284</v>
      </c>
      <c r="AI1446">
        <v>870936440</v>
      </c>
      <c r="AM1446">
        <v>260001</v>
      </c>
      <c r="BC1446" s="9">
        <v>638</v>
      </c>
      <c r="BE1446">
        <f t="shared" si="95"/>
        <v>638</v>
      </c>
      <c r="BF1446" s="6">
        <f t="shared" si="96"/>
        <v>125.5</v>
      </c>
      <c r="BG1446" s="10" t="s">
        <v>99</v>
      </c>
      <c r="BH1446" t="e">
        <f>+VLOOKUP(AF1446,Sheet4!A:A,1,FALSE)</f>
        <v>#N/A</v>
      </c>
      <c r="BL1446">
        <v>637.5</v>
      </c>
      <c r="BM1446" s="59">
        <f t="shared" si="97"/>
        <v>-125</v>
      </c>
      <c r="BN1446" t="s">
        <v>854</v>
      </c>
    </row>
    <row r="1447" spans="1:67" ht="13" customHeight="1" x14ac:dyDescent="0.3">
      <c r="A1447" s="5">
        <v>46114</v>
      </c>
      <c r="B1447" t="s">
        <v>80</v>
      </c>
      <c r="F1447">
        <v>2550</v>
      </c>
      <c r="G1447">
        <v>2550</v>
      </c>
      <c r="H1447">
        <v>2025</v>
      </c>
      <c r="I1447" s="6">
        <v>-525</v>
      </c>
      <c r="Q1447" t="s">
        <v>81</v>
      </c>
      <c r="U1447">
        <v>2601177</v>
      </c>
      <c r="V1447" t="s">
        <v>851</v>
      </c>
      <c r="W1447" t="s">
        <v>169</v>
      </c>
      <c r="X1447" t="s">
        <v>281</v>
      </c>
      <c r="Y1447" t="s">
        <v>858</v>
      </c>
      <c r="AF1447" t="s">
        <v>851</v>
      </c>
      <c r="AG1447" t="s">
        <v>853</v>
      </c>
      <c r="AH1447" t="s">
        <v>284</v>
      </c>
      <c r="AI1447">
        <v>870936440</v>
      </c>
      <c r="AM1447">
        <v>260001</v>
      </c>
      <c r="BB1447" s="9">
        <v>2550</v>
      </c>
      <c r="BE1447">
        <f t="shared" si="95"/>
        <v>2550</v>
      </c>
      <c r="BF1447" s="6">
        <f t="shared" si="96"/>
        <v>525</v>
      </c>
      <c r="BG1447" s="12" t="s">
        <v>99</v>
      </c>
      <c r="BH1447" t="e">
        <f>+VLOOKUP(AF1447,Sheet4!A:A,1,FALSE)</f>
        <v>#N/A</v>
      </c>
      <c r="BL1447">
        <v>2550</v>
      </c>
      <c r="BM1447" s="59">
        <f t="shared" si="97"/>
        <v>-525</v>
      </c>
      <c r="BN1447" t="s">
        <v>854</v>
      </c>
    </row>
    <row r="1448" spans="1:67" ht="13" customHeight="1" x14ac:dyDescent="0.3">
      <c r="A1448" s="5">
        <v>46114</v>
      </c>
      <c r="B1448" t="s">
        <v>80</v>
      </c>
      <c r="F1448">
        <v>2262.5</v>
      </c>
      <c r="G1448">
        <v>2262.5</v>
      </c>
      <c r="H1448">
        <v>1800</v>
      </c>
      <c r="I1448" s="6">
        <v>-462.5</v>
      </c>
      <c r="Q1448" t="s">
        <v>81</v>
      </c>
      <c r="U1448">
        <v>2601177</v>
      </c>
      <c r="V1448" t="s">
        <v>851</v>
      </c>
      <c r="W1448" t="s">
        <v>169</v>
      </c>
      <c r="X1448" t="s">
        <v>281</v>
      </c>
      <c r="Y1448" t="s">
        <v>859</v>
      </c>
      <c r="AF1448" t="s">
        <v>851</v>
      </c>
      <c r="AG1448" t="s">
        <v>853</v>
      </c>
      <c r="AH1448" t="s">
        <v>284</v>
      </c>
      <c r="AI1448">
        <v>870936440</v>
      </c>
      <c r="AM1448">
        <v>260001</v>
      </c>
      <c r="BB1448" s="9">
        <v>2262</v>
      </c>
      <c r="BE1448">
        <f t="shared" si="95"/>
        <v>2262</v>
      </c>
      <c r="BF1448" s="6">
        <f t="shared" si="96"/>
        <v>462</v>
      </c>
      <c r="BG1448" s="12" t="s">
        <v>99</v>
      </c>
      <c r="BH1448" t="e">
        <f>+VLOOKUP(AF1448,Sheet4!A:A,1,FALSE)</f>
        <v>#N/A</v>
      </c>
      <c r="BL1448">
        <v>2262.5</v>
      </c>
      <c r="BM1448" s="59">
        <f t="shared" si="97"/>
        <v>-462.5</v>
      </c>
      <c r="BN1448" t="s">
        <v>854</v>
      </c>
    </row>
    <row r="1449" spans="1:67" ht="13" customHeight="1" x14ac:dyDescent="0.3">
      <c r="A1449" s="5">
        <v>46114</v>
      </c>
      <c r="B1449" t="s">
        <v>80</v>
      </c>
      <c r="F1449">
        <v>1287.5</v>
      </c>
      <c r="G1449">
        <v>1287.5</v>
      </c>
      <c r="H1449">
        <v>1025</v>
      </c>
      <c r="I1449" s="6">
        <v>-262.5</v>
      </c>
      <c r="Q1449" t="s">
        <v>81</v>
      </c>
      <c r="U1449">
        <v>2601177</v>
      </c>
      <c r="V1449" t="s">
        <v>851</v>
      </c>
      <c r="W1449" t="s">
        <v>169</v>
      </c>
      <c r="X1449" t="s">
        <v>281</v>
      </c>
      <c r="Y1449" t="s">
        <v>860</v>
      </c>
      <c r="AF1449" t="s">
        <v>851</v>
      </c>
      <c r="AG1449" t="s">
        <v>853</v>
      </c>
      <c r="AH1449" t="s">
        <v>284</v>
      </c>
      <c r="AI1449">
        <v>870936440</v>
      </c>
      <c r="AM1449">
        <v>260001</v>
      </c>
      <c r="BB1449" s="9">
        <v>1288</v>
      </c>
      <c r="BE1449">
        <f t="shared" si="95"/>
        <v>1288</v>
      </c>
      <c r="BF1449" s="6">
        <f t="shared" si="96"/>
        <v>263</v>
      </c>
      <c r="BG1449" s="12" t="s">
        <v>99</v>
      </c>
      <c r="BH1449" t="e">
        <f>+VLOOKUP(AF1449,Sheet4!A:A,1,FALSE)</f>
        <v>#N/A</v>
      </c>
      <c r="BL1449">
        <v>1287.5</v>
      </c>
      <c r="BM1449" s="59">
        <f t="shared" si="97"/>
        <v>-262.5</v>
      </c>
      <c r="BN1449" t="s">
        <v>854</v>
      </c>
    </row>
    <row r="1450" spans="1:67" ht="13" customHeight="1" x14ac:dyDescent="0.3">
      <c r="A1450" s="5">
        <v>46114</v>
      </c>
      <c r="B1450" t="s">
        <v>80</v>
      </c>
      <c r="F1450">
        <v>862.5</v>
      </c>
      <c r="G1450">
        <v>862.5</v>
      </c>
      <c r="H1450">
        <v>687.5</v>
      </c>
      <c r="I1450" s="6">
        <v>-175</v>
      </c>
      <c r="Q1450" t="s">
        <v>81</v>
      </c>
      <c r="U1450">
        <v>2601177</v>
      </c>
      <c r="V1450" t="s">
        <v>851</v>
      </c>
      <c r="W1450" t="s">
        <v>169</v>
      </c>
      <c r="X1450" t="s">
        <v>281</v>
      </c>
      <c r="Y1450" t="s">
        <v>861</v>
      </c>
      <c r="AF1450" t="s">
        <v>851</v>
      </c>
      <c r="AG1450" t="s">
        <v>853</v>
      </c>
      <c r="AH1450" t="s">
        <v>284</v>
      </c>
      <c r="AI1450">
        <v>870936440</v>
      </c>
      <c r="AM1450">
        <v>260001</v>
      </c>
      <c r="BB1450" s="9">
        <v>862</v>
      </c>
      <c r="BE1450">
        <f t="shared" si="95"/>
        <v>862</v>
      </c>
      <c r="BF1450" s="6">
        <f t="shared" si="96"/>
        <v>174.5</v>
      </c>
      <c r="BG1450" s="12" t="s">
        <v>99</v>
      </c>
      <c r="BH1450" t="e">
        <f>+VLOOKUP(AF1450,Sheet4!A:A,1,FALSE)</f>
        <v>#N/A</v>
      </c>
      <c r="BL1450">
        <v>862.5</v>
      </c>
      <c r="BM1450" s="59">
        <f t="shared" si="97"/>
        <v>-175</v>
      </c>
      <c r="BN1450" t="s">
        <v>854</v>
      </c>
    </row>
    <row r="1451" spans="1:67" ht="13" customHeight="1" x14ac:dyDescent="0.3">
      <c r="A1451" s="5">
        <v>46114</v>
      </c>
      <c r="B1451" t="s">
        <v>80</v>
      </c>
      <c r="F1451">
        <v>3500</v>
      </c>
      <c r="G1451">
        <v>3500</v>
      </c>
      <c r="H1451">
        <v>2775</v>
      </c>
      <c r="I1451" s="6">
        <v>-725</v>
      </c>
      <c r="Q1451" t="s">
        <v>81</v>
      </c>
      <c r="U1451">
        <v>2601177</v>
      </c>
      <c r="V1451" t="s">
        <v>851</v>
      </c>
      <c r="W1451" t="s">
        <v>169</v>
      </c>
      <c r="X1451" t="s">
        <v>281</v>
      </c>
      <c r="Y1451" t="s">
        <v>862</v>
      </c>
      <c r="AF1451" t="s">
        <v>851</v>
      </c>
      <c r="AG1451" t="s">
        <v>853</v>
      </c>
      <c r="AH1451" t="s">
        <v>284</v>
      </c>
      <c r="AI1451">
        <v>870936440</v>
      </c>
      <c r="AM1451">
        <v>260001</v>
      </c>
      <c r="BB1451" s="9">
        <v>3500</v>
      </c>
      <c r="BE1451">
        <f t="shared" si="95"/>
        <v>3500</v>
      </c>
      <c r="BF1451" s="6">
        <f t="shared" si="96"/>
        <v>725</v>
      </c>
      <c r="BG1451" s="12" t="s">
        <v>99</v>
      </c>
      <c r="BH1451" t="e">
        <f>+VLOOKUP(AF1451,Sheet4!A:A,1,FALSE)</f>
        <v>#N/A</v>
      </c>
      <c r="BL1451">
        <v>3500</v>
      </c>
      <c r="BM1451" s="59">
        <f t="shared" si="97"/>
        <v>-725</v>
      </c>
      <c r="BN1451" t="s">
        <v>854</v>
      </c>
    </row>
    <row r="1452" spans="1:67" ht="13" customHeight="1" x14ac:dyDescent="0.3">
      <c r="A1452" s="5">
        <v>46114</v>
      </c>
      <c r="B1452" t="s">
        <v>80</v>
      </c>
      <c r="F1452">
        <v>3375</v>
      </c>
      <c r="G1452">
        <v>3375</v>
      </c>
      <c r="H1452">
        <v>2675</v>
      </c>
      <c r="I1452" s="6">
        <v>-700</v>
      </c>
      <c r="Q1452" t="s">
        <v>81</v>
      </c>
      <c r="U1452">
        <v>2601177</v>
      </c>
      <c r="V1452" t="s">
        <v>851</v>
      </c>
      <c r="W1452" t="s">
        <v>169</v>
      </c>
      <c r="X1452" t="s">
        <v>281</v>
      </c>
      <c r="Y1452" t="s">
        <v>863</v>
      </c>
      <c r="AF1452" t="s">
        <v>851</v>
      </c>
      <c r="AG1452" t="s">
        <v>853</v>
      </c>
      <c r="AH1452" t="s">
        <v>284</v>
      </c>
      <c r="AI1452">
        <v>870936440</v>
      </c>
      <c r="AM1452">
        <v>260001</v>
      </c>
      <c r="BB1452" s="9">
        <v>3375</v>
      </c>
      <c r="BE1452">
        <f t="shared" si="95"/>
        <v>3375</v>
      </c>
      <c r="BF1452" s="6">
        <f t="shared" si="96"/>
        <v>700</v>
      </c>
      <c r="BG1452" s="12" t="s">
        <v>99</v>
      </c>
      <c r="BH1452" t="e">
        <f>+VLOOKUP(AF1452,Sheet4!A:A,1,FALSE)</f>
        <v>#N/A</v>
      </c>
      <c r="BL1452">
        <v>3375</v>
      </c>
      <c r="BM1452" s="59">
        <f t="shared" si="97"/>
        <v>-700</v>
      </c>
      <c r="BN1452" t="s">
        <v>854</v>
      </c>
    </row>
    <row r="1453" spans="1:67" ht="13" customHeight="1" x14ac:dyDescent="0.3">
      <c r="A1453" s="5">
        <v>46114</v>
      </c>
      <c r="B1453" t="s">
        <v>80</v>
      </c>
      <c r="F1453">
        <v>2862.5</v>
      </c>
      <c r="G1453">
        <v>2862.5</v>
      </c>
      <c r="H1453">
        <v>2275</v>
      </c>
      <c r="I1453" s="6">
        <v>-587.5</v>
      </c>
      <c r="Q1453" t="s">
        <v>81</v>
      </c>
      <c r="U1453">
        <v>2601177</v>
      </c>
      <c r="V1453" t="s">
        <v>851</v>
      </c>
      <c r="W1453" t="s">
        <v>169</v>
      </c>
      <c r="X1453" t="s">
        <v>281</v>
      </c>
      <c r="Y1453" t="s">
        <v>864</v>
      </c>
      <c r="AF1453" t="s">
        <v>851</v>
      </c>
      <c r="AG1453" t="s">
        <v>853</v>
      </c>
      <c r="AH1453" t="s">
        <v>284</v>
      </c>
      <c r="AI1453">
        <v>870936440</v>
      </c>
      <c r="AM1453">
        <v>260001</v>
      </c>
      <c r="BC1453" s="9">
        <v>2862</v>
      </c>
      <c r="BE1453">
        <f t="shared" si="95"/>
        <v>2862</v>
      </c>
      <c r="BF1453" s="6">
        <f t="shared" si="96"/>
        <v>587</v>
      </c>
      <c r="BG1453" s="10" t="s">
        <v>99</v>
      </c>
      <c r="BH1453" t="e">
        <f>+VLOOKUP(AF1453,Sheet4!A:A,1,FALSE)</f>
        <v>#N/A</v>
      </c>
      <c r="BL1453">
        <v>2862.5</v>
      </c>
      <c r="BM1453" s="59">
        <f t="shared" si="97"/>
        <v>-587.5</v>
      </c>
      <c r="BN1453" t="s">
        <v>854</v>
      </c>
    </row>
    <row r="1454" spans="1:67" ht="13" customHeight="1" x14ac:dyDescent="0.3">
      <c r="A1454" s="5">
        <v>46114</v>
      </c>
      <c r="B1454" t="s">
        <v>80</v>
      </c>
      <c r="F1454">
        <v>3975</v>
      </c>
      <c r="G1454">
        <v>3975</v>
      </c>
      <c r="H1454">
        <v>3162.5</v>
      </c>
      <c r="I1454" s="6">
        <v>-812.5</v>
      </c>
      <c r="Q1454" t="s">
        <v>81</v>
      </c>
      <c r="U1454">
        <v>2601177</v>
      </c>
      <c r="V1454" t="s">
        <v>851</v>
      </c>
      <c r="W1454" t="s">
        <v>169</v>
      </c>
      <c r="X1454" t="s">
        <v>281</v>
      </c>
      <c r="Y1454" t="s">
        <v>865</v>
      </c>
      <c r="AF1454" t="s">
        <v>851</v>
      </c>
      <c r="AG1454" t="s">
        <v>853</v>
      </c>
      <c r="AH1454" t="s">
        <v>284</v>
      </c>
      <c r="AI1454">
        <v>870936440</v>
      </c>
      <c r="AM1454">
        <v>260001</v>
      </c>
      <c r="BC1454" s="9">
        <v>3975</v>
      </c>
      <c r="BE1454">
        <f t="shared" si="95"/>
        <v>3975</v>
      </c>
      <c r="BF1454" s="6">
        <f t="shared" si="96"/>
        <v>812.5</v>
      </c>
      <c r="BG1454" s="10" t="s">
        <v>99</v>
      </c>
      <c r="BH1454" t="e">
        <f>+VLOOKUP(AF1454,Sheet4!A:A,1,FALSE)</f>
        <v>#N/A</v>
      </c>
      <c r="BL1454">
        <v>3975</v>
      </c>
      <c r="BM1454" s="59">
        <f t="shared" si="97"/>
        <v>-812.5</v>
      </c>
      <c r="BN1454" t="s">
        <v>854</v>
      </c>
    </row>
    <row r="1455" spans="1:67" ht="13" customHeight="1" x14ac:dyDescent="0.3">
      <c r="A1455" s="5">
        <v>46114</v>
      </c>
      <c r="B1455" t="s">
        <v>80</v>
      </c>
      <c r="F1455">
        <v>4950</v>
      </c>
      <c r="G1455">
        <v>4950</v>
      </c>
      <c r="H1455">
        <v>3925</v>
      </c>
      <c r="I1455" s="6">
        <v>-1025</v>
      </c>
      <c r="Q1455" t="s">
        <v>81</v>
      </c>
      <c r="U1455">
        <v>2601177</v>
      </c>
      <c r="V1455" t="s">
        <v>851</v>
      </c>
      <c r="W1455" t="s">
        <v>169</v>
      </c>
      <c r="X1455" t="s">
        <v>281</v>
      </c>
      <c r="Y1455" t="s">
        <v>866</v>
      </c>
      <c r="AF1455" t="s">
        <v>851</v>
      </c>
      <c r="AG1455" t="s">
        <v>853</v>
      </c>
      <c r="AH1455" t="s">
        <v>284</v>
      </c>
      <c r="AI1455">
        <v>870936440</v>
      </c>
      <c r="AM1455">
        <v>260001</v>
      </c>
      <c r="BC1455" s="9">
        <v>4950</v>
      </c>
      <c r="BE1455">
        <f t="shared" si="95"/>
        <v>4950</v>
      </c>
      <c r="BF1455" s="6">
        <f t="shared" si="96"/>
        <v>1025</v>
      </c>
      <c r="BG1455" s="10" t="s">
        <v>99</v>
      </c>
      <c r="BH1455" t="e">
        <f>+VLOOKUP(AF1455,Sheet4!A:A,1,FALSE)</f>
        <v>#N/A</v>
      </c>
      <c r="BL1455">
        <v>4950</v>
      </c>
      <c r="BM1455" s="59">
        <f t="shared" si="97"/>
        <v>-1025</v>
      </c>
      <c r="BN1455" t="s">
        <v>854</v>
      </c>
    </row>
    <row r="1456" spans="1:67" ht="13" customHeight="1" x14ac:dyDescent="0.3">
      <c r="A1456" s="5">
        <v>46114</v>
      </c>
      <c r="B1456" t="s">
        <v>63</v>
      </c>
      <c r="F1456">
        <v>1320</v>
      </c>
      <c r="G1456">
        <v>1320</v>
      </c>
      <c r="H1456" s="6">
        <v>1065</v>
      </c>
      <c r="I1456" s="6">
        <f t="shared" ref="I1456:I1472" si="98">H1456-G1456</f>
        <v>-255</v>
      </c>
      <c r="J1456" s="6"/>
      <c r="K1456" s="6"/>
      <c r="Q1456" t="s">
        <v>64</v>
      </c>
      <c r="U1456">
        <v>2601178</v>
      </c>
      <c r="V1456" t="s">
        <v>867</v>
      </c>
      <c r="W1456" t="s">
        <v>66</v>
      </c>
      <c r="X1456" t="s">
        <v>152</v>
      </c>
      <c r="Y1456" t="s">
        <v>868</v>
      </c>
      <c r="AF1456" t="s">
        <v>867</v>
      </c>
      <c r="AG1456" t="s">
        <v>869</v>
      </c>
      <c r="AH1456" t="s">
        <v>155</v>
      </c>
      <c r="AI1456" t="s">
        <v>156</v>
      </c>
      <c r="AM1456">
        <v>260001</v>
      </c>
      <c r="BA1456" s="6">
        <v>-255</v>
      </c>
      <c r="BE1456">
        <f t="shared" si="95"/>
        <v>0</v>
      </c>
      <c r="BF1456" s="6">
        <f t="shared" si="96"/>
        <v>-1065</v>
      </c>
      <c r="BG1456" s="7" t="s">
        <v>71</v>
      </c>
      <c r="BH1456" t="e">
        <f>+VLOOKUP(AF1456,Sheet4!A:A,1,FALSE)</f>
        <v>#N/A</v>
      </c>
      <c r="BL1456" s="6">
        <v>1065</v>
      </c>
      <c r="BM1456" s="59">
        <f t="shared" si="97"/>
        <v>0</v>
      </c>
      <c r="BN1456" t="s">
        <v>870</v>
      </c>
      <c r="BO1456" t="s">
        <v>101</v>
      </c>
    </row>
    <row r="1457" spans="1:67" ht="13" customHeight="1" x14ac:dyDescent="0.3">
      <c r="A1457" s="5">
        <v>46114</v>
      </c>
      <c r="B1457" t="s">
        <v>74</v>
      </c>
      <c r="F1457" s="8">
        <v>88</v>
      </c>
      <c r="G1457">
        <v>44</v>
      </c>
      <c r="H1457" s="6">
        <v>71</v>
      </c>
      <c r="I1457" s="6">
        <f t="shared" si="98"/>
        <v>27</v>
      </c>
      <c r="J1457" s="6"/>
      <c r="K1457" s="6"/>
      <c r="Q1457" t="s">
        <v>75</v>
      </c>
      <c r="U1457">
        <v>2601178</v>
      </c>
      <c r="V1457" t="s">
        <v>867</v>
      </c>
      <c r="W1457" t="s">
        <v>66</v>
      </c>
      <c r="X1457" t="s">
        <v>152</v>
      </c>
      <c r="Y1457" t="s">
        <v>868</v>
      </c>
      <c r="AF1457" t="s">
        <v>867</v>
      </c>
      <c r="AG1457" t="s">
        <v>869</v>
      </c>
      <c r="AH1457" t="s">
        <v>155</v>
      </c>
      <c r="AI1457" t="s">
        <v>156</v>
      </c>
      <c r="AM1457">
        <v>260001</v>
      </c>
      <c r="BA1457" s="6">
        <v>-17</v>
      </c>
      <c r="BE1457">
        <f t="shared" si="95"/>
        <v>0</v>
      </c>
      <c r="BF1457" s="6">
        <f t="shared" si="96"/>
        <v>-71</v>
      </c>
      <c r="BG1457" s="7" t="s">
        <v>71</v>
      </c>
      <c r="BH1457" t="e">
        <f>+VLOOKUP(AF1457,Sheet4!A:A,1,FALSE)</f>
        <v>#N/A</v>
      </c>
      <c r="BL1457" s="6">
        <v>71</v>
      </c>
      <c r="BM1457" s="59">
        <f t="shared" si="97"/>
        <v>0</v>
      </c>
      <c r="BN1457" t="s">
        <v>870</v>
      </c>
    </row>
    <row r="1458" spans="1:67" ht="13" customHeight="1" x14ac:dyDescent="0.3">
      <c r="A1458" s="5">
        <v>46114</v>
      </c>
      <c r="B1458" t="s">
        <v>76</v>
      </c>
      <c r="F1458">
        <v>1760</v>
      </c>
      <c r="G1458">
        <v>1760</v>
      </c>
      <c r="H1458" s="6">
        <v>1420</v>
      </c>
      <c r="I1458" s="6">
        <f t="shared" si="98"/>
        <v>-340</v>
      </c>
      <c r="J1458" s="6"/>
      <c r="K1458" s="6"/>
      <c r="Q1458" t="s">
        <v>77</v>
      </c>
      <c r="U1458">
        <v>2601178</v>
      </c>
      <c r="V1458" t="s">
        <v>867</v>
      </c>
      <c r="W1458" t="s">
        <v>66</v>
      </c>
      <c r="X1458" t="s">
        <v>152</v>
      </c>
      <c r="Y1458" t="s">
        <v>868</v>
      </c>
      <c r="AF1458" t="s">
        <v>867</v>
      </c>
      <c r="AG1458" t="s">
        <v>869</v>
      </c>
      <c r="AH1458" t="s">
        <v>155</v>
      </c>
      <c r="AI1458" t="s">
        <v>156</v>
      </c>
      <c r="AM1458">
        <v>260001</v>
      </c>
      <c r="BA1458" s="6">
        <v>-340</v>
      </c>
      <c r="BE1458">
        <f t="shared" si="95"/>
        <v>0</v>
      </c>
      <c r="BF1458" s="6">
        <f t="shared" si="96"/>
        <v>-1420</v>
      </c>
      <c r="BG1458" s="7" t="s">
        <v>71</v>
      </c>
      <c r="BH1458" t="e">
        <f>+VLOOKUP(AF1458,Sheet4!A:A,1,FALSE)</f>
        <v>#N/A</v>
      </c>
      <c r="BL1458" s="6">
        <v>1420</v>
      </c>
      <c r="BM1458" s="59">
        <f t="shared" si="97"/>
        <v>0</v>
      </c>
      <c r="BN1458" t="s">
        <v>870</v>
      </c>
    </row>
    <row r="1459" spans="1:67" ht="13" customHeight="1" x14ac:dyDescent="0.3">
      <c r="A1459" s="5">
        <v>46114</v>
      </c>
      <c r="B1459" t="s">
        <v>82</v>
      </c>
      <c r="F1459" s="8">
        <v>264</v>
      </c>
      <c r="G1459">
        <v>132</v>
      </c>
      <c r="H1459" s="6">
        <v>0</v>
      </c>
      <c r="I1459" s="6">
        <f t="shared" si="98"/>
        <v>-132</v>
      </c>
      <c r="J1459" s="6"/>
      <c r="K1459" s="6"/>
      <c r="Q1459" t="s">
        <v>83</v>
      </c>
      <c r="U1459">
        <v>2601178</v>
      </c>
      <c r="V1459" t="s">
        <v>867</v>
      </c>
      <c r="W1459" t="s">
        <v>66</v>
      </c>
      <c r="X1459" t="s">
        <v>152</v>
      </c>
      <c r="Y1459" t="s">
        <v>868</v>
      </c>
      <c r="AF1459" t="s">
        <v>867</v>
      </c>
      <c r="AG1459" t="s">
        <v>869</v>
      </c>
      <c r="AH1459" t="s">
        <v>155</v>
      </c>
      <c r="AI1459" t="s">
        <v>156</v>
      </c>
      <c r="AM1459">
        <v>260001</v>
      </c>
      <c r="BA1459" s="6">
        <v>-264</v>
      </c>
      <c r="BE1459">
        <f t="shared" si="95"/>
        <v>0</v>
      </c>
      <c r="BF1459" s="6">
        <f t="shared" si="96"/>
        <v>0</v>
      </c>
      <c r="BG1459" s="7" t="s">
        <v>71</v>
      </c>
      <c r="BH1459" t="e">
        <f>+VLOOKUP(AF1459,Sheet4!A:A,1,FALSE)</f>
        <v>#N/A</v>
      </c>
      <c r="BL1459" s="6">
        <v>0</v>
      </c>
      <c r="BM1459" s="59">
        <f t="shared" si="97"/>
        <v>0</v>
      </c>
      <c r="BN1459" t="s">
        <v>870</v>
      </c>
    </row>
    <row r="1460" spans="1:67" ht="13" customHeight="1" x14ac:dyDescent="0.3">
      <c r="A1460" s="5">
        <v>46114</v>
      </c>
      <c r="B1460" t="s">
        <v>84</v>
      </c>
      <c r="F1460">
        <v>4400</v>
      </c>
      <c r="G1460">
        <v>4400</v>
      </c>
      <c r="H1460" s="6">
        <v>0</v>
      </c>
      <c r="I1460" s="6">
        <f t="shared" si="98"/>
        <v>-4400</v>
      </c>
      <c r="J1460" s="6"/>
      <c r="K1460" s="6">
        <f>H1460/50</f>
        <v>0</v>
      </c>
      <c r="Q1460" t="s">
        <v>85</v>
      </c>
      <c r="U1460">
        <v>2601178</v>
      </c>
      <c r="V1460" t="s">
        <v>867</v>
      </c>
      <c r="W1460" t="s">
        <v>66</v>
      </c>
      <c r="X1460" t="s">
        <v>152</v>
      </c>
      <c r="Y1460" t="s">
        <v>868</v>
      </c>
      <c r="AF1460" t="s">
        <v>867</v>
      </c>
      <c r="AG1460" t="s">
        <v>869</v>
      </c>
      <c r="AH1460" t="s">
        <v>155</v>
      </c>
      <c r="AI1460" t="s">
        <v>156</v>
      </c>
      <c r="AM1460">
        <v>260001</v>
      </c>
      <c r="BA1460" s="6">
        <v>-4400</v>
      </c>
      <c r="BE1460">
        <f t="shared" si="95"/>
        <v>0</v>
      </c>
      <c r="BF1460" s="6">
        <f t="shared" si="96"/>
        <v>0</v>
      </c>
      <c r="BG1460" s="7" t="s">
        <v>71</v>
      </c>
      <c r="BH1460" t="e">
        <f>+VLOOKUP(AF1460,Sheet4!A:A,1,FALSE)</f>
        <v>#N/A</v>
      </c>
      <c r="BL1460" s="6">
        <v>0</v>
      </c>
      <c r="BM1460" s="59">
        <f t="shared" si="97"/>
        <v>0</v>
      </c>
      <c r="BN1460" t="s">
        <v>870</v>
      </c>
    </row>
    <row r="1461" spans="1:67" ht="13" customHeight="1" x14ac:dyDescent="0.3">
      <c r="A1461" s="5">
        <v>46114</v>
      </c>
      <c r="B1461" t="s">
        <v>63</v>
      </c>
      <c r="F1461">
        <v>1065</v>
      </c>
      <c r="G1461">
        <v>1065</v>
      </c>
      <c r="H1461" s="6">
        <v>0</v>
      </c>
      <c r="I1461" s="6">
        <f t="shared" si="98"/>
        <v>-1065</v>
      </c>
      <c r="J1461" s="6"/>
      <c r="K1461" s="6"/>
      <c r="Q1461" t="s">
        <v>64</v>
      </c>
      <c r="U1461">
        <v>2601179</v>
      </c>
      <c r="V1461" t="s">
        <v>871</v>
      </c>
      <c r="W1461" t="s">
        <v>119</v>
      </c>
      <c r="X1461" t="s">
        <v>298</v>
      </c>
      <c r="Y1461" t="s">
        <v>872</v>
      </c>
      <c r="AF1461" t="s">
        <v>871</v>
      </c>
      <c r="AG1461" t="s">
        <v>873</v>
      </c>
      <c r="AH1461" t="s">
        <v>301</v>
      </c>
      <c r="AI1461" t="s">
        <v>302</v>
      </c>
      <c r="AM1461">
        <v>260001</v>
      </c>
      <c r="BA1461" s="6">
        <v>-1065</v>
      </c>
      <c r="BE1461">
        <f t="shared" si="95"/>
        <v>0</v>
      </c>
      <c r="BF1461" s="6">
        <f t="shared" si="96"/>
        <v>0</v>
      </c>
      <c r="BG1461" s="7" t="s">
        <v>71</v>
      </c>
      <c r="BH1461" t="e">
        <f>+VLOOKUP(AF1461,Sheet4!A:A,1,FALSE)</f>
        <v>#N/A</v>
      </c>
      <c r="BL1461" s="6">
        <v>0</v>
      </c>
      <c r="BM1461" s="59">
        <f t="shared" si="97"/>
        <v>0</v>
      </c>
      <c r="BN1461" t="s">
        <v>874</v>
      </c>
      <c r="BO1461" t="s">
        <v>101</v>
      </c>
    </row>
    <row r="1462" spans="1:67" ht="13" customHeight="1" x14ac:dyDescent="0.3">
      <c r="A1462" s="5">
        <v>46114</v>
      </c>
      <c r="B1462" t="s">
        <v>74</v>
      </c>
      <c r="F1462" s="8">
        <v>71</v>
      </c>
      <c r="G1462">
        <v>35.5</v>
      </c>
      <c r="H1462" s="6">
        <v>0</v>
      </c>
      <c r="I1462" s="6">
        <f t="shared" si="98"/>
        <v>-35.5</v>
      </c>
      <c r="J1462" s="6"/>
      <c r="K1462" s="6"/>
      <c r="Q1462" t="s">
        <v>75</v>
      </c>
      <c r="U1462">
        <v>2601179</v>
      </c>
      <c r="V1462" t="s">
        <v>871</v>
      </c>
      <c r="W1462" t="s">
        <v>119</v>
      </c>
      <c r="X1462" t="s">
        <v>298</v>
      </c>
      <c r="Y1462" t="s">
        <v>872</v>
      </c>
      <c r="AF1462" t="s">
        <v>871</v>
      </c>
      <c r="AG1462" t="s">
        <v>873</v>
      </c>
      <c r="AH1462" t="s">
        <v>301</v>
      </c>
      <c r="AI1462" t="s">
        <v>302</v>
      </c>
      <c r="AM1462">
        <v>260001</v>
      </c>
      <c r="BA1462" s="6">
        <v>-71</v>
      </c>
      <c r="BE1462">
        <f t="shared" si="95"/>
        <v>0</v>
      </c>
      <c r="BF1462" s="6">
        <f t="shared" si="96"/>
        <v>0</v>
      </c>
      <c r="BG1462" s="7" t="s">
        <v>71</v>
      </c>
      <c r="BH1462" t="e">
        <f>+VLOOKUP(AF1462,Sheet4!A:A,1,FALSE)</f>
        <v>#N/A</v>
      </c>
      <c r="BL1462" s="6">
        <v>0</v>
      </c>
      <c r="BM1462" s="59">
        <f t="shared" si="97"/>
        <v>0</v>
      </c>
      <c r="BN1462" t="s">
        <v>874</v>
      </c>
    </row>
    <row r="1463" spans="1:67" ht="13" customHeight="1" x14ac:dyDescent="0.3">
      <c r="A1463" s="5">
        <v>46114</v>
      </c>
      <c r="B1463" t="s">
        <v>76</v>
      </c>
      <c r="F1463">
        <v>1420</v>
      </c>
      <c r="G1463">
        <v>1420</v>
      </c>
      <c r="H1463" s="6">
        <v>0</v>
      </c>
      <c r="I1463" s="6">
        <f t="shared" si="98"/>
        <v>-1420</v>
      </c>
      <c r="J1463" s="6"/>
      <c r="K1463" s="6"/>
      <c r="Q1463" t="s">
        <v>77</v>
      </c>
      <c r="U1463">
        <v>2601179</v>
      </c>
      <c r="V1463" t="s">
        <v>871</v>
      </c>
      <c r="W1463" t="s">
        <v>119</v>
      </c>
      <c r="X1463" t="s">
        <v>298</v>
      </c>
      <c r="Y1463" t="s">
        <v>872</v>
      </c>
      <c r="AF1463" t="s">
        <v>871</v>
      </c>
      <c r="AG1463" t="s">
        <v>873</v>
      </c>
      <c r="AH1463" t="s">
        <v>301</v>
      </c>
      <c r="AI1463" t="s">
        <v>302</v>
      </c>
      <c r="AM1463">
        <v>260001</v>
      </c>
      <c r="BA1463" s="6">
        <v>-1420</v>
      </c>
      <c r="BE1463">
        <f t="shared" si="95"/>
        <v>0</v>
      </c>
      <c r="BF1463" s="6">
        <f t="shared" si="96"/>
        <v>0</v>
      </c>
      <c r="BG1463" s="7" t="s">
        <v>71</v>
      </c>
      <c r="BH1463" t="e">
        <f>+VLOOKUP(AF1463,Sheet4!A:A,1,FALSE)</f>
        <v>#N/A</v>
      </c>
      <c r="BL1463" s="6">
        <v>0</v>
      </c>
      <c r="BM1463" s="59">
        <f t="shared" si="97"/>
        <v>0</v>
      </c>
      <c r="BN1463" t="s">
        <v>874</v>
      </c>
    </row>
    <row r="1464" spans="1:67" ht="13" customHeight="1" x14ac:dyDescent="0.3">
      <c r="A1464" s="5">
        <v>46114</v>
      </c>
      <c r="B1464" t="s">
        <v>82</v>
      </c>
      <c r="F1464" s="8">
        <v>213</v>
      </c>
      <c r="G1464">
        <v>106.5</v>
      </c>
      <c r="H1464" s="6">
        <v>0</v>
      </c>
      <c r="I1464" s="6">
        <f t="shared" si="98"/>
        <v>-106.5</v>
      </c>
      <c r="J1464" s="6"/>
      <c r="K1464" s="6"/>
      <c r="Q1464" t="s">
        <v>83</v>
      </c>
      <c r="U1464">
        <v>2601179</v>
      </c>
      <c r="V1464" t="s">
        <v>871</v>
      </c>
      <c r="W1464" t="s">
        <v>119</v>
      </c>
      <c r="X1464" t="s">
        <v>298</v>
      </c>
      <c r="Y1464" t="s">
        <v>872</v>
      </c>
      <c r="AF1464" t="s">
        <v>871</v>
      </c>
      <c r="AG1464" t="s">
        <v>873</v>
      </c>
      <c r="AH1464" t="s">
        <v>301</v>
      </c>
      <c r="AI1464" t="s">
        <v>302</v>
      </c>
      <c r="AM1464">
        <v>260001</v>
      </c>
      <c r="BA1464" s="6">
        <v>-213</v>
      </c>
      <c r="BE1464">
        <f t="shared" si="95"/>
        <v>0</v>
      </c>
      <c r="BF1464" s="6">
        <f t="shared" si="96"/>
        <v>0</v>
      </c>
      <c r="BG1464" s="7" t="s">
        <v>71</v>
      </c>
      <c r="BH1464" t="e">
        <f>+VLOOKUP(AF1464,Sheet4!A:A,1,FALSE)</f>
        <v>#N/A</v>
      </c>
      <c r="BL1464" s="6">
        <v>0</v>
      </c>
      <c r="BM1464" s="59">
        <f t="shared" si="97"/>
        <v>0</v>
      </c>
      <c r="BN1464" t="s">
        <v>874</v>
      </c>
    </row>
    <row r="1465" spans="1:67" ht="13" customHeight="1" x14ac:dyDescent="0.3">
      <c r="A1465" s="5">
        <v>46114</v>
      </c>
      <c r="B1465" t="s">
        <v>84</v>
      </c>
      <c r="F1465">
        <v>3550</v>
      </c>
      <c r="G1465">
        <v>3550</v>
      </c>
      <c r="H1465" s="6">
        <v>0</v>
      </c>
      <c r="I1465" s="6">
        <f t="shared" si="98"/>
        <v>-3550</v>
      </c>
      <c r="J1465" s="6"/>
      <c r="K1465" s="6"/>
      <c r="Q1465" t="s">
        <v>85</v>
      </c>
      <c r="U1465">
        <v>2601179</v>
      </c>
      <c r="V1465" t="s">
        <v>871</v>
      </c>
      <c r="W1465" t="s">
        <v>119</v>
      </c>
      <c r="X1465" t="s">
        <v>298</v>
      </c>
      <c r="Y1465" t="s">
        <v>872</v>
      </c>
      <c r="AF1465" t="s">
        <v>871</v>
      </c>
      <c r="AG1465" t="s">
        <v>873</v>
      </c>
      <c r="AH1465" t="s">
        <v>301</v>
      </c>
      <c r="AI1465" t="s">
        <v>302</v>
      </c>
      <c r="AM1465">
        <v>260001</v>
      </c>
      <c r="BA1465" s="6">
        <v>-3550</v>
      </c>
      <c r="BE1465">
        <f t="shared" si="95"/>
        <v>0</v>
      </c>
      <c r="BF1465" s="6">
        <f t="shared" si="96"/>
        <v>0</v>
      </c>
      <c r="BG1465" s="7" t="s">
        <v>71</v>
      </c>
      <c r="BH1465" t="e">
        <f>+VLOOKUP(AF1465,Sheet4!A:A,1,FALSE)</f>
        <v>#N/A</v>
      </c>
      <c r="BL1465" s="6">
        <v>0</v>
      </c>
      <c r="BM1465" s="59">
        <f t="shared" si="97"/>
        <v>0</v>
      </c>
      <c r="BN1465" t="s">
        <v>874</v>
      </c>
    </row>
    <row r="1466" spans="1:67" ht="13" customHeight="1" x14ac:dyDescent="0.3">
      <c r="A1466" s="5">
        <v>46114</v>
      </c>
      <c r="B1466" t="s">
        <v>63</v>
      </c>
      <c r="F1466">
        <v>1530</v>
      </c>
      <c r="G1466">
        <v>1530</v>
      </c>
      <c r="H1466" s="6">
        <f t="shared" ref="H1466:H1472" si="99">+G1466</f>
        <v>1530</v>
      </c>
      <c r="I1466" s="6">
        <f t="shared" si="98"/>
        <v>0</v>
      </c>
      <c r="J1466" s="6"/>
      <c r="K1466" s="6"/>
      <c r="Q1466" t="s">
        <v>64</v>
      </c>
      <c r="U1466">
        <v>2601180</v>
      </c>
      <c r="V1466" s="56" t="s">
        <v>875</v>
      </c>
      <c r="W1466" t="s">
        <v>110</v>
      </c>
      <c r="X1466" t="s">
        <v>347</v>
      </c>
      <c r="Y1466" t="s">
        <v>581</v>
      </c>
      <c r="AF1466" t="s">
        <v>875</v>
      </c>
      <c r="AG1466" t="s">
        <v>876</v>
      </c>
      <c r="AH1466" t="s">
        <v>350</v>
      </c>
      <c r="AI1466" t="s">
        <v>351</v>
      </c>
      <c r="AM1466">
        <v>260001</v>
      </c>
      <c r="BA1466" s="6">
        <v>-1530</v>
      </c>
      <c r="BC1466" s="9">
        <v>1530</v>
      </c>
      <c r="BE1466">
        <f t="shared" si="95"/>
        <v>1530</v>
      </c>
      <c r="BF1466" s="6">
        <f t="shared" si="96"/>
        <v>0</v>
      </c>
      <c r="BG1466" s="10" t="s">
        <v>99</v>
      </c>
      <c r="BH1466" t="str">
        <f>+VLOOKUP(AF1466,Sheet4!A:A,1,FALSE)</f>
        <v>Elisa Sarifo Sunzumua</v>
      </c>
      <c r="BJ1466" s="59">
        <f t="shared" ref="BJ1466:BJ1472" si="100">+G1466-BE1466</f>
        <v>0</v>
      </c>
      <c r="BL1466" s="6">
        <v>0</v>
      </c>
      <c r="BM1466" s="59">
        <f t="shared" si="97"/>
        <v>1530</v>
      </c>
      <c r="BN1466" t="s">
        <v>877</v>
      </c>
      <c r="BO1466" t="s">
        <v>73</v>
      </c>
    </row>
    <row r="1467" spans="1:67" ht="13" customHeight="1" x14ac:dyDescent="0.3">
      <c r="A1467" s="5">
        <v>46114</v>
      </c>
      <c r="B1467" t="s">
        <v>74</v>
      </c>
      <c r="F1467" s="8">
        <v>102</v>
      </c>
      <c r="G1467">
        <v>51</v>
      </c>
      <c r="H1467" s="6">
        <f t="shared" si="99"/>
        <v>51</v>
      </c>
      <c r="I1467" s="6">
        <f t="shared" si="98"/>
        <v>0</v>
      </c>
      <c r="J1467" s="6"/>
      <c r="K1467" s="6"/>
      <c r="Q1467" t="s">
        <v>75</v>
      </c>
      <c r="U1467">
        <v>2601180</v>
      </c>
      <c r="V1467" t="s">
        <v>875</v>
      </c>
      <c r="W1467" t="s">
        <v>110</v>
      </c>
      <c r="X1467" t="s">
        <v>347</v>
      </c>
      <c r="Y1467" t="s">
        <v>581</v>
      </c>
      <c r="AF1467" t="s">
        <v>875</v>
      </c>
      <c r="AG1467" t="s">
        <v>876</v>
      </c>
      <c r="AH1467" t="s">
        <v>350</v>
      </c>
      <c r="AI1467" t="s">
        <v>351</v>
      </c>
      <c r="AM1467">
        <v>260001</v>
      </c>
      <c r="BA1467" s="6">
        <v>-102</v>
      </c>
      <c r="BE1467">
        <f t="shared" si="95"/>
        <v>0</v>
      </c>
      <c r="BF1467" s="6">
        <f t="shared" si="96"/>
        <v>-51</v>
      </c>
      <c r="BG1467" s="7" t="s">
        <v>71</v>
      </c>
      <c r="BH1467" t="str">
        <f>+VLOOKUP(AF1467,Sheet4!A:A,1,FALSE)</f>
        <v>Elisa Sarifo Sunzumua</v>
      </c>
      <c r="BJ1467" s="59">
        <f t="shared" si="100"/>
        <v>51</v>
      </c>
      <c r="BL1467" s="6">
        <v>0</v>
      </c>
      <c r="BM1467" s="59">
        <f t="shared" si="97"/>
        <v>51</v>
      </c>
      <c r="BN1467" t="s">
        <v>877</v>
      </c>
    </row>
    <row r="1468" spans="1:67" ht="13" customHeight="1" x14ac:dyDescent="0.3">
      <c r="A1468" s="5">
        <v>46114</v>
      </c>
      <c r="B1468" t="s">
        <v>76</v>
      </c>
      <c r="F1468">
        <v>2040</v>
      </c>
      <c r="G1468">
        <v>2040</v>
      </c>
      <c r="H1468" s="6">
        <f t="shared" si="99"/>
        <v>2040</v>
      </c>
      <c r="I1468" s="6">
        <f t="shared" si="98"/>
        <v>0</v>
      </c>
      <c r="J1468" s="6"/>
      <c r="K1468" s="6"/>
      <c r="Q1468" t="s">
        <v>77</v>
      </c>
      <c r="U1468">
        <v>2601180</v>
      </c>
      <c r="V1468" t="s">
        <v>875</v>
      </c>
      <c r="W1468" t="s">
        <v>110</v>
      </c>
      <c r="X1468" t="s">
        <v>347</v>
      </c>
      <c r="Y1468" t="s">
        <v>581</v>
      </c>
      <c r="AF1468" t="s">
        <v>875</v>
      </c>
      <c r="AG1468" t="s">
        <v>876</v>
      </c>
      <c r="AH1468" t="s">
        <v>350</v>
      </c>
      <c r="AI1468" t="s">
        <v>351</v>
      </c>
      <c r="AM1468">
        <v>260001</v>
      </c>
      <c r="BA1468" s="6">
        <v>-2040</v>
      </c>
      <c r="BE1468">
        <f t="shared" si="95"/>
        <v>0</v>
      </c>
      <c r="BF1468" s="6">
        <f t="shared" si="96"/>
        <v>-2040</v>
      </c>
      <c r="BG1468" s="7" t="s">
        <v>71</v>
      </c>
      <c r="BH1468" t="str">
        <f>+VLOOKUP(AF1468,Sheet4!A:A,1,FALSE)</f>
        <v>Elisa Sarifo Sunzumua</v>
      </c>
      <c r="BJ1468" s="59">
        <f t="shared" si="100"/>
        <v>2040</v>
      </c>
      <c r="BL1468" s="6">
        <v>0</v>
      </c>
      <c r="BM1468" s="59">
        <f t="shared" si="97"/>
        <v>2040</v>
      </c>
      <c r="BN1468" t="s">
        <v>877</v>
      </c>
    </row>
    <row r="1469" spans="1:67" ht="13" customHeight="1" x14ac:dyDescent="0.3">
      <c r="A1469" s="5">
        <v>46114</v>
      </c>
      <c r="B1469" t="s">
        <v>78</v>
      </c>
      <c r="F1469" s="8">
        <v>29</v>
      </c>
      <c r="G1469">
        <v>14.5</v>
      </c>
      <c r="H1469" s="6">
        <f t="shared" si="99"/>
        <v>14.5</v>
      </c>
      <c r="I1469" s="6">
        <f t="shared" si="98"/>
        <v>0</v>
      </c>
      <c r="J1469" s="6"/>
      <c r="K1469" s="6"/>
      <c r="Q1469" t="s">
        <v>79</v>
      </c>
      <c r="U1469">
        <v>2601180</v>
      </c>
      <c r="V1469" t="s">
        <v>875</v>
      </c>
      <c r="W1469" t="s">
        <v>110</v>
      </c>
      <c r="X1469" t="s">
        <v>347</v>
      </c>
      <c r="Y1469" t="s">
        <v>581</v>
      </c>
      <c r="AF1469" t="s">
        <v>875</v>
      </c>
      <c r="AG1469" t="s">
        <v>876</v>
      </c>
      <c r="AH1469" t="s">
        <v>350</v>
      </c>
      <c r="AI1469" t="s">
        <v>351</v>
      </c>
      <c r="AM1469">
        <v>260001</v>
      </c>
      <c r="BA1469" s="6">
        <v>-29</v>
      </c>
      <c r="BE1469">
        <f t="shared" si="95"/>
        <v>0</v>
      </c>
      <c r="BF1469" s="6">
        <f t="shared" si="96"/>
        <v>-14.5</v>
      </c>
      <c r="BG1469" s="7" t="s">
        <v>71</v>
      </c>
      <c r="BH1469" t="str">
        <f>+VLOOKUP(AF1469,Sheet4!A:A,1,FALSE)</f>
        <v>Elisa Sarifo Sunzumua</v>
      </c>
      <c r="BJ1469" s="59">
        <f t="shared" si="100"/>
        <v>14.5</v>
      </c>
      <c r="BL1469" s="6">
        <v>0</v>
      </c>
      <c r="BM1469" s="59">
        <f t="shared" si="97"/>
        <v>14.5</v>
      </c>
      <c r="BN1469" t="s">
        <v>877</v>
      </c>
    </row>
    <row r="1470" spans="1:67" ht="13" customHeight="1" x14ac:dyDescent="0.3">
      <c r="A1470" s="5">
        <v>46114</v>
      </c>
      <c r="B1470" t="s">
        <v>80</v>
      </c>
      <c r="F1470">
        <v>362.5</v>
      </c>
      <c r="G1470">
        <v>362.5</v>
      </c>
      <c r="H1470" s="6">
        <f t="shared" si="99"/>
        <v>362.5</v>
      </c>
      <c r="I1470" s="6">
        <f t="shared" si="98"/>
        <v>0</v>
      </c>
      <c r="J1470" s="6"/>
      <c r="K1470" s="6"/>
      <c r="Q1470" t="s">
        <v>81</v>
      </c>
      <c r="U1470">
        <v>2601180</v>
      </c>
      <c r="V1470" t="s">
        <v>875</v>
      </c>
      <c r="W1470" t="s">
        <v>110</v>
      </c>
      <c r="X1470" t="s">
        <v>347</v>
      </c>
      <c r="Y1470" t="s">
        <v>581</v>
      </c>
      <c r="AF1470" t="s">
        <v>875</v>
      </c>
      <c r="AG1470" t="s">
        <v>876</v>
      </c>
      <c r="AH1470" t="s">
        <v>350</v>
      </c>
      <c r="AI1470" t="s">
        <v>351</v>
      </c>
      <c r="AM1470">
        <v>260001</v>
      </c>
      <c r="BA1470" s="6">
        <v>-362.5</v>
      </c>
      <c r="BD1470" s="9">
        <v>362</v>
      </c>
      <c r="BE1470">
        <f t="shared" si="95"/>
        <v>0</v>
      </c>
      <c r="BF1470" s="6">
        <f t="shared" si="96"/>
        <v>-362.5</v>
      </c>
      <c r="BG1470" s="11" t="s">
        <v>71</v>
      </c>
      <c r="BH1470" t="str">
        <f>+VLOOKUP(AF1470,Sheet4!A:A,1,FALSE)</f>
        <v>Elisa Sarifo Sunzumua</v>
      </c>
      <c r="BJ1470" s="59">
        <f t="shared" si="100"/>
        <v>362.5</v>
      </c>
      <c r="BL1470" s="6">
        <v>0</v>
      </c>
      <c r="BM1470" s="59">
        <f t="shared" si="97"/>
        <v>362.5</v>
      </c>
      <c r="BN1470" t="s">
        <v>877</v>
      </c>
    </row>
    <row r="1471" spans="1:67" ht="13" customHeight="1" x14ac:dyDescent="0.3">
      <c r="A1471" s="5">
        <v>46114</v>
      </c>
      <c r="B1471" t="s">
        <v>82</v>
      </c>
      <c r="F1471" s="8">
        <v>219</v>
      </c>
      <c r="G1471">
        <v>109.5</v>
      </c>
      <c r="H1471" s="6">
        <f t="shared" si="99"/>
        <v>109.5</v>
      </c>
      <c r="I1471" s="6">
        <f t="shared" si="98"/>
        <v>0</v>
      </c>
      <c r="J1471" s="6"/>
      <c r="K1471" s="6"/>
      <c r="Q1471" t="s">
        <v>83</v>
      </c>
      <c r="U1471">
        <v>2601180</v>
      </c>
      <c r="V1471" t="s">
        <v>875</v>
      </c>
      <c r="W1471" t="s">
        <v>110</v>
      </c>
      <c r="X1471" t="s">
        <v>347</v>
      </c>
      <c r="Y1471" t="s">
        <v>581</v>
      </c>
      <c r="AF1471" t="s">
        <v>875</v>
      </c>
      <c r="AG1471" t="s">
        <v>876</v>
      </c>
      <c r="AH1471" t="s">
        <v>350</v>
      </c>
      <c r="AI1471" t="s">
        <v>351</v>
      </c>
      <c r="AM1471">
        <v>260001</v>
      </c>
      <c r="BA1471" s="6">
        <v>-219</v>
      </c>
      <c r="BE1471">
        <f t="shared" si="95"/>
        <v>0</v>
      </c>
      <c r="BF1471" s="6">
        <f t="shared" si="96"/>
        <v>-109.5</v>
      </c>
      <c r="BG1471" s="7" t="s">
        <v>71</v>
      </c>
      <c r="BH1471" t="str">
        <f>+VLOOKUP(AF1471,Sheet4!A:A,1,FALSE)</f>
        <v>Elisa Sarifo Sunzumua</v>
      </c>
      <c r="BJ1471" s="59">
        <f t="shared" si="100"/>
        <v>109.5</v>
      </c>
      <c r="BL1471" s="6">
        <v>0</v>
      </c>
      <c r="BM1471" s="59">
        <f t="shared" si="97"/>
        <v>109.5</v>
      </c>
      <c r="BN1471" t="s">
        <v>877</v>
      </c>
    </row>
    <row r="1472" spans="1:67" ht="13" customHeight="1" x14ac:dyDescent="0.3">
      <c r="A1472" s="5">
        <v>46114</v>
      </c>
      <c r="B1472" t="s">
        <v>84</v>
      </c>
      <c r="F1472">
        <v>3650</v>
      </c>
      <c r="G1472">
        <v>3650</v>
      </c>
      <c r="H1472" s="6">
        <f t="shared" si="99"/>
        <v>3650</v>
      </c>
      <c r="I1472" s="6">
        <f t="shared" si="98"/>
        <v>0</v>
      </c>
      <c r="J1472" s="6"/>
      <c r="K1472" s="6"/>
      <c r="Q1472" t="s">
        <v>85</v>
      </c>
      <c r="U1472">
        <v>2601180</v>
      </c>
      <c r="V1472" t="s">
        <v>875</v>
      </c>
      <c r="W1472" t="s">
        <v>110</v>
      </c>
      <c r="X1472" t="s">
        <v>347</v>
      </c>
      <c r="Y1472" t="s">
        <v>581</v>
      </c>
      <c r="AF1472" t="s">
        <v>875</v>
      </c>
      <c r="AG1472" t="s">
        <v>876</v>
      </c>
      <c r="AH1472" t="s">
        <v>350</v>
      </c>
      <c r="AI1472" t="s">
        <v>351</v>
      </c>
      <c r="AM1472">
        <v>260001</v>
      </c>
      <c r="BA1472" s="6">
        <v>-3650</v>
      </c>
      <c r="BE1472">
        <f t="shared" si="95"/>
        <v>0</v>
      </c>
      <c r="BF1472" s="6">
        <f t="shared" si="96"/>
        <v>-3650</v>
      </c>
      <c r="BG1472" s="7" t="s">
        <v>71</v>
      </c>
      <c r="BH1472" t="str">
        <f>+VLOOKUP(AF1472,Sheet4!A:A,1,FALSE)</f>
        <v>Elisa Sarifo Sunzumua</v>
      </c>
      <c r="BJ1472" s="59">
        <f t="shared" si="100"/>
        <v>3650</v>
      </c>
      <c r="BL1472" s="6">
        <v>0</v>
      </c>
      <c r="BM1472" s="59">
        <f t="shared" si="97"/>
        <v>3650</v>
      </c>
      <c r="BN1472" t="s">
        <v>877</v>
      </c>
    </row>
    <row r="1473" spans="1:67" ht="13" customHeight="1" x14ac:dyDescent="0.3">
      <c r="A1473" s="5">
        <v>46114</v>
      </c>
      <c r="B1473" t="s">
        <v>63</v>
      </c>
      <c r="F1473">
        <v>1725</v>
      </c>
      <c r="G1473">
        <v>1725</v>
      </c>
      <c r="H1473">
        <v>1635</v>
      </c>
      <c r="I1473" s="6">
        <v>-90</v>
      </c>
      <c r="Q1473" t="s">
        <v>64</v>
      </c>
      <c r="U1473">
        <v>2601181</v>
      </c>
      <c r="V1473" t="s">
        <v>878</v>
      </c>
      <c r="W1473" t="s">
        <v>94</v>
      </c>
      <c r="X1473" t="s">
        <v>566</v>
      </c>
      <c r="Y1473" t="s">
        <v>879</v>
      </c>
      <c r="AF1473" t="s">
        <v>878</v>
      </c>
      <c r="AG1473" t="s">
        <v>880</v>
      </c>
      <c r="AH1473" t="s">
        <v>569</v>
      </c>
      <c r="AI1473">
        <v>841368450</v>
      </c>
      <c r="AM1473">
        <v>260001</v>
      </c>
      <c r="BE1473">
        <f t="shared" si="95"/>
        <v>0</v>
      </c>
      <c r="BF1473" s="6">
        <f t="shared" si="96"/>
        <v>-1635</v>
      </c>
      <c r="BG1473" s="7" t="s">
        <v>71</v>
      </c>
      <c r="BH1473" t="e">
        <f>+VLOOKUP(AF1473,Sheet4!A:A,1,FALSE)</f>
        <v>#N/A</v>
      </c>
      <c r="BL1473">
        <v>1725</v>
      </c>
      <c r="BM1473" s="59">
        <f t="shared" si="97"/>
        <v>-90</v>
      </c>
      <c r="BN1473" t="s">
        <v>881</v>
      </c>
      <c r="BO1473" t="s">
        <v>73</v>
      </c>
    </row>
    <row r="1474" spans="1:67" ht="13" customHeight="1" x14ac:dyDescent="0.3">
      <c r="A1474" s="5">
        <v>46114</v>
      </c>
      <c r="B1474" t="s">
        <v>63</v>
      </c>
      <c r="F1474">
        <v>2160</v>
      </c>
      <c r="G1474">
        <v>2160</v>
      </c>
      <c r="H1474">
        <v>2040</v>
      </c>
      <c r="I1474" s="6">
        <v>-120</v>
      </c>
      <c r="Q1474" t="s">
        <v>64</v>
      </c>
      <c r="U1474">
        <v>2601181</v>
      </c>
      <c r="V1474" t="s">
        <v>878</v>
      </c>
      <c r="W1474" t="s">
        <v>94</v>
      </c>
      <c r="X1474" t="s">
        <v>566</v>
      </c>
      <c r="Y1474" t="s">
        <v>882</v>
      </c>
      <c r="AF1474" t="s">
        <v>878</v>
      </c>
      <c r="AG1474" t="s">
        <v>880</v>
      </c>
      <c r="AH1474" t="s">
        <v>569</v>
      </c>
      <c r="AI1474">
        <v>841368450</v>
      </c>
      <c r="AM1474">
        <v>260001</v>
      </c>
      <c r="BE1474">
        <f t="shared" ref="BE1474:BE1537" si="101">+BB1474+BC1474</f>
        <v>0</v>
      </c>
      <c r="BF1474" s="6">
        <f t="shared" ref="BF1474:BF1537" si="102">+BE1474-H1474</f>
        <v>-2040</v>
      </c>
      <c r="BG1474" s="7" t="s">
        <v>71</v>
      </c>
      <c r="BH1474" t="e">
        <f>+VLOOKUP(AF1474,Sheet4!A:A,1,FALSE)</f>
        <v>#N/A</v>
      </c>
      <c r="BL1474">
        <v>2160</v>
      </c>
      <c r="BM1474" s="59">
        <f t="shared" ref="BM1474:BM1537" si="103">+H1474+-BL1474</f>
        <v>-120</v>
      </c>
      <c r="BN1474" t="s">
        <v>881</v>
      </c>
      <c r="BO1474" t="s">
        <v>73</v>
      </c>
    </row>
    <row r="1475" spans="1:67" ht="13" customHeight="1" x14ac:dyDescent="0.3">
      <c r="A1475" s="5">
        <v>46114</v>
      </c>
      <c r="B1475" t="s">
        <v>63</v>
      </c>
      <c r="F1475">
        <v>1755</v>
      </c>
      <c r="G1475">
        <v>1755</v>
      </c>
      <c r="H1475">
        <v>1665</v>
      </c>
      <c r="I1475" s="6">
        <v>-90</v>
      </c>
      <c r="Q1475" t="s">
        <v>64</v>
      </c>
      <c r="U1475">
        <v>2601181</v>
      </c>
      <c r="V1475" t="s">
        <v>878</v>
      </c>
      <c r="W1475" t="s">
        <v>94</v>
      </c>
      <c r="X1475" t="s">
        <v>566</v>
      </c>
      <c r="Y1475" t="s">
        <v>883</v>
      </c>
      <c r="AF1475" t="s">
        <v>878</v>
      </c>
      <c r="AG1475" t="s">
        <v>880</v>
      </c>
      <c r="AH1475" t="s">
        <v>569</v>
      </c>
      <c r="AI1475">
        <v>841368450</v>
      </c>
      <c r="AM1475">
        <v>260001</v>
      </c>
      <c r="BE1475">
        <f t="shared" si="101"/>
        <v>0</v>
      </c>
      <c r="BF1475" s="6">
        <f t="shared" si="102"/>
        <v>-1665</v>
      </c>
      <c r="BG1475" s="7" t="s">
        <v>71</v>
      </c>
      <c r="BH1475" t="e">
        <f>+VLOOKUP(AF1475,Sheet4!A:A,1,FALSE)</f>
        <v>#N/A</v>
      </c>
      <c r="BL1475">
        <v>1755</v>
      </c>
      <c r="BM1475" s="59">
        <f t="shared" si="103"/>
        <v>-90</v>
      </c>
      <c r="BN1475" t="s">
        <v>881</v>
      </c>
      <c r="BO1475" t="s">
        <v>73</v>
      </c>
    </row>
    <row r="1476" spans="1:67" ht="13" customHeight="1" x14ac:dyDescent="0.3">
      <c r="A1476" s="5">
        <v>46114</v>
      </c>
      <c r="B1476" t="s">
        <v>74</v>
      </c>
      <c r="F1476" s="8">
        <v>115</v>
      </c>
      <c r="G1476">
        <v>57.5</v>
      </c>
      <c r="H1476">
        <v>109</v>
      </c>
      <c r="I1476" s="6">
        <v>-6</v>
      </c>
      <c r="Q1476" t="s">
        <v>75</v>
      </c>
      <c r="U1476">
        <v>2601181</v>
      </c>
      <c r="V1476" t="s">
        <v>878</v>
      </c>
      <c r="W1476" t="s">
        <v>94</v>
      </c>
      <c r="X1476" t="s">
        <v>566</v>
      </c>
      <c r="Y1476" t="s">
        <v>879</v>
      </c>
      <c r="AF1476" t="s">
        <v>878</v>
      </c>
      <c r="AG1476" t="s">
        <v>880</v>
      </c>
      <c r="AH1476" t="s">
        <v>569</v>
      </c>
      <c r="AI1476">
        <v>841368450</v>
      </c>
      <c r="AM1476">
        <v>260001</v>
      </c>
      <c r="BE1476">
        <f t="shared" si="101"/>
        <v>0</v>
      </c>
      <c r="BF1476" s="6">
        <f t="shared" si="102"/>
        <v>-109</v>
      </c>
      <c r="BG1476" s="7" t="s">
        <v>71</v>
      </c>
      <c r="BH1476" t="e">
        <f>+VLOOKUP(AF1476,Sheet4!A:A,1,FALSE)</f>
        <v>#N/A</v>
      </c>
      <c r="BL1476">
        <v>57.5</v>
      </c>
      <c r="BM1476" s="59">
        <f t="shared" si="103"/>
        <v>51.5</v>
      </c>
      <c r="BN1476" t="s">
        <v>881</v>
      </c>
    </row>
    <row r="1477" spans="1:67" ht="13" customHeight="1" x14ac:dyDescent="0.3">
      <c r="A1477" s="5">
        <v>46114</v>
      </c>
      <c r="B1477" t="s">
        <v>74</v>
      </c>
      <c r="F1477" s="8">
        <v>144</v>
      </c>
      <c r="G1477">
        <v>72</v>
      </c>
      <c r="H1477">
        <v>136</v>
      </c>
      <c r="I1477" s="6">
        <v>-8</v>
      </c>
      <c r="Q1477" t="s">
        <v>75</v>
      </c>
      <c r="U1477">
        <v>2601181</v>
      </c>
      <c r="V1477" t="s">
        <v>878</v>
      </c>
      <c r="W1477" t="s">
        <v>94</v>
      </c>
      <c r="X1477" t="s">
        <v>566</v>
      </c>
      <c r="Y1477" t="s">
        <v>882</v>
      </c>
      <c r="AF1477" t="s">
        <v>878</v>
      </c>
      <c r="AG1477" t="s">
        <v>880</v>
      </c>
      <c r="AH1477" t="s">
        <v>569</v>
      </c>
      <c r="AI1477">
        <v>841368450</v>
      </c>
      <c r="AM1477">
        <v>260001</v>
      </c>
      <c r="BE1477">
        <f t="shared" si="101"/>
        <v>0</v>
      </c>
      <c r="BF1477" s="6">
        <f t="shared" si="102"/>
        <v>-136</v>
      </c>
      <c r="BG1477" s="7" t="s">
        <v>71</v>
      </c>
      <c r="BH1477" t="e">
        <f>+VLOOKUP(AF1477,Sheet4!A:A,1,FALSE)</f>
        <v>#N/A</v>
      </c>
      <c r="BL1477">
        <v>72</v>
      </c>
      <c r="BM1477" s="59">
        <f t="shared" si="103"/>
        <v>64</v>
      </c>
      <c r="BN1477" t="s">
        <v>881</v>
      </c>
    </row>
    <row r="1478" spans="1:67" ht="13" customHeight="1" x14ac:dyDescent="0.3">
      <c r="A1478" s="5">
        <v>46114</v>
      </c>
      <c r="B1478" t="s">
        <v>74</v>
      </c>
      <c r="F1478" s="8">
        <v>117</v>
      </c>
      <c r="G1478">
        <v>58.5</v>
      </c>
      <c r="H1478">
        <v>111</v>
      </c>
      <c r="I1478" s="6">
        <v>-6</v>
      </c>
      <c r="Q1478" t="s">
        <v>75</v>
      </c>
      <c r="U1478">
        <v>2601181</v>
      </c>
      <c r="V1478" t="s">
        <v>878</v>
      </c>
      <c r="W1478" t="s">
        <v>94</v>
      </c>
      <c r="X1478" t="s">
        <v>566</v>
      </c>
      <c r="Y1478" t="s">
        <v>883</v>
      </c>
      <c r="AF1478" t="s">
        <v>878</v>
      </c>
      <c r="AG1478" t="s">
        <v>880</v>
      </c>
      <c r="AH1478" t="s">
        <v>569</v>
      </c>
      <c r="AI1478">
        <v>841368450</v>
      </c>
      <c r="AM1478">
        <v>260001</v>
      </c>
      <c r="BE1478">
        <f t="shared" si="101"/>
        <v>0</v>
      </c>
      <c r="BF1478" s="6">
        <f t="shared" si="102"/>
        <v>-111</v>
      </c>
      <c r="BG1478" s="7" t="s">
        <v>71</v>
      </c>
      <c r="BH1478" t="e">
        <f>+VLOOKUP(AF1478,Sheet4!A:A,1,FALSE)</f>
        <v>#N/A</v>
      </c>
      <c r="BL1478">
        <v>58.5</v>
      </c>
      <c r="BM1478" s="59">
        <f t="shared" si="103"/>
        <v>52.5</v>
      </c>
      <c r="BN1478" t="s">
        <v>881</v>
      </c>
    </row>
    <row r="1479" spans="1:67" ht="13" customHeight="1" x14ac:dyDescent="0.3">
      <c r="A1479" s="5">
        <v>46114</v>
      </c>
      <c r="B1479" t="s">
        <v>76</v>
      </c>
      <c r="F1479">
        <v>2300</v>
      </c>
      <c r="G1479">
        <v>2300</v>
      </c>
      <c r="H1479">
        <v>2180</v>
      </c>
      <c r="I1479" s="6">
        <v>-120</v>
      </c>
      <c r="Q1479" t="s">
        <v>77</v>
      </c>
      <c r="U1479">
        <v>2601181</v>
      </c>
      <c r="V1479" t="s">
        <v>878</v>
      </c>
      <c r="W1479" t="s">
        <v>94</v>
      </c>
      <c r="X1479" t="s">
        <v>566</v>
      </c>
      <c r="Y1479" t="s">
        <v>879</v>
      </c>
      <c r="AF1479" t="s">
        <v>878</v>
      </c>
      <c r="AG1479" t="s">
        <v>880</v>
      </c>
      <c r="AH1479" t="s">
        <v>569</v>
      </c>
      <c r="AI1479">
        <v>841368450</v>
      </c>
      <c r="AM1479">
        <v>260001</v>
      </c>
      <c r="BE1479">
        <f t="shared" si="101"/>
        <v>0</v>
      </c>
      <c r="BF1479" s="6">
        <f t="shared" si="102"/>
        <v>-2180</v>
      </c>
      <c r="BG1479" s="7" t="s">
        <v>71</v>
      </c>
      <c r="BH1479" t="e">
        <f>+VLOOKUP(AF1479,Sheet4!A:A,1,FALSE)</f>
        <v>#N/A</v>
      </c>
      <c r="BL1479">
        <v>2300</v>
      </c>
      <c r="BM1479" s="59">
        <f t="shared" si="103"/>
        <v>-120</v>
      </c>
      <c r="BN1479" t="s">
        <v>881</v>
      </c>
    </row>
    <row r="1480" spans="1:67" ht="13" customHeight="1" x14ac:dyDescent="0.3">
      <c r="A1480" s="5">
        <v>46114</v>
      </c>
      <c r="B1480" t="s">
        <v>76</v>
      </c>
      <c r="F1480">
        <v>2880</v>
      </c>
      <c r="G1480">
        <v>2880</v>
      </c>
      <c r="H1480">
        <v>2720</v>
      </c>
      <c r="I1480" s="6">
        <v>-160</v>
      </c>
      <c r="Q1480" t="s">
        <v>77</v>
      </c>
      <c r="U1480">
        <v>2601181</v>
      </c>
      <c r="V1480" t="s">
        <v>878</v>
      </c>
      <c r="W1480" t="s">
        <v>94</v>
      </c>
      <c r="X1480" t="s">
        <v>566</v>
      </c>
      <c r="Y1480" t="s">
        <v>882</v>
      </c>
      <c r="AF1480" t="s">
        <v>878</v>
      </c>
      <c r="AG1480" t="s">
        <v>880</v>
      </c>
      <c r="AH1480" t="s">
        <v>569</v>
      </c>
      <c r="AI1480">
        <v>841368450</v>
      </c>
      <c r="AM1480">
        <v>260001</v>
      </c>
      <c r="BE1480">
        <f t="shared" si="101"/>
        <v>0</v>
      </c>
      <c r="BF1480" s="6">
        <f t="shared" si="102"/>
        <v>-2720</v>
      </c>
      <c r="BG1480" s="7" t="s">
        <v>71</v>
      </c>
      <c r="BH1480" t="e">
        <f>+VLOOKUP(AF1480,Sheet4!A:A,1,FALSE)</f>
        <v>#N/A</v>
      </c>
      <c r="BL1480">
        <v>2880</v>
      </c>
      <c r="BM1480" s="59">
        <f t="shared" si="103"/>
        <v>-160</v>
      </c>
      <c r="BN1480" t="s">
        <v>881</v>
      </c>
    </row>
    <row r="1481" spans="1:67" ht="13" customHeight="1" x14ac:dyDescent="0.3">
      <c r="A1481" s="5">
        <v>46114</v>
      </c>
      <c r="B1481" t="s">
        <v>76</v>
      </c>
      <c r="F1481">
        <v>2340</v>
      </c>
      <c r="G1481">
        <v>2340</v>
      </c>
      <c r="H1481">
        <v>2220</v>
      </c>
      <c r="I1481" s="6">
        <v>-120</v>
      </c>
      <c r="Q1481" t="s">
        <v>77</v>
      </c>
      <c r="U1481">
        <v>2601181</v>
      </c>
      <c r="V1481" t="s">
        <v>878</v>
      </c>
      <c r="W1481" t="s">
        <v>94</v>
      </c>
      <c r="X1481" t="s">
        <v>566</v>
      </c>
      <c r="Y1481" t="s">
        <v>883</v>
      </c>
      <c r="AF1481" t="s">
        <v>878</v>
      </c>
      <c r="AG1481" t="s">
        <v>880</v>
      </c>
      <c r="AH1481" t="s">
        <v>569</v>
      </c>
      <c r="AI1481">
        <v>841368450</v>
      </c>
      <c r="AM1481">
        <v>260001</v>
      </c>
      <c r="BE1481">
        <f t="shared" si="101"/>
        <v>0</v>
      </c>
      <c r="BF1481" s="6">
        <f t="shared" si="102"/>
        <v>-2220</v>
      </c>
      <c r="BG1481" s="7" t="s">
        <v>71</v>
      </c>
      <c r="BH1481" t="e">
        <f>+VLOOKUP(AF1481,Sheet4!A:A,1,FALSE)</f>
        <v>#N/A</v>
      </c>
      <c r="BL1481">
        <v>2340</v>
      </c>
      <c r="BM1481" s="59">
        <f t="shared" si="103"/>
        <v>-120</v>
      </c>
      <c r="BN1481" t="s">
        <v>881</v>
      </c>
    </row>
    <row r="1482" spans="1:67" ht="13" customHeight="1" x14ac:dyDescent="0.3">
      <c r="A1482" s="5">
        <v>46114</v>
      </c>
      <c r="B1482" t="s">
        <v>82</v>
      </c>
      <c r="F1482" s="8">
        <v>345</v>
      </c>
      <c r="G1482">
        <v>172.5</v>
      </c>
      <c r="H1482">
        <v>327</v>
      </c>
      <c r="I1482" s="6">
        <v>-18</v>
      </c>
      <c r="Q1482" t="s">
        <v>83</v>
      </c>
      <c r="U1482">
        <v>2601181</v>
      </c>
      <c r="V1482" t="s">
        <v>878</v>
      </c>
      <c r="W1482" t="s">
        <v>94</v>
      </c>
      <c r="X1482" t="s">
        <v>566</v>
      </c>
      <c r="Y1482" t="s">
        <v>879</v>
      </c>
      <c r="AF1482" t="s">
        <v>878</v>
      </c>
      <c r="AG1482" t="s">
        <v>880</v>
      </c>
      <c r="AH1482" t="s">
        <v>569</v>
      </c>
      <c r="AI1482">
        <v>841368450</v>
      </c>
      <c r="AM1482">
        <v>260001</v>
      </c>
      <c r="BE1482">
        <f t="shared" si="101"/>
        <v>0</v>
      </c>
      <c r="BF1482" s="6">
        <f t="shared" si="102"/>
        <v>-327</v>
      </c>
      <c r="BG1482" s="7" t="s">
        <v>71</v>
      </c>
      <c r="BH1482" t="e">
        <f>+VLOOKUP(AF1482,Sheet4!A:A,1,FALSE)</f>
        <v>#N/A</v>
      </c>
      <c r="BL1482">
        <v>172.5</v>
      </c>
      <c r="BM1482" s="59">
        <f t="shared" si="103"/>
        <v>154.5</v>
      </c>
      <c r="BN1482" t="s">
        <v>881</v>
      </c>
    </row>
    <row r="1483" spans="1:67" ht="13" customHeight="1" x14ac:dyDescent="0.3">
      <c r="A1483" s="5">
        <v>46114</v>
      </c>
      <c r="B1483" t="s">
        <v>82</v>
      </c>
      <c r="F1483" s="8">
        <v>432</v>
      </c>
      <c r="G1483">
        <v>216</v>
      </c>
      <c r="H1483">
        <v>408</v>
      </c>
      <c r="I1483" s="6">
        <v>-24</v>
      </c>
      <c r="Q1483" t="s">
        <v>83</v>
      </c>
      <c r="U1483">
        <v>2601181</v>
      </c>
      <c r="V1483" t="s">
        <v>878</v>
      </c>
      <c r="W1483" t="s">
        <v>94</v>
      </c>
      <c r="X1483" t="s">
        <v>566</v>
      </c>
      <c r="Y1483" t="s">
        <v>882</v>
      </c>
      <c r="AF1483" t="s">
        <v>878</v>
      </c>
      <c r="AG1483" t="s">
        <v>880</v>
      </c>
      <c r="AH1483" t="s">
        <v>569</v>
      </c>
      <c r="AI1483">
        <v>841368450</v>
      </c>
      <c r="AM1483">
        <v>260001</v>
      </c>
      <c r="BE1483">
        <f t="shared" si="101"/>
        <v>0</v>
      </c>
      <c r="BF1483" s="6">
        <f t="shared" si="102"/>
        <v>-408</v>
      </c>
      <c r="BG1483" s="7" t="s">
        <v>71</v>
      </c>
      <c r="BH1483" t="e">
        <f>+VLOOKUP(AF1483,Sheet4!A:A,1,FALSE)</f>
        <v>#N/A</v>
      </c>
      <c r="BL1483">
        <v>216</v>
      </c>
      <c r="BM1483" s="59">
        <f t="shared" si="103"/>
        <v>192</v>
      </c>
      <c r="BN1483" t="s">
        <v>881</v>
      </c>
    </row>
    <row r="1484" spans="1:67" ht="13" customHeight="1" x14ac:dyDescent="0.3">
      <c r="A1484" s="5">
        <v>46114</v>
      </c>
      <c r="B1484" t="s">
        <v>82</v>
      </c>
      <c r="F1484" s="8">
        <v>351</v>
      </c>
      <c r="G1484">
        <v>175.5</v>
      </c>
      <c r="H1484">
        <v>333</v>
      </c>
      <c r="I1484" s="6">
        <v>-18</v>
      </c>
      <c r="Q1484" t="s">
        <v>83</v>
      </c>
      <c r="U1484">
        <v>2601181</v>
      </c>
      <c r="V1484" t="s">
        <v>878</v>
      </c>
      <c r="W1484" t="s">
        <v>94</v>
      </c>
      <c r="X1484" t="s">
        <v>566</v>
      </c>
      <c r="Y1484" t="s">
        <v>883</v>
      </c>
      <c r="AF1484" t="s">
        <v>878</v>
      </c>
      <c r="AG1484" t="s">
        <v>880</v>
      </c>
      <c r="AH1484" t="s">
        <v>569</v>
      </c>
      <c r="AI1484">
        <v>841368450</v>
      </c>
      <c r="AM1484">
        <v>260001</v>
      </c>
      <c r="BE1484">
        <f t="shared" si="101"/>
        <v>0</v>
      </c>
      <c r="BF1484" s="6">
        <f t="shared" si="102"/>
        <v>-333</v>
      </c>
      <c r="BG1484" s="7" t="s">
        <v>71</v>
      </c>
      <c r="BH1484" t="e">
        <f>+VLOOKUP(AF1484,Sheet4!A:A,1,FALSE)</f>
        <v>#N/A</v>
      </c>
      <c r="BL1484">
        <v>175.5</v>
      </c>
      <c r="BM1484" s="59">
        <f t="shared" si="103"/>
        <v>157.5</v>
      </c>
      <c r="BN1484" t="s">
        <v>881</v>
      </c>
    </row>
    <row r="1485" spans="1:67" ht="13" customHeight="1" x14ac:dyDescent="0.3">
      <c r="A1485" s="5">
        <v>46114</v>
      </c>
      <c r="B1485" t="s">
        <v>84</v>
      </c>
      <c r="F1485">
        <v>5750</v>
      </c>
      <c r="G1485">
        <v>5750</v>
      </c>
      <c r="H1485">
        <v>5450</v>
      </c>
      <c r="I1485" s="6">
        <v>-300</v>
      </c>
      <c r="Q1485" t="s">
        <v>85</v>
      </c>
      <c r="U1485">
        <v>2601181</v>
      </c>
      <c r="V1485" t="s">
        <v>878</v>
      </c>
      <c r="W1485" t="s">
        <v>94</v>
      </c>
      <c r="X1485" t="s">
        <v>566</v>
      </c>
      <c r="Y1485" t="s">
        <v>879</v>
      </c>
      <c r="AF1485" t="s">
        <v>878</v>
      </c>
      <c r="AG1485" t="s">
        <v>880</v>
      </c>
      <c r="AH1485" t="s">
        <v>569</v>
      </c>
      <c r="AI1485">
        <v>841368450</v>
      </c>
      <c r="AM1485">
        <v>260001</v>
      </c>
      <c r="BE1485">
        <f t="shared" si="101"/>
        <v>0</v>
      </c>
      <c r="BF1485" s="6">
        <f t="shared" si="102"/>
        <v>-5450</v>
      </c>
      <c r="BG1485" s="7" t="s">
        <v>71</v>
      </c>
      <c r="BH1485" t="e">
        <f>+VLOOKUP(AF1485,Sheet4!A:A,1,FALSE)</f>
        <v>#N/A</v>
      </c>
      <c r="BL1485">
        <v>5750</v>
      </c>
      <c r="BM1485" s="59">
        <f t="shared" si="103"/>
        <v>-300</v>
      </c>
      <c r="BN1485" t="s">
        <v>881</v>
      </c>
    </row>
    <row r="1486" spans="1:67" ht="13" customHeight="1" x14ac:dyDescent="0.3">
      <c r="A1486" s="5">
        <v>46114</v>
      </c>
      <c r="B1486" t="s">
        <v>84</v>
      </c>
      <c r="F1486">
        <v>7200</v>
      </c>
      <c r="G1486">
        <v>7200</v>
      </c>
      <c r="H1486">
        <v>6800</v>
      </c>
      <c r="I1486" s="6">
        <v>-400</v>
      </c>
      <c r="Q1486" t="s">
        <v>85</v>
      </c>
      <c r="U1486">
        <v>2601181</v>
      </c>
      <c r="V1486" t="s">
        <v>878</v>
      </c>
      <c r="W1486" t="s">
        <v>94</v>
      </c>
      <c r="X1486" t="s">
        <v>566</v>
      </c>
      <c r="Y1486" t="s">
        <v>882</v>
      </c>
      <c r="AF1486" t="s">
        <v>878</v>
      </c>
      <c r="AG1486" t="s">
        <v>880</v>
      </c>
      <c r="AH1486" t="s">
        <v>569</v>
      </c>
      <c r="AI1486">
        <v>841368450</v>
      </c>
      <c r="AM1486">
        <v>260001</v>
      </c>
      <c r="BE1486">
        <f t="shared" si="101"/>
        <v>0</v>
      </c>
      <c r="BF1486" s="6">
        <f t="shared" si="102"/>
        <v>-6800</v>
      </c>
      <c r="BG1486" s="7" t="s">
        <v>71</v>
      </c>
      <c r="BH1486" t="e">
        <f>+VLOOKUP(AF1486,Sheet4!A:A,1,FALSE)</f>
        <v>#N/A</v>
      </c>
      <c r="BL1486">
        <v>7200</v>
      </c>
      <c r="BM1486" s="59">
        <f t="shared" si="103"/>
        <v>-400</v>
      </c>
      <c r="BN1486" t="s">
        <v>881</v>
      </c>
    </row>
    <row r="1487" spans="1:67" ht="13" customHeight="1" x14ac:dyDescent="0.3">
      <c r="A1487" s="5">
        <v>46114</v>
      </c>
      <c r="B1487" t="s">
        <v>84</v>
      </c>
      <c r="F1487">
        <v>5850</v>
      </c>
      <c r="G1487">
        <v>5850</v>
      </c>
      <c r="H1487">
        <v>5550</v>
      </c>
      <c r="I1487" s="6">
        <v>-300</v>
      </c>
      <c r="Q1487" t="s">
        <v>85</v>
      </c>
      <c r="U1487">
        <v>2601181</v>
      </c>
      <c r="V1487" t="s">
        <v>878</v>
      </c>
      <c r="W1487" t="s">
        <v>94</v>
      </c>
      <c r="X1487" t="s">
        <v>566</v>
      </c>
      <c r="Y1487" t="s">
        <v>883</v>
      </c>
      <c r="AF1487" t="s">
        <v>878</v>
      </c>
      <c r="AG1487" t="s">
        <v>880</v>
      </c>
      <c r="AH1487" t="s">
        <v>569</v>
      </c>
      <c r="AI1487">
        <v>841368450</v>
      </c>
      <c r="AM1487">
        <v>260001</v>
      </c>
      <c r="BE1487">
        <f t="shared" si="101"/>
        <v>0</v>
      </c>
      <c r="BF1487" s="6">
        <f t="shared" si="102"/>
        <v>-5550</v>
      </c>
      <c r="BG1487" s="7" t="s">
        <v>71</v>
      </c>
      <c r="BH1487" t="e">
        <f>+VLOOKUP(AF1487,Sheet4!A:A,1,FALSE)</f>
        <v>#N/A</v>
      </c>
      <c r="BL1487">
        <v>5850</v>
      </c>
      <c r="BM1487" s="59">
        <f t="shared" si="103"/>
        <v>-300</v>
      </c>
      <c r="BN1487" t="s">
        <v>881</v>
      </c>
    </row>
    <row r="1488" spans="1:67" ht="13" customHeight="1" x14ac:dyDescent="0.3">
      <c r="A1488" s="5">
        <v>46114</v>
      </c>
      <c r="B1488" t="s">
        <v>63</v>
      </c>
      <c r="F1488">
        <v>75</v>
      </c>
      <c r="G1488">
        <v>75</v>
      </c>
      <c r="H1488">
        <v>600</v>
      </c>
      <c r="I1488" s="6">
        <v>525</v>
      </c>
      <c r="Q1488" t="s">
        <v>64</v>
      </c>
      <c r="U1488">
        <v>2601182</v>
      </c>
      <c r="V1488" t="s">
        <v>884</v>
      </c>
      <c r="W1488" t="s">
        <v>94</v>
      </c>
      <c r="X1488" t="s">
        <v>885</v>
      </c>
      <c r="Y1488" t="s">
        <v>886</v>
      </c>
      <c r="AF1488" t="s">
        <v>884</v>
      </c>
      <c r="AG1488" t="s">
        <v>887</v>
      </c>
      <c r="AH1488" t="s">
        <v>888</v>
      </c>
      <c r="AI1488">
        <v>845150706</v>
      </c>
      <c r="AM1488">
        <v>260001</v>
      </c>
      <c r="BE1488">
        <f t="shared" si="101"/>
        <v>0</v>
      </c>
      <c r="BF1488" s="6">
        <f t="shared" si="102"/>
        <v>-600</v>
      </c>
      <c r="BG1488" s="7" t="s">
        <v>71</v>
      </c>
      <c r="BH1488" t="e">
        <f>+VLOOKUP(AF1488,Sheet4!A:A,1,FALSE)</f>
        <v>#N/A</v>
      </c>
      <c r="BL1488">
        <v>75</v>
      </c>
      <c r="BM1488" s="59">
        <f t="shared" si="103"/>
        <v>525</v>
      </c>
      <c r="BN1488" t="s">
        <v>889</v>
      </c>
      <c r="BO1488" t="s">
        <v>101</v>
      </c>
    </row>
    <row r="1489" spans="1:67" ht="13" customHeight="1" x14ac:dyDescent="0.3">
      <c r="A1489" s="5">
        <v>46114</v>
      </c>
      <c r="B1489" t="s">
        <v>74</v>
      </c>
      <c r="F1489" s="8">
        <v>5</v>
      </c>
      <c r="G1489">
        <v>2.5</v>
      </c>
      <c r="H1489">
        <v>40</v>
      </c>
      <c r="I1489" s="6">
        <v>35</v>
      </c>
      <c r="Q1489" t="s">
        <v>75</v>
      </c>
      <c r="U1489">
        <v>2601182</v>
      </c>
      <c r="V1489" t="s">
        <v>884</v>
      </c>
      <c r="W1489" t="s">
        <v>94</v>
      </c>
      <c r="X1489" t="s">
        <v>885</v>
      </c>
      <c r="Y1489" t="s">
        <v>886</v>
      </c>
      <c r="AF1489" t="s">
        <v>884</v>
      </c>
      <c r="AG1489" t="s">
        <v>887</v>
      </c>
      <c r="AH1489" t="s">
        <v>888</v>
      </c>
      <c r="AI1489">
        <v>845150706</v>
      </c>
      <c r="AM1489">
        <v>260001</v>
      </c>
      <c r="BE1489">
        <f t="shared" si="101"/>
        <v>0</v>
      </c>
      <c r="BF1489" s="6">
        <f t="shared" si="102"/>
        <v>-40</v>
      </c>
      <c r="BG1489" s="7" t="s">
        <v>71</v>
      </c>
      <c r="BH1489" t="e">
        <f>+VLOOKUP(AF1489,Sheet4!A:A,1,FALSE)</f>
        <v>#N/A</v>
      </c>
      <c r="BL1489">
        <v>2.5</v>
      </c>
      <c r="BM1489" s="59">
        <f t="shared" si="103"/>
        <v>37.5</v>
      </c>
      <c r="BN1489" t="s">
        <v>889</v>
      </c>
    </row>
    <row r="1490" spans="1:67" ht="13" customHeight="1" x14ac:dyDescent="0.3">
      <c r="A1490" s="5">
        <v>46114</v>
      </c>
      <c r="B1490" t="s">
        <v>76</v>
      </c>
      <c r="F1490">
        <v>100</v>
      </c>
      <c r="G1490">
        <v>100</v>
      </c>
      <c r="H1490">
        <v>800</v>
      </c>
      <c r="I1490" s="6">
        <v>700</v>
      </c>
      <c r="Q1490" t="s">
        <v>77</v>
      </c>
      <c r="U1490">
        <v>2601182</v>
      </c>
      <c r="V1490" t="s">
        <v>884</v>
      </c>
      <c r="W1490" t="s">
        <v>94</v>
      </c>
      <c r="X1490" t="s">
        <v>885</v>
      </c>
      <c r="Y1490" t="s">
        <v>886</v>
      </c>
      <c r="AF1490" t="s">
        <v>884</v>
      </c>
      <c r="AG1490" t="s">
        <v>887</v>
      </c>
      <c r="AH1490" t="s">
        <v>888</v>
      </c>
      <c r="AI1490">
        <v>845150706</v>
      </c>
      <c r="AM1490">
        <v>260001</v>
      </c>
      <c r="BE1490">
        <f t="shared" si="101"/>
        <v>0</v>
      </c>
      <c r="BF1490" s="6">
        <f t="shared" si="102"/>
        <v>-800</v>
      </c>
      <c r="BG1490" s="7" t="s">
        <v>71</v>
      </c>
      <c r="BH1490" t="e">
        <f>+VLOOKUP(AF1490,Sheet4!A:A,1,FALSE)</f>
        <v>#N/A</v>
      </c>
      <c r="BL1490">
        <v>100</v>
      </c>
      <c r="BM1490" s="59">
        <f t="shared" si="103"/>
        <v>700</v>
      </c>
      <c r="BN1490" t="s">
        <v>889</v>
      </c>
    </row>
    <row r="1491" spans="1:67" ht="13" customHeight="1" x14ac:dyDescent="0.3">
      <c r="A1491" s="5">
        <v>46114</v>
      </c>
      <c r="B1491" t="s">
        <v>78</v>
      </c>
      <c r="F1491" s="8">
        <v>5</v>
      </c>
      <c r="G1491">
        <v>2.5</v>
      </c>
      <c r="H1491">
        <v>40</v>
      </c>
      <c r="I1491" s="6">
        <v>35</v>
      </c>
      <c r="Q1491" t="s">
        <v>79</v>
      </c>
      <c r="U1491">
        <v>2601182</v>
      </c>
      <c r="V1491" t="s">
        <v>884</v>
      </c>
      <c r="W1491" t="s">
        <v>94</v>
      </c>
      <c r="X1491" t="s">
        <v>885</v>
      </c>
      <c r="Y1491" t="s">
        <v>886</v>
      </c>
      <c r="AF1491" t="s">
        <v>884</v>
      </c>
      <c r="AG1491" t="s">
        <v>887</v>
      </c>
      <c r="AH1491" t="s">
        <v>888</v>
      </c>
      <c r="AI1491">
        <v>845150706</v>
      </c>
      <c r="AM1491">
        <v>260001</v>
      </c>
      <c r="BE1491">
        <f t="shared" si="101"/>
        <v>0</v>
      </c>
      <c r="BF1491" s="6">
        <f t="shared" si="102"/>
        <v>-40</v>
      </c>
      <c r="BG1491" s="7" t="s">
        <v>71</v>
      </c>
      <c r="BH1491" t="e">
        <f>+VLOOKUP(AF1491,Sheet4!A:A,1,FALSE)</f>
        <v>#N/A</v>
      </c>
      <c r="BL1491">
        <v>2.5</v>
      </c>
      <c r="BM1491" s="59">
        <f t="shared" si="103"/>
        <v>37.5</v>
      </c>
      <c r="BN1491" t="s">
        <v>889</v>
      </c>
    </row>
    <row r="1492" spans="1:67" ht="13" customHeight="1" x14ac:dyDescent="0.3">
      <c r="A1492" s="5">
        <v>46114</v>
      </c>
      <c r="B1492" t="s">
        <v>80</v>
      </c>
      <c r="F1492">
        <v>62.5</v>
      </c>
      <c r="G1492">
        <v>62.5</v>
      </c>
      <c r="H1492">
        <v>500</v>
      </c>
      <c r="I1492" s="6">
        <v>437.5</v>
      </c>
      <c r="Q1492" t="s">
        <v>81</v>
      </c>
      <c r="U1492">
        <v>2601182</v>
      </c>
      <c r="V1492" t="s">
        <v>884</v>
      </c>
      <c r="W1492" t="s">
        <v>94</v>
      </c>
      <c r="X1492" t="s">
        <v>885</v>
      </c>
      <c r="Y1492" t="s">
        <v>886</v>
      </c>
      <c r="AF1492" t="s">
        <v>884</v>
      </c>
      <c r="AG1492" t="s">
        <v>887</v>
      </c>
      <c r="AH1492" t="s">
        <v>888</v>
      </c>
      <c r="AI1492">
        <v>845150706</v>
      </c>
      <c r="AM1492">
        <v>260001</v>
      </c>
      <c r="BD1492" s="9">
        <v>62</v>
      </c>
      <c r="BE1492">
        <f t="shared" si="101"/>
        <v>0</v>
      </c>
      <c r="BF1492" s="6">
        <f t="shared" si="102"/>
        <v>-500</v>
      </c>
      <c r="BG1492" s="11" t="s">
        <v>71</v>
      </c>
      <c r="BH1492" t="e">
        <f>+VLOOKUP(AF1492,Sheet4!A:A,1,FALSE)</f>
        <v>#N/A</v>
      </c>
      <c r="BL1492">
        <v>62.5</v>
      </c>
      <c r="BM1492" s="59">
        <f t="shared" si="103"/>
        <v>437.5</v>
      </c>
      <c r="BN1492" t="s">
        <v>889</v>
      </c>
    </row>
    <row r="1493" spans="1:67" ht="13" customHeight="1" x14ac:dyDescent="0.3">
      <c r="A1493" s="5">
        <v>46114</v>
      </c>
      <c r="B1493" t="s">
        <v>63</v>
      </c>
      <c r="F1493">
        <v>20370</v>
      </c>
      <c r="G1493">
        <v>20370</v>
      </c>
      <c r="H1493" s="6">
        <v>3000</v>
      </c>
      <c r="I1493" s="6">
        <f t="shared" ref="I1493:I1509" si="104">H1493-G1493</f>
        <v>-17370</v>
      </c>
      <c r="J1493" s="6"/>
      <c r="K1493" s="6"/>
      <c r="Q1493" t="s">
        <v>64</v>
      </c>
      <c r="U1493">
        <v>2601183</v>
      </c>
      <c r="V1493" t="s">
        <v>890</v>
      </c>
      <c r="W1493" t="s">
        <v>66</v>
      </c>
      <c r="X1493" t="s">
        <v>382</v>
      </c>
      <c r="Y1493" t="s">
        <v>891</v>
      </c>
      <c r="AF1493" t="s">
        <v>890</v>
      </c>
      <c r="AG1493" t="s">
        <v>892</v>
      </c>
      <c r="AH1493" t="s">
        <v>385</v>
      </c>
      <c r="AI1493" t="s">
        <v>386</v>
      </c>
      <c r="AM1493">
        <v>260001</v>
      </c>
      <c r="BA1493" s="6">
        <v>-17370</v>
      </c>
      <c r="BE1493">
        <f t="shared" si="101"/>
        <v>0</v>
      </c>
      <c r="BF1493" s="6">
        <f t="shared" si="102"/>
        <v>-3000</v>
      </c>
      <c r="BG1493" s="7" t="s">
        <v>71</v>
      </c>
      <c r="BH1493" t="e">
        <f>+VLOOKUP(AF1493,Sheet4!A:A,1,FALSE)</f>
        <v>#N/A</v>
      </c>
      <c r="BL1493" s="6">
        <v>3000</v>
      </c>
      <c r="BM1493" s="59">
        <f t="shared" si="103"/>
        <v>0</v>
      </c>
      <c r="BN1493" t="s">
        <v>893</v>
      </c>
      <c r="BO1493" t="s">
        <v>101</v>
      </c>
    </row>
    <row r="1494" spans="1:67" ht="13" customHeight="1" x14ac:dyDescent="0.3">
      <c r="A1494" s="5">
        <v>46114</v>
      </c>
      <c r="B1494" t="s">
        <v>74</v>
      </c>
      <c r="F1494" s="8">
        <v>1358</v>
      </c>
      <c r="G1494">
        <v>679</v>
      </c>
      <c r="H1494" s="6">
        <v>200</v>
      </c>
      <c r="I1494" s="6">
        <f t="shared" si="104"/>
        <v>-479</v>
      </c>
      <c r="J1494" s="6"/>
      <c r="K1494" s="6"/>
      <c r="Q1494" t="s">
        <v>75</v>
      </c>
      <c r="U1494">
        <v>2601183</v>
      </c>
      <c r="V1494" t="s">
        <v>890</v>
      </c>
      <c r="W1494" t="s">
        <v>66</v>
      </c>
      <c r="X1494" t="s">
        <v>382</v>
      </c>
      <c r="Y1494" t="s">
        <v>891</v>
      </c>
      <c r="AF1494" t="s">
        <v>890</v>
      </c>
      <c r="AG1494" t="s">
        <v>892</v>
      </c>
      <c r="AH1494" t="s">
        <v>385</v>
      </c>
      <c r="AI1494" t="s">
        <v>386</v>
      </c>
      <c r="AM1494">
        <v>260001</v>
      </c>
      <c r="BA1494" s="6">
        <v>-1158</v>
      </c>
      <c r="BE1494">
        <f t="shared" si="101"/>
        <v>0</v>
      </c>
      <c r="BF1494" s="6">
        <f t="shared" si="102"/>
        <v>-200</v>
      </c>
      <c r="BG1494" s="7" t="s">
        <v>71</v>
      </c>
      <c r="BH1494" t="e">
        <f>+VLOOKUP(AF1494,Sheet4!A:A,1,FALSE)</f>
        <v>#N/A</v>
      </c>
      <c r="BL1494" s="6">
        <v>200</v>
      </c>
      <c r="BM1494" s="59">
        <f t="shared" si="103"/>
        <v>0</v>
      </c>
      <c r="BN1494" t="s">
        <v>893</v>
      </c>
    </row>
    <row r="1495" spans="1:67" ht="13" customHeight="1" x14ac:dyDescent="0.3">
      <c r="A1495" s="5">
        <v>46114</v>
      </c>
      <c r="B1495" t="s">
        <v>76</v>
      </c>
      <c r="F1495">
        <v>27160</v>
      </c>
      <c r="G1495">
        <v>27160</v>
      </c>
      <c r="H1495" s="6">
        <v>4000</v>
      </c>
      <c r="I1495" s="6">
        <f t="shared" si="104"/>
        <v>-23160</v>
      </c>
      <c r="J1495" s="6"/>
      <c r="K1495" s="6"/>
      <c r="Q1495" t="s">
        <v>77</v>
      </c>
      <c r="U1495">
        <v>2601183</v>
      </c>
      <c r="V1495" t="s">
        <v>890</v>
      </c>
      <c r="W1495" t="s">
        <v>66</v>
      </c>
      <c r="X1495" t="s">
        <v>382</v>
      </c>
      <c r="Y1495" t="s">
        <v>891</v>
      </c>
      <c r="AF1495" t="s">
        <v>890</v>
      </c>
      <c r="AG1495" t="s">
        <v>892</v>
      </c>
      <c r="AH1495" t="s">
        <v>385</v>
      </c>
      <c r="AI1495" t="s">
        <v>386</v>
      </c>
      <c r="AM1495">
        <v>260001</v>
      </c>
      <c r="BA1495" s="6">
        <v>-23160</v>
      </c>
      <c r="BC1495" s="9">
        <v>27160</v>
      </c>
      <c r="BE1495">
        <f t="shared" si="101"/>
        <v>27160</v>
      </c>
      <c r="BF1495" s="6">
        <f t="shared" si="102"/>
        <v>23160</v>
      </c>
      <c r="BG1495" s="10" t="s">
        <v>99</v>
      </c>
      <c r="BH1495" t="e">
        <f>+VLOOKUP(AF1495,Sheet4!A:A,1,FALSE)</f>
        <v>#N/A</v>
      </c>
      <c r="BL1495" s="6">
        <v>4000</v>
      </c>
      <c r="BM1495" s="59">
        <f t="shared" si="103"/>
        <v>0</v>
      </c>
      <c r="BN1495" t="s">
        <v>893</v>
      </c>
    </row>
    <row r="1496" spans="1:67" ht="13" customHeight="1" x14ac:dyDescent="0.3">
      <c r="A1496" s="5">
        <v>46114</v>
      </c>
      <c r="B1496" t="s">
        <v>78</v>
      </c>
      <c r="F1496" s="8">
        <v>294</v>
      </c>
      <c r="G1496">
        <v>147</v>
      </c>
      <c r="H1496" s="6">
        <v>79</v>
      </c>
      <c r="I1496" s="6">
        <f t="shared" si="104"/>
        <v>-68</v>
      </c>
      <c r="J1496" s="6"/>
      <c r="K1496" s="6"/>
      <c r="Q1496" t="s">
        <v>79</v>
      </c>
      <c r="U1496">
        <v>2601183</v>
      </c>
      <c r="V1496" t="s">
        <v>890</v>
      </c>
      <c r="W1496" t="s">
        <v>66</v>
      </c>
      <c r="X1496" t="s">
        <v>382</v>
      </c>
      <c r="Y1496" t="s">
        <v>891</v>
      </c>
      <c r="AF1496" t="s">
        <v>890</v>
      </c>
      <c r="AG1496" t="s">
        <v>892</v>
      </c>
      <c r="AH1496" t="s">
        <v>385</v>
      </c>
      <c r="AI1496" t="s">
        <v>386</v>
      </c>
      <c r="AM1496">
        <v>260001</v>
      </c>
      <c r="BA1496" s="6">
        <v>-215</v>
      </c>
      <c r="BE1496">
        <f t="shared" si="101"/>
        <v>0</v>
      </c>
      <c r="BF1496" s="6">
        <f t="shared" si="102"/>
        <v>-79</v>
      </c>
      <c r="BG1496" s="7" t="s">
        <v>71</v>
      </c>
      <c r="BH1496" t="e">
        <f>+VLOOKUP(AF1496,Sheet4!A:A,1,FALSE)</f>
        <v>#N/A</v>
      </c>
      <c r="BL1496" s="6">
        <v>79</v>
      </c>
      <c r="BM1496" s="59">
        <f t="shared" si="103"/>
        <v>0</v>
      </c>
      <c r="BN1496" t="s">
        <v>893</v>
      </c>
    </row>
    <row r="1497" spans="1:67" ht="13" customHeight="1" x14ac:dyDescent="0.3">
      <c r="A1497" s="5">
        <v>46114</v>
      </c>
      <c r="B1497" t="s">
        <v>80</v>
      </c>
      <c r="F1497">
        <v>3675</v>
      </c>
      <c r="G1497">
        <v>3675</v>
      </c>
      <c r="H1497" s="6">
        <v>987.5</v>
      </c>
      <c r="I1497" s="6">
        <f t="shared" si="104"/>
        <v>-2687.5</v>
      </c>
      <c r="J1497" s="6">
        <f>H1497/12.5</f>
        <v>79</v>
      </c>
      <c r="K1497" s="6"/>
      <c r="Q1497" t="s">
        <v>81</v>
      </c>
      <c r="U1497">
        <v>2601183</v>
      </c>
      <c r="V1497" t="s">
        <v>890</v>
      </c>
      <c r="W1497" t="s">
        <v>66</v>
      </c>
      <c r="X1497" t="s">
        <v>382</v>
      </c>
      <c r="Y1497" t="s">
        <v>891</v>
      </c>
      <c r="AF1497" t="s">
        <v>890</v>
      </c>
      <c r="AG1497" t="s">
        <v>892</v>
      </c>
      <c r="AH1497" t="s">
        <v>385</v>
      </c>
      <c r="AI1497" t="s">
        <v>386</v>
      </c>
      <c r="AM1497">
        <v>260001</v>
      </c>
      <c r="BA1497" s="6">
        <v>-2687.5</v>
      </c>
      <c r="BE1497">
        <f t="shared" si="101"/>
        <v>0</v>
      </c>
      <c r="BF1497" s="6">
        <f t="shared" si="102"/>
        <v>-987.5</v>
      </c>
      <c r="BG1497" s="7" t="s">
        <v>71</v>
      </c>
      <c r="BH1497" t="e">
        <f>+VLOOKUP(AF1497,Sheet4!A:A,1,FALSE)</f>
        <v>#N/A</v>
      </c>
      <c r="BL1497" s="6">
        <v>987.5</v>
      </c>
      <c r="BM1497" s="59">
        <f t="shared" si="103"/>
        <v>0</v>
      </c>
      <c r="BN1497" t="s">
        <v>893</v>
      </c>
    </row>
    <row r="1498" spans="1:67" ht="13" customHeight="1" x14ac:dyDescent="0.3">
      <c r="A1498" s="5">
        <v>46114</v>
      </c>
      <c r="B1498" t="s">
        <v>82</v>
      </c>
      <c r="F1498" s="8">
        <v>3192</v>
      </c>
      <c r="G1498">
        <v>1596</v>
      </c>
      <c r="H1498" s="6">
        <v>363</v>
      </c>
      <c r="I1498" s="6">
        <f t="shared" si="104"/>
        <v>-1233</v>
      </c>
      <c r="J1498" s="6"/>
      <c r="K1498" s="6"/>
      <c r="Q1498" t="s">
        <v>83</v>
      </c>
      <c r="U1498">
        <v>2601183</v>
      </c>
      <c r="V1498" t="s">
        <v>890</v>
      </c>
      <c r="W1498" t="s">
        <v>66</v>
      </c>
      <c r="X1498" t="s">
        <v>382</v>
      </c>
      <c r="Y1498" t="s">
        <v>891</v>
      </c>
      <c r="AF1498" t="s">
        <v>890</v>
      </c>
      <c r="AG1498" t="s">
        <v>892</v>
      </c>
      <c r="AH1498" t="s">
        <v>385</v>
      </c>
      <c r="AI1498" t="s">
        <v>386</v>
      </c>
      <c r="AM1498">
        <v>260001</v>
      </c>
      <c r="BA1498" s="6">
        <v>-2829</v>
      </c>
      <c r="BE1498">
        <f t="shared" si="101"/>
        <v>0</v>
      </c>
      <c r="BF1498" s="6">
        <f t="shared" si="102"/>
        <v>-363</v>
      </c>
      <c r="BG1498" s="7" t="s">
        <v>71</v>
      </c>
      <c r="BH1498" t="e">
        <f>+VLOOKUP(AF1498,Sheet4!A:A,1,FALSE)</f>
        <v>#N/A</v>
      </c>
      <c r="BL1498" s="6">
        <v>363</v>
      </c>
      <c r="BM1498" s="59">
        <f t="shared" si="103"/>
        <v>0</v>
      </c>
      <c r="BN1498" t="s">
        <v>893</v>
      </c>
    </row>
    <row r="1499" spans="1:67" ht="13" customHeight="1" x14ac:dyDescent="0.3">
      <c r="A1499" s="5">
        <v>46114</v>
      </c>
      <c r="B1499" t="s">
        <v>84</v>
      </c>
      <c r="F1499">
        <v>53200</v>
      </c>
      <c r="G1499">
        <v>53200</v>
      </c>
      <c r="H1499" s="6">
        <v>6050</v>
      </c>
      <c r="I1499" s="6">
        <f t="shared" si="104"/>
        <v>-47150</v>
      </c>
      <c r="J1499" s="6"/>
      <c r="K1499" s="6">
        <f>H1499/50</f>
        <v>121</v>
      </c>
      <c r="Q1499" t="s">
        <v>85</v>
      </c>
      <c r="U1499">
        <v>2601183</v>
      </c>
      <c r="V1499" t="s">
        <v>890</v>
      </c>
      <c r="W1499" t="s">
        <v>66</v>
      </c>
      <c r="X1499" t="s">
        <v>382</v>
      </c>
      <c r="Y1499" t="s">
        <v>891</v>
      </c>
      <c r="AF1499" t="s">
        <v>890</v>
      </c>
      <c r="AG1499" t="s">
        <v>892</v>
      </c>
      <c r="AH1499" t="s">
        <v>385</v>
      </c>
      <c r="AI1499" t="s">
        <v>386</v>
      </c>
      <c r="AM1499">
        <v>260001</v>
      </c>
      <c r="BA1499" s="6">
        <v>-47150</v>
      </c>
      <c r="BE1499">
        <f t="shared" si="101"/>
        <v>0</v>
      </c>
      <c r="BF1499" s="6">
        <f t="shared" si="102"/>
        <v>-6050</v>
      </c>
      <c r="BG1499" s="7" t="s">
        <v>71</v>
      </c>
      <c r="BH1499" t="e">
        <f>+VLOOKUP(AF1499,Sheet4!A:A,1,FALSE)</f>
        <v>#N/A</v>
      </c>
      <c r="BL1499" s="6">
        <v>6050</v>
      </c>
      <c r="BM1499" s="59">
        <f t="shared" si="103"/>
        <v>0</v>
      </c>
      <c r="BN1499" t="s">
        <v>893</v>
      </c>
    </row>
    <row r="1500" spans="1:67" ht="13" customHeight="1" x14ac:dyDescent="0.3">
      <c r="A1500" s="5">
        <v>46114</v>
      </c>
      <c r="B1500" t="s">
        <v>63</v>
      </c>
      <c r="F1500">
        <v>570</v>
      </c>
      <c r="G1500">
        <v>570</v>
      </c>
      <c r="H1500" s="6">
        <v>0</v>
      </c>
      <c r="I1500" s="6">
        <f t="shared" si="104"/>
        <v>-570</v>
      </c>
      <c r="J1500" s="6"/>
      <c r="K1500" s="6"/>
      <c r="Q1500" t="s">
        <v>64</v>
      </c>
      <c r="U1500">
        <v>2601184</v>
      </c>
      <c r="V1500" t="s">
        <v>894</v>
      </c>
      <c r="W1500" t="s">
        <v>144</v>
      </c>
      <c r="X1500" t="s">
        <v>514</v>
      </c>
      <c r="Y1500" t="s">
        <v>895</v>
      </c>
      <c r="AF1500" t="s">
        <v>894</v>
      </c>
      <c r="AG1500" t="s">
        <v>896</v>
      </c>
      <c r="AH1500" t="s">
        <v>516</v>
      </c>
      <c r="AI1500" t="s">
        <v>517</v>
      </c>
      <c r="AM1500">
        <v>260001</v>
      </c>
      <c r="BA1500" s="6">
        <v>-570</v>
      </c>
      <c r="BE1500">
        <f t="shared" si="101"/>
        <v>0</v>
      </c>
      <c r="BF1500" s="6">
        <f t="shared" si="102"/>
        <v>0</v>
      </c>
      <c r="BG1500" s="7" t="s">
        <v>71</v>
      </c>
      <c r="BH1500" t="e">
        <f>+VLOOKUP(AF1500,Sheet4!A:A,1,FALSE)</f>
        <v>#N/A</v>
      </c>
      <c r="BL1500" s="6">
        <v>0</v>
      </c>
      <c r="BM1500" s="59">
        <f t="shared" si="103"/>
        <v>0</v>
      </c>
      <c r="BN1500" t="s">
        <v>897</v>
      </c>
      <c r="BO1500" t="s">
        <v>101</v>
      </c>
    </row>
    <row r="1501" spans="1:67" ht="13" customHeight="1" x14ac:dyDescent="0.3">
      <c r="A1501" s="5">
        <v>46114</v>
      </c>
      <c r="B1501" t="s">
        <v>74</v>
      </c>
      <c r="F1501" s="8">
        <v>38</v>
      </c>
      <c r="G1501">
        <v>19</v>
      </c>
      <c r="H1501" s="6">
        <v>0</v>
      </c>
      <c r="I1501" s="6">
        <f t="shared" si="104"/>
        <v>-19</v>
      </c>
      <c r="J1501" s="6"/>
      <c r="K1501" s="6"/>
      <c r="Q1501" t="s">
        <v>75</v>
      </c>
      <c r="U1501">
        <v>2601184</v>
      </c>
      <c r="V1501" t="s">
        <v>894</v>
      </c>
      <c r="W1501" t="s">
        <v>144</v>
      </c>
      <c r="X1501" t="s">
        <v>514</v>
      </c>
      <c r="Y1501" t="s">
        <v>895</v>
      </c>
      <c r="AF1501" t="s">
        <v>894</v>
      </c>
      <c r="AG1501" t="s">
        <v>896</v>
      </c>
      <c r="AH1501" t="s">
        <v>516</v>
      </c>
      <c r="AI1501" t="s">
        <v>517</v>
      </c>
      <c r="AM1501">
        <v>260001</v>
      </c>
      <c r="BA1501" s="6">
        <v>-38</v>
      </c>
      <c r="BE1501">
        <f t="shared" si="101"/>
        <v>0</v>
      </c>
      <c r="BF1501" s="6">
        <f t="shared" si="102"/>
        <v>0</v>
      </c>
      <c r="BG1501" s="7" t="s">
        <v>71</v>
      </c>
      <c r="BH1501" t="e">
        <f>+VLOOKUP(AF1501,Sheet4!A:A,1,FALSE)</f>
        <v>#N/A</v>
      </c>
      <c r="BL1501" s="6">
        <v>0</v>
      </c>
      <c r="BM1501" s="59">
        <f t="shared" si="103"/>
        <v>0</v>
      </c>
      <c r="BN1501" t="s">
        <v>897</v>
      </c>
    </row>
    <row r="1502" spans="1:67" ht="13" customHeight="1" x14ac:dyDescent="0.3">
      <c r="A1502" s="5">
        <v>46114</v>
      </c>
      <c r="B1502" t="s">
        <v>76</v>
      </c>
      <c r="F1502">
        <v>760</v>
      </c>
      <c r="G1502">
        <v>760</v>
      </c>
      <c r="H1502" s="6">
        <v>0</v>
      </c>
      <c r="I1502" s="6">
        <f t="shared" si="104"/>
        <v>-760</v>
      </c>
      <c r="J1502" s="6"/>
      <c r="K1502" s="6"/>
      <c r="Q1502" t="s">
        <v>77</v>
      </c>
      <c r="U1502">
        <v>2601184</v>
      </c>
      <c r="V1502" t="s">
        <v>894</v>
      </c>
      <c r="W1502" t="s">
        <v>144</v>
      </c>
      <c r="X1502" t="s">
        <v>514</v>
      </c>
      <c r="Y1502" t="s">
        <v>895</v>
      </c>
      <c r="AF1502" t="s">
        <v>894</v>
      </c>
      <c r="AG1502" t="s">
        <v>896</v>
      </c>
      <c r="AH1502" t="s">
        <v>516</v>
      </c>
      <c r="AI1502" t="s">
        <v>517</v>
      </c>
      <c r="AM1502">
        <v>260001</v>
      </c>
      <c r="BA1502" s="6">
        <v>-760</v>
      </c>
      <c r="BE1502">
        <f t="shared" si="101"/>
        <v>0</v>
      </c>
      <c r="BF1502" s="6">
        <f t="shared" si="102"/>
        <v>0</v>
      </c>
      <c r="BG1502" s="7" t="s">
        <v>71</v>
      </c>
      <c r="BH1502" t="e">
        <f>+VLOOKUP(AF1502,Sheet4!A:A,1,FALSE)</f>
        <v>#N/A</v>
      </c>
      <c r="BL1502" s="6">
        <v>0</v>
      </c>
      <c r="BM1502" s="59">
        <f t="shared" si="103"/>
        <v>0</v>
      </c>
      <c r="BN1502" t="s">
        <v>897</v>
      </c>
    </row>
    <row r="1503" spans="1:67" ht="13" customHeight="1" x14ac:dyDescent="0.3">
      <c r="A1503" s="5">
        <v>46114</v>
      </c>
      <c r="B1503" t="s">
        <v>78</v>
      </c>
      <c r="F1503" s="8">
        <v>38</v>
      </c>
      <c r="G1503">
        <v>19</v>
      </c>
      <c r="H1503" s="6">
        <v>0</v>
      </c>
      <c r="I1503" s="6">
        <f t="shared" si="104"/>
        <v>-19</v>
      </c>
      <c r="J1503" s="6"/>
      <c r="K1503" s="6"/>
      <c r="Q1503" t="s">
        <v>79</v>
      </c>
      <c r="U1503">
        <v>2601184</v>
      </c>
      <c r="V1503" t="s">
        <v>894</v>
      </c>
      <c r="W1503" t="s">
        <v>144</v>
      </c>
      <c r="X1503" t="s">
        <v>514</v>
      </c>
      <c r="Y1503" t="s">
        <v>895</v>
      </c>
      <c r="AF1503" t="s">
        <v>894</v>
      </c>
      <c r="AG1503" t="s">
        <v>896</v>
      </c>
      <c r="AH1503" t="s">
        <v>516</v>
      </c>
      <c r="AI1503" t="s">
        <v>517</v>
      </c>
      <c r="AM1503">
        <v>260001</v>
      </c>
      <c r="BA1503" s="6">
        <v>-38</v>
      </c>
      <c r="BE1503">
        <f t="shared" si="101"/>
        <v>0</v>
      </c>
      <c r="BF1503" s="6">
        <f t="shared" si="102"/>
        <v>0</v>
      </c>
      <c r="BG1503" s="7" t="s">
        <v>71</v>
      </c>
      <c r="BH1503" t="e">
        <f>+VLOOKUP(AF1503,Sheet4!A:A,1,FALSE)</f>
        <v>#N/A</v>
      </c>
      <c r="BL1503" s="6">
        <v>0</v>
      </c>
      <c r="BM1503" s="59">
        <f t="shared" si="103"/>
        <v>0</v>
      </c>
      <c r="BN1503" t="s">
        <v>897</v>
      </c>
    </row>
    <row r="1504" spans="1:67" ht="13" customHeight="1" x14ac:dyDescent="0.3">
      <c r="A1504" s="5">
        <v>46114</v>
      </c>
      <c r="B1504" t="s">
        <v>80</v>
      </c>
      <c r="F1504">
        <v>475</v>
      </c>
      <c r="G1504">
        <v>475</v>
      </c>
      <c r="H1504" s="6">
        <v>0</v>
      </c>
      <c r="I1504" s="6">
        <f t="shared" si="104"/>
        <v>-475</v>
      </c>
      <c r="J1504" s="6"/>
      <c r="K1504" s="6"/>
      <c r="Q1504" t="s">
        <v>81</v>
      </c>
      <c r="U1504">
        <v>2601184</v>
      </c>
      <c r="V1504" t="s">
        <v>894</v>
      </c>
      <c r="W1504" t="s">
        <v>144</v>
      </c>
      <c r="X1504" t="s">
        <v>514</v>
      </c>
      <c r="Y1504" t="s">
        <v>895</v>
      </c>
      <c r="AF1504" t="s">
        <v>894</v>
      </c>
      <c r="AG1504" t="s">
        <v>896</v>
      </c>
      <c r="AH1504" t="s">
        <v>516</v>
      </c>
      <c r="AI1504" t="s">
        <v>517</v>
      </c>
      <c r="AM1504">
        <v>260001</v>
      </c>
      <c r="BA1504" s="6">
        <v>-475</v>
      </c>
      <c r="BE1504">
        <f t="shared" si="101"/>
        <v>0</v>
      </c>
      <c r="BF1504" s="6">
        <f t="shared" si="102"/>
        <v>0</v>
      </c>
      <c r="BG1504" s="7" t="s">
        <v>71</v>
      </c>
      <c r="BH1504" t="e">
        <f>+VLOOKUP(AF1504,Sheet4!A:A,1,FALSE)</f>
        <v>#N/A</v>
      </c>
      <c r="BL1504" s="6">
        <v>0</v>
      </c>
      <c r="BM1504" s="59">
        <f t="shared" si="103"/>
        <v>0</v>
      </c>
      <c r="BN1504" t="s">
        <v>897</v>
      </c>
    </row>
    <row r="1505" spans="1:67" ht="13" customHeight="1" x14ac:dyDescent="0.3">
      <c r="A1505" s="5">
        <v>46114</v>
      </c>
      <c r="B1505" t="s">
        <v>63</v>
      </c>
      <c r="F1505">
        <v>1485</v>
      </c>
      <c r="G1505">
        <v>1485</v>
      </c>
      <c r="H1505" s="6">
        <f>+G1505</f>
        <v>1485</v>
      </c>
      <c r="I1505" s="6">
        <f t="shared" si="104"/>
        <v>0</v>
      </c>
      <c r="J1505" s="6"/>
      <c r="K1505" s="6"/>
      <c r="Q1505" t="s">
        <v>64</v>
      </c>
      <c r="U1505">
        <v>2601185</v>
      </c>
      <c r="V1505" t="s">
        <v>898</v>
      </c>
      <c r="W1505" t="s">
        <v>119</v>
      </c>
      <c r="X1505" t="s">
        <v>585</v>
      </c>
      <c r="Y1505" t="s">
        <v>899</v>
      </c>
      <c r="AF1505" t="s">
        <v>898</v>
      </c>
      <c r="AG1505" t="s">
        <v>900</v>
      </c>
      <c r="AH1505" t="s">
        <v>588</v>
      </c>
      <c r="AI1505" t="s">
        <v>589</v>
      </c>
      <c r="AM1505">
        <v>260001</v>
      </c>
      <c r="BA1505" s="6">
        <v>-1485</v>
      </c>
      <c r="BE1505">
        <f t="shared" si="101"/>
        <v>0</v>
      </c>
      <c r="BF1505" s="6">
        <f t="shared" si="102"/>
        <v>-1485</v>
      </c>
      <c r="BG1505" s="7" t="s">
        <v>71</v>
      </c>
      <c r="BH1505" t="str">
        <f>+VLOOKUP(AF1505,Sheet4!A:A,1,FALSE)</f>
        <v>Elton Vasco Luisse</v>
      </c>
      <c r="BJ1505" s="59">
        <f>+G1505-BE1505</f>
        <v>1485</v>
      </c>
      <c r="BL1505" s="6">
        <v>0</v>
      </c>
      <c r="BM1505" s="59">
        <f t="shared" si="103"/>
        <v>1485</v>
      </c>
      <c r="BN1505" t="s">
        <v>901</v>
      </c>
      <c r="BO1505" t="s">
        <v>101</v>
      </c>
    </row>
    <row r="1506" spans="1:67" ht="13" customHeight="1" x14ac:dyDescent="0.3">
      <c r="A1506" s="5">
        <v>46114</v>
      </c>
      <c r="B1506" t="s">
        <v>74</v>
      </c>
      <c r="F1506" s="8">
        <v>99</v>
      </c>
      <c r="G1506">
        <v>49.5</v>
      </c>
      <c r="H1506" s="6">
        <f>+G1506</f>
        <v>49.5</v>
      </c>
      <c r="I1506" s="6">
        <f t="shared" si="104"/>
        <v>0</v>
      </c>
      <c r="J1506" s="6"/>
      <c r="K1506" s="6"/>
      <c r="Q1506" t="s">
        <v>75</v>
      </c>
      <c r="U1506">
        <v>2601185</v>
      </c>
      <c r="V1506" t="s">
        <v>898</v>
      </c>
      <c r="W1506" t="s">
        <v>119</v>
      </c>
      <c r="X1506" t="s">
        <v>585</v>
      </c>
      <c r="Y1506" t="s">
        <v>899</v>
      </c>
      <c r="AF1506" t="s">
        <v>898</v>
      </c>
      <c r="AG1506" t="s">
        <v>900</v>
      </c>
      <c r="AH1506" t="s">
        <v>588</v>
      </c>
      <c r="AI1506" t="s">
        <v>589</v>
      </c>
      <c r="AM1506">
        <v>260001</v>
      </c>
      <c r="BA1506" s="6">
        <v>-99</v>
      </c>
      <c r="BE1506">
        <f t="shared" si="101"/>
        <v>0</v>
      </c>
      <c r="BF1506" s="6">
        <f t="shared" si="102"/>
        <v>-49.5</v>
      </c>
      <c r="BG1506" s="7" t="s">
        <v>71</v>
      </c>
      <c r="BH1506" t="str">
        <f>+VLOOKUP(AF1506,Sheet4!A:A,1,FALSE)</f>
        <v>Elton Vasco Luisse</v>
      </c>
      <c r="BJ1506" s="59">
        <f>+G1506-BE1506</f>
        <v>49.5</v>
      </c>
      <c r="BL1506" s="6">
        <v>0</v>
      </c>
      <c r="BM1506" s="59">
        <f t="shared" si="103"/>
        <v>49.5</v>
      </c>
      <c r="BN1506" t="s">
        <v>901</v>
      </c>
    </row>
    <row r="1507" spans="1:67" ht="13" customHeight="1" x14ac:dyDescent="0.3">
      <c r="A1507" s="5">
        <v>46114</v>
      </c>
      <c r="B1507" t="s">
        <v>76</v>
      </c>
      <c r="F1507">
        <v>1980</v>
      </c>
      <c r="G1507">
        <v>1980</v>
      </c>
      <c r="H1507" s="6">
        <f>+G1507</f>
        <v>1980</v>
      </c>
      <c r="I1507" s="6">
        <f t="shared" si="104"/>
        <v>0</v>
      </c>
      <c r="J1507" s="6"/>
      <c r="K1507" s="6"/>
      <c r="Q1507" t="s">
        <v>77</v>
      </c>
      <c r="U1507">
        <v>2601185</v>
      </c>
      <c r="V1507" t="s">
        <v>898</v>
      </c>
      <c r="W1507" t="s">
        <v>119</v>
      </c>
      <c r="X1507" t="s">
        <v>585</v>
      </c>
      <c r="Y1507" t="s">
        <v>899</v>
      </c>
      <c r="AF1507" t="s">
        <v>898</v>
      </c>
      <c r="AG1507" t="s">
        <v>900</v>
      </c>
      <c r="AH1507" t="s">
        <v>588</v>
      </c>
      <c r="AI1507" t="s">
        <v>589</v>
      </c>
      <c r="AM1507">
        <v>260001</v>
      </c>
      <c r="BA1507" s="6">
        <v>-1980</v>
      </c>
      <c r="BE1507">
        <f t="shared" si="101"/>
        <v>0</v>
      </c>
      <c r="BF1507" s="6">
        <f t="shared" si="102"/>
        <v>-1980</v>
      </c>
      <c r="BG1507" s="7" t="s">
        <v>71</v>
      </c>
      <c r="BH1507" t="str">
        <f>+VLOOKUP(AF1507,Sheet4!A:A,1,FALSE)</f>
        <v>Elton Vasco Luisse</v>
      </c>
      <c r="BJ1507" s="59">
        <f>+G1507-BE1507</f>
        <v>1980</v>
      </c>
      <c r="BL1507" s="6">
        <v>0</v>
      </c>
      <c r="BM1507" s="59">
        <f t="shared" si="103"/>
        <v>1980</v>
      </c>
      <c r="BN1507" t="s">
        <v>901</v>
      </c>
    </row>
    <row r="1508" spans="1:67" ht="13" customHeight="1" x14ac:dyDescent="0.3">
      <c r="A1508" s="5">
        <v>46114</v>
      </c>
      <c r="B1508" t="s">
        <v>78</v>
      </c>
      <c r="F1508" s="8">
        <v>99</v>
      </c>
      <c r="G1508">
        <v>49.5</v>
      </c>
      <c r="H1508" s="6">
        <f>+G1508</f>
        <v>49.5</v>
      </c>
      <c r="I1508" s="6">
        <f t="shared" si="104"/>
        <v>0</v>
      </c>
      <c r="J1508" s="6"/>
      <c r="K1508" s="6"/>
      <c r="Q1508" t="s">
        <v>79</v>
      </c>
      <c r="U1508">
        <v>2601185</v>
      </c>
      <c r="V1508" t="s">
        <v>898</v>
      </c>
      <c r="W1508" t="s">
        <v>119</v>
      </c>
      <c r="X1508" t="s">
        <v>585</v>
      </c>
      <c r="Y1508" t="s">
        <v>899</v>
      </c>
      <c r="AF1508" t="s">
        <v>898</v>
      </c>
      <c r="AG1508" t="s">
        <v>900</v>
      </c>
      <c r="AH1508" t="s">
        <v>588</v>
      </c>
      <c r="AI1508" t="s">
        <v>589</v>
      </c>
      <c r="AM1508">
        <v>260001</v>
      </c>
      <c r="BA1508" s="6">
        <v>-99</v>
      </c>
      <c r="BE1508">
        <f t="shared" si="101"/>
        <v>0</v>
      </c>
      <c r="BF1508" s="6">
        <f t="shared" si="102"/>
        <v>-49.5</v>
      </c>
      <c r="BG1508" s="7" t="s">
        <v>71</v>
      </c>
      <c r="BH1508" t="str">
        <f>+VLOOKUP(AF1508,Sheet4!A:A,1,FALSE)</f>
        <v>Elton Vasco Luisse</v>
      </c>
      <c r="BJ1508" s="59">
        <f>+G1508-BE1508</f>
        <v>49.5</v>
      </c>
      <c r="BL1508" s="6">
        <v>0</v>
      </c>
      <c r="BM1508" s="59">
        <f t="shared" si="103"/>
        <v>49.5</v>
      </c>
      <c r="BN1508" t="s">
        <v>901</v>
      </c>
    </row>
    <row r="1509" spans="1:67" ht="13" customHeight="1" x14ac:dyDescent="0.3">
      <c r="A1509" s="5">
        <v>46114</v>
      </c>
      <c r="B1509" t="s">
        <v>80</v>
      </c>
      <c r="F1509">
        <v>1237.5</v>
      </c>
      <c r="G1509">
        <v>1237.5</v>
      </c>
      <c r="H1509" s="6">
        <f>+G1509</f>
        <v>1237.5</v>
      </c>
      <c r="I1509" s="6">
        <f t="shared" si="104"/>
        <v>0</v>
      </c>
      <c r="J1509" s="6"/>
      <c r="K1509" s="6"/>
      <c r="Q1509" t="s">
        <v>81</v>
      </c>
      <c r="U1509">
        <v>2601185</v>
      </c>
      <c r="V1509" s="56" t="s">
        <v>898</v>
      </c>
      <c r="W1509" t="s">
        <v>119</v>
      </c>
      <c r="X1509" t="s">
        <v>585</v>
      </c>
      <c r="Y1509" t="s">
        <v>899</v>
      </c>
      <c r="AF1509" t="s">
        <v>898</v>
      </c>
      <c r="AG1509" t="s">
        <v>900</v>
      </c>
      <c r="AH1509" t="s">
        <v>588</v>
      </c>
      <c r="AI1509" t="s">
        <v>589</v>
      </c>
      <c r="AM1509">
        <v>260001</v>
      </c>
      <c r="BA1509" s="6">
        <v>-1237.5</v>
      </c>
      <c r="BC1509" s="9">
        <v>1238</v>
      </c>
      <c r="BE1509">
        <f t="shared" si="101"/>
        <v>1238</v>
      </c>
      <c r="BF1509" s="6">
        <f t="shared" si="102"/>
        <v>0.5</v>
      </c>
      <c r="BG1509" s="10" t="s">
        <v>99</v>
      </c>
      <c r="BH1509" t="str">
        <f>+VLOOKUP(AF1509,Sheet4!A:A,1,FALSE)</f>
        <v>Elton Vasco Luisse</v>
      </c>
      <c r="BJ1509" s="59">
        <f>+G1509-BE1509</f>
        <v>-0.5</v>
      </c>
      <c r="BL1509" s="6">
        <v>0</v>
      </c>
      <c r="BM1509" s="59">
        <f t="shared" si="103"/>
        <v>1237.5</v>
      </c>
      <c r="BN1509" t="s">
        <v>901</v>
      </c>
    </row>
    <row r="1510" spans="1:67" ht="13" customHeight="1" x14ac:dyDescent="0.3">
      <c r="A1510" s="5">
        <v>46114</v>
      </c>
      <c r="B1510" t="s">
        <v>63</v>
      </c>
      <c r="F1510">
        <v>1035</v>
      </c>
      <c r="G1510">
        <v>1035</v>
      </c>
      <c r="H1510">
        <v>2880</v>
      </c>
      <c r="I1510" s="6">
        <v>1845</v>
      </c>
      <c r="Q1510" t="s">
        <v>64</v>
      </c>
      <c r="U1510">
        <v>2601186</v>
      </c>
      <c r="V1510" t="s">
        <v>902</v>
      </c>
      <c r="W1510" t="s">
        <v>94</v>
      </c>
      <c r="X1510" t="s">
        <v>449</v>
      </c>
      <c r="Y1510" t="s">
        <v>903</v>
      </c>
      <c r="AF1510" t="s">
        <v>902</v>
      </c>
      <c r="AG1510" t="s">
        <v>904</v>
      </c>
      <c r="AH1510" t="s">
        <v>452</v>
      </c>
      <c r="AI1510">
        <v>841531551</v>
      </c>
      <c r="AM1510">
        <v>260001</v>
      </c>
      <c r="BE1510">
        <f t="shared" si="101"/>
        <v>0</v>
      </c>
      <c r="BF1510" s="6">
        <f t="shared" si="102"/>
        <v>-2880</v>
      </c>
      <c r="BG1510" s="7" t="s">
        <v>71</v>
      </c>
      <c r="BH1510" t="e">
        <f>+VLOOKUP(AF1510,Sheet4!A:A,1,FALSE)</f>
        <v>#N/A</v>
      </c>
      <c r="BL1510">
        <v>1035</v>
      </c>
      <c r="BM1510" s="59">
        <f t="shared" si="103"/>
        <v>1845</v>
      </c>
      <c r="BN1510" t="s">
        <v>905</v>
      </c>
      <c r="BO1510" t="s">
        <v>73</v>
      </c>
    </row>
    <row r="1511" spans="1:67" ht="13" customHeight="1" x14ac:dyDescent="0.3">
      <c r="A1511" s="5">
        <v>46114</v>
      </c>
      <c r="B1511" t="s">
        <v>63</v>
      </c>
      <c r="F1511">
        <v>2625</v>
      </c>
      <c r="G1511">
        <v>2625</v>
      </c>
      <c r="H1511">
        <v>7305</v>
      </c>
      <c r="I1511" s="6">
        <v>4680</v>
      </c>
      <c r="Q1511" t="s">
        <v>64</v>
      </c>
      <c r="U1511">
        <v>2601186</v>
      </c>
      <c r="V1511" t="s">
        <v>902</v>
      </c>
      <c r="W1511" t="s">
        <v>94</v>
      </c>
      <c r="X1511" t="s">
        <v>449</v>
      </c>
      <c r="Y1511" t="s">
        <v>490</v>
      </c>
      <c r="AF1511" t="s">
        <v>902</v>
      </c>
      <c r="AG1511" t="s">
        <v>904</v>
      </c>
      <c r="AH1511" t="s">
        <v>452</v>
      </c>
      <c r="AI1511">
        <v>841531551</v>
      </c>
      <c r="AM1511">
        <v>260001</v>
      </c>
      <c r="BE1511">
        <f t="shared" si="101"/>
        <v>0</v>
      </c>
      <c r="BF1511" s="6">
        <f t="shared" si="102"/>
        <v>-7305</v>
      </c>
      <c r="BG1511" s="7" t="s">
        <v>71</v>
      </c>
      <c r="BH1511" t="e">
        <f>+VLOOKUP(AF1511,Sheet4!A:A,1,FALSE)</f>
        <v>#N/A</v>
      </c>
      <c r="BL1511">
        <v>2625</v>
      </c>
      <c r="BM1511" s="59">
        <f t="shared" si="103"/>
        <v>4680</v>
      </c>
      <c r="BN1511" t="s">
        <v>905</v>
      </c>
      <c r="BO1511" t="s">
        <v>73</v>
      </c>
    </row>
    <row r="1512" spans="1:67" ht="13" customHeight="1" x14ac:dyDescent="0.3">
      <c r="A1512" s="5">
        <v>46114</v>
      </c>
      <c r="B1512" t="s">
        <v>63</v>
      </c>
      <c r="F1512">
        <v>30</v>
      </c>
      <c r="G1512">
        <v>30</v>
      </c>
      <c r="H1512">
        <v>90</v>
      </c>
      <c r="I1512" s="6">
        <v>60</v>
      </c>
      <c r="Q1512" t="s">
        <v>64</v>
      </c>
      <c r="U1512">
        <v>2601186</v>
      </c>
      <c r="V1512" t="s">
        <v>902</v>
      </c>
      <c r="W1512" t="s">
        <v>94</v>
      </c>
      <c r="X1512" t="s">
        <v>449</v>
      </c>
      <c r="Y1512" t="s">
        <v>906</v>
      </c>
      <c r="AF1512" t="s">
        <v>902</v>
      </c>
      <c r="AG1512" t="s">
        <v>904</v>
      </c>
      <c r="AH1512" t="s">
        <v>452</v>
      </c>
      <c r="AI1512">
        <v>841531551</v>
      </c>
      <c r="AM1512">
        <v>260001</v>
      </c>
      <c r="BE1512">
        <f t="shared" si="101"/>
        <v>0</v>
      </c>
      <c r="BF1512" s="6">
        <f t="shared" si="102"/>
        <v>-90</v>
      </c>
      <c r="BG1512" s="7" t="s">
        <v>71</v>
      </c>
      <c r="BH1512" t="e">
        <f>+VLOOKUP(AF1512,Sheet4!A:A,1,FALSE)</f>
        <v>#N/A</v>
      </c>
      <c r="BL1512">
        <v>30</v>
      </c>
      <c r="BM1512" s="59">
        <f t="shared" si="103"/>
        <v>60</v>
      </c>
      <c r="BN1512" t="s">
        <v>905</v>
      </c>
      <c r="BO1512" t="s">
        <v>73</v>
      </c>
    </row>
    <row r="1513" spans="1:67" ht="13" customHeight="1" x14ac:dyDescent="0.3">
      <c r="A1513" s="5">
        <v>46114</v>
      </c>
      <c r="B1513" t="s">
        <v>74</v>
      </c>
      <c r="F1513" s="8">
        <v>69</v>
      </c>
      <c r="G1513">
        <v>34.5</v>
      </c>
      <c r="H1513">
        <v>192</v>
      </c>
      <c r="I1513" s="6">
        <v>123</v>
      </c>
      <c r="Q1513" t="s">
        <v>75</v>
      </c>
      <c r="U1513">
        <v>2601186</v>
      </c>
      <c r="V1513" t="s">
        <v>902</v>
      </c>
      <c r="W1513" t="s">
        <v>94</v>
      </c>
      <c r="X1513" t="s">
        <v>449</v>
      </c>
      <c r="Y1513" t="s">
        <v>903</v>
      </c>
      <c r="AF1513" t="s">
        <v>902</v>
      </c>
      <c r="AG1513" t="s">
        <v>904</v>
      </c>
      <c r="AH1513" t="s">
        <v>452</v>
      </c>
      <c r="AI1513">
        <v>841531551</v>
      </c>
      <c r="AM1513">
        <v>260001</v>
      </c>
      <c r="BE1513">
        <f t="shared" si="101"/>
        <v>0</v>
      </c>
      <c r="BF1513" s="6">
        <f t="shared" si="102"/>
        <v>-192</v>
      </c>
      <c r="BG1513" s="7" t="s">
        <v>71</v>
      </c>
      <c r="BH1513" t="e">
        <f>+VLOOKUP(AF1513,Sheet4!A:A,1,FALSE)</f>
        <v>#N/A</v>
      </c>
      <c r="BL1513">
        <v>34.5</v>
      </c>
      <c r="BM1513" s="59">
        <f t="shared" si="103"/>
        <v>157.5</v>
      </c>
      <c r="BN1513" t="s">
        <v>905</v>
      </c>
    </row>
    <row r="1514" spans="1:67" ht="13" customHeight="1" x14ac:dyDescent="0.3">
      <c r="A1514" s="5">
        <v>46114</v>
      </c>
      <c r="B1514" t="s">
        <v>74</v>
      </c>
      <c r="F1514" s="8">
        <v>175</v>
      </c>
      <c r="G1514">
        <v>87.5</v>
      </c>
      <c r="H1514">
        <v>487</v>
      </c>
      <c r="I1514" s="6">
        <v>312</v>
      </c>
      <c r="Q1514" t="s">
        <v>75</v>
      </c>
      <c r="U1514">
        <v>2601186</v>
      </c>
      <c r="V1514" t="s">
        <v>902</v>
      </c>
      <c r="W1514" t="s">
        <v>94</v>
      </c>
      <c r="X1514" t="s">
        <v>449</v>
      </c>
      <c r="Y1514" t="s">
        <v>490</v>
      </c>
      <c r="AF1514" t="s">
        <v>902</v>
      </c>
      <c r="AG1514" t="s">
        <v>904</v>
      </c>
      <c r="AH1514" t="s">
        <v>452</v>
      </c>
      <c r="AI1514">
        <v>841531551</v>
      </c>
      <c r="AM1514">
        <v>260001</v>
      </c>
      <c r="BE1514">
        <f t="shared" si="101"/>
        <v>0</v>
      </c>
      <c r="BF1514" s="6">
        <f t="shared" si="102"/>
        <v>-487</v>
      </c>
      <c r="BG1514" s="7" t="s">
        <v>71</v>
      </c>
      <c r="BH1514" t="e">
        <f>+VLOOKUP(AF1514,Sheet4!A:A,1,FALSE)</f>
        <v>#N/A</v>
      </c>
      <c r="BL1514">
        <v>87.5</v>
      </c>
      <c r="BM1514" s="59">
        <f t="shared" si="103"/>
        <v>399.5</v>
      </c>
      <c r="BN1514" t="s">
        <v>905</v>
      </c>
    </row>
    <row r="1515" spans="1:67" ht="13" customHeight="1" x14ac:dyDescent="0.3">
      <c r="A1515" s="5">
        <v>46114</v>
      </c>
      <c r="B1515" t="s">
        <v>74</v>
      </c>
      <c r="F1515" s="8">
        <v>2</v>
      </c>
      <c r="G1515">
        <v>1</v>
      </c>
      <c r="H1515">
        <v>6</v>
      </c>
      <c r="I1515" s="6">
        <v>4</v>
      </c>
      <c r="Q1515" t="s">
        <v>75</v>
      </c>
      <c r="U1515">
        <v>2601186</v>
      </c>
      <c r="V1515" t="s">
        <v>902</v>
      </c>
      <c r="W1515" t="s">
        <v>94</v>
      </c>
      <c r="X1515" t="s">
        <v>449</v>
      </c>
      <c r="Y1515" t="s">
        <v>906</v>
      </c>
      <c r="AF1515" t="s">
        <v>902</v>
      </c>
      <c r="AG1515" t="s">
        <v>904</v>
      </c>
      <c r="AH1515" t="s">
        <v>452</v>
      </c>
      <c r="AI1515">
        <v>841531551</v>
      </c>
      <c r="AM1515">
        <v>260001</v>
      </c>
      <c r="BE1515">
        <f t="shared" si="101"/>
        <v>0</v>
      </c>
      <c r="BF1515" s="6">
        <f t="shared" si="102"/>
        <v>-6</v>
      </c>
      <c r="BG1515" s="7" t="s">
        <v>71</v>
      </c>
      <c r="BH1515" t="e">
        <f>+VLOOKUP(AF1515,Sheet4!A:A,1,FALSE)</f>
        <v>#N/A</v>
      </c>
      <c r="BL1515">
        <v>1</v>
      </c>
      <c r="BM1515" s="59">
        <f t="shared" si="103"/>
        <v>5</v>
      </c>
      <c r="BN1515" t="s">
        <v>905</v>
      </c>
    </row>
    <row r="1516" spans="1:67" ht="13" customHeight="1" x14ac:dyDescent="0.3">
      <c r="A1516" s="5">
        <v>46114</v>
      </c>
      <c r="B1516" t="s">
        <v>76</v>
      </c>
      <c r="F1516">
        <v>1380</v>
      </c>
      <c r="G1516">
        <v>1380</v>
      </c>
      <c r="H1516">
        <v>3840</v>
      </c>
      <c r="I1516" s="6">
        <v>2460</v>
      </c>
      <c r="Q1516" t="s">
        <v>77</v>
      </c>
      <c r="U1516">
        <v>2601186</v>
      </c>
      <c r="V1516" t="s">
        <v>902</v>
      </c>
      <c r="W1516" t="s">
        <v>94</v>
      </c>
      <c r="X1516" t="s">
        <v>449</v>
      </c>
      <c r="Y1516" t="s">
        <v>903</v>
      </c>
      <c r="AF1516" t="s">
        <v>902</v>
      </c>
      <c r="AG1516" t="s">
        <v>904</v>
      </c>
      <c r="AH1516" t="s">
        <v>452</v>
      </c>
      <c r="AI1516">
        <v>841531551</v>
      </c>
      <c r="AM1516">
        <v>260001</v>
      </c>
      <c r="BE1516">
        <f t="shared" si="101"/>
        <v>0</v>
      </c>
      <c r="BF1516" s="6">
        <f t="shared" si="102"/>
        <v>-3840</v>
      </c>
      <c r="BG1516" s="7" t="s">
        <v>71</v>
      </c>
      <c r="BH1516" t="e">
        <f>+VLOOKUP(AF1516,Sheet4!A:A,1,FALSE)</f>
        <v>#N/A</v>
      </c>
      <c r="BL1516">
        <v>1380</v>
      </c>
      <c r="BM1516" s="59">
        <f t="shared" si="103"/>
        <v>2460</v>
      </c>
      <c r="BN1516" t="s">
        <v>905</v>
      </c>
    </row>
    <row r="1517" spans="1:67" ht="13" customHeight="1" x14ac:dyDescent="0.3">
      <c r="A1517" s="5">
        <v>46114</v>
      </c>
      <c r="B1517" t="s">
        <v>76</v>
      </c>
      <c r="F1517">
        <v>3500</v>
      </c>
      <c r="G1517">
        <v>3500</v>
      </c>
      <c r="H1517">
        <v>9740</v>
      </c>
      <c r="I1517" s="6">
        <v>6240</v>
      </c>
      <c r="Q1517" t="s">
        <v>77</v>
      </c>
      <c r="U1517">
        <v>2601186</v>
      </c>
      <c r="V1517" t="s">
        <v>902</v>
      </c>
      <c r="W1517" t="s">
        <v>94</v>
      </c>
      <c r="X1517" t="s">
        <v>449</v>
      </c>
      <c r="Y1517" t="s">
        <v>490</v>
      </c>
      <c r="AF1517" t="s">
        <v>902</v>
      </c>
      <c r="AG1517" t="s">
        <v>904</v>
      </c>
      <c r="AH1517" t="s">
        <v>452</v>
      </c>
      <c r="AI1517">
        <v>841531551</v>
      </c>
      <c r="AM1517">
        <v>260001</v>
      </c>
      <c r="BE1517">
        <f t="shared" si="101"/>
        <v>0</v>
      </c>
      <c r="BF1517" s="6">
        <f t="shared" si="102"/>
        <v>-9740</v>
      </c>
      <c r="BG1517" s="7" t="s">
        <v>71</v>
      </c>
      <c r="BH1517" t="e">
        <f>+VLOOKUP(AF1517,Sheet4!A:A,1,FALSE)</f>
        <v>#N/A</v>
      </c>
      <c r="BL1517">
        <v>3500</v>
      </c>
      <c r="BM1517" s="59">
        <f t="shared" si="103"/>
        <v>6240</v>
      </c>
      <c r="BN1517" t="s">
        <v>905</v>
      </c>
    </row>
    <row r="1518" spans="1:67" ht="13" customHeight="1" x14ac:dyDescent="0.3">
      <c r="A1518" s="5">
        <v>46114</v>
      </c>
      <c r="B1518" t="s">
        <v>76</v>
      </c>
      <c r="F1518">
        <v>40</v>
      </c>
      <c r="G1518">
        <v>40</v>
      </c>
      <c r="H1518">
        <v>120</v>
      </c>
      <c r="I1518" s="6">
        <v>80</v>
      </c>
      <c r="Q1518" t="s">
        <v>77</v>
      </c>
      <c r="U1518">
        <v>2601186</v>
      </c>
      <c r="V1518" t="s">
        <v>902</v>
      </c>
      <c r="W1518" t="s">
        <v>94</v>
      </c>
      <c r="X1518" t="s">
        <v>449</v>
      </c>
      <c r="Y1518" t="s">
        <v>906</v>
      </c>
      <c r="AF1518" t="s">
        <v>902</v>
      </c>
      <c r="AG1518" t="s">
        <v>904</v>
      </c>
      <c r="AH1518" t="s">
        <v>452</v>
      </c>
      <c r="AI1518">
        <v>841531551</v>
      </c>
      <c r="AM1518">
        <v>260001</v>
      </c>
      <c r="BE1518">
        <f t="shared" si="101"/>
        <v>0</v>
      </c>
      <c r="BF1518" s="6">
        <f t="shared" si="102"/>
        <v>-120</v>
      </c>
      <c r="BG1518" s="7" t="s">
        <v>71</v>
      </c>
      <c r="BH1518" t="e">
        <f>+VLOOKUP(AF1518,Sheet4!A:A,1,FALSE)</f>
        <v>#N/A</v>
      </c>
      <c r="BL1518">
        <v>40</v>
      </c>
      <c r="BM1518" s="59">
        <f t="shared" si="103"/>
        <v>80</v>
      </c>
      <c r="BN1518" t="s">
        <v>905</v>
      </c>
    </row>
    <row r="1519" spans="1:67" ht="13" customHeight="1" x14ac:dyDescent="0.3">
      <c r="A1519" s="5">
        <v>46114</v>
      </c>
      <c r="B1519" t="s">
        <v>78</v>
      </c>
      <c r="F1519" s="8">
        <v>69</v>
      </c>
      <c r="G1519">
        <v>34.5</v>
      </c>
      <c r="H1519">
        <v>192</v>
      </c>
      <c r="I1519" s="6">
        <v>123</v>
      </c>
      <c r="Q1519" t="s">
        <v>79</v>
      </c>
      <c r="U1519">
        <v>2601186</v>
      </c>
      <c r="V1519" t="s">
        <v>902</v>
      </c>
      <c r="W1519" t="s">
        <v>94</v>
      </c>
      <c r="X1519" t="s">
        <v>449</v>
      </c>
      <c r="Y1519" t="s">
        <v>903</v>
      </c>
      <c r="AF1519" t="s">
        <v>902</v>
      </c>
      <c r="AG1519" t="s">
        <v>904</v>
      </c>
      <c r="AH1519" t="s">
        <v>452</v>
      </c>
      <c r="AI1519">
        <v>841531551</v>
      </c>
      <c r="AM1519">
        <v>260001</v>
      </c>
      <c r="BE1519">
        <f t="shared" si="101"/>
        <v>0</v>
      </c>
      <c r="BF1519" s="6">
        <f t="shared" si="102"/>
        <v>-192</v>
      </c>
      <c r="BG1519" s="7" t="s">
        <v>71</v>
      </c>
      <c r="BH1519" t="e">
        <f>+VLOOKUP(AF1519,Sheet4!A:A,1,FALSE)</f>
        <v>#N/A</v>
      </c>
      <c r="BL1519">
        <v>34.5</v>
      </c>
      <c r="BM1519" s="59">
        <f t="shared" si="103"/>
        <v>157.5</v>
      </c>
      <c r="BN1519" t="s">
        <v>905</v>
      </c>
    </row>
    <row r="1520" spans="1:67" ht="13" customHeight="1" x14ac:dyDescent="0.3">
      <c r="A1520" s="5">
        <v>46114</v>
      </c>
      <c r="B1520" t="s">
        <v>78</v>
      </c>
      <c r="F1520" s="8">
        <v>175</v>
      </c>
      <c r="G1520">
        <v>87.5</v>
      </c>
      <c r="H1520">
        <v>487</v>
      </c>
      <c r="I1520" s="6">
        <v>312</v>
      </c>
      <c r="Q1520" t="s">
        <v>79</v>
      </c>
      <c r="U1520">
        <v>2601186</v>
      </c>
      <c r="V1520" t="s">
        <v>902</v>
      </c>
      <c r="W1520" t="s">
        <v>94</v>
      </c>
      <c r="X1520" t="s">
        <v>449</v>
      </c>
      <c r="Y1520" t="s">
        <v>490</v>
      </c>
      <c r="AF1520" t="s">
        <v>902</v>
      </c>
      <c r="AG1520" t="s">
        <v>904</v>
      </c>
      <c r="AH1520" t="s">
        <v>452</v>
      </c>
      <c r="AI1520">
        <v>841531551</v>
      </c>
      <c r="AM1520">
        <v>260001</v>
      </c>
      <c r="BE1520">
        <f t="shared" si="101"/>
        <v>0</v>
      </c>
      <c r="BF1520" s="6">
        <f t="shared" si="102"/>
        <v>-487</v>
      </c>
      <c r="BG1520" s="7" t="s">
        <v>71</v>
      </c>
      <c r="BH1520" t="e">
        <f>+VLOOKUP(AF1520,Sheet4!A:A,1,FALSE)</f>
        <v>#N/A</v>
      </c>
      <c r="BL1520">
        <v>87.5</v>
      </c>
      <c r="BM1520" s="59">
        <f t="shared" si="103"/>
        <v>399.5</v>
      </c>
      <c r="BN1520" t="s">
        <v>905</v>
      </c>
    </row>
    <row r="1521" spans="1:67" ht="13" customHeight="1" x14ac:dyDescent="0.3">
      <c r="A1521" s="5">
        <v>46114</v>
      </c>
      <c r="B1521" t="s">
        <v>78</v>
      </c>
      <c r="F1521" s="8">
        <v>2</v>
      </c>
      <c r="G1521">
        <v>1</v>
      </c>
      <c r="H1521">
        <v>6</v>
      </c>
      <c r="I1521" s="6">
        <v>4</v>
      </c>
      <c r="Q1521" t="s">
        <v>79</v>
      </c>
      <c r="U1521">
        <v>2601186</v>
      </c>
      <c r="V1521" t="s">
        <v>902</v>
      </c>
      <c r="W1521" t="s">
        <v>94</v>
      </c>
      <c r="X1521" t="s">
        <v>449</v>
      </c>
      <c r="Y1521" t="s">
        <v>906</v>
      </c>
      <c r="AF1521" t="s">
        <v>902</v>
      </c>
      <c r="AG1521" t="s">
        <v>904</v>
      </c>
      <c r="AH1521" t="s">
        <v>452</v>
      </c>
      <c r="AI1521">
        <v>841531551</v>
      </c>
      <c r="AM1521">
        <v>260001</v>
      </c>
      <c r="BE1521">
        <f t="shared" si="101"/>
        <v>0</v>
      </c>
      <c r="BF1521" s="6">
        <f t="shared" si="102"/>
        <v>-6</v>
      </c>
      <c r="BG1521" s="7" t="s">
        <v>71</v>
      </c>
      <c r="BH1521" t="e">
        <f>+VLOOKUP(AF1521,Sheet4!A:A,1,FALSE)</f>
        <v>#N/A</v>
      </c>
      <c r="BL1521">
        <v>1</v>
      </c>
      <c r="BM1521" s="59">
        <f t="shared" si="103"/>
        <v>5</v>
      </c>
      <c r="BN1521" t="s">
        <v>905</v>
      </c>
    </row>
    <row r="1522" spans="1:67" ht="13" customHeight="1" x14ac:dyDescent="0.3">
      <c r="A1522" s="5">
        <v>46114</v>
      </c>
      <c r="B1522" t="s">
        <v>80</v>
      </c>
      <c r="F1522">
        <v>862.5</v>
      </c>
      <c r="G1522">
        <v>862.5</v>
      </c>
      <c r="H1522">
        <v>2400</v>
      </c>
      <c r="I1522" s="6">
        <v>1537.5</v>
      </c>
      <c r="Q1522" t="s">
        <v>81</v>
      </c>
      <c r="U1522">
        <v>2601186</v>
      </c>
      <c r="V1522" t="s">
        <v>902</v>
      </c>
      <c r="W1522" t="s">
        <v>94</v>
      </c>
      <c r="X1522" t="s">
        <v>449</v>
      </c>
      <c r="Y1522" t="s">
        <v>903</v>
      </c>
      <c r="AF1522" t="s">
        <v>902</v>
      </c>
      <c r="AG1522" t="s">
        <v>904</v>
      </c>
      <c r="AH1522" t="s">
        <v>452</v>
      </c>
      <c r="AI1522">
        <v>841531551</v>
      </c>
      <c r="AM1522">
        <v>260001</v>
      </c>
      <c r="BC1522" s="9">
        <v>862</v>
      </c>
      <c r="BE1522">
        <f t="shared" si="101"/>
        <v>862</v>
      </c>
      <c r="BF1522" s="6">
        <f t="shared" si="102"/>
        <v>-1538</v>
      </c>
      <c r="BG1522" s="10" t="s">
        <v>99</v>
      </c>
      <c r="BH1522" t="e">
        <f>+VLOOKUP(AF1522,Sheet4!A:A,1,FALSE)</f>
        <v>#N/A</v>
      </c>
      <c r="BL1522">
        <v>862.5</v>
      </c>
      <c r="BM1522" s="59">
        <f t="shared" si="103"/>
        <v>1537.5</v>
      </c>
      <c r="BN1522" t="s">
        <v>905</v>
      </c>
    </row>
    <row r="1523" spans="1:67" ht="13" customHeight="1" x14ac:dyDescent="0.3">
      <c r="A1523" s="5">
        <v>46114</v>
      </c>
      <c r="B1523" t="s">
        <v>80</v>
      </c>
      <c r="F1523">
        <v>2187.5</v>
      </c>
      <c r="G1523">
        <v>2187.5</v>
      </c>
      <c r="H1523">
        <v>6087.5</v>
      </c>
      <c r="I1523" s="6">
        <v>3900</v>
      </c>
      <c r="Q1523" t="s">
        <v>81</v>
      </c>
      <c r="U1523">
        <v>2601186</v>
      </c>
      <c r="V1523" t="s">
        <v>902</v>
      </c>
      <c r="W1523" t="s">
        <v>94</v>
      </c>
      <c r="X1523" t="s">
        <v>449</v>
      </c>
      <c r="Y1523" t="s">
        <v>490</v>
      </c>
      <c r="AF1523" t="s">
        <v>902</v>
      </c>
      <c r="AG1523" t="s">
        <v>904</v>
      </c>
      <c r="AH1523" t="s">
        <v>452</v>
      </c>
      <c r="AI1523">
        <v>841531551</v>
      </c>
      <c r="AM1523">
        <v>260001</v>
      </c>
      <c r="BB1523" s="9">
        <v>2188</v>
      </c>
      <c r="BE1523">
        <f t="shared" si="101"/>
        <v>2188</v>
      </c>
      <c r="BF1523" s="6">
        <f t="shared" si="102"/>
        <v>-3899.5</v>
      </c>
      <c r="BG1523" s="12" t="s">
        <v>99</v>
      </c>
      <c r="BH1523" t="e">
        <f>+VLOOKUP(AF1523,Sheet4!A:A,1,FALSE)</f>
        <v>#N/A</v>
      </c>
      <c r="BL1523">
        <v>2187.5</v>
      </c>
      <c r="BM1523" s="59">
        <f t="shared" si="103"/>
        <v>3900</v>
      </c>
      <c r="BN1523" t="s">
        <v>905</v>
      </c>
    </row>
    <row r="1524" spans="1:67" ht="13" customHeight="1" x14ac:dyDescent="0.3">
      <c r="A1524" s="5">
        <v>46114</v>
      </c>
      <c r="B1524" t="s">
        <v>80</v>
      </c>
      <c r="F1524">
        <v>25</v>
      </c>
      <c r="G1524">
        <v>25</v>
      </c>
      <c r="H1524">
        <v>75</v>
      </c>
      <c r="I1524" s="6">
        <v>50</v>
      </c>
      <c r="Q1524" t="s">
        <v>81</v>
      </c>
      <c r="U1524">
        <v>2601186</v>
      </c>
      <c r="V1524" t="s">
        <v>902</v>
      </c>
      <c r="W1524" t="s">
        <v>94</v>
      </c>
      <c r="X1524" t="s">
        <v>449</v>
      </c>
      <c r="Y1524" t="s">
        <v>906</v>
      </c>
      <c r="AF1524" t="s">
        <v>902</v>
      </c>
      <c r="AG1524" t="s">
        <v>904</v>
      </c>
      <c r="AH1524" t="s">
        <v>452</v>
      </c>
      <c r="AI1524">
        <v>841531551</v>
      </c>
      <c r="AM1524">
        <v>260001</v>
      </c>
      <c r="BB1524" s="9">
        <v>25</v>
      </c>
      <c r="BE1524">
        <f t="shared" si="101"/>
        <v>25</v>
      </c>
      <c r="BF1524" s="6">
        <f t="shared" si="102"/>
        <v>-50</v>
      </c>
      <c r="BG1524" s="12" t="s">
        <v>99</v>
      </c>
      <c r="BH1524" t="e">
        <f>+VLOOKUP(AF1524,Sheet4!A:A,1,FALSE)</f>
        <v>#N/A</v>
      </c>
      <c r="BL1524">
        <v>25</v>
      </c>
      <c r="BM1524" s="59">
        <f t="shared" si="103"/>
        <v>50</v>
      </c>
      <c r="BN1524" t="s">
        <v>905</v>
      </c>
    </row>
    <row r="1525" spans="1:67" ht="13" customHeight="1" x14ac:dyDescent="0.3">
      <c r="A1525" s="5">
        <v>46114</v>
      </c>
      <c r="B1525" t="s">
        <v>63</v>
      </c>
      <c r="F1525">
        <v>1290</v>
      </c>
      <c r="G1525">
        <v>1290</v>
      </c>
      <c r="H1525" s="6">
        <v>0</v>
      </c>
      <c r="I1525" s="6">
        <f>H1525-G1525</f>
        <v>-1290</v>
      </c>
      <c r="J1525" s="6"/>
      <c r="K1525" s="6"/>
      <c r="Q1525" t="s">
        <v>64</v>
      </c>
      <c r="U1525">
        <v>2601187</v>
      </c>
      <c r="V1525" t="s">
        <v>907</v>
      </c>
      <c r="W1525" t="s">
        <v>144</v>
      </c>
      <c r="X1525" t="s">
        <v>145</v>
      </c>
      <c r="Y1525" t="s">
        <v>237</v>
      </c>
      <c r="AF1525" t="s">
        <v>907</v>
      </c>
      <c r="AG1525" t="s">
        <v>908</v>
      </c>
      <c r="AH1525" t="s">
        <v>148</v>
      </c>
      <c r="AI1525" t="s">
        <v>149</v>
      </c>
      <c r="AM1525">
        <v>260001</v>
      </c>
      <c r="BA1525" s="6">
        <v>-1290</v>
      </c>
      <c r="BE1525">
        <f t="shared" si="101"/>
        <v>0</v>
      </c>
      <c r="BF1525" s="6">
        <f t="shared" si="102"/>
        <v>0</v>
      </c>
      <c r="BG1525" s="7" t="s">
        <v>71</v>
      </c>
      <c r="BH1525" t="e">
        <f>+VLOOKUP(AF1525,Sheet4!A:A,1,FALSE)</f>
        <v>#N/A</v>
      </c>
      <c r="BL1525" s="6">
        <v>0</v>
      </c>
      <c r="BM1525" s="59">
        <f t="shared" si="103"/>
        <v>0</v>
      </c>
      <c r="BN1525" t="s">
        <v>909</v>
      </c>
      <c r="BO1525" t="s">
        <v>101</v>
      </c>
    </row>
    <row r="1526" spans="1:67" ht="13" customHeight="1" x14ac:dyDescent="0.3">
      <c r="A1526" s="5">
        <v>46114</v>
      </c>
      <c r="B1526" t="s">
        <v>74</v>
      </c>
      <c r="F1526" s="8">
        <v>86</v>
      </c>
      <c r="G1526">
        <v>43</v>
      </c>
      <c r="H1526" s="6">
        <v>0</v>
      </c>
      <c r="I1526" s="6">
        <f>H1526-G1526</f>
        <v>-43</v>
      </c>
      <c r="J1526" s="6"/>
      <c r="K1526" s="6"/>
      <c r="Q1526" t="s">
        <v>75</v>
      </c>
      <c r="U1526">
        <v>2601187</v>
      </c>
      <c r="V1526" t="s">
        <v>907</v>
      </c>
      <c r="W1526" t="s">
        <v>144</v>
      </c>
      <c r="X1526" t="s">
        <v>145</v>
      </c>
      <c r="Y1526" t="s">
        <v>237</v>
      </c>
      <c r="AF1526" t="s">
        <v>907</v>
      </c>
      <c r="AG1526" t="s">
        <v>908</v>
      </c>
      <c r="AH1526" t="s">
        <v>148</v>
      </c>
      <c r="AI1526" t="s">
        <v>149</v>
      </c>
      <c r="AM1526">
        <v>260001</v>
      </c>
      <c r="BA1526" s="6">
        <v>-86</v>
      </c>
      <c r="BE1526">
        <f t="shared" si="101"/>
        <v>0</v>
      </c>
      <c r="BF1526" s="6">
        <f t="shared" si="102"/>
        <v>0</v>
      </c>
      <c r="BG1526" s="7" t="s">
        <v>71</v>
      </c>
      <c r="BH1526" t="e">
        <f>+VLOOKUP(AF1526,Sheet4!A:A,1,FALSE)</f>
        <v>#N/A</v>
      </c>
      <c r="BL1526" s="6">
        <v>0</v>
      </c>
      <c r="BM1526" s="59">
        <f t="shared" si="103"/>
        <v>0</v>
      </c>
      <c r="BN1526" t="s">
        <v>909</v>
      </c>
    </row>
    <row r="1527" spans="1:67" ht="13" customHeight="1" x14ac:dyDescent="0.3">
      <c r="A1527" s="5">
        <v>46114</v>
      </c>
      <c r="B1527" t="s">
        <v>76</v>
      </c>
      <c r="F1527">
        <v>1720</v>
      </c>
      <c r="G1527">
        <v>1720</v>
      </c>
      <c r="H1527" s="6">
        <v>0</v>
      </c>
      <c r="I1527" s="6">
        <f>H1527-G1527</f>
        <v>-1720</v>
      </c>
      <c r="J1527" s="6"/>
      <c r="K1527" s="6"/>
      <c r="Q1527" t="s">
        <v>77</v>
      </c>
      <c r="U1527">
        <v>2601187</v>
      </c>
      <c r="V1527" t="s">
        <v>907</v>
      </c>
      <c r="W1527" t="s">
        <v>144</v>
      </c>
      <c r="X1527" t="s">
        <v>145</v>
      </c>
      <c r="Y1527" t="s">
        <v>237</v>
      </c>
      <c r="AF1527" t="s">
        <v>907</v>
      </c>
      <c r="AG1527" t="s">
        <v>908</v>
      </c>
      <c r="AH1527" t="s">
        <v>148</v>
      </c>
      <c r="AI1527" t="s">
        <v>149</v>
      </c>
      <c r="AM1527">
        <v>260001</v>
      </c>
      <c r="BA1527" s="6">
        <v>-1720</v>
      </c>
      <c r="BE1527">
        <f t="shared" si="101"/>
        <v>0</v>
      </c>
      <c r="BF1527" s="6">
        <f t="shared" si="102"/>
        <v>0</v>
      </c>
      <c r="BG1527" s="7" t="s">
        <v>71</v>
      </c>
      <c r="BH1527" t="e">
        <f>+VLOOKUP(AF1527,Sheet4!A:A,1,FALSE)</f>
        <v>#N/A</v>
      </c>
      <c r="BL1527" s="6">
        <v>0</v>
      </c>
      <c r="BM1527" s="59">
        <f t="shared" si="103"/>
        <v>0</v>
      </c>
      <c r="BN1527" t="s">
        <v>909</v>
      </c>
    </row>
    <row r="1528" spans="1:67" ht="13" customHeight="1" x14ac:dyDescent="0.3">
      <c r="A1528" s="5">
        <v>46114</v>
      </c>
      <c r="B1528" t="s">
        <v>78</v>
      </c>
      <c r="F1528" s="8">
        <v>86</v>
      </c>
      <c r="G1528">
        <v>43</v>
      </c>
      <c r="H1528" s="6">
        <v>0</v>
      </c>
      <c r="I1528" s="6">
        <f>H1528-G1528</f>
        <v>-43</v>
      </c>
      <c r="J1528" s="6"/>
      <c r="K1528" s="6"/>
      <c r="Q1528" t="s">
        <v>79</v>
      </c>
      <c r="U1528">
        <v>2601187</v>
      </c>
      <c r="V1528" t="s">
        <v>907</v>
      </c>
      <c r="W1528" t="s">
        <v>144</v>
      </c>
      <c r="X1528" t="s">
        <v>145</v>
      </c>
      <c r="Y1528" t="s">
        <v>237</v>
      </c>
      <c r="AF1528" t="s">
        <v>907</v>
      </c>
      <c r="AG1528" t="s">
        <v>908</v>
      </c>
      <c r="AH1528" t="s">
        <v>148</v>
      </c>
      <c r="AI1528" t="s">
        <v>149</v>
      </c>
      <c r="AM1528">
        <v>260001</v>
      </c>
      <c r="BA1528" s="6">
        <v>-86</v>
      </c>
      <c r="BE1528">
        <f t="shared" si="101"/>
        <v>0</v>
      </c>
      <c r="BF1528" s="6">
        <f t="shared" si="102"/>
        <v>0</v>
      </c>
      <c r="BG1528" s="7" t="s">
        <v>71</v>
      </c>
      <c r="BH1528" t="e">
        <f>+VLOOKUP(AF1528,Sheet4!A:A,1,FALSE)</f>
        <v>#N/A</v>
      </c>
      <c r="BL1528" s="6">
        <v>0</v>
      </c>
      <c r="BM1528" s="59">
        <f t="shared" si="103"/>
        <v>0</v>
      </c>
      <c r="BN1528" t="s">
        <v>909</v>
      </c>
    </row>
    <row r="1529" spans="1:67" ht="13" customHeight="1" x14ac:dyDescent="0.3">
      <c r="A1529" s="5">
        <v>46114</v>
      </c>
      <c r="B1529" t="s">
        <v>80</v>
      </c>
      <c r="F1529">
        <v>1075</v>
      </c>
      <c r="G1529">
        <v>1075</v>
      </c>
      <c r="H1529" s="6">
        <v>0</v>
      </c>
      <c r="I1529" s="6">
        <f>H1529-G1529</f>
        <v>-1075</v>
      </c>
      <c r="J1529" s="6"/>
      <c r="K1529" s="6"/>
      <c r="Q1529" t="s">
        <v>81</v>
      </c>
      <c r="U1529">
        <v>2601187</v>
      </c>
      <c r="V1529" t="s">
        <v>907</v>
      </c>
      <c r="W1529" t="s">
        <v>144</v>
      </c>
      <c r="X1529" t="s">
        <v>145</v>
      </c>
      <c r="Y1529" t="s">
        <v>237</v>
      </c>
      <c r="AF1529" t="s">
        <v>907</v>
      </c>
      <c r="AG1529" t="s">
        <v>908</v>
      </c>
      <c r="AH1529" t="s">
        <v>148</v>
      </c>
      <c r="AI1529" t="s">
        <v>149</v>
      </c>
      <c r="AM1529">
        <v>260001</v>
      </c>
      <c r="BA1529" s="6">
        <v>-1075</v>
      </c>
      <c r="BE1529">
        <f t="shared" si="101"/>
        <v>0</v>
      </c>
      <c r="BF1529" s="6">
        <f t="shared" si="102"/>
        <v>0</v>
      </c>
      <c r="BG1529" s="7" t="s">
        <v>71</v>
      </c>
      <c r="BH1529" t="e">
        <f>+VLOOKUP(AF1529,Sheet4!A:A,1,FALSE)</f>
        <v>#N/A</v>
      </c>
      <c r="BL1529" s="6">
        <v>0</v>
      </c>
      <c r="BM1529" s="59">
        <f t="shared" si="103"/>
        <v>0</v>
      </c>
      <c r="BN1529" t="s">
        <v>909</v>
      </c>
    </row>
    <row r="1530" spans="1:67" ht="13" customHeight="1" x14ac:dyDescent="0.3">
      <c r="A1530" s="5">
        <v>46114</v>
      </c>
      <c r="B1530" t="s">
        <v>63</v>
      </c>
      <c r="F1530">
        <v>7110</v>
      </c>
      <c r="G1530">
        <v>7110</v>
      </c>
      <c r="H1530">
        <v>6570</v>
      </c>
      <c r="I1530" s="6">
        <v>-540</v>
      </c>
      <c r="Q1530" t="s">
        <v>64</v>
      </c>
      <c r="U1530">
        <v>2601188</v>
      </c>
      <c r="V1530" t="s">
        <v>910</v>
      </c>
      <c r="W1530" t="s">
        <v>94</v>
      </c>
      <c r="X1530" t="s">
        <v>566</v>
      </c>
      <c r="Y1530" t="s">
        <v>911</v>
      </c>
      <c r="AF1530" t="s">
        <v>910</v>
      </c>
      <c r="AG1530" t="s">
        <v>912</v>
      </c>
      <c r="AH1530" t="s">
        <v>569</v>
      </c>
      <c r="AI1530">
        <v>841368450</v>
      </c>
      <c r="AM1530">
        <v>260001</v>
      </c>
      <c r="BE1530">
        <f t="shared" si="101"/>
        <v>0</v>
      </c>
      <c r="BF1530" s="6">
        <f t="shared" si="102"/>
        <v>-6570</v>
      </c>
      <c r="BG1530" s="7" t="s">
        <v>71</v>
      </c>
      <c r="BH1530" t="e">
        <f>+VLOOKUP(AF1530,Sheet4!A:A,1,FALSE)</f>
        <v>#N/A</v>
      </c>
      <c r="BL1530">
        <v>7110</v>
      </c>
      <c r="BM1530" s="59">
        <f t="shared" si="103"/>
        <v>-540</v>
      </c>
      <c r="BN1530" t="s">
        <v>913</v>
      </c>
      <c r="BO1530" t="s">
        <v>73</v>
      </c>
    </row>
    <row r="1531" spans="1:67" ht="13" customHeight="1" x14ac:dyDescent="0.3">
      <c r="A1531" s="5">
        <v>46114</v>
      </c>
      <c r="B1531" t="s">
        <v>63</v>
      </c>
      <c r="F1531">
        <v>3690</v>
      </c>
      <c r="G1531">
        <v>3690</v>
      </c>
      <c r="H1531">
        <v>3405</v>
      </c>
      <c r="I1531" s="6">
        <v>-285</v>
      </c>
      <c r="Q1531" t="s">
        <v>64</v>
      </c>
      <c r="U1531">
        <v>2601188</v>
      </c>
      <c r="V1531" t="s">
        <v>910</v>
      </c>
      <c r="W1531" t="s">
        <v>94</v>
      </c>
      <c r="X1531" t="s">
        <v>566</v>
      </c>
      <c r="Y1531" t="s">
        <v>914</v>
      </c>
      <c r="AF1531" t="s">
        <v>910</v>
      </c>
      <c r="AG1531" t="s">
        <v>912</v>
      </c>
      <c r="AH1531" t="s">
        <v>569</v>
      </c>
      <c r="AI1531">
        <v>841368450</v>
      </c>
      <c r="AM1531">
        <v>260001</v>
      </c>
      <c r="BE1531">
        <f t="shared" si="101"/>
        <v>0</v>
      </c>
      <c r="BF1531" s="6">
        <f t="shared" si="102"/>
        <v>-3405</v>
      </c>
      <c r="BG1531" s="7" t="s">
        <v>71</v>
      </c>
      <c r="BH1531" t="e">
        <f>+VLOOKUP(AF1531,Sheet4!A:A,1,FALSE)</f>
        <v>#N/A</v>
      </c>
      <c r="BL1531">
        <v>3690</v>
      </c>
      <c r="BM1531" s="59">
        <f t="shared" si="103"/>
        <v>-285</v>
      </c>
      <c r="BN1531" t="s">
        <v>913</v>
      </c>
      <c r="BO1531" t="s">
        <v>73</v>
      </c>
    </row>
    <row r="1532" spans="1:67" ht="13" customHeight="1" x14ac:dyDescent="0.3">
      <c r="A1532" s="5">
        <v>46114</v>
      </c>
      <c r="B1532" t="s">
        <v>74</v>
      </c>
      <c r="F1532" s="8">
        <v>474</v>
      </c>
      <c r="G1532">
        <v>237</v>
      </c>
      <c r="H1532">
        <v>438</v>
      </c>
      <c r="I1532" s="6">
        <v>-36</v>
      </c>
      <c r="Q1532" t="s">
        <v>75</v>
      </c>
      <c r="U1532">
        <v>2601188</v>
      </c>
      <c r="V1532" t="s">
        <v>910</v>
      </c>
      <c r="W1532" t="s">
        <v>94</v>
      </c>
      <c r="X1532" t="s">
        <v>566</v>
      </c>
      <c r="Y1532" t="s">
        <v>911</v>
      </c>
      <c r="AF1532" t="s">
        <v>910</v>
      </c>
      <c r="AG1532" t="s">
        <v>912</v>
      </c>
      <c r="AH1532" t="s">
        <v>569</v>
      </c>
      <c r="AI1532">
        <v>841368450</v>
      </c>
      <c r="AM1532">
        <v>260001</v>
      </c>
      <c r="BE1532">
        <f t="shared" si="101"/>
        <v>0</v>
      </c>
      <c r="BF1532" s="6">
        <f t="shared" si="102"/>
        <v>-438</v>
      </c>
      <c r="BG1532" s="7" t="s">
        <v>71</v>
      </c>
      <c r="BH1532" t="e">
        <f>+VLOOKUP(AF1532,Sheet4!A:A,1,FALSE)</f>
        <v>#N/A</v>
      </c>
      <c r="BL1532">
        <v>237</v>
      </c>
      <c r="BM1532" s="59">
        <f t="shared" si="103"/>
        <v>201</v>
      </c>
      <c r="BN1532" t="s">
        <v>913</v>
      </c>
    </row>
    <row r="1533" spans="1:67" ht="13" customHeight="1" x14ac:dyDescent="0.3">
      <c r="A1533" s="5">
        <v>46114</v>
      </c>
      <c r="B1533" t="s">
        <v>74</v>
      </c>
      <c r="F1533" s="8">
        <v>246</v>
      </c>
      <c r="G1533">
        <v>123</v>
      </c>
      <c r="H1533">
        <v>227</v>
      </c>
      <c r="I1533" s="6">
        <v>-19</v>
      </c>
      <c r="Q1533" t="s">
        <v>75</v>
      </c>
      <c r="U1533">
        <v>2601188</v>
      </c>
      <c r="V1533" t="s">
        <v>910</v>
      </c>
      <c r="W1533" t="s">
        <v>94</v>
      </c>
      <c r="X1533" t="s">
        <v>566</v>
      </c>
      <c r="Y1533" t="s">
        <v>914</v>
      </c>
      <c r="AF1533" t="s">
        <v>910</v>
      </c>
      <c r="AG1533" t="s">
        <v>912</v>
      </c>
      <c r="AH1533" t="s">
        <v>569</v>
      </c>
      <c r="AI1533">
        <v>841368450</v>
      </c>
      <c r="AM1533">
        <v>260001</v>
      </c>
      <c r="BE1533">
        <f t="shared" si="101"/>
        <v>0</v>
      </c>
      <c r="BF1533" s="6">
        <f t="shared" si="102"/>
        <v>-227</v>
      </c>
      <c r="BG1533" s="7" t="s">
        <v>71</v>
      </c>
      <c r="BH1533" t="e">
        <f>+VLOOKUP(AF1533,Sheet4!A:A,1,FALSE)</f>
        <v>#N/A</v>
      </c>
      <c r="BL1533">
        <v>123</v>
      </c>
      <c r="BM1533" s="59">
        <f t="shared" si="103"/>
        <v>104</v>
      </c>
      <c r="BN1533" t="s">
        <v>913</v>
      </c>
    </row>
    <row r="1534" spans="1:67" ht="13" customHeight="1" x14ac:dyDescent="0.3">
      <c r="A1534" s="5">
        <v>46114</v>
      </c>
      <c r="B1534" t="s">
        <v>76</v>
      </c>
      <c r="F1534">
        <v>9480</v>
      </c>
      <c r="G1534">
        <v>9480</v>
      </c>
      <c r="H1534">
        <v>8760</v>
      </c>
      <c r="I1534" s="6">
        <v>-720</v>
      </c>
      <c r="Q1534" t="s">
        <v>77</v>
      </c>
      <c r="U1534">
        <v>2601188</v>
      </c>
      <c r="V1534" t="s">
        <v>910</v>
      </c>
      <c r="W1534" t="s">
        <v>94</v>
      </c>
      <c r="X1534" t="s">
        <v>566</v>
      </c>
      <c r="Y1534" t="s">
        <v>911</v>
      </c>
      <c r="AF1534" t="s">
        <v>910</v>
      </c>
      <c r="AG1534" t="s">
        <v>912</v>
      </c>
      <c r="AH1534" t="s">
        <v>569</v>
      </c>
      <c r="AI1534">
        <v>841368450</v>
      </c>
      <c r="AM1534">
        <v>260001</v>
      </c>
      <c r="BE1534">
        <f t="shared" si="101"/>
        <v>0</v>
      </c>
      <c r="BF1534" s="6">
        <f t="shared" si="102"/>
        <v>-8760</v>
      </c>
      <c r="BG1534" s="7" t="s">
        <v>71</v>
      </c>
      <c r="BH1534" t="e">
        <f>+VLOOKUP(AF1534,Sheet4!A:A,1,FALSE)</f>
        <v>#N/A</v>
      </c>
      <c r="BL1534">
        <v>9480</v>
      </c>
      <c r="BM1534" s="59">
        <f t="shared" si="103"/>
        <v>-720</v>
      </c>
      <c r="BN1534" t="s">
        <v>913</v>
      </c>
    </row>
    <row r="1535" spans="1:67" ht="13" customHeight="1" x14ac:dyDescent="0.3">
      <c r="A1535" s="5">
        <v>46114</v>
      </c>
      <c r="B1535" t="s">
        <v>76</v>
      </c>
      <c r="F1535">
        <v>4920</v>
      </c>
      <c r="G1535">
        <v>4920</v>
      </c>
      <c r="H1535">
        <v>4540</v>
      </c>
      <c r="I1535" s="6">
        <v>-380</v>
      </c>
      <c r="Q1535" t="s">
        <v>77</v>
      </c>
      <c r="U1535">
        <v>2601188</v>
      </c>
      <c r="V1535" t="s">
        <v>910</v>
      </c>
      <c r="W1535" t="s">
        <v>94</v>
      </c>
      <c r="X1535" t="s">
        <v>566</v>
      </c>
      <c r="Y1535" t="s">
        <v>914</v>
      </c>
      <c r="AF1535" t="s">
        <v>910</v>
      </c>
      <c r="AG1535" t="s">
        <v>912</v>
      </c>
      <c r="AH1535" t="s">
        <v>569</v>
      </c>
      <c r="AI1535">
        <v>841368450</v>
      </c>
      <c r="AM1535">
        <v>260001</v>
      </c>
      <c r="BE1535">
        <f t="shared" si="101"/>
        <v>0</v>
      </c>
      <c r="BF1535" s="6">
        <f t="shared" si="102"/>
        <v>-4540</v>
      </c>
      <c r="BG1535" s="7" t="s">
        <v>71</v>
      </c>
      <c r="BH1535" t="e">
        <f>+VLOOKUP(AF1535,Sheet4!A:A,1,FALSE)</f>
        <v>#N/A</v>
      </c>
      <c r="BL1535">
        <v>4920</v>
      </c>
      <c r="BM1535" s="59">
        <f t="shared" si="103"/>
        <v>-380</v>
      </c>
      <c r="BN1535" t="s">
        <v>913</v>
      </c>
    </row>
    <row r="1536" spans="1:67" ht="13" customHeight="1" x14ac:dyDescent="0.3">
      <c r="A1536" s="5">
        <v>46114</v>
      </c>
      <c r="B1536" t="s">
        <v>82</v>
      </c>
      <c r="F1536" s="8">
        <v>1422</v>
      </c>
      <c r="G1536">
        <v>711</v>
      </c>
      <c r="H1536">
        <v>0</v>
      </c>
      <c r="I1536" s="6">
        <v>-1422</v>
      </c>
      <c r="Q1536" t="s">
        <v>83</v>
      </c>
      <c r="U1536">
        <v>2601188</v>
      </c>
      <c r="V1536" t="s">
        <v>910</v>
      </c>
      <c r="W1536" t="s">
        <v>94</v>
      </c>
      <c r="X1536" t="s">
        <v>566</v>
      </c>
      <c r="Y1536" t="s">
        <v>911</v>
      </c>
      <c r="AF1536" t="s">
        <v>910</v>
      </c>
      <c r="AG1536" t="s">
        <v>912</v>
      </c>
      <c r="AH1536" t="s">
        <v>569</v>
      </c>
      <c r="AI1536">
        <v>841368450</v>
      </c>
      <c r="AM1536">
        <v>260001</v>
      </c>
      <c r="BE1536">
        <f t="shared" si="101"/>
        <v>0</v>
      </c>
      <c r="BF1536" s="6">
        <f t="shared" si="102"/>
        <v>0</v>
      </c>
      <c r="BG1536" s="7" t="s">
        <v>71</v>
      </c>
      <c r="BH1536" t="e">
        <f>+VLOOKUP(AF1536,Sheet4!A:A,1,FALSE)</f>
        <v>#N/A</v>
      </c>
      <c r="BL1536">
        <v>711</v>
      </c>
      <c r="BM1536" s="59">
        <f t="shared" si="103"/>
        <v>-711</v>
      </c>
      <c r="BN1536" t="s">
        <v>913</v>
      </c>
    </row>
    <row r="1537" spans="1:67" ht="13" customHeight="1" x14ac:dyDescent="0.3">
      <c r="A1537" s="5">
        <v>46114</v>
      </c>
      <c r="B1537" t="s">
        <v>82</v>
      </c>
      <c r="F1537" s="8">
        <v>738</v>
      </c>
      <c r="G1537">
        <v>369</v>
      </c>
      <c r="H1537">
        <v>0</v>
      </c>
      <c r="I1537" s="6">
        <v>-738</v>
      </c>
      <c r="Q1537" t="s">
        <v>83</v>
      </c>
      <c r="U1537">
        <v>2601188</v>
      </c>
      <c r="V1537" t="s">
        <v>910</v>
      </c>
      <c r="W1537" t="s">
        <v>94</v>
      </c>
      <c r="X1537" t="s">
        <v>566</v>
      </c>
      <c r="Y1537" t="s">
        <v>914</v>
      </c>
      <c r="AF1537" t="s">
        <v>910</v>
      </c>
      <c r="AG1537" t="s">
        <v>912</v>
      </c>
      <c r="AH1537" t="s">
        <v>569</v>
      </c>
      <c r="AI1537">
        <v>841368450</v>
      </c>
      <c r="AM1537">
        <v>260001</v>
      </c>
      <c r="BE1537">
        <f t="shared" si="101"/>
        <v>0</v>
      </c>
      <c r="BF1537" s="6">
        <f t="shared" si="102"/>
        <v>0</v>
      </c>
      <c r="BG1537" s="7" t="s">
        <v>71</v>
      </c>
      <c r="BH1537" t="e">
        <f>+VLOOKUP(AF1537,Sheet4!A:A,1,FALSE)</f>
        <v>#N/A</v>
      </c>
      <c r="BL1537">
        <v>369</v>
      </c>
      <c r="BM1537" s="59">
        <f t="shared" si="103"/>
        <v>-369</v>
      </c>
      <c r="BN1537" t="s">
        <v>913</v>
      </c>
    </row>
    <row r="1538" spans="1:67" ht="13" customHeight="1" x14ac:dyDescent="0.3">
      <c r="A1538" s="5">
        <v>46114</v>
      </c>
      <c r="B1538" t="s">
        <v>84</v>
      </c>
      <c r="F1538">
        <v>23700</v>
      </c>
      <c r="G1538">
        <v>23700</v>
      </c>
      <c r="H1538">
        <v>0</v>
      </c>
      <c r="I1538" s="6">
        <v>-23700</v>
      </c>
      <c r="Q1538" t="s">
        <v>85</v>
      </c>
      <c r="U1538">
        <v>2601188</v>
      </c>
      <c r="V1538" t="s">
        <v>910</v>
      </c>
      <c r="W1538" t="s">
        <v>94</v>
      </c>
      <c r="X1538" t="s">
        <v>566</v>
      </c>
      <c r="Y1538" t="s">
        <v>911</v>
      </c>
      <c r="AF1538" t="s">
        <v>910</v>
      </c>
      <c r="AG1538" t="s">
        <v>912</v>
      </c>
      <c r="AH1538" t="s">
        <v>569</v>
      </c>
      <c r="AI1538">
        <v>841368450</v>
      </c>
      <c r="AM1538">
        <v>260001</v>
      </c>
      <c r="BE1538">
        <f t="shared" ref="BE1538:BE1601" si="105">+BB1538+BC1538</f>
        <v>0</v>
      </c>
      <c r="BF1538" s="6">
        <f t="shared" ref="BF1538:BF1601" si="106">+BE1538-H1538</f>
        <v>0</v>
      </c>
      <c r="BG1538" s="7" t="s">
        <v>71</v>
      </c>
      <c r="BH1538" t="e">
        <f>+VLOOKUP(AF1538,Sheet4!A:A,1,FALSE)</f>
        <v>#N/A</v>
      </c>
      <c r="BL1538">
        <v>23700</v>
      </c>
      <c r="BM1538" s="59">
        <f t="shared" ref="BM1538:BM1601" si="107">+H1538+-BL1538</f>
        <v>-23700</v>
      </c>
      <c r="BN1538" t="s">
        <v>913</v>
      </c>
    </row>
    <row r="1539" spans="1:67" ht="13" customHeight="1" x14ac:dyDescent="0.3">
      <c r="A1539" s="5">
        <v>46114</v>
      </c>
      <c r="B1539" t="s">
        <v>84</v>
      </c>
      <c r="F1539">
        <v>12300</v>
      </c>
      <c r="G1539">
        <v>12300</v>
      </c>
      <c r="H1539">
        <v>0</v>
      </c>
      <c r="I1539" s="6">
        <v>-12300</v>
      </c>
      <c r="Q1539" t="s">
        <v>85</v>
      </c>
      <c r="U1539">
        <v>2601188</v>
      </c>
      <c r="V1539" t="s">
        <v>910</v>
      </c>
      <c r="W1539" t="s">
        <v>94</v>
      </c>
      <c r="X1539" t="s">
        <v>566</v>
      </c>
      <c r="Y1539" t="s">
        <v>914</v>
      </c>
      <c r="AF1539" t="s">
        <v>910</v>
      </c>
      <c r="AG1539" t="s">
        <v>912</v>
      </c>
      <c r="AH1539" t="s">
        <v>569</v>
      </c>
      <c r="AI1539">
        <v>841368450</v>
      </c>
      <c r="AM1539">
        <v>260001</v>
      </c>
      <c r="BE1539">
        <f t="shared" si="105"/>
        <v>0</v>
      </c>
      <c r="BF1539" s="6">
        <f t="shared" si="106"/>
        <v>0</v>
      </c>
      <c r="BG1539" s="7" t="s">
        <v>71</v>
      </c>
      <c r="BH1539" t="e">
        <f>+VLOOKUP(AF1539,Sheet4!A:A,1,FALSE)</f>
        <v>#N/A</v>
      </c>
      <c r="BL1539">
        <v>12300</v>
      </c>
      <c r="BM1539" s="59">
        <f t="shared" si="107"/>
        <v>-12300</v>
      </c>
      <c r="BN1539" t="s">
        <v>913</v>
      </c>
    </row>
    <row r="1540" spans="1:67" ht="13" customHeight="1" x14ac:dyDescent="0.3">
      <c r="A1540" s="5">
        <v>46114</v>
      </c>
      <c r="B1540" t="s">
        <v>63</v>
      </c>
      <c r="F1540">
        <v>930</v>
      </c>
      <c r="G1540">
        <v>930</v>
      </c>
      <c r="H1540">
        <v>4530</v>
      </c>
      <c r="I1540" s="6">
        <v>3600</v>
      </c>
      <c r="Q1540" t="s">
        <v>64</v>
      </c>
      <c r="U1540">
        <v>2601189</v>
      </c>
      <c r="V1540" t="s">
        <v>915</v>
      </c>
      <c r="W1540" t="s">
        <v>169</v>
      </c>
      <c r="X1540" t="s">
        <v>207</v>
      </c>
      <c r="Y1540" t="s">
        <v>916</v>
      </c>
      <c r="AF1540" t="s">
        <v>915</v>
      </c>
      <c r="AG1540" t="s">
        <v>917</v>
      </c>
      <c r="AH1540" t="s">
        <v>210</v>
      </c>
      <c r="AI1540">
        <v>868733522</v>
      </c>
      <c r="AM1540">
        <v>260001</v>
      </c>
      <c r="BE1540">
        <f t="shared" si="105"/>
        <v>0</v>
      </c>
      <c r="BF1540" s="6">
        <f t="shared" si="106"/>
        <v>-4530</v>
      </c>
      <c r="BG1540" s="7" t="s">
        <v>71</v>
      </c>
      <c r="BH1540" t="e">
        <f>+VLOOKUP(AF1540,Sheet4!A:A,1,FALSE)</f>
        <v>#N/A</v>
      </c>
      <c r="BL1540">
        <v>930</v>
      </c>
      <c r="BM1540" s="59">
        <f t="shared" si="107"/>
        <v>3600</v>
      </c>
      <c r="BN1540" t="s">
        <v>918</v>
      </c>
      <c r="BO1540" t="s">
        <v>73</v>
      </c>
    </row>
    <row r="1541" spans="1:67" ht="13" customHeight="1" x14ac:dyDescent="0.3">
      <c r="A1541" s="5">
        <v>46114</v>
      </c>
      <c r="B1541" t="s">
        <v>63</v>
      </c>
      <c r="F1541">
        <v>1170</v>
      </c>
      <c r="G1541">
        <v>1170</v>
      </c>
      <c r="H1541">
        <v>5715</v>
      </c>
      <c r="I1541" s="6">
        <v>4545</v>
      </c>
      <c r="Q1541" t="s">
        <v>64</v>
      </c>
      <c r="U1541">
        <v>2601189</v>
      </c>
      <c r="V1541" t="s">
        <v>915</v>
      </c>
      <c r="W1541" t="s">
        <v>169</v>
      </c>
      <c r="X1541" t="s">
        <v>207</v>
      </c>
      <c r="Y1541" t="s">
        <v>919</v>
      </c>
      <c r="AF1541" t="s">
        <v>915</v>
      </c>
      <c r="AG1541" t="s">
        <v>917</v>
      </c>
      <c r="AH1541" t="s">
        <v>210</v>
      </c>
      <c r="AI1541">
        <v>868733522</v>
      </c>
      <c r="AM1541">
        <v>260001</v>
      </c>
      <c r="BE1541">
        <f t="shared" si="105"/>
        <v>0</v>
      </c>
      <c r="BF1541" s="6">
        <f t="shared" si="106"/>
        <v>-5715</v>
      </c>
      <c r="BG1541" s="7" t="s">
        <v>71</v>
      </c>
      <c r="BH1541" t="e">
        <f>+VLOOKUP(AF1541,Sheet4!A:A,1,FALSE)</f>
        <v>#N/A</v>
      </c>
      <c r="BL1541">
        <v>1170</v>
      </c>
      <c r="BM1541" s="59">
        <f t="shared" si="107"/>
        <v>4545</v>
      </c>
      <c r="BN1541" t="s">
        <v>918</v>
      </c>
      <c r="BO1541" t="s">
        <v>73</v>
      </c>
    </row>
    <row r="1542" spans="1:67" ht="13" customHeight="1" x14ac:dyDescent="0.3">
      <c r="A1542" s="5">
        <v>46114</v>
      </c>
      <c r="B1542" t="s">
        <v>63</v>
      </c>
      <c r="F1542">
        <v>30</v>
      </c>
      <c r="G1542">
        <v>30</v>
      </c>
      <c r="H1542">
        <v>150</v>
      </c>
      <c r="I1542" s="6">
        <v>120</v>
      </c>
      <c r="Q1542" t="s">
        <v>64</v>
      </c>
      <c r="U1542">
        <v>2601189</v>
      </c>
      <c r="V1542" t="s">
        <v>915</v>
      </c>
      <c r="W1542" t="s">
        <v>169</v>
      </c>
      <c r="X1542" t="s">
        <v>207</v>
      </c>
      <c r="Y1542" t="s">
        <v>920</v>
      </c>
      <c r="AF1542" t="s">
        <v>915</v>
      </c>
      <c r="AG1542" t="s">
        <v>917</v>
      </c>
      <c r="AH1542" t="s">
        <v>210</v>
      </c>
      <c r="AI1542">
        <v>868733522</v>
      </c>
      <c r="AM1542">
        <v>260001</v>
      </c>
      <c r="BE1542">
        <f t="shared" si="105"/>
        <v>0</v>
      </c>
      <c r="BF1542" s="6">
        <f t="shared" si="106"/>
        <v>-150</v>
      </c>
      <c r="BG1542" s="7" t="s">
        <v>71</v>
      </c>
      <c r="BH1542" t="e">
        <f>+VLOOKUP(AF1542,Sheet4!A:A,1,FALSE)</f>
        <v>#N/A</v>
      </c>
      <c r="BL1542">
        <v>30</v>
      </c>
      <c r="BM1542" s="59">
        <f t="shared" si="107"/>
        <v>120</v>
      </c>
      <c r="BN1542" t="s">
        <v>918</v>
      </c>
      <c r="BO1542" t="s">
        <v>73</v>
      </c>
    </row>
    <row r="1543" spans="1:67" ht="13" customHeight="1" x14ac:dyDescent="0.3">
      <c r="A1543" s="5">
        <v>46114</v>
      </c>
      <c r="B1543" t="s">
        <v>63</v>
      </c>
      <c r="F1543">
        <v>3960</v>
      </c>
      <c r="G1543">
        <v>3960</v>
      </c>
      <c r="H1543">
        <v>19320</v>
      </c>
      <c r="I1543" s="6">
        <v>15360</v>
      </c>
      <c r="Q1543" t="s">
        <v>64</v>
      </c>
      <c r="U1543">
        <v>2601189</v>
      </c>
      <c r="V1543" t="s">
        <v>915</v>
      </c>
      <c r="W1543" t="s">
        <v>169</v>
      </c>
      <c r="X1543" t="s">
        <v>207</v>
      </c>
      <c r="Y1543" t="s">
        <v>921</v>
      </c>
      <c r="AF1543" t="s">
        <v>915</v>
      </c>
      <c r="AG1543" t="s">
        <v>917</v>
      </c>
      <c r="AH1543" t="s">
        <v>210</v>
      </c>
      <c r="AI1543">
        <v>868733522</v>
      </c>
      <c r="AM1543">
        <v>260001</v>
      </c>
      <c r="BE1543">
        <f t="shared" si="105"/>
        <v>0</v>
      </c>
      <c r="BF1543" s="6">
        <f t="shared" si="106"/>
        <v>-19320</v>
      </c>
      <c r="BG1543" s="7" t="s">
        <v>71</v>
      </c>
      <c r="BH1543" t="e">
        <f>+VLOOKUP(AF1543,Sheet4!A:A,1,FALSE)</f>
        <v>#N/A</v>
      </c>
      <c r="BL1543">
        <v>3960</v>
      </c>
      <c r="BM1543" s="59">
        <f t="shared" si="107"/>
        <v>15360</v>
      </c>
      <c r="BN1543" t="s">
        <v>918</v>
      </c>
      <c r="BO1543" t="s">
        <v>73</v>
      </c>
    </row>
    <row r="1544" spans="1:67" ht="13" customHeight="1" x14ac:dyDescent="0.3">
      <c r="A1544" s="5">
        <v>46114</v>
      </c>
      <c r="B1544" t="s">
        <v>63</v>
      </c>
      <c r="F1544">
        <v>2040</v>
      </c>
      <c r="G1544">
        <v>2040</v>
      </c>
      <c r="H1544">
        <v>9960</v>
      </c>
      <c r="I1544" s="6">
        <v>7920</v>
      </c>
      <c r="Q1544" t="s">
        <v>64</v>
      </c>
      <c r="U1544">
        <v>2601189</v>
      </c>
      <c r="V1544" t="s">
        <v>915</v>
      </c>
      <c r="W1544" t="s">
        <v>169</v>
      </c>
      <c r="X1544" t="s">
        <v>207</v>
      </c>
      <c r="Y1544" t="s">
        <v>922</v>
      </c>
      <c r="AF1544" t="s">
        <v>915</v>
      </c>
      <c r="AG1544" t="s">
        <v>917</v>
      </c>
      <c r="AH1544" t="s">
        <v>210</v>
      </c>
      <c r="AI1544">
        <v>868733522</v>
      </c>
      <c r="AM1544">
        <v>260001</v>
      </c>
      <c r="BE1544">
        <f t="shared" si="105"/>
        <v>0</v>
      </c>
      <c r="BF1544" s="6">
        <f t="shared" si="106"/>
        <v>-9960</v>
      </c>
      <c r="BG1544" s="7" t="s">
        <v>71</v>
      </c>
      <c r="BH1544" t="e">
        <f>+VLOOKUP(AF1544,Sheet4!A:A,1,FALSE)</f>
        <v>#N/A</v>
      </c>
      <c r="BL1544">
        <v>2040</v>
      </c>
      <c r="BM1544" s="59">
        <f t="shared" si="107"/>
        <v>7920</v>
      </c>
      <c r="BN1544" t="s">
        <v>918</v>
      </c>
      <c r="BO1544" t="s">
        <v>73</v>
      </c>
    </row>
    <row r="1545" spans="1:67" ht="13" customHeight="1" x14ac:dyDescent="0.3">
      <c r="A1545" s="5">
        <v>46114</v>
      </c>
      <c r="B1545" t="s">
        <v>63</v>
      </c>
      <c r="F1545">
        <v>15</v>
      </c>
      <c r="G1545">
        <v>15</v>
      </c>
      <c r="H1545">
        <v>75</v>
      </c>
      <c r="I1545" s="6">
        <v>60</v>
      </c>
      <c r="Q1545" t="s">
        <v>64</v>
      </c>
      <c r="U1545">
        <v>2601189</v>
      </c>
      <c r="V1545" t="s">
        <v>915</v>
      </c>
      <c r="W1545" t="s">
        <v>169</v>
      </c>
      <c r="X1545" t="s">
        <v>207</v>
      </c>
      <c r="Y1545" t="s">
        <v>923</v>
      </c>
      <c r="AF1545" t="s">
        <v>915</v>
      </c>
      <c r="AG1545" t="s">
        <v>917</v>
      </c>
      <c r="AH1545" t="s">
        <v>210</v>
      </c>
      <c r="AI1545">
        <v>868733522</v>
      </c>
      <c r="AM1545">
        <v>260001</v>
      </c>
      <c r="BE1545">
        <f t="shared" si="105"/>
        <v>0</v>
      </c>
      <c r="BF1545" s="6">
        <f t="shared" si="106"/>
        <v>-75</v>
      </c>
      <c r="BG1545" s="7" t="s">
        <v>71</v>
      </c>
      <c r="BH1545" t="e">
        <f>+VLOOKUP(AF1545,Sheet4!A:A,1,FALSE)</f>
        <v>#N/A</v>
      </c>
      <c r="BL1545">
        <v>15</v>
      </c>
      <c r="BM1545" s="59">
        <f t="shared" si="107"/>
        <v>60</v>
      </c>
      <c r="BN1545" t="s">
        <v>918</v>
      </c>
      <c r="BO1545" t="s">
        <v>73</v>
      </c>
    </row>
    <row r="1546" spans="1:67" ht="13" customHeight="1" x14ac:dyDescent="0.3">
      <c r="A1546" s="5">
        <v>46114</v>
      </c>
      <c r="B1546" t="s">
        <v>63</v>
      </c>
      <c r="F1546">
        <v>135</v>
      </c>
      <c r="G1546">
        <v>135</v>
      </c>
      <c r="H1546">
        <v>660</v>
      </c>
      <c r="I1546" s="6">
        <v>525</v>
      </c>
      <c r="Q1546" t="s">
        <v>64</v>
      </c>
      <c r="U1546">
        <v>2601189</v>
      </c>
      <c r="V1546" t="s">
        <v>915</v>
      </c>
      <c r="W1546" t="s">
        <v>169</v>
      </c>
      <c r="X1546" t="s">
        <v>207</v>
      </c>
      <c r="Y1546" t="s">
        <v>924</v>
      </c>
      <c r="AF1546" t="s">
        <v>915</v>
      </c>
      <c r="AG1546" t="s">
        <v>917</v>
      </c>
      <c r="AH1546" t="s">
        <v>210</v>
      </c>
      <c r="AI1546">
        <v>868733522</v>
      </c>
      <c r="AM1546">
        <v>260001</v>
      </c>
      <c r="BE1546">
        <f t="shared" si="105"/>
        <v>0</v>
      </c>
      <c r="BF1546" s="6">
        <f t="shared" si="106"/>
        <v>-660</v>
      </c>
      <c r="BG1546" s="7" t="s">
        <v>71</v>
      </c>
      <c r="BH1546" t="e">
        <f>+VLOOKUP(AF1546,Sheet4!A:A,1,FALSE)</f>
        <v>#N/A</v>
      </c>
      <c r="BL1546">
        <v>135</v>
      </c>
      <c r="BM1546" s="59">
        <f t="shared" si="107"/>
        <v>525</v>
      </c>
      <c r="BN1546" t="s">
        <v>918</v>
      </c>
      <c r="BO1546" t="s">
        <v>73</v>
      </c>
    </row>
    <row r="1547" spans="1:67" ht="13" customHeight="1" x14ac:dyDescent="0.3">
      <c r="A1547" s="5">
        <v>46114</v>
      </c>
      <c r="B1547" t="s">
        <v>63</v>
      </c>
      <c r="F1547">
        <v>15</v>
      </c>
      <c r="G1547">
        <v>15</v>
      </c>
      <c r="H1547">
        <v>75</v>
      </c>
      <c r="I1547" s="6">
        <v>60</v>
      </c>
      <c r="Q1547" t="s">
        <v>64</v>
      </c>
      <c r="U1547">
        <v>2601189</v>
      </c>
      <c r="V1547" t="s">
        <v>915</v>
      </c>
      <c r="W1547" t="s">
        <v>169</v>
      </c>
      <c r="X1547" t="s">
        <v>207</v>
      </c>
      <c r="Y1547" t="s">
        <v>925</v>
      </c>
      <c r="AF1547" t="s">
        <v>915</v>
      </c>
      <c r="AG1547" t="s">
        <v>917</v>
      </c>
      <c r="AH1547" t="s">
        <v>210</v>
      </c>
      <c r="AI1547">
        <v>868733522</v>
      </c>
      <c r="AM1547">
        <v>260001</v>
      </c>
      <c r="BE1547">
        <f t="shared" si="105"/>
        <v>0</v>
      </c>
      <c r="BF1547" s="6">
        <f t="shared" si="106"/>
        <v>-75</v>
      </c>
      <c r="BG1547" s="7" t="s">
        <v>71</v>
      </c>
      <c r="BH1547" t="e">
        <f>+VLOOKUP(AF1547,Sheet4!A:A,1,FALSE)</f>
        <v>#N/A</v>
      </c>
      <c r="BL1547">
        <v>15</v>
      </c>
      <c r="BM1547" s="59">
        <f t="shared" si="107"/>
        <v>60</v>
      </c>
      <c r="BN1547" t="s">
        <v>918</v>
      </c>
      <c r="BO1547" t="s">
        <v>73</v>
      </c>
    </row>
    <row r="1548" spans="1:67" ht="13" customHeight="1" x14ac:dyDescent="0.3">
      <c r="A1548" s="5">
        <v>46114</v>
      </c>
      <c r="B1548" t="s">
        <v>74</v>
      </c>
      <c r="F1548" s="8">
        <v>62</v>
      </c>
      <c r="G1548">
        <v>31</v>
      </c>
      <c r="H1548">
        <v>302</v>
      </c>
      <c r="I1548" s="6">
        <v>240</v>
      </c>
      <c r="Q1548" t="s">
        <v>75</v>
      </c>
      <c r="U1548">
        <v>2601189</v>
      </c>
      <c r="V1548" t="s">
        <v>915</v>
      </c>
      <c r="W1548" t="s">
        <v>169</v>
      </c>
      <c r="X1548" t="s">
        <v>207</v>
      </c>
      <c r="Y1548" t="s">
        <v>916</v>
      </c>
      <c r="AF1548" t="s">
        <v>915</v>
      </c>
      <c r="AG1548" t="s">
        <v>917</v>
      </c>
      <c r="AH1548" t="s">
        <v>210</v>
      </c>
      <c r="AI1548">
        <v>868733522</v>
      </c>
      <c r="AM1548">
        <v>260001</v>
      </c>
      <c r="BE1548">
        <f t="shared" si="105"/>
        <v>0</v>
      </c>
      <c r="BF1548" s="6">
        <f t="shared" si="106"/>
        <v>-302</v>
      </c>
      <c r="BG1548" s="7" t="s">
        <v>71</v>
      </c>
      <c r="BH1548" t="e">
        <f>+VLOOKUP(AF1548,Sheet4!A:A,1,FALSE)</f>
        <v>#N/A</v>
      </c>
      <c r="BL1548">
        <v>31</v>
      </c>
      <c r="BM1548" s="59">
        <f t="shared" si="107"/>
        <v>271</v>
      </c>
      <c r="BN1548" t="s">
        <v>918</v>
      </c>
    </row>
    <row r="1549" spans="1:67" ht="13" customHeight="1" x14ac:dyDescent="0.3">
      <c r="A1549" s="5">
        <v>46114</v>
      </c>
      <c r="B1549" t="s">
        <v>74</v>
      </c>
      <c r="F1549" s="8">
        <v>78</v>
      </c>
      <c r="G1549">
        <v>39</v>
      </c>
      <c r="H1549">
        <v>381</v>
      </c>
      <c r="I1549" s="6">
        <v>303</v>
      </c>
      <c r="Q1549" t="s">
        <v>75</v>
      </c>
      <c r="U1549">
        <v>2601189</v>
      </c>
      <c r="V1549" t="s">
        <v>915</v>
      </c>
      <c r="W1549" t="s">
        <v>169</v>
      </c>
      <c r="X1549" t="s">
        <v>207</v>
      </c>
      <c r="Y1549" t="s">
        <v>919</v>
      </c>
      <c r="AF1549" t="s">
        <v>915</v>
      </c>
      <c r="AG1549" t="s">
        <v>917</v>
      </c>
      <c r="AH1549" t="s">
        <v>210</v>
      </c>
      <c r="AI1549">
        <v>868733522</v>
      </c>
      <c r="AM1549">
        <v>260001</v>
      </c>
      <c r="BE1549">
        <f t="shared" si="105"/>
        <v>0</v>
      </c>
      <c r="BF1549" s="6">
        <f t="shared" si="106"/>
        <v>-381</v>
      </c>
      <c r="BG1549" s="7" t="s">
        <v>71</v>
      </c>
      <c r="BH1549" t="e">
        <f>+VLOOKUP(AF1549,Sheet4!A:A,1,FALSE)</f>
        <v>#N/A</v>
      </c>
      <c r="BL1549">
        <v>39</v>
      </c>
      <c r="BM1549" s="59">
        <f t="shared" si="107"/>
        <v>342</v>
      </c>
      <c r="BN1549" t="s">
        <v>918</v>
      </c>
    </row>
    <row r="1550" spans="1:67" ht="13" customHeight="1" x14ac:dyDescent="0.3">
      <c r="A1550" s="5">
        <v>46114</v>
      </c>
      <c r="B1550" t="s">
        <v>74</v>
      </c>
      <c r="F1550" s="8">
        <v>2</v>
      </c>
      <c r="G1550">
        <v>1</v>
      </c>
      <c r="H1550">
        <v>10</v>
      </c>
      <c r="I1550" s="6">
        <v>8</v>
      </c>
      <c r="Q1550" t="s">
        <v>75</v>
      </c>
      <c r="U1550">
        <v>2601189</v>
      </c>
      <c r="V1550" t="s">
        <v>915</v>
      </c>
      <c r="W1550" t="s">
        <v>169</v>
      </c>
      <c r="X1550" t="s">
        <v>207</v>
      </c>
      <c r="Y1550" t="s">
        <v>920</v>
      </c>
      <c r="AF1550" t="s">
        <v>915</v>
      </c>
      <c r="AG1550" t="s">
        <v>917</v>
      </c>
      <c r="AH1550" t="s">
        <v>210</v>
      </c>
      <c r="AI1550">
        <v>868733522</v>
      </c>
      <c r="AM1550">
        <v>260001</v>
      </c>
      <c r="BE1550">
        <f t="shared" si="105"/>
        <v>0</v>
      </c>
      <c r="BF1550" s="6">
        <f t="shared" si="106"/>
        <v>-10</v>
      </c>
      <c r="BG1550" s="7" t="s">
        <v>71</v>
      </c>
      <c r="BH1550" t="e">
        <f>+VLOOKUP(AF1550,Sheet4!A:A,1,FALSE)</f>
        <v>#N/A</v>
      </c>
      <c r="BL1550">
        <v>1</v>
      </c>
      <c r="BM1550" s="59">
        <f t="shared" si="107"/>
        <v>9</v>
      </c>
      <c r="BN1550" t="s">
        <v>918</v>
      </c>
    </row>
    <row r="1551" spans="1:67" ht="13" customHeight="1" x14ac:dyDescent="0.3">
      <c r="A1551" s="5">
        <v>46114</v>
      </c>
      <c r="B1551" t="s">
        <v>74</v>
      </c>
      <c r="F1551" s="8">
        <v>264</v>
      </c>
      <c r="G1551">
        <v>132</v>
      </c>
      <c r="H1551">
        <v>1288</v>
      </c>
      <c r="I1551" s="6">
        <v>1024</v>
      </c>
      <c r="Q1551" t="s">
        <v>75</v>
      </c>
      <c r="U1551">
        <v>2601189</v>
      </c>
      <c r="V1551" t="s">
        <v>915</v>
      </c>
      <c r="W1551" t="s">
        <v>169</v>
      </c>
      <c r="X1551" t="s">
        <v>207</v>
      </c>
      <c r="Y1551" t="s">
        <v>921</v>
      </c>
      <c r="AF1551" t="s">
        <v>915</v>
      </c>
      <c r="AG1551" t="s">
        <v>917</v>
      </c>
      <c r="AH1551" t="s">
        <v>210</v>
      </c>
      <c r="AI1551">
        <v>868733522</v>
      </c>
      <c r="AM1551">
        <v>260001</v>
      </c>
      <c r="BE1551">
        <f t="shared" si="105"/>
        <v>0</v>
      </c>
      <c r="BF1551" s="6">
        <f t="shared" si="106"/>
        <v>-1288</v>
      </c>
      <c r="BG1551" s="7" t="s">
        <v>71</v>
      </c>
      <c r="BH1551" t="e">
        <f>+VLOOKUP(AF1551,Sheet4!A:A,1,FALSE)</f>
        <v>#N/A</v>
      </c>
      <c r="BL1551">
        <v>132</v>
      </c>
      <c r="BM1551" s="59">
        <f t="shared" si="107"/>
        <v>1156</v>
      </c>
      <c r="BN1551" t="s">
        <v>918</v>
      </c>
    </row>
    <row r="1552" spans="1:67" ht="13" customHeight="1" x14ac:dyDescent="0.3">
      <c r="A1552" s="5">
        <v>46114</v>
      </c>
      <c r="B1552" t="s">
        <v>74</v>
      </c>
      <c r="F1552" s="8">
        <v>136</v>
      </c>
      <c r="G1552">
        <v>68</v>
      </c>
      <c r="H1552">
        <v>664</v>
      </c>
      <c r="I1552" s="6">
        <v>528</v>
      </c>
      <c r="Q1552" t="s">
        <v>75</v>
      </c>
      <c r="U1552">
        <v>2601189</v>
      </c>
      <c r="V1552" t="s">
        <v>915</v>
      </c>
      <c r="W1552" t="s">
        <v>169</v>
      </c>
      <c r="X1552" t="s">
        <v>207</v>
      </c>
      <c r="Y1552" t="s">
        <v>922</v>
      </c>
      <c r="AF1552" t="s">
        <v>915</v>
      </c>
      <c r="AG1552" t="s">
        <v>917</v>
      </c>
      <c r="AH1552" t="s">
        <v>210</v>
      </c>
      <c r="AI1552">
        <v>868733522</v>
      </c>
      <c r="AM1552">
        <v>260001</v>
      </c>
      <c r="BE1552">
        <f t="shared" si="105"/>
        <v>0</v>
      </c>
      <c r="BF1552" s="6">
        <f t="shared" si="106"/>
        <v>-664</v>
      </c>
      <c r="BG1552" s="7" t="s">
        <v>71</v>
      </c>
      <c r="BH1552" t="e">
        <f>+VLOOKUP(AF1552,Sheet4!A:A,1,FALSE)</f>
        <v>#N/A</v>
      </c>
      <c r="BL1552">
        <v>68</v>
      </c>
      <c r="BM1552" s="59">
        <f t="shared" si="107"/>
        <v>596</v>
      </c>
      <c r="BN1552" t="s">
        <v>918</v>
      </c>
    </row>
    <row r="1553" spans="1:66" ht="13" customHeight="1" x14ac:dyDescent="0.3">
      <c r="A1553" s="5">
        <v>46114</v>
      </c>
      <c r="B1553" t="s">
        <v>74</v>
      </c>
      <c r="F1553" s="8">
        <v>1</v>
      </c>
      <c r="G1553">
        <v>0.5</v>
      </c>
      <c r="H1553">
        <v>5</v>
      </c>
      <c r="I1553" s="6">
        <v>4</v>
      </c>
      <c r="Q1553" t="s">
        <v>75</v>
      </c>
      <c r="U1553">
        <v>2601189</v>
      </c>
      <c r="V1553" t="s">
        <v>915</v>
      </c>
      <c r="W1553" t="s">
        <v>169</v>
      </c>
      <c r="X1553" t="s">
        <v>207</v>
      </c>
      <c r="Y1553" t="s">
        <v>923</v>
      </c>
      <c r="AF1553" t="s">
        <v>915</v>
      </c>
      <c r="AG1553" t="s">
        <v>917</v>
      </c>
      <c r="AH1553" t="s">
        <v>210</v>
      </c>
      <c r="AI1553">
        <v>868733522</v>
      </c>
      <c r="AM1553">
        <v>260001</v>
      </c>
      <c r="BE1553">
        <f t="shared" si="105"/>
        <v>0</v>
      </c>
      <c r="BF1553" s="6">
        <f t="shared" si="106"/>
        <v>-5</v>
      </c>
      <c r="BG1553" s="7" t="s">
        <v>71</v>
      </c>
      <c r="BH1553" t="e">
        <f>+VLOOKUP(AF1553,Sheet4!A:A,1,FALSE)</f>
        <v>#N/A</v>
      </c>
      <c r="BL1553">
        <v>0.5</v>
      </c>
      <c r="BM1553" s="59">
        <f t="shared" si="107"/>
        <v>4.5</v>
      </c>
      <c r="BN1553" t="s">
        <v>918</v>
      </c>
    </row>
    <row r="1554" spans="1:66" ht="13" customHeight="1" x14ac:dyDescent="0.3">
      <c r="A1554" s="5">
        <v>46114</v>
      </c>
      <c r="B1554" t="s">
        <v>74</v>
      </c>
      <c r="F1554" s="8">
        <v>9</v>
      </c>
      <c r="G1554">
        <v>4.5</v>
      </c>
      <c r="H1554">
        <v>44</v>
      </c>
      <c r="I1554" s="6">
        <v>35</v>
      </c>
      <c r="Q1554" t="s">
        <v>75</v>
      </c>
      <c r="U1554">
        <v>2601189</v>
      </c>
      <c r="V1554" t="s">
        <v>915</v>
      </c>
      <c r="W1554" t="s">
        <v>169</v>
      </c>
      <c r="X1554" t="s">
        <v>207</v>
      </c>
      <c r="Y1554" t="s">
        <v>924</v>
      </c>
      <c r="AF1554" t="s">
        <v>915</v>
      </c>
      <c r="AG1554" t="s">
        <v>917</v>
      </c>
      <c r="AH1554" t="s">
        <v>210</v>
      </c>
      <c r="AI1554">
        <v>868733522</v>
      </c>
      <c r="AM1554">
        <v>260001</v>
      </c>
      <c r="BE1554">
        <f t="shared" si="105"/>
        <v>0</v>
      </c>
      <c r="BF1554" s="6">
        <f t="shared" si="106"/>
        <v>-44</v>
      </c>
      <c r="BG1554" s="7" t="s">
        <v>71</v>
      </c>
      <c r="BH1554" t="e">
        <f>+VLOOKUP(AF1554,Sheet4!A:A,1,FALSE)</f>
        <v>#N/A</v>
      </c>
      <c r="BL1554">
        <v>4.5</v>
      </c>
      <c r="BM1554" s="59">
        <f t="shared" si="107"/>
        <v>39.5</v>
      </c>
      <c r="BN1554" t="s">
        <v>918</v>
      </c>
    </row>
    <row r="1555" spans="1:66" ht="13" customHeight="1" x14ac:dyDescent="0.3">
      <c r="A1555" s="5">
        <v>46114</v>
      </c>
      <c r="B1555" t="s">
        <v>74</v>
      </c>
      <c r="F1555" s="8">
        <v>1</v>
      </c>
      <c r="G1555">
        <v>0.5</v>
      </c>
      <c r="H1555">
        <v>5</v>
      </c>
      <c r="I1555" s="6">
        <v>4</v>
      </c>
      <c r="Q1555" t="s">
        <v>75</v>
      </c>
      <c r="U1555">
        <v>2601189</v>
      </c>
      <c r="V1555" t="s">
        <v>915</v>
      </c>
      <c r="W1555" t="s">
        <v>169</v>
      </c>
      <c r="X1555" t="s">
        <v>207</v>
      </c>
      <c r="Y1555" t="s">
        <v>925</v>
      </c>
      <c r="AF1555" t="s">
        <v>915</v>
      </c>
      <c r="AG1555" t="s">
        <v>917</v>
      </c>
      <c r="AH1555" t="s">
        <v>210</v>
      </c>
      <c r="AI1555">
        <v>868733522</v>
      </c>
      <c r="AM1555">
        <v>260001</v>
      </c>
      <c r="BE1555">
        <f t="shared" si="105"/>
        <v>0</v>
      </c>
      <c r="BF1555" s="6">
        <f t="shared" si="106"/>
        <v>-5</v>
      </c>
      <c r="BG1555" s="7" t="s">
        <v>71</v>
      </c>
      <c r="BH1555" t="e">
        <f>+VLOOKUP(AF1555,Sheet4!A:A,1,FALSE)</f>
        <v>#N/A</v>
      </c>
      <c r="BL1555">
        <v>0.5</v>
      </c>
      <c r="BM1555" s="59">
        <f t="shared" si="107"/>
        <v>4.5</v>
      </c>
      <c r="BN1555" t="s">
        <v>918</v>
      </c>
    </row>
    <row r="1556" spans="1:66" ht="13" customHeight="1" x14ac:dyDescent="0.3">
      <c r="A1556" s="5">
        <v>46114</v>
      </c>
      <c r="B1556" t="s">
        <v>76</v>
      </c>
      <c r="F1556">
        <v>1240</v>
      </c>
      <c r="G1556">
        <v>1240</v>
      </c>
      <c r="H1556">
        <v>6040</v>
      </c>
      <c r="I1556" s="6">
        <v>4800</v>
      </c>
      <c r="Q1556" t="s">
        <v>77</v>
      </c>
      <c r="U1556">
        <v>2601189</v>
      </c>
      <c r="V1556" t="s">
        <v>915</v>
      </c>
      <c r="W1556" t="s">
        <v>169</v>
      </c>
      <c r="X1556" t="s">
        <v>207</v>
      </c>
      <c r="Y1556" t="s">
        <v>916</v>
      </c>
      <c r="AF1556" t="s">
        <v>915</v>
      </c>
      <c r="AG1556" t="s">
        <v>917</v>
      </c>
      <c r="AH1556" t="s">
        <v>210</v>
      </c>
      <c r="AI1556">
        <v>868733522</v>
      </c>
      <c r="AM1556">
        <v>260001</v>
      </c>
      <c r="BE1556">
        <f t="shared" si="105"/>
        <v>0</v>
      </c>
      <c r="BF1556" s="6">
        <f t="shared" si="106"/>
        <v>-6040</v>
      </c>
      <c r="BG1556" s="7" t="s">
        <v>71</v>
      </c>
      <c r="BH1556" t="e">
        <f>+VLOOKUP(AF1556,Sheet4!A:A,1,FALSE)</f>
        <v>#N/A</v>
      </c>
      <c r="BL1556">
        <v>1240</v>
      </c>
      <c r="BM1556" s="59">
        <f t="shared" si="107"/>
        <v>4800</v>
      </c>
      <c r="BN1556" t="s">
        <v>918</v>
      </c>
    </row>
    <row r="1557" spans="1:66" ht="13" customHeight="1" x14ac:dyDescent="0.3">
      <c r="A1557" s="5">
        <v>46114</v>
      </c>
      <c r="B1557" t="s">
        <v>76</v>
      </c>
      <c r="F1557">
        <v>1560</v>
      </c>
      <c r="G1557">
        <v>1560</v>
      </c>
      <c r="H1557">
        <v>7620</v>
      </c>
      <c r="I1557" s="6">
        <v>6060</v>
      </c>
      <c r="Q1557" t="s">
        <v>77</v>
      </c>
      <c r="U1557">
        <v>2601189</v>
      </c>
      <c r="V1557" t="s">
        <v>915</v>
      </c>
      <c r="W1557" t="s">
        <v>169</v>
      </c>
      <c r="X1557" t="s">
        <v>207</v>
      </c>
      <c r="Y1557" t="s">
        <v>919</v>
      </c>
      <c r="AF1557" t="s">
        <v>915</v>
      </c>
      <c r="AG1557" t="s">
        <v>917</v>
      </c>
      <c r="AH1557" t="s">
        <v>210</v>
      </c>
      <c r="AI1557">
        <v>868733522</v>
      </c>
      <c r="AM1557">
        <v>260001</v>
      </c>
      <c r="BE1557">
        <f t="shared" si="105"/>
        <v>0</v>
      </c>
      <c r="BF1557" s="6">
        <f t="shared" si="106"/>
        <v>-7620</v>
      </c>
      <c r="BG1557" s="7" t="s">
        <v>71</v>
      </c>
      <c r="BH1557" t="e">
        <f>+VLOOKUP(AF1557,Sheet4!A:A,1,FALSE)</f>
        <v>#N/A</v>
      </c>
      <c r="BL1557">
        <v>1560</v>
      </c>
      <c r="BM1557" s="59">
        <f t="shared" si="107"/>
        <v>6060</v>
      </c>
      <c r="BN1557" t="s">
        <v>918</v>
      </c>
    </row>
    <row r="1558" spans="1:66" ht="13" customHeight="1" x14ac:dyDescent="0.3">
      <c r="A1558" s="5">
        <v>46114</v>
      </c>
      <c r="B1558" t="s">
        <v>76</v>
      </c>
      <c r="F1558">
        <v>40</v>
      </c>
      <c r="G1558">
        <v>40</v>
      </c>
      <c r="H1558">
        <v>200</v>
      </c>
      <c r="I1558" s="6">
        <v>160</v>
      </c>
      <c r="Q1558" t="s">
        <v>77</v>
      </c>
      <c r="U1558">
        <v>2601189</v>
      </c>
      <c r="V1558" t="s">
        <v>915</v>
      </c>
      <c r="W1558" t="s">
        <v>169</v>
      </c>
      <c r="X1558" t="s">
        <v>207</v>
      </c>
      <c r="Y1558" t="s">
        <v>920</v>
      </c>
      <c r="AF1558" t="s">
        <v>915</v>
      </c>
      <c r="AG1558" t="s">
        <v>917</v>
      </c>
      <c r="AH1558" t="s">
        <v>210</v>
      </c>
      <c r="AI1558">
        <v>868733522</v>
      </c>
      <c r="AM1558">
        <v>260001</v>
      </c>
      <c r="BE1558">
        <f t="shared" si="105"/>
        <v>0</v>
      </c>
      <c r="BF1558" s="6">
        <f t="shared" si="106"/>
        <v>-200</v>
      </c>
      <c r="BG1558" s="7" t="s">
        <v>71</v>
      </c>
      <c r="BH1558" t="e">
        <f>+VLOOKUP(AF1558,Sheet4!A:A,1,FALSE)</f>
        <v>#N/A</v>
      </c>
      <c r="BL1558">
        <v>40</v>
      </c>
      <c r="BM1558" s="59">
        <f t="shared" si="107"/>
        <v>160</v>
      </c>
      <c r="BN1558" t="s">
        <v>918</v>
      </c>
    </row>
    <row r="1559" spans="1:66" ht="13" customHeight="1" x14ac:dyDescent="0.3">
      <c r="A1559" s="5">
        <v>46114</v>
      </c>
      <c r="B1559" t="s">
        <v>76</v>
      </c>
      <c r="F1559">
        <v>5280</v>
      </c>
      <c r="G1559">
        <v>5280</v>
      </c>
      <c r="H1559">
        <v>25760</v>
      </c>
      <c r="I1559" s="6">
        <v>20480</v>
      </c>
      <c r="Q1559" t="s">
        <v>77</v>
      </c>
      <c r="U1559">
        <v>2601189</v>
      </c>
      <c r="V1559" t="s">
        <v>915</v>
      </c>
      <c r="W1559" t="s">
        <v>169</v>
      </c>
      <c r="X1559" t="s">
        <v>207</v>
      </c>
      <c r="Y1559" t="s">
        <v>921</v>
      </c>
      <c r="AF1559" t="s">
        <v>915</v>
      </c>
      <c r="AG1559" t="s">
        <v>917</v>
      </c>
      <c r="AH1559" t="s">
        <v>210</v>
      </c>
      <c r="AI1559">
        <v>868733522</v>
      </c>
      <c r="AM1559">
        <v>260001</v>
      </c>
      <c r="BE1559">
        <f t="shared" si="105"/>
        <v>0</v>
      </c>
      <c r="BF1559" s="6">
        <f t="shared" si="106"/>
        <v>-25760</v>
      </c>
      <c r="BG1559" s="7" t="s">
        <v>71</v>
      </c>
      <c r="BH1559" t="e">
        <f>+VLOOKUP(AF1559,Sheet4!A:A,1,FALSE)</f>
        <v>#N/A</v>
      </c>
      <c r="BL1559">
        <v>5280</v>
      </c>
      <c r="BM1559" s="59">
        <f t="shared" si="107"/>
        <v>20480</v>
      </c>
      <c r="BN1559" t="s">
        <v>918</v>
      </c>
    </row>
    <row r="1560" spans="1:66" ht="13" customHeight="1" x14ac:dyDescent="0.3">
      <c r="A1560" s="5">
        <v>46114</v>
      </c>
      <c r="B1560" t="s">
        <v>76</v>
      </c>
      <c r="F1560">
        <v>2720</v>
      </c>
      <c r="G1560">
        <v>2720</v>
      </c>
      <c r="H1560">
        <v>13280</v>
      </c>
      <c r="I1560" s="6">
        <v>10560</v>
      </c>
      <c r="Q1560" t="s">
        <v>77</v>
      </c>
      <c r="U1560">
        <v>2601189</v>
      </c>
      <c r="V1560" t="s">
        <v>915</v>
      </c>
      <c r="W1560" t="s">
        <v>169</v>
      </c>
      <c r="X1560" t="s">
        <v>207</v>
      </c>
      <c r="Y1560" t="s">
        <v>922</v>
      </c>
      <c r="AF1560" t="s">
        <v>915</v>
      </c>
      <c r="AG1560" t="s">
        <v>917</v>
      </c>
      <c r="AH1560" t="s">
        <v>210</v>
      </c>
      <c r="AI1560">
        <v>868733522</v>
      </c>
      <c r="AM1560">
        <v>260001</v>
      </c>
      <c r="BE1560">
        <f t="shared" si="105"/>
        <v>0</v>
      </c>
      <c r="BF1560" s="6">
        <f t="shared" si="106"/>
        <v>-13280</v>
      </c>
      <c r="BG1560" s="7" t="s">
        <v>71</v>
      </c>
      <c r="BH1560" t="e">
        <f>+VLOOKUP(AF1560,Sheet4!A:A,1,FALSE)</f>
        <v>#N/A</v>
      </c>
      <c r="BL1560">
        <v>2720</v>
      </c>
      <c r="BM1560" s="59">
        <f t="shared" si="107"/>
        <v>10560</v>
      </c>
      <c r="BN1560" t="s">
        <v>918</v>
      </c>
    </row>
    <row r="1561" spans="1:66" ht="13" customHeight="1" x14ac:dyDescent="0.3">
      <c r="A1561" s="5">
        <v>46114</v>
      </c>
      <c r="B1561" t="s">
        <v>76</v>
      </c>
      <c r="F1561">
        <v>20</v>
      </c>
      <c r="G1561">
        <v>20</v>
      </c>
      <c r="H1561">
        <v>100</v>
      </c>
      <c r="I1561" s="6">
        <v>80</v>
      </c>
      <c r="Q1561" t="s">
        <v>77</v>
      </c>
      <c r="U1561">
        <v>2601189</v>
      </c>
      <c r="V1561" t="s">
        <v>915</v>
      </c>
      <c r="W1561" t="s">
        <v>169</v>
      </c>
      <c r="X1561" t="s">
        <v>207</v>
      </c>
      <c r="Y1561" t="s">
        <v>923</v>
      </c>
      <c r="AF1561" t="s">
        <v>915</v>
      </c>
      <c r="AG1561" t="s">
        <v>917</v>
      </c>
      <c r="AH1561" t="s">
        <v>210</v>
      </c>
      <c r="AI1561">
        <v>868733522</v>
      </c>
      <c r="AM1561">
        <v>260001</v>
      </c>
      <c r="BE1561">
        <f t="shared" si="105"/>
        <v>0</v>
      </c>
      <c r="BF1561" s="6">
        <f t="shared" si="106"/>
        <v>-100</v>
      </c>
      <c r="BG1561" s="7" t="s">
        <v>71</v>
      </c>
      <c r="BH1561" t="e">
        <f>+VLOOKUP(AF1561,Sheet4!A:A,1,FALSE)</f>
        <v>#N/A</v>
      </c>
      <c r="BL1561">
        <v>20</v>
      </c>
      <c r="BM1561" s="59">
        <f t="shared" si="107"/>
        <v>80</v>
      </c>
      <c r="BN1561" t="s">
        <v>918</v>
      </c>
    </row>
    <row r="1562" spans="1:66" ht="13" customHeight="1" x14ac:dyDescent="0.3">
      <c r="A1562" s="5">
        <v>46114</v>
      </c>
      <c r="B1562" t="s">
        <v>76</v>
      </c>
      <c r="F1562">
        <v>180</v>
      </c>
      <c r="G1562">
        <v>180</v>
      </c>
      <c r="H1562">
        <v>880</v>
      </c>
      <c r="I1562" s="6">
        <v>700</v>
      </c>
      <c r="Q1562" t="s">
        <v>77</v>
      </c>
      <c r="U1562">
        <v>2601189</v>
      </c>
      <c r="V1562" t="s">
        <v>915</v>
      </c>
      <c r="W1562" t="s">
        <v>169</v>
      </c>
      <c r="X1562" t="s">
        <v>207</v>
      </c>
      <c r="Y1562" t="s">
        <v>924</v>
      </c>
      <c r="AF1562" t="s">
        <v>915</v>
      </c>
      <c r="AG1562" t="s">
        <v>917</v>
      </c>
      <c r="AH1562" t="s">
        <v>210</v>
      </c>
      <c r="AI1562">
        <v>868733522</v>
      </c>
      <c r="AM1562">
        <v>260001</v>
      </c>
      <c r="BE1562">
        <f t="shared" si="105"/>
        <v>0</v>
      </c>
      <c r="BF1562" s="6">
        <f t="shared" si="106"/>
        <v>-880</v>
      </c>
      <c r="BG1562" s="7" t="s">
        <v>71</v>
      </c>
      <c r="BH1562" t="e">
        <f>+VLOOKUP(AF1562,Sheet4!A:A,1,FALSE)</f>
        <v>#N/A</v>
      </c>
      <c r="BL1562">
        <v>180</v>
      </c>
      <c r="BM1562" s="59">
        <f t="shared" si="107"/>
        <v>700</v>
      </c>
      <c r="BN1562" t="s">
        <v>918</v>
      </c>
    </row>
    <row r="1563" spans="1:66" ht="13" customHeight="1" x14ac:dyDescent="0.3">
      <c r="A1563" s="5">
        <v>46114</v>
      </c>
      <c r="B1563" t="s">
        <v>76</v>
      </c>
      <c r="F1563">
        <v>20</v>
      </c>
      <c r="G1563">
        <v>20</v>
      </c>
      <c r="H1563">
        <v>100</v>
      </c>
      <c r="I1563" s="6">
        <v>80</v>
      </c>
      <c r="Q1563" t="s">
        <v>77</v>
      </c>
      <c r="U1563">
        <v>2601189</v>
      </c>
      <c r="V1563" t="s">
        <v>915</v>
      </c>
      <c r="W1563" t="s">
        <v>169</v>
      </c>
      <c r="X1563" t="s">
        <v>207</v>
      </c>
      <c r="Y1563" t="s">
        <v>925</v>
      </c>
      <c r="AF1563" t="s">
        <v>915</v>
      </c>
      <c r="AG1563" t="s">
        <v>917</v>
      </c>
      <c r="AH1563" t="s">
        <v>210</v>
      </c>
      <c r="AI1563">
        <v>868733522</v>
      </c>
      <c r="AM1563">
        <v>260001</v>
      </c>
      <c r="BE1563">
        <f t="shared" si="105"/>
        <v>0</v>
      </c>
      <c r="BF1563" s="6">
        <f t="shared" si="106"/>
        <v>-100</v>
      </c>
      <c r="BG1563" s="7" t="s">
        <v>71</v>
      </c>
      <c r="BH1563" t="e">
        <f>+VLOOKUP(AF1563,Sheet4!A:A,1,FALSE)</f>
        <v>#N/A</v>
      </c>
      <c r="BL1563">
        <v>20</v>
      </c>
      <c r="BM1563" s="59">
        <f t="shared" si="107"/>
        <v>80</v>
      </c>
      <c r="BN1563" t="s">
        <v>918</v>
      </c>
    </row>
    <row r="1564" spans="1:66" ht="13" customHeight="1" x14ac:dyDescent="0.3">
      <c r="A1564" s="5">
        <v>46114</v>
      </c>
      <c r="B1564" t="s">
        <v>78</v>
      </c>
      <c r="F1564" s="8">
        <v>62</v>
      </c>
      <c r="G1564">
        <v>31</v>
      </c>
      <c r="H1564">
        <v>371</v>
      </c>
      <c r="I1564" s="6">
        <v>309</v>
      </c>
      <c r="Q1564" t="s">
        <v>79</v>
      </c>
      <c r="U1564">
        <v>2601189</v>
      </c>
      <c r="V1564" t="s">
        <v>915</v>
      </c>
      <c r="W1564" t="s">
        <v>169</v>
      </c>
      <c r="X1564" t="s">
        <v>207</v>
      </c>
      <c r="Y1564" t="s">
        <v>916</v>
      </c>
      <c r="AF1564" t="s">
        <v>915</v>
      </c>
      <c r="AG1564" t="s">
        <v>917</v>
      </c>
      <c r="AH1564" t="s">
        <v>210</v>
      </c>
      <c r="AI1564">
        <v>868733522</v>
      </c>
      <c r="AM1564">
        <v>260001</v>
      </c>
      <c r="BE1564">
        <f t="shared" si="105"/>
        <v>0</v>
      </c>
      <c r="BF1564" s="6">
        <f t="shared" si="106"/>
        <v>-371</v>
      </c>
      <c r="BG1564" s="7" t="s">
        <v>71</v>
      </c>
      <c r="BH1564" t="e">
        <f>+VLOOKUP(AF1564,Sheet4!A:A,1,FALSE)</f>
        <v>#N/A</v>
      </c>
      <c r="BL1564">
        <v>31</v>
      </c>
      <c r="BM1564" s="59">
        <f t="shared" si="107"/>
        <v>340</v>
      </c>
      <c r="BN1564" t="s">
        <v>918</v>
      </c>
    </row>
    <row r="1565" spans="1:66" ht="13" customHeight="1" x14ac:dyDescent="0.3">
      <c r="A1565" s="5">
        <v>46114</v>
      </c>
      <c r="B1565" t="s">
        <v>78</v>
      </c>
      <c r="F1565" s="8">
        <v>78</v>
      </c>
      <c r="G1565">
        <v>39</v>
      </c>
      <c r="H1565">
        <v>466</v>
      </c>
      <c r="I1565" s="6">
        <v>388</v>
      </c>
      <c r="Q1565" t="s">
        <v>79</v>
      </c>
      <c r="U1565">
        <v>2601189</v>
      </c>
      <c r="V1565" t="s">
        <v>915</v>
      </c>
      <c r="W1565" t="s">
        <v>169</v>
      </c>
      <c r="X1565" t="s">
        <v>207</v>
      </c>
      <c r="Y1565" t="s">
        <v>919</v>
      </c>
      <c r="AF1565" t="s">
        <v>915</v>
      </c>
      <c r="AG1565" t="s">
        <v>917</v>
      </c>
      <c r="AH1565" t="s">
        <v>210</v>
      </c>
      <c r="AI1565">
        <v>868733522</v>
      </c>
      <c r="AM1565">
        <v>260001</v>
      </c>
      <c r="BE1565">
        <f t="shared" si="105"/>
        <v>0</v>
      </c>
      <c r="BF1565" s="6">
        <f t="shared" si="106"/>
        <v>-466</v>
      </c>
      <c r="BG1565" s="7" t="s">
        <v>71</v>
      </c>
      <c r="BH1565" t="e">
        <f>+VLOOKUP(AF1565,Sheet4!A:A,1,FALSE)</f>
        <v>#N/A</v>
      </c>
      <c r="BL1565">
        <v>39</v>
      </c>
      <c r="BM1565" s="59">
        <f t="shared" si="107"/>
        <v>427</v>
      </c>
      <c r="BN1565" t="s">
        <v>918</v>
      </c>
    </row>
    <row r="1566" spans="1:66" ht="13" customHeight="1" x14ac:dyDescent="0.3">
      <c r="A1566" s="5">
        <v>46114</v>
      </c>
      <c r="B1566" t="s">
        <v>78</v>
      </c>
      <c r="F1566" s="8">
        <v>69</v>
      </c>
      <c r="G1566">
        <v>34.5</v>
      </c>
      <c r="H1566">
        <v>413</v>
      </c>
      <c r="I1566" s="6">
        <v>344</v>
      </c>
      <c r="Q1566" t="s">
        <v>79</v>
      </c>
      <c r="U1566">
        <v>2601189</v>
      </c>
      <c r="V1566" t="s">
        <v>915</v>
      </c>
      <c r="W1566" t="s">
        <v>169</v>
      </c>
      <c r="X1566" t="s">
        <v>207</v>
      </c>
      <c r="Y1566" t="s">
        <v>921</v>
      </c>
      <c r="AF1566" t="s">
        <v>915</v>
      </c>
      <c r="AG1566" t="s">
        <v>917</v>
      </c>
      <c r="AH1566" t="s">
        <v>210</v>
      </c>
      <c r="AI1566">
        <v>868733522</v>
      </c>
      <c r="AM1566">
        <v>260001</v>
      </c>
      <c r="BE1566">
        <f t="shared" si="105"/>
        <v>0</v>
      </c>
      <c r="BF1566" s="6">
        <f t="shared" si="106"/>
        <v>-413</v>
      </c>
      <c r="BG1566" s="7" t="s">
        <v>71</v>
      </c>
      <c r="BH1566" t="e">
        <f>+VLOOKUP(AF1566,Sheet4!A:A,1,FALSE)</f>
        <v>#N/A</v>
      </c>
      <c r="BL1566">
        <v>34.5</v>
      </c>
      <c r="BM1566" s="59">
        <f t="shared" si="107"/>
        <v>378.5</v>
      </c>
      <c r="BN1566" t="s">
        <v>918</v>
      </c>
    </row>
    <row r="1567" spans="1:66" ht="13" customHeight="1" x14ac:dyDescent="0.3">
      <c r="A1567" s="5">
        <v>46114</v>
      </c>
      <c r="B1567" t="s">
        <v>78</v>
      </c>
      <c r="F1567" s="8">
        <v>36</v>
      </c>
      <c r="G1567">
        <v>18</v>
      </c>
      <c r="H1567">
        <v>215</v>
      </c>
      <c r="I1567" s="6">
        <v>179</v>
      </c>
      <c r="Q1567" t="s">
        <v>79</v>
      </c>
      <c r="U1567">
        <v>2601189</v>
      </c>
      <c r="V1567" t="s">
        <v>915</v>
      </c>
      <c r="W1567" t="s">
        <v>169</v>
      </c>
      <c r="X1567" t="s">
        <v>207</v>
      </c>
      <c r="Y1567" t="s">
        <v>922</v>
      </c>
      <c r="AF1567" t="s">
        <v>915</v>
      </c>
      <c r="AG1567" t="s">
        <v>917</v>
      </c>
      <c r="AH1567" t="s">
        <v>210</v>
      </c>
      <c r="AI1567">
        <v>868733522</v>
      </c>
      <c r="AM1567">
        <v>260001</v>
      </c>
      <c r="BE1567">
        <f t="shared" si="105"/>
        <v>0</v>
      </c>
      <c r="BF1567" s="6">
        <f t="shared" si="106"/>
        <v>-215</v>
      </c>
      <c r="BG1567" s="7" t="s">
        <v>71</v>
      </c>
      <c r="BH1567" t="e">
        <f>+VLOOKUP(AF1567,Sheet4!A:A,1,FALSE)</f>
        <v>#N/A</v>
      </c>
      <c r="BL1567">
        <v>18</v>
      </c>
      <c r="BM1567" s="59">
        <f t="shared" si="107"/>
        <v>197</v>
      </c>
      <c r="BN1567" t="s">
        <v>918</v>
      </c>
    </row>
    <row r="1568" spans="1:66" ht="13" customHeight="1" x14ac:dyDescent="0.3">
      <c r="A1568" s="5">
        <v>46114</v>
      </c>
      <c r="B1568" t="s">
        <v>78</v>
      </c>
      <c r="F1568" s="8">
        <v>9</v>
      </c>
      <c r="G1568">
        <v>4.5</v>
      </c>
      <c r="H1568">
        <v>54</v>
      </c>
      <c r="I1568" s="6">
        <v>45</v>
      </c>
      <c r="Q1568" t="s">
        <v>79</v>
      </c>
      <c r="U1568">
        <v>2601189</v>
      </c>
      <c r="V1568" t="s">
        <v>915</v>
      </c>
      <c r="W1568" t="s">
        <v>169</v>
      </c>
      <c r="X1568" t="s">
        <v>207</v>
      </c>
      <c r="Y1568" t="s">
        <v>924</v>
      </c>
      <c r="AF1568" t="s">
        <v>915</v>
      </c>
      <c r="AG1568" t="s">
        <v>917</v>
      </c>
      <c r="AH1568" t="s">
        <v>210</v>
      </c>
      <c r="AI1568">
        <v>868733522</v>
      </c>
      <c r="AM1568">
        <v>260001</v>
      </c>
      <c r="BE1568">
        <f t="shared" si="105"/>
        <v>0</v>
      </c>
      <c r="BF1568" s="6">
        <f t="shared" si="106"/>
        <v>-54</v>
      </c>
      <c r="BG1568" s="7" t="s">
        <v>71</v>
      </c>
      <c r="BH1568" t="e">
        <f>+VLOOKUP(AF1568,Sheet4!A:A,1,FALSE)</f>
        <v>#N/A</v>
      </c>
      <c r="BL1568">
        <v>4.5</v>
      </c>
      <c r="BM1568" s="59">
        <f t="shared" si="107"/>
        <v>49.5</v>
      </c>
      <c r="BN1568" t="s">
        <v>918</v>
      </c>
    </row>
    <row r="1569" spans="1:67" ht="13" customHeight="1" x14ac:dyDescent="0.3">
      <c r="A1569" s="5">
        <v>46114</v>
      </c>
      <c r="B1569" t="s">
        <v>78</v>
      </c>
      <c r="F1569" s="8">
        <v>1</v>
      </c>
      <c r="G1569">
        <v>0.5</v>
      </c>
      <c r="H1569">
        <v>6</v>
      </c>
      <c r="I1569" s="6">
        <v>5</v>
      </c>
      <c r="Q1569" t="s">
        <v>79</v>
      </c>
      <c r="U1569">
        <v>2601189</v>
      </c>
      <c r="V1569" t="s">
        <v>915</v>
      </c>
      <c r="W1569" t="s">
        <v>169</v>
      </c>
      <c r="X1569" t="s">
        <v>207</v>
      </c>
      <c r="Y1569" t="s">
        <v>925</v>
      </c>
      <c r="AF1569" t="s">
        <v>915</v>
      </c>
      <c r="AG1569" t="s">
        <v>917</v>
      </c>
      <c r="AH1569" t="s">
        <v>210</v>
      </c>
      <c r="AI1569">
        <v>868733522</v>
      </c>
      <c r="AM1569">
        <v>260001</v>
      </c>
      <c r="BE1569">
        <f t="shared" si="105"/>
        <v>0</v>
      </c>
      <c r="BF1569" s="6">
        <f t="shared" si="106"/>
        <v>-6</v>
      </c>
      <c r="BG1569" s="7" t="s">
        <v>71</v>
      </c>
      <c r="BH1569" t="e">
        <f>+VLOOKUP(AF1569,Sheet4!A:A,1,FALSE)</f>
        <v>#N/A</v>
      </c>
      <c r="BL1569">
        <v>0.5</v>
      </c>
      <c r="BM1569" s="59">
        <f t="shared" si="107"/>
        <v>5.5</v>
      </c>
      <c r="BN1569" t="s">
        <v>918</v>
      </c>
    </row>
    <row r="1570" spans="1:67" ht="13" customHeight="1" x14ac:dyDescent="0.3">
      <c r="A1570" s="5">
        <v>46114</v>
      </c>
      <c r="B1570" t="s">
        <v>80</v>
      </c>
      <c r="F1570">
        <v>775</v>
      </c>
      <c r="G1570">
        <v>775</v>
      </c>
      <c r="H1570">
        <v>4637.5</v>
      </c>
      <c r="I1570" s="6">
        <v>3862.5</v>
      </c>
      <c r="Q1570" t="s">
        <v>81</v>
      </c>
      <c r="U1570">
        <v>2601189</v>
      </c>
      <c r="V1570" t="s">
        <v>915</v>
      </c>
      <c r="W1570" t="s">
        <v>169</v>
      </c>
      <c r="X1570" t="s">
        <v>207</v>
      </c>
      <c r="Y1570" t="s">
        <v>916</v>
      </c>
      <c r="AF1570" t="s">
        <v>915</v>
      </c>
      <c r="AG1570" t="s">
        <v>917</v>
      </c>
      <c r="AH1570" t="s">
        <v>210</v>
      </c>
      <c r="AI1570">
        <v>868733522</v>
      </c>
      <c r="AM1570">
        <v>260001</v>
      </c>
      <c r="BC1570" s="9">
        <v>775</v>
      </c>
      <c r="BE1570">
        <f t="shared" si="105"/>
        <v>775</v>
      </c>
      <c r="BF1570" s="6">
        <f t="shared" si="106"/>
        <v>-3862.5</v>
      </c>
      <c r="BG1570" s="10" t="s">
        <v>99</v>
      </c>
      <c r="BH1570" t="e">
        <f>+VLOOKUP(AF1570,Sheet4!A:A,1,FALSE)</f>
        <v>#N/A</v>
      </c>
      <c r="BL1570">
        <v>775</v>
      </c>
      <c r="BM1570" s="59">
        <f t="shared" si="107"/>
        <v>3862.5</v>
      </c>
      <c r="BN1570" t="s">
        <v>918</v>
      </c>
    </row>
    <row r="1571" spans="1:67" ht="13" customHeight="1" x14ac:dyDescent="0.3">
      <c r="A1571" s="5">
        <v>46114</v>
      </c>
      <c r="B1571" t="s">
        <v>80</v>
      </c>
      <c r="F1571">
        <v>975</v>
      </c>
      <c r="G1571">
        <v>975</v>
      </c>
      <c r="H1571">
        <v>5825</v>
      </c>
      <c r="I1571" s="6">
        <v>4850</v>
      </c>
      <c r="Q1571" t="s">
        <v>81</v>
      </c>
      <c r="U1571">
        <v>2601189</v>
      </c>
      <c r="V1571" t="s">
        <v>915</v>
      </c>
      <c r="W1571" t="s">
        <v>169</v>
      </c>
      <c r="X1571" t="s">
        <v>207</v>
      </c>
      <c r="Y1571" t="s">
        <v>919</v>
      </c>
      <c r="AF1571" t="s">
        <v>915</v>
      </c>
      <c r="AG1571" t="s">
        <v>917</v>
      </c>
      <c r="AH1571" t="s">
        <v>210</v>
      </c>
      <c r="AI1571">
        <v>868733522</v>
      </c>
      <c r="AM1571">
        <v>260001</v>
      </c>
      <c r="BC1571" s="9">
        <v>975</v>
      </c>
      <c r="BE1571">
        <f t="shared" si="105"/>
        <v>975</v>
      </c>
      <c r="BF1571" s="6">
        <f t="shared" si="106"/>
        <v>-4850</v>
      </c>
      <c r="BG1571" s="10" t="s">
        <v>99</v>
      </c>
      <c r="BH1571" t="e">
        <f>+VLOOKUP(AF1571,Sheet4!A:A,1,FALSE)</f>
        <v>#N/A</v>
      </c>
      <c r="BL1571">
        <v>975</v>
      </c>
      <c r="BM1571" s="59">
        <f t="shared" si="107"/>
        <v>4850</v>
      </c>
      <c r="BN1571" t="s">
        <v>918</v>
      </c>
    </row>
    <row r="1572" spans="1:67" ht="13" customHeight="1" x14ac:dyDescent="0.3">
      <c r="A1572" s="5">
        <v>46114</v>
      </c>
      <c r="B1572" t="s">
        <v>80</v>
      </c>
      <c r="F1572">
        <v>862.5</v>
      </c>
      <c r="G1572">
        <v>862.5</v>
      </c>
      <c r="H1572">
        <v>5162.5</v>
      </c>
      <c r="I1572" s="6">
        <v>4300</v>
      </c>
      <c r="Q1572" t="s">
        <v>81</v>
      </c>
      <c r="U1572">
        <v>2601189</v>
      </c>
      <c r="V1572" t="s">
        <v>915</v>
      </c>
      <c r="W1572" t="s">
        <v>169</v>
      </c>
      <c r="X1572" t="s">
        <v>207</v>
      </c>
      <c r="Y1572" t="s">
        <v>921</v>
      </c>
      <c r="AF1572" t="s">
        <v>915</v>
      </c>
      <c r="AG1572" t="s">
        <v>917</v>
      </c>
      <c r="AH1572" t="s">
        <v>210</v>
      </c>
      <c r="AI1572">
        <v>868733522</v>
      </c>
      <c r="AM1572">
        <v>260001</v>
      </c>
      <c r="BC1572" s="9">
        <v>862</v>
      </c>
      <c r="BE1572">
        <f t="shared" si="105"/>
        <v>862</v>
      </c>
      <c r="BF1572" s="6">
        <f t="shared" si="106"/>
        <v>-4300.5</v>
      </c>
      <c r="BG1572" s="10" t="s">
        <v>99</v>
      </c>
      <c r="BH1572" t="e">
        <f>+VLOOKUP(AF1572,Sheet4!A:A,1,FALSE)</f>
        <v>#N/A</v>
      </c>
      <c r="BL1572">
        <v>862.5</v>
      </c>
      <c r="BM1572" s="59">
        <f t="shared" si="107"/>
        <v>4300</v>
      </c>
      <c r="BN1572" t="s">
        <v>918</v>
      </c>
    </row>
    <row r="1573" spans="1:67" ht="13" customHeight="1" x14ac:dyDescent="0.3">
      <c r="A1573" s="5">
        <v>46114</v>
      </c>
      <c r="B1573" t="s">
        <v>80</v>
      </c>
      <c r="F1573">
        <v>450</v>
      </c>
      <c r="G1573">
        <v>450</v>
      </c>
      <c r="H1573">
        <v>2687.5</v>
      </c>
      <c r="I1573" s="6">
        <v>2237.5</v>
      </c>
      <c r="Q1573" t="s">
        <v>81</v>
      </c>
      <c r="U1573">
        <v>2601189</v>
      </c>
      <c r="V1573" t="s">
        <v>915</v>
      </c>
      <c r="W1573" t="s">
        <v>169</v>
      </c>
      <c r="X1573" t="s">
        <v>207</v>
      </c>
      <c r="Y1573" t="s">
        <v>922</v>
      </c>
      <c r="AF1573" t="s">
        <v>915</v>
      </c>
      <c r="AG1573" t="s">
        <v>917</v>
      </c>
      <c r="AH1573" t="s">
        <v>210</v>
      </c>
      <c r="AI1573">
        <v>868733522</v>
      </c>
      <c r="AM1573">
        <v>260001</v>
      </c>
      <c r="BC1573" s="9">
        <v>450</v>
      </c>
      <c r="BE1573">
        <f t="shared" si="105"/>
        <v>450</v>
      </c>
      <c r="BF1573" s="6">
        <f t="shared" si="106"/>
        <v>-2237.5</v>
      </c>
      <c r="BG1573" s="10" t="s">
        <v>99</v>
      </c>
      <c r="BH1573" t="e">
        <f>+VLOOKUP(AF1573,Sheet4!A:A,1,FALSE)</f>
        <v>#N/A</v>
      </c>
      <c r="BL1573">
        <v>450</v>
      </c>
      <c r="BM1573" s="59">
        <f t="shared" si="107"/>
        <v>2237.5</v>
      </c>
      <c r="BN1573" t="s">
        <v>918</v>
      </c>
    </row>
    <row r="1574" spans="1:67" ht="13" customHeight="1" x14ac:dyDescent="0.3">
      <c r="A1574" s="5">
        <v>46114</v>
      </c>
      <c r="B1574" t="s">
        <v>80</v>
      </c>
      <c r="F1574">
        <v>112.5</v>
      </c>
      <c r="G1574">
        <v>112.5</v>
      </c>
      <c r="H1574">
        <v>675</v>
      </c>
      <c r="I1574" s="6">
        <v>562.5</v>
      </c>
      <c r="Q1574" t="s">
        <v>81</v>
      </c>
      <c r="U1574">
        <v>2601189</v>
      </c>
      <c r="V1574" t="s">
        <v>915</v>
      </c>
      <c r="W1574" t="s">
        <v>169</v>
      </c>
      <c r="X1574" t="s">
        <v>207</v>
      </c>
      <c r="Y1574" t="s">
        <v>924</v>
      </c>
      <c r="AF1574" t="s">
        <v>915</v>
      </c>
      <c r="AG1574" t="s">
        <v>917</v>
      </c>
      <c r="AH1574" t="s">
        <v>210</v>
      </c>
      <c r="AI1574">
        <v>868733522</v>
      </c>
      <c r="AM1574">
        <v>260001</v>
      </c>
      <c r="BC1574" s="9">
        <v>112</v>
      </c>
      <c r="BE1574">
        <f t="shared" si="105"/>
        <v>112</v>
      </c>
      <c r="BF1574" s="6">
        <f t="shared" si="106"/>
        <v>-563</v>
      </c>
      <c r="BG1574" s="10" t="s">
        <v>99</v>
      </c>
      <c r="BH1574" t="e">
        <f>+VLOOKUP(AF1574,Sheet4!A:A,1,FALSE)</f>
        <v>#N/A</v>
      </c>
      <c r="BL1574">
        <v>112.5</v>
      </c>
      <c r="BM1574" s="59">
        <f t="shared" si="107"/>
        <v>562.5</v>
      </c>
      <c r="BN1574" t="s">
        <v>918</v>
      </c>
    </row>
    <row r="1575" spans="1:67" ht="13" customHeight="1" x14ac:dyDescent="0.3">
      <c r="A1575" s="5">
        <v>46114</v>
      </c>
      <c r="B1575" t="s">
        <v>80</v>
      </c>
      <c r="F1575">
        <v>12.5</v>
      </c>
      <c r="G1575">
        <v>12.5</v>
      </c>
      <c r="H1575">
        <v>75</v>
      </c>
      <c r="I1575" s="6">
        <v>62.5</v>
      </c>
      <c r="Q1575" t="s">
        <v>81</v>
      </c>
      <c r="U1575">
        <v>2601189</v>
      </c>
      <c r="V1575" t="s">
        <v>915</v>
      </c>
      <c r="W1575" t="s">
        <v>169</v>
      </c>
      <c r="X1575" t="s">
        <v>207</v>
      </c>
      <c r="Y1575" t="s">
        <v>925</v>
      </c>
      <c r="AF1575" t="s">
        <v>915</v>
      </c>
      <c r="AG1575" t="s">
        <v>917</v>
      </c>
      <c r="AH1575" t="s">
        <v>210</v>
      </c>
      <c r="AI1575">
        <v>868733522</v>
      </c>
      <c r="AM1575">
        <v>260001</v>
      </c>
      <c r="BC1575" s="9">
        <v>12</v>
      </c>
      <c r="BE1575">
        <f t="shared" si="105"/>
        <v>12</v>
      </c>
      <c r="BF1575" s="6">
        <f t="shared" si="106"/>
        <v>-63</v>
      </c>
      <c r="BG1575" s="10" t="s">
        <v>99</v>
      </c>
      <c r="BH1575" t="e">
        <f>+VLOOKUP(AF1575,Sheet4!A:A,1,FALSE)</f>
        <v>#N/A</v>
      </c>
      <c r="BL1575">
        <v>12.5</v>
      </c>
      <c r="BM1575" s="59">
        <f t="shared" si="107"/>
        <v>62.5</v>
      </c>
      <c r="BN1575" t="s">
        <v>918</v>
      </c>
    </row>
    <row r="1576" spans="1:67" ht="13" customHeight="1" x14ac:dyDescent="0.3">
      <c r="A1576" s="5">
        <v>46114</v>
      </c>
      <c r="B1576" t="s">
        <v>82</v>
      </c>
      <c r="F1576" s="8">
        <v>6</v>
      </c>
      <c r="G1576">
        <v>3</v>
      </c>
      <c r="H1576">
        <v>24</v>
      </c>
      <c r="I1576" s="6">
        <v>18</v>
      </c>
      <c r="Q1576" t="s">
        <v>83</v>
      </c>
      <c r="U1576">
        <v>2601189</v>
      </c>
      <c r="V1576" t="s">
        <v>915</v>
      </c>
      <c r="W1576" t="s">
        <v>169</v>
      </c>
      <c r="X1576" t="s">
        <v>207</v>
      </c>
      <c r="Y1576" t="s">
        <v>920</v>
      </c>
      <c r="AF1576" t="s">
        <v>915</v>
      </c>
      <c r="AG1576" t="s">
        <v>917</v>
      </c>
      <c r="AH1576" t="s">
        <v>210</v>
      </c>
      <c r="AI1576">
        <v>868733522</v>
      </c>
      <c r="AM1576">
        <v>260001</v>
      </c>
      <c r="BE1576">
        <f t="shared" si="105"/>
        <v>0</v>
      </c>
      <c r="BF1576" s="6">
        <f t="shared" si="106"/>
        <v>-24</v>
      </c>
      <c r="BG1576" s="7" t="s">
        <v>71</v>
      </c>
      <c r="BH1576" t="e">
        <f>+VLOOKUP(AF1576,Sheet4!A:A,1,FALSE)</f>
        <v>#N/A</v>
      </c>
      <c r="BL1576">
        <v>3</v>
      </c>
      <c r="BM1576" s="59">
        <f t="shared" si="107"/>
        <v>21</v>
      </c>
      <c r="BN1576" t="s">
        <v>918</v>
      </c>
    </row>
    <row r="1577" spans="1:67" ht="13" customHeight="1" x14ac:dyDescent="0.3">
      <c r="A1577" s="5">
        <v>46114</v>
      </c>
      <c r="B1577" t="s">
        <v>82</v>
      </c>
      <c r="F1577" s="8">
        <v>585</v>
      </c>
      <c r="G1577">
        <v>292.5</v>
      </c>
      <c r="H1577">
        <v>2304</v>
      </c>
      <c r="I1577" s="6">
        <v>1719</v>
      </c>
      <c r="Q1577" t="s">
        <v>83</v>
      </c>
      <c r="U1577">
        <v>2601189</v>
      </c>
      <c r="V1577" t="s">
        <v>915</v>
      </c>
      <c r="W1577" t="s">
        <v>169</v>
      </c>
      <c r="X1577" t="s">
        <v>207</v>
      </c>
      <c r="Y1577" t="s">
        <v>921</v>
      </c>
      <c r="AF1577" t="s">
        <v>915</v>
      </c>
      <c r="AG1577" t="s">
        <v>917</v>
      </c>
      <c r="AH1577" t="s">
        <v>210</v>
      </c>
      <c r="AI1577">
        <v>868733522</v>
      </c>
      <c r="AM1577">
        <v>260001</v>
      </c>
      <c r="BE1577">
        <f t="shared" si="105"/>
        <v>0</v>
      </c>
      <c r="BF1577" s="6">
        <f t="shared" si="106"/>
        <v>-2304</v>
      </c>
      <c r="BG1577" s="7" t="s">
        <v>71</v>
      </c>
      <c r="BH1577" t="e">
        <f>+VLOOKUP(AF1577,Sheet4!A:A,1,FALSE)</f>
        <v>#N/A</v>
      </c>
      <c r="BL1577">
        <v>292.5</v>
      </c>
      <c r="BM1577" s="59">
        <f t="shared" si="107"/>
        <v>2011.5</v>
      </c>
      <c r="BN1577" t="s">
        <v>918</v>
      </c>
    </row>
    <row r="1578" spans="1:67" ht="13" customHeight="1" x14ac:dyDescent="0.3">
      <c r="A1578" s="5">
        <v>46114</v>
      </c>
      <c r="B1578" t="s">
        <v>82</v>
      </c>
      <c r="F1578" s="8">
        <v>300</v>
      </c>
      <c r="G1578">
        <v>150</v>
      </c>
      <c r="H1578">
        <v>1182</v>
      </c>
      <c r="I1578" s="6">
        <v>882</v>
      </c>
      <c r="Q1578" t="s">
        <v>83</v>
      </c>
      <c r="U1578">
        <v>2601189</v>
      </c>
      <c r="V1578" t="s">
        <v>915</v>
      </c>
      <c r="W1578" t="s">
        <v>169</v>
      </c>
      <c r="X1578" t="s">
        <v>207</v>
      </c>
      <c r="Y1578" t="s">
        <v>922</v>
      </c>
      <c r="AF1578" t="s">
        <v>915</v>
      </c>
      <c r="AG1578" t="s">
        <v>917</v>
      </c>
      <c r="AH1578" t="s">
        <v>210</v>
      </c>
      <c r="AI1578">
        <v>868733522</v>
      </c>
      <c r="AM1578">
        <v>260001</v>
      </c>
      <c r="BE1578">
        <f t="shared" si="105"/>
        <v>0</v>
      </c>
      <c r="BF1578" s="6">
        <f t="shared" si="106"/>
        <v>-1182</v>
      </c>
      <c r="BG1578" s="7" t="s">
        <v>71</v>
      </c>
      <c r="BH1578" t="e">
        <f>+VLOOKUP(AF1578,Sheet4!A:A,1,FALSE)</f>
        <v>#N/A</v>
      </c>
      <c r="BL1578">
        <v>150</v>
      </c>
      <c r="BM1578" s="59">
        <f t="shared" si="107"/>
        <v>1032</v>
      </c>
      <c r="BN1578" t="s">
        <v>918</v>
      </c>
    </row>
    <row r="1579" spans="1:67" ht="13" customHeight="1" x14ac:dyDescent="0.3">
      <c r="A1579" s="5">
        <v>46114</v>
      </c>
      <c r="B1579" t="s">
        <v>82</v>
      </c>
      <c r="F1579" s="8">
        <v>3</v>
      </c>
      <c r="G1579">
        <v>1.5</v>
      </c>
      <c r="H1579">
        <v>12</v>
      </c>
      <c r="I1579" s="6">
        <v>9</v>
      </c>
      <c r="Q1579" t="s">
        <v>83</v>
      </c>
      <c r="U1579">
        <v>2601189</v>
      </c>
      <c r="V1579" t="s">
        <v>915</v>
      </c>
      <c r="W1579" t="s">
        <v>169</v>
      </c>
      <c r="X1579" t="s">
        <v>207</v>
      </c>
      <c r="Y1579" t="s">
        <v>923</v>
      </c>
      <c r="AF1579" t="s">
        <v>915</v>
      </c>
      <c r="AG1579" t="s">
        <v>917</v>
      </c>
      <c r="AH1579" t="s">
        <v>210</v>
      </c>
      <c r="AI1579">
        <v>868733522</v>
      </c>
      <c r="AM1579">
        <v>260001</v>
      </c>
      <c r="BE1579">
        <f t="shared" si="105"/>
        <v>0</v>
      </c>
      <c r="BF1579" s="6">
        <f t="shared" si="106"/>
        <v>-12</v>
      </c>
      <c r="BG1579" s="7" t="s">
        <v>71</v>
      </c>
      <c r="BH1579" t="e">
        <f>+VLOOKUP(AF1579,Sheet4!A:A,1,FALSE)</f>
        <v>#N/A</v>
      </c>
      <c r="BL1579">
        <v>1.5</v>
      </c>
      <c r="BM1579" s="59">
        <f t="shared" si="107"/>
        <v>10.5</v>
      </c>
      <c r="BN1579" t="s">
        <v>918</v>
      </c>
    </row>
    <row r="1580" spans="1:67" ht="13" customHeight="1" x14ac:dyDescent="0.3">
      <c r="A1580" s="5">
        <v>46114</v>
      </c>
      <c r="B1580" t="s">
        <v>84</v>
      </c>
      <c r="F1580">
        <v>100</v>
      </c>
      <c r="G1580">
        <v>100</v>
      </c>
      <c r="H1580">
        <v>400</v>
      </c>
      <c r="I1580" s="6">
        <v>300</v>
      </c>
      <c r="Q1580" t="s">
        <v>85</v>
      </c>
      <c r="U1580">
        <v>2601189</v>
      </c>
      <c r="V1580" t="s">
        <v>915</v>
      </c>
      <c r="W1580" t="s">
        <v>169</v>
      </c>
      <c r="X1580" t="s">
        <v>207</v>
      </c>
      <c r="Y1580" t="s">
        <v>920</v>
      </c>
      <c r="AF1580" t="s">
        <v>915</v>
      </c>
      <c r="AG1580" t="s">
        <v>917</v>
      </c>
      <c r="AH1580" t="s">
        <v>210</v>
      </c>
      <c r="AI1580">
        <v>868733522</v>
      </c>
      <c r="AM1580">
        <v>260001</v>
      </c>
      <c r="BD1580" s="9">
        <v>100</v>
      </c>
      <c r="BE1580">
        <f t="shared" si="105"/>
        <v>0</v>
      </c>
      <c r="BF1580" s="6">
        <f t="shared" si="106"/>
        <v>-400</v>
      </c>
      <c r="BG1580" s="11" t="s">
        <v>71</v>
      </c>
      <c r="BH1580" t="e">
        <f>+VLOOKUP(AF1580,Sheet4!A:A,1,FALSE)</f>
        <v>#N/A</v>
      </c>
      <c r="BL1580">
        <v>100</v>
      </c>
      <c r="BM1580" s="59">
        <f t="shared" si="107"/>
        <v>300</v>
      </c>
      <c r="BN1580" t="s">
        <v>918</v>
      </c>
    </row>
    <row r="1581" spans="1:67" ht="13" customHeight="1" x14ac:dyDescent="0.3">
      <c r="A1581" s="5">
        <v>46114</v>
      </c>
      <c r="B1581" t="s">
        <v>84</v>
      </c>
      <c r="F1581">
        <v>9750</v>
      </c>
      <c r="G1581">
        <v>9750</v>
      </c>
      <c r="H1581">
        <v>38400</v>
      </c>
      <c r="I1581" s="6">
        <v>28650</v>
      </c>
      <c r="Q1581" t="s">
        <v>85</v>
      </c>
      <c r="U1581">
        <v>2601189</v>
      </c>
      <c r="V1581" t="s">
        <v>915</v>
      </c>
      <c r="W1581" t="s">
        <v>169</v>
      </c>
      <c r="X1581" t="s">
        <v>207</v>
      </c>
      <c r="Y1581" t="s">
        <v>921</v>
      </c>
      <c r="AF1581" t="s">
        <v>915</v>
      </c>
      <c r="AG1581" t="s">
        <v>917</v>
      </c>
      <c r="AH1581" t="s">
        <v>210</v>
      </c>
      <c r="AI1581">
        <v>868733522</v>
      </c>
      <c r="AM1581">
        <v>260001</v>
      </c>
      <c r="BD1581" s="9">
        <v>9750</v>
      </c>
      <c r="BE1581">
        <f t="shared" si="105"/>
        <v>0</v>
      </c>
      <c r="BF1581" s="6">
        <f t="shared" si="106"/>
        <v>-38400</v>
      </c>
      <c r="BG1581" s="11" t="s">
        <v>71</v>
      </c>
      <c r="BH1581" t="e">
        <f>+VLOOKUP(AF1581,Sheet4!A:A,1,FALSE)</f>
        <v>#N/A</v>
      </c>
      <c r="BL1581">
        <v>9750</v>
      </c>
      <c r="BM1581" s="59">
        <f t="shared" si="107"/>
        <v>28650</v>
      </c>
      <c r="BN1581" t="s">
        <v>918</v>
      </c>
    </row>
    <row r="1582" spans="1:67" ht="13" customHeight="1" x14ac:dyDescent="0.3">
      <c r="A1582" s="5">
        <v>46114</v>
      </c>
      <c r="B1582" t="s">
        <v>84</v>
      </c>
      <c r="F1582">
        <v>5000</v>
      </c>
      <c r="G1582">
        <v>5000</v>
      </c>
      <c r="H1582">
        <v>19700</v>
      </c>
      <c r="I1582" s="6">
        <v>14700</v>
      </c>
      <c r="Q1582" t="s">
        <v>85</v>
      </c>
      <c r="U1582">
        <v>2601189</v>
      </c>
      <c r="V1582" t="s">
        <v>915</v>
      </c>
      <c r="W1582" t="s">
        <v>169</v>
      </c>
      <c r="X1582" t="s">
        <v>207</v>
      </c>
      <c r="Y1582" t="s">
        <v>922</v>
      </c>
      <c r="AF1582" t="s">
        <v>915</v>
      </c>
      <c r="AG1582" t="s">
        <v>917</v>
      </c>
      <c r="AH1582" t="s">
        <v>210</v>
      </c>
      <c r="AI1582">
        <v>868733522</v>
      </c>
      <c r="AM1582">
        <v>260001</v>
      </c>
      <c r="BC1582" s="9">
        <v>5000</v>
      </c>
      <c r="BE1582">
        <f t="shared" si="105"/>
        <v>5000</v>
      </c>
      <c r="BF1582" s="6">
        <f t="shared" si="106"/>
        <v>-14700</v>
      </c>
      <c r="BG1582" s="10" t="s">
        <v>99</v>
      </c>
      <c r="BH1582" t="e">
        <f>+VLOOKUP(AF1582,Sheet4!A:A,1,FALSE)</f>
        <v>#N/A</v>
      </c>
      <c r="BL1582">
        <v>5000</v>
      </c>
      <c r="BM1582" s="59">
        <f t="shared" si="107"/>
        <v>14700</v>
      </c>
      <c r="BN1582" t="s">
        <v>918</v>
      </c>
    </row>
    <row r="1583" spans="1:67" ht="13" customHeight="1" x14ac:dyDescent="0.3">
      <c r="A1583" s="5">
        <v>46114</v>
      </c>
      <c r="B1583" t="s">
        <v>84</v>
      </c>
      <c r="F1583">
        <v>50</v>
      </c>
      <c r="G1583">
        <v>50</v>
      </c>
      <c r="H1583">
        <v>200</v>
      </c>
      <c r="I1583" s="6">
        <v>150</v>
      </c>
      <c r="Q1583" t="s">
        <v>85</v>
      </c>
      <c r="U1583">
        <v>2601189</v>
      </c>
      <c r="V1583" t="s">
        <v>915</v>
      </c>
      <c r="W1583" t="s">
        <v>169</v>
      </c>
      <c r="X1583" t="s">
        <v>207</v>
      </c>
      <c r="Y1583" t="s">
        <v>923</v>
      </c>
      <c r="AF1583" t="s">
        <v>915</v>
      </c>
      <c r="AG1583" t="s">
        <v>917</v>
      </c>
      <c r="AH1583" t="s">
        <v>210</v>
      </c>
      <c r="AI1583">
        <v>868733522</v>
      </c>
      <c r="AM1583">
        <v>260001</v>
      </c>
      <c r="BD1583" s="9">
        <v>50</v>
      </c>
      <c r="BE1583">
        <f t="shared" si="105"/>
        <v>0</v>
      </c>
      <c r="BF1583" s="6">
        <f t="shared" si="106"/>
        <v>-200</v>
      </c>
      <c r="BG1583" s="11" t="s">
        <v>71</v>
      </c>
      <c r="BH1583" t="e">
        <f>+VLOOKUP(AF1583,Sheet4!A:A,1,FALSE)</f>
        <v>#N/A</v>
      </c>
      <c r="BL1583">
        <v>50</v>
      </c>
      <c r="BM1583" s="59">
        <f t="shared" si="107"/>
        <v>150</v>
      </c>
      <c r="BN1583" t="s">
        <v>918</v>
      </c>
    </row>
    <row r="1584" spans="1:67" ht="13" customHeight="1" x14ac:dyDescent="0.3">
      <c r="A1584" s="5">
        <v>46114</v>
      </c>
      <c r="B1584" t="s">
        <v>63</v>
      </c>
      <c r="F1584">
        <v>2190</v>
      </c>
      <c r="G1584">
        <v>2190</v>
      </c>
      <c r="H1584">
        <v>2745</v>
      </c>
      <c r="I1584" s="6">
        <v>555</v>
      </c>
      <c r="Q1584" t="s">
        <v>64</v>
      </c>
      <c r="U1584">
        <v>2601190</v>
      </c>
      <c r="V1584" t="s">
        <v>926</v>
      </c>
      <c r="W1584" t="s">
        <v>169</v>
      </c>
      <c r="X1584" t="s">
        <v>412</v>
      </c>
      <c r="Y1584" t="s">
        <v>927</v>
      </c>
      <c r="AF1584" t="s">
        <v>926</v>
      </c>
      <c r="AG1584" t="s">
        <v>928</v>
      </c>
      <c r="AH1584" t="s">
        <v>415</v>
      </c>
      <c r="AI1584">
        <v>864272425</v>
      </c>
      <c r="AM1584">
        <v>260001</v>
      </c>
      <c r="BE1584">
        <f t="shared" si="105"/>
        <v>0</v>
      </c>
      <c r="BF1584" s="6">
        <f t="shared" si="106"/>
        <v>-2745</v>
      </c>
      <c r="BG1584" s="7" t="s">
        <v>71</v>
      </c>
      <c r="BH1584" t="e">
        <f>+VLOOKUP(AF1584,Sheet4!A:A,1,FALSE)</f>
        <v>#N/A</v>
      </c>
      <c r="BL1584">
        <v>2190</v>
      </c>
      <c r="BM1584" s="59">
        <f t="shared" si="107"/>
        <v>555</v>
      </c>
      <c r="BN1584" t="s">
        <v>929</v>
      </c>
      <c r="BO1584" t="s">
        <v>73</v>
      </c>
    </row>
    <row r="1585" spans="1:67" ht="13" customHeight="1" x14ac:dyDescent="0.3">
      <c r="A1585" s="5">
        <v>46114</v>
      </c>
      <c r="B1585" t="s">
        <v>63</v>
      </c>
      <c r="F1585">
        <v>4260</v>
      </c>
      <c r="G1585">
        <v>4260</v>
      </c>
      <c r="H1585">
        <v>5340</v>
      </c>
      <c r="I1585" s="6">
        <v>1080</v>
      </c>
      <c r="Q1585" t="s">
        <v>64</v>
      </c>
      <c r="U1585">
        <v>2601190</v>
      </c>
      <c r="V1585" t="s">
        <v>926</v>
      </c>
      <c r="W1585" t="s">
        <v>169</v>
      </c>
      <c r="X1585" t="s">
        <v>412</v>
      </c>
      <c r="Y1585" t="s">
        <v>930</v>
      </c>
      <c r="AF1585" t="s">
        <v>926</v>
      </c>
      <c r="AG1585" t="s">
        <v>928</v>
      </c>
      <c r="AH1585" t="s">
        <v>415</v>
      </c>
      <c r="AI1585">
        <v>864272425</v>
      </c>
      <c r="AM1585">
        <v>260001</v>
      </c>
      <c r="BE1585">
        <f t="shared" si="105"/>
        <v>0</v>
      </c>
      <c r="BF1585" s="6">
        <f t="shared" si="106"/>
        <v>-5340</v>
      </c>
      <c r="BG1585" s="7" t="s">
        <v>71</v>
      </c>
      <c r="BH1585" t="e">
        <f>+VLOOKUP(AF1585,Sheet4!A:A,1,FALSE)</f>
        <v>#N/A</v>
      </c>
      <c r="BL1585">
        <v>4260</v>
      </c>
      <c r="BM1585" s="59">
        <f t="shared" si="107"/>
        <v>1080</v>
      </c>
      <c r="BN1585" t="s">
        <v>929</v>
      </c>
      <c r="BO1585" t="s">
        <v>73</v>
      </c>
    </row>
    <row r="1586" spans="1:67" ht="13" customHeight="1" x14ac:dyDescent="0.3">
      <c r="A1586" s="5">
        <v>46114</v>
      </c>
      <c r="B1586" t="s">
        <v>63</v>
      </c>
      <c r="F1586">
        <v>5655</v>
      </c>
      <c r="G1586">
        <v>5655</v>
      </c>
      <c r="H1586">
        <v>7095</v>
      </c>
      <c r="I1586" s="6">
        <v>1440</v>
      </c>
      <c r="Q1586" t="s">
        <v>64</v>
      </c>
      <c r="U1586">
        <v>2601190</v>
      </c>
      <c r="V1586" t="s">
        <v>926</v>
      </c>
      <c r="W1586" t="s">
        <v>169</v>
      </c>
      <c r="X1586" t="s">
        <v>412</v>
      </c>
      <c r="Y1586" t="s">
        <v>931</v>
      </c>
      <c r="AF1586" t="s">
        <v>926</v>
      </c>
      <c r="AG1586" t="s">
        <v>928</v>
      </c>
      <c r="AH1586" t="s">
        <v>415</v>
      </c>
      <c r="AI1586">
        <v>864272425</v>
      </c>
      <c r="AM1586">
        <v>260001</v>
      </c>
      <c r="BE1586">
        <f t="shared" si="105"/>
        <v>0</v>
      </c>
      <c r="BF1586" s="6">
        <f t="shared" si="106"/>
        <v>-7095</v>
      </c>
      <c r="BG1586" s="7" t="s">
        <v>71</v>
      </c>
      <c r="BH1586" t="e">
        <f>+VLOOKUP(AF1586,Sheet4!A:A,1,FALSE)</f>
        <v>#N/A</v>
      </c>
      <c r="BL1586">
        <v>5655</v>
      </c>
      <c r="BM1586" s="59">
        <f t="shared" si="107"/>
        <v>1440</v>
      </c>
      <c r="BN1586" t="s">
        <v>929</v>
      </c>
      <c r="BO1586" t="s">
        <v>73</v>
      </c>
    </row>
    <row r="1587" spans="1:67" ht="13" customHeight="1" x14ac:dyDescent="0.3">
      <c r="A1587" s="5">
        <v>46114</v>
      </c>
      <c r="B1587" t="s">
        <v>63</v>
      </c>
      <c r="F1587">
        <v>2850</v>
      </c>
      <c r="G1587">
        <v>2850</v>
      </c>
      <c r="H1587">
        <v>3570</v>
      </c>
      <c r="I1587" s="6">
        <v>720</v>
      </c>
      <c r="Q1587" t="s">
        <v>64</v>
      </c>
      <c r="U1587">
        <v>2601190</v>
      </c>
      <c r="V1587" t="s">
        <v>926</v>
      </c>
      <c r="W1587" t="s">
        <v>169</v>
      </c>
      <c r="X1587" t="s">
        <v>412</v>
      </c>
      <c r="Y1587" t="s">
        <v>932</v>
      </c>
      <c r="AF1587" t="s">
        <v>926</v>
      </c>
      <c r="AG1587" t="s">
        <v>928</v>
      </c>
      <c r="AH1587" t="s">
        <v>415</v>
      </c>
      <c r="AI1587">
        <v>864272425</v>
      </c>
      <c r="AM1587">
        <v>260001</v>
      </c>
      <c r="BE1587">
        <f t="shared" si="105"/>
        <v>0</v>
      </c>
      <c r="BF1587" s="6">
        <f t="shared" si="106"/>
        <v>-3570</v>
      </c>
      <c r="BG1587" s="7" t="s">
        <v>71</v>
      </c>
      <c r="BH1587" t="e">
        <f>+VLOOKUP(AF1587,Sheet4!A:A,1,FALSE)</f>
        <v>#N/A</v>
      </c>
      <c r="BL1587">
        <v>2850</v>
      </c>
      <c r="BM1587" s="59">
        <f t="shared" si="107"/>
        <v>720</v>
      </c>
      <c r="BN1587" t="s">
        <v>929</v>
      </c>
      <c r="BO1587" t="s">
        <v>73</v>
      </c>
    </row>
    <row r="1588" spans="1:67" ht="13" customHeight="1" x14ac:dyDescent="0.3">
      <c r="A1588" s="5">
        <v>46114</v>
      </c>
      <c r="B1588" t="s">
        <v>63</v>
      </c>
      <c r="F1588">
        <v>4080</v>
      </c>
      <c r="G1588">
        <v>4080</v>
      </c>
      <c r="H1588">
        <v>5115</v>
      </c>
      <c r="I1588" s="6">
        <v>1035</v>
      </c>
      <c r="Q1588" t="s">
        <v>64</v>
      </c>
      <c r="U1588">
        <v>2601190</v>
      </c>
      <c r="V1588" t="s">
        <v>926</v>
      </c>
      <c r="W1588" t="s">
        <v>169</v>
      </c>
      <c r="X1588" t="s">
        <v>412</v>
      </c>
      <c r="Y1588" t="s">
        <v>933</v>
      </c>
      <c r="AF1588" t="s">
        <v>926</v>
      </c>
      <c r="AG1588" t="s">
        <v>928</v>
      </c>
      <c r="AH1588" t="s">
        <v>415</v>
      </c>
      <c r="AI1588">
        <v>864272425</v>
      </c>
      <c r="AM1588">
        <v>260001</v>
      </c>
      <c r="BE1588">
        <f t="shared" si="105"/>
        <v>0</v>
      </c>
      <c r="BF1588" s="6">
        <f t="shared" si="106"/>
        <v>-5115</v>
      </c>
      <c r="BG1588" s="7" t="s">
        <v>71</v>
      </c>
      <c r="BH1588" t="e">
        <f>+VLOOKUP(AF1588,Sheet4!A:A,1,FALSE)</f>
        <v>#N/A</v>
      </c>
      <c r="BL1588">
        <v>4080</v>
      </c>
      <c r="BM1588" s="59">
        <f t="shared" si="107"/>
        <v>1035</v>
      </c>
      <c r="BN1588" t="s">
        <v>929</v>
      </c>
      <c r="BO1588" t="s">
        <v>73</v>
      </c>
    </row>
    <row r="1589" spans="1:67" ht="13" customHeight="1" x14ac:dyDescent="0.3">
      <c r="A1589" s="5">
        <v>46114</v>
      </c>
      <c r="B1589" t="s">
        <v>63</v>
      </c>
      <c r="F1589">
        <v>3540</v>
      </c>
      <c r="G1589">
        <v>3540</v>
      </c>
      <c r="H1589">
        <v>4440</v>
      </c>
      <c r="I1589" s="6">
        <v>900</v>
      </c>
      <c r="Q1589" t="s">
        <v>64</v>
      </c>
      <c r="U1589">
        <v>2601190</v>
      </c>
      <c r="V1589" t="s">
        <v>926</v>
      </c>
      <c r="W1589" t="s">
        <v>169</v>
      </c>
      <c r="X1589" t="s">
        <v>412</v>
      </c>
      <c r="Y1589" t="s">
        <v>934</v>
      </c>
      <c r="AF1589" t="s">
        <v>926</v>
      </c>
      <c r="AG1589" t="s">
        <v>928</v>
      </c>
      <c r="AH1589" t="s">
        <v>415</v>
      </c>
      <c r="AI1589">
        <v>864272425</v>
      </c>
      <c r="AM1589">
        <v>260001</v>
      </c>
      <c r="BE1589">
        <f t="shared" si="105"/>
        <v>0</v>
      </c>
      <c r="BF1589" s="6">
        <f t="shared" si="106"/>
        <v>-4440</v>
      </c>
      <c r="BG1589" s="7" t="s">
        <v>71</v>
      </c>
      <c r="BH1589" t="e">
        <f>+VLOOKUP(AF1589,Sheet4!A:A,1,FALSE)</f>
        <v>#N/A</v>
      </c>
      <c r="BL1589">
        <v>3540</v>
      </c>
      <c r="BM1589" s="59">
        <f t="shared" si="107"/>
        <v>900</v>
      </c>
      <c r="BN1589" t="s">
        <v>929</v>
      </c>
      <c r="BO1589" t="s">
        <v>73</v>
      </c>
    </row>
    <row r="1590" spans="1:67" ht="13" customHeight="1" x14ac:dyDescent="0.3">
      <c r="A1590" s="5">
        <v>46114</v>
      </c>
      <c r="B1590" t="s">
        <v>63</v>
      </c>
      <c r="F1590">
        <v>5400</v>
      </c>
      <c r="G1590">
        <v>5400</v>
      </c>
      <c r="H1590">
        <v>6780</v>
      </c>
      <c r="I1590" s="6">
        <v>1380</v>
      </c>
      <c r="Q1590" t="s">
        <v>64</v>
      </c>
      <c r="U1590">
        <v>2601190</v>
      </c>
      <c r="V1590" t="s">
        <v>926</v>
      </c>
      <c r="W1590" t="s">
        <v>169</v>
      </c>
      <c r="X1590" t="s">
        <v>412</v>
      </c>
      <c r="Y1590" t="s">
        <v>935</v>
      </c>
      <c r="AF1590" t="s">
        <v>926</v>
      </c>
      <c r="AG1590" t="s">
        <v>928</v>
      </c>
      <c r="AH1590" t="s">
        <v>415</v>
      </c>
      <c r="AI1590">
        <v>864272425</v>
      </c>
      <c r="AM1590">
        <v>260001</v>
      </c>
      <c r="BE1590">
        <f t="shared" si="105"/>
        <v>0</v>
      </c>
      <c r="BF1590" s="6">
        <f t="shared" si="106"/>
        <v>-6780</v>
      </c>
      <c r="BG1590" s="7" t="s">
        <v>71</v>
      </c>
      <c r="BH1590" t="e">
        <f>+VLOOKUP(AF1590,Sheet4!A:A,1,FALSE)</f>
        <v>#N/A</v>
      </c>
      <c r="BL1590">
        <v>5400</v>
      </c>
      <c r="BM1590" s="59">
        <f t="shared" si="107"/>
        <v>1380</v>
      </c>
      <c r="BN1590" t="s">
        <v>929</v>
      </c>
      <c r="BO1590" t="s">
        <v>73</v>
      </c>
    </row>
    <row r="1591" spans="1:67" ht="13" customHeight="1" x14ac:dyDescent="0.3">
      <c r="A1591" s="5">
        <v>46114</v>
      </c>
      <c r="B1591" t="s">
        <v>63</v>
      </c>
      <c r="F1591">
        <v>6330</v>
      </c>
      <c r="G1591">
        <v>6330</v>
      </c>
      <c r="H1591">
        <v>7950</v>
      </c>
      <c r="I1591" s="6">
        <v>1620</v>
      </c>
      <c r="Q1591" t="s">
        <v>64</v>
      </c>
      <c r="U1591">
        <v>2601190</v>
      </c>
      <c r="V1591" t="s">
        <v>926</v>
      </c>
      <c r="W1591" t="s">
        <v>169</v>
      </c>
      <c r="X1591" t="s">
        <v>412</v>
      </c>
      <c r="Y1591" t="s">
        <v>936</v>
      </c>
      <c r="AF1591" t="s">
        <v>926</v>
      </c>
      <c r="AG1591" t="s">
        <v>928</v>
      </c>
      <c r="AH1591" t="s">
        <v>415</v>
      </c>
      <c r="AI1591">
        <v>864272425</v>
      </c>
      <c r="AM1591">
        <v>260001</v>
      </c>
      <c r="BE1591">
        <f t="shared" si="105"/>
        <v>0</v>
      </c>
      <c r="BF1591" s="6">
        <f t="shared" si="106"/>
        <v>-7950</v>
      </c>
      <c r="BG1591" s="7" t="s">
        <v>71</v>
      </c>
      <c r="BH1591" t="e">
        <f>+VLOOKUP(AF1591,Sheet4!A:A,1,FALSE)</f>
        <v>#N/A</v>
      </c>
      <c r="BL1591">
        <v>6330</v>
      </c>
      <c r="BM1591" s="59">
        <f t="shared" si="107"/>
        <v>1620</v>
      </c>
      <c r="BN1591" t="s">
        <v>929</v>
      </c>
      <c r="BO1591" t="s">
        <v>73</v>
      </c>
    </row>
    <row r="1592" spans="1:67" ht="13" customHeight="1" x14ac:dyDescent="0.3">
      <c r="A1592" s="5">
        <v>46114</v>
      </c>
      <c r="B1592" t="s">
        <v>74</v>
      </c>
      <c r="F1592" s="8">
        <v>146</v>
      </c>
      <c r="G1592">
        <v>73</v>
      </c>
      <c r="H1592">
        <v>183</v>
      </c>
      <c r="I1592" s="6">
        <v>37</v>
      </c>
      <c r="Q1592" t="s">
        <v>75</v>
      </c>
      <c r="U1592">
        <v>2601190</v>
      </c>
      <c r="V1592" t="s">
        <v>926</v>
      </c>
      <c r="W1592" t="s">
        <v>169</v>
      </c>
      <c r="X1592" t="s">
        <v>412</v>
      </c>
      <c r="Y1592" t="s">
        <v>927</v>
      </c>
      <c r="AF1592" t="s">
        <v>926</v>
      </c>
      <c r="AG1592" t="s">
        <v>928</v>
      </c>
      <c r="AH1592" t="s">
        <v>415</v>
      </c>
      <c r="AI1592">
        <v>864272425</v>
      </c>
      <c r="AM1592">
        <v>260001</v>
      </c>
      <c r="BE1592">
        <f t="shared" si="105"/>
        <v>0</v>
      </c>
      <c r="BF1592" s="6">
        <f t="shared" si="106"/>
        <v>-183</v>
      </c>
      <c r="BG1592" s="7" t="s">
        <v>71</v>
      </c>
      <c r="BH1592" t="e">
        <f>+VLOOKUP(AF1592,Sheet4!A:A,1,FALSE)</f>
        <v>#N/A</v>
      </c>
      <c r="BL1592">
        <v>73</v>
      </c>
      <c r="BM1592" s="59">
        <f t="shared" si="107"/>
        <v>110</v>
      </c>
      <c r="BN1592" t="s">
        <v>929</v>
      </c>
    </row>
    <row r="1593" spans="1:67" ht="13" customHeight="1" x14ac:dyDescent="0.3">
      <c r="A1593" s="5">
        <v>46114</v>
      </c>
      <c r="B1593" t="s">
        <v>74</v>
      </c>
      <c r="F1593" s="8">
        <v>284</v>
      </c>
      <c r="G1593">
        <v>142</v>
      </c>
      <c r="H1593">
        <v>356</v>
      </c>
      <c r="I1593" s="6">
        <v>72</v>
      </c>
      <c r="Q1593" t="s">
        <v>75</v>
      </c>
      <c r="U1593">
        <v>2601190</v>
      </c>
      <c r="V1593" t="s">
        <v>926</v>
      </c>
      <c r="W1593" t="s">
        <v>169</v>
      </c>
      <c r="X1593" t="s">
        <v>412</v>
      </c>
      <c r="Y1593" t="s">
        <v>930</v>
      </c>
      <c r="AF1593" t="s">
        <v>926</v>
      </c>
      <c r="AG1593" t="s">
        <v>928</v>
      </c>
      <c r="AH1593" t="s">
        <v>415</v>
      </c>
      <c r="AI1593">
        <v>864272425</v>
      </c>
      <c r="AM1593">
        <v>260001</v>
      </c>
      <c r="BE1593">
        <f t="shared" si="105"/>
        <v>0</v>
      </c>
      <c r="BF1593" s="6">
        <f t="shared" si="106"/>
        <v>-356</v>
      </c>
      <c r="BG1593" s="7" t="s">
        <v>71</v>
      </c>
      <c r="BH1593" t="e">
        <f>+VLOOKUP(AF1593,Sheet4!A:A,1,FALSE)</f>
        <v>#N/A</v>
      </c>
      <c r="BL1593">
        <v>142</v>
      </c>
      <c r="BM1593" s="59">
        <f t="shared" si="107"/>
        <v>214</v>
      </c>
      <c r="BN1593" t="s">
        <v>929</v>
      </c>
    </row>
    <row r="1594" spans="1:67" ht="13" customHeight="1" x14ac:dyDescent="0.3">
      <c r="A1594" s="5">
        <v>46114</v>
      </c>
      <c r="B1594" t="s">
        <v>74</v>
      </c>
      <c r="F1594" s="8">
        <v>377</v>
      </c>
      <c r="G1594">
        <v>188.5</v>
      </c>
      <c r="H1594">
        <v>473</v>
      </c>
      <c r="I1594" s="6">
        <v>96</v>
      </c>
      <c r="Q1594" t="s">
        <v>75</v>
      </c>
      <c r="U1594">
        <v>2601190</v>
      </c>
      <c r="V1594" t="s">
        <v>926</v>
      </c>
      <c r="W1594" t="s">
        <v>169</v>
      </c>
      <c r="X1594" t="s">
        <v>412</v>
      </c>
      <c r="Y1594" t="s">
        <v>931</v>
      </c>
      <c r="AF1594" t="s">
        <v>926</v>
      </c>
      <c r="AG1594" t="s">
        <v>928</v>
      </c>
      <c r="AH1594" t="s">
        <v>415</v>
      </c>
      <c r="AI1594">
        <v>864272425</v>
      </c>
      <c r="AM1594">
        <v>260001</v>
      </c>
      <c r="BE1594">
        <f t="shared" si="105"/>
        <v>0</v>
      </c>
      <c r="BF1594" s="6">
        <f t="shared" si="106"/>
        <v>-473</v>
      </c>
      <c r="BG1594" s="7" t="s">
        <v>71</v>
      </c>
      <c r="BH1594" t="e">
        <f>+VLOOKUP(AF1594,Sheet4!A:A,1,FALSE)</f>
        <v>#N/A</v>
      </c>
      <c r="BL1594">
        <v>188.5</v>
      </c>
      <c r="BM1594" s="59">
        <f t="shared" si="107"/>
        <v>284.5</v>
      </c>
      <c r="BN1594" t="s">
        <v>929</v>
      </c>
    </row>
    <row r="1595" spans="1:67" ht="13" customHeight="1" x14ac:dyDescent="0.3">
      <c r="A1595" s="5">
        <v>46114</v>
      </c>
      <c r="B1595" t="s">
        <v>74</v>
      </c>
      <c r="F1595" s="8">
        <v>190</v>
      </c>
      <c r="G1595">
        <v>95</v>
      </c>
      <c r="H1595">
        <v>238</v>
      </c>
      <c r="I1595" s="6">
        <v>48</v>
      </c>
      <c r="Q1595" t="s">
        <v>75</v>
      </c>
      <c r="U1595">
        <v>2601190</v>
      </c>
      <c r="V1595" t="s">
        <v>926</v>
      </c>
      <c r="W1595" t="s">
        <v>169</v>
      </c>
      <c r="X1595" t="s">
        <v>412</v>
      </c>
      <c r="Y1595" t="s">
        <v>932</v>
      </c>
      <c r="AF1595" t="s">
        <v>926</v>
      </c>
      <c r="AG1595" t="s">
        <v>928</v>
      </c>
      <c r="AH1595" t="s">
        <v>415</v>
      </c>
      <c r="AI1595">
        <v>864272425</v>
      </c>
      <c r="AM1595">
        <v>260001</v>
      </c>
      <c r="BE1595">
        <f t="shared" si="105"/>
        <v>0</v>
      </c>
      <c r="BF1595" s="6">
        <f t="shared" si="106"/>
        <v>-238</v>
      </c>
      <c r="BG1595" s="7" t="s">
        <v>71</v>
      </c>
      <c r="BH1595" t="e">
        <f>+VLOOKUP(AF1595,Sheet4!A:A,1,FALSE)</f>
        <v>#N/A</v>
      </c>
      <c r="BL1595">
        <v>95</v>
      </c>
      <c r="BM1595" s="59">
        <f t="shared" si="107"/>
        <v>143</v>
      </c>
      <c r="BN1595" t="s">
        <v>929</v>
      </c>
    </row>
    <row r="1596" spans="1:67" ht="13" customHeight="1" x14ac:dyDescent="0.3">
      <c r="A1596" s="5">
        <v>46114</v>
      </c>
      <c r="B1596" t="s">
        <v>74</v>
      </c>
      <c r="F1596" s="8">
        <v>272</v>
      </c>
      <c r="G1596">
        <v>136</v>
      </c>
      <c r="H1596">
        <v>341</v>
      </c>
      <c r="I1596" s="6">
        <v>69</v>
      </c>
      <c r="Q1596" t="s">
        <v>75</v>
      </c>
      <c r="U1596">
        <v>2601190</v>
      </c>
      <c r="V1596" t="s">
        <v>926</v>
      </c>
      <c r="W1596" t="s">
        <v>169</v>
      </c>
      <c r="X1596" t="s">
        <v>412</v>
      </c>
      <c r="Y1596" t="s">
        <v>933</v>
      </c>
      <c r="AF1596" t="s">
        <v>926</v>
      </c>
      <c r="AG1596" t="s">
        <v>928</v>
      </c>
      <c r="AH1596" t="s">
        <v>415</v>
      </c>
      <c r="AI1596">
        <v>864272425</v>
      </c>
      <c r="AM1596">
        <v>260001</v>
      </c>
      <c r="BE1596">
        <f t="shared" si="105"/>
        <v>0</v>
      </c>
      <c r="BF1596" s="6">
        <f t="shared" si="106"/>
        <v>-341</v>
      </c>
      <c r="BG1596" s="7" t="s">
        <v>71</v>
      </c>
      <c r="BH1596" t="e">
        <f>+VLOOKUP(AF1596,Sheet4!A:A,1,FALSE)</f>
        <v>#N/A</v>
      </c>
      <c r="BL1596">
        <v>136</v>
      </c>
      <c r="BM1596" s="59">
        <f t="shared" si="107"/>
        <v>205</v>
      </c>
      <c r="BN1596" t="s">
        <v>929</v>
      </c>
    </row>
    <row r="1597" spans="1:67" ht="13" customHeight="1" x14ac:dyDescent="0.3">
      <c r="A1597" s="5">
        <v>46114</v>
      </c>
      <c r="B1597" t="s">
        <v>74</v>
      </c>
      <c r="F1597" s="8">
        <v>236</v>
      </c>
      <c r="G1597">
        <v>118</v>
      </c>
      <c r="H1597">
        <v>296</v>
      </c>
      <c r="I1597" s="6">
        <v>60</v>
      </c>
      <c r="Q1597" t="s">
        <v>75</v>
      </c>
      <c r="U1597">
        <v>2601190</v>
      </c>
      <c r="V1597" t="s">
        <v>926</v>
      </c>
      <c r="W1597" t="s">
        <v>169</v>
      </c>
      <c r="X1597" t="s">
        <v>412</v>
      </c>
      <c r="Y1597" t="s">
        <v>934</v>
      </c>
      <c r="AF1597" t="s">
        <v>926</v>
      </c>
      <c r="AG1597" t="s">
        <v>928</v>
      </c>
      <c r="AH1597" t="s">
        <v>415</v>
      </c>
      <c r="AI1597">
        <v>864272425</v>
      </c>
      <c r="AM1597">
        <v>260001</v>
      </c>
      <c r="BE1597">
        <f t="shared" si="105"/>
        <v>0</v>
      </c>
      <c r="BF1597" s="6">
        <f t="shared" si="106"/>
        <v>-296</v>
      </c>
      <c r="BG1597" s="7" t="s">
        <v>71</v>
      </c>
      <c r="BH1597" t="e">
        <f>+VLOOKUP(AF1597,Sheet4!A:A,1,FALSE)</f>
        <v>#N/A</v>
      </c>
      <c r="BL1597">
        <v>118</v>
      </c>
      <c r="BM1597" s="59">
        <f t="shared" si="107"/>
        <v>178</v>
      </c>
      <c r="BN1597" t="s">
        <v>929</v>
      </c>
    </row>
    <row r="1598" spans="1:67" ht="13" customHeight="1" x14ac:dyDescent="0.3">
      <c r="A1598" s="5">
        <v>46114</v>
      </c>
      <c r="B1598" t="s">
        <v>74</v>
      </c>
      <c r="F1598" s="8">
        <v>360</v>
      </c>
      <c r="G1598">
        <v>180</v>
      </c>
      <c r="H1598">
        <v>452</v>
      </c>
      <c r="I1598" s="6">
        <v>92</v>
      </c>
      <c r="Q1598" t="s">
        <v>75</v>
      </c>
      <c r="U1598">
        <v>2601190</v>
      </c>
      <c r="V1598" t="s">
        <v>926</v>
      </c>
      <c r="W1598" t="s">
        <v>169</v>
      </c>
      <c r="X1598" t="s">
        <v>412</v>
      </c>
      <c r="Y1598" t="s">
        <v>935</v>
      </c>
      <c r="AF1598" t="s">
        <v>926</v>
      </c>
      <c r="AG1598" t="s">
        <v>928</v>
      </c>
      <c r="AH1598" t="s">
        <v>415</v>
      </c>
      <c r="AI1598">
        <v>864272425</v>
      </c>
      <c r="AM1598">
        <v>260001</v>
      </c>
      <c r="BE1598">
        <f t="shared" si="105"/>
        <v>0</v>
      </c>
      <c r="BF1598" s="6">
        <f t="shared" si="106"/>
        <v>-452</v>
      </c>
      <c r="BG1598" s="7" t="s">
        <v>71</v>
      </c>
      <c r="BH1598" t="e">
        <f>+VLOOKUP(AF1598,Sheet4!A:A,1,FALSE)</f>
        <v>#N/A</v>
      </c>
      <c r="BL1598">
        <v>180</v>
      </c>
      <c r="BM1598" s="59">
        <f t="shared" si="107"/>
        <v>272</v>
      </c>
      <c r="BN1598" t="s">
        <v>929</v>
      </c>
    </row>
    <row r="1599" spans="1:67" ht="13" customHeight="1" x14ac:dyDescent="0.3">
      <c r="A1599" s="5">
        <v>46114</v>
      </c>
      <c r="B1599" t="s">
        <v>74</v>
      </c>
      <c r="F1599" s="8">
        <v>422</v>
      </c>
      <c r="G1599">
        <v>211</v>
      </c>
      <c r="H1599">
        <v>530</v>
      </c>
      <c r="I1599" s="6">
        <v>108</v>
      </c>
      <c r="Q1599" t="s">
        <v>75</v>
      </c>
      <c r="U1599">
        <v>2601190</v>
      </c>
      <c r="V1599" t="s">
        <v>926</v>
      </c>
      <c r="W1599" t="s">
        <v>169</v>
      </c>
      <c r="X1599" t="s">
        <v>412</v>
      </c>
      <c r="Y1599" t="s">
        <v>936</v>
      </c>
      <c r="AF1599" t="s">
        <v>926</v>
      </c>
      <c r="AG1599" t="s">
        <v>928</v>
      </c>
      <c r="AH1599" t="s">
        <v>415</v>
      </c>
      <c r="AI1599">
        <v>864272425</v>
      </c>
      <c r="AM1599">
        <v>260001</v>
      </c>
      <c r="BE1599">
        <f t="shared" si="105"/>
        <v>0</v>
      </c>
      <c r="BF1599" s="6">
        <f t="shared" si="106"/>
        <v>-530</v>
      </c>
      <c r="BG1599" s="7" t="s">
        <v>71</v>
      </c>
      <c r="BH1599" t="e">
        <f>+VLOOKUP(AF1599,Sheet4!A:A,1,FALSE)</f>
        <v>#N/A</v>
      </c>
      <c r="BL1599">
        <v>211</v>
      </c>
      <c r="BM1599" s="59">
        <f t="shared" si="107"/>
        <v>319</v>
      </c>
      <c r="BN1599" t="s">
        <v>929</v>
      </c>
    </row>
    <row r="1600" spans="1:67" ht="13" customHeight="1" x14ac:dyDescent="0.3">
      <c r="A1600" s="5">
        <v>46114</v>
      </c>
      <c r="B1600" t="s">
        <v>76</v>
      </c>
      <c r="F1600">
        <v>2920</v>
      </c>
      <c r="G1600">
        <v>2920</v>
      </c>
      <c r="H1600">
        <v>3660</v>
      </c>
      <c r="I1600" s="6">
        <v>740</v>
      </c>
      <c r="Q1600" t="s">
        <v>77</v>
      </c>
      <c r="U1600">
        <v>2601190</v>
      </c>
      <c r="V1600" t="s">
        <v>926</v>
      </c>
      <c r="W1600" t="s">
        <v>169</v>
      </c>
      <c r="X1600" t="s">
        <v>412</v>
      </c>
      <c r="Y1600" t="s">
        <v>927</v>
      </c>
      <c r="AF1600" t="s">
        <v>926</v>
      </c>
      <c r="AG1600" t="s">
        <v>928</v>
      </c>
      <c r="AH1600" t="s">
        <v>415</v>
      </c>
      <c r="AI1600">
        <v>864272425</v>
      </c>
      <c r="AM1600">
        <v>260001</v>
      </c>
      <c r="BE1600">
        <f t="shared" si="105"/>
        <v>0</v>
      </c>
      <c r="BF1600" s="6">
        <f t="shared" si="106"/>
        <v>-3660</v>
      </c>
      <c r="BG1600" s="7" t="s">
        <v>71</v>
      </c>
      <c r="BH1600" t="e">
        <f>+VLOOKUP(AF1600,Sheet4!A:A,1,FALSE)</f>
        <v>#N/A</v>
      </c>
      <c r="BL1600">
        <v>2920</v>
      </c>
      <c r="BM1600" s="59">
        <f t="shared" si="107"/>
        <v>740</v>
      </c>
      <c r="BN1600" t="s">
        <v>929</v>
      </c>
    </row>
    <row r="1601" spans="1:66" ht="13" customHeight="1" x14ac:dyDescent="0.3">
      <c r="A1601" s="5">
        <v>46114</v>
      </c>
      <c r="B1601" t="s">
        <v>76</v>
      </c>
      <c r="F1601">
        <v>5680</v>
      </c>
      <c r="G1601">
        <v>5680</v>
      </c>
      <c r="H1601">
        <v>7120</v>
      </c>
      <c r="I1601" s="6">
        <v>1440</v>
      </c>
      <c r="Q1601" t="s">
        <v>77</v>
      </c>
      <c r="U1601">
        <v>2601190</v>
      </c>
      <c r="V1601" t="s">
        <v>926</v>
      </c>
      <c r="W1601" t="s">
        <v>169</v>
      </c>
      <c r="X1601" t="s">
        <v>412</v>
      </c>
      <c r="Y1601" t="s">
        <v>930</v>
      </c>
      <c r="AF1601" t="s">
        <v>926</v>
      </c>
      <c r="AG1601" t="s">
        <v>928</v>
      </c>
      <c r="AH1601" t="s">
        <v>415</v>
      </c>
      <c r="AI1601">
        <v>864272425</v>
      </c>
      <c r="AM1601">
        <v>260001</v>
      </c>
      <c r="BE1601">
        <f t="shared" si="105"/>
        <v>0</v>
      </c>
      <c r="BF1601" s="6">
        <f t="shared" si="106"/>
        <v>-7120</v>
      </c>
      <c r="BG1601" s="7" t="s">
        <v>71</v>
      </c>
      <c r="BH1601" t="e">
        <f>+VLOOKUP(AF1601,Sheet4!A:A,1,FALSE)</f>
        <v>#N/A</v>
      </c>
      <c r="BL1601">
        <v>5680</v>
      </c>
      <c r="BM1601" s="59">
        <f t="shared" si="107"/>
        <v>1440</v>
      </c>
      <c r="BN1601" t="s">
        <v>929</v>
      </c>
    </row>
    <row r="1602" spans="1:66" ht="13" customHeight="1" x14ac:dyDescent="0.3">
      <c r="A1602" s="5">
        <v>46114</v>
      </c>
      <c r="B1602" t="s">
        <v>76</v>
      </c>
      <c r="F1602">
        <v>7540</v>
      </c>
      <c r="G1602">
        <v>7540</v>
      </c>
      <c r="H1602">
        <v>9460</v>
      </c>
      <c r="I1602" s="6">
        <v>1920</v>
      </c>
      <c r="Q1602" t="s">
        <v>77</v>
      </c>
      <c r="U1602">
        <v>2601190</v>
      </c>
      <c r="V1602" t="s">
        <v>926</v>
      </c>
      <c r="W1602" t="s">
        <v>169</v>
      </c>
      <c r="X1602" t="s">
        <v>412</v>
      </c>
      <c r="Y1602" t="s">
        <v>931</v>
      </c>
      <c r="AF1602" t="s">
        <v>926</v>
      </c>
      <c r="AG1602" t="s">
        <v>928</v>
      </c>
      <c r="AH1602" t="s">
        <v>415</v>
      </c>
      <c r="AI1602">
        <v>864272425</v>
      </c>
      <c r="AM1602">
        <v>260001</v>
      </c>
      <c r="BE1602">
        <f t="shared" ref="BE1602:BE1665" si="108">+BB1602+BC1602</f>
        <v>0</v>
      </c>
      <c r="BF1602" s="6">
        <f t="shared" ref="BF1602:BF1665" si="109">+BE1602-H1602</f>
        <v>-9460</v>
      </c>
      <c r="BG1602" s="7" t="s">
        <v>71</v>
      </c>
      <c r="BH1602" t="e">
        <f>+VLOOKUP(AF1602,Sheet4!A:A,1,FALSE)</f>
        <v>#N/A</v>
      </c>
      <c r="BL1602">
        <v>7540</v>
      </c>
      <c r="BM1602" s="59">
        <f t="shared" ref="BM1602:BM1665" si="110">+H1602+-BL1602</f>
        <v>1920</v>
      </c>
      <c r="BN1602" t="s">
        <v>929</v>
      </c>
    </row>
    <row r="1603" spans="1:66" ht="13" customHeight="1" x14ac:dyDescent="0.3">
      <c r="A1603" s="5">
        <v>46114</v>
      </c>
      <c r="B1603" t="s">
        <v>76</v>
      </c>
      <c r="F1603">
        <v>3800</v>
      </c>
      <c r="G1603">
        <v>3800</v>
      </c>
      <c r="H1603">
        <v>4760</v>
      </c>
      <c r="I1603" s="6">
        <v>960</v>
      </c>
      <c r="Q1603" t="s">
        <v>77</v>
      </c>
      <c r="U1603">
        <v>2601190</v>
      </c>
      <c r="V1603" t="s">
        <v>926</v>
      </c>
      <c r="W1603" t="s">
        <v>169</v>
      </c>
      <c r="X1603" t="s">
        <v>412</v>
      </c>
      <c r="Y1603" t="s">
        <v>932</v>
      </c>
      <c r="AF1603" t="s">
        <v>926</v>
      </c>
      <c r="AG1603" t="s">
        <v>928</v>
      </c>
      <c r="AH1603" t="s">
        <v>415</v>
      </c>
      <c r="AI1603">
        <v>864272425</v>
      </c>
      <c r="AM1603">
        <v>260001</v>
      </c>
      <c r="BE1603">
        <f t="shared" si="108"/>
        <v>0</v>
      </c>
      <c r="BF1603" s="6">
        <f t="shared" si="109"/>
        <v>-4760</v>
      </c>
      <c r="BG1603" s="7" t="s">
        <v>71</v>
      </c>
      <c r="BH1603" t="e">
        <f>+VLOOKUP(AF1603,Sheet4!A:A,1,FALSE)</f>
        <v>#N/A</v>
      </c>
      <c r="BL1603">
        <v>3800</v>
      </c>
      <c r="BM1603" s="59">
        <f t="shared" si="110"/>
        <v>960</v>
      </c>
      <c r="BN1603" t="s">
        <v>929</v>
      </c>
    </row>
    <row r="1604" spans="1:66" ht="13" customHeight="1" x14ac:dyDescent="0.3">
      <c r="A1604" s="5">
        <v>46114</v>
      </c>
      <c r="B1604" t="s">
        <v>76</v>
      </c>
      <c r="F1604">
        <v>5440</v>
      </c>
      <c r="G1604">
        <v>5440</v>
      </c>
      <c r="H1604">
        <v>6820</v>
      </c>
      <c r="I1604" s="6">
        <v>1380</v>
      </c>
      <c r="Q1604" t="s">
        <v>77</v>
      </c>
      <c r="U1604">
        <v>2601190</v>
      </c>
      <c r="V1604" t="s">
        <v>926</v>
      </c>
      <c r="W1604" t="s">
        <v>169</v>
      </c>
      <c r="X1604" t="s">
        <v>412</v>
      </c>
      <c r="Y1604" t="s">
        <v>933</v>
      </c>
      <c r="AF1604" t="s">
        <v>926</v>
      </c>
      <c r="AG1604" t="s">
        <v>928</v>
      </c>
      <c r="AH1604" t="s">
        <v>415</v>
      </c>
      <c r="AI1604">
        <v>864272425</v>
      </c>
      <c r="AM1604">
        <v>260001</v>
      </c>
      <c r="BE1604">
        <f t="shared" si="108"/>
        <v>0</v>
      </c>
      <c r="BF1604" s="6">
        <f t="shared" si="109"/>
        <v>-6820</v>
      </c>
      <c r="BG1604" s="7" t="s">
        <v>71</v>
      </c>
      <c r="BH1604" t="e">
        <f>+VLOOKUP(AF1604,Sheet4!A:A,1,FALSE)</f>
        <v>#N/A</v>
      </c>
      <c r="BL1604">
        <v>5440</v>
      </c>
      <c r="BM1604" s="59">
        <f t="shared" si="110"/>
        <v>1380</v>
      </c>
      <c r="BN1604" t="s">
        <v>929</v>
      </c>
    </row>
    <row r="1605" spans="1:66" ht="13" customHeight="1" x14ac:dyDescent="0.3">
      <c r="A1605" s="5">
        <v>46114</v>
      </c>
      <c r="B1605" t="s">
        <v>76</v>
      </c>
      <c r="F1605">
        <v>4720</v>
      </c>
      <c r="G1605">
        <v>4720</v>
      </c>
      <c r="H1605">
        <v>5920</v>
      </c>
      <c r="I1605" s="6">
        <v>1200</v>
      </c>
      <c r="Q1605" t="s">
        <v>77</v>
      </c>
      <c r="U1605">
        <v>2601190</v>
      </c>
      <c r="V1605" t="s">
        <v>926</v>
      </c>
      <c r="W1605" t="s">
        <v>169</v>
      </c>
      <c r="X1605" t="s">
        <v>412</v>
      </c>
      <c r="Y1605" t="s">
        <v>934</v>
      </c>
      <c r="AF1605" t="s">
        <v>926</v>
      </c>
      <c r="AG1605" t="s">
        <v>928</v>
      </c>
      <c r="AH1605" t="s">
        <v>415</v>
      </c>
      <c r="AI1605">
        <v>864272425</v>
      </c>
      <c r="AM1605">
        <v>260001</v>
      </c>
      <c r="BE1605">
        <f t="shared" si="108"/>
        <v>0</v>
      </c>
      <c r="BF1605" s="6">
        <f t="shared" si="109"/>
        <v>-5920</v>
      </c>
      <c r="BG1605" s="7" t="s">
        <v>71</v>
      </c>
      <c r="BH1605" t="e">
        <f>+VLOOKUP(AF1605,Sheet4!A:A,1,FALSE)</f>
        <v>#N/A</v>
      </c>
      <c r="BL1605">
        <v>4720</v>
      </c>
      <c r="BM1605" s="59">
        <f t="shared" si="110"/>
        <v>1200</v>
      </c>
      <c r="BN1605" t="s">
        <v>929</v>
      </c>
    </row>
    <row r="1606" spans="1:66" ht="13" customHeight="1" x14ac:dyDescent="0.3">
      <c r="A1606" s="5">
        <v>46114</v>
      </c>
      <c r="B1606" t="s">
        <v>76</v>
      </c>
      <c r="F1606">
        <v>7200</v>
      </c>
      <c r="G1606">
        <v>7200</v>
      </c>
      <c r="H1606">
        <v>9040</v>
      </c>
      <c r="I1606" s="6">
        <v>1840</v>
      </c>
      <c r="Q1606" t="s">
        <v>77</v>
      </c>
      <c r="U1606">
        <v>2601190</v>
      </c>
      <c r="V1606" t="s">
        <v>926</v>
      </c>
      <c r="W1606" t="s">
        <v>169</v>
      </c>
      <c r="X1606" t="s">
        <v>412</v>
      </c>
      <c r="Y1606" t="s">
        <v>935</v>
      </c>
      <c r="AF1606" t="s">
        <v>926</v>
      </c>
      <c r="AG1606" t="s">
        <v>928</v>
      </c>
      <c r="AH1606" t="s">
        <v>415</v>
      </c>
      <c r="AI1606">
        <v>864272425</v>
      </c>
      <c r="AM1606">
        <v>260001</v>
      </c>
      <c r="BE1606">
        <f t="shared" si="108"/>
        <v>0</v>
      </c>
      <c r="BF1606" s="6">
        <f t="shared" si="109"/>
        <v>-9040</v>
      </c>
      <c r="BG1606" s="7" t="s">
        <v>71</v>
      </c>
      <c r="BH1606" t="e">
        <f>+VLOOKUP(AF1606,Sheet4!A:A,1,FALSE)</f>
        <v>#N/A</v>
      </c>
      <c r="BL1606">
        <v>7200</v>
      </c>
      <c r="BM1606" s="59">
        <f t="shared" si="110"/>
        <v>1840</v>
      </c>
      <c r="BN1606" t="s">
        <v>929</v>
      </c>
    </row>
    <row r="1607" spans="1:66" ht="13" customHeight="1" x14ac:dyDescent="0.3">
      <c r="A1607" s="5">
        <v>46114</v>
      </c>
      <c r="B1607" t="s">
        <v>76</v>
      </c>
      <c r="F1607">
        <v>8440</v>
      </c>
      <c r="G1607">
        <v>8440</v>
      </c>
      <c r="H1607">
        <v>10600</v>
      </c>
      <c r="I1607" s="6">
        <v>2160</v>
      </c>
      <c r="Q1607" t="s">
        <v>77</v>
      </c>
      <c r="U1607">
        <v>2601190</v>
      </c>
      <c r="V1607" t="s">
        <v>926</v>
      </c>
      <c r="W1607" t="s">
        <v>169</v>
      </c>
      <c r="X1607" t="s">
        <v>412</v>
      </c>
      <c r="Y1607" t="s">
        <v>936</v>
      </c>
      <c r="AF1607" t="s">
        <v>926</v>
      </c>
      <c r="AG1607" t="s">
        <v>928</v>
      </c>
      <c r="AH1607" t="s">
        <v>415</v>
      </c>
      <c r="AI1607">
        <v>864272425</v>
      </c>
      <c r="AM1607">
        <v>260001</v>
      </c>
      <c r="BE1607">
        <f t="shared" si="108"/>
        <v>0</v>
      </c>
      <c r="BF1607" s="6">
        <f t="shared" si="109"/>
        <v>-10600</v>
      </c>
      <c r="BG1607" s="7" t="s">
        <v>71</v>
      </c>
      <c r="BH1607" t="e">
        <f>+VLOOKUP(AF1607,Sheet4!A:A,1,FALSE)</f>
        <v>#N/A</v>
      </c>
      <c r="BL1607">
        <v>8440</v>
      </c>
      <c r="BM1607" s="59">
        <f t="shared" si="110"/>
        <v>2160</v>
      </c>
      <c r="BN1607" t="s">
        <v>929</v>
      </c>
    </row>
    <row r="1608" spans="1:66" ht="13" customHeight="1" x14ac:dyDescent="0.3">
      <c r="A1608" s="5">
        <v>46114</v>
      </c>
      <c r="B1608" t="s">
        <v>78</v>
      </c>
      <c r="F1608" s="8">
        <v>106</v>
      </c>
      <c r="G1608">
        <v>53</v>
      </c>
      <c r="H1608">
        <v>129</v>
      </c>
      <c r="I1608" s="6">
        <v>23</v>
      </c>
      <c r="Q1608" t="s">
        <v>79</v>
      </c>
      <c r="U1608">
        <v>2601190</v>
      </c>
      <c r="V1608" t="s">
        <v>926</v>
      </c>
      <c r="W1608" t="s">
        <v>169</v>
      </c>
      <c r="X1608" t="s">
        <v>412</v>
      </c>
      <c r="Y1608" t="s">
        <v>927</v>
      </c>
      <c r="AF1608" t="s">
        <v>926</v>
      </c>
      <c r="AG1608" t="s">
        <v>928</v>
      </c>
      <c r="AH1608" t="s">
        <v>415</v>
      </c>
      <c r="AI1608">
        <v>864272425</v>
      </c>
      <c r="AM1608">
        <v>260001</v>
      </c>
      <c r="BE1608">
        <f t="shared" si="108"/>
        <v>0</v>
      </c>
      <c r="BF1608" s="6">
        <f t="shared" si="109"/>
        <v>-129</v>
      </c>
      <c r="BG1608" s="7" t="s">
        <v>71</v>
      </c>
      <c r="BH1608" t="e">
        <f>+VLOOKUP(AF1608,Sheet4!A:A,1,FALSE)</f>
        <v>#N/A</v>
      </c>
      <c r="BL1608">
        <v>53</v>
      </c>
      <c r="BM1608" s="59">
        <f t="shared" si="110"/>
        <v>76</v>
      </c>
      <c r="BN1608" t="s">
        <v>929</v>
      </c>
    </row>
    <row r="1609" spans="1:66" ht="13" customHeight="1" x14ac:dyDescent="0.3">
      <c r="A1609" s="5">
        <v>46114</v>
      </c>
      <c r="B1609" t="s">
        <v>78</v>
      </c>
      <c r="F1609" s="8">
        <v>263</v>
      </c>
      <c r="G1609">
        <v>131.5</v>
      </c>
      <c r="H1609">
        <v>319</v>
      </c>
      <c r="I1609" s="6">
        <v>56</v>
      </c>
      <c r="Q1609" t="s">
        <v>79</v>
      </c>
      <c r="U1609">
        <v>2601190</v>
      </c>
      <c r="V1609" t="s">
        <v>926</v>
      </c>
      <c r="W1609" t="s">
        <v>169</v>
      </c>
      <c r="X1609" t="s">
        <v>412</v>
      </c>
      <c r="Y1609" t="s">
        <v>930</v>
      </c>
      <c r="AF1609" t="s">
        <v>926</v>
      </c>
      <c r="AG1609" t="s">
        <v>928</v>
      </c>
      <c r="AH1609" t="s">
        <v>415</v>
      </c>
      <c r="AI1609">
        <v>864272425</v>
      </c>
      <c r="AM1609">
        <v>260001</v>
      </c>
      <c r="BE1609">
        <f t="shared" si="108"/>
        <v>0</v>
      </c>
      <c r="BF1609" s="6">
        <f t="shared" si="109"/>
        <v>-319</v>
      </c>
      <c r="BG1609" s="7" t="s">
        <v>71</v>
      </c>
      <c r="BH1609" t="e">
        <f>+VLOOKUP(AF1609,Sheet4!A:A,1,FALSE)</f>
        <v>#N/A</v>
      </c>
      <c r="BL1609">
        <v>131.5</v>
      </c>
      <c r="BM1609" s="59">
        <f t="shared" si="110"/>
        <v>187.5</v>
      </c>
      <c r="BN1609" t="s">
        <v>929</v>
      </c>
    </row>
    <row r="1610" spans="1:66" ht="13" customHeight="1" x14ac:dyDescent="0.3">
      <c r="A1610" s="5">
        <v>46114</v>
      </c>
      <c r="B1610" t="s">
        <v>78</v>
      </c>
      <c r="F1610" s="8">
        <v>290</v>
      </c>
      <c r="G1610">
        <v>145</v>
      </c>
      <c r="H1610">
        <v>352</v>
      </c>
      <c r="I1610" s="6">
        <v>62</v>
      </c>
      <c r="Q1610" t="s">
        <v>79</v>
      </c>
      <c r="U1610">
        <v>2601190</v>
      </c>
      <c r="V1610" t="s">
        <v>926</v>
      </c>
      <c r="W1610" t="s">
        <v>169</v>
      </c>
      <c r="X1610" t="s">
        <v>412</v>
      </c>
      <c r="Y1610" t="s">
        <v>931</v>
      </c>
      <c r="AF1610" t="s">
        <v>926</v>
      </c>
      <c r="AG1610" t="s">
        <v>928</v>
      </c>
      <c r="AH1610" t="s">
        <v>415</v>
      </c>
      <c r="AI1610">
        <v>864272425</v>
      </c>
      <c r="AM1610">
        <v>260001</v>
      </c>
      <c r="BE1610">
        <f t="shared" si="108"/>
        <v>0</v>
      </c>
      <c r="BF1610" s="6">
        <f t="shared" si="109"/>
        <v>-352</v>
      </c>
      <c r="BG1610" s="7" t="s">
        <v>71</v>
      </c>
      <c r="BH1610" t="e">
        <f>+VLOOKUP(AF1610,Sheet4!A:A,1,FALSE)</f>
        <v>#N/A</v>
      </c>
      <c r="BL1610">
        <v>145</v>
      </c>
      <c r="BM1610" s="59">
        <f t="shared" si="110"/>
        <v>207</v>
      </c>
      <c r="BN1610" t="s">
        <v>929</v>
      </c>
    </row>
    <row r="1611" spans="1:66" ht="13" customHeight="1" x14ac:dyDescent="0.3">
      <c r="A1611" s="5">
        <v>46114</v>
      </c>
      <c r="B1611" t="s">
        <v>78</v>
      </c>
      <c r="F1611" s="8">
        <v>190</v>
      </c>
      <c r="G1611">
        <v>95</v>
      </c>
      <c r="H1611">
        <v>230</v>
      </c>
      <c r="I1611" s="6">
        <v>40</v>
      </c>
      <c r="Q1611" t="s">
        <v>79</v>
      </c>
      <c r="U1611">
        <v>2601190</v>
      </c>
      <c r="V1611" t="s">
        <v>926</v>
      </c>
      <c r="W1611" t="s">
        <v>169</v>
      </c>
      <c r="X1611" t="s">
        <v>412</v>
      </c>
      <c r="Y1611" t="s">
        <v>932</v>
      </c>
      <c r="AF1611" t="s">
        <v>926</v>
      </c>
      <c r="AG1611" t="s">
        <v>928</v>
      </c>
      <c r="AH1611" t="s">
        <v>415</v>
      </c>
      <c r="AI1611">
        <v>864272425</v>
      </c>
      <c r="AM1611">
        <v>260001</v>
      </c>
      <c r="BE1611">
        <f t="shared" si="108"/>
        <v>0</v>
      </c>
      <c r="BF1611" s="6">
        <f t="shared" si="109"/>
        <v>-230</v>
      </c>
      <c r="BG1611" s="7" t="s">
        <v>71</v>
      </c>
      <c r="BH1611" t="e">
        <f>+VLOOKUP(AF1611,Sheet4!A:A,1,FALSE)</f>
        <v>#N/A</v>
      </c>
      <c r="BL1611">
        <v>95</v>
      </c>
      <c r="BM1611" s="59">
        <f t="shared" si="110"/>
        <v>135</v>
      </c>
      <c r="BN1611" t="s">
        <v>929</v>
      </c>
    </row>
    <row r="1612" spans="1:66" ht="13" customHeight="1" x14ac:dyDescent="0.3">
      <c r="A1612" s="5">
        <v>46114</v>
      </c>
      <c r="B1612" t="s">
        <v>78</v>
      </c>
      <c r="F1612" s="8">
        <v>272</v>
      </c>
      <c r="G1612">
        <v>136</v>
      </c>
      <c r="H1612">
        <v>330</v>
      </c>
      <c r="I1612" s="6">
        <v>58</v>
      </c>
      <c r="Q1612" t="s">
        <v>79</v>
      </c>
      <c r="U1612">
        <v>2601190</v>
      </c>
      <c r="V1612" t="s">
        <v>926</v>
      </c>
      <c r="W1612" t="s">
        <v>169</v>
      </c>
      <c r="X1612" t="s">
        <v>412</v>
      </c>
      <c r="Y1612" t="s">
        <v>933</v>
      </c>
      <c r="AF1612" t="s">
        <v>926</v>
      </c>
      <c r="AG1612" t="s">
        <v>928</v>
      </c>
      <c r="AH1612" t="s">
        <v>415</v>
      </c>
      <c r="AI1612">
        <v>864272425</v>
      </c>
      <c r="AM1612">
        <v>260001</v>
      </c>
      <c r="BE1612">
        <f t="shared" si="108"/>
        <v>0</v>
      </c>
      <c r="BF1612" s="6">
        <f t="shared" si="109"/>
        <v>-330</v>
      </c>
      <c r="BG1612" s="7" t="s">
        <v>71</v>
      </c>
      <c r="BH1612" t="e">
        <f>+VLOOKUP(AF1612,Sheet4!A:A,1,FALSE)</f>
        <v>#N/A</v>
      </c>
      <c r="BL1612">
        <v>136</v>
      </c>
      <c r="BM1612" s="59">
        <f t="shared" si="110"/>
        <v>194</v>
      </c>
      <c r="BN1612" t="s">
        <v>929</v>
      </c>
    </row>
    <row r="1613" spans="1:66" ht="13" customHeight="1" x14ac:dyDescent="0.3">
      <c r="A1613" s="5">
        <v>46114</v>
      </c>
      <c r="B1613" t="s">
        <v>78</v>
      </c>
      <c r="F1613" s="8">
        <v>236</v>
      </c>
      <c r="G1613">
        <v>118</v>
      </c>
      <c r="H1613">
        <v>286</v>
      </c>
      <c r="I1613" s="6">
        <v>50</v>
      </c>
      <c r="Q1613" t="s">
        <v>79</v>
      </c>
      <c r="U1613">
        <v>2601190</v>
      </c>
      <c r="V1613" t="s">
        <v>926</v>
      </c>
      <c r="W1613" t="s">
        <v>169</v>
      </c>
      <c r="X1613" t="s">
        <v>412</v>
      </c>
      <c r="Y1613" t="s">
        <v>934</v>
      </c>
      <c r="AF1613" t="s">
        <v>926</v>
      </c>
      <c r="AG1613" t="s">
        <v>928</v>
      </c>
      <c r="AH1613" t="s">
        <v>415</v>
      </c>
      <c r="AI1613">
        <v>864272425</v>
      </c>
      <c r="AM1613">
        <v>260001</v>
      </c>
      <c r="BE1613">
        <f t="shared" si="108"/>
        <v>0</v>
      </c>
      <c r="BF1613" s="6">
        <f t="shared" si="109"/>
        <v>-286</v>
      </c>
      <c r="BG1613" s="7" t="s">
        <v>71</v>
      </c>
      <c r="BH1613" t="e">
        <f>+VLOOKUP(AF1613,Sheet4!A:A,1,FALSE)</f>
        <v>#N/A</v>
      </c>
      <c r="BL1613">
        <v>118</v>
      </c>
      <c r="BM1613" s="59">
        <f t="shared" si="110"/>
        <v>168</v>
      </c>
      <c r="BN1613" t="s">
        <v>929</v>
      </c>
    </row>
    <row r="1614" spans="1:66" ht="13" customHeight="1" x14ac:dyDescent="0.3">
      <c r="A1614" s="5">
        <v>46114</v>
      </c>
      <c r="B1614" t="s">
        <v>78</v>
      </c>
      <c r="F1614" s="8">
        <v>328</v>
      </c>
      <c r="G1614">
        <v>164</v>
      </c>
      <c r="H1614">
        <v>398</v>
      </c>
      <c r="I1614" s="6">
        <v>70</v>
      </c>
      <c r="Q1614" t="s">
        <v>79</v>
      </c>
      <c r="U1614">
        <v>2601190</v>
      </c>
      <c r="V1614" t="s">
        <v>926</v>
      </c>
      <c r="W1614" t="s">
        <v>169</v>
      </c>
      <c r="X1614" t="s">
        <v>412</v>
      </c>
      <c r="Y1614" t="s">
        <v>935</v>
      </c>
      <c r="AF1614" t="s">
        <v>926</v>
      </c>
      <c r="AG1614" t="s">
        <v>928</v>
      </c>
      <c r="AH1614" t="s">
        <v>415</v>
      </c>
      <c r="AI1614">
        <v>864272425</v>
      </c>
      <c r="AM1614">
        <v>260001</v>
      </c>
      <c r="BE1614">
        <f t="shared" si="108"/>
        <v>0</v>
      </c>
      <c r="BF1614" s="6">
        <f t="shared" si="109"/>
        <v>-398</v>
      </c>
      <c r="BG1614" s="7" t="s">
        <v>71</v>
      </c>
      <c r="BH1614" t="e">
        <f>+VLOOKUP(AF1614,Sheet4!A:A,1,FALSE)</f>
        <v>#N/A</v>
      </c>
      <c r="BL1614">
        <v>164</v>
      </c>
      <c r="BM1614" s="59">
        <f t="shared" si="110"/>
        <v>234</v>
      </c>
      <c r="BN1614" t="s">
        <v>929</v>
      </c>
    </row>
    <row r="1615" spans="1:66" ht="13" customHeight="1" x14ac:dyDescent="0.3">
      <c r="A1615" s="5">
        <v>46114</v>
      </c>
      <c r="B1615" t="s">
        <v>78</v>
      </c>
      <c r="F1615" s="8">
        <v>349</v>
      </c>
      <c r="G1615">
        <v>174.5</v>
      </c>
      <c r="H1615">
        <v>423</v>
      </c>
      <c r="I1615" s="6">
        <v>74</v>
      </c>
      <c r="Q1615" t="s">
        <v>79</v>
      </c>
      <c r="U1615">
        <v>2601190</v>
      </c>
      <c r="V1615" t="s">
        <v>926</v>
      </c>
      <c r="W1615" t="s">
        <v>169</v>
      </c>
      <c r="X1615" t="s">
        <v>412</v>
      </c>
      <c r="Y1615" t="s">
        <v>936</v>
      </c>
      <c r="AF1615" t="s">
        <v>926</v>
      </c>
      <c r="AG1615" t="s">
        <v>928</v>
      </c>
      <c r="AH1615" t="s">
        <v>415</v>
      </c>
      <c r="AI1615">
        <v>864272425</v>
      </c>
      <c r="AM1615">
        <v>260001</v>
      </c>
      <c r="BE1615">
        <f t="shared" si="108"/>
        <v>0</v>
      </c>
      <c r="BF1615" s="6">
        <f t="shared" si="109"/>
        <v>-423</v>
      </c>
      <c r="BG1615" s="7" t="s">
        <v>71</v>
      </c>
      <c r="BH1615" t="e">
        <f>+VLOOKUP(AF1615,Sheet4!A:A,1,FALSE)</f>
        <v>#N/A</v>
      </c>
      <c r="BL1615">
        <v>174.5</v>
      </c>
      <c r="BM1615" s="59">
        <f t="shared" si="110"/>
        <v>248.5</v>
      </c>
      <c r="BN1615" t="s">
        <v>929</v>
      </c>
    </row>
    <row r="1616" spans="1:66" ht="13" customHeight="1" x14ac:dyDescent="0.3">
      <c r="A1616" s="5">
        <v>46114</v>
      </c>
      <c r="B1616" t="s">
        <v>80</v>
      </c>
      <c r="F1616">
        <v>1325</v>
      </c>
      <c r="G1616">
        <v>1325</v>
      </c>
      <c r="H1616">
        <v>1612.5</v>
      </c>
      <c r="I1616" s="6">
        <v>287.5</v>
      </c>
      <c r="Q1616" t="s">
        <v>81</v>
      </c>
      <c r="U1616">
        <v>2601190</v>
      </c>
      <c r="V1616" t="s">
        <v>926</v>
      </c>
      <c r="W1616" t="s">
        <v>169</v>
      </c>
      <c r="X1616" t="s">
        <v>412</v>
      </c>
      <c r="Y1616" t="s">
        <v>927</v>
      </c>
      <c r="AF1616" t="s">
        <v>926</v>
      </c>
      <c r="AG1616" t="s">
        <v>928</v>
      </c>
      <c r="AH1616" t="s">
        <v>415</v>
      </c>
      <c r="AI1616">
        <v>864272425</v>
      </c>
      <c r="AM1616">
        <v>260001</v>
      </c>
      <c r="BB1616" s="9">
        <v>1325</v>
      </c>
      <c r="BE1616">
        <f t="shared" si="108"/>
        <v>1325</v>
      </c>
      <c r="BF1616" s="6">
        <f t="shared" si="109"/>
        <v>-287.5</v>
      </c>
      <c r="BG1616" s="12" t="s">
        <v>99</v>
      </c>
      <c r="BH1616" t="e">
        <f>+VLOOKUP(AF1616,Sheet4!A:A,1,FALSE)</f>
        <v>#N/A</v>
      </c>
      <c r="BL1616">
        <v>1325</v>
      </c>
      <c r="BM1616" s="59">
        <f t="shared" si="110"/>
        <v>287.5</v>
      </c>
      <c r="BN1616" t="s">
        <v>929</v>
      </c>
    </row>
    <row r="1617" spans="1:66" ht="13" customHeight="1" x14ac:dyDescent="0.3">
      <c r="A1617" s="5">
        <v>46114</v>
      </c>
      <c r="B1617" t="s">
        <v>80</v>
      </c>
      <c r="F1617">
        <v>3287.5</v>
      </c>
      <c r="G1617">
        <v>3287.5</v>
      </c>
      <c r="H1617">
        <v>3987.5</v>
      </c>
      <c r="I1617" s="6">
        <v>700</v>
      </c>
      <c r="Q1617" t="s">
        <v>81</v>
      </c>
      <c r="U1617">
        <v>2601190</v>
      </c>
      <c r="V1617" t="s">
        <v>926</v>
      </c>
      <c r="W1617" t="s">
        <v>169</v>
      </c>
      <c r="X1617" t="s">
        <v>412</v>
      </c>
      <c r="Y1617" t="s">
        <v>930</v>
      </c>
      <c r="AF1617" t="s">
        <v>926</v>
      </c>
      <c r="AG1617" t="s">
        <v>928</v>
      </c>
      <c r="AH1617" t="s">
        <v>415</v>
      </c>
      <c r="AI1617">
        <v>864272425</v>
      </c>
      <c r="AM1617">
        <v>260001</v>
      </c>
      <c r="BB1617" s="9">
        <v>3288</v>
      </c>
      <c r="BE1617">
        <f t="shared" si="108"/>
        <v>3288</v>
      </c>
      <c r="BF1617" s="6">
        <f t="shared" si="109"/>
        <v>-699.5</v>
      </c>
      <c r="BG1617" s="12" t="s">
        <v>99</v>
      </c>
      <c r="BH1617" t="e">
        <f>+VLOOKUP(AF1617,Sheet4!A:A,1,FALSE)</f>
        <v>#N/A</v>
      </c>
      <c r="BL1617">
        <v>3287.5</v>
      </c>
      <c r="BM1617" s="59">
        <f t="shared" si="110"/>
        <v>700</v>
      </c>
      <c r="BN1617" t="s">
        <v>929</v>
      </c>
    </row>
    <row r="1618" spans="1:66" ht="13" customHeight="1" x14ac:dyDescent="0.3">
      <c r="A1618" s="5">
        <v>46114</v>
      </c>
      <c r="B1618" t="s">
        <v>80</v>
      </c>
      <c r="F1618">
        <v>3625</v>
      </c>
      <c r="G1618">
        <v>3625</v>
      </c>
      <c r="H1618">
        <v>4400</v>
      </c>
      <c r="I1618" s="6">
        <v>775</v>
      </c>
      <c r="Q1618" t="s">
        <v>81</v>
      </c>
      <c r="U1618">
        <v>2601190</v>
      </c>
      <c r="V1618" t="s">
        <v>926</v>
      </c>
      <c r="W1618" t="s">
        <v>169</v>
      </c>
      <c r="X1618" t="s">
        <v>412</v>
      </c>
      <c r="Y1618" t="s">
        <v>931</v>
      </c>
      <c r="AF1618" t="s">
        <v>926</v>
      </c>
      <c r="AG1618" t="s">
        <v>928</v>
      </c>
      <c r="AH1618" t="s">
        <v>415</v>
      </c>
      <c r="AI1618">
        <v>864272425</v>
      </c>
      <c r="AM1618">
        <v>260001</v>
      </c>
      <c r="BB1618" s="9">
        <v>3625</v>
      </c>
      <c r="BE1618">
        <f t="shared" si="108"/>
        <v>3625</v>
      </c>
      <c r="BF1618" s="6">
        <f t="shared" si="109"/>
        <v>-775</v>
      </c>
      <c r="BG1618" s="12" t="s">
        <v>99</v>
      </c>
      <c r="BH1618" t="e">
        <f>+VLOOKUP(AF1618,Sheet4!A:A,1,FALSE)</f>
        <v>#N/A</v>
      </c>
      <c r="BL1618">
        <v>3625</v>
      </c>
      <c r="BM1618" s="59">
        <f t="shared" si="110"/>
        <v>775</v>
      </c>
      <c r="BN1618" t="s">
        <v>929</v>
      </c>
    </row>
    <row r="1619" spans="1:66" ht="13" customHeight="1" x14ac:dyDescent="0.3">
      <c r="A1619" s="5">
        <v>46114</v>
      </c>
      <c r="B1619" t="s">
        <v>80</v>
      </c>
      <c r="F1619">
        <v>2375</v>
      </c>
      <c r="G1619">
        <v>2375</v>
      </c>
      <c r="H1619">
        <v>2875</v>
      </c>
      <c r="I1619" s="6">
        <v>500</v>
      </c>
      <c r="Q1619" t="s">
        <v>81</v>
      </c>
      <c r="U1619">
        <v>2601190</v>
      </c>
      <c r="V1619" t="s">
        <v>926</v>
      </c>
      <c r="W1619" t="s">
        <v>169</v>
      </c>
      <c r="X1619" t="s">
        <v>412</v>
      </c>
      <c r="Y1619" t="s">
        <v>932</v>
      </c>
      <c r="AF1619" t="s">
        <v>926</v>
      </c>
      <c r="AG1619" t="s">
        <v>928</v>
      </c>
      <c r="AH1619" t="s">
        <v>415</v>
      </c>
      <c r="AI1619">
        <v>864272425</v>
      </c>
      <c r="AM1619">
        <v>260001</v>
      </c>
      <c r="BB1619" s="9">
        <v>2375</v>
      </c>
      <c r="BE1619">
        <f t="shared" si="108"/>
        <v>2375</v>
      </c>
      <c r="BF1619" s="6">
        <f t="shared" si="109"/>
        <v>-500</v>
      </c>
      <c r="BG1619" s="12" t="s">
        <v>99</v>
      </c>
      <c r="BH1619" t="e">
        <f>+VLOOKUP(AF1619,Sheet4!A:A,1,FALSE)</f>
        <v>#N/A</v>
      </c>
      <c r="BL1619">
        <v>2375</v>
      </c>
      <c r="BM1619" s="59">
        <f t="shared" si="110"/>
        <v>500</v>
      </c>
      <c r="BN1619" t="s">
        <v>929</v>
      </c>
    </row>
    <row r="1620" spans="1:66" ht="13" customHeight="1" x14ac:dyDescent="0.3">
      <c r="A1620" s="5">
        <v>46114</v>
      </c>
      <c r="B1620" t="s">
        <v>80</v>
      </c>
      <c r="F1620">
        <v>3400</v>
      </c>
      <c r="G1620">
        <v>3400</v>
      </c>
      <c r="H1620">
        <v>4125</v>
      </c>
      <c r="I1620" s="6">
        <v>725</v>
      </c>
      <c r="Q1620" t="s">
        <v>81</v>
      </c>
      <c r="U1620">
        <v>2601190</v>
      </c>
      <c r="V1620" t="s">
        <v>926</v>
      </c>
      <c r="W1620" t="s">
        <v>169</v>
      </c>
      <c r="X1620" t="s">
        <v>412</v>
      </c>
      <c r="Y1620" t="s">
        <v>933</v>
      </c>
      <c r="AF1620" t="s">
        <v>926</v>
      </c>
      <c r="AG1620" t="s">
        <v>928</v>
      </c>
      <c r="AH1620" t="s">
        <v>415</v>
      </c>
      <c r="AI1620">
        <v>864272425</v>
      </c>
      <c r="AM1620">
        <v>260001</v>
      </c>
      <c r="BB1620" s="9">
        <v>3400</v>
      </c>
      <c r="BE1620">
        <f t="shared" si="108"/>
        <v>3400</v>
      </c>
      <c r="BF1620" s="6">
        <f t="shared" si="109"/>
        <v>-725</v>
      </c>
      <c r="BG1620" s="12" t="s">
        <v>99</v>
      </c>
      <c r="BH1620" t="e">
        <f>+VLOOKUP(AF1620,Sheet4!A:A,1,FALSE)</f>
        <v>#N/A</v>
      </c>
      <c r="BL1620">
        <v>3400</v>
      </c>
      <c r="BM1620" s="59">
        <f t="shared" si="110"/>
        <v>725</v>
      </c>
      <c r="BN1620" t="s">
        <v>929</v>
      </c>
    </row>
    <row r="1621" spans="1:66" ht="13" customHeight="1" x14ac:dyDescent="0.3">
      <c r="A1621" s="5">
        <v>46114</v>
      </c>
      <c r="B1621" t="s">
        <v>80</v>
      </c>
      <c r="F1621">
        <v>2950</v>
      </c>
      <c r="G1621">
        <v>2950</v>
      </c>
      <c r="H1621">
        <v>3575</v>
      </c>
      <c r="I1621" s="6">
        <v>625</v>
      </c>
      <c r="Q1621" t="s">
        <v>81</v>
      </c>
      <c r="U1621">
        <v>2601190</v>
      </c>
      <c r="V1621" t="s">
        <v>926</v>
      </c>
      <c r="W1621" t="s">
        <v>169</v>
      </c>
      <c r="X1621" t="s">
        <v>412</v>
      </c>
      <c r="Y1621" t="s">
        <v>934</v>
      </c>
      <c r="AF1621" t="s">
        <v>926</v>
      </c>
      <c r="AG1621" t="s">
        <v>928</v>
      </c>
      <c r="AH1621" t="s">
        <v>415</v>
      </c>
      <c r="AI1621">
        <v>864272425</v>
      </c>
      <c r="AM1621">
        <v>260001</v>
      </c>
      <c r="BB1621" s="9">
        <v>2950</v>
      </c>
      <c r="BE1621">
        <f t="shared" si="108"/>
        <v>2950</v>
      </c>
      <c r="BF1621" s="6">
        <f t="shared" si="109"/>
        <v>-625</v>
      </c>
      <c r="BG1621" s="12" t="s">
        <v>99</v>
      </c>
      <c r="BH1621" t="e">
        <f>+VLOOKUP(AF1621,Sheet4!A:A,1,FALSE)</f>
        <v>#N/A</v>
      </c>
      <c r="BL1621">
        <v>2950</v>
      </c>
      <c r="BM1621" s="59">
        <f t="shared" si="110"/>
        <v>625</v>
      </c>
      <c r="BN1621" t="s">
        <v>929</v>
      </c>
    </row>
    <row r="1622" spans="1:66" ht="13" customHeight="1" x14ac:dyDescent="0.3">
      <c r="A1622" s="5">
        <v>46114</v>
      </c>
      <c r="B1622" t="s">
        <v>80</v>
      </c>
      <c r="F1622">
        <v>4100</v>
      </c>
      <c r="G1622">
        <v>4100</v>
      </c>
      <c r="H1622">
        <v>4975</v>
      </c>
      <c r="I1622" s="6">
        <v>875</v>
      </c>
      <c r="Q1622" t="s">
        <v>81</v>
      </c>
      <c r="U1622">
        <v>2601190</v>
      </c>
      <c r="V1622" t="s">
        <v>926</v>
      </c>
      <c r="W1622" t="s">
        <v>169</v>
      </c>
      <c r="X1622" t="s">
        <v>412</v>
      </c>
      <c r="Y1622" t="s">
        <v>935</v>
      </c>
      <c r="AF1622" t="s">
        <v>926</v>
      </c>
      <c r="AG1622" t="s">
        <v>928</v>
      </c>
      <c r="AH1622" t="s">
        <v>415</v>
      </c>
      <c r="AI1622">
        <v>864272425</v>
      </c>
      <c r="AM1622">
        <v>260001</v>
      </c>
      <c r="BB1622" s="9">
        <v>4100</v>
      </c>
      <c r="BE1622">
        <f t="shared" si="108"/>
        <v>4100</v>
      </c>
      <c r="BF1622" s="6">
        <f t="shared" si="109"/>
        <v>-875</v>
      </c>
      <c r="BG1622" s="12" t="s">
        <v>99</v>
      </c>
      <c r="BH1622" t="e">
        <f>+VLOOKUP(AF1622,Sheet4!A:A,1,FALSE)</f>
        <v>#N/A</v>
      </c>
      <c r="BL1622">
        <v>4100</v>
      </c>
      <c r="BM1622" s="59">
        <f t="shared" si="110"/>
        <v>875</v>
      </c>
      <c r="BN1622" t="s">
        <v>929</v>
      </c>
    </row>
    <row r="1623" spans="1:66" ht="13" customHeight="1" x14ac:dyDescent="0.3">
      <c r="A1623" s="5">
        <v>46114</v>
      </c>
      <c r="B1623" t="s">
        <v>80</v>
      </c>
      <c r="F1623">
        <v>4362.5</v>
      </c>
      <c r="G1623">
        <v>4362.5</v>
      </c>
      <c r="H1623">
        <v>5287.5</v>
      </c>
      <c r="I1623" s="6">
        <v>925</v>
      </c>
      <c r="Q1623" t="s">
        <v>81</v>
      </c>
      <c r="U1623">
        <v>2601190</v>
      </c>
      <c r="V1623" t="s">
        <v>926</v>
      </c>
      <c r="W1623" t="s">
        <v>169</v>
      </c>
      <c r="X1623" t="s">
        <v>412</v>
      </c>
      <c r="Y1623" t="s">
        <v>936</v>
      </c>
      <c r="AF1623" t="s">
        <v>926</v>
      </c>
      <c r="AG1623" t="s">
        <v>928</v>
      </c>
      <c r="AH1623" t="s">
        <v>415</v>
      </c>
      <c r="AI1623">
        <v>864272425</v>
      </c>
      <c r="AM1623">
        <v>260001</v>
      </c>
      <c r="BB1623" s="9">
        <v>4362</v>
      </c>
      <c r="BE1623">
        <f t="shared" si="108"/>
        <v>4362</v>
      </c>
      <c r="BF1623" s="6">
        <f t="shared" si="109"/>
        <v>-925.5</v>
      </c>
      <c r="BG1623" s="12" t="s">
        <v>99</v>
      </c>
      <c r="BH1623" t="e">
        <f>+VLOOKUP(AF1623,Sheet4!A:A,1,FALSE)</f>
        <v>#N/A</v>
      </c>
      <c r="BL1623">
        <v>4362.5</v>
      </c>
      <c r="BM1623" s="59">
        <f t="shared" si="110"/>
        <v>925</v>
      </c>
      <c r="BN1623" t="s">
        <v>929</v>
      </c>
    </row>
    <row r="1624" spans="1:66" ht="13" customHeight="1" x14ac:dyDescent="0.3">
      <c r="A1624" s="5">
        <v>46114</v>
      </c>
      <c r="B1624" t="s">
        <v>82</v>
      </c>
      <c r="F1624" s="8">
        <v>120</v>
      </c>
      <c r="G1624">
        <v>60</v>
      </c>
      <c r="H1624">
        <v>192</v>
      </c>
      <c r="I1624" s="6">
        <v>72</v>
      </c>
      <c r="Q1624" t="s">
        <v>83</v>
      </c>
      <c r="U1624">
        <v>2601190</v>
      </c>
      <c r="V1624" t="s">
        <v>926</v>
      </c>
      <c r="W1624" t="s">
        <v>169</v>
      </c>
      <c r="X1624" t="s">
        <v>412</v>
      </c>
      <c r="Y1624" t="s">
        <v>927</v>
      </c>
      <c r="AF1624" t="s">
        <v>926</v>
      </c>
      <c r="AG1624" t="s">
        <v>928</v>
      </c>
      <c r="AH1624" t="s">
        <v>415</v>
      </c>
      <c r="AI1624">
        <v>864272425</v>
      </c>
      <c r="AM1624">
        <v>260001</v>
      </c>
      <c r="BE1624">
        <f t="shared" si="108"/>
        <v>0</v>
      </c>
      <c r="BF1624" s="6">
        <f t="shared" si="109"/>
        <v>-192</v>
      </c>
      <c r="BG1624" s="7" t="s">
        <v>71</v>
      </c>
      <c r="BH1624" t="e">
        <f>+VLOOKUP(AF1624,Sheet4!A:A,1,FALSE)</f>
        <v>#N/A</v>
      </c>
      <c r="BL1624">
        <v>60</v>
      </c>
      <c r="BM1624" s="59">
        <f t="shared" si="110"/>
        <v>132</v>
      </c>
      <c r="BN1624" t="s">
        <v>929</v>
      </c>
    </row>
    <row r="1625" spans="1:66" ht="13" customHeight="1" x14ac:dyDescent="0.3">
      <c r="A1625" s="5">
        <v>46114</v>
      </c>
      <c r="B1625" t="s">
        <v>82</v>
      </c>
      <c r="F1625" s="8">
        <v>63</v>
      </c>
      <c r="G1625">
        <v>31.5</v>
      </c>
      <c r="H1625">
        <v>99</v>
      </c>
      <c r="I1625" s="6">
        <v>36</v>
      </c>
      <c r="Q1625" t="s">
        <v>83</v>
      </c>
      <c r="U1625">
        <v>2601190</v>
      </c>
      <c r="V1625" t="s">
        <v>926</v>
      </c>
      <c r="W1625" t="s">
        <v>169</v>
      </c>
      <c r="X1625" t="s">
        <v>412</v>
      </c>
      <c r="Y1625" t="s">
        <v>930</v>
      </c>
      <c r="AF1625" t="s">
        <v>926</v>
      </c>
      <c r="AG1625" t="s">
        <v>928</v>
      </c>
      <c r="AH1625" t="s">
        <v>415</v>
      </c>
      <c r="AI1625">
        <v>864272425</v>
      </c>
      <c r="AM1625">
        <v>260001</v>
      </c>
      <c r="BE1625">
        <f t="shared" si="108"/>
        <v>0</v>
      </c>
      <c r="BF1625" s="6">
        <f t="shared" si="109"/>
        <v>-99</v>
      </c>
      <c r="BG1625" s="7" t="s">
        <v>71</v>
      </c>
      <c r="BH1625" t="e">
        <f>+VLOOKUP(AF1625,Sheet4!A:A,1,FALSE)</f>
        <v>#N/A</v>
      </c>
      <c r="BL1625">
        <v>31.5</v>
      </c>
      <c r="BM1625" s="59">
        <f t="shared" si="110"/>
        <v>67.5</v>
      </c>
      <c r="BN1625" t="s">
        <v>929</v>
      </c>
    </row>
    <row r="1626" spans="1:66" ht="13" customHeight="1" x14ac:dyDescent="0.3">
      <c r="A1626" s="5">
        <v>46114</v>
      </c>
      <c r="B1626" t="s">
        <v>82</v>
      </c>
      <c r="F1626" s="8">
        <v>261</v>
      </c>
      <c r="G1626">
        <v>130.5</v>
      </c>
      <c r="H1626">
        <v>414</v>
      </c>
      <c r="I1626" s="6">
        <v>153</v>
      </c>
      <c r="Q1626" t="s">
        <v>83</v>
      </c>
      <c r="U1626">
        <v>2601190</v>
      </c>
      <c r="V1626" t="s">
        <v>926</v>
      </c>
      <c r="W1626" t="s">
        <v>169</v>
      </c>
      <c r="X1626" t="s">
        <v>412</v>
      </c>
      <c r="Y1626" t="s">
        <v>931</v>
      </c>
      <c r="AF1626" t="s">
        <v>926</v>
      </c>
      <c r="AG1626" t="s">
        <v>928</v>
      </c>
      <c r="AH1626" t="s">
        <v>415</v>
      </c>
      <c r="AI1626">
        <v>864272425</v>
      </c>
      <c r="AM1626">
        <v>260001</v>
      </c>
      <c r="BE1626">
        <f t="shared" si="108"/>
        <v>0</v>
      </c>
      <c r="BF1626" s="6">
        <f t="shared" si="109"/>
        <v>-414</v>
      </c>
      <c r="BG1626" s="7" t="s">
        <v>71</v>
      </c>
      <c r="BH1626" t="e">
        <f>+VLOOKUP(AF1626,Sheet4!A:A,1,FALSE)</f>
        <v>#N/A</v>
      </c>
      <c r="BL1626">
        <v>130.5</v>
      </c>
      <c r="BM1626" s="59">
        <f t="shared" si="110"/>
        <v>283.5</v>
      </c>
      <c r="BN1626" t="s">
        <v>929</v>
      </c>
    </row>
    <row r="1627" spans="1:66" ht="13" customHeight="1" x14ac:dyDescent="0.3">
      <c r="A1627" s="5">
        <v>46114</v>
      </c>
      <c r="B1627" t="s">
        <v>82</v>
      </c>
      <c r="F1627" s="8">
        <v>96</v>
      </c>
      <c r="G1627">
        <v>48</v>
      </c>
      <c r="H1627">
        <v>153</v>
      </c>
      <c r="I1627" s="6">
        <v>57</v>
      </c>
      <c r="Q1627" t="s">
        <v>83</v>
      </c>
      <c r="U1627">
        <v>2601190</v>
      </c>
      <c r="V1627" t="s">
        <v>926</v>
      </c>
      <c r="W1627" t="s">
        <v>169</v>
      </c>
      <c r="X1627" t="s">
        <v>412</v>
      </c>
      <c r="Y1627" t="s">
        <v>935</v>
      </c>
      <c r="AF1627" t="s">
        <v>926</v>
      </c>
      <c r="AG1627" t="s">
        <v>928</v>
      </c>
      <c r="AH1627" t="s">
        <v>415</v>
      </c>
      <c r="AI1627">
        <v>864272425</v>
      </c>
      <c r="AM1627">
        <v>260001</v>
      </c>
      <c r="BE1627">
        <f t="shared" si="108"/>
        <v>0</v>
      </c>
      <c r="BF1627" s="6">
        <f t="shared" si="109"/>
        <v>-153</v>
      </c>
      <c r="BG1627" s="7" t="s">
        <v>71</v>
      </c>
      <c r="BH1627" t="e">
        <f>+VLOOKUP(AF1627,Sheet4!A:A,1,FALSE)</f>
        <v>#N/A</v>
      </c>
      <c r="BL1627">
        <v>48</v>
      </c>
      <c r="BM1627" s="59">
        <f t="shared" si="110"/>
        <v>105</v>
      </c>
      <c r="BN1627" t="s">
        <v>929</v>
      </c>
    </row>
    <row r="1628" spans="1:66" ht="13" customHeight="1" x14ac:dyDescent="0.3">
      <c r="A1628" s="5">
        <v>46114</v>
      </c>
      <c r="B1628" t="s">
        <v>82</v>
      </c>
      <c r="F1628" s="8">
        <v>219</v>
      </c>
      <c r="G1628">
        <v>109.5</v>
      </c>
      <c r="H1628">
        <v>348</v>
      </c>
      <c r="I1628" s="6">
        <v>129</v>
      </c>
      <c r="Q1628" t="s">
        <v>83</v>
      </c>
      <c r="U1628">
        <v>2601190</v>
      </c>
      <c r="V1628" t="s">
        <v>926</v>
      </c>
      <c r="W1628" t="s">
        <v>169</v>
      </c>
      <c r="X1628" t="s">
        <v>412</v>
      </c>
      <c r="Y1628" t="s">
        <v>936</v>
      </c>
      <c r="AF1628" t="s">
        <v>926</v>
      </c>
      <c r="AG1628" t="s">
        <v>928</v>
      </c>
      <c r="AH1628" t="s">
        <v>415</v>
      </c>
      <c r="AI1628">
        <v>864272425</v>
      </c>
      <c r="AM1628">
        <v>260001</v>
      </c>
      <c r="BE1628">
        <f t="shared" si="108"/>
        <v>0</v>
      </c>
      <c r="BF1628" s="6">
        <f t="shared" si="109"/>
        <v>-348</v>
      </c>
      <c r="BG1628" s="7" t="s">
        <v>71</v>
      </c>
      <c r="BH1628" t="e">
        <f>+VLOOKUP(AF1628,Sheet4!A:A,1,FALSE)</f>
        <v>#N/A</v>
      </c>
      <c r="BL1628">
        <v>109.5</v>
      </c>
      <c r="BM1628" s="59">
        <f t="shared" si="110"/>
        <v>238.5</v>
      </c>
      <c r="BN1628" t="s">
        <v>929</v>
      </c>
    </row>
    <row r="1629" spans="1:66" s="16" customFormat="1" ht="13" customHeight="1" x14ac:dyDescent="0.3">
      <c r="A1629" s="15">
        <v>46114</v>
      </c>
      <c r="B1629" s="16" t="s">
        <v>84</v>
      </c>
      <c r="F1629" s="16">
        <v>2000</v>
      </c>
      <c r="G1629" s="16">
        <v>2000</v>
      </c>
      <c r="H1629">
        <v>3200</v>
      </c>
      <c r="I1629" s="6">
        <v>1200</v>
      </c>
      <c r="Q1629" s="16" t="s">
        <v>85</v>
      </c>
      <c r="U1629" s="16">
        <v>2601190</v>
      </c>
      <c r="V1629" s="16" t="s">
        <v>926</v>
      </c>
      <c r="W1629" s="16" t="s">
        <v>169</v>
      </c>
      <c r="X1629" s="16" t="s">
        <v>412</v>
      </c>
      <c r="Y1629" s="16" t="s">
        <v>927</v>
      </c>
      <c r="AF1629" s="16" t="s">
        <v>926</v>
      </c>
      <c r="AG1629" s="16">
        <v>847836623</v>
      </c>
      <c r="AH1629" s="16" t="s">
        <v>415</v>
      </c>
      <c r="AI1629" s="16">
        <v>864272425</v>
      </c>
      <c r="AM1629" s="16">
        <v>260001</v>
      </c>
      <c r="BE1629">
        <f t="shared" si="108"/>
        <v>0</v>
      </c>
      <c r="BF1629" s="6">
        <f t="shared" si="109"/>
        <v>-3200</v>
      </c>
      <c r="BG1629" s="7" t="s">
        <v>71</v>
      </c>
      <c r="BH1629" t="e">
        <f>+VLOOKUP(AF1629,Sheet4!A:A,1,FALSE)</f>
        <v>#N/A</v>
      </c>
      <c r="BL1629">
        <v>2000</v>
      </c>
      <c r="BM1629" s="59">
        <f t="shared" si="110"/>
        <v>1200</v>
      </c>
      <c r="BN1629" t="s">
        <v>929</v>
      </c>
    </row>
    <row r="1630" spans="1:66" ht="13" customHeight="1" x14ac:dyDescent="0.3">
      <c r="A1630" s="5">
        <v>46114</v>
      </c>
      <c r="B1630" t="s">
        <v>84</v>
      </c>
      <c r="F1630">
        <v>1050</v>
      </c>
      <c r="G1630">
        <v>1050</v>
      </c>
      <c r="H1630">
        <v>1650</v>
      </c>
      <c r="I1630" s="6">
        <v>600</v>
      </c>
      <c r="Q1630" t="s">
        <v>85</v>
      </c>
      <c r="U1630">
        <v>2601190</v>
      </c>
      <c r="V1630" t="s">
        <v>926</v>
      </c>
      <c r="W1630" t="s">
        <v>169</v>
      </c>
      <c r="X1630" t="s">
        <v>412</v>
      </c>
      <c r="Y1630" t="s">
        <v>930</v>
      </c>
      <c r="AF1630" t="s">
        <v>926</v>
      </c>
      <c r="AG1630" t="s">
        <v>928</v>
      </c>
      <c r="AH1630" t="s">
        <v>415</v>
      </c>
      <c r="AI1630">
        <v>864272425</v>
      </c>
      <c r="AM1630">
        <v>260001</v>
      </c>
      <c r="BE1630">
        <f t="shared" si="108"/>
        <v>0</v>
      </c>
      <c r="BF1630" s="6">
        <f t="shared" si="109"/>
        <v>-1650</v>
      </c>
      <c r="BG1630" s="7" t="s">
        <v>71</v>
      </c>
      <c r="BH1630" t="e">
        <f>+VLOOKUP(AF1630,Sheet4!A:A,1,FALSE)</f>
        <v>#N/A</v>
      </c>
      <c r="BL1630">
        <v>1050</v>
      </c>
      <c r="BM1630" s="59">
        <f t="shared" si="110"/>
        <v>600</v>
      </c>
      <c r="BN1630" t="s">
        <v>929</v>
      </c>
    </row>
    <row r="1631" spans="1:66" ht="13" customHeight="1" x14ac:dyDescent="0.3">
      <c r="A1631" s="5">
        <v>46114</v>
      </c>
      <c r="B1631" t="s">
        <v>84</v>
      </c>
      <c r="F1631">
        <v>4350</v>
      </c>
      <c r="G1631">
        <v>4350</v>
      </c>
      <c r="H1631">
        <v>6900</v>
      </c>
      <c r="I1631" s="6">
        <v>2550</v>
      </c>
      <c r="Q1631" t="s">
        <v>85</v>
      </c>
      <c r="U1631">
        <v>2601190</v>
      </c>
      <c r="V1631" t="s">
        <v>926</v>
      </c>
      <c r="W1631" t="s">
        <v>169</v>
      </c>
      <c r="X1631" t="s">
        <v>412</v>
      </c>
      <c r="Y1631" t="s">
        <v>931</v>
      </c>
      <c r="AF1631" t="s">
        <v>926</v>
      </c>
      <c r="AG1631" t="s">
        <v>928</v>
      </c>
      <c r="AH1631" t="s">
        <v>415</v>
      </c>
      <c r="AI1631">
        <v>864272425</v>
      </c>
      <c r="AM1631">
        <v>260001</v>
      </c>
      <c r="BE1631">
        <f t="shared" si="108"/>
        <v>0</v>
      </c>
      <c r="BF1631" s="6">
        <f t="shared" si="109"/>
        <v>-6900</v>
      </c>
      <c r="BG1631" s="7" t="s">
        <v>71</v>
      </c>
      <c r="BH1631" t="e">
        <f>+VLOOKUP(AF1631,Sheet4!A:A,1,FALSE)</f>
        <v>#N/A</v>
      </c>
      <c r="BL1631">
        <v>4350</v>
      </c>
      <c r="BM1631" s="59">
        <f t="shared" si="110"/>
        <v>2550</v>
      </c>
      <c r="BN1631" t="s">
        <v>929</v>
      </c>
    </row>
    <row r="1632" spans="1:66" ht="13" customHeight="1" x14ac:dyDescent="0.3">
      <c r="A1632" s="5">
        <v>46114</v>
      </c>
      <c r="B1632" t="s">
        <v>84</v>
      </c>
      <c r="F1632">
        <v>1600</v>
      </c>
      <c r="G1632">
        <v>1600</v>
      </c>
      <c r="H1632">
        <v>2550</v>
      </c>
      <c r="I1632" s="6">
        <v>950</v>
      </c>
      <c r="Q1632" t="s">
        <v>85</v>
      </c>
      <c r="U1632">
        <v>2601190</v>
      </c>
      <c r="V1632" t="s">
        <v>926</v>
      </c>
      <c r="W1632" t="s">
        <v>169</v>
      </c>
      <c r="X1632" t="s">
        <v>412</v>
      </c>
      <c r="Y1632" t="s">
        <v>935</v>
      </c>
      <c r="AF1632" t="s">
        <v>926</v>
      </c>
      <c r="AG1632" t="s">
        <v>928</v>
      </c>
      <c r="AH1632" t="s">
        <v>415</v>
      </c>
      <c r="AI1632">
        <v>864272425</v>
      </c>
      <c r="AM1632">
        <v>260001</v>
      </c>
      <c r="BE1632">
        <f t="shared" si="108"/>
        <v>0</v>
      </c>
      <c r="BF1632" s="6">
        <f t="shared" si="109"/>
        <v>-2550</v>
      </c>
      <c r="BG1632" s="7" t="s">
        <v>71</v>
      </c>
      <c r="BH1632" t="e">
        <f>+VLOOKUP(AF1632,Sheet4!A:A,1,FALSE)</f>
        <v>#N/A</v>
      </c>
      <c r="BL1632">
        <v>1600</v>
      </c>
      <c r="BM1632" s="59">
        <f t="shared" si="110"/>
        <v>950</v>
      </c>
      <c r="BN1632" t="s">
        <v>929</v>
      </c>
    </row>
    <row r="1633" spans="1:67" ht="13" customHeight="1" x14ac:dyDescent="0.3">
      <c r="A1633" s="5">
        <v>46114</v>
      </c>
      <c r="B1633" t="s">
        <v>84</v>
      </c>
      <c r="F1633">
        <v>3650</v>
      </c>
      <c r="G1633">
        <v>3650</v>
      </c>
      <c r="H1633">
        <v>5800</v>
      </c>
      <c r="I1633" s="6">
        <v>2150</v>
      </c>
      <c r="Q1633" t="s">
        <v>85</v>
      </c>
      <c r="U1633">
        <v>2601190</v>
      </c>
      <c r="V1633" t="s">
        <v>926</v>
      </c>
      <c r="W1633" t="s">
        <v>169</v>
      </c>
      <c r="X1633" t="s">
        <v>412</v>
      </c>
      <c r="Y1633" t="s">
        <v>936</v>
      </c>
      <c r="AF1633" t="s">
        <v>926</v>
      </c>
      <c r="AG1633" t="s">
        <v>928</v>
      </c>
      <c r="AH1633" t="s">
        <v>415</v>
      </c>
      <c r="AI1633">
        <v>864272425</v>
      </c>
      <c r="AM1633">
        <v>260001</v>
      </c>
      <c r="BE1633">
        <f t="shared" si="108"/>
        <v>0</v>
      </c>
      <c r="BF1633" s="6">
        <f t="shared" si="109"/>
        <v>-5800</v>
      </c>
      <c r="BG1633" s="7" t="s">
        <v>71</v>
      </c>
      <c r="BH1633" t="e">
        <f>+VLOOKUP(AF1633,Sheet4!A:A,1,FALSE)</f>
        <v>#N/A</v>
      </c>
      <c r="BL1633">
        <v>3650</v>
      </c>
      <c r="BM1633" s="59">
        <f t="shared" si="110"/>
        <v>2150</v>
      </c>
      <c r="BN1633" t="s">
        <v>929</v>
      </c>
    </row>
    <row r="1634" spans="1:67" ht="13" customHeight="1" x14ac:dyDescent="0.3">
      <c r="A1634" s="5">
        <v>46114</v>
      </c>
      <c r="B1634" t="s">
        <v>63</v>
      </c>
      <c r="F1634">
        <v>30</v>
      </c>
      <c r="G1634">
        <v>30</v>
      </c>
      <c r="H1634" s="6">
        <v>45</v>
      </c>
      <c r="I1634" s="6">
        <f t="shared" ref="I1634:I1652" si="111">H1634-G1634</f>
        <v>15</v>
      </c>
      <c r="J1634" s="6"/>
      <c r="K1634" s="6"/>
      <c r="Q1634" t="s">
        <v>64</v>
      </c>
      <c r="U1634">
        <v>2601191</v>
      </c>
      <c r="V1634" t="s">
        <v>937</v>
      </c>
      <c r="W1634" t="s">
        <v>66</v>
      </c>
      <c r="X1634" t="s">
        <v>543</v>
      </c>
      <c r="Y1634" t="s">
        <v>938</v>
      </c>
      <c r="AF1634" t="s">
        <v>937</v>
      </c>
      <c r="AG1634" t="s">
        <v>939</v>
      </c>
      <c r="AH1634" t="s">
        <v>546</v>
      </c>
      <c r="AI1634" t="s">
        <v>547</v>
      </c>
      <c r="AM1634">
        <v>260001</v>
      </c>
      <c r="BA1634" s="6">
        <v>15</v>
      </c>
      <c r="BE1634">
        <f t="shared" si="108"/>
        <v>0</v>
      </c>
      <c r="BF1634" s="6">
        <f t="shared" si="109"/>
        <v>-45</v>
      </c>
      <c r="BG1634" s="7" t="s">
        <v>71</v>
      </c>
      <c r="BH1634" t="e">
        <f>+VLOOKUP(AF1634,Sheet4!A:A,1,FALSE)</f>
        <v>#N/A</v>
      </c>
      <c r="BL1634" s="6">
        <v>45</v>
      </c>
      <c r="BM1634" s="59">
        <f t="shared" si="110"/>
        <v>0</v>
      </c>
      <c r="BN1634" t="s">
        <v>940</v>
      </c>
      <c r="BO1634" t="s">
        <v>73</v>
      </c>
    </row>
    <row r="1635" spans="1:67" ht="13" customHeight="1" x14ac:dyDescent="0.3">
      <c r="A1635" s="5">
        <v>46114</v>
      </c>
      <c r="B1635" t="s">
        <v>74</v>
      </c>
      <c r="F1635" s="8">
        <v>2</v>
      </c>
      <c r="G1635">
        <v>1</v>
      </c>
      <c r="H1635" s="6">
        <v>3</v>
      </c>
      <c r="I1635" s="6">
        <f t="shared" si="111"/>
        <v>2</v>
      </c>
      <c r="J1635" s="6"/>
      <c r="K1635" s="6"/>
      <c r="Q1635" t="s">
        <v>75</v>
      </c>
      <c r="U1635">
        <v>2601191</v>
      </c>
      <c r="V1635" t="s">
        <v>937</v>
      </c>
      <c r="W1635" t="s">
        <v>66</v>
      </c>
      <c r="X1635" t="s">
        <v>543</v>
      </c>
      <c r="Y1635" t="s">
        <v>938</v>
      </c>
      <c r="AF1635" t="s">
        <v>937</v>
      </c>
      <c r="AG1635" t="s">
        <v>939</v>
      </c>
      <c r="AH1635" t="s">
        <v>546</v>
      </c>
      <c r="AI1635" t="s">
        <v>547</v>
      </c>
      <c r="AM1635">
        <v>260001</v>
      </c>
      <c r="BA1635" s="6">
        <v>1</v>
      </c>
      <c r="BE1635">
        <f t="shared" si="108"/>
        <v>0</v>
      </c>
      <c r="BF1635" s="6">
        <f t="shared" si="109"/>
        <v>-3</v>
      </c>
      <c r="BG1635" s="7" t="s">
        <v>71</v>
      </c>
      <c r="BH1635" t="e">
        <f>+VLOOKUP(AF1635,Sheet4!A:A,1,FALSE)</f>
        <v>#N/A</v>
      </c>
      <c r="BL1635" s="6">
        <v>3</v>
      </c>
      <c r="BM1635" s="59">
        <f t="shared" si="110"/>
        <v>0</v>
      </c>
      <c r="BN1635" t="s">
        <v>940</v>
      </c>
    </row>
    <row r="1636" spans="1:67" ht="13" customHeight="1" x14ac:dyDescent="0.3">
      <c r="A1636" s="5">
        <v>46114</v>
      </c>
      <c r="B1636" t="s">
        <v>76</v>
      </c>
      <c r="F1636">
        <v>40</v>
      </c>
      <c r="G1636">
        <v>40</v>
      </c>
      <c r="H1636" s="6">
        <v>60</v>
      </c>
      <c r="I1636" s="6">
        <f t="shared" si="111"/>
        <v>20</v>
      </c>
      <c r="J1636" s="6"/>
      <c r="K1636" s="6"/>
      <c r="Q1636" t="s">
        <v>77</v>
      </c>
      <c r="U1636">
        <v>2601191</v>
      </c>
      <c r="V1636" t="s">
        <v>937</v>
      </c>
      <c r="W1636" t="s">
        <v>66</v>
      </c>
      <c r="X1636" t="s">
        <v>543</v>
      </c>
      <c r="Y1636" t="s">
        <v>938</v>
      </c>
      <c r="AF1636" t="s">
        <v>937</v>
      </c>
      <c r="AG1636" t="s">
        <v>939</v>
      </c>
      <c r="AH1636" t="s">
        <v>546</v>
      </c>
      <c r="AI1636" t="s">
        <v>547</v>
      </c>
      <c r="AM1636">
        <v>260001</v>
      </c>
      <c r="BA1636" s="6">
        <v>20</v>
      </c>
      <c r="BE1636">
        <f t="shared" si="108"/>
        <v>0</v>
      </c>
      <c r="BF1636" s="6">
        <f t="shared" si="109"/>
        <v>-60</v>
      </c>
      <c r="BG1636" s="7" t="s">
        <v>71</v>
      </c>
      <c r="BH1636" t="e">
        <f>+VLOOKUP(AF1636,Sheet4!A:A,1,FALSE)</f>
        <v>#N/A</v>
      </c>
      <c r="BL1636" s="6">
        <v>60</v>
      </c>
      <c r="BM1636" s="59">
        <f t="shared" si="110"/>
        <v>0</v>
      </c>
      <c r="BN1636" t="s">
        <v>940</v>
      </c>
    </row>
    <row r="1637" spans="1:67" ht="13" customHeight="1" x14ac:dyDescent="0.3">
      <c r="A1637" s="5">
        <v>46114</v>
      </c>
      <c r="B1637" t="s">
        <v>82</v>
      </c>
      <c r="F1637" s="8">
        <v>6</v>
      </c>
      <c r="G1637">
        <v>3</v>
      </c>
      <c r="H1637" s="6">
        <v>9</v>
      </c>
      <c r="I1637" s="6">
        <f t="shared" si="111"/>
        <v>6</v>
      </c>
      <c r="J1637" s="6"/>
      <c r="K1637" s="6"/>
      <c r="Q1637" t="s">
        <v>83</v>
      </c>
      <c r="U1637">
        <v>2601191</v>
      </c>
      <c r="V1637" t="s">
        <v>937</v>
      </c>
      <c r="W1637" t="s">
        <v>66</v>
      </c>
      <c r="X1637" t="s">
        <v>543</v>
      </c>
      <c r="Y1637" t="s">
        <v>938</v>
      </c>
      <c r="AF1637" t="s">
        <v>937</v>
      </c>
      <c r="AG1637" t="s">
        <v>939</v>
      </c>
      <c r="AH1637" t="s">
        <v>546</v>
      </c>
      <c r="AI1637" t="s">
        <v>547</v>
      </c>
      <c r="AM1637">
        <v>260001</v>
      </c>
      <c r="BA1637" s="6">
        <v>3</v>
      </c>
      <c r="BE1637">
        <f t="shared" si="108"/>
        <v>0</v>
      </c>
      <c r="BF1637" s="6">
        <f t="shared" si="109"/>
        <v>-9</v>
      </c>
      <c r="BG1637" s="7" t="s">
        <v>71</v>
      </c>
      <c r="BH1637" t="e">
        <f>+VLOOKUP(AF1637,Sheet4!A:A,1,FALSE)</f>
        <v>#N/A</v>
      </c>
      <c r="BL1637" s="6">
        <v>9</v>
      </c>
      <c r="BM1637" s="59">
        <f t="shared" si="110"/>
        <v>0</v>
      </c>
      <c r="BN1637" t="s">
        <v>940</v>
      </c>
    </row>
    <row r="1638" spans="1:67" ht="13" customHeight="1" x14ac:dyDescent="0.3">
      <c r="A1638" s="5">
        <v>46114</v>
      </c>
      <c r="B1638" t="s">
        <v>84</v>
      </c>
      <c r="F1638">
        <v>100</v>
      </c>
      <c r="G1638">
        <v>100</v>
      </c>
      <c r="H1638" s="6">
        <v>150</v>
      </c>
      <c r="I1638" s="6">
        <f t="shared" si="111"/>
        <v>50</v>
      </c>
      <c r="J1638" s="6"/>
      <c r="K1638" s="6">
        <f>H1638/50</f>
        <v>3</v>
      </c>
      <c r="Q1638" t="s">
        <v>85</v>
      </c>
      <c r="U1638">
        <v>2601191</v>
      </c>
      <c r="V1638" t="s">
        <v>937</v>
      </c>
      <c r="W1638" t="s">
        <v>66</v>
      </c>
      <c r="X1638" t="s">
        <v>543</v>
      </c>
      <c r="Y1638" t="s">
        <v>938</v>
      </c>
      <c r="AF1638" t="s">
        <v>937</v>
      </c>
      <c r="AG1638" t="s">
        <v>939</v>
      </c>
      <c r="AH1638" t="s">
        <v>546</v>
      </c>
      <c r="AI1638" t="s">
        <v>547</v>
      </c>
      <c r="AM1638">
        <v>260001</v>
      </c>
      <c r="BA1638" s="6">
        <v>50</v>
      </c>
      <c r="BE1638">
        <f t="shared" si="108"/>
        <v>0</v>
      </c>
      <c r="BF1638" s="6">
        <f t="shared" si="109"/>
        <v>-150</v>
      </c>
      <c r="BG1638" s="7" t="s">
        <v>71</v>
      </c>
      <c r="BH1638" t="e">
        <f>+VLOOKUP(AF1638,Sheet4!A:A,1,FALSE)</f>
        <v>#N/A</v>
      </c>
      <c r="BL1638" s="6">
        <v>150</v>
      </c>
      <c r="BM1638" s="59">
        <f t="shared" si="110"/>
        <v>0</v>
      </c>
      <c r="BN1638" t="s">
        <v>940</v>
      </c>
    </row>
    <row r="1639" spans="1:67" ht="13" customHeight="1" x14ac:dyDescent="0.3">
      <c r="A1639" s="5">
        <v>46114</v>
      </c>
      <c r="B1639" t="s">
        <v>63</v>
      </c>
      <c r="F1639">
        <v>2115</v>
      </c>
      <c r="G1639">
        <v>2115</v>
      </c>
      <c r="H1639" s="6">
        <v>60</v>
      </c>
      <c r="I1639" s="6">
        <f t="shared" si="111"/>
        <v>-2055</v>
      </c>
      <c r="J1639" s="6"/>
      <c r="K1639" s="6"/>
      <c r="Q1639" t="s">
        <v>64</v>
      </c>
      <c r="U1639">
        <v>2601192</v>
      </c>
      <c r="V1639" t="s">
        <v>941</v>
      </c>
      <c r="W1639" t="s">
        <v>66</v>
      </c>
      <c r="X1639" t="s">
        <v>750</v>
      </c>
      <c r="Y1639" t="s">
        <v>942</v>
      </c>
      <c r="AF1639" t="s">
        <v>941</v>
      </c>
      <c r="AG1639" t="s">
        <v>943</v>
      </c>
      <c r="AH1639" t="s">
        <v>753</v>
      </c>
      <c r="AI1639" t="s">
        <v>754</v>
      </c>
      <c r="AM1639">
        <v>260001</v>
      </c>
      <c r="BA1639" s="6">
        <v>-2055</v>
      </c>
      <c r="BE1639">
        <f t="shared" si="108"/>
        <v>0</v>
      </c>
      <c r="BF1639" s="6">
        <f t="shared" si="109"/>
        <v>-60</v>
      </c>
      <c r="BG1639" s="7" t="s">
        <v>71</v>
      </c>
      <c r="BH1639" t="e">
        <f>+VLOOKUP(AF1639,Sheet4!A:A,1,FALSE)</f>
        <v>#N/A</v>
      </c>
      <c r="BL1639" s="6">
        <v>60</v>
      </c>
      <c r="BM1639" s="59">
        <f t="shared" si="110"/>
        <v>0</v>
      </c>
      <c r="BN1639" t="s">
        <v>944</v>
      </c>
      <c r="BO1639" t="s">
        <v>73</v>
      </c>
    </row>
    <row r="1640" spans="1:67" ht="13" customHeight="1" x14ac:dyDescent="0.3">
      <c r="A1640" s="5">
        <v>46114</v>
      </c>
      <c r="B1640" t="s">
        <v>74</v>
      </c>
      <c r="F1640" s="8">
        <v>141</v>
      </c>
      <c r="G1640">
        <v>70.5</v>
      </c>
      <c r="H1640" s="6">
        <v>4</v>
      </c>
      <c r="I1640" s="6">
        <f t="shared" si="111"/>
        <v>-66.5</v>
      </c>
      <c r="J1640" s="6"/>
      <c r="K1640" s="6"/>
      <c r="Q1640" t="s">
        <v>75</v>
      </c>
      <c r="U1640">
        <v>2601192</v>
      </c>
      <c r="V1640" t="s">
        <v>941</v>
      </c>
      <c r="W1640" t="s">
        <v>66</v>
      </c>
      <c r="X1640" t="s">
        <v>750</v>
      </c>
      <c r="Y1640" t="s">
        <v>942</v>
      </c>
      <c r="AF1640" t="s">
        <v>941</v>
      </c>
      <c r="AG1640" t="s">
        <v>943</v>
      </c>
      <c r="AH1640" t="s">
        <v>753</v>
      </c>
      <c r="AI1640" t="s">
        <v>754</v>
      </c>
      <c r="AM1640">
        <v>260001</v>
      </c>
      <c r="BA1640" s="6">
        <v>-137</v>
      </c>
      <c r="BE1640">
        <f t="shared" si="108"/>
        <v>0</v>
      </c>
      <c r="BF1640" s="6">
        <f t="shared" si="109"/>
        <v>-4</v>
      </c>
      <c r="BG1640" s="7" t="s">
        <v>71</v>
      </c>
      <c r="BH1640" t="e">
        <f>+VLOOKUP(AF1640,Sheet4!A:A,1,FALSE)</f>
        <v>#N/A</v>
      </c>
      <c r="BL1640" s="6">
        <v>4</v>
      </c>
      <c r="BM1640" s="59">
        <f t="shared" si="110"/>
        <v>0</v>
      </c>
      <c r="BN1640" t="s">
        <v>944</v>
      </c>
    </row>
    <row r="1641" spans="1:67" ht="13" customHeight="1" x14ac:dyDescent="0.3">
      <c r="A1641" s="5">
        <v>46114</v>
      </c>
      <c r="B1641" t="s">
        <v>76</v>
      </c>
      <c r="F1641">
        <v>2820</v>
      </c>
      <c r="G1641">
        <v>2820</v>
      </c>
      <c r="H1641" s="6">
        <v>80</v>
      </c>
      <c r="I1641" s="6">
        <f t="shared" si="111"/>
        <v>-2740</v>
      </c>
      <c r="J1641" s="6"/>
      <c r="K1641" s="6"/>
      <c r="Q1641" t="s">
        <v>77</v>
      </c>
      <c r="U1641">
        <v>2601192</v>
      </c>
      <c r="V1641" t="s">
        <v>941</v>
      </c>
      <c r="W1641" t="s">
        <v>66</v>
      </c>
      <c r="X1641" t="s">
        <v>750</v>
      </c>
      <c r="Y1641" t="s">
        <v>942</v>
      </c>
      <c r="AF1641" t="s">
        <v>941</v>
      </c>
      <c r="AG1641" t="s">
        <v>943</v>
      </c>
      <c r="AH1641" t="s">
        <v>753</v>
      </c>
      <c r="AI1641" t="s">
        <v>754</v>
      </c>
      <c r="AM1641">
        <v>260001</v>
      </c>
      <c r="BA1641" s="6">
        <v>-2740</v>
      </c>
      <c r="BE1641">
        <f t="shared" si="108"/>
        <v>0</v>
      </c>
      <c r="BF1641" s="6">
        <f t="shared" si="109"/>
        <v>-80</v>
      </c>
      <c r="BG1641" s="7" t="s">
        <v>71</v>
      </c>
      <c r="BH1641" t="e">
        <f>+VLOOKUP(AF1641,Sheet4!A:A,1,FALSE)</f>
        <v>#N/A</v>
      </c>
      <c r="BL1641" s="6">
        <v>80</v>
      </c>
      <c r="BM1641" s="59">
        <f t="shared" si="110"/>
        <v>0</v>
      </c>
      <c r="BN1641" t="s">
        <v>944</v>
      </c>
    </row>
    <row r="1642" spans="1:67" ht="13" customHeight="1" x14ac:dyDescent="0.3">
      <c r="A1642" s="5">
        <v>46114</v>
      </c>
      <c r="B1642" t="s">
        <v>78</v>
      </c>
      <c r="F1642" s="8">
        <v>112</v>
      </c>
      <c r="G1642">
        <v>56</v>
      </c>
      <c r="H1642" s="6">
        <v>4</v>
      </c>
      <c r="I1642" s="6">
        <f t="shared" si="111"/>
        <v>-52</v>
      </c>
      <c r="J1642" s="6"/>
      <c r="K1642" s="6"/>
      <c r="Q1642" t="s">
        <v>79</v>
      </c>
      <c r="U1642">
        <v>2601192</v>
      </c>
      <c r="V1642" t="s">
        <v>941</v>
      </c>
      <c r="W1642" t="s">
        <v>66</v>
      </c>
      <c r="X1642" t="s">
        <v>750</v>
      </c>
      <c r="Y1642" t="s">
        <v>942</v>
      </c>
      <c r="AF1642" t="s">
        <v>941</v>
      </c>
      <c r="AG1642" t="s">
        <v>943</v>
      </c>
      <c r="AH1642" t="s">
        <v>753</v>
      </c>
      <c r="AI1642" t="s">
        <v>754</v>
      </c>
      <c r="AM1642">
        <v>260001</v>
      </c>
      <c r="BA1642" s="6">
        <v>-108</v>
      </c>
      <c r="BE1642">
        <f t="shared" si="108"/>
        <v>0</v>
      </c>
      <c r="BF1642" s="6">
        <f t="shared" si="109"/>
        <v>-4</v>
      </c>
      <c r="BG1642" s="7" t="s">
        <v>71</v>
      </c>
      <c r="BH1642" t="e">
        <f>+VLOOKUP(AF1642,Sheet4!A:A,1,FALSE)</f>
        <v>#N/A</v>
      </c>
      <c r="BL1642" s="6">
        <v>4</v>
      </c>
      <c r="BM1642" s="59">
        <f t="shared" si="110"/>
        <v>0</v>
      </c>
      <c r="BN1642" t="s">
        <v>944</v>
      </c>
    </row>
    <row r="1643" spans="1:67" ht="13" customHeight="1" x14ac:dyDescent="0.3">
      <c r="A1643" s="5">
        <v>46114</v>
      </c>
      <c r="B1643" t="s">
        <v>80</v>
      </c>
      <c r="F1643">
        <v>1400</v>
      </c>
      <c r="G1643">
        <v>1400</v>
      </c>
      <c r="H1643" s="6">
        <v>50</v>
      </c>
      <c r="I1643" s="6">
        <f t="shared" si="111"/>
        <v>-1350</v>
      </c>
      <c r="J1643" s="6">
        <f>H1643/12.5</f>
        <v>4</v>
      </c>
      <c r="K1643" s="6"/>
      <c r="Q1643" t="s">
        <v>81</v>
      </c>
      <c r="U1643">
        <v>2601192</v>
      </c>
      <c r="V1643" t="s">
        <v>941</v>
      </c>
      <c r="W1643" t="s">
        <v>66</v>
      </c>
      <c r="X1643" t="s">
        <v>750</v>
      </c>
      <c r="Y1643" t="s">
        <v>942</v>
      </c>
      <c r="AF1643" t="s">
        <v>941</v>
      </c>
      <c r="AG1643" t="s">
        <v>943</v>
      </c>
      <c r="AH1643" t="s">
        <v>753</v>
      </c>
      <c r="AI1643" t="s">
        <v>754</v>
      </c>
      <c r="AM1643">
        <v>260001</v>
      </c>
      <c r="BA1643" s="6">
        <v>-1350</v>
      </c>
      <c r="BE1643">
        <f t="shared" si="108"/>
        <v>0</v>
      </c>
      <c r="BF1643" s="6">
        <f t="shared" si="109"/>
        <v>-50</v>
      </c>
      <c r="BG1643" s="7" t="s">
        <v>71</v>
      </c>
      <c r="BH1643" t="e">
        <f>+VLOOKUP(AF1643,Sheet4!A:A,1,FALSE)</f>
        <v>#N/A</v>
      </c>
      <c r="BL1643" s="6">
        <v>50</v>
      </c>
      <c r="BM1643" s="59">
        <f t="shared" si="110"/>
        <v>0</v>
      </c>
      <c r="BN1643" t="s">
        <v>944</v>
      </c>
    </row>
    <row r="1644" spans="1:67" ht="13" customHeight="1" x14ac:dyDescent="0.3">
      <c r="A1644" s="5">
        <v>46114</v>
      </c>
      <c r="B1644" t="s">
        <v>82</v>
      </c>
      <c r="F1644" s="8">
        <v>87</v>
      </c>
      <c r="G1644">
        <v>43.5</v>
      </c>
      <c r="H1644" s="6">
        <v>0</v>
      </c>
      <c r="I1644" s="6">
        <f t="shared" si="111"/>
        <v>-43.5</v>
      </c>
      <c r="J1644" s="6"/>
      <c r="K1644" s="6"/>
      <c r="Q1644" t="s">
        <v>83</v>
      </c>
      <c r="U1644">
        <v>2601192</v>
      </c>
      <c r="V1644" t="s">
        <v>941</v>
      </c>
      <c r="W1644" t="s">
        <v>66</v>
      </c>
      <c r="X1644" t="s">
        <v>750</v>
      </c>
      <c r="Y1644" t="s">
        <v>942</v>
      </c>
      <c r="AF1644" t="s">
        <v>941</v>
      </c>
      <c r="AG1644" t="s">
        <v>943</v>
      </c>
      <c r="AH1644" t="s">
        <v>753</v>
      </c>
      <c r="AI1644" t="s">
        <v>754</v>
      </c>
      <c r="AM1644">
        <v>260001</v>
      </c>
      <c r="BA1644" s="6">
        <v>-87</v>
      </c>
      <c r="BE1644">
        <f t="shared" si="108"/>
        <v>0</v>
      </c>
      <c r="BF1644" s="6">
        <f t="shared" si="109"/>
        <v>0</v>
      </c>
      <c r="BG1644" s="7" t="s">
        <v>71</v>
      </c>
      <c r="BH1644" t="e">
        <f>+VLOOKUP(AF1644,Sheet4!A:A,1,FALSE)</f>
        <v>#N/A</v>
      </c>
      <c r="BL1644" s="6">
        <v>0</v>
      </c>
      <c r="BM1644" s="59">
        <f t="shared" si="110"/>
        <v>0</v>
      </c>
      <c r="BN1644" t="s">
        <v>944</v>
      </c>
    </row>
    <row r="1645" spans="1:67" ht="13" customHeight="1" x14ac:dyDescent="0.3">
      <c r="A1645" s="5">
        <v>46114</v>
      </c>
      <c r="B1645" t="s">
        <v>84</v>
      </c>
      <c r="F1645">
        <v>1450</v>
      </c>
      <c r="G1645">
        <v>1450</v>
      </c>
      <c r="H1645" s="6">
        <v>0</v>
      </c>
      <c r="I1645" s="6">
        <f t="shared" si="111"/>
        <v>-1450</v>
      </c>
      <c r="J1645" s="6"/>
      <c r="K1645" s="6">
        <f>H1645/50</f>
        <v>0</v>
      </c>
      <c r="Q1645" t="s">
        <v>85</v>
      </c>
      <c r="U1645">
        <v>2601192</v>
      </c>
      <c r="V1645" t="s">
        <v>941</v>
      </c>
      <c r="W1645" t="s">
        <v>66</v>
      </c>
      <c r="X1645" t="s">
        <v>750</v>
      </c>
      <c r="Y1645" t="s">
        <v>942</v>
      </c>
      <c r="AF1645" t="s">
        <v>941</v>
      </c>
      <c r="AG1645" t="s">
        <v>943</v>
      </c>
      <c r="AH1645" t="s">
        <v>753</v>
      </c>
      <c r="AI1645" t="s">
        <v>754</v>
      </c>
      <c r="AM1645">
        <v>260001</v>
      </c>
      <c r="BA1645" s="6">
        <v>-1450</v>
      </c>
      <c r="BE1645">
        <f t="shared" si="108"/>
        <v>0</v>
      </c>
      <c r="BF1645" s="6">
        <f t="shared" si="109"/>
        <v>0</v>
      </c>
      <c r="BG1645" s="7" t="s">
        <v>71</v>
      </c>
      <c r="BH1645" t="e">
        <f>+VLOOKUP(AF1645,Sheet4!A:A,1,FALSE)</f>
        <v>#N/A</v>
      </c>
      <c r="BL1645" s="6">
        <v>0</v>
      </c>
      <c r="BM1645" s="59">
        <f t="shared" si="110"/>
        <v>0</v>
      </c>
      <c r="BN1645" t="s">
        <v>944</v>
      </c>
    </row>
    <row r="1646" spans="1:67" ht="13" customHeight="1" x14ac:dyDescent="0.3">
      <c r="A1646" s="5">
        <v>46114</v>
      </c>
      <c r="B1646" t="s">
        <v>63</v>
      </c>
      <c r="F1646">
        <v>345</v>
      </c>
      <c r="G1646">
        <v>345</v>
      </c>
      <c r="H1646" s="6">
        <v>105</v>
      </c>
      <c r="I1646" s="6">
        <f t="shared" si="111"/>
        <v>-240</v>
      </c>
      <c r="J1646" s="6"/>
      <c r="K1646" s="6"/>
      <c r="Q1646" t="s">
        <v>64</v>
      </c>
      <c r="U1646">
        <v>2601193</v>
      </c>
      <c r="V1646" t="s">
        <v>945</v>
      </c>
      <c r="W1646" t="s">
        <v>66</v>
      </c>
      <c r="X1646" t="s">
        <v>946</v>
      </c>
      <c r="Y1646" t="s">
        <v>947</v>
      </c>
      <c r="AF1646" t="s">
        <v>945</v>
      </c>
      <c r="AG1646" t="s">
        <v>948</v>
      </c>
      <c r="AH1646" t="s">
        <v>949</v>
      </c>
      <c r="AI1646">
        <v>878543976</v>
      </c>
      <c r="AM1646">
        <v>260001</v>
      </c>
      <c r="BA1646" s="6">
        <v>-240</v>
      </c>
      <c r="BE1646">
        <f t="shared" si="108"/>
        <v>0</v>
      </c>
      <c r="BF1646" s="6">
        <f t="shared" si="109"/>
        <v>-105</v>
      </c>
      <c r="BG1646" s="7" t="s">
        <v>71</v>
      </c>
      <c r="BH1646" t="e">
        <f>+VLOOKUP(AF1646,Sheet4!A:A,1,FALSE)</f>
        <v>#N/A</v>
      </c>
      <c r="BL1646" s="6">
        <v>105</v>
      </c>
      <c r="BM1646" s="59">
        <f t="shared" si="110"/>
        <v>0</v>
      </c>
      <c r="BN1646" t="s">
        <v>950</v>
      </c>
      <c r="BO1646" t="s">
        <v>73</v>
      </c>
    </row>
    <row r="1647" spans="1:67" ht="13" customHeight="1" x14ac:dyDescent="0.3">
      <c r="A1647" s="5">
        <v>46114</v>
      </c>
      <c r="B1647" t="s">
        <v>74</v>
      </c>
      <c r="F1647" s="8">
        <v>23</v>
      </c>
      <c r="G1647">
        <v>11.5</v>
      </c>
      <c r="H1647" s="6">
        <v>7</v>
      </c>
      <c r="I1647" s="6">
        <f t="shared" si="111"/>
        <v>-4.5</v>
      </c>
      <c r="J1647" s="6"/>
      <c r="K1647" s="6"/>
      <c r="Q1647" t="s">
        <v>75</v>
      </c>
      <c r="U1647">
        <v>2601193</v>
      </c>
      <c r="V1647" t="s">
        <v>945</v>
      </c>
      <c r="W1647" t="s">
        <v>66</v>
      </c>
      <c r="X1647" t="s">
        <v>946</v>
      </c>
      <c r="Y1647" t="s">
        <v>947</v>
      </c>
      <c r="AF1647" t="s">
        <v>945</v>
      </c>
      <c r="AG1647" t="s">
        <v>948</v>
      </c>
      <c r="AH1647" t="s">
        <v>949</v>
      </c>
      <c r="AI1647">
        <v>878543976</v>
      </c>
      <c r="AM1647">
        <v>260001</v>
      </c>
      <c r="BA1647" s="6">
        <v>-16</v>
      </c>
      <c r="BE1647">
        <f t="shared" si="108"/>
        <v>0</v>
      </c>
      <c r="BF1647" s="6">
        <f t="shared" si="109"/>
        <v>-7</v>
      </c>
      <c r="BG1647" s="7" t="s">
        <v>71</v>
      </c>
      <c r="BH1647" t="e">
        <f>+VLOOKUP(AF1647,Sheet4!A:A,1,FALSE)</f>
        <v>#N/A</v>
      </c>
      <c r="BL1647" s="6">
        <v>7</v>
      </c>
      <c r="BM1647" s="59">
        <f t="shared" si="110"/>
        <v>0</v>
      </c>
      <c r="BN1647" t="s">
        <v>950</v>
      </c>
    </row>
    <row r="1648" spans="1:67" ht="13" customHeight="1" x14ac:dyDescent="0.3">
      <c r="A1648" s="5">
        <v>46114</v>
      </c>
      <c r="B1648" t="s">
        <v>76</v>
      </c>
      <c r="F1648">
        <v>460</v>
      </c>
      <c r="G1648">
        <v>460</v>
      </c>
      <c r="H1648" s="6">
        <v>140</v>
      </c>
      <c r="I1648" s="6">
        <f t="shared" si="111"/>
        <v>-320</v>
      </c>
      <c r="J1648" s="6"/>
      <c r="K1648" s="6"/>
      <c r="Q1648" t="s">
        <v>77</v>
      </c>
      <c r="U1648">
        <v>2601193</v>
      </c>
      <c r="V1648" t="s">
        <v>945</v>
      </c>
      <c r="W1648" t="s">
        <v>66</v>
      </c>
      <c r="X1648" t="s">
        <v>946</v>
      </c>
      <c r="Y1648" t="s">
        <v>947</v>
      </c>
      <c r="AF1648" t="s">
        <v>945</v>
      </c>
      <c r="AG1648" t="s">
        <v>948</v>
      </c>
      <c r="AH1648" t="s">
        <v>949</v>
      </c>
      <c r="AI1648">
        <v>878543976</v>
      </c>
      <c r="AM1648">
        <v>260001</v>
      </c>
      <c r="BA1648" s="6">
        <v>-320</v>
      </c>
      <c r="BE1648">
        <f t="shared" si="108"/>
        <v>0</v>
      </c>
      <c r="BF1648" s="6">
        <f t="shared" si="109"/>
        <v>-140</v>
      </c>
      <c r="BG1648" s="7" t="s">
        <v>71</v>
      </c>
      <c r="BH1648" t="e">
        <f>+VLOOKUP(AF1648,Sheet4!A:A,1,FALSE)</f>
        <v>#N/A</v>
      </c>
      <c r="BL1648" s="6">
        <v>140</v>
      </c>
      <c r="BM1648" s="59">
        <f t="shared" si="110"/>
        <v>0</v>
      </c>
      <c r="BN1648" t="s">
        <v>950</v>
      </c>
    </row>
    <row r="1649" spans="1:67" ht="13" customHeight="1" x14ac:dyDescent="0.3">
      <c r="A1649" s="5">
        <v>46114</v>
      </c>
      <c r="B1649" t="s">
        <v>78</v>
      </c>
      <c r="F1649" s="8">
        <v>18</v>
      </c>
      <c r="G1649">
        <v>9</v>
      </c>
      <c r="H1649" s="6">
        <v>7</v>
      </c>
      <c r="I1649" s="6">
        <f t="shared" si="111"/>
        <v>-2</v>
      </c>
      <c r="J1649" s="6"/>
      <c r="K1649" s="6"/>
      <c r="Q1649" t="s">
        <v>79</v>
      </c>
      <c r="U1649">
        <v>2601193</v>
      </c>
      <c r="V1649" t="s">
        <v>945</v>
      </c>
      <c r="W1649" t="s">
        <v>66</v>
      </c>
      <c r="X1649" t="s">
        <v>946</v>
      </c>
      <c r="Y1649" t="s">
        <v>947</v>
      </c>
      <c r="AF1649" t="s">
        <v>945</v>
      </c>
      <c r="AG1649" t="s">
        <v>948</v>
      </c>
      <c r="AH1649" t="s">
        <v>949</v>
      </c>
      <c r="AI1649">
        <v>878543976</v>
      </c>
      <c r="AM1649">
        <v>260001</v>
      </c>
      <c r="BA1649" s="6">
        <v>-11</v>
      </c>
      <c r="BE1649">
        <f t="shared" si="108"/>
        <v>0</v>
      </c>
      <c r="BF1649" s="6">
        <f t="shared" si="109"/>
        <v>-7</v>
      </c>
      <c r="BG1649" s="7" t="s">
        <v>71</v>
      </c>
      <c r="BH1649" t="e">
        <f>+VLOOKUP(AF1649,Sheet4!A:A,1,FALSE)</f>
        <v>#N/A</v>
      </c>
      <c r="BL1649" s="6">
        <v>7</v>
      </c>
      <c r="BM1649" s="59">
        <f t="shared" si="110"/>
        <v>0</v>
      </c>
      <c r="BN1649" t="s">
        <v>950</v>
      </c>
    </row>
    <row r="1650" spans="1:67" ht="13" customHeight="1" x14ac:dyDescent="0.3">
      <c r="A1650" s="5">
        <v>46114</v>
      </c>
      <c r="B1650" t="s">
        <v>80</v>
      </c>
      <c r="F1650">
        <v>225</v>
      </c>
      <c r="G1650">
        <v>225</v>
      </c>
      <c r="H1650" s="6">
        <v>87.5</v>
      </c>
      <c r="I1650" s="6">
        <f t="shared" si="111"/>
        <v>-137.5</v>
      </c>
      <c r="J1650" s="6">
        <f>H1650/12.5</f>
        <v>7</v>
      </c>
      <c r="K1650" s="6"/>
      <c r="Q1650" t="s">
        <v>81</v>
      </c>
      <c r="U1650">
        <v>2601193</v>
      </c>
      <c r="V1650" t="s">
        <v>945</v>
      </c>
      <c r="W1650" t="s">
        <v>66</v>
      </c>
      <c r="X1650" t="s">
        <v>946</v>
      </c>
      <c r="Y1650" t="s">
        <v>947</v>
      </c>
      <c r="AF1650" t="s">
        <v>945</v>
      </c>
      <c r="AG1650" t="s">
        <v>948</v>
      </c>
      <c r="AH1650" t="s">
        <v>949</v>
      </c>
      <c r="AI1650">
        <v>878543976</v>
      </c>
      <c r="AM1650">
        <v>260001</v>
      </c>
      <c r="BA1650" s="6">
        <v>-137.5</v>
      </c>
      <c r="BE1650">
        <f t="shared" si="108"/>
        <v>0</v>
      </c>
      <c r="BF1650" s="6">
        <f t="shared" si="109"/>
        <v>-87.5</v>
      </c>
      <c r="BG1650" s="7" t="s">
        <v>71</v>
      </c>
      <c r="BH1650" t="e">
        <f>+VLOOKUP(AF1650,Sheet4!A:A,1,FALSE)</f>
        <v>#N/A</v>
      </c>
      <c r="BL1650" s="6">
        <v>87.5</v>
      </c>
      <c r="BM1650" s="59">
        <f t="shared" si="110"/>
        <v>0</v>
      </c>
      <c r="BN1650" t="s">
        <v>950</v>
      </c>
    </row>
    <row r="1651" spans="1:67" ht="13" customHeight="1" x14ac:dyDescent="0.3">
      <c r="A1651" s="5">
        <v>46114</v>
      </c>
      <c r="B1651" t="s">
        <v>82</v>
      </c>
      <c r="F1651" s="8">
        <v>15</v>
      </c>
      <c r="G1651">
        <v>7.5</v>
      </c>
      <c r="H1651" s="6">
        <v>0</v>
      </c>
      <c r="I1651" s="6">
        <f t="shared" si="111"/>
        <v>-7.5</v>
      </c>
      <c r="J1651" s="6"/>
      <c r="K1651" s="6"/>
      <c r="Q1651" t="s">
        <v>83</v>
      </c>
      <c r="U1651">
        <v>2601193</v>
      </c>
      <c r="V1651" t="s">
        <v>945</v>
      </c>
      <c r="W1651" t="s">
        <v>66</v>
      </c>
      <c r="X1651" t="s">
        <v>946</v>
      </c>
      <c r="Y1651" t="s">
        <v>947</v>
      </c>
      <c r="AF1651" t="s">
        <v>945</v>
      </c>
      <c r="AG1651" t="s">
        <v>948</v>
      </c>
      <c r="AH1651" t="s">
        <v>949</v>
      </c>
      <c r="AI1651">
        <v>878543976</v>
      </c>
      <c r="AM1651">
        <v>260001</v>
      </c>
      <c r="BA1651" s="6">
        <v>-15</v>
      </c>
      <c r="BE1651">
        <f t="shared" si="108"/>
        <v>0</v>
      </c>
      <c r="BF1651" s="6">
        <f t="shared" si="109"/>
        <v>0</v>
      </c>
      <c r="BG1651" s="7" t="s">
        <v>71</v>
      </c>
      <c r="BH1651" t="e">
        <f>+VLOOKUP(AF1651,Sheet4!A:A,1,FALSE)</f>
        <v>#N/A</v>
      </c>
      <c r="BL1651" s="6">
        <v>0</v>
      </c>
      <c r="BM1651" s="59">
        <f t="shared" si="110"/>
        <v>0</v>
      </c>
      <c r="BN1651" t="s">
        <v>950</v>
      </c>
    </row>
    <row r="1652" spans="1:67" ht="13" customHeight="1" x14ac:dyDescent="0.3">
      <c r="A1652" s="5">
        <v>46114</v>
      </c>
      <c r="B1652" t="s">
        <v>84</v>
      </c>
      <c r="F1652">
        <v>250</v>
      </c>
      <c r="G1652">
        <v>250</v>
      </c>
      <c r="H1652" s="6">
        <v>0</v>
      </c>
      <c r="I1652" s="6">
        <f t="shared" si="111"/>
        <v>-250</v>
      </c>
      <c r="J1652" s="6"/>
      <c r="K1652" s="6">
        <f>H1652/50</f>
        <v>0</v>
      </c>
      <c r="Q1652" t="s">
        <v>85</v>
      </c>
      <c r="U1652">
        <v>2601193</v>
      </c>
      <c r="V1652" t="s">
        <v>945</v>
      </c>
      <c r="W1652" t="s">
        <v>66</v>
      </c>
      <c r="X1652" t="s">
        <v>946</v>
      </c>
      <c r="Y1652" t="s">
        <v>947</v>
      </c>
      <c r="AF1652" t="s">
        <v>945</v>
      </c>
      <c r="AG1652" t="s">
        <v>948</v>
      </c>
      <c r="AH1652" t="s">
        <v>949</v>
      </c>
      <c r="AI1652">
        <v>878543976</v>
      </c>
      <c r="AM1652">
        <v>260001</v>
      </c>
      <c r="BA1652" s="6">
        <v>-250</v>
      </c>
      <c r="BE1652">
        <f t="shared" si="108"/>
        <v>0</v>
      </c>
      <c r="BF1652" s="6">
        <f t="shared" si="109"/>
        <v>0</v>
      </c>
      <c r="BG1652" s="7" t="s">
        <v>71</v>
      </c>
      <c r="BH1652" t="e">
        <f>+VLOOKUP(AF1652,Sheet4!A:A,1,FALSE)</f>
        <v>#N/A</v>
      </c>
      <c r="BL1652" s="6">
        <v>0</v>
      </c>
      <c r="BM1652" s="59">
        <f t="shared" si="110"/>
        <v>0</v>
      </c>
      <c r="BN1652" t="s">
        <v>950</v>
      </c>
    </row>
    <row r="1653" spans="1:67" ht="13" customHeight="1" x14ac:dyDescent="0.3">
      <c r="A1653" s="5">
        <v>46114</v>
      </c>
      <c r="B1653" t="s">
        <v>63</v>
      </c>
      <c r="F1653">
        <v>1560</v>
      </c>
      <c r="G1653">
        <v>1560</v>
      </c>
      <c r="H1653">
        <v>4185</v>
      </c>
      <c r="I1653" s="6">
        <v>2625</v>
      </c>
      <c r="Q1653" t="s">
        <v>64</v>
      </c>
      <c r="U1653">
        <v>2601194</v>
      </c>
      <c r="V1653" t="s">
        <v>951</v>
      </c>
      <c r="W1653" t="s">
        <v>94</v>
      </c>
      <c r="X1653" t="s">
        <v>952</v>
      </c>
      <c r="Y1653" t="s">
        <v>953</v>
      </c>
      <c r="AF1653" t="s">
        <v>951</v>
      </c>
      <c r="AG1653" t="s">
        <v>954</v>
      </c>
      <c r="AH1653" t="s">
        <v>955</v>
      </c>
      <c r="AI1653">
        <v>847825846</v>
      </c>
      <c r="AM1653">
        <v>260001</v>
      </c>
      <c r="BE1653">
        <f t="shared" si="108"/>
        <v>0</v>
      </c>
      <c r="BF1653" s="6">
        <f t="shared" si="109"/>
        <v>-4185</v>
      </c>
      <c r="BG1653" s="7" t="s">
        <v>71</v>
      </c>
      <c r="BH1653" t="e">
        <f>+VLOOKUP(AF1653,Sheet4!A:A,1,FALSE)</f>
        <v>#N/A</v>
      </c>
      <c r="BL1653">
        <v>1560</v>
      </c>
      <c r="BM1653" s="59">
        <f t="shared" si="110"/>
        <v>2625</v>
      </c>
      <c r="BN1653" t="s">
        <v>956</v>
      </c>
      <c r="BO1653" t="s">
        <v>73</v>
      </c>
    </row>
    <row r="1654" spans="1:67" ht="13" customHeight="1" x14ac:dyDescent="0.3">
      <c r="A1654" s="5">
        <v>46114</v>
      </c>
      <c r="B1654" t="s">
        <v>63</v>
      </c>
      <c r="F1654">
        <v>45</v>
      </c>
      <c r="G1654">
        <v>45</v>
      </c>
      <c r="H1654">
        <v>120</v>
      </c>
      <c r="I1654" s="6">
        <v>75</v>
      </c>
      <c r="Q1654" t="s">
        <v>64</v>
      </c>
      <c r="U1654">
        <v>2601194</v>
      </c>
      <c r="V1654" t="s">
        <v>951</v>
      </c>
      <c r="W1654" t="s">
        <v>94</v>
      </c>
      <c r="X1654" t="s">
        <v>952</v>
      </c>
      <c r="Y1654" t="s">
        <v>957</v>
      </c>
      <c r="AF1654" t="s">
        <v>951</v>
      </c>
      <c r="AG1654" t="s">
        <v>954</v>
      </c>
      <c r="AH1654" t="s">
        <v>955</v>
      </c>
      <c r="AI1654">
        <v>847825846</v>
      </c>
      <c r="AM1654">
        <v>260001</v>
      </c>
      <c r="BE1654">
        <f t="shared" si="108"/>
        <v>0</v>
      </c>
      <c r="BF1654" s="6">
        <f t="shared" si="109"/>
        <v>-120</v>
      </c>
      <c r="BG1654" s="7" t="s">
        <v>71</v>
      </c>
      <c r="BH1654" t="e">
        <f>+VLOOKUP(AF1654,Sheet4!A:A,1,FALSE)</f>
        <v>#N/A</v>
      </c>
      <c r="BL1654">
        <v>45</v>
      </c>
      <c r="BM1654" s="59">
        <f t="shared" si="110"/>
        <v>75</v>
      </c>
      <c r="BN1654" t="s">
        <v>956</v>
      </c>
      <c r="BO1654" t="s">
        <v>73</v>
      </c>
    </row>
    <row r="1655" spans="1:67" ht="13" customHeight="1" x14ac:dyDescent="0.3">
      <c r="A1655" s="5">
        <v>46114</v>
      </c>
      <c r="B1655" t="s">
        <v>63</v>
      </c>
      <c r="F1655">
        <v>60</v>
      </c>
      <c r="G1655">
        <v>60</v>
      </c>
      <c r="H1655">
        <v>165</v>
      </c>
      <c r="I1655" s="6">
        <v>105</v>
      </c>
      <c r="Q1655" t="s">
        <v>64</v>
      </c>
      <c r="U1655">
        <v>2601194</v>
      </c>
      <c r="V1655" t="s">
        <v>951</v>
      </c>
      <c r="W1655" t="s">
        <v>94</v>
      </c>
      <c r="X1655" t="s">
        <v>952</v>
      </c>
      <c r="Y1655" t="s">
        <v>810</v>
      </c>
      <c r="AF1655" t="s">
        <v>951</v>
      </c>
      <c r="AG1655" t="s">
        <v>954</v>
      </c>
      <c r="AH1655" t="s">
        <v>955</v>
      </c>
      <c r="AI1655">
        <v>847825846</v>
      </c>
      <c r="AM1655">
        <v>260001</v>
      </c>
      <c r="BE1655">
        <f t="shared" si="108"/>
        <v>0</v>
      </c>
      <c r="BF1655" s="6">
        <f t="shared" si="109"/>
        <v>-165</v>
      </c>
      <c r="BG1655" s="7" t="s">
        <v>71</v>
      </c>
      <c r="BH1655" t="e">
        <f>+VLOOKUP(AF1655,Sheet4!A:A,1,FALSE)</f>
        <v>#N/A</v>
      </c>
      <c r="BL1655">
        <v>60</v>
      </c>
      <c r="BM1655" s="59">
        <f t="shared" si="110"/>
        <v>105</v>
      </c>
      <c r="BN1655" t="s">
        <v>956</v>
      </c>
      <c r="BO1655" t="s">
        <v>73</v>
      </c>
    </row>
    <row r="1656" spans="1:67" ht="13" customHeight="1" x14ac:dyDescent="0.3">
      <c r="A1656" s="5">
        <v>46114</v>
      </c>
      <c r="B1656" t="s">
        <v>74</v>
      </c>
      <c r="F1656" s="8">
        <v>104</v>
      </c>
      <c r="G1656">
        <v>52</v>
      </c>
      <c r="H1656">
        <v>279</v>
      </c>
      <c r="I1656" s="6">
        <v>175</v>
      </c>
      <c r="Q1656" t="s">
        <v>75</v>
      </c>
      <c r="U1656">
        <v>2601194</v>
      </c>
      <c r="V1656" t="s">
        <v>951</v>
      </c>
      <c r="W1656" t="s">
        <v>94</v>
      </c>
      <c r="X1656" t="s">
        <v>952</v>
      </c>
      <c r="Y1656" t="s">
        <v>953</v>
      </c>
      <c r="AF1656" t="s">
        <v>951</v>
      </c>
      <c r="AG1656" t="s">
        <v>954</v>
      </c>
      <c r="AH1656" t="s">
        <v>955</v>
      </c>
      <c r="AI1656">
        <v>847825846</v>
      </c>
      <c r="AM1656">
        <v>260001</v>
      </c>
      <c r="BE1656">
        <f t="shared" si="108"/>
        <v>0</v>
      </c>
      <c r="BF1656" s="6">
        <f t="shared" si="109"/>
        <v>-279</v>
      </c>
      <c r="BG1656" s="7" t="s">
        <v>71</v>
      </c>
      <c r="BH1656" t="e">
        <f>+VLOOKUP(AF1656,Sheet4!A:A,1,FALSE)</f>
        <v>#N/A</v>
      </c>
      <c r="BL1656">
        <v>52</v>
      </c>
      <c r="BM1656" s="59">
        <f t="shared" si="110"/>
        <v>227</v>
      </c>
      <c r="BN1656" t="s">
        <v>956</v>
      </c>
    </row>
    <row r="1657" spans="1:67" ht="13" customHeight="1" x14ac:dyDescent="0.3">
      <c r="A1657" s="5">
        <v>46114</v>
      </c>
      <c r="B1657" t="s">
        <v>74</v>
      </c>
      <c r="F1657" s="8">
        <v>3</v>
      </c>
      <c r="G1657">
        <v>1.5</v>
      </c>
      <c r="H1657">
        <v>8</v>
      </c>
      <c r="I1657" s="6">
        <v>5</v>
      </c>
      <c r="Q1657" t="s">
        <v>75</v>
      </c>
      <c r="U1657">
        <v>2601194</v>
      </c>
      <c r="V1657" t="s">
        <v>951</v>
      </c>
      <c r="W1657" t="s">
        <v>94</v>
      </c>
      <c r="X1657" t="s">
        <v>952</v>
      </c>
      <c r="Y1657" t="s">
        <v>957</v>
      </c>
      <c r="AF1657" t="s">
        <v>951</v>
      </c>
      <c r="AG1657" t="s">
        <v>954</v>
      </c>
      <c r="AH1657" t="s">
        <v>955</v>
      </c>
      <c r="AI1657">
        <v>847825846</v>
      </c>
      <c r="AM1657">
        <v>260001</v>
      </c>
      <c r="BE1657">
        <f t="shared" si="108"/>
        <v>0</v>
      </c>
      <c r="BF1657" s="6">
        <f t="shared" si="109"/>
        <v>-8</v>
      </c>
      <c r="BG1657" s="7" t="s">
        <v>71</v>
      </c>
      <c r="BH1657" t="e">
        <f>+VLOOKUP(AF1657,Sheet4!A:A,1,FALSE)</f>
        <v>#N/A</v>
      </c>
      <c r="BL1657">
        <v>1.5</v>
      </c>
      <c r="BM1657" s="59">
        <f t="shared" si="110"/>
        <v>6.5</v>
      </c>
      <c r="BN1657" t="s">
        <v>956</v>
      </c>
    </row>
    <row r="1658" spans="1:67" ht="13" customHeight="1" x14ac:dyDescent="0.3">
      <c r="A1658" s="5">
        <v>46114</v>
      </c>
      <c r="B1658" t="s">
        <v>74</v>
      </c>
      <c r="F1658" s="8">
        <v>4</v>
      </c>
      <c r="G1658">
        <v>2</v>
      </c>
      <c r="H1658">
        <v>11</v>
      </c>
      <c r="I1658" s="6">
        <v>7</v>
      </c>
      <c r="Q1658" t="s">
        <v>75</v>
      </c>
      <c r="U1658">
        <v>2601194</v>
      </c>
      <c r="V1658" t="s">
        <v>951</v>
      </c>
      <c r="W1658" t="s">
        <v>94</v>
      </c>
      <c r="X1658" t="s">
        <v>952</v>
      </c>
      <c r="Y1658" t="s">
        <v>810</v>
      </c>
      <c r="AF1658" t="s">
        <v>951</v>
      </c>
      <c r="AG1658" t="s">
        <v>954</v>
      </c>
      <c r="AH1658" t="s">
        <v>955</v>
      </c>
      <c r="AI1658">
        <v>847825846</v>
      </c>
      <c r="AM1658">
        <v>260001</v>
      </c>
      <c r="BE1658">
        <f t="shared" si="108"/>
        <v>0</v>
      </c>
      <c r="BF1658" s="6">
        <f t="shared" si="109"/>
        <v>-11</v>
      </c>
      <c r="BG1658" s="7" t="s">
        <v>71</v>
      </c>
      <c r="BH1658" t="e">
        <f>+VLOOKUP(AF1658,Sheet4!A:A,1,FALSE)</f>
        <v>#N/A</v>
      </c>
      <c r="BL1658">
        <v>2</v>
      </c>
      <c r="BM1658" s="59">
        <f t="shared" si="110"/>
        <v>9</v>
      </c>
      <c r="BN1658" t="s">
        <v>956</v>
      </c>
    </row>
    <row r="1659" spans="1:67" ht="13" customHeight="1" x14ac:dyDescent="0.3">
      <c r="A1659" s="5">
        <v>46114</v>
      </c>
      <c r="B1659" t="s">
        <v>76</v>
      </c>
      <c r="F1659">
        <v>2080</v>
      </c>
      <c r="G1659">
        <v>2080</v>
      </c>
      <c r="H1659">
        <v>5580</v>
      </c>
      <c r="I1659" s="6">
        <v>3500</v>
      </c>
      <c r="Q1659" t="s">
        <v>77</v>
      </c>
      <c r="U1659">
        <v>2601194</v>
      </c>
      <c r="V1659" t="s">
        <v>951</v>
      </c>
      <c r="W1659" t="s">
        <v>94</v>
      </c>
      <c r="X1659" t="s">
        <v>952</v>
      </c>
      <c r="Y1659" t="s">
        <v>953</v>
      </c>
      <c r="AF1659" t="s">
        <v>951</v>
      </c>
      <c r="AG1659" t="s">
        <v>954</v>
      </c>
      <c r="AH1659" t="s">
        <v>955</v>
      </c>
      <c r="AI1659">
        <v>847825846</v>
      </c>
      <c r="AM1659">
        <v>260001</v>
      </c>
      <c r="BE1659">
        <f t="shared" si="108"/>
        <v>0</v>
      </c>
      <c r="BF1659" s="6">
        <f t="shared" si="109"/>
        <v>-5580</v>
      </c>
      <c r="BG1659" s="7" t="s">
        <v>71</v>
      </c>
      <c r="BH1659" t="e">
        <f>+VLOOKUP(AF1659,Sheet4!A:A,1,FALSE)</f>
        <v>#N/A</v>
      </c>
      <c r="BL1659">
        <v>2080</v>
      </c>
      <c r="BM1659" s="59">
        <f t="shared" si="110"/>
        <v>3500</v>
      </c>
      <c r="BN1659" t="s">
        <v>956</v>
      </c>
    </row>
    <row r="1660" spans="1:67" ht="13" customHeight="1" x14ac:dyDescent="0.3">
      <c r="A1660" s="5">
        <v>46114</v>
      </c>
      <c r="B1660" t="s">
        <v>76</v>
      </c>
      <c r="F1660">
        <v>60</v>
      </c>
      <c r="G1660">
        <v>60</v>
      </c>
      <c r="H1660">
        <v>160</v>
      </c>
      <c r="I1660" s="6">
        <v>100</v>
      </c>
      <c r="Q1660" t="s">
        <v>77</v>
      </c>
      <c r="U1660">
        <v>2601194</v>
      </c>
      <c r="V1660" t="s">
        <v>951</v>
      </c>
      <c r="W1660" t="s">
        <v>94</v>
      </c>
      <c r="X1660" t="s">
        <v>952</v>
      </c>
      <c r="Y1660" t="s">
        <v>957</v>
      </c>
      <c r="AF1660" t="s">
        <v>951</v>
      </c>
      <c r="AG1660" t="s">
        <v>954</v>
      </c>
      <c r="AH1660" t="s">
        <v>955</v>
      </c>
      <c r="AI1660">
        <v>847825846</v>
      </c>
      <c r="AM1660">
        <v>260001</v>
      </c>
      <c r="BE1660">
        <f t="shared" si="108"/>
        <v>0</v>
      </c>
      <c r="BF1660" s="6">
        <f t="shared" si="109"/>
        <v>-160</v>
      </c>
      <c r="BG1660" s="7" t="s">
        <v>71</v>
      </c>
      <c r="BH1660" t="e">
        <f>+VLOOKUP(AF1660,Sheet4!A:A,1,FALSE)</f>
        <v>#N/A</v>
      </c>
      <c r="BL1660">
        <v>60</v>
      </c>
      <c r="BM1660" s="59">
        <f t="shared" si="110"/>
        <v>100</v>
      </c>
      <c r="BN1660" t="s">
        <v>956</v>
      </c>
    </row>
    <row r="1661" spans="1:67" ht="13" customHeight="1" x14ac:dyDescent="0.3">
      <c r="A1661" s="5">
        <v>46114</v>
      </c>
      <c r="B1661" t="s">
        <v>76</v>
      </c>
      <c r="F1661">
        <v>80</v>
      </c>
      <c r="G1661">
        <v>80</v>
      </c>
      <c r="H1661">
        <v>220</v>
      </c>
      <c r="I1661" s="6">
        <v>140</v>
      </c>
      <c r="Q1661" t="s">
        <v>77</v>
      </c>
      <c r="U1661">
        <v>2601194</v>
      </c>
      <c r="V1661" t="s">
        <v>951</v>
      </c>
      <c r="W1661" t="s">
        <v>94</v>
      </c>
      <c r="X1661" t="s">
        <v>952</v>
      </c>
      <c r="Y1661" t="s">
        <v>810</v>
      </c>
      <c r="AF1661" t="s">
        <v>951</v>
      </c>
      <c r="AG1661" t="s">
        <v>954</v>
      </c>
      <c r="AH1661" t="s">
        <v>955</v>
      </c>
      <c r="AI1661">
        <v>847825846</v>
      </c>
      <c r="AM1661">
        <v>260001</v>
      </c>
      <c r="BE1661">
        <f t="shared" si="108"/>
        <v>0</v>
      </c>
      <c r="BF1661" s="6">
        <f t="shared" si="109"/>
        <v>-220</v>
      </c>
      <c r="BG1661" s="7" t="s">
        <v>71</v>
      </c>
      <c r="BH1661" t="e">
        <f>+VLOOKUP(AF1661,Sheet4!A:A,1,FALSE)</f>
        <v>#N/A</v>
      </c>
      <c r="BL1661">
        <v>80</v>
      </c>
      <c r="BM1661" s="59">
        <f t="shared" si="110"/>
        <v>140</v>
      </c>
      <c r="BN1661" t="s">
        <v>956</v>
      </c>
    </row>
    <row r="1662" spans="1:67" ht="13" customHeight="1" x14ac:dyDescent="0.3">
      <c r="A1662" s="5">
        <v>46114</v>
      </c>
      <c r="B1662" t="s">
        <v>78</v>
      </c>
      <c r="F1662" s="8">
        <v>24</v>
      </c>
      <c r="G1662">
        <v>12</v>
      </c>
      <c r="H1662">
        <v>122</v>
      </c>
      <c r="I1662" s="6">
        <v>98</v>
      </c>
      <c r="Q1662" t="s">
        <v>79</v>
      </c>
      <c r="U1662">
        <v>2601194</v>
      </c>
      <c r="V1662" t="s">
        <v>951</v>
      </c>
      <c r="W1662" t="s">
        <v>94</v>
      </c>
      <c r="X1662" t="s">
        <v>952</v>
      </c>
      <c r="Y1662" t="s">
        <v>953</v>
      </c>
      <c r="AF1662" t="s">
        <v>951</v>
      </c>
      <c r="AG1662" t="s">
        <v>954</v>
      </c>
      <c r="AH1662" t="s">
        <v>955</v>
      </c>
      <c r="AI1662">
        <v>847825846</v>
      </c>
      <c r="AM1662">
        <v>260001</v>
      </c>
      <c r="BE1662">
        <f t="shared" si="108"/>
        <v>0</v>
      </c>
      <c r="BF1662" s="6">
        <f t="shared" si="109"/>
        <v>-122</v>
      </c>
      <c r="BG1662" s="7" t="s">
        <v>71</v>
      </c>
      <c r="BH1662" t="e">
        <f>+VLOOKUP(AF1662,Sheet4!A:A,1,FALSE)</f>
        <v>#N/A</v>
      </c>
      <c r="BL1662">
        <v>12</v>
      </c>
      <c r="BM1662" s="59">
        <f t="shared" si="110"/>
        <v>110</v>
      </c>
      <c r="BN1662" t="s">
        <v>956</v>
      </c>
    </row>
    <row r="1663" spans="1:67" ht="13" customHeight="1" x14ac:dyDescent="0.3">
      <c r="A1663" s="5">
        <v>46114</v>
      </c>
      <c r="B1663" t="s">
        <v>78</v>
      </c>
      <c r="F1663" s="8">
        <v>3</v>
      </c>
      <c r="G1663">
        <v>1.5</v>
      </c>
      <c r="H1663">
        <v>15</v>
      </c>
      <c r="I1663" s="6">
        <v>12</v>
      </c>
      <c r="Q1663" t="s">
        <v>79</v>
      </c>
      <c r="U1663">
        <v>2601194</v>
      </c>
      <c r="V1663" t="s">
        <v>951</v>
      </c>
      <c r="W1663" t="s">
        <v>94</v>
      </c>
      <c r="X1663" t="s">
        <v>952</v>
      </c>
      <c r="Y1663" t="s">
        <v>957</v>
      </c>
      <c r="AF1663" t="s">
        <v>951</v>
      </c>
      <c r="AG1663" t="s">
        <v>954</v>
      </c>
      <c r="AH1663" t="s">
        <v>955</v>
      </c>
      <c r="AI1663">
        <v>847825846</v>
      </c>
      <c r="AM1663">
        <v>260001</v>
      </c>
      <c r="BE1663">
        <f t="shared" si="108"/>
        <v>0</v>
      </c>
      <c r="BF1663" s="6">
        <f t="shared" si="109"/>
        <v>-15</v>
      </c>
      <c r="BG1663" s="7" t="s">
        <v>71</v>
      </c>
      <c r="BH1663" t="e">
        <f>+VLOOKUP(AF1663,Sheet4!A:A,1,FALSE)</f>
        <v>#N/A</v>
      </c>
      <c r="BL1663">
        <v>1.5</v>
      </c>
      <c r="BM1663" s="59">
        <f t="shared" si="110"/>
        <v>13.5</v>
      </c>
      <c r="BN1663" t="s">
        <v>956</v>
      </c>
    </row>
    <row r="1664" spans="1:67" ht="13" customHeight="1" x14ac:dyDescent="0.3">
      <c r="A1664" s="5">
        <v>46114</v>
      </c>
      <c r="B1664" t="s">
        <v>78</v>
      </c>
      <c r="F1664" s="8">
        <v>4</v>
      </c>
      <c r="G1664">
        <v>2</v>
      </c>
      <c r="H1664">
        <v>21</v>
      </c>
      <c r="I1664" s="6">
        <v>17</v>
      </c>
      <c r="Q1664" t="s">
        <v>79</v>
      </c>
      <c r="U1664">
        <v>2601194</v>
      </c>
      <c r="V1664" t="s">
        <v>951</v>
      </c>
      <c r="W1664" t="s">
        <v>94</v>
      </c>
      <c r="X1664" t="s">
        <v>952</v>
      </c>
      <c r="Y1664" t="s">
        <v>810</v>
      </c>
      <c r="AF1664" t="s">
        <v>951</v>
      </c>
      <c r="AG1664" t="s">
        <v>954</v>
      </c>
      <c r="AH1664" t="s">
        <v>955</v>
      </c>
      <c r="AI1664">
        <v>847825846</v>
      </c>
      <c r="AM1664">
        <v>260001</v>
      </c>
      <c r="BE1664">
        <f t="shared" si="108"/>
        <v>0</v>
      </c>
      <c r="BF1664" s="6">
        <f t="shared" si="109"/>
        <v>-21</v>
      </c>
      <c r="BG1664" s="7" t="s">
        <v>71</v>
      </c>
      <c r="BH1664" t="e">
        <f>+VLOOKUP(AF1664,Sheet4!A:A,1,FALSE)</f>
        <v>#N/A</v>
      </c>
      <c r="BL1664">
        <v>2</v>
      </c>
      <c r="BM1664" s="59">
        <f t="shared" si="110"/>
        <v>19</v>
      </c>
      <c r="BN1664" t="s">
        <v>956</v>
      </c>
    </row>
    <row r="1665" spans="1:67" ht="13" customHeight="1" x14ac:dyDescent="0.3">
      <c r="A1665" s="5">
        <v>46114</v>
      </c>
      <c r="B1665" t="s">
        <v>80</v>
      </c>
      <c r="F1665">
        <v>300</v>
      </c>
      <c r="G1665">
        <v>300</v>
      </c>
      <c r="H1665">
        <v>1525</v>
      </c>
      <c r="I1665" s="6">
        <v>1225</v>
      </c>
      <c r="Q1665" t="s">
        <v>81</v>
      </c>
      <c r="U1665">
        <v>2601194</v>
      </c>
      <c r="V1665" t="s">
        <v>951</v>
      </c>
      <c r="W1665" t="s">
        <v>94</v>
      </c>
      <c r="X1665" t="s">
        <v>952</v>
      </c>
      <c r="Y1665" t="s">
        <v>953</v>
      </c>
      <c r="AF1665" t="s">
        <v>951</v>
      </c>
      <c r="AG1665" t="s">
        <v>954</v>
      </c>
      <c r="AH1665" t="s">
        <v>955</v>
      </c>
      <c r="AI1665">
        <v>847825846</v>
      </c>
      <c r="AM1665">
        <v>260001</v>
      </c>
      <c r="BE1665">
        <f t="shared" si="108"/>
        <v>0</v>
      </c>
      <c r="BF1665" s="6">
        <f t="shared" si="109"/>
        <v>-1525</v>
      </c>
      <c r="BG1665" s="7" t="s">
        <v>71</v>
      </c>
      <c r="BH1665" t="e">
        <f>+VLOOKUP(AF1665,Sheet4!A:A,1,FALSE)</f>
        <v>#N/A</v>
      </c>
      <c r="BL1665">
        <v>300</v>
      </c>
      <c r="BM1665" s="59">
        <f t="shared" si="110"/>
        <v>1225</v>
      </c>
      <c r="BN1665" t="s">
        <v>956</v>
      </c>
    </row>
    <row r="1666" spans="1:67" ht="13" customHeight="1" x14ac:dyDescent="0.3">
      <c r="A1666" s="5">
        <v>46114</v>
      </c>
      <c r="B1666" t="s">
        <v>80</v>
      </c>
      <c r="F1666">
        <v>37.5</v>
      </c>
      <c r="G1666">
        <v>37.5</v>
      </c>
      <c r="H1666">
        <v>187.5</v>
      </c>
      <c r="I1666" s="6">
        <v>150</v>
      </c>
      <c r="Q1666" t="s">
        <v>81</v>
      </c>
      <c r="U1666">
        <v>2601194</v>
      </c>
      <c r="V1666" t="s">
        <v>951</v>
      </c>
      <c r="W1666" t="s">
        <v>94</v>
      </c>
      <c r="X1666" t="s">
        <v>952</v>
      </c>
      <c r="Y1666" t="s">
        <v>957</v>
      </c>
      <c r="AF1666" t="s">
        <v>951</v>
      </c>
      <c r="AG1666" t="s">
        <v>954</v>
      </c>
      <c r="AH1666" t="s">
        <v>955</v>
      </c>
      <c r="AI1666">
        <v>847825846</v>
      </c>
      <c r="AM1666">
        <v>260001</v>
      </c>
      <c r="BE1666">
        <f t="shared" ref="BE1666:BE1729" si="112">+BB1666+BC1666</f>
        <v>0</v>
      </c>
      <c r="BF1666" s="6">
        <f t="shared" ref="BF1666:BF1729" si="113">+BE1666-H1666</f>
        <v>-187.5</v>
      </c>
      <c r="BG1666" s="7" t="s">
        <v>71</v>
      </c>
      <c r="BH1666" t="e">
        <f>+VLOOKUP(AF1666,Sheet4!A:A,1,FALSE)</f>
        <v>#N/A</v>
      </c>
      <c r="BL1666">
        <v>37.5</v>
      </c>
      <c r="BM1666" s="59">
        <f t="shared" ref="BM1666:BM1729" si="114">+H1666+-BL1666</f>
        <v>150</v>
      </c>
      <c r="BN1666" t="s">
        <v>956</v>
      </c>
    </row>
    <row r="1667" spans="1:67" ht="13" customHeight="1" x14ac:dyDescent="0.3">
      <c r="A1667" s="5">
        <v>46114</v>
      </c>
      <c r="B1667" t="s">
        <v>80</v>
      </c>
      <c r="F1667">
        <v>50</v>
      </c>
      <c r="G1667">
        <v>50</v>
      </c>
      <c r="H1667">
        <v>262.5</v>
      </c>
      <c r="I1667" s="6">
        <v>212.5</v>
      </c>
      <c r="Q1667" t="s">
        <v>81</v>
      </c>
      <c r="U1667">
        <v>2601194</v>
      </c>
      <c r="V1667" t="s">
        <v>951</v>
      </c>
      <c r="W1667" t="s">
        <v>94</v>
      </c>
      <c r="X1667" t="s">
        <v>952</v>
      </c>
      <c r="Y1667" t="s">
        <v>810</v>
      </c>
      <c r="AF1667" t="s">
        <v>951</v>
      </c>
      <c r="AG1667" t="s">
        <v>954</v>
      </c>
      <c r="AH1667" t="s">
        <v>955</v>
      </c>
      <c r="AI1667">
        <v>847825846</v>
      </c>
      <c r="AM1667">
        <v>260001</v>
      </c>
      <c r="BE1667">
        <f t="shared" si="112"/>
        <v>0</v>
      </c>
      <c r="BF1667" s="6">
        <f t="shared" si="113"/>
        <v>-262.5</v>
      </c>
      <c r="BG1667" s="7" t="s">
        <v>71</v>
      </c>
      <c r="BH1667" t="e">
        <f>+VLOOKUP(AF1667,Sheet4!A:A,1,FALSE)</f>
        <v>#N/A</v>
      </c>
      <c r="BL1667">
        <v>50</v>
      </c>
      <c r="BM1667" s="59">
        <f t="shared" si="114"/>
        <v>212.5</v>
      </c>
      <c r="BN1667" t="s">
        <v>956</v>
      </c>
    </row>
    <row r="1668" spans="1:67" ht="13" customHeight="1" x14ac:dyDescent="0.3">
      <c r="A1668" s="5">
        <v>46114</v>
      </c>
      <c r="B1668" t="s">
        <v>82</v>
      </c>
      <c r="F1668" s="8">
        <v>240</v>
      </c>
      <c r="G1668">
        <v>120</v>
      </c>
      <c r="H1668">
        <v>420</v>
      </c>
      <c r="I1668" s="6">
        <v>180</v>
      </c>
      <c r="Q1668" t="s">
        <v>83</v>
      </c>
      <c r="U1668">
        <v>2601194</v>
      </c>
      <c r="V1668" t="s">
        <v>951</v>
      </c>
      <c r="W1668" t="s">
        <v>94</v>
      </c>
      <c r="X1668" t="s">
        <v>952</v>
      </c>
      <c r="Y1668" t="s">
        <v>953</v>
      </c>
      <c r="AF1668" t="s">
        <v>951</v>
      </c>
      <c r="AG1668" t="s">
        <v>954</v>
      </c>
      <c r="AH1668" t="s">
        <v>955</v>
      </c>
      <c r="AI1668">
        <v>847825846</v>
      </c>
      <c r="AM1668">
        <v>260001</v>
      </c>
      <c r="BE1668">
        <f t="shared" si="112"/>
        <v>0</v>
      </c>
      <c r="BF1668" s="6">
        <f t="shared" si="113"/>
        <v>-420</v>
      </c>
      <c r="BG1668" s="7" t="s">
        <v>71</v>
      </c>
      <c r="BH1668" t="e">
        <f>+VLOOKUP(AF1668,Sheet4!A:A,1,FALSE)</f>
        <v>#N/A</v>
      </c>
      <c r="BL1668">
        <v>120</v>
      </c>
      <c r="BM1668" s="59">
        <f t="shared" si="114"/>
        <v>300</v>
      </c>
      <c r="BN1668" t="s">
        <v>956</v>
      </c>
    </row>
    <row r="1669" spans="1:67" ht="13" customHeight="1" x14ac:dyDescent="0.3">
      <c r="A1669" s="5">
        <v>46114</v>
      </c>
      <c r="B1669" t="s">
        <v>84</v>
      </c>
      <c r="F1669">
        <v>4000</v>
      </c>
      <c r="G1669">
        <v>4000</v>
      </c>
      <c r="H1669">
        <v>7000</v>
      </c>
      <c r="I1669" s="6">
        <v>3000</v>
      </c>
      <c r="Q1669" t="s">
        <v>85</v>
      </c>
      <c r="U1669">
        <v>2601194</v>
      </c>
      <c r="V1669" t="s">
        <v>951</v>
      </c>
      <c r="W1669" t="s">
        <v>94</v>
      </c>
      <c r="X1669" t="s">
        <v>952</v>
      </c>
      <c r="Y1669" t="s">
        <v>953</v>
      </c>
      <c r="AF1669" t="s">
        <v>951</v>
      </c>
      <c r="AG1669" t="s">
        <v>954</v>
      </c>
      <c r="AH1669" t="s">
        <v>955</v>
      </c>
      <c r="AI1669">
        <v>847825846</v>
      </c>
      <c r="AM1669">
        <v>260001</v>
      </c>
      <c r="BE1669">
        <f t="shared" si="112"/>
        <v>0</v>
      </c>
      <c r="BF1669" s="6">
        <f t="shared" si="113"/>
        <v>-7000</v>
      </c>
      <c r="BG1669" s="7" t="s">
        <v>71</v>
      </c>
      <c r="BH1669" t="e">
        <f>+VLOOKUP(AF1669,Sheet4!A:A,1,FALSE)</f>
        <v>#N/A</v>
      </c>
      <c r="BL1669">
        <v>4000</v>
      </c>
      <c r="BM1669" s="59">
        <f t="shared" si="114"/>
        <v>3000</v>
      </c>
      <c r="BN1669" t="s">
        <v>956</v>
      </c>
    </row>
    <row r="1670" spans="1:67" ht="13" customHeight="1" x14ac:dyDescent="0.3">
      <c r="A1670" s="5">
        <v>46114</v>
      </c>
      <c r="B1670" t="s">
        <v>63</v>
      </c>
      <c r="F1670">
        <v>480</v>
      </c>
      <c r="G1670">
        <v>480</v>
      </c>
      <c r="H1670">
        <v>390</v>
      </c>
      <c r="I1670" s="6">
        <v>-90</v>
      </c>
      <c r="Q1670" t="s">
        <v>64</v>
      </c>
      <c r="U1670">
        <v>2601195</v>
      </c>
      <c r="V1670" t="s">
        <v>958</v>
      </c>
      <c r="W1670" t="s">
        <v>169</v>
      </c>
      <c r="X1670" t="s">
        <v>731</v>
      </c>
      <c r="Y1670" t="s">
        <v>959</v>
      </c>
      <c r="AF1670" t="s">
        <v>958</v>
      </c>
      <c r="AG1670" t="s">
        <v>960</v>
      </c>
      <c r="AH1670" t="s">
        <v>734</v>
      </c>
      <c r="AI1670">
        <v>877002151</v>
      </c>
      <c r="AM1670">
        <v>260001</v>
      </c>
      <c r="BE1670">
        <f t="shared" si="112"/>
        <v>0</v>
      </c>
      <c r="BF1670" s="6">
        <f t="shared" si="113"/>
        <v>-390</v>
      </c>
      <c r="BG1670" s="7" t="s">
        <v>71</v>
      </c>
      <c r="BH1670" t="e">
        <f>+VLOOKUP(AF1670,Sheet4!A:A,1,FALSE)</f>
        <v>#N/A</v>
      </c>
      <c r="BL1670">
        <v>480</v>
      </c>
      <c r="BM1670" s="59">
        <f t="shared" si="114"/>
        <v>-90</v>
      </c>
      <c r="BN1670" t="s">
        <v>961</v>
      </c>
      <c r="BO1670" t="s">
        <v>101</v>
      </c>
    </row>
    <row r="1671" spans="1:67" ht="13" customHeight="1" x14ac:dyDescent="0.3">
      <c r="A1671" s="5">
        <v>46114</v>
      </c>
      <c r="B1671" t="s">
        <v>63</v>
      </c>
      <c r="F1671">
        <v>600</v>
      </c>
      <c r="G1671">
        <v>600</v>
      </c>
      <c r="H1671">
        <v>480</v>
      </c>
      <c r="I1671" s="6">
        <v>-120</v>
      </c>
      <c r="Q1671" t="s">
        <v>64</v>
      </c>
      <c r="U1671">
        <v>2601195</v>
      </c>
      <c r="V1671" t="s">
        <v>958</v>
      </c>
      <c r="W1671" t="s">
        <v>169</v>
      </c>
      <c r="X1671" t="s">
        <v>731</v>
      </c>
      <c r="Y1671" t="s">
        <v>962</v>
      </c>
      <c r="AF1671" t="s">
        <v>958</v>
      </c>
      <c r="AG1671" t="s">
        <v>960</v>
      </c>
      <c r="AH1671" t="s">
        <v>734</v>
      </c>
      <c r="AI1671">
        <v>877002151</v>
      </c>
      <c r="AM1671">
        <v>260001</v>
      </c>
      <c r="BE1671">
        <f t="shared" si="112"/>
        <v>0</v>
      </c>
      <c r="BF1671" s="6">
        <f t="shared" si="113"/>
        <v>-480</v>
      </c>
      <c r="BG1671" s="7" t="s">
        <v>71</v>
      </c>
      <c r="BH1671" t="e">
        <f>+VLOOKUP(AF1671,Sheet4!A:A,1,FALSE)</f>
        <v>#N/A</v>
      </c>
      <c r="BL1671">
        <v>600</v>
      </c>
      <c r="BM1671" s="59">
        <f t="shared" si="114"/>
        <v>-120</v>
      </c>
      <c r="BN1671" t="s">
        <v>961</v>
      </c>
      <c r="BO1671" t="s">
        <v>101</v>
      </c>
    </row>
    <row r="1672" spans="1:67" ht="13" customHeight="1" x14ac:dyDescent="0.3">
      <c r="A1672" s="5">
        <v>46114</v>
      </c>
      <c r="B1672" t="s">
        <v>63</v>
      </c>
      <c r="F1672">
        <v>105</v>
      </c>
      <c r="G1672">
        <v>105</v>
      </c>
      <c r="H1672">
        <v>90</v>
      </c>
      <c r="I1672" s="6">
        <v>-15</v>
      </c>
      <c r="Q1672" t="s">
        <v>64</v>
      </c>
      <c r="U1672">
        <v>2601195</v>
      </c>
      <c r="V1672" t="s">
        <v>958</v>
      </c>
      <c r="W1672" t="s">
        <v>169</v>
      </c>
      <c r="X1672" t="s">
        <v>731</v>
      </c>
      <c r="Y1672" t="s">
        <v>963</v>
      </c>
      <c r="AF1672" t="s">
        <v>958</v>
      </c>
      <c r="AG1672" t="s">
        <v>960</v>
      </c>
      <c r="AH1672" t="s">
        <v>734</v>
      </c>
      <c r="AI1672">
        <v>877002151</v>
      </c>
      <c r="AM1672">
        <v>260001</v>
      </c>
      <c r="BE1672">
        <f t="shared" si="112"/>
        <v>0</v>
      </c>
      <c r="BF1672" s="6">
        <f t="shared" si="113"/>
        <v>-90</v>
      </c>
      <c r="BG1672" s="7" t="s">
        <v>71</v>
      </c>
      <c r="BH1672" t="e">
        <f>+VLOOKUP(AF1672,Sheet4!A:A,1,FALSE)</f>
        <v>#N/A</v>
      </c>
      <c r="BL1672">
        <v>105</v>
      </c>
      <c r="BM1672" s="59">
        <f t="shared" si="114"/>
        <v>-15</v>
      </c>
      <c r="BN1672" t="s">
        <v>961</v>
      </c>
      <c r="BO1672" t="s">
        <v>101</v>
      </c>
    </row>
    <row r="1673" spans="1:67" ht="13" customHeight="1" x14ac:dyDescent="0.3">
      <c r="A1673" s="5">
        <v>46114</v>
      </c>
      <c r="B1673" t="s">
        <v>63</v>
      </c>
      <c r="F1673">
        <v>525</v>
      </c>
      <c r="G1673">
        <v>525</v>
      </c>
      <c r="H1673">
        <v>420</v>
      </c>
      <c r="I1673" s="6">
        <v>-105</v>
      </c>
      <c r="Q1673" t="s">
        <v>64</v>
      </c>
      <c r="U1673">
        <v>2601195</v>
      </c>
      <c r="V1673" t="s">
        <v>958</v>
      </c>
      <c r="W1673" t="s">
        <v>169</v>
      </c>
      <c r="X1673" t="s">
        <v>731</v>
      </c>
      <c r="Y1673" t="s">
        <v>964</v>
      </c>
      <c r="AF1673" t="s">
        <v>958</v>
      </c>
      <c r="AG1673" t="s">
        <v>960</v>
      </c>
      <c r="AH1673" t="s">
        <v>734</v>
      </c>
      <c r="AI1673">
        <v>877002151</v>
      </c>
      <c r="AM1673">
        <v>260001</v>
      </c>
      <c r="BE1673">
        <f t="shared" si="112"/>
        <v>0</v>
      </c>
      <c r="BF1673" s="6">
        <f t="shared" si="113"/>
        <v>-420</v>
      </c>
      <c r="BG1673" s="7" t="s">
        <v>71</v>
      </c>
      <c r="BH1673" t="e">
        <f>+VLOOKUP(AF1673,Sheet4!A:A,1,FALSE)</f>
        <v>#N/A</v>
      </c>
      <c r="BL1673">
        <v>525</v>
      </c>
      <c r="BM1673" s="59">
        <f t="shared" si="114"/>
        <v>-105</v>
      </c>
      <c r="BN1673" t="s">
        <v>961</v>
      </c>
      <c r="BO1673" t="s">
        <v>101</v>
      </c>
    </row>
    <row r="1674" spans="1:67" ht="13" customHeight="1" x14ac:dyDescent="0.3">
      <c r="A1674" s="5">
        <v>46114</v>
      </c>
      <c r="B1674" t="s">
        <v>63</v>
      </c>
      <c r="F1674">
        <v>990</v>
      </c>
      <c r="G1674">
        <v>990</v>
      </c>
      <c r="H1674">
        <v>795</v>
      </c>
      <c r="I1674" s="6">
        <v>-195</v>
      </c>
      <c r="Q1674" t="s">
        <v>64</v>
      </c>
      <c r="U1674">
        <v>2601195</v>
      </c>
      <c r="V1674" t="s">
        <v>958</v>
      </c>
      <c r="W1674" t="s">
        <v>169</v>
      </c>
      <c r="X1674" t="s">
        <v>731</v>
      </c>
      <c r="Y1674" t="s">
        <v>965</v>
      </c>
      <c r="AF1674" t="s">
        <v>958</v>
      </c>
      <c r="AG1674" t="s">
        <v>960</v>
      </c>
      <c r="AH1674" t="s">
        <v>734</v>
      </c>
      <c r="AI1674">
        <v>877002151</v>
      </c>
      <c r="AM1674">
        <v>260001</v>
      </c>
      <c r="BE1674">
        <f t="shared" si="112"/>
        <v>0</v>
      </c>
      <c r="BF1674" s="6">
        <f t="shared" si="113"/>
        <v>-795</v>
      </c>
      <c r="BG1674" s="7" t="s">
        <v>71</v>
      </c>
      <c r="BH1674" t="e">
        <f>+VLOOKUP(AF1674,Sheet4!A:A,1,FALSE)</f>
        <v>#N/A</v>
      </c>
      <c r="BL1674">
        <v>990</v>
      </c>
      <c r="BM1674" s="59">
        <f t="shared" si="114"/>
        <v>-195</v>
      </c>
      <c r="BN1674" t="s">
        <v>961</v>
      </c>
      <c r="BO1674" t="s">
        <v>101</v>
      </c>
    </row>
    <row r="1675" spans="1:67" ht="13" customHeight="1" x14ac:dyDescent="0.3">
      <c r="A1675" s="5">
        <v>46114</v>
      </c>
      <c r="B1675" t="s">
        <v>63</v>
      </c>
      <c r="F1675">
        <v>1155</v>
      </c>
      <c r="G1675">
        <v>1155</v>
      </c>
      <c r="H1675">
        <v>930</v>
      </c>
      <c r="I1675" s="6">
        <v>-225</v>
      </c>
      <c r="Q1675" t="s">
        <v>64</v>
      </c>
      <c r="U1675">
        <v>2601195</v>
      </c>
      <c r="V1675" t="s">
        <v>958</v>
      </c>
      <c r="W1675" t="s">
        <v>169</v>
      </c>
      <c r="X1675" t="s">
        <v>731</v>
      </c>
      <c r="Y1675" t="s">
        <v>966</v>
      </c>
      <c r="AF1675" t="s">
        <v>958</v>
      </c>
      <c r="AG1675" t="s">
        <v>960</v>
      </c>
      <c r="AH1675" t="s">
        <v>734</v>
      </c>
      <c r="AI1675">
        <v>877002151</v>
      </c>
      <c r="AM1675">
        <v>260001</v>
      </c>
      <c r="BE1675">
        <f t="shared" si="112"/>
        <v>0</v>
      </c>
      <c r="BF1675" s="6">
        <f t="shared" si="113"/>
        <v>-930</v>
      </c>
      <c r="BG1675" s="7" t="s">
        <v>71</v>
      </c>
      <c r="BH1675" t="e">
        <f>+VLOOKUP(AF1675,Sheet4!A:A,1,FALSE)</f>
        <v>#N/A</v>
      </c>
      <c r="BL1675">
        <v>1155</v>
      </c>
      <c r="BM1675" s="59">
        <f t="shared" si="114"/>
        <v>-225</v>
      </c>
      <c r="BN1675" t="s">
        <v>961</v>
      </c>
      <c r="BO1675" t="s">
        <v>101</v>
      </c>
    </row>
    <row r="1676" spans="1:67" ht="13" customHeight="1" x14ac:dyDescent="0.3">
      <c r="A1676" s="5">
        <v>46114</v>
      </c>
      <c r="B1676" t="s">
        <v>63</v>
      </c>
      <c r="F1676">
        <v>2565</v>
      </c>
      <c r="G1676">
        <v>2565</v>
      </c>
      <c r="H1676">
        <v>2055</v>
      </c>
      <c r="I1676" s="6">
        <v>-510</v>
      </c>
      <c r="Q1676" t="s">
        <v>64</v>
      </c>
      <c r="U1676">
        <v>2601195</v>
      </c>
      <c r="V1676" t="s">
        <v>958</v>
      </c>
      <c r="W1676" t="s">
        <v>169</v>
      </c>
      <c r="X1676" t="s">
        <v>731</v>
      </c>
      <c r="Y1676" t="s">
        <v>967</v>
      </c>
      <c r="AF1676" t="s">
        <v>958</v>
      </c>
      <c r="AG1676" t="s">
        <v>960</v>
      </c>
      <c r="AH1676" t="s">
        <v>734</v>
      </c>
      <c r="AI1676">
        <v>877002151</v>
      </c>
      <c r="AM1676">
        <v>260001</v>
      </c>
      <c r="BE1676">
        <f t="shared" si="112"/>
        <v>0</v>
      </c>
      <c r="BF1676" s="6">
        <f t="shared" si="113"/>
        <v>-2055</v>
      </c>
      <c r="BG1676" s="7" t="s">
        <v>71</v>
      </c>
      <c r="BH1676" t="e">
        <f>+VLOOKUP(AF1676,Sheet4!A:A,1,FALSE)</f>
        <v>#N/A</v>
      </c>
      <c r="BL1676">
        <v>2565</v>
      </c>
      <c r="BM1676" s="59">
        <f t="shared" si="114"/>
        <v>-510</v>
      </c>
      <c r="BN1676" t="s">
        <v>961</v>
      </c>
      <c r="BO1676" t="s">
        <v>101</v>
      </c>
    </row>
    <row r="1677" spans="1:67" ht="13" customHeight="1" x14ac:dyDescent="0.3">
      <c r="A1677" s="5">
        <v>46114</v>
      </c>
      <c r="B1677" t="s">
        <v>63</v>
      </c>
      <c r="F1677">
        <v>675</v>
      </c>
      <c r="G1677">
        <v>675</v>
      </c>
      <c r="H1677">
        <v>540</v>
      </c>
      <c r="I1677" s="6">
        <v>-135</v>
      </c>
      <c r="Q1677" t="s">
        <v>64</v>
      </c>
      <c r="U1677">
        <v>2601195</v>
      </c>
      <c r="V1677" t="s">
        <v>958</v>
      </c>
      <c r="W1677" t="s">
        <v>169</v>
      </c>
      <c r="X1677" t="s">
        <v>731</v>
      </c>
      <c r="Y1677" t="s">
        <v>740</v>
      </c>
      <c r="AF1677" t="s">
        <v>958</v>
      </c>
      <c r="AG1677" t="s">
        <v>960</v>
      </c>
      <c r="AH1677" t="s">
        <v>734</v>
      </c>
      <c r="AI1677">
        <v>877002151</v>
      </c>
      <c r="AM1677">
        <v>260001</v>
      </c>
      <c r="BE1677">
        <f t="shared" si="112"/>
        <v>0</v>
      </c>
      <c r="BF1677" s="6">
        <f t="shared" si="113"/>
        <v>-540</v>
      </c>
      <c r="BG1677" s="7" t="s">
        <v>71</v>
      </c>
      <c r="BH1677" t="e">
        <f>+VLOOKUP(AF1677,Sheet4!A:A,1,FALSE)</f>
        <v>#N/A</v>
      </c>
      <c r="BL1677">
        <v>675</v>
      </c>
      <c r="BM1677" s="59">
        <f t="shared" si="114"/>
        <v>-135</v>
      </c>
      <c r="BN1677" t="s">
        <v>961</v>
      </c>
      <c r="BO1677" t="s">
        <v>101</v>
      </c>
    </row>
    <row r="1678" spans="1:67" ht="13" customHeight="1" x14ac:dyDescent="0.3">
      <c r="A1678" s="5">
        <v>46114</v>
      </c>
      <c r="B1678" t="s">
        <v>74</v>
      </c>
      <c r="F1678" s="8">
        <v>32</v>
      </c>
      <c r="G1678">
        <v>16</v>
      </c>
      <c r="H1678">
        <v>26</v>
      </c>
      <c r="I1678" s="6">
        <v>-6</v>
      </c>
      <c r="Q1678" t="s">
        <v>75</v>
      </c>
      <c r="U1678">
        <v>2601195</v>
      </c>
      <c r="V1678" t="s">
        <v>958</v>
      </c>
      <c r="W1678" t="s">
        <v>169</v>
      </c>
      <c r="X1678" t="s">
        <v>731</v>
      </c>
      <c r="Y1678" t="s">
        <v>959</v>
      </c>
      <c r="AF1678" t="s">
        <v>958</v>
      </c>
      <c r="AG1678" t="s">
        <v>960</v>
      </c>
      <c r="AH1678" t="s">
        <v>734</v>
      </c>
      <c r="AI1678">
        <v>877002151</v>
      </c>
      <c r="AM1678">
        <v>260001</v>
      </c>
      <c r="BE1678">
        <f t="shared" si="112"/>
        <v>0</v>
      </c>
      <c r="BF1678" s="6">
        <f t="shared" si="113"/>
        <v>-26</v>
      </c>
      <c r="BG1678" s="7" t="s">
        <v>71</v>
      </c>
      <c r="BH1678" t="e">
        <f>+VLOOKUP(AF1678,Sheet4!A:A,1,FALSE)</f>
        <v>#N/A</v>
      </c>
      <c r="BL1678">
        <v>16</v>
      </c>
      <c r="BM1678" s="59">
        <f t="shared" si="114"/>
        <v>10</v>
      </c>
      <c r="BN1678" t="s">
        <v>961</v>
      </c>
    </row>
    <row r="1679" spans="1:67" ht="13" customHeight="1" x14ac:dyDescent="0.3">
      <c r="A1679" s="5">
        <v>46114</v>
      </c>
      <c r="B1679" t="s">
        <v>74</v>
      </c>
      <c r="F1679" s="8">
        <v>40</v>
      </c>
      <c r="G1679">
        <v>20</v>
      </c>
      <c r="H1679">
        <v>32</v>
      </c>
      <c r="I1679" s="6">
        <v>-8</v>
      </c>
      <c r="Q1679" t="s">
        <v>75</v>
      </c>
      <c r="U1679">
        <v>2601195</v>
      </c>
      <c r="V1679" t="s">
        <v>958</v>
      </c>
      <c r="W1679" t="s">
        <v>169</v>
      </c>
      <c r="X1679" t="s">
        <v>731</v>
      </c>
      <c r="Y1679" t="s">
        <v>962</v>
      </c>
      <c r="AF1679" t="s">
        <v>958</v>
      </c>
      <c r="AG1679" t="s">
        <v>960</v>
      </c>
      <c r="AH1679" t="s">
        <v>734</v>
      </c>
      <c r="AI1679">
        <v>877002151</v>
      </c>
      <c r="AM1679">
        <v>260001</v>
      </c>
      <c r="BE1679">
        <f t="shared" si="112"/>
        <v>0</v>
      </c>
      <c r="BF1679" s="6">
        <f t="shared" si="113"/>
        <v>-32</v>
      </c>
      <c r="BG1679" s="7" t="s">
        <v>71</v>
      </c>
      <c r="BH1679" t="e">
        <f>+VLOOKUP(AF1679,Sheet4!A:A,1,FALSE)</f>
        <v>#N/A</v>
      </c>
      <c r="BL1679">
        <v>20</v>
      </c>
      <c r="BM1679" s="59">
        <f t="shared" si="114"/>
        <v>12</v>
      </c>
      <c r="BN1679" t="s">
        <v>961</v>
      </c>
    </row>
    <row r="1680" spans="1:67" ht="13" customHeight="1" x14ac:dyDescent="0.3">
      <c r="A1680" s="5">
        <v>46114</v>
      </c>
      <c r="B1680" t="s">
        <v>74</v>
      </c>
      <c r="F1680" s="8">
        <v>7</v>
      </c>
      <c r="G1680">
        <v>3.5</v>
      </c>
      <c r="H1680">
        <v>6</v>
      </c>
      <c r="I1680" s="6">
        <v>-1</v>
      </c>
      <c r="Q1680" t="s">
        <v>75</v>
      </c>
      <c r="U1680">
        <v>2601195</v>
      </c>
      <c r="V1680" t="s">
        <v>958</v>
      </c>
      <c r="W1680" t="s">
        <v>169</v>
      </c>
      <c r="X1680" t="s">
        <v>731</v>
      </c>
      <c r="Y1680" t="s">
        <v>963</v>
      </c>
      <c r="AF1680" t="s">
        <v>958</v>
      </c>
      <c r="AG1680" t="s">
        <v>960</v>
      </c>
      <c r="AH1680" t="s">
        <v>734</v>
      </c>
      <c r="AI1680">
        <v>877002151</v>
      </c>
      <c r="AM1680">
        <v>260001</v>
      </c>
      <c r="BE1680">
        <f t="shared" si="112"/>
        <v>0</v>
      </c>
      <c r="BF1680" s="6">
        <f t="shared" si="113"/>
        <v>-6</v>
      </c>
      <c r="BG1680" s="7" t="s">
        <v>71</v>
      </c>
      <c r="BH1680" t="e">
        <f>+VLOOKUP(AF1680,Sheet4!A:A,1,FALSE)</f>
        <v>#N/A</v>
      </c>
      <c r="BL1680">
        <v>3.5</v>
      </c>
      <c r="BM1680" s="59">
        <f t="shared" si="114"/>
        <v>2.5</v>
      </c>
      <c r="BN1680" t="s">
        <v>961</v>
      </c>
    </row>
    <row r="1681" spans="1:66" ht="13" customHeight="1" x14ac:dyDescent="0.3">
      <c r="A1681" s="5">
        <v>46114</v>
      </c>
      <c r="B1681" t="s">
        <v>74</v>
      </c>
      <c r="F1681" s="8">
        <v>35</v>
      </c>
      <c r="G1681">
        <v>17.5</v>
      </c>
      <c r="H1681">
        <v>28</v>
      </c>
      <c r="I1681" s="6">
        <v>-7</v>
      </c>
      <c r="Q1681" t="s">
        <v>75</v>
      </c>
      <c r="U1681">
        <v>2601195</v>
      </c>
      <c r="V1681" t="s">
        <v>958</v>
      </c>
      <c r="W1681" t="s">
        <v>169</v>
      </c>
      <c r="X1681" t="s">
        <v>731</v>
      </c>
      <c r="Y1681" t="s">
        <v>964</v>
      </c>
      <c r="AF1681" t="s">
        <v>958</v>
      </c>
      <c r="AG1681" t="s">
        <v>960</v>
      </c>
      <c r="AH1681" t="s">
        <v>734</v>
      </c>
      <c r="AI1681">
        <v>877002151</v>
      </c>
      <c r="AM1681">
        <v>260001</v>
      </c>
      <c r="BE1681">
        <f t="shared" si="112"/>
        <v>0</v>
      </c>
      <c r="BF1681" s="6">
        <f t="shared" si="113"/>
        <v>-28</v>
      </c>
      <c r="BG1681" s="7" t="s">
        <v>71</v>
      </c>
      <c r="BH1681" t="e">
        <f>+VLOOKUP(AF1681,Sheet4!A:A,1,FALSE)</f>
        <v>#N/A</v>
      </c>
      <c r="BL1681">
        <v>17.5</v>
      </c>
      <c r="BM1681" s="59">
        <f t="shared" si="114"/>
        <v>10.5</v>
      </c>
      <c r="BN1681" t="s">
        <v>961</v>
      </c>
    </row>
    <row r="1682" spans="1:66" ht="13" customHeight="1" x14ac:dyDescent="0.3">
      <c r="A1682" s="5">
        <v>46114</v>
      </c>
      <c r="B1682" t="s">
        <v>74</v>
      </c>
      <c r="F1682" s="8">
        <v>66</v>
      </c>
      <c r="G1682">
        <v>33</v>
      </c>
      <c r="H1682">
        <v>53</v>
      </c>
      <c r="I1682" s="6">
        <v>-13</v>
      </c>
      <c r="Q1682" t="s">
        <v>75</v>
      </c>
      <c r="U1682">
        <v>2601195</v>
      </c>
      <c r="V1682" t="s">
        <v>958</v>
      </c>
      <c r="W1682" t="s">
        <v>169</v>
      </c>
      <c r="X1682" t="s">
        <v>731</v>
      </c>
      <c r="Y1682" t="s">
        <v>965</v>
      </c>
      <c r="AF1682" t="s">
        <v>958</v>
      </c>
      <c r="AG1682" t="s">
        <v>960</v>
      </c>
      <c r="AH1682" t="s">
        <v>734</v>
      </c>
      <c r="AI1682">
        <v>877002151</v>
      </c>
      <c r="AM1682">
        <v>260001</v>
      </c>
      <c r="BE1682">
        <f t="shared" si="112"/>
        <v>0</v>
      </c>
      <c r="BF1682" s="6">
        <f t="shared" si="113"/>
        <v>-53</v>
      </c>
      <c r="BG1682" s="7" t="s">
        <v>71</v>
      </c>
      <c r="BH1682" t="e">
        <f>+VLOOKUP(AF1682,Sheet4!A:A,1,FALSE)</f>
        <v>#N/A</v>
      </c>
      <c r="BL1682">
        <v>33</v>
      </c>
      <c r="BM1682" s="59">
        <f t="shared" si="114"/>
        <v>20</v>
      </c>
      <c r="BN1682" t="s">
        <v>961</v>
      </c>
    </row>
    <row r="1683" spans="1:66" ht="13" customHeight="1" x14ac:dyDescent="0.3">
      <c r="A1683" s="5">
        <v>46114</v>
      </c>
      <c r="B1683" t="s">
        <v>74</v>
      </c>
      <c r="F1683" s="8">
        <v>77</v>
      </c>
      <c r="G1683">
        <v>38.5</v>
      </c>
      <c r="H1683">
        <v>62</v>
      </c>
      <c r="I1683" s="6">
        <v>-15</v>
      </c>
      <c r="Q1683" t="s">
        <v>75</v>
      </c>
      <c r="U1683">
        <v>2601195</v>
      </c>
      <c r="V1683" t="s">
        <v>958</v>
      </c>
      <c r="W1683" t="s">
        <v>169</v>
      </c>
      <c r="X1683" t="s">
        <v>731</v>
      </c>
      <c r="Y1683" t="s">
        <v>966</v>
      </c>
      <c r="AF1683" t="s">
        <v>958</v>
      </c>
      <c r="AG1683" t="s">
        <v>960</v>
      </c>
      <c r="AH1683" t="s">
        <v>734</v>
      </c>
      <c r="AI1683">
        <v>877002151</v>
      </c>
      <c r="AM1683">
        <v>260001</v>
      </c>
      <c r="BE1683">
        <f t="shared" si="112"/>
        <v>0</v>
      </c>
      <c r="BF1683" s="6">
        <f t="shared" si="113"/>
        <v>-62</v>
      </c>
      <c r="BG1683" s="7" t="s">
        <v>71</v>
      </c>
      <c r="BH1683" t="e">
        <f>+VLOOKUP(AF1683,Sheet4!A:A,1,FALSE)</f>
        <v>#N/A</v>
      </c>
      <c r="BL1683">
        <v>38.5</v>
      </c>
      <c r="BM1683" s="59">
        <f t="shared" si="114"/>
        <v>23.5</v>
      </c>
      <c r="BN1683" t="s">
        <v>961</v>
      </c>
    </row>
    <row r="1684" spans="1:66" ht="13" customHeight="1" x14ac:dyDescent="0.3">
      <c r="A1684" s="5">
        <v>46114</v>
      </c>
      <c r="B1684" t="s">
        <v>74</v>
      </c>
      <c r="F1684" s="8">
        <v>171</v>
      </c>
      <c r="G1684">
        <v>85.5</v>
      </c>
      <c r="H1684">
        <v>137</v>
      </c>
      <c r="I1684" s="6">
        <v>-34</v>
      </c>
      <c r="Q1684" t="s">
        <v>75</v>
      </c>
      <c r="U1684">
        <v>2601195</v>
      </c>
      <c r="V1684" t="s">
        <v>958</v>
      </c>
      <c r="W1684" t="s">
        <v>169</v>
      </c>
      <c r="X1684" t="s">
        <v>731</v>
      </c>
      <c r="Y1684" t="s">
        <v>967</v>
      </c>
      <c r="AF1684" t="s">
        <v>958</v>
      </c>
      <c r="AG1684" t="s">
        <v>960</v>
      </c>
      <c r="AH1684" t="s">
        <v>734</v>
      </c>
      <c r="AI1684">
        <v>877002151</v>
      </c>
      <c r="AM1684">
        <v>260001</v>
      </c>
      <c r="BE1684">
        <f t="shared" si="112"/>
        <v>0</v>
      </c>
      <c r="BF1684" s="6">
        <f t="shared" si="113"/>
        <v>-137</v>
      </c>
      <c r="BG1684" s="7" t="s">
        <v>71</v>
      </c>
      <c r="BH1684" t="e">
        <f>+VLOOKUP(AF1684,Sheet4!A:A,1,FALSE)</f>
        <v>#N/A</v>
      </c>
      <c r="BL1684">
        <v>85.5</v>
      </c>
      <c r="BM1684" s="59">
        <f t="shared" si="114"/>
        <v>51.5</v>
      </c>
      <c r="BN1684" t="s">
        <v>961</v>
      </c>
    </row>
    <row r="1685" spans="1:66" ht="13" customHeight="1" x14ac:dyDescent="0.3">
      <c r="A1685" s="5">
        <v>46114</v>
      </c>
      <c r="B1685" t="s">
        <v>74</v>
      </c>
      <c r="F1685" s="8">
        <v>45</v>
      </c>
      <c r="G1685">
        <v>22.5</v>
      </c>
      <c r="H1685">
        <v>36</v>
      </c>
      <c r="I1685" s="6">
        <v>-9</v>
      </c>
      <c r="Q1685" t="s">
        <v>75</v>
      </c>
      <c r="U1685">
        <v>2601195</v>
      </c>
      <c r="V1685" t="s">
        <v>958</v>
      </c>
      <c r="W1685" t="s">
        <v>169</v>
      </c>
      <c r="X1685" t="s">
        <v>731</v>
      </c>
      <c r="Y1685" t="s">
        <v>740</v>
      </c>
      <c r="AF1685" t="s">
        <v>958</v>
      </c>
      <c r="AG1685" t="s">
        <v>960</v>
      </c>
      <c r="AH1685" t="s">
        <v>734</v>
      </c>
      <c r="AI1685">
        <v>877002151</v>
      </c>
      <c r="AM1685">
        <v>260001</v>
      </c>
      <c r="BE1685">
        <f t="shared" si="112"/>
        <v>0</v>
      </c>
      <c r="BF1685" s="6">
        <f t="shared" si="113"/>
        <v>-36</v>
      </c>
      <c r="BG1685" s="7" t="s">
        <v>71</v>
      </c>
      <c r="BH1685" t="e">
        <f>+VLOOKUP(AF1685,Sheet4!A:A,1,FALSE)</f>
        <v>#N/A</v>
      </c>
      <c r="BL1685">
        <v>22.5</v>
      </c>
      <c r="BM1685" s="59">
        <f t="shared" si="114"/>
        <v>13.5</v>
      </c>
      <c r="BN1685" t="s">
        <v>961</v>
      </c>
    </row>
    <row r="1686" spans="1:66" ht="13" customHeight="1" x14ac:dyDescent="0.3">
      <c r="A1686" s="5">
        <v>46114</v>
      </c>
      <c r="B1686" t="s">
        <v>76</v>
      </c>
      <c r="F1686">
        <v>640</v>
      </c>
      <c r="G1686">
        <v>640</v>
      </c>
      <c r="H1686">
        <v>520</v>
      </c>
      <c r="I1686" s="6">
        <v>-120</v>
      </c>
      <c r="Q1686" t="s">
        <v>77</v>
      </c>
      <c r="U1686">
        <v>2601195</v>
      </c>
      <c r="V1686" t="s">
        <v>958</v>
      </c>
      <c r="W1686" t="s">
        <v>169</v>
      </c>
      <c r="X1686" t="s">
        <v>731</v>
      </c>
      <c r="Y1686" t="s">
        <v>959</v>
      </c>
      <c r="AF1686" t="s">
        <v>958</v>
      </c>
      <c r="AG1686" t="s">
        <v>960</v>
      </c>
      <c r="AH1686" t="s">
        <v>734</v>
      </c>
      <c r="AI1686">
        <v>877002151</v>
      </c>
      <c r="AM1686">
        <v>260001</v>
      </c>
      <c r="BE1686">
        <f t="shared" si="112"/>
        <v>0</v>
      </c>
      <c r="BF1686" s="6">
        <f t="shared" si="113"/>
        <v>-520</v>
      </c>
      <c r="BG1686" s="7" t="s">
        <v>71</v>
      </c>
      <c r="BH1686" t="e">
        <f>+VLOOKUP(AF1686,Sheet4!A:A,1,FALSE)</f>
        <v>#N/A</v>
      </c>
      <c r="BL1686">
        <v>640</v>
      </c>
      <c r="BM1686" s="59">
        <f t="shared" si="114"/>
        <v>-120</v>
      </c>
      <c r="BN1686" t="s">
        <v>961</v>
      </c>
    </row>
    <row r="1687" spans="1:66" ht="13" customHeight="1" x14ac:dyDescent="0.3">
      <c r="A1687" s="5">
        <v>46114</v>
      </c>
      <c r="B1687" t="s">
        <v>76</v>
      </c>
      <c r="F1687">
        <v>800</v>
      </c>
      <c r="G1687">
        <v>800</v>
      </c>
      <c r="H1687">
        <v>640</v>
      </c>
      <c r="I1687" s="6">
        <v>-160</v>
      </c>
      <c r="Q1687" t="s">
        <v>77</v>
      </c>
      <c r="U1687">
        <v>2601195</v>
      </c>
      <c r="V1687" t="s">
        <v>958</v>
      </c>
      <c r="W1687" t="s">
        <v>169</v>
      </c>
      <c r="X1687" t="s">
        <v>731</v>
      </c>
      <c r="Y1687" t="s">
        <v>962</v>
      </c>
      <c r="AF1687" t="s">
        <v>958</v>
      </c>
      <c r="AG1687" t="s">
        <v>960</v>
      </c>
      <c r="AH1687" t="s">
        <v>734</v>
      </c>
      <c r="AI1687">
        <v>877002151</v>
      </c>
      <c r="AM1687">
        <v>260001</v>
      </c>
      <c r="BE1687">
        <f t="shared" si="112"/>
        <v>0</v>
      </c>
      <c r="BF1687" s="6">
        <f t="shared" si="113"/>
        <v>-640</v>
      </c>
      <c r="BG1687" s="7" t="s">
        <v>71</v>
      </c>
      <c r="BH1687" t="e">
        <f>+VLOOKUP(AF1687,Sheet4!A:A,1,FALSE)</f>
        <v>#N/A</v>
      </c>
      <c r="BL1687">
        <v>800</v>
      </c>
      <c r="BM1687" s="59">
        <f t="shared" si="114"/>
        <v>-160</v>
      </c>
      <c r="BN1687" t="s">
        <v>961</v>
      </c>
    </row>
    <row r="1688" spans="1:66" ht="13" customHeight="1" x14ac:dyDescent="0.3">
      <c r="A1688" s="5">
        <v>46114</v>
      </c>
      <c r="B1688" t="s">
        <v>76</v>
      </c>
      <c r="F1688">
        <v>140</v>
      </c>
      <c r="G1688">
        <v>140</v>
      </c>
      <c r="H1688">
        <v>120</v>
      </c>
      <c r="I1688" s="6">
        <v>-20</v>
      </c>
      <c r="Q1688" t="s">
        <v>77</v>
      </c>
      <c r="U1688">
        <v>2601195</v>
      </c>
      <c r="V1688" t="s">
        <v>958</v>
      </c>
      <c r="W1688" t="s">
        <v>169</v>
      </c>
      <c r="X1688" t="s">
        <v>731</v>
      </c>
      <c r="Y1688" t="s">
        <v>963</v>
      </c>
      <c r="AF1688" t="s">
        <v>958</v>
      </c>
      <c r="AG1688" t="s">
        <v>960</v>
      </c>
      <c r="AH1688" t="s">
        <v>734</v>
      </c>
      <c r="AI1688">
        <v>877002151</v>
      </c>
      <c r="AM1688">
        <v>260001</v>
      </c>
      <c r="BE1688">
        <f t="shared" si="112"/>
        <v>0</v>
      </c>
      <c r="BF1688" s="6">
        <f t="shared" si="113"/>
        <v>-120</v>
      </c>
      <c r="BG1688" s="7" t="s">
        <v>71</v>
      </c>
      <c r="BH1688" t="e">
        <f>+VLOOKUP(AF1688,Sheet4!A:A,1,FALSE)</f>
        <v>#N/A</v>
      </c>
      <c r="BL1688">
        <v>140</v>
      </c>
      <c r="BM1688" s="59">
        <f t="shared" si="114"/>
        <v>-20</v>
      </c>
      <c r="BN1688" t="s">
        <v>961</v>
      </c>
    </row>
    <row r="1689" spans="1:66" ht="13" customHeight="1" x14ac:dyDescent="0.3">
      <c r="A1689" s="5">
        <v>46114</v>
      </c>
      <c r="B1689" t="s">
        <v>76</v>
      </c>
      <c r="F1689">
        <v>700</v>
      </c>
      <c r="G1689">
        <v>700</v>
      </c>
      <c r="H1689">
        <v>560</v>
      </c>
      <c r="I1689" s="6">
        <v>-140</v>
      </c>
      <c r="Q1689" t="s">
        <v>77</v>
      </c>
      <c r="U1689">
        <v>2601195</v>
      </c>
      <c r="V1689" t="s">
        <v>958</v>
      </c>
      <c r="W1689" t="s">
        <v>169</v>
      </c>
      <c r="X1689" t="s">
        <v>731</v>
      </c>
      <c r="Y1689" t="s">
        <v>964</v>
      </c>
      <c r="AF1689" t="s">
        <v>958</v>
      </c>
      <c r="AG1689" t="s">
        <v>960</v>
      </c>
      <c r="AH1689" t="s">
        <v>734</v>
      </c>
      <c r="AI1689">
        <v>877002151</v>
      </c>
      <c r="AM1689">
        <v>260001</v>
      </c>
      <c r="BE1689">
        <f t="shared" si="112"/>
        <v>0</v>
      </c>
      <c r="BF1689" s="6">
        <f t="shared" si="113"/>
        <v>-560</v>
      </c>
      <c r="BG1689" s="7" t="s">
        <v>71</v>
      </c>
      <c r="BH1689" t="e">
        <f>+VLOOKUP(AF1689,Sheet4!A:A,1,FALSE)</f>
        <v>#N/A</v>
      </c>
      <c r="BL1689">
        <v>700</v>
      </c>
      <c r="BM1689" s="59">
        <f t="shared" si="114"/>
        <v>-140</v>
      </c>
      <c r="BN1689" t="s">
        <v>961</v>
      </c>
    </row>
    <row r="1690" spans="1:66" ht="13" customHeight="1" x14ac:dyDescent="0.3">
      <c r="A1690" s="5">
        <v>46114</v>
      </c>
      <c r="B1690" t="s">
        <v>76</v>
      </c>
      <c r="F1690">
        <v>1320</v>
      </c>
      <c r="G1690">
        <v>1320</v>
      </c>
      <c r="H1690">
        <v>1060</v>
      </c>
      <c r="I1690" s="6">
        <v>-260</v>
      </c>
      <c r="Q1690" t="s">
        <v>77</v>
      </c>
      <c r="U1690">
        <v>2601195</v>
      </c>
      <c r="V1690" t="s">
        <v>958</v>
      </c>
      <c r="W1690" t="s">
        <v>169</v>
      </c>
      <c r="X1690" t="s">
        <v>731</v>
      </c>
      <c r="Y1690" t="s">
        <v>965</v>
      </c>
      <c r="AF1690" t="s">
        <v>958</v>
      </c>
      <c r="AG1690" t="s">
        <v>960</v>
      </c>
      <c r="AH1690" t="s">
        <v>734</v>
      </c>
      <c r="AI1690">
        <v>877002151</v>
      </c>
      <c r="AM1690">
        <v>260001</v>
      </c>
      <c r="BE1690">
        <f t="shared" si="112"/>
        <v>0</v>
      </c>
      <c r="BF1690" s="6">
        <f t="shared" si="113"/>
        <v>-1060</v>
      </c>
      <c r="BG1690" s="7" t="s">
        <v>71</v>
      </c>
      <c r="BH1690" t="e">
        <f>+VLOOKUP(AF1690,Sheet4!A:A,1,FALSE)</f>
        <v>#N/A</v>
      </c>
      <c r="BL1690">
        <v>1320</v>
      </c>
      <c r="BM1690" s="59">
        <f t="shared" si="114"/>
        <v>-260</v>
      </c>
      <c r="BN1690" t="s">
        <v>961</v>
      </c>
    </row>
    <row r="1691" spans="1:66" ht="13" customHeight="1" x14ac:dyDescent="0.3">
      <c r="A1691" s="5">
        <v>46114</v>
      </c>
      <c r="B1691" t="s">
        <v>76</v>
      </c>
      <c r="F1691">
        <v>1540</v>
      </c>
      <c r="G1691">
        <v>1540</v>
      </c>
      <c r="H1691">
        <v>1240</v>
      </c>
      <c r="I1691" s="6">
        <v>-300</v>
      </c>
      <c r="Q1691" t="s">
        <v>77</v>
      </c>
      <c r="U1691">
        <v>2601195</v>
      </c>
      <c r="V1691" t="s">
        <v>958</v>
      </c>
      <c r="W1691" t="s">
        <v>169</v>
      </c>
      <c r="X1691" t="s">
        <v>731</v>
      </c>
      <c r="Y1691" t="s">
        <v>966</v>
      </c>
      <c r="AF1691" t="s">
        <v>958</v>
      </c>
      <c r="AG1691" t="s">
        <v>960</v>
      </c>
      <c r="AH1691" t="s">
        <v>734</v>
      </c>
      <c r="AI1691">
        <v>877002151</v>
      </c>
      <c r="AM1691">
        <v>260001</v>
      </c>
      <c r="BE1691">
        <f t="shared" si="112"/>
        <v>0</v>
      </c>
      <c r="BF1691" s="6">
        <f t="shared" si="113"/>
        <v>-1240</v>
      </c>
      <c r="BG1691" s="7" t="s">
        <v>71</v>
      </c>
      <c r="BH1691" t="e">
        <f>+VLOOKUP(AF1691,Sheet4!A:A,1,FALSE)</f>
        <v>#N/A</v>
      </c>
      <c r="BL1691">
        <v>1540</v>
      </c>
      <c r="BM1691" s="59">
        <f t="shared" si="114"/>
        <v>-300</v>
      </c>
      <c r="BN1691" t="s">
        <v>961</v>
      </c>
    </row>
    <row r="1692" spans="1:66" ht="13" customHeight="1" x14ac:dyDescent="0.3">
      <c r="A1692" s="5">
        <v>46114</v>
      </c>
      <c r="B1692" t="s">
        <v>76</v>
      </c>
      <c r="F1692">
        <v>3420</v>
      </c>
      <c r="G1692">
        <v>3420</v>
      </c>
      <c r="H1692">
        <v>2740</v>
      </c>
      <c r="I1692" s="6">
        <v>-680</v>
      </c>
      <c r="Q1692" t="s">
        <v>77</v>
      </c>
      <c r="U1692">
        <v>2601195</v>
      </c>
      <c r="V1692" t="s">
        <v>958</v>
      </c>
      <c r="W1692" t="s">
        <v>169</v>
      </c>
      <c r="X1692" t="s">
        <v>731</v>
      </c>
      <c r="Y1692" t="s">
        <v>967</v>
      </c>
      <c r="AF1692" t="s">
        <v>958</v>
      </c>
      <c r="AG1692" t="s">
        <v>960</v>
      </c>
      <c r="AH1692" t="s">
        <v>734</v>
      </c>
      <c r="AI1692">
        <v>877002151</v>
      </c>
      <c r="AM1692">
        <v>260001</v>
      </c>
      <c r="BE1692">
        <f t="shared" si="112"/>
        <v>0</v>
      </c>
      <c r="BF1692" s="6">
        <f t="shared" si="113"/>
        <v>-2740</v>
      </c>
      <c r="BG1692" s="7" t="s">
        <v>71</v>
      </c>
      <c r="BH1692" t="e">
        <f>+VLOOKUP(AF1692,Sheet4!A:A,1,FALSE)</f>
        <v>#N/A</v>
      </c>
      <c r="BL1692">
        <v>3420</v>
      </c>
      <c r="BM1692" s="59">
        <f t="shared" si="114"/>
        <v>-680</v>
      </c>
      <c r="BN1692" t="s">
        <v>961</v>
      </c>
    </row>
    <row r="1693" spans="1:66" ht="13" customHeight="1" x14ac:dyDescent="0.3">
      <c r="A1693" s="5">
        <v>46114</v>
      </c>
      <c r="B1693" t="s">
        <v>76</v>
      </c>
      <c r="F1693">
        <v>900</v>
      </c>
      <c r="G1693">
        <v>900</v>
      </c>
      <c r="H1693">
        <v>720</v>
      </c>
      <c r="I1693" s="6">
        <v>-180</v>
      </c>
      <c r="Q1693" t="s">
        <v>77</v>
      </c>
      <c r="U1693">
        <v>2601195</v>
      </c>
      <c r="V1693" t="s">
        <v>958</v>
      </c>
      <c r="W1693" t="s">
        <v>169</v>
      </c>
      <c r="X1693" t="s">
        <v>731</v>
      </c>
      <c r="Y1693" t="s">
        <v>740</v>
      </c>
      <c r="AF1693" t="s">
        <v>958</v>
      </c>
      <c r="AG1693" t="s">
        <v>960</v>
      </c>
      <c r="AH1693" t="s">
        <v>734</v>
      </c>
      <c r="AI1693">
        <v>877002151</v>
      </c>
      <c r="AM1693">
        <v>260001</v>
      </c>
      <c r="BE1693">
        <f t="shared" si="112"/>
        <v>0</v>
      </c>
      <c r="BF1693" s="6">
        <f t="shared" si="113"/>
        <v>-720</v>
      </c>
      <c r="BG1693" s="7" t="s">
        <v>71</v>
      </c>
      <c r="BH1693" t="e">
        <f>+VLOOKUP(AF1693,Sheet4!A:A,1,FALSE)</f>
        <v>#N/A</v>
      </c>
      <c r="BL1693">
        <v>900</v>
      </c>
      <c r="BM1693" s="59">
        <f t="shared" si="114"/>
        <v>-180</v>
      </c>
      <c r="BN1693" t="s">
        <v>961</v>
      </c>
    </row>
    <row r="1694" spans="1:66" ht="13" customHeight="1" x14ac:dyDescent="0.3">
      <c r="A1694" s="5">
        <v>46114</v>
      </c>
      <c r="B1694" t="s">
        <v>78</v>
      </c>
      <c r="F1694" s="8">
        <v>32</v>
      </c>
      <c r="G1694">
        <v>16</v>
      </c>
      <c r="H1694">
        <v>26</v>
      </c>
      <c r="I1694" s="6">
        <v>-6</v>
      </c>
      <c r="Q1694" t="s">
        <v>79</v>
      </c>
      <c r="U1694">
        <v>2601195</v>
      </c>
      <c r="V1694" t="s">
        <v>958</v>
      </c>
      <c r="W1694" t="s">
        <v>169</v>
      </c>
      <c r="X1694" t="s">
        <v>731</v>
      </c>
      <c r="Y1694" t="s">
        <v>959</v>
      </c>
      <c r="AF1694" t="s">
        <v>958</v>
      </c>
      <c r="AG1694" t="s">
        <v>960</v>
      </c>
      <c r="AH1694" t="s">
        <v>734</v>
      </c>
      <c r="AI1694">
        <v>877002151</v>
      </c>
      <c r="AM1694">
        <v>260001</v>
      </c>
      <c r="BE1694">
        <f t="shared" si="112"/>
        <v>0</v>
      </c>
      <c r="BF1694" s="6">
        <f t="shared" si="113"/>
        <v>-26</v>
      </c>
      <c r="BG1694" s="7" t="s">
        <v>71</v>
      </c>
      <c r="BH1694" t="e">
        <f>+VLOOKUP(AF1694,Sheet4!A:A,1,FALSE)</f>
        <v>#N/A</v>
      </c>
      <c r="BL1694">
        <v>16</v>
      </c>
      <c r="BM1694" s="59">
        <f t="shared" si="114"/>
        <v>10</v>
      </c>
      <c r="BN1694" t="s">
        <v>961</v>
      </c>
    </row>
    <row r="1695" spans="1:66" ht="13" customHeight="1" x14ac:dyDescent="0.3">
      <c r="A1695" s="5">
        <v>46114</v>
      </c>
      <c r="B1695" t="s">
        <v>78</v>
      </c>
      <c r="F1695" s="8">
        <v>40</v>
      </c>
      <c r="G1695">
        <v>20</v>
      </c>
      <c r="H1695">
        <v>32</v>
      </c>
      <c r="I1695" s="6">
        <v>-8</v>
      </c>
      <c r="Q1695" t="s">
        <v>79</v>
      </c>
      <c r="U1695">
        <v>2601195</v>
      </c>
      <c r="V1695" t="s">
        <v>958</v>
      </c>
      <c r="W1695" t="s">
        <v>169</v>
      </c>
      <c r="X1695" t="s">
        <v>731</v>
      </c>
      <c r="Y1695" t="s">
        <v>962</v>
      </c>
      <c r="AF1695" t="s">
        <v>958</v>
      </c>
      <c r="AG1695" t="s">
        <v>960</v>
      </c>
      <c r="AH1695" t="s">
        <v>734</v>
      </c>
      <c r="AI1695">
        <v>877002151</v>
      </c>
      <c r="AM1695">
        <v>260001</v>
      </c>
      <c r="BE1695">
        <f t="shared" si="112"/>
        <v>0</v>
      </c>
      <c r="BF1695" s="6">
        <f t="shared" si="113"/>
        <v>-32</v>
      </c>
      <c r="BG1695" s="7" t="s">
        <v>71</v>
      </c>
      <c r="BH1695" t="e">
        <f>+VLOOKUP(AF1695,Sheet4!A:A,1,FALSE)</f>
        <v>#N/A</v>
      </c>
      <c r="BL1695">
        <v>20</v>
      </c>
      <c r="BM1695" s="59">
        <f t="shared" si="114"/>
        <v>12</v>
      </c>
      <c r="BN1695" t="s">
        <v>961</v>
      </c>
    </row>
    <row r="1696" spans="1:66" ht="13" customHeight="1" x14ac:dyDescent="0.3">
      <c r="A1696" s="5">
        <v>46114</v>
      </c>
      <c r="B1696" t="s">
        <v>78</v>
      </c>
      <c r="F1696" s="8">
        <v>7</v>
      </c>
      <c r="G1696">
        <v>3.5</v>
      </c>
      <c r="H1696">
        <v>6</v>
      </c>
      <c r="I1696" s="6">
        <v>-1</v>
      </c>
      <c r="Q1696" t="s">
        <v>79</v>
      </c>
      <c r="U1696">
        <v>2601195</v>
      </c>
      <c r="V1696" t="s">
        <v>958</v>
      </c>
      <c r="W1696" t="s">
        <v>169</v>
      </c>
      <c r="X1696" t="s">
        <v>731</v>
      </c>
      <c r="Y1696" t="s">
        <v>963</v>
      </c>
      <c r="AF1696" t="s">
        <v>958</v>
      </c>
      <c r="AG1696" t="s">
        <v>960</v>
      </c>
      <c r="AH1696" t="s">
        <v>734</v>
      </c>
      <c r="AI1696">
        <v>877002151</v>
      </c>
      <c r="AM1696">
        <v>260001</v>
      </c>
      <c r="BE1696">
        <f t="shared" si="112"/>
        <v>0</v>
      </c>
      <c r="BF1696" s="6">
        <f t="shared" si="113"/>
        <v>-6</v>
      </c>
      <c r="BG1696" s="7" t="s">
        <v>71</v>
      </c>
      <c r="BH1696" t="e">
        <f>+VLOOKUP(AF1696,Sheet4!A:A,1,FALSE)</f>
        <v>#N/A</v>
      </c>
      <c r="BL1696">
        <v>3.5</v>
      </c>
      <c r="BM1696" s="59">
        <f t="shared" si="114"/>
        <v>2.5</v>
      </c>
      <c r="BN1696" t="s">
        <v>961</v>
      </c>
    </row>
    <row r="1697" spans="1:67" ht="13" customHeight="1" x14ac:dyDescent="0.3">
      <c r="A1697" s="5">
        <v>46114</v>
      </c>
      <c r="B1697" t="s">
        <v>78</v>
      </c>
      <c r="F1697" s="8">
        <v>35</v>
      </c>
      <c r="G1697">
        <v>17.5</v>
      </c>
      <c r="H1697">
        <v>28</v>
      </c>
      <c r="I1697" s="6">
        <v>-7</v>
      </c>
      <c r="Q1697" t="s">
        <v>79</v>
      </c>
      <c r="U1697">
        <v>2601195</v>
      </c>
      <c r="V1697" t="s">
        <v>958</v>
      </c>
      <c r="W1697" t="s">
        <v>169</v>
      </c>
      <c r="X1697" t="s">
        <v>731</v>
      </c>
      <c r="Y1697" t="s">
        <v>964</v>
      </c>
      <c r="AF1697" t="s">
        <v>958</v>
      </c>
      <c r="AG1697" t="s">
        <v>960</v>
      </c>
      <c r="AH1697" t="s">
        <v>734</v>
      </c>
      <c r="AI1697">
        <v>877002151</v>
      </c>
      <c r="AM1697">
        <v>260001</v>
      </c>
      <c r="BE1697">
        <f t="shared" si="112"/>
        <v>0</v>
      </c>
      <c r="BF1697" s="6">
        <f t="shared" si="113"/>
        <v>-28</v>
      </c>
      <c r="BG1697" s="7" t="s">
        <v>71</v>
      </c>
      <c r="BH1697" t="e">
        <f>+VLOOKUP(AF1697,Sheet4!A:A,1,FALSE)</f>
        <v>#N/A</v>
      </c>
      <c r="BL1697">
        <v>17.5</v>
      </c>
      <c r="BM1697" s="59">
        <f t="shared" si="114"/>
        <v>10.5</v>
      </c>
      <c r="BN1697" t="s">
        <v>961</v>
      </c>
    </row>
    <row r="1698" spans="1:67" ht="13" customHeight="1" x14ac:dyDescent="0.3">
      <c r="A1698" s="5">
        <v>46114</v>
      </c>
      <c r="B1698" t="s">
        <v>78</v>
      </c>
      <c r="F1698" s="8">
        <v>66</v>
      </c>
      <c r="G1698">
        <v>33</v>
      </c>
      <c r="H1698">
        <v>53</v>
      </c>
      <c r="I1698" s="6">
        <v>-13</v>
      </c>
      <c r="Q1698" t="s">
        <v>79</v>
      </c>
      <c r="U1698">
        <v>2601195</v>
      </c>
      <c r="V1698" t="s">
        <v>958</v>
      </c>
      <c r="W1698" t="s">
        <v>169</v>
      </c>
      <c r="X1698" t="s">
        <v>731</v>
      </c>
      <c r="Y1698" t="s">
        <v>965</v>
      </c>
      <c r="AF1698" t="s">
        <v>958</v>
      </c>
      <c r="AG1698" t="s">
        <v>960</v>
      </c>
      <c r="AH1698" t="s">
        <v>734</v>
      </c>
      <c r="AI1698">
        <v>877002151</v>
      </c>
      <c r="AM1698">
        <v>260001</v>
      </c>
      <c r="BE1698">
        <f t="shared" si="112"/>
        <v>0</v>
      </c>
      <c r="BF1698" s="6">
        <f t="shared" si="113"/>
        <v>-53</v>
      </c>
      <c r="BG1698" s="7" t="s">
        <v>71</v>
      </c>
      <c r="BH1698" t="e">
        <f>+VLOOKUP(AF1698,Sheet4!A:A,1,FALSE)</f>
        <v>#N/A</v>
      </c>
      <c r="BL1698">
        <v>33</v>
      </c>
      <c r="BM1698" s="59">
        <f t="shared" si="114"/>
        <v>20</v>
      </c>
      <c r="BN1698" t="s">
        <v>961</v>
      </c>
    </row>
    <row r="1699" spans="1:67" ht="13" customHeight="1" x14ac:dyDescent="0.3">
      <c r="A1699" s="5">
        <v>46114</v>
      </c>
      <c r="B1699" t="s">
        <v>78</v>
      </c>
      <c r="F1699" s="8">
        <v>77</v>
      </c>
      <c r="G1699">
        <v>38.5</v>
      </c>
      <c r="H1699">
        <v>62</v>
      </c>
      <c r="I1699" s="6">
        <v>-15</v>
      </c>
      <c r="Q1699" t="s">
        <v>79</v>
      </c>
      <c r="U1699">
        <v>2601195</v>
      </c>
      <c r="V1699" t="s">
        <v>958</v>
      </c>
      <c r="W1699" t="s">
        <v>169</v>
      </c>
      <c r="X1699" t="s">
        <v>731</v>
      </c>
      <c r="Y1699" t="s">
        <v>966</v>
      </c>
      <c r="AF1699" t="s">
        <v>958</v>
      </c>
      <c r="AG1699" t="s">
        <v>960</v>
      </c>
      <c r="AH1699" t="s">
        <v>734</v>
      </c>
      <c r="AI1699">
        <v>877002151</v>
      </c>
      <c r="AM1699">
        <v>260001</v>
      </c>
      <c r="BE1699">
        <f t="shared" si="112"/>
        <v>0</v>
      </c>
      <c r="BF1699" s="6">
        <f t="shared" si="113"/>
        <v>-62</v>
      </c>
      <c r="BG1699" s="7" t="s">
        <v>71</v>
      </c>
      <c r="BH1699" t="e">
        <f>+VLOOKUP(AF1699,Sheet4!A:A,1,FALSE)</f>
        <v>#N/A</v>
      </c>
      <c r="BL1699">
        <v>38.5</v>
      </c>
      <c r="BM1699" s="59">
        <f t="shared" si="114"/>
        <v>23.5</v>
      </c>
      <c r="BN1699" t="s">
        <v>961</v>
      </c>
    </row>
    <row r="1700" spans="1:67" ht="13" customHeight="1" x14ac:dyDescent="0.3">
      <c r="A1700" s="5">
        <v>46114</v>
      </c>
      <c r="B1700" t="s">
        <v>78</v>
      </c>
      <c r="F1700" s="8">
        <v>171</v>
      </c>
      <c r="G1700">
        <v>85.5</v>
      </c>
      <c r="H1700">
        <v>137</v>
      </c>
      <c r="I1700" s="6">
        <v>-34</v>
      </c>
      <c r="Q1700" t="s">
        <v>79</v>
      </c>
      <c r="U1700">
        <v>2601195</v>
      </c>
      <c r="V1700" t="s">
        <v>958</v>
      </c>
      <c r="W1700" t="s">
        <v>169</v>
      </c>
      <c r="X1700" t="s">
        <v>731</v>
      </c>
      <c r="Y1700" t="s">
        <v>967</v>
      </c>
      <c r="AF1700" t="s">
        <v>958</v>
      </c>
      <c r="AG1700" t="s">
        <v>960</v>
      </c>
      <c r="AH1700" t="s">
        <v>734</v>
      </c>
      <c r="AI1700">
        <v>877002151</v>
      </c>
      <c r="AM1700">
        <v>260001</v>
      </c>
      <c r="BE1700">
        <f t="shared" si="112"/>
        <v>0</v>
      </c>
      <c r="BF1700" s="6">
        <f t="shared" si="113"/>
        <v>-137</v>
      </c>
      <c r="BG1700" s="7" t="s">
        <v>71</v>
      </c>
      <c r="BH1700" t="e">
        <f>+VLOOKUP(AF1700,Sheet4!A:A,1,FALSE)</f>
        <v>#N/A</v>
      </c>
      <c r="BL1700">
        <v>85.5</v>
      </c>
      <c r="BM1700" s="59">
        <f t="shared" si="114"/>
        <v>51.5</v>
      </c>
      <c r="BN1700" t="s">
        <v>961</v>
      </c>
    </row>
    <row r="1701" spans="1:67" ht="13" customHeight="1" x14ac:dyDescent="0.3">
      <c r="A1701" s="5">
        <v>46114</v>
      </c>
      <c r="B1701" t="s">
        <v>78</v>
      </c>
      <c r="F1701" s="8">
        <v>45</v>
      </c>
      <c r="G1701">
        <v>22.5</v>
      </c>
      <c r="H1701">
        <v>36</v>
      </c>
      <c r="I1701" s="6">
        <v>-9</v>
      </c>
      <c r="Q1701" t="s">
        <v>79</v>
      </c>
      <c r="U1701">
        <v>2601195</v>
      </c>
      <c r="V1701" t="s">
        <v>958</v>
      </c>
      <c r="W1701" t="s">
        <v>169</v>
      </c>
      <c r="X1701" t="s">
        <v>731</v>
      </c>
      <c r="Y1701" t="s">
        <v>740</v>
      </c>
      <c r="AF1701" t="s">
        <v>958</v>
      </c>
      <c r="AG1701" t="s">
        <v>960</v>
      </c>
      <c r="AH1701" t="s">
        <v>734</v>
      </c>
      <c r="AI1701">
        <v>877002151</v>
      </c>
      <c r="AM1701">
        <v>260001</v>
      </c>
      <c r="BE1701">
        <f t="shared" si="112"/>
        <v>0</v>
      </c>
      <c r="BF1701" s="6">
        <f t="shared" si="113"/>
        <v>-36</v>
      </c>
      <c r="BG1701" s="7" t="s">
        <v>71</v>
      </c>
      <c r="BH1701" t="e">
        <f>+VLOOKUP(AF1701,Sheet4!A:A,1,FALSE)</f>
        <v>#N/A</v>
      </c>
      <c r="BL1701">
        <v>22.5</v>
      </c>
      <c r="BM1701" s="59">
        <f t="shared" si="114"/>
        <v>13.5</v>
      </c>
      <c r="BN1701" t="s">
        <v>961</v>
      </c>
    </row>
    <row r="1702" spans="1:67" ht="13" customHeight="1" x14ac:dyDescent="0.3">
      <c r="A1702" s="5">
        <v>46114</v>
      </c>
      <c r="B1702" t="s">
        <v>80</v>
      </c>
      <c r="F1702">
        <v>400</v>
      </c>
      <c r="G1702">
        <v>400</v>
      </c>
      <c r="H1702">
        <v>325</v>
      </c>
      <c r="I1702" s="6">
        <v>-75</v>
      </c>
      <c r="Q1702" t="s">
        <v>81</v>
      </c>
      <c r="U1702">
        <v>2601195</v>
      </c>
      <c r="V1702" t="s">
        <v>958</v>
      </c>
      <c r="W1702" t="s">
        <v>169</v>
      </c>
      <c r="X1702" t="s">
        <v>731</v>
      </c>
      <c r="Y1702" t="s">
        <v>959</v>
      </c>
      <c r="AF1702" t="s">
        <v>958</v>
      </c>
      <c r="AG1702" t="s">
        <v>960</v>
      </c>
      <c r="AH1702" t="s">
        <v>734</v>
      </c>
      <c r="AI1702">
        <v>877002151</v>
      </c>
      <c r="AM1702">
        <v>260001</v>
      </c>
      <c r="BC1702" s="9">
        <v>400</v>
      </c>
      <c r="BE1702">
        <f t="shared" si="112"/>
        <v>400</v>
      </c>
      <c r="BF1702" s="6">
        <f t="shared" si="113"/>
        <v>75</v>
      </c>
      <c r="BG1702" s="10" t="s">
        <v>99</v>
      </c>
      <c r="BH1702" t="e">
        <f>+VLOOKUP(AF1702,Sheet4!A:A,1,FALSE)</f>
        <v>#N/A</v>
      </c>
      <c r="BL1702">
        <v>400</v>
      </c>
      <c r="BM1702" s="59">
        <f t="shared" si="114"/>
        <v>-75</v>
      </c>
      <c r="BN1702" t="s">
        <v>961</v>
      </c>
    </row>
    <row r="1703" spans="1:67" ht="13" customHeight="1" x14ac:dyDescent="0.3">
      <c r="A1703" s="5">
        <v>46114</v>
      </c>
      <c r="B1703" t="s">
        <v>80</v>
      </c>
      <c r="F1703">
        <v>500</v>
      </c>
      <c r="G1703">
        <v>500</v>
      </c>
      <c r="H1703">
        <v>400</v>
      </c>
      <c r="I1703" s="6">
        <v>-100</v>
      </c>
      <c r="Q1703" t="s">
        <v>81</v>
      </c>
      <c r="U1703">
        <v>2601195</v>
      </c>
      <c r="V1703" t="s">
        <v>958</v>
      </c>
      <c r="W1703" t="s">
        <v>169</v>
      </c>
      <c r="X1703" t="s">
        <v>731</v>
      </c>
      <c r="Y1703" t="s">
        <v>962</v>
      </c>
      <c r="AF1703" t="s">
        <v>958</v>
      </c>
      <c r="AG1703" t="s">
        <v>960</v>
      </c>
      <c r="AH1703" t="s">
        <v>734</v>
      </c>
      <c r="AI1703">
        <v>877002151</v>
      </c>
      <c r="AM1703">
        <v>260001</v>
      </c>
      <c r="BD1703" s="9">
        <v>500</v>
      </c>
      <c r="BE1703">
        <f t="shared" si="112"/>
        <v>0</v>
      </c>
      <c r="BF1703" s="6">
        <f t="shared" si="113"/>
        <v>-400</v>
      </c>
      <c r="BG1703" s="11" t="s">
        <v>71</v>
      </c>
      <c r="BH1703" t="e">
        <f>+VLOOKUP(AF1703,Sheet4!A:A,1,FALSE)</f>
        <v>#N/A</v>
      </c>
      <c r="BL1703">
        <v>500</v>
      </c>
      <c r="BM1703" s="59">
        <f t="shared" si="114"/>
        <v>-100</v>
      </c>
      <c r="BN1703" t="s">
        <v>961</v>
      </c>
    </row>
    <row r="1704" spans="1:67" ht="13" customHeight="1" x14ac:dyDescent="0.3">
      <c r="A1704" s="5">
        <v>46114</v>
      </c>
      <c r="B1704" t="s">
        <v>80</v>
      </c>
      <c r="F1704">
        <v>87.5</v>
      </c>
      <c r="G1704">
        <v>87.5</v>
      </c>
      <c r="H1704">
        <v>75</v>
      </c>
      <c r="I1704" s="6">
        <v>-12.5</v>
      </c>
      <c r="Q1704" t="s">
        <v>81</v>
      </c>
      <c r="U1704">
        <v>2601195</v>
      </c>
      <c r="V1704" t="s">
        <v>958</v>
      </c>
      <c r="W1704" t="s">
        <v>169</v>
      </c>
      <c r="X1704" t="s">
        <v>731</v>
      </c>
      <c r="Y1704" t="s">
        <v>963</v>
      </c>
      <c r="AF1704" t="s">
        <v>958</v>
      </c>
      <c r="AG1704" t="s">
        <v>960</v>
      </c>
      <c r="AH1704" t="s">
        <v>734</v>
      </c>
      <c r="AI1704">
        <v>877002151</v>
      </c>
      <c r="AM1704">
        <v>260001</v>
      </c>
      <c r="BD1704" s="9">
        <v>88</v>
      </c>
      <c r="BE1704">
        <f t="shared" si="112"/>
        <v>0</v>
      </c>
      <c r="BF1704" s="6">
        <f t="shared" si="113"/>
        <v>-75</v>
      </c>
      <c r="BG1704" s="11" t="s">
        <v>71</v>
      </c>
      <c r="BH1704" t="e">
        <f>+VLOOKUP(AF1704,Sheet4!A:A,1,FALSE)</f>
        <v>#N/A</v>
      </c>
      <c r="BL1704">
        <v>87.5</v>
      </c>
      <c r="BM1704" s="59">
        <f t="shared" si="114"/>
        <v>-12.5</v>
      </c>
      <c r="BN1704" t="s">
        <v>961</v>
      </c>
    </row>
    <row r="1705" spans="1:67" ht="13" customHeight="1" x14ac:dyDescent="0.3">
      <c r="A1705" s="5">
        <v>46114</v>
      </c>
      <c r="B1705" t="s">
        <v>80</v>
      </c>
      <c r="F1705">
        <v>437.5</v>
      </c>
      <c r="G1705">
        <v>437.5</v>
      </c>
      <c r="H1705">
        <v>350</v>
      </c>
      <c r="I1705" s="6">
        <v>-87.5</v>
      </c>
      <c r="Q1705" t="s">
        <v>81</v>
      </c>
      <c r="U1705">
        <v>2601195</v>
      </c>
      <c r="V1705" t="s">
        <v>958</v>
      </c>
      <c r="W1705" t="s">
        <v>169</v>
      </c>
      <c r="X1705" t="s">
        <v>731</v>
      </c>
      <c r="Y1705" t="s">
        <v>964</v>
      </c>
      <c r="AF1705" t="s">
        <v>958</v>
      </c>
      <c r="AG1705" t="s">
        <v>960</v>
      </c>
      <c r="AH1705" t="s">
        <v>734</v>
      </c>
      <c r="AI1705">
        <v>877002151</v>
      </c>
      <c r="AM1705">
        <v>260001</v>
      </c>
      <c r="BD1705" s="9">
        <v>438</v>
      </c>
      <c r="BE1705">
        <f t="shared" si="112"/>
        <v>0</v>
      </c>
      <c r="BF1705" s="6">
        <f t="shared" si="113"/>
        <v>-350</v>
      </c>
      <c r="BG1705" s="11" t="s">
        <v>71</v>
      </c>
      <c r="BH1705" t="e">
        <f>+VLOOKUP(AF1705,Sheet4!A:A,1,FALSE)</f>
        <v>#N/A</v>
      </c>
      <c r="BL1705">
        <v>437.5</v>
      </c>
      <c r="BM1705" s="59">
        <f t="shared" si="114"/>
        <v>-87.5</v>
      </c>
      <c r="BN1705" t="s">
        <v>961</v>
      </c>
    </row>
    <row r="1706" spans="1:67" ht="13" customHeight="1" x14ac:dyDescent="0.3">
      <c r="A1706" s="5">
        <v>46114</v>
      </c>
      <c r="B1706" t="s">
        <v>80</v>
      </c>
      <c r="F1706">
        <v>825</v>
      </c>
      <c r="G1706">
        <v>825</v>
      </c>
      <c r="H1706">
        <v>662.5</v>
      </c>
      <c r="I1706" s="6">
        <v>-162.5</v>
      </c>
      <c r="Q1706" t="s">
        <v>81</v>
      </c>
      <c r="U1706">
        <v>2601195</v>
      </c>
      <c r="V1706" t="s">
        <v>958</v>
      </c>
      <c r="W1706" t="s">
        <v>169</v>
      </c>
      <c r="X1706" t="s">
        <v>731</v>
      </c>
      <c r="Y1706" t="s">
        <v>965</v>
      </c>
      <c r="AF1706" t="s">
        <v>958</v>
      </c>
      <c r="AG1706" t="s">
        <v>960</v>
      </c>
      <c r="AH1706" t="s">
        <v>734</v>
      </c>
      <c r="AI1706">
        <v>877002151</v>
      </c>
      <c r="AM1706">
        <v>260001</v>
      </c>
      <c r="BD1706" s="9">
        <v>825</v>
      </c>
      <c r="BE1706">
        <f t="shared" si="112"/>
        <v>0</v>
      </c>
      <c r="BF1706" s="6">
        <f t="shared" si="113"/>
        <v>-662.5</v>
      </c>
      <c r="BG1706" s="11" t="s">
        <v>71</v>
      </c>
      <c r="BH1706" t="e">
        <f>+VLOOKUP(AF1706,Sheet4!A:A,1,FALSE)</f>
        <v>#N/A</v>
      </c>
      <c r="BL1706">
        <v>825</v>
      </c>
      <c r="BM1706" s="59">
        <f t="shared" si="114"/>
        <v>-162.5</v>
      </c>
      <c r="BN1706" t="s">
        <v>961</v>
      </c>
    </row>
    <row r="1707" spans="1:67" ht="13" customHeight="1" x14ac:dyDescent="0.3">
      <c r="A1707" s="5">
        <v>46114</v>
      </c>
      <c r="B1707" t="s">
        <v>80</v>
      </c>
      <c r="F1707">
        <v>962.5</v>
      </c>
      <c r="G1707">
        <v>962.5</v>
      </c>
      <c r="H1707">
        <v>775</v>
      </c>
      <c r="I1707" s="6">
        <v>-187.5</v>
      </c>
      <c r="Q1707" t="s">
        <v>81</v>
      </c>
      <c r="U1707">
        <v>2601195</v>
      </c>
      <c r="V1707" t="s">
        <v>958</v>
      </c>
      <c r="W1707" t="s">
        <v>169</v>
      </c>
      <c r="X1707" t="s">
        <v>731</v>
      </c>
      <c r="Y1707" t="s">
        <v>966</v>
      </c>
      <c r="AF1707" t="s">
        <v>958</v>
      </c>
      <c r="AG1707" t="s">
        <v>960</v>
      </c>
      <c r="AH1707" t="s">
        <v>734</v>
      </c>
      <c r="AI1707">
        <v>877002151</v>
      </c>
      <c r="AM1707">
        <v>260001</v>
      </c>
      <c r="BD1707" s="9">
        <v>962</v>
      </c>
      <c r="BE1707">
        <f t="shared" si="112"/>
        <v>0</v>
      </c>
      <c r="BF1707" s="6">
        <f t="shared" si="113"/>
        <v>-775</v>
      </c>
      <c r="BG1707" s="11" t="s">
        <v>71</v>
      </c>
      <c r="BH1707" t="e">
        <f>+VLOOKUP(AF1707,Sheet4!A:A,1,FALSE)</f>
        <v>#N/A</v>
      </c>
      <c r="BL1707">
        <v>962.5</v>
      </c>
      <c r="BM1707" s="59">
        <f t="shared" si="114"/>
        <v>-187.5</v>
      </c>
      <c r="BN1707" t="s">
        <v>961</v>
      </c>
    </row>
    <row r="1708" spans="1:67" ht="13" customHeight="1" x14ac:dyDescent="0.3">
      <c r="A1708" s="5">
        <v>46114</v>
      </c>
      <c r="B1708" t="s">
        <v>80</v>
      </c>
      <c r="F1708">
        <v>2137.5</v>
      </c>
      <c r="G1708">
        <v>2137.5</v>
      </c>
      <c r="H1708">
        <v>1712.5</v>
      </c>
      <c r="I1708" s="6">
        <v>-425</v>
      </c>
      <c r="Q1708" t="s">
        <v>81</v>
      </c>
      <c r="U1708">
        <v>2601195</v>
      </c>
      <c r="V1708" t="s">
        <v>958</v>
      </c>
      <c r="W1708" t="s">
        <v>169</v>
      </c>
      <c r="X1708" t="s">
        <v>731</v>
      </c>
      <c r="Y1708" t="s">
        <v>967</v>
      </c>
      <c r="AF1708" t="s">
        <v>958</v>
      </c>
      <c r="AG1708" t="s">
        <v>960</v>
      </c>
      <c r="AH1708" t="s">
        <v>734</v>
      </c>
      <c r="AI1708">
        <v>877002151</v>
      </c>
      <c r="AM1708">
        <v>260001</v>
      </c>
      <c r="BD1708" s="9">
        <v>2138</v>
      </c>
      <c r="BE1708">
        <f t="shared" si="112"/>
        <v>0</v>
      </c>
      <c r="BF1708" s="6">
        <f t="shared" si="113"/>
        <v>-1712.5</v>
      </c>
      <c r="BG1708" s="11" t="s">
        <v>71</v>
      </c>
      <c r="BH1708" t="e">
        <f>+VLOOKUP(AF1708,Sheet4!A:A,1,FALSE)</f>
        <v>#N/A</v>
      </c>
      <c r="BL1708">
        <v>2137.5</v>
      </c>
      <c r="BM1708" s="59">
        <f t="shared" si="114"/>
        <v>-425</v>
      </c>
      <c r="BN1708" t="s">
        <v>961</v>
      </c>
    </row>
    <row r="1709" spans="1:67" ht="13" customHeight="1" x14ac:dyDescent="0.3">
      <c r="A1709" s="5">
        <v>46114</v>
      </c>
      <c r="B1709" t="s">
        <v>80</v>
      </c>
      <c r="F1709">
        <v>562.5</v>
      </c>
      <c r="G1709">
        <v>562.5</v>
      </c>
      <c r="H1709">
        <v>450</v>
      </c>
      <c r="I1709" s="6">
        <v>-112.5</v>
      </c>
      <c r="Q1709" t="s">
        <v>81</v>
      </c>
      <c r="U1709">
        <v>2601195</v>
      </c>
      <c r="V1709" t="s">
        <v>958</v>
      </c>
      <c r="W1709" t="s">
        <v>169</v>
      </c>
      <c r="X1709" t="s">
        <v>731</v>
      </c>
      <c r="Y1709" t="s">
        <v>740</v>
      </c>
      <c r="AF1709" t="s">
        <v>958</v>
      </c>
      <c r="AG1709" t="s">
        <v>960</v>
      </c>
      <c r="AH1709" t="s">
        <v>734</v>
      </c>
      <c r="AI1709">
        <v>877002151</v>
      </c>
      <c r="AM1709">
        <v>260001</v>
      </c>
      <c r="BD1709" s="9">
        <v>562</v>
      </c>
      <c r="BE1709">
        <f t="shared" si="112"/>
        <v>0</v>
      </c>
      <c r="BF1709" s="6">
        <f t="shared" si="113"/>
        <v>-450</v>
      </c>
      <c r="BG1709" s="11" t="s">
        <v>71</v>
      </c>
      <c r="BH1709" t="e">
        <f>+VLOOKUP(AF1709,Sheet4!A:A,1,FALSE)</f>
        <v>#N/A</v>
      </c>
      <c r="BL1709">
        <v>562.5</v>
      </c>
      <c r="BM1709" s="59">
        <f t="shared" si="114"/>
        <v>-112.5</v>
      </c>
      <c r="BN1709" t="s">
        <v>961</v>
      </c>
    </row>
    <row r="1710" spans="1:67" ht="13" customHeight="1" x14ac:dyDescent="0.3">
      <c r="A1710" s="5">
        <v>46114</v>
      </c>
      <c r="B1710" t="s">
        <v>63</v>
      </c>
      <c r="F1710">
        <v>180</v>
      </c>
      <c r="G1710">
        <v>180</v>
      </c>
      <c r="H1710" s="6">
        <v>0</v>
      </c>
      <c r="I1710" s="6">
        <f t="shared" ref="I1710:I1719" si="115">H1710-G1710</f>
        <v>-180</v>
      </c>
      <c r="J1710" s="6"/>
      <c r="K1710" s="6"/>
      <c r="Q1710" t="s">
        <v>64</v>
      </c>
      <c r="U1710">
        <v>2601196</v>
      </c>
      <c r="V1710" t="s">
        <v>968</v>
      </c>
      <c r="W1710" t="s">
        <v>144</v>
      </c>
      <c r="X1710" t="s">
        <v>145</v>
      </c>
      <c r="Y1710" t="s">
        <v>788</v>
      </c>
      <c r="AF1710" t="s">
        <v>968</v>
      </c>
      <c r="AG1710" t="s">
        <v>969</v>
      </c>
      <c r="AH1710" t="s">
        <v>148</v>
      </c>
      <c r="AI1710" t="s">
        <v>149</v>
      </c>
      <c r="AM1710">
        <v>260001</v>
      </c>
      <c r="BA1710" s="6">
        <v>-180</v>
      </c>
      <c r="BE1710">
        <f t="shared" si="112"/>
        <v>0</v>
      </c>
      <c r="BF1710" s="6">
        <f t="shared" si="113"/>
        <v>0</v>
      </c>
      <c r="BG1710" s="7" t="s">
        <v>71</v>
      </c>
      <c r="BH1710" t="e">
        <f>+VLOOKUP(AF1710,Sheet4!A:A,1,FALSE)</f>
        <v>#N/A</v>
      </c>
      <c r="BL1710" s="6">
        <v>0</v>
      </c>
      <c r="BM1710" s="59">
        <f t="shared" si="114"/>
        <v>0</v>
      </c>
      <c r="BN1710" t="s">
        <v>970</v>
      </c>
      <c r="BO1710" t="s">
        <v>101</v>
      </c>
    </row>
    <row r="1711" spans="1:67" ht="13" customHeight="1" x14ac:dyDescent="0.3">
      <c r="A1711" s="5">
        <v>46114</v>
      </c>
      <c r="B1711" t="s">
        <v>74</v>
      </c>
      <c r="F1711" s="8">
        <v>12</v>
      </c>
      <c r="G1711">
        <v>6</v>
      </c>
      <c r="H1711" s="6">
        <v>0</v>
      </c>
      <c r="I1711" s="6">
        <f t="shared" si="115"/>
        <v>-6</v>
      </c>
      <c r="J1711" s="6"/>
      <c r="K1711" s="6"/>
      <c r="Q1711" t="s">
        <v>75</v>
      </c>
      <c r="U1711">
        <v>2601196</v>
      </c>
      <c r="V1711" t="s">
        <v>968</v>
      </c>
      <c r="W1711" t="s">
        <v>144</v>
      </c>
      <c r="X1711" t="s">
        <v>145</v>
      </c>
      <c r="Y1711" t="s">
        <v>788</v>
      </c>
      <c r="AF1711" t="s">
        <v>968</v>
      </c>
      <c r="AG1711" t="s">
        <v>969</v>
      </c>
      <c r="AH1711" t="s">
        <v>148</v>
      </c>
      <c r="AI1711" t="s">
        <v>149</v>
      </c>
      <c r="AM1711">
        <v>260001</v>
      </c>
      <c r="BA1711" s="6">
        <v>-12</v>
      </c>
      <c r="BE1711">
        <f t="shared" si="112"/>
        <v>0</v>
      </c>
      <c r="BF1711" s="6">
        <f t="shared" si="113"/>
        <v>0</v>
      </c>
      <c r="BG1711" s="7" t="s">
        <v>71</v>
      </c>
      <c r="BH1711" t="e">
        <f>+VLOOKUP(AF1711,Sheet4!A:A,1,FALSE)</f>
        <v>#N/A</v>
      </c>
      <c r="BL1711" s="6">
        <v>0</v>
      </c>
      <c r="BM1711" s="59">
        <f t="shared" si="114"/>
        <v>0</v>
      </c>
      <c r="BN1711" t="s">
        <v>970</v>
      </c>
    </row>
    <row r="1712" spans="1:67" ht="13" customHeight="1" x14ac:dyDescent="0.3">
      <c r="A1712" s="5">
        <v>46114</v>
      </c>
      <c r="B1712" t="s">
        <v>76</v>
      </c>
      <c r="F1712">
        <v>240</v>
      </c>
      <c r="G1712">
        <v>240</v>
      </c>
      <c r="H1712" s="6">
        <v>0</v>
      </c>
      <c r="I1712" s="6">
        <f t="shared" si="115"/>
        <v>-240</v>
      </c>
      <c r="J1712" s="6"/>
      <c r="K1712" s="6"/>
      <c r="Q1712" t="s">
        <v>77</v>
      </c>
      <c r="U1712">
        <v>2601196</v>
      </c>
      <c r="V1712" t="s">
        <v>968</v>
      </c>
      <c r="W1712" t="s">
        <v>144</v>
      </c>
      <c r="X1712" t="s">
        <v>145</v>
      </c>
      <c r="Y1712" t="s">
        <v>788</v>
      </c>
      <c r="AF1712" t="s">
        <v>968</v>
      </c>
      <c r="AG1712" t="s">
        <v>969</v>
      </c>
      <c r="AH1712" t="s">
        <v>148</v>
      </c>
      <c r="AI1712" t="s">
        <v>149</v>
      </c>
      <c r="AM1712">
        <v>260001</v>
      </c>
      <c r="BA1712" s="6">
        <v>-240</v>
      </c>
      <c r="BE1712">
        <f t="shared" si="112"/>
        <v>0</v>
      </c>
      <c r="BF1712" s="6">
        <f t="shared" si="113"/>
        <v>0</v>
      </c>
      <c r="BG1712" s="7" t="s">
        <v>71</v>
      </c>
      <c r="BH1712" t="e">
        <f>+VLOOKUP(AF1712,Sheet4!A:A,1,FALSE)</f>
        <v>#N/A</v>
      </c>
      <c r="BL1712" s="6">
        <v>0</v>
      </c>
      <c r="BM1712" s="59">
        <f t="shared" si="114"/>
        <v>0</v>
      </c>
      <c r="BN1712" t="s">
        <v>970</v>
      </c>
    </row>
    <row r="1713" spans="1:67" ht="13" customHeight="1" x14ac:dyDescent="0.3">
      <c r="A1713" s="5">
        <v>46114</v>
      </c>
      <c r="B1713" t="s">
        <v>78</v>
      </c>
      <c r="F1713" s="8">
        <v>12</v>
      </c>
      <c r="G1713">
        <v>6</v>
      </c>
      <c r="H1713" s="6">
        <v>0</v>
      </c>
      <c r="I1713" s="6">
        <f t="shared" si="115"/>
        <v>-6</v>
      </c>
      <c r="J1713" s="6"/>
      <c r="K1713" s="6"/>
      <c r="Q1713" t="s">
        <v>79</v>
      </c>
      <c r="U1713">
        <v>2601196</v>
      </c>
      <c r="V1713" t="s">
        <v>968</v>
      </c>
      <c r="W1713" t="s">
        <v>144</v>
      </c>
      <c r="X1713" t="s">
        <v>145</v>
      </c>
      <c r="Y1713" t="s">
        <v>788</v>
      </c>
      <c r="AF1713" t="s">
        <v>968</v>
      </c>
      <c r="AG1713" t="s">
        <v>969</v>
      </c>
      <c r="AH1713" t="s">
        <v>148</v>
      </c>
      <c r="AI1713" t="s">
        <v>149</v>
      </c>
      <c r="AM1713">
        <v>260001</v>
      </c>
      <c r="BA1713" s="6">
        <v>-12</v>
      </c>
      <c r="BE1713">
        <f t="shared" si="112"/>
        <v>0</v>
      </c>
      <c r="BF1713" s="6">
        <f t="shared" si="113"/>
        <v>0</v>
      </c>
      <c r="BG1713" s="7" t="s">
        <v>71</v>
      </c>
      <c r="BH1713" t="e">
        <f>+VLOOKUP(AF1713,Sheet4!A:A,1,FALSE)</f>
        <v>#N/A</v>
      </c>
      <c r="BL1713" s="6">
        <v>0</v>
      </c>
      <c r="BM1713" s="59">
        <f t="shared" si="114"/>
        <v>0</v>
      </c>
      <c r="BN1713" t="s">
        <v>970</v>
      </c>
    </row>
    <row r="1714" spans="1:67" ht="13" customHeight="1" x14ac:dyDescent="0.3">
      <c r="A1714" s="5">
        <v>46114</v>
      </c>
      <c r="B1714" t="s">
        <v>80</v>
      </c>
      <c r="F1714">
        <v>150</v>
      </c>
      <c r="G1714">
        <v>150</v>
      </c>
      <c r="H1714" s="6">
        <v>0</v>
      </c>
      <c r="I1714" s="6">
        <f t="shared" si="115"/>
        <v>-150</v>
      </c>
      <c r="J1714" s="6"/>
      <c r="K1714" s="6"/>
      <c r="Q1714" t="s">
        <v>81</v>
      </c>
      <c r="U1714">
        <v>2601196</v>
      </c>
      <c r="V1714" t="s">
        <v>968</v>
      </c>
      <c r="W1714" t="s">
        <v>144</v>
      </c>
      <c r="X1714" t="s">
        <v>145</v>
      </c>
      <c r="Y1714" t="s">
        <v>788</v>
      </c>
      <c r="AF1714" t="s">
        <v>968</v>
      </c>
      <c r="AG1714" t="s">
        <v>969</v>
      </c>
      <c r="AH1714" t="s">
        <v>148</v>
      </c>
      <c r="AI1714" t="s">
        <v>149</v>
      </c>
      <c r="AM1714">
        <v>260001</v>
      </c>
      <c r="BA1714" s="6">
        <v>-150</v>
      </c>
      <c r="BE1714">
        <f t="shared" si="112"/>
        <v>0</v>
      </c>
      <c r="BF1714" s="6">
        <f t="shared" si="113"/>
        <v>0</v>
      </c>
      <c r="BG1714" s="7" t="s">
        <v>71</v>
      </c>
      <c r="BH1714" t="e">
        <f>+VLOOKUP(AF1714,Sheet4!A:A,1,FALSE)</f>
        <v>#N/A</v>
      </c>
      <c r="BL1714" s="6">
        <v>0</v>
      </c>
      <c r="BM1714" s="59">
        <f t="shared" si="114"/>
        <v>0</v>
      </c>
      <c r="BN1714" t="s">
        <v>970</v>
      </c>
    </row>
    <row r="1715" spans="1:67" ht="13" customHeight="1" x14ac:dyDescent="0.3">
      <c r="A1715" s="5">
        <v>46114</v>
      </c>
      <c r="B1715" t="s">
        <v>63</v>
      </c>
      <c r="F1715">
        <v>360</v>
      </c>
      <c r="G1715">
        <v>360</v>
      </c>
      <c r="H1715" s="6">
        <v>210</v>
      </c>
      <c r="I1715" s="6">
        <f t="shared" si="115"/>
        <v>-150</v>
      </c>
      <c r="J1715" s="6"/>
      <c r="K1715" s="6"/>
      <c r="Q1715" t="s">
        <v>64</v>
      </c>
      <c r="U1715">
        <v>2601197</v>
      </c>
      <c r="V1715" t="s">
        <v>971</v>
      </c>
      <c r="W1715" t="s">
        <v>66</v>
      </c>
      <c r="X1715" t="s">
        <v>427</v>
      </c>
      <c r="Y1715" t="s">
        <v>831</v>
      </c>
      <c r="AF1715" t="s">
        <v>971</v>
      </c>
      <c r="AG1715" t="s">
        <v>972</v>
      </c>
      <c r="AH1715" t="s">
        <v>430</v>
      </c>
      <c r="AI1715" t="s">
        <v>431</v>
      </c>
      <c r="AM1715">
        <v>260001</v>
      </c>
      <c r="BA1715" s="6">
        <v>-150</v>
      </c>
      <c r="BE1715">
        <f t="shared" si="112"/>
        <v>0</v>
      </c>
      <c r="BF1715" s="6">
        <f t="shared" si="113"/>
        <v>-210</v>
      </c>
      <c r="BG1715" s="7" t="s">
        <v>71</v>
      </c>
      <c r="BH1715" t="e">
        <f>+VLOOKUP(AF1715,Sheet4!A:A,1,FALSE)</f>
        <v>#N/A</v>
      </c>
      <c r="BL1715" s="6">
        <v>210</v>
      </c>
      <c r="BM1715" s="59">
        <f t="shared" si="114"/>
        <v>0</v>
      </c>
      <c r="BN1715" t="s">
        <v>973</v>
      </c>
      <c r="BO1715" t="s">
        <v>73</v>
      </c>
    </row>
    <row r="1716" spans="1:67" ht="13" customHeight="1" x14ac:dyDescent="0.3">
      <c r="A1716" s="5">
        <v>46114</v>
      </c>
      <c r="B1716" t="s">
        <v>74</v>
      </c>
      <c r="F1716" s="8">
        <v>24</v>
      </c>
      <c r="G1716">
        <v>12</v>
      </c>
      <c r="H1716" s="6">
        <v>14</v>
      </c>
      <c r="I1716" s="6">
        <f t="shared" si="115"/>
        <v>2</v>
      </c>
      <c r="J1716" s="6"/>
      <c r="K1716" s="6"/>
      <c r="Q1716" t="s">
        <v>75</v>
      </c>
      <c r="U1716">
        <v>2601197</v>
      </c>
      <c r="V1716" t="s">
        <v>971</v>
      </c>
      <c r="W1716" t="s">
        <v>66</v>
      </c>
      <c r="X1716" t="s">
        <v>427</v>
      </c>
      <c r="Y1716" t="s">
        <v>831</v>
      </c>
      <c r="AF1716" t="s">
        <v>971</v>
      </c>
      <c r="AG1716" t="s">
        <v>972</v>
      </c>
      <c r="AH1716" t="s">
        <v>430</v>
      </c>
      <c r="AI1716" t="s">
        <v>431</v>
      </c>
      <c r="AM1716">
        <v>260001</v>
      </c>
      <c r="BA1716" s="6">
        <v>-10</v>
      </c>
      <c r="BE1716">
        <f t="shared" si="112"/>
        <v>0</v>
      </c>
      <c r="BF1716" s="6">
        <f t="shared" si="113"/>
        <v>-14</v>
      </c>
      <c r="BG1716" s="7" t="s">
        <v>71</v>
      </c>
      <c r="BH1716" t="e">
        <f>+VLOOKUP(AF1716,Sheet4!A:A,1,FALSE)</f>
        <v>#N/A</v>
      </c>
      <c r="BL1716" s="6">
        <v>14</v>
      </c>
      <c r="BM1716" s="59">
        <f t="shared" si="114"/>
        <v>0</v>
      </c>
      <c r="BN1716" t="s">
        <v>973</v>
      </c>
    </row>
    <row r="1717" spans="1:67" ht="13" customHeight="1" x14ac:dyDescent="0.3">
      <c r="A1717" s="5">
        <v>46114</v>
      </c>
      <c r="B1717" t="s">
        <v>76</v>
      </c>
      <c r="F1717">
        <v>480</v>
      </c>
      <c r="G1717">
        <v>480</v>
      </c>
      <c r="H1717" s="6">
        <v>280</v>
      </c>
      <c r="I1717" s="6">
        <f t="shared" si="115"/>
        <v>-200</v>
      </c>
      <c r="J1717" s="6"/>
      <c r="K1717" s="6"/>
      <c r="Q1717" t="s">
        <v>77</v>
      </c>
      <c r="U1717">
        <v>2601197</v>
      </c>
      <c r="V1717" t="s">
        <v>971</v>
      </c>
      <c r="W1717" t="s">
        <v>66</v>
      </c>
      <c r="X1717" t="s">
        <v>427</v>
      </c>
      <c r="Y1717" t="s">
        <v>831</v>
      </c>
      <c r="AF1717" t="s">
        <v>971</v>
      </c>
      <c r="AG1717" t="s">
        <v>972</v>
      </c>
      <c r="AH1717" t="s">
        <v>430</v>
      </c>
      <c r="AI1717" t="s">
        <v>431</v>
      </c>
      <c r="AM1717">
        <v>260001</v>
      </c>
      <c r="BA1717" s="6">
        <v>-200</v>
      </c>
      <c r="BE1717">
        <f t="shared" si="112"/>
        <v>0</v>
      </c>
      <c r="BF1717" s="6">
        <f t="shared" si="113"/>
        <v>-280</v>
      </c>
      <c r="BG1717" s="7" t="s">
        <v>71</v>
      </c>
      <c r="BH1717" t="e">
        <f>+VLOOKUP(AF1717,Sheet4!A:A,1,FALSE)</f>
        <v>#N/A</v>
      </c>
      <c r="BL1717" s="6">
        <v>280</v>
      </c>
      <c r="BM1717" s="59">
        <f t="shared" si="114"/>
        <v>0</v>
      </c>
      <c r="BN1717" t="s">
        <v>973</v>
      </c>
    </row>
    <row r="1718" spans="1:67" ht="13" customHeight="1" x14ac:dyDescent="0.3">
      <c r="A1718" s="5">
        <v>46114</v>
      </c>
      <c r="B1718" t="s">
        <v>82</v>
      </c>
      <c r="F1718" s="8">
        <v>72</v>
      </c>
      <c r="G1718">
        <v>36</v>
      </c>
      <c r="H1718" s="6">
        <v>0</v>
      </c>
      <c r="I1718" s="6">
        <f t="shared" si="115"/>
        <v>-36</v>
      </c>
      <c r="J1718" s="6"/>
      <c r="K1718" s="6"/>
      <c r="Q1718" t="s">
        <v>83</v>
      </c>
      <c r="U1718">
        <v>2601197</v>
      </c>
      <c r="V1718" t="s">
        <v>971</v>
      </c>
      <c r="W1718" t="s">
        <v>66</v>
      </c>
      <c r="X1718" t="s">
        <v>427</v>
      </c>
      <c r="Y1718" t="s">
        <v>831</v>
      </c>
      <c r="AF1718" t="s">
        <v>971</v>
      </c>
      <c r="AG1718" t="s">
        <v>972</v>
      </c>
      <c r="AH1718" t="s">
        <v>430</v>
      </c>
      <c r="AI1718" t="s">
        <v>431</v>
      </c>
      <c r="AM1718">
        <v>260001</v>
      </c>
      <c r="BA1718" s="6">
        <v>-72</v>
      </c>
      <c r="BE1718">
        <f t="shared" si="112"/>
        <v>0</v>
      </c>
      <c r="BF1718" s="6">
        <f t="shared" si="113"/>
        <v>0</v>
      </c>
      <c r="BG1718" s="7" t="s">
        <v>71</v>
      </c>
      <c r="BH1718" t="e">
        <f>+VLOOKUP(AF1718,Sheet4!A:A,1,FALSE)</f>
        <v>#N/A</v>
      </c>
      <c r="BL1718" s="6">
        <v>0</v>
      </c>
      <c r="BM1718" s="59">
        <f t="shared" si="114"/>
        <v>0</v>
      </c>
      <c r="BN1718" t="s">
        <v>973</v>
      </c>
    </row>
    <row r="1719" spans="1:67" ht="13" customHeight="1" x14ac:dyDescent="0.3">
      <c r="A1719" s="5">
        <v>46114</v>
      </c>
      <c r="B1719" t="s">
        <v>84</v>
      </c>
      <c r="F1719">
        <v>1200</v>
      </c>
      <c r="G1719">
        <v>1200</v>
      </c>
      <c r="H1719" s="6">
        <v>0</v>
      </c>
      <c r="I1719" s="6">
        <f t="shared" si="115"/>
        <v>-1200</v>
      </c>
      <c r="J1719" s="6"/>
      <c r="K1719" s="6">
        <f>H1719/50</f>
        <v>0</v>
      </c>
      <c r="Q1719" t="s">
        <v>85</v>
      </c>
      <c r="U1719">
        <v>2601197</v>
      </c>
      <c r="V1719" t="s">
        <v>971</v>
      </c>
      <c r="W1719" t="s">
        <v>66</v>
      </c>
      <c r="X1719" t="s">
        <v>427</v>
      </c>
      <c r="Y1719" t="s">
        <v>831</v>
      </c>
      <c r="AF1719" t="s">
        <v>971</v>
      </c>
      <c r="AG1719" t="s">
        <v>972</v>
      </c>
      <c r="AH1719" t="s">
        <v>430</v>
      </c>
      <c r="AI1719" t="s">
        <v>431</v>
      </c>
      <c r="AM1719">
        <v>260001</v>
      </c>
      <c r="BA1719" s="6">
        <v>-1200</v>
      </c>
      <c r="BE1719">
        <f t="shared" si="112"/>
        <v>0</v>
      </c>
      <c r="BF1719" s="6">
        <f t="shared" si="113"/>
        <v>0</v>
      </c>
      <c r="BG1719" s="7" t="s">
        <v>71</v>
      </c>
      <c r="BH1719" t="e">
        <f>+VLOOKUP(AF1719,Sheet4!A:A,1,FALSE)</f>
        <v>#N/A</v>
      </c>
      <c r="BL1719" s="6">
        <v>0</v>
      </c>
      <c r="BM1719" s="59">
        <f t="shared" si="114"/>
        <v>0</v>
      </c>
      <c r="BN1719" t="s">
        <v>973</v>
      </c>
    </row>
    <row r="1720" spans="1:67" ht="13" customHeight="1" x14ac:dyDescent="0.3">
      <c r="A1720" s="5">
        <v>46114</v>
      </c>
      <c r="B1720" t="s">
        <v>63</v>
      </c>
      <c r="F1720">
        <v>990</v>
      </c>
      <c r="G1720">
        <v>990</v>
      </c>
      <c r="H1720">
        <v>1740</v>
      </c>
      <c r="I1720" s="6">
        <v>750</v>
      </c>
      <c r="Q1720" t="s">
        <v>64</v>
      </c>
      <c r="U1720">
        <v>2601198</v>
      </c>
      <c r="V1720" t="s">
        <v>974</v>
      </c>
      <c r="W1720" t="s">
        <v>94</v>
      </c>
      <c r="X1720" t="s">
        <v>952</v>
      </c>
      <c r="Y1720" t="s">
        <v>975</v>
      </c>
      <c r="AF1720" t="s">
        <v>974</v>
      </c>
      <c r="AG1720" t="s">
        <v>976</v>
      </c>
      <c r="AH1720" t="s">
        <v>955</v>
      </c>
      <c r="AI1720">
        <v>847825846</v>
      </c>
      <c r="AM1720">
        <v>260001</v>
      </c>
      <c r="BE1720">
        <f t="shared" si="112"/>
        <v>0</v>
      </c>
      <c r="BF1720" s="6">
        <f t="shared" si="113"/>
        <v>-1740</v>
      </c>
      <c r="BG1720" s="7" t="s">
        <v>71</v>
      </c>
      <c r="BH1720" t="e">
        <f>+VLOOKUP(AF1720,Sheet4!A:A,1,FALSE)</f>
        <v>#N/A</v>
      </c>
      <c r="BL1720">
        <v>990</v>
      </c>
      <c r="BM1720" s="59">
        <f t="shared" si="114"/>
        <v>750</v>
      </c>
      <c r="BN1720" t="s">
        <v>977</v>
      </c>
      <c r="BO1720" t="s">
        <v>73</v>
      </c>
    </row>
    <row r="1721" spans="1:67" ht="13" customHeight="1" x14ac:dyDescent="0.3">
      <c r="A1721" s="5">
        <v>46114</v>
      </c>
      <c r="B1721" t="s">
        <v>74</v>
      </c>
      <c r="F1721" s="8">
        <v>66</v>
      </c>
      <c r="G1721">
        <v>33</v>
      </c>
      <c r="H1721">
        <v>116</v>
      </c>
      <c r="I1721" s="6">
        <v>50</v>
      </c>
      <c r="Q1721" t="s">
        <v>75</v>
      </c>
      <c r="U1721">
        <v>2601198</v>
      </c>
      <c r="V1721" t="s">
        <v>974</v>
      </c>
      <c r="W1721" t="s">
        <v>94</v>
      </c>
      <c r="X1721" t="s">
        <v>952</v>
      </c>
      <c r="Y1721" t="s">
        <v>975</v>
      </c>
      <c r="AF1721" t="s">
        <v>974</v>
      </c>
      <c r="AG1721" t="s">
        <v>976</v>
      </c>
      <c r="AH1721" t="s">
        <v>955</v>
      </c>
      <c r="AI1721">
        <v>847825846</v>
      </c>
      <c r="AM1721">
        <v>260001</v>
      </c>
      <c r="BE1721">
        <f t="shared" si="112"/>
        <v>0</v>
      </c>
      <c r="BF1721" s="6">
        <f t="shared" si="113"/>
        <v>-116</v>
      </c>
      <c r="BG1721" s="7" t="s">
        <v>71</v>
      </c>
      <c r="BH1721" t="e">
        <f>+VLOOKUP(AF1721,Sheet4!A:A,1,FALSE)</f>
        <v>#N/A</v>
      </c>
      <c r="BL1721">
        <v>33</v>
      </c>
      <c r="BM1721" s="59">
        <f t="shared" si="114"/>
        <v>83</v>
      </c>
      <c r="BN1721" t="s">
        <v>977</v>
      </c>
    </row>
    <row r="1722" spans="1:67" ht="13" customHeight="1" x14ac:dyDescent="0.3">
      <c r="A1722" s="5">
        <v>46114</v>
      </c>
      <c r="B1722" t="s">
        <v>76</v>
      </c>
      <c r="F1722">
        <v>1320</v>
      </c>
      <c r="G1722">
        <v>1320</v>
      </c>
      <c r="H1722">
        <v>2320</v>
      </c>
      <c r="I1722" s="6">
        <v>1000</v>
      </c>
      <c r="Q1722" t="s">
        <v>77</v>
      </c>
      <c r="U1722">
        <v>2601198</v>
      </c>
      <c r="V1722" t="s">
        <v>974</v>
      </c>
      <c r="W1722" t="s">
        <v>94</v>
      </c>
      <c r="X1722" t="s">
        <v>952</v>
      </c>
      <c r="Y1722" t="s">
        <v>975</v>
      </c>
      <c r="AF1722" t="s">
        <v>974</v>
      </c>
      <c r="AG1722" t="s">
        <v>976</v>
      </c>
      <c r="AH1722" t="s">
        <v>955</v>
      </c>
      <c r="AI1722">
        <v>847825846</v>
      </c>
      <c r="AM1722">
        <v>260001</v>
      </c>
      <c r="BE1722">
        <f t="shared" si="112"/>
        <v>0</v>
      </c>
      <c r="BF1722" s="6">
        <f t="shared" si="113"/>
        <v>-2320</v>
      </c>
      <c r="BG1722" s="7" t="s">
        <v>71</v>
      </c>
      <c r="BH1722" t="e">
        <f>+VLOOKUP(AF1722,Sheet4!A:A,1,FALSE)</f>
        <v>#N/A</v>
      </c>
      <c r="BL1722">
        <v>1320</v>
      </c>
      <c r="BM1722" s="59">
        <f t="shared" si="114"/>
        <v>1000</v>
      </c>
      <c r="BN1722" t="s">
        <v>977</v>
      </c>
    </row>
    <row r="1723" spans="1:67" ht="13" customHeight="1" x14ac:dyDescent="0.3">
      <c r="A1723" s="5">
        <v>46114</v>
      </c>
      <c r="B1723" t="s">
        <v>78</v>
      </c>
      <c r="F1723" s="8">
        <v>66</v>
      </c>
      <c r="G1723">
        <v>33</v>
      </c>
      <c r="H1723">
        <v>84</v>
      </c>
      <c r="I1723" s="6">
        <v>18</v>
      </c>
      <c r="Q1723" t="s">
        <v>79</v>
      </c>
      <c r="U1723">
        <v>2601198</v>
      </c>
      <c r="V1723" t="s">
        <v>974</v>
      </c>
      <c r="W1723" t="s">
        <v>94</v>
      </c>
      <c r="X1723" t="s">
        <v>952</v>
      </c>
      <c r="Y1723" t="s">
        <v>975</v>
      </c>
      <c r="AF1723" t="s">
        <v>974</v>
      </c>
      <c r="AG1723" t="s">
        <v>976</v>
      </c>
      <c r="AH1723" t="s">
        <v>955</v>
      </c>
      <c r="AI1723">
        <v>847825846</v>
      </c>
      <c r="AM1723">
        <v>260001</v>
      </c>
      <c r="BE1723">
        <f t="shared" si="112"/>
        <v>0</v>
      </c>
      <c r="BF1723" s="6">
        <f t="shared" si="113"/>
        <v>-84</v>
      </c>
      <c r="BG1723" s="7" t="s">
        <v>71</v>
      </c>
      <c r="BH1723" t="e">
        <f>+VLOOKUP(AF1723,Sheet4!A:A,1,FALSE)</f>
        <v>#N/A</v>
      </c>
      <c r="BL1723">
        <v>33</v>
      </c>
      <c r="BM1723" s="59">
        <f t="shared" si="114"/>
        <v>51</v>
      </c>
      <c r="BN1723" t="s">
        <v>977</v>
      </c>
    </row>
    <row r="1724" spans="1:67" ht="13" customHeight="1" x14ac:dyDescent="0.3">
      <c r="A1724" s="5">
        <v>46114</v>
      </c>
      <c r="B1724" t="s">
        <v>80</v>
      </c>
      <c r="F1724">
        <v>825</v>
      </c>
      <c r="G1724">
        <v>825</v>
      </c>
      <c r="H1724">
        <v>1050</v>
      </c>
      <c r="I1724" s="6">
        <v>225</v>
      </c>
      <c r="Q1724" t="s">
        <v>81</v>
      </c>
      <c r="U1724">
        <v>2601198</v>
      </c>
      <c r="V1724" t="s">
        <v>974</v>
      </c>
      <c r="W1724" t="s">
        <v>94</v>
      </c>
      <c r="X1724" t="s">
        <v>952</v>
      </c>
      <c r="Y1724" t="s">
        <v>975</v>
      </c>
      <c r="AF1724" t="s">
        <v>974</v>
      </c>
      <c r="AG1724" t="s">
        <v>976</v>
      </c>
      <c r="AH1724" t="s">
        <v>955</v>
      </c>
      <c r="AI1724">
        <v>847825846</v>
      </c>
      <c r="AM1724">
        <v>260001</v>
      </c>
      <c r="BE1724">
        <f t="shared" si="112"/>
        <v>0</v>
      </c>
      <c r="BF1724" s="6">
        <f t="shared" si="113"/>
        <v>-1050</v>
      </c>
      <c r="BG1724" s="7" t="s">
        <v>71</v>
      </c>
      <c r="BH1724" t="e">
        <f>+VLOOKUP(AF1724,Sheet4!A:A,1,FALSE)</f>
        <v>#N/A</v>
      </c>
      <c r="BL1724">
        <v>825</v>
      </c>
      <c r="BM1724" s="59">
        <f t="shared" si="114"/>
        <v>225</v>
      </c>
      <c r="BN1724" t="s">
        <v>977</v>
      </c>
    </row>
    <row r="1725" spans="1:67" ht="13" customHeight="1" x14ac:dyDescent="0.3">
      <c r="A1725" s="5">
        <v>46114</v>
      </c>
      <c r="B1725" t="s">
        <v>63</v>
      </c>
      <c r="F1725">
        <v>135</v>
      </c>
      <c r="G1725">
        <v>135</v>
      </c>
      <c r="H1725" s="6">
        <v>0</v>
      </c>
      <c r="I1725" s="6">
        <f t="shared" ref="I1725:I1731" si="116">H1725-G1725</f>
        <v>-135</v>
      </c>
      <c r="J1725" s="6"/>
      <c r="K1725" s="6"/>
      <c r="Q1725" t="s">
        <v>64</v>
      </c>
      <c r="U1725">
        <v>2601199</v>
      </c>
      <c r="V1725" t="s">
        <v>978</v>
      </c>
      <c r="W1725" t="s">
        <v>66</v>
      </c>
      <c r="X1725" t="s">
        <v>67</v>
      </c>
      <c r="Y1725" t="s">
        <v>979</v>
      </c>
      <c r="AF1725" t="s">
        <v>978</v>
      </c>
      <c r="AG1725" t="s">
        <v>980</v>
      </c>
      <c r="AH1725" t="s">
        <v>70</v>
      </c>
      <c r="AI1725">
        <v>865421928</v>
      </c>
      <c r="AM1725">
        <v>260001</v>
      </c>
      <c r="BA1725" s="6">
        <v>-135</v>
      </c>
      <c r="BE1725">
        <f t="shared" si="112"/>
        <v>0</v>
      </c>
      <c r="BF1725" s="6">
        <f t="shared" si="113"/>
        <v>0</v>
      </c>
      <c r="BG1725" s="7" t="s">
        <v>71</v>
      </c>
      <c r="BH1725" t="e">
        <f>+VLOOKUP(AF1725,Sheet4!A:A,1,FALSE)</f>
        <v>#N/A</v>
      </c>
      <c r="BL1725" s="6">
        <v>0</v>
      </c>
      <c r="BM1725" s="59">
        <f t="shared" si="114"/>
        <v>0</v>
      </c>
      <c r="BN1725" t="s">
        <v>981</v>
      </c>
      <c r="BO1725" t="s">
        <v>73</v>
      </c>
    </row>
    <row r="1726" spans="1:67" ht="13" customHeight="1" x14ac:dyDescent="0.3">
      <c r="A1726" s="5">
        <v>46114</v>
      </c>
      <c r="B1726" t="s">
        <v>74</v>
      </c>
      <c r="F1726" s="8">
        <v>9</v>
      </c>
      <c r="G1726">
        <v>4.5</v>
      </c>
      <c r="H1726" s="6">
        <v>0</v>
      </c>
      <c r="I1726" s="6">
        <f t="shared" si="116"/>
        <v>-4.5</v>
      </c>
      <c r="J1726" s="6"/>
      <c r="K1726" s="6"/>
      <c r="Q1726" t="s">
        <v>75</v>
      </c>
      <c r="U1726">
        <v>2601199</v>
      </c>
      <c r="V1726" t="s">
        <v>978</v>
      </c>
      <c r="W1726" t="s">
        <v>66</v>
      </c>
      <c r="X1726" t="s">
        <v>67</v>
      </c>
      <c r="Y1726" t="s">
        <v>979</v>
      </c>
      <c r="AF1726" t="s">
        <v>978</v>
      </c>
      <c r="AG1726" t="s">
        <v>980</v>
      </c>
      <c r="AH1726" t="s">
        <v>70</v>
      </c>
      <c r="AI1726">
        <v>865421928</v>
      </c>
      <c r="AM1726">
        <v>260001</v>
      </c>
      <c r="BA1726" s="6">
        <v>-9</v>
      </c>
      <c r="BE1726">
        <f t="shared" si="112"/>
        <v>0</v>
      </c>
      <c r="BF1726" s="6">
        <f t="shared" si="113"/>
        <v>0</v>
      </c>
      <c r="BG1726" s="7" t="s">
        <v>71</v>
      </c>
      <c r="BH1726" t="e">
        <f>+VLOOKUP(AF1726,Sheet4!A:A,1,FALSE)</f>
        <v>#N/A</v>
      </c>
      <c r="BL1726" s="6">
        <v>0</v>
      </c>
      <c r="BM1726" s="59">
        <f t="shared" si="114"/>
        <v>0</v>
      </c>
      <c r="BN1726" t="s">
        <v>981</v>
      </c>
    </row>
    <row r="1727" spans="1:67" ht="13" customHeight="1" x14ac:dyDescent="0.3">
      <c r="A1727" s="5">
        <v>46114</v>
      </c>
      <c r="B1727" t="s">
        <v>76</v>
      </c>
      <c r="F1727">
        <v>180</v>
      </c>
      <c r="G1727">
        <v>180</v>
      </c>
      <c r="H1727" s="6">
        <v>0</v>
      </c>
      <c r="I1727" s="6">
        <f t="shared" si="116"/>
        <v>-180</v>
      </c>
      <c r="J1727" s="6"/>
      <c r="K1727" s="6"/>
      <c r="Q1727" t="s">
        <v>77</v>
      </c>
      <c r="U1727">
        <v>2601199</v>
      </c>
      <c r="V1727" t="s">
        <v>978</v>
      </c>
      <c r="W1727" t="s">
        <v>66</v>
      </c>
      <c r="X1727" t="s">
        <v>67</v>
      </c>
      <c r="Y1727" t="s">
        <v>979</v>
      </c>
      <c r="AF1727" t="s">
        <v>978</v>
      </c>
      <c r="AG1727" t="s">
        <v>980</v>
      </c>
      <c r="AH1727" t="s">
        <v>70</v>
      </c>
      <c r="AI1727">
        <v>865421928</v>
      </c>
      <c r="AM1727">
        <v>260001</v>
      </c>
      <c r="BA1727" s="6">
        <v>-180</v>
      </c>
      <c r="BE1727">
        <f t="shared" si="112"/>
        <v>0</v>
      </c>
      <c r="BF1727" s="6">
        <f t="shared" si="113"/>
        <v>0</v>
      </c>
      <c r="BG1727" s="7" t="s">
        <v>71</v>
      </c>
      <c r="BH1727" t="e">
        <f>+VLOOKUP(AF1727,Sheet4!A:A,1,FALSE)</f>
        <v>#N/A</v>
      </c>
      <c r="BL1727" s="6">
        <v>0</v>
      </c>
      <c r="BM1727" s="59">
        <f t="shared" si="114"/>
        <v>0</v>
      </c>
      <c r="BN1727" t="s">
        <v>981</v>
      </c>
    </row>
    <row r="1728" spans="1:67" ht="13" customHeight="1" x14ac:dyDescent="0.3">
      <c r="A1728" s="5">
        <v>46114</v>
      </c>
      <c r="B1728" t="s">
        <v>78</v>
      </c>
      <c r="F1728" s="8">
        <v>7</v>
      </c>
      <c r="G1728">
        <v>3.5</v>
      </c>
      <c r="H1728" s="6">
        <v>0</v>
      </c>
      <c r="I1728" s="6">
        <f t="shared" si="116"/>
        <v>-3.5</v>
      </c>
      <c r="J1728" s="6"/>
      <c r="K1728" s="6"/>
      <c r="Q1728" t="s">
        <v>79</v>
      </c>
      <c r="U1728">
        <v>2601199</v>
      </c>
      <c r="V1728" t="s">
        <v>978</v>
      </c>
      <c r="W1728" t="s">
        <v>66</v>
      </c>
      <c r="X1728" t="s">
        <v>67</v>
      </c>
      <c r="Y1728" t="s">
        <v>979</v>
      </c>
      <c r="AF1728" t="s">
        <v>978</v>
      </c>
      <c r="AG1728" t="s">
        <v>980</v>
      </c>
      <c r="AH1728" t="s">
        <v>70</v>
      </c>
      <c r="AI1728">
        <v>865421928</v>
      </c>
      <c r="AM1728">
        <v>260001</v>
      </c>
      <c r="BA1728" s="6">
        <v>-7</v>
      </c>
      <c r="BE1728">
        <f t="shared" si="112"/>
        <v>0</v>
      </c>
      <c r="BF1728" s="6">
        <f t="shared" si="113"/>
        <v>0</v>
      </c>
      <c r="BG1728" s="7" t="s">
        <v>71</v>
      </c>
      <c r="BH1728" t="e">
        <f>+VLOOKUP(AF1728,Sheet4!A:A,1,FALSE)</f>
        <v>#N/A</v>
      </c>
      <c r="BL1728" s="6">
        <v>0</v>
      </c>
      <c r="BM1728" s="59">
        <f t="shared" si="114"/>
        <v>0</v>
      </c>
      <c r="BN1728" t="s">
        <v>981</v>
      </c>
    </row>
    <row r="1729" spans="1:67" ht="13" customHeight="1" x14ac:dyDescent="0.3">
      <c r="A1729" s="5">
        <v>46114</v>
      </c>
      <c r="B1729" t="s">
        <v>80</v>
      </c>
      <c r="F1729">
        <v>87.5</v>
      </c>
      <c r="G1729">
        <v>87.5</v>
      </c>
      <c r="H1729" s="6">
        <v>0</v>
      </c>
      <c r="I1729" s="6">
        <f t="shared" si="116"/>
        <v>-87.5</v>
      </c>
      <c r="J1729" s="6">
        <f>H1729/12.5</f>
        <v>0</v>
      </c>
      <c r="K1729" s="6"/>
      <c r="Q1729" t="s">
        <v>81</v>
      </c>
      <c r="U1729">
        <v>2601199</v>
      </c>
      <c r="V1729" t="s">
        <v>978</v>
      </c>
      <c r="W1729" t="s">
        <v>66</v>
      </c>
      <c r="X1729" t="s">
        <v>67</v>
      </c>
      <c r="Y1729" t="s">
        <v>979</v>
      </c>
      <c r="AF1729" t="s">
        <v>978</v>
      </c>
      <c r="AG1729" t="s">
        <v>980</v>
      </c>
      <c r="AH1729" t="s">
        <v>70</v>
      </c>
      <c r="AI1729">
        <v>865421928</v>
      </c>
      <c r="AM1729">
        <v>260001</v>
      </c>
      <c r="BA1729" s="6">
        <v>-87.5</v>
      </c>
      <c r="BE1729">
        <f t="shared" si="112"/>
        <v>0</v>
      </c>
      <c r="BF1729" s="6">
        <f t="shared" si="113"/>
        <v>0</v>
      </c>
      <c r="BG1729" s="7" t="s">
        <v>71</v>
      </c>
      <c r="BH1729" t="e">
        <f>+VLOOKUP(AF1729,Sheet4!A:A,1,FALSE)</f>
        <v>#N/A</v>
      </c>
      <c r="BL1729" s="6">
        <v>0</v>
      </c>
      <c r="BM1729" s="59">
        <f t="shared" si="114"/>
        <v>0</v>
      </c>
      <c r="BN1729" t="s">
        <v>981</v>
      </c>
    </row>
    <row r="1730" spans="1:67" ht="13" customHeight="1" x14ac:dyDescent="0.3">
      <c r="A1730" s="5">
        <v>46114</v>
      </c>
      <c r="B1730" t="s">
        <v>82</v>
      </c>
      <c r="F1730" s="8">
        <v>6</v>
      </c>
      <c r="G1730">
        <v>3</v>
      </c>
      <c r="H1730" s="6">
        <v>0</v>
      </c>
      <c r="I1730" s="6">
        <f t="shared" si="116"/>
        <v>-3</v>
      </c>
      <c r="J1730" s="6"/>
      <c r="K1730" s="6"/>
      <c r="Q1730" t="s">
        <v>83</v>
      </c>
      <c r="U1730">
        <v>2601199</v>
      </c>
      <c r="V1730" t="s">
        <v>978</v>
      </c>
      <c r="W1730" t="s">
        <v>66</v>
      </c>
      <c r="X1730" t="s">
        <v>67</v>
      </c>
      <c r="Y1730" t="s">
        <v>979</v>
      </c>
      <c r="AF1730" t="s">
        <v>978</v>
      </c>
      <c r="AG1730" t="s">
        <v>980</v>
      </c>
      <c r="AH1730" t="s">
        <v>70</v>
      </c>
      <c r="AI1730">
        <v>865421928</v>
      </c>
      <c r="AM1730">
        <v>260001</v>
      </c>
      <c r="BA1730" s="6">
        <v>-6</v>
      </c>
      <c r="BE1730">
        <f t="shared" ref="BE1730:BE1793" si="117">+BB1730+BC1730</f>
        <v>0</v>
      </c>
      <c r="BF1730" s="6">
        <f t="shared" ref="BF1730:BF1793" si="118">+BE1730-H1730</f>
        <v>0</v>
      </c>
      <c r="BG1730" s="7" t="s">
        <v>71</v>
      </c>
      <c r="BH1730" t="e">
        <f>+VLOOKUP(AF1730,Sheet4!A:A,1,FALSE)</f>
        <v>#N/A</v>
      </c>
      <c r="BL1730" s="6">
        <v>0</v>
      </c>
      <c r="BM1730" s="59">
        <f t="shared" ref="BM1730:BM1793" si="119">+H1730+-BL1730</f>
        <v>0</v>
      </c>
      <c r="BN1730" t="s">
        <v>981</v>
      </c>
    </row>
    <row r="1731" spans="1:67" ht="13" customHeight="1" x14ac:dyDescent="0.3">
      <c r="A1731" s="5">
        <v>46114</v>
      </c>
      <c r="B1731" t="s">
        <v>84</v>
      </c>
      <c r="F1731">
        <v>100</v>
      </c>
      <c r="G1731">
        <v>100</v>
      </c>
      <c r="H1731" s="6">
        <v>0</v>
      </c>
      <c r="I1731" s="6">
        <f t="shared" si="116"/>
        <v>-100</v>
      </c>
      <c r="J1731" s="6"/>
      <c r="K1731" s="6">
        <f>H1731/50</f>
        <v>0</v>
      </c>
      <c r="Q1731" t="s">
        <v>85</v>
      </c>
      <c r="U1731">
        <v>2601199</v>
      </c>
      <c r="V1731" t="s">
        <v>978</v>
      </c>
      <c r="W1731" t="s">
        <v>66</v>
      </c>
      <c r="X1731" t="s">
        <v>67</v>
      </c>
      <c r="Y1731" t="s">
        <v>979</v>
      </c>
      <c r="AF1731" t="s">
        <v>978</v>
      </c>
      <c r="AG1731" t="s">
        <v>980</v>
      </c>
      <c r="AH1731" t="s">
        <v>70</v>
      </c>
      <c r="AI1731">
        <v>865421928</v>
      </c>
      <c r="AM1731">
        <v>260001</v>
      </c>
      <c r="BA1731" s="6">
        <v>-100</v>
      </c>
      <c r="BE1731">
        <f t="shared" si="117"/>
        <v>0</v>
      </c>
      <c r="BF1731" s="6">
        <f t="shared" si="118"/>
        <v>0</v>
      </c>
      <c r="BG1731" s="7" t="s">
        <v>71</v>
      </c>
      <c r="BH1731" t="e">
        <f>+VLOOKUP(AF1731,Sheet4!A:A,1,FALSE)</f>
        <v>#N/A</v>
      </c>
      <c r="BL1731" s="6">
        <v>0</v>
      </c>
      <c r="BM1731" s="59">
        <f t="shared" si="119"/>
        <v>0</v>
      </c>
      <c r="BN1731" t="s">
        <v>981</v>
      </c>
    </row>
    <row r="1732" spans="1:67" ht="13" customHeight="1" x14ac:dyDescent="0.3">
      <c r="A1732" s="5">
        <v>46114</v>
      </c>
      <c r="B1732" t="s">
        <v>63</v>
      </c>
      <c r="F1732">
        <v>1515</v>
      </c>
      <c r="G1732">
        <v>1515</v>
      </c>
      <c r="H1732">
        <v>615</v>
      </c>
      <c r="I1732" s="6">
        <v>-900</v>
      </c>
      <c r="Q1732" t="s">
        <v>64</v>
      </c>
      <c r="U1732">
        <v>2601200</v>
      </c>
      <c r="V1732" t="s">
        <v>982</v>
      </c>
      <c r="W1732" t="s">
        <v>169</v>
      </c>
      <c r="X1732" t="s">
        <v>369</v>
      </c>
      <c r="Y1732" t="s">
        <v>983</v>
      </c>
      <c r="AF1732" t="s">
        <v>982</v>
      </c>
      <c r="AG1732" t="s">
        <v>984</v>
      </c>
      <c r="AH1732" t="s">
        <v>368</v>
      </c>
      <c r="AI1732">
        <v>877049177</v>
      </c>
      <c r="AM1732">
        <v>260001</v>
      </c>
      <c r="BE1732">
        <f t="shared" si="117"/>
        <v>0</v>
      </c>
      <c r="BF1732" s="6">
        <f t="shared" si="118"/>
        <v>-615</v>
      </c>
      <c r="BG1732" s="7" t="s">
        <v>71</v>
      </c>
      <c r="BH1732" t="e">
        <f>+VLOOKUP(AF1732,Sheet4!A:A,1,FALSE)</f>
        <v>#N/A</v>
      </c>
      <c r="BL1732">
        <v>1515</v>
      </c>
      <c r="BM1732" s="59">
        <f t="shared" si="119"/>
        <v>-900</v>
      </c>
      <c r="BN1732" t="s">
        <v>985</v>
      </c>
      <c r="BO1732" t="s">
        <v>101</v>
      </c>
    </row>
    <row r="1733" spans="1:67" ht="13" customHeight="1" x14ac:dyDescent="0.3">
      <c r="A1733" s="5">
        <v>46114</v>
      </c>
      <c r="B1733" t="s">
        <v>74</v>
      </c>
      <c r="F1733" s="8">
        <v>101</v>
      </c>
      <c r="G1733">
        <v>50.5</v>
      </c>
      <c r="H1733">
        <v>41</v>
      </c>
      <c r="I1733" s="6">
        <v>-60</v>
      </c>
      <c r="Q1733" t="s">
        <v>75</v>
      </c>
      <c r="U1733">
        <v>2601200</v>
      </c>
      <c r="V1733" t="s">
        <v>982</v>
      </c>
      <c r="W1733" t="s">
        <v>169</v>
      </c>
      <c r="X1733" t="s">
        <v>369</v>
      </c>
      <c r="Y1733" t="s">
        <v>983</v>
      </c>
      <c r="AF1733" t="s">
        <v>982</v>
      </c>
      <c r="AG1733" t="s">
        <v>984</v>
      </c>
      <c r="AH1733" t="s">
        <v>368</v>
      </c>
      <c r="AI1733">
        <v>877049177</v>
      </c>
      <c r="AM1733">
        <v>260001</v>
      </c>
      <c r="BE1733">
        <f t="shared" si="117"/>
        <v>0</v>
      </c>
      <c r="BF1733" s="6">
        <f t="shared" si="118"/>
        <v>-41</v>
      </c>
      <c r="BG1733" s="7" t="s">
        <v>71</v>
      </c>
      <c r="BH1733" t="e">
        <f>+VLOOKUP(AF1733,Sheet4!A:A,1,FALSE)</f>
        <v>#N/A</v>
      </c>
      <c r="BL1733">
        <v>50.5</v>
      </c>
      <c r="BM1733" s="59">
        <f t="shared" si="119"/>
        <v>-9.5</v>
      </c>
      <c r="BN1733" t="s">
        <v>985</v>
      </c>
    </row>
    <row r="1734" spans="1:67" ht="13" customHeight="1" x14ac:dyDescent="0.3">
      <c r="A1734" s="5">
        <v>46114</v>
      </c>
      <c r="B1734" t="s">
        <v>76</v>
      </c>
      <c r="F1734">
        <v>2020</v>
      </c>
      <c r="G1734">
        <v>2020</v>
      </c>
      <c r="H1734">
        <v>820</v>
      </c>
      <c r="I1734" s="6">
        <v>-1200</v>
      </c>
      <c r="Q1734" t="s">
        <v>77</v>
      </c>
      <c r="U1734">
        <v>2601200</v>
      </c>
      <c r="V1734" t="s">
        <v>982</v>
      </c>
      <c r="W1734" t="s">
        <v>169</v>
      </c>
      <c r="X1734" t="s">
        <v>369</v>
      </c>
      <c r="Y1734" t="s">
        <v>983</v>
      </c>
      <c r="AF1734" t="s">
        <v>982</v>
      </c>
      <c r="AG1734" t="s">
        <v>984</v>
      </c>
      <c r="AH1734" t="s">
        <v>368</v>
      </c>
      <c r="AI1734">
        <v>877049177</v>
      </c>
      <c r="AM1734">
        <v>260001</v>
      </c>
      <c r="BE1734">
        <f t="shared" si="117"/>
        <v>0</v>
      </c>
      <c r="BF1734" s="6">
        <f t="shared" si="118"/>
        <v>-820</v>
      </c>
      <c r="BG1734" s="7" t="s">
        <v>71</v>
      </c>
      <c r="BH1734" t="e">
        <f>+VLOOKUP(AF1734,Sheet4!A:A,1,FALSE)</f>
        <v>#N/A</v>
      </c>
      <c r="BL1734">
        <v>2020</v>
      </c>
      <c r="BM1734" s="59">
        <f t="shared" si="119"/>
        <v>-1200</v>
      </c>
      <c r="BN1734" t="s">
        <v>985</v>
      </c>
    </row>
    <row r="1735" spans="1:67" ht="13" customHeight="1" x14ac:dyDescent="0.3">
      <c r="A1735" s="5">
        <v>46114</v>
      </c>
      <c r="B1735" t="s">
        <v>78</v>
      </c>
      <c r="F1735" s="8">
        <v>101</v>
      </c>
      <c r="G1735">
        <v>50.5</v>
      </c>
      <c r="H1735">
        <v>41</v>
      </c>
      <c r="I1735" s="6">
        <v>-60</v>
      </c>
      <c r="Q1735" t="s">
        <v>79</v>
      </c>
      <c r="U1735">
        <v>2601200</v>
      </c>
      <c r="V1735" t="s">
        <v>982</v>
      </c>
      <c r="W1735" t="s">
        <v>169</v>
      </c>
      <c r="X1735" t="s">
        <v>369</v>
      </c>
      <c r="Y1735" t="s">
        <v>983</v>
      </c>
      <c r="AF1735" t="s">
        <v>982</v>
      </c>
      <c r="AG1735" t="s">
        <v>984</v>
      </c>
      <c r="AH1735" t="s">
        <v>368</v>
      </c>
      <c r="AI1735">
        <v>877049177</v>
      </c>
      <c r="AM1735">
        <v>260001</v>
      </c>
      <c r="BE1735">
        <f t="shared" si="117"/>
        <v>0</v>
      </c>
      <c r="BF1735" s="6">
        <f t="shared" si="118"/>
        <v>-41</v>
      </c>
      <c r="BG1735" s="7" t="s">
        <v>71</v>
      </c>
      <c r="BH1735" t="e">
        <f>+VLOOKUP(AF1735,Sheet4!A:A,1,FALSE)</f>
        <v>#N/A</v>
      </c>
      <c r="BL1735">
        <v>50.5</v>
      </c>
      <c r="BM1735" s="59">
        <f t="shared" si="119"/>
        <v>-9.5</v>
      </c>
      <c r="BN1735" t="s">
        <v>985</v>
      </c>
    </row>
    <row r="1736" spans="1:67" ht="13" customHeight="1" x14ac:dyDescent="0.3">
      <c r="A1736" s="5">
        <v>46114</v>
      </c>
      <c r="B1736" t="s">
        <v>80</v>
      </c>
      <c r="F1736">
        <v>1262.5</v>
      </c>
      <c r="G1736">
        <v>1262.5</v>
      </c>
      <c r="H1736">
        <v>512.5</v>
      </c>
      <c r="I1736" s="6">
        <v>-750</v>
      </c>
      <c r="Q1736" t="s">
        <v>81</v>
      </c>
      <c r="U1736">
        <v>2601200</v>
      </c>
      <c r="V1736" t="s">
        <v>982</v>
      </c>
      <c r="W1736" t="s">
        <v>169</v>
      </c>
      <c r="X1736" t="s">
        <v>369</v>
      </c>
      <c r="Y1736" t="s">
        <v>983</v>
      </c>
      <c r="AF1736" t="s">
        <v>982</v>
      </c>
      <c r="AG1736" t="s">
        <v>984</v>
      </c>
      <c r="AH1736" t="s">
        <v>368</v>
      </c>
      <c r="AI1736">
        <v>877049177</v>
      </c>
      <c r="AM1736">
        <v>260001</v>
      </c>
      <c r="BE1736">
        <f t="shared" si="117"/>
        <v>0</v>
      </c>
      <c r="BF1736" s="6">
        <f t="shared" si="118"/>
        <v>-512.5</v>
      </c>
      <c r="BG1736" s="7" t="s">
        <v>71</v>
      </c>
      <c r="BH1736" t="e">
        <f>+VLOOKUP(AF1736,Sheet4!A:A,1,FALSE)</f>
        <v>#N/A</v>
      </c>
      <c r="BL1736">
        <v>1262.5</v>
      </c>
      <c r="BM1736" s="59">
        <f t="shared" si="119"/>
        <v>-750</v>
      </c>
      <c r="BN1736" t="s">
        <v>985</v>
      </c>
    </row>
    <row r="1737" spans="1:67" ht="13" customHeight="1" x14ac:dyDescent="0.3">
      <c r="A1737" s="5">
        <v>46114</v>
      </c>
      <c r="B1737" t="s">
        <v>63</v>
      </c>
      <c r="F1737">
        <v>75</v>
      </c>
      <c r="G1737">
        <v>75</v>
      </c>
      <c r="H1737">
        <v>1680</v>
      </c>
      <c r="I1737" s="6">
        <v>1605</v>
      </c>
      <c r="Q1737" t="s">
        <v>64</v>
      </c>
      <c r="U1737">
        <v>2601201</v>
      </c>
      <c r="V1737" t="s">
        <v>986</v>
      </c>
      <c r="W1737" t="s">
        <v>94</v>
      </c>
      <c r="X1737" t="s">
        <v>330</v>
      </c>
      <c r="Y1737" t="s">
        <v>987</v>
      </c>
      <c r="AF1737" t="s">
        <v>986</v>
      </c>
      <c r="AG1737" t="s">
        <v>988</v>
      </c>
      <c r="AH1737" t="s">
        <v>333</v>
      </c>
      <c r="AI1737">
        <v>862893899</v>
      </c>
      <c r="AM1737">
        <v>260001</v>
      </c>
      <c r="BE1737">
        <f t="shared" si="117"/>
        <v>0</v>
      </c>
      <c r="BF1737" s="6">
        <f t="shared" si="118"/>
        <v>-1680</v>
      </c>
      <c r="BG1737" s="7" t="s">
        <v>71</v>
      </c>
      <c r="BH1737" t="e">
        <f>+VLOOKUP(AF1737,Sheet4!A:A,1,FALSE)</f>
        <v>#N/A</v>
      </c>
      <c r="BL1737">
        <v>75</v>
      </c>
      <c r="BM1737" s="59">
        <f t="shared" si="119"/>
        <v>1605</v>
      </c>
      <c r="BN1737" t="s">
        <v>989</v>
      </c>
      <c r="BO1737" t="s">
        <v>73</v>
      </c>
    </row>
    <row r="1738" spans="1:67" ht="13" customHeight="1" x14ac:dyDescent="0.3">
      <c r="A1738" s="5">
        <v>46114</v>
      </c>
      <c r="B1738" t="s">
        <v>74</v>
      </c>
      <c r="F1738" s="8">
        <v>5</v>
      </c>
      <c r="G1738">
        <v>2.5</v>
      </c>
      <c r="H1738">
        <v>112</v>
      </c>
      <c r="I1738" s="6">
        <v>107</v>
      </c>
      <c r="Q1738" t="s">
        <v>75</v>
      </c>
      <c r="U1738">
        <v>2601201</v>
      </c>
      <c r="V1738" t="s">
        <v>986</v>
      </c>
      <c r="W1738" t="s">
        <v>94</v>
      </c>
      <c r="X1738" t="s">
        <v>330</v>
      </c>
      <c r="Y1738" t="s">
        <v>987</v>
      </c>
      <c r="AF1738" t="s">
        <v>986</v>
      </c>
      <c r="AG1738" t="s">
        <v>988</v>
      </c>
      <c r="AH1738" t="s">
        <v>333</v>
      </c>
      <c r="AI1738">
        <v>862893899</v>
      </c>
      <c r="AM1738">
        <v>260001</v>
      </c>
      <c r="BE1738">
        <f t="shared" si="117"/>
        <v>0</v>
      </c>
      <c r="BF1738" s="6">
        <f t="shared" si="118"/>
        <v>-112</v>
      </c>
      <c r="BG1738" s="7" t="s">
        <v>71</v>
      </c>
      <c r="BH1738" t="e">
        <f>+VLOOKUP(AF1738,Sheet4!A:A,1,FALSE)</f>
        <v>#N/A</v>
      </c>
      <c r="BL1738">
        <v>2.5</v>
      </c>
      <c r="BM1738" s="59">
        <f t="shared" si="119"/>
        <v>109.5</v>
      </c>
      <c r="BN1738" t="s">
        <v>989</v>
      </c>
    </row>
    <row r="1739" spans="1:67" ht="13" customHeight="1" x14ac:dyDescent="0.3">
      <c r="A1739" s="5">
        <v>46114</v>
      </c>
      <c r="B1739" t="s">
        <v>76</v>
      </c>
      <c r="F1739">
        <v>100</v>
      </c>
      <c r="G1739">
        <v>100</v>
      </c>
      <c r="H1739">
        <v>2240</v>
      </c>
      <c r="I1739" s="6">
        <v>2140</v>
      </c>
      <c r="Q1739" t="s">
        <v>77</v>
      </c>
      <c r="U1739">
        <v>2601201</v>
      </c>
      <c r="V1739" t="s">
        <v>986</v>
      </c>
      <c r="W1739" t="s">
        <v>94</v>
      </c>
      <c r="X1739" t="s">
        <v>330</v>
      </c>
      <c r="Y1739" t="s">
        <v>987</v>
      </c>
      <c r="AF1739" t="s">
        <v>986</v>
      </c>
      <c r="AG1739" t="s">
        <v>988</v>
      </c>
      <c r="AH1739" t="s">
        <v>333</v>
      </c>
      <c r="AI1739">
        <v>862893899</v>
      </c>
      <c r="AM1739">
        <v>260001</v>
      </c>
      <c r="BE1739">
        <f t="shared" si="117"/>
        <v>0</v>
      </c>
      <c r="BF1739" s="6">
        <f t="shared" si="118"/>
        <v>-2240</v>
      </c>
      <c r="BG1739" s="7" t="s">
        <v>71</v>
      </c>
      <c r="BH1739" t="e">
        <f>+VLOOKUP(AF1739,Sheet4!A:A,1,FALSE)</f>
        <v>#N/A</v>
      </c>
      <c r="BL1739">
        <v>100</v>
      </c>
      <c r="BM1739" s="59">
        <f t="shared" si="119"/>
        <v>2140</v>
      </c>
      <c r="BN1739" t="s">
        <v>989</v>
      </c>
    </row>
    <row r="1740" spans="1:67" ht="13" customHeight="1" x14ac:dyDescent="0.3">
      <c r="A1740" s="5">
        <v>46114</v>
      </c>
      <c r="B1740" t="s">
        <v>78</v>
      </c>
      <c r="F1740" s="8">
        <v>5</v>
      </c>
      <c r="G1740">
        <v>2.5</v>
      </c>
      <c r="H1740">
        <v>112</v>
      </c>
      <c r="I1740" s="6">
        <v>107</v>
      </c>
      <c r="Q1740" t="s">
        <v>79</v>
      </c>
      <c r="U1740">
        <v>2601201</v>
      </c>
      <c r="V1740" t="s">
        <v>986</v>
      </c>
      <c r="W1740" t="s">
        <v>94</v>
      </c>
      <c r="X1740" t="s">
        <v>330</v>
      </c>
      <c r="Y1740" t="s">
        <v>987</v>
      </c>
      <c r="AF1740" t="s">
        <v>986</v>
      </c>
      <c r="AG1740" t="s">
        <v>988</v>
      </c>
      <c r="AH1740" t="s">
        <v>333</v>
      </c>
      <c r="AI1740">
        <v>862893899</v>
      </c>
      <c r="AM1740">
        <v>260001</v>
      </c>
      <c r="BE1740">
        <f t="shared" si="117"/>
        <v>0</v>
      </c>
      <c r="BF1740" s="6">
        <f t="shared" si="118"/>
        <v>-112</v>
      </c>
      <c r="BG1740" s="7" t="s">
        <v>71</v>
      </c>
      <c r="BH1740" t="e">
        <f>+VLOOKUP(AF1740,Sheet4!A:A,1,FALSE)</f>
        <v>#N/A</v>
      </c>
      <c r="BL1740">
        <v>2.5</v>
      </c>
      <c r="BM1740" s="59">
        <f t="shared" si="119"/>
        <v>109.5</v>
      </c>
      <c r="BN1740" t="s">
        <v>989</v>
      </c>
    </row>
    <row r="1741" spans="1:67" ht="13" customHeight="1" x14ac:dyDescent="0.3">
      <c r="A1741" s="5">
        <v>46114</v>
      </c>
      <c r="B1741" t="s">
        <v>80</v>
      </c>
      <c r="F1741">
        <v>62.5</v>
      </c>
      <c r="G1741">
        <v>62.5</v>
      </c>
      <c r="H1741">
        <v>1400</v>
      </c>
      <c r="I1741" s="6">
        <v>1337.5</v>
      </c>
      <c r="Q1741" t="s">
        <v>81</v>
      </c>
      <c r="U1741">
        <v>2601201</v>
      </c>
      <c r="V1741" t="s">
        <v>986</v>
      </c>
      <c r="W1741" t="s">
        <v>94</v>
      </c>
      <c r="X1741" t="s">
        <v>330</v>
      </c>
      <c r="Y1741" t="s">
        <v>987</v>
      </c>
      <c r="AF1741" t="s">
        <v>986</v>
      </c>
      <c r="AG1741" t="s">
        <v>988</v>
      </c>
      <c r="AH1741" t="s">
        <v>333</v>
      </c>
      <c r="AI1741">
        <v>862893899</v>
      </c>
      <c r="AM1741">
        <v>260001</v>
      </c>
      <c r="BE1741">
        <f t="shared" si="117"/>
        <v>0</v>
      </c>
      <c r="BF1741" s="6">
        <f t="shared" si="118"/>
        <v>-1400</v>
      </c>
      <c r="BG1741" s="7" t="s">
        <v>71</v>
      </c>
      <c r="BH1741" t="e">
        <f>+VLOOKUP(AF1741,Sheet4!A:A,1,FALSE)</f>
        <v>#N/A</v>
      </c>
      <c r="BL1741">
        <v>62.5</v>
      </c>
      <c r="BM1741" s="59">
        <f t="shared" si="119"/>
        <v>1337.5</v>
      </c>
      <c r="BN1741" t="s">
        <v>989</v>
      </c>
    </row>
    <row r="1742" spans="1:67" ht="13" customHeight="1" x14ac:dyDescent="0.3">
      <c r="A1742" s="5">
        <v>46114</v>
      </c>
      <c r="B1742" t="s">
        <v>63</v>
      </c>
      <c r="F1742">
        <v>1125</v>
      </c>
      <c r="G1742">
        <v>1125</v>
      </c>
      <c r="H1742">
        <v>2940</v>
      </c>
      <c r="I1742" s="6">
        <v>1815</v>
      </c>
      <c r="Q1742" t="s">
        <v>64</v>
      </c>
      <c r="U1742">
        <v>2601202</v>
      </c>
      <c r="V1742" t="s">
        <v>990</v>
      </c>
      <c r="W1742" t="s">
        <v>169</v>
      </c>
      <c r="X1742" t="s">
        <v>412</v>
      </c>
      <c r="Y1742" t="s">
        <v>991</v>
      </c>
      <c r="AF1742" t="s">
        <v>990</v>
      </c>
      <c r="AG1742" t="s">
        <v>992</v>
      </c>
      <c r="AH1742" t="s">
        <v>415</v>
      </c>
      <c r="AI1742">
        <v>864272425</v>
      </c>
      <c r="AM1742">
        <v>260001</v>
      </c>
      <c r="BE1742">
        <f t="shared" si="117"/>
        <v>0</v>
      </c>
      <c r="BF1742" s="6">
        <f t="shared" si="118"/>
        <v>-2940</v>
      </c>
      <c r="BG1742" s="7" t="s">
        <v>71</v>
      </c>
      <c r="BH1742" t="e">
        <f>+VLOOKUP(AF1742,Sheet4!A:A,1,FALSE)</f>
        <v>#N/A</v>
      </c>
      <c r="BL1742">
        <v>1125</v>
      </c>
      <c r="BM1742" s="59">
        <f t="shared" si="119"/>
        <v>1815</v>
      </c>
      <c r="BN1742" t="s">
        <v>993</v>
      </c>
      <c r="BO1742" t="s">
        <v>73</v>
      </c>
    </row>
    <row r="1743" spans="1:67" ht="13" customHeight="1" x14ac:dyDescent="0.3">
      <c r="A1743" s="5">
        <v>46114</v>
      </c>
      <c r="B1743" t="s">
        <v>74</v>
      </c>
      <c r="F1743" s="8">
        <v>75</v>
      </c>
      <c r="G1743">
        <v>37.5</v>
      </c>
      <c r="H1743">
        <v>196</v>
      </c>
      <c r="I1743" s="6">
        <v>121</v>
      </c>
      <c r="Q1743" t="s">
        <v>75</v>
      </c>
      <c r="U1743">
        <v>2601202</v>
      </c>
      <c r="V1743" t="s">
        <v>990</v>
      </c>
      <c r="W1743" t="s">
        <v>169</v>
      </c>
      <c r="X1743" t="s">
        <v>412</v>
      </c>
      <c r="Y1743" t="s">
        <v>991</v>
      </c>
      <c r="AF1743" t="s">
        <v>990</v>
      </c>
      <c r="AG1743" t="s">
        <v>992</v>
      </c>
      <c r="AH1743" t="s">
        <v>415</v>
      </c>
      <c r="AI1743">
        <v>864272425</v>
      </c>
      <c r="AM1743">
        <v>260001</v>
      </c>
      <c r="BE1743">
        <f t="shared" si="117"/>
        <v>0</v>
      </c>
      <c r="BF1743" s="6">
        <f t="shared" si="118"/>
        <v>-196</v>
      </c>
      <c r="BG1743" s="7" t="s">
        <v>71</v>
      </c>
      <c r="BH1743" t="e">
        <f>+VLOOKUP(AF1743,Sheet4!A:A,1,FALSE)</f>
        <v>#N/A</v>
      </c>
      <c r="BL1743">
        <v>37.5</v>
      </c>
      <c r="BM1743" s="59">
        <f t="shared" si="119"/>
        <v>158.5</v>
      </c>
      <c r="BN1743" t="s">
        <v>993</v>
      </c>
    </row>
    <row r="1744" spans="1:67" ht="13" customHeight="1" x14ac:dyDescent="0.3">
      <c r="A1744" s="5">
        <v>46114</v>
      </c>
      <c r="B1744" t="s">
        <v>76</v>
      </c>
      <c r="F1744">
        <v>1500</v>
      </c>
      <c r="G1744">
        <v>1500</v>
      </c>
      <c r="H1744">
        <v>3920</v>
      </c>
      <c r="I1744" s="6">
        <v>2420</v>
      </c>
      <c r="Q1744" t="s">
        <v>77</v>
      </c>
      <c r="U1744">
        <v>2601202</v>
      </c>
      <c r="V1744" t="s">
        <v>990</v>
      </c>
      <c r="W1744" t="s">
        <v>169</v>
      </c>
      <c r="X1744" t="s">
        <v>412</v>
      </c>
      <c r="Y1744" t="s">
        <v>991</v>
      </c>
      <c r="AF1744" t="s">
        <v>990</v>
      </c>
      <c r="AG1744" t="s">
        <v>992</v>
      </c>
      <c r="AH1744" t="s">
        <v>415</v>
      </c>
      <c r="AI1744">
        <v>864272425</v>
      </c>
      <c r="AM1744">
        <v>260001</v>
      </c>
      <c r="BE1744">
        <f t="shared" si="117"/>
        <v>0</v>
      </c>
      <c r="BF1744" s="6">
        <f t="shared" si="118"/>
        <v>-3920</v>
      </c>
      <c r="BG1744" s="7" t="s">
        <v>71</v>
      </c>
      <c r="BH1744" t="e">
        <f>+VLOOKUP(AF1744,Sheet4!A:A,1,FALSE)</f>
        <v>#N/A</v>
      </c>
      <c r="BL1744">
        <v>1500</v>
      </c>
      <c r="BM1744" s="59">
        <f t="shared" si="119"/>
        <v>2420</v>
      </c>
      <c r="BN1744" t="s">
        <v>993</v>
      </c>
    </row>
    <row r="1745" spans="1:67" ht="13" customHeight="1" x14ac:dyDescent="0.3">
      <c r="A1745" s="5">
        <v>46114</v>
      </c>
      <c r="B1745" t="s">
        <v>82</v>
      </c>
      <c r="F1745" s="8">
        <v>225</v>
      </c>
      <c r="G1745">
        <v>112.5</v>
      </c>
      <c r="H1745">
        <v>588</v>
      </c>
      <c r="I1745" s="6">
        <v>363</v>
      </c>
      <c r="Q1745" t="s">
        <v>83</v>
      </c>
      <c r="U1745">
        <v>2601202</v>
      </c>
      <c r="V1745" t="s">
        <v>990</v>
      </c>
      <c r="W1745" t="s">
        <v>169</v>
      </c>
      <c r="X1745" t="s">
        <v>412</v>
      </c>
      <c r="Y1745" t="s">
        <v>991</v>
      </c>
      <c r="AF1745" t="s">
        <v>990</v>
      </c>
      <c r="AG1745" t="s">
        <v>992</v>
      </c>
      <c r="AH1745" t="s">
        <v>415</v>
      </c>
      <c r="AI1745">
        <v>864272425</v>
      </c>
      <c r="AM1745">
        <v>260001</v>
      </c>
      <c r="BE1745">
        <f t="shared" si="117"/>
        <v>0</v>
      </c>
      <c r="BF1745" s="6">
        <f t="shared" si="118"/>
        <v>-588</v>
      </c>
      <c r="BG1745" s="7" t="s">
        <v>71</v>
      </c>
      <c r="BH1745" t="e">
        <f>+VLOOKUP(AF1745,Sheet4!A:A,1,FALSE)</f>
        <v>#N/A</v>
      </c>
      <c r="BL1745">
        <v>112.5</v>
      </c>
      <c r="BM1745" s="59">
        <f t="shared" si="119"/>
        <v>475.5</v>
      </c>
      <c r="BN1745" t="s">
        <v>993</v>
      </c>
    </row>
    <row r="1746" spans="1:67" ht="13" customHeight="1" x14ac:dyDescent="0.3">
      <c r="A1746" s="5">
        <v>46114</v>
      </c>
      <c r="B1746" t="s">
        <v>84</v>
      </c>
      <c r="F1746">
        <v>3750</v>
      </c>
      <c r="G1746">
        <v>3750</v>
      </c>
      <c r="H1746">
        <v>9800</v>
      </c>
      <c r="I1746" s="6">
        <v>6050</v>
      </c>
      <c r="Q1746" t="s">
        <v>85</v>
      </c>
      <c r="U1746">
        <v>2601202</v>
      </c>
      <c r="V1746" t="s">
        <v>990</v>
      </c>
      <c r="W1746" t="s">
        <v>169</v>
      </c>
      <c r="X1746" t="s">
        <v>412</v>
      </c>
      <c r="Y1746" t="s">
        <v>991</v>
      </c>
      <c r="AF1746" t="s">
        <v>990</v>
      </c>
      <c r="AG1746" t="s">
        <v>992</v>
      </c>
      <c r="AH1746" t="s">
        <v>415</v>
      </c>
      <c r="AI1746">
        <v>864272425</v>
      </c>
      <c r="AM1746">
        <v>260001</v>
      </c>
      <c r="BE1746">
        <f t="shared" si="117"/>
        <v>0</v>
      </c>
      <c r="BF1746" s="6">
        <f t="shared" si="118"/>
        <v>-9800</v>
      </c>
      <c r="BG1746" s="7" t="s">
        <v>71</v>
      </c>
      <c r="BH1746" t="e">
        <f>+VLOOKUP(AF1746,Sheet4!A:A,1,FALSE)</f>
        <v>#N/A</v>
      </c>
      <c r="BL1746">
        <v>3750</v>
      </c>
      <c r="BM1746" s="59">
        <f t="shared" si="119"/>
        <v>6050</v>
      </c>
      <c r="BN1746" t="s">
        <v>993</v>
      </c>
    </row>
    <row r="1747" spans="1:67" ht="13" customHeight="1" x14ac:dyDescent="0.3">
      <c r="A1747" s="5">
        <v>46114</v>
      </c>
      <c r="B1747" t="s">
        <v>63</v>
      </c>
      <c r="F1747">
        <v>3735</v>
      </c>
      <c r="G1747">
        <v>3735</v>
      </c>
      <c r="H1747" s="6">
        <v>3735</v>
      </c>
      <c r="I1747" s="6">
        <f t="shared" ref="I1747:I1783" si="120">H1747-G1747</f>
        <v>0</v>
      </c>
      <c r="J1747" s="6"/>
      <c r="K1747" s="6"/>
      <c r="Q1747" t="s">
        <v>64</v>
      </c>
      <c r="U1747">
        <v>2601203</v>
      </c>
      <c r="V1747" t="s">
        <v>994</v>
      </c>
      <c r="W1747" t="s">
        <v>110</v>
      </c>
      <c r="X1747" t="s">
        <v>347</v>
      </c>
      <c r="Y1747" t="s">
        <v>581</v>
      </c>
      <c r="AF1747" t="s">
        <v>994</v>
      </c>
      <c r="AG1747" t="s">
        <v>995</v>
      </c>
      <c r="AH1747" t="s">
        <v>350</v>
      </c>
      <c r="AI1747" t="s">
        <v>351</v>
      </c>
      <c r="AM1747">
        <v>260001</v>
      </c>
      <c r="BA1747" s="6">
        <v>0</v>
      </c>
      <c r="BC1747" s="9">
        <v>3735</v>
      </c>
      <c r="BE1747">
        <f t="shared" si="117"/>
        <v>3735</v>
      </c>
      <c r="BF1747" s="6">
        <f t="shared" si="118"/>
        <v>0</v>
      </c>
      <c r="BG1747" s="10" t="s">
        <v>99</v>
      </c>
      <c r="BH1747" t="e">
        <f>+VLOOKUP(AF1747,Sheet4!A:A,1,FALSE)</f>
        <v>#N/A</v>
      </c>
      <c r="BL1747" s="6">
        <v>3735</v>
      </c>
      <c r="BM1747" s="59">
        <f t="shared" si="119"/>
        <v>0</v>
      </c>
      <c r="BN1747" t="s">
        <v>996</v>
      </c>
      <c r="BO1747" t="s">
        <v>73</v>
      </c>
    </row>
    <row r="1748" spans="1:67" ht="13" customHeight="1" x14ac:dyDescent="0.3">
      <c r="A1748" s="5">
        <v>46114</v>
      </c>
      <c r="B1748" t="s">
        <v>74</v>
      </c>
      <c r="F1748" s="8">
        <v>249</v>
      </c>
      <c r="G1748">
        <v>124.5</v>
      </c>
      <c r="H1748" s="6">
        <v>249</v>
      </c>
      <c r="I1748" s="6">
        <f t="shared" si="120"/>
        <v>124.5</v>
      </c>
      <c r="J1748" s="6"/>
      <c r="K1748" s="6"/>
      <c r="Q1748" t="s">
        <v>75</v>
      </c>
      <c r="U1748">
        <v>2601203</v>
      </c>
      <c r="V1748" t="s">
        <v>994</v>
      </c>
      <c r="W1748" t="s">
        <v>110</v>
      </c>
      <c r="X1748" t="s">
        <v>347</v>
      </c>
      <c r="Y1748" t="s">
        <v>581</v>
      </c>
      <c r="AF1748" t="s">
        <v>994</v>
      </c>
      <c r="AG1748" t="s">
        <v>995</v>
      </c>
      <c r="AH1748" t="s">
        <v>350</v>
      </c>
      <c r="AI1748" t="s">
        <v>351</v>
      </c>
      <c r="AM1748">
        <v>260001</v>
      </c>
      <c r="BA1748" s="6">
        <v>0</v>
      </c>
      <c r="BE1748">
        <f t="shared" si="117"/>
        <v>0</v>
      </c>
      <c r="BF1748" s="6">
        <f t="shared" si="118"/>
        <v>-249</v>
      </c>
      <c r="BG1748" s="7" t="s">
        <v>71</v>
      </c>
      <c r="BH1748" t="e">
        <f>+VLOOKUP(AF1748,Sheet4!A:A,1,FALSE)</f>
        <v>#N/A</v>
      </c>
      <c r="BL1748" s="6">
        <v>249</v>
      </c>
      <c r="BM1748" s="59">
        <f t="shared" si="119"/>
        <v>0</v>
      </c>
      <c r="BN1748" t="s">
        <v>996</v>
      </c>
    </row>
    <row r="1749" spans="1:67" ht="13" customHeight="1" x14ac:dyDescent="0.3">
      <c r="A1749" s="5">
        <v>46114</v>
      </c>
      <c r="B1749" t="s">
        <v>76</v>
      </c>
      <c r="F1749">
        <v>4980</v>
      </c>
      <c r="G1749">
        <v>4980</v>
      </c>
      <c r="H1749" s="6">
        <v>4980</v>
      </c>
      <c r="I1749" s="6">
        <f t="shared" si="120"/>
        <v>0</v>
      </c>
      <c r="J1749" s="6"/>
      <c r="K1749" s="6"/>
      <c r="Q1749" t="s">
        <v>77</v>
      </c>
      <c r="U1749">
        <v>2601203</v>
      </c>
      <c r="V1749" t="s">
        <v>994</v>
      </c>
      <c r="W1749" t="s">
        <v>110</v>
      </c>
      <c r="X1749" t="s">
        <v>347</v>
      </c>
      <c r="Y1749" t="s">
        <v>581</v>
      </c>
      <c r="AF1749" t="s">
        <v>994</v>
      </c>
      <c r="AG1749" t="s">
        <v>995</v>
      </c>
      <c r="AH1749" t="s">
        <v>350</v>
      </c>
      <c r="AI1749" t="s">
        <v>351</v>
      </c>
      <c r="AM1749">
        <v>260001</v>
      </c>
      <c r="BA1749" s="6">
        <v>0</v>
      </c>
      <c r="BE1749">
        <f t="shared" si="117"/>
        <v>0</v>
      </c>
      <c r="BF1749" s="6">
        <f t="shared" si="118"/>
        <v>-4980</v>
      </c>
      <c r="BG1749" s="7" t="s">
        <v>71</v>
      </c>
      <c r="BH1749" t="e">
        <f>+VLOOKUP(AF1749,Sheet4!A:A,1,FALSE)</f>
        <v>#N/A</v>
      </c>
      <c r="BL1749" s="6">
        <v>4980</v>
      </c>
      <c r="BM1749" s="59">
        <f t="shared" si="119"/>
        <v>0</v>
      </c>
      <c r="BN1749" t="s">
        <v>996</v>
      </c>
    </row>
    <row r="1750" spans="1:67" ht="13" customHeight="1" x14ac:dyDescent="0.3">
      <c r="A1750" s="5">
        <v>46114</v>
      </c>
      <c r="B1750" t="s">
        <v>82</v>
      </c>
      <c r="F1750" s="8">
        <v>747</v>
      </c>
      <c r="G1750">
        <v>373.5</v>
      </c>
      <c r="H1750" s="6">
        <v>747</v>
      </c>
      <c r="I1750" s="6">
        <f t="shared" si="120"/>
        <v>373.5</v>
      </c>
      <c r="J1750" s="6"/>
      <c r="K1750" s="6"/>
      <c r="Q1750" t="s">
        <v>83</v>
      </c>
      <c r="U1750">
        <v>2601203</v>
      </c>
      <c r="V1750" t="s">
        <v>994</v>
      </c>
      <c r="W1750" t="s">
        <v>110</v>
      </c>
      <c r="X1750" t="s">
        <v>347</v>
      </c>
      <c r="Y1750" t="s">
        <v>581</v>
      </c>
      <c r="AF1750" t="s">
        <v>994</v>
      </c>
      <c r="AG1750" t="s">
        <v>995</v>
      </c>
      <c r="AH1750" t="s">
        <v>350</v>
      </c>
      <c r="AI1750" t="s">
        <v>351</v>
      </c>
      <c r="AM1750">
        <v>260001</v>
      </c>
      <c r="BA1750" s="6">
        <v>0</v>
      </c>
      <c r="BE1750">
        <f t="shared" si="117"/>
        <v>0</v>
      </c>
      <c r="BF1750" s="6">
        <f t="shared" si="118"/>
        <v>-747</v>
      </c>
      <c r="BG1750" s="7" t="s">
        <v>71</v>
      </c>
      <c r="BH1750" t="e">
        <f>+VLOOKUP(AF1750,Sheet4!A:A,1,FALSE)</f>
        <v>#N/A</v>
      </c>
      <c r="BL1750" s="6">
        <v>747</v>
      </c>
      <c r="BM1750" s="59">
        <f t="shared" si="119"/>
        <v>0</v>
      </c>
      <c r="BN1750" t="s">
        <v>996</v>
      </c>
    </row>
    <row r="1751" spans="1:67" ht="13" customHeight="1" x14ac:dyDescent="0.3">
      <c r="A1751" s="5">
        <v>46114</v>
      </c>
      <c r="B1751" t="s">
        <v>84</v>
      </c>
      <c r="F1751">
        <v>12450</v>
      </c>
      <c r="G1751">
        <v>12450</v>
      </c>
      <c r="H1751" s="6">
        <v>12450</v>
      </c>
      <c r="I1751" s="6">
        <f t="shared" si="120"/>
        <v>0</v>
      </c>
      <c r="J1751" s="6"/>
      <c r="K1751" s="6"/>
      <c r="Q1751" t="s">
        <v>85</v>
      </c>
      <c r="U1751">
        <v>2601203</v>
      </c>
      <c r="V1751" t="s">
        <v>994</v>
      </c>
      <c r="W1751" t="s">
        <v>110</v>
      </c>
      <c r="X1751" t="s">
        <v>347</v>
      </c>
      <c r="Y1751" t="s">
        <v>581</v>
      </c>
      <c r="AF1751" t="s">
        <v>994</v>
      </c>
      <c r="AG1751" t="s">
        <v>995</v>
      </c>
      <c r="AH1751" t="s">
        <v>350</v>
      </c>
      <c r="AI1751" t="s">
        <v>351</v>
      </c>
      <c r="AM1751">
        <v>260001</v>
      </c>
      <c r="BA1751" s="6">
        <v>0</v>
      </c>
      <c r="BE1751">
        <f t="shared" si="117"/>
        <v>0</v>
      </c>
      <c r="BF1751" s="6">
        <f t="shared" si="118"/>
        <v>-12450</v>
      </c>
      <c r="BG1751" s="7" t="s">
        <v>71</v>
      </c>
      <c r="BH1751" t="e">
        <f>+VLOOKUP(AF1751,Sheet4!A:A,1,FALSE)</f>
        <v>#N/A</v>
      </c>
      <c r="BL1751" s="6">
        <v>12450</v>
      </c>
      <c r="BM1751" s="59">
        <f t="shared" si="119"/>
        <v>0</v>
      </c>
      <c r="BN1751" t="s">
        <v>996</v>
      </c>
    </row>
    <row r="1752" spans="1:67" ht="13" customHeight="1" x14ac:dyDescent="0.3">
      <c r="A1752" s="5">
        <v>46114</v>
      </c>
      <c r="B1752" t="s">
        <v>63</v>
      </c>
      <c r="F1752">
        <v>540</v>
      </c>
      <c r="G1752">
        <v>540</v>
      </c>
      <c r="H1752" s="6">
        <v>285</v>
      </c>
      <c r="I1752" s="6">
        <f t="shared" si="120"/>
        <v>-255</v>
      </c>
      <c r="J1752" s="6"/>
      <c r="K1752" s="6"/>
      <c r="Q1752" t="s">
        <v>64</v>
      </c>
      <c r="U1752">
        <v>2601204</v>
      </c>
      <c r="V1752" t="s">
        <v>997</v>
      </c>
      <c r="W1752" t="s">
        <v>66</v>
      </c>
      <c r="X1752" t="s">
        <v>190</v>
      </c>
      <c r="Y1752" t="s">
        <v>998</v>
      </c>
      <c r="AF1752" t="s">
        <v>997</v>
      </c>
      <c r="AG1752" t="s">
        <v>999</v>
      </c>
      <c r="AH1752" t="s">
        <v>193</v>
      </c>
      <c r="AI1752">
        <v>860555190</v>
      </c>
      <c r="AM1752">
        <v>260001</v>
      </c>
      <c r="BA1752" s="6">
        <v>-255</v>
      </c>
      <c r="BE1752">
        <f t="shared" si="117"/>
        <v>0</v>
      </c>
      <c r="BF1752" s="6">
        <f t="shared" si="118"/>
        <v>-285</v>
      </c>
      <c r="BG1752" s="7" t="s">
        <v>71</v>
      </c>
      <c r="BH1752" t="e">
        <f>+VLOOKUP(AF1752,Sheet4!A:A,1,FALSE)</f>
        <v>#N/A</v>
      </c>
      <c r="BL1752" s="6">
        <v>285</v>
      </c>
      <c r="BM1752" s="59">
        <f t="shared" si="119"/>
        <v>0</v>
      </c>
      <c r="BN1752" t="s">
        <v>1000</v>
      </c>
      <c r="BO1752" t="s">
        <v>73</v>
      </c>
    </row>
    <row r="1753" spans="1:67" ht="13" customHeight="1" x14ac:dyDescent="0.3">
      <c r="A1753" s="5">
        <v>46114</v>
      </c>
      <c r="B1753" t="s">
        <v>74</v>
      </c>
      <c r="F1753" s="8">
        <v>36</v>
      </c>
      <c r="G1753">
        <v>18</v>
      </c>
      <c r="H1753" s="6">
        <v>19</v>
      </c>
      <c r="I1753" s="6">
        <f t="shared" si="120"/>
        <v>1</v>
      </c>
      <c r="J1753" s="6"/>
      <c r="K1753" s="6"/>
      <c r="Q1753" t="s">
        <v>75</v>
      </c>
      <c r="U1753">
        <v>2601204</v>
      </c>
      <c r="V1753" t="s">
        <v>997</v>
      </c>
      <c r="W1753" t="s">
        <v>66</v>
      </c>
      <c r="X1753" t="s">
        <v>190</v>
      </c>
      <c r="Y1753" t="s">
        <v>998</v>
      </c>
      <c r="AF1753" t="s">
        <v>997</v>
      </c>
      <c r="AG1753" t="s">
        <v>999</v>
      </c>
      <c r="AH1753" t="s">
        <v>193</v>
      </c>
      <c r="AI1753">
        <v>860555190</v>
      </c>
      <c r="AM1753">
        <v>260001</v>
      </c>
      <c r="BA1753" s="6">
        <v>-17</v>
      </c>
      <c r="BE1753">
        <f t="shared" si="117"/>
        <v>0</v>
      </c>
      <c r="BF1753" s="6">
        <f t="shared" si="118"/>
        <v>-19</v>
      </c>
      <c r="BG1753" s="7" t="s">
        <v>71</v>
      </c>
      <c r="BH1753" t="e">
        <f>+VLOOKUP(AF1753,Sheet4!A:A,1,FALSE)</f>
        <v>#N/A</v>
      </c>
      <c r="BL1753" s="6">
        <v>19</v>
      </c>
      <c r="BM1753" s="59">
        <f t="shared" si="119"/>
        <v>0</v>
      </c>
      <c r="BN1753" t="s">
        <v>1000</v>
      </c>
    </row>
    <row r="1754" spans="1:67" ht="13" customHeight="1" x14ac:dyDescent="0.3">
      <c r="A1754" s="5">
        <v>46114</v>
      </c>
      <c r="B1754" t="s">
        <v>76</v>
      </c>
      <c r="F1754">
        <v>720</v>
      </c>
      <c r="G1754">
        <v>720</v>
      </c>
      <c r="H1754" s="6">
        <v>380</v>
      </c>
      <c r="I1754" s="6">
        <f t="shared" si="120"/>
        <v>-340</v>
      </c>
      <c r="J1754" s="6"/>
      <c r="K1754" s="6"/>
      <c r="Q1754" t="s">
        <v>77</v>
      </c>
      <c r="U1754">
        <v>2601204</v>
      </c>
      <c r="V1754" t="s">
        <v>997</v>
      </c>
      <c r="W1754" t="s">
        <v>66</v>
      </c>
      <c r="X1754" t="s">
        <v>190</v>
      </c>
      <c r="Y1754" t="s">
        <v>998</v>
      </c>
      <c r="AF1754" t="s">
        <v>997</v>
      </c>
      <c r="AG1754" t="s">
        <v>999</v>
      </c>
      <c r="AH1754" t="s">
        <v>193</v>
      </c>
      <c r="AI1754">
        <v>860555190</v>
      </c>
      <c r="AM1754">
        <v>260001</v>
      </c>
      <c r="BA1754" s="6">
        <v>-340</v>
      </c>
      <c r="BE1754">
        <f t="shared" si="117"/>
        <v>0</v>
      </c>
      <c r="BF1754" s="6">
        <f t="shared" si="118"/>
        <v>-380</v>
      </c>
      <c r="BG1754" s="7" t="s">
        <v>71</v>
      </c>
      <c r="BH1754" t="e">
        <f>+VLOOKUP(AF1754,Sheet4!A:A,1,FALSE)</f>
        <v>#N/A</v>
      </c>
      <c r="BL1754" s="6">
        <v>380</v>
      </c>
      <c r="BM1754" s="59">
        <f t="shared" si="119"/>
        <v>0</v>
      </c>
      <c r="BN1754" t="s">
        <v>1000</v>
      </c>
    </row>
    <row r="1755" spans="1:67" ht="13" customHeight="1" x14ac:dyDescent="0.3">
      <c r="A1755" s="5">
        <v>46114</v>
      </c>
      <c r="B1755" t="s">
        <v>78</v>
      </c>
      <c r="F1755" s="8">
        <v>29</v>
      </c>
      <c r="G1755">
        <v>14.5</v>
      </c>
      <c r="H1755" s="6">
        <v>19</v>
      </c>
      <c r="I1755" s="6">
        <f t="shared" si="120"/>
        <v>4.5</v>
      </c>
      <c r="J1755" s="6"/>
      <c r="K1755" s="6"/>
      <c r="Q1755" t="s">
        <v>79</v>
      </c>
      <c r="U1755">
        <v>2601204</v>
      </c>
      <c r="V1755" t="s">
        <v>997</v>
      </c>
      <c r="W1755" t="s">
        <v>66</v>
      </c>
      <c r="X1755" t="s">
        <v>190</v>
      </c>
      <c r="Y1755" t="s">
        <v>998</v>
      </c>
      <c r="AF1755" t="s">
        <v>997</v>
      </c>
      <c r="AG1755" t="s">
        <v>999</v>
      </c>
      <c r="AH1755" t="s">
        <v>193</v>
      </c>
      <c r="AI1755">
        <v>860555190</v>
      </c>
      <c r="AM1755">
        <v>260001</v>
      </c>
      <c r="BA1755" s="6">
        <v>-10</v>
      </c>
      <c r="BE1755">
        <f t="shared" si="117"/>
        <v>0</v>
      </c>
      <c r="BF1755" s="6">
        <f t="shared" si="118"/>
        <v>-19</v>
      </c>
      <c r="BG1755" s="7" t="s">
        <v>71</v>
      </c>
      <c r="BH1755" t="e">
        <f>+VLOOKUP(AF1755,Sheet4!A:A,1,FALSE)</f>
        <v>#N/A</v>
      </c>
      <c r="BL1755" s="6">
        <v>19</v>
      </c>
      <c r="BM1755" s="59">
        <f t="shared" si="119"/>
        <v>0</v>
      </c>
      <c r="BN1755" t="s">
        <v>1000</v>
      </c>
    </row>
    <row r="1756" spans="1:67" ht="13" customHeight="1" x14ac:dyDescent="0.3">
      <c r="A1756" s="5">
        <v>46114</v>
      </c>
      <c r="B1756" t="s">
        <v>80</v>
      </c>
      <c r="F1756">
        <v>362.5</v>
      </c>
      <c r="G1756">
        <v>362.5</v>
      </c>
      <c r="H1756" s="6">
        <v>237.5</v>
      </c>
      <c r="I1756" s="6">
        <f t="shared" si="120"/>
        <v>-125</v>
      </c>
      <c r="J1756" s="6">
        <f>H1756/12.5</f>
        <v>19</v>
      </c>
      <c r="K1756" s="6"/>
      <c r="Q1756" t="s">
        <v>81</v>
      </c>
      <c r="U1756">
        <v>2601204</v>
      </c>
      <c r="V1756" t="s">
        <v>997</v>
      </c>
      <c r="W1756" t="s">
        <v>66</v>
      </c>
      <c r="X1756" t="s">
        <v>190</v>
      </c>
      <c r="Y1756" t="s">
        <v>998</v>
      </c>
      <c r="AF1756" t="s">
        <v>997</v>
      </c>
      <c r="AG1756" t="s">
        <v>999</v>
      </c>
      <c r="AH1756" t="s">
        <v>193</v>
      </c>
      <c r="AI1756">
        <v>860555190</v>
      </c>
      <c r="AM1756">
        <v>260001</v>
      </c>
      <c r="BA1756" s="6">
        <v>-125</v>
      </c>
      <c r="BE1756">
        <f t="shared" si="117"/>
        <v>0</v>
      </c>
      <c r="BF1756" s="6">
        <f t="shared" si="118"/>
        <v>-237.5</v>
      </c>
      <c r="BG1756" s="7" t="s">
        <v>71</v>
      </c>
      <c r="BH1756" t="e">
        <f>+VLOOKUP(AF1756,Sheet4!A:A,1,FALSE)</f>
        <v>#N/A</v>
      </c>
      <c r="BL1756" s="6">
        <v>237.5</v>
      </c>
      <c r="BM1756" s="59">
        <f t="shared" si="119"/>
        <v>0</v>
      </c>
      <c r="BN1756" t="s">
        <v>1000</v>
      </c>
    </row>
    <row r="1757" spans="1:67" ht="13" customHeight="1" x14ac:dyDescent="0.3">
      <c r="A1757" s="5">
        <v>46114</v>
      </c>
      <c r="B1757" t="s">
        <v>82</v>
      </c>
      <c r="F1757" s="8">
        <v>21</v>
      </c>
      <c r="G1757">
        <v>10.5</v>
      </c>
      <c r="H1757" s="6">
        <v>0</v>
      </c>
      <c r="I1757" s="6">
        <f t="shared" si="120"/>
        <v>-10.5</v>
      </c>
      <c r="J1757" s="6"/>
      <c r="K1757" s="6"/>
      <c r="Q1757" t="s">
        <v>83</v>
      </c>
      <c r="U1757">
        <v>2601204</v>
      </c>
      <c r="V1757" t="s">
        <v>997</v>
      </c>
      <c r="W1757" t="s">
        <v>66</v>
      </c>
      <c r="X1757" t="s">
        <v>190</v>
      </c>
      <c r="Y1757" t="s">
        <v>998</v>
      </c>
      <c r="AF1757" t="s">
        <v>997</v>
      </c>
      <c r="AG1757" t="s">
        <v>999</v>
      </c>
      <c r="AH1757" t="s">
        <v>193</v>
      </c>
      <c r="AI1757">
        <v>860555190</v>
      </c>
      <c r="AM1757">
        <v>260001</v>
      </c>
      <c r="BA1757" s="6">
        <v>-21</v>
      </c>
      <c r="BE1757">
        <f t="shared" si="117"/>
        <v>0</v>
      </c>
      <c r="BF1757" s="6">
        <f t="shared" si="118"/>
        <v>0</v>
      </c>
      <c r="BG1757" s="7" t="s">
        <v>71</v>
      </c>
      <c r="BH1757" t="e">
        <f>+VLOOKUP(AF1757,Sheet4!A:A,1,FALSE)</f>
        <v>#N/A</v>
      </c>
      <c r="BL1757" s="6">
        <v>0</v>
      </c>
      <c r="BM1757" s="59">
        <f t="shared" si="119"/>
        <v>0</v>
      </c>
      <c r="BN1757" t="s">
        <v>1000</v>
      </c>
    </row>
    <row r="1758" spans="1:67" ht="13" customHeight="1" x14ac:dyDescent="0.3">
      <c r="A1758" s="5">
        <v>46114</v>
      </c>
      <c r="B1758" t="s">
        <v>84</v>
      </c>
      <c r="F1758">
        <v>350</v>
      </c>
      <c r="G1758">
        <v>350</v>
      </c>
      <c r="H1758" s="6">
        <v>0</v>
      </c>
      <c r="I1758" s="6">
        <f t="shared" si="120"/>
        <v>-350</v>
      </c>
      <c r="J1758" s="6"/>
      <c r="K1758" s="6">
        <f>H1758/50</f>
        <v>0</v>
      </c>
      <c r="Q1758" t="s">
        <v>85</v>
      </c>
      <c r="U1758">
        <v>2601204</v>
      </c>
      <c r="V1758" t="s">
        <v>997</v>
      </c>
      <c r="W1758" t="s">
        <v>66</v>
      </c>
      <c r="X1758" t="s">
        <v>190</v>
      </c>
      <c r="Y1758" t="s">
        <v>998</v>
      </c>
      <c r="AF1758" t="s">
        <v>997</v>
      </c>
      <c r="AG1758" t="s">
        <v>999</v>
      </c>
      <c r="AH1758" t="s">
        <v>193</v>
      </c>
      <c r="AI1758">
        <v>860555190</v>
      </c>
      <c r="AM1758">
        <v>260001</v>
      </c>
      <c r="BA1758" s="6">
        <v>-350</v>
      </c>
      <c r="BE1758">
        <f t="shared" si="117"/>
        <v>0</v>
      </c>
      <c r="BF1758" s="6">
        <f t="shared" si="118"/>
        <v>0</v>
      </c>
      <c r="BG1758" s="7" t="s">
        <v>71</v>
      </c>
      <c r="BH1758" t="e">
        <f>+VLOOKUP(AF1758,Sheet4!A:A,1,FALSE)</f>
        <v>#N/A</v>
      </c>
      <c r="BL1758" s="6">
        <v>0</v>
      </c>
      <c r="BM1758" s="59">
        <f t="shared" si="119"/>
        <v>0</v>
      </c>
      <c r="BN1758" t="s">
        <v>1000</v>
      </c>
    </row>
    <row r="1759" spans="1:67" ht="13" customHeight="1" x14ac:dyDescent="0.3">
      <c r="A1759" s="5">
        <v>46114</v>
      </c>
      <c r="B1759" t="s">
        <v>63</v>
      </c>
      <c r="F1759">
        <v>1125</v>
      </c>
      <c r="G1759">
        <v>1125</v>
      </c>
      <c r="H1759" s="6">
        <v>1710</v>
      </c>
      <c r="I1759" s="6">
        <f t="shared" si="120"/>
        <v>585</v>
      </c>
      <c r="J1759" s="6"/>
      <c r="K1759" s="6"/>
      <c r="Q1759" t="s">
        <v>64</v>
      </c>
      <c r="U1759">
        <v>2601205</v>
      </c>
      <c r="V1759" t="s">
        <v>1001</v>
      </c>
      <c r="W1759" t="s">
        <v>110</v>
      </c>
      <c r="X1759" t="s">
        <v>608</v>
      </c>
      <c r="Y1759" t="s">
        <v>613</v>
      </c>
      <c r="AF1759" t="s">
        <v>1001</v>
      </c>
      <c r="AG1759" t="s">
        <v>1002</v>
      </c>
      <c r="AH1759" t="s">
        <v>611</v>
      </c>
      <c r="AI1759">
        <v>860795776</v>
      </c>
      <c r="AM1759">
        <v>260001</v>
      </c>
      <c r="BA1759" s="6">
        <v>585</v>
      </c>
      <c r="BD1759" s="9">
        <v>1125</v>
      </c>
      <c r="BE1759">
        <f t="shared" si="117"/>
        <v>0</v>
      </c>
      <c r="BF1759" s="6">
        <f t="shared" si="118"/>
        <v>-1710</v>
      </c>
      <c r="BG1759" s="11" t="s">
        <v>71</v>
      </c>
      <c r="BH1759" t="e">
        <f>+VLOOKUP(AF1759,Sheet4!A:A,1,FALSE)</f>
        <v>#N/A</v>
      </c>
      <c r="BL1759" s="6">
        <v>1710</v>
      </c>
      <c r="BM1759" s="59">
        <f t="shared" si="119"/>
        <v>0</v>
      </c>
      <c r="BN1759" t="s">
        <v>1003</v>
      </c>
      <c r="BO1759" t="s">
        <v>101</v>
      </c>
    </row>
    <row r="1760" spans="1:67" ht="13" customHeight="1" x14ac:dyDescent="0.3">
      <c r="A1760" s="5">
        <v>46114</v>
      </c>
      <c r="B1760" t="s">
        <v>74</v>
      </c>
      <c r="F1760" s="8">
        <v>75</v>
      </c>
      <c r="G1760">
        <v>37.5</v>
      </c>
      <c r="H1760" s="6">
        <v>114</v>
      </c>
      <c r="I1760" s="6">
        <f t="shared" si="120"/>
        <v>76.5</v>
      </c>
      <c r="J1760" s="6"/>
      <c r="K1760" s="6"/>
      <c r="Q1760" t="s">
        <v>75</v>
      </c>
      <c r="U1760">
        <v>2601205</v>
      </c>
      <c r="V1760" t="s">
        <v>1001</v>
      </c>
      <c r="W1760" t="s">
        <v>110</v>
      </c>
      <c r="X1760" t="s">
        <v>608</v>
      </c>
      <c r="Y1760" t="s">
        <v>613</v>
      </c>
      <c r="AF1760" t="s">
        <v>1001</v>
      </c>
      <c r="AG1760" t="s">
        <v>1002</v>
      </c>
      <c r="AH1760" t="s">
        <v>611</v>
      </c>
      <c r="AI1760">
        <v>860795776</v>
      </c>
      <c r="AM1760">
        <v>260001</v>
      </c>
      <c r="BA1760" s="6">
        <v>39</v>
      </c>
      <c r="BE1760">
        <f t="shared" si="117"/>
        <v>0</v>
      </c>
      <c r="BF1760" s="6">
        <f t="shared" si="118"/>
        <v>-114</v>
      </c>
      <c r="BG1760" s="7" t="s">
        <v>71</v>
      </c>
      <c r="BH1760" t="e">
        <f>+VLOOKUP(AF1760,Sheet4!A:A,1,FALSE)</f>
        <v>#N/A</v>
      </c>
      <c r="BL1760" s="6">
        <v>114</v>
      </c>
      <c r="BM1760" s="59">
        <f t="shared" si="119"/>
        <v>0</v>
      </c>
      <c r="BN1760" t="s">
        <v>1003</v>
      </c>
    </row>
    <row r="1761" spans="1:67" ht="13" customHeight="1" x14ac:dyDescent="0.3">
      <c r="A1761" s="5">
        <v>46114</v>
      </c>
      <c r="B1761" t="s">
        <v>76</v>
      </c>
      <c r="F1761">
        <v>1500</v>
      </c>
      <c r="G1761">
        <v>1500</v>
      </c>
      <c r="H1761" s="6">
        <v>2280</v>
      </c>
      <c r="I1761" s="6">
        <f t="shared" si="120"/>
        <v>780</v>
      </c>
      <c r="J1761" s="6"/>
      <c r="K1761" s="6"/>
      <c r="Q1761" t="s">
        <v>77</v>
      </c>
      <c r="U1761">
        <v>2601205</v>
      </c>
      <c r="V1761" t="s">
        <v>1001</v>
      </c>
      <c r="W1761" t="s">
        <v>110</v>
      </c>
      <c r="X1761" t="s">
        <v>608</v>
      </c>
      <c r="Y1761" t="s">
        <v>613</v>
      </c>
      <c r="AF1761" t="s">
        <v>1001</v>
      </c>
      <c r="AG1761" t="s">
        <v>1002</v>
      </c>
      <c r="AH1761" t="s">
        <v>611</v>
      </c>
      <c r="AI1761">
        <v>860795776</v>
      </c>
      <c r="AM1761">
        <v>260001</v>
      </c>
      <c r="BA1761" s="6">
        <v>780</v>
      </c>
      <c r="BE1761">
        <f t="shared" si="117"/>
        <v>0</v>
      </c>
      <c r="BF1761" s="6">
        <f t="shared" si="118"/>
        <v>-2280</v>
      </c>
      <c r="BG1761" s="7" t="s">
        <v>71</v>
      </c>
      <c r="BH1761" t="e">
        <f>+VLOOKUP(AF1761,Sheet4!A:A,1,FALSE)</f>
        <v>#N/A</v>
      </c>
      <c r="BL1761" s="6">
        <v>2280</v>
      </c>
      <c r="BM1761" s="59">
        <f t="shared" si="119"/>
        <v>0</v>
      </c>
      <c r="BN1761" t="s">
        <v>1003</v>
      </c>
    </row>
    <row r="1762" spans="1:67" ht="13" customHeight="1" x14ac:dyDescent="0.3">
      <c r="A1762" s="5">
        <v>46114</v>
      </c>
      <c r="B1762" t="s">
        <v>78</v>
      </c>
      <c r="F1762" s="8">
        <v>75</v>
      </c>
      <c r="G1762">
        <v>37.5</v>
      </c>
      <c r="H1762" s="6">
        <v>114</v>
      </c>
      <c r="I1762" s="6">
        <f t="shared" si="120"/>
        <v>76.5</v>
      </c>
      <c r="J1762" s="6"/>
      <c r="K1762" s="6"/>
      <c r="Q1762" t="s">
        <v>79</v>
      </c>
      <c r="U1762">
        <v>2601205</v>
      </c>
      <c r="V1762" t="s">
        <v>1001</v>
      </c>
      <c r="W1762" t="s">
        <v>110</v>
      </c>
      <c r="X1762" t="s">
        <v>608</v>
      </c>
      <c r="Y1762" t="s">
        <v>613</v>
      </c>
      <c r="AF1762" t="s">
        <v>1001</v>
      </c>
      <c r="AG1762" t="s">
        <v>1002</v>
      </c>
      <c r="AH1762" t="s">
        <v>611</v>
      </c>
      <c r="AI1762">
        <v>860795776</v>
      </c>
      <c r="AM1762">
        <v>260001</v>
      </c>
      <c r="BA1762" s="6">
        <v>39</v>
      </c>
      <c r="BE1762">
        <f t="shared" si="117"/>
        <v>0</v>
      </c>
      <c r="BF1762" s="6">
        <f t="shared" si="118"/>
        <v>-114</v>
      </c>
      <c r="BG1762" s="7" t="s">
        <v>71</v>
      </c>
      <c r="BH1762" t="e">
        <f>+VLOOKUP(AF1762,Sheet4!A:A,1,FALSE)</f>
        <v>#N/A</v>
      </c>
      <c r="BL1762" s="6">
        <v>114</v>
      </c>
      <c r="BM1762" s="59">
        <f t="shared" si="119"/>
        <v>0</v>
      </c>
      <c r="BN1762" t="s">
        <v>1003</v>
      </c>
    </row>
    <row r="1763" spans="1:67" ht="13" customHeight="1" x14ac:dyDescent="0.3">
      <c r="A1763" s="5">
        <v>46114</v>
      </c>
      <c r="B1763" t="s">
        <v>80</v>
      </c>
      <c r="F1763">
        <v>937.5</v>
      </c>
      <c r="G1763">
        <v>937.5</v>
      </c>
      <c r="H1763" s="6">
        <v>1425</v>
      </c>
      <c r="I1763" s="6">
        <f t="shared" si="120"/>
        <v>487.5</v>
      </c>
      <c r="J1763" s="6"/>
      <c r="K1763" s="6"/>
      <c r="Q1763" t="s">
        <v>81</v>
      </c>
      <c r="U1763">
        <v>2601205</v>
      </c>
      <c r="V1763" t="s">
        <v>1001</v>
      </c>
      <c r="W1763" t="s">
        <v>110</v>
      </c>
      <c r="X1763" t="s">
        <v>608</v>
      </c>
      <c r="Y1763" t="s">
        <v>613</v>
      </c>
      <c r="AF1763" t="s">
        <v>1001</v>
      </c>
      <c r="AG1763" t="s">
        <v>1002</v>
      </c>
      <c r="AH1763" t="s">
        <v>611</v>
      </c>
      <c r="AI1763">
        <v>860795776</v>
      </c>
      <c r="AM1763">
        <v>260001</v>
      </c>
      <c r="BA1763" s="6">
        <v>487.5</v>
      </c>
      <c r="BD1763" s="9">
        <v>938</v>
      </c>
      <c r="BE1763">
        <f t="shared" si="117"/>
        <v>0</v>
      </c>
      <c r="BF1763" s="6">
        <f t="shared" si="118"/>
        <v>-1425</v>
      </c>
      <c r="BG1763" s="11" t="s">
        <v>71</v>
      </c>
      <c r="BH1763" t="e">
        <f>+VLOOKUP(AF1763,Sheet4!A:A,1,FALSE)</f>
        <v>#N/A</v>
      </c>
      <c r="BL1763" s="6">
        <v>1425</v>
      </c>
      <c r="BM1763" s="59">
        <f t="shared" si="119"/>
        <v>0</v>
      </c>
      <c r="BN1763" t="s">
        <v>1003</v>
      </c>
    </row>
    <row r="1764" spans="1:67" ht="13" customHeight="1" x14ac:dyDescent="0.3">
      <c r="A1764" s="5">
        <v>46114</v>
      </c>
      <c r="B1764" t="s">
        <v>63</v>
      </c>
      <c r="F1764">
        <v>315</v>
      </c>
      <c r="G1764">
        <v>315</v>
      </c>
      <c r="H1764" s="6">
        <v>183.46153846153899</v>
      </c>
      <c r="I1764" s="6">
        <f t="shared" si="120"/>
        <v>-131.53846153846101</v>
      </c>
      <c r="J1764" s="6"/>
      <c r="K1764" s="6"/>
      <c r="Q1764" t="s">
        <v>64</v>
      </c>
      <c r="U1764">
        <v>2601206</v>
      </c>
      <c r="V1764" t="s">
        <v>1004</v>
      </c>
      <c r="W1764" t="s">
        <v>110</v>
      </c>
      <c r="X1764" t="s">
        <v>138</v>
      </c>
      <c r="Y1764" t="s">
        <v>1005</v>
      </c>
      <c r="AF1764" t="s">
        <v>1004</v>
      </c>
      <c r="AG1764" t="s">
        <v>1006</v>
      </c>
      <c r="AH1764" t="s">
        <v>141</v>
      </c>
      <c r="AI1764">
        <v>843766667</v>
      </c>
      <c r="AM1764">
        <v>260001</v>
      </c>
      <c r="BA1764" s="6">
        <v>-131.538461538462</v>
      </c>
      <c r="BD1764" s="9">
        <v>315</v>
      </c>
      <c r="BE1764">
        <f t="shared" si="117"/>
        <v>0</v>
      </c>
      <c r="BF1764" s="6">
        <f t="shared" si="118"/>
        <v>-183.46153846153899</v>
      </c>
      <c r="BG1764" s="11" t="s">
        <v>71</v>
      </c>
      <c r="BH1764" t="e">
        <f>+VLOOKUP(AF1764,Sheet4!A:A,1,FALSE)</f>
        <v>#N/A</v>
      </c>
      <c r="BL1764" s="6">
        <v>180</v>
      </c>
      <c r="BM1764" s="59">
        <f t="shared" si="119"/>
        <v>3.4615384615389928</v>
      </c>
      <c r="BN1764" t="s">
        <v>1007</v>
      </c>
      <c r="BO1764" t="s">
        <v>73</v>
      </c>
    </row>
    <row r="1765" spans="1:67" ht="13" customHeight="1" x14ac:dyDescent="0.3">
      <c r="A1765" s="5">
        <v>46114</v>
      </c>
      <c r="B1765" t="s">
        <v>63</v>
      </c>
      <c r="F1765">
        <v>165</v>
      </c>
      <c r="G1765">
        <v>165</v>
      </c>
      <c r="H1765" s="6">
        <v>96.098901098901095</v>
      </c>
      <c r="I1765" s="6">
        <f t="shared" si="120"/>
        <v>-68.901098901098905</v>
      </c>
      <c r="J1765" s="6"/>
      <c r="K1765" s="6"/>
      <c r="Q1765" t="s">
        <v>64</v>
      </c>
      <c r="U1765">
        <v>2601206</v>
      </c>
      <c r="V1765" t="s">
        <v>1004</v>
      </c>
      <c r="W1765" t="s">
        <v>110</v>
      </c>
      <c r="X1765" t="s">
        <v>138</v>
      </c>
      <c r="Y1765" t="s">
        <v>1008</v>
      </c>
      <c r="AF1765" t="s">
        <v>1004</v>
      </c>
      <c r="AG1765" t="s">
        <v>1006</v>
      </c>
      <c r="AH1765" t="s">
        <v>141</v>
      </c>
      <c r="AI1765">
        <v>843766667</v>
      </c>
      <c r="AM1765">
        <v>260001</v>
      </c>
      <c r="BA1765" s="6">
        <v>-68.901098901098905</v>
      </c>
      <c r="BD1765" s="9">
        <v>165</v>
      </c>
      <c r="BE1765">
        <f t="shared" si="117"/>
        <v>0</v>
      </c>
      <c r="BF1765" s="6">
        <f t="shared" si="118"/>
        <v>-96.098901098901095</v>
      </c>
      <c r="BG1765" s="11" t="s">
        <v>71</v>
      </c>
      <c r="BH1765" t="e">
        <f>+VLOOKUP(AF1765,Sheet4!A:A,1,FALSE)</f>
        <v>#N/A</v>
      </c>
      <c r="BL1765" s="6">
        <v>105</v>
      </c>
      <c r="BM1765" s="59">
        <f t="shared" si="119"/>
        <v>-8.901098901098905</v>
      </c>
      <c r="BN1765" t="s">
        <v>1007</v>
      </c>
      <c r="BO1765" t="s">
        <v>73</v>
      </c>
    </row>
    <row r="1766" spans="1:67" ht="13" customHeight="1" x14ac:dyDescent="0.3">
      <c r="A1766" s="5">
        <v>46114</v>
      </c>
      <c r="B1766" t="s">
        <v>63</v>
      </c>
      <c r="F1766">
        <v>885</v>
      </c>
      <c r="G1766">
        <v>885</v>
      </c>
      <c r="H1766" s="6">
        <v>515.43956043955995</v>
      </c>
      <c r="I1766" s="6">
        <f t="shared" si="120"/>
        <v>-369.56043956044005</v>
      </c>
      <c r="J1766" s="6"/>
      <c r="K1766" s="6"/>
      <c r="Q1766" t="s">
        <v>64</v>
      </c>
      <c r="U1766">
        <v>2601206</v>
      </c>
      <c r="V1766" t="s">
        <v>1004</v>
      </c>
      <c r="W1766" t="s">
        <v>110</v>
      </c>
      <c r="X1766" t="s">
        <v>138</v>
      </c>
      <c r="Y1766" t="s">
        <v>773</v>
      </c>
      <c r="AF1766" t="s">
        <v>1004</v>
      </c>
      <c r="AG1766" t="s">
        <v>1006</v>
      </c>
      <c r="AH1766" t="s">
        <v>141</v>
      </c>
      <c r="AI1766">
        <v>843766667</v>
      </c>
      <c r="AM1766">
        <v>260001</v>
      </c>
      <c r="BA1766" s="6">
        <v>-369.56043956043999</v>
      </c>
      <c r="BD1766" s="9">
        <v>885</v>
      </c>
      <c r="BE1766">
        <f t="shared" si="117"/>
        <v>0</v>
      </c>
      <c r="BF1766" s="6">
        <f t="shared" si="118"/>
        <v>-515.43956043955995</v>
      </c>
      <c r="BG1766" s="11" t="s">
        <v>71</v>
      </c>
      <c r="BH1766" t="e">
        <f>+VLOOKUP(AF1766,Sheet4!A:A,1,FALSE)</f>
        <v>#N/A</v>
      </c>
      <c r="BL1766" s="6">
        <v>510</v>
      </c>
      <c r="BM1766" s="59">
        <f t="shared" si="119"/>
        <v>5.4395604395599548</v>
      </c>
      <c r="BN1766" t="s">
        <v>1007</v>
      </c>
      <c r="BO1766" t="s">
        <v>73</v>
      </c>
    </row>
    <row r="1767" spans="1:67" ht="13" customHeight="1" x14ac:dyDescent="0.3">
      <c r="A1767" s="5">
        <v>46114</v>
      </c>
      <c r="B1767" t="s">
        <v>74</v>
      </c>
      <c r="F1767" s="8">
        <v>21</v>
      </c>
      <c r="G1767">
        <v>10.5</v>
      </c>
      <c r="H1767" s="6">
        <v>12.2307692307692</v>
      </c>
      <c r="I1767" s="6">
        <f t="shared" si="120"/>
        <v>1.7307692307691998</v>
      </c>
      <c r="J1767" s="6"/>
      <c r="K1767" s="6"/>
      <c r="Q1767" t="s">
        <v>75</v>
      </c>
      <c r="U1767">
        <v>2601206</v>
      </c>
      <c r="V1767" t="s">
        <v>1004</v>
      </c>
      <c r="W1767" t="s">
        <v>110</v>
      </c>
      <c r="X1767" t="s">
        <v>138</v>
      </c>
      <c r="Y1767" t="s">
        <v>1005</v>
      </c>
      <c r="AF1767" t="s">
        <v>1004</v>
      </c>
      <c r="AG1767" t="s">
        <v>1006</v>
      </c>
      <c r="AH1767" t="s">
        <v>141</v>
      </c>
      <c r="AI1767">
        <v>843766667</v>
      </c>
      <c r="AM1767">
        <v>260001</v>
      </c>
      <c r="BA1767" s="6">
        <v>-8.7692307692307701</v>
      </c>
      <c r="BE1767">
        <f t="shared" si="117"/>
        <v>0</v>
      </c>
      <c r="BF1767" s="6">
        <f t="shared" si="118"/>
        <v>-12.2307692307692</v>
      </c>
      <c r="BG1767" s="7" t="s">
        <v>71</v>
      </c>
      <c r="BH1767" t="e">
        <f>+VLOOKUP(AF1767,Sheet4!A:A,1,FALSE)</f>
        <v>#N/A</v>
      </c>
      <c r="BL1767" s="6">
        <v>12</v>
      </c>
      <c r="BM1767" s="59">
        <f t="shared" si="119"/>
        <v>0.23076923076919975</v>
      </c>
      <c r="BN1767" t="s">
        <v>1007</v>
      </c>
    </row>
    <row r="1768" spans="1:67" ht="13" customHeight="1" x14ac:dyDescent="0.3">
      <c r="A1768" s="5">
        <v>46114</v>
      </c>
      <c r="B1768" t="s">
        <v>74</v>
      </c>
      <c r="F1768" s="8">
        <v>11</v>
      </c>
      <c r="G1768">
        <v>5.5</v>
      </c>
      <c r="H1768" s="6">
        <v>6.4065934065934096</v>
      </c>
      <c r="I1768" s="6">
        <f t="shared" si="120"/>
        <v>0.90659340659340959</v>
      </c>
      <c r="J1768" s="6"/>
      <c r="K1768" s="6"/>
      <c r="Q1768" t="s">
        <v>75</v>
      </c>
      <c r="U1768">
        <v>2601206</v>
      </c>
      <c r="V1768" t="s">
        <v>1004</v>
      </c>
      <c r="W1768" t="s">
        <v>110</v>
      </c>
      <c r="X1768" t="s">
        <v>138</v>
      </c>
      <c r="Y1768" t="s">
        <v>1008</v>
      </c>
      <c r="AF1768" t="s">
        <v>1004</v>
      </c>
      <c r="AG1768" t="s">
        <v>1006</v>
      </c>
      <c r="AH1768" t="s">
        <v>141</v>
      </c>
      <c r="AI1768">
        <v>843766667</v>
      </c>
      <c r="AM1768">
        <v>260001</v>
      </c>
      <c r="BA1768" s="6">
        <v>-4.5934065934065904</v>
      </c>
      <c r="BE1768">
        <f t="shared" si="117"/>
        <v>0</v>
      </c>
      <c r="BF1768" s="6">
        <f t="shared" si="118"/>
        <v>-6.4065934065934096</v>
      </c>
      <c r="BG1768" s="7" t="s">
        <v>71</v>
      </c>
      <c r="BH1768" t="e">
        <f>+VLOOKUP(AF1768,Sheet4!A:A,1,FALSE)</f>
        <v>#N/A</v>
      </c>
      <c r="BL1768" s="6">
        <v>7</v>
      </c>
      <c r="BM1768" s="59">
        <f t="shared" si="119"/>
        <v>-0.59340659340659041</v>
      </c>
      <c r="BN1768" t="s">
        <v>1007</v>
      </c>
    </row>
    <row r="1769" spans="1:67" ht="13" customHeight="1" x14ac:dyDescent="0.3">
      <c r="A1769" s="5">
        <v>46114</v>
      </c>
      <c r="B1769" t="s">
        <v>74</v>
      </c>
      <c r="F1769" s="8">
        <v>59</v>
      </c>
      <c r="G1769">
        <v>29.5</v>
      </c>
      <c r="H1769" s="6">
        <v>34.3626373626374</v>
      </c>
      <c r="I1769" s="6">
        <f t="shared" si="120"/>
        <v>4.8626373626374004</v>
      </c>
      <c r="J1769" s="6"/>
      <c r="K1769" s="6"/>
      <c r="Q1769" t="s">
        <v>75</v>
      </c>
      <c r="U1769">
        <v>2601206</v>
      </c>
      <c r="V1769" t="s">
        <v>1004</v>
      </c>
      <c r="W1769" t="s">
        <v>110</v>
      </c>
      <c r="X1769" t="s">
        <v>138</v>
      </c>
      <c r="Y1769" t="s">
        <v>773</v>
      </c>
      <c r="AF1769" t="s">
        <v>1004</v>
      </c>
      <c r="AG1769" t="s">
        <v>1006</v>
      </c>
      <c r="AH1769" t="s">
        <v>141</v>
      </c>
      <c r="AI1769">
        <v>843766667</v>
      </c>
      <c r="AM1769">
        <v>260001</v>
      </c>
      <c r="BA1769" s="6">
        <v>-24.6373626373626</v>
      </c>
      <c r="BE1769">
        <f t="shared" si="117"/>
        <v>0</v>
      </c>
      <c r="BF1769" s="6">
        <f t="shared" si="118"/>
        <v>-34.3626373626374</v>
      </c>
      <c r="BG1769" s="7" t="s">
        <v>71</v>
      </c>
      <c r="BH1769" t="e">
        <f>+VLOOKUP(AF1769,Sheet4!A:A,1,FALSE)</f>
        <v>#N/A</v>
      </c>
      <c r="BL1769" s="6">
        <v>34</v>
      </c>
      <c r="BM1769" s="59">
        <f t="shared" si="119"/>
        <v>0.36263736263740043</v>
      </c>
      <c r="BN1769" t="s">
        <v>1007</v>
      </c>
    </row>
    <row r="1770" spans="1:67" ht="13" customHeight="1" x14ac:dyDescent="0.3">
      <c r="A1770" s="5">
        <v>46114</v>
      </c>
      <c r="B1770" t="s">
        <v>76</v>
      </c>
      <c r="F1770">
        <v>420</v>
      </c>
      <c r="G1770">
        <v>420</v>
      </c>
      <c r="H1770" s="6">
        <v>244.61538461538501</v>
      </c>
      <c r="I1770" s="6">
        <f t="shared" si="120"/>
        <v>-175.38461538461499</v>
      </c>
      <c r="J1770" s="6"/>
      <c r="K1770" s="6"/>
      <c r="Q1770" t="s">
        <v>77</v>
      </c>
      <c r="U1770">
        <v>2601206</v>
      </c>
      <c r="V1770" t="s">
        <v>1004</v>
      </c>
      <c r="W1770" t="s">
        <v>110</v>
      </c>
      <c r="X1770" t="s">
        <v>138</v>
      </c>
      <c r="Y1770" t="s">
        <v>1005</v>
      </c>
      <c r="AF1770" t="s">
        <v>1004</v>
      </c>
      <c r="AG1770" t="s">
        <v>1006</v>
      </c>
      <c r="AH1770" t="s">
        <v>141</v>
      </c>
      <c r="AI1770">
        <v>843766667</v>
      </c>
      <c r="AM1770">
        <v>260001</v>
      </c>
      <c r="BA1770" s="6">
        <v>-175.38461538461499</v>
      </c>
      <c r="BE1770">
        <f t="shared" si="117"/>
        <v>0</v>
      </c>
      <c r="BF1770" s="6">
        <f t="shared" si="118"/>
        <v>-244.61538461538501</v>
      </c>
      <c r="BG1770" s="7" t="s">
        <v>71</v>
      </c>
      <c r="BH1770" t="e">
        <f>+VLOOKUP(AF1770,Sheet4!A:A,1,FALSE)</f>
        <v>#N/A</v>
      </c>
      <c r="BL1770" s="6">
        <v>240</v>
      </c>
      <c r="BM1770" s="59">
        <f t="shared" si="119"/>
        <v>4.6153846153850111</v>
      </c>
      <c r="BN1770" t="s">
        <v>1007</v>
      </c>
    </row>
    <row r="1771" spans="1:67" ht="13" customHeight="1" x14ac:dyDescent="0.3">
      <c r="A1771" s="5">
        <v>46114</v>
      </c>
      <c r="B1771" t="s">
        <v>76</v>
      </c>
      <c r="F1771">
        <v>220</v>
      </c>
      <c r="G1771">
        <v>220</v>
      </c>
      <c r="H1771" s="6">
        <v>128.131868131868</v>
      </c>
      <c r="I1771" s="6">
        <f t="shared" si="120"/>
        <v>-91.868131868131996</v>
      </c>
      <c r="J1771" s="6"/>
      <c r="K1771" s="6"/>
      <c r="Q1771" t="s">
        <v>77</v>
      </c>
      <c r="U1771">
        <v>2601206</v>
      </c>
      <c r="V1771" t="s">
        <v>1004</v>
      </c>
      <c r="W1771" t="s">
        <v>110</v>
      </c>
      <c r="X1771" t="s">
        <v>138</v>
      </c>
      <c r="Y1771" t="s">
        <v>1008</v>
      </c>
      <c r="AF1771" t="s">
        <v>1004</v>
      </c>
      <c r="AG1771" t="s">
        <v>1006</v>
      </c>
      <c r="AH1771" t="s">
        <v>141</v>
      </c>
      <c r="AI1771">
        <v>843766667</v>
      </c>
      <c r="AM1771">
        <v>260001</v>
      </c>
      <c r="BA1771" s="6">
        <v>-91.868131868131897</v>
      </c>
      <c r="BE1771">
        <f t="shared" si="117"/>
        <v>0</v>
      </c>
      <c r="BF1771" s="6">
        <f t="shared" si="118"/>
        <v>-128.131868131868</v>
      </c>
      <c r="BG1771" s="7" t="s">
        <v>71</v>
      </c>
      <c r="BH1771" t="e">
        <f>+VLOOKUP(AF1771,Sheet4!A:A,1,FALSE)</f>
        <v>#N/A</v>
      </c>
      <c r="BL1771" s="6">
        <v>140</v>
      </c>
      <c r="BM1771" s="59">
        <f t="shared" si="119"/>
        <v>-11.868131868131996</v>
      </c>
      <c r="BN1771" t="s">
        <v>1007</v>
      </c>
    </row>
    <row r="1772" spans="1:67" ht="13" customHeight="1" x14ac:dyDescent="0.3">
      <c r="A1772" s="5">
        <v>46114</v>
      </c>
      <c r="B1772" t="s">
        <v>76</v>
      </c>
      <c r="F1772">
        <v>1180</v>
      </c>
      <c r="G1772">
        <v>1180</v>
      </c>
      <c r="H1772" s="6">
        <v>687.25274725274699</v>
      </c>
      <c r="I1772" s="6">
        <f t="shared" si="120"/>
        <v>-492.74725274725301</v>
      </c>
      <c r="J1772" s="6"/>
      <c r="K1772" s="6"/>
      <c r="Q1772" t="s">
        <v>77</v>
      </c>
      <c r="U1772">
        <v>2601206</v>
      </c>
      <c r="V1772" t="s">
        <v>1004</v>
      </c>
      <c r="W1772" t="s">
        <v>110</v>
      </c>
      <c r="X1772" t="s">
        <v>138</v>
      </c>
      <c r="Y1772" t="s">
        <v>773</v>
      </c>
      <c r="AF1772" t="s">
        <v>1004</v>
      </c>
      <c r="AG1772" t="s">
        <v>1006</v>
      </c>
      <c r="AH1772" t="s">
        <v>141</v>
      </c>
      <c r="AI1772">
        <v>843766667</v>
      </c>
      <c r="AM1772">
        <v>260001</v>
      </c>
      <c r="BA1772" s="6">
        <v>-492.74725274725301</v>
      </c>
      <c r="BE1772">
        <f t="shared" si="117"/>
        <v>0</v>
      </c>
      <c r="BF1772" s="6">
        <f t="shared" si="118"/>
        <v>-687.25274725274699</v>
      </c>
      <c r="BG1772" s="7" t="s">
        <v>71</v>
      </c>
      <c r="BH1772" t="e">
        <f>+VLOOKUP(AF1772,Sheet4!A:A,1,FALSE)</f>
        <v>#N/A</v>
      </c>
      <c r="BL1772" s="6">
        <v>680</v>
      </c>
      <c r="BM1772" s="59">
        <f t="shared" si="119"/>
        <v>7.2527472527469854</v>
      </c>
      <c r="BN1772" t="s">
        <v>1007</v>
      </c>
    </row>
    <row r="1773" spans="1:67" ht="13" customHeight="1" x14ac:dyDescent="0.3">
      <c r="A1773" s="5">
        <v>46114</v>
      </c>
      <c r="B1773" t="s">
        <v>82</v>
      </c>
      <c r="F1773" s="8">
        <v>63</v>
      </c>
      <c r="G1773">
        <v>31.5</v>
      </c>
      <c r="H1773" s="6">
        <v>36.692307692307701</v>
      </c>
      <c r="I1773" s="6">
        <f t="shared" si="120"/>
        <v>5.1923076923077005</v>
      </c>
      <c r="J1773" s="6"/>
      <c r="K1773" s="6"/>
      <c r="Q1773" t="s">
        <v>83</v>
      </c>
      <c r="U1773">
        <v>2601206</v>
      </c>
      <c r="V1773" t="s">
        <v>1004</v>
      </c>
      <c r="W1773" t="s">
        <v>110</v>
      </c>
      <c r="X1773" t="s">
        <v>138</v>
      </c>
      <c r="Y1773" t="s">
        <v>1005</v>
      </c>
      <c r="AF1773" t="s">
        <v>1004</v>
      </c>
      <c r="AG1773" t="s">
        <v>1006</v>
      </c>
      <c r="AH1773" t="s">
        <v>141</v>
      </c>
      <c r="AI1773">
        <v>843766667</v>
      </c>
      <c r="AM1773">
        <v>260001</v>
      </c>
      <c r="BA1773" s="6">
        <v>-26.307692307692299</v>
      </c>
      <c r="BE1773">
        <f t="shared" si="117"/>
        <v>0</v>
      </c>
      <c r="BF1773" s="6">
        <f t="shared" si="118"/>
        <v>-36.692307692307701</v>
      </c>
      <c r="BG1773" s="7" t="s">
        <v>71</v>
      </c>
      <c r="BH1773" t="e">
        <f>+VLOOKUP(AF1773,Sheet4!A:A,1,FALSE)</f>
        <v>#N/A</v>
      </c>
      <c r="BL1773" s="6">
        <v>36</v>
      </c>
      <c r="BM1773" s="59">
        <f t="shared" si="119"/>
        <v>0.69230769230770051</v>
      </c>
      <c r="BN1773" t="s">
        <v>1007</v>
      </c>
    </row>
    <row r="1774" spans="1:67" ht="13" customHeight="1" x14ac:dyDescent="0.3">
      <c r="A1774" s="5">
        <v>46114</v>
      </c>
      <c r="B1774" t="s">
        <v>82</v>
      </c>
      <c r="F1774" s="8">
        <v>33</v>
      </c>
      <c r="G1774">
        <v>16.5</v>
      </c>
      <c r="H1774" s="6">
        <v>19.219780219780201</v>
      </c>
      <c r="I1774" s="6">
        <f t="shared" si="120"/>
        <v>2.7197802197802012</v>
      </c>
      <c r="J1774" s="6"/>
      <c r="K1774" s="6"/>
      <c r="Q1774" t="s">
        <v>83</v>
      </c>
      <c r="U1774">
        <v>2601206</v>
      </c>
      <c r="V1774" t="s">
        <v>1004</v>
      </c>
      <c r="W1774" t="s">
        <v>110</v>
      </c>
      <c r="X1774" t="s">
        <v>138</v>
      </c>
      <c r="Y1774" t="s">
        <v>1008</v>
      </c>
      <c r="AF1774" t="s">
        <v>1004</v>
      </c>
      <c r="AG1774" t="s">
        <v>1006</v>
      </c>
      <c r="AH1774" t="s">
        <v>141</v>
      </c>
      <c r="AI1774">
        <v>843766667</v>
      </c>
      <c r="AM1774">
        <v>260001</v>
      </c>
      <c r="BA1774" s="6">
        <v>-13.780219780219801</v>
      </c>
      <c r="BE1774">
        <f t="shared" si="117"/>
        <v>0</v>
      </c>
      <c r="BF1774" s="6">
        <f t="shared" si="118"/>
        <v>-19.219780219780201</v>
      </c>
      <c r="BG1774" s="7" t="s">
        <v>71</v>
      </c>
      <c r="BH1774" t="e">
        <f>+VLOOKUP(AF1774,Sheet4!A:A,1,FALSE)</f>
        <v>#N/A</v>
      </c>
      <c r="BL1774" s="6">
        <v>21</v>
      </c>
      <c r="BM1774" s="59">
        <f t="shared" si="119"/>
        <v>-1.7802197802197988</v>
      </c>
      <c r="BN1774" t="s">
        <v>1007</v>
      </c>
    </row>
    <row r="1775" spans="1:67" ht="13" customHeight="1" x14ac:dyDescent="0.3">
      <c r="A1775" s="5">
        <v>46114</v>
      </c>
      <c r="B1775" t="s">
        <v>82</v>
      </c>
      <c r="F1775" s="8">
        <v>177</v>
      </c>
      <c r="G1775">
        <v>88.5</v>
      </c>
      <c r="H1775" s="6">
        <v>103.087912087912</v>
      </c>
      <c r="I1775" s="6">
        <f t="shared" si="120"/>
        <v>14.587912087912002</v>
      </c>
      <c r="J1775" s="6"/>
      <c r="K1775" s="6"/>
      <c r="Q1775" t="s">
        <v>83</v>
      </c>
      <c r="U1775">
        <v>2601206</v>
      </c>
      <c r="V1775" t="s">
        <v>1004</v>
      </c>
      <c r="W1775" t="s">
        <v>110</v>
      </c>
      <c r="X1775" t="s">
        <v>138</v>
      </c>
      <c r="Y1775" t="s">
        <v>773</v>
      </c>
      <c r="AF1775" t="s">
        <v>1004</v>
      </c>
      <c r="AG1775" t="s">
        <v>1006</v>
      </c>
      <c r="AH1775" t="s">
        <v>141</v>
      </c>
      <c r="AI1775">
        <v>843766667</v>
      </c>
      <c r="AM1775">
        <v>260001</v>
      </c>
      <c r="BA1775" s="6">
        <v>-73.912087912087898</v>
      </c>
      <c r="BE1775">
        <f t="shared" si="117"/>
        <v>0</v>
      </c>
      <c r="BF1775" s="6">
        <f t="shared" si="118"/>
        <v>-103.087912087912</v>
      </c>
      <c r="BG1775" s="7" t="s">
        <v>71</v>
      </c>
      <c r="BH1775" t="e">
        <f>+VLOOKUP(AF1775,Sheet4!A:A,1,FALSE)</f>
        <v>#N/A</v>
      </c>
      <c r="BL1775" s="6">
        <v>102</v>
      </c>
      <c r="BM1775" s="59">
        <f t="shared" si="119"/>
        <v>1.0879120879120023</v>
      </c>
      <c r="BN1775" t="s">
        <v>1007</v>
      </c>
    </row>
    <row r="1776" spans="1:67" ht="13" customHeight="1" x14ac:dyDescent="0.3">
      <c r="A1776" s="5">
        <v>46114</v>
      </c>
      <c r="B1776" t="s">
        <v>84</v>
      </c>
      <c r="F1776">
        <v>1050</v>
      </c>
      <c r="G1776">
        <v>1050</v>
      </c>
      <c r="H1776" s="6">
        <v>611.538461538462</v>
      </c>
      <c r="I1776" s="6">
        <f t="shared" si="120"/>
        <v>-438.461538461538</v>
      </c>
      <c r="J1776" s="6"/>
      <c r="K1776" s="6"/>
      <c r="Q1776" t="s">
        <v>85</v>
      </c>
      <c r="U1776">
        <v>2601206</v>
      </c>
      <c r="V1776" t="s">
        <v>1004</v>
      </c>
      <c r="W1776" t="s">
        <v>110</v>
      </c>
      <c r="X1776" t="s">
        <v>138</v>
      </c>
      <c r="Y1776" t="s">
        <v>1005</v>
      </c>
      <c r="AF1776" t="s">
        <v>1004</v>
      </c>
      <c r="AG1776" t="s">
        <v>1006</v>
      </c>
      <c r="AH1776" t="s">
        <v>141</v>
      </c>
      <c r="AI1776">
        <v>843766667</v>
      </c>
      <c r="AM1776">
        <v>260001</v>
      </c>
      <c r="BA1776" s="6">
        <v>-438.46153846153902</v>
      </c>
      <c r="BE1776">
        <f t="shared" si="117"/>
        <v>0</v>
      </c>
      <c r="BF1776" s="6">
        <f t="shared" si="118"/>
        <v>-611.538461538462</v>
      </c>
      <c r="BG1776" s="7" t="s">
        <v>71</v>
      </c>
      <c r="BH1776" t="e">
        <f>+VLOOKUP(AF1776,Sheet4!A:A,1,FALSE)</f>
        <v>#N/A</v>
      </c>
      <c r="BL1776" s="6">
        <v>600</v>
      </c>
      <c r="BM1776" s="59">
        <f t="shared" si="119"/>
        <v>11.538461538462002</v>
      </c>
      <c r="BN1776" t="s">
        <v>1007</v>
      </c>
    </row>
    <row r="1777" spans="1:67" ht="13" customHeight="1" x14ac:dyDescent="0.3">
      <c r="A1777" s="5">
        <v>46114</v>
      </c>
      <c r="B1777" t="s">
        <v>84</v>
      </c>
      <c r="F1777">
        <v>550</v>
      </c>
      <c r="G1777">
        <v>550</v>
      </c>
      <c r="H1777" s="6">
        <v>320.32967032967002</v>
      </c>
      <c r="I1777" s="6">
        <f t="shared" si="120"/>
        <v>-229.67032967032998</v>
      </c>
      <c r="J1777" s="6"/>
      <c r="K1777" s="6"/>
      <c r="Q1777" t="s">
        <v>85</v>
      </c>
      <c r="U1777">
        <v>2601206</v>
      </c>
      <c r="V1777" t="s">
        <v>1004</v>
      </c>
      <c r="W1777" t="s">
        <v>110</v>
      </c>
      <c r="X1777" t="s">
        <v>138</v>
      </c>
      <c r="Y1777" t="s">
        <v>1008</v>
      </c>
      <c r="AF1777" t="s">
        <v>1004</v>
      </c>
      <c r="AG1777" t="s">
        <v>1006</v>
      </c>
      <c r="AH1777" t="s">
        <v>141</v>
      </c>
      <c r="AI1777">
        <v>843766667</v>
      </c>
      <c r="AM1777">
        <v>260001</v>
      </c>
      <c r="BA1777" s="6">
        <v>-229.67032967033001</v>
      </c>
      <c r="BE1777">
        <f t="shared" si="117"/>
        <v>0</v>
      </c>
      <c r="BF1777" s="6">
        <f t="shared" si="118"/>
        <v>-320.32967032967002</v>
      </c>
      <c r="BG1777" s="7" t="s">
        <v>71</v>
      </c>
      <c r="BH1777" t="e">
        <f>+VLOOKUP(AF1777,Sheet4!A:A,1,FALSE)</f>
        <v>#N/A</v>
      </c>
      <c r="BL1777" s="6">
        <v>350</v>
      </c>
      <c r="BM1777" s="59">
        <f t="shared" si="119"/>
        <v>-29.670329670329977</v>
      </c>
      <c r="BN1777" t="s">
        <v>1007</v>
      </c>
    </row>
    <row r="1778" spans="1:67" ht="13" customHeight="1" x14ac:dyDescent="0.3">
      <c r="A1778" s="5">
        <v>46114</v>
      </c>
      <c r="B1778" t="s">
        <v>84</v>
      </c>
      <c r="F1778">
        <v>2950</v>
      </c>
      <c r="G1778">
        <v>2950</v>
      </c>
      <c r="H1778" s="6">
        <v>1718.1318681318701</v>
      </c>
      <c r="I1778" s="6">
        <f t="shared" si="120"/>
        <v>-1231.8681318681299</v>
      </c>
      <c r="J1778" s="6"/>
      <c r="K1778" s="6"/>
      <c r="Q1778" t="s">
        <v>85</v>
      </c>
      <c r="U1778">
        <v>2601206</v>
      </c>
      <c r="V1778" t="s">
        <v>1004</v>
      </c>
      <c r="W1778" t="s">
        <v>110</v>
      </c>
      <c r="X1778" t="s">
        <v>138</v>
      </c>
      <c r="Y1778" t="s">
        <v>773</v>
      </c>
      <c r="AF1778" t="s">
        <v>1004</v>
      </c>
      <c r="AG1778" t="s">
        <v>1006</v>
      </c>
      <c r="AH1778" t="s">
        <v>141</v>
      </c>
      <c r="AI1778">
        <v>843766667</v>
      </c>
      <c r="AM1778">
        <v>260001</v>
      </c>
      <c r="BA1778" s="6">
        <v>-1231.8681318681299</v>
      </c>
      <c r="BE1778">
        <f t="shared" si="117"/>
        <v>0</v>
      </c>
      <c r="BF1778" s="6">
        <f t="shared" si="118"/>
        <v>-1718.1318681318701</v>
      </c>
      <c r="BG1778" s="7" t="s">
        <v>71</v>
      </c>
      <c r="BH1778" t="e">
        <f>+VLOOKUP(AF1778,Sheet4!A:A,1,FALSE)</f>
        <v>#N/A</v>
      </c>
      <c r="BL1778" s="6">
        <v>1700</v>
      </c>
      <c r="BM1778" s="59">
        <f t="shared" si="119"/>
        <v>18.131868131870078</v>
      </c>
      <c r="BN1778" t="s">
        <v>1007</v>
      </c>
    </row>
    <row r="1779" spans="1:67" ht="13" customHeight="1" x14ac:dyDescent="0.3">
      <c r="A1779" s="5">
        <v>46114</v>
      </c>
      <c r="B1779" t="s">
        <v>63</v>
      </c>
      <c r="F1779">
        <v>27450</v>
      </c>
      <c r="G1779">
        <v>27450</v>
      </c>
      <c r="H1779">
        <f>+G1779</f>
        <v>27450</v>
      </c>
      <c r="I1779" s="6">
        <f t="shared" si="120"/>
        <v>0</v>
      </c>
      <c r="Q1779" t="s">
        <v>64</v>
      </c>
      <c r="U1779">
        <v>2601207</v>
      </c>
      <c r="V1779" t="s">
        <v>1009</v>
      </c>
      <c r="W1779" t="s">
        <v>169</v>
      </c>
      <c r="X1779" t="s">
        <v>412</v>
      </c>
      <c r="Y1779" t="s">
        <v>1010</v>
      </c>
      <c r="AF1779" t="s">
        <v>1009</v>
      </c>
      <c r="AG1779" t="s">
        <v>1011</v>
      </c>
      <c r="AH1779" t="s">
        <v>415</v>
      </c>
      <c r="AI1779">
        <v>864272425</v>
      </c>
      <c r="AM1779">
        <v>260001</v>
      </c>
      <c r="BE1779">
        <f t="shared" si="117"/>
        <v>0</v>
      </c>
      <c r="BF1779" s="6">
        <f t="shared" si="118"/>
        <v>-27450</v>
      </c>
      <c r="BG1779" s="7" t="s">
        <v>71</v>
      </c>
      <c r="BH1779" t="e">
        <f>+VLOOKUP(AF1779,Sheet4!A:A,1,FALSE)</f>
        <v>#N/A</v>
      </c>
      <c r="BL1779">
        <v>27450</v>
      </c>
      <c r="BM1779" s="59">
        <f t="shared" si="119"/>
        <v>0</v>
      </c>
      <c r="BN1779" t="s">
        <v>1012</v>
      </c>
      <c r="BO1779" t="s">
        <v>73</v>
      </c>
    </row>
    <row r="1780" spans="1:67" ht="13" customHeight="1" x14ac:dyDescent="0.3">
      <c r="A1780" s="5">
        <v>46114</v>
      </c>
      <c r="B1780" t="s">
        <v>74</v>
      </c>
      <c r="F1780" s="8">
        <v>1830</v>
      </c>
      <c r="G1780">
        <v>915</v>
      </c>
      <c r="H1780">
        <f>+G1780</f>
        <v>915</v>
      </c>
      <c r="I1780" s="6">
        <f t="shared" si="120"/>
        <v>0</v>
      </c>
      <c r="Q1780" t="s">
        <v>75</v>
      </c>
      <c r="U1780">
        <v>2601207</v>
      </c>
      <c r="V1780" t="s">
        <v>1009</v>
      </c>
      <c r="W1780" t="s">
        <v>169</v>
      </c>
      <c r="X1780" t="s">
        <v>412</v>
      </c>
      <c r="Y1780" t="s">
        <v>1010</v>
      </c>
      <c r="AF1780" t="s">
        <v>1009</v>
      </c>
      <c r="AG1780" t="s">
        <v>1011</v>
      </c>
      <c r="AH1780" t="s">
        <v>415</v>
      </c>
      <c r="AI1780">
        <v>864272425</v>
      </c>
      <c r="AM1780">
        <v>260001</v>
      </c>
      <c r="BE1780">
        <f t="shared" si="117"/>
        <v>0</v>
      </c>
      <c r="BF1780" s="6">
        <f t="shared" si="118"/>
        <v>-915</v>
      </c>
      <c r="BG1780" s="7" t="s">
        <v>71</v>
      </c>
      <c r="BH1780" t="e">
        <f>+VLOOKUP(AF1780,Sheet4!A:A,1,FALSE)</f>
        <v>#N/A</v>
      </c>
      <c r="BL1780">
        <v>915</v>
      </c>
      <c r="BM1780" s="59">
        <f t="shared" si="119"/>
        <v>0</v>
      </c>
      <c r="BN1780" t="s">
        <v>1012</v>
      </c>
    </row>
    <row r="1781" spans="1:67" ht="13" customHeight="1" x14ac:dyDescent="0.3">
      <c r="A1781" s="5">
        <v>46114</v>
      </c>
      <c r="B1781" t="s">
        <v>76</v>
      </c>
      <c r="F1781">
        <v>36600</v>
      </c>
      <c r="G1781">
        <v>36600</v>
      </c>
      <c r="H1781">
        <f>+G1781</f>
        <v>36600</v>
      </c>
      <c r="I1781" s="6">
        <f t="shared" si="120"/>
        <v>0</v>
      </c>
      <c r="Q1781" t="s">
        <v>77</v>
      </c>
      <c r="U1781">
        <v>2601207</v>
      </c>
      <c r="V1781" t="s">
        <v>1009</v>
      </c>
      <c r="W1781" t="s">
        <v>169</v>
      </c>
      <c r="X1781" t="s">
        <v>412</v>
      </c>
      <c r="Y1781" t="s">
        <v>1010</v>
      </c>
      <c r="AF1781" t="s">
        <v>1009</v>
      </c>
      <c r="AG1781" t="s">
        <v>1011</v>
      </c>
      <c r="AH1781" t="s">
        <v>415</v>
      </c>
      <c r="AI1781">
        <v>864272425</v>
      </c>
      <c r="AM1781">
        <v>260001</v>
      </c>
      <c r="BE1781">
        <f t="shared" si="117"/>
        <v>0</v>
      </c>
      <c r="BF1781" s="6">
        <f t="shared" si="118"/>
        <v>-36600</v>
      </c>
      <c r="BG1781" s="7" t="s">
        <v>71</v>
      </c>
      <c r="BH1781" t="e">
        <f>+VLOOKUP(AF1781,Sheet4!A:A,1,FALSE)</f>
        <v>#N/A</v>
      </c>
      <c r="BL1781">
        <v>36600</v>
      </c>
      <c r="BM1781" s="59">
        <f t="shared" si="119"/>
        <v>0</v>
      </c>
      <c r="BN1781" t="s">
        <v>1012</v>
      </c>
    </row>
    <row r="1782" spans="1:67" ht="13" customHeight="1" x14ac:dyDescent="0.3">
      <c r="A1782" s="5">
        <v>46114</v>
      </c>
      <c r="B1782" t="s">
        <v>78</v>
      </c>
      <c r="F1782" s="8">
        <v>1830</v>
      </c>
      <c r="G1782">
        <v>915</v>
      </c>
      <c r="H1782">
        <f>+G1782</f>
        <v>915</v>
      </c>
      <c r="I1782" s="6">
        <f t="shared" si="120"/>
        <v>0</v>
      </c>
      <c r="Q1782" t="s">
        <v>79</v>
      </c>
      <c r="U1782">
        <v>2601207</v>
      </c>
      <c r="V1782" t="s">
        <v>1009</v>
      </c>
      <c r="W1782" t="s">
        <v>169</v>
      </c>
      <c r="X1782" t="s">
        <v>412</v>
      </c>
      <c r="Y1782" t="s">
        <v>1010</v>
      </c>
      <c r="AF1782" t="s">
        <v>1009</v>
      </c>
      <c r="AG1782" t="s">
        <v>1011</v>
      </c>
      <c r="AH1782" t="s">
        <v>415</v>
      </c>
      <c r="AI1782">
        <v>864272425</v>
      </c>
      <c r="AM1782">
        <v>260001</v>
      </c>
      <c r="BE1782">
        <f t="shared" si="117"/>
        <v>0</v>
      </c>
      <c r="BF1782" s="6">
        <f t="shared" si="118"/>
        <v>-915</v>
      </c>
      <c r="BG1782" s="7" t="s">
        <v>71</v>
      </c>
      <c r="BH1782" t="e">
        <f>+VLOOKUP(AF1782,Sheet4!A:A,1,FALSE)</f>
        <v>#N/A</v>
      </c>
      <c r="BL1782">
        <v>915</v>
      </c>
      <c r="BM1782" s="59">
        <f t="shared" si="119"/>
        <v>0</v>
      </c>
      <c r="BN1782" t="s">
        <v>1012</v>
      </c>
    </row>
    <row r="1783" spans="1:67" ht="13" customHeight="1" x14ac:dyDescent="0.3">
      <c r="A1783" s="5">
        <v>46114</v>
      </c>
      <c r="B1783" t="s">
        <v>80</v>
      </c>
      <c r="F1783">
        <v>22875</v>
      </c>
      <c r="G1783">
        <v>22875</v>
      </c>
      <c r="H1783">
        <f>+G1783</f>
        <v>22875</v>
      </c>
      <c r="I1783" s="6">
        <f t="shared" si="120"/>
        <v>0</v>
      </c>
      <c r="Q1783" t="s">
        <v>81</v>
      </c>
      <c r="U1783">
        <v>2601207</v>
      </c>
      <c r="V1783" t="s">
        <v>1009</v>
      </c>
      <c r="W1783" t="s">
        <v>169</v>
      </c>
      <c r="X1783" t="s">
        <v>412</v>
      </c>
      <c r="Y1783" t="s">
        <v>1010</v>
      </c>
      <c r="AF1783" t="s">
        <v>1009</v>
      </c>
      <c r="AG1783" t="s">
        <v>1011</v>
      </c>
      <c r="AH1783" t="s">
        <v>415</v>
      </c>
      <c r="AI1783">
        <v>864272425</v>
      </c>
      <c r="AM1783">
        <v>260001</v>
      </c>
      <c r="BB1783" s="9">
        <v>22875</v>
      </c>
      <c r="BE1783">
        <f t="shared" si="117"/>
        <v>22875</v>
      </c>
      <c r="BF1783" s="6">
        <f t="shared" si="118"/>
        <v>0</v>
      </c>
      <c r="BG1783" s="12" t="s">
        <v>99</v>
      </c>
      <c r="BH1783" t="e">
        <f>+VLOOKUP(AF1783,Sheet4!A:A,1,FALSE)</f>
        <v>#N/A</v>
      </c>
      <c r="BL1783">
        <v>22875</v>
      </c>
      <c r="BM1783" s="59">
        <f t="shared" si="119"/>
        <v>0</v>
      </c>
      <c r="BN1783" t="s">
        <v>1012</v>
      </c>
    </row>
    <row r="1784" spans="1:67" ht="13" customHeight="1" x14ac:dyDescent="0.3">
      <c r="A1784" s="5">
        <v>46114</v>
      </c>
      <c r="B1784" t="s">
        <v>63</v>
      </c>
      <c r="F1784">
        <v>675</v>
      </c>
      <c r="G1784">
        <v>675</v>
      </c>
      <c r="H1784">
        <v>615</v>
      </c>
      <c r="I1784" s="6">
        <v>-60</v>
      </c>
      <c r="Q1784" t="s">
        <v>64</v>
      </c>
      <c r="U1784">
        <v>2601208</v>
      </c>
      <c r="V1784" t="s">
        <v>1013</v>
      </c>
      <c r="W1784" t="s">
        <v>169</v>
      </c>
      <c r="X1784" t="s">
        <v>369</v>
      </c>
      <c r="Y1784" t="s">
        <v>1014</v>
      </c>
      <c r="AF1784" t="s">
        <v>1013</v>
      </c>
      <c r="AG1784" t="s">
        <v>1015</v>
      </c>
      <c r="AH1784" t="s">
        <v>368</v>
      </c>
      <c r="AI1784">
        <v>877049177</v>
      </c>
      <c r="AM1784">
        <v>260001</v>
      </c>
      <c r="BE1784">
        <f t="shared" si="117"/>
        <v>0</v>
      </c>
      <c r="BF1784" s="6">
        <f t="shared" si="118"/>
        <v>-615</v>
      </c>
      <c r="BG1784" s="7" t="s">
        <v>71</v>
      </c>
      <c r="BH1784" t="e">
        <f>+VLOOKUP(AF1784,Sheet4!A:A,1,FALSE)</f>
        <v>#N/A</v>
      </c>
      <c r="BL1784">
        <v>675</v>
      </c>
      <c r="BM1784" s="59">
        <f t="shared" si="119"/>
        <v>-60</v>
      </c>
      <c r="BN1784" t="s">
        <v>1016</v>
      </c>
      <c r="BO1784" t="s">
        <v>101</v>
      </c>
    </row>
    <row r="1785" spans="1:67" ht="13" customHeight="1" x14ac:dyDescent="0.3">
      <c r="A1785" s="5">
        <v>46114</v>
      </c>
      <c r="B1785" t="s">
        <v>74</v>
      </c>
      <c r="F1785" s="8">
        <v>45</v>
      </c>
      <c r="G1785">
        <v>22.5</v>
      </c>
      <c r="H1785">
        <v>41</v>
      </c>
      <c r="I1785" s="6">
        <v>-4</v>
      </c>
      <c r="Q1785" t="s">
        <v>75</v>
      </c>
      <c r="U1785">
        <v>2601208</v>
      </c>
      <c r="V1785" t="s">
        <v>1013</v>
      </c>
      <c r="W1785" t="s">
        <v>169</v>
      </c>
      <c r="X1785" t="s">
        <v>369</v>
      </c>
      <c r="Y1785" t="s">
        <v>1014</v>
      </c>
      <c r="AF1785" t="s">
        <v>1013</v>
      </c>
      <c r="AG1785" t="s">
        <v>1015</v>
      </c>
      <c r="AH1785" t="s">
        <v>368</v>
      </c>
      <c r="AI1785">
        <v>877049177</v>
      </c>
      <c r="AM1785">
        <v>260001</v>
      </c>
      <c r="BE1785">
        <f t="shared" si="117"/>
        <v>0</v>
      </c>
      <c r="BF1785" s="6">
        <f t="shared" si="118"/>
        <v>-41</v>
      </c>
      <c r="BG1785" s="7" t="s">
        <v>71</v>
      </c>
      <c r="BH1785" t="e">
        <f>+VLOOKUP(AF1785,Sheet4!A:A,1,FALSE)</f>
        <v>#N/A</v>
      </c>
      <c r="BL1785">
        <v>22.5</v>
      </c>
      <c r="BM1785" s="59">
        <f t="shared" si="119"/>
        <v>18.5</v>
      </c>
      <c r="BN1785" t="s">
        <v>1016</v>
      </c>
    </row>
    <row r="1786" spans="1:67" ht="13" customHeight="1" x14ac:dyDescent="0.3">
      <c r="A1786" s="5">
        <v>46114</v>
      </c>
      <c r="B1786" t="s">
        <v>76</v>
      </c>
      <c r="F1786">
        <v>900</v>
      </c>
      <c r="G1786">
        <v>900</v>
      </c>
      <c r="H1786">
        <v>820</v>
      </c>
      <c r="I1786" s="6">
        <v>-80</v>
      </c>
      <c r="Q1786" t="s">
        <v>77</v>
      </c>
      <c r="U1786">
        <v>2601208</v>
      </c>
      <c r="V1786" t="s">
        <v>1013</v>
      </c>
      <c r="W1786" t="s">
        <v>169</v>
      </c>
      <c r="X1786" t="s">
        <v>369</v>
      </c>
      <c r="Y1786" t="s">
        <v>1014</v>
      </c>
      <c r="AF1786" t="s">
        <v>1013</v>
      </c>
      <c r="AG1786" t="s">
        <v>1015</v>
      </c>
      <c r="AH1786" t="s">
        <v>368</v>
      </c>
      <c r="AI1786">
        <v>877049177</v>
      </c>
      <c r="AM1786">
        <v>260001</v>
      </c>
      <c r="BE1786">
        <f t="shared" si="117"/>
        <v>0</v>
      </c>
      <c r="BF1786" s="6">
        <f t="shared" si="118"/>
        <v>-820</v>
      </c>
      <c r="BG1786" s="7" t="s">
        <v>71</v>
      </c>
      <c r="BH1786" t="e">
        <f>+VLOOKUP(AF1786,Sheet4!A:A,1,FALSE)</f>
        <v>#N/A</v>
      </c>
      <c r="BL1786">
        <v>900</v>
      </c>
      <c r="BM1786" s="59">
        <f t="shared" si="119"/>
        <v>-80</v>
      </c>
      <c r="BN1786" t="s">
        <v>1016</v>
      </c>
    </row>
    <row r="1787" spans="1:67" ht="13" customHeight="1" x14ac:dyDescent="0.3">
      <c r="A1787" s="5">
        <v>46114</v>
      </c>
      <c r="B1787" t="s">
        <v>78</v>
      </c>
      <c r="F1787" s="8">
        <v>45</v>
      </c>
      <c r="G1787">
        <v>22.5</v>
      </c>
      <c r="H1787">
        <v>41</v>
      </c>
      <c r="I1787" s="6">
        <v>-4</v>
      </c>
      <c r="Q1787" t="s">
        <v>79</v>
      </c>
      <c r="U1787">
        <v>2601208</v>
      </c>
      <c r="V1787" t="s">
        <v>1013</v>
      </c>
      <c r="W1787" t="s">
        <v>169</v>
      </c>
      <c r="X1787" t="s">
        <v>369</v>
      </c>
      <c r="Y1787" t="s">
        <v>1014</v>
      </c>
      <c r="AF1787" t="s">
        <v>1013</v>
      </c>
      <c r="AG1787" t="s">
        <v>1015</v>
      </c>
      <c r="AH1787" t="s">
        <v>368</v>
      </c>
      <c r="AI1787">
        <v>877049177</v>
      </c>
      <c r="AM1787">
        <v>260001</v>
      </c>
      <c r="BE1787">
        <f t="shared" si="117"/>
        <v>0</v>
      </c>
      <c r="BF1787" s="6">
        <f t="shared" si="118"/>
        <v>-41</v>
      </c>
      <c r="BG1787" s="7" t="s">
        <v>71</v>
      </c>
      <c r="BH1787" t="e">
        <f>+VLOOKUP(AF1787,Sheet4!A:A,1,FALSE)</f>
        <v>#N/A</v>
      </c>
      <c r="BL1787">
        <v>22.5</v>
      </c>
      <c r="BM1787" s="59">
        <f t="shared" si="119"/>
        <v>18.5</v>
      </c>
      <c r="BN1787" t="s">
        <v>1016</v>
      </c>
    </row>
    <row r="1788" spans="1:67" ht="13" customHeight="1" x14ac:dyDescent="0.3">
      <c r="A1788" s="5">
        <v>46114</v>
      </c>
      <c r="B1788" t="s">
        <v>80</v>
      </c>
      <c r="F1788">
        <v>562.5</v>
      </c>
      <c r="G1788">
        <v>562.5</v>
      </c>
      <c r="H1788">
        <v>512.5</v>
      </c>
      <c r="I1788" s="6">
        <v>-50</v>
      </c>
      <c r="Q1788" t="s">
        <v>81</v>
      </c>
      <c r="U1788">
        <v>2601208</v>
      </c>
      <c r="V1788" t="s">
        <v>1013</v>
      </c>
      <c r="W1788" t="s">
        <v>169</v>
      </c>
      <c r="X1788" t="s">
        <v>369</v>
      </c>
      <c r="Y1788" t="s">
        <v>1014</v>
      </c>
      <c r="AF1788" t="s">
        <v>1013</v>
      </c>
      <c r="AG1788" t="s">
        <v>1015</v>
      </c>
      <c r="AH1788" t="s">
        <v>368</v>
      </c>
      <c r="AI1788">
        <v>877049177</v>
      </c>
      <c r="AM1788">
        <v>260001</v>
      </c>
      <c r="BE1788">
        <f t="shared" si="117"/>
        <v>0</v>
      </c>
      <c r="BF1788" s="6">
        <f t="shared" si="118"/>
        <v>-512.5</v>
      </c>
      <c r="BG1788" s="7" t="s">
        <v>71</v>
      </c>
      <c r="BH1788" t="e">
        <f>+VLOOKUP(AF1788,Sheet4!A:A,1,FALSE)</f>
        <v>#N/A</v>
      </c>
      <c r="BL1788">
        <v>562.5</v>
      </c>
      <c r="BM1788" s="59">
        <f t="shared" si="119"/>
        <v>-50</v>
      </c>
      <c r="BN1788" t="s">
        <v>1016</v>
      </c>
    </row>
    <row r="1789" spans="1:67" ht="13" customHeight="1" x14ac:dyDescent="0.3">
      <c r="A1789" s="5">
        <v>46114</v>
      </c>
      <c r="B1789" t="s">
        <v>63</v>
      </c>
      <c r="F1789">
        <v>165</v>
      </c>
      <c r="G1789">
        <v>165</v>
      </c>
      <c r="H1789" s="6">
        <v>180</v>
      </c>
      <c r="I1789" s="6">
        <f t="shared" ref="I1789:I1816" si="121">H1789-G1789</f>
        <v>15</v>
      </c>
      <c r="J1789" s="6"/>
      <c r="K1789" s="6"/>
      <c r="Q1789" t="s">
        <v>64</v>
      </c>
      <c r="U1789">
        <v>2601209</v>
      </c>
      <c r="V1789" t="s">
        <v>1017</v>
      </c>
      <c r="W1789" t="s">
        <v>66</v>
      </c>
      <c r="X1789" t="s">
        <v>268</v>
      </c>
      <c r="Y1789" t="s">
        <v>1018</v>
      </c>
      <c r="AF1789" t="s">
        <v>1017</v>
      </c>
      <c r="AG1789" t="s">
        <v>1019</v>
      </c>
      <c r="AH1789" t="s">
        <v>271</v>
      </c>
      <c r="AI1789" t="s">
        <v>272</v>
      </c>
      <c r="AM1789">
        <v>260001</v>
      </c>
      <c r="BA1789" s="6">
        <v>15</v>
      </c>
      <c r="BE1789">
        <f t="shared" si="117"/>
        <v>0</v>
      </c>
      <c r="BF1789" s="6">
        <f t="shared" si="118"/>
        <v>-180</v>
      </c>
      <c r="BG1789" s="7" t="s">
        <v>71</v>
      </c>
      <c r="BH1789" t="e">
        <f>+VLOOKUP(AF1789,Sheet4!A:A,1,FALSE)</f>
        <v>#N/A</v>
      </c>
      <c r="BL1789" s="6">
        <v>180</v>
      </c>
      <c r="BM1789" s="59">
        <f t="shared" si="119"/>
        <v>0</v>
      </c>
      <c r="BN1789" t="s">
        <v>1020</v>
      </c>
      <c r="BO1789" t="s">
        <v>101</v>
      </c>
    </row>
    <row r="1790" spans="1:67" ht="13" customHeight="1" x14ac:dyDescent="0.3">
      <c r="A1790" s="5">
        <v>46114</v>
      </c>
      <c r="B1790" t="s">
        <v>74</v>
      </c>
      <c r="F1790" s="8">
        <v>11</v>
      </c>
      <c r="G1790">
        <v>5.5</v>
      </c>
      <c r="H1790" s="6">
        <v>12</v>
      </c>
      <c r="I1790" s="6">
        <f t="shared" si="121"/>
        <v>6.5</v>
      </c>
      <c r="J1790" s="6"/>
      <c r="K1790" s="6"/>
      <c r="Q1790" t="s">
        <v>75</v>
      </c>
      <c r="U1790">
        <v>2601209</v>
      </c>
      <c r="V1790" t="s">
        <v>1017</v>
      </c>
      <c r="W1790" t="s">
        <v>66</v>
      </c>
      <c r="X1790" t="s">
        <v>268</v>
      </c>
      <c r="Y1790" t="s">
        <v>1018</v>
      </c>
      <c r="AF1790" t="s">
        <v>1017</v>
      </c>
      <c r="AG1790" t="s">
        <v>1019</v>
      </c>
      <c r="AH1790" t="s">
        <v>271</v>
      </c>
      <c r="AI1790" t="s">
        <v>272</v>
      </c>
      <c r="AM1790">
        <v>260001</v>
      </c>
      <c r="BA1790" s="6">
        <v>1</v>
      </c>
      <c r="BE1790">
        <f t="shared" si="117"/>
        <v>0</v>
      </c>
      <c r="BF1790" s="6">
        <f t="shared" si="118"/>
        <v>-12</v>
      </c>
      <c r="BG1790" s="7" t="s">
        <v>71</v>
      </c>
      <c r="BH1790" t="e">
        <f>+VLOOKUP(AF1790,Sheet4!A:A,1,FALSE)</f>
        <v>#N/A</v>
      </c>
      <c r="BL1790" s="6">
        <v>12</v>
      </c>
      <c r="BM1790" s="59">
        <f t="shared" si="119"/>
        <v>0</v>
      </c>
      <c r="BN1790" t="s">
        <v>1020</v>
      </c>
    </row>
    <row r="1791" spans="1:67" ht="13" customHeight="1" x14ac:dyDescent="0.3">
      <c r="A1791" s="5">
        <v>46114</v>
      </c>
      <c r="B1791" t="s">
        <v>76</v>
      </c>
      <c r="F1791">
        <v>220</v>
      </c>
      <c r="G1791">
        <v>220</v>
      </c>
      <c r="H1791" s="6">
        <v>240</v>
      </c>
      <c r="I1791" s="6">
        <f t="shared" si="121"/>
        <v>20</v>
      </c>
      <c r="J1791" s="6"/>
      <c r="K1791" s="6"/>
      <c r="Q1791" t="s">
        <v>77</v>
      </c>
      <c r="U1791">
        <v>2601209</v>
      </c>
      <c r="V1791" t="s">
        <v>1017</v>
      </c>
      <c r="W1791" t="s">
        <v>66</v>
      </c>
      <c r="X1791" t="s">
        <v>268</v>
      </c>
      <c r="Y1791" t="s">
        <v>1018</v>
      </c>
      <c r="AF1791" t="s">
        <v>1017</v>
      </c>
      <c r="AG1791" t="s">
        <v>1019</v>
      </c>
      <c r="AH1791" t="s">
        <v>271</v>
      </c>
      <c r="AI1791" t="s">
        <v>272</v>
      </c>
      <c r="AM1791">
        <v>260001</v>
      </c>
      <c r="BA1791" s="6">
        <v>20</v>
      </c>
      <c r="BE1791">
        <f t="shared" si="117"/>
        <v>0</v>
      </c>
      <c r="BF1791" s="6">
        <f t="shared" si="118"/>
        <v>-240</v>
      </c>
      <c r="BG1791" s="7" t="s">
        <v>71</v>
      </c>
      <c r="BH1791" t="e">
        <f>+VLOOKUP(AF1791,Sheet4!A:A,1,FALSE)</f>
        <v>#N/A</v>
      </c>
      <c r="BL1791" s="6">
        <v>240</v>
      </c>
      <c r="BM1791" s="59">
        <f t="shared" si="119"/>
        <v>0</v>
      </c>
      <c r="BN1791" t="s">
        <v>1020</v>
      </c>
    </row>
    <row r="1792" spans="1:67" ht="13" customHeight="1" x14ac:dyDescent="0.3">
      <c r="A1792" s="5">
        <v>46114</v>
      </c>
      <c r="B1792" t="s">
        <v>78</v>
      </c>
      <c r="F1792" s="8">
        <v>9</v>
      </c>
      <c r="G1792">
        <v>4.5</v>
      </c>
      <c r="H1792" s="6">
        <v>12</v>
      </c>
      <c r="I1792" s="6">
        <f t="shared" si="121"/>
        <v>7.5</v>
      </c>
      <c r="J1792" s="6"/>
      <c r="K1792" s="6"/>
      <c r="Q1792" t="s">
        <v>79</v>
      </c>
      <c r="U1792">
        <v>2601209</v>
      </c>
      <c r="V1792" t="s">
        <v>1017</v>
      </c>
      <c r="W1792" t="s">
        <v>66</v>
      </c>
      <c r="X1792" t="s">
        <v>268</v>
      </c>
      <c r="Y1792" t="s">
        <v>1018</v>
      </c>
      <c r="AF1792" t="s">
        <v>1017</v>
      </c>
      <c r="AG1792" t="s">
        <v>1019</v>
      </c>
      <c r="AH1792" t="s">
        <v>271</v>
      </c>
      <c r="AI1792" t="s">
        <v>272</v>
      </c>
      <c r="AM1792">
        <v>260001</v>
      </c>
      <c r="BA1792" s="6">
        <v>3</v>
      </c>
      <c r="BE1792">
        <f t="shared" si="117"/>
        <v>0</v>
      </c>
      <c r="BF1792" s="6">
        <f t="shared" si="118"/>
        <v>-12</v>
      </c>
      <c r="BG1792" s="7" t="s">
        <v>71</v>
      </c>
      <c r="BH1792" t="e">
        <f>+VLOOKUP(AF1792,Sheet4!A:A,1,FALSE)</f>
        <v>#N/A</v>
      </c>
      <c r="BL1792" s="6">
        <v>12</v>
      </c>
      <c r="BM1792" s="59">
        <f t="shared" si="119"/>
        <v>0</v>
      </c>
      <c r="BN1792" t="s">
        <v>1020</v>
      </c>
    </row>
    <row r="1793" spans="1:67" ht="13" customHeight="1" x14ac:dyDescent="0.3">
      <c r="A1793" s="5">
        <v>46114</v>
      </c>
      <c r="B1793" t="s">
        <v>80</v>
      </c>
      <c r="F1793">
        <v>112.5</v>
      </c>
      <c r="G1793">
        <v>112.5</v>
      </c>
      <c r="H1793" s="6">
        <v>150</v>
      </c>
      <c r="I1793" s="6">
        <f t="shared" si="121"/>
        <v>37.5</v>
      </c>
      <c r="J1793" s="6">
        <f>H1793/12.5</f>
        <v>12</v>
      </c>
      <c r="K1793" s="6"/>
      <c r="Q1793" t="s">
        <v>81</v>
      </c>
      <c r="U1793">
        <v>2601209</v>
      </c>
      <c r="V1793" t="s">
        <v>1017</v>
      </c>
      <c r="W1793" t="s">
        <v>66</v>
      </c>
      <c r="X1793" t="s">
        <v>268</v>
      </c>
      <c r="Y1793" t="s">
        <v>1018</v>
      </c>
      <c r="AF1793" t="s">
        <v>1017</v>
      </c>
      <c r="AG1793" t="s">
        <v>1019</v>
      </c>
      <c r="AH1793" t="s">
        <v>271</v>
      </c>
      <c r="AI1793" t="s">
        <v>272</v>
      </c>
      <c r="AM1793">
        <v>260001</v>
      </c>
      <c r="BA1793" s="6">
        <v>37.5</v>
      </c>
      <c r="BE1793">
        <f t="shared" si="117"/>
        <v>0</v>
      </c>
      <c r="BF1793" s="6">
        <f t="shared" si="118"/>
        <v>-150</v>
      </c>
      <c r="BG1793" s="7" t="s">
        <v>71</v>
      </c>
      <c r="BH1793" t="e">
        <f>+VLOOKUP(AF1793,Sheet4!A:A,1,FALSE)</f>
        <v>#N/A</v>
      </c>
      <c r="BL1793" s="6">
        <v>150</v>
      </c>
      <c r="BM1793" s="59">
        <f t="shared" si="119"/>
        <v>0</v>
      </c>
      <c r="BN1793" t="s">
        <v>1020</v>
      </c>
    </row>
    <row r="1794" spans="1:67" ht="13" customHeight="1" x14ac:dyDescent="0.3">
      <c r="A1794" s="5">
        <v>46114</v>
      </c>
      <c r="B1794" t="s">
        <v>82</v>
      </c>
      <c r="F1794" s="8">
        <v>6</v>
      </c>
      <c r="G1794">
        <v>3</v>
      </c>
      <c r="H1794" s="6">
        <v>0</v>
      </c>
      <c r="I1794" s="6">
        <f t="shared" si="121"/>
        <v>-3</v>
      </c>
      <c r="J1794" s="6"/>
      <c r="K1794" s="6"/>
      <c r="Q1794" t="s">
        <v>83</v>
      </c>
      <c r="U1794">
        <v>2601209</v>
      </c>
      <c r="V1794" t="s">
        <v>1017</v>
      </c>
      <c r="W1794" t="s">
        <v>66</v>
      </c>
      <c r="X1794" t="s">
        <v>268</v>
      </c>
      <c r="Y1794" t="s">
        <v>1018</v>
      </c>
      <c r="AF1794" t="s">
        <v>1017</v>
      </c>
      <c r="AG1794" t="s">
        <v>1019</v>
      </c>
      <c r="AH1794" t="s">
        <v>271</v>
      </c>
      <c r="AI1794" t="s">
        <v>272</v>
      </c>
      <c r="AM1794">
        <v>260001</v>
      </c>
      <c r="BA1794" s="6">
        <v>-6</v>
      </c>
      <c r="BE1794">
        <f t="shared" ref="BE1794:BE1857" si="122">+BB1794+BC1794</f>
        <v>0</v>
      </c>
      <c r="BF1794" s="6">
        <f t="shared" ref="BF1794:BF1857" si="123">+BE1794-H1794</f>
        <v>0</v>
      </c>
      <c r="BG1794" s="7" t="s">
        <v>71</v>
      </c>
      <c r="BH1794" t="e">
        <f>+VLOOKUP(AF1794,Sheet4!A:A,1,FALSE)</f>
        <v>#N/A</v>
      </c>
      <c r="BL1794" s="6">
        <v>0</v>
      </c>
      <c r="BM1794" s="59">
        <f t="shared" ref="BM1794:BM1857" si="124">+H1794+-BL1794</f>
        <v>0</v>
      </c>
      <c r="BN1794" t="s">
        <v>1020</v>
      </c>
    </row>
    <row r="1795" spans="1:67" ht="13" customHeight="1" x14ac:dyDescent="0.3">
      <c r="A1795" s="5">
        <v>46114</v>
      </c>
      <c r="B1795" t="s">
        <v>84</v>
      </c>
      <c r="F1795">
        <v>100</v>
      </c>
      <c r="G1795">
        <v>100</v>
      </c>
      <c r="H1795" s="6">
        <v>0</v>
      </c>
      <c r="I1795" s="6">
        <f t="shared" si="121"/>
        <v>-100</v>
      </c>
      <c r="J1795" s="6"/>
      <c r="K1795" s="6">
        <f>H1795/50</f>
        <v>0</v>
      </c>
      <c r="Q1795" t="s">
        <v>85</v>
      </c>
      <c r="U1795">
        <v>2601209</v>
      </c>
      <c r="V1795" t="s">
        <v>1017</v>
      </c>
      <c r="W1795" t="s">
        <v>66</v>
      </c>
      <c r="X1795" t="s">
        <v>268</v>
      </c>
      <c r="Y1795" t="s">
        <v>1018</v>
      </c>
      <c r="AF1795" t="s">
        <v>1017</v>
      </c>
      <c r="AG1795" t="s">
        <v>1019</v>
      </c>
      <c r="AH1795" t="s">
        <v>271</v>
      </c>
      <c r="AI1795" t="s">
        <v>272</v>
      </c>
      <c r="AM1795">
        <v>260001</v>
      </c>
      <c r="BA1795" s="6">
        <v>-100</v>
      </c>
      <c r="BE1795">
        <f t="shared" si="122"/>
        <v>0</v>
      </c>
      <c r="BF1795" s="6">
        <f t="shared" si="123"/>
        <v>0</v>
      </c>
      <c r="BG1795" s="7" t="s">
        <v>71</v>
      </c>
      <c r="BH1795" t="e">
        <f>+VLOOKUP(AF1795,Sheet4!A:A,1,FALSE)</f>
        <v>#N/A</v>
      </c>
      <c r="BL1795" s="6">
        <v>0</v>
      </c>
      <c r="BM1795" s="59">
        <f t="shared" si="124"/>
        <v>0</v>
      </c>
      <c r="BN1795" t="s">
        <v>1020</v>
      </c>
    </row>
    <row r="1796" spans="1:67" ht="13" customHeight="1" x14ac:dyDescent="0.3">
      <c r="A1796" s="5">
        <v>46114</v>
      </c>
      <c r="B1796" t="s">
        <v>63</v>
      </c>
      <c r="F1796">
        <v>3840</v>
      </c>
      <c r="G1796">
        <v>3840</v>
      </c>
      <c r="H1796" s="6">
        <v>0</v>
      </c>
      <c r="I1796" s="6">
        <f t="shared" si="121"/>
        <v>-3840</v>
      </c>
      <c r="J1796" s="6"/>
      <c r="K1796" s="6"/>
      <c r="Q1796" t="s">
        <v>64</v>
      </c>
      <c r="U1796">
        <v>2601210</v>
      </c>
      <c r="V1796" t="s">
        <v>1021</v>
      </c>
      <c r="W1796" t="s">
        <v>119</v>
      </c>
      <c r="X1796" t="s">
        <v>520</v>
      </c>
      <c r="Y1796" t="s">
        <v>1022</v>
      </c>
      <c r="AF1796" t="s">
        <v>1021</v>
      </c>
      <c r="AG1796" t="s">
        <v>1023</v>
      </c>
      <c r="AH1796" t="s">
        <v>523</v>
      </c>
      <c r="AI1796">
        <v>867084801</v>
      </c>
      <c r="AM1796">
        <v>260001</v>
      </c>
      <c r="BA1796" s="6">
        <v>-3840</v>
      </c>
      <c r="BE1796">
        <f t="shared" si="122"/>
        <v>0</v>
      </c>
      <c r="BF1796" s="6">
        <f t="shared" si="123"/>
        <v>0</v>
      </c>
      <c r="BG1796" s="7" t="s">
        <v>71</v>
      </c>
      <c r="BH1796" t="e">
        <f>+VLOOKUP(AF1796,Sheet4!A:A,1,FALSE)</f>
        <v>#N/A</v>
      </c>
      <c r="BL1796" s="6">
        <v>0</v>
      </c>
      <c r="BM1796" s="59">
        <f t="shared" si="124"/>
        <v>0</v>
      </c>
      <c r="BN1796" t="s">
        <v>1024</v>
      </c>
      <c r="BO1796" t="s">
        <v>116</v>
      </c>
    </row>
    <row r="1797" spans="1:67" ht="13" customHeight="1" x14ac:dyDescent="0.3">
      <c r="A1797" s="5">
        <v>46114</v>
      </c>
      <c r="B1797" t="s">
        <v>63</v>
      </c>
      <c r="F1797">
        <v>1860</v>
      </c>
      <c r="G1797">
        <v>1860</v>
      </c>
      <c r="H1797" s="6">
        <v>0</v>
      </c>
      <c r="I1797" s="6">
        <f t="shared" si="121"/>
        <v>-1860</v>
      </c>
      <c r="J1797" s="6"/>
      <c r="K1797" s="6"/>
      <c r="Q1797" t="s">
        <v>64</v>
      </c>
      <c r="U1797">
        <v>2601210</v>
      </c>
      <c r="V1797" t="s">
        <v>1021</v>
      </c>
      <c r="W1797" t="s">
        <v>119</v>
      </c>
      <c r="X1797" t="s">
        <v>520</v>
      </c>
      <c r="Y1797" t="s">
        <v>673</v>
      </c>
      <c r="AF1797" t="s">
        <v>1021</v>
      </c>
      <c r="AG1797" t="s">
        <v>1023</v>
      </c>
      <c r="AH1797" t="s">
        <v>523</v>
      </c>
      <c r="AI1797">
        <v>867084801</v>
      </c>
      <c r="AM1797">
        <v>260001</v>
      </c>
      <c r="BA1797" s="6">
        <v>-1860</v>
      </c>
      <c r="BE1797">
        <f t="shared" si="122"/>
        <v>0</v>
      </c>
      <c r="BF1797" s="6">
        <f t="shared" si="123"/>
        <v>0</v>
      </c>
      <c r="BG1797" s="7" t="s">
        <v>71</v>
      </c>
      <c r="BH1797" t="e">
        <f>+VLOOKUP(AF1797,Sheet4!A:A,1,FALSE)</f>
        <v>#N/A</v>
      </c>
      <c r="BL1797" s="6">
        <v>0</v>
      </c>
      <c r="BM1797" s="59">
        <f t="shared" si="124"/>
        <v>0</v>
      </c>
      <c r="BN1797" t="s">
        <v>1024</v>
      </c>
      <c r="BO1797" t="s">
        <v>116</v>
      </c>
    </row>
    <row r="1798" spans="1:67" ht="13" customHeight="1" x14ac:dyDescent="0.3">
      <c r="A1798" s="5">
        <v>46114</v>
      </c>
      <c r="B1798" t="s">
        <v>74</v>
      </c>
      <c r="F1798" s="8">
        <v>256</v>
      </c>
      <c r="G1798">
        <v>128</v>
      </c>
      <c r="H1798" s="6">
        <v>0</v>
      </c>
      <c r="I1798" s="6">
        <f t="shared" si="121"/>
        <v>-128</v>
      </c>
      <c r="J1798" s="6"/>
      <c r="K1798" s="6"/>
      <c r="Q1798" t="s">
        <v>75</v>
      </c>
      <c r="U1798">
        <v>2601210</v>
      </c>
      <c r="V1798" t="s">
        <v>1021</v>
      </c>
      <c r="W1798" t="s">
        <v>119</v>
      </c>
      <c r="X1798" t="s">
        <v>520</v>
      </c>
      <c r="Y1798" t="s">
        <v>1022</v>
      </c>
      <c r="AF1798" t="s">
        <v>1021</v>
      </c>
      <c r="AG1798" t="s">
        <v>1023</v>
      </c>
      <c r="AH1798" t="s">
        <v>523</v>
      </c>
      <c r="AI1798">
        <v>867084801</v>
      </c>
      <c r="AM1798">
        <v>260001</v>
      </c>
      <c r="BA1798" s="6">
        <v>-256</v>
      </c>
      <c r="BE1798">
        <f t="shared" si="122"/>
        <v>0</v>
      </c>
      <c r="BF1798" s="6">
        <f t="shared" si="123"/>
        <v>0</v>
      </c>
      <c r="BG1798" s="7" t="s">
        <v>71</v>
      </c>
      <c r="BH1798" t="e">
        <f>+VLOOKUP(AF1798,Sheet4!A:A,1,FALSE)</f>
        <v>#N/A</v>
      </c>
      <c r="BL1798" s="6">
        <v>0</v>
      </c>
      <c r="BM1798" s="59">
        <f t="shared" si="124"/>
        <v>0</v>
      </c>
      <c r="BN1798" t="s">
        <v>1024</v>
      </c>
    </row>
    <row r="1799" spans="1:67" ht="13" customHeight="1" x14ac:dyDescent="0.3">
      <c r="A1799" s="5">
        <v>46114</v>
      </c>
      <c r="B1799" t="s">
        <v>74</v>
      </c>
      <c r="F1799" s="8">
        <v>124</v>
      </c>
      <c r="G1799">
        <v>62</v>
      </c>
      <c r="H1799" s="6">
        <v>0</v>
      </c>
      <c r="I1799" s="6">
        <f t="shared" si="121"/>
        <v>-62</v>
      </c>
      <c r="J1799" s="6"/>
      <c r="K1799" s="6"/>
      <c r="Q1799" t="s">
        <v>75</v>
      </c>
      <c r="U1799">
        <v>2601210</v>
      </c>
      <c r="V1799" t="s">
        <v>1021</v>
      </c>
      <c r="W1799" t="s">
        <v>119</v>
      </c>
      <c r="X1799" t="s">
        <v>520</v>
      </c>
      <c r="Y1799" t="s">
        <v>673</v>
      </c>
      <c r="AF1799" t="s">
        <v>1021</v>
      </c>
      <c r="AG1799" t="s">
        <v>1023</v>
      </c>
      <c r="AH1799" t="s">
        <v>523</v>
      </c>
      <c r="AI1799">
        <v>867084801</v>
      </c>
      <c r="AM1799">
        <v>260001</v>
      </c>
      <c r="BA1799" s="6">
        <v>-124</v>
      </c>
      <c r="BE1799">
        <f t="shared" si="122"/>
        <v>0</v>
      </c>
      <c r="BF1799" s="6">
        <f t="shared" si="123"/>
        <v>0</v>
      </c>
      <c r="BG1799" s="7" t="s">
        <v>71</v>
      </c>
      <c r="BH1799" t="e">
        <f>+VLOOKUP(AF1799,Sheet4!A:A,1,FALSE)</f>
        <v>#N/A</v>
      </c>
      <c r="BL1799" s="6">
        <v>0</v>
      </c>
      <c r="BM1799" s="59">
        <f t="shared" si="124"/>
        <v>0</v>
      </c>
      <c r="BN1799" t="s">
        <v>1024</v>
      </c>
    </row>
    <row r="1800" spans="1:67" ht="13" customHeight="1" x14ac:dyDescent="0.3">
      <c r="A1800" s="5">
        <v>46114</v>
      </c>
      <c r="B1800" t="s">
        <v>76</v>
      </c>
      <c r="F1800">
        <v>5120</v>
      </c>
      <c r="G1800">
        <v>5120</v>
      </c>
      <c r="H1800" s="6">
        <v>0</v>
      </c>
      <c r="I1800" s="6">
        <f t="shared" si="121"/>
        <v>-5120</v>
      </c>
      <c r="J1800" s="6"/>
      <c r="K1800" s="6"/>
      <c r="Q1800" t="s">
        <v>77</v>
      </c>
      <c r="U1800">
        <v>2601210</v>
      </c>
      <c r="V1800" t="s">
        <v>1021</v>
      </c>
      <c r="W1800" t="s">
        <v>119</v>
      </c>
      <c r="X1800" t="s">
        <v>520</v>
      </c>
      <c r="Y1800" t="s">
        <v>1022</v>
      </c>
      <c r="AF1800" t="s">
        <v>1021</v>
      </c>
      <c r="AG1800" t="s">
        <v>1023</v>
      </c>
      <c r="AH1800" t="s">
        <v>523</v>
      </c>
      <c r="AI1800">
        <v>867084801</v>
      </c>
      <c r="AM1800">
        <v>260001</v>
      </c>
      <c r="BA1800" s="6">
        <v>-5120</v>
      </c>
      <c r="BE1800">
        <f t="shared" si="122"/>
        <v>0</v>
      </c>
      <c r="BF1800" s="6">
        <f t="shared" si="123"/>
        <v>0</v>
      </c>
      <c r="BG1800" s="7" t="s">
        <v>71</v>
      </c>
      <c r="BH1800" t="e">
        <f>+VLOOKUP(AF1800,Sheet4!A:A,1,FALSE)</f>
        <v>#N/A</v>
      </c>
      <c r="BL1800" s="6">
        <v>0</v>
      </c>
      <c r="BM1800" s="59">
        <f t="shared" si="124"/>
        <v>0</v>
      </c>
      <c r="BN1800" t="s">
        <v>1024</v>
      </c>
    </row>
    <row r="1801" spans="1:67" ht="13" customHeight="1" x14ac:dyDescent="0.3">
      <c r="A1801" s="5">
        <v>46114</v>
      </c>
      <c r="B1801" t="s">
        <v>76</v>
      </c>
      <c r="F1801">
        <v>2480</v>
      </c>
      <c r="G1801">
        <v>2480</v>
      </c>
      <c r="H1801" s="6">
        <v>0</v>
      </c>
      <c r="I1801" s="6">
        <f t="shared" si="121"/>
        <v>-2480</v>
      </c>
      <c r="J1801" s="6"/>
      <c r="K1801" s="6"/>
      <c r="Q1801" t="s">
        <v>77</v>
      </c>
      <c r="U1801">
        <v>2601210</v>
      </c>
      <c r="V1801" t="s">
        <v>1021</v>
      </c>
      <c r="W1801" t="s">
        <v>119</v>
      </c>
      <c r="X1801" t="s">
        <v>520</v>
      </c>
      <c r="Y1801" t="s">
        <v>673</v>
      </c>
      <c r="AF1801" t="s">
        <v>1021</v>
      </c>
      <c r="AG1801" t="s">
        <v>1023</v>
      </c>
      <c r="AH1801" t="s">
        <v>523</v>
      </c>
      <c r="AI1801">
        <v>867084801</v>
      </c>
      <c r="AM1801">
        <v>260001</v>
      </c>
      <c r="BA1801" s="6">
        <v>-2480</v>
      </c>
      <c r="BE1801">
        <f t="shared" si="122"/>
        <v>0</v>
      </c>
      <c r="BF1801" s="6">
        <f t="shared" si="123"/>
        <v>0</v>
      </c>
      <c r="BG1801" s="7" t="s">
        <v>71</v>
      </c>
      <c r="BH1801" t="e">
        <f>+VLOOKUP(AF1801,Sheet4!A:A,1,FALSE)</f>
        <v>#N/A</v>
      </c>
      <c r="BL1801" s="6">
        <v>0</v>
      </c>
      <c r="BM1801" s="59">
        <f t="shared" si="124"/>
        <v>0</v>
      </c>
      <c r="BN1801" t="s">
        <v>1024</v>
      </c>
    </row>
    <row r="1802" spans="1:67" ht="13" customHeight="1" x14ac:dyDescent="0.3">
      <c r="A1802" s="5">
        <v>46114</v>
      </c>
      <c r="B1802" t="s">
        <v>78</v>
      </c>
      <c r="F1802" s="8">
        <v>219</v>
      </c>
      <c r="G1802">
        <v>109.5</v>
      </c>
      <c r="H1802" s="6">
        <v>0</v>
      </c>
      <c r="I1802" s="6">
        <f t="shared" si="121"/>
        <v>-109.5</v>
      </c>
      <c r="J1802" s="6"/>
      <c r="K1802" s="6"/>
      <c r="Q1802" t="s">
        <v>79</v>
      </c>
      <c r="U1802">
        <v>2601210</v>
      </c>
      <c r="V1802" t="s">
        <v>1021</v>
      </c>
      <c r="W1802" t="s">
        <v>119</v>
      </c>
      <c r="X1802" t="s">
        <v>520</v>
      </c>
      <c r="Y1802" t="s">
        <v>1022</v>
      </c>
      <c r="AF1802" t="s">
        <v>1021</v>
      </c>
      <c r="AG1802" t="s">
        <v>1023</v>
      </c>
      <c r="AH1802" t="s">
        <v>523</v>
      </c>
      <c r="AI1802">
        <v>867084801</v>
      </c>
      <c r="AM1802">
        <v>260001</v>
      </c>
      <c r="BA1802" s="6">
        <v>-219</v>
      </c>
      <c r="BE1802">
        <f t="shared" si="122"/>
        <v>0</v>
      </c>
      <c r="BF1802" s="6">
        <f t="shared" si="123"/>
        <v>0</v>
      </c>
      <c r="BG1802" s="7" t="s">
        <v>71</v>
      </c>
      <c r="BH1802" t="e">
        <f>+VLOOKUP(AF1802,Sheet4!A:A,1,FALSE)</f>
        <v>#N/A</v>
      </c>
      <c r="BL1802" s="6">
        <v>0</v>
      </c>
      <c r="BM1802" s="59">
        <f t="shared" si="124"/>
        <v>0</v>
      </c>
      <c r="BN1802" t="s">
        <v>1024</v>
      </c>
    </row>
    <row r="1803" spans="1:67" ht="13" customHeight="1" x14ac:dyDescent="0.3">
      <c r="A1803" s="5">
        <v>46114</v>
      </c>
      <c r="B1803" t="s">
        <v>78</v>
      </c>
      <c r="F1803" s="8">
        <v>98</v>
      </c>
      <c r="G1803">
        <v>49</v>
      </c>
      <c r="H1803" s="6">
        <v>0</v>
      </c>
      <c r="I1803" s="6">
        <f t="shared" si="121"/>
        <v>-49</v>
      </c>
      <c r="J1803" s="6"/>
      <c r="K1803" s="6"/>
      <c r="Q1803" t="s">
        <v>79</v>
      </c>
      <c r="U1803">
        <v>2601210</v>
      </c>
      <c r="V1803" t="s">
        <v>1021</v>
      </c>
      <c r="W1803" t="s">
        <v>119</v>
      </c>
      <c r="X1803" t="s">
        <v>520</v>
      </c>
      <c r="Y1803" t="s">
        <v>673</v>
      </c>
      <c r="AF1803" t="s">
        <v>1021</v>
      </c>
      <c r="AG1803" t="s">
        <v>1023</v>
      </c>
      <c r="AH1803" t="s">
        <v>523</v>
      </c>
      <c r="AI1803">
        <v>867084801</v>
      </c>
      <c r="AM1803">
        <v>260001</v>
      </c>
      <c r="BA1803" s="6">
        <v>-98</v>
      </c>
      <c r="BE1803">
        <f t="shared" si="122"/>
        <v>0</v>
      </c>
      <c r="BF1803" s="6">
        <f t="shared" si="123"/>
        <v>0</v>
      </c>
      <c r="BG1803" s="7" t="s">
        <v>71</v>
      </c>
      <c r="BH1803" t="e">
        <f>+VLOOKUP(AF1803,Sheet4!A:A,1,FALSE)</f>
        <v>#N/A</v>
      </c>
      <c r="BL1803" s="6">
        <v>0</v>
      </c>
      <c r="BM1803" s="59">
        <f t="shared" si="124"/>
        <v>0</v>
      </c>
      <c r="BN1803" t="s">
        <v>1024</v>
      </c>
    </row>
    <row r="1804" spans="1:67" ht="13" customHeight="1" x14ac:dyDescent="0.3">
      <c r="A1804" s="5">
        <v>46114</v>
      </c>
      <c r="B1804" t="s">
        <v>80</v>
      </c>
      <c r="F1804">
        <v>2737.5</v>
      </c>
      <c r="G1804">
        <v>2737.5</v>
      </c>
      <c r="H1804" s="6">
        <v>0</v>
      </c>
      <c r="I1804" s="6">
        <f t="shared" si="121"/>
        <v>-2737.5</v>
      </c>
      <c r="J1804" s="6"/>
      <c r="K1804" s="6"/>
      <c r="Q1804" t="s">
        <v>81</v>
      </c>
      <c r="U1804">
        <v>2601210</v>
      </c>
      <c r="V1804" t="s">
        <v>1021</v>
      </c>
      <c r="W1804" t="s">
        <v>119</v>
      </c>
      <c r="X1804" t="s">
        <v>520</v>
      </c>
      <c r="Y1804" t="s">
        <v>1022</v>
      </c>
      <c r="AF1804" t="s">
        <v>1021</v>
      </c>
      <c r="AG1804" t="s">
        <v>1023</v>
      </c>
      <c r="AH1804" t="s">
        <v>523</v>
      </c>
      <c r="AI1804">
        <v>867084801</v>
      </c>
      <c r="AM1804">
        <v>260001</v>
      </c>
      <c r="BA1804" s="6">
        <v>-2737.5</v>
      </c>
      <c r="BE1804">
        <f t="shared" si="122"/>
        <v>0</v>
      </c>
      <c r="BF1804" s="6">
        <f t="shared" si="123"/>
        <v>0</v>
      </c>
      <c r="BG1804" s="7" t="s">
        <v>71</v>
      </c>
      <c r="BH1804" t="e">
        <f>+VLOOKUP(AF1804,Sheet4!A:A,1,FALSE)</f>
        <v>#N/A</v>
      </c>
      <c r="BL1804" s="6">
        <v>0</v>
      </c>
      <c r="BM1804" s="59">
        <f t="shared" si="124"/>
        <v>0</v>
      </c>
      <c r="BN1804" t="s">
        <v>1024</v>
      </c>
    </row>
    <row r="1805" spans="1:67" ht="13" customHeight="1" x14ac:dyDescent="0.3">
      <c r="A1805" s="5">
        <v>46114</v>
      </c>
      <c r="B1805" t="s">
        <v>80</v>
      </c>
      <c r="F1805">
        <v>1225</v>
      </c>
      <c r="G1805">
        <v>1225</v>
      </c>
      <c r="H1805" s="6">
        <v>0</v>
      </c>
      <c r="I1805" s="6">
        <f t="shared" si="121"/>
        <v>-1225</v>
      </c>
      <c r="J1805" s="6"/>
      <c r="K1805" s="6"/>
      <c r="Q1805" t="s">
        <v>81</v>
      </c>
      <c r="U1805">
        <v>2601210</v>
      </c>
      <c r="V1805" t="s">
        <v>1021</v>
      </c>
      <c r="W1805" t="s">
        <v>119</v>
      </c>
      <c r="X1805" t="s">
        <v>520</v>
      </c>
      <c r="Y1805" t="s">
        <v>673</v>
      </c>
      <c r="AF1805" t="s">
        <v>1021</v>
      </c>
      <c r="AG1805" t="s">
        <v>1023</v>
      </c>
      <c r="AH1805" t="s">
        <v>523</v>
      </c>
      <c r="AI1805">
        <v>867084801</v>
      </c>
      <c r="AM1805">
        <v>260001</v>
      </c>
      <c r="BA1805" s="6">
        <v>-1225</v>
      </c>
      <c r="BE1805">
        <f t="shared" si="122"/>
        <v>0</v>
      </c>
      <c r="BF1805" s="6">
        <f t="shared" si="123"/>
        <v>0</v>
      </c>
      <c r="BG1805" s="7" t="s">
        <v>71</v>
      </c>
      <c r="BH1805" t="e">
        <f>+VLOOKUP(AF1805,Sheet4!A:A,1,FALSE)</f>
        <v>#N/A</v>
      </c>
      <c r="BL1805" s="6">
        <v>0</v>
      </c>
      <c r="BM1805" s="59">
        <f t="shared" si="124"/>
        <v>0</v>
      </c>
      <c r="BN1805" t="s">
        <v>1024</v>
      </c>
    </row>
    <row r="1806" spans="1:67" ht="13" customHeight="1" x14ac:dyDescent="0.3">
      <c r="A1806" s="5">
        <v>46114</v>
      </c>
      <c r="B1806" t="s">
        <v>82</v>
      </c>
      <c r="F1806" s="8">
        <v>111</v>
      </c>
      <c r="G1806">
        <v>55.5</v>
      </c>
      <c r="H1806" s="6">
        <v>0</v>
      </c>
      <c r="I1806" s="6">
        <f t="shared" si="121"/>
        <v>-55.5</v>
      </c>
      <c r="J1806" s="6"/>
      <c r="K1806" s="6"/>
      <c r="Q1806" t="s">
        <v>83</v>
      </c>
      <c r="U1806">
        <v>2601210</v>
      </c>
      <c r="V1806" t="s">
        <v>1021</v>
      </c>
      <c r="W1806" t="s">
        <v>119</v>
      </c>
      <c r="X1806" t="s">
        <v>520</v>
      </c>
      <c r="Y1806" t="s">
        <v>1022</v>
      </c>
      <c r="AF1806" t="s">
        <v>1021</v>
      </c>
      <c r="AG1806" t="s">
        <v>1023</v>
      </c>
      <c r="AH1806" t="s">
        <v>523</v>
      </c>
      <c r="AI1806">
        <v>867084801</v>
      </c>
      <c r="AM1806">
        <v>260001</v>
      </c>
      <c r="BA1806" s="6">
        <v>-111</v>
      </c>
      <c r="BE1806">
        <f t="shared" si="122"/>
        <v>0</v>
      </c>
      <c r="BF1806" s="6">
        <f t="shared" si="123"/>
        <v>0</v>
      </c>
      <c r="BG1806" s="7" t="s">
        <v>71</v>
      </c>
      <c r="BH1806" t="e">
        <f>+VLOOKUP(AF1806,Sheet4!A:A,1,FALSE)</f>
        <v>#N/A</v>
      </c>
      <c r="BL1806" s="6">
        <v>0</v>
      </c>
      <c r="BM1806" s="59">
        <f t="shared" si="124"/>
        <v>0</v>
      </c>
      <c r="BN1806" t="s">
        <v>1024</v>
      </c>
    </row>
    <row r="1807" spans="1:67" ht="13" customHeight="1" x14ac:dyDescent="0.3">
      <c r="A1807" s="5">
        <v>46114</v>
      </c>
      <c r="B1807" t="s">
        <v>82</v>
      </c>
      <c r="F1807" s="8">
        <v>78</v>
      </c>
      <c r="G1807">
        <v>39</v>
      </c>
      <c r="H1807" s="6">
        <v>0</v>
      </c>
      <c r="I1807" s="6">
        <f t="shared" si="121"/>
        <v>-39</v>
      </c>
      <c r="J1807" s="6"/>
      <c r="K1807" s="6"/>
      <c r="Q1807" t="s">
        <v>83</v>
      </c>
      <c r="U1807">
        <v>2601210</v>
      </c>
      <c r="V1807" t="s">
        <v>1021</v>
      </c>
      <c r="W1807" t="s">
        <v>119</v>
      </c>
      <c r="X1807" t="s">
        <v>520</v>
      </c>
      <c r="Y1807" t="s">
        <v>673</v>
      </c>
      <c r="AF1807" t="s">
        <v>1021</v>
      </c>
      <c r="AG1807" t="s">
        <v>1023</v>
      </c>
      <c r="AH1807" t="s">
        <v>523</v>
      </c>
      <c r="AI1807">
        <v>867084801</v>
      </c>
      <c r="AM1807">
        <v>260001</v>
      </c>
      <c r="BA1807" s="6">
        <v>-78</v>
      </c>
      <c r="BE1807">
        <f t="shared" si="122"/>
        <v>0</v>
      </c>
      <c r="BF1807" s="6">
        <f t="shared" si="123"/>
        <v>0</v>
      </c>
      <c r="BG1807" s="7" t="s">
        <v>71</v>
      </c>
      <c r="BH1807" t="e">
        <f>+VLOOKUP(AF1807,Sheet4!A:A,1,FALSE)</f>
        <v>#N/A</v>
      </c>
      <c r="BL1807" s="6">
        <v>0</v>
      </c>
      <c r="BM1807" s="59">
        <f t="shared" si="124"/>
        <v>0</v>
      </c>
      <c r="BN1807" t="s">
        <v>1024</v>
      </c>
    </row>
    <row r="1808" spans="1:67" ht="13" customHeight="1" x14ac:dyDescent="0.3">
      <c r="A1808" s="5">
        <v>46114</v>
      </c>
      <c r="B1808" t="s">
        <v>84</v>
      </c>
      <c r="F1808">
        <v>1850</v>
      </c>
      <c r="G1808">
        <v>1850</v>
      </c>
      <c r="H1808" s="6">
        <v>0</v>
      </c>
      <c r="I1808" s="6">
        <f t="shared" si="121"/>
        <v>-1850</v>
      </c>
      <c r="J1808" s="6"/>
      <c r="K1808" s="6"/>
      <c r="Q1808" t="s">
        <v>85</v>
      </c>
      <c r="U1808">
        <v>2601210</v>
      </c>
      <c r="V1808" t="s">
        <v>1021</v>
      </c>
      <c r="W1808" t="s">
        <v>119</v>
      </c>
      <c r="X1808" t="s">
        <v>520</v>
      </c>
      <c r="Y1808" t="s">
        <v>1022</v>
      </c>
      <c r="AF1808" t="s">
        <v>1021</v>
      </c>
      <c r="AG1808" t="s">
        <v>1023</v>
      </c>
      <c r="AH1808" t="s">
        <v>523</v>
      </c>
      <c r="AI1808">
        <v>867084801</v>
      </c>
      <c r="AM1808">
        <v>260001</v>
      </c>
      <c r="BA1808" s="6">
        <v>-1850</v>
      </c>
      <c r="BE1808">
        <f t="shared" si="122"/>
        <v>0</v>
      </c>
      <c r="BF1808" s="6">
        <f t="shared" si="123"/>
        <v>0</v>
      </c>
      <c r="BG1808" s="7" t="s">
        <v>71</v>
      </c>
      <c r="BH1808" t="e">
        <f>+VLOOKUP(AF1808,Sheet4!A:A,1,FALSE)</f>
        <v>#N/A</v>
      </c>
      <c r="BL1808" s="6">
        <v>0</v>
      </c>
      <c r="BM1808" s="59">
        <f t="shared" si="124"/>
        <v>0</v>
      </c>
      <c r="BN1808" t="s">
        <v>1024</v>
      </c>
    </row>
    <row r="1809" spans="1:67" ht="13" customHeight="1" x14ac:dyDescent="0.3">
      <c r="A1809" s="5">
        <v>46114</v>
      </c>
      <c r="B1809" t="s">
        <v>84</v>
      </c>
      <c r="F1809">
        <v>1300</v>
      </c>
      <c r="G1809">
        <v>1300</v>
      </c>
      <c r="H1809" s="6">
        <v>0</v>
      </c>
      <c r="I1809" s="6">
        <f t="shared" si="121"/>
        <v>-1300</v>
      </c>
      <c r="J1809" s="6"/>
      <c r="K1809" s="6"/>
      <c r="Q1809" t="s">
        <v>85</v>
      </c>
      <c r="U1809">
        <v>2601210</v>
      </c>
      <c r="V1809" t="s">
        <v>1021</v>
      </c>
      <c r="W1809" t="s">
        <v>119</v>
      </c>
      <c r="X1809" t="s">
        <v>520</v>
      </c>
      <c r="Y1809" t="s">
        <v>673</v>
      </c>
      <c r="AF1809" t="s">
        <v>1021</v>
      </c>
      <c r="AG1809" t="s">
        <v>1023</v>
      </c>
      <c r="AH1809" t="s">
        <v>523</v>
      </c>
      <c r="AI1809">
        <v>867084801</v>
      </c>
      <c r="AM1809">
        <v>260001</v>
      </c>
      <c r="BA1809" s="6">
        <v>-1300</v>
      </c>
      <c r="BE1809">
        <f t="shared" si="122"/>
        <v>0</v>
      </c>
      <c r="BF1809" s="6">
        <f t="shared" si="123"/>
        <v>0</v>
      </c>
      <c r="BG1809" s="7" t="s">
        <v>71</v>
      </c>
      <c r="BH1809" t="e">
        <f>+VLOOKUP(AF1809,Sheet4!A:A,1,FALSE)</f>
        <v>#N/A</v>
      </c>
      <c r="BL1809" s="6">
        <v>0</v>
      </c>
      <c r="BM1809" s="59">
        <f t="shared" si="124"/>
        <v>0</v>
      </c>
      <c r="BN1809" t="s">
        <v>1024</v>
      </c>
    </row>
    <row r="1810" spans="1:67" ht="13" customHeight="1" x14ac:dyDescent="0.3">
      <c r="A1810" s="5">
        <v>46114</v>
      </c>
      <c r="B1810" t="s">
        <v>63</v>
      </c>
      <c r="F1810">
        <v>165</v>
      </c>
      <c r="G1810">
        <v>165</v>
      </c>
      <c r="H1810" s="6">
        <v>165</v>
      </c>
      <c r="I1810" s="6">
        <f t="shared" si="121"/>
        <v>0</v>
      </c>
      <c r="J1810" s="6"/>
      <c r="K1810" s="6"/>
      <c r="Q1810" t="s">
        <v>64</v>
      </c>
      <c r="U1810">
        <v>2601211</v>
      </c>
      <c r="V1810" t="s">
        <v>1025</v>
      </c>
      <c r="W1810" t="s">
        <v>66</v>
      </c>
      <c r="X1810" t="s">
        <v>268</v>
      </c>
      <c r="Y1810" t="s">
        <v>773</v>
      </c>
      <c r="AF1810" t="s">
        <v>1025</v>
      </c>
      <c r="AG1810" t="s">
        <v>1026</v>
      </c>
      <c r="AH1810" t="s">
        <v>271</v>
      </c>
      <c r="AI1810" t="s">
        <v>272</v>
      </c>
      <c r="AM1810">
        <v>260001</v>
      </c>
      <c r="BA1810" s="6">
        <v>0</v>
      </c>
      <c r="BE1810">
        <f t="shared" si="122"/>
        <v>0</v>
      </c>
      <c r="BF1810" s="6">
        <f t="shared" si="123"/>
        <v>-165</v>
      </c>
      <c r="BG1810" s="7" t="s">
        <v>71</v>
      </c>
      <c r="BH1810" t="e">
        <f>+VLOOKUP(AF1810,Sheet4!A:A,1,FALSE)</f>
        <v>#N/A</v>
      </c>
      <c r="BL1810" s="6">
        <v>165</v>
      </c>
      <c r="BM1810" s="59">
        <f t="shared" si="124"/>
        <v>0</v>
      </c>
      <c r="BN1810" t="s">
        <v>1027</v>
      </c>
      <c r="BO1810" t="s">
        <v>101</v>
      </c>
    </row>
    <row r="1811" spans="1:67" ht="13" customHeight="1" x14ac:dyDescent="0.3">
      <c r="A1811" s="5">
        <v>46114</v>
      </c>
      <c r="B1811" t="s">
        <v>74</v>
      </c>
      <c r="F1811" s="8">
        <v>11</v>
      </c>
      <c r="G1811">
        <v>5.5</v>
      </c>
      <c r="H1811" s="6">
        <v>11</v>
      </c>
      <c r="I1811" s="6">
        <f t="shared" si="121"/>
        <v>5.5</v>
      </c>
      <c r="J1811" s="6"/>
      <c r="K1811" s="6"/>
      <c r="Q1811" t="s">
        <v>75</v>
      </c>
      <c r="U1811">
        <v>2601211</v>
      </c>
      <c r="V1811" t="s">
        <v>1025</v>
      </c>
      <c r="W1811" t="s">
        <v>66</v>
      </c>
      <c r="X1811" t="s">
        <v>268</v>
      </c>
      <c r="Y1811" t="s">
        <v>773</v>
      </c>
      <c r="AF1811" t="s">
        <v>1025</v>
      </c>
      <c r="AG1811" t="s">
        <v>1026</v>
      </c>
      <c r="AH1811" t="s">
        <v>271</v>
      </c>
      <c r="AI1811" t="s">
        <v>272</v>
      </c>
      <c r="AM1811">
        <v>260001</v>
      </c>
      <c r="BA1811" s="6">
        <v>0</v>
      </c>
      <c r="BE1811">
        <f t="shared" si="122"/>
        <v>0</v>
      </c>
      <c r="BF1811" s="6">
        <f t="shared" si="123"/>
        <v>-11</v>
      </c>
      <c r="BG1811" s="7" t="s">
        <v>71</v>
      </c>
      <c r="BH1811" t="e">
        <f>+VLOOKUP(AF1811,Sheet4!A:A,1,FALSE)</f>
        <v>#N/A</v>
      </c>
      <c r="BL1811" s="6">
        <v>11</v>
      </c>
      <c r="BM1811" s="59">
        <f t="shared" si="124"/>
        <v>0</v>
      </c>
      <c r="BN1811" t="s">
        <v>1027</v>
      </c>
    </row>
    <row r="1812" spans="1:67" ht="13" customHeight="1" x14ac:dyDescent="0.3">
      <c r="A1812" s="5">
        <v>46114</v>
      </c>
      <c r="B1812" t="s">
        <v>76</v>
      </c>
      <c r="F1812">
        <v>220</v>
      </c>
      <c r="G1812">
        <v>220</v>
      </c>
      <c r="H1812" s="6">
        <v>220</v>
      </c>
      <c r="I1812" s="6">
        <f t="shared" si="121"/>
        <v>0</v>
      </c>
      <c r="J1812" s="6"/>
      <c r="K1812" s="6"/>
      <c r="Q1812" t="s">
        <v>77</v>
      </c>
      <c r="U1812">
        <v>2601211</v>
      </c>
      <c r="V1812" t="s">
        <v>1025</v>
      </c>
      <c r="W1812" t="s">
        <v>66</v>
      </c>
      <c r="X1812" t="s">
        <v>268</v>
      </c>
      <c r="Y1812" t="s">
        <v>773</v>
      </c>
      <c r="AF1812" t="s">
        <v>1025</v>
      </c>
      <c r="AG1812" t="s">
        <v>1026</v>
      </c>
      <c r="AH1812" t="s">
        <v>271</v>
      </c>
      <c r="AI1812" t="s">
        <v>272</v>
      </c>
      <c r="AM1812">
        <v>260001</v>
      </c>
      <c r="BA1812" s="6">
        <v>0</v>
      </c>
      <c r="BE1812">
        <f t="shared" si="122"/>
        <v>0</v>
      </c>
      <c r="BF1812" s="6">
        <f t="shared" si="123"/>
        <v>-220</v>
      </c>
      <c r="BG1812" s="7" t="s">
        <v>71</v>
      </c>
      <c r="BH1812" t="e">
        <f>+VLOOKUP(AF1812,Sheet4!A:A,1,FALSE)</f>
        <v>#N/A</v>
      </c>
      <c r="BL1812" s="6">
        <v>220</v>
      </c>
      <c r="BM1812" s="59">
        <f t="shared" si="124"/>
        <v>0</v>
      </c>
      <c r="BN1812" t="s">
        <v>1027</v>
      </c>
    </row>
    <row r="1813" spans="1:67" ht="13" customHeight="1" x14ac:dyDescent="0.3">
      <c r="A1813" s="5">
        <v>46114</v>
      </c>
      <c r="B1813" t="s">
        <v>78</v>
      </c>
      <c r="F1813" s="8">
        <v>8</v>
      </c>
      <c r="G1813">
        <v>4</v>
      </c>
      <c r="H1813" s="6">
        <v>11</v>
      </c>
      <c r="I1813" s="6">
        <f t="shared" si="121"/>
        <v>7</v>
      </c>
      <c r="J1813" s="6"/>
      <c r="K1813" s="6"/>
      <c r="Q1813" t="s">
        <v>79</v>
      </c>
      <c r="U1813">
        <v>2601211</v>
      </c>
      <c r="V1813" t="s">
        <v>1025</v>
      </c>
      <c r="W1813" t="s">
        <v>66</v>
      </c>
      <c r="X1813" t="s">
        <v>268</v>
      </c>
      <c r="Y1813" t="s">
        <v>773</v>
      </c>
      <c r="AF1813" t="s">
        <v>1025</v>
      </c>
      <c r="AG1813" t="s">
        <v>1026</v>
      </c>
      <c r="AH1813" t="s">
        <v>271</v>
      </c>
      <c r="AI1813" t="s">
        <v>272</v>
      </c>
      <c r="AM1813">
        <v>260001</v>
      </c>
      <c r="BA1813" s="6">
        <v>3</v>
      </c>
      <c r="BE1813">
        <f t="shared" si="122"/>
        <v>0</v>
      </c>
      <c r="BF1813" s="6">
        <f t="shared" si="123"/>
        <v>-11</v>
      </c>
      <c r="BG1813" s="7" t="s">
        <v>71</v>
      </c>
      <c r="BH1813" t="e">
        <f>+VLOOKUP(AF1813,Sheet4!A:A,1,FALSE)</f>
        <v>#N/A</v>
      </c>
      <c r="BL1813" s="6">
        <v>11</v>
      </c>
      <c r="BM1813" s="59">
        <f t="shared" si="124"/>
        <v>0</v>
      </c>
      <c r="BN1813" t="s">
        <v>1027</v>
      </c>
    </row>
    <row r="1814" spans="1:67" ht="13" customHeight="1" x14ac:dyDescent="0.3">
      <c r="A1814" s="5">
        <v>46114</v>
      </c>
      <c r="B1814" t="s">
        <v>80</v>
      </c>
      <c r="F1814">
        <v>100</v>
      </c>
      <c r="G1814">
        <v>100</v>
      </c>
      <c r="H1814" s="6">
        <v>137.5</v>
      </c>
      <c r="I1814" s="6">
        <f t="shared" si="121"/>
        <v>37.5</v>
      </c>
      <c r="J1814" s="6">
        <f>H1814/12.5</f>
        <v>11</v>
      </c>
      <c r="K1814" s="6"/>
      <c r="Q1814" t="s">
        <v>81</v>
      </c>
      <c r="U1814">
        <v>2601211</v>
      </c>
      <c r="V1814" t="s">
        <v>1025</v>
      </c>
      <c r="W1814" t="s">
        <v>66</v>
      </c>
      <c r="X1814" t="s">
        <v>268</v>
      </c>
      <c r="Y1814" t="s">
        <v>773</v>
      </c>
      <c r="AF1814" t="s">
        <v>1025</v>
      </c>
      <c r="AG1814" t="s">
        <v>1026</v>
      </c>
      <c r="AH1814" t="s">
        <v>271</v>
      </c>
      <c r="AI1814" t="s">
        <v>272</v>
      </c>
      <c r="AM1814">
        <v>260001</v>
      </c>
      <c r="BA1814" s="6">
        <v>37.5</v>
      </c>
      <c r="BE1814">
        <f t="shared" si="122"/>
        <v>0</v>
      </c>
      <c r="BF1814" s="6">
        <f t="shared" si="123"/>
        <v>-137.5</v>
      </c>
      <c r="BG1814" s="7" t="s">
        <v>71</v>
      </c>
      <c r="BH1814" t="e">
        <f>+VLOOKUP(AF1814,Sheet4!A:A,1,FALSE)</f>
        <v>#N/A</v>
      </c>
      <c r="BL1814" s="6">
        <v>137.5</v>
      </c>
      <c r="BM1814" s="59">
        <f t="shared" si="124"/>
        <v>0</v>
      </c>
      <c r="BN1814" t="s">
        <v>1027</v>
      </c>
    </row>
    <row r="1815" spans="1:67" ht="13" customHeight="1" x14ac:dyDescent="0.3">
      <c r="A1815" s="5">
        <v>46114</v>
      </c>
      <c r="B1815" t="s">
        <v>82</v>
      </c>
      <c r="F1815" s="8">
        <v>9</v>
      </c>
      <c r="G1815">
        <v>4.5</v>
      </c>
      <c r="H1815" s="6">
        <v>0</v>
      </c>
      <c r="I1815" s="6">
        <f t="shared" si="121"/>
        <v>-4.5</v>
      </c>
      <c r="J1815" s="6"/>
      <c r="K1815" s="6"/>
      <c r="Q1815" t="s">
        <v>83</v>
      </c>
      <c r="U1815">
        <v>2601211</v>
      </c>
      <c r="V1815" t="s">
        <v>1025</v>
      </c>
      <c r="W1815" t="s">
        <v>66</v>
      </c>
      <c r="X1815" t="s">
        <v>268</v>
      </c>
      <c r="Y1815" t="s">
        <v>773</v>
      </c>
      <c r="AF1815" t="s">
        <v>1025</v>
      </c>
      <c r="AG1815" t="s">
        <v>1026</v>
      </c>
      <c r="AH1815" t="s">
        <v>271</v>
      </c>
      <c r="AI1815" t="s">
        <v>272</v>
      </c>
      <c r="AM1815">
        <v>260001</v>
      </c>
      <c r="BA1815" s="6">
        <v>-9</v>
      </c>
      <c r="BE1815">
        <f t="shared" si="122"/>
        <v>0</v>
      </c>
      <c r="BF1815" s="6">
        <f t="shared" si="123"/>
        <v>0</v>
      </c>
      <c r="BG1815" s="7" t="s">
        <v>71</v>
      </c>
      <c r="BH1815" t="e">
        <f>+VLOOKUP(AF1815,Sheet4!A:A,1,FALSE)</f>
        <v>#N/A</v>
      </c>
      <c r="BL1815" s="6">
        <v>0</v>
      </c>
      <c r="BM1815" s="59">
        <f t="shared" si="124"/>
        <v>0</v>
      </c>
      <c r="BN1815" t="s">
        <v>1027</v>
      </c>
    </row>
    <row r="1816" spans="1:67" ht="13" customHeight="1" x14ac:dyDescent="0.3">
      <c r="A1816" s="5">
        <v>46114</v>
      </c>
      <c r="B1816" t="s">
        <v>84</v>
      </c>
      <c r="F1816">
        <v>150</v>
      </c>
      <c r="G1816">
        <v>150</v>
      </c>
      <c r="H1816" s="6">
        <v>0</v>
      </c>
      <c r="I1816" s="6">
        <f t="shared" si="121"/>
        <v>-150</v>
      </c>
      <c r="J1816" s="6"/>
      <c r="K1816" s="6">
        <f>H1816/50</f>
        <v>0</v>
      </c>
      <c r="Q1816" t="s">
        <v>85</v>
      </c>
      <c r="U1816">
        <v>2601211</v>
      </c>
      <c r="V1816" t="s">
        <v>1025</v>
      </c>
      <c r="W1816" t="s">
        <v>66</v>
      </c>
      <c r="X1816" t="s">
        <v>268</v>
      </c>
      <c r="Y1816" t="s">
        <v>773</v>
      </c>
      <c r="AF1816" t="s">
        <v>1025</v>
      </c>
      <c r="AG1816" t="s">
        <v>1026</v>
      </c>
      <c r="AH1816" t="s">
        <v>271</v>
      </c>
      <c r="AI1816" t="s">
        <v>272</v>
      </c>
      <c r="AM1816">
        <v>260001</v>
      </c>
      <c r="BA1816" s="6">
        <v>-150</v>
      </c>
      <c r="BE1816">
        <f t="shared" si="122"/>
        <v>0</v>
      </c>
      <c r="BF1816" s="6">
        <f t="shared" si="123"/>
        <v>0</v>
      </c>
      <c r="BG1816" s="7" t="s">
        <v>71</v>
      </c>
      <c r="BH1816" t="e">
        <f>+VLOOKUP(AF1816,Sheet4!A:A,1,FALSE)</f>
        <v>#N/A</v>
      </c>
      <c r="BL1816" s="6">
        <v>0</v>
      </c>
      <c r="BM1816" s="59">
        <f t="shared" si="124"/>
        <v>0</v>
      </c>
      <c r="BN1816" t="s">
        <v>1027</v>
      </c>
    </row>
    <row r="1817" spans="1:67" ht="13" customHeight="1" x14ac:dyDescent="0.3">
      <c r="A1817" s="5">
        <v>46114</v>
      </c>
      <c r="B1817" t="s">
        <v>63</v>
      </c>
      <c r="F1817">
        <v>180</v>
      </c>
      <c r="G1817">
        <v>180</v>
      </c>
      <c r="H1817">
        <v>75</v>
      </c>
      <c r="I1817" s="6">
        <v>-105</v>
      </c>
      <c r="Q1817" t="s">
        <v>64</v>
      </c>
      <c r="U1817">
        <v>2601212</v>
      </c>
      <c r="V1817" t="s">
        <v>1028</v>
      </c>
      <c r="W1817" t="s">
        <v>94</v>
      </c>
      <c r="X1817" t="s">
        <v>159</v>
      </c>
      <c r="Y1817" t="s">
        <v>1029</v>
      </c>
      <c r="AF1817" t="s">
        <v>1028</v>
      </c>
      <c r="AG1817" t="s">
        <v>1030</v>
      </c>
      <c r="AH1817" t="s">
        <v>162</v>
      </c>
      <c r="AI1817">
        <v>847484009</v>
      </c>
      <c r="AM1817">
        <v>260001</v>
      </c>
      <c r="BE1817">
        <f t="shared" si="122"/>
        <v>0</v>
      </c>
      <c r="BF1817" s="6">
        <f t="shared" si="123"/>
        <v>-75</v>
      </c>
      <c r="BG1817" s="7" t="s">
        <v>71</v>
      </c>
      <c r="BH1817" t="e">
        <f>+VLOOKUP(AF1817,Sheet4!A:A,1,FALSE)</f>
        <v>#N/A</v>
      </c>
      <c r="BL1817">
        <v>180</v>
      </c>
      <c r="BM1817" s="59">
        <f t="shared" si="124"/>
        <v>-105</v>
      </c>
      <c r="BN1817" t="s">
        <v>1031</v>
      </c>
      <c r="BO1817" t="s">
        <v>101</v>
      </c>
    </row>
    <row r="1818" spans="1:67" ht="13" customHeight="1" x14ac:dyDescent="0.3">
      <c r="A1818" s="5">
        <v>46114</v>
      </c>
      <c r="B1818" t="s">
        <v>63</v>
      </c>
      <c r="F1818">
        <v>2010</v>
      </c>
      <c r="G1818">
        <v>2010</v>
      </c>
      <c r="H1818">
        <v>765</v>
      </c>
      <c r="I1818" s="6">
        <v>-1245</v>
      </c>
      <c r="Q1818" t="s">
        <v>64</v>
      </c>
      <c r="U1818">
        <v>2601212</v>
      </c>
      <c r="V1818" t="s">
        <v>1028</v>
      </c>
      <c r="W1818" t="s">
        <v>94</v>
      </c>
      <c r="X1818" t="s">
        <v>159</v>
      </c>
      <c r="Y1818" t="s">
        <v>1032</v>
      </c>
      <c r="AF1818" t="s">
        <v>1028</v>
      </c>
      <c r="AG1818" t="s">
        <v>1030</v>
      </c>
      <c r="AH1818" t="s">
        <v>162</v>
      </c>
      <c r="AI1818">
        <v>847484009</v>
      </c>
      <c r="AM1818">
        <v>260001</v>
      </c>
      <c r="BE1818">
        <f t="shared" si="122"/>
        <v>0</v>
      </c>
      <c r="BF1818" s="6">
        <f t="shared" si="123"/>
        <v>-765</v>
      </c>
      <c r="BG1818" s="7" t="s">
        <v>71</v>
      </c>
      <c r="BH1818" t="e">
        <f>+VLOOKUP(AF1818,Sheet4!A:A,1,FALSE)</f>
        <v>#N/A</v>
      </c>
      <c r="BL1818">
        <v>2010</v>
      </c>
      <c r="BM1818" s="59">
        <f t="shared" si="124"/>
        <v>-1245</v>
      </c>
      <c r="BN1818" t="s">
        <v>1031</v>
      </c>
      <c r="BO1818" t="s">
        <v>101</v>
      </c>
    </row>
    <row r="1819" spans="1:67" ht="13" customHeight="1" x14ac:dyDescent="0.3">
      <c r="A1819" s="5">
        <v>46114</v>
      </c>
      <c r="B1819" t="s">
        <v>63</v>
      </c>
      <c r="F1819">
        <v>2145</v>
      </c>
      <c r="G1819">
        <v>2145</v>
      </c>
      <c r="H1819">
        <v>825</v>
      </c>
      <c r="I1819" s="6">
        <v>-1320</v>
      </c>
      <c r="Q1819" t="s">
        <v>64</v>
      </c>
      <c r="U1819">
        <v>2601212</v>
      </c>
      <c r="V1819" t="s">
        <v>1028</v>
      </c>
      <c r="W1819" t="s">
        <v>94</v>
      </c>
      <c r="X1819" t="s">
        <v>159</v>
      </c>
      <c r="Y1819" t="s">
        <v>1033</v>
      </c>
      <c r="AF1819" t="s">
        <v>1028</v>
      </c>
      <c r="AG1819" t="s">
        <v>1030</v>
      </c>
      <c r="AH1819" t="s">
        <v>162</v>
      </c>
      <c r="AI1819">
        <v>847484009</v>
      </c>
      <c r="AM1819">
        <v>260001</v>
      </c>
      <c r="BE1819">
        <f t="shared" si="122"/>
        <v>0</v>
      </c>
      <c r="BF1819" s="6">
        <f t="shared" si="123"/>
        <v>-825</v>
      </c>
      <c r="BG1819" s="7" t="s">
        <v>71</v>
      </c>
      <c r="BH1819" t="e">
        <f>+VLOOKUP(AF1819,Sheet4!A:A,1,FALSE)</f>
        <v>#N/A</v>
      </c>
      <c r="BL1819">
        <v>2145</v>
      </c>
      <c r="BM1819" s="59">
        <f t="shared" si="124"/>
        <v>-1320</v>
      </c>
      <c r="BN1819" t="s">
        <v>1031</v>
      </c>
      <c r="BO1819" t="s">
        <v>101</v>
      </c>
    </row>
    <row r="1820" spans="1:67" ht="13" customHeight="1" x14ac:dyDescent="0.3">
      <c r="A1820" s="5">
        <v>46114</v>
      </c>
      <c r="B1820" t="s">
        <v>63</v>
      </c>
      <c r="F1820">
        <v>3120</v>
      </c>
      <c r="G1820">
        <v>3120</v>
      </c>
      <c r="H1820">
        <v>1200</v>
      </c>
      <c r="I1820" s="6">
        <v>-1920</v>
      </c>
      <c r="Q1820" t="s">
        <v>64</v>
      </c>
      <c r="U1820">
        <v>2601212</v>
      </c>
      <c r="V1820" t="s">
        <v>1028</v>
      </c>
      <c r="W1820" t="s">
        <v>94</v>
      </c>
      <c r="X1820" t="s">
        <v>159</v>
      </c>
      <c r="Y1820" t="s">
        <v>1034</v>
      </c>
      <c r="AF1820" t="s">
        <v>1028</v>
      </c>
      <c r="AG1820" t="s">
        <v>1030</v>
      </c>
      <c r="AH1820" t="s">
        <v>162</v>
      </c>
      <c r="AI1820">
        <v>847484009</v>
      </c>
      <c r="AM1820">
        <v>260001</v>
      </c>
      <c r="BE1820">
        <f t="shared" si="122"/>
        <v>0</v>
      </c>
      <c r="BF1820" s="6">
        <f t="shared" si="123"/>
        <v>-1200</v>
      </c>
      <c r="BG1820" s="7" t="s">
        <v>71</v>
      </c>
      <c r="BH1820" t="e">
        <f>+VLOOKUP(AF1820,Sheet4!A:A,1,FALSE)</f>
        <v>#N/A</v>
      </c>
      <c r="BL1820">
        <v>3120</v>
      </c>
      <c r="BM1820" s="59">
        <f t="shared" si="124"/>
        <v>-1920</v>
      </c>
      <c r="BN1820" t="s">
        <v>1031</v>
      </c>
      <c r="BO1820" t="s">
        <v>101</v>
      </c>
    </row>
    <row r="1821" spans="1:67" ht="13" customHeight="1" x14ac:dyDescent="0.3">
      <c r="A1821" s="5">
        <v>46114</v>
      </c>
      <c r="B1821" t="s">
        <v>63</v>
      </c>
      <c r="F1821">
        <v>735</v>
      </c>
      <c r="G1821">
        <v>735</v>
      </c>
      <c r="H1821">
        <v>285</v>
      </c>
      <c r="I1821" s="6">
        <v>-450</v>
      </c>
      <c r="Q1821" t="s">
        <v>64</v>
      </c>
      <c r="U1821">
        <v>2601212</v>
      </c>
      <c r="V1821" t="s">
        <v>1028</v>
      </c>
      <c r="W1821" t="s">
        <v>94</v>
      </c>
      <c r="X1821" t="s">
        <v>159</v>
      </c>
      <c r="Y1821" t="s">
        <v>1035</v>
      </c>
      <c r="AF1821" t="s">
        <v>1028</v>
      </c>
      <c r="AG1821" t="s">
        <v>1030</v>
      </c>
      <c r="AH1821" t="s">
        <v>162</v>
      </c>
      <c r="AI1821">
        <v>847484009</v>
      </c>
      <c r="AM1821">
        <v>260001</v>
      </c>
      <c r="BE1821">
        <f t="shared" si="122"/>
        <v>0</v>
      </c>
      <c r="BF1821" s="6">
        <f t="shared" si="123"/>
        <v>-285</v>
      </c>
      <c r="BG1821" s="7" t="s">
        <v>71</v>
      </c>
      <c r="BH1821" t="e">
        <f>+VLOOKUP(AF1821,Sheet4!A:A,1,FALSE)</f>
        <v>#N/A</v>
      </c>
      <c r="BL1821">
        <v>735</v>
      </c>
      <c r="BM1821" s="59">
        <f t="shared" si="124"/>
        <v>-450</v>
      </c>
      <c r="BN1821" t="s">
        <v>1031</v>
      </c>
      <c r="BO1821" t="s">
        <v>101</v>
      </c>
    </row>
    <row r="1822" spans="1:67" ht="13" customHeight="1" x14ac:dyDescent="0.3">
      <c r="A1822" s="5">
        <v>46114</v>
      </c>
      <c r="B1822" t="s">
        <v>74</v>
      </c>
      <c r="F1822" s="8">
        <v>12</v>
      </c>
      <c r="G1822">
        <v>6</v>
      </c>
      <c r="H1822">
        <v>5</v>
      </c>
      <c r="I1822" s="6">
        <v>-7</v>
      </c>
      <c r="Q1822" t="s">
        <v>75</v>
      </c>
      <c r="U1822">
        <v>2601212</v>
      </c>
      <c r="V1822" t="s">
        <v>1028</v>
      </c>
      <c r="W1822" t="s">
        <v>94</v>
      </c>
      <c r="X1822" t="s">
        <v>159</v>
      </c>
      <c r="Y1822" t="s">
        <v>1029</v>
      </c>
      <c r="AF1822" t="s">
        <v>1028</v>
      </c>
      <c r="AG1822" t="s">
        <v>1030</v>
      </c>
      <c r="AH1822" t="s">
        <v>162</v>
      </c>
      <c r="AI1822">
        <v>847484009</v>
      </c>
      <c r="AM1822">
        <v>260001</v>
      </c>
      <c r="BE1822">
        <f t="shared" si="122"/>
        <v>0</v>
      </c>
      <c r="BF1822" s="6">
        <f t="shared" si="123"/>
        <v>-5</v>
      </c>
      <c r="BG1822" s="7" t="s">
        <v>71</v>
      </c>
      <c r="BH1822" t="e">
        <f>+VLOOKUP(AF1822,Sheet4!A:A,1,FALSE)</f>
        <v>#N/A</v>
      </c>
      <c r="BL1822">
        <v>6</v>
      </c>
      <c r="BM1822" s="59">
        <f t="shared" si="124"/>
        <v>-1</v>
      </c>
      <c r="BN1822" t="s">
        <v>1031</v>
      </c>
    </row>
    <row r="1823" spans="1:67" ht="13" customHeight="1" x14ac:dyDescent="0.3">
      <c r="A1823" s="5">
        <v>46114</v>
      </c>
      <c r="B1823" t="s">
        <v>74</v>
      </c>
      <c r="F1823" s="8">
        <v>134</v>
      </c>
      <c r="G1823">
        <v>67</v>
      </c>
      <c r="H1823">
        <v>51</v>
      </c>
      <c r="I1823" s="6">
        <v>-83</v>
      </c>
      <c r="Q1823" t="s">
        <v>75</v>
      </c>
      <c r="U1823">
        <v>2601212</v>
      </c>
      <c r="V1823" t="s">
        <v>1028</v>
      </c>
      <c r="W1823" t="s">
        <v>94</v>
      </c>
      <c r="X1823" t="s">
        <v>159</v>
      </c>
      <c r="Y1823" t="s">
        <v>1032</v>
      </c>
      <c r="AF1823" t="s">
        <v>1028</v>
      </c>
      <c r="AG1823" t="s">
        <v>1030</v>
      </c>
      <c r="AH1823" t="s">
        <v>162</v>
      </c>
      <c r="AI1823">
        <v>847484009</v>
      </c>
      <c r="AM1823">
        <v>260001</v>
      </c>
      <c r="BE1823">
        <f t="shared" si="122"/>
        <v>0</v>
      </c>
      <c r="BF1823" s="6">
        <f t="shared" si="123"/>
        <v>-51</v>
      </c>
      <c r="BG1823" s="7" t="s">
        <v>71</v>
      </c>
      <c r="BH1823" t="e">
        <f>+VLOOKUP(AF1823,Sheet4!A:A,1,FALSE)</f>
        <v>#N/A</v>
      </c>
      <c r="BL1823">
        <v>67</v>
      </c>
      <c r="BM1823" s="59">
        <f t="shared" si="124"/>
        <v>-16</v>
      </c>
      <c r="BN1823" t="s">
        <v>1031</v>
      </c>
    </row>
    <row r="1824" spans="1:67" ht="13" customHeight="1" x14ac:dyDescent="0.3">
      <c r="A1824" s="5">
        <v>46114</v>
      </c>
      <c r="B1824" t="s">
        <v>74</v>
      </c>
      <c r="F1824" s="8">
        <v>143</v>
      </c>
      <c r="G1824">
        <v>71.5</v>
      </c>
      <c r="H1824">
        <v>55</v>
      </c>
      <c r="I1824" s="6">
        <v>-88</v>
      </c>
      <c r="Q1824" t="s">
        <v>75</v>
      </c>
      <c r="U1824">
        <v>2601212</v>
      </c>
      <c r="V1824" t="s">
        <v>1028</v>
      </c>
      <c r="W1824" t="s">
        <v>94</v>
      </c>
      <c r="X1824" t="s">
        <v>159</v>
      </c>
      <c r="Y1824" t="s">
        <v>1033</v>
      </c>
      <c r="AF1824" t="s">
        <v>1028</v>
      </c>
      <c r="AG1824" t="s">
        <v>1030</v>
      </c>
      <c r="AH1824" t="s">
        <v>162</v>
      </c>
      <c r="AI1824">
        <v>847484009</v>
      </c>
      <c r="AM1824">
        <v>260001</v>
      </c>
      <c r="BE1824">
        <f t="shared" si="122"/>
        <v>0</v>
      </c>
      <c r="BF1824" s="6">
        <f t="shared" si="123"/>
        <v>-55</v>
      </c>
      <c r="BG1824" s="7" t="s">
        <v>71</v>
      </c>
      <c r="BH1824" t="e">
        <f>+VLOOKUP(AF1824,Sheet4!A:A,1,FALSE)</f>
        <v>#N/A</v>
      </c>
      <c r="BL1824">
        <v>71.5</v>
      </c>
      <c r="BM1824" s="59">
        <f t="shared" si="124"/>
        <v>-16.5</v>
      </c>
      <c r="BN1824" t="s">
        <v>1031</v>
      </c>
    </row>
    <row r="1825" spans="1:66" ht="13" customHeight="1" x14ac:dyDescent="0.3">
      <c r="A1825" s="5">
        <v>46114</v>
      </c>
      <c r="B1825" t="s">
        <v>74</v>
      </c>
      <c r="F1825" s="8">
        <v>208</v>
      </c>
      <c r="G1825">
        <v>104</v>
      </c>
      <c r="H1825">
        <v>80</v>
      </c>
      <c r="I1825" s="6">
        <v>-128</v>
      </c>
      <c r="Q1825" t="s">
        <v>75</v>
      </c>
      <c r="U1825">
        <v>2601212</v>
      </c>
      <c r="V1825" t="s">
        <v>1028</v>
      </c>
      <c r="W1825" t="s">
        <v>94</v>
      </c>
      <c r="X1825" t="s">
        <v>159</v>
      </c>
      <c r="Y1825" t="s">
        <v>1034</v>
      </c>
      <c r="AF1825" t="s">
        <v>1028</v>
      </c>
      <c r="AG1825" t="s">
        <v>1030</v>
      </c>
      <c r="AH1825" t="s">
        <v>162</v>
      </c>
      <c r="AI1825">
        <v>847484009</v>
      </c>
      <c r="AM1825">
        <v>260001</v>
      </c>
      <c r="BE1825">
        <f t="shared" si="122"/>
        <v>0</v>
      </c>
      <c r="BF1825" s="6">
        <f t="shared" si="123"/>
        <v>-80</v>
      </c>
      <c r="BG1825" s="7" t="s">
        <v>71</v>
      </c>
      <c r="BH1825" t="e">
        <f>+VLOOKUP(AF1825,Sheet4!A:A,1,FALSE)</f>
        <v>#N/A</v>
      </c>
      <c r="BL1825">
        <v>104</v>
      </c>
      <c r="BM1825" s="59">
        <f t="shared" si="124"/>
        <v>-24</v>
      </c>
      <c r="BN1825" t="s">
        <v>1031</v>
      </c>
    </row>
    <row r="1826" spans="1:66" ht="13" customHeight="1" x14ac:dyDescent="0.3">
      <c r="A1826" s="5">
        <v>46114</v>
      </c>
      <c r="B1826" t="s">
        <v>74</v>
      </c>
      <c r="F1826" s="8">
        <v>49</v>
      </c>
      <c r="G1826">
        <v>24.5</v>
      </c>
      <c r="H1826">
        <v>19</v>
      </c>
      <c r="I1826" s="6">
        <v>-30</v>
      </c>
      <c r="Q1826" t="s">
        <v>75</v>
      </c>
      <c r="U1826">
        <v>2601212</v>
      </c>
      <c r="V1826" t="s">
        <v>1028</v>
      </c>
      <c r="W1826" t="s">
        <v>94</v>
      </c>
      <c r="X1826" t="s">
        <v>159</v>
      </c>
      <c r="Y1826" t="s">
        <v>1035</v>
      </c>
      <c r="AF1826" t="s">
        <v>1028</v>
      </c>
      <c r="AG1826" t="s">
        <v>1030</v>
      </c>
      <c r="AH1826" t="s">
        <v>162</v>
      </c>
      <c r="AI1826">
        <v>847484009</v>
      </c>
      <c r="AM1826">
        <v>260001</v>
      </c>
      <c r="BE1826">
        <f t="shared" si="122"/>
        <v>0</v>
      </c>
      <c r="BF1826" s="6">
        <f t="shared" si="123"/>
        <v>-19</v>
      </c>
      <c r="BG1826" s="7" t="s">
        <v>71</v>
      </c>
      <c r="BH1826" t="e">
        <f>+VLOOKUP(AF1826,Sheet4!A:A,1,FALSE)</f>
        <v>#N/A</v>
      </c>
      <c r="BL1826">
        <v>24.5</v>
      </c>
      <c r="BM1826" s="59">
        <f t="shared" si="124"/>
        <v>-5.5</v>
      </c>
      <c r="BN1826" t="s">
        <v>1031</v>
      </c>
    </row>
    <row r="1827" spans="1:66" ht="13" customHeight="1" x14ac:dyDescent="0.3">
      <c r="A1827" s="5">
        <v>46114</v>
      </c>
      <c r="B1827" t="s">
        <v>76</v>
      </c>
      <c r="F1827">
        <v>240</v>
      </c>
      <c r="G1827">
        <v>240</v>
      </c>
      <c r="H1827">
        <v>100</v>
      </c>
      <c r="I1827" s="6">
        <v>-140</v>
      </c>
      <c r="Q1827" t="s">
        <v>77</v>
      </c>
      <c r="U1827">
        <v>2601212</v>
      </c>
      <c r="V1827" t="s">
        <v>1028</v>
      </c>
      <c r="W1827" t="s">
        <v>94</v>
      </c>
      <c r="X1827" t="s">
        <v>159</v>
      </c>
      <c r="Y1827" t="s">
        <v>1029</v>
      </c>
      <c r="AF1827" t="s">
        <v>1028</v>
      </c>
      <c r="AG1827" t="s">
        <v>1030</v>
      </c>
      <c r="AH1827" t="s">
        <v>162</v>
      </c>
      <c r="AI1827">
        <v>847484009</v>
      </c>
      <c r="AM1827">
        <v>260001</v>
      </c>
      <c r="BE1827">
        <f t="shared" si="122"/>
        <v>0</v>
      </c>
      <c r="BF1827" s="6">
        <f t="shared" si="123"/>
        <v>-100</v>
      </c>
      <c r="BG1827" s="7" t="s">
        <v>71</v>
      </c>
      <c r="BH1827" t="e">
        <f>+VLOOKUP(AF1827,Sheet4!A:A,1,FALSE)</f>
        <v>#N/A</v>
      </c>
      <c r="BL1827">
        <v>240</v>
      </c>
      <c r="BM1827" s="59">
        <f t="shared" si="124"/>
        <v>-140</v>
      </c>
      <c r="BN1827" t="s">
        <v>1031</v>
      </c>
    </row>
    <row r="1828" spans="1:66" ht="13" customHeight="1" x14ac:dyDescent="0.3">
      <c r="A1828" s="5">
        <v>46114</v>
      </c>
      <c r="B1828" t="s">
        <v>76</v>
      </c>
      <c r="F1828">
        <v>2680</v>
      </c>
      <c r="G1828">
        <v>2680</v>
      </c>
      <c r="H1828">
        <v>1020</v>
      </c>
      <c r="I1828" s="6">
        <v>-1660</v>
      </c>
      <c r="Q1828" t="s">
        <v>77</v>
      </c>
      <c r="U1828">
        <v>2601212</v>
      </c>
      <c r="V1828" t="s">
        <v>1028</v>
      </c>
      <c r="W1828" t="s">
        <v>94</v>
      </c>
      <c r="X1828" t="s">
        <v>159</v>
      </c>
      <c r="Y1828" t="s">
        <v>1032</v>
      </c>
      <c r="AF1828" t="s">
        <v>1028</v>
      </c>
      <c r="AG1828" t="s">
        <v>1030</v>
      </c>
      <c r="AH1828" t="s">
        <v>162</v>
      </c>
      <c r="AI1828">
        <v>847484009</v>
      </c>
      <c r="AM1828">
        <v>260001</v>
      </c>
      <c r="BE1828">
        <f t="shared" si="122"/>
        <v>0</v>
      </c>
      <c r="BF1828" s="6">
        <f t="shared" si="123"/>
        <v>-1020</v>
      </c>
      <c r="BG1828" s="7" t="s">
        <v>71</v>
      </c>
      <c r="BH1828" t="e">
        <f>+VLOOKUP(AF1828,Sheet4!A:A,1,FALSE)</f>
        <v>#N/A</v>
      </c>
      <c r="BL1828">
        <v>2680</v>
      </c>
      <c r="BM1828" s="59">
        <f t="shared" si="124"/>
        <v>-1660</v>
      </c>
      <c r="BN1828" t="s">
        <v>1031</v>
      </c>
    </row>
    <row r="1829" spans="1:66" ht="13" customHeight="1" x14ac:dyDescent="0.3">
      <c r="A1829" s="5">
        <v>46114</v>
      </c>
      <c r="B1829" t="s">
        <v>76</v>
      </c>
      <c r="F1829">
        <v>2860</v>
      </c>
      <c r="G1829">
        <v>2860</v>
      </c>
      <c r="H1829">
        <v>1100</v>
      </c>
      <c r="I1829" s="6">
        <v>-1760</v>
      </c>
      <c r="Q1829" t="s">
        <v>77</v>
      </c>
      <c r="U1829">
        <v>2601212</v>
      </c>
      <c r="V1829" t="s">
        <v>1028</v>
      </c>
      <c r="W1829" t="s">
        <v>94</v>
      </c>
      <c r="X1829" t="s">
        <v>159</v>
      </c>
      <c r="Y1829" t="s">
        <v>1033</v>
      </c>
      <c r="AF1829" t="s">
        <v>1028</v>
      </c>
      <c r="AG1829" t="s">
        <v>1030</v>
      </c>
      <c r="AH1829" t="s">
        <v>162</v>
      </c>
      <c r="AI1829">
        <v>847484009</v>
      </c>
      <c r="AM1829">
        <v>260001</v>
      </c>
      <c r="BE1829">
        <f t="shared" si="122"/>
        <v>0</v>
      </c>
      <c r="BF1829" s="6">
        <f t="shared" si="123"/>
        <v>-1100</v>
      </c>
      <c r="BG1829" s="7" t="s">
        <v>71</v>
      </c>
      <c r="BH1829" t="e">
        <f>+VLOOKUP(AF1829,Sheet4!A:A,1,FALSE)</f>
        <v>#N/A</v>
      </c>
      <c r="BL1829">
        <v>2860</v>
      </c>
      <c r="BM1829" s="59">
        <f t="shared" si="124"/>
        <v>-1760</v>
      </c>
      <c r="BN1829" t="s">
        <v>1031</v>
      </c>
    </row>
    <row r="1830" spans="1:66" ht="13" customHeight="1" x14ac:dyDescent="0.3">
      <c r="A1830" s="5">
        <v>46114</v>
      </c>
      <c r="B1830" t="s">
        <v>76</v>
      </c>
      <c r="F1830">
        <v>4160</v>
      </c>
      <c r="G1830">
        <v>4160</v>
      </c>
      <c r="H1830">
        <v>1600</v>
      </c>
      <c r="I1830" s="6">
        <v>-2560</v>
      </c>
      <c r="Q1830" t="s">
        <v>77</v>
      </c>
      <c r="U1830">
        <v>2601212</v>
      </c>
      <c r="V1830" t="s">
        <v>1028</v>
      </c>
      <c r="W1830" t="s">
        <v>94</v>
      </c>
      <c r="X1830" t="s">
        <v>159</v>
      </c>
      <c r="Y1830" t="s">
        <v>1034</v>
      </c>
      <c r="AF1830" t="s">
        <v>1028</v>
      </c>
      <c r="AG1830" t="s">
        <v>1030</v>
      </c>
      <c r="AH1830" t="s">
        <v>162</v>
      </c>
      <c r="AI1830">
        <v>847484009</v>
      </c>
      <c r="AM1830">
        <v>260001</v>
      </c>
      <c r="BE1830">
        <f t="shared" si="122"/>
        <v>0</v>
      </c>
      <c r="BF1830" s="6">
        <f t="shared" si="123"/>
        <v>-1600</v>
      </c>
      <c r="BG1830" s="7" t="s">
        <v>71</v>
      </c>
      <c r="BH1830" t="e">
        <f>+VLOOKUP(AF1830,Sheet4!A:A,1,FALSE)</f>
        <v>#N/A</v>
      </c>
      <c r="BL1830">
        <v>4160</v>
      </c>
      <c r="BM1830" s="59">
        <f t="shared" si="124"/>
        <v>-2560</v>
      </c>
      <c r="BN1830" t="s">
        <v>1031</v>
      </c>
    </row>
    <row r="1831" spans="1:66" ht="13" customHeight="1" x14ac:dyDescent="0.3">
      <c r="A1831" s="5">
        <v>46114</v>
      </c>
      <c r="B1831" t="s">
        <v>76</v>
      </c>
      <c r="F1831">
        <v>980</v>
      </c>
      <c r="G1831">
        <v>980</v>
      </c>
      <c r="H1831">
        <v>380</v>
      </c>
      <c r="I1831" s="6">
        <v>-600</v>
      </c>
      <c r="Q1831" t="s">
        <v>77</v>
      </c>
      <c r="U1831">
        <v>2601212</v>
      </c>
      <c r="V1831" t="s">
        <v>1028</v>
      </c>
      <c r="W1831" t="s">
        <v>94</v>
      </c>
      <c r="X1831" t="s">
        <v>159</v>
      </c>
      <c r="Y1831" t="s">
        <v>1035</v>
      </c>
      <c r="AF1831" t="s">
        <v>1028</v>
      </c>
      <c r="AG1831" t="s">
        <v>1030</v>
      </c>
      <c r="AH1831" t="s">
        <v>162</v>
      </c>
      <c r="AI1831">
        <v>847484009</v>
      </c>
      <c r="AM1831">
        <v>260001</v>
      </c>
      <c r="BE1831">
        <f t="shared" si="122"/>
        <v>0</v>
      </c>
      <c r="BF1831" s="6">
        <f t="shared" si="123"/>
        <v>-380</v>
      </c>
      <c r="BG1831" s="7" t="s">
        <v>71</v>
      </c>
      <c r="BH1831" t="e">
        <f>+VLOOKUP(AF1831,Sheet4!A:A,1,FALSE)</f>
        <v>#N/A</v>
      </c>
      <c r="BL1831">
        <v>980</v>
      </c>
      <c r="BM1831" s="59">
        <f t="shared" si="124"/>
        <v>-600</v>
      </c>
      <c r="BN1831" t="s">
        <v>1031</v>
      </c>
    </row>
    <row r="1832" spans="1:66" ht="13" customHeight="1" x14ac:dyDescent="0.3">
      <c r="A1832" s="5">
        <v>46114</v>
      </c>
      <c r="B1832" t="s">
        <v>78</v>
      </c>
      <c r="F1832" s="8">
        <v>12</v>
      </c>
      <c r="G1832">
        <v>6</v>
      </c>
      <c r="H1832">
        <v>5</v>
      </c>
      <c r="I1832" s="6">
        <v>-7</v>
      </c>
      <c r="Q1832" t="s">
        <v>79</v>
      </c>
      <c r="U1832">
        <v>2601212</v>
      </c>
      <c r="V1832" t="s">
        <v>1028</v>
      </c>
      <c r="W1832" t="s">
        <v>94</v>
      </c>
      <c r="X1832" t="s">
        <v>159</v>
      </c>
      <c r="Y1832" t="s">
        <v>1029</v>
      </c>
      <c r="AF1832" t="s">
        <v>1028</v>
      </c>
      <c r="AG1832" t="s">
        <v>1030</v>
      </c>
      <c r="AH1832" t="s">
        <v>162</v>
      </c>
      <c r="AI1832">
        <v>847484009</v>
      </c>
      <c r="AM1832">
        <v>260001</v>
      </c>
      <c r="BE1832">
        <f t="shared" si="122"/>
        <v>0</v>
      </c>
      <c r="BF1832" s="6">
        <f t="shared" si="123"/>
        <v>-5</v>
      </c>
      <c r="BG1832" s="7" t="s">
        <v>71</v>
      </c>
      <c r="BH1832" t="e">
        <f>+VLOOKUP(AF1832,Sheet4!A:A,1,FALSE)</f>
        <v>#N/A</v>
      </c>
      <c r="BL1832">
        <v>6</v>
      </c>
      <c r="BM1832" s="59">
        <f t="shared" si="124"/>
        <v>-1</v>
      </c>
      <c r="BN1832" t="s">
        <v>1031</v>
      </c>
    </row>
    <row r="1833" spans="1:66" ht="13" customHeight="1" x14ac:dyDescent="0.3">
      <c r="A1833" s="5">
        <v>46114</v>
      </c>
      <c r="B1833" t="s">
        <v>78</v>
      </c>
      <c r="F1833" s="8">
        <v>134</v>
      </c>
      <c r="G1833">
        <v>67</v>
      </c>
      <c r="H1833">
        <v>51</v>
      </c>
      <c r="I1833" s="6">
        <v>-83</v>
      </c>
      <c r="Q1833" t="s">
        <v>79</v>
      </c>
      <c r="U1833">
        <v>2601212</v>
      </c>
      <c r="V1833" t="s">
        <v>1028</v>
      </c>
      <c r="W1833" t="s">
        <v>94</v>
      </c>
      <c r="X1833" t="s">
        <v>159</v>
      </c>
      <c r="Y1833" t="s">
        <v>1032</v>
      </c>
      <c r="AF1833" t="s">
        <v>1028</v>
      </c>
      <c r="AG1833" t="s">
        <v>1030</v>
      </c>
      <c r="AH1833" t="s">
        <v>162</v>
      </c>
      <c r="AI1833">
        <v>847484009</v>
      </c>
      <c r="AM1833">
        <v>260001</v>
      </c>
      <c r="BE1833">
        <f t="shared" si="122"/>
        <v>0</v>
      </c>
      <c r="BF1833" s="6">
        <f t="shared" si="123"/>
        <v>-51</v>
      </c>
      <c r="BG1833" s="7" t="s">
        <v>71</v>
      </c>
      <c r="BH1833" t="e">
        <f>+VLOOKUP(AF1833,Sheet4!A:A,1,FALSE)</f>
        <v>#N/A</v>
      </c>
      <c r="BL1833">
        <v>67</v>
      </c>
      <c r="BM1833" s="59">
        <f t="shared" si="124"/>
        <v>-16</v>
      </c>
      <c r="BN1833" t="s">
        <v>1031</v>
      </c>
    </row>
    <row r="1834" spans="1:66" ht="13" customHeight="1" x14ac:dyDescent="0.3">
      <c r="A1834" s="5">
        <v>46114</v>
      </c>
      <c r="B1834" t="s">
        <v>78</v>
      </c>
      <c r="F1834" s="8">
        <v>143</v>
      </c>
      <c r="G1834">
        <v>71.5</v>
      </c>
      <c r="H1834">
        <v>55</v>
      </c>
      <c r="I1834" s="6">
        <v>-88</v>
      </c>
      <c r="Q1834" t="s">
        <v>79</v>
      </c>
      <c r="U1834">
        <v>2601212</v>
      </c>
      <c r="V1834" t="s">
        <v>1028</v>
      </c>
      <c r="W1834" t="s">
        <v>94</v>
      </c>
      <c r="X1834" t="s">
        <v>159</v>
      </c>
      <c r="Y1834" t="s">
        <v>1033</v>
      </c>
      <c r="AF1834" t="s">
        <v>1028</v>
      </c>
      <c r="AG1834" t="s">
        <v>1030</v>
      </c>
      <c r="AH1834" t="s">
        <v>162</v>
      </c>
      <c r="AI1834">
        <v>847484009</v>
      </c>
      <c r="AM1834">
        <v>260001</v>
      </c>
      <c r="BE1834">
        <f t="shared" si="122"/>
        <v>0</v>
      </c>
      <c r="BF1834" s="6">
        <f t="shared" si="123"/>
        <v>-55</v>
      </c>
      <c r="BG1834" s="7" t="s">
        <v>71</v>
      </c>
      <c r="BH1834" t="e">
        <f>+VLOOKUP(AF1834,Sheet4!A:A,1,FALSE)</f>
        <v>#N/A</v>
      </c>
      <c r="BL1834">
        <v>71.5</v>
      </c>
      <c r="BM1834" s="59">
        <f t="shared" si="124"/>
        <v>-16.5</v>
      </c>
      <c r="BN1834" t="s">
        <v>1031</v>
      </c>
    </row>
    <row r="1835" spans="1:66" ht="13" customHeight="1" x14ac:dyDescent="0.3">
      <c r="A1835" s="5">
        <v>46114</v>
      </c>
      <c r="B1835" t="s">
        <v>78</v>
      </c>
      <c r="F1835" s="8">
        <v>208</v>
      </c>
      <c r="G1835">
        <v>104</v>
      </c>
      <c r="H1835">
        <v>80</v>
      </c>
      <c r="I1835" s="6">
        <v>-128</v>
      </c>
      <c r="Q1835" t="s">
        <v>79</v>
      </c>
      <c r="U1835">
        <v>2601212</v>
      </c>
      <c r="V1835" t="s">
        <v>1028</v>
      </c>
      <c r="W1835" t="s">
        <v>94</v>
      </c>
      <c r="X1835" t="s">
        <v>159</v>
      </c>
      <c r="Y1835" t="s">
        <v>1034</v>
      </c>
      <c r="AF1835" t="s">
        <v>1028</v>
      </c>
      <c r="AG1835" t="s">
        <v>1030</v>
      </c>
      <c r="AH1835" t="s">
        <v>162</v>
      </c>
      <c r="AI1835">
        <v>847484009</v>
      </c>
      <c r="AM1835">
        <v>260001</v>
      </c>
      <c r="BE1835">
        <f t="shared" si="122"/>
        <v>0</v>
      </c>
      <c r="BF1835" s="6">
        <f t="shared" si="123"/>
        <v>-80</v>
      </c>
      <c r="BG1835" s="7" t="s">
        <v>71</v>
      </c>
      <c r="BH1835" t="e">
        <f>+VLOOKUP(AF1835,Sheet4!A:A,1,FALSE)</f>
        <v>#N/A</v>
      </c>
      <c r="BL1835">
        <v>104</v>
      </c>
      <c r="BM1835" s="59">
        <f t="shared" si="124"/>
        <v>-24</v>
      </c>
      <c r="BN1835" t="s">
        <v>1031</v>
      </c>
    </row>
    <row r="1836" spans="1:66" ht="13" customHeight="1" x14ac:dyDescent="0.3">
      <c r="A1836" s="5">
        <v>46114</v>
      </c>
      <c r="B1836" t="s">
        <v>78</v>
      </c>
      <c r="F1836" s="8">
        <v>49</v>
      </c>
      <c r="G1836">
        <v>24.5</v>
      </c>
      <c r="H1836">
        <v>19</v>
      </c>
      <c r="I1836" s="6">
        <v>-30</v>
      </c>
      <c r="Q1836" t="s">
        <v>79</v>
      </c>
      <c r="U1836">
        <v>2601212</v>
      </c>
      <c r="V1836" t="s">
        <v>1028</v>
      </c>
      <c r="W1836" t="s">
        <v>94</v>
      </c>
      <c r="X1836" t="s">
        <v>159</v>
      </c>
      <c r="Y1836" t="s">
        <v>1035</v>
      </c>
      <c r="AF1836" t="s">
        <v>1028</v>
      </c>
      <c r="AG1836" t="s">
        <v>1030</v>
      </c>
      <c r="AH1836" t="s">
        <v>162</v>
      </c>
      <c r="AI1836">
        <v>847484009</v>
      </c>
      <c r="AM1836">
        <v>260001</v>
      </c>
      <c r="BE1836">
        <f t="shared" si="122"/>
        <v>0</v>
      </c>
      <c r="BF1836" s="6">
        <f t="shared" si="123"/>
        <v>-19</v>
      </c>
      <c r="BG1836" s="7" t="s">
        <v>71</v>
      </c>
      <c r="BH1836" t="e">
        <f>+VLOOKUP(AF1836,Sheet4!A:A,1,FALSE)</f>
        <v>#N/A</v>
      </c>
      <c r="BL1836">
        <v>24.5</v>
      </c>
      <c r="BM1836" s="59">
        <f t="shared" si="124"/>
        <v>-5.5</v>
      </c>
      <c r="BN1836" t="s">
        <v>1031</v>
      </c>
    </row>
    <row r="1837" spans="1:66" ht="13" customHeight="1" x14ac:dyDescent="0.3">
      <c r="A1837" s="5">
        <v>46114</v>
      </c>
      <c r="B1837" t="s">
        <v>80</v>
      </c>
      <c r="F1837">
        <v>150</v>
      </c>
      <c r="G1837">
        <v>150</v>
      </c>
      <c r="H1837">
        <v>62.5</v>
      </c>
      <c r="I1837" s="6">
        <v>-87.5</v>
      </c>
      <c r="Q1837" t="s">
        <v>81</v>
      </c>
      <c r="U1837">
        <v>2601212</v>
      </c>
      <c r="V1837" t="s">
        <v>1028</v>
      </c>
      <c r="W1837" t="s">
        <v>94</v>
      </c>
      <c r="X1837" t="s">
        <v>159</v>
      </c>
      <c r="Y1837" t="s">
        <v>1029</v>
      </c>
      <c r="AF1837" t="s">
        <v>1028</v>
      </c>
      <c r="AG1837" t="s">
        <v>1030</v>
      </c>
      <c r="AH1837" t="s">
        <v>162</v>
      </c>
      <c r="AI1837">
        <v>847484009</v>
      </c>
      <c r="AM1837">
        <v>260001</v>
      </c>
      <c r="BC1837" s="9">
        <v>150</v>
      </c>
      <c r="BE1837">
        <f t="shared" si="122"/>
        <v>150</v>
      </c>
      <c r="BF1837" s="6">
        <f t="shared" si="123"/>
        <v>87.5</v>
      </c>
      <c r="BG1837" s="10" t="s">
        <v>99</v>
      </c>
      <c r="BH1837" t="e">
        <f>+VLOOKUP(AF1837,Sheet4!A:A,1,FALSE)</f>
        <v>#N/A</v>
      </c>
      <c r="BL1837">
        <v>150</v>
      </c>
      <c r="BM1837" s="59">
        <f t="shared" si="124"/>
        <v>-87.5</v>
      </c>
      <c r="BN1837" t="s">
        <v>1031</v>
      </c>
    </row>
    <row r="1838" spans="1:66" ht="13" customHeight="1" x14ac:dyDescent="0.3">
      <c r="A1838" s="5">
        <v>46114</v>
      </c>
      <c r="B1838" t="s">
        <v>80</v>
      </c>
      <c r="F1838">
        <v>1675</v>
      </c>
      <c r="G1838">
        <v>1675</v>
      </c>
      <c r="H1838">
        <v>637.5</v>
      </c>
      <c r="I1838" s="6">
        <v>-1037.5</v>
      </c>
      <c r="Q1838" t="s">
        <v>81</v>
      </c>
      <c r="U1838">
        <v>2601212</v>
      </c>
      <c r="V1838" t="s">
        <v>1028</v>
      </c>
      <c r="W1838" t="s">
        <v>94</v>
      </c>
      <c r="X1838" t="s">
        <v>159</v>
      </c>
      <c r="Y1838" t="s">
        <v>1032</v>
      </c>
      <c r="AF1838" t="s">
        <v>1028</v>
      </c>
      <c r="AG1838" t="s">
        <v>1030</v>
      </c>
      <c r="AH1838" t="s">
        <v>162</v>
      </c>
      <c r="AI1838">
        <v>847484009</v>
      </c>
      <c r="AM1838">
        <v>260001</v>
      </c>
      <c r="BC1838" s="9">
        <v>1675</v>
      </c>
      <c r="BE1838">
        <f t="shared" si="122"/>
        <v>1675</v>
      </c>
      <c r="BF1838" s="6">
        <f t="shared" si="123"/>
        <v>1037.5</v>
      </c>
      <c r="BG1838" s="10" t="s">
        <v>99</v>
      </c>
      <c r="BH1838" t="e">
        <f>+VLOOKUP(AF1838,Sheet4!A:A,1,FALSE)</f>
        <v>#N/A</v>
      </c>
      <c r="BL1838">
        <v>1675</v>
      </c>
      <c r="BM1838" s="59">
        <f t="shared" si="124"/>
        <v>-1037.5</v>
      </c>
      <c r="BN1838" t="s">
        <v>1031</v>
      </c>
    </row>
    <row r="1839" spans="1:66" ht="13" customHeight="1" x14ac:dyDescent="0.3">
      <c r="A1839" s="5">
        <v>46114</v>
      </c>
      <c r="B1839" t="s">
        <v>80</v>
      </c>
      <c r="F1839">
        <v>1787.5</v>
      </c>
      <c r="G1839">
        <v>1787.5</v>
      </c>
      <c r="H1839">
        <v>687.5</v>
      </c>
      <c r="I1839" s="6">
        <v>-1100</v>
      </c>
      <c r="Q1839" t="s">
        <v>81</v>
      </c>
      <c r="U1839">
        <v>2601212</v>
      </c>
      <c r="V1839" t="s">
        <v>1028</v>
      </c>
      <c r="W1839" t="s">
        <v>94</v>
      </c>
      <c r="X1839" t="s">
        <v>159</v>
      </c>
      <c r="Y1839" t="s">
        <v>1033</v>
      </c>
      <c r="AF1839" t="s">
        <v>1028</v>
      </c>
      <c r="AG1839" t="s">
        <v>1030</v>
      </c>
      <c r="AH1839" t="s">
        <v>162</v>
      </c>
      <c r="AI1839">
        <v>847484009</v>
      </c>
      <c r="AM1839">
        <v>260001</v>
      </c>
      <c r="BC1839" s="9">
        <v>1788</v>
      </c>
      <c r="BE1839">
        <f t="shared" si="122"/>
        <v>1788</v>
      </c>
      <c r="BF1839" s="6">
        <f t="shared" si="123"/>
        <v>1100.5</v>
      </c>
      <c r="BG1839" s="10" t="s">
        <v>99</v>
      </c>
      <c r="BH1839" t="e">
        <f>+VLOOKUP(AF1839,Sheet4!A:A,1,FALSE)</f>
        <v>#N/A</v>
      </c>
      <c r="BL1839">
        <v>1787.5</v>
      </c>
      <c r="BM1839" s="59">
        <f t="shared" si="124"/>
        <v>-1100</v>
      </c>
      <c r="BN1839" t="s">
        <v>1031</v>
      </c>
    </row>
    <row r="1840" spans="1:66" ht="13" customHeight="1" x14ac:dyDescent="0.3">
      <c r="A1840" s="5">
        <v>46114</v>
      </c>
      <c r="B1840" t="s">
        <v>80</v>
      </c>
      <c r="F1840">
        <v>2600</v>
      </c>
      <c r="G1840">
        <v>2600</v>
      </c>
      <c r="H1840">
        <v>1000</v>
      </c>
      <c r="I1840" s="6">
        <v>-1600</v>
      </c>
      <c r="Q1840" t="s">
        <v>81</v>
      </c>
      <c r="U1840">
        <v>2601212</v>
      </c>
      <c r="V1840" t="s">
        <v>1028</v>
      </c>
      <c r="W1840" t="s">
        <v>94</v>
      </c>
      <c r="X1840" t="s">
        <v>159</v>
      </c>
      <c r="Y1840" t="s">
        <v>1034</v>
      </c>
      <c r="AF1840" t="s">
        <v>1028</v>
      </c>
      <c r="AG1840" t="s">
        <v>1030</v>
      </c>
      <c r="AH1840" t="s">
        <v>162</v>
      </c>
      <c r="AI1840">
        <v>847484009</v>
      </c>
      <c r="AM1840">
        <v>260001</v>
      </c>
      <c r="BC1840" s="9">
        <v>2600</v>
      </c>
      <c r="BE1840">
        <f t="shared" si="122"/>
        <v>2600</v>
      </c>
      <c r="BF1840" s="6">
        <f t="shared" si="123"/>
        <v>1600</v>
      </c>
      <c r="BG1840" s="10" t="s">
        <v>99</v>
      </c>
      <c r="BH1840" t="e">
        <f>+VLOOKUP(AF1840,Sheet4!A:A,1,FALSE)</f>
        <v>#N/A</v>
      </c>
      <c r="BL1840">
        <v>2600</v>
      </c>
      <c r="BM1840" s="59">
        <f t="shared" si="124"/>
        <v>-1600</v>
      </c>
      <c r="BN1840" t="s">
        <v>1031</v>
      </c>
    </row>
    <row r="1841" spans="1:67" ht="13" customHeight="1" x14ac:dyDescent="0.3">
      <c r="A1841" s="5">
        <v>46114</v>
      </c>
      <c r="B1841" t="s">
        <v>80</v>
      </c>
      <c r="F1841">
        <v>612.5</v>
      </c>
      <c r="G1841">
        <v>612.5</v>
      </c>
      <c r="H1841">
        <v>237.5</v>
      </c>
      <c r="I1841" s="6">
        <v>-375</v>
      </c>
      <c r="Q1841" t="s">
        <v>81</v>
      </c>
      <c r="U1841">
        <v>2601212</v>
      </c>
      <c r="V1841" t="s">
        <v>1028</v>
      </c>
      <c r="W1841" t="s">
        <v>94</v>
      </c>
      <c r="X1841" t="s">
        <v>159</v>
      </c>
      <c r="Y1841" t="s">
        <v>1035</v>
      </c>
      <c r="AF1841" t="s">
        <v>1028</v>
      </c>
      <c r="AG1841" t="s">
        <v>1030</v>
      </c>
      <c r="AH1841" t="s">
        <v>162</v>
      </c>
      <c r="AI1841">
        <v>847484009</v>
      </c>
      <c r="AM1841">
        <v>260001</v>
      </c>
      <c r="BC1841" s="9">
        <v>612</v>
      </c>
      <c r="BE1841">
        <f t="shared" si="122"/>
        <v>612</v>
      </c>
      <c r="BF1841" s="6">
        <f t="shared" si="123"/>
        <v>374.5</v>
      </c>
      <c r="BG1841" s="10" t="s">
        <v>99</v>
      </c>
      <c r="BH1841" t="e">
        <f>+VLOOKUP(AF1841,Sheet4!A:A,1,FALSE)</f>
        <v>#N/A</v>
      </c>
      <c r="BL1841">
        <v>612.5</v>
      </c>
      <c r="BM1841" s="59">
        <f t="shared" si="124"/>
        <v>-375</v>
      </c>
      <c r="BN1841" t="s">
        <v>1031</v>
      </c>
    </row>
    <row r="1842" spans="1:67" ht="13" customHeight="1" x14ac:dyDescent="0.3">
      <c r="A1842" s="5">
        <v>46114</v>
      </c>
      <c r="B1842" t="s">
        <v>63</v>
      </c>
      <c r="F1842">
        <v>23280</v>
      </c>
      <c r="G1842">
        <v>23280</v>
      </c>
      <c r="H1842" s="6">
        <v>1845</v>
      </c>
      <c r="I1842" s="6">
        <f t="shared" ref="I1842:I1862" si="125">H1842-G1842</f>
        <v>-21435</v>
      </c>
      <c r="J1842" s="6"/>
      <c r="K1842" s="6"/>
      <c r="Q1842" t="s">
        <v>64</v>
      </c>
      <c r="U1842">
        <v>2601213</v>
      </c>
      <c r="V1842" t="s">
        <v>1036</v>
      </c>
      <c r="W1842" t="s">
        <v>119</v>
      </c>
      <c r="X1842" t="s">
        <v>1037</v>
      </c>
      <c r="Y1842" t="s">
        <v>1038</v>
      </c>
      <c r="AF1842" t="s">
        <v>1036</v>
      </c>
      <c r="AG1842" t="s">
        <v>1039</v>
      </c>
      <c r="AH1842" t="s">
        <v>392</v>
      </c>
      <c r="AI1842">
        <v>866993712</v>
      </c>
      <c r="AM1842">
        <v>260001</v>
      </c>
      <c r="BA1842" s="6">
        <v>-21435</v>
      </c>
      <c r="BE1842">
        <f t="shared" si="122"/>
        <v>0</v>
      </c>
      <c r="BF1842" s="6">
        <f t="shared" si="123"/>
        <v>-1845</v>
      </c>
      <c r="BG1842" s="7" t="s">
        <v>71</v>
      </c>
      <c r="BH1842" t="e">
        <f>+VLOOKUP(AF1842,Sheet4!A:A,1,FALSE)</f>
        <v>#N/A</v>
      </c>
      <c r="BL1842" s="6">
        <v>1845</v>
      </c>
      <c r="BM1842" s="59">
        <f t="shared" si="124"/>
        <v>0</v>
      </c>
      <c r="BN1842" t="s">
        <v>1040</v>
      </c>
      <c r="BO1842" t="s">
        <v>73</v>
      </c>
    </row>
    <row r="1843" spans="1:67" ht="13" customHeight="1" x14ac:dyDescent="0.3">
      <c r="A1843" s="5">
        <v>46114</v>
      </c>
      <c r="B1843" t="s">
        <v>74</v>
      </c>
      <c r="F1843" s="8">
        <v>1552</v>
      </c>
      <c r="G1843">
        <v>776</v>
      </c>
      <c r="H1843" s="6">
        <v>123</v>
      </c>
      <c r="I1843" s="6">
        <f t="shared" si="125"/>
        <v>-653</v>
      </c>
      <c r="J1843" s="6"/>
      <c r="K1843" s="6"/>
      <c r="Q1843" t="s">
        <v>75</v>
      </c>
      <c r="U1843">
        <v>2601213</v>
      </c>
      <c r="V1843" t="s">
        <v>1036</v>
      </c>
      <c r="W1843" t="s">
        <v>119</v>
      </c>
      <c r="X1843" t="s">
        <v>1037</v>
      </c>
      <c r="Y1843" t="s">
        <v>1038</v>
      </c>
      <c r="AF1843" t="s">
        <v>1036</v>
      </c>
      <c r="AG1843" t="s">
        <v>1039</v>
      </c>
      <c r="AH1843" t="s">
        <v>392</v>
      </c>
      <c r="AI1843">
        <v>866993712</v>
      </c>
      <c r="AM1843">
        <v>260001</v>
      </c>
      <c r="BA1843" s="6">
        <v>-1429</v>
      </c>
      <c r="BE1843">
        <f t="shared" si="122"/>
        <v>0</v>
      </c>
      <c r="BF1843" s="6">
        <f t="shared" si="123"/>
        <v>-123</v>
      </c>
      <c r="BG1843" s="7" t="s">
        <v>71</v>
      </c>
      <c r="BH1843" t="e">
        <f>+VLOOKUP(AF1843,Sheet4!A:A,1,FALSE)</f>
        <v>#N/A</v>
      </c>
      <c r="BL1843" s="6">
        <v>123</v>
      </c>
      <c r="BM1843" s="59">
        <f t="shared" si="124"/>
        <v>0</v>
      </c>
      <c r="BN1843" t="s">
        <v>1040</v>
      </c>
    </row>
    <row r="1844" spans="1:67" ht="13" customHeight="1" x14ac:dyDescent="0.3">
      <c r="A1844" s="5">
        <v>46114</v>
      </c>
      <c r="B1844" t="s">
        <v>76</v>
      </c>
      <c r="F1844">
        <v>31040</v>
      </c>
      <c r="G1844">
        <v>31040</v>
      </c>
      <c r="H1844" s="6">
        <v>2460</v>
      </c>
      <c r="I1844" s="6">
        <f t="shared" si="125"/>
        <v>-28580</v>
      </c>
      <c r="J1844" s="6"/>
      <c r="K1844" s="6"/>
      <c r="Q1844" t="s">
        <v>77</v>
      </c>
      <c r="U1844">
        <v>2601213</v>
      </c>
      <c r="V1844" t="s">
        <v>1036</v>
      </c>
      <c r="W1844" t="s">
        <v>119</v>
      </c>
      <c r="X1844" t="s">
        <v>1037</v>
      </c>
      <c r="Y1844" t="s">
        <v>1038</v>
      </c>
      <c r="AF1844" t="s">
        <v>1036</v>
      </c>
      <c r="AG1844" t="s">
        <v>1039</v>
      </c>
      <c r="AH1844" t="s">
        <v>392</v>
      </c>
      <c r="AI1844">
        <v>866993712</v>
      </c>
      <c r="AM1844">
        <v>260001</v>
      </c>
      <c r="BA1844" s="6">
        <v>-28580</v>
      </c>
      <c r="BE1844">
        <f t="shared" si="122"/>
        <v>0</v>
      </c>
      <c r="BF1844" s="6">
        <f t="shared" si="123"/>
        <v>-2460</v>
      </c>
      <c r="BG1844" s="7" t="s">
        <v>71</v>
      </c>
      <c r="BH1844" t="e">
        <f>+VLOOKUP(AF1844,Sheet4!A:A,1,FALSE)</f>
        <v>#N/A</v>
      </c>
      <c r="BL1844" s="6">
        <v>2460</v>
      </c>
      <c r="BM1844" s="59">
        <f t="shared" si="124"/>
        <v>0</v>
      </c>
      <c r="BN1844" t="s">
        <v>1040</v>
      </c>
    </row>
    <row r="1845" spans="1:67" ht="13" customHeight="1" x14ac:dyDescent="0.3">
      <c r="A1845" s="5">
        <v>46114</v>
      </c>
      <c r="B1845" t="s">
        <v>78</v>
      </c>
      <c r="F1845" s="8">
        <v>1470</v>
      </c>
      <c r="G1845">
        <v>735</v>
      </c>
      <c r="H1845" s="6">
        <v>123</v>
      </c>
      <c r="I1845" s="6">
        <f t="shared" si="125"/>
        <v>-612</v>
      </c>
      <c r="J1845" s="6"/>
      <c r="K1845" s="6"/>
      <c r="Q1845" t="s">
        <v>79</v>
      </c>
      <c r="U1845">
        <v>2601213</v>
      </c>
      <c r="V1845" t="s">
        <v>1036</v>
      </c>
      <c r="W1845" t="s">
        <v>119</v>
      </c>
      <c r="X1845" t="s">
        <v>1037</v>
      </c>
      <c r="Y1845" t="s">
        <v>1038</v>
      </c>
      <c r="AF1845" t="s">
        <v>1036</v>
      </c>
      <c r="AG1845" t="s">
        <v>1039</v>
      </c>
      <c r="AH1845" t="s">
        <v>392</v>
      </c>
      <c r="AI1845">
        <v>866993712</v>
      </c>
      <c r="AM1845">
        <v>260001</v>
      </c>
      <c r="BA1845" s="6">
        <v>-1347</v>
      </c>
      <c r="BE1845">
        <f t="shared" si="122"/>
        <v>0</v>
      </c>
      <c r="BF1845" s="6">
        <f t="shared" si="123"/>
        <v>-123</v>
      </c>
      <c r="BG1845" s="7" t="s">
        <v>71</v>
      </c>
      <c r="BH1845" t="e">
        <f>+VLOOKUP(AF1845,Sheet4!A:A,1,FALSE)</f>
        <v>#N/A</v>
      </c>
      <c r="BL1845" s="6">
        <v>123</v>
      </c>
      <c r="BM1845" s="59">
        <f t="shared" si="124"/>
        <v>0</v>
      </c>
      <c r="BN1845" t="s">
        <v>1040</v>
      </c>
    </row>
    <row r="1846" spans="1:67" ht="13" customHeight="1" x14ac:dyDescent="0.3">
      <c r="A1846" s="5">
        <v>46114</v>
      </c>
      <c r="B1846" t="s">
        <v>80</v>
      </c>
      <c r="F1846">
        <v>18375</v>
      </c>
      <c r="G1846">
        <v>18375</v>
      </c>
      <c r="H1846" s="6">
        <v>1537.5</v>
      </c>
      <c r="I1846" s="6">
        <f t="shared" si="125"/>
        <v>-16837.5</v>
      </c>
      <c r="J1846" s="6"/>
      <c r="K1846" s="6"/>
      <c r="Q1846" t="s">
        <v>81</v>
      </c>
      <c r="U1846">
        <v>2601213</v>
      </c>
      <c r="V1846" t="s">
        <v>1036</v>
      </c>
      <c r="W1846" t="s">
        <v>119</v>
      </c>
      <c r="X1846" t="s">
        <v>1037</v>
      </c>
      <c r="Y1846" t="s">
        <v>1038</v>
      </c>
      <c r="AF1846" t="s">
        <v>1036</v>
      </c>
      <c r="AG1846" t="s">
        <v>1039</v>
      </c>
      <c r="AH1846" t="s">
        <v>392</v>
      </c>
      <c r="AI1846">
        <v>866993712</v>
      </c>
      <c r="AM1846">
        <v>260001</v>
      </c>
      <c r="BA1846" s="6">
        <v>-16837.5</v>
      </c>
      <c r="BE1846">
        <f t="shared" si="122"/>
        <v>0</v>
      </c>
      <c r="BF1846" s="6">
        <f t="shared" si="123"/>
        <v>-1537.5</v>
      </c>
      <c r="BG1846" s="7" t="s">
        <v>71</v>
      </c>
      <c r="BH1846" t="e">
        <f>+VLOOKUP(AF1846,Sheet4!A:A,1,FALSE)</f>
        <v>#N/A</v>
      </c>
      <c r="BL1846" s="6">
        <v>1537.5</v>
      </c>
      <c r="BM1846" s="59">
        <f t="shared" si="124"/>
        <v>0</v>
      </c>
      <c r="BN1846" t="s">
        <v>1040</v>
      </c>
    </row>
    <row r="1847" spans="1:67" ht="13" customHeight="1" x14ac:dyDescent="0.3">
      <c r="A1847" s="5">
        <v>46114</v>
      </c>
      <c r="B1847" t="s">
        <v>82</v>
      </c>
      <c r="F1847" s="8">
        <v>246</v>
      </c>
      <c r="G1847">
        <v>123</v>
      </c>
      <c r="H1847" s="6">
        <v>0</v>
      </c>
      <c r="I1847" s="6">
        <f t="shared" si="125"/>
        <v>-123</v>
      </c>
      <c r="J1847" s="6"/>
      <c r="K1847" s="6"/>
      <c r="Q1847" t="s">
        <v>83</v>
      </c>
      <c r="U1847">
        <v>2601213</v>
      </c>
      <c r="V1847" t="s">
        <v>1036</v>
      </c>
      <c r="W1847" t="s">
        <v>119</v>
      </c>
      <c r="X1847" t="s">
        <v>1037</v>
      </c>
      <c r="Y1847" t="s">
        <v>1038</v>
      </c>
      <c r="AF1847" t="s">
        <v>1036</v>
      </c>
      <c r="AG1847" t="s">
        <v>1039</v>
      </c>
      <c r="AH1847" t="s">
        <v>392</v>
      </c>
      <c r="AI1847">
        <v>866993712</v>
      </c>
      <c r="AM1847">
        <v>260001</v>
      </c>
      <c r="BA1847" s="6">
        <v>-246</v>
      </c>
      <c r="BE1847">
        <f t="shared" si="122"/>
        <v>0</v>
      </c>
      <c r="BF1847" s="6">
        <f t="shared" si="123"/>
        <v>0</v>
      </c>
      <c r="BG1847" s="7" t="s">
        <v>71</v>
      </c>
      <c r="BH1847" t="e">
        <f>+VLOOKUP(AF1847,Sheet4!A:A,1,FALSE)</f>
        <v>#N/A</v>
      </c>
      <c r="BL1847" s="6">
        <v>0</v>
      </c>
      <c r="BM1847" s="59">
        <f t="shared" si="124"/>
        <v>0</v>
      </c>
      <c r="BN1847" t="s">
        <v>1040</v>
      </c>
    </row>
    <row r="1848" spans="1:67" ht="13" customHeight="1" x14ac:dyDescent="0.3">
      <c r="A1848" s="5">
        <v>46114</v>
      </c>
      <c r="B1848" t="s">
        <v>84</v>
      </c>
      <c r="F1848">
        <v>4100</v>
      </c>
      <c r="G1848">
        <v>4100</v>
      </c>
      <c r="H1848" s="6">
        <v>0</v>
      </c>
      <c r="I1848" s="6">
        <f t="shared" si="125"/>
        <v>-4100</v>
      </c>
      <c r="J1848" s="6"/>
      <c r="K1848" s="6"/>
      <c r="Q1848" t="s">
        <v>85</v>
      </c>
      <c r="U1848">
        <v>2601213</v>
      </c>
      <c r="V1848" t="s">
        <v>1036</v>
      </c>
      <c r="W1848" t="s">
        <v>119</v>
      </c>
      <c r="X1848" t="s">
        <v>1037</v>
      </c>
      <c r="Y1848" t="s">
        <v>1038</v>
      </c>
      <c r="AF1848" t="s">
        <v>1036</v>
      </c>
      <c r="AG1848" t="s">
        <v>1039</v>
      </c>
      <c r="AH1848" t="s">
        <v>392</v>
      </c>
      <c r="AI1848">
        <v>866993712</v>
      </c>
      <c r="AM1848">
        <v>260001</v>
      </c>
      <c r="BA1848" s="6">
        <v>-4100</v>
      </c>
      <c r="BE1848">
        <f t="shared" si="122"/>
        <v>0</v>
      </c>
      <c r="BF1848" s="6">
        <f t="shared" si="123"/>
        <v>0</v>
      </c>
      <c r="BG1848" s="7" t="s">
        <v>71</v>
      </c>
      <c r="BH1848" t="e">
        <f>+VLOOKUP(AF1848,Sheet4!A:A,1,FALSE)</f>
        <v>#N/A</v>
      </c>
      <c r="BL1848" s="6">
        <v>0</v>
      </c>
      <c r="BM1848" s="59">
        <f t="shared" si="124"/>
        <v>0</v>
      </c>
      <c r="BN1848" t="s">
        <v>1040</v>
      </c>
    </row>
    <row r="1849" spans="1:67" ht="13" customHeight="1" x14ac:dyDescent="0.3">
      <c r="A1849" s="5">
        <v>46114</v>
      </c>
      <c r="B1849" t="s">
        <v>63</v>
      </c>
      <c r="F1849">
        <v>60</v>
      </c>
      <c r="G1849">
        <v>60</v>
      </c>
      <c r="H1849" s="6">
        <v>0</v>
      </c>
      <c r="I1849" s="6">
        <f t="shared" si="125"/>
        <v>-60</v>
      </c>
      <c r="J1849" s="6"/>
      <c r="K1849" s="6"/>
      <c r="Q1849" t="s">
        <v>64</v>
      </c>
      <c r="U1849">
        <v>2601214</v>
      </c>
      <c r="V1849" t="s">
        <v>1041</v>
      </c>
      <c r="W1849" t="s">
        <v>66</v>
      </c>
      <c r="X1849" t="s">
        <v>946</v>
      </c>
      <c r="Y1849" t="s">
        <v>1042</v>
      </c>
      <c r="AF1849" t="s">
        <v>1041</v>
      </c>
      <c r="AG1849" t="s">
        <v>1043</v>
      </c>
      <c r="AH1849" t="s">
        <v>949</v>
      </c>
      <c r="AI1849">
        <v>878543976</v>
      </c>
      <c r="AM1849">
        <v>260001</v>
      </c>
      <c r="BA1849" s="6">
        <v>-60</v>
      </c>
      <c r="BE1849">
        <f t="shared" si="122"/>
        <v>0</v>
      </c>
      <c r="BF1849" s="6">
        <f t="shared" si="123"/>
        <v>0</v>
      </c>
      <c r="BG1849" s="7" t="s">
        <v>71</v>
      </c>
      <c r="BH1849" t="e">
        <f>+VLOOKUP(AF1849,Sheet4!A:A,1,FALSE)</f>
        <v>#N/A</v>
      </c>
      <c r="BL1849" s="6">
        <v>0</v>
      </c>
      <c r="BM1849" s="59">
        <f t="shared" si="124"/>
        <v>0</v>
      </c>
      <c r="BN1849" t="s">
        <v>1044</v>
      </c>
      <c r="BO1849" t="s">
        <v>101</v>
      </c>
    </row>
    <row r="1850" spans="1:67" ht="13" customHeight="1" x14ac:dyDescent="0.3">
      <c r="A1850" s="5">
        <v>46114</v>
      </c>
      <c r="B1850" t="s">
        <v>63</v>
      </c>
      <c r="F1850">
        <v>60</v>
      </c>
      <c r="G1850">
        <v>60</v>
      </c>
      <c r="H1850" s="6">
        <v>0</v>
      </c>
      <c r="I1850" s="6">
        <f t="shared" si="125"/>
        <v>-60</v>
      </c>
      <c r="J1850" s="6"/>
      <c r="K1850" s="6"/>
      <c r="Q1850" t="s">
        <v>64</v>
      </c>
      <c r="U1850">
        <v>2601214</v>
      </c>
      <c r="V1850" t="s">
        <v>1041</v>
      </c>
      <c r="W1850" t="s">
        <v>66</v>
      </c>
      <c r="X1850" t="s">
        <v>946</v>
      </c>
      <c r="Y1850" t="s">
        <v>1045</v>
      </c>
      <c r="AF1850" t="s">
        <v>1041</v>
      </c>
      <c r="AG1850" t="s">
        <v>1043</v>
      </c>
      <c r="AH1850" t="s">
        <v>949</v>
      </c>
      <c r="AI1850">
        <v>878543976</v>
      </c>
      <c r="AM1850">
        <v>260001</v>
      </c>
      <c r="BA1850" s="6">
        <v>-60</v>
      </c>
      <c r="BE1850">
        <f t="shared" si="122"/>
        <v>0</v>
      </c>
      <c r="BF1850" s="6">
        <f t="shared" si="123"/>
        <v>0</v>
      </c>
      <c r="BG1850" s="7" t="s">
        <v>71</v>
      </c>
      <c r="BH1850" t="e">
        <f>+VLOOKUP(AF1850,Sheet4!A:A,1,FALSE)</f>
        <v>#N/A</v>
      </c>
      <c r="BL1850" s="6">
        <v>0</v>
      </c>
      <c r="BM1850" s="59">
        <f t="shared" si="124"/>
        <v>0</v>
      </c>
      <c r="BN1850" t="s">
        <v>1044</v>
      </c>
      <c r="BO1850" t="s">
        <v>101</v>
      </c>
    </row>
    <row r="1851" spans="1:67" ht="13" customHeight="1" x14ac:dyDescent="0.3">
      <c r="A1851" s="5">
        <v>46114</v>
      </c>
      <c r="B1851" t="s">
        <v>74</v>
      </c>
      <c r="F1851" s="8">
        <v>4</v>
      </c>
      <c r="G1851">
        <v>2</v>
      </c>
      <c r="H1851" s="6">
        <v>0</v>
      </c>
      <c r="I1851" s="6">
        <f t="shared" si="125"/>
        <v>-2</v>
      </c>
      <c r="J1851" s="6"/>
      <c r="K1851" s="6"/>
      <c r="Q1851" t="s">
        <v>75</v>
      </c>
      <c r="U1851">
        <v>2601214</v>
      </c>
      <c r="V1851" t="s">
        <v>1041</v>
      </c>
      <c r="W1851" t="s">
        <v>66</v>
      </c>
      <c r="X1851" t="s">
        <v>946</v>
      </c>
      <c r="Y1851" t="s">
        <v>1042</v>
      </c>
      <c r="AF1851" t="s">
        <v>1041</v>
      </c>
      <c r="AG1851" t="s">
        <v>1043</v>
      </c>
      <c r="AH1851" t="s">
        <v>949</v>
      </c>
      <c r="AI1851">
        <v>878543976</v>
      </c>
      <c r="AM1851">
        <v>260001</v>
      </c>
      <c r="BA1851" s="6">
        <v>-4</v>
      </c>
      <c r="BE1851">
        <f t="shared" si="122"/>
        <v>0</v>
      </c>
      <c r="BF1851" s="6">
        <f t="shared" si="123"/>
        <v>0</v>
      </c>
      <c r="BG1851" s="7" t="s">
        <v>71</v>
      </c>
      <c r="BH1851" t="e">
        <f>+VLOOKUP(AF1851,Sheet4!A:A,1,FALSE)</f>
        <v>#N/A</v>
      </c>
      <c r="BL1851" s="6">
        <v>0</v>
      </c>
      <c r="BM1851" s="59">
        <f t="shared" si="124"/>
        <v>0</v>
      </c>
      <c r="BN1851" t="s">
        <v>1044</v>
      </c>
    </row>
    <row r="1852" spans="1:67" ht="13" customHeight="1" x14ac:dyDescent="0.3">
      <c r="A1852" s="5">
        <v>46114</v>
      </c>
      <c r="B1852" t="s">
        <v>74</v>
      </c>
      <c r="F1852" s="8">
        <v>4</v>
      </c>
      <c r="G1852">
        <v>2</v>
      </c>
      <c r="H1852" s="6">
        <v>0</v>
      </c>
      <c r="I1852" s="6">
        <f t="shared" si="125"/>
        <v>-2</v>
      </c>
      <c r="J1852" s="6"/>
      <c r="K1852" s="6"/>
      <c r="Q1852" t="s">
        <v>75</v>
      </c>
      <c r="U1852">
        <v>2601214</v>
      </c>
      <c r="V1852" t="s">
        <v>1041</v>
      </c>
      <c r="W1852" t="s">
        <v>66</v>
      </c>
      <c r="X1852" t="s">
        <v>946</v>
      </c>
      <c r="Y1852" t="s">
        <v>1045</v>
      </c>
      <c r="AF1852" t="s">
        <v>1041</v>
      </c>
      <c r="AG1852" t="s">
        <v>1043</v>
      </c>
      <c r="AH1852" t="s">
        <v>949</v>
      </c>
      <c r="AI1852">
        <v>878543976</v>
      </c>
      <c r="AM1852">
        <v>260001</v>
      </c>
      <c r="BA1852" s="6">
        <v>-4</v>
      </c>
      <c r="BE1852">
        <f t="shared" si="122"/>
        <v>0</v>
      </c>
      <c r="BF1852" s="6">
        <f t="shared" si="123"/>
        <v>0</v>
      </c>
      <c r="BG1852" s="7" t="s">
        <v>71</v>
      </c>
      <c r="BH1852" t="e">
        <f>+VLOOKUP(AF1852,Sheet4!A:A,1,FALSE)</f>
        <v>#N/A</v>
      </c>
      <c r="BL1852" s="6">
        <v>0</v>
      </c>
      <c r="BM1852" s="59">
        <f t="shared" si="124"/>
        <v>0</v>
      </c>
      <c r="BN1852" t="s">
        <v>1044</v>
      </c>
    </row>
    <row r="1853" spans="1:67" ht="13" customHeight="1" x14ac:dyDescent="0.3">
      <c r="A1853" s="5">
        <v>46114</v>
      </c>
      <c r="B1853" t="s">
        <v>76</v>
      </c>
      <c r="F1853">
        <v>80</v>
      </c>
      <c r="G1853">
        <v>80</v>
      </c>
      <c r="H1853" s="6">
        <v>0</v>
      </c>
      <c r="I1853" s="6">
        <f t="shared" si="125"/>
        <v>-80</v>
      </c>
      <c r="J1853" s="6"/>
      <c r="K1853" s="6"/>
      <c r="Q1853" t="s">
        <v>77</v>
      </c>
      <c r="U1853">
        <v>2601214</v>
      </c>
      <c r="V1853" t="s">
        <v>1041</v>
      </c>
      <c r="W1853" t="s">
        <v>66</v>
      </c>
      <c r="X1853" t="s">
        <v>946</v>
      </c>
      <c r="Y1853" t="s">
        <v>1042</v>
      </c>
      <c r="AF1853" t="s">
        <v>1041</v>
      </c>
      <c r="AG1853" t="s">
        <v>1043</v>
      </c>
      <c r="AH1853" t="s">
        <v>949</v>
      </c>
      <c r="AI1853">
        <v>878543976</v>
      </c>
      <c r="AM1853">
        <v>260001</v>
      </c>
      <c r="BA1853" s="6">
        <v>-80</v>
      </c>
      <c r="BE1853">
        <f t="shared" si="122"/>
        <v>0</v>
      </c>
      <c r="BF1853" s="6">
        <f t="shared" si="123"/>
        <v>0</v>
      </c>
      <c r="BG1853" s="7" t="s">
        <v>71</v>
      </c>
      <c r="BH1853" t="e">
        <f>+VLOOKUP(AF1853,Sheet4!A:A,1,FALSE)</f>
        <v>#N/A</v>
      </c>
      <c r="BL1853" s="6">
        <v>0</v>
      </c>
      <c r="BM1853" s="59">
        <f t="shared" si="124"/>
        <v>0</v>
      </c>
      <c r="BN1853" t="s">
        <v>1044</v>
      </c>
    </row>
    <row r="1854" spans="1:67" ht="13" customHeight="1" x14ac:dyDescent="0.3">
      <c r="A1854" s="5">
        <v>46114</v>
      </c>
      <c r="B1854" t="s">
        <v>76</v>
      </c>
      <c r="F1854">
        <v>80</v>
      </c>
      <c r="G1854">
        <v>80</v>
      </c>
      <c r="H1854" s="6">
        <v>0</v>
      </c>
      <c r="I1854" s="6">
        <f t="shared" si="125"/>
        <v>-80</v>
      </c>
      <c r="J1854" s="6"/>
      <c r="K1854" s="6"/>
      <c r="Q1854" t="s">
        <v>77</v>
      </c>
      <c r="U1854">
        <v>2601214</v>
      </c>
      <c r="V1854" t="s">
        <v>1041</v>
      </c>
      <c r="W1854" t="s">
        <v>66</v>
      </c>
      <c r="X1854" t="s">
        <v>946</v>
      </c>
      <c r="Y1854" t="s">
        <v>1045</v>
      </c>
      <c r="AF1854" t="s">
        <v>1041</v>
      </c>
      <c r="AG1854" t="s">
        <v>1043</v>
      </c>
      <c r="AH1854" t="s">
        <v>949</v>
      </c>
      <c r="AI1854">
        <v>878543976</v>
      </c>
      <c r="AM1854">
        <v>260001</v>
      </c>
      <c r="BA1854" s="6">
        <v>-80</v>
      </c>
      <c r="BE1854">
        <f t="shared" si="122"/>
        <v>0</v>
      </c>
      <c r="BF1854" s="6">
        <f t="shared" si="123"/>
        <v>0</v>
      </c>
      <c r="BG1854" s="7" t="s">
        <v>71</v>
      </c>
      <c r="BH1854" t="e">
        <f>+VLOOKUP(AF1854,Sheet4!A:A,1,FALSE)</f>
        <v>#N/A</v>
      </c>
      <c r="BL1854" s="6">
        <v>0</v>
      </c>
      <c r="BM1854" s="59">
        <f t="shared" si="124"/>
        <v>0</v>
      </c>
      <c r="BN1854" t="s">
        <v>1044</v>
      </c>
    </row>
    <row r="1855" spans="1:67" ht="13" customHeight="1" x14ac:dyDescent="0.3">
      <c r="A1855" s="5">
        <v>46114</v>
      </c>
      <c r="B1855" t="s">
        <v>78</v>
      </c>
      <c r="F1855" s="8">
        <v>3</v>
      </c>
      <c r="G1855">
        <v>1.5</v>
      </c>
      <c r="H1855" s="6">
        <v>0</v>
      </c>
      <c r="I1855" s="6">
        <f t="shared" si="125"/>
        <v>-1.5</v>
      </c>
      <c r="J1855" s="6"/>
      <c r="K1855" s="6"/>
      <c r="Q1855" t="s">
        <v>79</v>
      </c>
      <c r="U1855">
        <v>2601214</v>
      </c>
      <c r="V1855" t="s">
        <v>1041</v>
      </c>
      <c r="W1855" t="s">
        <v>66</v>
      </c>
      <c r="X1855" t="s">
        <v>946</v>
      </c>
      <c r="Y1855" t="s">
        <v>1042</v>
      </c>
      <c r="AF1855" t="s">
        <v>1041</v>
      </c>
      <c r="AG1855" t="s">
        <v>1043</v>
      </c>
      <c r="AH1855" t="s">
        <v>949</v>
      </c>
      <c r="AI1855">
        <v>878543976</v>
      </c>
      <c r="AM1855">
        <v>260001</v>
      </c>
      <c r="BA1855" s="6">
        <v>-3</v>
      </c>
      <c r="BE1855">
        <f t="shared" si="122"/>
        <v>0</v>
      </c>
      <c r="BF1855" s="6">
        <f t="shared" si="123"/>
        <v>0</v>
      </c>
      <c r="BG1855" s="7" t="s">
        <v>71</v>
      </c>
      <c r="BH1855" t="e">
        <f>+VLOOKUP(AF1855,Sheet4!A:A,1,FALSE)</f>
        <v>#N/A</v>
      </c>
      <c r="BL1855" s="6">
        <v>0</v>
      </c>
      <c r="BM1855" s="59">
        <f t="shared" si="124"/>
        <v>0</v>
      </c>
      <c r="BN1855" t="s">
        <v>1044</v>
      </c>
    </row>
    <row r="1856" spans="1:67" ht="13" customHeight="1" x14ac:dyDescent="0.3">
      <c r="A1856" s="5">
        <v>46114</v>
      </c>
      <c r="B1856" t="s">
        <v>78</v>
      </c>
      <c r="F1856" s="8">
        <v>3</v>
      </c>
      <c r="G1856">
        <v>1.5</v>
      </c>
      <c r="H1856" s="6">
        <v>0</v>
      </c>
      <c r="I1856" s="6">
        <f t="shared" si="125"/>
        <v>-1.5</v>
      </c>
      <c r="J1856" s="6"/>
      <c r="K1856" s="6"/>
      <c r="Q1856" t="s">
        <v>79</v>
      </c>
      <c r="U1856">
        <v>2601214</v>
      </c>
      <c r="V1856" t="s">
        <v>1041</v>
      </c>
      <c r="W1856" t="s">
        <v>66</v>
      </c>
      <c r="X1856" t="s">
        <v>946</v>
      </c>
      <c r="Y1856" t="s">
        <v>1045</v>
      </c>
      <c r="AF1856" t="s">
        <v>1041</v>
      </c>
      <c r="AG1856" t="s">
        <v>1043</v>
      </c>
      <c r="AH1856" t="s">
        <v>949</v>
      </c>
      <c r="AI1856">
        <v>878543976</v>
      </c>
      <c r="AM1856">
        <v>260001</v>
      </c>
      <c r="BA1856" s="6">
        <v>-3</v>
      </c>
      <c r="BE1856">
        <f t="shared" si="122"/>
        <v>0</v>
      </c>
      <c r="BF1856" s="6">
        <f t="shared" si="123"/>
        <v>0</v>
      </c>
      <c r="BG1856" s="7" t="s">
        <v>71</v>
      </c>
      <c r="BH1856" t="e">
        <f>+VLOOKUP(AF1856,Sheet4!A:A,1,FALSE)</f>
        <v>#N/A</v>
      </c>
      <c r="BL1856" s="6">
        <v>0</v>
      </c>
      <c r="BM1856" s="59">
        <f t="shared" si="124"/>
        <v>0</v>
      </c>
      <c r="BN1856" t="s">
        <v>1044</v>
      </c>
    </row>
    <row r="1857" spans="1:67" ht="13" customHeight="1" x14ac:dyDescent="0.3">
      <c r="A1857" s="5">
        <v>46114</v>
      </c>
      <c r="B1857" t="s">
        <v>80</v>
      </c>
      <c r="F1857">
        <v>37.5</v>
      </c>
      <c r="G1857">
        <v>37.5</v>
      </c>
      <c r="H1857" s="6">
        <v>0</v>
      </c>
      <c r="I1857" s="6">
        <f t="shared" si="125"/>
        <v>-37.5</v>
      </c>
      <c r="J1857" s="6">
        <f>H1857/12.5</f>
        <v>0</v>
      </c>
      <c r="K1857" s="6"/>
      <c r="Q1857" t="s">
        <v>81</v>
      </c>
      <c r="U1857">
        <v>2601214</v>
      </c>
      <c r="V1857" t="s">
        <v>1041</v>
      </c>
      <c r="W1857" t="s">
        <v>66</v>
      </c>
      <c r="X1857" t="s">
        <v>946</v>
      </c>
      <c r="Y1857" t="s">
        <v>1042</v>
      </c>
      <c r="AF1857" t="s">
        <v>1041</v>
      </c>
      <c r="AG1857" t="s">
        <v>1043</v>
      </c>
      <c r="AH1857" t="s">
        <v>949</v>
      </c>
      <c r="AI1857">
        <v>878543976</v>
      </c>
      <c r="AM1857">
        <v>260001</v>
      </c>
      <c r="BA1857" s="6">
        <v>-37.5</v>
      </c>
      <c r="BE1857">
        <f t="shared" si="122"/>
        <v>0</v>
      </c>
      <c r="BF1857" s="6">
        <f t="shared" si="123"/>
        <v>0</v>
      </c>
      <c r="BG1857" s="7" t="s">
        <v>71</v>
      </c>
      <c r="BH1857" t="e">
        <f>+VLOOKUP(AF1857,Sheet4!A:A,1,FALSE)</f>
        <v>#N/A</v>
      </c>
      <c r="BL1857" s="6">
        <v>0</v>
      </c>
      <c r="BM1857" s="59">
        <f t="shared" si="124"/>
        <v>0</v>
      </c>
      <c r="BN1857" t="s">
        <v>1044</v>
      </c>
    </row>
    <row r="1858" spans="1:67" ht="13" customHeight="1" x14ac:dyDescent="0.3">
      <c r="A1858" s="5">
        <v>46114</v>
      </c>
      <c r="B1858" t="s">
        <v>80</v>
      </c>
      <c r="F1858">
        <v>37.5</v>
      </c>
      <c r="G1858">
        <v>37.5</v>
      </c>
      <c r="H1858" s="6">
        <v>0</v>
      </c>
      <c r="I1858" s="6">
        <f t="shared" si="125"/>
        <v>-37.5</v>
      </c>
      <c r="J1858" s="6">
        <f>H1858/12.5</f>
        <v>0</v>
      </c>
      <c r="K1858" s="6"/>
      <c r="Q1858" t="s">
        <v>81</v>
      </c>
      <c r="U1858">
        <v>2601214</v>
      </c>
      <c r="V1858" t="s">
        <v>1041</v>
      </c>
      <c r="W1858" t="s">
        <v>66</v>
      </c>
      <c r="X1858" t="s">
        <v>946</v>
      </c>
      <c r="Y1858" t="s">
        <v>1045</v>
      </c>
      <c r="AF1858" t="s">
        <v>1041</v>
      </c>
      <c r="AG1858" t="s">
        <v>1043</v>
      </c>
      <c r="AH1858" t="s">
        <v>949</v>
      </c>
      <c r="AI1858">
        <v>878543976</v>
      </c>
      <c r="AM1858">
        <v>260001</v>
      </c>
      <c r="BA1858" s="6">
        <v>-37.5</v>
      </c>
      <c r="BE1858">
        <f t="shared" ref="BE1858:BE1921" si="126">+BB1858+BC1858</f>
        <v>0</v>
      </c>
      <c r="BF1858" s="6">
        <f t="shared" ref="BF1858:BF1921" si="127">+BE1858-H1858</f>
        <v>0</v>
      </c>
      <c r="BG1858" s="7" t="s">
        <v>71</v>
      </c>
      <c r="BH1858" t="e">
        <f>+VLOOKUP(AF1858,Sheet4!A:A,1,FALSE)</f>
        <v>#N/A</v>
      </c>
      <c r="BL1858" s="6">
        <v>0</v>
      </c>
      <c r="BM1858" s="59">
        <f t="shared" ref="BM1858:BM1921" si="128">+H1858+-BL1858</f>
        <v>0</v>
      </c>
      <c r="BN1858" t="s">
        <v>1044</v>
      </c>
    </row>
    <row r="1859" spans="1:67" ht="13" customHeight="1" x14ac:dyDescent="0.3">
      <c r="A1859" s="5">
        <v>46114</v>
      </c>
      <c r="B1859" t="s">
        <v>82</v>
      </c>
      <c r="F1859" s="8">
        <v>3</v>
      </c>
      <c r="G1859">
        <v>1.5</v>
      </c>
      <c r="H1859" s="6">
        <v>0</v>
      </c>
      <c r="I1859" s="6">
        <f t="shared" si="125"/>
        <v>-1.5</v>
      </c>
      <c r="J1859" s="6"/>
      <c r="K1859" s="6"/>
      <c r="Q1859" t="s">
        <v>83</v>
      </c>
      <c r="U1859">
        <v>2601214</v>
      </c>
      <c r="V1859" t="s">
        <v>1041</v>
      </c>
      <c r="W1859" t="s">
        <v>66</v>
      </c>
      <c r="X1859" t="s">
        <v>946</v>
      </c>
      <c r="Y1859" t="s">
        <v>1042</v>
      </c>
      <c r="AF1859" t="s">
        <v>1041</v>
      </c>
      <c r="AG1859" t="s">
        <v>1043</v>
      </c>
      <c r="AH1859" t="s">
        <v>949</v>
      </c>
      <c r="AI1859">
        <v>878543976</v>
      </c>
      <c r="AM1859">
        <v>260001</v>
      </c>
      <c r="BA1859" s="6">
        <v>-3</v>
      </c>
      <c r="BE1859">
        <f t="shared" si="126"/>
        <v>0</v>
      </c>
      <c r="BF1859" s="6">
        <f t="shared" si="127"/>
        <v>0</v>
      </c>
      <c r="BG1859" s="7" t="s">
        <v>71</v>
      </c>
      <c r="BH1859" t="e">
        <f>+VLOOKUP(AF1859,Sheet4!A:A,1,FALSE)</f>
        <v>#N/A</v>
      </c>
      <c r="BL1859" s="6">
        <v>0</v>
      </c>
      <c r="BM1859" s="59">
        <f t="shared" si="128"/>
        <v>0</v>
      </c>
      <c r="BN1859" t="s">
        <v>1044</v>
      </c>
    </row>
    <row r="1860" spans="1:67" ht="13" customHeight="1" x14ac:dyDescent="0.3">
      <c r="A1860" s="5">
        <v>46114</v>
      </c>
      <c r="B1860" t="s">
        <v>82</v>
      </c>
      <c r="F1860" s="8">
        <v>3</v>
      </c>
      <c r="G1860">
        <v>1.5</v>
      </c>
      <c r="H1860" s="6">
        <v>0</v>
      </c>
      <c r="I1860" s="6">
        <f t="shared" si="125"/>
        <v>-1.5</v>
      </c>
      <c r="J1860" s="6"/>
      <c r="K1860" s="6"/>
      <c r="Q1860" t="s">
        <v>83</v>
      </c>
      <c r="U1860">
        <v>2601214</v>
      </c>
      <c r="V1860" t="s">
        <v>1041</v>
      </c>
      <c r="W1860" t="s">
        <v>66</v>
      </c>
      <c r="X1860" t="s">
        <v>946</v>
      </c>
      <c r="Y1860" t="s">
        <v>1045</v>
      </c>
      <c r="AF1860" t="s">
        <v>1041</v>
      </c>
      <c r="AG1860" t="s">
        <v>1043</v>
      </c>
      <c r="AH1860" t="s">
        <v>949</v>
      </c>
      <c r="AI1860">
        <v>878543976</v>
      </c>
      <c r="AM1860">
        <v>260001</v>
      </c>
      <c r="BA1860" s="6">
        <v>-3</v>
      </c>
      <c r="BE1860">
        <f t="shared" si="126"/>
        <v>0</v>
      </c>
      <c r="BF1860" s="6">
        <f t="shared" si="127"/>
        <v>0</v>
      </c>
      <c r="BG1860" s="7" t="s">
        <v>71</v>
      </c>
      <c r="BH1860" t="e">
        <f>+VLOOKUP(AF1860,Sheet4!A:A,1,FALSE)</f>
        <v>#N/A</v>
      </c>
      <c r="BL1860" s="6">
        <v>0</v>
      </c>
      <c r="BM1860" s="59">
        <f t="shared" si="128"/>
        <v>0</v>
      </c>
      <c r="BN1860" t="s">
        <v>1044</v>
      </c>
    </row>
    <row r="1861" spans="1:67" ht="13" customHeight="1" x14ac:dyDescent="0.3">
      <c r="A1861" s="5">
        <v>46114</v>
      </c>
      <c r="B1861" t="s">
        <v>84</v>
      </c>
      <c r="F1861">
        <v>50</v>
      </c>
      <c r="G1861">
        <v>50</v>
      </c>
      <c r="H1861" s="6">
        <v>0</v>
      </c>
      <c r="I1861" s="6">
        <f t="shared" si="125"/>
        <v>-50</v>
      </c>
      <c r="J1861" s="6"/>
      <c r="K1861" s="6">
        <f>H1861/50</f>
        <v>0</v>
      </c>
      <c r="Q1861" t="s">
        <v>85</v>
      </c>
      <c r="U1861">
        <v>2601214</v>
      </c>
      <c r="V1861" t="s">
        <v>1041</v>
      </c>
      <c r="W1861" t="s">
        <v>66</v>
      </c>
      <c r="X1861" t="s">
        <v>946</v>
      </c>
      <c r="Y1861" t="s">
        <v>1042</v>
      </c>
      <c r="AF1861" t="s">
        <v>1041</v>
      </c>
      <c r="AG1861" t="s">
        <v>1043</v>
      </c>
      <c r="AH1861" t="s">
        <v>949</v>
      </c>
      <c r="AI1861">
        <v>878543976</v>
      </c>
      <c r="AM1861">
        <v>260001</v>
      </c>
      <c r="BA1861" s="6">
        <v>-50</v>
      </c>
      <c r="BE1861">
        <f t="shared" si="126"/>
        <v>0</v>
      </c>
      <c r="BF1861" s="6">
        <f t="shared" si="127"/>
        <v>0</v>
      </c>
      <c r="BG1861" s="7" t="s">
        <v>71</v>
      </c>
      <c r="BH1861" t="e">
        <f>+VLOOKUP(AF1861,Sheet4!A:A,1,FALSE)</f>
        <v>#N/A</v>
      </c>
      <c r="BL1861" s="6">
        <v>0</v>
      </c>
      <c r="BM1861" s="59">
        <f t="shared" si="128"/>
        <v>0</v>
      </c>
      <c r="BN1861" t="s">
        <v>1044</v>
      </c>
    </row>
    <row r="1862" spans="1:67" ht="13" customHeight="1" x14ac:dyDescent="0.3">
      <c r="A1862" s="5">
        <v>46114</v>
      </c>
      <c r="B1862" t="s">
        <v>84</v>
      </c>
      <c r="F1862">
        <v>50</v>
      </c>
      <c r="G1862">
        <v>50</v>
      </c>
      <c r="H1862" s="6">
        <v>0</v>
      </c>
      <c r="I1862" s="6">
        <f t="shared" si="125"/>
        <v>-50</v>
      </c>
      <c r="J1862" s="6"/>
      <c r="K1862" s="6">
        <f>H1862/50</f>
        <v>0</v>
      </c>
      <c r="Q1862" t="s">
        <v>85</v>
      </c>
      <c r="U1862">
        <v>2601214</v>
      </c>
      <c r="V1862" t="s">
        <v>1041</v>
      </c>
      <c r="W1862" t="s">
        <v>66</v>
      </c>
      <c r="X1862" t="s">
        <v>946</v>
      </c>
      <c r="Y1862" t="s">
        <v>1045</v>
      </c>
      <c r="AF1862" t="s">
        <v>1041</v>
      </c>
      <c r="AG1862" t="s">
        <v>1043</v>
      </c>
      <c r="AH1862" t="s">
        <v>949</v>
      </c>
      <c r="AI1862">
        <v>878543976</v>
      </c>
      <c r="AM1862">
        <v>260001</v>
      </c>
      <c r="BA1862" s="6">
        <v>-50</v>
      </c>
      <c r="BE1862">
        <f t="shared" si="126"/>
        <v>0</v>
      </c>
      <c r="BF1862" s="6">
        <f t="shared" si="127"/>
        <v>0</v>
      </c>
      <c r="BG1862" s="7" t="s">
        <v>71</v>
      </c>
      <c r="BH1862" t="e">
        <f>+VLOOKUP(AF1862,Sheet4!A:A,1,FALSE)</f>
        <v>#N/A</v>
      </c>
      <c r="BL1862" s="6">
        <v>0</v>
      </c>
      <c r="BM1862" s="59">
        <f t="shared" si="128"/>
        <v>0</v>
      </c>
      <c r="BN1862" t="s">
        <v>1044</v>
      </c>
    </row>
    <row r="1863" spans="1:67" ht="13" customHeight="1" x14ac:dyDescent="0.3">
      <c r="A1863" s="5">
        <v>46114</v>
      </c>
      <c r="B1863" t="s">
        <v>63</v>
      </c>
      <c r="F1863">
        <v>15</v>
      </c>
      <c r="G1863">
        <v>15</v>
      </c>
      <c r="H1863">
        <v>15</v>
      </c>
      <c r="I1863" s="6">
        <v>0</v>
      </c>
      <c r="Q1863" t="s">
        <v>64</v>
      </c>
      <c r="U1863">
        <v>2601215</v>
      </c>
      <c r="V1863" t="s">
        <v>1046</v>
      </c>
      <c r="W1863" t="s">
        <v>94</v>
      </c>
      <c r="X1863" t="s">
        <v>449</v>
      </c>
      <c r="Y1863" t="s">
        <v>1047</v>
      </c>
      <c r="AF1863" t="s">
        <v>1046</v>
      </c>
      <c r="AG1863" t="s">
        <v>1048</v>
      </c>
      <c r="AH1863" t="s">
        <v>452</v>
      </c>
      <c r="AI1863">
        <v>841531551</v>
      </c>
      <c r="AM1863">
        <v>260001</v>
      </c>
      <c r="BE1863">
        <f t="shared" si="126"/>
        <v>0</v>
      </c>
      <c r="BF1863" s="6">
        <f t="shared" si="127"/>
        <v>-15</v>
      </c>
      <c r="BG1863" s="7" t="s">
        <v>71</v>
      </c>
      <c r="BH1863" t="e">
        <f>+VLOOKUP(AF1863,Sheet4!A:A,1,FALSE)</f>
        <v>#N/A</v>
      </c>
      <c r="BL1863">
        <v>15</v>
      </c>
      <c r="BM1863" s="59">
        <f t="shared" si="128"/>
        <v>0</v>
      </c>
      <c r="BN1863" t="s">
        <v>1049</v>
      </c>
      <c r="BO1863" t="s">
        <v>101</v>
      </c>
    </row>
    <row r="1864" spans="1:67" ht="13" customHeight="1" x14ac:dyDescent="0.3">
      <c r="A1864" s="5">
        <v>46114</v>
      </c>
      <c r="B1864" t="s">
        <v>63</v>
      </c>
      <c r="F1864">
        <v>2775</v>
      </c>
      <c r="G1864">
        <v>2775</v>
      </c>
      <c r="H1864">
        <v>3720</v>
      </c>
      <c r="I1864" s="6">
        <v>945</v>
      </c>
      <c r="Q1864" t="s">
        <v>64</v>
      </c>
      <c r="U1864">
        <v>2601215</v>
      </c>
      <c r="V1864" t="s">
        <v>1046</v>
      </c>
      <c r="W1864" t="s">
        <v>94</v>
      </c>
      <c r="X1864" t="s">
        <v>449</v>
      </c>
      <c r="Y1864" t="s">
        <v>1050</v>
      </c>
      <c r="AF1864" t="s">
        <v>1046</v>
      </c>
      <c r="AG1864" t="s">
        <v>1048</v>
      </c>
      <c r="AH1864" t="s">
        <v>452</v>
      </c>
      <c r="AI1864">
        <v>841531551</v>
      </c>
      <c r="AM1864">
        <v>260001</v>
      </c>
      <c r="BE1864">
        <f t="shared" si="126"/>
        <v>0</v>
      </c>
      <c r="BF1864" s="6">
        <f t="shared" si="127"/>
        <v>-3720</v>
      </c>
      <c r="BG1864" s="7" t="s">
        <v>71</v>
      </c>
      <c r="BH1864" t="e">
        <f>+VLOOKUP(AF1864,Sheet4!A:A,1,FALSE)</f>
        <v>#N/A</v>
      </c>
      <c r="BL1864">
        <v>2775</v>
      </c>
      <c r="BM1864" s="59">
        <f t="shared" si="128"/>
        <v>945</v>
      </c>
      <c r="BN1864" t="s">
        <v>1049</v>
      </c>
      <c r="BO1864" t="s">
        <v>101</v>
      </c>
    </row>
    <row r="1865" spans="1:67" ht="13" customHeight="1" x14ac:dyDescent="0.3">
      <c r="A1865" s="5">
        <v>46114</v>
      </c>
      <c r="B1865" t="s">
        <v>63</v>
      </c>
      <c r="F1865">
        <v>765</v>
      </c>
      <c r="G1865">
        <v>765</v>
      </c>
      <c r="H1865">
        <v>1020</v>
      </c>
      <c r="I1865" s="6">
        <v>255</v>
      </c>
      <c r="Q1865" t="s">
        <v>64</v>
      </c>
      <c r="U1865">
        <v>2601215</v>
      </c>
      <c r="V1865" t="s">
        <v>1046</v>
      </c>
      <c r="W1865" t="s">
        <v>94</v>
      </c>
      <c r="X1865" t="s">
        <v>449</v>
      </c>
      <c r="Y1865" t="s">
        <v>1051</v>
      </c>
      <c r="AF1865" t="s">
        <v>1046</v>
      </c>
      <c r="AG1865" t="s">
        <v>1048</v>
      </c>
      <c r="AH1865" t="s">
        <v>452</v>
      </c>
      <c r="AI1865">
        <v>841531551</v>
      </c>
      <c r="AM1865">
        <v>260001</v>
      </c>
      <c r="BE1865">
        <f t="shared" si="126"/>
        <v>0</v>
      </c>
      <c r="BF1865" s="6">
        <f t="shared" si="127"/>
        <v>-1020</v>
      </c>
      <c r="BG1865" s="7" t="s">
        <v>71</v>
      </c>
      <c r="BH1865" t="e">
        <f>+VLOOKUP(AF1865,Sheet4!A:A,1,FALSE)</f>
        <v>#N/A</v>
      </c>
      <c r="BL1865">
        <v>765</v>
      </c>
      <c r="BM1865" s="59">
        <f t="shared" si="128"/>
        <v>255</v>
      </c>
      <c r="BN1865" t="s">
        <v>1049</v>
      </c>
      <c r="BO1865" t="s">
        <v>101</v>
      </c>
    </row>
    <row r="1866" spans="1:67" ht="13" customHeight="1" x14ac:dyDescent="0.3">
      <c r="A1866" s="5">
        <v>46114</v>
      </c>
      <c r="B1866" t="s">
        <v>63</v>
      </c>
      <c r="F1866">
        <v>285</v>
      </c>
      <c r="G1866">
        <v>285</v>
      </c>
      <c r="H1866">
        <v>390</v>
      </c>
      <c r="I1866" s="6">
        <v>105</v>
      </c>
      <c r="Q1866" t="s">
        <v>64</v>
      </c>
      <c r="U1866">
        <v>2601215</v>
      </c>
      <c r="V1866" t="s">
        <v>1046</v>
      </c>
      <c r="W1866" t="s">
        <v>94</v>
      </c>
      <c r="X1866" t="s">
        <v>449</v>
      </c>
      <c r="Y1866" t="s">
        <v>1052</v>
      </c>
      <c r="AF1866" t="s">
        <v>1046</v>
      </c>
      <c r="AG1866" t="s">
        <v>1048</v>
      </c>
      <c r="AH1866" t="s">
        <v>452</v>
      </c>
      <c r="AI1866">
        <v>841531551</v>
      </c>
      <c r="AM1866">
        <v>260001</v>
      </c>
      <c r="BE1866">
        <f t="shared" si="126"/>
        <v>0</v>
      </c>
      <c r="BF1866" s="6">
        <f t="shared" si="127"/>
        <v>-390</v>
      </c>
      <c r="BG1866" s="7" t="s">
        <v>71</v>
      </c>
      <c r="BH1866" t="e">
        <f>+VLOOKUP(AF1866,Sheet4!A:A,1,FALSE)</f>
        <v>#N/A</v>
      </c>
      <c r="BL1866">
        <v>285</v>
      </c>
      <c r="BM1866" s="59">
        <f t="shared" si="128"/>
        <v>105</v>
      </c>
      <c r="BN1866" t="s">
        <v>1049</v>
      </c>
      <c r="BO1866" t="s">
        <v>101</v>
      </c>
    </row>
    <row r="1867" spans="1:67" ht="13" customHeight="1" x14ac:dyDescent="0.3">
      <c r="A1867" s="5">
        <v>46114</v>
      </c>
      <c r="B1867" t="s">
        <v>63</v>
      </c>
      <c r="F1867">
        <v>300</v>
      </c>
      <c r="G1867">
        <v>300</v>
      </c>
      <c r="H1867">
        <v>405</v>
      </c>
      <c r="I1867" s="6">
        <v>105</v>
      </c>
      <c r="Q1867" t="s">
        <v>64</v>
      </c>
      <c r="U1867">
        <v>2601215</v>
      </c>
      <c r="V1867" t="s">
        <v>1046</v>
      </c>
      <c r="W1867" t="s">
        <v>94</v>
      </c>
      <c r="X1867" t="s">
        <v>449</v>
      </c>
      <c r="Y1867" t="s">
        <v>1053</v>
      </c>
      <c r="AF1867" t="s">
        <v>1046</v>
      </c>
      <c r="AG1867" t="s">
        <v>1048</v>
      </c>
      <c r="AH1867" t="s">
        <v>452</v>
      </c>
      <c r="AI1867">
        <v>841531551</v>
      </c>
      <c r="AM1867">
        <v>260001</v>
      </c>
      <c r="BE1867">
        <f t="shared" si="126"/>
        <v>0</v>
      </c>
      <c r="BF1867" s="6">
        <f t="shared" si="127"/>
        <v>-405</v>
      </c>
      <c r="BG1867" s="7" t="s">
        <v>71</v>
      </c>
      <c r="BH1867" t="e">
        <f>+VLOOKUP(AF1867,Sheet4!A:A,1,FALSE)</f>
        <v>#N/A</v>
      </c>
      <c r="BL1867">
        <v>300</v>
      </c>
      <c r="BM1867" s="59">
        <f t="shared" si="128"/>
        <v>105</v>
      </c>
      <c r="BN1867" t="s">
        <v>1049</v>
      </c>
      <c r="BO1867" t="s">
        <v>101</v>
      </c>
    </row>
    <row r="1868" spans="1:67" ht="13" customHeight="1" x14ac:dyDescent="0.3">
      <c r="A1868" s="5">
        <v>46114</v>
      </c>
      <c r="B1868" t="s">
        <v>63</v>
      </c>
      <c r="F1868">
        <v>270</v>
      </c>
      <c r="G1868">
        <v>270</v>
      </c>
      <c r="H1868">
        <v>360</v>
      </c>
      <c r="I1868" s="6">
        <v>90</v>
      </c>
      <c r="Q1868" t="s">
        <v>64</v>
      </c>
      <c r="U1868">
        <v>2601215</v>
      </c>
      <c r="V1868" t="s">
        <v>1046</v>
      </c>
      <c r="W1868" t="s">
        <v>94</v>
      </c>
      <c r="X1868" t="s">
        <v>449</v>
      </c>
      <c r="Y1868" t="s">
        <v>1054</v>
      </c>
      <c r="AF1868" t="s">
        <v>1046</v>
      </c>
      <c r="AG1868" t="s">
        <v>1048</v>
      </c>
      <c r="AH1868" t="s">
        <v>452</v>
      </c>
      <c r="AI1868">
        <v>841531551</v>
      </c>
      <c r="AM1868">
        <v>260001</v>
      </c>
      <c r="BE1868">
        <f t="shared" si="126"/>
        <v>0</v>
      </c>
      <c r="BF1868" s="6">
        <f t="shared" si="127"/>
        <v>-360</v>
      </c>
      <c r="BG1868" s="7" t="s">
        <v>71</v>
      </c>
      <c r="BH1868" t="e">
        <f>+VLOOKUP(AF1868,Sheet4!A:A,1,FALSE)</f>
        <v>#N/A</v>
      </c>
      <c r="BL1868">
        <v>270</v>
      </c>
      <c r="BM1868" s="59">
        <f t="shared" si="128"/>
        <v>90</v>
      </c>
      <c r="BN1868" t="s">
        <v>1049</v>
      </c>
      <c r="BO1868" t="s">
        <v>101</v>
      </c>
    </row>
    <row r="1869" spans="1:67" ht="13" customHeight="1" x14ac:dyDescent="0.3">
      <c r="A1869" s="5">
        <v>46114</v>
      </c>
      <c r="B1869" t="s">
        <v>74</v>
      </c>
      <c r="F1869" s="8">
        <v>1</v>
      </c>
      <c r="G1869">
        <v>0.5</v>
      </c>
      <c r="H1869">
        <v>1</v>
      </c>
      <c r="I1869" s="6">
        <v>0</v>
      </c>
      <c r="Q1869" t="s">
        <v>75</v>
      </c>
      <c r="U1869">
        <v>2601215</v>
      </c>
      <c r="V1869" t="s">
        <v>1046</v>
      </c>
      <c r="W1869" t="s">
        <v>94</v>
      </c>
      <c r="X1869" t="s">
        <v>449</v>
      </c>
      <c r="Y1869" t="s">
        <v>1047</v>
      </c>
      <c r="AF1869" t="s">
        <v>1046</v>
      </c>
      <c r="AG1869" t="s">
        <v>1048</v>
      </c>
      <c r="AH1869" t="s">
        <v>452</v>
      </c>
      <c r="AI1869">
        <v>841531551</v>
      </c>
      <c r="AM1869">
        <v>260001</v>
      </c>
      <c r="BE1869">
        <f t="shared" si="126"/>
        <v>0</v>
      </c>
      <c r="BF1869" s="6">
        <f t="shared" si="127"/>
        <v>-1</v>
      </c>
      <c r="BG1869" s="7" t="s">
        <v>71</v>
      </c>
      <c r="BH1869" t="e">
        <f>+VLOOKUP(AF1869,Sheet4!A:A,1,FALSE)</f>
        <v>#N/A</v>
      </c>
      <c r="BL1869">
        <v>0.5</v>
      </c>
      <c r="BM1869" s="59">
        <f t="shared" si="128"/>
        <v>0.5</v>
      </c>
      <c r="BN1869" t="s">
        <v>1049</v>
      </c>
    </row>
    <row r="1870" spans="1:67" ht="13" customHeight="1" x14ac:dyDescent="0.3">
      <c r="A1870" s="5">
        <v>46114</v>
      </c>
      <c r="B1870" t="s">
        <v>74</v>
      </c>
      <c r="F1870" s="8">
        <v>185</v>
      </c>
      <c r="G1870">
        <v>92.5</v>
      </c>
      <c r="H1870">
        <v>248</v>
      </c>
      <c r="I1870" s="6">
        <v>63</v>
      </c>
      <c r="Q1870" t="s">
        <v>75</v>
      </c>
      <c r="U1870">
        <v>2601215</v>
      </c>
      <c r="V1870" t="s">
        <v>1046</v>
      </c>
      <c r="W1870" t="s">
        <v>94</v>
      </c>
      <c r="X1870" t="s">
        <v>449</v>
      </c>
      <c r="Y1870" t="s">
        <v>1050</v>
      </c>
      <c r="AF1870" t="s">
        <v>1046</v>
      </c>
      <c r="AG1870" t="s">
        <v>1048</v>
      </c>
      <c r="AH1870" t="s">
        <v>452</v>
      </c>
      <c r="AI1870">
        <v>841531551</v>
      </c>
      <c r="AM1870">
        <v>260001</v>
      </c>
      <c r="BE1870">
        <f t="shared" si="126"/>
        <v>0</v>
      </c>
      <c r="BF1870" s="6">
        <f t="shared" si="127"/>
        <v>-248</v>
      </c>
      <c r="BG1870" s="7" t="s">
        <v>71</v>
      </c>
      <c r="BH1870" t="e">
        <f>+VLOOKUP(AF1870,Sheet4!A:A,1,FALSE)</f>
        <v>#N/A</v>
      </c>
      <c r="BL1870">
        <v>92.5</v>
      </c>
      <c r="BM1870" s="59">
        <f t="shared" si="128"/>
        <v>155.5</v>
      </c>
      <c r="BN1870" t="s">
        <v>1049</v>
      </c>
    </row>
    <row r="1871" spans="1:67" ht="13" customHeight="1" x14ac:dyDescent="0.3">
      <c r="A1871" s="5">
        <v>46114</v>
      </c>
      <c r="B1871" t="s">
        <v>74</v>
      </c>
      <c r="F1871" s="8">
        <v>51</v>
      </c>
      <c r="G1871">
        <v>25.5</v>
      </c>
      <c r="H1871">
        <v>68</v>
      </c>
      <c r="I1871" s="6">
        <v>17</v>
      </c>
      <c r="Q1871" t="s">
        <v>75</v>
      </c>
      <c r="U1871">
        <v>2601215</v>
      </c>
      <c r="V1871" t="s">
        <v>1046</v>
      </c>
      <c r="W1871" t="s">
        <v>94</v>
      </c>
      <c r="X1871" t="s">
        <v>449</v>
      </c>
      <c r="Y1871" t="s">
        <v>1051</v>
      </c>
      <c r="AF1871" t="s">
        <v>1046</v>
      </c>
      <c r="AG1871" t="s">
        <v>1048</v>
      </c>
      <c r="AH1871" t="s">
        <v>452</v>
      </c>
      <c r="AI1871">
        <v>841531551</v>
      </c>
      <c r="AM1871">
        <v>260001</v>
      </c>
      <c r="BE1871">
        <f t="shared" si="126"/>
        <v>0</v>
      </c>
      <c r="BF1871" s="6">
        <f t="shared" si="127"/>
        <v>-68</v>
      </c>
      <c r="BG1871" s="7" t="s">
        <v>71</v>
      </c>
      <c r="BH1871" t="e">
        <f>+VLOOKUP(AF1871,Sheet4!A:A,1,FALSE)</f>
        <v>#N/A</v>
      </c>
      <c r="BL1871">
        <v>25.5</v>
      </c>
      <c r="BM1871" s="59">
        <f t="shared" si="128"/>
        <v>42.5</v>
      </c>
      <c r="BN1871" t="s">
        <v>1049</v>
      </c>
    </row>
    <row r="1872" spans="1:67" ht="13" customHeight="1" x14ac:dyDescent="0.3">
      <c r="A1872" s="5">
        <v>46114</v>
      </c>
      <c r="B1872" t="s">
        <v>74</v>
      </c>
      <c r="F1872" s="8">
        <v>19</v>
      </c>
      <c r="G1872">
        <v>9.5</v>
      </c>
      <c r="H1872">
        <v>26</v>
      </c>
      <c r="I1872" s="6">
        <v>7</v>
      </c>
      <c r="Q1872" t="s">
        <v>75</v>
      </c>
      <c r="U1872">
        <v>2601215</v>
      </c>
      <c r="V1872" t="s">
        <v>1046</v>
      </c>
      <c r="W1872" t="s">
        <v>94</v>
      </c>
      <c r="X1872" t="s">
        <v>449</v>
      </c>
      <c r="Y1872" t="s">
        <v>1052</v>
      </c>
      <c r="AF1872" t="s">
        <v>1046</v>
      </c>
      <c r="AG1872" t="s">
        <v>1048</v>
      </c>
      <c r="AH1872" t="s">
        <v>452</v>
      </c>
      <c r="AI1872">
        <v>841531551</v>
      </c>
      <c r="AM1872">
        <v>260001</v>
      </c>
      <c r="BE1872">
        <f t="shared" si="126"/>
        <v>0</v>
      </c>
      <c r="BF1872" s="6">
        <f t="shared" si="127"/>
        <v>-26</v>
      </c>
      <c r="BG1872" s="7" t="s">
        <v>71</v>
      </c>
      <c r="BH1872" t="e">
        <f>+VLOOKUP(AF1872,Sheet4!A:A,1,FALSE)</f>
        <v>#N/A</v>
      </c>
      <c r="BL1872">
        <v>9.5</v>
      </c>
      <c r="BM1872" s="59">
        <f t="shared" si="128"/>
        <v>16.5</v>
      </c>
      <c r="BN1872" t="s">
        <v>1049</v>
      </c>
    </row>
    <row r="1873" spans="1:66" ht="13" customHeight="1" x14ac:dyDescent="0.3">
      <c r="A1873" s="5">
        <v>46114</v>
      </c>
      <c r="B1873" t="s">
        <v>74</v>
      </c>
      <c r="F1873" s="8">
        <v>20</v>
      </c>
      <c r="G1873">
        <v>10</v>
      </c>
      <c r="H1873">
        <v>27</v>
      </c>
      <c r="I1873" s="6">
        <v>7</v>
      </c>
      <c r="Q1873" t="s">
        <v>75</v>
      </c>
      <c r="U1873">
        <v>2601215</v>
      </c>
      <c r="V1873" t="s">
        <v>1046</v>
      </c>
      <c r="W1873" t="s">
        <v>94</v>
      </c>
      <c r="X1873" t="s">
        <v>449</v>
      </c>
      <c r="Y1873" t="s">
        <v>1053</v>
      </c>
      <c r="AF1873" t="s">
        <v>1046</v>
      </c>
      <c r="AG1873" t="s">
        <v>1048</v>
      </c>
      <c r="AH1873" t="s">
        <v>452</v>
      </c>
      <c r="AI1873">
        <v>841531551</v>
      </c>
      <c r="AM1873">
        <v>260001</v>
      </c>
      <c r="BE1873">
        <f t="shared" si="126"/>
        <v>0</v>
      </c>
      <c r="BF1873" s="6">
        <f t="shared" si="127"/>
        <v>-27</v>
      </c>
      <c r="BG1873" s="7" t="s">
        <v>71</v>
      </c>
      <c r="BH1873" t="e">
        <f>+VLOOKUP(AF1873,Sheet4!A:A,1,FALSE)</f>
        <v>#N/A</v>
      </c>
      <c r="BL1873">
        <v>10</v>
      </c>
      <c r="BM1873" s="59">
        <f t="shared" si="128"/>
        <v>17</v>
      </c>
      <c r="BN1873" t="s">
        <v>1049</v>
      </c>
    </row>
    <row r="1874" spans="1:66" ht="13" customHeight="1" x14ac:dyDescent="0.3">
      <c r="A1874" s="5">
        <v>46114</v>
      </c>
      <c r="B1874" t="s">
        <v>74</v>
      </c>
      <c r="F1874" s="8">
        <v>18</v>
      </c>
      <c r="G1874">
        <v>9</v>
      </c>
      <c r="H1874">
        <v>24</v>
      </c>
      <c r="I1874" s="6">
        <v>6</v>
      </c>
      <c r="Q1874" t="s">
        <v>75</v>
      </c>
      <c r="U1874">
        <v>2601215</v>
      </c>
      <c r="V1874" t="s">
        <v>1046</v>
      </c>
      <c r="W1874" t="s">
        <v>94</v>
      </c>
      <c r="X1874" t="s">
        <v>449</v>
      </c>
      <c r="Y1874" t="s">
        <v>1054</v>
      </c>
      <c r="AF1874" t="s">
        <v>1046</v>
      </c>
      <c r="AG1874" t="s">
        <v>1048</v>
      </c>
      <c r="AH1874" t="s">
        <v>452</v>
      </c>
      <c r="AI1874">
        <v>841531551</v>
      </c>
      <c r="AM1874">
        <v>260001</v>
      </c>
      <c r="BE1874">
        <f t="shared" si="126"/>
        <v>0</v>
      </c>
      <c r="BF1874" s="6">
        <f t="shared" si="127"/>
        <v>-24</v>
      </c>
      <c r="BG1874" s="7" t="s">
        <v>71</v>
      </c>
      <c r="BH1874" t="e">
        <f>+VLOOKUP(AF1874,Sheet4!A:A,1,FALSE)</f>
        <v>#N/A</v>
      </c>
      <c r="BL1874">
        <v>9</v>
      </c>
      <c r="BM1874" s="59">
        <f t="shared" si="128"/>
        <v>15</v>
      </c>
      <c r="BN1874" t="s">
        <v>1049</v>
      </c>
    </row>
    <row r="1875" spans="1:66" ht="13" customHeight="1" x14ac:dyDescent="0.3">
      <c r="A1875" s="5">
        <v>46114</v>
      </c>
      <c r="B1875" t="s">
        <v>76</v>
      </c>
      <c r="F1875">
        <v>20</v>
      </c>
      <c r="G1875">
        <v>20</v>
      </c>
      <c r="H1875">
        <v>20</v>
      </c>
      <c r="I1875" s="6">
        <v>0</v>
      </c>
      <c r="Q1875" t="s">
        <v>77</v>
      </c>
      <c r="U1875">
        <v>2601215</v>
      </c>
      <c r="V1875" t="s">
        <v>1046</v>
      </c>
      <c r="W1875" t="s">
        <v>94</v>
      </c>
      <c r="X1875" t="s">
        <v>449</v>
      </c>
      <c r="Y1875" t="s">
        <v>1047</v>
      </c>
      <c r="AF1875" t="s">
        <v>1046</v>
      </c>
      <c r="AG1875" t="s">
        <v>1048</v>
      </c>
      <c r="AH1875" t="s">
        <v>452</v>
      </c>
      <c r="AI1875">
        <v>841531551</v>
      </c>
      <c r="AM1875">
        <v>260001</v>
      </c>
      <c r="BE1875">
        <f t="shared" si="126"/>
        <v>0</v>
      </c>
      <c r="BF1875" s="6">
        <f t="shared" si="127"/>
        <v>-20</v>
      </c>
      <c r="BG1875" s="7" t="s">
        <v>71</v>
      </c>
      <c r="BH1875" t="e">
        <f>+VLOOKUP(AF1875,Sheet4!A:A,1,FALSE)</f>
        <v>#N/A</v>
      </c>
      <c r="BL1875">
        <v>20</v>
      </c>
      <c r="BM1875" s="59">
        <f t="shared" si="128"/>
        <v>0</v>
      </c>
      <c r="BN1875" t="s">
        <v>1049</v>
      </c>
    </row>
    <row r="1876" spans="1:66" ht="13" customHeight="1" x14ac:dyDescent="0.3">
      <c r="A1876" s="5">
        <v>46114</v>
      </c>
      <c r="B1876" t="s">
        <v>76</v>
      </c>
      <c r="F1876">
        <v>3700</v>
      </c>
      <c r="G1876">
        <v>3700</v>
      </c>
      <c r="H1876">
        <v>4960</v>
      </c>
      <c r="I1876" s="6">
        <v>1260</v>
      </c>
      <c r="Q1876" t="s">
        <v>77</v>
      </c>
      <c r="U1876">
        <v>2601215</v>
      </c>
      <c r="V1876" t="s">
        <v>1046</v>
      </c>
      <c r="W1876" t="s">
        <v>94</v>
      </c>
      <c r="X1876" t="s">
        <v>449</v>
      </c>
      <c r="Y1876" t="s">
        <v>1050</v>
      </c>
      <c r="AF1876" t="s">
        <v>1046</v>
      </c>
      <c r="AG1876" t="s">
        <v>1048</v>
      </c>
      <c r="AH1876" t="s">
        <v>452</v>
      </c>
      <c r="AI1876">
        <v>841531551</v>
      </c>
      <c r="AM1876">
        <v>260001</v>
      </c>
      <c r="BE1876">
        <f t="shared" si="126"/>
        <v>0</v>
      </c>
      <c r="BF1876" s="6">
        <f t="shared" si="127"/>
        <v>-4960</v>
      </c>
      <c r="BG1876" s="7" t="s">
        <v>71</v>
      </c>
      <c r="BH1876" t="e">
        <f>+VLOOKUP(AF1876,Sheet4!A:A,1,FALSE)</f>
        <v>#N/A</v>
      </c>
      <c r="BL1876">
        <v>3700</v>
      </c>
      <c r="BM1876" s="59">
        <f t="shared" si="128"/>
        <v>1260</v>
      </c>
      <c r="BN1876" t="s">
        <v>1049</v>
      </c>
    </row>
    <row r="1877" spans="1:66" ht="13" customHeight="1" x14ac:dyDescent="0.3">
      <c r="A1877" s="5">
        <v>46114</v>
      </c>
      <c r="B1877" t="s">
        <v>76</v>
      </c>
      <c r="F1877">
        <v>1020</v>
      </c>
      <c r="G1877">
        <v>1020</v>
      </c>
      <c r="H1877">
        <v>1360</v>
      </c>
      <c r="I1877" s="6">
        <v>340</v>
      </c>
      <c r="Q1877" t="s">
        <v>77</v>
      </c>
      <c r="U1877">
        <v>2601215</v>
      </c>
      <c r="V1877" t="s">
        <v>1046</v>
      </c>
      <c r="W1877" t="s">
        <v>94</v>
      </c>
      <c r="X1877" t="s">
        <v>449</v>
      </c>
      <c r="Y1877" t="s">
        <v>1051</v>
      </c>
      <c r="AF1877" t="s">
        <v>1046</v>
      </c>
      <c r="AG1877" t="s">
        <v>1048</v>
      </c>
      <c r="AH1877" t="s">
        <v>452</v>
      </c>
      <c r="AI1877">
        <v>841531551</v>
      </c>
      <c r="AM1877">
        <v>260001</v>
      </c>
      <c r="BE1877">
        <f t="shared" si="126"/>
        <v>0</v>
      </c>
      <c r="BF1877" s="6">
        <f t="shared" si="127"/>
        <v>-1360</v>
      </c>
      <c r="BG1877" s="7" t="s">
        <v>71</v>
      </c>
      <c r="BH1877" t="e">
        <f>+VLOOKUP(AF1877,Sheet4!A:A,1,FALSE)</f>
        <v>#N/A</v>
      </c>
      <c r="BL1877">
        <v>1020</v>
      </c>
      <c r="BM1877" s="59">
        <f t="shared" si="128"/>
        <v>340</v>
      </c>
      <c r="BN1877" t="s">
        <v>1049</v>
      </c>
    </row>
    <row r="1878" spans="1:66" ht="13" customHeight="1" x14ac:dyDescent="0.3">
      <c r="A1878" s="5">
        <v>46114</v>
      </c>
      <c r="B1878" t="s">
        <v>76</v>
      </c>
      <c r="F1878">
        <v>380</v>
      </c>
      <c r="G1878">
        <v>380</v>
      </c>
      <c r="H1878">
        <v>520</v>
      </c>
      <c r="I1878" s="6">
        <v>140</v>
      </c>
      <c r="Q1878" t="s">
        <v>77</v>
      </c>
      <c r="U1878">
        <v>2601215</v>
      </c>
      <c r="V1878" t="s">
        <v>1046</v>
      </c>
      <c r="W1878" t="s">
        <v>94</v>
      </c>
      <c r="X1878" t="s">
        <v>449</v>
      </c>
      <c r="Y1878" t="s">
        <v>1052</v>
      </c>
      <c r="AF1878" t="s">
        <v>1046</v>
      </c>
      <c r="AG1878" t="s">
        <v>1048</v>
      </c>
      <c r="AH1878" t="s">
        <v>452</v>
      </c>
      <c r="AI1878">
        <v>841531551</v>
      </c>
      <c r="AM1878">
        <v>260001</v>
      </c>
      <c r="BE1878">
        <f t="shared" si="126"/>
        <v>0</v>
      </c>
      <c r="BF1878" s="6">
        <f t="shared" si="127"/>
        <v>-520</v>
      </c>
      <c r="BG1878" s="7" t="s">
        <v>71</v>
      </c>
      <c r="BH1878" t="e">
        <f>+VLOOKUP(AF1878,Sheet4!A:A,1,FALSE)</f>
        <v>#N/A</v>
      </c>
      <c r="BL1878">
        <v>380</v>
      </c>
      <c r="BM1878" s="59">
        <f t="shared" si="128"/>
        <v>140</v>
      </c>
      <c r="BN1878" t="s">
        <v>1049</v>
      </c>
    </row>
    <row r="1879" spans="1:66" ht="13" customHeight="1" x14ac:dyDescent="0.3">
      <c r="A1879" s="5">
        <v>46114</v>
      </c>
      <c r="B1879" t="s">
        <v>76</v>
      </c>
      <c r="F1879">
        <v>400</v>
      </c>
      <c r="G1879">
        <v>400</v>
      </c>
      <c r="H1879">
        <v>540</v>
      </c>
      <c r="I1879" s="6">
        <v>140</v>
      </c>
      <c r="Q1879" t="s">
        <v>77</v>
      </c>
      <c r="U1879">
        <v>2601215</v>
      </c>
      <c r="V1879" t="s">
        <v>1046</v>
      </c>
      <c r="W1879" t="s">
        <v>94</v>
      </c>
      <c r="X1879" t="s">
        <v>449</v>
      </c>
      <c r="Y1879" t="s">
        <v>1053</v>
      </c>
      <c r="AF1879" t="s">
        <v>1046</v>
      </c>
      <c r="AG1879" t="s">
        <v>1048</v>
      </c>
      <c r="AH1879" t="s">
        <v>452</v>
      </c>
      <c r="AI1879">
        <v>841531551</v>
      </c>
      <c r="AM1879">
        <v>260001</v>
      </c>
      <c r="BE1879">
        <f t="shared" si="126"/>
        <v>0</v>
      </c>
      <c r="BF1879" s="6">
        <f t="shared" si="127"/>
        <v>-540</v>
      </c>
      <c r="BG1879" s="7" t="s">
        <v>71</v>
      </c>
      <c r="BH1879" t="e">
        <f>+VLOOKUP(AF1879,Sheet4!A:A,1,FALSE)</f>
        <v>#N/A</v>
      </c>
      <c r="BL1879">
        <v>400</v>
      </c>
      <c r="BM1879" s="59">
        <f t="shared" si="128"/>
        <v>140</v>
      </c>
      <c r="BN1879" t="s">
        <v>1049</v>
      </c>
    </row>
    <row r="1880" spans="1:66" ht="13" customHeight="1" x14ac:dyDescent="0.3">
      <c r="A1880" s="5">
        <v>46114</v>
      </c>
      <c r="B1880" t="s">
        <v>76</v>
      </c>
      <c r="F1880">
        <v>360</v>
      </c>
      <c r="G1880">
        <v>360</v>
      </c>
      <c r="H1880">
        <v>480</v>
      </c>
      <c r="I1880" s="6">
        <v>120</v>
      </c>
      <c r="Q1880" t="s">
        <v>77</v>
      </c>
      <c r="U1880">
        <v>2601215</v>
      </c>
      <c r="V1880" t="s">
        <v>1046</v>
      </c>
      <c r="W1880" t="s">
        <v>94</v>
      </c>
      <c r="X1880" t="s">
        <v>449</v>
      </c>
      <c r="Y1880" t="s">
        <v>1054</v>
      </c>
      <c r="AF1880" t="s">
        <v>1046</v>
      </c>
      <c r="AG1880" t="s">
        <v>1048</v>
      </c>
      <c r="AH1880" t="s">
        <v>452</v>
      </c>
      <c r="AI1880">
        <v>841531551</v>
      </c>
      <c r="AM1880">
        <v>260001</v>
      </c>
      <c r="BE1880">
        <f t="shared" si="126"/>
        <v>0</v>
      </c>
      <c r="BF1880" s="6">
        <f t="shared" si="127"/>
        <v>-480</v>
      </c>
      <c r="BG1880" s="7" t="s">
        <v>71</v>
      </c>
      <c r="BH1880" t="e">
        <f>+VLOOKUP(AF1880,Sheet4!A:A,1,FALSE)</f>
        <v>#N/A</v>
      </c>
      <c r="BL1880">
        <v>360</v>
      </c>
      <c r="BM1880" s="59">
        <f t="shared" si="128"/>
        <v>120</v>
      </c>
      <c r="BN1880" t="s">
        <v>1049</v>
      </c>
    </row>
    <row r="1881" spans="1:66" ht="13" customHeight="1" x14ac:dyDescent="0.3">
      <c r="A1881" s="5">
        <v>46114</v>
      </c>
      <c r="B1881" t="s">
        <v>78</v>
      </c>
      <c r="F1881" s="8">
        <v>1</v>
      </c>
      <c r="G1881">
        <v>0.5</v>
      </c>
      <c r="H1881">
        <v>1</v>
      </c>
      <c r="I1881" s="6">
        <v>0</v>
      </c>
      <c r="Q1881" t="s">
        <v>79</v>
      </c>
      <c r="U1881">
        <v>2601215</v>
      </c>
      <c r="V1881" t="s">
        <v>1046</v>
      </c>
      <c r="W1881" t="s">
        <v>94</v>
      </c>
      <c r="X1881" t="s">
        <v>449</v>
      </c>
      <c r="Y1881" t="s">
        <v>1047</v>
      </c>
      <c r="AF1881" t="s">
        <v>1046</v>
      </c>
      <c r="AG1881" t="s">
        <v>1048</v>
      </c>
      <c r="AH1881" t="s">
        <v>452</v>
      </c>
      <c r="AI1881">
        <v>841531551</v>
      </c>
      <c r="AM1881">
        <v>260001</v>
      </c>
      <c r="BE1881">
        <f t="shared" si="126"/>
        <v>0</v>
      </c>
      <c r="BF1881" s="6">
        <f t="shared" si="127"/>
        <v>-1</v>
      </c>
      <c r="BG1881" s="7" t="s">
        <v>71</v>
      </c>
      <c r="BH1881" t="e">
        <f>+VLOOKUP(AF1881,Sheet4!A:A,1,FALSE)</f>
        <v>#N/A</v>
      </c>
      <c r="BL1881">
        <v>0.5</v>
      </c>
      <c r="BM1881" s="59">
        <f t="shared" si="128"/>
        <v>0.5</v>
      </c>
      <c r="BN1881" t="s">
        <v>1049</v>
      </c>
    </row>
    <row r="1882" spans="1:66" ht="13" customHeight="1" x14ac:dyDescent="0.3">
      <c r="A1882" s="5">
        <v>46114</v>
      </c>
      <c r="B1882" t="s">
        <v>78</v>
      </c>
      <c r="F1882" s="8">
        <v>185</v>
      </c>
      <c r="G1882">
        <v>92.5</v>
      </c>
      <c r="H1882">
        <v>248</v>
      </c>
      <c r="I1882" s="6">
        <v>63</v>
      </c>
      <c r="Q1882" t="s">
        <v>79</v>
      </c>
      <c r="U1882">
        <v>2601215</v>
      </c>
      <c r="V1882" t="s">
        <v>1046</v>
      </c>
      <c r="W1882" t="s">
        <v>94</v>
      </c>
      <c r="X1882" t="s">
        <v>449</v>
      </c>
      <c r="Y1882" t="s">
        <v>1050</v>
      </c>
      <c r="AF1882" t="s">
        <v>1046</v>
      </c>
      <c r="AG1882" t="s">
        <v>1048</v>
      </c>
      <c r="AH1882" t="s">
        <v>452</v>
      </c>
      <c r="AI1882">
        <v>841531551</v>
      </c>
      <c r="AM1882">
        <v>260001</v>
      </c>
      <c r="BE1882">
        <f t="shared" si="126"/>
        <v>0</v>
      </c>
      <c r="BF1882" s="6">
        <f t="shared" si="127"/>
        <v>-248</v>
      </c>
      <c r="BG1882" s="7" t="s">
        <v>71</v>
      </c>
      <c r="BH1882" t="e">
        <f>+VLOOKUP(AF1882,Sheet4!A:A,1,FALSE)</f>
        <v>#N/A</v>
      </c>
      <c r="BL1882">
        <v>92.5</v>
      </c>
      <c r="BM1882" s="59">
        <f t="shared" si="128"/>
        <v>155.5</v>
      </c>
      <c r="BN1882" t="s">
        <v>1049</v>
      </c>
    </row>
    <row r="1883" spans="1:66" ht="13" customHeight="1" x14ac:dyDescent="0.3">
      <c r="A1883" s="5">
        <v>46114</v>
      </c>
      <c r="B1883" t="s">
        <v>78</v>
      </c>
      <c r="F1883" s="8">
        <v>51</v>
      </c>
      <c r="G1883">
        <v>25.5</v>
      </c>
      <c r="H1883">
        <v>68</v>
      </c>
      <c r="I1883" s="6">
        <v>17</v>
      </c>
      <c r="Q1883" t="s">
        <v>79</v>
      </c>
      <c r="U1883">
        <v>2601215</v>
      </c>
      <c r="V1883" t="s">
        <v>1046</v>
      </c>
      <c r="W1883" t="s">
        <v>94</v>
      </c>
      <c r="X1883" t="s">
        <v>449</v>
      </c>
      <c r="Y1883" t="s">
        <v>1051</v>
      </c>
      <c r="AF1883" t="s">
        <v>1046</v>
      </c>
      <c r="AG1883" t="s">
        <v>1048</v>
      </c>
      <c r="AH1883" t="s">
        <v>452</v>
      </c>
      <c r="AI1883">
        <v>841531551</v>
      </c>
      <c r="AM1883">
        <v>260001</v>
      </c>
      <c r="BE1883">
        <f t="shared" si="126"/>
        <v>0</v>
      </c>
      <c r="BF1883" s="6">
        <f t="shared" si="127"/>
        <v>-68</v>
      </c>
      <c r="BG1883" s="7" t="s">
        <v>71</v>
      </c>
      <c r="BH1883" t="e">
        <f>+VLOOKUP(AF1883,Sheet4!A:A,1,FALSE)</f>
        <v>#N/A</v>
      </c>
      <c r="BL1883">
        <v>25.5</v>
      </c>
      <c r="BM1883" s="59">
        <f t="shared" si="128"/>
        <v>42.5</v>
      </c>
      <c r="BN1883" t="s">
        <v>1049</v>
      </c>
    </row>
    <row r="1884" spans="1:66" ht="13" customHeight="1" x14ac:dyDescent="0.3">
      <c r="A1884" s="5">
        <v>46114</v>
      </c>
      <c r="B1884" t="s">
        <v>78</v>
      </c>
      <c r="F1884" s="8">
        <v>19</v>
      </c>
      <c r="G1884">
        <v>9.5</v>
      </c>
      <c r="H1884">
        <v>26</v>
      </c>
      <c r="I1884" s="6">
        <v>7</v>
      </c>
      <c r="Q1884" t="s">
        <v>79</v>
      </c>
      <c r="U1884">
        <v>2601215</v>
      </c>
      <c r="V1884" t="s">
        <v>1046</v>
      </c>
      <c r="W1884" t="s">
        <v>94</v>
      </c>
      <c r="X1884" t="s">
        <v>449</v>
      </c>
      <c r="Y1884" t="s">
        <v>1052</v>
      </c>
      <c r="AF1884" t="s">
        <v>1046</v>
      </c>
      <c r="AG1884" t="s">
        <v>1048</v>
      </c>
      <c r="AH1884" t="s">
        <v>452</v>
      </c>
      <c r="AI1884">
        <v>841531551</v>
      </c>
      <c r="AM1884">
        <v>260001</v>
      </c>
      <c r="BE1884">
        <f t="shared" si="126"/>
        <v>0</v>
      </c>
      <c r="BF1884" s="6">
        <f t="shared" si="127"/>
        <v>-26</v>
      </c>
      <c r="BG1884" s="7" t="s">
        <v>71</v>
      </c>
      <c r="BH1884" t="e">
        <f>+VLOOKUP(AF1884,Sheet4!A:A,1,FALSE)</f>
        <v>#N/A</v>
      </c>
      <c r="BL1884">
        <v>9.5</v>
      </c>
      <c r="BM1884" s="59">
        <f t="shared" si="128"/>
        <v>16.5</v>
      </c>
      <c r="BN1884" t="s">
        <v>1049</v>
      </c>
    </row>
    <row r="1885" spans="1:66" ht="13" customHeight="1" x14ac:dyDescent="0.3">
      <c r="A1885" s="5">
        <v>46114</v>
      </c>
      <c r="B1885" t="s">
        <v>78</v>
      </c>
      <c r="F1885" s="8">
        <v>20</v>
      </c>
      <c r="G1885">
        <v>10</v>
      </c>
      <c r="H1885">
        <v>27</v>
      </c>
      <c r="I1885" s="6">
        <v>7</v>
      </c>
      <c r="Q1885" t="s">
        <v>79</v>
      </c>
      <c r="U1885">
        <v>2601215</v>
      </c>
      <c r="V1885" t="s">
        <v>1046</v>
      </c>
      <c r="W1885" t="s">
        <v>94</v>
      </c>
      <c r="X1885" t="s">
        <v>449</v>
      </c>
      <c r="Y1885" t="s">
        <v>1053</v>
      </c>
      <c r="AF1885" t="s">
        <v>1046</v>
      </c>
      <c r="AG1885" t="s">
        <v>1048</v>
      </c>
      <c r="AH1885" t="s">
        <v>452</v>
      </c>
      <c r="AI1885">
        <v>841531551</v>
      </c>
      <c r="AM1885">
        <v>260001</v>
      </c>
      <c r="BE1885">
        <f t="shared" si="126"/>
        <v>0</v>
      </c>
      <c r="BF1885" s="6">
        <f t="shared" si="127"/>
        <v>-27</v>
      </c>
      <c r="BG1885" s="7" t="s">
        <v>71</v>
      </c>
      <c r="BH1885" t="e">
        <f>+VLOOKUP(AF1885,Sheet4!A:A,1,FALSE)</f>
        <v>#N/A</v>
      </c>
      <c r="BL1885">
        <v>10</v>
      </c>
      <c r="BM1885" s="59">
        <f t="shared" si="128"/>
        <v>17</v>
      </c>
      <c r="BN1885" t="s">
        <v>1049</v>
      </c>
    </row>
    <row r="1886" spans="1:66" ht="13" customHeight="1" x14ac:dyDescent="0.3">
      <c r="A1886" s="5">
        <v>46114</v>
      </c>
      <c r="B1886" t="s">
        <v>78</v>
      </c>
      <c r="F1886" s="8">
        <v>18</v>
      </c>
      <c r="G1886">
        <v>9</v>
      </c>
      <c r="H1886">
        <v>24</v>
      </c>
      <c r="I1886" s="6">
        <v>6</v>
      </c>
      <c r="Q1886" t="s">
        <v>79</v>
      </c>
      <c r="U1886">
        <v>2601215</v>
      </c>
      <c r="V1886" t="s">
        <v>1046</v>
      </c>
      <c r="W1886" t="s">
        <v>94</v>
      </c>
      <c r="X1886" t="s">
        <v>449</v>
      </c>
      <c r="Y1886" t="s">
        <v>1054</v>
      </c>
      <c r="AF1886" t="s">
        <v>1046</v>
      </c>
      <c r="AG1886" t="s">
        <v>1048</v>
      </c>
      <c r="AH1886" t="s">
        <v>452</v>
      </c>
      <c r="AI1886">
        <v>841531551</v>
      </c>
      <c r="AM1886">
        <v>260001</v>
      </c>
      <c r="BE1886">
        <f t="shared" si="126"/>
        <v>0</v>
      </c>
      <c r="BF1886" s="6">
        <f t="shared" si="127"/>
        <v>-24</v>
      </c>
      <c r="BG1886" s="7" t="s">
        <v>71</v>
      </c>
      <c r="BH1886" t="e">
        <f>+VLOOKUP(AF1886,Sheet4!A:A,1,FALSE)</f>
        <v>#N/A</v>
      </c>
      <c r="BL1886">
        <v>9</v>
      </c>
      <c r="BM1886" s="59">
        <f t="shared" si="128"/>
        <v>15</v>
      </c>
      <c r="BN1886" t="s">
        <v>1049</v>
      </c>
    </row>
    <row r="1887" spans="1:66" ht="13" customHeight="1" x14ac:dyDescent="0.3">
      <c r="A1887" s="5">
        <v>46114</v>
      </c>
      <c r="B1887" t="s">
        <v>80</v>
      </c>
      <c r="F1887">
        <v>12.5</v>
      </c>
      <c r="G1887">
        <v>12.5</v>
      </c>
      <c r="H1887">
        <v>12.5</v>
      </c>
      <c r="I1887" s="6">
        <v>0</v>
      </c>
      <c r="Q1887" t="s">
        <v>81</v>
      </c>
      <c r="U1887">
        <v>2601215</v>
      </c>
      <c r="V1887" t="s">
        <v>1046</v>
      </c>
      <c r="W1887" t="s">
        <v>94</v>
      </c>
      <c r="X1887" t="s">
        <v>449</v>
      </c>
      <c r="Y1887" t="s">
        <v>1047</v>
      </c>
      <c r="AF1887" t="s">
        <v>1046</v>
      </c>
      <c r="AG1887" t="s">
        <v>1048</v>
      </c>
      <c r="AH1887" t="s">
        <v>452</v>
      </c>
      <c r="AI1887">
        <v>841531551</v>
      </c>
      <c r="AM1887">
        <v>260001</v>
      </c>
      <c r="BB1887" s="9">
        <v>12</v>
      </c>
      <c r="BE1887">
        <f t="shared" si="126"/>
        <v>12</v>
      </c>
      <c r="BF1887" s="6">
        <f t="shared" si="127"/>
        <v>-0.5</v>
      </c>
      <c r="BG1887" s="12" t="s">
        <v>99</v>
      </c>
      <c r="BH1887" t="e">
        <f>+VLOOKUP(AF1887,Sheet4!A:A,1,FALSE)</f>
        <v>#N/A</v>
      </c>
      <c r="BL1887">
        <v>12.5</v>
      </c>
      <c r="BM1887" s="59">
        <f t="shared" si="128"/>
        <v>0</v>
      </c>
      <c r="BN1887" t="s">
        <v>1049</v>
      </c>
    </row>
    <row r="1888" spans="1:66" ht="13" customHeight="1" x14ac:dyDescent="0.3">
      <c r="A1888" s="5">
        <v>46114</v>
      </c>
      <c r="B1888" t="s">
        <v>80</v>
      </c>
      <c r="F1888">
        <v>2312.5</v>
      </c>
      <c r="G1888">
        <v>2312.5</v>
      </c>
      <c r="H1888">
        <v>3100</v>
      </c>
      <c r="I1888" s="6">
        <v>787.5</v>
      </c>
      <c r="Q1888" t="s">
        <v>81</v>
      </c>
      <c r="U1888">
        <v>2601215</v>
      </c>
      <c r="V1888" t="s">
        <v>1046</v>
      </c>
      <c r="W1888" t="s">
        <v>94</v>
      </c>
      <c r="X1888" t="s">
        <v>449</v>
      </c>
      <c r="Y1888" t="s">
        <v>1050</v>
      </c>
      <c r="AF1888" t="s">
        <v>1046</v>
      </c>
      <c r="AG1888" t="s">
        <v>1048</v>
      </c>
      <c r="AH1888" t="s">
        <v>452</v>
      </c>
      <c r="AI1888">
        <v>841531551</v>
      </c>
      <c r="AM1888">
        <v>260001</v>
      </c>
      <c r="BB1888" s="9">
        <v>2312</v>
      </c>
      <c r="BE1888">
        <f t="shared" si="126"/>
        <v>2312</v>
      </c>
      <c r="BF1888" s="6">
        <f t="shared" si="127"/>
        <v>-788</v>
      </c>
      <c r="BG1888" s="12" t="s">
        <v>99</v>
      </c>
      <c r="BH1888" t="e">
        <f>+VLOOKUP(AF1888,Sheet4!A:A,1,FALSE)</f>
        <v>#N/A</v>
      </c>
      <c r="BL1888">
        <v>2312.5</v>
      </c>
      <c r="BM1888" s="59">
        <f t="shared" si="128"/>
        <v>787.5</v>
      </c>
      <c r="BN1888" t="s">
        <v>1049</v>
      </c>
    </row>
    <row r="1889" spans="1:67" ht="13" customHeight="1" x14ac:dyDescent="0.3">
      <c r="A1889" s="5">
        <v>46114</v>
      </c>
      <c r="B1889" t="s">
        <v>80</v>
      </c>
      <c r="F1889">
        <v>637.5</v>
      </c>
      <c r="G1889">
        <v>637.5</v>
      </c>
      <c r="H1889">
        <v>850</v>
      </c>
      <c r="I1889" s="6">
        <v>212.5</v>
      </c>
      <c r="Q1889" t="s">
        <v>81</v>
      </c>
      <c r="U1889">
        <v>2601215</v>
      </c>
      <c r="V1889" t="s">
        <v>1046</v>
      </c>
      <c r="W1889" t="s">
        <v>94</v>
      </c>
      <c r="X1889" t="s">
        <v>449</v>
      </c>
      <c r="Y1889" t="s">
        <v>1051</v>
      </c>
      <c r="AF1889" t="s">
        <v>1046</v>
      </c>
      <c r="AG1889" t="s">
        <v>1048</v>
      </c>
      <c r="AH1889" t="s">
        <v>452</v>
      </c>
      <c r="AI1889">
        <v>841531551</v>
      </c>
      <c r="AM1889">
        <v>260001</v>
      </c>
      <c r="BB1889" s="9">
        <v>638</v>
      </c>
      <c r="BE1889">
        <f t="shared" si="126"/>
        <v>638</v>
      </c>
      <c r="BF1889" s="6">
        <f t="shared" si="127"/>
        <v>-212</v>
      </c>
      <c r="BG1889" s="12" t="s">
        <v>99</v>
      </c>
      <c r="BH1889" t="e">
        <f>+VLOOKUP(AF1889,Sheet4!A:A,1,FALSE)</f>
        <v>#N/A</v>
      </c>
      <c r="BL1889">
        <v>637.5</v>
      </c>
      <c r="BM1889" s="59">
        <f t="shared" si="128"/>
        <v>212.5</v>
      </c>
      <c r="BN1889" t="s">
        <v>1049</v>
      </c>
    </row>
    <row r="1890" spans="1:67" ht="13" customHeight="1" x14ac:dyDescent="0.3">
      <c r="A1890" s="5">
        <v>46114</v>
      </c>
      <c r="B1890" t="s">
        <v>80</v>
      </c>
      <c r="F1890">
        <v>237.5</v>
      </c>
      <c r="G1890">
        <v>237.5</v>
      </c>
      <c r="H1890">
        <v>325</v>
      </c>
      <c r="I1890" s="6">
        <v>87.5</v>
      </c>
      <c r="Q1890" t="s">
        <v>81</v>
      </c>
      <c r="U1890">
        <v>2601215</v>
      </c>
      <c r="V1890" t="s">
        <v>1046</v>
      </c>
      <c r="W1890" t="s">
        <v>94</v>
      </c>
      <c r="X1890" t="s">
        <v>449</v>
      </c>
      <c r="Y1890" t="s">
        <v>1052</v>
      </c>
      <c r="AF1890" t="s">
        <v>1046</v>
      </c>
      <c r="AG1890" t="s">
        <v>1048</v>
      </c>
      <c r="AH1890" t="s">
        <v>452</v>
      </c>
      <c r="AI1890">
        <v>841531551</v>
      </c>
      <c r="AM1890">
        <v>260001</v>
      </c>
      <c r="BB1890" s="9">
        <v>238</v>
      </c>
      <c r="BE1890">
        <f t="shared" si="126"/>
        <v>238</v>
      </c>
      <c r="BF1890" s="6">
        <f t="shared" si="127"/>
        <v>-87</v>
      </c>
      <c r="BG1890" s="12" t="s">
        <v>99</v>
      </c>
      <c r="BH1890" t="e">
        <f>+VLOOKUP(AF1890,Sheet4!A:A,1,FALSE)</f>
        <v>#N/A</v>
      </c>
      <c r="BL1890">
        <v>237.5</v>
      </c>
      <c r="BM1890" s="59">
        <f t="shared" si="128"/>
        <v>87.5</v>
      </c>
      <c r="BN1890" t="s">
        <v>1049</v>
      </c>
    </row>
    <row r="1891" spans="1:67" ht="13" customHeight="1" x14ac:dyDescent="0.3">
      <c r="A1891" s="5">
        <v>46114</v>
      </c>
      <c r="B1891" t="s">
        <v>80</v>
      </c>
      <c r="F1891">
        <v>250</v>
      </c>
      <c r="G1891">
        <v>250</v>
      </c>
      <c r="H1891">
        <v>337.5</v>
      </c>
      <c r="I1891" s="6">
        <v>87.5</v>
      </c>
      <c r="Q1891" t="s">
        <v>81</v>
      </c>
      <c r="U1891">
        <v>2601215</v>
      </c>
      <c r="V1891" t="s">
        <v>1046</v>
      </c>
      <c r="W1891" t="s">
        <v>94</v>
      </c>
      <c r="X1891" t="s">
        <v>449</v>
      </c>
      <c r="Y1891" t="s">
        <v>1053</v>
      </c>
      <c r="AF1891" t="s">
        <v>1046</v>
      </c>
      <c r="AG1891" t="s">
        <v>1048</v>
      </c>
      <c r="AH1891" t="s">
        <v>452</v>
      </c>
      <c r="AI1891">
        <v>841531551</v>
      </c>
      <c r="AM1891">
        <v>260001</v>
      </c>
      <c r="BB1891" s="9">
        <v>250</v>
      </c>
      <c r="BE1891">
        <f t="shared" si="126"/>
        <v>250</v>
      </c>
      <c r="BF1891" s="6">
        <f t="shared" si="127"/>
        <v>-87.5</v>
      </c>
      <c r="BG1891" s="12" t="s">
        <v>99</v>
      </c>
      <c r="BH1891" t="e">
        <f>+VLOOKUP(AF1891,Sheet4!A:A,1,FALSE)</f>
        <v>#N/A</v>
      </c>
      <c r="BL1891">
        <v>250</v>
      </c>
      <c r="BM1891" s="59">
        <f t="shared" si="128"/>
        <v>87.5</v>
      </c>
      <c r="BN1891" t="s">
        <v>1049</v>
      </c>
    </row>
    <row r="1892" spans="1:67" ht="13" customHeight="1" x14ac:dyDescent="0.3">
      <c r="A1892" s="5">
        <v>46114</v>
      </c>
      <c r="B1892" t="s">
        <v>80</v>
      </c>
      <c r="F1892">
        <v>225</v>
      </c>
      <c r="G1892">
        <v>225</v>
      </c>
      <c r="H1892">
        <v>300</v>
      </c>
      <c r="I1892" s="6">
        <v>75</v>
      </c>
      <c r="Q1892" t="s">
        <v>81</v>
      </c>
      <c r="U1892">
        <v>2601215</v>
      </c>
      <c r="V1892" t="s">
        <v>1046</v>
      </c>
      <c r="W1892" t="s">
        <v>94</v>
      </c>
      <c r="X1892" t="s">
        <v>449</v>
      </c>
      <c r="Y1892" t="s">
        <v>1054</v>
      </c>
      <c r="AF1892" t="s">
        <v>1046</v>
      </c>
      <c r="AG1892" t="s">
        <v>1048</v>
      </c>
      <c r="AH1892" t="s">
        <v>452</v>
      </c>
      <c r="AI1892">
        <v>841531551</v>
      </c>
      <c r="AM1892">
        <v>260001</v>
      </c>
      <c r="BB1892" s="9">
        <v>225</v>
      </c>
      <c r="BE1892">
        <f t="shared" si="126"/>
        <v>225</v>
      </c>
      <c r="BF1892" s="6">
        <f t="shared" si="127"/>
        <v>-75</v>
      </c>
      <c r="BG1892" s="12" t="s">
        <v>99</v>
      </c>
      <c r="BH1892" t="e">
        <f>+VLOOKUP(AF1892,Sheet4!A:A,1,FALSE)</f>
        <v>#N/A</v>
      </c>
      <c r="BL1892">
        <v>225</v>
      </c>
      <c r="BM1892" s="59">
        <f t="shared" si="128"/>
        <v>75</v>
      </c>
      <c r="BN1892" t="s">
        <v>1049</v>
      </c>
    </row>
    <row r="1893" spans="1:67" ht="13" customHeight="1" x14ac:dyDescent="0.3">
      <c r="A1893" s="5">
        <v>46114</v>
      </c>
      <c r="B1893" t="s">
        <v>63</v>
      </c>
      <c r="F1893">
        <v>1110</v>
      </c>
      <c r="G1893">
        <v>1110</v>
      </c>
      <c r="H1893" s="6">
        <f t="shared" ref="H1893:H1899" si="129">+G1893</f>
        <v>1110</v>
      </c>
      <c r="I1893" s="6">
        <f t="shared" ref="I1893:I1899" si="130">H1893-G1893</f>
        <v>0</v>
      </c>
      <c r="J1893" s="6"/>
      <c r="K1893" s="6"/>
      <c r="Q1893" t="s">
        <v>64</v>
      </c>
      <c r="U1893">
        <v>2601216</v>
      </c>
      <c r="V1893" s="56" t="s">
        <v>350</v>
      </c>
      <c r="W1893" t="s">
        <v>110</v>
      </c>
      <c r="X1893" t="s">
        <v>347</v>
      </c>
      <c r="Y1893" t="s">
        <v>1055</v>
      </c>
      <c r="AF1893" t="s">
        <v>350</v>
      </c>
      <c r="AG1893" t="s">
        <v>1056</v>
      </c>
      <c r="AH1893" t="s">
        <v>350</v>
      </c>
      <c r="AI1893" t="s">
        <v>351</v>
      </c>
      <c r="AM1893">
        <v>260001</v>
      </c>
      <c r="BA1893" s="6">
        <v>-1110</v>
      </c>
      <c r="BC1893" s="9">
        <v>1110</v>
      </c>
      <c r="BE1893">
        <f t="shared" si="126"/>
        <v>1110</v>
      </c>
      <c r="BF1893" s="6">
        <f t="shared" si="127"/>
        <v>0</v>
      </c>
      <c r="BG1893" s="10" t="s">
        <v>99</v>
      </c>
      <c r="BH1893" t="str">
        <f>+VLOOKUP(AF1893,Sheet4!A:A,1,FALSE)</f>
        <v>Filipe Paulino Saute</v>
      </c>
      <c r="BJ1893" s="59">
        <f t="shared" ref="BJ1893:BJ1899" si="131">+G1893-BE1893</f>
        <v>0</v>
      </c>
      <c r="BL1893" s="6">
        <v>0</v>
      </c>
      <c r="BM1893" s="59">
        <f t="shared" si="128"/>
        <v>1110</v>
      </c>
      <c r="BN1893" t="s">
        <v>1057</v>
      </c>
      <c r="BO1893" t="s">
        <v>73</v>
      </c>
    </row>
    <row r="1894" spans="1:67" ht="13" customHeight="1" x14ac:dyDescent="0.3">
      <c r="A1894" s="5">
        <v>46114</v>
      </c>
      <c r="B1894" t="s">
        <v>74</v>
      </c>
      <c r="F1894" s="8">
        <v>74</v>
      </c>
      <c r="G1894">
        <v>37</v>
      </c>
      <c r="H1894" s="6">
        <f t="shared" si="129"/>
        <v>37</v>
      </c>
      <c r="I1894" s="6">
        <f t="shared" si="130"/>
        <v>0</v>
      </c>
      <c r="J1894" s="6"/>
      <c r="K1894" s="6"/>
      <c r="Q1894" t="s">
        <v>75</v>
      </c>
      <c r="U1894">
        <v>2601216</v>
      </c>
      <c r="V1894" t="s">
        <v>350</v>
      </c>
      <c r="W1894" t="s">
        <v>110</v>
      </c>
      <c r="X1894" t="s">
        <v>347</v>
      </c>
      <c r="Y1894" t="s">
        <v>1055</v>
      </c>
      <c r="AF1894" t="s">
        <v>350</v>
      </c>
      <c r="AG1894" t="s">
        <v>1056</v>
      </c>
      <c r="AH1894" t="s">
        <v>350</v>
      </c>
      <c r="AI1894" t="s">
        <v>351</v>
      </c>
      <c r="AM1894">
        <v>260001</v>
      </c>
      <c r="BA1894" s="6">
        <v>-74</v>
      </c>
      <c r="BE1894">
        <f t="shared" si="126"/>
        <v>0</v>
      </c>
      <c r="BF1894" s="6">
        <f t="shared" si="127"/>
        <v>-37</v>
      </c>
      <c r="BG1894" s="7" t="s">
        <v>71</v>
      </c>
      <c r="BH1894" t="str">
        <f>+VLOOKUP(AF1894,Sheet4!A:A,1,FALSE)</f>
        <v>Filipe Paulino Saute</v>
      </c>
      <c r="BJ1894" s="59">
        <f t="shared" si="131"/>
        <v>37</v>
      </c>
      <c r="BL1894" s="6">
        <v>0</v>
      </c>
      <c r="BM1894" s="59">
        <f t="shared" si="128"/>
        <v>37</v>
      </c>
      <c r="BN1894" t="s">
        <v>1057</v>
      </c>
    </row>
    <row r="1895" spans="1:67" ht="13" customHeight="1" x14ac:dyDescent="0.3">
      <c r="A1895" s="5">
        <v>46114</v>
      </c>
      <c r="B1895" t="s">
        <v>76</v>
      </c>
      <c r="F1895">
        <v>1480</v>
      </c>
      <c r="G1895">
        <v>1480</v>
      </c>
      <c r="H1895" s="6">
        <f t="shared" si="129"/>
        <v>1480</v>
      </c>
      <c r="I1895" s="6">
        <f t="shared" si="130"/>
        <v>0</v>
      </c>
      <c r="J1895" s="6"/>
      <c r="K1895" s="6"/>
      <c r="Q1895" t="s">
        <v>77</v>
      </c>
      <c r="U1895">
        <v>2601216</v>
      </c>
      <c r="V1895" t="s">
        <v>350</v>
      </c>
      <c r="W1895" t="s">
        <v>110</v>
      </c>
      <c r="X1895" t="s">
        <v>347</v>
      </c>
      <c r="Y1895" t="s">
        <v>1055</v>
      </c>
      <c r="AF1895" t="s">
        <v>350</v>
      </c>
      <c r="AG1895" t="s">
        <v>1056</v>
      </c>
      <c r="AH1895" t="s">
        <v>350</v>
      </c>
      <c r="AI1895" t="s">
        <v>351</v>
      </c>
      <c r="AM1895">
        <v>260001</v>
      </c>
      <c r="BA1895" s="6">
        <v>-1480</v>
      </c>
      <c r="BE1895">
        <f t="shared" si="126"/>
        <v>0</v>
      </c>
      <c r="BF1895" s="6">
        <f t="shared" si="127"/>
        <v>-1480</v>
      </c>
      <c r="BG1895" s="7" t="s">
        <v>71</v>
      </c>
      <c r="BH1895" t="str">
        <f>+VLOOKUP(AF1895,Sheet4!A:A,1,FALSE)</f>
        <v>Filipe Paulino Saute</v>
      </c>
      <c r="BJ1895" s="59">
        <f t="shared" si="131"/>
        <v>1480</v>
      </c>
      <c r="BL1895" s="6">
        <v>0</v>
      </c>
      <c r="BM1895" s="59">
        <f t="shared" si="128"/>
        <v>1480</v>
      </c>
      <c r="BN1895" t="s">
        <v>1057</v>
      </c>
    </row>
    <row r="1896" spans="1:67" ht="13" customHeight="1" x14ac:dyDescent="0.3">
      <c r="A1896" s="5">
        <v>46114</v>
      </c>
      <c r="B1896" t="s">
        <v>78</v>
      </c>
      <c r="F1896" s="8">
        <v>8</v>
      </c>
      <c r="G1896">
        <v>4</v>
      </c>
      <c r="H1896" s="6">
        <f t="shared" si="129"/>
        <v>4</v>
      </c>
      <c r="I1896" s="6">
        <f t="shared" si="130"/>
        <v>0</v>
      </c>
      <c r="J1896" s="6"/>
      <c r="K1896" s="6"/>
      <c r="Q1896" t="s">
        <v>79</v>
      </c>
      <c r="U1896">
        <v>2601216</v>
      </c>
      <c r="V1896" t="s">
        <v>350</v>
      </c>
      <c r="W1896" t="s">
        <v>110</v>
      </c>
      <c r="X1896" t="s">
        <v>347</v>
      </c>
      <c r="Y1896" t="s">
        <v>1055</v>
      </c>
      <c r="AF1896" t="s">
        <v>350</v>
      </c>
      <c r="AG1896" t="s">
        <v>1056</v>
      </c>
      <c r="AH1896" t="s">
        <v>350</v>
      </c>
      <c r="AI1896" t="s">
        <v>351</v>
      </c>
      <c r="AM1896">
        <v>260001</v>
      </c>
      <c r="BA1896" s="6">
        <v>-8</v>
      </c>
      <c r="BE1896">
        <f t="shared" si="126"/>
        <v>0</v>
      </c>
      <c r="BF1896" s="6">
        <f t="shared" si="127"/>
        <v>-4</v>
      </c>
      <c r="BG1896" s="7" t="s">
        <v>71</v>
      </c>
      <c r="BH1896" t="str">
        <f>+VLOOKUP(AF1896,Sheet4!A:A,1,FALSE)</f>
        <v>Filipe Paulino Saute</v>
      </c>
      <c r="BJ1896" s="59">
        <f t="shared" si="131"/>
        <v>4</v>
      </c>
      <c r="BL1896" s="6">
        <v>0</v>
      </c>
      <c r="BM1896" s="59">
        <f t="shared" si="128"/>
        <v>4</v>
      </c>
      <c r="BN1896" t="s">
        <v>1057</v>
      </c>
    </row>
    <row r="1897" spans="1:67" ht="13" customHeight="1" x14ac:dyDescent="0.3">
      <c r="A1897" s="5">
        <v>46114</v>
      </c>
      <c r="B1897" t="s">
        <v>80</v>
      </c>
      <c r="F1897">
        <v>100</v>
      </c>
      <c r="G1897">
        <v>100</v>
      </c>
      <c r="H1897" s="6">
        <f t="shared" si="129"/>
        <v>100</v>
      </c>
      <c r="I1897" s="6">
        <f t="shared" si="130"/>
        <v>0</v>
      </c>
      <c r="J1897" s="6"/>
      <c r="K1897" s="6"/>
      <c r="Q1897" t="s">
        <v>81</v>
      </c>
      <c r="U1897">
        <v>2601216</v>
      </c>
      <c r="V1897" t="s">
        <v>350</v>
      </c>
      <c r="W1897" t="s">
        <v>110</v>
      </c>
      <c r="X1897" t="s">
        <v>347</v>
      </c>
      <c r="Y1897" t="s">
        <v>1055</v>
      </c>
      <c r="AF1897" t="s">
        <v>350</v>
      </c>
      <c r="AG1897" t="s">
        <v>1056</v>
      </c>
      <c r="AH1897" t="s">
        <v>350</v>
      </c>
      <c r="AI1897" t="s">
        <v>351</v>
      </c>
      <c r="AM1897">
        <v>260001</v>
      </c>
      <c r="BA1897" s="6">
        <v>-100</v>
      </c>
      <c r="BD1897" s="9">
        <v>100</v>
      </c>
      <c r="BE1897">
        <f t="shared" si="126"/>
        <v>0</v>
      </c>
      <c r="BF1897" s="6">
        <f t="shared" si="127"/>
        <v>-100</v>
      </c>
      <c r="BG1897" s="11" t="s">
        <v>71</v>
      </c>
      <c r="BH1897" t="str">
        <f>+VLOOKUP(AF1897,Sheet4!A:A,1,FALSE)</f>
        <v>Filipe Paulino Saute</v>
      </c>
      <c r="BJ1897" s="59">
        <f t="shared" si="131"/>
        <v>100</v>
      </c>
      <c r="BL1897" s="6">
        <v>0</v>
      </c>
      <c r="BM1897" s="59">
        <f t="shared" si="128"/>
        <v>100</v>
      </c>
      <c r="BN1897" t="s">
        <v>1057</v>
      </c>
    </row>
    <row r="1898" spans="1:67" ht="13" customHeight="1" x14ac:dyDescent="0.3">
      <c r="A1898" s="5">
        <v>46114</v>
      </c>
      <c r="B1898" t="s">
        <v>82</v>
      </c>
      <c r="F1898" s="8">
        <v>198</v>
      </c>
      <c r="G1898">
        <v>99</v>
      </c>
      <c r="H1898" s="6">
        <f t="shared" si="129"/>
        <v>99</v>
      </c>
      <c r="I1898" s="6">
        <f t="shared" si="130"/>
        <v>0</v>
      </c>
      <c r="J1898" s="6"/>
      <c r="K1898" s="6"/>
      <c r="Q1898" t="s">
        <v>83</v>
      </c>
      <c r="U1898">
        <v>2601216</v>
      </c>
      <c r="V1898" t="s">
        <v>350</v>
      </c>
      <c r="W1898" t="s">
        <v>110</v>
      </c>
      <c r="X1898" t="s">
        <v>347</v>
      </c>
      <c r="Y1898" t="s">
        <v>1055</v>
      </c>
      <c r="AF1898" t="s">
        <v>350</v>
      </c>
      <c r="AG1898" t="s">
        <v>1056</v>
      </c>
      <c r="AH1898" t="s">
        <v>350</v>
      </c>
      <c r="AI1898" t="s">
        <v>351</v>
      </c>
      <c r="AM1898">
        <v>260001</v>
      </c>
      <c r="BA1898" s="6">
        <v>-198</v>
      </c>
      <c r="BE1898">
        <f t="shared" si="126"/>
        <v>0</v>
      </c>
      <c r="BF1898" s="6">
        <f t="shared" si="127"/>
        <v>-99</v>
      </c>
      <c r="BG1898" s="7" t="s">
        <v>71</v>
      </c>
      <c r="BH1898" t="str">
        <f>+VLOOKUP(AF1898,Sheet4!A:A,1,FALSE)</f>
        <v>Filipe Paulino Saute</v>
      </c>
      <c r="BJ1898" s="59">
        <f t="shared" si="131"/>
        <v>99</v>
      </c>
      <c r="BL1898" s="6">
        <v>0</v>
      </c>
      <c r="BM1898" s="59">
        <f t="shared" si="128"/>
        <v>99</v>
      </c>
      <c r="BN1898" t="s">
        <v>1057</v>
      </c>
    </row>
    <row r="1899" spans="1:67" ht="13" customHeight="1" x14ac:dyDescent="0.3">
      <c r="A1899" s="5">
        <v>46114</v>
      </c>
      <c r="B1899" t="s">
        <v>84</v>
      </c>
      <c r="F1899">
        <v>3300</v>
      </c>
      <c r="G1899">
        <v>3300</v>
      </c>
      <c r="H1899" s="6">
        <f t="shared" si="129"/>
        <v>3300</v>
      </c>
      <c r="I1899" s="6">
        <f t="shared" si="130"/>
        <v>0</v>
      </c>
      <c r="J1899" s="6"/>
      <c r="K1899" s="6"/>
      <c r="Q1899" t="s">
        <v>85</v>
      </c>
      <c r="U1899">
        <v>2601216</v>
      </c>
      <c r="V1899" t="s">
        <v>350</v>
      </c>
      <c r="W1899" t="s">
        <v>110</v>
      </c>
      <c r="X1899" t="s">
        <v>347</v>
      </c>
      <c r="Y1899" t="s">
        <v>1055</v>
      </c>
      <c r="AF1899" t="s">
        <v>350</v>
      </c>
      <c r="AG1899" t="s">
        <v>1056</v>
      </c>
      <c r="AH1899" t="s">
        <v>350</v>
      </c>
      <c r="AI1899" t="s">
        <v>351</v>
      </c>
      <c r="AM1899">
        <v>260001</v>
      </c>
      <c r="BA1899" s="6">
        <v>-3300</v>
      </c>
      <c r="BE1899">
        <f t="shared" si="126"/>
        <v>0</v>
      </c>
      <c r="BF1899" s="6">
        <f t="shared" si="127"/>
        <v>-3300</v>
      </c>
      <c r="BG1899" s="7" t="s">
        <v>71</v>
      </c>
      <c r="BH1899" t="str">
        <f>+VLOOKUP(AF1899,Sheet4!A:A,1,FALSE)</f>
        <v>Filipe Paulino Saute</v>
      </c>
      <c r="BJ1899" s="59">
        <f t="shared" si="131"/>
        <v>3300</v>
      </c>
      <c r="BL1899" s="6">
        <v>0</v>
      </c>
      <c r="BM1899" s="59">
        <f t="shared" si="128"/>
        <v>3300</v>
      </c>
      <c r="BN1899" t="s">
        <v>1057</v>
      </c>
    </row>
    <row r="1900" spans="1:67" ht="13" customHeight="1" x14ac:dyDescent="0.3">
      <c r="A1900" s="5">
        <v>46114</v>
      </c>
      <c r="B1900" t="s">
        <v>63</v>
      </c>
      <c r="F1900">
        <v>14955</v>
      </c>
      <c r="G1900">
        <v>14955</v>
      </c>
      <c r="H1900">
        <v>15885</v>
      </c>
      <c r="I1900" s="6">
        <v>930</v>
      </c>
      <c r="Q1900" t="s">
        <v>64</v>
      </c>
      <c r="U1900">
        <v>2601217</v>
      </c>
      <c r="V1900" t="s">
        <v>1058</v>
      </c>
      <c r="W1900" t="s">
        <v>169</v>
      </c>
      <c r="X1900" t="s">
        <v>275</v>
      </c>
      <c r="Y1900" t="s">
        <v>695</v>
      </c>
      <c r="AF1900" t="s">
        <v>1058</v>
      </c>
      <c r="AG1900" t="s">
        <v>1059</v>
      </c>
      <c r="AH1900" t="s">
        <v>278</v>
      </c>
      <c r="AI1900">
        <v>867805809</v>
      </c>
      <c r="AM1900">
        <v>260001</v>
      </c>
      <c r="BD1900" s="9">
        <v>14955</v>
      </c>
      <c r="BE1900">
        <f t="shared" si="126"/>
        <v>0</v>
      </c>
      <c r="BF1900" s="6">
        <f t="shared" si="127"/>
        <v>-15885</v>
      </c>
      <c r="BG1900" s="11" t="s">
        <v>71</v>
      </c>
      <c r="BH1900" t="e">
        <f>+VLOOKUP(AF1900,Sheet4!A:A,1,FALSE)</f>
        <v>#N/A</v>
      </c>
      <c r="BL1900">
        <v>14955</v>
      </c>
      <c r="BM1900" s="59">
        <f t="shared" si="128"/>
        <v>930</v>
      </c>
      <c r="BN1900" t="s">
        <v>1060</v>
      </c>
      <c r="BO1900" t="s">
        <v>73</v>
      </c>
    </row>
    <row r="1901" spans="1:67" ht="13" customHeight="1" x14ac:dyDescent="0.3">
      <c r="A1901" s="5">
        <v>46114</v>
      </c>
      <c r="B1901" t="s">
        <v>74</v>
      </c>
      <c r="F1901" s="8">
        <v>997</v>
      </c>
      <c r="G1901">
        <v>498.5</v>
      </c>
      <c r="H1901">
        <v>1059</v>
      </c>
      <c r="I1901" s="6">
        <v>62</v>
      </c>
      <c r="Q1901" t="s">
        <v>75</v>
      </c>
      <c r="U1901">
        <v>2601217</v>
      </c>
      <c r="V1901" t="s">
        <v>1058</v>
      </c>
      <c r="W1901" t="s">
        <v>169</v>
      </c>
      <c r="X1901" t="s">
        <v>275</v>
      </c>
      <c r="Y1901" t="s">
        <v>695</v>
      </c>
      <c r="AF1901" t="s">
        <v>1058</v>
      </c>
      <c r="AG1901" t="s">
        <v>1059</v>
      </c>
      <c r="AH1901" t="s">
        <v>278</v>
      </c>
      <c r="AI1901">
        <v>867805809</v>
      </c>
      <c r="AM1901">
        <v>260001</v>
      </c>
      <c r="BE1901">
        <f t="shared" si="126"/>
        <v>0</v>
      </c>
      <c r="BF1901" s="6">
        <f t="shared" si="127"/>
        <v>-1059</v>
      </c>
      <c r="BG1901" s="7" t="s">
        <v>71</v>
      </c>
      <c r="BH1901" t="e">
        <f>+VLOOKUP(AF1901,Sheet4!A:A,1,FALSE)</f>
        <v>#N/A</v>
      </c>
      <c r="BL1901">
        <v>498.5</v>
      </c>
      <c r="BM1901" s="59">
        <f t="shared" si="128"/>
        <v>560.5</v>
      </c>
      <c r="BN1901" t="s">
        <v>1060</v>
      </c>
    </row>
    <row r="1902" spans="1:67" ht="13" customHeight="1" x14ac:dyDescent="0.3">
      <c r="A1902" s="5">
        <v>46114</v>
      </c>
      <c r="B1902" t="s">
        <v>76</v>
      </c>
      <c r="F1902">
        <v>19940</v>
      </c>
      <c r="G1902">
        <v>19940</v>
      </c>
      <c r="H1902">
        <v>21180</v>
      </c>
      <c r="I1902" s="6">
        <v>1240</v>
      </c>
      <c r="Q1902" t="s">
        <v>77</v>
      </c>
      <c r="U1902">
        <v>2601217</v>
      </c>
      <c r="V1902" t="s">
        <v>1058</v>
      </c>
      <c r="W1902" t="s">
        <v>169</v>
      </c>
      <c r="X1902" t="s">
        <v>275</v>
      </c>
      <c r="Y1902" t="s">
        <v>695</v>
      </c>
      <c r="AF1902" t="s">
        <v>1058</v>
      </c>
      <c r="AG1902" t="s">
        <v>1059</v>
      </c>
      <c r="AH1902" t="s">
        <v>278</v>
      </c>
      <c r="AI1902">
        <v>867805809</v>
      </c>
      <c r="AM1902">
        <v>260001</v>
      </c>
      <c r="BE1902">
        <f t="shared" si="126"/>
        <v>0</v>
      </c>
      <c r="BF1902" s="6">
        <f t="shared" si="127"/>
        <v>-21180</v>
      </c>
      <c r="BG1902" s="7" t="s">
        <v>71</v>
      </c>
      <c r="BH1902" t="e">
        <f>+VLOOKUP(AF1902,Sheet4!A:A,1,FALSE)</f>
        <v>#N/A</v>
      </c>
      <c r="BL1902">
        <v>19940</v>
      </c>
      <c r="BM1902" s="59">
        <f t="shared" si="128"/>
        <v>1240</v>
      </c>
      <c r="BN1902" t="s">
        <v>1060</v>
      </c>
    </row>
    <row r="1903" spans="1:67" ht="13" customHeight="1" x14ac:dyDescent="0.3">
      <c r="A1903" s="5">
        <v>46114</v>
      </c>
      <c r="B1903" t="s">
        <v>78</v>
      </c>
      <c r="F1903" s="8">
        <v>997</v>
      </c>
      <c r="G1903">
        <v>498.5</v>
      </c>
      <c r="H1903">
        <v>1059</v>
      </c>
      <c r="I1903" s="6">
        <v>62</v>
      </c>
      <c r="Q1903" t="s">
        <v>79</v>
      </c>
      <c r="U1903">
        <v>2601217</v>
      </c>
      <c r="V1903" t="s">
        <v>1058</v>
      </c>
      <c r="W1903" t="s">
        <v>169</v>
      </c>
      <c r="X1903" t="s">
        <v>275</v>
      </c>
      <c r="Y1903" t="s">
        <v>695</v>
      </c>
      <c r="AF1903" t="s">
        <v>1058</v>
      </c>
      <c r="AG1903" t="s">
        <v>1059</v>
      </c>
      <c r="AH1903" t="s">
        <v>278</v>
      </c>
      <c r="AI1903">
        <v>867805809</v>
      </c>
      <c r="AM1903">
        <v>260001</v>
      </c>
      <c r="BE1903">
        <f t="shared" si="126"/>
        <v>0</v>
      </c>
      <c r="BF1903" s="6">
        <f t="shared" si="127"/>
        <v>-1059</v>
      </c>
      <c r="BG1903" s="7" t="s">
        <v>71</v>
      </c>
      <c r="BH1903" t="e">
        <f>+VLOOKUP(AF1903,Sheet4!A:A,1,FALSE)</f>
        <v>#N/A</v>
      </c>
      <c r="BL1903">
        <v>498.5</v>
      </c>
      <c r="BM1903" s="59">
        <f t="shared" si="128"/>
        <v>560.5</v>
      </c>
      <c r="BN1903" t="s">
        <v>1060</v>
      </c>
    </row>
    <row r="1904" spans="1:67" ht="13" customHeight="1" x14ac:dyDescent="0.3">
      <c r="A1904" s="5">
        <v>46114</v>
      </c>
      <c r="B1904" t="s">
        <v>80</v>
      </c>
      <c r="F1904">
        <v>12462.5</v>
      </c>
      <c r="G1904">
        <v>12462.5</v>
      </c>
      <c r="H1904">
        <v>13237.5</v>
      </c>
      <c r="I1904" s="6">
        <v>775</v>
      </c>
      <c r="Q1904" t="s">
        <v>81</v>
      </c>
      <c r="U1904">
        <v>2601217</v>
      </c>
      <c r="V1904" t="s">
        <v>1058</v>
      </c>
      <c r="W1904" t="s">
        <v>169</v>
      </c>
      <c r="X1904" t="s">
        <v>275</v>
      </c>
      <c r="Y1904" t="s">
        <v>695</v>
      </c>
      <c r="AF1904" t="s">
        <v>1058</v>
      </c>
      <c r="AG1904" t="s">
        <v>1059</v>
      </c>
      <c r="AH1904" t="s">
        <v>278</v>
      </c>
      <c r="AI1904">
        <v>867805809</v>
      </c>
      <c r="AM1904">
        <v>260001</v>
      </c>
      <c r="BB1904" s="9">
        <v>12462</v>
      </c>
      <c r="BE1904">
        <f t="shared" si="126"/>
        <v>12462</v>
      </c>
      <c r="BF1904" s="6">
        <f t="shared" si="127"/>
        <v>-775.5</v>
      </c>
      <c r="BG1904" s="12" t="s">
        <v>99</v>
      </c>
      <c r="BH1904" t="e">
        <f>+VLOOKUP(AF1904,Sheet4!A:A,1,FALSE)</f>
        <v>#N/A</v>
      </c>
      <c r="BL1904">
        <v>12462.5</v>
      </c>
      <c r="BM1904" s="59">
        <f t="shared" si="128"/>
        <v>775</v>
      </c>
      <c r="BN1904" t="s">
        <v>1060</v>
      </c>
    </row>
    <row r="1905" spans="1:67" ht="13" customHeight="1" x14ac:dyDescent="0.3">
      <c r="A1905" s="5">
        <v>46114</v>
      </c>
      <c r="B1905" t="s">
        <v>63</v>
      </c>
      <c r="F1905">
        <v>9900</v>
      </c>
      <c r="G1905">
        <v>9900</v>
      </c>
      <c r="H1905">
        <v>9120</v>
      </c>
      <c r="I1905" s="6">
        <v>-780</v>
      </c>
      <c r="Q1905" t="s">
        <v>64</v>
      </c>
      <c r="U1905">
        <v>2601218</v>
      </c>
      <c r="V1905" t="s">
        <v>1061</v>
      </c>
      <c r="W1905" t="s">
        <v>169</v>
      </c>
      <c r="X1905" t="s">
        <v>207</v>
      </c>
      <c r="Y1905" t="s">
        <v>1062</v>
      </c>
      <c r="AF1905" t="s">
        <v>1061</v>
      </c>
      <c r="AG1905" t="s">
        <v>1063</v>
      </c>
      <c r="AH1905" t="s">
        <v>210</v>
      </c>
      <c r="AI1905">
        <v>868733522</v>
      </c>
      <c r="AM1905">
        <v>260001</v>
      </c>
      <c r="BE1905">
        <f t="shared" si="126"/>
        <v>0</v>
      </c>
      <c r="BF1905" s="6">
        <f t="shared" si="127"/>
        <v>-9120</v>
      </c>
      <c r="BG1905" s="7" t="s">
        <v>71</v>
      </c>
      <c r="BH1905" t="e">
        <f>+VLOOKUP(AF1905,Sheet4!A:A,1,FALSE)</f>
        <v>#N/A</v>
      </c>
      <c r="BL1905">
        <v>9900</v>
      </c>
      <c r="BM1905" s="59">
        <f t="shared" si="128"/>
        <v>-780</v>
      </c>
      <c r="BN1905" t="s">
        <v>1064</v>
      </c>
      <c r="BO1905" t="s">
        <v>73</v>
      </c>
    </row>
    <row r="1906" spans="1:67" ht="13" customHeight="1" x14ac:dyDescent="0.3">
      <c r="A1906" s="5">
        <v>46114</v>
      </c>
      <c r="B1906" t="s">
        <v>63</v>
      </c>
      <c r="F1906">
        <v>6390</v>
      </c>
      <c r="G1906">
        <v>6390</v>
      </c>
      <c r="H1906">
        <v>5880</v>
      </c>
      <c r="I1906" s="6">
        <v>-510</v>
      </c>
      <c r="Q1906" t="s">
        <v>64</v>
      </c>
      <c r="U1906">
        <v>2601218</v>
      </c>
      <c r="V1906" t="s">
        <v>1061</v>
      </c>
      <c r="W1906" t="s">
        <v>169</v>
      </c>
      <c r="X1906" t="s">
        <v>207</v>
      </c>
      <c r="Y1906" t="s">
        <v>1065</v>
      </c>
      <c r="AF1906" t="s">
        <v>1061</v>
      </c>
      <c r="AG1906" t="s">
        <v>1063</v>
      </c>
      <c r="AH1906" t="s">
        <v>210</v>
      </c>
      <c r="AI1906">
        <v>868733522</v>
      </c>
      <c r="AM1906">
        <v>260001</v>
      </c>
      <c r="BE1906">
        <f t="shared" si="126"/>
        <v>0</v>
      </c>
      <c r="BF1906" s="6">
        <f t="shared" si="127"/>
        <v>-5880</v>
      </c>
      <c r="BG1906" s="7" t="s">
        <v>71</v>
      </c>
      <c r="BH1906" t="e">
        <f>+VLOOKUP(AF1906,Sheet4!A:A,1,FALSE)</f>
        <v>#N/A</v>
      </c>
      <c r="BL1906">
        <v>6390</v>
      </c>
      <c r="BM1906" s="59">
        <f t="shared" si="128"/>
        <v>-510</v>
      </c>
      <c r="BN1906" t="s">
        <v>1064</v>
      </c>
      <c r="BO1906" t="s">
        <v>73</v>
      </c>
    </row>
    <row r="1907" spans="1:67" ht="13" customHeight="1" x14ac:dyDescent="0.3">
      <c r="A1907" s="5">
        <v>46114</v>
      </c>
      <c r="B1907" t="s">
        <v>63</v>
      </c>
      <c r="F1907">
        <v>330</v>
      </c>
      <c r="G1907">
        <v>330</v>
      </c>
      <c r="H1907">
        <v>300</v>
      </c>
      <c r="I1907" s="6">
        <v>-30</v>
      </c>
      <c r="Q1907" t="s">
        <v>64</v>
      </c>
      <c r="U1907">
        <v>2601218</v>
      </c>
      <c r="V1907" t="s">
        <v>1061</v>
      </c>
      <c r="W1907" t="s">
        <v>169</v>
      </c>
      <c r="X1907" t="s">
        <v>207</v>
      </c>
      <c r="Y1907" t="s">
        <v>920</v>
      </c>
      <c r="AF1907" t="s">
        <v>1061</v>
      </c>
      <c r="AG1907" t="s">
        <v>1063</v>
      </c>
      <c r="AH1907" t="s">
        <v>210</v>
      </c>
      <c r="AI1907">
        <v>868733522</v>
      </c>
      <c r="AM1907">
        <v>260001</v>
      </c>
      <c r="BE1907">
        <f t="shared" si="126"/>
        <v>0</v>
      </c>
      <c r="BF1907" s="6">
        <f t="shared" si="127"/>
        <v>-300</v>
      </c>
      <c r="BG1907" s="7" t="s">
        <v>71</v>
      </c>
      <c r="BH1907" t="e">
        <f>+VLOOKUP(AF1907,Sheet4!A:A,1,FALSE)</f>
        <v>#N/A</v>
      </c>
      <c r="BL1907">
        <v>330</v>
      </c>
      <c r="BM1907" s="59">
        <f t="shared" si="128"/>
        <v>-30</v>
      </c>
      <c r="BN1907" t="s">
        <v>1064</v>
      </c>
      <c r="BO1907" t="s">
        <v>73</v>
      </c>
    </row>
    <row r="1908" spans="1:67" ht="13" customHeight="1" x14ac:dyDescent="0.3">
      <c r="A1908" s="5">
        <v>46114</v>
      </c>
      <c r="B1908" t="s">
        <v>63</v>
      </c>
      <c r="F1908">
        <v>3930</v>
      </c>
      <c r="G1908">
        <v>3930</v>
      </c>
      <c r="H1908">
        <v>3615</v>
      </c>
      <c r="I1908" s="6">
        <v>-315</v>
      </c>
      <c r="Q1908" t="s">
        <v>64</v>
      </c>
      <c r="U1908">
        <v>2601218</v>
      </c>
      <c r="V1908" t="s">
        <v>1061</v>
      </c>
      <c r="W1908" t="s">
        <v>169</v>
      </c>
      <c r="X1908" t="s">
        <v>207</v>
      </c>
      <c r="Y1908" t="s">
        <v>1066</v>
      </c>
      <c r="AF1908" t="s">
        <v>1061</v>
      </c>
      <c r="AG1908" t="s">
        <v>1063</v>
      </c>
      <c r="AH1908" t="s">
        <v>210</v>
      </c>
      <c r="AI1908">
        <v>868733522</v>
      </c>
      <c r="AM1908">
        <v>260001</v>
      </c>
      <c r="BE1908">
        <f t="shared" si="126"/>
        <v>0</v>
      </c>
      <c r="BF1908" s="6">
        <f t="shared" si="127"/>
        <v>-3615</v>
      </c>
      <c r="BG1908" s="7" t="s">
        <v>71</v>
      </c>
      <c r="BH1908" t="e">
        <f>+VLOOKUP(AF1908,Sheet4!A:A,1,FALSE)</f>
        <v>#N/A</v>
      </c>
      <c r="BL1908">
        <v>3930</v>
      </c>
      <c r="BM1908" s="59">
        <f t="shared" si="128"/>
        <v>-315</v>
      </c>
      <c r="BN1908" t="s">
        <v>1064</v>
      </c>
      <c r="BO1908" t="s">
        <v>73</v>
      </c>
    </row>
    <row r="1909" spans="1:67" ht="13" customHeight="1" x14ac:dyDescent="0.3">
      <c r="A1909" s="5">
        <v>46114</v>
      </c>
      <c r="B1909" t="s">
        <v>63</v>
      </c>
      <c r="F1909">
        <v>3075</v>
      </c>
      <c r="G1909">
        <v>3075</v>
      </c>
      <c r="H1909">
        <v>2835</v>
      </c>
      <c r="I1909" s="6">
        <v>-240</v>
      </c>
      <c r="Q1909" t="s">
        <v>64</v>
      </c>
      <c r="U1909">
        <v>2601218</v>
      </c>
      <c r="V1909" t="s">
        <v>1061</v>
      </c>
      <c r="W1909" t="s">
        <v>169</v>
      </c>
      <c r="X1909" t="s">
        <v>207</v>
      </c>
      <c r="Y1909" t="s">
        <v>1067</v>
      </c>
      <c r="AF1909" t="s">
        <v>1061</v>
      </c>
      <c r="AG1909" t="s">
        <v>1063</v>
      </c>
      <c r="AH1909" t="s">
        <v>210</v>
      </c>
      <c r="AI1909">
        <v>868733522</v>
      </c>
      <c r="AM1909">
        <v>260001</v>
      </c>
      <c r="BE1909">
        <f t="shared" si="126"/>
        <v>0</v>
      </c>
      <c r="BF1909" s="6">
        <f t="shared" si="127"/>
        <v>-2835</v>
      </c>
      <c r="BG1909" s="7" t="s">
        <v>71</v>
      </c>
      <c r="BH1909" t="e">
        <f>+VLOOKUP(AF1909,Sheet4!A:A,1,FALSE)</f>
        <v>#N/A</v>
      </c>
      <c r="BL1909">
        <v>3075</v>
      </c>
      <c r="BM1909" s="59">
        <f t="shared" si="128"/>
        <v>-240</v>
      </c>
      <c r="BN1909" t="s">
        <v>1064</v>
      </c>
      <c r="BO1909" t="s">
        <v>73</v>
      </c>
    </row>
    <row r="1910" spans="1:67" ht="13" customHeight="1" x14ac:dyDescent="0.3">
      <c r="A1910" s="5">
        <v>46114</v>
      </c>
      <c r="B1910" t="s">
        <v>63</v>
      </c>
      <c r="F1910">
        <v>5445</v>
      </c>
      <c r="G1910">
        <v>5445</v>
      </c>
      <c r="H1910">
        <v>5010</v>
      </c>
      <c r="I1910" s="6">
        <v>-435</v>
      </c>
      <c r="Q1910" t="s">
        <v>64</v>
      </c>
      <c r="U1910">
        <v>2601218</v>
      </c>
      <c r="V1910" t="s">
        <v>1061</v>
      </c>
      <c r="W1910" t="s">
        <v>169</v>
      </c>
      <c r="X1910" t="s">
        <v>207</v>
      </c>
      <c r="Y1910" t="s">
        <v>1068</v>
      </c>
      <c r="AF1910" t="s">
        <v>1061</v>
      </c>
      <c r="AG1910" t="s">
        <v>1063</v>
      </c>
      <c r="AH1910" t="s">
        <v>210</v>
      </c>
      <c r="AI1910">
        <v>868733522</v>
      </c>
      <c r="AM1910">
        <v>260001</v>
      </c>
      <c r="BE1910">
        <f t="shared" si="126"/>
        <v>0</v>
      </c>
      <c r="BF1910" s="6">
        <f t="shared" si="127"/>
        <v>-5010</v>
      </c>
      <c r="BG1910" s="7" t="s">
        <v>71</v>
      </c>
      <c r="BH1910" t="e">
        <f>+VLOOKUP(AF1910,Sheet4!A:A,1,FALSE)</f>
        <v>#N/A</v>
      </c>
      <c r="BL1910">
        <v>5445</v>
      </c>
      <c r="BM1910" s="59">
        <f t="shared" si="128"/>
        <v>-435</v>
      </c>
      <c r="BN1910" t="s">
        <v>1064</v>
      </c>
      <c r="BO1910" t="s">
        <v>73</v>
      </c>
    </row>
    <row r="1911" spans="1:67" ht="13" customHeight="1" x14ac:dyDescent="0.3">
      <c r="A1911" s="5">
        <v>46114</v>
      </c>
      <c r="B1911" t="s">
        <v>63</v>
      </c>
      <c r="F1911">
        <v>2205</v>
      </c>
      <c r="G1911">
        <v>2205</v>
      </c>
      <c r="H1911">
        <v>2040</v>
      </c>
      <c r="I1911" s="6">
        <v>-165</v>
      </c>
      <c r="Q1911" t="s">
        <v>64</v>
      </c>
      <c r="U1911">
        <v>2601218</v>
      </c>
      <c r="V1911" t="s">
        <v>1061</v>
      </c>
      <c r="W1911" t="s">
        <v>169</v>
      </c>
      <c r="X1911" t="s">
        <v>207</v>
      </c>
      <c r="Y1911" t="s">
        <v>1069</v>
      </c>
      <c r="AF1911" t="s">
        <v>1061</v>
      </c>
      <c r="AG1911" t="s">
        <v>1063</v>
      </c>
      <c r="AH1911" t="s">
        <v>210</v>
      </c>
      <c r="AI1911">
        <v>868733522</v>
      </c>
      <c r="AM1911">
        <v>260001</v>
      </c>
      <c r="BE1911">
        <f t="shared" si="126"/>
        <v>0</v>
      </c>
      <c r="BF1911" s="6">
        <f t="shared" si="127"/>
        <v>-2040</v>
      </c>
      <c r="BG1911" s="7" t="s">
        <v>71</v>
      </c>
      <c r="BH1911" t="e">
        <f>+VLOOKUP(AF1911,Sheet4!A:A,1,FALSE)</f>
        <v>#N/A</v>
      </c>
      <c r="BL1911">
        <v>2205</v>
      </c>
      <c r="BM1911" s="59">
        <f t="shared" si="128"/>
        <v>-165</v>
      </c>
      <c r="BN1911" t="s">
        <v>1064</v>
      </c>
      <c r="BO1911" t="s">
        <v>73</v>
      </c>
    </row>
    <row r="1912" spans="1:67" ht="13" customHeight="1" x14ac:dyDescent="0.3">
      <c r="A1912" s="5">
        <v>46114</v>
      </c>
      <c r="B1912" t="s">
        <v>63</v>
      </c>
      <c r="F1912">
        <v>795</v>
      </c>
      <c r="G1912">
        <v>795</v>
      </c>
      <c r="H1912">
        <v>735</v>
      </c>
      <c r="I1912" s="6">
        <v>-60</v>
      </c>
      <c r="Q1912" t="s">
        <v>64</v>
      </c>
      <c r="U1912">
        <v>2601218</v>
      </c>
      <c r="V1912" t="s">
        <v>1061</v>
      </c>
      <c r="W1912" t="s">
        <v>169</v>
      </c>
      <c r="X1912" t="s">
        <v>207</v>
      </c>
      <c r="Y1912" t="s">
        <v>925</v>
      </c>
      <c r="AF1912" t="s">
        <v>1061</v>
      </c>
      <c r="AG1912" t="s">
        <v>1063</v>
      </c>
      <c r="AH1912" t="s">
        <v>210</v>
      </c>
      <c r="AI1912">
        <v>868733522</v>
      </c>
      <c r="AM1912">
        <v>260001</v>
      </c>
      <c r="BE1912">
        <f t="shared" si="126"/>
        <v>0</v>
      </c>
      <c r="BF1912" s="6">
        <f t="shared" si="127"/>
        <v>-735</v>
      </c>
      <c r="BG1912" s="7" t="s">
        <v>71</v>
      </c>
      <c r="BH1912" t="e">
        <f>+VLOOKUP(AF1912,Sheet4!A:A,1,FALSE)</f>
        <v>#N/A</v>
      </c>
      <c r="BL1912">
        <v>795</v>
      </c>
      <c r="BM1912" s="59">
        <f t="shared" si="128"/>
        <v>-60</v>
      </c>
      <c r="BN1912" t="s">
        <v>1064</v>
      </c>
      <c r="BO1912" t="s">
        <v>73</v>
      </c>
    </row>
    <row r="1913" spans="1:67" ht="13" customHeight="1" x14ac:dyDescent="0.3">
      <c r="A1913" s="5">
        <v>46114</v>
      </c>
      <c r="B1913" t="s">
        <v>74</v>
      </c>
      <c r="F1913" s="8">
        <v>660</v>
      </c>
      <c r="G1913">
        <v>330</v>
      </c>
      <c r="H1913">
        <v>608</v>
      </c>
      <c r="I1913" s="6">
        <v>-52</v>
      </c>
      <c r="Q1913" t="s">
        <v>75</v>
      </c>
      <c r="U1913">
        <v>2601218</v>
      </c>
      <c r="V1913" t="s">
        <v>1061</v>
      </c>
      <c r="W1913" t="s">
        <v>169</v>
      </c>
      <c r="X1913" t="s">
        <v>207</v>
      </c>
      <c r="Y1913" t="s">
        <v>1062</v>
      </c>
      <c r="AF1913" t="s">
        <v>1061</v>
      </c>
      <c r="AG1913" t="s">
        <v>1063</v>
      </c>
      <c r="AH1913" t="s">
        <v>210</v>
      </c>
      <c r="AI1913">
        <v>868733522</v>
      </c>
      <c r="AM1913">
        <v>260001</v>
      </c>
      <c r="BE1913">
        <f t="shared" si="126"/>
        <v>0</v>
      </c>
      <c r="BF1913" s="6">
        <f t="shared" si="127"/>
        <v>-608</v>
      </c>
      <c r="BG1913" s="7" t="s">
        <v>71</v>
      </c>
      <c r="BH1913" t="e">
        <f>+VLOOKUP(AF1913,Sheet4!A:A,1,FALSE)</f>
        <v>#N/A</v>
      </c>
      <c r="BL1913">
        <v>330</v>
      </c>
      <c r="BM1913" s="59">
        <f t="shared" si="128"/>
        <v>278</v>
      </c>
      <c r="BN1913" t="s">
        <v>1064</v>
      </c>
    </row>
    <row r="1914" spans="1:67" ht="13" customHeight="1" x14ac:dyDescent="0.3">
      <c r="A1914" s="5">
        <v>46114</v>
      </c>
      <c r="B1914" t="s">
        <v>74</v>
      </c>
      <c r="F1914" s="8">
        <v>426</v>
      </c>
      <c r="G1914">
        <v>213</v>
      </c>
      <c r="H1914">
        <v>392</v>
      </c>
      <c r="I1914" s="6">
        <v>-34</v>
      </c>
      <c r="Q1914" t="s">
        <v>75</v>
      </c>
      <c r="U1914">
        <v>2601218</v>
      </c>
      <c r="V1914" t="s">
        <v>1061</v>
      </c>
      <c r="W1914" t="s">
        <v>169</v>
      </c>
      <c r="X1914" t="s">
        <v>207</v>
      </c>
      <c r="Y1914" t="s">
        <v>1065</v>
      </c>
      <c r="AF1914" t="s">
        <v>1061</v>
      </c>
      <c r="AG1914" t="s">
        <v>1063</v>
      </c>
      <c r="AH1914" t="s">
        <v>210</v>
      </c>
      <c r="AI1914">
        <v>868733522</v>
      </c>
      <c r="AM1914">
        <v>260001</v>
      </c>
      <c r="BE1914">
        <f t="shared" si="126"/>
        <v>0</v>
      </c>
      <c r="BF1914" s="6">
        <f t="shared" si="127"/>
        <v>-392</v>
      </c>
      <c r="BG1914" s="7" t="s">
        <v>71</v>
      </c>
      <c r="BH1914" t="e">
        <f>+VLOOKUP(AF1914,Sheet4!A:A,1,FALSE)</f>
        <v>#N/A</v>
      </c>
      <c r="BL1914">
        <v>213</v>
      </c>
      <c r="BM1914" s="59">
        <f t="shared" si="128"/>
        <v>179</v>
      </c>
      <c r="BN1914" t="s">
        <v>1064</v>
      </c>
    </row>
    <row r="1915" spans="1:67" ht="13" customHeight="1" x14ac:dyDescent="0.3">
      <c r="A1915" s="5">
        <v>46114</v>
      </c>
      <c r="B1915" t="s">
        <v>74</v>
      </c>
      <c r="F1915" s="8">
        <v>22</v>
      </c>
      <c r="G1915">
        <v>11</v>
      </c>
      <c r="H1915">
        <v>20</v>
      </c>
      <c r="I1915" s="6">
        <v>-2</v>
      </c>
      <c r="Q1915" t="s">
        <v>75</v>
      </c>
      <c r="U1915">
        <v>2601218</v>
      </c>
      <c r="V1915" t="s">
        <v>1061</v>
      </c>
      <c r="W1915" t="s">
        <v>169</v>
      </c>
      <c r="X1915" t="s">
        <v>207</v>
      </c>
      <c r="Y1915" t="s">
        <v>920</v>
      </c>
      <c r="AF1915" t="s">
        <v>1061</v>
      </c>
      <c r="AG1915" t="s">
        <v>1063</v>
      </c>
      <c r="AH1915" t="s">
        <v>210</v>
      </c>
      <c r="AI1915">
        <v>868733522</v>
      </c>
      <c r="AM1915">
        <v>260001</v>
      </c>
      <c r="BE1915">
        <f t="shared" si="126"/>
        <v>0</v>
      </c>
      <c r="BF1915" s="6">
        <f t="shared" si="127"/>
        <v>-20</v>
      </c>
      <c r="BG1915" s="7" t="s">
        <v>71</v>
      </c>
      <c r="BH1915" t="e">
        <f>+VLOOKUP(AF1915,Sheet4!A:A,1,FALSE)</f>
        <v>#N/A</v>
      </c>
      <c r="BL1915">
        <v>11</v>
      </c>
      <c r="BM1915" s="59">
        <f t="shared" si="128"/>
        <v>9</v>
      </c>
      <c r="BN1915" t="s">
        <v>1064</v>
      </c>
    </row>
    <row r="1916" spans="1:67" ht="13" customHeight="1" x14ac:dyDescent="0.3">
      <c r="A1916" s="5">
        <v>46114</v>
      </c>
      <c r="B1916" t="s">
        <v>74</v>
      </c>
      <c r="F1916" s="8">
        <v>262</v>
      </c>
      <c r="G1916">
        <v>131</v>
      </c>
      <c r="H1916">
        <v>241</v>
      </c>
      <c r="I1916" s="6">
        <v>-21</v>
      </c>
      <c r="Q1916" t="s">
        <v>75</v>
      </c>
      <c r="U1916">
        <v>2601218</v>
      </c>
      <c r="V1916" t="s">
        <v>1061</v>
      </c>
      <c r="W1916" t="s">
        <v>169</v>
      </c>
      <c r="X1916" t="s">
        <v>207</v>
      </c>
      <c r="Y1916" t="s">
        <v>1066</v>
      </c>
      <c r="AF1916" t="s">
        <v>1061</v>
      </c>
      <c r="AG1916" t="s">
        <v>1063</v>
      </c>
      <c r="AH1916" t="s">
        <v>210</v>
      </c>
      <c r="AI1916">
        <v>868733522</v>
      </c>
      <c r="AM1916">
        <v>260001</v>
      </c>
      <c r="BE1916">
        <f t="shared" si="126"/>
        <v>0</v>
      </c>
      <c r="BF1916" s="6">
        <f t="shared" si="127"/>
        <v>-241</v>
      </c>
      <c r="BG1916" s="7" t="s">
        <v>71</v>
      </c>
      <c r="BH1916" t="e">
        <f>+VLOOKUP(AF1916,Sheet4!A:A,1,FALSE)</f>
        <v>#N/A</v>
      </c>
      <c r="BL1916">
        <v>131</v>
      </c>
      <c r="BM1916" s="59">
        <f t="shared" si="128"/>
        <v>110</v>
      </c>
      <c r="BN1916" t="s">
        <v>1064</v>
      </c>
    </row>
    <row r="1917" spans="1:67" ht="13" customHeight="1" x14ac:dyDescent="0.3">
      <c r="A1917" s="5">
        <v>46114</v>
      </c>
      <c r="B1917" t="s">
        <v>74</v>
      </c>
      <c r="F1917" s="8">
        <v>205</v>
      </c>
      <c r="G1917">
        <v>102.5</v>
      </c>
      <c r="H1917">
        <v>189</v>
      </c>
      <c r="I1917" s="6">
        <v>-16</v>
      </c>
      <c r="Q1917" t="s">
        <v>75</v>
      </c>
      <c r="U1917">
        <v>2601218</v>
      </c>
      <c r="V1917" t="s">
        <v>1061</v>
      </c>
      <c r="W1917" t="s">
        <v>169</v>
      </c>
      <c r="X1917" t="s">
        <v>207</v>
      </c>
      <c r="Y1917" t="s">
        <v>1067</v>
      </c>
      <c r="AF1917" t="s">
        <v>1061</v>
      </c>
      <c r="AG1917" t="s">
        <v>1063</v>
      </c>
      <c r="AH1917" t="s">
        <v>210</v>
      </c>
      <c r="AI1917">
        <v>868733522</v>
      </c>
      <c r="AM1917">
        <v>260001</v>
      </c>
      <c r="BE1917">
        <f t="shared" si="126"/>
        <v>0</v>
      </c>
      <c r="BF1917" s="6">
        <f t="shared" si="127"/>
        <v>-189</v>
      </c>
      <c r="BG1917" s="7" t="s">
        <v>71</v>
      </c>
      <c r="BH1917" t="e">
        <f>+VLOOKUP(AF1917,Sheet4!A:A,1,FALSE)</f>
        <v>#N/A</v>
      </c>
      <c r="BL1917">
        <v>102.5</v>
      </c>
      <c r="BM1917" s="59">
        <f t="shared" si="128"/>
        <v>86.5</v>
      </c>
      <c r="BN1917" t="s">
        <v>1064</v>
      </c>
    </row>
    <row r="1918" spans="1:67" ht="13" customHeight="1" x14ac:dyDescent="0.3">
      <c r="A1918" s="5">
        <v>46114</v>
      </c>
      <c r="B1918" t="s">
        <v>74</v>
      </c>
      <c r="F1918" s="8">
        <v>363</v>
      </c>
      <c r="G1918">
        <v>181.5</v>
      </c>
      <c r="H1918">
        <v>334</v>
      </c>
      <c r="I1918" s="6">
        <v>-29</v>
      </c>
      <c r="Q1918" t="s">
        <v>75</v>
      </c>
      <c r="U1918">
        <v>2601218</v>
      </c>
      <c r="V1918" t="s">
        <v>1061</v>
      </c>
      <c r="W1918" t="s">
        <v>169</v>
      </c>
      <c r="X1918" t="s">
        <v>207</v>
      </c>
      <c r="Y1918" t="s">
        <v>1068</v>
      </c>
      <c r="AF1918" t="s">
        <v>1061</v>
      </c>
      <c r="AG1918" t="s">
        <v>1063</v>
      </c>
      <c r="AH1918" t="s">
        <v>210</v>
      </c>
      <c r="AI1918">
        <v>868733522</v>
      </c>
      <c r="AM1918">
        <v>260001</v>
      </c>
      <c r="BE1918">
        <f t="shared" si="126"/>
        <v>0</v>
      </c>
      <c r="BF1918" s="6">
        <f t="shared" si="127"/>
        <v>-334</v>
      </c>
      <c r="BG1918" s="7" t="s">
        <v>71</v>
      </c>
      <c r="BH1918" t="e">
        <f>+VLOOKUP(AF1918,Sheet4!A:A,1,FALSE)</f>
        <v>#N/A</v>
      </c>
      <c r="BL1918">
        <v>181.5</v>
      </c>
      <c r="BM1918" s="59">
        <f t="shared" si="128"/>
        <v>152.5</v>
      </c>
      <c r="BN1918" t="s">
        <v>1064</v>
      </c>
    </row>
    <row r="1919" spans="1:67" ht="13" customHeight="1" x14ac:dyDescent="0.3">
      <c r="A1919" s="5">
        <v>46114</v>
      </c>
      <c r="B1919" t="s">
        <v>74</v>
      </c>
      <c r="F1919" s="8">
        <v>147</v>
      </c>
      <c r="G1919">
        <v>73.5</v>
      </c>
      <c r="H1919">
        <v>136</v>
      </c>
      <c r="I1919" s="6">
        <v>-11</v>
      </c>
      <c r="Q1919" t="s">
        <v>75</v>
      </c>
      <c r="U1919">
        <v>2601218</v>
      </c>
      <c r="V1919" t="s">
        <v>1061</v>
      </c>
      <c r="W1919" t="s">
        <v>169</v>
      </c>
      <c r="X1919" t="s">
        <v>207</v>
      </c>
      <c r="Y1919" t="s">
        <v>1069</v>
      </c>
      <c r="AF1919" t="s">
        <v>1061</v>
      </c>
      <c r="AG1919" t="s">
        <v>1063</v>
      </c>
      <c r="AH1919" t="s">
        <v>210</v>
      </c>
      <c r="AI1919">
        <v>868733522</v>
      </c>
      <c r="AM1919">
        <v>260001</v>
      </c>
      <c r="BE1919">
        <f t="shared" si="126"/>
        <v>0</v>
      </c>
      <c r="BF1919" s="6">
        <f t="shared" si="127"/>
        <v>-136</v>
      </c>
      <c r="BG1919" s="7" t="s">
        <v>71</v>
      </c>
      <c r="BH1919" t="e">
        <f>+VLOOKUP(AF1919,Sheet4!A:A,1,FALSE)</f>
        <v>#N/A</v>
      </c>
      <c r="BL1919">
        <v>73.5</v>
      </c>
      <c r="BM1919" s="59">
        <f t="shared" si="128"/>
        <v>62.5</v>
      </c>
      <c r="BN1919" t="s">
        <v>1064</v>
      </c>
    </row>
    <row r="1920" spans="1:67" ht="13" customHeight="1" x14ac:dyDescent="0.3">
      <c r="A1920" s="5">
        <v>46114</v>
      </c>
      <c r="B1920" t="s">
        <v>74</v>
      </c>
      <c r="F1920" s="8">
        <v>53</v>
      </c>
      <c r="G1920">
        <v>26.5</v>
      </c>
      <c r="H1920">
        <v>49</v>
      </c>
      <c r="I1920" s="6">
        <v>-4</v>
      </c>
      <c r="Q1920" t="s">
        <v>75</v>
      </c>
      <c r="U1920">
        <v>2601218</v>
      </c>
      <c r="V1920" t="s">
        <v>1061</v>
      </c>
      <c r="W1920" t="s">
        <v>169</v>
      </c>
      <c r="X1920" t="s">
        <v>207</v>
      </c>
      <c r="Y1920" t="s">
        <v>925</v>
      </c>
      <c r="AF1920" t="s">
        <v>1061</v>
      </c>
      <c r="AG1920" t="s">
        <v>1063</v>
      </c>
      <c r="AH1920" t="s">
        <v>210</v>
      </c>
      <c r="AI1920">
        <v>868733522</v>
      </c>
      <c r="AM1920">
        <v>260001</v>
      </c>
      <c r="BE1920">
        <f t="shared" si="126"/>
        <v>0</v>
      </c>
      <c r="BF1920" s="6">
        <f t="shared" si="127"/>
        <v>-49</v>
      </c>
      <c r="BG1920" s="7" t="s">
        <v>71</v>
      </c>
      <c r="BH1920" t="e">
        <f>+VLOOKUP(AF1920,Sheet4!A:A,1,FALSE)</f>
        <v>#N/A</v>
      </c>
      <c r="BL1920">
        <v>26.5</v>
      </c>
      <c r="BM1920" s="59">
        <f t="shared" si="128"/>
        <v>22.5</v>
      </c>
      <c r="BN1920" t="s">
        <v>1064</v>
      </c>
    </row>
    <row r="1921" spans="1:66" ht="13" customHeight="1" x14ac:dyDescent="0.3">
      <c r="A1921" s="5">
        <v>46114</v>
      </c>
      <c r="B1921" t="s">
        <v>76</v>
      </c>
      <c r="F1921">
        <v>13200</v>
      </c>
      <c r="G1921">
        <v>13200</v>
      </c>
      <c r="H1921">
        <v>12160</v>
      </c>
      <c r="I1921" s="6">
        <v>-1040</v>
      </c>
      <c r="Q1921" t="s">
        <v>77</v>
      </c>
      <c r="U1921">
        <v>2601218</v>
      </c>
      <c r="V1921" t="s">
        <v>1061</v>
      </c>
      <c r="W1921" t="s">
        <v>169</v>
      </c>
      <c r="X1921" t="s">
        <v>207</v>
      </c>
      <c r="Y1921" t="s">
        <v>1062</v>
      </c>
      <c r="AF1921" t="s">
        <v>1061</v>
      </c>
      <c r="AG1921" t="s">
        <v>1063</v>
      </c>
      <c r="AH1921" t="s">
        <v>210</v>
      </c>
      <c r="AI1921">
        <v>868733522</v>
      </c>
      <c r="AM1921">
        <v>260001</v>
      </c>
      <c r="BE1921">
        <f t="shared" si="126"/>
        <v>0</v>
      </c>
      <c r="BF1921" s="6">
        <f t="shared" si="127"/>
        <v>-12160</v>
      </c>
      <c r="BG1921" s="7" t="s">
        <v>71</v>
      </c>
      <c r="BH1921" t="e">
        <f>+VLOOKUP(AF1921,Sheet4!A:A,1,FALSE)</f>
        <v>#N/A</v>
      </c>
      <c r="BL1921">
        <v>13200</v>
      </c>
      <c r="BM1921" s="59">
        <f t="shared" si="128"/>
        <v>-1040</v>
      </c>
      <c r="BN1921" t="s">
        <v>1064</v>
      </c>
    </row>
    <row r="1922" spans="1:66" ht="13" customHeight="1" x14ac:dyDescent="0.3">
      <c r="A1922" s="5">
        <v>46114</v>
      </c>
      <c r="B1922" t="s">
        <v>76</v>
      </c>
      <c r="F1922">
        <v>8520</v>
      </c>
      <c r="G1922">
        <v>8520</v>
      </c>
      <c r="H1922">
        <v>7840</v>
      </c>
      <c r="I1922" s="6">
        <v>-680</v>
      </c>
      <c r="Q1922" t="s">
        <v>77</v>
      </c>
      <c r="U1922">
        <v>2601218</v>
      </c>
      <c r="V1922" t="s">
        <v>1061</v>
      </c>
      <c r="W1922" t="s">
        <v>169</v>
      </c>
      <c r="X1922" t="s">
        <v>207</v>
      </c>
      <c r="Y1922" t="s">
        <v>1065</v>
      </c>
      <c r="AF1922" t="s">
        <v>1061</v>
      </c>
      <c r="AG1922" t="s">
        <v>1063</v>
      </c>
      <c r="AH1922" t="s">
        <v>210</v>
      </c>
      <c r="AI1922">
        <v>868733522</v>
      </c>
      <c r="AM1922">
        <v>260001</v>
      </c>
      <c r="BE1922">
        <f t="shared" ref="BE1922:BE1985" si="132">+BB1922+BC1922</f>
        <v>0</v>
      </c>
      <c r="BF1922" s="6">
        <f t="shared" ref="BF1922:BF1985" si="133">+BE1922-H1922</f>
        <v>-7840</v>
      </c>
      <c r="BG1922" s="7" t="s">
        <v>71</v>
      </c>
      <c r="BH1922" t="e">
        <f>+VLOOKUP(AF1922,Sheet4!A:A,1,FALSE)</f>
        <v>#N/A</v>
      </c>
      <c r="BL1922">
        <v>8520</v>
      </c>
      <c r="BM1922" s="59">
        <f t="shared" ref="BM1922:BM1985" si="134">+H1922+-BL1922</f>
        <v>-680</v>
      </c>
      <c r="BN1922" t="s">
        <v>1064</v>
      </c>
    </row>
    <row r="1923" spans="1:66" ht="13" customHeight="1" x14ac:dyDescent="0.3">
      <c r="A1923" s="5">
        <v>46114</v>
      </c>
      <c r="B1923" t="s">
        <v>76</v>
      </c>
      <c r="F1923">
        <v>440</v>
      </c>
      <c r="G1923">
        <v>440</v>
      </c>
      <c r="H1923">
        <v>400</v>
      </c>
      <c r="I1923" s="6">
        <v>-40</v>
      </c>
      <c r="Q1923" t="s">
        <v>77</v>
      </c>
      <c r="U1923">
        <v>2601218</v>
      </c>
      <c r="V1923" t="s">
        <v>1061</v>
      </c>
      <c r="W1923" t="s">
        <v>169</v>
      </c>
      <c r="X1923" t="s">
        <v>207</v>
      </c>
      <c r="Y1923" t="s">
        <v>920</v>
      </c>
      <c r="AF1923" t="s">
        <v>1061</v>
      </c>
      <c r="AG1923" t="s">
        <v>1063</v>
      </c>
      <c r="AH1923" t="s">
        <v>210</v>
      </c>
      <c r="AI1923">
        <v>868733522</v>
      </c>
      <c r="AM1923">
        <v>260001</v>
      </c>
      <c r="BE1923">
        <f t="shared" si="132"/>
        <v>0</v>
      </c>
      <c r="BF1923" s="6">
        <f t="shared" si="133"/>
        <v>-400</v>
      </c>
      <c r="BG1923" s="7" t="s">
        <v>71</v>
      </c>
      <c r="BH1923" t="e">
        <f>+VLOOKUP(AF1923,Sheet4!A:A,1,FALSE)</f>
        <v>#N/A</v>
      </c>
      <c r="BL1923">
        <v>440</v>
      </c>
      <c r="BM1923" s="59">
        <f t="shared" si="134"/>
        <v>-40</v>
      </c>
      <c r="BN1923" t="s">
        <v>1064</v>
      </c>
    </row>
    <row r="1924" spans="1:66" ht="13" customHeight="1" x14ac:dyDescent="0.3">
      <c r="A1924" s="5">
        <v>46114</v>
      </c>
      <c r="B1924" t="s">
        <v>76</v>
      </c>
      <c r="F1924">
        <v>5240</v>
      </c>
      <c r="G1924">
        <v>5240</v>
      </c>
      <c r="H1924">
        <v>4820</v>
      </c>
      <c r="I1924" s="6">
        <v>-420</v>
      </c>
      <c r="Q1924" t="s">
        <v>77</v>
      </c>
      <c r="U1924">
        <v>2601218</v>
      </c>
      <c r="V1924" t="s">
        <v>1061</v>
      </c>
      <c r="W1924" t="s">
        <v>169</v>
      </c>
      <c r="X1924" t="s">
        <v>207</v>
      </c>
      <c r="Y1924" t="s">
        <v>1066</v>
      </c>
      <c r="AF1924" t="s">
        <v>1061</v>
      </c>
      <c r="AG1924" t="s">
        <v>1063</v>
      </c>
      <c r="AH1924" t="s">
        <v>210</v>
      </c>
      <c r="AI1924">
        <v>868733522</v>
      </c>
      <c r="AM1924">
        <v>260001</v>
      </c>
      <c r="BE1924">
        <f t="shared" si="132"/>
        <v>0</v>
      </c>
      <c r="BF1924" s="6">
        <f t="shared" si="133"/>
        <v>-4820</v>
      </c>
      <c r="BG1924" s="7" t="s">
        <v>71</v>
      </c>
      <c r="BH1924" t="e">
        <f>+VLOOKUP(AF1924,Sheet4!A:A,1,FALSE)</f>
        <v>#N/A</v>
      </c>
      <c r="BL1924">
        <v>5240</v>
      </c>
      <c r="BM1924" s="59">
        <f t="shared" si="134"/>
        <v>-420</v>
      </c>
      <c r="BN1924" t="s">
        <v>1064</v>
      </c>
    </row>
    <row r="1925" spans="1:66" ht="13" customHeight="1" x14ac:dyDescent="0.3">
      <c r="A1925" s="5">
        <v>46114</v>
      </c>
      <c r="B1925" t="s">
        <v>76</v>
      </c>
      <c r="F1925">
        <v>4100</v>
      </c>
      <c r="G1925">
        <v>4100</v>
      </c>
      <c r="H1925">
        <v>3780</v>
      </c>
      <c r="I1925" s="6">
        <v>-320</v>
      </c>
      <c r="Q1925" t="s">
        <v>77</v>
      </c>
      <c r="U1925">
        <v>2601218</v>
      </c>
      <c r="V1925" t="s">
        <v>1061</v>
      </c>
      <c r="W1925" t="s">
        <v>169</v>
      </c>
      <c r="X1925" t="s">
        <v>207</v>
      </c>
      <c r="Y1925" t="s">
        <v>1067</v>
      </c>
      <c r="AF1925" t="s">
        <v>1061</v>
      </c>
      <c r="AG1925" t="s">
        <v>1063</v>
      </c>
      <c r="AH1925" t="s">
        <v>210</v>
      </c>
      <c r="AI1925">
        <v>868733522</v>
      </c>
      <c r="AM1925">
        <v>260001</v>
      </c>
      <c r="BE1925">
        <f t="shared" si="132"/>
        <v>0</v>
      </c>
      <c r="BF1925" s="6">
        <f t="shared" si="133"/>
        <v>-3780</v>
      </c>
      <c r="BG1925" s="7" t="s">
        <v>71</v>
      </c>
      <c r="BH1925" t="e">
        <f>+VLOOKUP(AF1925,Sheet4!A:A,1,FALSE)</f>
        <v>#N/A</v>
      </c>
      <c r="BL1925">
        <v>4100</v>
      </c>
      <c r="BM1925" s="59">
        <f t="shared" si="134"/>
        <v>-320</v>
      </c>
      <c r="BN1925" t="s">
        <v>1064</v>
      </c>
    </row>
    <row r="1926" spans="1:66" ht="13" customHeight="1" x14ac:dyDescent="0.3">
      <c r="A1926" s="5">
        <v>46114</v>
      </c>
      <c r="B1926" t="s">
        <v>76</v>
      </c>
      <c r="F1926">
        <v>7260</v>
      </c>
      <c r="G1926">
        <v>7260</v>
      </c>
      <c r="H1926">
        <v>6680</v>
      </c>
      <c r="I1926" s="6">
        <v>-580</v>
      </c>
      <c r="Q1926" t="s">
        <v>77</v>
      </c>
      <c r="U1926">
        <v>2601218</v>
      </c>
      <c r="V1926" t="s">
        <v>1061</v>
      </c>
      <c r="W1926" t="s">
        <v>169</v>
      </c>
      <c r="X1926" t="s">
        <v>207</v>
      </c>
      <c r="Y1926" t="s">
        <v>1068</v>
      </c>
      <c r="AF1926" t="s">
        <v>1061</v>
      </c>
      <c r="AG1926" t="s">
        <v>1063</v>
      </c>
      <c r="AH1926" t="s">
        <v>210</v>
      </c>
      <c r="AI1926">
        <v>868733522</v>
      </c>
      <c r="AM1926">
        <v>260001</v>
      </c>
      <c r="BE1926">
        <f t="shared" si="132"/>
        <v>0</v>
      </c>
      <c r="BF1926" s="6">
        <f t="shared" si="133"/>
        <v>-6680</v>
      </c>
      <c r="BG1926" s="7" t="s">
        <v>71</v>
      </c>
      <c r="BH1926" t="e">
        <f>+VLOOKUP(AF1926,Sheet4!A:A,1,FALSE)</f>
        <v>#N/A</v>
      </c>
      <c r="BL1926">
        <v>7260</v>
      </c>
      <c r="BM1926" s="59">
        <f t="shared" si="134"/>
        <v>-580</v>
      </c>
      <c r="BN1926" t="s">
        <v>1064</v>
      </c>
    </row>
    <row r="1927" spans="1:66" ht="13" customHeight="1" x14ac:dyDescent="0.3">
      <c r="A1927" s="5">
        <v>46114</v>
      </c>
      <c r="B1927" t="s">
        <v>76</v>
      </c>
      <c r="F1927">
        <v>2940</v>
      </c>
      <c r="G1927">
        <v>2940</v>
      </c>
      <c r="H1927">
        <v>2720</v>
      </c>
      <c r="I1927" s="6">
        <v>-220</v>
      </c>
      <c r="Q1927" t="s">
        <v>77</v>
      </c>
      <c r="U1927">
        <v>2601218</v>
      </c>
      <c r="V1927" t="s">
        <v>1061</v>
      </c>
      <c r="W1927" t="s">
        <v>169</v>
      </c>
      <c r="X1927" t="s">
        <v>207</v>
      </c>
      <c r="Y1927" t="s">
        <v>1069</v>
      </c>
      <c r="AF1927" t="s">
        <v>1061</v>
      </c>
      <c r="AG1927" t="s">
        <v>1063</v>
      </c>
      <c r="AH1927" t="s">
        <v>210</v>
      </c>
      <c r="AI1927">
        <v>868733522</v>
      </c>
      <c r="AM1927">
        <v>260001</v>
      </c>
      <c r="BE1927">
        <f t="shared" si="132"/>
        <v>0</v>
      </c>
      <c r="BF1927" s="6">
        <f t="shared" si="133"/>
        <v>-2720</v>
      </c>
      <c r="BG1927" s="7" t="s">
        <v>71</v>
      </c>
      <c r="BH1927" t="e">
        <f>+VLOOKUP(AF1927,Sheet4!A:A,1,FALSE)</f>
        <v>#N/A</v>
      </c>
      <c r="BL1927">
        <v>2940</v>
      </c>
      <c r="BM1927" s="59">
        <f t="shared" si="134"/>
        <v>-220</v>
      </c>
      <c r="BN1927" t="s">
        <v>1064</v>
      </c>
    </row>
    <row r="1928" spans="1:66" ht="13" customHeight="1" x14ac:dyDescent="0.3">
      <c r="A1928" s="5">
        <v>46114</v>
      </c>
      <c r="B1928" t="s">
        <v>76</v>
      </c>
      <c r="F1928">
        <v>1060</v>
      </c>
      <c r="G1928">
        <v>1060</v>
      </c>
      <c r="H1928">
        <v>980</v>
      </c>
      <c r="I1928" s="6">
        <v>-80</v>
      </c>
      <c r="Q1928" t="s">
        <v>77</v>
      </c>
      <c r="U1928">
        <v>2601218</v>
      </c>
      <c r="V1928" t="s">
        <v>1061</v>
      </c>
      <c r="W1928" t="s">
        <v>169</v>
      </c>
      <c r="X1928" t="s">
        <v>207</v>
      </c>
      <c r="Y1928" t="s">
        <v>925</v>
      </c>
      <c r="AF1928" t="s">
        <v>1061</v>
      </c>
      <c r="AG1928" t="s">
        <v>1063</v>
      </c>
      <c r="AH1928" t="s">
        <v>210</v>
      </c>
      <c r="AI1928">
        <v>868733522</v>
      </c>
      <c r="AM1928">
        <v>260001</v>
      </c>
      <c r="BE1928">
        <f t="shared" si="132"/>
        <v>0</v>
      </c>
      <c r="BF1928" s="6">
        <f t="shared" si="133"/>
        <v>-980</v>
      </c>
      <c r="BG1928" s="7" t="s">
        <v>71</v>
      </c>
      <c r="BH1928" t="e">
        <f>+VLOOKUP(AF1928,Sheet4!A:A,1,FALSE)</f>
        <v>#N/A</v>
      </c>
      <c r="BL1928">
        <v>1060</v>
      </c>
      <c r="BM1928" s="59">
        <f t="shared" si="134"/>
        <v>-80</v>
      </c>
      <c r="BN1928" t="s">
        <v>1064</v>
      </c>
    </row>
    <row r="1929" spans="1:66" ht="13" customHeight="1" x14ac:dyDescent="0.3">
      <c r="A1929" s="5">
        <v>46114</v>
      </c>
      <c r="B1929" t="s">
        <v>78</v>
      </c>
      <c r="F1929" s="8">
        <v>659</v>
      </c>
      <c r="G1929">
        <v>329.5</v>
      </c>
      <c r="H1929">
        <v>413</v>
      </c>
      <c r="I1929" s="6">
        <v>-246</v>
      </c>
      <c r="Q1929" t="s">
        <v>79</v>
      </c>
      <c r="U1929">
        <v>2601218</v>
      </c>
      <c r="V1929" t="s">
        <v>1061</v>
      </c>
      <c r="W1929" t="s">
        <v>169</v>
      </c>
      <c r="X1929" t="s">
        <v>207</v>
      </c>
      <c r="Y1929" t="s">
        <v>1062</v>
      </c>
      <c r="AF1929" t="s">
        <v>1061</v>
      </c>
      <c r="AG1929" t="s">
        <v>1063</v>
      </c>
      <c r="AH1929" t="s">
        <v>210</v>
      </c>
      <c r="AI1929">
        <v>868733522</v>
      </c>
      <c r="AM1929">
        <v>260001</v>
      </c>
      <c r="BE1929">
        <f t="shared" si="132"/>
        <v>0</v>
      </c>
      <c r="BF1929" s="6">
        <f t="shared" si="133"/>
        <v>-413</v>
      </c>
      <c r="BG1929" s="7" t="s">
        <v>71</v>
      </c>
      <c r="BH1929" t="e">
        <f>+VLOOKUP(AF1929,Sheet4!A:A,1,FALSE)</f>
        <v>#N/A</v>
      </c>
      <c r="BL1929">
        <v>329.5</v>
      </c>
      <c r="BM1929" s="59">
        <f t="shared" si="134"/>
        <v>83.5</v>
      </c>
      <c r="BN1929" t="s">
        <v>1064</v>
      </c>
    </row>
    <row r="1930" spans="1:66" ht="13" customHeight="1" x14ac:dyDescent="0.3">
      <c r="A1930" s="5">
        <v>46114</v>
      </c>
      <c r="B1930" t="s">
        <v>78</v>
      </c>
      <c r="F1930" s="8">
        <v>426</v>
      </c>
      <c r="G1930">
        <v>213</v>
      </c>
      <c r="H1930">
        <v>267</v>
      </c>
      <c r="I1930" s="6">
        <v>-159</v>
      </c>
      <c r="Q1930" t="s">
        <v>79</v>
      </c>
      <c r="U1930">
        <v>2601218</v>
      </c>
      <c r="V1930" t="s">
        <v>1061</v>
      </c>
      <c r="W1930" t="s">
        <v>169</v>
      </c>
      <c r="X1930" t="s">
        <v>207</v>
      </c>
      <c r="Y1930" t="s">
        <v>1065</v>
      </c>
      <c r="AF1930" t="s">
        <v>1061</v>
      </c>
      <c r="AG1930" t="s">
        <v>1063</v>
      </c>
      <c r="AH1930" t="s">
        <v>210</v>
      </c>
      <c r="AI1930">
        <v>868733522</v>
      </c>
      <c r="AM1930">
        <v>260001</v>
      </c>
      <c r="BE1930">
        <f t="shared" si="132"/>
        <v>0</v>
      </c>
      <c r="BF1930" s="6">
        <f t="shared" si="133"/>
        <v>-267</v>
      </c>
      <c r="BG1930" s="7" t="s">
        <v>71</v>
      </c>
      <c r="BH1930" t="e">
        <f>+VLOOKUP(AF1930,Sheet4!A:A,1,FALSE)</f>
        <v>#N/A</v>
      </c>
      <c r="BL1930">
        <v>213</v>
      </c>
      <c r="BM1930" s="59">
        <f t="shared" si="134"/>
        <v>54</v>
      </c>
      <c r="BN1930" t="s">
        <v>1064</v>
      </c>
    </row>
    <row r="1931" spans="1:66" ht="13" customHeight="1" x14ac:dyDescent="0.3">
      <c r="A1931" s="5">
        <v>46114</v>
      </c>
      <c r="B1931" t="s">
        <v>78</v>
      </c>
      <c r="F1931" s="8">
        <v>22</v>
      </c>
      <c r="G1931">
        <v>11</v>
      </c>
      <c r="H1931">
        <v>14</v>
      </c>
      <c r="I1931" s="6">
        <v>-8</v>
      </c>
      <c r="Q1931" t="s">
        <v>79</v>
      </c>
      <c r="U1931">
        <v>2601218</v>
      </c>
      <c r="V1931" t="s">
        <v>1061</v>
      </c>
      <c r="W1931" t="s">
        <v>169</v>
      </c>
      <c r="X1931" t="s">
        <v>207</v>
      </c>
      <c r="Y1931" t="s">
        <v>920</v>
      </c>
      <c r="AF1931" t="s">
        <v>1061</v>
      </c>
      <c r="AG1931" t="s">
        <v>1063</v>
      </c>
      <c r="AH1931" t="s">
        <v>210</v>
      </c>
      <c r="AI1931">
        <v>868733522</v>
      </c>
      <c r="AM1931">
        <v>260001</v>
      </c>
      <c r="BE1931">
        <f t="shared" si="132"/>
        <v>0</v>
      </c>
      <c r="BF1931" s="6">
        <f t="shared" si="133"/>
        <v>-14</v>
      </c>
      <c r="BG1931" s="7" t="s">
        <v>71</v>
      </c>
      <c r="BH1931" t="e">
        <f>+VLOOKUP(AF1931,Sheet4!A:A,1,FALSE)</f>
        <v>#N/A</v>
      </c>
      <c r="BL1931">
        <v>11</v>
      </c>
      <c r="BM1931" s="59">
        <f t="shared" si="134"/>
        <v>3</v>
      </c>
      <c r="BN1931" t="s">
        <v>1064</v>
      </c>
    </row>
    <row r="1932" spans="1:66" ht="13" customHeight="1" x14ac:dyDescent="0.3">
      <c r="A1932" s="5">
        <v>46114</v>
      </c>
      <c r="B1932" t="s">
        <v>78</v>
      </c>
      <c r="F1932" s="8">
        <v>262</v>
      </c>
      <c r="G1932">
        <v>131</v>
      </c>
      <c r="H1932">
        <v>164</v>
      </c>
      <c r="I1932" s="6">
        <v>-98</v>
      </c>
      <c r="Q1932" t="s">
        <v>79</v>
      </c>
      <c r="U1932">
        <v>2601218</v>
      </c>
      <c r="V1932" t="s">
        <v>1061</v>
      </c>
      <c r="W1932" t="s">
        <v>169</v>
      </c>
      <c r="X1932" t="s">
        <v>207</v>
      </c>
      <c r="Y1932" t="s">
        <v>1066</v>
      </c>
      <c r="AF1932" t="s">
        <v>1061</v>
      </c>
      <c r="AG1932" t="s">
        <v>1063</v>
      </c>
      <c r="AH1932" t="s">
        <v>210</v>
      </c>
      <c r="AI1932">
        <v>868733522</v>
      </c>
      <c r="AM1932">
        <v>260001</v>
      </c>
      <c r="BE1932">
        <f t="shared" si="132"/>
        <v>0</v>
      </c>
      <c r="BF1932" s="6">
        <f t="shared" si="133"/>
        <v>-164</v>
      </c>
      <c r="BG1932" s="7" t="s">
        <v>71</v>
      </c>
      <c r="BH1932" t="e">
        <f>+VLOOKUP(AF1932,Sheet4!A:A,1,FALSE)</f>
        <v>#N/A</v>
      </c>
      <c r="BL1932">
        <v>131</v>
      </c>
      <c r="BM1932" s="59">
        <f t="shared" si="134"/>
        <v>33</v>
      </c>
      <c r="BN1932" t="s">
        <v>1064</v>
      </c>
    </row>
    <row r="1933" spans="1:66" ht="13" customHeight="1" x14ac:dyDescent="0.3">
      <c r="A1933" s="5">
        <v>46114</v>
      </c>
      <c r="B1933" t="s">
        <v>78</v>
      </c>
      <c r="F1933" s="8">
        <v>205</v>
      </c>
      <c r="G1933">
        <v>102.5</v>
      </c>
      <c r="H1933">
        <v>129</v>
      </c>
      <c r="I1933" s="6">
        <v>-76</v>
      </c>
      <c r="Q1933" t="s">
        <v>79</v>
      </c>
      <c r="U1933">
        <v>2601218</v>
      </c>
      <c r="V1933" t="s">
        <v>1061</v>
      </c>
      <c r="W1933" t="s">
        <v>169</v>
      </c>
      <c r="X1933" t="s">
        <v>207</v>
      </c>
      <c r="Y1933" t="s">
        <v>1067</v>
      </c>
      <c r="AF1933" t="s">
        <v>1061</v>
      </c>
      <c r="AG1933" t="s">
        <v>1063</v>
      </c>
      <c r="AH1933" t="s">
        <v>210</v>
      </c>
      <c r="AI1933">
        <v>868733522</v>
      </c>
      <c r="AM1933">
        <v>260001</v>
      </c>
      <c r="BE1933">
        <f t="shared" si="132"/>
        <v>0</v>
      </c>
      <c r="BF1933" s="6">
        <f t="shared" si="133"/>
        <v>-129</v>
      </c>
      <c r="BG1933" s="7" t="s">
        <v>71</v>
      </c>
      <c r="BH1933" t="e">
        <f>+VLOOKUP(AF1933,Sheet4!A:A,1,FALSE)</f>
        <v>#N/A</v>
      </c>
      <c r="BL1933">
        <v>102.5</v>
      </c>
      <c r="BM1933" s="59">
        <f t="shared" si="134"/>
        <v>26.5</v>
      </c>
      <c r="BN1933" t="s">
        <v>1064</v>
      </c>
    </row>
    <row r="1934" spans="1:66" ht="13" customHeight="1" x14ac:dyDescent="0.3">
      <c r="A1934" s="5">
        <v>46114</v>
      </c>
      <c r="B1934" t="s">
        <v>78</v>
      </c>
      <c r="F1934" s="8">
        <v>363</v>
      </c>
      <c r="G1934">
        <v>181.5</v>
      </c>
      <c r="H1934">
        <v>228</v>
      </c>
      <c r="I1934" s="6">
        <v>-135</v>
      </c>
      <c r="Q1934" t="s">
        <v>79</v>
      </c>
      <c r="U1934">
        <v>2601218</v>
      </c>
      <c r="V1934" t="s">
        <v>1061</v>
      </c>
      <c r="W1934" t="s">
        <v>169</v>
      </c>
      <c r="X1934" t="s">
        <v>207</v>
      </c>
      <c r="Y1934" t="s">
        <v>1068</v>
      </c>
      <c r="AF1934" t="s">
        <v>1061</v>
      </c>
      <c r="AG1934" t="s">
        <v>1063</v>
      </c>
      <c r="AH1934" t="s">
        <v>210</v>
      </c>
      <c r="AI1934">
        <v>868733522</v>
      </c>
      <c r="AM1934">
        <v>260001</v>
      </c>
      <c r="BE1934">
        <f t="shared" si="132"/>
        <v>0</v>
      </c>
      <c r="BF1934" s="6">
        <f t="shared" si="133"/>
        <v>-228</v>
      </c>
      <c r="BG1934" s="7" t="s">
        <v>71</v>
      </c>
      <c r="BH1934" t="e">
        <f>+VLOOKUP(AF1934,Sheet4!A:A,1,FALSE)</f>
        <v>#N/A</v>
      </c>
      <c r="BL1934">
        <v>181.5</v>
      </c>
      <c r="BM1934" s="59">
        <f t="shared" si="134"/>
        <v>46.5</v>
      </c>
      <c r="BN1934" t="s">
        <v>1064</v>
      </c>
    </row>
    <row r="1935" spans="1:66" ht="13" customHeight="1" x14ac:dyDescent="0.3">
      <c r="A1935" s="5">
        <v>46114</v>
      </c>
      <c r="B1935" t="s">
        <v>78</v>
      </c>
      <c r="F1935" s="8">
        <v>147</v>
      </c>
      <c r="G1935">
        <v>73.5</v>
      </c>
      <c r="H1935">
        <v>92</v>
      </c>
      <c r="I1935" s="6">
        <v>-55</v>
      </c>
      <c r="Q1935" t="s">
        <v>79</v>
      </c>
      <c r="U1935">
        <v>2601218</v>
      </c>
      <c r="V1935" t="s">
        <v>1061</v>
      </c>
      <c r="W1935" t="s">
        <v>169</v>
      </c>
      <c r="X1935" t="s">
        <v>207</v>
      </c>
      <c r="Y1935" t="s">
        <v>1069</v>
      </c>
      <c r="AF1935" t="s">
        <v>1061</v>
      </c>
      <c r="AG1935" t="s">
        <v>1063</v>
      </c>
      <c r="AH1935" t="s">
        <v>210</v>
      </c>
      <c r="AI1935">
        <v>868733522</v>
      </c>
      <c r="AM1935">
        <v>260001</v>
      </c>
      <c r="BE1935">
        <f t="shared" si="132"/>
        <v>0</v>
      </c>
      <c r="BF1935" s="6">
        <f t="shared" si="133"/>
        <v>-92</v>
      </c>
      <c r="BG1935" s="7" t="s">
        <v>71</v>
      </c>
      <c r="BH1935" t="e">
        <f>+VLOOKUP(AF1935,Sheet4!A:A,1,FALSE)</f>
        <v>#N/A</v>
      </c>
      <c r="BL1935">
        <v>73.5</v>
      </c>
      <c r="BM1935" s="59">
        <f t="shared" si="134"/>
        <v>18.5</v>
      </c>
      <c r="BN1935" t="s">
        <v>1064</v>
      </c>
    </row>
    <row r="1936" spans="1:66" ht="13" customHeight="1" x14ac:dyDescent="0.3">
      <c r="A1936" s="5">
        <v>46114</v>
      </c>
      <c r="B1936" t="s">
        <v>80</v>
      </c>
      <c r="F1936">
        <v>8237.5</v>
      </c>
      <c r="G1936">
        <v>8237.5</v>
      </c>
      <c r="H1936">
        <v>5162.5</v>
      </c>
      <c r="I1936" s="6">
        <v>-3075</v>
      </c>
      <c r="Q1936" t="s">
        <v>81</v>
      </c>
      <c r="U1936">
        <v>2601218</v>
      </c>
      <c r="V1936" t="s">
        <v>1061</v>
      </c>
      <c r="W1936" t="s">
        <v>169</v>
      </c>
      <c r="X1936" t="s">
        <v>207</v>
      </c>
      <c r="Y1936" t="s">
        <v>1062</v>
      </c>
      <c r="AF1936" t="s">
        <v>1061</v>
      </c>
      <c r="AG1936" t="s">
        <v>1063</v>
      </c>
      <c r="AH1936" t="s">
        <v>210</v>
      </c>
      <c r="AI1936">
        <v>868733522</v>
      </c>
      <c r="AM1936">
        <v>260001</v>
      </c>
      <c r="BB1936" s="9">
        <v>8238</v>
      </c>
      <c r="BE1936">
        <f t="shared" si="132"/>
        <v>8238</v>
      </c>
      <c r="BF1936" s="6">
        <f t="shared" si="133"/>
        <v>3075.5</v>
      </c>
      <c r="BG1936" s="12" t="s">
        <v>99</v>
      </c>
      <c r="BH1936" t="e">
        <f>+VLOOKUP(AF1936,Sheet4!A:A,1,FALSE)</f>
        <v>#N/A</v>
      </c>
      <c r="BL1936">
        <v>8237.5</v>
      </c>
      <c r="BM1936" s="59">
        <f t="shared" si="134"/>
        <v>-3075</v>
      </c>
      <c r="BN1936" t="s">
        <v>1064</v>
      </c>
    </row>
    <row r="1937" spans="1:67" ht="13" customHeight="1" x14ac:dyDescent="0.3">
      <c r="A1937" s="5">
        <v>46114</v>
      </c>
      <c r="B1937" t="s">
        <v>80</v>
      </c>
      <c r="F1937">
        <v>5325</v>
      </c>
      <c r="G1937">
        <v>5325</v>
      </c>
      <c r="H1937">
        <v>3337.5</v>
      </c>
      <c r="I1937" s="6">
        <v>-1987.5</v>
      </c>
      <c r="Q1937" t="s">
        <v>81</v>
      </c>
      <c r="U1937">
        <v>2601218</v>
      </c>
      <c r="V1937" t="s">
        <v>1061</v>
      </c>
      <c r="W1937" t="s">
        <v>169</v>
      </c>
      <c r="X1937" t="s">
        <v>207</v>
      </c>
      <c r="Y1937" t="s">
        <v>1065</v>
      </c>
      <c r="AF1937" t="s">
        <v>1061</v>
      </c>
      <c r="AG1937" t="s">
        <v>1063</v>
      </c>
      <c r="AH1937" t="s">
        <v>210</v>
      </c>
      <c r="AI1937">
        <v>868733522</v>
      </c>
      <c r="AM1937">
        <v>260001</v>
      </c>
      <c r="BB1937" s="9">
        <v>5325</v>
      </c>
      <c r="BE1937">
        <f t="shared" si="132"/>
        <v>5325</v>
      </c>
      <c r="BF1937" s="6">
        <f t="shared" si="133"/>
        <v>1987.5</v>
      </c>
      <c r="BG1937" s="12" t="s">
        <v>99</v>
      </c>
      <c r="BH1937" t="e">
        <f>+VLOOKUP(AF1937,Sheet4!A:A,1,FALSE)</f>
        <v>#N/A</v>
      </c>
      <c r="BL1937">
        <v>5325</v>
      </c>
      <c r="BM1937" s="59">
        <f t="shared" si="134"/>
        <v>-1987.5</v>
      </c>
      <c r="BN1937" t="s">
        <v>1064</v>
      </c>
    </row>
    <row r="1938" spans="1:67" ht="13" customHeight="1" x14ac:dyDescent="0.3">
      <c r="A1938" s="5">
        <v>46114</v>
      </c>
      <c r="B1938" t="s">
        <v>80</v>
      </c>
      <c r="F1938">
        <v>275</v>
      </c>
      <c r="G1938">
        <v>275</v>
      </c>
      <c r="H1938">
        <v>175</v>
      </c>
      <c r="I1938" s="6">
        <v>-100</v>
      </c>
      <c r="Q1938" t="s">
        <v>81</v>
      </c>
      <c r="U1938">
        <v>2601218</v>
      </c>
      <c r="V1938" t="s">
        <v>1061</v>
      </c>
      <c r="W1938" t="s">
        <v>169</v>
      </c>
      <c r="X1938" t="s">
        <v>207</v>
      </c>
      <c r="Y1938" t="s">
        <v>920</v>
      </c>
      <c r="AF1938" t="s">
        <v>1061</v>
      </c>
      <c r="AG1938" t="s">
        <v>1063</v>
      </c>
      <c r="AH1938" t="s">
        <v>210</v>
      </c>
      <c r="AI1938">
        <v>868733522</v>
      </c>
      <c r="AM1938">
        <v>260001</v>
      </c>
      <c r="BC1938" s="9">
        <v>275</v>
      </c>
      <c r="BE1938">
        <f t="shared" si="132"/>
        <v>275</v>
      </c>
      <c r="BF1938" s="6">
        <f t="shared" si="133"/>
        <v>100</v>
      </c>
      <c r="BG1938" s="10" t="s">
        <v>99</v>
      </c>
      <c r="BH1938" t="e">
        <f>+VLOOKUP(AF1938,Sheet4!A:A,1,FALSE)</f>
        <v>#N/A</v>
      </c>
      <c r="BL1938">
        <v>275</v>
      </c>
      <c r="BM1938" s="59">
        <f t="shared" si="134"/>
        <v>-100</v>
      </c>
      <c r="BN1938" t="s">
        <v>1064</v>
      </c>
    </row>
    <row r="1939" spans="1:67" ht="13" customHeight="1" x14ac:dyDescent="0.3">
      <c r="A1939" s="5">
        <v>46114</v>
      </c>
      <c r="B1939" t="s">
        <v>80</v>
      </c>
      <c r="F1939">
        <v>3275</v>
      </c>
      <c r="G1939">
        <v>3275</v>
      </c>
      <c r="H1939">
        <v>2050</v>
      </c>
      <c r="I1939" s="6">
        <v>-1225</v>
      </c>
      <c r="Q1939" t="s">
        <v>81</v>
      </c>
      <c r="U1939">
        <v>2601218</v>
      </c>
      <c r="V1939" t="s">
        <v>1061</v>
      </c>
      <c r="W1939" t="s">
        <v>169</v>
      </c>
      <c r="X1939" t="s">
        <v>207</v>
      </c>
      <c r="Y1939" t="s">
        <v>1066</v>
      </c>
      <c r="AF1939" t="s">
        <v>1061</v>
      </c>
      <c r="AG1939" t="s">
        <v>1063</v>
      </c>
      <c r="AH1939" t="s">
        <v>210</v>
      </c>
      <c r="AI1939">
        <v>868733522</v>
      </c>
      <c r="AM1939">
        <v>260001</v>
      </c>
      <c r="BC1939" s="9">
        <v>3275</v>
      </c>
      <c r="BE1939">
        <f t="shared" si="132"/>
        <v>3275</v>
      </c>
      <c r="BF1939" s="6">
        <f t="shared" si="133"/>
        <v>1225</v>
      </c>
      <c r="BG1939" s="10" t="s">
        <v>99</v>
      </c>
      <c r="BH1939" t="e">
        <f>+VLOOKUP(AF1939,Sheet4!A:A,1,FALSE)</f>
        <v>#N/A</v>
      </c>
      <c r="BL1939">
        <v>3275</v>
      </c>
      <c r="BM1939" s="59">
        <f t="shared" si="134"/>
        <v>-1225</v>
      </c>
      <c r="BN1939" t="s">
        <v>1064</v>
      </c>
    </row>
    <row r="1940" spans="1:67" ht="13" customHeight="1" x14ac:dyDescent="0.3">
      <c r="A1940" s="5">
        <v>46114</v>
      </c>
      <c r="B1940" t="s">
        <v>80</v>
      </c>
      <c r="F1940">
        <v>2562.5</v>
      </c>
      <c r="G1940">
        <v>2562.5</v>
      </c>
      <c r="H1940">
        <v>1612.5</v>
      </c>
      <c r="I1940" s="6">
        <v>-950</v>
      </c>
      <c r="Q1940" t="s">
        <v>81</v>
      </c>
      <c r="U1940">
        <v>2601218</v>
      </c>
      <c r="V1940" t="s">
        <v>1061</v>
      </c>
      <c r="W1940" t="s">
        <v>169</v>
      </c>
      <c r="X1940" t="s">
        <v>207</v>
      </c>
      <c r="Y1940" t="s">
        <v>1067</v>
      </c>
      <c r="AF1940" t="s">
        <v>1061</v>
      </c>
      <c r="AG1940" t="s">
        <v>1063</v>
      </c>
      <c r="AH1940" t="s">
        <v>210</v>
      </c>
      <c r="AI1940">
        <v>868733522</v>
      </c>
      <c r="AM1940">
        <v>260001</v>
      </c>
      <c r="BD1940" s="9">
        <v>2562</v>
      </c>
      <c r="BE1940">
        <f t="shared" si="132"/>
        <v>0</v>
      </c>
      <c r="BF1940" s="6">
        <f t="shared" si="133"/>
        <v>-1612.5</v>
      </c>
      <c r="BG1940" s="11" t="s">
        <v>71</v>
      </c>
      <c r="BH1940" t="e">
        <f>+VLOOKUP(AF1940,Sheet4!A:A,1,FALSE)</f>
        <v>#N/A</v>
      </c>
      <c r="BL1940">
        <v>2562.5</v>
      </c>
      <c r="BM1940" s="59">
        <f t="shared" si="134"/>
        <v>-950</v>
      </c>
      <c r="BN1940" t="s">
        <v>1064</v>
      </c>
    </row>
    <row r="1941" spans="1:67" ht="13" customHeight="1" x14ac:dyDescent="0.3">
      <c r="A1941" s="5">
        <v>46114</v>
      </c>
      <c r="B1941" t="s">
        <v>80</v>
      </c>
      <c r="F1941">
        <v>4537.5</v>
      </c>
      <c r="G1941">
        <v>4537.5</v>
      </c>
      <c r="H1941">
        <v>2850</v>
      </c>
      <c r="I1941" s="6">
        <v>-1687.5</v>
      </c>
      <c r="Q1941" t="s">
        <v>81</v>
      </c>
      <c r="U1941">
        <v>2601218</v>
      </c>
      <c r="V1941" t="s">
        <v>1061</v>
      </c>
      <c r="W1941" t="s">
        <v>169</v>
      </c>
      <c r="X1941" t="s">
        <v>207</v>
      </c>
      <c r="Y1941" t="s">
        <v>1068</v>
      </c>
      <c r="AF1941" t="s">
        <v>1061</v>
      </c>
      <c r="AG1941" t="s">
        <v>1063</v>
      </c>
      <c r="AH1941" t="s">
        <v>210</v>
      </c>
      <c r="AI1941">
        <v>868733522</v>
      </c>
      <c r="AM1941">
        <v>260001</v>
      </c>
      <c r="BB1941" s="9">
        <v>4538</v>
      </c>
      <c r="BE1941">
        <f t="shared" si="132"/>
        <v>4538</v>
      </c>
      <c r="BF1941" s="6">
        <f t="shared" si="133"/>
        <v>1688</v>
      </c>
      <c r="BG1941" s="12" t="s">
        <v>99</v>
      </c>
      <c r="BH1941" t="e">
        <f>+VLOOKUP(AF1941,Sheet4!A:A,1,FALSE)</f>
        <v>#N/A</v>
      </c>
      <c r="BL1941">
        <v>4537.5</v>
      </c>
      <c r="BM1941" s="59">
        <f t="shared" si="134"/>
        <v>-1687.5</v>
      </c>
      <c r="BN1941" t="s">
        <v>1064</v>
      </c>
    </row>
    <row r="1942" spans="1:67" ht="13" customHeight="1" x14ac:dyDescent="0.3">
      <c r="A1942" s="5">
        <v>46114</v>
      </c>
      <c r="B1942" t="s">
        <v>80</v>
      </c>
      <c r="F1942">
        <v>1837.5</v>
      </c>
      <c r="G1942">
        <v>1837.5</v>
      </c>
      <c r="H1942">
        <v>1150</v>
      </c>
      <c r="I1942" s="6">
        <v>-687.5</v>
      </c>
      <c r="Q1942" t="s">
        <v>81</v>
      </c>
      <c r="U1942">
        <v>2601218</v>
      </c>
      <c r="V1942" t="s">
        <v>1061</v>
      </c>
      <c r="W1942" t="s">
        <v>169</v>
      </c>
      <c r="X1942" t="s">
        <v>207</v>
      </c>
      <c r="Y1942" t="s">
        <v>1069</v>
      </c>
      <c r="AF1942" t="s">
        <v>1061</v>
      </c>
      <c r="AG1942" t="s">
        <v>1063</v>
      </c>
      <c r="AH1942" t="s">
        <v>210</v>
      </c>
      <c r="AI1942">
        <v>868733522</v>
      </c>
      <c r="AM1942">
        <v>260001</v>
      </c>
      <c r="BC1942" s="9">
        <v>1838</v>
      </c>
      <c r="BE1942">
        <f t="shared" si="132"/>
        <v>1838</v>
      </c>
      <c r="BF1942" s="6">
        <f t="shared" si="133"/>
        <v>688</v>
      </c>
      <c r="BG1942" s="10" t="s">
        <v>99</v>
      </c>
      <c r="BH1942" t="e">
        <f>+VLOOKUP(AF1942,Sheet4!A:A,1,FALSE)</f>
        <v>#N/A</v>
      </c>
      <c r="BL1942">
        <v>1837.5</v>
      </c>
      <c r="BM1942" s="59">
        <f t="shared" si="134"/>
        <v>-687.5</v>
      </c>
      <c r="BN1942" t="s">
        <v>1064</v>
      </c>
    </row>
    <row r="1943" spans="1:67" ht="13" customHeight="1" x14ac:dyDescent="0.3">
      <c r="A1943" s="5">
        <v>46114</v>
      </c>
      <c r="B1943" t="s">
        <v>82</v>
      </c>
      <c r="F1943" s="8">
        <v>3</v>
      </c>
      <c r="G1943">
        <v>1.5</v>
      </c>
      <c r="H1943">
        <v>36</v>
      </c>
      <c r="I1943" s="6">
        <v>33</v>
      </c>
      <c r="Q1943" t="s">
        <v>83</v>
      </c>
      <c r="U1943">
        <v>2601218</v>
      </c>
      <c r="V1943" t="s">
        <v>1061</v>
      </c>
      <c r="W1943" t="s">
        <v>169</v>
      </c>
      <c r="X1943" t="s">
        <v>207</v>
      </c>
      <c r="Y1943" t="s">
        <v>1062</v>
      </c>
      <c r="AF1943" t="s">
        <v>1061</v>
      </c>
      <c r="AG1943" t="s">
        <v>1063</v>
      </c>
      <c r="AH1943" t="s">
        <v>210</v>
      </c>
      <c r="AI1943">
        <v>868733522</v>
      </c>
      <c r="AM1943">
        <v>260001</v>
      </c>
      <c r="BE1943">
        <f t="shared" si="132"/>
        <v>0</v>
      </c>
      <c r="BF1943" s="6">
        <f t="shared" si="133"/>
        <v>-36</v>
      </c>
      <c r="BG1943" s="7" t="s">
        <v>71</v>
      </c>
      <c r="BH1943" t="e">
        <f>+VLOOKUP(AF1943,Sheet4!A:A,1,FALSE)</f>
        <v>#N/A</v>
      </c>
      <c r="BL1943">
        <v>1.5</v>
      </c>
      <c r="BM1943" s="59">
        <f t="shared" si="134"/>
        <v>34.5</v>
      </c>
      <c r="BN1943" t="s">
        <v>1064</v>
      </c>
    </row>
    <row r="1944" spans="1:67" ht="13" customHeight="1" x14ac:dyDescent="0.3">
      <c r="A1944" s="5">
        <v>46114</v>
      </c>
      <c r="B1944" t="s">
        <v>82</v>
      </c>
      <c r="F1944" s="8">
        <v>159</v>
      </c>
      <c r="G1944">
        <v>79.5</v>
      </c>
      <c r="H1944">
        <v>1950</v>
      </c>
      <c r="I1944" s="6">
        <v>1791</v>
      </c>
      <c r="Q1944" t="s">
        <v>83</v>
      </c>
      <c r="U1944">
        <v>2601218</v>
      </c>
      <c r="V1944" t="s">
        <v>1061</v>
      </c>
      <c r="W1944" t="s">
        <v>169</v>
      </c>
      <c r="X1944" t="s">
        <v>207</v>
      </c>
      <c r="Y1944" t="s">
        <v>925</v>
      </c>
      <c r="AF1944" t="s">
        <v>1061</v>
      </c>
      <c r="AG1944" t="s">
        <v>1063</v>
      </c>
      <c r="AH1944" t="s">
        <v>210</v>
      </c>
      <c r="AI1944">
        <v>868733522</v>
      </c>
      <c r="AM1944">
        <v>260001</v>
      </c>
      <c r="BE1944">
        <f t="shared" si="132"/>
        <v>0</v>
      </c>
      <c r="BF1944" s="6">
        <f t="shared" si="133"/>
        <v>-1950</v>
      </c>
      <c r="BG1944" s="7" t="s">
        <v>71</v>
      </c>
      <c r="BH1944" t="e">
        <f>+VLOOKUP(AF1944,Sheet4!A:A,1,FALSE)</f>
        <v>#N/A</v>
      </c>
      <c r="BL1944">
        <v>79.5</v>
      </c>
      <c r="BM1944" s="59">
        <f t="shared" si="134"/>
        <v>1870.5</v>
      </c>
      <c r="BN1944" t="s">
        <v>1064</v>
      </c>
    </row>
    <row r="1945" spans="1:67" ht="13" customHeight="1" x14ac:dyDescent="0.3">
      <c r="A1945" s="5">
        <v>46114</v>
      </c>
      <c r="B1945" t="s">
        <v>84</v>
      </c>
      <c r="F1945">
        <v>50</v>
      </c>
      <c r="G1945">
        <v>50</v>
      </c>
      <c r="H1945">
        <v>600</v>
      </c>
      <c r="I1945" s="6">
        <v>550</v>
      </c>
      <c r="Q1945" t="s">
        <v>85</v>
      </c>
      <c r="U1945">
        <v>2601218</v>
      </c>
      <c r="V1945" t="s">
        <v>1061</v>
      </c>
      <c r="W1945" t="s">
        <v>169</v>
      </c>
      <c r="X1945" t="s">
        <v>207</v>
      </c>
      <c r="Y1945" t="s">
        <v>1062</v>
      </c>
      <c r="AF1945" t="s">
        <v>1061</v>
      </c>
      <c r="AG1945" t="s">
        <v>1063</v>
      </c>
      <c r="AH1945" t="s">
        <v>210</v>
      </c>
      <c r="AI1945">
        <v>868733522</v>
      </c>
      <c r="AM1945">
        <v>260001</v>
      </c>
      <c r="BC1945" s="9">
        <v>50</v>
      </c>
      <c r="BE1945">
        <f t="shared" si="132"/>
        <v>50</v>
      </c>
      <c r="BF1945" s="6">
        <f t="shared" si="133"/>
        <v>-550</v>
      </c>
      <c r="BG1945" s="10" t="s">
        <v>99</v>
      </c>
      <c r="BH1945" t="e">
        <f>+VLOOKUP(AF1945,Sheet4!A:A,1,FALSE)</f>
        <v>#N/A</v>
      </c>
      <c r="BL1945">
        <v>50</v>
      </c>
      <c r="BM1945" s="59">
        <f t="shared" si="134"/>
        <v>550</v>
      </c>
      <c r="BN1945" t="s">
        <v>1064</v>
      </c>
    </row>
    <row r="1946" spans="1:67" ht="13" customHeight="1" x14ac:dyDescent="0.3">
      <c r="A1946" s="5">
        <v>46114</v>
      </c>
      <c r="B1946" t="s">
        <v>84</v>
      </c>
      <c r="F1946">
        <v>2650</v>
      </c>
      <c r="G1946">
        <v>2650</v>
      </c>
      <c r="H1946">
        <v>32500</v>
      </c>
      <c r="I1946" s="6">
        <v>29850</v>
      </c>
      <c r="Q1946" t="s">
        <v>85</v>
      </c>
      <c r="U1946">
        <v>2601218</v>
      </c>
      <c r="V1946" t="s">
        <v>1061</v>
      </c>
      <c r="W1946" t="s">
        <v>169</v>
      </c>
      <c r="X1946" t="s">
        <v>207</v>
      </c>
      <c r="Y1946" t="s">
        <v>925</v>
      </c>
      <c r="AF1946" t="s">
        <v>1061</v>
      </c>
      <c r="AG1946" t="s">
        <v>1063</v>
      </c>
      <c r="AH1946" t="s">
        <v>210</v>
      </c>
      <c r="AI1946">
        <v>868733522</v>
      </c>
      <c r="AM1946">
        <v>260001</v>
      </c>
      <c r="BD1946" s="9">
        <v>2650</v>
      </c>
      <c r="BE1946">
        <f t="shared" si="132"/>
        <v>0</v>
      </c>
      <c r="BF1946" s="6">
        <f t="shared" si="133"/>
        <v>-32500</v>
      </c>
      <c r="BG1946" s="11" t="s">
        <v>71</v>
      </c>
      <c r="BH1946" t="e">
        <f>+VLOOKUP(AF1946,Sheet4!A:A,1,FALSE)</f>
        <v>#N/A</v>
      </c>
      <c r="BL1946">
        <v>2650</v>
      </c>
      <c r="BM1946" s="59">
        <f t="shared" si="134"/>
        <v>29850</v>
      </c>
      <c r="BN1946" t="s">
        <v>1064</v>
      </c>
    </row>
    <row r="1947" spans="1:67" ht="13" customHeight="1" x14ac:dyDescent="0.3">
      <c r="A1947" s="5">
        <v>46114</v>
      </c>
      <c r="B1947" t="s">
        <v>63</v>
      </c>
      <c r="F1947">
        <v>9750</v>
      </c>
      <c r="G1947">
        <v>9750</v>
      </c>
      <c r="H1947">
        <v>90</v>
      </c>
      <c r="I1947" s="6">
        <v>-9660</v>
      </c>
      <c r="Q1947" t="s">
        <v>64</v>
      </c>
      <c r="U1947">
        <v>2601219</v>
      </c>
      <c r="V1947" t="s">
        <v>1070</v>
      </c>
      <c r="W1947" t="s">
        <v>169</v>
      </c>
      <c r="X1947" t="s">
        <v>340</v>
      </c>
      <c r="Y1947" t="s">
        <v>1071</v>
      </c>
      <c r="AF1947" t="s">
        <v>1070</v>
      </c>
      <c r="AG1947" t="s">
        <v>1072</v>
      </c>
      <c r="AH1947" t="s">
        <v>343</v>
      </c>
      <c r="AI1947">
        <v>873911284</v>
      </c>
      <c r="AM1947">
        <v>260001</v>
      </c>
      <c r="BE1947">
        <f t="shared" si="132"/>
        <v>0</v>
      </c>
      <c r="BF1947" s="6">
        <f t="shared" si="133"/>
        <v>-90</v>
      </c>
      <c r="BG1947" s="7" t="s">
        <v>71</v>
      </c>
      <c r="BH1947" t="e">
        <f>+VLOOKUP(AF1947,Sheet4!A:A,1,FALSE)</f>
        <v>#N/A</v>
      </c>
      <c r="BL1947">
        <v>9750</v>
      </c>
      <c r="BM1947" s="59">
        <f t="shared" si="134"/>
        <v>-9660</v>
      </c>
      <c r="BN1947" t="s">
        <v>1073</v>
      </c>
      <c r="BO1947" t="s">
        <v>73</v>
      </c>
    </row>
    <row r="1948" spans="1:67" ht="13" customHeight="1" x14ac:dyDescent="0.3">
      <c r="A1948" s="5">
        <v>46114</v>
      </c>
      <c r="B1948" t="s">
        <v>63</v>
      </c>
      <c r="F1948">
        <v>7140</v>
      </c>
      <c r="G1948">
        <v>7140</v>
      </c>
      <c r="H1948">
        <v>75</v>
      </c>
      <c r="I1948" s="6">
        <v>-7065</v>
      </c>
      <c r="Q1948" t="s">
        <v>64</v>
      </c>
      <c r="U1948">
        <v>2601219</v>
      </c>
      <c r="V1948" t="s">
        <v>1070</v>
      </c>
      <c r="W1948" t="s">
        <v>169</v>
      </c>
      <c r="X1948" t="s">
        <v>340</v>
      </c>
      <c r="Y1948" t="s">
        <v>1074</v>
      </c>
      <c r="AF1948" t="s">
        <v>1070</v>
      </c>
      <c r="AG1948" t="s">
        <v>1072</v>
      </c>
      <c r="AH1948" t="s">
        <v>343</v>
      </c>
      <c r="AI1948">
        <v>873911284</v>
      </c>
      <c r="AM1948">
        <v>260001</v>
      </c>
      <c r="BE1948">
        <f t="shared" si="132"/>
        <v>0</v>
      </c>
      <c r="BF1948" s="6">
        <f t="shared" si="133"/>
        <v>-75</v>
      </c>
      <c r="BG1948" s="7" t="s">
        <v>71</v>
      </c>
      <c r="BH1948" t="e">
        <f>+VLOOKUP(AF1948,Sheet4!A:A,1,FALSE)</f>
        <v>#N/A</v>
      </c>
      <c r="BL1948">
        <v>7140</v>
      </c>
      <c r="BM1948" s="59">
        <f t="shared" si="134"/>
        <v>-7065</v>
      </c>
      <c r="BN1948" t="s">
        <v>1073</v>
      </c>
      <c r="BO1948" t="s">
        <v>73</v>
      </c>
    </row>
    <row r="1949" spans="1:67" ht="13" customHeight="1" x14ac:dyDescent="0.3">
      <c r="A1949" s="5">
        <v>46114</v>
      </c>
      <c r="B1949" t="s">
        <v>63</v>
      </c>
      <c r="F1949">
        <v>3720</v>
      </c>
      <c r="G1949">
        <v>3720</v>
      </c>
      <c r="H1949">
        <v>30</v>
      </c>
      <c r="I1949" s="6">
        <v>-3690</v>
      </c>
      <c r="Q1949" t="s">
        <v>64</v>
      </c>
      <c r="U1949">
        <v>2601219</v>
      </c>
      <c r="V1949" t="s">
        <v>1070</v>
      </c>
      <c r="W1949" t="s">
        <v>169</v>
      </c>
      <c r="X1949" t="s">
        <v>340</v>
      </c>
      <c r="Y1949" t="s">
        <v>1075</v>
      </c>
      <c r="AF1949" t="s">
        <v>1070</v>
      </c>
      <c r="AG1949" t="s">
        <v>1072</v>
      </c>
      <c r="AH1949" t="s">
        <v>343</v>
      </c>
      <c r="AI1949">
        <v>873911284</v>
      </c>
      <c r="AM1949">
        <v>260001</v>
      </c>
      <c r="BE1949">
        <f t="shared" si="132"/>
        <v>0</v>
      </c>
      <c r="BF1949" s="6">
        <f t="shared" si="133"/>
        <v>-30</v>
      </c>
      <c r="BG1949" s="7" t="s">
        <v>71</v>
      </c>
      <c r="BH1949" t="e">
        <f>+VLOOKUP(AF1949,Sheet4!A:A,1,FALSE)</f>
        <v>#N/A</v>
      </c>
      <c r="BL1949">
        <v>3720</v>
      </c>
      <c r="BM1949" s="59">
        <f t="shared" si="134"/>
        <v>-3690</v>
      </c>
      <c r="BN1949" t="s">
        <v>1073</v>
      </c>
      <c r="BO1949" t="s">
        <v>73</v>
      </c>
    </row>
    <row r="1950" spans="1:67" ht="13" customHeight="1" x14ac:dyDescent="0.3">
      <c r="A1950" s="5">
        <v>46114</v>
      </c>
      <c r="B1950" t="s">
        <v>63</v>
      </c>
      <c r="F1950">
        <v>2565</v>
      </c>
      <c r="G1950">
        <v>2565</v>
      </c>
      <c r="H1950">
        <v>30</v>
      </c>
      <c r="I1950" s="6">
        <v>-2535</v>
      </c>
      <c r="Q1950" t="s">
        <v>64</v>
      </c>
      <c r="U1950">
        <v>2601219</v>
      </c>
      <c r="V1950" t="s">
        <v>1070</v>
      </c>
      <c r="W1950" t="s">
        <v>169</v>
      </c>
      <c r="X1950" t="s">
        <v>340</v>
      </c>
      <c r="Y1950" t="s">
        <v>1076</v>
      </c>
      <c r="AF1950" t="s">
        <v>1070</v>
      </c>
      <c r="AG1950" t="s">
        <v>1072</v>
      </c>
      <c r="AH1950" t="s">
        <v>343</v>
      </c>
      <c r="AI1950">
        <v>873911284</v>
      </c>
      <c r="AM1950">
        <v>260001</v>
      </c>
      <c r="BE1950">
        <f t="shared" si="132"/>
        <v>0</v>
      </c>
      <c r="BF1950" s="6">
        <f t="shared" si="133"/>
        <v>-30</v>
      </c>
      <c r="BG1950" s="7" t="s">
        <v>71</v>
      </c>
      <c r="BH1950" t="e">
        <f>+VLOOKUP(AF1950,Sheet4!A:A,1,FALSE)</f>
        <v>#N/A</v>
      </c>
      <c r="BL1950">
        <v>2565</v>
      </c>
      <c r="BM1950" s="59">
        <f t="shared" si="134"/>
        <v>-2535</v>
      </c>
      <c r="BN1950" t="s">
        <v>1073</v>
      </c>
      <c r="BO1950" t="s">
        <v>73</v>
      </c>
    </row>
    <row r="1951" spans="1:67" ht="13" customHeight="1" x14ac:dyDescent="0.3">
      <c r="A1951" s="5">
        <v>46114</v>
      </c>
      <c r="B1951" t="s">
        <v>63</v>
      </c>
      <c r="F1951">
        <v>7140</v>
      </c>
      <c r="G1951">
        <v>7140</v>
      </c>
      <c r="H1951">
        <v>75</v>
      </c>
      <c r="I1951" s="6">
        <v>-7065</v>
      </c>
      <c r="Q1951" t="s">
        <v>64</v>
      </c>
      <c r="U1951">
        <v>2601219</v>
      </c>
      <c r="V1951" t="s">
        <v>1070</v>
      </c>
      <c r="W1951" t="s">
        <v>169</v>
      </c>
      <c r="X1951" t="s">
        <v>340</v>
      </c>
      <c r="Y1951" t="s">
        <v>1077</v>
      </c>
      <c r="AF1951" t="s">
        <v>1070</v>
      </c>
      <c r="AG1951" t="s">
        <v>1072</v>
      </c>
      <c r="AH1951" t="s">
        <v>343</v>
      </c>
      <c r="AI1951">
        <v>873911284</v>
      </c>
      <c r="AM1951">
        <v>260001</v>
      </c>
      <c r="BE1951">
        <f t="shared" si="132"/>
        <v>0</v>
      </c>
      <c r="BF1951" s="6">
        <f t="shared" si="133"/>
        <v>-75</v>
      </c>
      <c r="BG1951" s="7" t="s">
        <v>71</v>
      </c>
      <c r="BH1951" t="e">
        <f>+VLOOKUP(AF1951,Sheet4!A:A,1,FALSE)</f>
        <v>#N/A</v>
      </c>
      <c r="BL1951">
        <v>7140</v>
      </c>
      <c r="BM1951" s="59">
        <f t="shared" si="134"/>
        <v>-7065</v>
      </c>
      <c r="BN1951" t="s">
        <v>1073</v>
      </c>
      <c r="BO1951" t="s">
        <v>73</v>
      </c>
    </row>
    <row r="1952" spans="1:67" ht="13" customHeight="1" x14ac:dyDescent="0.3">
      <c r="A1952" s="5">
        <v>46114</v>
      </c>
      <c r="B1952" t="s">
        <v>63</v>
      </c>
      <c r="F1952">
        <v>1140</v>
      </c>
      <c r="G1952">
        <v>1140</v>
      </c>
      <c r="H1952">
        <v>15</v>
      </c>
      <c r="I1952" s="6">
        <v>-1125</v>
      </c>
      <c r="Q1952" t="s">
        <v>64</v>
      </c>
      <c r="U1952">
        <v>2601219</v>
      </c>
      <c r="V1952" t="s">
        <v>1070</v>
      </c>
      <c r="W1952" t="s">
        <v>169</v>
      </c>
      <c r="X1952" t="s">
        <v>340</v>
      </c>
      <c r="Y1952" t="s">
        <v>1078</v>
      </c>
      <c r="AF1952" t="s">
        <v>1070</v>
      </c>
      <c r="AG1952" t="s">
        <v>1072</v>
      </c>
      <c r="AH1952" t="s">
        <v>343</v>
      </c>
      <c r="AI1952">
        <v>873911284</v>
      </c>
      <c r="AM1952">
        <v>260001</v>
      </c>
      <c r="BE1952">
        <f t="shared" si="132"/>
        <v>0</v>
      </c>
      <c r="BF1952" s="6">
        <f t="shared" si="133"/>
        <v>-15</v>
      </c>
      <c r="BG1952" s="7" t="s">
        <v>71</v>
      </c>
      <c r="BH1952" t="e">
        <f>+VLOOKUP(AF1952,Sheet4!A:A,1,FALSE)</f>
        <v>#N/A</v>
      </c>
      <c r="BL1952">
        <v>1140</v>
      </c>
      <c r="BM1952" s="59">
        <f t="shared" si="134"/>
        <v>-1125</v>
      </c>
      <c r="BN1952" t="s">
        <v>1073</v>
      </c>
      <c r="BO1952" t="s">
        <v>73</v>
      </c>
    </row>
    <row r="1953" spans="1:66" ht="13" customHeight="1" x14ac:dyDescent="0.3">
      <c r="A1953" s="5">
        <v>46114</v>
      </c>
      <c r="B1953" t="s">
        <v>74</v>
      </c>
      <c r="F1953" s="8">
        <v>650</v>
      </c>
      <c r="G1953">
        <v>325</v>
      </c>
      <c r="H1953">
        <v>6</v>
      </c>
      <c r="I1953" s="6">
        <v>-644</v>
      </c>
      <c r="Q1953" t="s">
        <v>75</v>
      </c>
      <c r="U1953">
        <v>2601219</v>
      </c>
      <c r="V1953" t="s">
        <v>1070</v>
      </c>
      <c r="W1953" t="s">
        <v>169</v>
      </c>
      <c r="X1953" t="s">
        <v>340</v>
      </c>
      <c r="Y1953" t="s">
        <v>1071</v>
      </c>
      <c r="AF1953" t="s">
        <v>1070</v>
      </c>
      <c r="AG1953" t="s">
        <v>1072</v>
      </c>
      <c r="AH1953" t="s">
        <v>343</v>
      </c>
      <c r="AI1953">
        <v>873911284</v>
      </c>
      <c r="AM1953">
        <v>260001</v>
      </c>
      <c r="BE1953">
        <f t="shared" si="132"/>
        <v>0</v>
      </c>
      <c r="BF1953" s="6">
        <f t="shared" si="133"/>
        <v>-6</v>
      </c>
      <c r="BG1953" s="7" t="s">
        <v>71</v>
      </c>
      <c r="BH1953" t="e">
        <f>+VLOOKUP(AF1953,Sheet4!A:A,1,FALSE)</f>
        <v>#N/A</v>
      </c>
      <c r="BL1953">
        <v>325</v>
      </c>
      <c r="BM1953" s="59">
        <f t="shared" si="134"/>
        <v>-319</v>
      </c>
      <c r="BN1953" t="s">
        <v>1073</v>
      </c>
    </row>
    <row r="1954" spans="1:66" ht="13" customHeight="1" x14ac:dyDescent="0.3">
      <c r="A1954" s="5">
        <v>46114</v>
      </c>
      <c r="B1954" t="s">
        <v>74</v>
      </c>
      <c r="F1954" s="8">
        <v>476</v>
      </c>
      <c r="G1954">
        <v>238</v>
      </c>
      <c r="H1954">
        <v>5</v>
      </c>
      <c r="I1954" s="6">
        <v>-471</v>
      </c>
      <c r="Q1954" t="s">
        <v>75</v>
      </c>
      <c r="U1954">
        <v>2601219</v>
      </c>
      <c r="V1954" t="s">
        <v>1070</v>
      </c>
      <c r="W1954" t="s">
        <v>169</v>
      </c>
      <c r="X1954" t="s">
        <v>340</v>
      </c>
      <c r="Y1954" t="s">
        <v>1074</v>
      </c>
      <c r="AF1954" t="s">
        <v>1070</v>
      </c>
      <c r="AG1954" t="s">
        <v>1072</v>
      </c>
      <c r="AH1954" t="s">
        <v>343</v>
      </c>
      <c r="AI1954">
        <v>873911284</v>
      </c>
      <c r="AM1954">
        <v>260001</v>
      </c>
      <c r="BE1954">
        <f t="shared" si="132"/>
        <v>0</v>
      </c>
      <c r="BF1954" s="6">
        <f t="shared" si="133"/>
        <v>-5</v>
      </c>
      <c r="BG1954" s="7" t="s">
        <v>71</v>
      </c>
      <c r="BH1954" t="e">
        <f>+VLOOKUP(AF1954,Sheet4!A:A,1,FALSE)</f>
        <v>#N/A</v>
      </c>
      <c r="BL1954">
        <v>238</v>
      </c>
      <c r="BM1954" s="59">
        <f t="shared" si="134"/>
        <v>-233</v>
      </c>
      <c r="BN1954" t="s">
        <v>1073</v>
      </c>
    </row>
    <row r="1955" spans="1:66" ht="13" customHeight="1" x14ac:dyDescent="0.3">
      <c r="A1955" s="5">
        <v>46114</v>
      </c>
      <c r="B1955" t="s">
        <v>74</v>
      </c>
      <c r="F1955" s="8">
        <v>248</v>
      </c>
      <c r="G1955">
        <v>124</v>
      </c>
      <c r="H1955">
        <v>2</v>
      </c>
      <c r="I1955" s="6">
        <v>-246</v>
      </c>
      <c r="Q1955" t="s">
        <v>75</v>
      </c>
      <c r="U1955">
        <v>2601219</v>
      </c>
      <c r="V1955" t="s">
        <v>1070</v>
      </c>
      <c r="W1955" t="s">
        <v>169</v>
      </c>
      <c r="X1955" t="s">
        <v>340</v>
      </c>
      <c r="Y1955" t="s">
        <v>1075</v>
      </c>
      <c r="AF1955" t="s">
        <v>1070</v>
      </c>
      <c r="AG1955" t="s">
        <v>1072</v>
      </c>
      <c r="AH1955" t="s">
        <v>343</v>
      </c>
      <c r="AI1955">
        <v>873911284</v>
      </c>
      <c r="AM1955">
        <v>260001</v>
      </c>
      <c r="BE1955">
        <f t="shared" si="132"/>
        <v>0</v>
      </c>
      <c r="BF1955" s="6">
        <f t="shared" si="133"/>
        <v>-2</v>
      </c>
      <c r="BG1955" s="7" t="s">
        <v>71</v>
      </c>
      <c r="BH1955" t="e">
        <f>+VLOOKUP(AF1955,Sheet4!A:A,1,FALSE)</f>
        <v>#N/A</v>
      </c>
      <c r="BL1955">
        <v>124</v>
      </c>
      <c r="BM1955" s="59">
        <f t="shared" si="134"/>
        <v>-122</v>
      </c>
      <c r="BN1955" t="s">
        <v>1073</v>
      </c>
    </row>
    <row r="1956" spans="1:66" ht="13" customHeight="1" x14ac:dyDescent="0.3">
      <c r="A1956" s="5">
        <v>46114</v>
      </c>
      <c r="B1956" t="s">
        <v>74</v>
      </c>
      <c r="F1956" s="8">
        <v>171</v>
      </c>
      <c r="G1956">
        <v>85.5</v>
      </c>
      <c r="H1956">
        <v>2</v>
      </c>
      <c r="I1956" s="6">
        <v>-169</v>
      </c>
      <c r="Q1956" t="s">
        <v>75</v>
      </c>
      <c r="U1956">
        <v>2601219</v>
      </c>
      <c r="V1956" t="s">
        <v>1070</v>
      </c>
      <c r="W1956" t="s">
        <v>169</v>
      </c>
      <c r="X1956" t="s">
        <v>340</v>
      </c>
      <c r="Y1956" t="s">
        <v>1076</v>
      </c>
      <c r="AF1956" t="s">
        <v>1070</v>
      </c>
      <c r="AG1956" t="s">
        <v>1072</v>
      </c>
      <c r="AH1956" t="s">
        <v>343</v>
      </c>
      <c r="AI1956">
        <v>873911284</v>
      </c>
      <c r="AM1956">
        <v>260001</v>
      </c>
      <c r="BE1956">
        <f t="shared" si="132"/>
        <v>0</v>
      </c>
      <c r="BF1956" s="6">
        <f t="shared" si="133"/>
        <v>-2</v>
      </c>
      <c r="BG1956" s="7" t="s">
        <v>71</v>
      </c>
      <c r="BH1956" t="e">
        <f>+VLOOKUP(AF1956,Sheet4!A:A,1,FALSE)</f>
        <v>#N/A</v>
      </c>
      <c r="BL1956">
        <v>85.5</v>
      </c>
      <c r="BM1956" s="59">
        <f t="shared" si="134"/>
        <v>-83.5</v>
      </c>
      <c r="BN1956" t="s">
        <v>1073</v>
      </c>
    </row>
    <row r="1957" spans="1:66" ht="13" customHeight="1" x14ac:dyDescent="0.3">
      <c r="A1957" s="5">
        <v>46114</v>
      </c>
      <c r="B1957" t="s">
        <v>74</v>
      </c>
      <c r="F1957" s="8">
        <v>476</v>
      </c>
      <c r="G1957">
        <v>238</v>
      </c>
      <c r="H1957">
        <v>5</v>
      </c>
      <c r="I1957" s="6">
        <v>-471</v>
      </c>
      <c r="Q1957" t="s">
        <v>75</v>
      </c>
      <c r="U1957">
        <v>2601219</v>
      </c>
      <c r="V1957" t="s">
        <v>1070</v>
      </c>
      <c r="W1957" t="s">
        <v>169</v>
      </c>
      <c r="X1957" t="s">
        <v>340</v>
      </c>
      <c r="Y1957" t="s">
        <v>1077</v>
      </c>
      <c r="AF1957" t="s">
        <v>1070</v>
      </c>
      <c r="AG1957" t="s">
        <v>1072</v>
      </c>
      <c r="AH1957" t="s">
        <v>343</v>
      </c>
      <c r="AI1957">
        <v>873911284</v>
      </c>
      <c r="AM1957">
        <v>260001</v>
      </c>
      <c r="BE1957">
        <f t="shared" si="132"/>
        <v>0</v>
      </c>
      <c r="BF1957" s="6">
        <f t="shared" si="133"/>
        <v>-5</v>
      </c>
      <c r="BG1957" s="7" t="s">
        <v>71</v>
      </c>
      <c r="BH1957" t="e">
        <f>+VLOOKUP(AF1957,Sheet4!A:A,1,FALSE)</f>
        <v>#N/A</v>
      </c>
      <c r="BL1957">
        <v>238</v>
      </c>
      <c r="BM1957" s="59">
        <f t="shared" si="134"/>
        <v>-233</v>
      </c>
      <c r="BN1957" t="s">
        <v>1073</v>
      </c>
    </row>
    <row r="1958" spans="1:66" ht="13" customHeight="1" x14ac:dyDescent="0.3">
      <c r="A1958" s="5">
        <v>46114</v>
      </c>
      <c r="B1958" t="s">
        <v>74</v>
      </c>
      <c r="F1958" s="8">
        <v>76</v>
      </c>
      <c r="G1958">
        <v>38</v>
      </c>
      <c r="H1958">
        <v>1</v>
      </c>
      <c r="I1958" s="6">
        <v>-75</v>
      </c>
      <c r="Q1958" t="s">
        <v>75</v>
      </c>
      <c r="U1958">
        <v>2601219</v>
      </c>
      <c r="V1958" t="s">
        <v>1070</v>
      </c>
      <c r="W1958" t="s">
        <v>169</v>
      </c>
      <c r="X1958" t="s">
        <v>340</v>
      </c>
      <c r="Y1958" t="s">
        <v>1078</v>
      </c>
      <c r="AF1958" t="s">
        <v>1070</v>
      </c>
      <c r="AG1958" t="s">
        <v>1072</v>
      </c>
      <c r="AH1958" t="s">
        <v>343</v>
      </c>
      <c r="AI1958">
        <v>873911284</v>
      </c>
      <c r="AM1958">
        <v>260001</v>
      </c>
      <c r="BE1958">
        <f t="shared" si="132"/>
        <v>0</v>
      </c>
      <c r="BF1958" s="6">
        <f t="shared" si="133"/>
        <v>-1</v>
      </c>
      <c r="BG1958" s="7" t="s">
        <v>71</v>
      </c>
      <c r="BH1958" t="e">
        <f>+VLOOKUP(AF1958,Sheet4!A:A,1,FALSE)</f>
        <v>#N/A</v>
      </c>
      <c r="BL1958">
        <v>38</v>
      </c>
      <c r="BM1958" s="59">
        <f t="shared" si="134"/>
        <v>-37</v>
      </c>
      <c r="BN1958" t="s">
        <v>1073</v>
      </c>
    </row>
    <row r="1959" spans="1:66" ht="13" customHeight="1" x14ac:dyDescent="0.3">
      <c r="A1959" s="5">
        <v>46114</v>
      </c>
      <c r="B1959" t="s">
        <v>76</v>
      </c>
      <c r="F1959">
        <v>13000</v>
      </c>
      <c r="G1959">
        <v>13000</v>
      </c>
      <c r="H1959">
        <v>120</v>
      </c>
      <c r="I1959" s="6">
        <v>-12880</v>
      </c>
      <c r="Q1959" t="s">
        <v>77</v>
      </c>
      <c r="U1959">
        <v>2601219</v>
      </c>
      <c r="V1959" t="s">
        <v>1070</v>
      </c>
      <c r="W1959" t="s">
        <v>169</v>
      </c>
      <c r="X1959" t="s">
        <v>340</v>
      </c>
      <c r="Y1959" t="s">
        <v>1071</v>
      </c>
      <c r="AF1959" t="s">
        <v>1070</v>
      </c>
      <c r="AG1959" t="s">
        <v>1072</v>
      </c>
      <c r="AH1959" t="s">
        <v>343</v>
      </c>
      <c r="AI1959">
        <v>873911284</v>
      </c>
      <c r="AM1959">
        <v>260001</v>
      </c>
      <c r="BE1959">
        <f t="shared" si="132"/>
        <v>0</v>
      </c>
      <c r="BF1959" s="6">
        <f t="shared" si="133"/>
        <v>-120</v>
      </c>
      <c r="BG1959" s="7" t="s">
        <v>71</v>
      </c>
      <c r="BH1959" t="e">
        <f>+VLOOKUP(AF1959,Sheet4!A:A,1,FALSE)</f>
        <v>#N/A</v>
      </c>
      <c r="BL1959">
        <v>13000</v>
      </c>
      <c r="BM1959" s="59">
        <f t="shared" si="134"/>
        <v>-12880</v>
      </c>
      <c r="BN1959" t="s">
        <v>1073</v>
      </c>
    </row>
    <row r="1960" spans="1:66" ht="13" customHeight="1" x14ac:dyDescent="0.3">
      <c r="A1960" s="5">
        <v>46114</v>
      </c>
      <c r="B1960" t="s">
        <v>76</v>
      </c>
      <c r="F1960">
        <v>9520</v>
      </c>
      <c r="G1960">
        <v>9520</v>
      </c>
      <c r="H1960">
        <v>100</v>
      </c>
      <c r="I1960" s="6">
        <v>-9420</v>
      </c>
      <c r="Q1960" t="s">
        <v>77</v>
      </c>
      <c r="U1960">
        <v>2601219</v>
      </c>
      <c r="V1960" t="s">
        <v>1070</v>
      </c>
      <c r="W1960" t="s">
        <v>169</v>
      </c>
      <c r="X1960" t="s">
        <v>340</v>
      </c>
      <c r="Y1960" t="s">
        <v>1074</v>
      </c>
      <c r="AF1960" t="s">
        <v>1070</v>
      </c>
      <c r="AG1960" t="s">
        <v>1072</v>
      </c>
      <c r="AH1960" t="s">
        <v>343</v>
      </c>
      <c r="AI1960">
        <v>873911284</v>
      </c>
      <c r="AM1960">
        <v>260001</v>
      </c>
      <c r="BE1960">
        <f t="shared" si="132"/>
        <v>0</v>
      </c>
      <c r="BF1960" s="6">
        <f t="shared" si="133"/>
        <v>-100</v>
      </c>
      <c r="BG1960" s="7" t="s">
        <v>71</v>
      </c>
      <c r="BH1960" t="e">
        <f>+VLOOKUP(AF1960,Sheet4!A:A,1,FALSE)</f>
        <v>#N/A</v>
      </c>
      <c r="BL1960">
        <v>9520</v>
      </c>
      <c r="BM1960" s="59">
        <f t="shared" si="134"/>
        <v>-9420</v>
      </c>
      <c r="BN1960" t="s">
        <v>1073</v>
      </c>
    </row>
    <row r="1961" spans="1:66" ht="13" customHeight="1" x14ac:dyDescent="0.3">
      <c r="A1961" s="5">
        <v>46114</v>
      </c>
      <c r="B1961" t="s">
        <v>76</v>
      </c>
      <c r="F1961">
        <v>4960</v>
      </c>
      <c r="G1961">
        <v>4960</v>
      </c>
      <c r="H1961">
        <v>40</v>
      </c>
      <c r="I1961" s="6">
        <v>-4920</v>
      </c>
      <c r="Q1961" t="s">
        <v>77</v>
      </c>
      <c r="U1961">
        <v>2601219</v>
      </c>
      <c r="V1961" t="s">
        <v>1070</v>
      </c>
      <c r="W1961" t="s">
        <v>169</v>
      </c>
      <c r="X1961" t="s">
        <v>340</v>
      </c>
      <c r="Y1961" t="s">
        <v>1075</v>
      </c>
      <c r="AF1961" t="s">
        <v>1070</v>
      </c>
      <c r="AG1961" t="s">
        <v>1072</v>
      </c>
      <c r="AH1961" t="s">
        <v>343</v>
      </c>
      <c r="AI1961">
        <v>873911284</v>
      </c>
      <c r="AM1961">
        <v>260001</v>
      </c>
      <c r="BE1961">
        <f t="shared" si="132"/>
        <v>0</v>
      </c>
      <c r="BF1961" s="6">
        <f t="shared" si="133"/>
        <v>-40</v>
      </c>
      <c r="BG1961" s="7" t="s">
        <v>71</v>
      </c>
      <c r="BH1961" t="e">
        <f>+VLOOKUP(AF1961,Sheet4!A:A,1,FALSE)</f>
        <v>#N/A</v>
      </c>
      <c r="BL1961">
        <v>4960</v>
      </c>
      <c r="BM1961" s="59">
        <f t="shared" si="134"/>
        <v>-4920</v>
      </c>
      <c r="BN1961" t="s">
        <v>1073</v>
      </c>
    </row>
    <row r="1962" spans="1:66" ht="13" customHeight="1" x14ac:dyDescent="0.3">
      <c r="A1962" s="5">
        <v>46114</v>
      </c>
      <c r="B1962" t="s">
        <v>76</v>
      </c>
      <c r="F1962">
        <v>3420</v>
      </c>
      <c r="G1962">
        <v>3420</v>
      </c>
      <c r="H1962">
        <v>40</v>
      </c>
      <c r="I1962" s="6">
        <v>-3380</v>
      </c>
      <c r="Q1962" t="s">
        <v>77</v>
      </c>
      <c r="U1962">
        <v>2601219</v>
      </c>
      <c r="V1962" t="s">
        <v>1070</v>
      </c>
      <c r="W1962" t="s">
        <v>169</v>
      </c>
      <c r="X1962" t="s">
        <v>340</v>
      </c>
      <c r="Y1962" t="s">
        <v>1076</v>
      </c>
      <c r="AF1962" t="s">
        <v>1070</v>
      </c>
      <c r="AG1962" t="s">
        <v>1072</v>
      </c>
      <c r="AH1962" t="s">
        <v>343</v>
      </c>
      <c r="AI1962">
        <v>873911284</v>
      </c>
      <c r="AM1962">
        <v>260001</v>
      </c>
      <c r="BE1962">
        <f t="shared" si="132"/>
        <v>0</v>
      </c>
      <c r="BF1962" s="6">
        <f t="shared" si="133"/>
        <v>-40</v>
      </c>
      <c r="BG1962" s="7" t="s">
        <v>71</v>
      </c>
      <c r="BH1962" t="e">
        <f>+VLOOKUP(AF1962,Sheet4!A:A,1,FALSE)</f>
        <v>#N/A</v>
      </c>
      <c r="BL1962">
        <v>3420</v>
      </c>
      <c r="BM1962" s="59">
        <f t="shared" si="134"/>
        <v>-3380</v>
      </c>
      <c r="BN1962" t="s">
        <v>1073</v>
      </c>
    </row>
    <row r="1963" spans="1:66" ht="13" customHeight="1" x14ac:dyDescent="0.3">
      <c r="A1963" s="5">
        <v>46114</v>
      </c>
      <c r="B1963" t="s">
        <v>76</v>
      </c>
      <c r="F1963">
        <v>9520</v>
      </c>
      <c r="G1963">
        <v>9520</v>
      </c>
      <c r="H1963">
        <v>100</v>
      </c>
      <c r="I1963" s="6">
        <v>-9420</v>
      </c>
      <c r="Q1963" t="s">
        <v>77</v>
      </c>
      <c r="U1963">
        <v>2601219</v>
      </c>
      <c r="V1963" t="s">
        <v>1070</v>
      </c>
      <c r="W1963" t="s">
        <v>169</v>
      </c>
      <c r="X1963" t="s">
        <v>340</v>
      </c>
      <c r="Y1963" t="s">
        <v>1077</v>
      </c>
      <c r="AF1963" t="s">
        <v>1070</v>
      </c>
      <c r="AG1963" t="s">
        <v>1072</v>
      </c>
      <c r="AH1963" t="s">
        <v>343</v>
      </c>
      <c r="AI1963">
        <v>873911284</v>
      </c>
      <c r="AM1963">
        <v>260001</v>
      </c>
      <c r="BE1963">
        <f t="shared" si="132"/>
        <v>0</v>
      </c>
      <c r="BF1963" s="6">
        <f t="shared" si="133"/>
        <v>-100</v>
      </c>
      <c r="BG1963" s="7" t="s">
        <v>71</v>
      </c>
      <c r="BH1963" t="e">
        <f>+VLOOKUP(AF1963,Sheet4!A:A,1,FALSE)</f>
        <v>#N/A</v>
      </c>
      <c r="BL1963">
        <v>9520</v>
      </c>
      <c r="BM1963" s="59">
        <f t="shared" si="134"/>
        <v>-9420</v>
      </c>
      <c r="BN1963" t="s">
        <v>1073</v>
      </c>
    </row>
    <row r="1964" spans="1:66" ht="13" customHeight="1" x14ac:dyDescent="0.3">
      <c r="A1964" s="5">
        <v>46114</v>
      </c>
      <c r="B1964" t="s">
        <v>76</v>
      </c>
      <c r="F1964">
        <v>1520</v>
      </c>
      <c r="G1964">
        <v>1520</v>
      </c>
      <c r="H1964">
        <v>20</v>
      </c>
      <c r="I1964" s="6">
        <v>-1500</v>
      </c>
      <c r="Q1964" t="s">
        <v>77</v>
      </c>
      <c r="U1964">
        <v>2601219</v>
      </c>
      <c r="V1964" t="s">
        <v>1070</v>
      </c>
      <c r="W1964" t="s">
        <v>169</v>
      </c>
      <c r="X1964" t="s">
        <v>340</v>
      </c>
      <c r="Y1964" t="s">
        <v>1078</v>
      </c>
      <c r="AF1964" t="s">
        <v>1070</v>
      </c>
      <c r="AG1964" t="s">
        <v>1072</v>
      </c>
      <c r="AH1964" t="s">
        <v>343</v>
      </c>
      <c r="AI1964">
        <v>873911284</v>
      </c>
      <c r="AM1964">
        <v>260001</v>
      </c>
      <c r="BE1964">
        <f t="shared" si="132"/>
        <v>0</v>
      </c>
      <c r="BF1964" s="6">
        <f t="shared" si="133"/>
        <v>-20</v>
      </c>
      <c r="BG1964" s="7" t="s">
        <v>71</v>
      </c>
      <c r="BH1964" t="e">
        <f>+VLOOKUP(AF1964,Sheet4!A:A,1,FALSE)</f>
        <v>#N/A</v>
      </c>
      <c r="BL1964">
        <v>1520</v>
      </c>
      <c r="BM1964" s="59">
        <f t="shared" si="134"/>
        <v>-1500</v>
      </c>
      <c r="BN1964" t="s">
        <v>1073</v>
      </c>
    </row>
    <row r="1965" spans="1:66" ht="13" customHeight="1" x14ac:dyDescent="0.3">
      <c r="A1965" s="5">
        <v>46114</v>
      </c>
      <c r="B1965" t="s">
        <v>78</v>
      </c>
      <c r="F1965" s="8">
        <v>650</v>
      </c>
      <c r="G1965">
        <v>325</v>
      </c>
      <c r="H1965">
        <v>6</v>
      </c>
      <c r="I1965" s="6">
        <v>-644</v>
      </c>
      <c r="Q1965" t="s">
        <v>79</v>
      </c>
      <c r="U1965">
        <v>2601219</v>
      </c>
      <c r="V1965" t="s">
        <v>1070</v>
      </c>
      <c r="W1965" t="s">
        <v>169</v>
      </c>
      <c r="X1965" t="s">
        <v>340</v>
      </c>
      <c r="Y1965" t="s">
        <v>1071</v>
      </c>
      <c r="AF1965" t="s">
        <v>1070</v>
      </c>
      <c r="AG1965" t="s">
        <v>1072</v>
      </c>
      <c r="AH1965" t="s">
        <v>343</v>
      </c>
      <c r="AI1965">
        <v>873911284</v>
      </c>
      <c r="AM1965">
        <v>260001</v>
      </c>
      <c r="BE1965">
        <f t="shared" si="132"/>
        <v>0</v>
      </c>
      <c r="BF1965" s="6">
        <f t="shared" si="133"/>
        <v>-6</v>
      </c>
      <c r="BG1965" s="7" t="s">
        <v>71</v>
      </c>
      <c r="BH1965" t="e">
        <f>+VLOOKUP(AF1965,Sheet4!A:A,1,FALSE)</f>
        <v>#N/A</v>
      </c>
      <c r="BL1965">
        <v>325</v>
      </c>
      <c r="BM1965" s="59">
        <f t="shared" si="134"/>
        <v>-319</v>
      </c>
      <c r="BN1965" t="s">
        <v>1073</v>
      </c>
    </row>
    <row r="1966" spans="1:66" ht="13" customHeight="1" x14ac:dyDescent="0.3">
      <c r="A1966" s="5">
        <v>46114</v>
      </c>
      <c r="B1966" t="s">
        <v>78</v>
      </c>
      <c r="F1966" s="8">
        <v>476</v>
      </c>
      <c r="G1966">
        <v>238</v>
      </c>
      <c r="H1966">
        <v>5</v>
      </c>
      <c r="I1966" s="6">
        <v>-471</v>
      </c>
      <c r="Q1966" t="s">
        <v>79</v>
      </c>
      <c r="U1966">
        <v>2601219</v>
      </c>
      <c r="V1966" t="s">
        <v>1070</v>
      </c>
      <c r="W1966" t="s">
        <v>169</v>
      </c>
      <c r="X1966" t="s">
        <v>340</v>
      </c>
      <c r="Y1966" t="s">
        <v>1074</v>
      </c>
      <c r="AF1966" t="s">
        <v>1070</v>
      </c>
      <c r="AG1966" t="s">
        <v>1072</v>
      </c>
      <c r="AH1966" t="s">
        <v>343</v>
      </c>
      <c r="AI1966">
        <v>873911284</v>
      </c>
      <c r="AM1966">
        <v>260001</v>
      </c>
      <c r="BE1966">
        <f t="shared" si="132"/>
        <v>0</v>
      </c>
      <c r="BF1966" s="6">
        <f t="shared" si="133"/>
        <v>-5</v>
      </c>
      <c r="BG1966" s="7" t="s">
        <v>71</v>
      </c>
      <c r="BH1966" t="e">
        <f>+VLOOKUP(AF1966,Sheet4!A:A,1,FALSE)</f>
        <v>#N/A</v>
      </c>
      <c r="BL1966">
        <v>238</v>
      </c>
      <c r="BM1966" s="59">
        <f t="shared" si="134"/>
        <v>-233</v>
      </c>
      <c r="BN1966" t="s">
        <v>1073</v>
      </c>
    </row>
    <row r="1967" spans="1:66" ht="13" customHeight="1" x14ac:dyDescent="0.3">
      <c r="A1967" s="5">
        <v>46114</v>
      </c>
      <c r="B1967" t="s">
        <v>78</v>
      </c>
      <c r="F1967" s="8">
        <v>248</v>
      </c>
      <c r="G1967">
        <v>124</v>
      </c>
      <c r="H1967">
        <v>2</v>
      </c>
      <c r="I1967" s="6">
        <v>-246</v>
      </c>
      <c r="Q1967" t="s">
        <v>79</v>
      </c>
      <c r="U1967">
        <v>2601219</v>
      </c>
      <c r="V1967" t="s">
        <v>1070</v>
      </c>
      <c r="W1967" t="s">
        <v>169</v>
      </c>
      <c r="X1967" t="s">
        <v>340</v>
      </c>
      <c r="Y1967" t="s">
        <v>1075</v>
      </c>
      <c r="AF1967" t="s">
        <v>1070</v>
      </c>
      <c r="AG1967" t="s">
        <v>1072</v>
      </c>
      <c r="AH1967" t="s">
        <v>343</v>
      </c>
      <c r="AI1967">
        <v>873911284</v>
      </c>
      <c r="AM1967">
        <v>260001</v>
      </c>
      <c r="BE1967">
        <f t="shared" si="132"/>
        <v>0</v>
      </c>
      <c r="BF1967" s="6">
        <f t="shared" si="133"/>
        <v>-2</v>
      </c>
      <c r="BG1967" s="7" t="s">
        <v>71</v>
      </c>
      <c r="BH1967" t="e">
        <f>+VLOOKUP(AF1967,Sheet4!A:A,1,FALSE)</f>
        <v>#N/A</v>
      </c>
      <c r="BL1967">
        <v>124</v>
      </c>
      <c r="BM1967" s="59">
        <f t="shared" si="134"/>
        <v>-122</v>
      </c>
      <c r="BN1967" t="s">
        <v>1073</v>
      </c>
    </row>
    <row r="1968" spans="1:66" ht="13" customHeight="1" x14ac:dyDescent="0.3">
      <c r="A1968" s="5">
        <v>46114</v>
      </c>
      <c r="B1968" t="s">
        <v>78</v>
      </c>
      <c r="F1968" s="8">
        <v>171</v>
      </c>
      <c r="G1968">
        <v>85.5</v>
      </c>
      <c r="H1968">
        <v>2</v>
      </c>
      <c r="I1968" s="6">
        <v>-169</v>
      </c>
      <c r="Q1968" t="s">
        <v>79</v>
      </c>
      <c r="U1968">
        <v>2601219</v>
      </c>
      <c r="V1968" t="s">
        <v>1070</v>
      </c>
      <c r="W1968" t="s">
        <v>169</v>
      </c>
      <c r="X1968" t="s">
        <v>340</v>
      </c>
      <c r="Y1968" t="s">
        <v>1076</v>
      </c>
      <c r="AF1968" t="s">
        <v>1070</v>
      </c>
      <c r="AG1968" t="s">
        <v>1072</v>
      </c>
      <c r="AH1968" t="s">
        <v>343</v>
      </c>
      <c r="AI1968">
        <v>873911284</v>
      </c>
      <c r="AM1968">
        <v>260001</v>
      </c>
      <c r="BE1968">
        <f t="shared" si="132"/>
        <v>0</v>
      </c>
      <c r="BF1968" s="6">
        <f t="shared" si="133"/>
        <v>-2</v>
      </c>
      <c r="BG1968" s="7" t="s">
        <v>71</v>
      </c>
      <c r="BH1968" t="e">
        <f>+VLOOKUP(AF1968,Sheet4!A:A,1,FALSE)</f>
        <v>#N/A</v>
      </c>
      <c r="BL1968">
        <v>85.5</v>
      </c>
      <c r="BM1968" s="59">
        <f t="shared" si="134"/>
        <v>-83.5</v>
      </c>
      <c r="BN1968" t="s">
        <v>1073</v>
      </c>
    </row>
    <row r="1969" spans="1:67" ht="13" customHeight="1" x14ac:dyDescent="0.3">
      <c r="A1969" s="5">
        <v>46114</v>
      </c>
      <c r="B1969" t="s">
        <v>78</v>
      </c>
      <c r="F1969" s="8">
        <v>476</v>
      </c>
      <c r="G1969">
        <v>238</v>
      </c>
      <c r="H1969">
        <v>5</v>
      </c>
      <c r="I1969" s="6">
        <v>-471</v>
      </c>
      <c r="Q1969" t="s">
        <v>79</v>
      </c>
      <c r="U1969">
        <v>2601219</v>
      </c>
      <c r="V1969" t="s">
        <v>1070</v>
      </c>
      <c r="W1969" t="s">
        <v>169</v>
      </c>
      <c r="X1969" t="s">
        <v>340</v>
      </c>
      <c r="Y1969" t="s">
        <v>1077</v>
      </c>
      <c r="AF1969" t="s">
        <v>1070</v>
      </c>
      <c r="AG1969" t="s">
        <v>1072</v>
      </c>
      <c r="AH1969" t="s">
        <v>343</v>
      </c>
      <c r="AI1969">
        <v>873911284</v>
      </c>
      <c r="AM1969">
        <v>260001</v>
      </c>
      <c r="BE1969">
        <f t="shared" si="132"/>
        <v>0</v>
      </c>
      <c r="BF1969" s="6">
        <f t="shared" si="133"/>
        <v>-5</v>
      </c>
      <c r="BG1969" s="7" t="s">
        <v>71</v>
      </c>
      <c r="BH1969" t="e">
        <f>+VLOOKUP(AF1969,Sheet4!A:A,1,FALSE)</f>
        <v>#N/A</v>
      </c>
      <c r="BL1969">
        <v>238</v>
      </c>
      <c r="BM1969" s="59">
        <f t="shared" si="134"/>
        <v>-233</v>
      </c>
      <c r="BN1969" t="s">
        <v>1073</v>
      </c>
    </row>
    <row r="1970" spans="1:67" ht="13" customHeight="1" x14ac:dyDescent="0.3">
      <c r="A1970" s="5">
        <v>46114</v>
      </c>
      <c r="B1970" t="s">
        <v>78</v>
      </c>
      <c r="F1970" s="8">
        <v>76</v>
      </c>
      <c r="G1970">
        <v>38</v>
      </c>
      <c r="H1970">
        <v>1</v>
      </c>
      <c r="I1970" s="6">
        <v>-75</v>
      </c>
      <c r="Q1970" t="s">
        <v>79</v>
      </c>
      <c r="U1970">
        <v>2601219</v>
      </c>
      <c r="V1970" t="s">
        <v>1070</v>
      </c>
      <c r="W1970" t="s">
        <v>169</v>
      </c>
      <c r="X1970" t="s">
        <v>340</v>
      </c>
      <c r="Y1970" t="s">
        <v>1078</v>
      </c>
      <c r="AF1970" t="s">
        <v>1070</v>
      </c>
      <c r="AG1970" t="s">
        <v>1072</v>
      </c>
      <c r="AH1970" t="s">
        <v>343</v>
      </c>
      <c r="AI1970">
        <v>873911284</v>
      </c>
      <c r="AM1970">
        <v>260001</v>
      </c>
      <c r="BE1970">
        <f t="shared" si="132"/>
        <v>0</v>
      </c>
      <c r="BF1970" s="6">
        <f t="shared" si="133"/>
        <v>-1</v>
      </c>
      <c r="BG1970" s="7" t="s">
        <v>71</v>
      </c>
      <c r="BH1970" t="e">
        <f>+VLOOKUP(AF1970,Sheet4!A:A,1,FALSE)</f>
        <v>#N/A</v>
      </c>
      <c r="BL1970">
        <v>38</v>
      </c>
      <c r="BM1970" s="59">
        <f t="shared" si="134"/>
        <v>-37</v>
      </c>
      <c r="BN1970" t="s">
        <v>1073</v>
      </c>
    </row>
    <row r="1971" spans="1:67" ht="13" customHeight="1" x14ac:dyDescent="0.3">
      <c r="A1971" s="5">
        <v>46114</v>
      </c>
      <c r="B1971" t="s">
        <v>80</v>
      </c>
      <c r="F1971">
        <v>8125</v>
      </c>
      <c r="G1971">
        <v>8125</v>
      </c>
      <c r="H1971">
        <v>75</v>
      </c>
      <c r="I1971" s="6">
        <v>-8050</v>
      </c>
      <c r="Q1971" t="s">
        <v>81</v>
      </c>
      <c r="U1971">
        <v>2601219</v>
      </c>
      <c r="V1971" t="s">
        <v>1070</v>
      </c>
      <c r="W1971" t="s">
        <v>169</v>
      </c>
      <c r="X1971" t="s">
        <v>340</v>
      </c>
      <c r="Y1971" t="s">
        <v>1071</v>
      </c>
      <c r="AF1971" t="s">
        <v>1070</v>
      </c>
      <c r="AG1971" t="s">
        <v>1072</v>
      </c>
      <c r="AH1971" t="s">
        <v>343</v>
      </c>
      <c r="AI1971">
        <v>873911284</v>
      </c>
      <c r="AM1971">
        <v>260001</v>
      </c>
      <c r="BB1971" s="9">
        <v>8125</v>
      </c>
      <c r="BE1971">
        <f t="shared" si="132"/>
        <v>8125</v>
      </c>
      <c r="BF1971" s="6">
        <f t="shared" si="133"/>
        <v>8050</v>
      </c>
      <c r="BG1971" s="12" t="s">
        <v>99</v>
      </c>
      <c r="BH1971" t="e">
        <f>+VLOOKUP(AF1971,Sheet4!A:A,1,FALSE)</f>
        <v>#N/A</v>
      </c>
      <c r="BL1971">
        <v>8125</v>
      </c>
      <c r="BM1971" s="59">
        <f t="shared" si="134"/>
        <v>-8050</v>
      </c>
      <c r="BN1971" t="s">
        <v>1073</v>
      </c>
    </row>
    <row r="1972" spans="1:67" ht="13" customHeight="1" x14ac:dyDescent="0.3">
      <c r="A1972" s="5">
        <v>46114</v>
      </c>
      <c r="B1972" t="s">
        <v>80</v>
      </c>
      <c r="F1972">
        <v>5950</v>
      </c>
      <c r="G1972">
        <v>5950</v>
      </c>
      <c r="H1972">
        <v>62.5</v>
      </c>
      <c r="I1972" s="6">
        <v>-5887.5</v>
      </c>
      <c r="Q1972" t="s">
        <v>81</v>
      </c>
      <c r="U1972">
        <v>2601219</v>
      </c>
      <c r="V1972" t="s">
        <v>1070</v>
      </c>
      <c r="W1972" t="s">
        <v>169</v>
      </c>
      <c r="X1972" t="s">
        <v>340</v>
      </c>
      <c r="Y1972" t="s">
        <v>1074</v>
      </c>
      <c r="AF1972" t="s">
        <v>1070</v>
      </c>
      <c r="AG1972" t="s">
        <v>1072</v>
      </c>
      <c r="AH1972" t="s">
        <v>343</v>
      </c>
      <c r="AI1972">
        <v>873911284</v>
      </c>
      <c r="AM1972">
        <v>260001</v>
      </c>
      <c r="BB1972" s="9">
        <v>5950</v>
      </c>
      <c r="BE1972">
        <f t="shared" si="132"/>
        <v>5950</v>
      </c>
      <c r="BF1972" s="6">
        <f t="shared" si="133"/>
        <v>5887.5</v>
      </c>
      <c r="BG1972" s="12" t="s">
        <v>99</v>
      </c>
      <c r="BH1972" t="e">
        <f>+VLOOKUP(AF1972,Sheet4!A:A,1,FALSE)</f>
        <v>#N/A</v>
      </c>
      <c r="BL1972">
        <v>5950</v>
      </c>
      <c r="BM1972" s="59">
        <f t="shared" si="134"/>
        <v>-5887.5</v>
      </c>
      <c r="BN1972" t="s">
        <v>1073</v>
      </c>
    </row>
    <row r="1973" spans="1:67" ht="13" customHeight="1" x14ac:dyDescent="0.3">
      <c r="A1973" s="5">
        <v>46114</v>
      </c>
      <c r="B1973" t="s">
        <v>80</v>
      </c>
      <c r="F1973">
        <v>3100</v>
      </c>
      <c r="G1973">
        <v>3100</v>
      </c>
      <c r="H1973">
        <v>25</v>
      </c>
      <c r="I1973" s="6">
        <v>-3075</v>
      </c>
      <c r="Q1973" t="s">
        <v>81</v>
      </c>
      <c r="U1973">
        <v>2601219</v>
      </c>
      <c r="V1973" t="s">
        <v>1070</v>
      </c>
      <c r="W1973" t="s">
        <v>169</v>
      </c>
      <c r="X1973" t="s">
        <v>340</v>
      </c>
      <c r="Y1973" t="s">
        <v>1075</v>
      </c>
      <c r="AF1973" t="s">
        <v>1070</v>
      </c>
      <c r="AG1973" t="s">
        <v>1072</v>
      </c>
      <c r="AH1973" t="s">
        <v>343</v>
      </c>
      <c r="AI1973">
        <v>873911284</v>
      </c>
      <c r="AM1973">
        <v>260001</v>
      </c>
      <c r="BB1973" s="9">
        <v>3100</v>
      </c>
      <c r="BE1973">
        <f t="shared" si="132"/>
        <v>3100</v>
      </c>
      <c r="BF1973" s="6">
        <f t="shared" si="133"/>
        <v>3075</v>
      </c>
      <c r="BG1973" s="12" t="s">
        <v>99</v>
      </c>
      <c r="BH1973" t="e">
        <f>+VLOOKUP(AF1973,Sheet4!A:A,1,FALSE)</f>
        <v>#N/A</v>
      </c>
      <c r="BL1973">
        <v>3100</v>
      </c>
      <c r="BM1973" s="59">
        <f t="shared" si="134"/>
        <v>-3075</v>
      </c>
      <c r="BN1973" t="s">
        <v>1073</v>
      </c>
    </row>
    <row r="1974" spans="1:67" ht="13" customHeight="1" x14ac:dyDescent="0.3">
      <c r="A1974" s="5">
        <v>46114</v>
      </c>
      <c r="B1974" t="s">
        <v>80</v>
      </c>
      <c r="F1974">
        <v>2137.5</v>
      </c>
      <c r="G1974">
        <v>2137.5</v>
      </c>
      <c r="H1974">
        <v>25</v>
      </c>
      <c r="I1974" s="6">
        <v>-2112.5</v>
      </c>
      <c r="Q1974" t="s">
        <v>81</v>
      </c>
      <c r="U1974">
        <v>2601219</v>
      </c>
      <c r="V1974" t="s">
        <v>1070</v>
      </c>
      <c r="W1974" t="s">
        <v>169</v>
      </c>
      <c r="X1974" t="s">
        <v>340</v>
      </c>
      <c r="Y1974" t="s">
        <v>1076</v>
      </c>
      <c r="AF1974" t="s">
        <v>1070</v>
      </c>
      <c r="AG1974" t="s">
        <v>1072</v>
      </c>
      <c r="AH1974" t="s">
        <v>343</v>
      </c>
      <c r="AI1974">
        <v>873911284</v>
      </c>
      <c r="AM1974">
        <v>260001</v>
      </c>
      <c r="BB1974" s="9">
        <v>2138</v>
      </c>
      <c r="BE1974">
        <f t="shared" si="132"/>
        <v>2138</v>
      </c>
      <c r="BF1974" s="6">
        <f t="shared" si="133"/>
        <v>2113</v>
      </c>
      <c r="BG1974" s="12" t="s">
        <v>99</v>
      </c>
      <c r="BH1974" t="e">
        <f>+VLOOKUP(AF1974,Sheet4!A:A,1,FALSE)</f>
        <v>#N/A</v>
      </c>
      <c r="BL1974">
        <v>2137.5</v>
      </c>
      <c r="BM1974" s="59">
        <f t="shared" si="134"/>
        <v>-2112.5</v>
      </c>
      <c r="BN1974" t="s">
        <v>1073</v>
      </c>
    </row>
    <row r="1975" spans="1:67" ht="13" customHeight="1" x14ac:dyDescent="0.3">
      <c r="A1975" s="5">
        <v>46114</v>
      </c>
      <c r="B1975" t="s">
        <v>80</v>
      </c>
      <c r="F1975">
        <v>5950</v>
      </c>
      <c r="G1975">
        <v>5950</v>
      </c>
      <c r="H1975">
        <v>62.5</v>
      </c>
      <c r="I1975" s="6">
        <v>-5887.5</v>
      </c>
      <c r="Q1975" t="s">
        <v>81</v>
      </c>
      <c r="U1975">
        <v>2601219</v>
      </c>
      <c r="V1975" t="s">
        <v>1070</v>
      </c>
      <c r="W1975" t="s">
        <v>169</v>
      </c>
      <c r="X1975" t="s">
        <v>340</v>
      </c>
      <c r="Y1975" t="s">
        <v>1077</v>
      </c>
      <c r="AF1975" t="s">
        <v>1070</v>
      </c>
      <c r="AG1975" t="s">
        <v>1072</v>
      </c>
      <c r="AH1975" t="s">
        <v>343</v>
      </c>
      <c r="AI1975">
        <v>873911284</v>
      </c>
      <c r="AM1975">
        <v>260001</v>
      </c>
      <c r="BB1975" s="9">
        <v>5950</v>
      </c>
      <c r="BE1975">
        <f t="shared" si="132"/>
        <v>5950</v>
      </c>
      <c r="BF1975" s="6">
        <f t="shared" si="133"/>
        <v>5887.5</v>
      </c>
      <c r="BG1975" s="12" t="s">
        <v>99</v>
      </c>
      <c r="BH1975" t="e">
        <f>+VLOOKUP(AF1975,Sheet4!A:A,1,FALSE)</f>
        <v>#N/A</v>
      </c>
      <c r="BL1975">
        <v>5950</v>
      </c>
      <c r="BM1975" s="59">
        <f t="shared" si="134"/>
        <v>-5887.5</v>
      </c>
      <c r="BN1975" t="s">
        <v>1073</v>
      </c>
    </row>
    <row r="1976" spans="1:67" ht="13" customHeight="1" x14ac:dyDescent="0.3">
      <c r="A1976" s="5">
        <v>46114</v>
      </c>
      <c r="B1976" t="s">
        <v>80</v>
      </c>
      <c r="F1976">
        <v>950</v>
      </c>
      <c r="G1976">
        <v>950</v>
      </c>
      <c r="H1976">
        <v>12.5</v>
      </c>
      <c r="I1976" s="6">
        <v>-937.5</v>
      </c>
      <c r="Q1976" t="s">
        <v>81</v>
      </c>
      <c r="U1976">
        <v>2601219</v>
      </c>
      <c r="V1976" t="s">
        <v>1070</v>
      </c>
      <c r="W1976" t="s">
        <v>169</v>
      </c>
      <c r="X1976" t="s">
        <v>340</v>
      </c>
      <c r="Y1976" t="s">
        <v>1078</v>
      </c>
      <c r="AF1976" t="s">
        <v>1070</v>
      </c>
      <c r="AG1976" t="s">
        <v>1072</v>
      </c>
      <c r="AH1976" t="s">
        <v>343</v>
      </c>
      <c r="AI1976">
        <v>873911284</v>
      </c>
      <c r="AM1976">
        <v>260001</v>
      </c>
      <c r="BB1976" s="9">
        <v>950</v>
      </c>
      <c r="BE1976">
        <f t="shared" si="132"/>
        <v>950</v>
      </c>
      <c r="BF1976" s="6">
        <f t="shared" si="133"/>
        <v>937.5</v>
      </c>
      <c r="BG1976" s="12" t="s">
        <v>99</v>
      </c>
      <c r="BH1976" t="e">
        <f>+VLOOKUP(AF1976,Sheet4!A:A,1,FALSE)</f>
        <v>#N/A</v>
      </c>
      <c r="BL1976">
        <v>950</v>
      </c>
      <c r="BM1976" s="59">
        <f t="shared" si="134"/>
        <v>-937.5</v>
      </c>
      <c r="BN1976" t="s">
        <v>1073</v>
      </c>
    </row>
    <row r="1977" spans="1:67" ht="13" customHeight="1" x14ac:dyDescent="0.3">
      <c r="A1977" s="5">
        <v>46114</v>
      </c>
      <c r="B1977" t="s">
        <v>63</v>
      </c>
      <c r="F1977">
        <v>2550</v>
      </c>
      <c r="G1977">
        <v>2550</v>
      </c>
      <c r="H1977" s="6">
        <v>945</v>
      </c>
      <c r="I1977" s="6">
        <f t="shared" ref="I1977:I1983" si="135">H1977-G1977</f>
        <v>-1605</v>
      </c>
      <c r="J1977" s="6"/>
      <c r="K1977" s="6"/>
      <c r="Q1977" t="s">
        <v>64</v>
      </c>
      <c r="U1977">
        <v>2601220</v>
      </c>
      <c r="V1977" t="s">
        <v>1079</v>
      </c>
      <c r="W1977" t="s">
        <v>110</v>
      </c>
      <c r="X1977" t="s">
        <v>608</v>
      </c>
      <c r="Y1977" t="s">
        <v>609</v>
      </c>
      <c r="AF1977" t="s">
        <v>1079</v>
      </c>
      <c r="AG1977" t="s">
        <v>1080</v>
      </c>
      <c r="AH1977" t="s">
        <v>611</v>
      </c>
      <c r="AI1977">
        <v>860795776</v>
      </c>
      <c r="AM1977">
        <v>260001</v>
      </c>
      <c r="BA1977" s="6">
        <v>-1605</v>
      </c>
      <c r="BD1977" s="9">
        <v>2550</v>
      </c>
      <c r="BE1977">
        <f t="shared" si="132"/>
        <v>0</v>
      </c>
      <c r="BF1977" s="6">
        <f t="shared" si="133"/>
        <v>-945</v>
      </c>
      <c r="BG1977" s="11" t="s">
        <v>71</v>
      </c>
      <c r="BH1977" t="e">
        <f>+VLOOKUP(AF1977,Sheet4!A:A,1,FALSE)</f>
        <v>#N/A</v>
      </c>
      <c r="BL1977" s="6">
        <v>945</v>
      </c>
      <c r="BM1977" s="59">
        <f t="shared" si="134"/>
        <v>0</v>
      </c>
      <c r="BN1977" t="s">
        <v>1081</v>
      </c>
      <c r="BO1977" t="s">
        <v>101</v>
      </c>
    </row>
    <row r="1978" spans="1:67" ht="13" customHeight="1" x14ac:dyDescent="0.3">
      <c r="A1978" s="5">
        <v>46114</v>
      </c>
      <c r="B1978" t="s">
        <v>74</v>
      </c>
      <c r="F1978" s="8">
        <v>170</v>
      </c>
      <c r="G1978">
        <v>85</v>
      </c>
      <c r="H1978" s="6">
        <v>63</v>
      </c>
      <c r="I1978" s="6">
        <f t="shared" si="135"/>
        <v>-22</v>
      </c>
      <c r="J1978" s="6"/>
      <c r="K1978" s="6"/>
      <c r="Q1978" t="s">
        <v>75</v>
      </c>
      <c r="U1978">
        <v>2601220</v>
      </c>
      <c r="V1978" t="s">
        <v>1079</v>
      </c>
      <c r="W1978" t="s">
        <v>110</v>
      </c>
      <c r="X1978" t="s">
        <v>608</v>
      </c>
      <c r="Y1978" t="s">
        <v>609</v>
      </c>
      <c r="AF1978" t="s">
        <v>1079</v>
      </c>
      <c r="AG1978" t="s">
        <v>1080</v>
      </c>
      <c r="AH1978" t="s">
        <v>611</v>
      </c>
      <c r="AI1978">
        <v>860795776</v>
      </c>
      <c r="AM1978">
        <v>260001</v>
      </c>
      <c r="BA1978" s="6">
        <v>-107</v>
      </c>
      <c r="BE1978">
        <f t="shared" si="132"/>
        <v>0</v>
      </c>
      <c r="BF1978" s="6">
        <f t="shared" si="133"/>
        <v>-63</v>
      </c>
      <c r="BG1978" s="7" t="s">
        <v>71</v>
      </c>
      <c r="BH1978" t="e">
        <f>+VLOOKUP(AF1978,Sheet4!A:A,1,FALSE)</f>
        <v>#N/A</v>
      </c>
      <c r="BL1978" s="6">
        <v>63</v>
      </c>
      <c r="BM1978" s="59">
        <f t="shared" si="134"/>
        <v>0</v>
      </c>
      <c r="BN1978" t="s">
        <v>1081</v>
      </c>
    </row>
    <row r="1979" spans="1:67" ht="13" customHeight="1" x14ac:dyDescent="0.3">
      <c r="A1979" s="5">
        <v>46114</v>
      </c>
      <c r="B1979" t="s">
        <v>76</v>
      </c>
      <c r="F1979">
        <v>3400</v>
      </c>
      <c r="G1979">
        <v>3400</v>
      </c>
      <c r="H1979" s="6">
        <v>1260</v>
      </c>
      <c r="I1979" s="6">
        <f t="shared" si="135"/>
        <v>-2140</v>
      </c>
      <c r="J1979" s="6"/>
      <c r="K1979" s="6"/>
      <c r="Q1979" t="s">
        <v>77</v>
      </c>
      <c r="U1979">
        <v>2601220</v>
      </c>
      <c r="V1979" t="s">
        <v>1079</v>
      </c>
      <c r="W1979" t="s">
        <v>110</v>
      </c>
      <c r="X1979" t="s">
        <v>608</v>
      </c>
      <c r="Y1979" t="s">
        <v>609</v>
      </c>
      <c r="AF1979" t="s">
        <v>1079</v>
      </c>
      <c r="AG1979" t="s">
        <v>1080</v>
      </c>
      <c r="AH1979" t="s">
        <v>611</v>
      </c>
      <c r="AI1979">
        <v>860795776</v>
      </c>
      <c r="AM1979">
        <v>260001</v>
      </c>
      <c r="BA1979" s="6">
        <v>-2140</v>
      </c>
      <c r="BE1979">
        <f t="shared" si="132"/>
        <v>0</v>
      </c>
      <c r="BF1979" s="6">
        <f t="shared" si="133"/>
        <v>-1260</v>
      </c>
      <c r="BG1979" s="7" t="s">
        <v>71</v>
      </c>
      <c r="BH1979" t="e">
        <f>+VLOOKUP(AF1979,Sheet4!A:A,1,FALSE)</f>
        <v>#N/A</v>
      </c>
      <c r="BL1979" s="6">
        <v>1260</v>
      </c>
      <c r="BM1979" s="59">
        <f t="shared" si="134"/>
        <v>0</v>
      </c>
      <c r="BN1979" t="s">
        <v>1081</v>
      </c>
    </row>
    <row r="1980" spans="1:67" ht="13" customHeight="1" x14ac:dyDescent="0.3">
      <c r="A1980" s="5">
        <v>46114</v>
      </c>
      <c r="B1980" t="s">
        <v>78</v>
      </c>
      <c r="F1980" s="8">
        <v>64</v>
      </c>
      <c r="G1980">
        <v>32</v>
      </c>
      <c r="H1980" s="6">
        <v>63</v>
      </c>
      <c r="I1980" s="6">
        <f t="shared" si="135"/>
        <v>31</v>
      </c>
      <c r="J1980" s="6"/>
      <c r="K1980" s="6"/>
      <c r="Q1980" t="s">
        <v>79</v>
      </c>
      <c r="U1980">
        <v>2601220</v>
      </c>
      <c r="V1980" t="s">
        <v>1079</v>
      </c>
      <c r="W1980" t="s">
        <v>110</v>
      </c>
      <c r="X1980" t="s">
        <v>608</v>
      </c>
      <c r="Y1980" t="s">
        <v>609</v>
      </c>
      <c r="AF1980" t="s">
        <v>1079</v>
      </c>
      <c r="AG1980" t="s">
        <v>1080</v>
      </c>
      <c r="AH1980" t="s">
        <v>611</v>
      </c>
      <c r="AI1980">
        <v>860795776</v>
      </c>
      <c r="AM1980">
        <v>260001</v>
      </c>
      <c r="BA1980" s="6">
        <v>-1</v>
      </c>
      <c r="BE1980">
        <f t="shared" si="132"/>
        <v>0</v>
      </c>
      <c r="BF1980" s="6">
        <f t="shared" si="133"/>
        <v>-63</v>
      </c>
      <c r="BG1980" s="7" t="s">
        <v>71</v>
      </c>
      <c r="BH1980" t="e">
        <f>+VLOOKUP(AF1980,Sheet4!A:A,1,FALSE)</f>
        <v>#N/A</v>
      </c>
      <c r="BL1980" s="6">
        <v>63</v>
      </c>
      <c r="BM1980" s="59">
        <f t="shared" si="134"/>
        <v>0</v>
      </c>
      <c r="BN1980" t="s">
        <v>1081</v>
      </c>
    </row>
    <row r="1981" spans="1:67" ht="13" customHeight="1" x14ac:dyDescent="0.3">
      <c r="A1981" s="5">
        <v>46114</v>
      </c>
      <c r="B1981" t="s">
        <v>80</v>
      </c>
      <c r="F1981">
        <v>800</v>
      </c>
      <c r="G1981">
        <v>800</v>
      </c>
      <c r="H1981" s="6">
        <v>787.5</v>
      </c>
      <c r="I1981" s="6">
        <f t="shared" si="135"/>
        <v>-12.5</v>
      </c>
      <c r="J1981" s="6"/>
      <c r="K1981" s="6"/>
      <c r="Q1981" t="s">
        <v>81</v>
      </c>
      <c r="U1981">
        <v>2601220</v>
      </c>
      <c r="V1981" t="s">
        <v>1079</v>
      </c>
      <c r="W1981" t="s">
        <v>110</v>
      </c>
      <c r="X1981" t="s">
        <v>608</v>
      </c>
      <c r="Y1981" t="s">
        <v>609</v>
      </c>
      <c r="AF1981" t="s">
        <v>1079</v>
      </c>
      <c r="AG1981" t="s">
        <v>1080</v>
      </c>
      <c r="AH1981" t="s">
        <v>611</v>
      </c>
      <c r="AI1981">
        <v>860795776</v>
      </c>
      <c r="AM1981">
        <v>260001</v>
      </c>
      <c r="BA1981" s="6">
        <v>-12.5</v>
      </c>
      <c r="BD1981" s="9">
        <v>800</v>
      </c>
      <c r="BE1981">
        <f t="shared" si="132"/>
        <v>0</v>
      </c>
      <c r="BF1981" s="6">
        <f t="shared" si="133"/>
        <v>-787.5</v>
      </c>
      <c r="BG1981" s="11" t="s">
        <v>71</v>
      </c>
      <c r="BH1981" t="e">
        <f>+VLOOKUP(AF1981,Sheet4!A:A,1,FALSE)</f>
        <v>#N/A</v>
      </c>
      <c r="BL1981" s="6">
        <v>787.5</v>
      </c>
      <c r="BM1981" s="59">
        <f t="shared" si="134"/>
        <v>0</v>
      </c>
      <c r="BN1981" t="s">
        <v>1081</v>
      </c>
    </row>
    <row r="1982" spans="1:67" ht="13" customHeight="1" x14ac:dyDescent="0.3">
      <c r="A1982" s="5">
        <v>46114</v>
      </c>
      <c r="B1982" t="s">
        <v>82</v>
      </c>
      <c r="F1982" s="8">
        <v>318</v>
      </c>
      <c r="G1982">
        <v>159</v>
      </c>
      <c r="H1982" s="6">
        <v>0</v>
      </c>
      <c r="I1982" s="6">
        <f t="shared" si="135"/>
        <v>-159</v>
      </c>
      <c r="J1982" s="6"/>
      <c r="K1982" s="6"/>
      <c r="Q1982" t="s">
        <v>83</v>
      </c>
      <c r="U1982">
        <v>2601220</v>
      </c>
      <c r="V1982" t="s">
        <v>1079</v>
      </c>
      <c r="W1982" t="s">
        <v>110</v>
      </c>
      <c r="X1982" t="s">
        <v>608</v>
      </c>
      <c r="Y1982" t="s">
        <v>609</v>
      </c>
      <c r="AF1982" t="s">
        <v>1079</v>
      </c>
      <c r="AG1982" t="s">
        <v>1080</v>
      </c>
      <c r="AH1982" t="s">
        <v>611</v>
      </c>
      <c r="AI1982">
        <v>860795776</v>
      </c>
      <c r="AM1982">
        <v>260001</v>
      </c>
      <c r="BA1982" s="6">
        <v>-318</v>
      </c>
      <c r="BE1982">
        <f t="shared" si="132"/>
        <v>0</v>
      </c>
      <c r="BF1982" s="6">
        <f t="shared" si="133"/>
        <v>0</v>
      </c>
      <c r="BG1982" s="7" t="s">
        <v>71</v>
      </c>
      <c r="BH1982" t="e">
        <f>+VLOOKUP(AF1982,Sheet4!A:A,1,FALSE)</f>
        <v>#N/A</v>
      </c>
      <c r="BL1982" s="6">
        <v>0</v>
      </c>
      <c r="BM1982" s="59">
        <f t="shared" si="134"/>
        <v>0</v>
      </c>
      <c r="BN1982" t="s">
        <v>1081</v>
      </c>
    </row>
    <row r="1983" spans="1:67" ht="13" customHeight="1" x14ac:dyDescent="0.3">
      <c r="A1983" s="5">
        <v>46114</v>
      </c>
      <c r="B1983" t="s">
        <v>84</v>
      </c>
      <c r="F1983">
        <v>5300</v>
      </c>
      <c r="G1983">
        <v>5300</v>
      </c>
      <c r="H1983" s="6">
        <v>0</v>
      </c>
      <c r="I1983" s="6">
        <f t="shared" si="135"/>
        <v>-5300</v>
      </c>
      <c r="J1983" s="6"/>
      <c r="K1983" s="6"/>
      <c r="Q1983" t="s">
        <v>85</v>
      </c>
      <c r="U1983">
        <v>2601220</v>
      </c>
      <c r="V1983" t="s">
        <v>1079</v>
      </c>
      <c r="W1983" t="s">
        <v>110</v>
      </c>
      <c r="X1983" t="s">
        <v>608</v>
      </c>
      <c r="Y1983" t="s">
        <v>609</v>
      </c>
      <c r="AF1983" t="s">
        <v>1079</v>
      </c>
      <c r="AG1983" t="s">
        <v>1080</v>
      </c>
      <c r="AH1983" t="s">
        <v>611</v>
      </c>
      <c r="AI1983">
        <v>860795776</v>
      </c>
      <c r="AM1983">
        <v>260001</v>
      </c>
      <c r="BA1983" s="6">
        <v>-5300</v>
      </c>
      <c r="BE1983">
        <f t="shared" si="132"/>
        <v>0</v>
      </c>
      <c r="BF1983" s="6">
        <f t="shared" si="133"/>
        <v>0</v>
      </c>
      <c r="BG1983" s="7" t="s">
        <v>71</v>
      </c>
      <c r="BH1983" t="e">
        <f>+VLOOKUP(AF1983,Sheet4!A:A,1,FALSE)</f>
        <v>#N/A</v>
      </c>
      <c r="BL1983" s="6">
        <v>0</v>
      </c>
      <c r="BM1983" s="59">
        <f t="shared" si="134"/>
        <v>0</v>
      </c>
      <c r="BN1983" t="s">
        <v>1081</v>
      </c>
    </row>
    <row r="1984" spans="1:67" ht="13" customHeight="1" x14ac:dyDescent="0.3">
      <c r="A1984" s="5">
        <v>46114</v>
      </c>
      <c r="B1984" t="s">
        <v>63</v>
      </c>
      <c r="F1984">
        <v>60</v>
      </c>
      <c r="G1984">
        <v>60</v>
      </c>
      <c r="H1984">
        <v>285</v>
      </c>
      <c r="I1984" s="6">
        <v>225</v>
      </c>
      <c r="Q1984" t="s">
        <v>64</v>
      </c>
      <c r="U1984">
        <v>2601221</v>
      </c>
      <c r="V1984" t="s">
        <v>1082</v>
      </c>
      <c r="W1984" t="s">
        <v>94</v>
      </c>
      <c r="X1984" t="s">
        <v>449</v>
      </c>
      <c r="Y1984" t="s">
        <v>1083</v>
      </c>
      <c r="AF1984" t="s">
        <v>1082</v>
      </c>
      <c r="AG1984" t="s">
        <v>1084</v>
      </c>
      <c r="AH1984" t="s">
        <v>452</v>
      </c>
      <c r="AI1984">
        <v>841531551</v>
      </c>
      <c r="AM1984">
        <v>260001</v>
      </c>
      <c r="BE1984">
        <f t="shared" si="132"/>
        <v>0</v>
      </c>
      <c r="BF1984" s="6">
        <f t="shared" si="133"/>
        <v>-285</v>
      </c>
      <c r="BG1984" s="7" t="s">
        <v>71</v>
      </c>
      <c r="BH1984" t="e">
        <f>+VLOOKUP(AF1984,Sheet4!A:A,1,FALSE)</f>
        <v>#N/A</v>
      </c>
      <c r="BL1984">
        <v>60</v>
      </c>
      <c r="BM1984" s="59">
        <f t="shared" si="134"/>
        <v>225</v>
      </c>
      <c r="BN1984" t="s">
        <v>1085</v>
      </c>
      <c r="BO1984" t="s">
        <v>116</v>
      </c>
    </row>
    <row r="1985" spans="1:67" ht="13" customHeight="1" x14ac:dyDescent="0.3">
      <c r="A1985" s="5">
        <v>46114</v>
      </c>
      <c r="B1985" t="s">
        <v>74</v>
      </c>
      <c r="F1985" s="8">
        <v>4</v>
      </c>
      <c r="G1985">
        <v>2</v>
      </c>
      <c r="H1985">
        <v>19</v>
      </c>
      <c r="I1985" s="6">
        <v>15</v>
      </c>
      <c r="Q1985" t="s">
        <v>75</v>
      </c>
      <c r="U1985">
        <v>2601221</v>
      </c>
      <c r="V1985" t="s">
        <v>1082</v>
      </c>
      <c r="W1985" t="s">
        <v>94</v>
      </c>
      <c r="X1985" t="s">
        <v>449</v>
      </c>
      <c r="Y1985" t="s">
        <v>1083</v>
      </c>
      <c r="AF1985" t="s">
        <v>1082</v>
      </c>
      <c r="AG1985" t="s">
        <v>1084</v>
      </c>
      <c r="AH1985" t="s">
        <v>452</v>
      </c>
      <c r="AI1985">
        <v>841531551</v>
      </c>
      <c r="AM1985">
        <v>260001</v>
      </c>
      <c r="BE1985">
        <f t="shared" si="132"/>
        <v>0</v>
      </c>
      <c r="BF1985" s="6">
        <f t="shared" si="133"/>
        <v>-19</v>
      </c>
      <c r="BG1985" s="7" t="s">
        <v>71</v>
      </c>
      <c r="BH1985" t="e">
        <f>+VLOOKUP(AF1985,Sheet4!A:A,1,FALSE)</f>
        <v>#N/A</v>
      </c>
      <c r="BL1985">
        <v>2</v>
      </c>
      <c r="BM1985" s="59">
        <f t="shared" si="134"/>
        <v>17</v>
      </c>
      <c r="BN1985" t="s">
        <v>1085</v>
      </c>
    </row>
    <row r="1986" spans="1:67" ht="13" customHeight="1" x14ac:dyDescent="0.3">
      <c r="A1986" s="5">
        <v>46114</v>
      </c>
      <c r="B1986" t="s">
        <v>76</v>
      </c>
      <c r="F1986">
        <v>80</v>
      </c>
      <c r="G1986">
        <v>80</v>
      </c>
      <c r="H1986">
        <v>380</v>
      </c>
      <c r="I1986" s="6">
        <v>300</v>
      </c>
      <c r="Q1986" t="s">
        <v>77</v>
      </c>
      <c r="U1986">
        <v>2601221</v>
      </c>
      <c r="V1986" t="s">
        <v>1082</v>
      </c>
      <c r="W1986" t="s">
        <v>94</v>
      </c>
      <c r="X1986" t="s">
        <v>449</v>
      </c>
      <c r="Y1986" t="s">
        <v>1083</v>
      </c>
      <c r="AF1986" t="s">
        <v>1082</v>
      </c>
      <c r="AG1986" t="s">
        <v>1084</v>
      </c>
      <c r="AH1986" t="s">
        <v>452</v>
      </c>
      <c r="AI1986">
        <v>841531551</v>
      </c>
      <c r="AM1986">
        <v>260001</v>
      </c>
      <c r="BE1986">
        <f t="shared" ref="BE1986:BE2049" si="136">+BB1986+BC1986</f>
        <v>0</v>
      </c>
      <c r="BF1986" s="6">
        <f t="shared" ref="BF1986:BF2049" si="137">+BE1986-H1986</f>
        <v>-380</v>
      </c>
      <c r="BG1986" s="7" t="s">
        <v>71</v>
      </c>
      <c r="BH1986" t="e">
        <f>+VLOOKUP(AF1986,Sheet4!A:A,1,FALSE)</f>
        <v>#N/A</v>
      </c>
      <c r="BL1986">
        <v>80</v>
      </c>
      <c r="BM1986" s="59">
        <f t="shared" ref="BM1986:BM2049" si="138">+H1986+-BL1986</f>
        <v>300</v>
      </c>
      <c r="BN1986" t="s">
        <v>1085</v>
      </c>
    </row>
    <row r="1987" spans="1:67" ht="13" customHeight="1" x14ac:dyDescent="0.3">
      <c r="A1987" s="5">
        <v>46114</v>
      </c>
      <c r="B1987" t="s">
        <v>78</v>
      </c>
      <c r="F1987" s="8">
        <v>4</v>
      </c>
      <c r="G1987">
        <v>2</v>
      </c>
      <c r="H1987">
        <v>19</v>
      </c>
      <c r="I1987" s="6">
        <v>15</v>
      </c>
      <c r="Q1987" t="s">
        <v>79</v>
      </c>
      <c r="U1987">
        <v>2601221</v>
      </c>
      <c r="V1987" t="s">
        <v>1082</v>
      </c>
      <c r="W1987" t="s">
        <v>94</v>
      </c>
      <c r="X1987" t="s">
        <v>449</v>
      </c>
      <c r="Y1987" t="s">
        <v>1083</v>
      </c>
      <c r="AF1987" t="s">
        <v>1082</v>
      </c>
      <c r="AG1987" t="s">
        <v>1084</v>
      </c>
      <c r="AH1987" t="s">
        <v>452</v>
      </c>
      <c r="AI1987">
        <v>841531551</v>
      </c>
      <c r="AM1987">
        <v>260001</v>
      </c>
      <c r="BE1987">
        <f t="shared" si="136"/>
        <v>0</v>
      </c>
      <c r="BF1987" s="6">
        <f t="shared" si="137"/>
        <v>-19</v>
      </c>
      <c r="BG1987" s="7" t="s">
        <v>71</v>
      </c>
      <c r="BH1987" t="e">
        <f>+VLOOKUP(AF1987,Sheet4!A:A,1,FALSE)</f>
        <v>#N/A</v>
      </c>
      <c r="BL1987">
        <v>2</v>
      </c>
      <c r="BM1987" s="59">
        <f t="shared" si="138"/>
        <v>17</v>
      </c>
      <c r="BN1987" t="s">
        <v>1085</v>
      </c>
    </row>
    <row r="1988" spans="1:67" ht="13" customHeight="1" x14ac:dyDescent="0.3">
      <c r="A1988" s="5">
        <v>46114</v>
      </c>
      <c r="B1988" t="s">
        <v>80</v>
      </c>
      <c r="F1988">
        <v>50</v>
      </c>
      <c r="G1988">
        <v>50</v>
      </c>
      <c r="H1988">
        <v>237.5</v>
      </c>
      <c r="I1988" s="6">
        <v>187.5</v>
      </c>
      <c r="Q1988" t="s">
        <v>81</v>
      </c>
      <c r="U1988">
        <v>2601221</v>
      </c>
      <c r="V1988" t="s">
        <v>1082</v>
      </c>
      <c r="W1988" t="s">
        <v>94</v>
      </c>
      <c r="X1988" t="s">
        <v>449</v>
      </c>
      <c r="Y1988" t="s">
        <v>1083</v>
      </c>
      <c r="AF1988" t="s">
        <v>1082</v>
      </c>
      <c r="AG1988" t="s">
        <v>1084</v>
      </c>
      <c r="AH1988" t="s">
        <v>452</v>
      </c>
      <c r="AI1988">
        <v>841531551</v>
      </c>
      <c r="AM1988">
        <v>260001</v>
      </c>
      <c r="BB1988" s="9">
        <v>50</v>
      </c>
      <c r="BE1988">
        <f t="shared" si="136"/>
        <v>50</v>
      </c>
      <c r="BF1988" s="6">
        <f t="shared" si="137"/>
        <v>-187.5</v>
      </c>
      <c r="BG1988" s="12" t="s">
        <v>99</v>
      </c>
      <c r="BH1988" t="e">
        <f>+VLOOKUP(AF1988,Sheet4!A:A,1,FALSE)</f>
        <v>#N/A</v>
      </c>
      <c r="BL1988">
        <v>50</v>
      </c>
      <c r="BM1988" s="59">
        <f t="shared" si="138"/>
        <v>187.5</v>
      </c>
      <c r="BN1988" t="s">
        <v>1085</v>
      </c>
    </row>
    <row r="1989" spans="1:67" ht="13" customHeight="1" x14ac:dyDescent="0.3">
      <c r="A1989" s="5">
        <v>46114</v>
      </c>
      <c r="B1989" t="s">
        <v>63</v>
      </c>
      <c r="F1989">
        <v>420</v>
      </c>
      <c r="G1989">
        <v>420</v>
      </c>
      <c r="H1989">
        <v>2055</v>
      </c>
      <c r="I1989" s="6">
        <v>1635</v>
      </c>
      <c r="Q1989" t="s">
        <v>64</v>
      </c>
      <c r="U1989">
        <v>2601222</v>
      </c>
      <c r="V1989" t="s">
        <v>1086</v>
      </c>
      <c r="W1989" t="s">
        <v>94</v>
      </c>
      <c r="X1989" t="s">
        <v>449</v>
      </c>
      <c r="Y1989" t="s">
        <v>1087</v>
      </c>
      <c r="AF1989" t="s">
        <v>1086</v>
      </c>
      <c r="AG1989" t="s">
        <v>1084</v>
      </c>
      <c r="AH1989" t="s">
        <v>452</v>
      </c>
      <c r="AI1989">
        <v>841531551</v>
      </c>
      <c r="AM1989">
        <v>260001</v>
      </c>
      <c r="BE1989">
        <f t="shared" si="136"/>
        <v>0</v>
      </c>
      <c r="BF1989" s="6">
        <f t="shared" si="137"/>
        <v>-2055</v>
      </c>
      <c r="BG1989" s="7" t="s">
        <v>71</v>
      </c>
      <c r="BH1989" t="e">
        <f>+VLOOKUP(AF1989,Sheet4!A:A,1,FALSE)</f>
        <v>#N/A</v>
      </c>
      <c r="BL1989">
        <v>420</v>
      </c>
      <c r="BM1989" s="59">
        <f t="shared" si="138"/>
        <v>1635</v>
      </c>
      <c r="BN1989" t="s">
        <v>1085</v>
      </c>
      <c r="BO1989" t="s">
        <v>116</v>
      </c>
    </row>
    <row r="1990" spans="1:67" ht="13" customHeight="1" x14ac:dyDescent="0.3">
      <c r="A1990" s="5">
        <v>46114</v>
      </c>
      <c r="B1990" t="s">
        <v>63</v>
      </c>
      <c r="F1990">
        <v>300</v>
      </c>
      <c r="G1990">
        <v>300</v>
      </c>
      <c r="H1990">
        <v>1470</v>
      </c>
      <c r="I1990" s="6">
        <v>1170</v>
      </c>
      <c r="Q1990" t="s">
        <v>64</v>
      </c>
      <c r="U1990">
        <v>2601222</v>
      </c>
      <c r="V1990" t="s">
        <v>1086</v>
      </c>
      <c r="W1990" t="s">
        <v>94</v>
      </c>
      <c r="X1990" t="s">
        <v>449</v>
      </c>
      <c r="Y1990" t="s">
        <v>1088</v>
      </c>
      <c r="AF1990" t="s">
        <v>1086</v>
      </c>
      <c r="AG1990" t="s">
        <v>1084</v>
      </c>
      <c r="AH1990" t="s">
        <v>452</v>
      </c>
      <c r="AI1990">
        <v>841531551</v>
      </c>
      <c r="AM1990">
        <v>260001</v>
      </c>
      <c r="BE1990">
        <f t="shared" si="136"/>
        <v>0</v>
      </c>
      <c r="BF1990" s="6">
        <f t="shared" si="137"/>
        <v>-1470</v>
      </c>
      <c r="BG1990" s="7" t="s">
        <v>71</v>
      </c>
      <c r="BH1990" t="e">
        <f>+VLOOKUP(AF1990,Sheet4!A:A,1,FALSE)</f>
        <v>#N/A</v>
      </c>
      <c r="BL1990">
        <v>300</v>
      </c>
      <c r="BM1990" s="59">
        <f t="shared" si="138"/>
        <v>1170</v>
      </c>
      <c r="BN1990" t="s">
        <v>1085</v>
      </c>
      <c r="BO1990" t="s">
        <v>116</v>
      </c>
    </row>
    <row r="1991" spans="1:67" ht="13" customHeight="1" x14ac:dyDescent="0.3">
      <c r="A1991" s="5">
        <v>46114</v>
      </c>
      <c r="B1991" t="s">
        <v>63</v>
      </c>
      <c r="F1991">
        <v>435</v>
      </c>
      <c r="G1991">
        <v>435</v>
      </c>
      <c r="H1991">
        <v>2115</v>
      </c>
      <c r="I1991" s="6">
        <v>1680</v>
      </c>
      <c r="Q1991" t="s">
        <v>64</v>
      </c>
      <c r="U1991">
        <v>2601222</v>
      </c>
      <c r="V1991" t="s">
        <v>1086</v>
      </c>
      <c r="W1991" t="s">
        <v>94</v>
      </c>
      <c r="X1991" t="s">
        <v>449</v>
      </c>
      <c r="Y1991" t="s">
        <v>1089</v>
      </c>
      <c r="AF1991" t="s">
        <v>1086</v>
      </c>
      <c r="AG1991" t="s">
        <v>1084</v>
      </c>
      <c r="AH1991" t="s">
        <v>452</v>
      </c>
      <c r="AI1991">
        <v>841531551</v>
      </c>
      <c r="AM1991">
        <v>260001</v>
      </c>
      <c r="BE1991">
        <f t="shared" si="136"/>
        <v>0</v>
      </c>
      <c r="BF1991" s="6">
        <f t="shared" si="137"/>
        <v>-2115</v>
      </c>
      <c r="BG1991" s="7" t="s">
        <v>71</v>
      </c>
      <c r="BH1991" t="e">
        <f>+VLOOKUP(AF1991,Sheet4!A:A,1,FALSE)</f>
        <v>#N/A</v>
      </c>
      <c r="BL1991">
        <v>435</v>
      </c>
      <c r="BM1991" s="59">
        <f t="shared" si="138"/>
        <v>1680</v>
      </c>
      <c r="BN1991" t="s">
        <v>1085</v>
      </c>
      <c r="BO1991" t="s">
        <v>116</v>
      </c>
    </row>
    <row r="1992" spans="1:67" ht="13" customHeight="1" x14ac:dyDescent="0.3">
      <c r="A1992" s="5">
        <v>46114</v>
      </c>
      <c r="B1992" t="s">
        <v>63</v>
      </c>
      <c r="F1992">
        <v>330</v>
      </c>
      <c r="G1992">
        <v>330</v>
      </c>
      <c r="H1992">
        <v>1605</v>
      </c>
      <c r="I1992" s="6">
        <v>1275</v>
      </c>
      <c r="Q1992" t="s">
        <v>64</v>
      </c>
      <c r="U1992">
        <v>2601222</v>
      </c>
      <c r="V1992" t="s">
        <v>1086</v>
      </c>
      <c r="W1992" t="s">
        <v>94</v>
      </c>
      <c r="X1992" t="s">
        <v>449</v>
      </c>
      <c r="Y1992" t="s">
        <v>1090</v>
      </c>
      <c r="AF1992" t="s">
        <v>1086</v>
      </c>
      <c r="AG1992" t="s">
        <v>1084</v>
      </c>
      <c r="AH1992" t="s">
        <v>452</v>
      </c>
      <c r="AI1992">
        <v>841531551</v>
      </c>
      <c r="AM1992">
        <v>260001</v>
      </c>
      <c r="BE1992">
        <f t="shared" si="136"/>
        <v>0</v>
      </c>
      <c r="BF1992" s="6">
        <f t="shared" si="137"/>
        <v>-1605</v>
      </c>
      <c r="BG1992" s="7" t="s">
        <v>71</v>
      </c>
      <c r="BH1992" t="e">
        <f>+VLOOKUP(AF1992,Sheet4!A:A,1,FALSE)</f>
        <v>#N/A</v>
      </c>
      <c r="BL1992">
        <v>330</v>
      </c>
      <c r="BM1992" s="59">
        <f t="shared" si="138"/>
        <v>1275</v>
      </c>
      <c r="BN1992" t="s">
        <v>1085</v>
      </c>
      <c r="BO1992" t="s">
        <v>116</v>
      </c>
    </row>
    <row r="1993" spans="1:67" ht="13" customHeight="1" x14ac:dyDescent="0.3">
      <c r="A1993" s="5">
        <v>46114</v>
      </c>
      <c r="B1993" t="s">
        <v>63</v>
      </c>
      <c r="F1993">
        <v>675</v>
      </c>
      <c r="G1993">
        <v>675</v>
      </c>
      <c r="H1993">
        <v>3300</v>
      </c>
      <c r="I1993" s="6">
        <v>2625</v>
      </c>
      <c r="Q1993" t="s">
        <v>64</v>
      </c>
      <c r="U1993">
        <v>2601222</v>
      </c>
      <c r="V1993" t="s">
        <v>1086</v>
      </c>
      <c r="W1993" t="s">
        <v>94</v>
      </c>
      <c r="X1993" t="s">
        <v>449</v>
      </c>
      <c r="Y1993" t="s">
        <v>1091</v>
      </c>
      <c r="AF1993" t="s">
        <v>1086</v>
      </c>
      <c r="AG1993" t="s">
        <v>1084</v>
      </c>
      <c r="AH1993" t="s">
        <v>452</v>
      </c>
      <c r="AI1993">
        <v>841531551</v>
      </c>
      <c r="AM1993">
        <v>260001</v>
      </c>
      <c r="BE1993">
        <f t="shared" si="136"/>
        <v>0</v>
      </c>
      <c r="BF1993" s="6">
        <f t="shared" si="137"/>
        <v>-3300</v>
      </c>
      <c r="BG1993" s="7" t="s">
        <v>71</v>
      </c>
      <c r="BH1993" t="e">
        <f>+VLOOKUP(AF1993,Sheet4!A:A,1,FALSE)</f>
        <v>#N/A</v>
      </c>
      <c r="BL1993">
        <v>675</v>
      </c>
      <c r="BM1993" s="59">
        <f t="shared" si="138"/>
        <v>2625</v>
      </c>
      <c r="BN1993" t="s">
        <v>1085</v>
      </c>
      <c r="BO1993" t="s">
        <v>116</v>
      </c>
    </row>
    <row r="1994" spans="1:67" ht="13" customHeight="1" x14ac:dyDescent="0.3">
      <c r="A1994" s="5">
        <v>46114</v>
      </c>
      <c r="B1994" t="s">
        <v>63</v>
      </c>
      <c r="F1994">
        <v>60</v>
      </c>
      <c r="G1994">
        <v>60</v>
      </c>
      <c r="H1994">
        <v>285</v>
      </c>
      <c r="I1994" s="6">
        <v>225</v>
      </c>
      <c r="Q1994" t="s">
        <v>64</v>
      </c>
      <c r="U1994">
        <v>2601222</v>
      </c>
      <c r="V1994" t="s">
        <v>1086</v>
      </c>
      <c r="W1994" t="s">
        <v>94</v>
      </c>
      <c r="X1994" t="s">
        <v>449</v>
      </c>
      <c r="Y1994" t="s">
        <v>1092</v>
      </c>
      <c r="AF1994" t="s">
        <v>1086</v>
      </c>
      <c r="AG1994" t="s">
        <v>1084</v>
      </c>
      <c r="AH1994" t="s">
        <v>452</v>
      </c>
      <c r="AI1994">
        <v>841531551</v>
      </c>
      <c r="AM1994">
        <v>260001</v>
      </c>
      <c r="BE1994">
        <f t="shared" si="136"/>
        <v>0</v>
      </c>
      <c r="BF1994" s="6">
        <f t="shared" si="137"/>
        <v>-285</v>
      </c>
      <c r="BG1994" s="7" t="s">
        <v>71</v>
      </c>
      <c r="BH1994" t="e">
        <f>+VLOOKUP(AF1994,Sheet4!A:A,1,FALSE)</f>
        <v>#N/A</v>
      </c>
      <c r="BL1994">
        <v>60</v>
      </c>
      <c r="BM1994" s="59">
        <f t="shared" si="138"/>
        <v>225</v>
      </c>
      <c r="BN1994" t="s">
        <v>1085</v>
      </c>
      <c r="BO1994" t="s">
        <v>116</v>
      </c>
    </row>
    <row r="1995" spans="1:67" ht="13" customHeight="1" x14ac:dyDescent="0.3">
      <c r="A1995" s="5">
        <v>46114</v>
      </c>
      <c r="B1995" t="s">
        <v>63</v>
      </c>
      <c r="F1995">
        <v>1515</v>
      </c>
      <c r="G1995">
        <v>1515</v>
      </c>
      <c r="H1995">
        <v>7395</v>
      </c>
      <c r="I1995" s="6">
        <v>5880</v>
      </c>
      <c r="Q1995" t="s">
        <v>64</v>
      </c>
      <c r="U1995">
        <v>2601222</v>
      </c>
      <c r="V1995" t="s">
        <v>1086</v>
      </c>
      <c r="W1995" t="s">
        <v>94</v>
      </c>
      <c r="X1995" t="s">
        <v>449</v>
      </c>
      <c r="Y1995" t="s">
        <v>1093</v>
      </c>
      <c r="AF1995" t="s">
        <v>1086</v>
      </c>
      <c r="AG1995" t="s">
        <v>1084</v>
      </c>
      <c r="AH1995" t="s">
        <v>452</v>
      </c>
      <c r="AI1995">
        <v>841531551</v>
      </c>
      <c r="AM1995">
        <v>260001</v>
      </c>
      <c r="BE1995">
        <f t="shared" si="136"/>
        <v>0</v>
      </c>
      <c r="BF1995" s="6">
        <f t="shared" si="137"/>
        <v>-7395</v>
      </c>
      <c r="BG1995" s="7" t="s">
        <v>71</v>
      </c>
      <c r="BH1995" t="e">
        <f>+VLOOKUP(AF1995,Sheet4!A:A,1,FALSE)</f>
        <v>#N/A</v>
      </c>
      <c r="BL1995">
        <v>1515</v>
      </c>
      <c r="BM1995" s="59">
        <f t="shared" si="138"/>
        <v>5880</v>
      </c>
      <c r="BN1995" t="s">
        <v>1085</v>
      </c>
      <c r="BO1995" t="s">
        <v>116</v>
      </c>
    </row>
    <row r="1996" spans="1:67" ht="13" customHeight="1" x14ac:dyDescent="0.3">
      <c r="A1996" s="5">
        <v>46114</v>
      </c>
      <c r="B1996" t="s">
        <v>63</v>
      </c>
      <c r="F1996">
        <v>255</v>
      </c>
      <c r="G1996">
        <v>255</v>
      </c>
      <c r="H1996">
        <v>1245</v>
      </c>
      <c r="I1996" s="6">
        <v>990</v>
      </c>
      <c r="Q1996" t="s">
        <v>64</v>
      </c>
      <c r="U1996">
        <v>2601222</v>
      </c>
      <c r="V1996" t="s">
        <v>1086</v>
      </c>
      <c r="W1996" t="s">
        <v>94</v>
      </c>
      <c r="X1996" t="s">
        <v>449</v>
      </c>
      <c r="Y1996" t="s">
        <v>1094</v>
      </c>
      <c r="AF1996" t="s">
        <v>1086</v>
      </c>
      <c r="AG1996" t="s">
        <v>1084</v>
      </c>
      <c r="AH1996" t="s">
        <v>452</v>
      </c>
      <c r="AI1996">
        <v>841531551</v>
      </c>
      <c r="AM1996">
        <v>260001</v>
      </c>
      <c r="BE1996">
        <f t="shared" si="136"/>
        <v>0</v>
      </c>
      <c r="BF1996" s="6">
        <f t="shared" si="137"/>
        <v>-1245</v>
      </c>
      <c r="BG1996" s="7" t="s">
        <v>71</v>
      </c>
      <c r="BH1996" t="e">
        <f>+VLOOKUP(AF1996,Sheet4!A:A,1,FALSE)</f>
        <v>#N/A</v>
      </c>
      <c r="BL1996">
        <v>255</v>
      </c>
      <c r="BM1996" s="59">
        <f t="shared" si="138"/>
        <v>990</v>
      </c>
      <c r="BN1996" t="s">
        <v>1085</v>
      </c>
      <c r="BO1996" t="s">
        <v>116</v>
      </c>
    </row>
    <row r="1997" spans="1:67" ht="13" customHeight="1" x14ac:dyDescent="0.3">
      <c r="A1997" s="5">
        <v>46114</v>
      </c>
      <c r="B1997" t="s">
        <v>63</v>
      </c>
      <c r="F1997">
        <v>285</v>
      </c>
      <c r="G1997">
        <v>285</v>
      </c>
      <c r="H1997">
        <v>1395</v>
      </c>
      <c r="I1997" s="6">
        <v>1110</v>
      </c>
      <c r="Q1997" t="s">
        <v>64</v>
      </c>
      <c r="U1997">
        <v>2601222</v>
      </c>
      <c r="V1997" t="s">
        <v>1086</v>
      </c>
      <c r="W1997" t="s">
        <v>94</v>
      </c>
      <c r="X1997" t="s">
        <v>449</v>
      </c>
      <c r="Y1997" t="s">
        <v>1095</v>
      </c>
      <c r="AF1997" t="s">
        <v>1086</v>
      </c>
      <c r="AG1997" t="s">
        <v>1084</v>
      </c>
      <c r="AH1997" t="s">
        <v>452</v>
      </c>
      <c r="AI1997">
        <v>841531551</v>
      </c>
      <c r="AM1997">
        <v>260001</v>
      </c>
      <c r="BE1997">
        <f t="shared" si="136"/>
        <v>0</v>
      </c>
      <c r="BF1997" s="6">
        <f t="shared" si="137"/>
        <v>-1395</v>
      </c>
      <c r="BG1997" s="7" t="s">
        <v>71</v>
      </c>
      <c r="BH1997" t="e">
        <f>+VLOOKUP(AF1997,Sheet4!A:A,1,FALSE)</f>
        <v>#N/A</v>
      </c>
      <c r="BL1997">
        <v>285</v>
      </c>
      <c r="BM1997" s="59">
        <f t="shared" si="138"/>
        <v>1110</v>
      </c>
      <c r="BN1997" t="s">
        <v>1085</v>
      </c>
      <c r="BO1997" t="s">
        <v>116</v>
      </c>
    </row>
    <row r="1998" spans="1:67" ht="13" customHeight="1" x14ac:dyDescent="0.3">
      <c r="A1998" s="5">
        <v>46114</v>
      </c>
      <c r="B1998" t="s">
        <v>74</v>
      </c>
      <c r="F1998" s="8">
        <v>28</v>
      </c>
      <c r="G1998">
        <v>14</v>
      </c>
      <c r="H1998">
        <v>137</v>
      </c>
      <c r="I1998" s="6">
        <v>109</v>
      </c>
      <c r="Q1998" t="s">
        <v>75</v>
      </c>
      <c r="U1998">
        <v>2601222</v>
      </c>
      <c r="V1998" t="s">
        <v>1086</v>
      </c>
      <c r="W1998" t="s">
        <v>94</v>
      </c>
      <c r="X1998" t="s">
        <v>449</v>
      </c>
      <c r="Y1998" t="s">
        <v>1087</v>
      </c>
      <c r="AF1998" t="s">
        <v>1086</v>
      </c>
      <c r="AG1998" t="s">
        <v>1084</v>
      </c>
      <c r="AH1998" t="s">
        <v>452</v>
      </c>
      <c r="AI1998">
        <v>841531551</v>
      </c>
      <c r="AM1998">
        <v>260001</v>
      </c>
      <c r="BE1998">
        <f t="shared" si="136"/>
        <v>0</v>
      </c>
      <c r="BF1998" s="6">
        <f t="shared" si="137"/>
        <v>-137</v>
      </c>
      <c r="BG1998" s="7" t="s">
        <v>71</v>
      </c>
      <c r="BH1998" t="e">
        <f>+VLOOKUP(AF1998,Sheet4!A:A,1,FALSE)</f>
        <v>#N/A</v>
      </c>
      <c r="BL1998">
        <v>14</v>
      </c>
      <c r="BM1998" s="59">
        <f t="shared" si="138"/>
        <v>123</v>
      </c>
      <c r="BN1998" t="s">
        <v>1085</v>
      </c>
    </row>
    <row r="1999" spans="1:67" ht="13" customHeight="1" x14ac:dyDescent="0.3">
      <c r="A1999" s="5">
        <v>46114</v>
      </c>
      <c r="B1999" t="s">
        <v>74</v>
      </c>
      <c r="F1999" s="8">
        <v>20</v>
      </c>
      <c r="G1999">
        <v>10</v>
      </c>
      <c r="H1999">
        <v>98</v>
      </c>
      <c r="I1999" s="6">
        <v>78</v>
      </c>
      <c r="Q1999" t="s">
        <v>75</v>
      </c>
      <c r="U1999">
        <v>2601222</v>
      </c>
      <c r="V1999" t="s">
        <v>1086</v>
      </c>
      <c r="W1999" t="s">
        <v>94</v>
      </c>
      <c r="X1999" t="s">
        <v>449</v>
      </c>
      <c r="Y1999" t="s">
        <v>1088</v>
      </c>
      <c r="AF1999" t="s">
        <v>1086</v>
      </c>
      <c r="AG1999" t="s">
        <v>1084</v>
      </c>
      <c r="AH1999" t="s">
        <v>452</v>
      </c>
      <c r="AI1999">
        <v>841531551</v>
      </c>
      <c r="AM1999">
        <v>260001</v>
      </c>
      <c r="BE1999">
        <f t="shared" si="136"/>
        <v>0</v>
      </c>
      <c r="BF1999" s="6">
        <f t="shared" si="137"/>
        <v>-98</v>
      </c>
      <c r="BG1999" s="7" t="s">
        <v>71</v>
      </c>
      <c r="BH1999" t="e">
        <f>+VLOOKUP(AF1999,Sheet4!A:A,1,FALSE)</f>
        <v>#N/A</v>
      </c>
      <c r="BL1999">
        <v>10</v>
      </c>
      <c r="BM1999" s="59">
        <f t="shared" si="138"/>
        <v>88</v>
      </c>
      <c r="BN1999" t="s">
        <v>1085</v>
      </c>
    </row>
    <row r="2000" spans="1:67" ht="13" customHeight="1" x14ac:dyDescent="0.3">
      <c r="A2000" s="5">
        <v>46114</v>
      </c>
      <c r="B2000" t="s">
        <v>74</v>
      </c>
      <c r="F2000" s="8">
        <v>29</v>
      </c>
      <c r="G2000">
        <v>14.5</v>
      </c>
      <c r="H2000">
        <v>141</v>
      </c>
      <c r="I2000" s="6">
        <v>112</v>
      </c>
      <c r="Q2000" t="s">
        <v>75</v>
      </c>
      <c r="U2000">
        <v>2601222</v>
      </c>
      <c r="V2000" t="s">
        <v>1086</v>
      </c>
      <c r="W2000" t="s">
        <v>94</v>
      </c>
      <c r="X2000" t="s">
        <v>449</v>
      </c>
      <c r="Y2000" t="s">
        <v>1089</v>
      </c>
      <c r="AF2000" t="s">
        <v>1086</v>
      </c>
      <c r="AG2000" t="s">
        <v>1084</v>
      </c>
      <c r="AH2000" t="s">
        <v>452</v>
      </c>
      <c r="AI2000">
        <v>841531551</v>
      </c>
      <c r="AM2000">
        <v>260001</v>
      </c>
      <c r="BE2000">
        <f t="shared" si="136"/>
        <v>0</v>
      </c>
      <c r="BF2000" s="6">
        <f t="shared" si="137"/>
        <v>-141</v>
      </c>
      <c r="BG2000" s="7" t="s">
        <v>71</v>
      </c>
      <c r="BH2000" t="e">
        <f>+VLOOKUP(AF2000,Sheet4!A:A,1,FALSE)</f>
        <v>#N/A</v>
      </c>
      <c r="BL2000">
        <v>14.5</v>
      </c>
      <c r="BM2000" s="59">
        <f t="shared" si="138"/>
        <v>126.5</v>
      </c>
      <c r="BN2000" t="s">
        <v>1085</v>
      </c>
    </row>
    <row r="2001" spans="1:66" ht="13" customHeight="1" x14ac:dyDescent="0.3">
      <c r="A2001" s="5">
        <v>46114</v>
      </c>
      <c r="B2001" t="s">
        <v>74</v>
      </c>
      <c r="F2001" s="8">
        <v>22</v>
      </c>
      <c r="G2001">
        <v>11</v>
      </c>
      <c r="H2001">
        <v>107</v>
      </c>
      <c r="I2001" s="6">
        <v>85</v>
      </c>
      <c r="Q2001" t="s">
        <v>75</v>
      </c>
      <c r="U2001">
        <v>2601222</v>
      </c>
      <c r="V2001" t="s">
        <v>1086</v>
      </c>
      <c r="W2001" t="s">
        <v>94</v>
      </c>
      <c r="X2001" t="s">
        <v>449</v>
      </c>
      <c r="Y2001" t="s">
        <v>1090</v>
      </c>
      <c r="AF2001" t="s">
        <v>1086</v>
      </c>
      <c r="AG2001" t="s">
        <v>1084</v>
      </c>
      <c r="AH2001" t="s">
        <v>452</v>
      </c>
      <c r="AI2001">
        <v>841531551</v>
      </c>
      <c r="AM2001">
        <v>260001</v>
      </c>
      <c r="BE2001">
        <f t="shared" si="136"/>
        <v>0</v>
      </c>
      <c r="BF2001" s="6">
        <f t="shared" si="137"/>
        <v>-107</v>
      </c>
      <c r="BG2001" s="7" t="s">
        <v>71</v>
      </c>
      <c r="BH2001" t="e">
        <f>+VLOOKUP(AF2001,Sheet4!A:A,1,FALSE)</f>
        <v>#N/A</v>
      </c>
      <c r="BL2001">
        <v>11</v>
      </c>
      <c r="BM2001" s="59">
        <f t="shared" si="138"/>
        <v>96</v>
      </c>
      <c r="BN2001" t="s">
        <v>1085</v>
      </c>
    </row>
    <row r="2002" spans="1:66" ht="13" customHeight="1" x14ac:dyDescent="0.3">
      <c r="A2002" s="5">
        <v>46114</v>
      </c>
      <c r="B2002" t="s">
        <v>74</v>
      </c>
      <c r="F2002" s="8">
        <v>45</v>
      </c>
      <c r="G2002">
        <v>22.5</v>
      </c>
      <c r="H2002">
        <v>220</v>
      </c>
      <c r="I2002" s="6">
        <v>175</v>
      </c>
      <c r="Q2002" t="s">
        <v>75</v>
      </c>
      <c r="U2002">
        <v>2601222</v>
      </c>
      <c r="V2002" t="s">
        <v>1086</v>
      </c>
      <c r="W2002" t="s">
        <v>94</v>
      </c>
      <c r="X2002" t="s">
        <v>449</v>
      </c>
      <c r="Y2002" t="s">
        <v>1091</v>
      </c>
      <c r="AF2002" t="s">
        <v>1086</v>
      </c>
      <c r="AG2002" t="s">
        <v>1084</v>
      </c>
      <c r="AH2002" t="s">
        <v>452</v>
      </c>
      <c r="AI2002">
        <v>841531551</v>
      </c>
      <c r="AM2002">
        <v>260001</v>
      </c>
      <c r="BE2002">
        <f t="shared" si="136"/>
        <v>0</v>
      </c>
      <c r="BF2002" s="6">
        <f t="shared" si="137"/>
        <v>-220</v>
      </c>
      <c r="BG2002" s="7" t="s">
        <v>71</v>
      </c>
      <c r="BH2002" t="e">
        <f>+VLOOKUP(AF2002,Sheet4!A:A,1,FALSE)</f>
        <v>#N/A</v>
      </c>
      <c r="BL2002">
        <v>22.5</v>
      </c>
      <c r="BM2002" s="59">
        <f t="shared" si="138"/>
        <v>197.5</v>
      </c>
      <c r="BN2002" t="s">
        <v>1085</v>
      </c>
    </row>
    <row r="2003" spans="1:66" ht="13" customHeight="1" x14ac:dyDescent="0.3">
      <c r="A2003" s="5">
        <v>46114</v>
      </c>
      <c r="B2003" t="s">
        <v>74</v>
      </c>
      <c r="F2003" s="8">
        <v>4</v>
      </c>
      <c r="G2003">
        <v>2</v>
      </c>
      <c r="H2003">
        <v>19</v>
      </c>
      <c r="I2003" s="6">
        <v>15</v>
      </c>
      <c r="Q2003" t="s">
        <v>75</v>
      </c>
      <c r="U2003">
        <v>2601222</v>
      </c>
      <c r="V2003" t="s">
        <v>1086</v>
      </c>
      <c r="W2003" t="s">
        <v>94</v>
      </c>
      <c r="X2003" t="s">
        <v>449</v>
      </c>
      <c r="Y2003" t="s">
        <v>1092</v>
      </c>
      <c r="AF2003" t="s">
        <v>1086</v>
      </c>
      <c r="AG2003" t="s">
        <v>1084</v>
      </c>
      <c r="AH2003" t="s">
        <v>452</v>
      </c>
      <c r="AI2003">
        <v>841531551</v>
      </c>
      <c r="AM2003">
        <v>260001</v>
      </c>
      <c r="BE2003">
        <f t="shared" si="136"/>
        <v>0</v>
      </c>
      <c r="BF2003" s="6">
        <f t="shared" si="137"/>
        <v>-19</v>
      </c>
      <c r="BG2003" s="7" t="s">
        <v>71</v>
      </c>
      <c r="BH2003" t="e">
        <f>+VLOOKUP(AF2003,Sheet4!A:A,1,FALSE)</f>
        <v>#N/A</v>
      </c>
      <c r="BL2003">
        <v>2</v>
      </c>
      <c r="BM2003" s="59">
        <f t="shared" si="138"/>
        <v>17</v>
      </c>
      <c r="BN2003" t="s">
        <v>1085</v>
      </c>
    </row>
    <row r="2004" spans="1:66" ht="13" customHeight="1" x14ac:dyDescent="0.3">
      <c r="A2004" s="5">
        <v>46114</v>
      </c>
      <c r="B2004" t="s">
        <v>74</v>
      </c>
      <c r="F2004" s="8">
        <v>101</v>
      </c>
      <c r="G2004">
        <v>50.5</v>
      </c>
      <c r="H2004">
        <v>493</v>
      </c>
      <c r="I2004" s="6">
        <v>392</v>
      </c>
      <c r="Q2004" t="s">
        <v>75</v>
      </c>
      <c r="U2004">
        <v>2601222</v>
      </c>
      <c r="V2004" t="s">
        <v>1086</v>
      </c>
      <c r="W2004" t="s">
        <v>94</v>
      </c>
      <c r="X2004" t="s">
        <v>449</v>
      </c>
      <c r="Y2004" t="s">
        <v>1093</v>
      </c>
      <c r="AF2004" t="s">
        <v>1086</v>
      </c>
      <c r="AG2004" t="s">
        <v>1084</v>
      </c>
      <c r="AH2004" t="s">
        <v>452</v>
      </c>
      <c r="AI2004">
        <v>841531551</v>
      </c>
      <c r="AM2004">
        <v>260001</v>
      </c>
      <c r="BE2004">
        <f t="shared" si="136"/>
        <v>0</v>
      </c>
      <c r="BF2004" s="6">
        <f t="shared" si="137"/>
        <v>-493</v>
      </c>
      <c r="BG2004" s="7" t="s">
        <v>71</v>
      </c>
      <c r="BH2004" t="e">
        <f>+VLOOKUP(AF2004,Sheet4!A:A,1,FALSE)</f>
        <v>#N/A</v>
      </c>
      <c r="BL2004">
        <v>50.5</v>
      </c>
      <c r="BM2004" s="59">
        <f t="shared" si="138"/>
        <v>442.5</v>
      </c>
      <c r="BN2004" t="s">
        <v>1085</v>
      </c>
    </row>
    <row r="2005" spans="1:66" ht="13" customHeight="1" x14ac:dyDescent="0.3">
      <c r="A2005" s="5">
        <v>46114</v>
      </c>
      <c r="B2005" t="s">
        <v>74</v>
      </c>
      <c r="F2005" s="8">
        <v>17</v>
      </c>
      <c r="G2005">
        <v>8.5</v>
      </c>
      <c r="H2005">
        <v>83</v>
      </c>
      <c r="I2005" s="6">
        <v>66</v>
      </c>
      <c r="Q2005" t="s">
        <v>75</v>
      </c>
      <c r="U2005">
        <v>2601222</v>
      </c>
      <c r="V2005" t="s">
        <v>1086</v>
      </c>
      <c r="W2005" t="s">
        <v>94</v>
      </c>
      <c r="X2005" t="s">
        <v>449</v>
      </c>
      <c r="Y2005" t="s">
        <v>1094</v>
      </c>
      <c r="AF2005" t="s">
        <v>1086</v>
      </c>
      <c r="AG2005" t="s">
        <v>1084</v>
      </c>
      <c r="AH2005" t="s">
        <v>452</v>
      </c>
      <c r="AI2005">
        <v>841531551</v>
      </c>
      <c r="AM2005">
        <v>260001</v>
      </c>
      <c r="BE2005">
        <f t="shared" si="136"/>
        <v>0</v>
      </c>
      <c r="BF2005" s="6">
        <f t="shared" si="137"/>
        <v>-83</v>
      </c>
      <c r="BG2005" s="7" t="s">
        <v>71</v>
      </c>
      <c r="BH2005" t="e">
        <f>+VLOOKUP(AF2005,Sheet4!A:A,1,FALSE)</f>
        <v>#N/A</v>
      </c>
      <c r="BL2005">
        <v>8.5</v>
      </c>
      <c r="BM2005" s="59">
        <f t="shared" si="138"/>
        <v>74.5</v>
      </c>
      <c r="BN2005" t="s">
        <v>1085</v>
      </c>
    </row>
    <row r="2006" spans="1:66" ht="13" customHeight="1" x14ac:dyDescent="0.3">
      <c r="A2006" s="5">
        <v>46114</v>
      </c>
      <c r="B2006" t="s">
        <v>74</v>
      </c>
      <c r="F2006" s="8">
        <v>19</v>
      </c>
      <c r="G2006">
        <v>9.5</v>
      </c>
      <c r="H2006">
        <v>93</v>
      </c>
      <c r="I2006" s="6">
        <v>74</v>
      </c>
      <c r="Q2006" t="s">
        <v>75</v>
      </c>
      <c r="U2006">
        <v>2601222</v>
      </c>
      <c r="V2006" t="s">
        <v>1086</v>
      </c>
      <c r="W2006" t="s">
        <v>94</v>
      </c>
      <c r="X2006" t="s">
        <v>449</v>
      </c>
      <c r="Y2006" t="s">
        <v>1095</v>
      </c>
      <c r="AF2006" t="s">
        <v>1086</v>
      </c>
      <c r="AG2006" t="s">
        <v>1084</v>
      </c>
      <c r="AH2006" t="s">
        <v>452</v>
      </c>
      <c r="AI2006">
        <v>841531551</v>
      </c>
      <c r="AM2006">
        <v>260001</v>
      </c>
      <c r="BE2006">
        <f t="shared" si="136"/>
        <v>0</v>
      </c>
      <c r="BF2006" s="6">
        <f t="shared" si="137"/>
        <v>-93</v>
      </c>
      <c r="BG2006" s="7" t="s">
        <v>71</v>
      </c>
      <c r="BH2006" t="e">
        <f>+VLOOKUP(AF2006,Sheet4!A:A,1,FALSE)</f>
        <v>#N/A</v>
      </c>
      <c r="BL2006">
        <v>9.5</v>
      </c>
      <c r="BM2006" s="59">
        <f t="shared" si="138"/>
        <v>83.5</v>
      </c>
      <c r="BN2006" t="s">
        <v>1085</v>
      </c>
    </row>
    <row r="2007" spans="1:66" ht="13" customHeight="1" x14ac:dyDescent="0.3">
      <c r="A2007" s="5">
        <v>46114</v>
      </c>
      <c r="B2007" t="s">
        <v>76</v>
      </c>
      <c r="F2007">
        <v>560</v>
      </c>
      <c r="G2007">
        <v>560</v>
      </c>
      <c r="H2007">
        <v>2740</v>
      </c>
      <c r="I2007" s="6">
        <v>2180</v>
      </c>
      <c r="Q2007" t="s">
        <v>77</v>
      </c>
      <c r="U2007">
        <v>2601222</v>
      </c>
      <c r="V2007" t="s">
        <v>1086</v>
      </c>
      <c r="W2007" t="s">
        <v>94</v>
      </c>
      <c r="X2007" t="s">
        <v>449</v>
      </c>
      <c r="Y2007" t="s">
        <v>1087</v>
      </c>
      <c r="AF2007" t="s">
        <v>1086</v>
      </c>
      <c r="AG2007" t="s">
        <v>1084</v>
      </c>
      <c r="AH2007" t="s">
        <v>452</v>
      </c>
      <c r="AI2007">
        <v>841531551</v>
      </c>
      <c r="AM2007">
        <v>260001</v>
      </c>
      <c r="BE2007">
        <f t="shared" si="136"/>
        <v>0</v>
      </c>
      <c r="BF2007" s="6">
        <f t="shared" si="137"/>
        <v>-2740</v>
      </c>
      <c r="BG2007" s="7" t="s">
        <v>71</v>
      </c>
      <c r="BH2007" t="e">
        <f>+VLOOKUP(AF2007,Sheet4!A:A,1,FALSE)</f>
        <v>#N/A</v>
      </c>
      <c r="BL2007">
        <v>560</v>
      </c>
      <c r="BM2007" s="59">
        <f t="shared" si="138"/>
        <v>2180</v>
      </c>
      <c r="BN2007" t="s">
        <v>1085</v>
      </c>
    </row>
    <row r="2008" spans="1:66" ht="13" customHeight="1" x14ac:dyDescent="0.3">
      <c r="A2008" s="5">
        <v>46114</v>
      </c>
      <c r="B2008" t="s">
        <v>76</v>
      </c>
      <c r="F2008">
        <v>400</v>
      </c>
      <c r="G2008">
        <v>400</v>
      </c>
      <c r="H2008">
        <v>1960</v>
      </c>
      <c r="I2008" s="6">
        <v>1560</v>
      </c>
      <c r="Q2008" t="s">
        <v>77</v>
      </c>
      <c r="U2008">
        <v>2601222</v>
      </c>
      <c r="V2008" t="s">
        <v>1086</v>
      </c>
      <c r="W2008" t="s">
        <v>94</v>
      </c>
      <c r="X2008" t="s">
        <v>449</v>
      </c>
      <c r="Y2008" t="s">
        <v>1088</v>
      </c>
      <c r="AF2008" t="s">
        <v>1086</v>
      </c>
      <c r="AG2008" t="s">
        <v>1084</v>
      </c>
      <c r="AH2008" t="s">
        <v>452</v>
      </c>
      <c r="AI2008">
        <v>841531551</v>
      </c>
      <c r="AM2008">
        <v>260001</v>
      </c>
      <c r="BE2008">
        <f t="shared" si="136"/>
        <v>0</v>
      </c>
      <c r="BF2008" s="6">
        <f t="shared" si="137"/>
        <v>-1960</v>
      </c>
      <c r="BG2008" s="7" t="s">
        <v>71</v>
      </c>
      <c r="BH2008" t="e">
        <f>+VLOOKUP(AF2008,Sheet4!A:A,1,FALSE)</f>
        <v>#N/A</v>
      </c>
      <c r="BL2008">
        <v>400</v>
      </c>
      <c r="BM2008" s="59">
        <f t="shared" si="138"/>
        <v>1560</v>
      </c>
      <c r="BN2008" t="s">
        <v>1085</v>
      </c>
    </row>
    <row r="2009" spans="1:66" ht="13" customHeight="1" x14ac:dyDescent="0.3">
      <c r="A2009" s="5">
        <v>46114</v>
      </c>
      <c r="B2009" t="s">
        <v>76</v>
      </c>
      <c r="F2009">
        <v>580</v>
      </c>
      <c r="G2009">
        <v>580</v>
      </c>
      <c r="H2009">
        <v>2820</v>
      </c>
      <c r="I2009" s="6">
        <v>2240</v>
      </c>
      <c r="Q2009" t="s">
        <v>77</v>
      </c>
      <c r="U2009">
        <v>2601222</v>
      </c>
      <c r="V2009" t="s">
        <v>1086</v>
      </c>
      <c r="W2009" t="s">
        <v>94</v>
      </c>
      <c r="X2009" t="s">
        <v>449</v>
      </c>
      <c r="Y2009" t="s">
        <v>1089</v>
      </c>
      <c r="AF2009" t="s">
        <v>1086</v>
      </c>
      <c r="AG2009" t="s">
        <v>1084</v>
      </c>
      <c r="AH2009" t="s">
        <v>452</v>
      </c>
      <c r="AI2009">
        <v>841531551</v>
      </c>
      <c r="AM2009">
        <v>260001</v>
      </c>
      <c r="BE2009">
        <f t="shared" si="136"/>
        <v>0</v>
      </c>
      <c r="BF2009" s="6">
        <f t="shared" si="137"/>
        <v>-2820</v>
      </c>
      <c r="BG2009" s="7" t="s">
        <v>71</v>
      </c>
      <c r="BH2009" t="e">
        <f>+VLOOKUP(AF2009,Sheet4!A:A,1,FALSE)</f>
        <v>#N/A</v>
      </c>
      <c r="BL2009">
        <v>580</v>
      </c>
      <c r="BM2009" s="59">
        <f t="shared" si="138"/>
        <v>2240</v>
      </c>
      <c r="BN2009" t="s">
        <v>1085</v>
      </c>
    </row>
    <row r="2010" spans="1:66" ht="13" customHeight="1" x14ac:dyDescent="0.3">
      <c r="A2010" s="5">
        <v>46114</v>
      </c>
      <c r="B2010" t="s">
        <v>76</v>
      </c>
      <c r="F2010">
        <v>440</v>
      </c>
      <c r="G2010">
        <v>440</v>
      </c>
      <c r="H2010">
        <v>2140</v>
      </c>
      <c r="I2010" s="6">
        <v>1700</v>
      </c>
      <c r="Q2010" t="s">
        <v>77</v>
      </c>
      <c r="U2010">
        <v>2601222</v>
      </c>
      <c r="V2010" t="s">
        <v>1086</v>
      </c>
      <c r="W2010" t="s">
        <v>94</v>
      </c>
      <c r="X2010" t="s">
        <v>449</v>
      </c>
      <c r="Y2010" t="s">
        <v>1090</v>
      </c>
      <c r="AF2010" t="s">
        <v>1086</v>
      </c>
      <c r="AG2010" t="s">
        <v>1084</v>
      </c>
      <c r="AH2010" t="s">
        <v>452</v>
      </c>
      <c r="AI2010">
        <v>841531551</v>
      </c>
      <c r="AM2010">
        <v>260001</v>
      </c>
      <c r="BE2010">
        <f t="shared" si="136"/>
        <v>0</v>
      </c>
      <c r="BF2010" s="6">
        <f t="shared" si="137"/>
        <v>-2140</v>
      </c>
      <c r="BG2010" s="7" t="s">
        <v>71</v>
      </c>
      <c r="BH2010" t="e">
        <f>+VLOOKUP(AF2010,Sheet4!A:A,1,FALSE)</f>
        <v>#N/A</v>
      </c>
      <c r="BL2010">
        <v>440</v>
      </c>
      <c r="BM2010" s="59">
        <f t="shared" si="138"/>
        <v>1700</v>
      </c>
      <c r="BN2010" t="s">
        <v>1085</v>
      </c>
    </row>
    <row r="2011" spans="1:66" ht="13" customHeight="1" x14ac:dyDescent="0.3">
      <c r="A2011" s="5">
        <v>46114</v>
      </c>
      <c r="B2011" t="s">
        <v>76</v>
      </c>
      <c r="F2011">
        <v>900</v>
      </c>
      <c r="G2011">
        <v>900</v>
      </c>
      <c r="H2011">
        <v>4400</v>
      </c>
      <c r="I2011" s="6">
        <v>3500</v>
      </c>
      <c r="Q2011" t="s">
        <v>77</v>
      </c>
      <c r="U2011">
        <v>2601222</v>
      </c>
      <c r="V2011" t="s">
        <v>1086</v>
      </c>
      <c r="W2011" t="s">
        <v>94</v>
      </c>
      <c r="X2011" t="s">
        <v>449</v>
      </c>
      <c r="Y2011" t="s">
        <v>1091</v>
      </c>
      <c r="AF2011" t="s">
        <v>1086</v>
      </c>
      <c r="AG2011" t="s">
        <v>1084</v>
      </c>
      <c r="AH2011" t="s">
        <v>452</v>
      </c>
      <c r="AI2011">
        <v>841531551</v>
      </c>
      <c r="AM2011">
        <v>260001</v>
      </c>
      <c r="BE2011">
        <f t="shared" si="136"/>
        <v>0</v>
      </c>
      <c r="BF2011" s="6">
        <f t="shared" si="137"/>
        <v>-4400</v>
      </c>
      <c r="BG2011" s="7" t="s">
        <v>71</v>
      </c>
      <c r="BH2011" t="e">
        <f>+VLOOKUP(AF2011,Sheet4!A:A,1,FALSE)</f>
        <v>#N/A</v>
      </c>
      <c r="BL2011">
        <v>900</v>
      </c>
      <c r="BM2011" s="59">
        <f t="shared" si="138"/>
        <v>3500</v>
      </c>
      <c r="BN2011" t="s">
        <v>1085</v>
      </c>
    </row>
    <row r="2012" spans="1:66" ht="13" customHeight="1" x14ac:dyDescent="0.3">
      <c r="A2012" s="5">
        <v>46114</v>
      </c>
      <c r="B2012" t="s">
        <v>76</v>
      </c>
      <c r="F2012">
        <v>80</v>
      </c>
      <c r="G2012">
        <v>80</v>
      </c>
      <c r="H2012">
        <v>380</v>
      </c>
      <c r="I2012" s="6">
        <v>300</v>
      </c>
      <c r="Q2012" t="s">
        <v>77</v>
      </c>
      <c r="U2012">
        <v>2601222</v>
      </c>
      <c r="V2012" t="s">
        <v>1086</v>
      </c>
      <c r="W2012" t="s">
        <v>94</v>
      </c>
      <c r="X2012" t="s">
        <v>449</v>
      </c>
      <c r="Y2012" t="s">
        <v>1092</v>
      </c>
      <c r="AF2012" t="s">
        <v>1086</v>
      </c>
      <c r="AG2012" t="s">
        <v>1084</v>
      </c>
      <c r="AH2012" t="s">
        <v>452</v>
      </c>
      <c r="AI2012">
        <v>841531551</v>
      </c>
      <c r="AM2012">
        <v>260001</v>
      </c>
      <c r="BE2012">
        <f t="shared" si="136"/>
        <v>0</v>
      </c>
      <c r="BF2012" s="6">
        <f t="shared" si="137"/>
        <v>-380</v>
      </c>
      <c r="BG2012" s="7" t="s">
        <v>71</v>
      </c>
      <c r="BH2012" t="e">
        <f>+VLOOKUP(AF2012,Sheet4!A:A,1,FALSE)</f>
        <v>#N/A</v>
      </c>
      <c r="BL2012">
        <v>80</v>
      </c>
      <c r="BM2012" s="59">
        <f t="shared" si="138"/>
        <v>300</v>
      </c>
      <c r="BN2012" t="s">
        <v>1085</v>
      </c>
    </row>
    <row r="2013" spans="1:66" ht="13" customHeight="1" x14ac:dyDescent="0.3">
      <c r="A2013" s="5">
        <v>46114</v>
      </c>
      <c r="B2013" t="s">
        <v>76</v>
      </c>
      <c r="F2013">
        <v>2020</v>
      </c>
      <c r="G2013">
        <v>2020</v>
      </c>
      <c r="H2013">
        <v>9860</v>
      </c>
      <c r="I2013" s="6">
        <v>7840</v>
      </c>
      <c r="Q2013" t="s">
        <v>77</v>
      </c>
      <c r="U2013">
        <v>2601222</v>
      </c>
      <c r="V2013" t="s">
        <v>1086</v>
      </c>
      <c r="W2013" t="s">
        <v>94</v>
      </c>
      <c r="X2013" t="s">
        <v>449</v>
      </c>
      <c r="Y2013" t="s">
        <v>1093</v>
      </c>
      <c r="AF2013" t="s">
        <v>1086</v>
      </c>
      <c r="AG2013" t="s">
        <v>1084</v>
      </c>
      <c r="AH2013" t="s">
        <v>452</v>
      </c>
      <c r="AI2013">
        <v>841531551</v>
      </c>
      <c r="AM2013">
        <v>260001</v>
      </c>
      <c r="BE2013">
        <f t="shared" si="136"/>
        <v>0</v>
      </c>
      <c r="BF2013" s="6">
        <f t="shared" si="137"/>
        <v>-9860</v>
      </c>
      <c r="BG2013" s="7" t="s">
        <v>71</v>
      </c>
      <c r="BH2013" t="e">
        <f>+VLOOKUP(AF2013,Sheet4!A:A,1,FALSE)</f>
        <v>#N/A</v>
      </c>
      <c r="BL2013">
        <v>2020</v>
      </c>
      <c r="BM2013" s="59">
        <f t="shared" si="138"/>
        <v>7840</v>
      </c>
      <c r="BN2013" t="s">
        <v>1085</v>
      </c>
    </row>
    <row r="2014" spans="1:66" ht="13" customHeight="1" x14ac:dyDescent="0.3">
      <c r="A2014" s="5">
        <v>46114</v>
      </c>
      <c r="B2014" t="s">
        <v>76</v>
      </c>
      <c r="F2014">
        <v>340</v>
      </c>
      <c r="G2014">
        <v>340</v>
      </c>
      <c r="H2014">
        <v>1660</v>
      </c>
      <c r="I2014" s="6">
        <v>1320</v>
      </c>
      <c r="Q2014" t="s">
        <v>77</v>
      </c>
      <c r="U2014">
        <v>2601222</v>
      </c>
      <c r="V2014" t="s">
        <v>1086</v>
      </c>
      <c r="W2014" t="s">
        <v>94</v>
      </c>
      <c r="X2014" t="s">
        <v>449</v>
      </c>
      <c r="Y2014" t="s">
        <v>1094</v>
      </c>
      <c r="AF2014" t="s">
        <v>1086</v>
      </c>
      <c r="AG2014" t="s">
        <v>1084</v>
      </c>
      <c r="AH2014" t="s">
        <v>452</v>
      </c>
      <c r="AI2014">
        <v>841531551</v>
      </c>
      <c r="AM2014">
        <v>260001</v>
      </c>
      <c r="BE2014">
        <f t="shared" si="136"/>
        <v>0</v>
      </c>
      <c r="BF2014" s="6">
        <f t="shared" si="137"/>
        <v>-1660</v>
      </c>
      <c r="BG2014" s="7" t="s">
        <v>71</v>
      </c>
      <c r="BH2014" t="e">
        <f>+VLOOKUP(AF2014,Sheet4!A:A,1,FALSE)</f>
        <v>#N/A</v>
      </c>
      <c r="BL2014">
        <v>340</v>
      </c>
      <c r="BM2014" s="59">
        <f t="shared" si="138"/>
        <v>1320</v>
      </c>
      <c r="BN2014" t="s">
        <v>1085</v>
      </c>
    </row>
    <row r="2015" spans="1:66" ht="13" customHeight="1" x14ac:dyDescent="0.3">
      <c r="A2015" s="5">
        <v>46114</v>
      </c>
      <c r="B2015" t="s">
        <v>76</v>
      </c>
      <c r="F2015">
        <v>380</v>
      </c>
      <c r="G2015">
        <v>380</v>
      </c>
      <c r="H2015">
        <v>1860</v>
      </c>
      <c r="I2015" s="6">
        <v>1480</v>
      </c>
      <c r="Q2015" t="s">
        <v>77</v>
      </c>
      <c r="U2015">
        <v>2601222</v>
      </c>
      <c r="V2015" t="s">
        <v>1086</v>
      </c>
      <c r="W2015" t="s">
        <v>94</v>
      </c>
      <c r="X2015" t="s">
        <v>449</v>
      </c>
      <c r="Y2015" t="s">
        <v>1095</v>
      </c>
      <c r="AF2015" t="s">
        <v>1086</v>
      </c>
      <c r="AG2015" t="s">
        <v>1084</v>
      </c>
      <c r="AH2015" t="s">
        <v>452</v>
      </c>
      <c r="AI2015">
        <v>841531551</v>
      </c>
      <c r="AM2015">
        <v>260001</v>
      </c>
      <c r="BE2015">
        <f t="shared" si="136"/>
        <v>0</v>
      </c>
      <c r="BF2015" s="6">
        <f t="shared" si="137"/>
        <v>-1860</v>
      </c>
      <c r="BG2015" s="7" t="s">
        <v>71</v>
      </c>
      <c r="BH2015" t="e">
        <f>+VLOOKUP(AF2015,Sheet4!A:A,1,FALSE)</f>
        <v>#N/A</v>
      </c>
      <c r="BL2015">
        <v>380</v>
      </c>
      <c r="BM2015" s="59">
        <f t="shared" si="138"/>
        <v>1480</v>
      </c>
      <c r="BN2015" t="s">
        <v>1085</v>
      </c>
    </row>
    <row r="2016" spans="1:66" ht="13" customHeight="1" x14ac:dyDescent="0.3">
      <c r="A2016" s="5">
        <v>46114</v>
      </c>
      <c r="B2016" t="s">
        <v>78</v>
      </c>
      <c r="F2016" s="8">
        <v>28</v>
      </c>
      <c r="G2016">
        <v>14</v>
      </c>
      <c r="H2016">
        <v>137</v>
      </c>
      <c r="I2016" s="6">
        <v>109</v>
      </c>
      <c r="Q2016" t="s">
        <v>79</v>
      </c>
      <c r="U2016">
        <v>2601222</v>
      </c>
      <c r="V2016" t="s">
        <v>1086</v>
      </c>
      <c r="W2016" t="s">
        <v>94</v>
      </c>
      <c r="X2016" t="s">
        <v>449</v>
      </c>
      <c r="Y2016" t="s">
        <v>1087</v>
      </c>
      <c r="AF2016" t="s">
        <v>1086</v>
      </c>
      <c r="AG2016" t="s">
        <v>1084</v>
      </c>
      <c r="AH2016" t="s">
        <v>452</v>
      </c>
      <c r="AI2016">
        <v>841531551</v>
      </c>
      <c r="AM2016">
        <v>260001</v>
      </c>
      <c r="BE2016">
        <f t="shared" si="136"/>
        <v>0</v>
      </c>
      <c r="BF2016" s="6">
        <f t="shared" si="137"/>
        <v>-137</v>
      </c>
      <c r="BG2016" s="7" t="s">
        <v>71</v>
      </c>
      <c r="BH2016" t="e">
        <f>+VLOOKUP(AF2016,Sheet4!A:A,1,FALSE)</f>
        <v>#N/A</v>
      </c>
      <c r="BL2016">
        <v>14</v>
      </c>
      <c r="BM2016" s="59">
        <f t="shared" si="138"/>
        <v>123</v>
      </c>
      <c r="BN2016" t="s">
        <v>1085</v>
      </c>
    </row>
    <row r="2017" spans="1:66" ht="13" customHeight="1" x14ac:dyDescent="0.3">
      <c r="A2017" s="5">
        <v>46114</v>
      </c>
      <c r="B2017" t="s">
        <v>78</v>
      </c>
      <c r="F2017" s="8">
        <v>20</v>
      </c>
      <c r="G2017">
        <v>10</v>
      </c>
      <c r="H2017">
        <v>98</v>
      </c>
      <c r="I2017" s="6">
        <v>78</v>
      </c>
      <c r="Q2017" t="s">
        <v>79</v>
      </c>
      <c r="U2017">
        <v>2601222</v>
      </c>
      <c r="V2017" t="s">
        <v>1086</v>
      </c>
      <c r="W2017" t="s">
        <v>94</v>
      </c>
      <c r="X2017" t="s">
        <v>449</v>
      </c>
      <c r="Y2017" t="s">
        <v>1088</v>
      </c>
      <c r="AF2017" t="s">
        <v>1086</v>
      </c>
      <c r="AG2017" t="s">
        <v>1084</v>
      </c>
      <c r="AH2017" t="s">
        <v>452</v>
      </c>
      <c r="AI2017">
        <v>841531551</v>
      </c>
      <c r="AM2017">
        <v>260001</v>
      </c>
      <c r="BE2017">
        <f t="shared" si="136"/>
        <v>0</v>
      </c>
      <c r="BF2017" s="6">
        <f t="shared" si="137"/>
        <v>-98</v>
      </c>
      <c r="BG2017" s="7" t="s">
        <v>71</v>
      </c>
      <c r="BH2017" t="e">
        <f>+VLOOKUP(AF2017,Sheet4!A:A,1,FALSE)</f>
        <v>#N/A</v>
      </c>
      <c r="BL2017">
        <v>10</v>
      </c>
      <c r="BM2017" s="59">
        <f t="shared" si="138"/>
        <v>88</v>
      </c>
      <c r="BN2017" t="s">
        <v>1085</v>
      </c>
    </row>
    <row r="2018" spans="1:66" ht="13" customHeight="1" x14ac:dyDescent="0.3">
      <c r="A2018" s="5">
        <v>46114</v>
      </c>
      <c r="B2018" t="s">
        <v>78</v>
      </c>
      <c r="F2018" s="8">
        <v>29</v>
      </c>
      <c r="G2018">
        <v>14.5</v>
      </c>
      <c r="H2018">
        <v>141</v>
      </c>
      <c r="I2018" s="6">
        <v>112</v>
      </c>
      <c r="Q2018" t="s">
        <v>79</v>
      </c>
      <c r="U2018">
        <v>2601222</v>
      </c>
      <c r="V2018" t="s">
        <v>1086</v>
      </c>
      <c r="W2018" t="s">
        <v>94</v>
      </c>
      <c r="X2018" t="s">
        <v>449</v>
      </c>
      <c r="Y2018" t="s">
        <v>1089</v>
      </c>
      <c r="AF2018" t="s">
        <v>1086</v>
      </c>
      <c r="AG2018" t="s">
        <v>1084</v>
      </c>
      <c r="AH2018" t="s">
        <v>452</v>
      </c>
      <c r="AI2018">
        <v>841531551</v>
      </c>
      <c r="AM2018">
        <v>260001</v>
      </c>
      <c r="BE2018">
        <f t="shared" si="136"/>
        <v>0</v>
      </c>
      <c r="BF2018" s="6">
        <f t="shared" si="137"/>
        <v>-141</v>
      </c>
      <c r="BG2018" s="7" t="s">
        <v>71</v>
      </c>
      <c r="BH2018" t="e">
        <f>+VLOOKUP(AF2018,Sheet4!A:A,1,FALSE)</f>
        <v>#N/A</v>
      </c>
      <c r="BL2018">
        <v>14.5</v>
      </c>
      <c r="BM2018" s="59">
        <f t="shared" si="138"/>
        <v>126.5</v>
      </c>
      <c r="BN2018" t="s">
        <v>1085</v>
      </c>
    </row>
    <row r="2019" spans="1:66" ht="13" customHeight="1" x14ac:dyDescent="0.3">
      <c r="A2019" s="5">
        <v>46114</v>
      </c>
      <c r="B2019" t="s">
        <v>78</v>
      </c>
      <c r="F2019" s="8">
        <v>22</v>
      </c>
      <c r="G2019">
        <v>11</v>
      </c>
      <c r="H2019">
        <v>107</v>
      </c>
      <c r="I2019" s="6">
        <v>85</v>
      </c>
      <c r="Q2019" t="s">
        <v>79</v>
      </c>
      <c r="U2019">
        <v>2601222</v>
      </c>
      <c r="V2019" t="s">
        <v>1086</v>
      </c>
      <c r="W2019" t="s">
        <v>94</v>
      </c>
      <c r="X2019" t="s">
        <v>449</v>
      </c>
      <c r="Y2019" t="s">
        <v>1090</v>
      </c>
      <c r="AF2019" t="s">
        <v>1086</v>
      </c>
      <c r="AG2019" t="s">
        <v>1084</v>
      </c>
      <c r="AH2019" t="s">
        <v>452</v>
      </c>
      <c r="AI2019">
        <v>841531551</v>
      </c>
      <c r="AM2019">
        <v>260001</v>
      </c>
      <c r="BE2019">
        <f t="shared" si="136"/>
        <v>0</v>
      </c>
      <c r="BF2019" s="6">
        <f t="shared" si="137"/>
        <v>-107</v>
      </c>
      <c r="BG2019" s="7" t="s">
        <v>71</v>
      </c>
      <c r="BH2019" t="e">
        <f>+VLOOKUP(AF2019,Sheet4!A:A,1,FALSE)</f>
        <v>#N/A</v>
      </c>
      <c r="BL2019">
        <v>11</v>
      </c>
      <c r="BM2019" s="59">
        <f t="shared" si="138"/>
        <v>96</v>
      </c>
      <c r="BN2019" t="s">
        <v>1085</v>
      </c>
    </row>
    <row r="2020" spans="1:66" ht="13" customHeight="1" x14ac:dyDescent="0.3">
      <c r="A2020" s="5">
        <v>46114</v>
      </c>
      <c r="B2020" t="s">
        <v>78</v>
      </c>
      <c r="F2020" s="8">
        <v>45</v>
      </c>
      <c r="G2020">
        <v>22.5</v>
      </c>
      <c r="H2020">
        <v>220</v>
      </c>
      <c r="I2020" s="6">
        <v>175</v>
      </c>
      <c r="Q2020" t="s">
        <v>79</v>
      </c>
      <c r="U2020">
        <v>2601222</v>
      </c>
      <c r="V2020" t="s">
        <v>1086</v>
      </c>
      <c r="W2020" t="s">
        <v>94</v>
      </c>
      <c r="X2020" t="s">
        <v>449</v>
      </c>
      <c r="Y2020" t="s">
        <v>1091</v>
      </c>
      <c r="AF2020" t="s">
        <v>1086</v>
      </c>
      <c r="AG2020" t="s">
        <v>1084</v>
      </c>
      <c r="AH2020" t="s">
        <v>452</v>
      </c>
      <c r="AI2020">
        <v>841531551</v>
      </c>
      <c r="AM2020">
        <v>260001</v>
      </c>
      <c r="BE2020">
        <f t="shared" si="136"/>
        <v>0</v>
      </c>
      <c r="BF2020" s="6">
        <f t="shared" si="137"/>
        <v>-220</v>
      </c>
      <c r="BG2020" s="7" t="s">
        <v>71</v>
      </c>
      <c r="BH2020" t="e">
        <f>+VLOOKUP(AF2020,Sheet4!A:A,1,FALSE)</f>
        <v>#N/A</v>
      </c>
      <c r="BL2020">
        <v>22.5</v>
      </c>
      <c r="BM2020" s="59">
        <f t="shared" si="138"/>
        <v>197.5</v>
      </c>
      <c r="BN2020" t="s">
        <v>1085</v>
      </c>
    </row>
    <row r="2021" spans="1:66" ht="13" customHeight="1" x14ac:dyDescent="0.3">
      <c r="A2021" s="5">
        <v>46114</v>
      </c>
      <c r="B2021" t="s">
        <v>78</v>
      </c>
      <c r="F2021" s="8">
        <v>4</v>
      </c>
      <c r="G2021">
        <v>2</v>
      </c>
      <c r="H2021">
        <v>19</v>
      </c>
      <c r="I2021" s="6">
        <v>15</v>
      </c>
      <c r="Q2021" t="s">
        <v>79</v>
      </c>
      <c r="U2021">
        <v>2601222</v>
      </c>
      <c r="V2021" t="s">
        <v>1086</v>
      </c>
      <c r="W2021" t="s">
        <v>94</v>
      </c>
      <c r="X2021" t="s">
        <v>449</v>
      </c>
      <c r="Y2021" t="s">
        <v>1092</v>
      </c>
      <c r="AF2021" t="s">
        <v>1086</v>
      </c>
      <c r="AG2021" t="s">
        <v>1084</v>
      </c>
      <c r="AH2021" t="s">
        <v>452</v>
      </c>
      <c r="AI2021">
        <v>841531551</v>
      </c>
      <c r="AM2021">
        <v>260001</v>
      </c>
      <c r="BE2021">
        <f t="shared" si="136"/>
        <v>0</v>
      </c>
      <c r="BF2021" s="6">
        <f t="shared" si="137"/>
        <v>-19</v>
      </c>
      <c r="BG2021" s="7" t="s">
        <v>71</v>
      </c>
      <c r="BH2021" t="e">
        <f>+VLOOKUP(AF2021,Sheet4!A:A,1,FALSE)</f>
        <v>#N/A</v>
      </c>
      <c r="BL2021">
        <v>2</v>
      </c>
      <c r="BM2021" s="59">
        <f t="shared" si="138"/>
        <v>17</v>
      </c>
      <c r="BN2021" t="s">
        <v>1085</v>
      </c>
    </row>
    <row r="2022" spans="1:66" ht="13" customHeight="1" x14ac:dyDescent="0.3">
      <c r="A2022" s="5">
        <v>46114</v>
      </c>
      <c r="B2022" t="s">
        <v>78</v>
      </c>
      <c r="F2022" s="8">
        <v>101</v>
      </c>
      <c r="G2022">
        <v>50.5</v>
      </c>
      <c r="H2022">
        <v>493</v>
      </c>
      <c r="I2022" s="6">
        <v>392</v>
      </c>
      <c r="Q2022" t="s">
        <v>79</v>
      </c>
      <c r="U2022">
        <v>2601222</v>
      </c>
      <c r="V2022" t="s">
        <v>1086</v>
      </c>
      <c r="W2022" t="s">
        <v>94</v>
      </c>
      <c r="X2022" t="s">
        <v>449</v>
      </c>
      <c r="Y2022" t="s">
        <v>1093</v>
      </c>
      <c r="AF2022" t="s">
        <v>1086</v>
      </c>
      <c r="AG2022" t="s">
        <v>1084</v>
      </c>
      <c r="AH2022" t="s">
        <v>452</v>
      </c>
      <c r="AI2022">
        <v>841531551</v>
      </c>
      <c r="AM2022">
        <v>260001</v>
      </c>
      <c r="BE2022">
        <f t="shared" si="136"/>
        <v>0</v>
      </c>
      <c r="BF2022" s="6">
        <f t="shared" si="137"/>
        <v>-493</v>
      </c>
      <c r="BG2022" s="7" t="s">
        <v>71</v>
      </c>
      <c r="BH2022" t="e">
        <f>+VLOOKUP(AF2022,Sheet4!A:A,1,FALSE)</f>
        <v>#N/A</v>
      </c>
      <c r="BL2022">
        <v>50.5</v>
      </c>
      <c r="BM2022" s="59">
        <f t="shared" si="138"/>
        <v>442.5</v>
      </c>
      <c r="BN2022" t="s">
        <v>1085</v>
      </c>
    </row>
    <row r="2023" spans="1:66" ht="13" customHeight="1" x14ac:dyDescent="0.3">
      <c r="A2023" s="5">
        <v>46114</v>
      </c>
      <c r="B2023" t="s">
        <v>78</v>
      </c>
      <c r="F2023" s="8">
        <v>17</v>
      </c>
      <c r="G2023">
        <v>8.5</v>
      </c>
      <c r="H2023">
        <v>83</v>
      </c>
      <c r="I2023" s="6">
        <v>66</v>
      </c>
      <c r="Q2023" t="s">
        <v>79</v>
      </c>
      <c r="U2023">
        <v>2601222</v>
      </c>
      <c r="V2023" t="s">
        <v>1086</v>
      </c>
      <c r="W2023" t="s">
        <v>94</v>
      </c>
      <c r="X2023" t="s">
        <v>449</v>
      </c>
      <c r="Y2023" t="s">
        <v>1094</v>
      </c>
      <c r="AF2023" t="s">
        <v>1086</v>
      </c>
      <c r="AG2023" t="s">
        <v>1084</v>
      </c>
      <c r="AH2023" t="s">
        <v>452</v>
      </c>
      <c r="AI2023">
        <v>841531551</v>
      </c>
      <c r="AM2023">
        <v>260001</v>
      </c>
      <c r="BE2023">
        <f t="shared" si="136"/>
        <v>0</v>
      </c>
      <c r="BF2023" s="6">
        <f t="shared" si="137"/>
        <v>-83</v>
      </c>
      <c r="BG2023" s="7" t="s">
        <v>71</v>
      </c>
      <c r="BH2023" t="e">
        <f>+VLOOKUP(AF2023,Sheet4!A:A,1,FALSE)</f>
        <v>#N/A</v>
      </c>
      <c r="BL2023">
        <v>8.5</v>
      </c>
      <c r="BM2023" s="59">
        <f t="shared" si="138"/>
        <v>74.5</v>
      </c>
      <c r="BN2023" t="s">
        <v>1085</v>
      </c>
    </row>
    <row r="2024" spans="1:66" ht="13" customHeight="1" x14ac:dyDescent="0.3">
      <c r="A2024" s="5">
        <v>46114</v>
      </c>
      <c r="B2024" t="s">
        <v>78</v>
      </c>
      <c r="F2024" s="8">
        <v>19</v>
      </c>
      <c r="G2024">
        <v>9.5</v>
      </c>
      <c r="H2024">
        <v>93</v>
      </c>
      <c r="I2024" s="6">
        <v>74</v>
      </c>
      <c r="Q2024" t="s">
        <v>79</v>
      </c>
      <c r="U2024">
        <v>2601222</v>
      </c>
      <c r="V2024" t="s">
        <v>1086</v>
      </c>
      <c r="W2024" t="s">
        <v>94</v>
      </c>
      <c r="X2024" t="s">
        <v>449</v>
      </c>
      <c r="Y2024" t="s">
        <v>1095</v>
      </c>
      <c r="AF2024" t="s">
        <v>1086</v>
      </c>
      <c r="AG2024" t="s">
        <v>1084</v>
      </c>
      <c r="AH2024" t="s">
        <v>452</v>
      </c>
      <c r="AI2024">
        <v>841531551</v>
      </c>
      <c r="AM2024">
        <v>260001</v>
      </c>
      <c r="BE2024">
        <f t="shared" si="136"/>
        <v>0</v>
      </c>
      <c r="BF2024" s="6">
        <f t="shared" si="137"/>
        <v>-93</v>
      </c>
      <c r="BG2024" s="7" t="s">
        <v>71</v>
      </c>
      <c r="BH2024" t="e">
        <f>+VLOOKUP(AF2024,Sheet4!A:A,1,FALSE)</f>
        <v>#N/A</v>
      </c>
      <c r="BL2024">
        <v>9.5</v>
      </c>
      <c r="BM2024" s="59">
        <f t="shared" si="138"/>
        <v>83.5</v>
      </c>
      <c r="BN2024" t="s">
        <v>1085</v>
      </c>
    </row>
    <row r="2025" spans="1:66" ht="13" customHeight="1" x14ac:dyDescent="0.3">
      <c r="A2025" s="5">
        <v>46114</v>
      </c>
      <c r="B2025" t="s">
        <v>80</v>
      </c>
      <c r="F2025">
        <v>350</v>
      </c>
      <c r="G2025">
        <v>350</v>
      </c>
      <c r="H2025">
        <v>1712.5</v>
      </c>
      <c r="I2025" s="6">
        <v>1362.5</v>
      </c>
      <c r="Q2025" t="s">
        <v>81</v>
      </c>
      <c r="U2025">
        <v>2601222</v>
      </c>
      <c r="V2025" t="s">
        <v>1086</v>
      </c>
      <c r="W2025" t="s">
        <v>94</v>
      </c>
      <c r="X2025" t="s">
        <v>449</v>
      </c>
      <c r="Y2025" t="s">
        <v>1087</v>
      </c>
      <c r="AF2025" t="s">
        <v>1086</v>
      </c>
      <c r="AG2025" t="s">
        <v>1084</v>
      </c>
      <c r="AH2025" t="s">
        <v>452</v>
      </c>
      <c r="AI2025">
        <v>841531551</v>
      </c>
      <c r="AM2025">
        <v>260001</v>
      </c>
      <c r="BB2025" s="9">
        <v>350</v>
      </c>
      <c r="BE2025">
        <f t="shared" si="136"/>
        <v>350</v>
      </c>
      <c r="BF2025" s="6">
        <f t="shared" si="137"/>
        <v>-1362.5</v>
      </c>
      <c r="BG2025" s="12" t="s">
        <v>99</v>
      </c>
      <c r="BH2025" t="e">
        <f>+VLOOKUP(AF2025,Sheet4!A:A,1,FALSE)</f>
        <v>#N/A</v>
      </c>
      <c r="BL2025">
        <v>350</v>
      </c>
      <c r="BM2025" s="59">
        <f t="shared" si="138"/>
        <v>1362.5</v>
      </c>
      <c r="BN2025" t="s">
        <v>1085</v>
      </c>
    </row>
    <row r="2026" spans="1:66" ht="13" customHeight="1" x14ac:dyDescent="0.3">
      <c r="A2026" s="5">
        <v>46114</v>
      </c>
      <c r="B2026" t="s">
        <v>80</v>
      </c>
      <c r="F2026">
        <v>250</v>
      </c>
      <c r="G2026">
        <v>250</v>
      </c>
      <c r="H2026">
        <v>1225</v>
      </c>
      <c r="I2026" s="6">
        <v>975</v>
      </c>
      <c r="Q2026" t="s">
        <v>81</v>
      </c>
      <c r="U2026">
        <v>2601222</v>
      </c>
      <c r="V2026" t="s">
        <v>1086</v>
      </c>
      <c r="W2026" t="s">
        <v>94</v>
      </c>
      <c r="X2026" t="s">
        <v>449</v>
      </c>
      <c r="Y2026" t="s">
        <v>1088</v>
      </c>
      <c r="AF2026" t="s">
        <v>1086</v>
      </c>
      <c r="AG2026" t="s">
        <v>1084</v>
      </c>
      <c r="AH2026" t="s">
        <v>452</v>
      </c>
      <c r="AI2026">
        <v>841531551</v>
      </c>
      <c r="AM2026">
        <v>260001</v>
      </c>
      <c r="BB2026" s="9">
        <v>250</v>
      </c>
      <c r="BE2026">
        <f t="shared" si="136"/>
        <v>250</v>
      </c>
      <c r="BF2026" s="6">
        <f t="shared" si="137"/>
        <v>-975</v>
      </c>
      <c r="BG2026" s="12" t="s">
        <v>99</v>
      </c>
      <c r="BH2026" t="e">
        <f>+VLOOKUP(AF2026,Sheet4!A:A,1,FALSE)</f>
        <v>#N/A</v>
      </c>
      <c r="BL2026">
        <v>250</v>
      </c>
      <c r="BM2026" s="59">
        <f t="shared" si="138"/>
        <v>975</v>
      </c>
      <c r="BN2026" t="s">
        <v>1085</v>
      </c>
    </row>
    <row r="2027" spans="1:66" ht="13" customHeight="1" x14ac:dyDescent="0.3">
      <c r="A2027" s="5">
        <v>46114</v>
      </c>
      <c r="B2027" t="s">
        <v>80</v>
      </c>
      <c r="F2027">
        <v>362.5</v>
      </c>
      <c r="G2027">
        <v>362.5</v>
      </c>
      <c r="H2027">
        <v>1762.5</v>
      </c>
      <c r="I2027" s="6">
        <v>1400</v>
      </c>
      <c r="Q2027" t="s">
        <v>81</v>
      </c>
      <c r="U2027">
        <v>2601222</v>
      </c>
      <c r="V2027" t="s">
        <v>1086</v>
      </c>
      <c r="W2027" t="s">
        <v>94</v>
      </c>
      <c r="X2027" t="s">
        <v>449</v>
      </c>
      <c r="Y2027" t="s">
        <v>1089</v>
      </c>
      <c r="AF2027" t="s">
        <v>1086</v>
      </c>
      <c r="AG2027" t="s">
        <v>1084</v>
      </c>
      <c r="AH2027" t="s">
        <v>452</v>
      </c>
      <c r="AI2027">
        <v>841531551</v>
      </c>
      <c r="AM2027">
        <v>260001</v>
      </c>
      <c r="BB2027" s="9">
        <v>362</v>
      </c>
      <c r="BE2027">
        <f t="shared" si="136"/>
        <v>362</v>
      </c>
      <c r="BF2027" s="6">
        <f t="shared" si="137"/>
        <v>-1400.5</v>
      </c>
      <c r="BG2027" s="12" t="s">
        <v>99</v>
      </c>
      <c r="BH2027" t="e">
        <f>+VLOOKUP(AF2027,Sheet4!A:A,1,FALSE)</f>
        <v>#N/A</v>
      </c>
      <c r="BL2027">
        <v>362.5</v>
      </c>
      <c r="BM2027" s="59">
        <f t="shared" si="138"/>
        <v>1400</v>
      </c>
      <c r="BN2027" t="s">
        <v>1085</v>
      </c>
    </row>
    <row r="2028" spans="1:66" ht="13" customHeight="1" x14ac:dyDescent="0.3">
      <c r="A2028" s="5">
        <v>46114</v>
      </c>
      <c r="B2028" t="s">
        <v>80</v>
      </c>
      <c r="F2028">
        <v>275</v>
      </c>
      <c r="G2028">
        <v>275</v>
      </c>
      <c r="H2028">
        <v>1337.5</v>
      </c>
      <c r="I2028" s="6">
        <v>1062.5</v>
      </c>
      <c r="Q2028" t="s">
        <v>81</v>
      </c>
      <c r="U2028">
        <v>2601222</v>
      </c>
      <c r="V2028" t="s">
        <v>1086</v>
      </c>
      <c r="W2028" t="s">
        <v>94</v>
      </c>
      <c r="X2028" t="s">
        <v>449</v>
      </c>
      <c r="Y2028" t="s">
        <v>1090</v>
      </c>
      <c r="AF2028" t="s">
        <v>1086</v>
      </c>
      <c r="AG2028" t="s">
        <v>1084</v>
      </c>
      <c r="AH2028" t="s">
        <v>452</v>
      </c>
      <c r="AI2028">
        <v>841531551</v>
      </c>
      <c r="AM2028">
        <v>260001</v>
      </c>
      <c r="BB2028" s="9">
        <v>275</v>
      </c>
      <c r="BE2028">
        <f t="shared" si="136"/>
        <v>275</v>
      </c>
      <c r="BF2028" s="6">
        <f t="shared" si="137"/>
        <v>-1062.5</v>
      </c>
      <c r="BG2028" s="12" t="s">
        <v>99</v>
      </c>
      <c r="BH2028" t="e">
        <f>+VLOOKUP(AF2028,Sheet4!A:A,1,FALSE)</f>
        <v>#N/A</v>
      </c>
      <c r="BL2028">
        <v>275</v>
      </c>
      <c r="BM2028" s="59">
        <f t="shared" si="138"/>
        <v>1062.5</v>
      </c>
      <c r="BN2028" t="s">
        <v>1085</v>
      </c>
    </row>
    <row r="2029" spans="1:66" ht="13" customHeight="1" x14ac:dyDescent="0.3">
      <c r="A2029" s="5">
        <v>46114</v>
      </c>
      <c r="B2029" t="s">
        <v>80</v>
      </c>
      <c r="F2029">
        <v>562.5</v>
      </c>
      <c r="G2029">
        <v>562.5</v>
      </c>
      <c r="H2029">
        <v>2750</v>
      </c>
      <c r="I2029" s="6">
        <v>2187.5</v>
      </c>
      <c r="Q2029" t="s">
        <v>81</v>
      </c>
      <c r="U2029">
        <v>2601222</v>
      </c>
      <c r="V2029" t="s">
        <v>1086</v>
      </c>
      <c r="W2029" t="s">
        <v>94</v>
      </c>
      <c r="X2029" t="s">
        <v>449</v>
      </c>
      <c r="Y2029" t="s">
        <v>1091</v>
      </c>
      <c r="AF2029" t="s">
        <v>1086</v>
      </c>
      <c r="AG2029" t="s">
        <v>1084</v>
      </c>
      <c r="AH2029" t="s">
        <v>452</v>
      </c>
      <c r="AI2029">
        <v>841531551</v>
      </c>
      <c r="AM2029">
        <v>260001</v>
      </c>
      <c r="BB2029" s="9">
        <v>562</v>
      </c>
      <c r="BE2029">
        <f t="shared" si="136"/>
        <v>562</v>
      </c>
      <c r="BF2029" s="6">
        <f t="shared" si="137"/>
        <v>-2188</v>
      </c>
      <c r="BG2029" s="12" t="s">
        <v>99</v>
      </c>
      <c r="BH2029" t="e">
        <f>+VLOOKUP(AF2029,Sheet4!A:A,1,FALSE)</f>
        <v>#N/A</v>
      </c>
      <c r="BL2029">
        <v>562.5</v>
      </c>
      <c r="BM2029" s="59">
        <f t="shared" si="138"/>
        <v>2187.5</v>
      </c>
      <c r="BN2029" t="s">
        <v>1085</v>
      </c>
    </row>
    <row r="2030" spans="1:66" ht="13" customHeight="1" x14ac:dyDescent="0.3">
      <c r="A2030" s="5">
        <v>46114</v>
      </c>
      <c r="B2030" t="s">
        <v>80</v>
      </c>
      <c r="F2030">
        <v>50</v>
      </c>
      <c r="G2030">
        <v>50</v>
      </c>
      <c r="H2030">
        <v>237.5</v>
      </c>
      <c r="I2030" s="6">
        <v>187.5</v>
      </c>
      <c r="Q2030" t="s">
        <v>81</v>
      </c>
      <c r="U2030">
        <v>2601222</v>
      </c>
      <c r="V2030" t="s">
        <v>1086</v>
      </c>
      <c r="W2030" t="s">
        <v>94</v>
      </c>
      <c r="X2030" t="s">
        <v>449</v>
      </c>
      <c r="Y2030" t="s">
        <v>1092</v>
      </c>
      <c r="AF2030" t="s">
        <v>1086</v>
      </c>
      <c r="AG2030" t="s">
        <v>1084</v>
      </c>
      <c r="AH2030" t="s">
        <v>452</v>
      </c>
      <c r="AI2030">
        <v>841531551</v>
      </c>
      <c r="AM2030">
        <v>260001</v>
      </c>
      <c r="BB2030" s="9">
        <v>50</v>
      </c>
      <c r="BE2030">
        <f t="shared" si="136"/>
        <v>50</v>
      </c>
      <c r="BF2030" s="6">
        <f t="shared" si="137"/>
        <v>-187.5</v>
      </c>
      <c r="BG2030" s="12" t="s">
        <v>99</v>
      </c>
      <c r="BH2030" t="e">
        <f>+VLOOKUP(AF2030,Sheet4!A:A,1,FALSE)</f>
        <v>#N/A</v>
      </c>
      <c r="BL2030">
        <v>50</v>
      </c>
      <c r="BM2030" s="59">
        <f t="shared" si="138"/>
        <v>187.5</v>
      </c>
      <c r="BN2030" t="s">
        <v>1085</v>
      </c>
    </row>
    <row r="2031" spans="1:66" ht="13" customHeight="1" x14ac:dyDescent="0.3">
      <c r="A2031" s="5">
        <v>46114</v>
      </c>
      <c r="B2031" t="s">
        <v>80</v>
      </c>
      <c r="F2031">
        <v>1262.5</v>
      </c>
      <c r="G2031">
        <v>1262.5</v>
      </c>
      <c r="H2031">
        <v>6162.5</v>
      </c>
      <c r="I2031" s="6">
        <v>4900</v>
      </c>
      <c r="Q2031" t="s">
        <v>81</v>
      </c>
      <c r="U2031">
        <v>2601222</v>
      </c>
      <c r="V2031" t="s">
        <v>1086</v>
      </c>
      <c r="W2031" t="s">
        <v>94</v>
      </c>
      <c r="X2031" t="s">
        <v>449</v>
      </c>
      <c r="Y2031" t="s">
        <v>1093</v>
      </c>
      <c r="AF2031" t="s">
        <v>1086</v>
      </c>
      <c r="AG2031" t="s">
        <v>1084</v>
      </c>
      <c r="AH2031" t="s">
        <v>452</v>
      </c>
      <c r="AI2031">
        <v>841531551</v>
      </c>
      <c r="AM2031">
        <v>260001</v>
      </c>
      <c r="BB2031" s="9">
        <v>1262</v>
      </c>
      <c r="BE2031">
        <f t="shared" si="136"/>
        <v>1262</v>
      </c>
      <c r="BF2031" s="6">
        <f t="shared" si="137"/>
        <v>-4900.5</v>
      </c>
      <c r="BG2031" s="12" t="s">
        <v>99</v>
      </c>
      <c r="BH2031" t="e">
        <f>+VLOOKUP(AF2031,Sheet4!A:A,1,FALSE)</f>
        <v>#N/A</v>
      </c>
      <c r="BL2031">
        <v>1262.5</v>
      </c>
      <c r="BM2031" s="59">
        <f t="shared" si="138"/>
        <v>4900</v>
      </c>
      <c r="BN2031" t="s">
        <v>1085</v>
      </c>
    </row>
    <row r="2032" spans="1:66" ht="13" customHeight="1" x14ac:dyDescent="0.3">
      <c r="A2032" s="5">
        <v>46114</v>
      </c>
      <c r="B2032" t="s">
        <v>80</v>
      </c>
      <c r="F2032">
        <v>212.5</v>
      </c>
      <c r="G2032">
        <v>212.5</v>
      </c>
      <c r="H2032">
        <v>1037.5</v>
      </c>
      <c r="I2032" s="6">
        <v>825</v>
      </c>
      <c r="Q2032" t="s">
        <v>81</v>
      </c>
      <c r="U2032">
        <v>2601222</v>
      </c>
      <c r="V2032" t="s">
        <v>1086</v>
      </c>
      <c r="W2032" t="s">
        <v>94</v>
      </c>
      <c r="X2032" t="s">
        <v>449</v>
      </c>
      <c r="Y2032" t="s">
        <v>1094</v>
      </c>
      <c r="AF2032" t="s">
        <v>1086</v>
      </c>
      <c r="AG2032" t="s">
        <v>1084</v>
      </c>
      <c r="AH2032" t="s">
        <v>452</v>
      </c>
      <c r="AI2032">
        <v>841531551</v>
      </c>
      <c r="AM2032">
        <v>260001</v>
      </c>
      <c r="BB2032" s="9">
        <v>212</v>
      </c>
      <c r="BE2032">
        <f t="shared" si="136"/>
        <v>212</v>
      </c>
      <c r="BF2032" s="6">
        <f t="shared" si="137"/>
        <v>-825.5</v>
      </c>
      <c r="BG2032" s="12" t="s">
        <v>99</v>
      </c>
      <c r="BH2032" t="e">
        <f>+VLOOKUP(AF2032,Sheet4!A:A,1,FALSE)</f>
        <v>#N/A</v>
      </c>
      <c r="BL2032">
        <v>212.5</v>
      </c>
      <c r="BM2032" s="59">
        <f t="shared" si="138"/>
        <v>825</v>
      </c>
      <c r="BN2032" t="s">
        <v>1085</v>
      </c>
    </row>
    <row r="2033" spans="1:67" ht="13" customHeight="1" x14ac:dyDescent="0.3">
      <c r="A2033" s="5">
        <v>46114</v>
      </c>
      <c r="B2033" t="s">
        <v>80</v>
      </c>
      <c r="F2033">
        <v>237.5</v>
      </c>
      <c r="G2033">
        <v>237.5</v>
      </c>
      <c r="H2033">
        <v>1162.5</v>
      </c>
      <c r="I2033" s="6">
        <v>925</v>
      </c>
      <c r="Q2033" t="s">
        <v>81</v>
      </c>
      <c r="U2033">
        <v>2601222</v>
      </c>
      <c r="V2033" t="s">
        <v>1086</v>
      </c>
      <c r="W2033" t="s">
        <v>94</v>
      </c>
      <c r="X2033" t="s">
        <v>449</v>
      </c>
      <c r="Y2033" t="s">
        <v>1095</v>
      </c>
      <c r="AF2033" t="s">
        <v>1086</v>
      </c>
      <c r="AG2033" t="s">
        <v>1084</v>
      </c>
      <c r="AH2033" t="s">
        <v>452</v>
      </c>
      <c r="AI2033">
        <v>841531551</v>
      </c>
      <c r="AM2033">
        <v>260001</v>
      </c>
      <c r="BB2033" s="9">
        <v>238</v>
      </c>
      <c r="BE2033">
        <f t="shared" si="136"/>
        <v>238</v>
      </c>
      <c r="BF2033" s="6">
        <f t="shared" si="137"/>
        <v>-924.5</v>
      </c>
      <c r="BG2033" s="12" t="s">
        <v>99</v>
      </c>
      <c r="BH2033" t="e">
        <f>+VLOOKUP(AF2033,Sheet4!A:A,1,FALSE)</f>
        <v>#N/A</v>
      </c>
      <c r="BL2033">
        <v>237.5</v>
      </c>
      <c r="BM2033" s="59">
        <f t="shared" si="138"/>
        <v>925</v>
      </c>
      <c r="BN2033" t="s">
        <v>1085</v>
      </c>
    </row>
    <row r="2034" spans="1:67" ht="13" customHeight="1" x14ac:dyDescent="0.3">
      <c r="A2034" s="5">
        <v>46114</v>
      </c>
      <c r="B2034" t="s">
        <v>63</v>
      </c>
      <c r="F2034">
        <v>735</v>
      </c>
      <c r="G2034">
        <v>735</v>
      </c>
      <c r="H2034" s="6">
        <v>570</v>
      </c>
      <c r="I2034" s="6">
        <f t="shared" ref="I2034:I2065" si="139">H2034-G2034</f>
        <v>-165</v>
      </c>
      <c r="J2034" s="6"/>
      <c r="K2034" s="6"/>
      <c r="Q2034" t="s">
        <v>64</v>
      </c>
      <c r="U2034">
        <v>2601223</v>
      </c>
      <c r="V2034" t="s">
        <v>1096</v>
      </c>
      <c r="W2034" t="s">
        <v>66</v>
      </c>
      <c r="X2034" t="s">
        <v>196</v>
      </c>
      <c r="Y2034" t="s">
        <v>1097</v>
      </c>
      <c r="AF2034" t="s">
        <v>1096</v>
      </c>
      <c r="AG2034" t="s">
        <v>1098</v>
      </c>
      <c r="AH2034" t="s">
        <v>199</v>
      </c>
      <c r="AI2034" t="s">
        <v>200</v>
      </c>
      <c r="AM2034">
        <v>260001</v>
      </c>
      <c r="BA2034" s="6">
        <v>-165</v>
      </c>
      <c r="BE2034">
        <f t="shared" si="136"/>
        <v>0</v>
      </c>
      <c r="BF2034" s="6">
        <f t="shared" si="137"/>
        <v>-570</v>
      </c>
      <c r="BG2034" s="7" t="s">
        <v>71</v>
      </c>
      <c r="BH2034" t="e">
        <f>+VLOOKUP(AF2034,Sheet4!A:A,1,FALSE)</f>
        <v>#N/A</v>
      </c>
      <c r="BL2034" s="6">
        <v>570</v>
      </c>
      <c r="BM2034" s="59">
        <f t="shared" si="138"/>
        <v>0</v>
      </c>
      <c r="BN2034" t="s">
        <v>1099</v>
      </c>
      <c r="BO2034" t="s">
        <v>116</v>
      </c>
    </row>
    <row r="2035" spans="1:67" ht="13" customHeight="1" x14ac:dyDescent="0.3">
      <c r="A2035" s="5">
        <v>46114</v>
      </c>
      <c r="B2035" t="s">
        <v>74</v>
      </c>
      <c r="F2035" s="8">
        <v>49</v>
      </c>
      <c r="G2035">
        <v>24.5</v>
      </c>
      <c r="H2035" s="6">
        <v>38</v>
      </c>
      <c r="I2035" s="6">
        <f t="shared" si="139"/>
        <v>13.5</v>
      </c>
      <c r="J2035" s="6"/>
      <c r="K2035" s="6"/>
      <c r="Q2035" t="s">
        <v>75</v>
      </c>
      <c r="U2035">
        <v>2601223</v>
      </c>
      <c r="V2035" t="s">
        <v>1096</v>
      </c>
      <c r="W2035" t="s">
        <v>66</v>
      </c>
      <c r="X2035" t="s">
        <v>196</v>
      </c>
      <c r="Y2035" t="s">
        <v>1097</v>
      </c>
      <c r="AF2035" t="s">
        <v>1096</v>
      </c>
      <c r="AG2035" t="s">
        <v>1098</v>
      </c>
      <c r="AH2035" t="s">
        <v>199</v>
      </c>
      <c r="AI2035" t="s">
        <v>200</v>
      </c>
      <c r="AM2035">
        <v>260001</v>
      </c>
      <c r="BA2035" s="6">
        <v>-11</v>
      </c>
      <c r="BE2035">
        <f t="shared" si="136"/>
        <v>0</v>
      </c>
      <c r="BF2035" s="6">
        <f t="shared" si="137"/>
        <v>-38</v>
      </c>
      <c r="BG2035" s="7" t="s">
        <v>71</v>
      </c>
      <c r="BH2035" t="e">
        <f>+VLOOKUP(AF2035,Sheet4!A:A,1,FALSE)</f>
        <v>#N/A</v>
      </c>
      <c r="BL2035" s="6">
        <v>38</v>
      </c>
      <c r="BM2035" s="59">
        <f t="shared" si="138"/>
        <v>0</v>
      </c>
      <c r="BN2035" t="s">
        <v>1099</v>
      </c>
    </row>
    <row r="2036" spans="1:67" ht="13" customHeight="1" x14ac:dyDescent="0.3">
      <c r="A2036" s="5">
        <v>46114</v>
      </c>
      <c r="B2036" t="s">
        <v>76</v>
      </c>
      <c r="F2036">
        <v>980</v>
      </c>
      <c r="G2036">
        <v>980</v>
      </c>
      <c r="H2036" s="6">
        <v>760</v>
      </c>
      <c r="I2036" s="6">
        <f t="shared" si="139"/>
        <v>-220</v>
      </c>
      <c r="J2036" s="6"/>
      <c r="K2036" s="6"/>
      <c r="Q2036" t="s">
        <v>77</v>
      </c>
      <c r="U2036">
        <v>2601223</v>
      </c>
      <c r="V2036" t="s">
        <v>1096</v>
      </c>
      <c r="W2036" t="s">
        <v>66</v>
      </c>
      <c r="X2036" t="s">
        <v>196</v>
      </c>
      <c r="Y2036" t="s">
        <v>1097</v>
      </c>
      <c r="AF2036" t="s">
        <v>1096</v>
      </c>
      <c r="AG2036" t="s">
        <v>1098</v>
      </c>
      <c r="AH2036" t="s">
        <v>199</v>
      </c>
      <c r="AI2036" t="s">
        <v>200</v>
      </c>
      <c r="AM2036">
        <v>260001</v>
      </c>
      <c r="BA2036" s="6">
        <v>-220</v>
      </c>
      <c r="BE2036">
        <f t="shared" si="136"/>
        <v>0</v>
      </c>
      <c r="BF2036" s="6">
        <f t="shared" si="137"/>
        <v>-760</v>
      </c>
      <c r="BG2036" s="7" t="s">
        <v>71</v>
      </c>
      <c r="BH2036" t="e">
        <f>+VLOOKUP(AF2036,Sheet4!A:A,1,FALSE)</f>
        <v>#N/A</v>
      </c>
      <c r="BL2036" s="6">
        <v>760</v>
      </c>
      <c r="BM2036" s="59">
        <f t="shared" si="138"/>
        <v>0</v>
      </c>
      <c r="BN2036" t="s">
        <v>1099</v>
      </c>
    </row>
    <row r="2037" spans="1:67" ht="13" customHeight="1" x14ac:dyDescent="0.3">
      <c r="A2037" s="5">
        <v>46114</v>
      </c>
      <c r="B2037" t="s">
        <v>78</v>
      </c>
      <c r="F2037" s="8">
        <v>42</v>
      </c>
      <c r="G2037">
        <v>21</v>
      </c>
      <c r="H2037" s="6">
        <v>26</v>
      </c>
      <c r="I2037" s="6">
        <f t="shared" si="139"/>
        <v>5</v>
      </c>
      <c r="J2037" s="6"/>
      <c r="K2037" s="6"/>
      <c r="Q2037" t="s">
        <v>79</v>
      </c>
      <c r="U2037">
        <v>2601223</v>
      </c>
      <c r="V2037" t="s">
        <v>1096</v>
      </c>
      <c r="W2037" t="s">
        <v>66</v>
      </c>
      <c r="X2037" t="s">
        <v>196</v>
      </c>
      <c r="Y2037" t="s">
        <v>1097</v>
      </c>
      <c r="AF2037" t="s">
        <v>1096</v>
      </c>
      <c r="AG2037" t="s">
        <v>1098</v>
      </c>
      <c r="AH2037" t="s">
        <v>199</v>
      </c>
      <c r="AI2037" t="s">
        <v>200</v>
      </c>
      <c r="AM2037">
        <v>260001</v>
      </c>
      <c r="BA2037" s="6">
        <v>-16</v>
      </c>
      <c r="BE2037">
        <f t="shared" si="136"/>
        <v>0</v>
      </c>
      <c r="BF2037" s="6">
        <f t="shared" si="137"/>
        <v>-26</v>
      </c>
      <c r="BG2037" s="7" t="s">
        <v>71</v>
      </c>
      <c r="BH2037" t="e">
        <f>+VLOOKUP(AF2037,Sheet4!A:A,1,FALSE)</f>
        <v>#N/A</v>
      </c>
      <c r="BL2037" s="6">
        <v>26</v>
      </c>
      <c r="BM2037" s="59">
        <f t="shared" si="138"/>
        <v>0</v>
      </c>
      <c r="BN2037" t="s">
        <v>1099</v>
      </c>
    </row>
    <row r="2038" spans="1:67" ht="13" customHeight="1" x14ac:dyDescent="0.3">
      <c r="A2038" s="5">
        <v>46114</v>
      </c>
      <c r="B2038" t="s">
        <v>80</v>
      </c>
      <c r="F2038">
        <v>525</v>
      </c>
      <c r="G2038">
        <v>525</v>
      </c>
      <c r="H2038" s="6">
        <v>325</v>
      </c>
      <c r="I2038" s="6">
        <f t="shared" si="139"/>
        <v>-200</v>
      </c>
      <c r="J2038" s="6">
        <f>H2038/12.5</f>
        <v>26</v>
      </c>
      <c r="K2038" s="6"/>
      <c r="Q2038" t="s">
        <v>81</v>
      </c>
      <c r="U2038">
        <v>2601223</v>
      </c>
      <c r="V2038" t="s">
        <v>1096</v>
      </c>
      <c r="W2038" t="s">
        <v>66</v>
      </c>
      <c r="X2038" t="s">
        <v>196</v>
      </c>
      <c r="Y2038" t="s">
        <v>1097</v>
      </c>
      <c r="AF2038" t="s">
        <v>1096</v>
      </c>
      <c r="AG2038" t="s">
        <v>1098</v>
      </c>
      <c r="AH2038" t="s">
        <v>199</v>
      </c>
      <c r="AI2038" t="s">
        <v>200</v>
      </c>
      <c r="AM2038">
        <v>260001</v>
      </c>
      <c r="BA2038" s="6">
        <v>-200</v>
      </c>
      <c r="BE2038">
        <f t="shared" si="136"/>
        <v>0</v>
      </c>
      <c r="BF2038" s="6">
        <f t="shared" si="137"/>
        <v>-325</v>
      </c>
      <c r="BG2038" s="7" t="s">
        <v>71</v>
      </c>
      <c r="BH2038" t="e">
        <f>+VLOOKUP(AF2038,Sheet4!A:A,1,FALSE)</f>
        <v>#N/A</v>
      </c>
      <c r="BL2038" s="6">
        <v>325</v>
      </c>
      <c r="BM2038" s="59">
        <f t="shared" si="138"/>
        <v>0</v>
      </c>
      <c r="BN2038" t="s">
        <v>1099</v>
      </c>
    </row>
    <row r="2039" spans="1:67" ht="13" customHeight="1" x14ac:dyDescent="0.3">
      <c r="A2039" s="5">
        <v>46114</v>
      </c>
      <c r="B2039" t="s">
        <v>82</v>
      </c>
      <c r="F2039" s="8">
        <v>21</v>
      </c>
      <c r="G2039">
        <v>10.5</v>
      </c>
      <c r="H2039" s="6">
        <v>36</v>
      </c>
      <c r="I2039" s="6">
        <f t="shared" si="139"/>
        <v>25.5</v>
      </c>
      <c r="J2039" s="6"/>
      <c r="K2039" s="6"/>
      <c r="Q2039" t="s">
        <v>83</v>
      </c>
      <c r="U2039">
        <v>2601223</v>
      </c>
      <c r="V2039" t="s">
        <v>1096</v>
      </c>
      <c r="W2039" t="s">
        <v>66</v>
      </c>
      <c r="X2039" t="s">
        <v>196</v>
      </c>
      <c r="Y2039" t="s">
        <v>1097</v>
      </c>
      <c r="AF2039" t="s">
        <v>1096</v>
      </c>
      <c r="AG2039" t="s">
        <v>1098</v>
      </c>
      <c r="AH2039" t="s">
        <v>199</v>
      </c>
      <c r="AI2039" t="s">
        <v>200</v>
      </c>
      <c r="AM2039">
        <v>260001</v>
      </c>
      <c r="BA2039" s="6">
        <v>15</v>
      </c>
      <c r="BE2039">
        <f t="shared" si="136"/>
        <v>0</v>
      </c>
      <c r="BF2039" s="6">
        <f t="shared" si="137"/>
        <v>-36</v>
      </c>
      <c r="BG2039" s="7" t="s">
        <v>71</v>
      </c>
      <c r="BH2039" t="e">
        <f>+VLOOKUP(AF2039,Sheet4!A:A,1,FALSE)</f>
        <v>#N/A</v>
      </c>
      <c r="BL2039" s="6">
        <v>36</v>
      </c>
      <c r="BM2039" s="59">
        <f t="shared" si="138"/>
        <v>0</v>
      </c>
      <c r="BN2039" t="s">
        <v>1099</v>
      </c>
    </row>
    <row r="2040" spans="1:67" ht="13" customHeight="1" x14ac:dyDescent="0.3">
      <c r="A2040" s="5">
        <v>46114</v>
      </c>
      <c r="B2040" t="s">
        <v>84</v>
      </c>
      <c r="F2040">
        <v>350</v>
      </c>
      <c r="G2040">
        <v>350</v>
      </c>
      <c r="H2040" s="6">
        <v>600</v>
      </c>
      <c r="I2040" s="6">
        <f t="shared" si="139"/>
        <v>250</v>
      </c>
      <c r="J2040" s="6"/>
      <c r="K2040" s="6">
        <f>H2040/50</f>
        <v>12</v>
      </c>
      <c r="Q2040" t="s">
        <v>85</v>
      </c>
      <c r="U2040">
        <v>2601223</v>
      </c>
      <c r="V2040" t="s">
        <v>1096</v>
      </c>
      <c r="W2040" t="s">
        <v>66</v>
      </c>
      <c r="X2040" t="s">
        <v>196</v>
      </c>
      <c r="Y2040" t="s">
        <v>1097</v>
      </c>
      <c r="AF2040" t="s">
        <v>1096</v>
      </c>
      <c r="AG2040" t="s">
        <v>1098</v>
      </c>
      <c r="AH2040" t="s">
        <v>199</v>
      </c>
      <c r="AI2040" t="s">
        <v>200</v>
      </c>
      <c r="AM2040">
        <v>260001</v>
      </c>
      <c r="BA2040" s="6">
        <v>250</v>
      </c>
      <c r="BE2040">
        <f t="shared" si="136"/>
        <v>0</v>
      </c>
      <c r="BF2040" s="6">
        <f t="shared" si="137"/>
        <v>-600</v>
      </c>
      <c r="BG2040" s="7" t="s">
        <v>71</v>
      </c>
      <c r="BH2040" t="e">
        <f>+VLOOKUP(AF2040,Sheet4!A:A,1,FALSE)</f>
        <v>#N/A</v>
      </c>
      <c r="BL2040" s="6">
        <v>600</v>
      </c>
      <c r="BM2040" s="59">
        <f t="shared" si="138"/>
        <v>0</v>
      </c>
      <c r="BN2040" t="s">
        <v>1099</v>
      </c>
    </row>
    <row r="2041" spans="1:67" ht="13" customHeight="1" x14ac:dyDescent="0.3">
      <c r="A2041" s="5">
        <v>46114</v>
      </c>
      <c r="B2041" t="s">
        <v>63</v>
      </c>
      <c r="F2041">
        <v>135</v>
      </c>
      <c r="G2041">
        <v>135</v>
      </c>
      <c r="H2041" s="6">
        <v>0</v>
      </c>
      <c r="I2041" s="6">
        <f t="shared" si="139"/>
        <v>-135</v>
      </c>
      <c r="J2041" s="6"/>
      <c r="K2041" s="6"/>
      <c r="Q2041" t="s">
        <v>64</v>
      </c>
      <c r="U2041">
        <v>2601224</v>
      </c>
      <c r="V2041" t="s">
        <v>1100</v>
      </c>
      <c r="W2041" t="s">
        <v>66</v>
      </c>
      <c r="X2041" t="s">
        <v>946</v>
      </c>
      <c r="Y2041" t="s">
        <v>1101</v>
      </c>
      <c r="AF2041" t="s">
        <v>1100</v>
      </c>
      <c r="AG2041" t="s">
        <v>1102</v>
      </c>
      <c r="AH2041" t="s">
        <v>949</v>
      </c>
      <c r="AI2041">
        <v>878543976</v>
      </c>
      <c r="AM2041">
        <v>260001</v>
      </c>
      <c r="BA2041" s="6">
        <v>-135</v>
      </c>
      <c r="BE2041">
        <f t="shared" si="136"/>
        <v>0</v>
      </c>
      <c r="BF2041" s="6">
        <f t="shared" si="137"/>
        <v>0</v>
      </c>
      <c r="BG2041" s="7" t="s">
        <v>71</v>
      </c>
      <c r="BH2041" t="e">
        <f>+VLOOKUP(AF2041,Sheet4!A:A,1,FALSE)</f>
        <v>#N/A</v>
      </c>
      <c r="BL2041" s="6">
        <v>0</v>
      </c>
      <c r="BM2041" s="59">
        <f t="shared" si="138"/>
        <v>0</v>
      </c>
      <c r="BN2041" t="s">
        <v>1103</v>
      </c>
      <c r="BO2041" t="s">
        <v>73</v>
      </c>
    </row>
    <row r="2042" spans="1:67" ht="13" customHeight="1" x14ac:dyDescent="0.3">
      <c r="A2042" s="5">
        <v>46114</v>
      </c>
      <c r="B2042" t="s">
        <v>63</v>
      </c>
      <c r="F2042">
        <v>120</v>
      </c>
      <c r="G2042">
        <v>120</v>
      </c>
      <c r="H2042" s="6">
        <v>0</v>
      </c>
      <c r="I2042" s="6">
        <f t="shared" si="139"/>
        <v>-120</v>
      </c>
      <c r="J2042" s="6"/>
      <c r="K2042" s="6"/>
      <c r="Q2042" t="s">
        <v>64</v>
      </c>
      <c r="U2042">
        <v>2601224</v>
      </c>
      <c r="V2042" t="s">
        <v>1100</v>
      </c>
      <c r="W2042" t="s">
        <v>66</v>
      </c>
      <c r="X2042" t="s">
        <v>946</v>
      </c>
      <c r="Y2042" t="s">
        <v>1104</v>
      </c>
      <c r="AF2042" t="s">
        <v>1100</v>
      </c>
      <c r="AG2042" t="s">
        <v>1102</v>
      </c>
      <c r="AH2042" t="s">
        <v>949</v>
      </c>
      <c r="AI2042">
        <v>878543976</v>
      </c>
      <c r="AM2042">
        <v>260001</v>
      </c>
      <c r="BA2042" s="6">
        <v>-120</v>
      </c>
      <c r="BE2042">
        <f t="shared" si="136"/>
        <v>0</v>
      </c>
      <c r="BF2042" s="6">
        <f t="shared" si="137"/>
        <v>0</v>
      </c>
      <c r="BG2042" s="7" t="s">
        <v>71</v>
      </c>
      <c r="BH2042" t="e">
        <f>+VLOOKUP(AF2042,Sheet4!A:A,1,FALSE)</f>
        <v>#N/A</v>
      </c>
      <c r="BL2042" s="6">
        <v>0</v>
      </c>
      <c r="BM2042" s="59">
        <f t="shared" si="138"/>
        <v>0</v>
      </c>
      <c r="BN2042" t="s">
        <v>1103</v>
      </c>
      <c r="BO2042" t="s">
        <v>73</v>
      </c>
    </row>
    <row r="2043" spans="1:67" ht="13" customHeight="1" x14ac:dyDescent="0.3">
      <c r="A2043" s="5">
        <v>46114</v>
      </c>
      <c r="B2043" t="s">
        <v>63</v>
      </c>
      <c r="F2043">
        <v>165</v>
      </c>
      <c r="G2043">
        <v>165</v>
      </c>
      <c r="H2043" s="6">
        <v>0</v>
      </c>
      <c r="I2043" s="6">
        <f t="shared" si="139"/>
        <v>-165</v>
      </c>
      <c r="J2043" s="6"/>
      <c r="K2043" s="6"/>
      <c r="Q2043" t="s">
        <v>64</v>
      </c>
      <c r="U2043">
        <v>2601224</v>
      </c>
      <c r="V2043" t="s">
        <v>1100</v>
      </c>
      <c r="W2043" t="s">
        <v>66</v>
      </c>
      <c r="X2043" t="s">
        <v>946</v>
      </c>
      <c r="Y2043" t="s">
        <v>1105</v>
      </c>
      <c r="AF2043" t="s">
        <v>1100</v>
      </c>
      <c r="AG2043" t="s">
        <v>1102</v>
      </c>
      <c r="AH2043" t="s">
        <v>949</v>
      </c>
      <c r="AI2043">
        <v>878543976</v>
      </c>
      <c r="AM2043">
        <v>260001</v>
      </c>
      <c r="BA2043" s="6">
        <v>-165</v>
      </c>
      <c r="BE2043">
        <f t="shared" si="136"/>
        <v>0</v>
      </c>
      <c r="BF2043" s="6">
        <f t="shared" si="137"/>
        <v>0</v>
      </c>
      <c r="BG2043" s="7" t="s">
        <v>71</v>
      </c>
      <c r="BH2043" t="e">
        <f>+VLOOKUP(AF2043,Sheet4!A:A,1,FALSE)</f>
        <v>#N/A</v>
      </c>
      <c r="BL2043" s="6">
        <v>0</v>
      </c>
      <c r="BM2043" s="59">
        <f t="shared" si="138"/>
        <v>0</v>
      </c>
      <c r="BN2043" t="s">
        <v>1103</v>
      </c>
      <c r="BO2043" t="s">
        <v>73</v>
      </c>
    </row>
    <row r="2044" spans="1:67" ht="13" customHeight="1" x14ac:dyDescent="0.3">
      <c r="A2044" s="5">
        <v>46114</v>
      </c>
      <c r="B2044" t="s">
        <v>63</v>
      </c>
      <c r="F2044">
        <v>30</v>
      </c>
      <c r="G2044">
        <v>30</v>
      </c>
      <c r="H2044" s="6">
        <v>0</v>
      </c>
      <c r="I2044" s="6">
        <f t="shared" si="139"/>
        <v>-30</v>
      </c>
      <c r="J2044" s="6"/>
      <c r="K2044" s="6"/>
      <c r="Q2044" t="s">
        <v>64</v>
      </c>
      <c r="U2044">
        <v>2601224</v>
      </c>
      <c r="V2044" t="s">
        <v>1100</v>
      </c>
      <c r="W2044" t="s">
        <v>66</v>
      </c>
      <c r="X2044" t="s">
        <v>946</v>
      </c>
      <c r="Y2044" t="s">
        <v>1106</v>
      </c>
      <c r="AF2044" t="s">
        <v>1100</v>
      </c>
      <c r="AG2044" t="s">
        <v>1102</v>
      </c>
      <c r="AH2044" t="s">
        <v>949</v>
      </c>
      <c r="AI2044">
        <v>878543976</v>
      </c>
      <c r="AM2044">
        <v>260001</v>
      </c>
      <c r="BA2044" s="6">
        <v>-30</v>
      </c>
      <c r="BE2044">
        <f t="shared" si="136"/>
        <v>0</v>
      </c>
      <c r="BF2044" s="6">
        <f t="shared" si="137"/>
        <v>0</v>
      </c>
      <c r="BG2044" s="7" t="s">
        <v>71</v>
      </c>
      <c r="BH2044" t="e">
        <f>+VLOOKUP(AF2044,Sheet4!A:A,1,FALSE)</f>
        <v>#N/A</v>
      </c>
      <c r="BL2044" s="6">
        <v>0</v>
      </c>
      <c r="BM2044" s="59">
        <f t="shared" si="138"/>
        <v>0</v>
      </c>
      <c r="BN2044" t="s">
        <v>1103</v>
      </c>
      <c r="BO2044" t="s">
        <v>73</v>
      </c>
    </row>
    <row r="2045" spans="1:67" ht="13" customHeight="1" x14ac:dyDescent="0.3">
      <c r="A2045" s="5">
        <v>46114</v>
      </c>
      <c r="B2045" t="s">
        <v>63</v>
      </c>
      <c r="F2045">
        <v>165</v>
      </c>
      <c r="G2045">
        <v>165</v>
      </c>
      <c r="H2045" s="6">
        <v>0</v>
      </c>
      <c r="I2045" s="6">
        <f t="shared" si="139"/>
        <v>-165</v>
      </c>
      <c r="J2045" s="6"/>
      <c r="K2045" s="6"/>
      <c r="Q2045" t="s">
        <v>64</v>
      </c>
      <c r="U2045">
        <v>2601224</v>
      </c>
      <c r="V2045" t="s">
        <v>1100</v>
      </c>
      <c r="W2045" t="s">
        <v>66</v>
      </c>
      <c r="X2045" t="s">
        <v>946</v>
      </c>
      <c r="Y2045" t="s">
        <v>947</v>
      </c>
      <c r="AF2045" t="s">
        <v>1100</v>
      </c>
      <c r="AG2045" t="s">
        <v>1102</v>
      </c>
      <c r="AH2045" t="s">
        <v>949</v>
      </c>
      <c r="AI2045">
        <v>878543976</v>
      </c>
      <c r="AM2045">
        <v>260001</v>
      </c>
      <c r="BA2045" s="6">
        <v>-165</v>
      </c>
      <c r="BE2045">
        <f t="shared" si="136"/>
        <v>0</v>
      </c>
      <c r="BF2045" s="6">
        <f t="shared" si="137"/>
        <v>0</v>
      </c>
      <c r="BG2045" s="7" t="s">
        <v>71</v>
      </c>
      <c r="BH2045" t="e">
        <f>+VLOOKUP(AF2045,Sheet4!A:A,1,FALSE)</f>
        <v>#N/A</v>
      </c>
      <c r="BL2045" s="6">
        <v>0</v>
      </c>
      <c r="BM2045" s="59">
        <f t="shared" si="138"/>
        <v>0</v>
      </c>
      <c r="BN2045" t="s">
        <v>1103</v>
      </c>
      <c r="BO2045" t="s">
        <v>73</v>
      </c>
    </row>
    <row r="2046" spans="1:67" ht="13" customHeight="1" x14ac:dyDescent="0.3">
      <c r="A2046" s="5">
        <v>46114</v>
      </c>
      <c r="B2046" t="s">
        <v>63</v>
      </c>
      <c r="F2046">
        <v>240</v>
      </c>
      <c r="G2046">
        <v>240</v>
      </c>
      <c r="H2046" s="6">
        <v>0</v>
      </c>
      <c r="I2046" s="6">
        <f t="shared" si="139"/>
        <v>-240</v>
      </c>
      <c r="J2046" s="6"/>
      <c r="K2046" s="6"/>
      <c r="Q2046" t="s">
        <v>64</v>
      </c>
      <c r="U2046">
        <v>2601224</v>
      </c>
      <c r="V2046" t="s">
        <v>1100</v>
      </c>
      <c r="W2046" t="s">
        <v>66</v>
      </c>
      <c r="X2046" t="s">
        <v>946</v>
      </c>
      <c r="Y2046" t="s">
        <v>1107</v>
      </c>
      <c r="AF2046" t="s">
        <v>1100</v>
      </c>
      <c r="AG2046" t="s">
        <v>1102</v>
      </c>
      <c r="AH2046" t="s">
        <v>949</v>
      </c>
      <c r="AI2046">
        <v>878543976</v>
      </c>
      <c r="AM2046">
        <v>260001</v>
      </c>
      <c r="BA2046" s="6">
        <v>-240</v>
      </c>
      <c r="BE2046">
        <f t="shared" si="136"/>
        <v>0</v>
      </c>
      <c r="BF2046" s="6">
        <f t="shared" si="137"/>
        <v>0</v>
      </c>
      <c r="BG2046" s="7" t="s">
        <v>71</v>
      </c>
      <c r="BH2046" t="e">
        <f>+VLOOKUP(AF2046,Sheet4!A:A,1,FALSE)</f>
        <v>#N/A</v>
      </c>
      <c r="BL2046" s="6">
        <v>0</v>
      </c>
      <c r="BM2046" s="59">
        <f t="shared" si="138"/>
        <v>0</v>
      </c>
      <c r="BN2046" t="s">
        <v>1103</v>
      </c>
      <c r="BO2046" t="s">
        <v>73</v>
      </c>
    </row>
    <row r="2047" spans="1:67" ht="13" customHeight="1" x14ac:dyDescent="0.3">
      <c r="A2047" s="5">
        <v>46114</v>
      </c>
      <c r="B2047" t="s">
        <v>63</v>
      </c>
      <c r="F2047">
        <v>15</v>
      </c>
      <c r="G2047">
        <v>15</v>
      </c>
      <c r="H2047" s="6">
        <v>0</v>
      </c>
      <c r="I2047" s="6">
        <f t="shared" si="139"/>
        <v>-15</v>
      </c>
      <c r="J2047" s="6"/>
      <c r="K2047" s="6"/>
      <c r="Q2047" t="s">
        <v>64</v>
      </c>
      <c r="U2047">
        <v>2601224</v>
      </c>
      <c r="V2047" t="s">
        <v>1100</v>
      </c>
      <c r="W2047" t="s">
        <v>66</v>
      </c>
      <c r="X2047" t="s">
        <v>946</v>
      </c>
      <c r="Y2047" t="s">
        <v>1108</v>
      </c>
      <c r="AF2047" t="s">
        <v>1100</v>
      </c>
      <c r="AG2047" t="s">
        <v>1102</v>
      </c>
      <c r="AH2047" t="s">
        <v>949</v>
      </c>
      <c r="AI2047">
        <v>878543976</v>
      </c>
      <c r="AM2047">
        <v>260001</v>
      </c>
      <c r="BA2047" s="6">
        <v>-15</v>
      </c>
      <c r="BE2047">
        <f t="shared" si="136"/>
        <v>0</v>
      </c>
      <c r="BF2047" s="6">
        <f t="shared" si="137"/>
        <v>0</v>
      </c>
      <c r="BG2047" s="7" t="s">
        <v>71</v>
      </c>
      <c r="BH2047" t="e">
        <f>+VLOOKUP(AF2047,Sheet4!A:A,1,FALSE)</f>
        <v>#N/A</v>
      </c>
      <c r="BL2047" s="6">
        <v>0</v>
      </c>
      <c r="BM2047" s="59">
        <f t="shared" si="138"/>
        <v>0</v>
      </c>
      <c r="BN2047" t="s">
        <v>1103</v>
      </c>
      <c r="BO2047" t="s">
        <v>73</v>
      </c>
    </row>
    <row r="2048" spans="1:67" ht="13" customHeight="1" x14ac:dyDescent="0.3">
      <c r="A2048" s="5">
        <v>46114</v>
      </c>
      <c r="B2048" t="s">
        <v>63</v>
      </c>
      <c r="F2048">
        <v>15</v>
      </c>
      <c r="G2048">
        <v>15</v>
      </c>
      <c r="H2048" s="6">
        <v>0</v>
      </c>
      <c r="I2048" s="6">
        <f t="shared" si="139"/>
        <v>-15</v>
      </c>
      <c r="J2048" s="6"/>
      <c r="K2048" s="6"/>
      <c r="Q2048" t="s">
        <v>64</v>
      </c>
      <c r="U2048">
        <v>2601224</v>
      </c>
      <c r="V2048" t="s">
        <v>1100</v>
      </c>
      <c r="W2048" t="s">
        <v>66</v>
      </c>
      <c r="X2048" t="s">
        <v>946</v>
      </c>
      <c r="Y2048" t="s">
        <v>1109</v>
      </c>
      <c r="AF2048" t="s">
        <v>1100</v>
      </c>
      <c r="AG2048" t="s">
        <v>1102</v>
      </c>
      <c r="AH2048" t="s">
        <v>949</v>
      </c>
      <c r="AI2048">
        <v>878543976</v>
      </c>
      <c r="AM2048">
        <v>260001</v>
      </c>
      <c r="BA2048" s="6">
        <v>-15</v>
      </c>
      <c r="BE2048">
        <f t="shared" si="136"/>
        <v>0</v>
      </c>
      <c r="BF2048" s="6">
        <f t="shared" si="137"/>
        <v>0</v>
      </c>
      <c r="BG2048" s="7" t="s">
        <v>71</v>
      </c>
      <c r="BH2048" t="e">
        <f>+VLOOKUP(AF2048,Sheet4!A:A,1,FALSE)</f>
        <v>#N/A</v>
      </c>
      <c r="BL2048" s="6">
        <v>0</v>
      </c>
      <c r="BM2048" s="59">
        <f t="shared" si="138"/>
        <v>0</v>
      </c>
      <c r="BN2048" t="s">
        <v>1103</v>
      </c>
      <c r="BO2048" t="s">
        <v>73</v>
      </c>
    </row>
    <row r="2049" spans="1:67" ht="13" customHeight="1" x14ac:dyDescent="0.3">
      <c r="A2049" s="5">
        <v>46114</v>
      </c>
      <c r="B2049" t="s">
        <v>63</v>
      </c>
      <c r="F2049">
        <v>15</v>
      </c>
      <c r="G2049">
        <v>15</v>
      </c>
      <c r="H2049" s="6">
        <v>0</v>
      </c>
      <c r="I2049" s="6">
        <f t="shared" si="139"/>
        <v>-15</v>
      </c>
      <c r="J2049" s="6"/>
      <c r="K2049" s="6"/>
      <c r="Q2049" t="s">
        <v>64</v>
      </c>
      <c r="U2049">
        <v>2601224</v>
      </c>
      <c r="V2049" t="s">
        <v>1100</v>
      </c>
      <c r="W2049" t="s">
        <v>66</v>
      </c>
      <c r="X2049" t="s">
        <v>946</v>
      </c>
      <c r="Y2049" t="s">
        <v>1045</v>
      </c>
      <c r="AF2049" t="s">
        <v>1100</v>
      </c>
      <c r="AG2049" t="s">
        <v>1102</v>
      </c>
      <c r="AH2049" t="s">
        <v>949</v>
      </c>
      <c r="AI2049">
        <v>878543976</v>
      </c>
      <c r="AM2049">
        <v>260001</v>
      </c>
      <c r="BA2049" s="6">
        <v>-15</v>
      </c>
      <c r="BE2049">
        <f t="shared" si="136"/>
        <v>0</v>
      </c>
      <c r="BF2049" s="6">
        <f t="shared" si="137"/>
        <v>0</v>
      </c>
      <c r="BG2049" s="7" t="s">
        <v>71</v>
      </c>
      <c r="BH2049" t="e">
        <f>+VLOOKUP(AF2049,Sheet4!A:A,1,FALSE)</f>
        <v>#N/A</v>
      </c>
      <c r="BL2049" s="6">
        <v>0</v>
      </c>
      <c r="BM2049" s="59">
        <f t="shared" si="138"/>
        <v>0</v>
      </c>
      <c r="BN2049" t="s">
        <v>1103</v>
      </c>
      <c r="BO2049" t="s">
        <v>73</v>
      </c>
    </row>
    <row r="2050" spans="1:67" ht="13" customHeight="1" x14ac:dyDescent="0.3">
      <c r="A2050" s="5">
        <v>46114</v>
      </c>
      <c r="B2050" t="s">
        <v>74</v>
      </c>
      <c r="F2050" s="8">
        <v>9</v>
      </c>
      <c r="G2050">
        <v>4.5</v>
      </c>
      <c r="H2050" s="6">
        <v>0</v>
      </c>
      <c r="I2050" s="6">
        <f t="shared" si="139"/>
        <v>-4.5</v>
      </c>
      <c r="J2050" s="6"/>
      <c r="K2050" s="6"/>
      <c r="Q2050" t="s">
        <v>75</v>
      </c>
      <c r="U2050">
        <v>2601224</v>
      </c>
      <c r="V2050" t="s">
        <v>1100</v>
      </c>
      <c r="W2050" t="s">
        <v>66</v>
      </c>
      <c r="X2050" t="s">
        <v>946</v>
      </c>
      <c r="Y2050" t="s">
        <v>1101</v>
      </c>
      <c r="AF2050" t="s">
        <v>1100</v>
      </c>
      <c r="AG2050" t="s">
        <v>1102</v>
      </c>
      <c r="AH2050" t="s">
        <v>949</v>
      </c>
      <c r="AI2050">
        <v>878543976</v>
      </c>
      <c r="AM2050">
        <v>260001</v>
      </c>
      <c r="BA2050" s="6">
        <v>-9</v>
      </c>
      <c r="BE2050">
        <f t="shared" ref="BE2050:BE2113" si="140">+BB2050+BC2050</f>
        <v>0</v>
      </c>
      <c r="BF2050" s="6">
        <f t="shared" ref="BF2050:BF2113" si="141">+BE2050-H2050</f>
        <v>0</v>
      </c>
      <c r="BG2050" s="7" t="s">
        <v>71</v>
      </c>
      <c r="BH2050" t="e">
        <f>+VLOOKUP(AF2050,Sheet4!A:A,1,FALSE)</f>
        <v>#N/A</v>
      </c>
      <c r="BL2050" s="6">
        <v>0</v>
      </c>
      <c r="BM2050" s="59">
        <f t="shared" ref="BM2050:BM2113" si="142">+H2050+-BL2050</f>
        <v>0</v>
      </c>
      <c r="BN2050" t="s">
        <v>1103</v>
      </c>
    </row>
    <row r="2051" spans="1:67" ht="13" customHeight="1" x14ac:dyDescent="0.3">
      <c r="A2051" s="5">
        <v>46114</v>
      </c>
      <c r="B2051" t="s">
        <v>74</v>
      </c>
      <c r="F2051" s="8">
        <v>8</v>
      </c>
      <c r="G2051">
        <v>4</v>
      </c>
      <c r="H2051" s="6">
        <v>0</v>
      </c>
      <c r="I2051" s="6">
        <f t="shared" si="139"/>
        <v>-4</v>
      </c>
      <c r="J2051" s="6"/>
      <c r="K2051" s="6"/>
      <c r="Q2051" t="s">
        <v>75</v>
      </c>
      <c r="U2051">
        <v>2601224</v>
      </c>
      <c r="V2051" t="s">
        <v>1100</v>
      </c>
      <c r="W2051" t="s">
        <v>66</v>
      </c>
      <c r="X2051" t="s">
        <v>946</v>
      </c>
      <c r="Y2051" t="s">
        <v>1104</v>
      </c>
      <c r="AF2051" t="s">
        <v>1100</v>
      </c>
      <c r="AG2051" t="s">
        <v>1102</v>
      </c>
      <c r="AH2051" t="s">
        <v>949</v>
      </c>
      <c r="AI2051">
        <v>878543976</v>
      </c>
      <c r="AM2051">
        <v>260001</v>
      </c>
      <c r="BA2051" s="6">
        <v>-8</v>
      </c>
      <c r="BE2051">
        <f t="shared" si="140"/>
        <v>0</v>
      </c>
      <c r="BF2051" s="6">
        <f t="shared" si="141"/>
        <v>0</v>
      </c>
      <c r="BG2051" s="7" t="s">
        <v>71</v>
      </c>
      <c r="BH2051" t="e">
        <f>+VLOOKUP(AF2051,Sheet4!A:A,1,FALSE)</f>
        <v>#N/A</v>
      </c>
      <c r="BL2051" s="6">
        <v>0</v>
      </c>
      <c r="BM2051" s="59">
        <f t="shared" si="142"/>
        <v>0</v>
      </c>
      <c r="BN2051" t="s">
        <v>1103</v>
      </c>
    </row>
    <row r="2052" spans="1:67" ht="13" customHeight="1" x14ac:dyDescent="0.3">
      <c r="A2052" s="5">
        <v>46114</v>
      </c>
      <c r="B2052" t="s">
        <v>74</v>
      </c>
      <c r="F2052" s="8">
        <v>11</v>
      </c>
      <c r="G2052">
        <v>5.5</v>
      </c>
      <c r="H2052" s="6">
        <v>0</v>
      </c>
      <c r="I2052" s="6">
        <f t="shared" si="139"/>
        <v>-5.5</v>
      </c>
      <c r="J2052" s="6"/>
      <c r="K2052" s="6"/>
      <c r="Q2052" t="s">
        <v>75</v>
      </c>
      <c r="U2052">
        <v>2601224</v>
      </c>
      <c r="V2052" t="s">
        <v>1100</v>
      </c>
      <c r="W2052" t="s">
        <v>66</v>
      </c>
      <c r="X2052" t="s">
        <v>946</v>
      </c>
      <c r="Y2052" t="s">
        <v>1105</v>
      </c>
      <c r="AF2052" t="s">
        <v>1100</v>
      </c>
      <c r="AG2052" t="s">
        <v>1102</v>
      </c>
      <c r="AH2052" t="s">
        <v>949</v>
      </c>
      <c r="AI2052">
        <v>878543976</v>
      </c>
      <c r="AM2052">
        <v>260001</v>
      </c>
      <c r="BA2052" s="6">
        <v>-11</v>
      </c>
      <c r="BE2052">
        <f t="shared" si="140"/>
        <v>0</v>
      </c>
      <c r="BF2052" s="6">
        <f t="shared" si="141"/>
        <v>0</v>
      </c>
      <c r="BG2052" s="7" t="s">
        <v>71</v>
      </c>
      <c r="BH2052" t="e">
        <f>+VLOOKUP(AF2052,Sheet4!A:A,1,FALSE)</f>
        <v>#N/A</v>
      </c>
      <c r="BL2052" s="6">
        <v>0</v>
      </c>
      <c r="BM2052" s="59">
        <f t="shared" si="142"/>
        <v>0</v>
      </c>
      <c r="BN2052" t="s">
        <v>1103</v>
      </c>
    </row>
    <row r="2053" spans="1:67" ht="13" customHeight="1" x14ac:dyDescent="0.3">
      <c r="A2053" s="5">
        <v>46114</v>
      </c>
      <c r="B2053" t="s">
        <v>74</v>
      </c>
      <c r="F2053" s="8">
        <v>2</v>
      </c>
      <c r="G2053">
        <v>1</v>
      </c>
      <c r="H2053" s="6">
        <v>0</v>
      </c>
      <c r="I2053" s="6">
        <f t="shared" si="139"/>
        <v>-1</v>
      </c>
      <c r="J2053" s="6"/>
      <c r="K2053" s="6"/>
      <c r="Q2053" t="s">
        <v>75</v>
      </c>
      <c r="U2053">
        <v>2601224</v>
      </c>
      <c r="V2053" t="s">
        <v>1100</v>
      </c>
      <c r="W2053" t="s">
        <v>66</v>
      </c>
      <c r="X2053" t="s">
        <v>946</v>
      </c>
      <c r="Y2053" t="s">
        <v>1106</v>
      </c>
      <c r="AF2053" t="s">
        <v>1100</v>
      </c>
      <c r="AG2053" t="s">
        <v>1102</v>
      </c>
      <c r="AH2053" t="s">
        <v>949</v>
      </c>
      <c r="AI2053">
        <v>878543976</v>
      </c>
      <c r="AM2053">
        <v>260001</v>
      </c>
      <c r="BA2053" s="6">
        <v>-2</v>
      </c>
      <c r="BE2053">
        <f t="shared" si="140"/>
        <v>0</v>
      </c>
      <c r="BF2053" s="6">
        <f t="shared" si="141"/>
        <v>0</v>
      </c>
      <c r="BG2053" s="7" t="s">
        <v>71</v>
      </c>
      <c r="BH2053" t="e">
        <f>+VLOOKUP(AF2053,Sheet4!A:A,1,FALSE)</f>
        <v>#N/A</v>
      </c>
      <c r="BL2053" s="6">
        <v>0</v>
      </c>
      <c r="BM2053" s="59">
        <f t="shared" si="142"/>
        <v>0</v>
      </c>
      <c r="BN2053" t="s">
        <v>1103</v>
      </c>
    </row>
    <row r="2054" spans="1:67" ht="13" customHeight="1" x14ac:dyDescent="0.3">
      <c r="A2054" s="5">
        <v>46114</v>
      </c>
      <c r="B2054" t="s">
        <v>74</v>
      </c>
      <c r="F2054" s="8">
        <v>11</v>
      </c>
      <c r="G2054">
        <v>5.5</v>
      </c>
      <c r="H2054" s="6">
        <v>0</v>
      </c>
      <c r="I2054" s="6">
        <f t="shared" si="139"/>
        <v>-5.5</v>
      </c>
      <c r="J2054" s="6"/>
      <c r="K2054" s="6"/>
      <c r="Q2054" t="s">
        <v>75</v>
      </c>
      <c r="U2054">
        <v>2601224</v>
      </c>
      <c r="V2054" t="s">
        <v>1100</v>
      </c>
      <c r="W2054" t="s">
        <v>66</v>
      </c>
      <c r="X2054" t="s">
        <v>946</v>
      </c>
      <c r="Y2054" t="s">
        <v>947</v>
      </c>
      <c r="AF2054" t="s">
        <v>1100</v>
      </c>
      <c r="AG2054" t="s">
        <v>1102</v>
      </c>
      <c r="AH2054" t="s">
        <v>949</v>
      </c>
      <c r="AI2054">
        <v>878543976</v>
      </c>
      <c r="AM2054">
        <v>260001</v>
      </c>
      <c r="BA2054" s="6">
        <v>-11</v>
      </c>
      <c r="BE2054">
        <f t="shared" si="140"/>
        <v>0</v>
      </c>
      <c r="BF2054" s="6">
        <f t="shared" si="141"/>
        <v>0</v>
      </c>
      <c r="BG2054" s="7" t="s">
        <v>71</v>
      </c>
      <c r="BH2054" t="e">
        <f>+VLOOKUP(AF2054,Sheet4!A:A,1,FALSE)</f>
        <v>#N/A</v>
      </c>
      <c r="BL2054" s="6">
        <v>0</v>
      </c>
      <c r="BM2054" s="59">
        <f t="shared" si="142"/>
        <v>0</v>
      </c>
      <c r="BN2054" t="s">
        <v>1103</v>
      </c>
    </row>
    <row r="2055" spans="1:67" ht="13" customHeight="1" x14ac:dyDescent="0.3">
      <c r="A2055" s="5">
        <v>46114</v>
      </c>
      <c r="B2055" t="s">
        <v>74</v>
      </c>
      <c r="F2055" s="8">
        <v>16</v>
      </c>
      <c r="G2055">
        <v>8</v>
      </c>
      <c r="H2055" s="6">
        <v>0</v>
      </c>
      <c r="I2055" s="6">
        <f t="shared" si="139"/>
        <v>-8</v>
      </c>
      <c r="J2055" s="6"/>
      <c r="K2055" s="6"/>
      <c r="Q2055" t="s">
        <v>75</v>
      </c>
      <c r="U2055">
        <v>2601224</v>
      </c>
      <c r="V2055" t="s">
        <v>1100</v>
      </c>
      <c r="W2055" t="s">
        <v>66</v>
      </c>
      <c r="X2055" t="s">
        <v>946</v>
      </c>
      <c r="Y2055" t="s">
        <v>1107</v>
      </c>
      <c r="AF2055" t="s">
        <v>1100</v>
      </c>
      <c r="AG2055" t="s">
        <v>1102</v>
      </c>
      <c r="AH2055" t="s">
        <v>949</v>
      </c>
      <c r="AI2055">
        <v>878543976</v>
      </c>
      <c r="AM2055">
        <v>260001</v>
      </c>
      <c r="BA2055" s="6">
        <v>-16</v>
      </c>
      <c r="BE2055">
        <f t="shared" si="140"/>
        <v>0</v>
      </c>
      <c r="BF2055" s="6">
        <f t="shared" si="141"/>
        <v>0</v>
      </c>
      <c r="BG2055" s="7" t="s">
        <v>71</v>
      </c>
      <c r="BH2055" t="e">
        <f>+VLOOKUP(AF2055,Sheet4!A:A,1,FALSE)</f>
        <v>#N/A</v>
      </c>
      <c r="BL2055" s="6">
        <v>0</v>
      </c>
      <c r="BM2055" s="59">
        <f t="shared" si="142"/>
        <v>0</v>
      </c>
      <c r="BN2055" t="s">
        <v>1103</v>
      </c>
    </row>
    <row r="2056" spans="1:67" ht="13" customHeight="1" x14ac:dyDescent="0.3">
      <c r="A2056" s="5">
        <v>46114</v>
      </c>
      <c r="B2056" t="s">
        <v>74</v>
      </c>
      <c r="F2056" s="8">
        <v>1</v>
      </c>
      <c r="G2056">
        <v>0.5</v>
      </c>
      <c r="H2056" s="6">
        <v>0</v>
      </c>
      <c r="I2056" s="6">
        <f t="shared" si="139"/>
        <v>-0.5</v>
      </c>
      <c r="J2056" s="6"/>
      <c r="K2056" s="6"/>
      <c r="Q2056" t="s">
        <v>75</v>
      </c>
      <c r="U2056">
        <v>2601224</v>
      </c>
      <c r="V2056" t="s">
        <v>1100</v>
      </c>
      <c r="W2056" t="s">
        <v>66</v>
      </c>
      <c r="X2056" t="s">
        <v>946</v>
      </c>
      <c r="Y2056" t="s">
        <v>1108</v>
      </c>
      <c r="AF2056" t="s">
        <v>1100</v>
      </c>
      <c r="AG2056" t="s">
        <v>1102</v>
      </c>
      <c r="AH2056" t="s">
        <v>949</v>
      </c>
      <c r="AI2056">
        <v>878543976</v>
      </c>
      <c r="AM2056">
        <v>260001</v>
      </c>
      <c r="BA2056" s="6">
        <v>-1</v>
      </c>
      <c r="BE2056">
        <f t="shared" si="140"/>
        <v>0</v>
      </c>
      <c r="BF2056" s="6">
        <f t="shared" si="141"/>
        <v>0</v>
      </c>
      <c r="BG2056" s="7" t="s">
        <v>71</v>
      </c>
      <c r="BH2056" t="e">
        <f>+VLOOKUP(AF2056,Sheet4!A:A,1,FALSE)</f>
        <v>#N/A</v>
      </c>
      <c r="BL2056" s="6">
        <v>0</v>
      </c>
      <c r="BM2056" s="59">
        <f t="shared" si="142"/>
        <v>0</v>
      </c>
      <c r="BN2056" t="s">
        <v>1103</v>
      </c>
    </row>
    <row r="2057" spans="1:67" ht="13" customHeight="1" x14ac:dyDescent="0.3">
      <c r="A2057" s="5">
        <v>46114</v>
      </c>
      <c r="B2057" t="s">
        <v>74</v>
      </c>
      <c r="F2057" s="8">
        <v>1</v>
      </c>
      <c r="G2057">
        <v>0.5</v>
      </c>
      <c r="H2057" s="6">
        <v>0</v>
      </c>
      <c r="I2057" s="6">
        <f t="shared" si="139"/>
        <v>-0.5</v>
      </c>
      <c r="J2057" s="6"/>
      <c r="K2057" s="6"/>
      <c r="Q2057" t="s">
        <v>75</v>
      </c>
      <c r="U2057">
        <v>2601224</v>
      </c>
      <c r="V2057" t="s">
        <v>1100</v>
      </c>
      <c r="W2057" t="s">
        <v>66</v>
      </c>
      <c r="X2057" t="s">
        <v>946</v>
      </c>
      <c r="Y2057" t="s">
        <v>1109</v>
      </c>
      <c r="AF2057" t="s">
        <v>1100</v>
      </c>
      <c r="AG2057" t="s">
        <v>1102</v>
      </c>
      <c r="AH2057" t="s">
        <v>949</v>
      </c>
      <c r="AI2057">
        <v>878543976</v>
      </c>
      <c r="AM2057">
        <v>260001</v>
      </c>
      <c r="BA2057" s="6">
        <v>-1</v>
      </c>
      <c r="BE2057">
        <f t="shared" si="140"/>
        <v>0</v>
      </c>
      <c r="BF2057" s="6">
        <f t="shared" si="141"/>
        <v>0</v>
      </c>
      <c r="BG2057" s="7" t="s">
        <v>71</v>
      </c>
      <c r="BH2057" t="e">
        <f>+VLOOKUP(AF2057,Sheet4!A:A,1,FALSE)</f>
        <v>#N/A</v>
      </c>
      <c r="BL2057" s="6">
        <v>0</v>
      </c>
      <c r="BM2057" s="59">
        <f t="shared" si="142"/>
        <v>0</v>
      </c>
      <c r="BN2057" t="s">
        <v>1103</v>
      </c>
    </row>
    <row r="2058" spans="1:67" ht="13" customHeight="1" x14ac:dyDescent="0.3">
      <c r="A2058" s="5">
        <v>46114</v>
      </c>
      <c r="B2058" t="s">
        <v>74</v>
      </c>
      <c r="F2058" s="8">
        <v>1</v>
      </c>
      <c r="G2058">
        <v>0.5</v>
      </c>
      <c r="H2058" s="6">
        <v>0</v>
      </c>
      <c r="I2058" s="6">
        <f t="shared" si="139"/>
        <v>-0.5</v>
      </c>
      <c r="J2058" s="6"/>
      <c r="K2058" s="6"/>
      <c r="Q2058" t="s">
        <v>75</v>
      </c>
      <c r="U2058">
        <v>2601224</v>
      </c>
      <c r="V2058" t="s">
        <v>1100</v>
      </c>
      <c r="W2058" t="s">
        <v>66</v>
      </c>
      <c r="X2058" t="s">
        <v>946</v>
      </c>
      <c r="Y2058" t="s">
        <v>1045</v>
      </c>
      <c r="AF2058" t="s">
        <v>1100</v>
      </c>
      <c r="AG2058" t="s">
        <v>1102</v>
      </c>
      <c r="AH2058" t="s">
        <v>949</v>
      </c>
      <c r="AI2058">
        <v>878543976</v>
      </c>
      <c r="AM2058">
        <v>260001</v>
      </c>
      <c r="BA2058" s="6">
        <v>-1</v>
      </c>
      <c r="BE2058">
        <f t="shared" si="140"/>
        <v>0</v>
      </c>
      <c r="BF2058" s="6">
        <f t="shared" si="141"/>
        <v>0</v>
      </c>
      <c r="BG2058" s="7" t="s">
        <v>71</v>
      </c>
      <c r="BH2058" t="e">
        <f>+VLOOKUP(AF2058,Sheet4!A:A,1,FALSE)</f>
        <v>#N/A</v>
      </c>
      <c r="BL2058" s="6">
        <v>0</v>
      </c>
      <c r="BM2058" s="59">
        <f t="shared" si="142"/>
        <v>0</v>
      </c>
      <c r="BN2058" t="s">
        <v>1103</v>
      </c>
    </row>
    <row r="2059" spans="1:67" ht="13" customHeight="1" x14ac:dyDescent="0.3">
      <c r="A2059" s="5">
        <v>46114</v>
      </c>
      <c r="B2059" t="s">
        <v>76</v>
      </c>
      <c r="F2059">
        <v>180</v>
      </c>
      <c r="G2059">
        <v>180</v>
      </c>
      <c r="H2059" s="6">
        <v>0</v>
      </c>
      <c r="I2059" s="6">
        <f t="shared" si="139"/>
        <v>-180</v>
      </c>
      <c r="J2059" s="6"/>
      <c r="K2059" s="6"/>
      <c r="Q2059" t="s">
        <v>77</v>
      </c>
      <c r="U2059">
        <v>2601224</v>
      </c>
      <c r="V2059" t="s">
        <v>1100</v>
      </c>
      <c r="W2059" t="s">
        <v>66</v>
      </c>
      <c r="X2059" t="s">
        <v>946</v>
      </c>
      <c r="Y2059" t="s">
        <v>1101</v>
      </c>
      <c r="AF2059" t="s">
        <v>1100</v>
      </c>
      <c r="AG2059" t="s">
        <v>1102</v>
      </c>
      <c r="AH2059" t="s">
        <v>949</v>
      </c>
      <c r="AI2059">
        <v>878543976</v>
      </c>
      <c r="AM2059">
        <v>260001</v>
      </c>
      <c r="BA2059" s="6">
        <v>-180</v>
      </c>
      <c r="BE2059">
        <f t="shared" si="140"/>
        <v>0</v>
      </c>
      <c r="BF2059" s="6">
        <f t="shared" si="141"/>
        <v>0</v>
      </c>
      <c r="BG2059" s="7" t="s">
        <v>71</v>
      </c>
      <c r="BH2059" t="e">
        <f>+VLOOKUP(AF2059,Sheet4!A:A,1,FALSE)</f>
        <v>#N/A</v>
      </c>
      <c r="BL2059" s="6">
        <v>0</v>
      </c>
      <c r="BM2059" s="59">
        <f t="shared" si="142"/>
        <v>0</v>
      </c>
      <c r="BN2059" t="s">
        <v>1103</v>
      </c>
    </row>
    <row r="2060" spans="1:67" ht="13" customHeight="1" x14ac:dyDescent="0.3">
      <c r="A2060" s="5">
        <v>46114</v>
      </c>
      <c r="B2060" t="s">
        <v>76</v>
      </c>
      <c r="F2060">
        <v>160</v>
      </c>
      <c r="G2060">
        <v>160</v>
      </c>
      <c r="H2060" s="6">
        <v>0</v>
      </c>
      <c r="I2060" s="6">
        <f t="shared" si="139"/>
        <v>-160</v>
      </c>
      <c r="J2060" s="6"/>
      <c r="K2060" s="6"/>
      <c r="Q2060" t="s">
        <v>77</v>
      </c>
      <c r="U2060">
        <v>2601224</v>
      </c>
      <c r="V2060" t="s">
        <v>1100</v>
      </c>
      <c r="W2060" t="s">
        <v>66</v>
      </c>
      <c r="X2060" t="s">
        <v>946</v>
      </c>
      <c r="Y2060" t="s">
        <v>1104</v>
      </c>
      <c r="AF2060" t="s">
        <v>1100</v>
      </c>
      <c r="AG2060" t="s">
        <v>1102</v>
      </c>
      <c r="AH2060" t="s">
        <v>949</v>
      </c>
      <c r="AI2060">
        <v>878543976</v>
      </c>
      <c r="AM2060">
        <v>260001</v>
      </c>
      <c r="BA2060" s="6">
        <v>-160</v>
      </c>
      <c r="BE2060">
        <f t="shared" si="140"/>
        <v>0</v>
      </c>
      <c r="BF2060" s="6">
        <f t="shared" si="141"/>
        <v>0</v>
      </c>
      <c r="BG2060" s="7" t="s">
        <v>71</v>
      </c>
      <c r="BH2060" t="e">
        <f>+VLOOKUP(AF2060,Sheet4!A:A,1,FALSE)</f>
        <v>#N/A</v>
      </c>
      <c r="BL2060" s="6">
        <v>0</v>
      </c>
      <c r="BM2060" s="59">
        <f t="shared" si="142"/>
        <v>0</v>
      </c>
      <c r="BN2060" t="s">
        <v>1103</v>
      </c>
    </row>
    <row r="2061" spans="1:67" ht="13" customHeight="1" x14ac:dyDescent="0.3">
      <c r="A2061" s="5">
        <v>46114</v>
      </c>
      <c r="B2061" t="s">
        <v>76</v>
      </c>
      <c r="F2061">
        <v>220</v>
      </c>
      <c r="G2061">
        <v>220</v>
      </c>
      <c r="H2061" s="6">
        <v>0</v>
      </c>
      <c r="I2061" s="6">
        <f t="shared" si="139"/>
        <v>-220</v>
      </c>
      <c r="J2061" s="6"/>
      <c r="K2061" s="6"/>
      <c r="Q2061" t="s">
        <v>77</v>
      </c>
      <c r="U2061">
        <v>2601224</v>
      </c>
      <c r="V2061" t="s">
        <v>1100</v>
      </c>
      <c r="W2061" t="s">
        <v>66</v>
      </c>
      <c r="X2061" t="s">
        <v>946</v>
      </c>
      <c r="Y2061" t="s">
        <v>1105</v>
      </c>
      <c r="AF2061" t="s">
        <v>1100</v>
      </c>
      <c r="AG2061" t="s">
        <v>1102</v>
      </c>
      <c r="AH2061" t="s">
        <v>949</v>
      </c>
      <c r="AI2061">
        <v>878543976</v>
      </c>
      <c r="AM2061">
        <v>260001</v>
      </c>
      <c r="BA2061" s="6">
        <v>-220</v>
      </c>
      <c r="BE2061">
        <f t="shared" si="140"/>
        <v>0</v>
      </c>
      <c r="BF2061" s="6">
        <f t="shared" si="141"/>
        <v>0</v>
      </c>
      <c r="BG2061" s="7" t="s">
        <v>71</v>
      </c>
      <c r="BH2061" t="e">
        <f>+VLOOKUP(AF2061,Sheet4!A:A,1,FALSE)</f>
        <v>#N/A</v>
      </c>
      <c r="BL2061" s="6">
        <v>0</v>
      </c>
      <c r="BM2061" s="59">
        <f t="shared" si="142"/>
        <v>0</v>
      </c>
      <c r="BN2061" t="s">
        <v>1103</v>
      </c>
    </row>
    <row r="2062" spans="1:67" ht="13" customHeight="1" x14ac:dyDescent="0.3">
      <c r="A2062" s="5">
        <v>46114</v>
      </c>
      <c r="B2062" t="s">
        <v>76</v>
      </c>
      <c r="F2062">
        <v>40</v>
      </c>
      <c r="G2062">
        <v>40</v>
      </c>
      <c r="H2062" s="6">
        <v>0</v>
      </c>
      <c r="I2062" s="6">
        <f t="shared" si="139"/>
        <v>-40</v>
      </c>
      <c r="J2062" s="6"/>
      <c r="K2062" s="6"/>
      <c r="Q2062" t="s">
        <v>77</v>
      </c>
      <c r="U2062">
        <v>2601224</v>
      </c>
      <c r="V2062" t="s">
        <v>1100</v>
      </c>
      <c r="W2062" t="s">
        <v>66</v>
      </c>
      <c r="X2062" t="s">
        <v>946</v>
      </c>
      <c r="Y2062" t="s">
        <v>1106</v>
      </c>
      <c r="AF2062" t="s">
        <v>1100</v>
      </c>
      <c r="AG2062" t="s">
        <v>1102</v>
      </c>
      <c r="AH2062" t="s">
        <v>949</v>
      </c>
      <c r="AI2062">
        <v>878543976</v>
      </c>
      <c r="AM2062">
        <v>260001</v>
      </c>
      <c r="BA2062" s="6">
        <v>-40</v>
      </c>
      <c r="BE2062">
        <f t="shared" si="140"/>
        <v>0</v>
      </c>
      <c r="BF2062" s="6">
        <f t="shared" si="141"/>
        <v>0</v>
      </c>
      <c r="BG2062" s="7" t="s">
        <v>71</v>
      </c>
      <c r="BH2062" t="e">
        <f>+VLOOKUP(AF2062,Sheet4!A:A,1,FALSE)</f>
        <v>#N/A</v>
      </c>
      <c r="BL2062" s="6">
        <v>0</v>
      </c>
      <c r="BM2062" s="59">
        <f t="shared" si="142"/>
        <v>0</v>
      </c>
      <c r="BN2062" t="s">
        <v>1103</v>
      </c>
    </row>
    <row r="2063" spans="1:67" ht="13" customHeight="1" x14ac:dyDescent="0.3">
      <c r="A2063" s="5">
        <v>46114</v>
      </c>
      <c r="B2063" t="s">
        <v>76</v>
      </c>
      <c r="F2063">
        <v>220</v>
      </c>
      <c r="G2063">
        <v>220</v>
      </c>
      <c r="H2063" s="6">
        <v>0</v>
      </c>
      <c r="I2063" s="6">
        <f t="shared" si="139"/>
        <v>-220</v>
      </c>
      <c r="J2063" s="6"/>
      <c r="K2063" s="6"/>
      <c r="Q2063" t="s">
        <v>77</v>
      </c>
      <c r="U2063">
        <v>2601224</v>
      </c>
      <c r="V2063" t="s">
        <v>1100</v>
      </c>
      <c r="W2063" t="s">
        <v>66</v>
      </c>
      <c r="X2063" t="s">
        <v>946</v>
      </c>
      <c r="Y2063" t="s">
        <v>947</v>
      </c>
      <c r="AF2063" t="s">
        <v>1100</v>
      </c>
      <c r="AG2063" t="s">
        <v>1102</v>
      </c>
      <c r="AH2063" t="s">
        <v>949</v>
      </c>
      <c r="AI2063">
        <v>878543976</v>
      </c>
      <c r="AM2063">
        <v>260001</v>
      </c>
      <c r="BA2063" s="6">
        <v>-220</v>
      </c>
      <c r="BE2063">
        <f t="shared" si="140"/>
        <v>0</v>
      </c>
      <c r="BF2063" s="6">
        <f t="shared" si="141"/>
        <v>0</v>
      </c>
      <c r="BG2063" s="7" t="s">
        <v>71</v>
      </c>
      <c r="BH2063" t="e">
        <f>+VLOOKUP(AF2063,Sheet4!A:A,1,FALSE)</f>
        <v>#N/A</v>
      </c>
      <c r="BL2063" s="6">
        <v>0</v>
      </c>
      <c r="BM2063" s="59">
        <f t="shared" si="142"/>
        <v>0</v>
      </c>
      <c r="BN2063" t="s">
        <v>1103</v>
      </c>
    </row>
    <row r="2064" spans="1:67" ht="13" customHeight="1" x14ac:dyDescent="0.3">
      <c r="A2064" s="5">
        <v>46114</v>
      </c>
      <c r="B2064" t="s">
        <v>76</v>
      </c>
      <c r="F2064">
        <v>320</v>
      </c>
      <c r="G2064">
        <v>320</v>
      </c>
      <c r="H2064" s="6">
        <v>0</v>
      </c>
      <c r="I2064" s="6">
        <f t="shared" si="139"/>
        <v>-320</v>
      </c>
      <c r="J2064" s="6"/>
      <c r="K2064" s="6"/>
      <c r="Q2064" t="s">
        <v>77</v>
      </c>
      <c r="U2064">
        <v>2601224</v>
      </c>
      <c r="V2064" t="s">
        <v>1100</v>
      </c>
      <c r="W2064" t="s">
        <v>66</v>
      </c>
      <c r="X2064" t="s">
        <v>946</v>
      </c>
      <c r="Y2064" t="s">
        <v>1107</v>
      </c>
      <c r="AF2064" t="s">
        <v>1100</v>
      </c>
      <c r="AG2064" t="s">
        <v>1102</v>
      </c>
      <c r="AH2064" t="s">
        <v>949</v>
      </c>
      <c r="AI2064">
        <v>878543976</v>
      </c>
      <c r="AM2064">
        <v>260001</v>
      </c>
      <c r="BA2064" s="6">
        <v>-320</v>
      </c>
      <c r="BE2064">
        <f t="shared" si="140"/>
        <v>0</v>
      </c>
      <c r="BF2064" s="6">
        <f t="shared" si="141"/>
        <v>0</v>
      </c>
      <c r="BG2064" s="7" t="s">
        <v>71</v>
      </c>
      <c r="BH2064" t="e">
        <f>+VLOOKUP(AF2064,Sheet4!A:A,1,FALSE)</f>
        <v>#N/A</v>
      </c>
      <c r="BL2064" s="6">
        <v>0</v>
      </c>
      <c r="BM2064" s="59">
        <f t="shared" si="142"/>
        <v>0</v>
      </c>
      <c r="BN2064" t="s">
        <v>1103</v>
      </c>
    </row>
    <row r="2065" spans="1:66" ht="13" customHeight="1" x14ac:dyDescent="0.3">
      <c r="A2065" s="5">
        <v>46114</v>
      </c>
      <c r="B2065" t="s">
        <v>76</v>
      </c>
      <c r="F2065">
        <v>20</v>
      </c>
      <c r="G2065">
        <v>20</v>
      </c>
      <c r="H2065" s="6">
        <v>0</v>
      </c>
      <c r="I2065" s="6">
        <f t="shared" si="139"/>
        <v>-20</v>
      </c>
      <c r="J2065" s="6"/>
      <c r="K2065" s="6"/>
      <c r="Q2065" t="s">
        <v>77</v>
      </c>
      <c r="U2065">
        <v>2601224</v>
      </c>
      <c r="V2065" t="s">
        <v>1100</v>
      </c>
      <c r="W2065" t="s">
        <v>66</v>
      </c>
      <c r="X2065" t="s">
        <v>946</v>
      </c>
      <c r="Y2065" t="s">
        <v>1108</v>
      </c>
      <c r="AF2065" t="s">
        <v>1100</v>
      </c>
      <c r="AG2065" t="s">
        <v>1102</v>
      </c>
      <c r="AH2065" t="s">
        <v>949</v>
      </c>
      <c r="AI2065">
        <v>878543976</v>
      </c>
      <c r="AM2065">
        <v>260001</v>
      </c>
      <c r="BA2065" s="6">
        <v>-20</v>
      </c>
      <c r="BE2065">
        <f t="shared" si="140"/>
        <v>0</v>
      </c>
      <c r="BF2065" s="6">
        <f t="shared" si="141"/>
        <v>0</v>
      </c>
      <c r="BG2065" s="7" t="s">
        <v>71</v>
      </c>
      <c r="BH2065" t="e">
        <f>+VLOOKUP(AF2065,Sheet4!A:A,1,FALSE)</f>
        <v>#N/A</v>
      </c>
      <c r="BL2065" s="6">
        <v>0</v>
      </c>
      <c r="BM2065" s="59">
        <f t="shared" si="142"/>
        <v>0</v>
      </c>
      <c r="BN2065" t="s">
        <v>1103</v>
      </c>
    </row>
    <row r="2066" spans="1:66" ht="13" customHeight="1" x14ac:dyDescent="0.3">
      <c r="A2066" s="5">
        <v>46114</v>
      </c>
      <c r="B2066" t="s">
        <v>76</v>
      </c>
      <c r="F2066">
        <v>20</v>
      </c>
      <c r="G2066">
        <v>20</v>
      </c>
      <c r="H2066" s="6">
        <v>0</v>
      </c>
      <c r="I2066" s="6">
        <f t="shared" ref="I2066:I2097" si="143">H2066-G2066</f>
        <v>-20</v>
      </c>
      <c r="J2066" s="6"/>
      <c r="K2066" s="6"/>
      <c r="Q2066" t="s">
        <v>77</v>
      </c>
      <c r="U2066">
        <v>2601224</v>
      </c>
      <c r="V2066" t="s">
        <v>1100</v>
      </c>
      <c r="W2066" t="s">
        <v>66</v>
      </c>
      <c r="X2066" t="s">
        <v>946</v>
      </c>
      <c r="Y2066" t="s">
        <v>1109</v>
      </c>
      <c r="AF2066" t="s">
        <v>1100</v>
      </c>
      <c r="AG2066" t="s">
        <v>1102</v>
      </c>
      <c r="AH2066" t="s">
        <v>949</v>
      </c>
      <c r="AI2066">
        <v>878543976</v>
      </c>
      <c r="AM2066">
        <v>260001</v>
      </c>
      <c r="BA2066" s="6">
        <v>-20</v>
      </c>
      <c r="BE2066">
        <f t="shared" si="140"/>
        <v>0</v>
      </c>
      <c r="BF2066" s="6">
        <f t="shared" si="141"/>
        <v>0</v>
      </c>
      <c r="BG2066" s="7" t="s">
        <v>71</v>
      </c>
      <c r="BH2066" t="e">
        <f>+VLOOKUP(AF2066,Sheet4!A:A,1,FALSE)</f>
        <v>#N/A</v>
      </c>
      <c r="BL2066" s="6">
        <v>0</v>
      </c>
      <c r="BM2066" s="59">
        <f t="shared" si="142"/>
        <v>0</v>
      </c>
      <c r="BN2066" t="s">
        <v>1103</v>
      </c>
    </row>
    <row r="2067" spans="1:66" ht="13" customHeight="1" x14ac:dyDescent="0.3">
      <c r="A2067" s="5">
        <v>46114</v>
      </c>
      <c r="B2067" t="s">
        <v>76</v>
      </c>
      <c r="F2067">
        <v>20</v>
      </c>
      <c r="G2067">
        <v>20</v>
      </c>
      <c r="H2067" s="6">
        <v>0</v>
      </c>
      <c r="I2067" s="6">
        <f t="shared" si="143"/>
        <v>-20</v>
      </c>
      <c r="J2067" s="6"/>
      <c r="K2067" s="6"/>
      <c r="Q2067" t="s">
        <v>77</v>
      </c>
      <c r="U2067">
        <v>2601224</v>
      </c>
      <c r="V2067" t="s">
        <v>1100</v>
      </c>
      <c r="W2067" t="s">
        <v>66</v>
      </c>
      <c r="X2067" t="s">
        <v>946</v>
      </c>
      <c r="Y2067" t="s">
        <v>1045</v>
      </c>
      <c r="AF2067" t="s">
        <v>1100</v>
      </c>
      <c r="AG2067" t="s">
        <v>1102</v>
      </c>
      <c r="AH2067" t="s">
        <v>949</v>
      </c>
      <c r="AI2067">
        <v>878543976</v>
      </c>
      <c r="AM2067">
        <v>260001</v>
      </c>
      <c r="BA2067" s="6">
        <v>-20</v>
      </c>
      <c r="BE2067">
        <f t="shared" si="140"/>
        <v>0</v>
      </c>
      <c r="BF2067" s="6">
        <f t="shared" si="141"/>
        <v>0</v>
      </c>
      <c r="BG2067" s="7" t="s">
        <v>71</v>
      </c>
      <c r="BH2067" t="e">
        <f>+VLOOKUP(AF2067,Sheet4!A:A,1,FALSE)</f>
        <v>#N/A</v>
      </c>
      <c r="BL2067" s="6">
        <v>0</v>
      </c>
      <c r="BM2067" s="59">
        <f t="shared" si="142"/>
        <v>0</v>
      </c>
      <c r="BN2067" t="s">
        <v>1103</v>
      </c>
    </row>
    <row r="2068" spans="1:66" ht="13" customHeight="1" x14ac:dyDescent="0.3">
      <c r="A2068" s="5">
        <v>46114</v>
      </c>
      <c r="B2068" t="s">
        <v>78</v>
      </c>
      <c r="F2068" s="8">
        <v>7</v>
      </c>
      <c r="G2068">
        <v>3.5</v>
      </c>
      <c r="H2068" s="6">
        <v>0</v>
      </c>
      <c r="I2068" s="6">
        <f t="shared" si="143"/>
        <v>-3.5</v>
      </c>
      <c r="J2068" s="6"/>
      <c r="K2068" s="6"/>
      <c r="Q2068" t="s">
        <v>79</v>
      </c>
      <c r="U2068">
        <v>2601224</v>
      </c>
      <c r="V2068" t="s">
        <v>1100</v>
      </c>
      <c r="W2068" t="s">
        <v>66</v>
      </c>
      <c r="X2068" t="s">
        <v>946</v>
      </c>
      <c r="Y2068" t="s">
        <v>1101</v>
      </c>
      <c r="AF2068" t="s">
        <v>1100</v>
      </c>
      <c r="AG2068" t="s">
        <v>1102</v>
      </c>
      <c r="AH2068" t="s">
        <v>949</v>
      </c>
      <c r="AI2068">
        <v>878543976</v>
      </c>
      <c r="AM2068">
        <v>260001</v>
      </c>
      <c r="BA2068" s="6">
        <v>-7</v>
      </c>
      <c r="BE2068">
        <f t="shared" si="140"/>
        <v>0</v>
      </c>
      <c r="BF2068" s="6">
        <f t="shared" si="141"/>
        <v>0</v>
      </c>
      <c r="BG2068" s="7" t="s">
        <v>71</v>
      </c>
      <c r="BH2068" t="e">
        <f>+VLOOKUP(AF2068,Sheet4!A:A,1,FALSE)</f>
        <v>#N/A</v>
      </c>
      <c r="BL2068" s="6">
        <v>0</v>
      </c>
      <c r="BM2068" s="59">
        <f t="shared" si="142"/>
        <v>0</v>
      </c>
      <c r="BN2068" t="s">
        <v>1103</v>
      </c>
    </row>
    <row r="2069" spans="1:66" ht="13" customHeight="1" x14ac:dyDescent="0.3">
      <c r="A2069" s="5">
        <v>46114</v>
      </c>
      <c r="B2069" t="s">
        <v>78</v>
      </c>
      <c r="F2069" s="8">
        <v>7</v>
      </c>
      <c r="G2069">
        <v>3.5</v>
      </c>
      <c r="H2069" s="6">
        <v>0</v>
      </c>
      <c r="I2069" s="6">
        <f t="shared" si="143"/>
        <v>-3.5</v>
      </c>
      <c r="J2069" s="6"/>
      <c r="K2069" s="6"/>
      <c r="Q2069" t="s">
        <v>79</v>
      </c>
      <c r="U2069">
        <v>2601224</v>
      </c>
      <c r="V2069" t="s">
        <v>1100</v>
      </c>
      <c r="W2069" t="s">
        <v>66</v>
      </c>
      <c r="X2069" t="s">
        <v>946</v>
      </c>
      <c r="Y2069" t="s">
        <v>1104</v>
      </c>
      <c r="AF2069" t="s">
        <v>1100</v>
      </c>
      <c r="AG2069" t="s">
        <v>1102</v>
      </c>
      <c r="AH2069" t="s">
        <v>949</v>
      </c>
      <c r="AI2069">
        <v>878543976</v>
      </c>
      <c r="AM2069">
        <v>260001</v>
      </c>
      <c r="BA2069" s="6">
        <v>-7</v>
      </c>
      <c r="BE2069">
        <f t="shared" si="140"/>
        <v>0</v>
      </c>
      <c r="BF2069" s="6">
        <f t="shared" si="141"/>
        <v>0</v>
      </c>
      <c r="BG2069" s="7" t="s">
        <v>71</v>
      </c>
      <c r="BH2069" t="e">
        <f>+VLOOKUP(AF2069,Sheet4!A:A,1,FALSE)</f>
        <v>#N/A</v>
      </c>
      <c r="BL2069" s="6">
        <v>0</v>
      </c>
      <c r="BM2069" s="59">
        <f t="shared" si="142"/>
        <v>0</v>
      </c>
      <c r="BN2069" t="s">
        <v>1103</v>
      </c>
    </row>
    <row r="2070" spans="1:66" ht="13" customHeight="1" x14ac:dyDescent="0.3">
      <c r="A2070" s="5">
        <v>46114</v>
      </c>
      <c r="B2070" t="s">
        <v>78</v>
      </c>
      <c r="F2070" s="8">
        <v>7</v>
      </c>
      <c r="G2070">
        <v>3.5</v>
      </c>
      <c r="H2070" s="6">
        <v>0</v>
      </c>
      <c r="I2070" s="6">
        <f t="shared" si="143"/>
        <v>-3.5</v>
      </c>
      <c r="J2070" s="6"/>
      <c r="K2070" s="6"/>
      <c r="Q2070" t="s">
        <v>79</v>
      </c>
      <c r="U2070">
        <v>2601224</v>
      </c>
      <c r="V2070" t="s">
        <v>1100</v>
      </c>
      <c r="W2070" t="s">
        <v>66</v>
      </c>
      <c r="X2070" t="s">
        <v>946</v>
      </c>
      <c r="Y2070" t="s">
        <v>1105</v>
      </c>
      <c r="AF2070" t="s">
        <v>1100</v>
      </c>
      <c r="AG2070" t="s">
        <v>1102</v>
      </c>
      <c r="AH2070" t="s">
        <v>949</v>
      </c>
      <c r="AI2070">
        <v>878543976</v>
      </c>
      <c r="AM2070">
        <v>260001</v>
      </c>
      <c r="BA2070" s="6">
        <v>-7</v>
      </c>
      <c r="BE2070">
        <f t="shared" si="140"/>
        <v>0</v>
      </c>
      <c r="BF2070" s="6">
        <f t="shared" si="141"/>
        <v>0</v>
      </c>
      <c r="BG2070" s="7" t="s">
        <v>71</v>
      </c>
      <c r="BH2070" t="e">
        <f>+VLOOKUP(AF2070,Sheet4!A:A,1,FALSE)</f>
        <v>#N/A</v>
      </c>
      <c r="BL2070" s="6">
        <v>0</v>
      </c>
      <c r="BM2070" s="59">
        <f t="shared" si="142"/>
        <v>0</v>
      </c>
      <c r="BN2070" t="s">
        <v>1103</v>
      </c>
    </row>
    <row r="2071" spans="1:66" ht="13" customHeight="1" x14ac:dyDescent="0.3">
      <c r="A2071" s="5">
        <v>46114</v>
      </c>
      <c r="B2071" t="s">
        <v>78</v>
      </c>
      <c r="F2071" s="8">
        <v>2</v>
      </c>
      <c r="G2071">
        <v>1</v>
      </c>
      <c r="H2071" s="6">
        <v>0</v>
      </c>
      <c r="I2071" s="6">
        <f t="shared" si="143"/>
        <v>-1</v>
      </c>
      <c r="J2071" s="6"/>
      <c r="K2071" s="6"/>
      <c r="Q2071" t="s">
        <v>79</v>
      </c>
      <c r="U2071">
        <v>2601224</v>
      </c>
      <c r="V2071" t="s">
        <v>1100</v>
      </c>
      <c r="W2071" t="s">
        <v>66</v>
      </c>
      <c r="X2071" t="s">
        <v>946</v>
      </c>
      <c r="Y2071" t="s">
        <v>1106</v>
      </c>
      <c r="AF2071" t="s">
        <v>1100</v>
      </c>
      <c r="AG2071" t="s">
        <v>1102</v>
      </c>
      <c r="AH2071" t="s">
        <v>949</v>
      </c>
      <c r="AI2071">
        <v>878543976</v>
      </c>
      <c r="AM2071">
        <v>260001</v>
      </c>
      <c r="BA2071" s="6">
        <v>-2</v>
      </c>
      <c r="BE2071">
        <f t="shared" si="140"/>
        <v>0</v>
      </c>
      <c r="BF2071" s="6">
        <f t="shared" si="141"/>
        <v>0</v>
      </c>
      <c r="BG2071" s="7" t="s">
        <v>71</v>
      </c>
      <c r="BH2071" t="e">
        <f>+VLOOKUP(AF2071,Sheet4!A:A,1,FALSE)</f>
        <v>#N/A</v>
      </c>
      <c r="BL2071" s="6">
        <v>0</v>
      </c>
      <c r="BM2071" s="59">
        <f t="shared" si="142"/>
        <v>0</v>
      </c>
      <c r="BN2071" t="s">
        <v>1103</v>
      </c>
    </row>
    <row r="2072" spans="1:66" ht="13" customHeight="1" x14ac:dyDescent="0.3">
      <c r="A2072" s="5">
        <v>46114</v>
      </c>
      <c r="B2072" t="s">
        <v>78</v>
      </c>
      <c r="F2072" s="8">
        <v>9</v>
      </c>
      <c r="G2072">
        <v>4.5</v>
      </c>
      <c r="H2072" s="6">
        <v>0</v>
      </c>
      <c r="I2072" s="6">
        <f t="shared" si="143"/>
        <v>-4.5</v>
      </c>
      <c r="J2072" s="6"/>
      <c r="K2072" s="6"/>
      <c r="Q2072" t="s">
        <v>79</v>
      </c>
      <c r="U2072">
        <v>2601224</v>
      </c>
      <c r="V2072" t="s">
        <v>1100</v>
      </c>
      <c r="W2072" t="s">
        <v>66</v>
      </c>
      <c r="X2072" t="s">
        <v>946</v>
      </c>
      <c r="Y2072" t="s">
        <v>947</v>
      </c>
      <c r="AF2072" t="s">
        <v>1100</v>
      </c>
      <c r="AG2072" t="s">
        <v>1102</v>
      </c>
      <c r="AH2072" t="s">
        <v>949</v>
      </c>
      <c r="AI2072">
        <v>878543976</v>
      </c>
      <c r="AM2072">
        <v>260001</v>
      </c>
      <c r="BA2072" s="6">
        <v>-9</v>
      </c>
      <c r="BE2072">
        <f t="shared" si="140"/>
        <v>0</v>
      </c>
      <c r="BF2072" s="6">
        <f t="shared" si="141"/>
        <v>0</v>
      </c>
      <c r="BG2072" s="7" t="s">
        <v>71</v>
      </c>
      <c r="BH2072" t="e">
        <f>+VLOOKUP(AF2072,Sheet4!A:A,1,FALSE)</f>
        <v>#N/A</v>
      </c>
      <c r="BL2072" s="6">
        <v>0</v>
      </c>
      <c r="BM2072" s="59">
        <f t="shared" si="142"/>
        <v>0</v>
      </c>
      <c r="BN2072" t="s">
        <v>1103</v>
      </c>
    </row>
    <row r="2073" spans="1:66" ht="13" customHeight="1" x14ac:dyDescent="0.3">
      <c r="A2073" s="5">
        <v>46114</v>
      </c>
      <c r="B2073" t="s">
        <v>78</v>
      </c>
      <c r="F2073" s="8">
        <v>13</v>
      </c>
      <c r="G2073">
        <v>6.5</v>
      </c>
      <c r="H2073" s="6">
        <v>0</v>
      </c>
      <c r="I2073" s="6">
        <f t="shared" si="143"/>
        <v>-6.5</v>
      </c>
      <c r="J2073" s="6"/>
      <c r="K2073" s="6"/>
      <c r="Q2073" t="s">
        <v>79</v>
      </c>
      <c r="U2073">
        <v>2601224</v>
      </c>
      <c r="V2073" t="s">
        <v>1100</v>
      </c>
      <c r="W2073" t="s">
        <v>66</v>
      </c>
      <c r="X2073" t="s">
        <v>946</v>
      </c>
      <c r="Y2073" t="s">
        <v>1107</v>
      </c>
      <c r="AF2073" t="s">
        <v>1100</v>
      </c>
      <c r="AG2073" t="s">
        <v>1102</v>
      </c>
      <c r="AH2073" t="s">
        <v>949</v>
      </c>
      <c r="AI2073">
        <v>878543976</v>
      </c>
      <c r="AM2073">
        <v>260001</v>
      </c>
      <c r="BA2073" s="6">
        <v>-13</v>
      </c>
      <c r="BE2073">
        <f t="shared" si="140"/>
        <v>0</v>
      </c>
      <c r="BF2073" s="6">
        <f t="shared" si="141"/>
        <v>0</v>
      </c>
      <c r="BG2073" s="7" t="s">
        <v>71</v>
      </c>
      <c r="BH2073" t="e">
        <f>+VLOOKUP(AF2073,Sheet4!A:A,1,FALSE)</f>
        <v>#N/A</v>
      </c>
      <c r="BL2073" s="6">
        <v>0</v>
      </c>
      <c r="BM2073" s="59">
        <f t="shared" si="142"/>
        <v>0</v>
      </c>
      <c r="BN2073" t="s">
        <v>1103</v>
      </c>
    </row>
    <row r="2074" spans="1:66" ht="13" customHeight="1" x14ac:dyDescent="0.3">
      <c r="A2074" s="5">
        <v>46114</v>
      </c>
      <c r="B2074" t="s">
        <v>78</v>
      </c>
      <c r="F2074" s="8">
        <v>1</v>
      </c>
      <c r="G2074">
        <v>0.5</v>
      </c>
      <c r="H2074" s="6">
        <v>0</v>
      </c>
      <c r="I2074" s="6">
        <f t="shared" si="143"/>
        <v>-0.5</v>
      </c>
      <c r="J2074" s="6"/>
      <c r="K2074" s="6"/>
      <c r="Q2074" t="s">
        <v>79</v>
      </c>
      <c r="U2074">
        <v>2601224</v>
      </c>
      <c r="V2074" t="s">
        <v>1100</v>
      </c>
      <c r="W2074" t="s">
        <v>66</v>
      </c>
      <c r="X2074" t="s">
        <v>946</v>
      </c>
      <c r="Y2074" t="s">
        <v>1108</v>
      </c>
      <c r="AF2074" t="s">
        <v>1100</v>
      </c>
      <c r="AG2074" t="s">
        <v>1102</v>
      </c>
      <c r="AH2074" t="s">
        <v>949</v>
      </c>
      <c r="AI2074">
        <v>878543976</v>
      </c>
      <c r="AM2074">
        <v>260001</v>
      </c>
      <c r="BA2074" s="6">
        <v>-1</v>
      </c>
      <c r="BE2074">
        <f t="shared" si="140"/>
        <v>0</v>
      </c>
      <c r="BF2074" s="6">
        <f t="shared" si="141"/>
        <v>0</v>
      </c>
      <c r="BG2074" s="7" t="s">
        <v>71</v>
      </c>
      <c r="BH2074" t="e">
        <f>+VLOOKUP(AF2074,Sheet4!A:A,1,FALSE)</f>
        <v>#N/A</v>
      </c>
      <c r="BL2074" s="6">
        <v>0</v>
      </c>
      <c r="BM2074" s="59">
        <f t="shared" si="142"/>
        <v>0</v>
      </c>
      <c r="BN2074" t="s">
        <v>1103</v>
      </c>
    </row>
    <row r="2075" spans="1:66" ht="13" customHeight="1" x14ac:dyDescent="0.3">
      <c r="A2075" s="5">
        <v>46114</v>
      </c>
      <c r="B2075" t="s">
        <v>78</v>
      </c>
      <c r="F2075" s="8">
        <v>1</v>
      </c>
      <c r="G2075">
        <v>0.5</v>
      </c>
      <c r="H2075" s="6">
        <v>0</v>
      </c>
      <c r="I2075" s="6">
        <f t="shared" si="143"/>
        <v>-0.5</v>
      </c>
      <c r="J2075" s="6"/>
      <c r="K2075" s="6"/>
      <c r="Q2075" t="s">
        <v>79</v>
      </c>
      <c r="U2075">
        <v>2601224</v>
      </c>
      <c r="V2075" t="s">
        <v>1100</v>
      </c>
      <c r="W2075" t="s">
        <v>66</v>
      </c>
      <c r="X2075" t="s">
        <v>946</v>
      </c>
      <c r="Y2075" t="s">
        <v>1109</v>
      </c>
      <c r="AF2075" t="s">
        <v>1100</v>
      </c>
      <c r="AG2075" t="s">
        <v>1102</v>
      </c>
      <c r="AH2075" t="s">
        <v>949</v>
      </c>
      <c r="AI2075">
        <v>878543976</v>
      </c>
      <c r="AM2075">
        <v>260001</v>
      </c>
      <c r="BA2075" s="6">
        <v>-1</v>
      </c>
      <c r="BE2075">
        <f t="shared" si="140"/>
        <v>0</v>
      </c>
      <c r="BF2075" s="6">
        <f t="shared" si="141"/>
        <v>0</v>
      </c>
      <c r="BG2075" s="7" t="s">
        <v>71</v>
      </c>
      <c r="BH2075" t="e">
        <f>+VLOOKUP(AF2075,Sheet4!A:A,1,FALSE)</f>
        <v>#N/A</v>
      </c>
      <c r="BL2075" s="6">
        <v>0</v>
      </c>
      <c r="BM2075" s="59">
        <f t="shared" si="142"/>
        <v>0</v>
      </c>
      <c r="BN2075" t="s">
        <v>1103</v>
      </c>
    </row>
    <row r="2076" spans="1:66" ht="13" customHeight="1" x14ac:dyDescent="0.3">
      <c r="A2076" s="5">
        <v>46114</v>
      </c>
      <c r="B2076" t="s">
        <v>78</v>
      </c>
      <c r="F2076" s="8">
        <v>1</v>
      </c>
      <c r="G2076">
        <v>0.5</v>
      </c>
      <c r="H2076" s="6">
        <v>0</v>
      </c>
      <c r="I2076" s="6">
        <f t="shared" si="143"/>
        <v>-0.5</v>
      </c>
      <c r="J2076" s="6"/>
      <c r="K2076" s="6"/>
      <c r="Q2076" t="s">
        <v>79</v>
      </c>
      <c r="U2076">
        <v>2601224</v>
      </c>
      <c r="V2076" t="s">
        <v>1100</v>
      </c>
      <c r="W2076" t="s">
        <v>66</v>
      </c>
      <c r="X2076" t="s">
        <v>946</v>
      </c>
      <c r="Y2076" t="s">
        <v>1045</v>
      </c>
      <c r="AF2076" t="s">
        <v>1100</v>
      </c>
      <c r="AG2076" t="s">
        <v>1102</v>
      </c>
      <c r="AH2076" t="s">
        <v>949</v>
      </c>
      <c r="AI2076">
        <v>878543976</v>
      </c>
      <c r="AM2076">
        <v>260001</v>
      </c>
      <c r="BA2076" s="6">
        <v>-1</v>
      </c>
      <c r="BE2076">
        <f t="shared" si="140"/>
        <v>0</v>
      </c>
      <c r="BF2076" s="6">
        <f t="shared" si="141"/>
        <v>0</v>
      </c>
      <c r="BG2076" s="7" t="s">
        <v>71</v>
      </c>
      <c r="BH2076" t="e">
        <f>+VLOOKUP(AF2076,Sheet4!A:A,1,FALSE)</f>
        <v>#N/A</v>
      </c>
      <c r="BL2076" s="6">
        <v>0</v>
      </c>
      <c r="BM2076" s="59">
        <f t="shared" si="142"/>
        <v>0</v>
      </c>
      <c r="BN2076" t="s">
        <v>1103</v>
      </c>
    </row>
    <row r="2077" spans="1:66" ht="13" customHeight="1" x14ac:dyDescent="0.3">
      <c r="A2077" s="5">
        <v>46114</v>
      </c>
      <c r="B2077" t="s">
        <v>80</v>
      </c>
      <c r="F2077">
        <v>87.5</v>
      </c>
      <c r="G2077">
        <v>87.5</v>
      </c>
      <c r="H2077" s="6">
        <v>0</v>
      </c>
      <c r="I2077" s="6">
        <f t="shared" si="143"/>
        <v>-87.5</v>
      </c>
      <c r="J2077" s="6">
        <f t="shared" ref="J2077:J2085" si="144">H2077/12.5</f>
        <v>0</v>
      </c>
      <c r="K2077" s="6"/>
      <c r="Q2077" t="s">
        <v>81</v>
      </c>
      <c r="U2077">
        <v>2601224</v>
      </c>
      <c r="V2077" t="s">
        <v>1100</v>
      </c>
      <c r="W2077" t="s">
        <v>66</v>
      </c>
      <c r="X2077" t="s">
        <v>946</v>
      </c>
      <c r="Y2077" t="s">
        <v>1101</v>
      </c>
      <c r="AF2077" t="s">
        <v>1100</v>
      </c>
      <c r="AG2077" t="s">
        <v>1102</v>
      </c>
      <c r="AH2077" t="s">
        <v>949</v>
      </c>
      <c r="AI2077">
        <v>878543976</v>
      </c>
      <c r="AM2077">
        <v>260001</v>
      </c>
      <c r="BA2077" s="6">
        <v>-87.5</v>
      </c>
      <c r="BE2077">
        <f t="shared" si="140"/>
        <v>0</v>
      </c>
      <c r="BF2077" s="6">
        <f t="shared" si="141"/>
        <v>0</v>
      </c>
      <c r="BG2077" s="7" t="s">
        <v>71</v>
      </c>
      <c r="BH2077" t="e">
        <f>+VLOOKUP(AF2077,Sheet4!A:A,1,FALSE)</f>
        <v>#N/A</v>
      </c>
      <c r="BL2077" s="6">
        <v>0</v>
      </c>
      <c r="BM2077" s="59">
        <f t="shared" si="142"/>
        <v>0</v>
      </c>
      <c r="BN2077" t="s">
        <v>1103</v>
      </c>
    </row>
    <row r="2078" spans="1:66" ht="13" customHeight="1" x14ac:dyDescent="0.3">
      <c r="A2078" s="5">
        <v>46114</v>
      </c>
      <c r="B2078" t="s">
        <v>80</v>
      </c>
      <c r="F2078">
        <v>87.5</v>
      </c>
      <c r="G2078">
        <v>87.5</v>
      </c>
      <c r="H2078" s="6">
        <v>0</v>
      </c>
      <c r="I2078" s="6">
        <f t="shared" si="143"/>
        <v>-87.5</v>
      </c>
      <c r="J2078" s="6">
        <f t="shared" si="144"/>
        <v>0</v>
      </c>
      <c r="K2078" s="6"/>
      <c r="Q2078" t="s">
        <v>81</v>
      </c>
      <c r="U2078">
        <v>2601224</v>
      </c>
      <c r="V2078" t="s">
        <v>1100</v>
      </c>
      <c r="W2078" t="s">
        <v>66</v>
      </c>
      <c r="X2078" t="s">
        <v>946</v>
      </c>
      <c r="Y2078" t="s">
        <v>1104</v>
      </c>
      <c r="AF2078" t="s">
        <v>1100</v>
      </c>
      <c r="AG2078" t="s">
        <v>1102</v>
      </c>
      <c r="AH2078" t="s">
        <v>949</v>
      </c>
      <c r="AI2078">
        <v>878543976</v>
      </c>
      <c r="AM2078">
        <v>260001</v>
      </c>
      <c r="BA2078" s="6">
        <v>-87.5</v>
      </c>
      <c r="BE2078">
        <f t="shared" si="140"/>
        <v>0</v>
      </c>
      <c r="BF2078" s="6">
        <f t="shared" si="141"/>
        <v>0</v>
      </c>
      <c r="BG2078" s="7" t="s">
        <v>71</v>
      </c>
      <c r="BH2078" t="e">
        <f>+VLOOKUP(AF2078,Sheet4!A:A,1,FALSE)</f>
        <v>#N/A</v>
      </c>
      <c r="BL2078" s="6">
        <v>0</v>
      </c>
      <c r="BM2078" s="59">
        <f t="shared" si="142"/>
        <v>0</v>
      </c>
      <c r="BN2078" t="s">
        <v>1103</v>
      </c>
    </row>
    <row r="2079" spans="1:66" ht="13" customHeight="1" x14ac:dyDescent="0.3">
      <c r="A2079" s="5">
        <v>46114</v>
      </c>
      <c r="B2079" t="s">
        <v>80</v>
      </c>
      <c r="F2079">
        <v>87.5</v>
      </c>
      <c r="G2079">
        <v>87.5</v>
      </c>
      <c r="H2079" s="6">
        <v>0</v>
      </c>
      <c r="I2079" s="6">
        <f t="shared" si="143"/>
        <v>-87.5</v>
      </c>
      <c r="J2079" s="6">
        <f t="shared" si="144"/>
        <v>0</v>
      </c>
      <c r="K2079" s="6"/>
      <c r="Q2079" t="s">
        <v>81</v>
      </c>
      <c r="U2079">
        <v>2601224</v>
      </c>
      <c r="V2079" t="s">
        <v>1100</v>
      </c>
      <c r="W2079" t="s">
        <v>66</v>
      </c>
      <c r="X2079" t="s">
        <v>946</v>
      </c>
      <c r="Y2079" t="s">
        <v>1105</v>
      </c>
      <c r="AF2079" t="s">
        <v>1100</v>
      </c>
      <c r="AG2079" t="s">
        <v>1102</v>
      </c>
      <c r="AH2079" t="s">
        <v>949</v>
      </c>
      <c r="AI2079">
        <v>878543976</v>
      </c>
      <c r="AM2079">
        <v>260001</v>
      </c>
      <c r="BA2079" s="6">
        <v>-87.5</v>
      </c>
      <c r="BE2079">
        <f t="shared" si="140"/>
        <v>0</v>
      </c>
      <c r="BF2079" s="6">
        <f t="shared" si="141"/>
        <v>0</v>
      </c>
      <c r="BG2079" s="7" t="s">
        <v>71</v>
      </c>
      <c r="BH2079" t="e">
        <f>+VLOOKUP(AF2079,Sheet4!A:A,1,FALSE)</f>
        <v>#N/A</v>
      </c>
      <c r="BL2079" s="6">
        <v>0</v>
      </c>
      <c r="BM2079" s="59">
        <f t="shared" si="142"/>
        <v>0</v>
      </c>
      <c r="BN2079" t="s">
        <v>1103</v>
      </c>
    </row>
    <row r="2080" spans="1:66" ht="13" customHeight="1" x14ac:dyDescent="0.3">
      <c r="A2080" s="5">
        <v>46114</v>
      </c>
      <c r="B2080" t="s">
        <v>80</v>
      </c>
      <c r="F2080">
        <v>25</v>
      </c>
      <c r="G2080">
        <v>25</v>
      </c>
      <c r="H2080" s="6">
        <v>0</v>
      </c>
      <c r="I2080" s="6">
        <f t="shared" si="143"/>
        <v>-25</v>
      </c>
      <c r="J2080" s="6">
        <f t="shared" si="144"/>
        <v>0</v>
      </c>
      <c r="K2080" s="6"/>
      <c r="Q2080" t="s">
        <v>81</v>
      </c>
      <c r="U2080">
        <v>2601224</v>
      </c>
      <c r="V2080" t="s">
        <v>1100</v>
      </c>
      <c r="W2080" t="s">
        <v>66</v>
      </c>
      <c r="X2080" t="s">
        <v>946</v>
      </c>
      <c r="Y2080" t="s">
        <v>1106</v>
      </c>
      <c r="AF2080" t="s">
        <v>1100</v>
      </c>
      <c r="AG2080" t="s">
        <v>1102</v>
      </c>
      <c r="AH2080" t="s">
        <v>949</v>
      </c>
      <c r="AI2080">
        <v>878543976</v>
      </c>
      <c r="AM2080">
        <v>260001</v>
      </c>
      <c r="BA2080" s="6">
        <v>-25</v>
      </c>
      <c r="BE2080">
        <f t="shared" si="140"/>
        <v>0</v>
      </c>
      <c r="BF2080" s="6">
        <f t="shared" si="141"/>
        <v>0</v>
      </c>
      <c r="BG2080" s="7" t="s">
        <v>71</v>
      </c>
      <c r="BH2080" t="e">
        <f>+VLOOKUP(AF2080,Sheet4!A:A,1,FALSE)</f>
        <v>#N/A</v>
      </c>
      <c r="BL2080" s="6">
        <v>0</v>
      </c>
      <c r="BM2080" s="59">
        <f t="shared" si="142"/>
        <v>0</v>
      </c>
      <c r="BN2080" t="s">
        <v>1103</v>
      </c>
    </row>
    <row r="2081" spans="1:67" ht="13" customHeight="1" x14ac:dyDescent="0.3">
      <c r="A2081" s="5">
        <v>46114</v>
      </c>
      <c r="B2081" t="s">
        <v>80</v>
      </c>
      <c r="F2081">
        <v>112.5</v>
      </c>
      <c r="G2081">
        <v>112.5</v>
      </c>
      <c r="H2081" s="6">
        <v>0</v>
      </c>
      <c r="I2081" s="6">
        <f t="shared" si="143"/>
        <v>-112.5</v>
      </c>
      <c r="J2081" s="6">
        <f t="shared" si="144"/>
        <v>0</v>
      </c>
      <c r="K2081" s="6"/>
      <c r="Q2081" t="s">
        <v>81</v>
      </c>
      <c r="U2081">
        <v>2601224</v>
      </c>
      <c r="V2081" t="s">
        <v>1100</v>
      </c>
      <c r="W2081" t="s">
        <v>66</v>
      </c>
      <c r="X2081" t="s">
        <v>946</v>
      </c>
      <c r="Y2081" t="s">
        <v>947</v>
      </c>
      <c r="AF2081" t="s">
        <v>1100</v>
      </c>
      <c r="AG2081" t="s">
        <v>1102</v>
      </c>
      <c r="AH2081" t="s">
        <v>949</v>
      </c>
      <c r="AI2081">
        <v>878543976</v>
      </c>
      <c r="AM2081">
        <v>260001</v>
      </c>
      <c r="BA2081" s="6">
        <v>-112.5</v>
      </c>
      <c r="BE2081">
        <f t="shared" si="140"/>
        <v>0</v>
      </c>
      <c r="BF2081" s="6">
        <f t="shared" si="141"/>
        <v>0</v>
      </c>
      <c r="BG2081" s="7" t="s">
        <v>71</v>
      </c>
      <c r="BH2081" t="e">
        <f>+VLOOKUP(AF2081,Sheet4!A:A,1,FALSE)</f>
        <v>#N/A</v>
      </c>
      <c r="BL2081" s="6">
        <v>0</v>
      </c>
      <c r="BM2081" s="59">
        <f t="shared" si="142"/>
        <v>0</v>
      </c>
      <c r="BN2081" t="s">
        <v>1103</v>
      </c>
    </row>
    <row r="2082" spans="1:67" ht="13" customHeight="1" x14ac:dyDescent="0.3">
      <c r="A2082" s="5">
        <v>46114</v>
      </c>
      <c r="B2082" t="s">
        <v>80</v>
      </c>
      <c r="F2082">
        <v>162.5</v>
      </c>
      <c r="G2082">
        <v>162.5</v>
      </c>
      <c r="H2082" s="6">
        <v>0</v>
      </c>
      <c r="I2082" s="6">
        <f t="shared" si="143"/>
        <v>-162.5</v>
      </c>
      <c r="J2082" s="6">
        <f t="shared" si="144"/>
        <v>0</v>
      </c>
      <c r="K2082" s="6"/>
      <c r="Q2082" t="s">
        <v>81</v>
      </c>
      <c r="U2082">
        <v>2601224</v>
      </c>
      <c r="V2082" t="s">
        <v>1100</v>
      </c>
      <c r="W2082" t="s">
        <v>66</v>
      </c>
      <c r="X2082" t="s">
        <v>946</v>
      </c>
      <c r="Y2082" t="s">
        <v>1107</v>
      </c>
      <c r="AF2082" t="s">
        <v>1100</v>
      </c>
      <c r="AG2082" t="s">
        <v>1102</v>
      </c>
      <c r="AH2082" t="s">
        <v>949</v>
      </c>
      <c r="AI2082">
        <v>878543976</v>
      </c>
      <c r="AM2082">
        <v>260001</v>
      </c>
      <c r="BA2082" s="6">
        <v>-162.5</v>
      </c>
      <c r="BE2082">
        <f t="shared" si="140"/>
        <v>0</v>
      </c>
      <c r="BF2082" s="6">
        <f t="shared" si="141"/>
        <v>0</v>
      </c>
      <c r="BG2082" s="7" t="s">
        <v>71</v>
      </c>
      <c r="BH2082" t="e">
        <f>+VLOOKUP(AF2082,Sheet4!A:A,1,FALSE)</f>
        <v>#N/A</v>
      </c>
      <c r="BL2082" s="6">
        <v>0</v>
      </c>
      <c r="BM2082" s="59">
        <f t="shared" si="142"/>
        <v>0</v>
      </c>
      <c r="BN2082" t="s">
        <v>1103</v>
      </c>
    </row>
    <row r="2083" spans="1:67" ht="13" customHeight="1" x14ac:dyDescent="0.3">
      <c r="A2083" s="5">
        <v>46114</v>
      </c>
      <c r="B2083" t="s">
        <v>80</v>
      </c>
      <c r="F2083">
        <v>12.5</v>
      </c>
      <c r="G2083">
        <v>12.5</v>
      </c>
      <c r="H2083" s="6">
        <v>0</v>
      </c>
      <c r="I2083" s="6">
        <f t="shared" si="143"/>
        <v>-12.5</v>
      </c>
      <c r="J2083" s="6">
        <f t="shared" si="144"/>
        <v>0</v>
      </c>
      <c r="K2083" s="6"/>
      <c r="Q2083" t="s">
        <v>81</v>
      </c>
      <c r="U2083">
        <v>2601224</v>
      </c>
      <c r="V2083" t="s">
        <v>1100</v>
      </c>
      <c r="W2083" t="s">
        <v>66</v>
      </c>
      <c r="X2083" t="s">
        <v>946</v>
      </c>
      <c r="Y2083" t="s">
        <v>1108</v>
      </c>
      <c r="AF2083" t="s">
        <v>1100</v>
      </c>
      <c r="AG2083" t="s">
        <v>1102</v>
      </c>
      <c r="AH2083" t="s">
        <v>949</v>
      </c>
      <c r="AI2083">
        <v>878543976</v>
      </c>
      <c r="AM2083">
        <v>260001</v>
      </c>
      <c r="BA2083" s="6">
        <v>-12.5</v>
      </c>
      <c r="BE2083">
        <f t="shared" si="140"/>
        <v>0</v>
      </c>
      <c r="BF2083" s="6">
        <f t="shared" si="141"/>
        <v>0</v>
      </c>
      <c r="BG2083" s="7" t="s">
        <v>71</v>
      </c>
      <c r="BH2083" t="e">
        <f>+VLOOKUP(AF2083,Sheet4!A:A,1,FALSE)</f>
        <v>#N/A</v>
      </c>
      <c r="BL2083" s="6">
        <v>0</v>
      </c>
      <c r="BM2083" s="59">
        <f t="shared" si="142"/>
        <v>0</v>
      </c>
      <c r="BN2083" t="s">
        <v>1103</v>
      </c>
    </row>
    <row r="2084" spans="1:67" ht="13" customHeight="1" x14ac:dyDescent="0.3">
      <c r="A2084" s="5">
        <v>46114</v>
      </c>
      <c r="B2084" t="s">
        <v>80</v>
      </c>
      <c r="F2084">
        <v>12.5</v>
      </c>
      <c r="G2084">
        <v>12.5</v>
      </c>
      <c r="H2084" s="6">
        <v>0</v>
      </c>
      <c r="I2084" s="6">
        <f t="shared" si="143"/>
        <v>-12.5</v>
      </c>
      <c r="J2084" s="6">
        <f t="shared" si="144"/>
        <v>0</v>
      </c>
      <c r="K2084" s="6"/>
      <c r="Q2084" t="s">
        <v>81</v>
      </c>
      <c r="U2084">
        <v>2601224</v>
      </c>
      <c r="V2084" t="s">
        <v>1100</v>
      </c>
      <c r="W2084" t="s">
        <v>66</v>
      </c>
      <c r="X2084" t="s">
        <v>946</v>
      </c>
      <c r="Y2084" t="s">
        <v>1109</v>
      </c>
      <c r="AF2084" t="s">
        <v>1100</v>
      </c>
      <c r="AG2084" t="s">
        <v>1102</v>
      </c>
      <c r="AH2084" t="s">
        <v>949</v>
      </c>
      <c r="AI2084">
        <v>878543976</v>
      </c>
      <c r="AM2084">
        <v>260001</v>
      </c>
      <c r="BA2084" s="6">
        <v>-12.5</v>
      </c>
      <c r="BE2084">
        <f t="shared" si="140"/>
        <v>0</v>
      </c>
      <c r="BF2084" s="6">
        <f t="shared" si="141"/>
        <v>0</v>
      </c>
      <c r="BG2084" s="7" t="s">
        <v>71</v>
      </c>
      <c r="BH2084" t="e">
        <f>+VLOOKUP(AF2084,Sheet4!A:A,1,FALSE)</f>
        <v>#N/A</v>
      </c>
      <c r="BL2084" s="6">
        <v>0</v>
      </c>
      <c r="BM2084" s="59">
        <f t="shared" si="142"/>
        <v>0</v>
      </c>
      <c r="BN2084" t="s">
        <v>1103</v>
      </c>
    </row>
    <row r="2085" spans="1:67" ht="13" customHeight="1" x14ac:dyDescent="0.3">
      <c r="A2085" s="5">
        <v>46114</v>
      </c>
      <c r="B2085" t="s">
        <v>80</v>
      </c>
      <c r="F2085">
        <v>12.5</v>
      </c>
      <c r="G2085">
        <v>12.5</v>
      </c>
      <c r="H2085" s="6">
        <v>0</v>
      </c>
      <c r="I2085" s="6">
        <f t="shared" si="143"/>
        <v>-12.5</v>
      </c>
      <c r="J2085" s="6">
        <f t="shared" si="144"/>
        <v>0</v>
      </c>
      <c r="K2085" s="6"/>
      <c r="Q2085" t="s">
        <v>81</v>
      </c>
      <c r="U2085">
        <v>2601224</v>
      </c>
      <c r="V2085" t="s">
        <v>1100</v>
      </c>
      <c r="W2085" t="s">
        <v>66</v>
      </c>
      <c r="X2085" t="s">
        <v>946</v>
      </c>
      <c r="Y2085" t="s">
        <v>1045</v>
      </c>
      <c r="AF2085" t="s">
        <v>1100</v>
      </c>
      <c r="AG2085" t="s">
        <v>1102</v>
      </c>
      <c r="AH2085" t="s">
        <v>949</v>
      </c>
      <c r="AI2085">
        <v>878543976</v>
      </c>
      <c r="AM2085">
        <v>260001</v>
      </c>
      <c r="BA2085" s="6">
        <v>-12.5</v>
      </c>
      <c r="BE2085">
        <f t="shared" si="140"/>
        <v>0</v>
      </c>
      <c r="BF2085" s="6">
        <f t="shared" si="141"/>
        <v>0</v>
      </c>
      <c r="BG2085" s="7" t="s">
        <v>71</v>
      </c>
      <c r="BH2085" t="e">
        <f>+VLOOKUP(AF2085,Sheet4!A:A,1,FALSE)</f>
        <v>#N/A</v>
      </c>
      <c r="BL2085" s="6">
        <v>0</v>
      </c>
      <c r="BM2085" s="59">
        <f t="shared" si="142"/>
        <v>0</v>
      </c>
      <c r="BN2085" t="s">
        <v>1103</v>
      </c>
    </row>
    <row r="2086" spans="1:67" ht="13" customHeight="1" x14ac:dyDescent="0.3">
      <c r="A2086" s="5">
        <v>46114</v>
      </c>
      <c r="B2086" t="s">
        <v>82</v>
      </c>
      <c r="F2086" s="8">
        <v>6</v>
      </c>
      <c r="G2086">
        <v>3</v>
      </c>
      <c r="H2086" s="6">
        <v>0</v>
      </c>
      <c r="I2086" s="6">
        <f t="shared" si="143"/>
        <v>-3</v>
      </c>
      <c r="J2086" s="6"/>
      <c r="K2086" s="6"/>
      <c r="Q2086" t="s">
        <v>83</v>
      </c>
      <c r="U2086">
        <v>2601224</v>
      </c>
      <c r="V2086" t="s">
        <v>1100</v>
      </c>
      <c r="W2086" t="s">
        <v>66</v>
      </c>
      <c r="X2086" t="s">
        <v>946</v>
      </c>
      <c r="Y2086" t="s">
        <v>1101</v>
      </c>
      <c r="AF2086" t="s">
        <v>1100</v>
      </c>
      <c r="AG2086" t="s">
        <v>1102</v>
      </c>
      <c r="AH2086" t="s">
        <v>949</v>
      </c>
      <c r="AI2086">
        <v>878543976</v>
      </c>
      <c r="AM2086">
        <v>260001</v>
      </c>
      <c r="BA2086" s="6">
        <v>-6</v>
      </c>
      <c r="BE2086">
        <f t="shared" si="140"/>
        <v>0</v>
      </c>
      <c r="BF2086" s="6">
        <f t="shared" si="141"/>
        <v>0</v>
      </c>
      <c r="BG2086" s="7" t="s">
        <v>71</v>
      </c>
      <c r="BH2086" t="e">
        <f>+VLOOKUP(AF2086,Sheet4!A:A,1,FALSE)</f>
        <v>#N/A</v>
      </c>
      <c r="BL2086" s="6">
        <v>0</v>
      </c>
      <c r="BM2086" s="59">
        <f t="shared" si="142"/>
        <v>0</v>
      </c>
      <c r="BN2086" t="s">
        <v>1103</v>
      </c>
    </row>
    <row r="2087" spans="1:67" ht="13" customHeight="1" x14ac:dyDescent="0.3">
      <c r="A2087" s="5">
        <v>46114</v>
      </c>
      <c r="B2087" t="s">
        <v>82</v>
      </c>
      <c r="F2087" s="8">
        <v>3</v>
      </c>
      <c r="G2087">
        <v>1.5</v>
      </c>
      <c r="H2087" s="6">
        <v>0</v>
      </c>
      <c r="I2087" s="6">
        <f t="shared" si="143"/>
        <v>-1.5</v>
      </c>
      <c r="J2087" s="6"/>
      <c r="K2087" s="6"/>
      <c r="Q2087" t="s">
        <v>83</v>
      </c>
      <c r="U2087">
        <v>2601224</v>
      </c>
      <c r="V2087" t="s">
        <v>1100</v>
      </c>
      <c r="W2087" t="s">
        <v>66</v>
      </c>
      <c r="X2087" t="s">
        <v>946</v>
      </c>
      <c r="Y2087" t="s">
        <v>1104</v>
      </c>
      <c r="AF2087" t="s">
        <v>1100</v>
      </c>
      <c r="AG2087" t="s">
        <v>1102</v>
      </c>
      <c r="AH2087" t="s">
        <v>949</v>
      </c>
      <c r="AI2087">
        <v>878543976</v>
      </c>
      <c r="AM2087">
        <v>260001</v>
      </c>
      <c r="BA2087" s="6">
        <v>-3</v>
      </c>
      <c r="BE2087">
        <f t="shared" si="140"/>
        <v>0</v>
      </c>
      <c r="BF2087" s="6">
        <f t="shared" si="141"/>
        <v>0</v>
      </c>
      <c r="BG2087" s="7" t="s">
        <v>71</v>
      </c>
      <c r="BH2087" t="e">
        <f>+VLOOKUP(AF2087,Sheet4!A:A,1,FALSE)</f>
        <v>#N/A</v>
      </c>
      <c r="BL2087" s="6">
        <v>0</v>
      </c>
      <c r="BM2087" s="59">
        <f t="shared" si="142"/>
        <v>0</v>
      </c>
      <c r="BN2087" t="s">
        <v>1103</v>
      </c>
    </row>
    <row r="2088" spans="1:67" ht="13" customHeight="1" x14ac:dyDescent="0.3">
      <c r="A2088" s="5">
        <v>46114</v>
      </c>
      <c r="B2088" t="s">
        <v>82</v>
      </c>
      <c r="F2088" s="8">
        <v>12</v>
      </c>
      <c r="G2088">
        <v>6</v>
      </c>
      <c r="H2088" s="6">
        <v>0</v>
      </c>
      <c r="I2088" s="6">
        <f t="shared" si="143"/>
        <v>-6</v>
      </c>
      <c r="J2088" s="6"/>
      <c r="K2088" s="6"/>
      <c r="Q2088" t="s">
        <v>83</v>
      </c>
      <c r="U2088">
        <v>2601224</v>
      </c>
      <c r="V2088" t="s">
        <v>1100</v>
      </c>
      <c r="W2088" t="s">
        <v>66</v>
      </c>
      <c r="X2088" t="s">
        <v>946</v>
      </c>
      <c r="Y2088" t="s">
        <v>1105</v>
      </c>
      <c r="AF2088" t="s">
        <v>1100</v>
      </c>
      <c r="AG2088" t="s">
        <v>1102</v>
      </c>
      <c r="AH2088" t="s">
        <v>949</v>
      </c>
      <c r="AI2088">
        <v>878543976</v>
      </c>
      <c r="AM2088">
        <v>260001</v>
      </c>
      <c r="BA2088" s="6">
        <v>-12</v>
      </c>
      <c r="BE2088">
        <f t="shared" si="140"/>
        <v>0</v>
      </c>
      <c r="BF2088" s="6">
        <f t="shared" si="141"/>
        <v>0</v>
      </c>
      <c r="BG2088" s="7" t="s">
        <v>71</v>
      </c>
      <c r="BH2088" t="e">
        <f>+VLOOKUP(AF2088,Sheet4!A:A,1,FALSE)</f>
        <v>#N/A</v>
      </c>
      <c r="BL2088" s="6">
        <v>0</v>
      </c>
      <c r="BM2088" s="59">
        <f t="shared" si="142"/>
        <v>0</v>
      </c>
      <c r="BN2088" t="s">
        <v>1103</v>
      </c>
    </row>
    <row r="2089" spans="1:67" ht="13" customHeight="1" x14ac:dyDescent="0.3">
      <c r="A2089" s="5">
        <v>46114</v>
      </c>
      <c r="B2089" t="s">
        <v>82</v>
      </c>
      <c r="F2089" s="8">
        <v>6</v>
      </c>
      <c r="G2089">
        <v>3</v>
      </c>
      <c r="H2089" s="6">
        <v>0</v>
      </c>
      <c r="I2089" s="6">
        <f t="shared" si="143"/>
        <v>-3</v>
      </c>
      <c r="J2089" s="6"/>
      <c r="K2089" s="6"/>
      <c r="Q2089" t="s">
        <v>83</v>
      </c>
      <c r="U2089">
        <v>2601224</v>
      </c>
      <c r="V2089" t="s">
        <v>1100</v>
      </c>
      <c r="W2089" t="s">
        <v>66</v>
      </c>
      <c r="X2089" t="s">
        <v>946</v>
      </c>
      <c r="Y2089" t="s">
        <v>947</v>
      </c>
      <c r="AF2089" t="s">
        <v>1100</v>
      </c>
      <c r="AG2089" t="s">
        <v>1102</v>
      </c>
      <c r="AH2089" t="s">
        <v>949</v>
      </c>
      <c r="AI2089">
        <v>878543976</v>
      </c>
      <c r="AM2089">
        <v>260001</v>
      </c>
      <c r="BA2089" s="6">
        <v>-6</v>
      </c>
      <c r="BE2089">
        <f t="shared" si="140"/>
        <v>0</v>
      </c>
      <c r="BF2089" s="6">
        <f t="shared" si="141"/>
        <v>0</v>
      </c>
      <c r="BG2089" s="7" t="s">
        <v>71</v>
      </c>
      <c r="BH2089" t="e">
        <f>+VLOOKUP(AF2089,Sheet4!A:A,1,FALSE)</f>
        <v>#N/A</v>
      </c>
      <c r="BL2089" s="6">
        <v>0</v>
      </c>
      <c r="BM2089" s="59">
        <f t="shared" si="142"/>
        <v>0</v>
      </c>
      <c r="BN2089" t="s">
        <v>1103</v>
      </c>
    </row>
    <row r="2090" spans="1:67" ht="13" customHeight="1" x14ac:dyDescent="0.3">
      <c r="A2090" s="5">
        <v>46114</v>
      </c>
      <c r="B2090" t="s">
        <v>82</v>
      </c>
      <c r="F2090" s="8">
        <v>9</v>
      </c>
      <c r="G2090">
        <v>4.5</v>
      </c>
      <c r="H2090" s="6">
        <v>0</v>
      </c>
      <c r="I2090" s="6">
        <f t="shared" si="143"/>
        <v>-4.5</v>
      </c>
      <c r="J2090" s="6"/>
      <c r="K2090" s="6"/>
      <c r="Q2090" t="s">
        <v>83</v>
      </c>
      <c r="U2090">
        <v>2601224</v>
      </c>
      <c r="V2090" t="s">
        <v>1100</v>
      </c>
      <c r="W2090" t="s">
        <v>66</v>
      </c>
      <c r="X2090" t="s">
        <v>946</v>
      </c>
      <c r="Y2090" t="s">
        <v>1107</v>
      </c>
      <c r="AF2090" t="s">
        <v>1100</v>
      </c>
      <c r="AG2090" t="s">
        <v>1102</v>
      </c>
      <c r="AH2090" t="s">
        <v>949</v>
      </c>
      <c r="AI2090">
        <v>878543976</v>
      </c>
      <c r="AM2090">
        <v>260001</v>
      </c>
      <c r="BA2090" s="6">
        <v>-9</v>
      </c>
      <c r="BE2090">
        <f t="shared" si="140"/>
        <v>0</v>
      </c>
      <c r="BF2090" s="6">
        <f t="shared" si="141"/>
        <v>0</v>
      </c>
      <c r="BG2090" s="7" t="s">
        <v>71</v>
      </c>
      <c r="BH2090" t="e">
        <f>+VLOOKUP(AF2090,Sheet4!A:A,1,FALSE)</f>
        <v>#N/A</v>
      </c>
      <c r="BL2090" s="6">
        <v>0</v>
      </c>
      <c r="BM2090" s="59">
        <f t="shared" si="142"/>
        <v>0</v>
      </c>
      <c r="BN2090" t="s">
        <v>1103</v>
      </c>
    </row>
    <row r="2091" spans="1:67" ht="13" customHeight="1" x14ac:dyDescent="0.3">
      <c r="A2091" s="5">
        <v>46114</v>
      </c>
      <c r="B2091" t="s">
        <v>84</v>
      </c>
      <c r="F2091">
        <v>100</v>
      </c>
      <c r="G2091">
        <v>100</v>
      </c>
      <c r="H2091" s="6">
        <v>0</v>
      </c>
      <c r="I2091" s="6">
        <f t="shared" si="143"/>
        <v>-100</v>
      </c>
      <c r="J2091" s="6"/>
      <c r="K2091" s="6">
        <f>H2091/50</f>
        <v>0</v>
      </c>
      <c r="Q2091" t="s">
        <v>85</v>
      </c>
      <c r="U2091">
        <v>2601224</v>
      </c>
      <c r="V2091" t="s">
        <v>1100</v>
      </c>
      <c r="W2091" t="s">
        <v>66</v>
      </c>
      <c r="X2091" t="s">
        <v>946</v>
      </c>
      <c r="Y2091" t="s">
        <v>1101</v>
      </c>
      <c r="AF2091" t="s">
        <v>1100</v>
      </c>
      <c r="AG2091" t="s">
        <v>1102</v>
      </c>
      <c r="AH2091" t="s">
        <v>949</v>
      </c>
      <c r="AI2091">
        <v>878543976</v>
      </c>
      <c r="AM2091">
        <v>260001</v>
      </c>
      <c r="BA2091" s="6">
        <v>-100</v>
      </c>
      <c r="BE2091">
        <f t="shared" si="140"/>
        <v>0</v>
      </c>
      <c r="BF2091" s="6">
        <f t="shared" si="141"/>
        <v>0</v>
      </c>
      <c r="BG2091" s="7" t="s">
        <v>71</v>
      </c>
      <c r="BH2091" t="e">
        <f>+VLOOKUP(AF2091,Sheet4!A:A,1,FALSE)</f>
        <v>#N/A</v>
      </c>
      <c r="BL2091" s="6">
        <v>0</v>
      </c>
      <c r="BM2091" s="59">
        <f t="shared" si="142"/>
        <v>0</v>
      </c>
      <c r="BN2091" t="s">
        <v>1103</v>
      </c>
    </row>
    <row r="2092" spans="1:67" ht="13" customHeight="1" x14ac:dyDescent="0.3">
      <c r="A2092" s="5">
        <v>46114</v>
      </c>
      <c r="B2092" t="s">
        <v>84</v>
      </c>
      <c r="F2092">
        <v>50</v>
      </c>
      <c r="G2092">
        <v>50</v>
      </c>
      <c r="H2092" s="6">
        <v>0</v>
      </c>
      <c r="I2092" s="6">
        <f t="shared" si="143"/>
        <v>-50</v>
      </c>
      <c r="J2092" s="6"/>
      <c r="K2092" s="6">
        <f>H2092/50</f>
        <v>0</v>
      </c>
      <c r="Q2092" t="s">
        <v>85</v>
      </c>
      <c r="U2092">
        <v>2601224</v>
      </c>
      <c r="V2092" t="s">
        <v>1100</v>
      </c>
      <c r="W2092" t="s">
        <v>66</v>
      </c>
      <c r="X2092" t="s">
        <v>946</v>
      </c>
      <c r="Y2092" t="s">
        <v>1104</v>
      </c>
      <c r="AF2092" t="s">
        <v>1100</v>
      </c>
      <c r="AG2092" t="s">
        <v>1102</v>
      </c>
      <c r="AH2092" t="s">
        <v>949</v>
      </c>
      <c r="AI2092">
        <v>878543976</v>
      </c>
      <c r="AM2092">
        <v>260001</v>
      </c>
      <c r="BA2092" s="6">
        <v>-50</v>
      </c>
      <c r="BE2092">
        <f t="shared" si="140"/>
        <v>0</v>
      </c>
      <c r="BF2092" s="6">
        <f t="shared" si="141"/>
        <v>0</v>
      </c>
      <c r="BG2092" s="7" t="s">
        <v>71</v>
      </c>
      <c r="BH2092" t="e">
        <f>+VLOOKUP(AF2092,Sheet4!A:A,1,FALSE)</f>
        <v>#N/A</v>
      </c>
      <c r="BL2092" s="6">
        <v>0</v>
      </c>
      <c r="BM2092" s="59">
        <f t="shared" si="142"/>
        <v>0</v>
      </c>
      <c r="BN2092" t="s">
        <v>1103</v>
      </c>
    </row>
    <row r="2093" spans="1:67" ht="13" customHeight="1" x14ac:dyDescent="0.3">
      <c r="A2093" s="5">
        <v>46114</v>
      </c>
      <c r="B2093" t="s">
        <v>84</v>
      </c>
      <c r="F2093">
        <v>200</v>
      </c>
      <c r="G2093">
        <v>200</v>
      </c>
      <c r="H2093" s="6">
        <v>0</v>
      </c>
      <c r="I2093" s="6">
        <f t="shared" si="143"/>
        <v>-200</v>
      </c>
      <c r="J2093" s="6"/>
      <c r="K2093" s="6">
        <f>H2093/50</f>
        <v>0</v>
      </c>
      <c r="Q2093" t="s">
        <v>85</v>
      </c>
      <c r="U2093">
        <v>2601224</v>
      </c>
      <c r="V2093" t="s">
        <v>1100</v>
      </c>
      <c r="W2093" t="s">
        <v>66</v>
      </c>
      <c r="X2093" t="s">
        <v>946</v>
      </c>
      <c r="Y2093" t="s">
        <v>1105</v>
      </c>
      <c r="AF2093" t="s">
        <v>1100</v>
      </c>
      <c r="AG2093" t="s">
        <v>1102</v>
      </c>
      <c r="AH2093" t="s">
        <v>949</v>
      </c>
      <c r="AI2093">
        <v>878543976</v>
      </c>
      <c r="AM2093">
        <v>260001</v>
      </c>
      <c r="BA2093" s="6">
        <v>-200</v>
      </c>
      <c r="BE2093">
        <f t="shared" si="140"/>
        <v>0</v>
      </c>
      <c r="BF2093" s="6">
        <f t="shared" si="141"/>
        <v>0</v>
      </c>
      <c r="BG2093" s="7" t="s">
        <v>71</v>
      </c>
      <c r="BH2093" t="e">
        <f>+VLOOKUP(AF2093,Sheet4!A:A,1,FALSE)</f>
        <v>#N/A</v>
      </c>
      <c r="BL2093" s="6">
        <v>0</v>
      </c>
      <c r="BM2093" s="59">
        <f t="shared" si="142"/>
        <v>0</v>
      </c>
      <c r="BN2093" t="s">
        <v>1103</v>
      </c>
    </row>
    <row r="2094" spans="1:67" ht="13" customHeight="1" x14ac:dyDescent="0.3">
      <c r="A2094" s="5">
        <v>46114</v>
      </c>
      <c r="B2094" t="s">
        <v>84</v>
      </c>
      <c r="F2094">
        <v>100</v>
      </c>
      <c r="G2094">
        <v>100</v>
      </c>
      <c r="H2094" s="6">
        <v>0</v>
      </c>
      <c r="I2094" s="6">
        <f t="shared" si="143"/>
        <v>-100</v>
      </c>
      <c r="J2094" s="6"/>
      <c r="K2094" s="6">
        <f>H2094/50</f>
        <v>0</v>
      </c>
      <c r="Q2094" t="s">
        <v>85</v>
      </c>
      <c r="U2094">
        <v>2601224</v>
      </c>
      <c r="V2094" t="s">
        <v>1100</v>
      </c>
      <c r="W2094" t="s">
        <v>66</v>
      </c>
      <c r="X2094" t="s">
        <v>946</v>
      </c>
      <c r="Y2094" t="s">
        <v>947</v>
      </c>
      <c r="AF2094" t="s">
        <v>1100</v>
      </c>
      <c r="AG2094" t="s">
        <v>1102</v>
      </c>
      <c r="AH2094" t="s">
        <v>949</v>
      </c>
      <c r="AI2094">
        <v>878543976</v>
      </c>
      <c r="AM2094">
        <v>260001</v>
      </c>
      <c r="BA2094" s="6">
        <v>-100</v>
      </c>
      <c r="BE2094">
        <f t="shared" si="140"/>
        <v>0</v>
      </c>
      <c r="BF2094" s="6">
        <f t="shared" si="141"/>
        <v>0</v>
      </c>
      <c r="BG2094" s="7" t="s">
        <v>71</v>
      </c>
      <c r="BH2094" t="e">
        <f>+VLOOKUP(AF2094,Sheet4!A:A,1,FALSE)</f>
        <v>#N/A</v>
      </c>
      <c r="BL2094" s="6">
        <v>0</v>
      </c>
      <c r="BM2094" s="59">
        <f t="shared" si="142"/>
        <v>0</v>
      </c>
      <c r="BN2094" t="s">
        <v>1103</v>
      </c>
    </row>
    <row r="2095" spans="1:67" ht="13" customHeight="1" x14ac:dyDescent="0.3">
      <c r="A2095" s="5">
        <v>46114</v>
      </c>
      <c r="B2095" t="s">
        <v>84</v>
      </c>
      <c r="F2095">
        <v>150</v>
      </c>
      <c r="G2095">
        <v>150</v>
      </c>
      <c r="H2095" s="6">
        <v>0</v>
      </c>
      <c r="I2095" s="6">
        <f t="shared" si="143"/>
        <v>-150</v>
      </c>
      <c r="J2095" s="6"/>
      <c r="K2095" s="6">
        <f>H2095/50</f>
        <v>0</v>
      </c>
      <c r="Q2095" t="s">
        <v>85</v>
      </c>
      <c r="U2095">
        <v>2601224</v>
      </c>
      <c r="V2095" t="s">
        <v>1100</v>
      </c>
      <c r="W2095" t="s">
        <v>66</v>
      </c>
      <c r="X2095" t="s">
        <v>946</v>
      </c>
      <c r="Y2095" t="s">
        <v>1107</v>
      </c>
      <c r="AF2095" t="s">
        <v>1100</v>
      </c>
      <c r="AG2095" t="s">
        <v>1102</v>
      </c>
      <c r="AH2095" t="s">
        <v>949</v>
      </c>
      <c r="AI2095">
        <v>878543976</v>
      </c>
      <c r="AM2095">
        <v>260001</v>
      </c>
      <c r="BA2095" s="6">
        <v>-150</v>
      </c>
      <c r="BE2095">
        <f t="shared" si="140"/>
        <v>0</v>
      </c>
      <c r="BF2095" s="6">
        <f t="shared" si="141"/>
        <v>0</v>
      </c>
      <c r="BG2095" s="7" t="s">
        <v>71</v>
      </c>
      <c r="BH2095" t="e">
        <f>+VLOOKUP(AF2095,Sheet4!A:A,1,FALSE)</f>
        <v>#N/A</v>
      </c>
      <c r="BL2095" s="6">
        <v>0</v>
      </c>
      <c r="BM2095" s="59">
        <f t="shared" si="142"/>
        <v>0</v>
      </c>
      <c r="BN2095" t="s">
        <v>1103</v>
      </c>
    </row>
    <row r="2096" spans="1:67" ht="13" customHeight="1" x14ac:dyDescent="0.3">
      <c r="A2096" s="5">
        <v>46114</v>
      </c>
      <c r="B2096" t="s">
        <v>63</v>
      </c>
      <c r="F2096">
        <v>315</v>
      </c>
      <c r="G2096">
        <v>315</v>
      </c>
      <c r="H2096">
        <v>315</v>
      </c>
      <c r="I2096" s="6">
        <v>0</v>
      </c>
      <c r="Q2096" t="s">
        <v>64</v>
      </c>
      <c r="U2096">
        <v>2601225</v>
      </c>
      <c r="V2096" t="s">
        <v>1110</v>
      </c>
      <c r="W2096" t="s">
        <v>94</v>
      </c>
      <c r="X2096" t="s">
        <v>231</v>
      </c>
      <c r="Y2096" t="s">
        <v>1111</v>
      </c>
      <c r="AF2096" t="s">
        <v>1110</v>
      </c>
      <c r="AG2096" t="s">
        <v>1112</v>
      </c>
      <c r="AH2096" t="s">
        <v>234</v>
      </c>
      <c r="AI2096">
        <v>847389056</v>
      </c>
      <c r="AM2096">
        <v>260001</v>
      </c>
      <c r="BC2096" s="9">
        <v>315</v>
      </c>
      <c r="BE2096">
        <f t="shared" si="140"/>
        <v>315</v>
      </c>
      <c r="BF2096" s="6">
        <f t="shared" si="141"/>
        <v>0</v>
      </c>
      <c r="BG2096" s="10" t="s">
        <v>99</v>
      </c>
      <c r="BH2096" t="e">
        <f>+VLOOKUP(AF2096,Sheet4!A:A,1,FALSE)</f>
        <v>#N/A</v>
      </c>
      <c r="BL2096">
        <v>315</v>
      </c>
      <c r="BM2096" s="59">
        <f t="shared" si="142"/>
        <v>0</v>
      </c>
      <c r="BN2096" t="s">
        <v>1113</v>
      </c>
      <c r="BO2096" t="s">
        <v>73</v>
      </c>
    </row>
    <row r="2097" spans="1:67" ht="13" customHeight="1" x14ac:dyDescent="0.3">
      <c r="A2097" s="5">
        <v>46114</v>
      </c>
      <c r="B2097" t="s">
        <v>63</v>
      </c>
      <c r="F2097">
        <v>345</v>
      </c>
      <c r="G2097">
        <v>345</v>
      </c>
      <c r="H2097">
        <v>345</v>
      </c>
      <c r="I2097" s="6">
        <v>0</v>
      </c>
      <c r="Q2097" t="s">
        <v>64</v>
      </c>
      <c r="U2097">
        <v>2601225</v>
      </c>
      <c r="V2097" t="s">
        <v>1110</v>
      </c>
      <c r="W2097" t="s">
        <v>94</v>
      </c>
      <c r="X2097" t="s">
        <v>231</v>
      </c>
      <c r="Y2097" t="s">
        <v>1114</v>
      </c>
      <c r="AF2097" t="s">
        <v>1110</v>
      </c>
      <c r="AG2097" t="s">
        <v>1112</v>
      </c>
      <c r="AH2097" t="s">
        <v>234</v>
      </c>
      <c r="AI2097">
        <v>847389056</v>
      </c>
      <c r="AM2097">
        <v>260001</v>
      </c>
      <c r="BD2097" s="9">
        <v>345</v>
      </c>
      <c r="BE2097">
        <f t="shared" si="140"/>
        <v>0</v>
      </c>
      <c r="BF2097" s="6">
        <f t="shared" si="141"/>
        <v>-345</v>
      </c>
      <c r="BG2097" s="11" t="s">
        <v>71</v>
      </c>
      <c r="BH2097" t="e">
        <f>+VLOOKUP(AF2097,Sheet4!A:A,1,FALSE)</f>
        <v>#N/A</v>
      </c>
      <c r="BL2097">
        <v>345</v>
      </c>
      <c r="BM2097" s="59">
        <f t="shared" si="142"/>
        <v>0</v>
      </c>
      <c r="BN2097" t="s">
        <v>1113</v>
      </c>
      <c r="BO2097" t="s">
        <v>73</v>
      </c>
    </row>
    <row r="2098" spans="1:67" ht="13" customHeight="1" x14ac:dyDescent="0.3">
      <c r="A2098" s="5">
        <v>46114</v>
      </c>
      <c r="B2098" t="s">
        <v>74</v>
      </c>
      <c r="F2098" s="8">
        <v>21</v>
      </c>
      <c r="G2098">
        <v>10.5</v>
      </c>
      <c r="H2098">
        <v>21</v>
      </c>
      <c r="I2098" s="6">
        <v>0</v>
      </c>
      <c r="Q2098" t="s">
        <v>75</v>
      </c>
      <c r="U2098">
        <v>2601225</v>
      </c>
      <c r="V2098" t="s">
        <v>1110</v>
      </c>
      <c r="W2098" t="s">
        <v>94</v>
      </c>
      <c r="X2098" t="s">
        <v>231</v>
      </c>
      <c r="Y2098" t="s">
        <v>1111</v>
      </c>
      <c r="AF2098" t="s">
        <v>1110</v>
      </c>
      <c r="AG2098" t="s">
        <v>1112</v>
      </c>
      <c r="AH2098" t="s">
        <v>234</v>
      </c>
      <c r="AI2098">
        <v>847389056</v>
      </c>
      <c r="AM2098">
        <v>260001</v>
      </c>
      <c r="BE2098">
        <f t="shared" si="140"/>
        <v>0</v>
      </c>
      <c r="BF2098" s="6">
        <f t="shared" si="141"/>
        <v>-21</v>
      </c>
      <c r="BG2098" s="7" t="s">
        <v>71</v>
      </c>
      <c r="BH2098" t="e">
        <f>+VLOOKUP(AF2098,Sheet4!A:A,1,FALSE)</f>
        <v>#N/A</v>
      </c>
      <c r="BL2098">
        <v>10.5</v>
      </c>
      <c r="BM2098" s="59">
        <f t="shared" si="142"/>
        <v>10.5</v>
      </c>
      <c r="BN2098" t="s">
        <v>1113</v>
      </c>
    </row>
    <row r="2099" spans="1:67" ht="13" customHeight="1" x14ac:dyDescent="0.3">
      <c r="A2099" s="5">
        <v>46114</v>
      </c>
      <c r="B2099" t="s">
        <v>74</v>
      </c>
      <c r="F2099" s="8">
        <v>23</v>
      </c>
      <c r="G2099">
        <v>11.5</v>
      </c>
      <c r="H2099">
        <v>23</v>
      </c>
      <c r="I2099" s="6">
        <v>0</v>
      </c>
      <c r="Q2099" t="s">
        <v>75</v>
      </c>
      <c r="U2099">
        <v>2601225</v>
      </c>
      <c r="V2099" t="s">
        <v>1110</v>
      </c>
      <c r="W2099" t="s">
        <v>94</v>
      </c>
      <c r="X2099" t="s">
        <v>231</v>
      </c>
      <c r="Y2099" t="s">
        <v>1114</v>
      </c>
      <c r="AF2099" t="s">
        <v>1110</v>
      </c>
      <c r="AG2099" t="s">
        <v>1112</v>
      </c>
      <c r="AH2099" t="s">
        <v>234</v>
      </c>
      <c r="AI2099">
        <v>847389056</v>
      </c>
      <c r="AM2099">
        <v>260001</v>
      </c>
      <c r="BE2099">
        <f t="shared" si="140"/>
        <v>0</v>
      </c>
      <c r="BF2099" s="6">
        <f t="shared" si="141"/>
        <v>-23</v>
      </c>
      <c r="BG2099" s="7" t="s">
        <v>71</v>
      </c>
      <c r="BH2099" t="e">
        <f>+VLOOKUP(AF2099,Sheet4!A:A,1,FALSE)</f>
        <v>#N/A</v>
      </c>
      <c r="BL2099">
        <v>11.5</v>
      </c>
      <c r="BM2099" s="59">
        <f t="shared" si="142"/>
        <v>11.5</v>
      </c>
      <c r="BN2099" t="s">
        <v>1113</v>
      </c>
    </row>
    <row r="2100" spans="1:67" ht="13" customHeight="1" x14ac:dyDescent="0.3">
      <c r="A2100" s="5">
        <v>46114</v>
      </c>
      <c r="B2100" t="s">
        <v>76</v>
      </c>
      <c r="F2100">
        <v>420</v>
      </c>
      <c r="G2100">
        <v>420</v>
      </c>
      <c r="H2100">
        <v>420</v>
      </c>
      <c r="I2100" s="6">
        <v>0</v>
      </c>
      <c r="Q2100" t="s">
        <v>77</v>
      </c>
      <c r="U2100">
        <v>2601225</v>
      </c>
      <c r="V2100" t="s">
        <v>1110</v>
      </c>
      <c r="W2100" t="s">
        <v>94</v>
      </c>
      <c r="X2100" t="s">
        <v>231</v>
      </c>
      <c r="Y2100" t="s">
        <v>1111</v>
      </c>
      <c r="AF2100" t="s">
        <v>1110</v>
      </c>
      <c r="AG2100" t="s">
        <v>1112</v>
      </c>
      <c r="AH2100" t="s">
        <v>234</v>
      </c>
      <c r="AI2100">
        <v>847389056</v>
      </c>
      <c r="AM2100">
        <v>260001</v>
      </c>
      <c r="BE2100">
        <f t="shared" si="140"/>
        <v>0</v>
      </c>
      <c r="BF2100" s="6">
        <f t="shared" si="141"/>
        <v>-420</v>
      </c>
      <c r="BG2100" s="7" t="s">
        <v>71</v>
      </c>
      <c r="BH2100" t="e">
        <f>+VLOOKUP(AF2100,Sheet4!A:A,1,FALSE)</f>
        <v>#N/A</v>
      </c>
      <c r="BL2100">
        <v>420</v>
      </c>
      <c r="BM2100" s="59">
        <f t="shared" si="142"/>
        <v>0</v>
      </c>
      <c r="BN2100" t="s">
        <v>1113</v>
      </c>
    </row>
    <row r="2101" spans="1:67" ht="13" customHeight="1" x14ac:dyDescent="0.3">
      <c r="A2101" s="5">
        <v>46114</v>
      </c>
      <c r="B2101" t="s">
        <v>76</v>
      </c>
      <c r="F2101">
        <v>460</v>
      </c>
      <c r="G2101">
        <v>460</v>
      </c>
      <c r="H2101">
        <v>460</v>
      </c>
      <c r="I2101" s="6">
        <v>0</v>
      </c>
      <c r="Q2101" t="s">
        <v>77</v>
      </c>
      <c r="U2101">
        <v>2601225</v>
      </c>
      <c r="V2101" t="s">
        <v>1110</v>
      </c>
      <c r="W2101" t="s">
        <v>94</v>
      </c>
      <c r="X2101" t="s">
        <v>231</v>
      </c>
      <c r="Y2101" t="s">
        <v>1114</v>
      </c>
      <c r="AF2101" t="s">
        <v>1110</v>
      </c>
      <c r="AG2101" t="s">
        <v>1112</v>
      </c>
      <c r="AH2101" t="s">
        <v>234</v>
      </c>
      <c r="AI2101">
        <v>847389056</v>
      </c>
      <c r="AM2101">
        <v>260001</v>
      </c>
      <c r="BE2101">
        <f t="shared" si="140"/>
        <v>0</v>
      </c>
      <c r="BF2101" s="6">
        <f t="shared" si="141"/>
        <v>-460</v>
      </c>
      <c r="BG2101" s="7" t="s">
        <v>71</v>
      </c>
      <c r="BH2101" t="e">
        <f>+VLOOKUP(AF2101,Sheet4!A:A,1,FALSE)</f>
        <v>#N/A</v>
      </c>
      <c r="BL2101">
        <v>460</v>
      </c>
      <c r="BM2101" s="59">
        <f t="shared" si="142"/>
        <v>0</v>
      </c>
      <c r="BN2101" t="s">
        <v>1113</v>
      </c>
    </row>
    <row r="2102" spans="1:67" ht="13" customHeight="1" x14ac:dyDescent="0.3">
      <c r="A2102" s="5">
        <v>46114</v>
      </c>
      <c r="B2102" t="s">
        <v>78</v>
      </c>
      <c r="F2102" s="8">
        <v>21</v>
      </c>
      <c r="G2102">
        <v>10.5</v>
      </c>
      <c r="H2102">
        <v>21</v>
      </c>
      <c r="I2102" s="6">
        <v>0</v>
      </c>
      <c r="Q2102" t="s">
        <v>79</v>
      </c>
      <c r="U2102">
        <v>2601225</v>
      </c>
      <c r="V2102" t="s">
        <v>1110</v>
      </c>
      <c r="W2102" t="s">
        <v>94</v>
      </c>
      <c r="X2102" t="s">
        <v>231</v>
      </c>
      <c r="Y2102" t="s">
        <v>1111</v>
      </c>
      <c r="AF2102" t="s">
        <v>1110</v>
      </c>
      <c r="AG2102" t="s">
        <v>1112</v>
      </c>
      <c r="AH2102" t="s">
        <v>234</v>
      </c>
      <c r="AI2102">
        <v>847389056</v>
      </c>
      <c r="AM2102">
        <v>260001</v>
      </c>
      <c r="BE2102">
        <f t="shared" si="140"/>
        <v>0</v>
      </c>
      <c r="BF2102" s="6">
        <f t="shared" si="141"/>
        <v>-21</v>
      </c>
      <c r="BG2102" s="7" t="s">
        <v>71</v>
      </c>
      <c r="BH2102" t="e">
        <f>+VLOOKUP(AF2102,Sheet4!A:A,1,FALSE)</f>
        <v>#N/A</v>
      </c>
      <c r="BL2102">
        <v>10.5</v>
      </c>
      <c r="BM2102" s="59">
        <f t="shared" si="142"/>
        <v>10.5</v>
      </c>
      <c r="BN2102" t="s">
        <v>1113</v>
      </c>
    </row>
    <row r="2103" spans="1:67" ht="13" customHeight="1" x14ac:dyDescent="0.3">
      <c r="A2103" s="5">
        <v>46114</v>
      </c>
      <c r="B2103" t="s">
        <v>78</v>
      </c>
      <c r="F2103" s="8">
        <v>23</v>
      </c>
      <c r="G2103">
        <v>11.5</v>
      </c>
      <c r="H2103">
        <v>23</v>
      </c>
      <c r="I2103" s="6">
        <v>0</v>
      </c>
      <c r="Q2103" t="s">
        <v>79</v>
      </c>
      <c r="U2103">
        <v>2601225</v>
      </c>
      <c r="V2103" t="s">
        <v>1110</v>
      </c>
      <c r="W2103" t="s">
        <v>94</v>
      </c>
      <c r="X2103" t="s">
        <v>231</v>
      </c>
      <c r="Y2103" t="s">
        <v>1114</v>
      </c>
      <c r="AF2103" t="s">
        <v>1110</v>
      </c>
      <c r="AG2103" t="s">
        <v>1112</v>
      </c>
      <c r="AH2103" t="s">
        <v>234</v>
      </c>
      <c r="AI2103">
        <v>847389056</v>
      </c>
      <c r="AM2103">
        <v>260001</v>
      </c>
      <c r="BE2103">
        <f t="shared" si="140"/>
        <v>0</v>
      </c>
      <c r="BF2103" s="6">
        <f t="shared" si="141"/>
        <v>-23</v>
      </c>
      <c r="BG2103" s="7" t="s">
        <v>71</v>
      </c>
      <c r="BH2103" t="e">
        <f>+VLOOKUP(AF2103,Sheet4!A:A,1,FALSE)</f>
        <v>#N/A</v>
      </c>
      <c r="BL2103">
        <v>11.5</v>
      </c>
      <c r="BM2103" s="59">
        <f t="shared" si="142"/>
        <v>11.5</v>
      </c>
      <c r="BN2103" t="s">
        <v>1113</v>
      </c>
    </row>
    <row r="2104" spans="1:67" ht="13" customHeight="1" x14ac:dyDescent="0.3">
      <c r="A2104" s="5">
        <v>46114</v>
      </c>
      <c r="B2104" t="s">
        <v>80</v>
      </c>
      <c r="F2104">
        <v>262.5</v>
      </c>
      <c r="G2104">
        <v>262.5</v>
      </c>
      <c r="H2104">
        <v>262.5</v>
      </c>
      <c r="I2104" s="6">
        <v>0</v>
      </c>
      <c r="Q2104" t="s">
        <v>81</v>
      </c>
      <c r="U2104">
        <v>2601225</v>
      </c>
      <c r="V2104" t="s">
        <v>1110</v>
      </c>
      <c r="W2104" t="s">
        <v>94</v>
      </c>
      <c r="X2104" t="s">
        <v>231</v>
      </c>
      <c r="Y2104" t="s">
        <v>1111</v>
      </c>
      <c r="AF2104" t="s">
        <v>1110</v>
      </c>
      <c r="AG2104" t="s">
        <v>1112</v>
      </c>
      <c r="AH2104" t="s">
        <v>234</v>
      </c>
      <c r="AI2104">
        <v>847389056</v>
      </c>
      <c r="AM2104">
        <v>260001</v>
      </c>
      <c r="BC2104" s="9">
        <v>262</v>
      </c>
      <c r="BE2104">
        <f t="shared" si="140"/>
        <v>262</v>
      </c>
      <c r="BF2104" s="6">
        <f t="shared" si="141"/>
        <v>-0.5</v>
      </c>
      <c r="BG2104" s="10" t="s">
        <v>99</v>
      </c>
      <c r="BH2104" t="e">
        <f>+VLOOKUP(AF2104,Sheet4!A:A,1,FALSE)</f>
        <v>#N/A</v>
      </c>
      <c r="BL2104">
        <v>262.5</v>
      </c>
      <c r="BM2104" s="59">
        <f t="shared" si="142"/>
        <v>0</v>
      </c>
      <c r="BN2104" t="s">
        <v>1113</v>
      </c>
    </row>
    <row r="2105" spans="1:67" ht="13" customHeight="1" x14ac:dyDescent="0.3">
      <c r="A2105" s="5">
        <v>46114</v>
      </c>
      <c r="B2105" t="s">
        <v>80</v>
      </c>
      <c r="F2105">
        <v>287.5</v>
      </c>
      <c r="G2105">
        <v>287.5</v>
      </c>
      <c r="H2105">
        <v>287.5</v>
      </c>
      <c r="I2105" s="6">
        <v>0</v>
      </c>
      <c r="Q2105" t="s">
        <v>81</v>
      </c>
      <c r="U2105">
        <v>2601225</v>
      </c>
      <c r="V2105" t="s">
        <v>1110</v>
      </c>
      <c r="W2105" t="s">
        <v>94</v>
      </c>
      <c r="X2105" t="s">
        <v>231</v>
      </c>
      <c r="Y2105" t="s">
        <v>1114</v>
      </c>
      <c r="AF2105" t="s">
        <v>1110</v>
      </c>
      <c r="AG2105" t="s">
        <v>1112</v>
      </c>
      <c r="AH2105" t="s">
        <v>234</v>
      </c>
      <c r="AI2105">
        <v>847389056</v>
      </c>
      <c r="AM2105">
        <v>260001</v>
      </c>
      <c r="BC2105" s="9">
        <v>288</v>
      </c>
      <c r="BE2105">
        <f t="shared" si="140"/>
        <v>288</v>
      </c>
      <c r="BF2105" s="6">
        <f t="shared" si="141"/>
        <v>0.5</v>
      </c>
      <c r="BG2105" s="10" t="s">
        <v>99</v>
      </c>
      <c r="BH2105" t="e">
        <f>+VLOOKUP(AF2105,Sheet4!A:A,1,FALSE)</f>
        <v>#N/A</v>
      </c>
      <c r="BL2105">
        <v>287.5</v>
      </c>
      <c r="BM2105" s="59">
        <f t="shared" si="142"/>
        <v>0</v>
      </c>
      <c r="BN2105" t="s">
        <v>1113</v>
      </c>
    </row>
    <row r="2106" spans="1:67" ht="13" customHeight="1" x14ac:dyDescent="0.3">
      <c r="A2106" s="5">
        <v>46114</v>
      </c>
      <c r="B2106" t="s">
        <v>63</v>
      </c>
      <c r="F2106">
        <v>12165</v>
      </c>
      <c r="G2106">
        <v>12165</v>
      </c>
      <c r="H2106" s="6">
        <v>5070</v>
      </c>
      <c r="I2106" s="6">
        <f>H2106-G2106</f>
        <v>-7095</v>
      </c>
      <c r="J2106" s="6"/>
      <c r="K2106" s="6"/>
      <c r="Q2106" t="s">
        <v>64</v>
      </c>
      <c r="U2106">
        <v>2601226</v>
      </c>
      <c r="V2106" t="s">
        <v>1115</v>
      </c>
      <c r="W2106" t="s">
        <v>110</v>
      </c>
      <c r="X2106" t="s">
        <v>608</v>
      </c>
      <c r="Y2106" t="s">
        <v>1116</v>
      </c>
      <c r="AF2106" t="s">
        <v>1115</v>
      </c>
      <c r="AG2106" t="s">
        <v>1117</v>
      </c>
      <c r="AH2106" t="s">
        <v>611</v>
      </c>
      <c r="AI2106">
        <v>860795776</v>
      </c>
      <c r="AM2106">
        <v>260001</v>
      </c>
      <c r="BA2106" s="6">
        <v>-7095</v>
      </c>
      <c r="BD2106" s="9">
        <v>12165</v>
      </c>
      <c r="BE2106">
        <f t="shared" si="140"/>
        <v>0</v>
      </c>
      <c r="BF2106" s="6">
        <f t="shared" si="141"/>
        <v>-5070</v>
      </c>
      <c r="BG2106" s="11" t="s">
        <v>71</v>
      </c>
      <c r="BH2106" t="e">
        <f>+VLOOKUP(AF2106,Sheet4!A:A,1,FALSE)</f>
        <v>#N/A</v>
      </c>
      <c r="BL2106" s="6">
        <v>5070</v>
      </c>
      <c r="BM2106" s="59">
        <f t="shared" si="142"/>
        <v>0</v>
      </c>
      <c r="BN2106" t="s">
        <v>1118</v>
      </c>
      <c r="BO2106" t="s">
        <v>101</v>
      </c>
    </row>
    <row r="2107" spans="1:67" ht="13" customHeight="1" x14ac:dyDescent="0.3">
      <c r="A2107" s="5">
        <v>46114</v>
      </c>
      <c r="B2107" t="s">
        <v>74</v>
      </c>
      <c r="F2107" s="8">
        <v>811</v>
      </c>
      <c r="G2107">
        <v>405.5</v>
      </c>
      <c r="H2107" s="6">
        <v>338</v>
      </c>
      <c r="I2107" s="6">
        <f>H2107-G2107</f>
        <v>-67.5</v>
      </c>
      <c r="J2107" s="6"/>
      <c r="K2107" s="6"/>
      <c r="Q2107" t="s">
        <v>75</v>
      </c>
      <c r="U2107">
        <v>2601226</v>
      </c>
      <c r="V2107" t="s">
        <v>1115</v>
      </c>
      <c r="W2107" t="s">
        <v>110</v>
      </c>
      <c r="X2107" t="s">
        <v>608</v>
      </c>
      <c r="Y2107" t="s">
        <v>1116</v>
      </c>
      <c r="AF2107" t="s">
        <v>1115</v>
      </c>
      <c r="AG2107" t="s">
        <v>1117</v>
      </c>
      <c r="AH2107" t="s">
        <v>611</v>
      </c>
      <c r="AI2107">
        <v>860795776</v>
      </c>
      <c r="AM2107">
        <v>260001</v>
      </c>
      <c r="BA2107" s="6">
        <v>-473</v>
      </c>
      <c r="BE2107">
        <f t="shared" si="140"/>
        <v>0</v>
      </c>
      <c r="BF2107" s="6">
        <f t="shared" si="141"/>
        <v>-338</v>
      </c>
      <c r="BG2107" s="7" t="s">
        <v>71</v>
      </c>
      <c r="BH2107" t="e">
        <f>+VLOOKUP(AF2107,Sheet4!A:A,1,FALSE)</f>
        <v>#N/A</v>
      </c>
      <c r="BL2107" s="6">
        <v>338</v>
      </c>
      <c r="BM2107" s="59">
        <f t="shared" si="142"/>
        <v>0</v>
      </c>
      <c r="BN2107" t="s">
        <v>1118</v>
      </c>
    </row>
    <row r="2108" spans="1:67" ht="13" customHeight="1" x14ac:dyDescent="0.3">
      <c r="A2108" s="5">
        <v>46114</v>
      </c>
      <c r="B2108" t="s">
        <v>76</v>
      </c>
      <c r="F2108">
        <v>16220</v>
      </c>
      <c r="G2108">
        <v>16220</v>
      </c>
      <c r="H2108" s="6">
        <v>6760</v>
      </c>
      <c r="I2108" s="6">
        <f>H2108-G2108</f>
        <v>-9460</v>
      </c>
      <c r="J2108" s="6"/>
      <c r="K2108" s="6"/>
      <c r="Q2108" t="s">
        <v>77</v>
      </c>
      <c r="U2108">
        <v>2601226</v>
      </c>
      <c r="V2108" t="s">
        <v>1115</v>
      </c>
      <c r="W2108" t="s">
        <v>110</v>
      </c>
      <c r="X2108" t="s">
        <v>608</v>
      </c>
      <c r="Y2108" t="s">
        <v>1116</v>
      </c>
      <c r="AF2108" t="s">
        <v>1115</v>
      </c>
      <c r="AG2108" t="s">
        <v>1117</v>
      </c>
      <c r="AH2108" t="s">
        <v>611</v>
      </c>
      <c r="AI2108">
        <v>860795776</v>
      </c>
      <c r="AM2108">
        <v>260001</v>
      </c>
      <c r="BA2108" s="6">
        <v>-9460</v>
      </c>
      <c r="BE2108">
        <f t="shared" si="140"/>
        <v>0</v>
      </c>
      <c r="BF2108" s="6">
        <f t="shared" si="141"/>
        <v>-6760</v>
      </c>
      <c r="BG2108" s="7" t="s">
        <v>71</v>
      </c>
      <c r="BH2108" t="e">
        <f>+VLOOKUP(AF2108,Sheet4!A:A,1,FALSE)</f>
        <v>#N/A</v>
      </c>
      <c r="BL2108" s="6">
        <v>6760</v>
      </c>
      <c r="BM2108" s="59">
        <f t="shared" si="142"/>
        <v>0</v>
      </c>
      <c r="BN2108" t="s">
        <v>1118</v>
      </c>
    </row>
    <row r="2109" spans="1:67" ht="13" customHeight="1" x14ac:dyDescent="0.3">
      <c r="A2109" s="5">
        <v>46114</v>
      </c>
      <c r="B2109" t="s">
        <v>78</v>
      </c>
      <c r="F2109" s="8">
        <v>811</v>
      </c>
      <c r="G2109">
        <v>405.5</v>
      </c>
      <c r="H2109" s="6">
        <v>338</v>
      </c>
      <c r="I2109" s="6">
        <f>H2109-G2109</f>
        <v>-67.5</v>
      </c>
      <c r="J2109" s="6"/>
      <c r="K2109" s="6"/>
      <c r="Q2109" t="s">
        <v>79</v>
      </c>
      <c r="U2109">
        <v>2601226</v>
      </c>
      <c r="V2109" t="s">
        <v>1115</v>
      </c>
      <c r="W2109" t="s">
        <v>110</v>
      </c>
      <c r="X2109" t="s">
        <v>608</v>
      </c>
      <c r="Y2109" t="s">
        <v>1116</v>
      </c>
      <c r="AF2109" t="s">
        <v>1115</v>
      </c>
      <c r="AG2109" t="s">
        <v>1117</v>
      </c>
      <c r="AH2109" t="s">
        <v>611</v>
      </c>
      <c r="AI2109">
        <v>860795776</v>
      </c>
      <c r="AM2109">
        <v>260001</v>
      </c>
      <c r="BA2109" s="6">
        <v>-473</v>
      </c>
      <c r="BE2109">
        <f t="shared" si="140"/>
        <v>0</v>
      </c>
      <c r="BF2109" s="6">
        <f t="shared" si="141"/>
        <v>-338</v>
      </c>
      <c r="BG2109" s="7" t="s">
        <v>71</v>
      </c>
      <c r="BH2109" t="e">
        <f>+VLOOKUP(AF2109,Sheet4!A:A,1,FALSE)</f>
        <v>#N/A</v>
      </c>
      <c r="BL2109" s="6">
        <v>338</v>
      </c>
      <c r="BM2109" s="59">
        <f t="shared" si="142"/>
        <v>0</v>
      </c>
      <c r="BN2109" t="s">
        <v>1118</v>
      </c>
    </row>
    <row r="2110" spans="1:67" ht="13" customHeight="1" x14ac:dyDescent="0.3">
      <c r="A2110" s="5">
        <v>46114</v>
      </c>
      <c r="B2110" t="s">
        <v>80</v>
      </c>
      <c r="F2110">
        <v>10137.5</v>
      </c>
      <c r="G2110">
        <v>10137.5</v>
      </c>
      <c r="H2110" s="6">
        <v>4225</v>
      </c>
      <c r="I2110" s="6">
        <f>H2110-G2110</f>
        <v>-5912.5</v>
      </c>
      <c r="J2110" s="6"/>
      <c r="K2110" s="6"/>
      <c r="Q2110" t="s">
        <v>81</v>
      </c>
      <c r="U2110">
        <v>2601226</v>
      </c>
      <c r="V2110" t="s">
        <v>1115</v>
      </c>
      <c r="W2110" t="s">
        <v>110</v>
      </c>
      <c r="X2110" t="s">
        <v>608</v>
      </c>
      <c r="Y2110" t="s">
        <v>1116</v>
      </c>
      <c r="AF2110" t="s">
        <v>1115</v>
      </c>
      <c r="AG2110" t="s">
        <v>1117</v>
      </c>
      <c r="AH2110" t="s">
        <v>611</v>
      </c>
      <c r="AI2110">
        <v>860795776</v>
      </c>
      <c r="AM2110">
        <v>260001</v>
      </c>
      <c r="BA2110" s="6">
        <v>-5912.5</v>
      </c>
      <c r="BD2110" s="9">
        <v>10138</v>
      </c>
      <c r="BE2110">
        <f t="shared" si="140"/>
        <v>0</v>
      </c>
      <c r="BF2110" s="6">
        <f t="shared" si="141"/>
        <v>-4225</v>
      </c>
      <c r="BG2110" s="11" t="s">
        <v>71</v>
      </c>
      <c r="BH2110" t="e">
        <f>+VLOOKUP(AF2110,Sheet4!A:A,1,FALSE)</f>
        <v>#N/A</v>
      </c>
      <c r="BL2110" s="6">
        <v>4225</v>
      </c>
      <c r="BM2110" s="59">
        <f t="shared" si="142"/>
        <v>0</v>
      </c>
      <c r="BN2110" t="s">
        <v>1118</v>
      </c>
    </row>
    <row r="2111" spans="1:67" ht="13" customHeight="1" x14ac:dyDescent="0.3">
      <c r="A2111" s="5">
        <v>46114</v>
      </c>
      <c r="B2111" t="s">
        <v>63</v>
      </c>
      <c r="F2111">
        <v>4005</v>
      </c>
      <c r="G2111">
        <v>4005</v>
      </c>
      <c r="H2111">
        <v>9000</v>
      </c>
      <c r="I2111" s="6">
        <v>4995</v>
      </c>
      <c r="Q2111" t="s">
        <v>64</v>
      </c>
      <c r="U2111">
        <v>2601227</v>
      </c>
      <c r="V2111" t="s">
        <v>1119</v>
      </c>
      <c r="W2111" t="s">
        <v>169</v>
      </c>
      <c r="X2111" t="s">
        <v>412</v>
      </c>
      <c r="Y2111" t="s">
        <v>1120</v>
      </c>
      <c r="AF2111" t="s">
        <v>1119</v>
      </c>
      <c r="AG2111" t="s">
        <v>1121</v>
      </c>
      <c r="AH2111" t="s">
        <v>415</v>
      </c>
      <c r="AI2111">
        <v>864272425</v>
      </c>
      <c r="AM2111">
        <v>260001</v>
      </c>
      <c r="BE2111">
        <f t="shared" si="140"/>
        <v>0</v>
      </c>
      <c r="BF2111" s="6">
        <f t="shared" si="141"/>
        <v>-9000</v>
      </c>
      <c r="BG2111" s="7" t="s">
        <v>71</v>
      </c>
      <c r="BH2111" t="e">
        <f>+VLOOKUP(AF2111,Sheet4!A:A,1,FALSE)</f>
        <v>#N/A</v>
      </c>
      <c r="BL2111">
        <v>4005</v>
      </c>
      <c r="BM2111" s="59">
        <f t="shared" si="142"/>
        <v>4995</v>
      </c>
      <c r="BN2111" t="s">
        <v>1122</v>
      </c>
      <c r="BO2111" t="s">
        <v>73</v>
      </c>
    </row>
    <row r="2112" spans="1:67" ht="13" customHeight="1" x14ac:dyDescent="0.3">
      <c r="A2112" s="5">
        <v>46114</v>
      </c>
      <c r="B2112" t="s">
        <v>63</v>
      </c>
      <c r="F2112">
        <v>3600</v>
      </c>
      <c r="G2112">
        <v>3600</v>
      </c>
      <c r="H2112">
        <v>8085</v>
      </c>
      <c r="I2112" s="6">
        <v>4485</v>
      </c>
      <c r="Q2112" t="s">
        <v>64</v>
      </c>
      <c r="U2112">
        <v>2601227</v>
      </c>
      <c r="V2112" t="s">
        <v>1119</v>
      </c>
      <c r="W2112" t="s">
        <v>169</v>
      </c>
      <c r="X2112" t="s">
        <v>412</v>
      </c>
      <c r="Y2112" t="s">
        <v>1123</v>
      </c>
      <c r="AF2112" t="s">
        <v>1119</v>
      </c>
      <c r="AG2112" t="s">
        <v>1121</v>
      </c>
      <c r="AH2112" t="s">
        <v>415</v>
      </c>
      <c r="AI2112">
        <v>864272425</v>
      </c>
      <c r="AM2112">
        <v>260001</v>
      </c>
      <c r="BE2112">
        <f t="shared" si="140"/>
        <v>0</v>
      </c>
      <c r="BF2112" s="6">
        <f t="shared" si="141"/>
        <v>-8085</v>
      </c>
      <c r="BG2112" s="7" t="s">
        <v>71</v>
      </c>
      <c r="BH2112" t="e">
        <f>+VLOOKUP(AF2112,Sheet4!A:A,1,FALSE)</f>
        <v>#N/A</v>
      </c>
      <c r="BL2112">
        <v>3600</v>
      </c>
      <c r="BM2112" s="59">
        <f t="shared" si="142"/>
        <v>4485</v>
      </c>
      <c r="BN2112" t="s">
        <v>1122</v>
      </c>
      <c r="BO2112" t="s">
        <v>73</v>
      </c>
    </row>
    <row r="2113" spans="1:67" ht="13" customHeight="1" x14ac:dyDescent="0.3">
      <c r="A2113" s="5">
        <v>46114</v>
      </c>
      <c r="B2113" t="s">
        <v>63</v>
      </c>
      <c r="F2113">
        <v>2670</v>
      </c>
      <c r="G2113">
        <v>2670</v>
      </c>
      <c r="H2113">
        <v>6000</v>
      </c>
      <c r="I2113" s="6">
        <v>3330</v>
      </c>
      <c r="Q2113" t="s">
        <v>64</v>
      </c>
      <c r="U2113">
        <v>2601227</v>
      </c>
      <c r="V2113" t="s">
        <v>1119</v>
      </c>
      <c r="W2113" t="s">
        <v>169</v>
      </c>
      <c r="X2113" t="s">
        <v>412</v>
      </c>
      <c r="Y2113" t="s">
        <v>1124</v>
      </c>
      <c r="AF2113" t="s">
        <v>1119</v>
      </c>
      <c r="AG2113" t="s">
        <v>1121</v>
      </c>
      <c r="AH2113" t="s">
        <v>415</v>
      </c>
      <c r="AI2113">
        <v>864272425</v>
      </c>
      <c r="AM2113">
        <v>260001</v>
      </c>
      <c r="BE2113">
        <f t="shared" si="140"/>
        <v>0</v>
      </c>
      <c r="BF2113" s="6">
        <f t="shared" si="141"/>
        <v>-6000</v>
      </c>
      <c r="BG2113" s="7" t="s">
        <v>71</v>
      </c>
      <c r="BH2113" t="e">
        <f>+VLOOKUP(AF2113,Sheet4!A:A,1,FALSE)</f>
        <v>#N/A</v>
      </c>
      <c r="BL2113">
        <v>2670</v>
      </c>
      <c r="BM2113" s="59">
        <f t="shared" si="142"/>
        <v>3330</v>
      </c>
      <c r="BN2113" t="s">
        <v>1122</v>
      </c>
      <c r="BO2113" t="s">
        <v>73</v>
      </c>
    </row>
    <row r="2114" spans="1:67" ht="13" customHeight="1" x14ac:dyDescent="0.3">
      <c r="A2114" s="5">
        <v>46114</v>
      </c>
      <c r="B2114" t="s">
        <v>63</v>
      </c>
      <c r="F2114">
        <v>3255</v>
      </c>
      <c r="G2114">
        <v>3255</v>
      </c>
      <c r="H2114">
        <v>7320</v>
      </c>
      <c r="I2114" s="6">
        <v>4065</v>
      </c>
      <c r="Q2114" t="s">
        <v>64</v>
      </c>
      <c r="U2114">
        <v>2601227</v>
      </c>
      <c r="V2114" t="s">
        <v>1119</v>
      </c>
      <c r="W2114" t="s">
        <v>169</v>
      </c>
      <c r="X2114" t="s">
        <v>412</v>
      </c>
      <c r="Y2114" t="s">
        <v>1125</v>
      </c>
      <c r="AF2114" t="s">
        <v>1119</v>
      </c>
      <c r="AG2114" t="s">
        <v>1121</v>
      </c>
      <c r="AH2114" t="s">
        <v>415</v>
      </c>
      <c r="AI2114">
        <v>864272425</v>
      </c>
      <c r="AM2114">
        <v>260001</v>
      </c>
      <c r="BE2114">
        <f t="shared" ref="BE2114:BE2177" si="145">+BB2114+BC2114</f>
        <v>0</v>
      </c>
      <c r="BF2114" s="6">
        <f t="shared" ref="BF2114:BF2177" si="146">+BE2114-H2114</f>
        <v>-7320</v>
      </c>
      <c r="BG2114" s="7" t="s">
        <v>71</v>
      </c>
      <c r="BH2114" t="e">
        <f>+VLOOKUP(AF2114,Sheet4!A:A,1,FALSE)</f>
        <v>#N/A</v>
      </c>
      <c r="BL2114">
        <v>3255</v>
      </c>
      <c r="BM2114" s="59">
        <f t="shared" ref="BM2114:BM2177" si="147">+H2114+-BL2114</f>
        <v>4065</v>
      </c>
      <c r="BN2114" t="s">
        <v>1122</v>
      </c>
      <c r="BO2114" t="s">
        <v>73</v>
      </c>
    </row>
    <row r="2115" spans="1:67" ht="13" customHeight="1" x14ac:dyDescent="0.3">
      <c r="A2115" s="5">
        <v>46114</v>
      </c>
      <c r="B2115" t="s">
        <v>63</v>
      </c>
      <c r="F2115">
        <v>2940</v>
      </c>
      <c r="G2115">
        <v>2940</v>
      </c>
      <c r="H2115">
        <v>6615</v>
      </c>
      <c r="I2115" s="6">
        <v>3675</v>
      </c>
      <c r="Q2115" t="s">
        <v>64</v>
      </c>
      <c r="U2115">
        <v>2601227</v>
      </c>
      <c r="V2115" t="s">
        <v>1119</v>
      </c>
      <c r="W2115" t="s">
        <v>169</v>
      </c>
      <c r="X2115" t="s">
        <v>412</v>
      </c>
      <c r="Y2115" t="s">
        <v>1126</v>
      </c>
      <c r="AF2115" t="s">
        <v>1119</v>
      </c>
      <c r="AG2115" t="s">
        <v>1121</v>
      </c>
      <c r="AH2115" t="s">
        <v>415</v>
      </c>
      <c r="AI2115">
        <v>864272425</v>
      </c>
      <c r="AM2115">
        <v>260001</v>
      </c>
      <c r="BE2115">
        <f t="shared" si="145"/>
        <v>0</v>
      </c>
      <c r="BF2115" s="6">
        <f t="shared" si="146"/>
        <v>-6615</v>
      </c>
      <c r="BG2115" s="7" t="s">
        <v>71</v>
      </c>
      <c r="BH2115" t="e">
        <f>+VLOOKUP(AF2115,Sheet4!A:A,1,FALSE)</f>
        <v>#N/A</v>
      </c>
      <c r="BL2115">
        <v>2940</v>
      </c>
      <c r="BM2115" s="59">
        <f t="shared" si="147"/>
        <v>3675</v>
      </c>
      <c r="BN2115" t="s">
        <v>1122</v>
      </c>
      <c r="BO2115" t="s">
        <v>73</v>
      </c>
    </row>
    <row r="2116" spans="1:67" s="13" customFormat="1" ht="13" customHeight="1" x14ac:dyDescent="0.3">
      <c r="A2116" s="14">
        <v>46114</v>
      </c>
      <c r="B2116" s="13" t="s">
        <v>63</v>
      </c>
      <c r="F2116" s="13">
        <v>120</v>
      </c>
      <c r="G2116" s="13">
        <v>120</v>
      </c>
      <c r="H2116">
        <v>270</v>
      </c>
      <c r="I2116" s="6">
        <v>150</v>
      </c>
      <c r="Q2116" s="13" t="s">
        <v>64</v>
      </c>
      <c r="U2116" s="13">
        <v>2601227</v>
      </c>
      <c r="V2116" s="13" t="s">
        <v>1119</v>
      </c>
      <c r="W2116" s="13" t="s">
        <v>169</v>
      </c>
      <c r="X2116" s="13" t="s">
        <v>412</v>
      </c>
      <c r="Y2116" s="13" t="s">
        <v>1127</v>
      </c>
      <c r="AF2116" s="13" t="s">
        <v>1119</v>
      </c>
      <c r="AG2116" s="13" t="s">
        <v>1121</v>
      </c>
      <c r="AH2116" s="13" t="s">
        <v>415</v>
      </c>
      <c r="AI2116" s="13">
        <v>864272425</v>
      </c>
      <c r="AM2116" s="13">
        <v>260001</v>
      </c>
      <c r="BE2116">
        <f t="shared" si="145"/>
        <v>0</v>
      </c>
      <c r="BF2116" s="6">
        <f t="shared" si="146"/>
        <v>-270</v>
      </c>
      <c r="BG2116" s="7" t="s">
        <v>71</v>
      </c>
      <c r="BH2116" t="e">
        <f>+VLOOKUP(AF2116,Sheet4!A:A,1,FALSE)</f>
        <v>#N/A</v>
      </c>
      <c r="BL2116">
        <v>120</v>
      </c>
      <c r="BM2116" s="59">
        <f t="shared" si="147"/>
        <v>150</v>
      </c>
      <c r="BN2116" t="s">
        <v>1122</v>
      </c>
      <c r="BO2116" t="s">
        <v>73</v>
      </c>
    </row>
    <row r="2117" spans="1:67" ht="13" customHeight="1" x14ac:dyDescent="0.3">
      <c r="A2117" s="5">
        <v>46114</v>
      </c>
      <c r="B2117" t="s">
        <v>74</v>
      </c>
      <c r="F2117" s="8">
        <v>267</v>
      </c>
      <c r="G2117">
        <v>133.5</v>
      </c>
      <c r="H2117">
        <v>600</v>
      </c>
      <c r="I2117" s="6">
        <v>333</v>
      </c>
      <c r="Q2117" t="s">
        <v>75</v>
      </c>
      <c r="U2117">
        <v>2601227</v>
      </c>
      <c r="V2117" t="s">
        <v>1119</v>
      </c>
      <c r="W2117" t="s">
        <v>169</v>
      </c>
      <c r="X2117" t="s">
        <v>412</v>
      </c>
      <c r="Y2117" t="s">
        <v>1120</v>
      </c>
      <c r="AF2117" t="s">
        <v>1119</v>
      </c>
      <c r="AG2117" t="s">
        <v>1121</v>
      </c>
      <c r="AH2117" t="s">
        <v>415</v>
      </c>
      <c r="AI2117">
        <v>864272425</v>
      </c>
      <c r="AM2117">
        <v>260001</v>
      </c>
      <c r="BE2117">
        <f t="shared" si="145"/>
        <v>0</v>
      </c>
      <c r="BF2117" s="6">
        <f t="shared" si="146"/>
        <v>-600</v>
      </c>
      <c r="BG2117" s="7" t="s">
        <v>71</v>
      </c>
      <c r="BH2117" t="e">
        <f>+VLOOKUP(AF2117,Sheet4!A:A,1,FALSE)</f>
        <v>#N/A</v>
      </c>
      <c r="BL2117">
        <v>133.5</v>
      </c>
      <c r="BM2117" s="59">
        <f t="shared" si="147"/>
        <v>466.5</v>
      </c>
      <c r="BN2117" t="s">
        <v>1122</v>
      </c>
    </row>
    <row r="2118" spans="1:67" ht="13" customHeight="1" x14ac:dyDescent="0.3">
      <c r="A2118" s="5">
        <v>46114</v>
      </c>
      <c r="B2118" t="s">
        <v>74</v>
      </c>
      <c r="F2118" s="8">
        <v>240</v>
      </c>
      <c r="G2118">
        <v>120</v>
      </c>
      <c r="H2118">
        <v>539</v>
      </c>
      <c r="I2118" s="6">
        <v>299</v>
      </c>
      <c r="Q2118" t="s">
        <v>75</v>
      </c>
      <c r="U2118">
        <v>2601227</v>
      </c>
      <c r="V2118" t="s">
        <v>1119</v>
      </c>
      <c r="W2118" t="s">
        <v>169</v>
      </c>
      <c r="X2118" t="s">
        <v>412</v>
      </c>
      <c r="Y2118" t="s">
        <v>1123</v>
      </c>
      <c r="AF2118" t="s">
        <v>1119</v>
      </c>
      <c r="AG2118" t="s">
        <v>1121</v>
      </c>
      <c r="AH2118" t="s">
        <v>415</v>
      </c>
      <c r="AI2118">
        <v>864272425</v>
      </c>
      <c r="AM2118">
        <v>260001</v>
      </c>
      <c r="BE2118">
        <f t="shared" si="145"/>
        <v>0</v>
      </c>
      <c r="BF2118" s="6">
        <f t="shared" si="146"/>
        <v>-539</v>
      </c>
      <c r="BG2118" s="7" t="s">
        <v>71</v>
      </c>
      <c r="BH2118" t="e">
        <f>+VLOOKUP(AF2118,Sheet4!A:A,1,FALSE)</f>
        <v>#N/A</v>
      </c>
      <c r="BL2118">
        <v>120</v>
      </c>
      <c r="BM2118" s="59">
        <f t="shared" si="147"/>
        <v>419</v>
      </c>
      <c r="BN2118" t="s">
        <v>1122</v>
      </c>
    </row>
    <row r="2119" spans="1:67" ht="13" customHeight="1" x14ac:dyDescent="0.3">
      <c r="A2119" s="5">
        <v>46114</v>
      </c>
      <c r="B2119" t="s">
        <v>74</v>
      </c>
      <c r="F2119" s="8">
        <v>178</v>
      </c>
      <c r="G2119">
        <v>89</v>
      </c>
      <c r="H2119">
        <v>400</v>
      </c>
      <c r="I2119" s="6">
        <v>222</v>
      </c>
      <c r="Q2119" t="s">
        <v>75</v>
      </c>
      <c r="U2119">
        <v>2601227</v>
      </c>
      <c r="V2119" t="s">
        <v>1119</v>
      </c>
      <c r="W2119" t="s">
        <v>169</v>
      </c>
      <c r="X2119" t="s">
        <v>412</v>
      </c>
      <c r="Y2119" t="s">
        <v>1124</v>
      </c>
      <c r="AF2119" t="s">
        <v>1119</v>
      </c>
      <c r="AG2119" t="s">
        <v>1121</v>
      </c>
      <c r="AH2119" t="s">
        <v>415</v>
      </c>
      <c r="AI2119">
        <v>864272425</v>
      </c>
      <c r="AM2119">
        <v>260001</v>
      </c>
      <c r="BE2119">
        <f t="shared" si="145"/>
        <v>0</v>
      </c>
      <c r="BF2119" s="6">
        <f t="shared" si="146"/>
        <v>-400</v>
      </c>
      <c r="BG2119" s="7" t="s">
        <v>71</v>
      </c>
      <c r="BH2119" t="e">
        <f>+VLOOKUP(AF2119,Sheet4!A:A,1,FALSE)</f>
        <v>#N/A</v>
      </c>
      <c r="BL2119">
        <v>89</v>
      </c>
      <c r="BM2119" s="59">
        <f t="shared" si="147"/>
        <v>311</v>
      </c>
      <c r="BN2119" t="s">
        <v>1122</v>
      </c>
    </row>
    <row r="2120" spans="1:67" ht="13" customHeight="1" x14ac:dyDescent="0.3">
      <c r="A2120" s="5">
        <v>46114</v>
      </c>
      <c r="B2120" t="s">
        <v>74</v>
      </c>
      <c r="F2120" s="8">
        <v>217</v>
      </c>
      <c r="G2120">
        <v>108.5</v>
      </c>
      <c r="H2120">
        <v>488</v>
      </c>
      <c r="I2120" s="6">
        <v>271</v>
      </c>
      <c r="Q2120" t="s">
        <v>75</v>
      </c>
      <c r="U2120">
        <v>2601227</v>
      </c>
      <c r="V2120" t="s">
        <v>1119</v>
      </c>
      <c r="W2120" t="s">
        <v>169</v>
      </c>
      <c r="X2120" t="s">
        <v>412</v>
      </c>
      <c r="Y2120" t="s">
        <v>1125</v>
      </c>
      <c r="AF2120" t="s">
        <v>1119</v>
      </c>
      <c r="AG2120" t="s">
        <v>1121</v>
      </c>
      <c r="AH2120" t="s">
        <v>415</v>
      </c>
      <c r="AI2120">
        <v>864272425</v>
      </c>
      <c r="AM2120">
        <v>260001</v>
      </c>
      <c r="BE2120">
        <f t="shared" si="145"/>
        <v>0</v>
      </c>
      <c r="BF2120" s="6">
        <f t="shared" si="146"/>
        <v>-488</v>
      </c>
      <c r="BG2120" s="7" t="s">
        <v>71</v>
      </c>
      <c r="BH2120" t="e">
        <f>+VLOOKUP(AF2120,Sheet4!A:A,1,FALSE)</f>
        <v>#N/A</v>
      </c>
      <c r="BL2120">
        <v>108.5</v>
      </c>
      <c r="BM2120" s="59">
        <f t="shared" si="147"/>
        <v>379.5</v>
      </c>
      <c r="BN2120" t="s">
        <v>1122</v>
      </c>
    </row>
    <row r="2121" spans="1:67" ht="13" customHeight="1" x14ac:dyDescent="0.3">
      <c r="A2121" s="5">
        <v>46114</v>
      </c>
      <c r="B2121" t="s">
        <v>74</v>
      </c>
      <c r="F2121" s="8">
        <v>196</v>
      </c>
      <c r="G2121">
        <v>98</v>
      </c>
      <c r="H2121">
        <v>441</v>
      </c>
      <c r="I2121" s="6">
        <v>245</v>
      </c>
      <c r="Q2121" t="s">
        <v>75</v>
      </c>
      <c r="U2121">
        <v>2601227</v>
      </c>
      <c r="V2121" t="s">
        <v>1119</v>
      </c>
      <c r="W2121" t="s">
        <v>169</v>
      </c>
      <c r="X2121" t="s">
        <v>412</v>
      </c>
      <c r="Y2121" t="s">
        <v>1126</v>
      </c>
      <c r="AF2121" t="s">
        <v>1119</v>
      </c>
      <c r="AG2121" t="s">
        <v>1121</v>
      </c>
      <c r="AH2121" t="s">
        <v>415</v>
      </c>
      <c r="AI2121">
        <v>864272425</v>
      </c>
      <c r="AM2121">
        <v>260001</v>
      </c>
      <c r="BE2121">
        <f t="shared" si="145"/>
        <v>0</v>
      </c>
      <c r="BF2121" s="6">
        <f t="shared" si="146"/>
        <v>-441</v>
      </c>
      <c r="BG2121" s="7" t="s">
        <v>71</v>
      </c>
      <c r="BH2121" t="e">
        <f>+VLOOKUP(AF2121,Sheet4!A:A,1,FALSE)</f>
        <v>#N/A</v>
      </c>
      <c r="BL2121">
        <v>98</v>
      </c>
      <c r="BM2121" s="59">
        <f t="shared" si="147"/>
        <v>343</v>
      </c>
      <c r="BN2121" t="s">
        <v>1122</v>
      </c>
    </row>
    <row r="2122" spans="1:67" ht="13" customHeight="1" x14ac:dyDescent="0.3">
      <c r="A2122" s="5">
        <v>46114</v>
      </c>
      <c r="B2122" t="s">
        <v>74</v>
      </c>
      <c r="F2122" s="8">
        <v>8</v>
      </c>
      <c r="G2122">
        <v>4</v>
      </c>
      <c r="H2122">
        <v>18</v>
      </c>
      <c r="I2122" s="6">
        <v>10</v>
      </c>
      <c r="Q2122" t="s">
        <v>75</v>
      </c>
      <c r="U2122">
        <v>2601227</v>
      </c>
      <c r="V2122" t="s">
        <v>1119</v>
      </c>
      <c r="W2122" t="s">
        <v>169</v>
      </c>
      <c r="X2122" t="s">
        <v>412</v>
      </c>
      <c r="Y2122" t="s">
        <v>1127</v>
      </c>
      <c r="AF2122" t="s">
        <v>1119</v>
      </c>
      <c r="AG2122" t="s">
        <v>1121</v>
      </c>
      <c r="AH2122" t="s">
        <v>415</v>
      </c>
      <c r="AI2122">
        <v>864272425</v>
      </c>
      <c r="AM2122">
        <v>260001</v>
      </c>
      <c r="BE2122">
        <f t="shared" si="145"/>
        <v>0</v>
      </c>
      <c r="BF2122" s="6">
        <f t="shared" si="146"/>
        <v>-18</v>
      </c>
      <c r="BG2122" s="7" t="s">
        <v>71</v>
      </c>
      <c r="BH2122" t="e">
        <f>+VLOOKUP(AF2122,Sheet4!A:A,1,FALSE)</f>
        <v>#N/A</v>
      </c>
      <c r="BL2122">
        <v>4</v>
      </c>
      <c r="BM2122" s="59">
        <f t="shared" si="147"/>
        <v>14</v>
      </c>
      <c r="BN2122" t="s">
        <v>1122</v>
      </c>
    </row>
    <row r="2123" spans="1:67" ht="13" customHeight="1" x14ac:dyDescent="0.3">
      <c r="A2123" s="5">
        <v>46114</v>
      </c>
      <c r="B2123" t="s">
        <v>76</v>
      </c>
      <c r="F2123">
        <v>5340</v>
      </c>
      <c r="G2123">
        <v>5340</v>
      </c>
      <c r="H2123">
        <v>12000</v>
      </c>
      <c r="I2123" s="6">
        <v>6660</v>
      </c>
      <c r="Q2123" t="s">
        <v>77</v>
      </c>
      <c r="U2123">
        <v>2601227</v>
      </c>
      <c r="V2123" t="s">
        <v>1119</v>
      </c>
      <c r="W2123" t="s">
        <v>169</v>
      </c>
      <c r="X2123" t="s">
        <v>412</v>
      </c>
      <c r="Y2123" t="s">
        <v>1120</v>
      </c>
      <c r="AF2123" t="s">
        <v>1119</v>
      </c>
      <c r="AG2123" t="s">
        <v>1121</v>
      </c>
      <c r="AH2123" t="s">
        <v>415</v>
      </c>
      <c r="AI2123">
        <v>864272425</v>
      </c>
      <c r="AM2123">
        <v>260001</v>
      </c>
      <c r="BE2123">
        <f t="shared" si="145"/>
        <v>0</v>
      </c>
      <c r="BF2123" s="6">
        <f t="shared" si="146"/>
        <v>-12000</v>
      </c>
      <c r="BG2123" s="7" t="s">
        <v>71</v>
      </c>
      <c r="BH2123" t="e">
        <f>+VLOOKUP(AF2123,Sheet4!A:A,1,FALSE)</f>
        <v>#N/A</v>
      </c>
      <c r="BL2123">
        <v>5340</v>
      </c>
      <c r="BM2123" s="59">
        <f t="shared" si="147"/>
        <v>6660</v>
      </c>
      <c r="BN2123" t="s">
        <v>1122</v>
      </c>
    </row>
    <row r="2124" spans="1:67" ht="13" customHeight="1" x14ac:dyDescent="0.3">
      <c r="A2124" s="5">
        <v>46114</v>
      </c>
      <c r="B2124" t="s">
        <v>76</v>
      </c>
      <c r="F2124">
        <v>4800</v>
      </c>
      <c r="G2124">
        <v>4800</v>
      </c>
      <c r="H2124">
        <v>10780</v>
      </c>
      <c r="I2124" s="6">
        <v>5980</v>
      </c>
      <c r="Q2124" t="s">
        <v>77</v>
      </c>
      <c r="U2124">
        <v>2601227</v>
      </c>
      <c r="V2124" t="s">
        <v>1119</v>
      </c>
      <c r="W2124" t="s">
        <v>169</v>
      </c>
      <c r="X2124" t="s">
        <v>412</v>
      </c>
      <c r="Y2124" t="s">
        <v>1123</v>
      </c>
      <c r="AF2124" t="s">
        <v>1119</v>
      </c>
      <c r="AG2124" t="s">
        <v>1121</v>
      </c>
      <c r="AH2124" t="s">
        <v>415</v>
      </c>
      <c r="AI2124">
        <v>864272425</v>
      </c>
      <c r="AM2124">
        <v>260001</v>
      </c>
      <c r="BE2124">
        <f t="shared" si="145"/>
        <v>0</v>
      </c>
      <c r="BF2124" s="6">
        <f t="shared" si="146"/>
        <v>-10780</v>
      </c>
      <c r="BG2124" s="7" t="s">
        <v>71</v>
      </c>
      <c r="BH2124" t="e">
        <f>+VLOOKUP(AF2124,Sheet4!A:A,1,FALSE)</f>
        <v>#N/A</v>
      </c>
      <c r="BL2124">
        <v>4800</v>
      </c>
      <c r="BM2124" s="59">
        <f t="shared" si="147"/>
        <v>5980</v>
      </c>
      <c r="BN2124" t="s">
        <v>1122</v>
      </c>
    </row>
    <row r="2125" spans="1:67" ht="13" customHeight="1" x14ac:dyDescent="0.3">
      <c r="A2125" s="5">
        <v>46114</v>
      </c>
      <c r="B2125" t="s">
        <v>76</v>
      </c>
      <c r="F2125">
        <v>3560</v>
      </c>
      <c r="G2125">
        <v>3560</v>
      </c>
      <c r="H2125">
        <v>8000</v>
      </c>
      <c r="I2125" s="6">
        <v>4440</v>
      </c>
      <c r="Q2125" t="s">
        <v>77</v>
      </c>
      <c r="U2125">
        <v>2601227</v>
      </c>
      <c r="V2125" t="s">
        <v>1119</v>
      </c>
      <c r="W2125" t="s">
        <v>169</v>
      </c>
      <c r="X2125" t="s">
        <v>412</v>
      </c>
      <c r="Y2125" t="s">
        <v>1124</v>
      </c>
      <c r="AF2125" t="s">
        <v>1119</v>
      </c>
      <c r="AG2125" t="s">
        <v>1121</v>
      </c>
      <c r="AH2125" t="s">
        <v>415</v>
      </c>
      <c r="AI2125">
        <v>864272425</v>
      </c>
      <c r="AM2125">
        <v>260001</v>
      </c>
      <c r="BE2125">
        <f t="shared" si="145"/>
        <v>0</v>
      </c>
      <c r="BF2125" s="6">
        <f t="shared" si="146"/>
        <v>-8000</v>
      </c>
      <c r="BG2125" s="7" t="s">
        <v>71</v>
      </c>
      <c r="BH2125" t="e">
        <f>+VLOOKUP(AF2125,Sheet4!A:A,1,FALSE)</f>
        <v>#N/A</v>
      </c>
      <c r="BL2125">
        <v>3560</v>
      </c>
      <c r="BM2125" s="59">
        <f t="shared" si="147"/>
        <v>4440</v>
      </c>
      <c r="BN2125" t="s">
        <v>1122</v>
      </c>
    </row>
    <row r="2126" spans="1:67" ht="13" customHeight="1" x14ac:dyDescent="0.3">
      <c r="A2126" s="5">
        <v>46114</v>
      </c>
      <c r="B2126" t="s">
        <v>76</v>
      </c>
      <c r="F2126">
        <v>4340</v>
      </c>
      <c r="G2126">
        <v>4340</v>
      </c>
      <c r="H2126">
        <v>9760</v>
      </c>
      <c r="I2126" s="6">
        <v>5420</v>
      </c>
      <c r="Q2126" t="s">
        <v>77</v>
      </c>
      <c r="U2126">
        <v>2601227</v>
      </c>
      <c r="V2126" t="s">
        <v>1119</v>
      </c>
      <c r="W2126" t="s">
        <v>169</v>
      </c>
      <c r="X2126" t="s">
        <v>412</v>
      </c>
      <c r="Y2126" t="s">
        <v>1125</v>
      </c>
      <c r="AF2126" t="s">
        <v>1119</v>
      </c>
      <c r="AG2126" t="s">
        <v>1121</v>
      </c>
      <c r="AH2126" t="s">
        <v>415</v>
      </c>
      <c r="AI2126">
        <v>864272425</v>
      </c>
      <c r="AM2126">
        <v>260001</v>
      </c>
      <c r="BE2126">
        <f t="shared" si="145"/>
        <v>0</v>
      </c>
      <c r="BF2126" s="6">
        <f t="shared" si="146"/>
        <v>-9760</v>
      </c>
      <c r="BG2126" s="7" t="s">
        <v>71</v>
      </c>
      <c r="BH2126" t="e">
        <f>+VLOOKUP(AF2126,Sheet4!A:A,1,FALSE)</f>
        <v>#N/A</v>
      </c>
      <c r="BL2126">
        <v>4340</v>
      </c>
      <c r="BM2126" s="59">
        <f t="shared" si="147"/>
        <v>5420</v>
      </c>
      <c r="BN2126" t="s">
        <v>1122</v>
      </c>
    </row>
    <row r="2127" spans="1:67" ht="13" customHeight="1" x14ac:dyDescent="0.3">
      <c r="A2127" s="5">
        <v>46114</v>
      </c>
      <c r="B2127" t="s">
        <v>76</v>
      </c>
      <c r="F2127">
        <v>3920</v>
      </c>
      <c r="G2127">
        <v>3920</v>
      </c>
      <c r="H2127">
        <v>8820</v>
      </c>
      <c r="I2127" s="6">
        <v>4900</v>
      </c>
      <c r="Q2127" t="s">
        <v>77</v>
      </c>
      <c r="U2127">
        <v>2601227</v>
      </c>
      <c r="V2127" t="s">
        <v>1119</v>
      </c>
      <c r="W2127" t="s">
        <v>169</v>
      </c>
      <c r="X2127" t="s">
        <v>412</v>
      </c>
      <c r="Y2127" t="s">
        <v>1126</v>
      </c>
      <c r="AF2127" t="s">
        <v>1119</v>
      </c>
      <c r="AG2127" t="s">
        <v>1121</v>
      </c>
      <c r="AH2127" t="s">
        <v>415</v>
      </c>
      <c r="AI2127">
        <v>864272425</v>
      </c>
      <c r="AM2127">
        <v>260001</v>
      </c>
      <c r="BE2127">
        <f t="shared" si="145"/>
        <v>0</v>
      </c>
      <c r="BF2127" s="6">
        <f t="shared" si="146"/>
        <v>-8820</v>
      </c>
      <c r="BG2127" s="7" t="s">
        <v>71</v>
      </c>
      <c r="BH2127" t="e">
        <f>+VLOOKUP(AF2127,Sheet4!A:A,1,FALSE)</f>
        <v>#N/A</v>
      </c>
      <c r="BL2127">
        <v>3920</v>
      </c>
      <c r="BM2127" s="59">
        <f t="shared" si="147"/>
        <v>4900</v>
      </c>
      <c r="BN2127" t="s">
        <v>1122</v>
      </c>
    </row>
    <row r="2128" spans="1:67" ht="13" customHeight="1" x14ac:dyDescent="0.3">
      <c r="A2128" s="5">
        <v>46114</v>
      </c>
      <c r="B2128" t="s">
        <v>76</v>
      </c>
      <c r="F2128">
        <v>160</v>
      </c>
      <c r="G2128">
        <v>160</v>
      </c>
      <c r="H2128">
        <v>360</v>
      </c>
      <c r="I2128" s="6">
        <v>200</v>
      </c>
      <c r="Q2128" t="s">
        <v>77</v>
      </c>
      <c r="U2128">
        <v>2601227</v>
      </c>
      <c r="V2128" t="s">
        <v>1119</v>
      </c>
      <c r="W2128" t="s">
        <v>169</v>
      </c>
      <c r="X2128" t="s">
        <v>412</v>
      </c>
      <c r="Y2128" t="s">
        <v>1127</v>
      </c>
      <c r="AF2128" t="s">
        <v>1119</v>
      </c>
      <c r="AG2128" t="s">
        <v>1121</v>
      </c>
      <c r="AH2128" t="s">
        <v>415</v>
      </c>
      <c r="AI2128">
        <v>864272425</v>
      </c>
      <c r="AM2128">
        <v>260001</v>
      </c>
      <c r="BE2128">
        <f t="shared" si="145"/>
        <v>0</v>
      </c>
      <c r="BF2128" s="6">
        <f t="shared" si="146"/>
        <v>-360</v>
      </c>
      <c r="BG2128" s="7" t="s">
        <v>71</v>
      </c>
      <c r="BH2128" t="e">
        <f>+VLOOKUP(AF2128,Sheet4!A:A,1,FALSE)</f>
        <v>#N/A</v>
      </c>
      <c r="BL2128">
        <v>160</v>
      </c>
      <c r="BM2128" s="59">
        <f t="shared" si="147"/>
        <v>200</v>
      </c>
      <c r="BN2128" t="s">
        <v>1122</v>
      </c>
    </row>
    <row r="2129" spans="1:66" ht="13" customHeight="1" x14ac:dyDescent="0.3">
      <c r="A2129" s="5">
        <v>46114</v>
      </c>
      <c r="B2129" t="s">
        <v>78</v>
      </c>
      <c r="F2129" s="8">
        <v>4</v>
      </c>
      <c r="G2129">
        <v>2</v>
      </c>
      <c r="H2129">
        <v>12</v>
      </c>
      <c r="I2129" s="6">
        <v>8</v>
      </c>
      <c r="Q2129" t="s">
        <v>79</v>
      </c>
      <c r="U2129">
        <v>2601227</v>
      </c>
      <c r="V2129" t="s">
        <v>1119</v>
      </c>
      <c r="W2129" t="s">
        <v>169</v>
      </c>
      <c r="X2129" t="s">
        <v>412</v>
      </c>
      <c r="Y2129" t="s">
        <v>1123</v>
      </c>
      <c r="AF2129" t="s">
        <v>1119</v>
      </c>
      <c r="AG2129" t="s">
        <v>1121</v>
      </c>
      <c r="AH2129" t="s">
        <v>415</v>
      </c>
      <c r="AI2129">
        <v>864272425</v>
      </c>
      <c r="AM2129">
        <v>260001</v>
      </c>
      <c r="BE2129">
        <f t="shared" si="145"/>
        <v>0</v>
      </c>
      <c r="BF2129" s="6">
        <f t="shared" si="146"/>
        <v>-12</v>
      </c>
      <c r="BG2129" s="7" t="s">
        <v>71</v>
      </c>
      <c r="BH2129" t="e">
        <f>+VLOOKUP(AF2129,Sheet4!A:A,1,FALSE)</f>
        <v>#N/A</v>
      </c>
      <c r="BL2129">
        <v>2</v>
      </c>
      <c r="BM2129" s="59">
        <f t="shared" si="147"/>
        <v>10</v>
      </c>
      <c r="BN2129" t="s">
        <v>1122</v>
      </c>
    </row>
    <row r="2130" spans="1:66" ht="13" customHeight="1" x14ac:dyDescent="0.3">
      <c r="A2130" s="5">
        <v>46114</v>
      </c>
      <c r="B2130" t="s">
        <v>78</v>
      </c>
      <c r="F2130" s="8">
        <v>3</v>
      </c>
      <c r="G2130">
        <v>1.5</v>
      </c>
      <c r="H2130">
        <v>9</v>
      </c>
      <c r="I2130" s="6">
        <v>6</v>
      </c>
      <c r="Q2130" t="s">
        <v>79</v>
      </c>
      <c r="U2130">
        <v>2601227</v>
      </c>
      <c r="V2130" t="s">
        <v>1119</v>
      </c>
      <c r="W2130" t="s">
        <v>169</v>
      </c>
      <c r="X2130" t="s">
        <v>412</v>
      </c>
      <c r="Y2130" t="s">
        <v>1124</v>
      </c>
      <c r="AF2130" t="s">
        <v>1119</v>
      </c>
      <c r="AG2130" t="s">
        <v>1121</v>
      </c>
      <c r="AH2130" t="s">
        <v>415</v>
      </c>
      <c r="AI2130">
        <v>864272425</v>
      </c>
      <c r="AM2130">
        <v>260001</v>
      </c>
      <c r="BE2130">
        <f t="shared" si="145"/>
        <v>0</v>
      </c>
      <c r="BF2130" s="6">
        <f t="shared" si="146"/>
        <v>-9</v>
      </c>
      <c r="BG2130" s="7" t="s">
        <v>71</v>
      </c>
      <c r="BH2130" t="e">
        <f>+VLOOKUP(AF2130,Sheet4!A:A,1,FALSE)</f>
        <v>#N/A</v>
      </c>
      <c r="BL2130">
        <v>1.5</v>
      </c>
      <c r="BM2130" s="59">
        <f t="shared" si="147"/>
        <v>7.5</v>
      </c>
      <c r="BN2130" t="s">
        <v>1122</v>
      </c>
    </row>
    <row r="2131" spans="1:66" ht="13" customHeight="1" x14ac:dyDescent="0.3">
      <c r="A2131" s="5">
        <v>46114</v>
      </c>
      <c r="B2131" t="s">
        <v>78</v>
      </c>
      <c r="F2131" s="8">
        <v>4</v>
      </c>
      <c r="G2131">
        <v>2</v>
      </c>
      <c r="H2131">
        <v>12</v>
      </c>
      <c r="I2131" s="6">
        <v>8</v>
      </c>
      <c r="Q2131" t="s">
        <v>79</v>
      </c>
      <c r="U2131">
        <v>2601227</v>
      </c>
      <c r="V2131" t="s">
        <v>1119</v>
      </c>
      <c r="W2131" t="s">
        <v>169</v>
      </c>
      <c r="X2131" t="s">
        <v>412</v>
      </c>
      <c r="Y2131" t="s">
        <v>1125</v>
      </c>
      <c r="AF2131" t="s">
        <v>1119</v>
      </c>
      <c r="AG2131" t="s">
        <v>1121</v>
      </c>
      <c r="AH2131" t="s">
        <v>415</v>
      </c>
      <c r="AI2131">
        <v>864272425</v>
      </c>
      <c r="AM2131">
        <v>260001</v>
      </c>
      <c r="BE2131">
        <f t="shared" si="145"/>
        <v>0</v>
      </c>
      <c r="BF2131" s="6">
        <f t="shared" si="146"/>
        <v>-12</v>
      </c>
      <c r="BG2131" s="7" t="s">
        <v>71</v>
      </c>
      <c r="BH2131" t="e">
        <f>+VLOOKUP(AF2131,Sheet4!A:A,1,FALSE)</f>
        <v>#N/A</v>
      </c>
      <c r="BL2131">
        <v>2</v>
      </c>
      <c r="BM2131" s="59">
        <f t="shared" si="147"/>
        <v>10</v>
      </c>
      <c r="BN2131" t="s">
        <v>1122</v>
      </c>
    </row>
    <row r="2132" spans="1:66" ht="13" customHeight="1" x14ac:dyDescent="0.3">
      <c r="A2132" s="5">
        <v>46114</v>
      </c>
      <c r="B2132" t="s">
        <v>80</v>
      </c>
      <c r="F2132">
        <v>50</v>
      </c>
      <c r="G2132">
        <v>50</v>
      </c>
      <c r="H2132">
        <v>150</v>
      </c>
      <c r="I2132" s="6">
        <v>100</v>
      </c>
      <c r="Q2132" t="s">
        <v>81</v>
      </c>
      <c r="U2132">
        <v>2601227</v>
      </c>
      <c r="V2132" t="s">
        <v>1119</v>
      </c>
      <c r="W2132" t="s">
        <v>169</v>
      </c>
      <c r="X2132" t="s">
        <v>412</v>
      </c>
      <c r="Y2132" t="s">
        <v>1123</v>
      </c>
      <c r="AF2132" t="s">
        <v>1119</v>
      </c>
      <c r="AG2132" t="s">
        <v>1121</v>
      </c>
      <c r="AH2132" t="s">
        <v>415</v>
      </c>
      <c r="AI2132">
        <v>864272425</v>
      </c>
      <c r="AM2132">
        <v>260001</v>
      </c>
      <c r="BB2132" s="9">
        <v>50</v>
      </c>
      <c r="BE2132">
        <f t="shared" si="145"/>
        <v>50</v>
      </c>
      <c r="BF2132" s="6">
        <f t="shared" si="146"/>
        <v>-100</v>
      </c>
      <c r="BG2132" s="12" t="s">
        <v>99</v>
      </c>
      <c r="BH2132" t="e">
        <f>+VLOOKUP(AF2132,Sheet4!A:A,1,FALSE)</f>
        <v>#N/A</v>
      </c>
      <c r="BL2132">
        <v>50</v>
      </c>
      <c r="BM2132" s="59">
        <f t="shared" si="147"/>
        <v>100</v>
      </c>
      <c r="BN2132" t="s">
        <v>1122</v>
      </c>
    </row>
    <row r="2133" spans="1:66" ht="13" customHeight="1" x14ac:dyDescent="0.3">
      <c r="A2133" s="5">
        <v>46114</v>
      </c>
      <c r="B2133" t="s">
        <v>80</v>
      </c>
      <c r="F2133">
        <v>37.5</v>
      </c>
      <c r="G2133">
        <v>37.5</v>
      </c>
      <c r="H2133">
        <v>112.5</v>
      </c>
      <c r="I2133" s="6">
        <v>75</v>
      </c>
      <c r="Q2133" t="s">
        <v>81</v>
      </c>
      <c r="U2133">
        <v>2601227</v>
      </c>
      <c r="V2133" t="s">
        <v>1119</v>
      </c>
      <c r="W2133" t="s">
        <v>169</v>
      </c>
      <c r="X2133" t="s">
        <v>412</v>
      </c>
      <c r="Y2133" t="s">
        <v>1124</v>
      </c>
      <c r="AF2133" t="s">
        <v>1119</v>
      </c>
      <c r="AG2133" t="s">
        <v>1121</v>
      </c>
      <c r="AH2133" t="s">
        <v>415</v>
      </c>
      <c r="AI2133">
        <v>864272425</v>
      </c>
      <c r="AM2133">
        <v>260001</v>
      </c>
      <c r="BB2133" s="9">
        <v>38</v>
      </c>
      <c r="BE2133">
        <f t="shared" si="145"/>
        <v>38</v>
      </c>
      <c r="BF2133" s="6">
        <f t="shared" si="146"/>
        <v>-74.5</v>
      </c>
      <c r="BG2133" s="12" t="s">
        <v>99</v>
      </c>
      <c r="BH2133" t="e">
        <f>+VLOOKUP(AF2133,Sheet4!A:A,1,FALSE)</f>
        <v>#N/A</v>
      </c>
      <c r="BL2133">
        <v>37.5</v>
      </c>
      <c r="BM2133" s="59">
        <f t="shared" si="147"/>
        <v>75</v>
      </c>
      <c r="BN2133" t="s">
        <v>1122</v>
      </c>
    </row>
    <row r="2134" spans="1:66" ht="13" customHeight="1" x14ac:dyDescent="0.3">
      <c r="A2134" s="5">
        <v>46114</v>
      </c>
      <c r="B2134" t="s">
        <v>80</v>
      </c>
      <c r="F2134">
        <v>50</v>
      </c>
      <c r="G2134">
        <v>50</v>
      </c>
      <c r="H2134">
        <v>150</v>
      </c>
      <c r="I2134" s="6">
        <v>100</v>
      </c>
      <c r="Q2134" t="s">
        <v>81</v>
      </c>
      <c r="U2134">
        <v>2601227</v>
      </c>
      <c r="V2134" t="s">
        <v>1119</v>
      </c>
      <c r="W2134" t="s">
        <v>169</v>
      </c>
      <c r="X2134" t="s">
        <v>412</v>
      </c>
      <c r="Y2134" t="s">
        <v>1125</v>
      </c>
      <c r="AF2134" t="s">
        <v>1119</v>
      </c>
      <c r="AG2134" t="s">
        <v>1121</v>
      </c>
      <c r="AH2134" t="s">
        <v>415</v>
      </c>
      <c r="AI2134">
        <v>864272425</v>
      </c>
      <c r="AM2134">
        <v>260001</v>
      </c>
      <c r="BB2134" s="9">
        <v>50</v>
      </c>
      <c r="BE2134">
        <f t="shared" si="145"/>
        <v>50</v>
      </c>
      <c r="BF2134" s="6">
        <f t="shared" si="146"/>
        <v>-100</v>
      </c>
      <c r="BG2134" s="12" t="s">
        <v>99</v>
      </c>
      <c r="BH2134" t="e">
        <f>+VLOOKUP(AF2134,Sheet4!A:A,1,FALSE)</f>
        <v>#N/A</v>
      </c>
      <c r="BL2134">
        <v>50</v>
      </c>
      <c r="BM2134" s="59">
        <f t="shared" si="147"/>
        <v>100</v>
      </c>
      <c r="BN2134" t="s">
        <v>1122</v>
      </c>
    </row>
    <row r="2135" spans="1:66" ht="13" customHeight="1" x14ac:dyDescent="0.3">
      <c r="A2135" s="5">
        <v>46114</v>
      </c>
      <c r="B2135" t="s">
        <v>82</v>
      </c>
      <c r="F2135" s="8">
        <v>801</v>
      </c>
      <c r="G2135">
        <v>400.5</v>
      </c>
      <c r="H2135">
        <v>1794</v>
      </c>
      <c r="I2135" s="6">
        <v>993</v>
      </c>
      <c r="Q2135" t="s">
        <v>83</v>
      </c>
      <c r="U2135">
        <v>2601227</v>
      </c>
      <c r="V2135" t="s">
        <v>1119</v>
      </c>
      <c r="W2135" t="s">
        <v>169</v>
      </c>
      <c r="X2135" t="s">
        <v>412</v>
      </c>
      <c r="Y2135" t="s">
        <v>1120</v>
      </c>
      <c r="AF2135" t="s">
        <v>1119</v>
      </c>
      <c r="AG2135" t="s">
        <v>1121</v>
      </c>
      <c r="AH2135" t="s">
        <v>415</v>
      </c>
      <c r="AI2135">
        <v>864272425</v>
      </c>
      <c r="AM2135">
        <v>260001</v>
      </c>
      <c r="BE2135">
        <f t="shared" si="145"/>
        <v>0</v>
      </c>
      <c r="BF2135" s="6">
        <f t="shared" si="146"/>
        <v>-1794</v>
      </c>
      <c r="BG2135" s="7" t="s">
        <v>71</v>
      </c>
      <c r="BH2135" t="e">
        <f>+VLOOKUP(AF2135,Sheet4!A:A,1,FALSE)</f>
        <v>#N/A</v>
      </c>
      <c r="BL2135">
        <v>400.5</v>
      </c>
      <c r="BM2135" s="59">
        <f t="shared" si="147"/>
        <v>1393.5</v>
      </c>
      <c r="BN2135" t="s">
        <v>1122</v>
      </c>
    </row>
    <row r="2136" spans="1:66" ht="13" customHeight="1" x14ac:dyDescent="0.3">
      <c r="A2136" s="5">
        <v>46114</v>
      </c>
      <c r="B2136" t="s">
        <v>82</v>
      </c>
      <c r="F2136" s="8">
        <v>708</v>
      </c>
      <c r="G2136">
        <v>354</v>
      </c>
      <c r="H2136">
        <v>1587</v>
      </c>
      <c r="I2136" s="6">
        <v>879</v>
      </c>
      <c r="Q2136" t="s">
        <v>83</v>
      </c>
      <c r="U2136">
        <v>2601227</v>
      </c>
      <c r="V2136" t="s">
        <v>1119</v>
      </c>
      <c r="W2136" t="s">
        <v>169</v>
      </c>
      <c r="X2136" t="s">
        <v>412</v>
      </c>
      <c r="Y2136" t="s">
        <v>1123</v>
      </c>
      <c r="AF2136" t="s">
        <v>1119</v>
      </c>
      <c r="AG2136" t="s">
        <v>1121</v>
      </c>
      <c r="AH2136" t="s">
        <v>415</v>
      </c>
      <c r="AI2136">
        <v>864272425</v>
      </c>
      <c r="AM2136">
        <v>260001</v>
      </c>
      <c r="BE2136">
        <f t="shared" si="145"/>
        <v>0</v>
      </c>
      <c r="BF2136" s="6">
        <f t="shared" si="146"/>
        <v>-1587</v>
      </c>
      <c r="BG2136" s="7" t="s">
        <v>71</v>
      </c>
      <c r="BH2136" t="e">
        <f>+VLOOKUP(AF2136,Sheet4!A:A,1,FALSE)</f>
        <v>#N/A</v>
      </c>
      <c r="BL2136">
        <v>354</v>
      </c>
      <c r="BM2136" s="59">
        <f t="shared" si="147"/>
        <v>1233</v>
      </c>
      <c r="BN2136" t="s">
        <v>1122</v>
      </c>
    </row>
    <row r="2137" spans="1:66" ht="13" customHeight="1" x14ac:dyDescent="0.3">
      <c r="A2137" s="5">
        <v>46114</v>
      </c>
      <c r="B2137" t="s">
        <v>82</v>
      </c>
      <c r="F2137" s="8">
        <v>525</v>
      </c>
      <c r="G2137">
        <v>262.5</v>
      </c>
      <c r="H2137">
        <v>1176</v>
      </c>
      <c r="I2137" s="6">
        <v>651</v>
      </c>
      <c r="Q2137" t="s">
        <v>83</v>
      </c>
      <c r="U2137">
        <v>2601227</v>
      </c>
      <c r="V2137" t="s">
        <v>1119</v>
      </c>
      <c r="W2137" t="s">
        <v>169</v>
      </c>
      <c r="X2137" t="s">
        <v>412</v>
      </c>
      <c r="Y2137" t="s">
        <v>1124</v>
      </c>
      <c r="AF2137" t="s">
        <v>1119</v>
      </c>
      <c r="AG2137" t="s">
        <v>1121</v>
      </c>
      <c r="AH2137" t="s">
        <v>415</v>
      </c>
      <c r="AI2137">
        <v>864272425</v>
      </c>
      <c r="AM2137">
        <v>260001</v>
      </c>
      <c r="BE2137">
        <f t="shared" si="145"/>
        <v>0</v>
      </c>
      <c r="BF2137" s="6">
        <f t="shared" si="146"/>
        <v>-1176</v>
      </c>
      <c r="BG2137" s="7" t="s">
        <v>71</v>
      </c>
      <c r="BH2137" t="e">
        <f>+VLOOKUP(AF2137,Sheet4!A:A,1,FALSE)</f>
        <v>#N/A</v>
      </c>
      <c r="BL2137">
        <v>262.5</v>
      </c>
      <c r="BM2137" s="59">
        <f t="shared" si="147"/>
        <v>913.5</v>
      </c>
      <c r="BN2137" t="s">
        <v>1122</v>
      </c>
    </row>
    <row r="2138" spans="1:66" ht="13" customHeight="1" x14ac:dyDescent="0.3">
      <c r="A2138" s="5">
        <v>46114</v>
      </c>
      <c r="B2138" t="s">
        <v>82</v>
      </c>
      <c r="F2138" s="8">
        <v>639</v>
      </c>
      <c r="G2138">
        <v>319.5</v>
      </c>
      <c r="H2138">
        <v>1431</v>
      </c>
      <c r="I2138" s="6">
        <v>792</v>
      </c>
      <c r="Q2138" t="s">
        <v>83</v>
      </c>
      <c r="U2138">
        <v>2601227</v>
      </c>
      <c r="V2138" t="s">
        <v>1119</v>
      </c>
      <c r="W2138" t="s">
        <v>169</v>
      </c>
      <c r="X2138" t="s">
        <v>412</v>
      </c>
      <c r="Y2138" t="s">
        <v>1125</v>
      </c>
      <c r="AF2138" t="s">
        <v>1119</v>
      </c>
      <c r="AG2138" t="s">
        <v>1121</v>
      </c>
      <c r="AH2138" t="s">
        <v>415</v>
      </c>
      <c r="AI2138">
        <v>864272425</v>
      </c>
      <c r="AM2138">
        <v>260001</v>
      </c>
      <c r="BE2138">
        <f t="shared" si="145"/>
        <v>0</v>
      </c>
      <c r="BF2138" s="6">
        <f t="shared" si="146"/>
        <v>-1431</v>
      </c>
      <c r="BG2138" s="7" t="s">
        <v>71</v>
      </c>
      <c r="BH2138" t="e">
        <f>+VLOOKUP(AF2138,Sheet4!A:A,1,FALSE)</f>
        <v>#N/A</v>
      </c>
      <c r="BL2138">
        <v>319.5</v>
      </c>
      <c r="BM2138" s="59">
        <f t="shared" si="147"/>
        <v>1111.5</v>
      </c>
      <c r="BN2138" t="s">
        <v>1122</v>
      </c>
    </row>
    <row r="2139" spans="1:66" ht="13" customHeight="1" x14ac:dyDescent="0.3">
      <c r="A2139" s="5">
        <v>46114</v>
      </c>
      <c r="B2139" t="s">
        <v>82</v>
      </c>
      <c r="F2139" s="8">
        <v>588</v>
      </c>
      <c r="G2139">
        <v>294</v>
      </c>
      <c r="H2139">
        <v>1317</v>
      </c>
      <c r="I2139" s="6">
        <v>729</v>
      </c>
      <c r="Q2139" t="s">
        <v>83</v>
      </c>
      <c r="U2139">
        <v>2601227</v>
      </c>
      <c r="V2139" t="s">
        <v>1119</v>
      </c>
      <c r="W2139" t="s">
        <v>169</v>
      </c>
      <c r="X2139" t="s">
        <v>412</v>
      </c>
      <c r="Y2139" t="s">
        <v>1126</v>
      </c>
      <c r="AF2139" t="s">
        <v>1119</v>
      </c>
      <c r="AG2139" t="s">
        <v>1121</v>
      </c>
      <c r="AH2139" t="s">
        <v>415</v>
      </c>
      <c r="AI2139">
        <v>864272425</v>
      </c>
      <c r="AM2139">
        <v>260001</v>
      </c>
      <c r="BE2139">
        <f t="shared" si="145"/>
        <v>0</v>
      </c>
      <c r="BF2139" s="6">
        <f t="shared" si="146"/>
        <v>-1317</v>
      </c>
      <c r="BG2139" s="7" t="s">
        <v>71</v>
      </c>
      <c r="BH2139" t="e">
        <f>+VLOOKUP(AF2139,Sheet4!A:A,1,FALSE)</f>
        <v>#N/A</v>
      </c>
      <c r="BL2139">
        <v>294</v>
      </c>
      <c r="BM2139" s="59">
        <f t="shared" si="147"/>
        <v>1023</v>
      </c>
      <c r="BN2139" t="s">
        <v>1122</v>
      </c>
    </row>
    <row r="2140" spans="1:66" ht="13" customHeight="1" x14ac:dyDescent="0.3">
      <c r="A2140" s="5">
        <v>46114</v>
      </c>
      <c r="B2140" t="s">
        <v>82</v>
      </c>
      <c r="F2140" s="8">
        <v>24</v>
      </c>
      <c r="G2140">
        <v>12</v>
      </c>
      <c r="H2140">
        <v>54</v>
      </c>
      <c r="I2140" s="6">
        <v>30</v>
      </c>
      <c r="Q2140" t="s">
        <v>83</v>
      </c>
      <c r="U2140">
        <v>2601227</v>
      </c>
      <c r="V2140" t="s">
        <v>1119</v>
      </c>
      <c r="W2140" t="s">
        <v>169</v>
      </c>
      <c r="X2140" t="s">
        <v>412</v>
      </c>
      <c r="Y2140" t="s">
        <v>1127</v>
      </c>
      <c r="AF2140" t="s">
        <v>1119</v>
      </c>
      <c r="AG2140" t="s">
        <v>1121</v>
      </c>
      <c r="AH2140" t="s">
        <v>415</v>
      </c>
      <c r="AI2140">
        <v>864272425</v>
      </c>
      <c r="AM2140">
        <v>260001</v>
      </c>
      <c r="BE2140">
        <f t="shared" si="145"/>
        <v>0</v>
      </c>
      <c r="BF2140" s="6">
        <f t="shared" si="146"/>
        <v>-54</v>
      </c>
      <c r="BG2140" s="7" t="s">
        <v>71</v>
      </c>
      <c r="BH2140" t="e">
        <f>+VLOOKUP(AF2140,Sheet4!A:A,1,FALSE)</f>
        <v>#N/A</v>
      </c>
      <c r="BL2140">
        <v>12</v>
      </c>
      <c r="BM2140" s="59">
        <f t="shared" si="147"/>
        <v>42</v>
      </c>
      <c r="BN2140" t="s">
        <v>1122</v>
      </c>
    </row>
    <row r="2141" spans="1:66" ht="13" customHeight="1" x14ac:dyDescent="0.3">
      <c r="A2141" s="5">
        <v>46114</v>
      </c>
      <c r="B2141" t="s">
        <v>84</v>
      </c>
      <c r="F2141">
        <v>13350</v>
      </c>
      <c r="G2141">
        <v>13350</v>
      </c>
      <c r="H2141">
        <v>29900</v>
      </c>
      <c r="I2141" s="6">
        <v>16550</v>
      </c>
      <c r="Q2141" t="s">
        <v>85</v>
      </c>
      <c r="U2141">
        <v>2601227</v>
      </c>
      <c r="V2141" t="s">
        <v>1119</v>
      </c>
      <c r="W2141" t="s">
        <v>169</v>
      </c>
      <c r="X2141" t="s">
        <v>412</v>
      </c>
      <c r="Y2141" t="s">
        <v>1120</v>
      </c>
      <c r="AF2141" t="s">
        <v>1119</v>
      </c>
      <c r="AG2141" t="s">
        <v>1121</v>
      </c>
      <c r="AH2141" t="s">
        <v>415</v>
      </c>
      <c r="AI2141">
        <v>864272425</v>
      </c>
      <c r="AM2141">
        <v>260001</v>
      </c>
      <c r="BE2141">
        <f t="shared" si="145"/>
        <v>0</v>
      </c>
      <c r="BF2141" s="6">
        <f t="shared" si="146"/>
        <v>-29900</v>
      </c>
      <c r="BG2141" s="7" t="s">
        <v>71</v>
      </c>
      <c r="BH2141" t="e">
        <f>+VLOOKUP(AF2141,Sheet4!A:A,1,FALSE)</f>
        <v>#N/A</v>
      </c>
      <c r="BL2141">
        <v>13350</v>
      </c>
      <c r="BM2141" s="59">
        <f t="shared" si="147"/>
        <v>16550</v>
      </c>
      <c r="BN2141" t="s">
        <v>1122</v>
      </c>
    </row>
    <row r="2142" spans="1:66" ht="13" customHeight="1" x14ac:dyDescent="0.3">
      <c r="A2142" s="5">
        <v>46114</v>
      </c>
      <c r="B2142" t="s">
        <v>84</v>
      </c>
      <c r="F2142">
        <v>11800</v>
      </c>
      <c r="G2142">
        <v>11800</v>
      </c>
      <c r="H2142">
        <v>26450</v>
      </c>
      <c r="I2142" s="6">
        <v>14650</v>
      </c>
      <c r="Q2142" t="s">
        <v>85</v>
      </c>
      <c r="U2142">
        <v>2601227</v>
      </c>
      <c r="V2142" t="s">
        <v>1119</v>
      </c>
      <c r="W2142" t="s">
        <v>169</v>
      </c>
      <c r="X2142" t="s">
        <v>412</v>
      </c>
      <c r="Y2142" t="s">
        <v>1123</v>
      </c>
      <c r="AF2142" t="s">
        <v>1119</v>
      </c>
      <c r="AG2142" t="s">
        <v>1121</v>
      </c>
      <c r="AH2142" t="s">
        <v>415</v>
      </c>
      <c r="AI2142">
        <v>864272425</v>
      </c>
      <c r="AM2142">
        <v>260001</v>
      </c>
      <c r="BE2142">
        <f t="shared" si="145"/>
        <v>0</v>
      </c>
      <c r="BF2142" s="6">
        <f t="shared" si="146"/>
        <v>-26450</v>
      </c>
      <c r="BG2142" s="7" t="s">
        <v>71</v>
      </c>
      <c r="BH2142" t="e">
        <f>+VLOOKUP(AF2142,Sheet4!A:A,1,FALSE)</f>
        <v>#N/A</v>
      </c>
      <c r="BL2142">
        <v>11800</v>
      </c>
      <c r="BM2142" s="59">
        <f t="shared" si="147"/>
        <v>14650</v>
      </c>
      <c r="BN2142" t="s">
        <v>1122</v>
      </c>
    </row>
    <row r="2143" spans="1:66" ht="13" customHeight="1" x14ac:dyDescent="0.3">
      <c r="A2143" s="5">
        <v>46114</v>
      </c>
      <c r="B2143" t="s">
        <v>84</v>
      </c>
      <c r="F2143">
        <v>8750</v>
      </c>
      <c r="G2143">
        <v>8750</v>
      </c>
      <c r="H2143">
        <v>19600</v>
      </c>
      <c r="I2143" s="6">
        <v>10850</v>
      </c>
      <c r="Q2143" t="s">
        <v>85</v>
      </c>
      <c r="U2143">
        <v>2601227</v>
      </c>
      <c r="V2143" t="s">
        <v>1119</v>
      </c>
      <c r="W2143" t="s">
        <v>169</v>
      </c>
      <c r="X2143" t="s">
        <v>412</v>
      </c>
      <c r="Y2143" t="s">
        <v>1124</v>
      </c>
      <c r="AF2143" t="s">
        <v>1119</v>
      </c>
      <c r="AG2143" t="s">
        <v>1121</v>
      </c>
      <c r="AH2143" t="s">
        <v>415</v>
      </c>
      <c r="AI2143">
        <v>864272425</v>
      </c>
      <c r="AM2143">
        <v>260001</v>
      </c>
      <c r="BE2143">
        <f t="shared" si="145"/>
        <v>0</v>
      </c>
      <c r="BF2143" s="6">
        <f t="shared" si="146"/>
        <v>-19600</v>
      </c>
      <c r="BG2143" s="7" t="s">
        <v>71</v>
      </c>
      <c r="BH2143" t="e">
        <f>+VLOOKUP(AF2143,Sheet4!A:A,1,FALSE)</f>
        <v>#N/A</v>
      </c>
      <c r="BL2143">
        <v>8750</v>
      </c>
      <c r="BM2143" s="59">
        <f t="shared" si="147"/>
        <v>10850</v>
      </c>
      <c r="BN2143" t="s">
        <v>1122</v>
      </c>
    </row>
    <row r="2144" spans="1:66" ht="13" customHeight="1" x14ac:dyDescent="0.3">
      <c r="A2144" s="5">
        <v>46114</v>
      </c>
      <c r="B2144" t="s">
        <v>84</v>
      </c>
      <c r="F2144">
        <v>10650</v>
      </c>
      <c r="G2144">
        <v>10650</v>
      </c>
      <c r="H2144">
        <v>23850</v>
      </c>
      <c r="I2144" s="6">
        <v>13200</v>
      </c>
      <c r="Q2144" t="s">
        <v>85</v>
      </c>
      <c r="U2144">
        <v>2601227</v>
      </c>
      <c r="V2144" t="s">
        <v>1119</v>
      </c>
      <c r="W2144" t="s">
        <v>169</v>
      </c>
      <c r="X2144" t="s">
        <v>412</v>
      </c>
      <c r="Y2144" t="s">
        <v>1125</v>
      </c>
      <c r="AF2144" t="s">
        <v>1119</v>
      </c>
      <c r="AG2144" t="s">
        <v>1121</v>
      </c>
      <c r="AH2144" t="s">
        <v>415</v>
      </c>
      <c r="AI2144">
        <v>864272425</v>
      </c>
      <c r="AM2144">
        <v>260001</v>
      </c>
      <c r="BE2144">
        <f t="shared" si="145"/>
        <v>0</v>
      </c>
      <c r="BF2144" s="6">
        <f t="shared" si="146"/>
        <v>-23850</v>
      </c>
      <c r="BG2144" s="7" t="s">
        <v>71</v>
      </c>
      <c r="BH2144" t="e">
        <f>+VLOOKUP(AF2144,Sheet4!A:A,1,FALSE)</f>
        <v>#N/A</v>
      </c>
      <c r="BL2144">
        <v>10650</v>
      </c>
      <c r="BM2144" s="59">
        <f t="shared" si="147"/>
        <v>13200</v>
      </c>
      <c r="BN2144" t="s">
        <v>1122</v>
      </c>
    </row>
    <row r="2145" spans="1:67" ht="13" customHeight="1" x14ac:dyDescent="0.3">
      <c r="A2145" s="5">
        <v>46114</v>
      </c>
      <c r="B2145" t="s">
        <v>84</v>
      </c>
      <c r="F2145">
        <v>9800</v>
      </c>
      <c r="G2145">
        <v>9800</v>
      </c>
      <c r="H2145">
        <v>21950</v>
      </c>
      <c r="I2145" s="6">
        <v>12150</v>
      </c>
      <c r="Q2145" t="s">
        <v>85</v>
      </c>
      <c r="U2145">
        <v>2601227</v>
      </c>
      <c r="V2145" t="s">
        <v>1119</v>
      </c>
      <c r="W2145" t="s">
        <v>169</v>
      </c>
      <c r="X2145" t="s">
        <v>412</v>
      </c>
      <c r="Y2145" t="s">
        <v>1126</v>
      </c>
      <c r="AF2145" t="s">
        <v>1119</v>
      </c>
      <c r="AG2145" t="s">
        <v>1121</v>
      </c>
      <c r="AH2145" t="s">
        <v>415</v>
      </c>
      <c r="AI2145">
        <v>864272425</v>
      </c>
      <c r="AM2145">
        <v>260001</v>
      </c>
      <c r="BE2145">
        <f t="shared" si="145"/>
        <v>0</v>
      </c>
      <c r="BF2145" s="6">
        <f t="shared" si="146"/>
        <v>-21950</v>
      </c>
      <c r="BG2145" s="7" t="s">
        <v>71</v>
      </c>
      <c r="BH2145" t="e">
        <f>+VLOOKUP(AF2145,Sheet4!A:A,1,FALSE)</f>
        <v>#N/A</v>
      </c>
      <c r="BL2145">
        <v>9800</v>
      </c>
      <c r="BM2145" s="59">
        <f t="shared" si="147"/>
        <v>12150</v>
      </c>
      <c r="BN2145" t="s">
        <v>1122</v>
      </c>
    </row>
    <row r="2146" spans="1:67" ht="13" customHeight="1" x14ac:dyDescent="0.3">
      <c r="A2146" s="5">
        <v>46114</v>
      </c>
      <c r="B2146" t="s">
        <v>84</v>
      </c>
      <c r="F2146">
        <v>400</v>
      </c>
      <c r="G2146">
        <v>400</v>
      </c>
      <c r="H2146">
        <v>900</v>
      </c>
      <c r="I2146" s="6">
        <v>500</v>
      </c>
      <c r="Q2146" t="s">
        <v>85</v>
      </c>
      <c r="U2146">
        <v>2601227</v>
      </c>
      <c r="V2146" t="s">
        <v>1119</v>
      </c>
      <c r="W2146" t="s">
        <v>169</v>
      </c>
      <c r="X2146" t="s">
        <v>412</v>
      </c>
      <c r="Y2146" t="s">
        <v>1127</v>
      </c>
      <c r="AF2146" t="s">
        <v>1119</v>
      </c>
      <c r="AG2146" t="s">
        <v>1121</v>
      </c>
      <c r="AH2146" t="s">
        <v>415</v>
      </c>
      <c r="AI2146">
        <v>864272425</v>
      </c>
      <c r="AM2146">
        <v>260001</v>
      </c>
      <c r="BE2146">
        <f t="shared" si="145"/>
        <v>0</v>
      </c>
      <c r="BF2146" s="6">
        <f t="shared" si="146"/>
        <v>-900</v>
      </c>
      <c r="BG2146" s="7" t="s">
        <v>71</v>
      </c>
      <c r="BH2146" t="e">
        <f>+VLOOKUP(AF2146,Sheet4!A:A,1,FALSE)</f>
        <v>#N/A</v>
      </c>
      <c r="BL2146">
        <v>400</v>
      </c>
      <c r="BM2146" s="59">
        <f t="shared" si="147"/>
        <v>500</v>
      </c>
      <c r="BN2146" t="s">
        <v>1122</v>
      </c>
    </row>
    <row r="2147" spans="1:67" ht="13" customHeight="1" x14ac:dyDescent="0.3">
      <c r="A2147" s="5">
        <v>46114</v>
      </c>
      <c r="B2147" t="s">
        <v>63</v>
      </c>
      <c r="F2147">
        <v>3585</v>
      </c>
      <c r="G2147">
        <v>3585</v>
      </c>
      <c r="H2147">
        <v>4215</v>
      </c>
      <c r="I2147" s="6">
        <v>630</v>
      </c>
      <c r="Q2147" t="s">
        <v>64</v>
      </c>
      <c r="U2147">
        <v>2601228</v>
      </c>
      <c r="V2147" t="s">
        <v>1128</v>
      </c>
      <c r="W2147" t="s">
        <v>169</v>
      </c>
      <c r="X2147" t="s">
        <v>275</v>
      </c>
      <c r="Y2147" t="s">
        <v>773</v>
      </c>
      <c r="AF2147" t="s">
        <v>1128</v>
      </c>
      <c r="AG2147" t="s">
        <v>1129</v>
      </c>
      <c r="AH2147" t="s">
        <v>278</v>
      </c>
      <c r="AI2147">
        <v>867805809</v>
      </c>
      <c r="AM2147">
        <v>260001</v>
      </c>
      <c r="BD2147" s="9">
        <v>3585</v>
      </c>
      <c r="BE2147">
        <f t="shared" si="145"/>
        <v>0</v>
      </c>
      <c r="BF2147" s="6">
        <f t="shared" si="146"/>
        <v>-4215</v>
      </c>
      <c r="BG2147" s="11" t="s">
        <v>71</v>
      </c>
      <c r="BH2147" t="e">
        <f>+VLOOKUP(AF2147,Sheet4!A:A,1,FALSE)</f>
        <v>#N/A</v>
      </c>
      <c r="BL2147">
        <v>3585</v>
      </c>
      <c r="BM2147" s="59">
        <f t="shared" si="147"/>
        <v>630</v>
      </c>
      <c r="BN2147" t="s">
        <v>1130</v>
      </c>
      <c r="BO2147" t="s">
        <v>73</v>
      </c>
    </row>
    <row r="2148" spans="1:67" ht="13" customHeight="1" x14ac:dyDescent="0.3">
      <c r="A2148" s="5">
        <v>46114</v>
      </c>
      <c r="B2148" t="s">
        <v>74</v>
      </c>
      <c r="F2148" s="8">
        <v>239</v>
      </c>
      <c r="G2148">
        <v>119.5</v>
      </c>
      <c r="H2148">
        <v>281</v>
      </c>
      <c r="I2148" s="6">
        <v>42</v>
      </c>
      <c r="Q2148" t="s">
        <v>75</v>
      </c>
      <c r="U2148">
        <v>2601228</v>
      </c>
      <c r="V2148" t="s">
        <v>1128</v>
      </c>
      <c r="W2148" t="s">
        <v>169</v>
      </c>
      <c r="X2148" t="s">
        <v>275</v>
      </c>
      <c r="Y2148" t="s">
        <v>773</v>
      </c>
      <c r="AF2148" t="s">
        <v>1128</v>
      </c>
      <c r="AG2148" t="s">
        <v>1129</v>
      </c>
      <c r="AH2148" t="s">
        <v>278</v>
      </c>
      <c r="AI2148">
        <v>867805809</v>
      </c>
      <c r="AM2148">
        <v>260001</v>
      </c>
      <c r="BE2148">
        <f t="shared" si="145"/>
        <v>0</v>
      </c>
      <c r="BF2148" s="6">
        <f t="shared" si="146"/>
        <v>-281</v>
      </c>
      <c r="BG2148" s="7" t="s">
        <v>71</v>
      </c>
      <c r="BH2148" t="e">
        <f>+VLOOKUP(AF2148,Sheet4!A:A,1,FALSE)</f>
        <v>#N/A</v>
      </c>
      <c r="BL2148">
        <v>119.5</v>
      </c>
      <c r="BM2148" s="59">
        <f t="shared" si="147"/>
        <v>161.5</v>
      </c>
      <c r="BN2148" t="s">
        <v>1130</v>
      </c>
    </row>
    <row r="2149" spans="1:67" ht="13" customHeight="1" x14ac:dyDescent="0.3">
      <c r="A2149" s="5">
        <v>46114</v>
      </c>
      <c r="B2149" t="s">
        <v>76</v>
      </c>
      <c r="F2149">
        <v>4780</v>
      </c>
      <c r="G2149">
        <v>4780</v>
      </c>
      <c r="H2149">
        <v>5620</v>
      </c>
      <c r="I2149" s="6">
        <v>840</v>
      </c>
      <c r="Q2149" t="s">
        <v>77</v>
      </c>
      <c r="U2149">
        <v>2601228</v>
      </c>
      <c r="V2149" t="s">
        <v>1128</v>
      </c>
      <c r="W2149" t="s">
        <v>169</v>
      </c>
      <c r="X2149" t="s">
        <v>275</v>
      </c>
      <c r="Y2149" t="s">
        <v>773</v>
      </c>
      <c r="AF2149" t="s">
        <v>1128</v>
      </c>
      <c r="AG2149" t="s">
        <v>1129</v>
      </c>
      <c r="AH2149" t="s">
        <v>278</v>
      </c>
      <c r="AI2149">
        <v>867805809</v>
      </c>
      <c r="AM2149">
        <v>260001</v>
      </c>
      <c r="BE2149">
        <f t="shared" si="145"/>
        <v>0</v>
      </c>
      <c r="BF2149" s="6">
        <f t="shared" si="146"/>
        <v>-5620</v>
      </c>
      <c r="BG2149" s="7" t="s">
        <v>71</v>
      </c>
      <c r="BH2149" t="e">
        <f>+VLOOKUP(AF2149,Sheet4!A:A,1,FALSE)</f>
        <v>#N/A</v>
      </c>
      <c r="BL2149">
        <v>4780</v>
      </c>
      <c r="BM2149" s="59">
        <f t="shared" si="147"/>
        <v>840</v>
      </c>
      <c r="BN2149" t="s">
        <v>1130</v>
      </c>
    </row>
    <row r="2150" spans="1:67" ht="13" customHeight="1" x14ac:dyDescent="0.3">
      <c r="A2150" s="5">
        <v>46114</v>
      </c>
      <c r="B2150" t="s">
        <v>78</v>
      </c>
      <c r="F2150" s="8">
        <v>239</v>
      </c>
      <c r="G2150">
        <v>119.5</v>
      </c>
      <c r="H2150">
        <v>281</v>
      </c>
      <c r="I2150" s="6">
        <v>42</v>
      </c>
      <c r="Q2150" t="s">
        <v>79</v>
      </c>
      <c r="U2150">
        <v>2601228</v>
      </c>
      <c r="V2150" t="s">
        <v>1128</v>
      </c>
      <c r="W2150" t="s">
        <v>169</v>
      </c>
      <c r="X2150" t="s">
        <v>275</v>
      </c>
      <c r="Y2150" t="s">
        <v>773</v>
      </c>
      <c r="AF2150" t="s">
        <v>1128</v>
      </c>
      <c r="AG2150" t="s">
        <v>1129</v>
      </c>
      <c r="AH2150" t="s">
        <v>278</v>
      </c>
      <c r="AI2150">
        <v>867805809</v>
      </c>
      <c r="AM2150">
        <v>260001</v>
      </c>
      <c r="BE2150">
        <f t="shared" si="145"/>
        <v>0</v>
      </c>
      <c r="BF2150" s="6">
        <f t="shared" si="146"/>
        <v>-281</v>
      </c>
      <c r="BG2150" s="7" t="s">
        <v>71</v>
      </c>
      <c r="BH2150" t="e">
        <f>+VLOOKUP(AF2150,Sheet4!A:A,1,FALSE)</f>
        <v>#N/A</v>
      </c>
      <c r="BL2150">
        <v>119.5</v>
      </c>
      <c r="BM2150" s="59">
        <f t="shared" si="147"/>
        <v>161.5</v>
      </c>
      <c r="BN2150" t="s">
        <v>1130</v>
      </c>
    </row>
    <row r="2151" spans="1:67" ht="13" customHeight="1" x14ac:dyDescent="0.3">
      <c r="A2151" s="5">
        <v>46114</v>
      </c>
      <c r="B2151" t="s">
        <v>80</v>
      </c>
      <c r="F2151">
        <v>2987.5</v>
      </c>
      <c r="G2151">
        <v>2987.5</v>
      </c>
      <c r="H2151">
        <v>3512.5</v>
      </c>
      <c r="I2151" s="6">
        <v>525</v>
      </c>
      <c r="Q2151" t="s">
        <v>81</v>
      </c>
      <c r="U2151">
        <v>2601228</v>
      </c>
      <c r="V2151" t="s">
        <v>1128</v>
      </c>
      <c r="W2151" t="s">
        <v>169</v>
      </c>
      <c r="X2151" t="s">
        <v>275</v>
      </c>
      <c r="Y2151" t="s">
        <v>773</v>
      </c>
      <c r="AF2151" t="s">
        <v>1128</v>
      </c>
      <c r="AG2151" t="s">
        <v>1129</v>
      </c>
      <c r="AH2151" t="s">
        <v>278</v>
      </c>
      <c r="AI2151">
        <v>867805809</v>
      </c>
      <c r="AM2151">
        <v>260001</v>
      </c>
      <c r="BB2151" s="9">
        <v>2988</v>
      </c>
      <c r="BE2151">
        <f t="shared" si="145"/>
        <v>2988</v>
      </c>
      <c r="BF2151" s="6">
        <f t="shared" si="146"/>
        <v>-524.5</v>
      </c>
      <c r="BG2151" s="12" t="s">
        <v>99</v>
      </c>
      <c r="BH2151" t="e">
        <f>+VLOOKUP(AF2151,Sheet4!A:A,1,FALSE)</f>
        <v>#N/A</v>
      </c>
      <c r="BL2151">
        <v>2987.5</v>
      </c>
      <c r="BM2151" s="59">
        <f t="shared" si="147"/>
        <v>525</v>
      </c>
      <c r="BN2151" t="s">
        <v>1130</v>
      </c>
    </row>
    <row r="2152" spans="1:67" ht="13" customHeight="1" x14ac:dyDescent="0.3">
      <c r="A2152" s="5">
        <v>46114</v>
      </c>
      <c r="B2152" t="s">
        <v>63</v>
      </c>
      <c r="F2152">
        <v>11340</v>
      </c>
      <c r="G2152">
        <v>11340</v>
      </c>
      <c r="H2152">
        <v>3660</v>
      </c>
      <c r="I2152" s="6">
        <v>-7680</v>
      </c>
      <c r="Q2152" t="s">
        <v>64</v>
      </c>
      <c r="U2152">
        <v>2601229</v>
      </c>
      <c r="V2152" t="s">
        <v>1131</v>
      </c>
      <c r="W2152" t="s">
        <v>169</v>
      </c>
      <c r="X2152" t="s">
        <v>183</v>
      </c>
      <c r="Y2152" t="s">
        <v>1132</v>
      </c>
      <c r="AF2152" t="s">
        <v>1131</v>
      </c>
      <c r="AG2152" t="s">
        <v>1133</v>
      </c>
      <c r="AH2152" t="s">
        <v>186</v>
      </c>
      <c r="AI2152" t="s">
        <v>187</v>
      </c>
      <c r="AM2152">
        <v>260001</v>
      </c>
      <c r="BC2152" s="9">
        <v>11340</v>
      </c>
      <c r="BE2152">
        <f t="shared" si="145"/>
        <v>11340</v>
      </c>
      <c r="BF2152" s="6">
        <f t="shared" si="146"/>
        <v>7680</v>
      </c>
      <c r="BG2152" s="10" t="s">
        <v>99</v>
      </c>
      <c r="BH2152" t="e">
        <f>+VLOOKUP(AF2152,Sheet4!A:A,1,FALSE)</f>
        <v>#N/A</v>
      </c>
      <c r="BL2152">
        <v>11340</v>
      </c>
      <c r="BM2152" s="59">
        <f t="shared" si="147"/>
        <v>-7680</v>
      </c>
      <c r="BN2152" t="s">
        <v>1134</v>
      </c>
      <c r="BO2152" t="s">
        <v>101</v>
      </c>
    </row>
    <row r="2153" spans="1:67" ht="13" customHeight="1" x14ac:dyDescent="0.3">
      <c r="A2153" s="5">
        <v>46114</v>
      </c>
      <c r="B2153" t="s">
        <v>74</v>
      </c>
      <c r="F2153" s="8">
        <v>756</v>
      </c>
      <c r="G2153">
        <v>378</v>
      </c>
      <c r="H2153">
        <v>244</v>
      </c>
      <c r="I2153" s="6">
        <v>-512</v>
      </c>
      <c r="Q2153" t="s">
        <v>75</v>
      </c>
      <c r="U2153">
        <v>2601229</v>
      </c>
      <c r="V2153" t="s">
        <v>1131</v>
      </c>
      <c r="W2153" t="s">
        <v>169</v>
      </c>
      <c r="X2153" t="s">
        <v>183</v>
      </c>
      <c r="Y2153" t="s">
        <v>1132</v>
      </c>
      <c r="AF2153" t="s">
        <v>1131</v>
      </c>
      <c r="AG2153" t="s">
        <v>1133</v>
      </c>
      <c r="AH2153" t="s">
        <v>186</v>
      </c>
      <c r="AI2153" t="s">
        <v>187</v>
      </c>
      <c r="AM2153">
        <v>260001</v>
      </c>
      <c r="BE2153">
        <f t="shared" si="145"/>
        <v>0</v>
      </c>
      <c r="BF2153" s="6">
        <f t="shared" si="146"/>
        <v>-244</v>
      </c>
      <c r="BG2153" s="7" t="s">
        <v>71</v>
      </c>
      <c r="BH2153" t="e">
        <f>+VLOOKUP(AF2153,Sheet4!A:A,1,FALSE)</f>
        <v>#N/A</v>
      </c>
      <c r="BL2153">
        <v>378</v>
      </c>
      <c r="BM2153" s="59">
        <f t="shared" si="147"/>
        <v>-134</v>
      </c>
      <c r="BN2153" t="s">
        <v>1134</v>
      </c>
    </row>
    <row r="2154" spans="1:67" ht="13" customHeight="1" x14ac:dyDescent="0.3">
      <c r="A2154" s="5">
        <v>46114</v>
      </c>
      <c r="B2154" t="s">
        <v>76</v>
      </c>
      <c r="F2154">
        <v>15120</v>
      </c>
      <c r="G2154">
        <v>15120</v>
      </c>
      <c r="H2154">
        <v>4880</v>
      </c>
      <c r="I2154" s="6">
        <v>-10240</v>
      </c>
      <c r="Q2154" t="s">
        <v>77</v>
      </c>
      <c r="U2154">
        <v>2601229</v>
      </c>
      <c r="V2154" t="s">
        <v>1131</v>
      </c>
      <c r="W2154" t="s">
        <v>169</v>
      </c>
      <c r="X2154" t="s">
        <v>183</v>
      </c>
      <c r="Y2154" t="s">
        <v>1132</v>
      </c>
      <c r="AF2154" t="s">
        <v>1131</v>
      </c>
      <c r="AG2154" t="s">
        <v>1133</v>
      </c>
      <c r="AH2154" t="s">
        <v>186</v>
      </c>
      <c r="AI2154" t="s">
        <v>187</v>
      </c>
      <c r="AM2154">
        <v>260001</v>
      </c>
      <c r="BE2154">
        <f t="shared" si="145"/>
        <v>0</v>
      </c>
      <c r="BF2154" s="6">
        <f t="shared" si="146"/>
        <v>-4880</v>
      </c>
      <c r="BG2154" s="7" t="s">
        <v>71</v>
      </c>
      <c r="BH2154" t="e">
        <f>+VLOOKUP(AF2154,Sheet4!A:A,1,FALSE)</f>
        <v>#N/A</v>
      </c>
      <c r="BL2154">
        <v>15120</v>
      </c>
      <c r="BM2154" s="59">
        <f t="shared" si="147"/>
        <v>-10240</v>
      </c>
      <c r="BN2154" t="s">
        <v>1134</v>
      </c>
    </row>
    <row r="2155" spans="1:67" ht="13" customHeight="1" x14ac:dyDescent="0.3">
      <c r="A2155" s="5">
        <v>46114</v>
      </c>
      <c r="B2155" t="s">
        <v>78</v>
      </c>
      <c r="F2155" s="8">
        <v>19</v>
      </c>
      <c r="G2155">
        <v>9.5</v>
      </c>
      <c r="H2155">
        <v>44</v>
      </c>
      <c r="I2155" s="6">
        <v>25</v>
      </c>
      <c r="Q2155" t="s">
        <v>79</v>
      </c>
      <c r="U2155">
        <v>2601229</v>
      </c>
      <c r="V2155" t="s">
        <v>1131</v>
      </c>
      <c r="W2155" t="s">
        <v>169</v>
      </c>
      <c r="X2155" t="s">
        <v>183</v>
      </c>
      <c r="Y2155" t="s">
        <v>1132</v>
      </c>
      <c r="AF2155" t="s">
        <v>1131</v>
      </c>
      <c r="AG2155" t="s">
        <v>1133</v>
      </c>
      <c r="AH2155" t="s">
        <v>186</v>
      </c>
      <c r="AI2155" t="s">
        <v>187</v>
      </c>
      <c r="AM2155">
        <v>260001</v>
      </c>
      <c r="BE2155">
        <f t="shared" si="145"/>
        <v>0</v>
      </c>
      <c r="BF2155" s="6">
        <f t="shared" si="146"/>
        <v>-44</v>
      </c>
      <c r="BG2155" s="7" t="s">
        <v>71</v>
      </c>
      <c r="BH2155" t="e">
        <f>+VLOOKUP(AF2155,Sheet4!A:A,1,FALSE)</f>
        <v>#N/A</v>
      </c>
      <c r="BL2155">
        <v>9.5</v>
      </c>
      <c r="BM2155" s="59">
        <f t="shared" si="147"/>
        <v>34.5</v>
      </c>
      <c r="BN2155" t="s">
        <v>1134</v>
      </c>
    </row>
    <row r="2156" spans="1:67" ht="13" customHeight="1" x14ac:dyDescent="0.3">
      <c r="A2156" s="5">
        <v>46114</v>
      </c>
      <c r="B2156" t="s">
        <v>80</v>
      </c>
      <c r="F2156">
        <v>237.5</v>
      </c>
      <c r="G2156">
        <v>237.5</v>
      </c>
      <c r="H2156">
        <v>550</v>
      </c>
      <c r="I2156" s="6">
        <v>312.5</v>
      </c>
      <c r="Q2156" t="s">
        <v>81</v>
      </c>
      <c r="U2156">
        <v>2601229</v>
      </c>
      <c r="V2156" t="s">
        <v>1131</v>
      </c>
      <c r="W2156" t="s">
        <v>169</v>
      </c>
      <c r="X2156" t="s">
        <v>183</v>
      </c>
      <c r="Y2156" t="s">
        <v>1132</v>
      </c>
      <c r="AF2156" t="s">
        <v>1131</v>
      </c>
      <c r="AG2156" t="s">
        <v>1133</v>
      </c>
      <c r="AH2156" t="s">
        <v>186</v>
      </c>
      <c r="AI2156" t="s">
        <v>187</v>
      </c>
      <c r="AM2156">
        <v>260001</v>
      </c>
      <c r="BB2156" s="9">
        <v>238</v>
      </c>
      <c r="BE2156">
        <f t="shared" si="145"/>
        <v>238</v>
      </c>
      <c r="BF2156" s="6">
        <f t="shared" si="146"/>
        <v>-312</v>
      </c>
      <c r="BG2156" s="12" t="s">
        <v>99</v>
      </c>
      <c r="BH2156" t="e">
        <f>+VLOOKUP(AF2156,Sheet4!A:A,1,FALSE)</f>
        <v>#N/A</v>
      </c>
      <c r="BL2156">
        <v>237.5</v>
      </c>
      <c r="BM2156" s="59">
        <f t="shared" si="147"/>
        <v>312.5</v>
      </c>
      <c r="BN2156" t="s">
        <v>1134</v>
      </c>
    </row>
    <row r="2157" spans="1:67" ht="13" customHeight="1" x14ac:dyDescent="0.3">
      <c r="A2157" s="5">
        <v>46114</v>
      </c>
      <c r="B2157" t="s">
        <v>82</v>
      </c>
      <c r="F2157" s="8">
        <v>2211</v>
      </c>
      <c r="G2157">
        <v>1105.5</v>
      </c>
      <c r="H2157">
        <v>600</v>
      </c>
      <c r="I2157" s="6">
        <v>-1611</v>
      </c>
      <c r="Q2157" t="s">
        <v>83</v>
      </c>
      <c r="U2157">
        <v>2601229</v>
      </c>
      <c r="V2157" t="s">
        <v>1131</v>
      </c>
      <c r="W2157" t="s">
        <v>169</v>
      </c>
      <c r="X2157" t="s">
        <v>183</v>
      </c>
      <c r="Y2157" t="s">
        <v>1132</v>
      </c>
      <c r="AF2157" t="s">
        <v>1131</v>
      </c>
      <c r="AG2157" t="s">
        <v>1133</v>
      </c>
      <c r="AH2157" t="s">
        <v>186</v>
      </c>
      <c r="AI2157" t="s">
        <v>187</v>
      </c>
      <c r="AM2157">
        <v>260001</v>
      </c>
      <c r="BE2157">
        <f t="shared" si="145"/>
        <v>0</v>
      </c>
      <c r="BF2157" s="6">
        <f t="shared" si="146"/>
        <v>-600</v>
      </c>
      <c r="BG2157" s="7" t="s">
        <v>71</v>
      </c>
      <c r="BH2157" t="e">
        <f>+VLOOKUP(AF2157,Sheet4!A:A,1,FALSE)</f>
        <v>#N/A</v>
      </c>
      <c r="BL2157">
        <v>1105.5</v>
      </c>
      <c r="BM2157" s="59">
        <f t="shared" si="147"/>
        <v>-505.5</v>
      </c>
      <c r="BN2157" t="s">
        <v>1134</v>
      </c>
    </row>
    <row r="2158" spans="1:67" ht="13" customHeight="1" x14ac:dyDescent="0.3">
      <c r="A2158" s="5">
        <v>46114</v>
      </c>
      <c r="B2158" t="s">
        <v>84</v>
      </c>
      <c r="F2158">
        <v>36850</v>
      </c>
      <c r="G2158">
        <v>36850</v>
      </c>
      <c r="H2158">
        <v>10000</v>
      </c>
      <c r="I2158" s="6">
        <v>-26850</v>
      </c>
      <c r="Q2158" t="s">
        <v>85</v>
      </c>
      <c r="U2158">
        <v>2601229</v>
      </c>
      <c r="V2158" t="s">
        <v>1131</v>
      </c>
      <c r="W2158" t="s">
        <v>169</v>
      </c>
      <c r="X2158" t="s">
        <v>183</v>
      </c>
      <c r="Y2158" t="s">
        <v>1132</v>
      </c>
      <c r="AF2158" t="s">
        <v>1131</v>
      </c>
      <c r="AG2158" t="s">
        <v>1133</v>
      </c>
      <c r="AH2158" t="s">
        <v>186</v>
      </c>
      <c r="AI2158" t="s">
        <v>187</v>
      </c>
      <c r="AM2158">
        <v>260001</v>
      </c>
      <c r="BE2158">
        <f t="shared" si="145"/>
        <v>0</v>
      </c>
      <c r="BF2158" s="6">
        <f t="shared" si="146"/>
        <v>-10000</v>
      </c>
      <c r="BG2158" s="7" t="s">
        <v>71</v>
      </c>
      <c r="BH2158" t="e">
        <f>+VLOOKUP(AF2158,Sheet4!A:A,1,FALSE)</f>
        <v>#N/A</v>
      </c>
      <c r="BL2158">
        <v>36850</v>
      </c>
      <c r="BM2158" s="59">
        <f t="shared" si="147"/>
        <v>-26850</v>
      </c>
      <c r="BN2158" t="s">
        <v>1134</v>
      </c>
    </row>
    <row r="2159" spans="1:67" ht="13" customHeight="1" x14ac:dyDescent="0.3">
      <c r="A2159" s="5">
        <v>46114</v>
      </c>
      <c r="B2159" t="s">
        <v>63</v>
      </c>
      <c r="F2159">
        <v>25695</v>
      </c>
      <c r="G2159">
        <v>25695</v>
      </c>
      <c r="H2159" s="6">
        <v>6000</v>
      </c>
      <c r="I2159" s="6">
        <f t="shared" ref="I2159:I2170" si="148">H2159-G2159</f>
        <v>-19695</v>
      </c>
      <c r="J2159" s="6"/>
      <c r="K2159" s="6"/>
      <c r="Q2159" t="s">
        <v>64</v>
      </c>
      <c r="U2159">
        <v>2601230</v>
      </c>
      <c r="V2159" t="s">
        <v>1135</v>
      </c>
      <c r="W2159" t="s">
        <v>66</v>
      </c>
      <c r="X2159" t="s">
        <v>382</v>
      </c>
      <c r="Y2159" t="s">
        <v>1136</v>
      </c>
      <c r="AF2159" t="s">
        <v>1135</v>
      </c>
      <c r="AG2159" t="s">
        <v>1137</v>
      </c>
      <c r="AH2159" t="s">
        <v>385</v>
      </c>
      <c r="AI2159" t="s">
        <v>386</v>
      </c>
      <c r="AM2159">
        <v>260001</v>
      </c>
      <c r="BA2159" s="6">
        <v>-19695</v>
      </c>
      <c r="BE2159">
        <f t="shared" si="145"/>
        <v>0</v>
      </c>
      <c r="BF2159" s="6">
        <f t="shared" si="146"/>
        <v>-6000</v>
      </c>
      <c r="BG2159" s="7" t="s">
        <v>71</v>
      </c>
      <c r="BH2159" t="e">
        <f>+VLOOKUP(AF2159,Sheet4!A:A,1,FALSE)</f>
        <v>#N/A</v>
      </c>
      <c r="BL2159" s="6">
        <v>6000</v>
      </c>
      <c r="BM2159" s="59">
        <f t="shared" si="147"/>
        <v>0</v>
      </c>
      <c r="BN2159" t="s">
        <v>1138</v>
      </c>
      <c r="BO2159" t="s">
        <v>101</v>
      </c>
    </row>
    <row r="2160" spans="1:67" ht="13" customHeight="1" x14ac:dyDescent="0.3">
      <c r="A2160" s="5">
        <v>46114</v>
      </c>
      <c r="B2160" t="s">
        <v>74</v>
      </c>
      <c r="F2160" s="8">
        <v>1713</v>
      </c>
      <c r="G2160">
        <v>856.5</v>
      </c>
      <c r="H2160" s="6">
        <v>400</v>
      </c>
      <c r="I2160" s="6">
        <f t="shared" si="148"/>
        <v>-456.5</v>
      </c>
      <c r="J2160" s="6"/>
      <c r="K2160" s="6"/>
      <c r="Q2160" t="s">
        <v>75</v>
      </c>
      <c r="U2160">
        <v>2601230</v>
      </c>
      <c r="V2160" t="s">
        <v>1135</v>
      </c>
      <c r="W2160" t="s">
        <v>66</v>
      </c>
      <c r="X2160" t="s">
        <v>382</v>
      </c>
      <c r="Y2160" t="s">
        <v>1136</v>
      </c>
      <c r="AF2160" t="s">
        <v>1135</v>
      </c>
      <c r="AG2160" t="s">
        <v>1137</v>
      </c>
      <c r="AH2160" t="s">
        <v>385</v>
      </c>
      <c r="AI2160" t="s">
        <v>386</v>
      </c>
      <c r="AM2160">
        <v>260001</v>
      </c>
      <c r="BA2160" s="6">
        <v>-1313</v>
      </c>
      <c r="BE2160">
        <f t="shared" si="145"/>
        <v>0</v>
      </c>
      <c r="BF2160" s="6">
        <f t="shared" si="146"/>
        <v>-400</v>
      </c>
      <c r="BG2160" s="7" t="s">
        <v>71</v>
      </c>
      <c r="BH2160" t="e">
        <f>+VLOOKUP(AF2160,Sheet4!A:A,1,FALSE)</f>
        <v>#N/A</v>
      </c>
      <c r="BL2160" s="6">
        <v>400</v>
      </c>
      <c r="BM2160" s="59">
        <f t="shared" si="147"/>
        <v>0</v>
      </c>
      <c r="BN2160" t="s">
        <v>1138</v>
      </c>
    </row>
    <row r="2161" spans="1:67" ht="13" customHeight="1" x14ac:dyDescent="0.3">
      <c r="A2161" s="5">
        <v>46114</v>
      </c>
      <c r="B2161" t="s">
        <v>76</v>
      </c>
      <c r="F2161">
        <v>34260</v>
      </c>
      <c r="G2161">
        <v>34260</v>
      </c>
      <c r="H2161" s="6">
        <v>8000</v>
      </c>
      <c r="I2161" s="6">
        <f t="shared" si="148"/>
        <v>-26260</v>
      </c>
      <c r="J2161" s="6"/>
      <c r="K2161" s="6"/>
      <c r="Q2161" t="s">
        <v>77</v>
      </c>
      <c r="U2161">
        <v>2601230</v>
      </c>
      <c r="V2161" t="s">
        <v>1135</v>
      </c>
      <c r="W2161" t="s">
        <v>66</v>
      </c>
      <c r="X2161" t="s">
        <v>382</v>
      </c>
      <c r="Y2161" t="s">
        <v>1136</v>
      </c>
      <c r="AF2161" t="s">
        <v>1135</v>
      </c>
      <c r="AG2161" t="s">
        <v>1137</v>
      </c>
      <c r="AH2161" t="s">
        <v>385</v>
      </c>
      <c r="AI2161" t="s">
        <v>386</v>
      </c>
      <c r="AM2161">
        <v>260001</v>
      </c>
      <c r="BA2161" s="6">
        <v>-26260</v>
      </c>
      <c r="BC2161" s="9">
        <v>34260</v>
      </c>
      <c r="BE2161">
        <f t="shared" si="145"/>
        <v>34260</v>
      </c>
      <c r="BF2161" s="6">
        <f t="shared" si="146"/>
        <v>26260</v>
      </c>
      <c r="BG2161" s="10" t="s">
        <v>99</v>
      </c>
      <c r="BH2161" t="e">
        <f>+VLOOKUP(AF2161,Sheet4!A:A,1,FALSE)</f>
        <v>#N/A</v>
      </c>
      <c r="BL2161" s="6">
        <v>8000</v>
      </c>
      <c r="BM2161" s="59">
        <f t="shared" si="147"/>
        <v>0</v>
      </c>
      <c r="BN2161" t="s">
        <v>1138</v>
      </c>
    </row>
    <row r="2162" spans="1:67" ht="13" customHeight="1" x14ac:dyDescent="0.3">
      <c r="A2162" s="5">
        <v>46114</v>
      </c>
      <c r="B2162" t="s">
        <v>78</v>
      </c>
      <c r="F2162" s="8">
        <v>1689</v>
      </c>
      <c r="G2162">
        <v>844.5</v>
      </c>
      <c r="H2162" s="6">
        <v>200</v>
      </c>
      <c r="I2162" s="6">
        <f t="shared" si="148"/>
        <v>-644.5</v>
      </c>
      <c r="J2162" s="6"/>
      <c r="K2162" s="6"/>
      <c r="Q2162" t="s">
        <v>79</v>
      </c>
      <c r="U2162">
        <v>2601230</v>
      </c>
      <c r="V2162" t="s">
        <v>1135</v>
      </c>
      <c r="W2162" t="s">
        <v>66</v>
      </c>
      <c r="X2162" t="s">
        <v>382</v>
      </c>
      <c r="Y2162" t="s">
        <v>1136</v>
      </c>
      <c r="AF2162" t="s">
        <v>1135</v>
      </c>
      <c r="AG2162" t="s">
        <v>1137</v>
      </c>
      <c r="AH2162" t="s">
        <v>385</v>
      </c>
      <c r="AI2162" t="s">
        <v>386</v>
      </c>
      <c r="AM2162">
        <v>260001</v>
      </c>
      <c r="BA2162" s="6">
        <v>-1489</v>
      </c>
      <c r="BE2162">
        <f t="shared" si="145"/>
        <v>0</v>
      </c>
      <c r="BF2162" s="6">
        <f t="shared" si="146"/>
        <v>-200</v>
      </c>
      <c r="BG2162" s="7" t="s">
        <v>71</v>
      </c>
      <c r="BH2162" t="e">
        <f>+VLOOKUP(AF2162,Sheet4!A:A,1,FALSE)</f>
        <v>#N/A</v>
      </c>
      <c r="BL2162" s="6">
        <v>200</v>
      </c>
      <c r="BM2162" s="59">
        <f t="shared" si="147"/>
        <v>0</v>
      </c>
      <c r="BN2162" t="s">
        <v>1138</v>
      </c>
    </row>
    <row r="2163" spans="1:67" ht="13" customHeight="1" x14ac:dyDescent="0.3">
      <c r="A2163" s="5">
        <v>46114</v>
      </c>
      <c r="B2163" t="s">
        <v>80</v>
      </c>
      <c r="F2163">
        <v>21112.5</v>
      </c>
      <c r="G2163">
        <v>21112.5</v>
      </c>
      <c r="H2163" s="6">
        <v>2500</v>
      </c>
      <c r="I2163" s="6">
        <f t="shared" si="148"/>
        <v>-18612.5</v>
      </c>
      <c r="J2163" s="6">
        <f>H2163/12.5</f>
        <v>200</v>
      </c>
      <c r="K2163" s="6"/>
      <c r="Q2163" t="s">
        <v>81</v>
      </c>
      <c r="U2163">
        <v>2601230</v>
      </c>
      <c r="V2163" t="s">
        <v>1135</v>
      </c>
      <c r="W2163" t="s">
        <v>66</v>
      </c>
      <c r="X2163" t="s">
        <v>382</v>
      </c>
      <c r="Y2163" t="s">
        <v>1136</v>
      </c>
      <c r="AF2163" t="s">
        <v>1135</v>
      </c>
      <c r="AG2163" t="s">
        <v>1137</v>
      </c>
      <c r="AH2163" t="s">
        <v>385</v>
      </c>
      <c r="AI2163" t="s">
        <v>386</v>
      </c>
      <c r="AM2163">
        <v>260001</v>
      </c>
      <c r="BA2163" s="6">
        <v>-18612.5</v>
      </c>
      <c r="BE2163">
        <f t="shared" si="145"/>
        <v>0</v>
      </c>
      <c r="BF2163" s="6">
        <f t="shared" si="146"/>
        <v>-2500</v>
      </c>
      <c r="BG2163" s="7" t="s">
        <v>71</v>
      </c>
      <c r="BH2163" t="e">
        <f>+VLOOKUP(AF2163,Sheet4!A:A,1,FALSE)</f>
        <v>#N/A</v>
      </c>
      <c r="BL2163" s="6">
        <v>2500</v>
      </c>
      <c r="BM2163" s="59">
        <f t="shared" si="147"/>
        <v>0</v>
      </c>
      <c r="BN2163" t="s">
        <v>1138</v>
      </c>
    </row>
    <row r="2164" spans="1:67" ht="13" customHeight="1" x14ac:dyDescent="0.3">
      <c r="A2164" s="5">
        <v>46114</v>
      </c>
      <c r="B2164" t="s">
        <v>82</v>
      </c>
      <c r="F2164" s="8">
        <v>72</v>
      </c>
      <c r="G2164">
        <v>36</v>
      </c>
      <c r="H2164" s="6">
        <v>600</v>
      </c>
      <c r="I2164" s="6">
        <f t="shared" si="148"/>
        <v>564</v>
      </c>
      <c r="J2164" s="6"/>
      <c r="K2164" s="6"/>
      <c r="Q2164" t="s">
        <v>83</v>
      </c>
      <c r="U2164">
        <v>2601230</v>
      </c>
      <c r="V2164" t="s">
        <v>1135</v>
      </c>
      <c r="W2164" t="s">
        <v>66</v>
      </c>
      <c r="X2164" t="s">
        <v>382</v>
      </c>
      <c r="Y2164" t="s">
        <v>1136</v>
      </c>
      <c r="AF2164" t="s">
        <v>1135</v>
      </c>
      <c r="AG2164" t="s">
        <v>1137</v>
      </c>
      <c r="AH2164" t="s">
        <v>385</v>
      </c>
      <c r="AI2164" t="s">
        <v>386</v>
      </c>
      <c r="AM2164">
        <v>260001</v>
      </c>
      <c r="BA2164" s="6">
        <v>528</v>
      </c>
      <c r="BE2164">
        <f t="shared" si="145"/>
        <v>0</v>
      </c>
      <c r="BF2164" s="6">
        <f t="shared" si="146"/>
        <v>-600</v>
      </c>
      <c r="BG2164" s="7" t="s">
        <v>71</v>
      </c>
      <c r="BH2164" t="e">
        <f>+VLOOKUP(AF2164,Sheet4!A:A,1,FALSE)</f>
        <v>#N/A</v>
      </c>
      <c r="BL2164" s="6">
        <v>600</v>
      </c>
      <c r="BM2164" s="59">
        <f t="shared" si="147"/>
        <v>0</v>
      </c>
      <c r="BN2164" t="s">
        <v>1138</v>
      </c>
    </row>
    <row r="2165" spans="1:67" ht="13" customHeight="1" x14ac:dyDescent="0.3">
      <c r="A2165" s="5">
        <v>46114</v>
      </c>
      <c r="B2165" t="s">
        <v>84</v>
      </c>
      <c r="F2165">
        <v>1200</v>
      </c>
      <c r="G2165">
        <v>1200</v>
      </c>
      <c r="H2165" s="6">
        <v>10000</v>
      </c>
      <c r="I2165" s="6">
        <f t="shared" si="148"/>
        <v>8800</v>
      </c>
      <c r="J2165" s="6"/>
      <c r="K2165" s="6">
        <f>H2165/50</f>
        <v>200</v>
      </c>
      <c r="Q2165" t="s">
        <v>85</v>
      </c>
      <c r="U2165">
        <v>2601230</v>
      </c>
      <c r="V2165" t="s">
        <v>1135</v>
      </c>
      <c r="W2165" t="s">
        <v>66</v>
      </c>
      <c r="X2165" t="s">
        <v>382</v>
      </c>
      <c r="Y2165" t="s">
        <v>1136</v>
      </c>
      <c r="AF2165" t="s">
        <v>1135</v>
      </c>
      <c r="AG2165" t="s">
        <v>1137</v>
      </c>
      <c r="AH2165" t="s">
        <v>385</v>
      </c>
      <c r="AI2165" t="s">
        <v>386</v>
      </c>
      <c r="AM2165">
        <v>260001</v>
      </c>
      <c r="BA2165" s="6">
        <v>8800</v>
      </c>
      <c r="BE2165">
        <f t="shared" si="145"/>
        <v>0</v>
      </c>
      <c r="BF2165" s="6">
        <f t="shared" si="146"/>
        <v>-10000</v>
      </c>
      <c r="BG2165" s="7" t="s">
        <v>71</v>
      </c>
      <c r="BH2165" t="e">
        <f>+VLOOKUP(AF2165,Sheet4!A:A,1,FALSE)</f>
        <v>#N/A</v>
      </c>
      <c r="BL2165" s="6">
        <v>10000</v>
      </c>
      <c r="BM2165" s="59">
        <f t="shared" si="147"/>
        <v>0</v>
      </c>
      <c r="BN2165" t="s">
        <v>1138</v>
      </c>
    </row>
    <row r="2166" spans="1:67" ht="13" customHeight="1" x14ac:dyDescent="0.3">
      <c r="A2166" s="5">
        <v>46114</v>
      </c>
      <c r="B2166" t="s">
        <v>63</v>
      </c>
      <c r="F2166">
        <v>1560</v>
      </c>
      <c r="G2166">
        <v>1560</v>
      </c>
      <c r="H2166" s="6">
        <v>0</v>
      </c>
      <c r="I2166" s="6">
        <f t="shared" si="148"/>
        <v>-1560</v>
      </c>
      <c r="J2166" s="6"/>
      <c r="K2166" s="6"/>
      <c r="Q2166" t="s">
        <v>64</v>
      </c>
      <c r="U2166">
        <v>2601231</v>
      </c>
      <c r="V2166" t="s">
        <v>1139</v>
      </c>
      <c r="W2166" t="s">
        <v>66</v>
      </c>
      <c r="X2166" t="s">
        <v>196</v>
      </c>
      <c r="Y2166" t="s">
        <v>1140</v>
      </c>
      <c r="AF2166" t="s">
        <v>1139</v>
      </c>
      <c r="AG2166" t="s">
        <v>1141</v>
      </c>
      <c r="AH2166" t="s">
        <v>199</v>
      </c>
      <c r="AI2166" t="s">
        <v>200</v>
      </c>
      <c r="AM2166">
        <v>260001</v>
      </c>
      <c r="BA2166" s="6">
        <v>-1560</v>
      </c>
      <c r="BE2166">
        <f t="shared" si="145"/>
        <v>0</v>
      </c>
      <c r="BF2166" s="6">
        <f t="shared" si="146"/>
        <v>0</v>
      </c>
      <c r="BG2166" s="7" t="s">
        <v>71</v>
      </c>
      <c r="BH2166" t="e">
        <f>+VLOOKUP(AF2166,Sheet4!A:A,1,FALSE)</f>
        <v>#N/A</v>
      </c>
      <c r="BL2166" s="6">
        <v>0</v>
      </c>
      <c r="BM2166" s="59">
        <f t="shared" si="147"/>
        <v>0</v>
      </c>
      <c r="BN2166" t="s">
        <v>1142</v>
      </c>
      <c r="BO2166" t="s">
        <v>73</v>
      </c>
    </row>
    <row r="2167" spans="1:67" ht="13" customHeight="1" x14ac:dyDescent="0.3">
      <c r="A2167" s="5">
        <v>46114</v>
      </c>
      <c r="B2167" t="s">
        <v>74</v>
      </c>
      <c r="F2167" s="8">
        <v>104</v>
      </c>
      <c r="G2167">
        <v>52</v>
      </c>
      <c r="H2167" s="6">
        <v>0</v>
      </c>
      <c r="I2167" s="6">
        <f t="shared" si="148"/>
        <v>-52</v>
      </c>
      <c r="J2167" s="6"/>
      <c r="K2167" s="6"/>
      <c r="Q2167" t="s">
        <v>75</v>
      </c>
      <c r="U2167">
        <v>2601231</v>
      </c>
      <c r="V2167" t="s">
        <v>1139</v>
      </c>
      <c r="W2167" t="s">
        <v>66</v>
      </c>
      <c r="X2167" t="s">
        <v>196</v>
      </c>
      <c r="Y2167" t="s">
        <v>1140</v>
      </c>
      <c r="AF2167" t="s">
        <v>1139</v>
      </c>
      <c r="AG2167" t="s">
        <v>1141</v>
      </c>
      <c r="AH2167" t="s">
        <v>199</v>
      </c>
      <c r="AI2167" t="s">
        <v>200</v>
      </c>
      <c r="AM2167">
        <v>260001</v>
      </c>
      <c r="BA2167" s="6">
        <v>-104</v>
      </c>
      <c r="BE2167">
        <f t="shared" si="145"/>
        <v>0</v>
      </c>
      <c r="BF2167" s="6">
        <f t="shared" si="146"/>
        <v>0</v>
      </c>
      <c r="BG2167" s="7" t="s">
        <v>71</v>
      </c>
      <c r="BH2167" t="e">
        <f>+VLOOKUP(AF2167,Sheet4!A:A,1,FALSE)</f>
        <v>#N/A</v>
      </c>
      <c r="BL2167" s="6">
        <v>0</v>
      </c>
      <c r="BM2167" s="59">
        <f t="shared" si="147"/>
        <v>0</v>
      </c>
      <c r="BN2167" t="s">
        <v>1142</v>
      </c>
    </row>
    <row r="2168" spans="1:67" ht="13" customHeight="1" x14ac:dyDescent="0.3">
      <c r="A2168" s="5">
        <v>46114</v>
      </c>
      <c r="B2168" t="s">
        <v>76</v>
      </c>
      <c r="F2168">
        <v>2080</v>
      </c>
      <c r="G2168">
        <v>2080</v>
      </c>
      <c r="H2168" s="6">
        <v>0</v>
      </c>
      <c r="I2168" s="6">
        <f t="shared" si="148"/>
        <v>-2080</v>
      </c>
      <c r="J2168" s="6"/>
      <c r="K2168" s="6"/>
      <c r="Q2168" t="s">
        <v>77</v>
      </c>
      <c r="U2168">
        <v>2601231</v>
      </c>
      <c r="V2168" t="s">
        <v>1139</v>
      </c>
      <c r="W2168" t="s">
        <v>66</v>
      </c>
      <c r="X2168" t="s">
        <v>196</v>
      </c>
      <c r="Y2168" t="s">
        <v>1140</v>
      </c>
      <c r="AF2168" t="s">
        <v>1139</v>
      </c>
      <c r="AG2168" t="s">
        <v>1141</v>
      </c>
      <c r="AH2168" t="s">
        <v>199</v>
      </c>
      <c r="AI2168" t="s">
        <v>200</v>
      </c>
      <c r="AM2168">
        <v>260001</v>
      </c>
      <c r="BA2168" s="6">
        <v>-2080</v>
      </c>
      <c r="BE2168">
        <f t="shared" si="145"/>
        <v>0</v>
      </c>
      <c r="BF2168" s="6">
        <f t="shared" si="146"/>
        <v>0</v>
      </c>
      <c r="BG2168" s="7" t="s">
        <v>71</v>
      </c>
      <c r="BH2168" t="e">
        <f>+VLOOKUP(AF2168,Sheet4!A:A,1,FALSE)</f>
        <v>#N/A</v>
      </c>
      <c r="BL2168" s="6">
        <v>0</v>
      </c>
      <c r="BM2168" s="59">
        <f t="shared" si="147"/>
        <v>0</v>
      </c>
      <c r="BN2168" t="s">
        <v>1142</v>
      </c>
    </row>
    <row r="2169" spans="1:67" ht="13" customHeight="1" x14ac:dyDescent="0.3">
      <c r="A2169" s="5">
        <v>46114</v>
      </c>
      <c r="B2169" t="s">
        <v>78</v>
      </c>
      <c r="F2169" s="8">
        <v>104</v>
      </c>
      <c r="G2169">
        <v>52</v>
      </c>
      <c r="H2169" s="6">
        <v>0</v>
      </c>
      <c r="I2169" s="6">
        <f t="shared" si="148"/>
        <v>-52</v>
      </c>
      <c r="J2169" s="6"/>
      <c r="K2169" s="6"/>
      <c r="Q2169" t="s">
        <v>79</v>
      </c>
      <c r="U2169">
        <v>2601231</v>
      </c>
      <c r="V2169" t="s">
        <v>1139</v>
      </c>
      <c r="W2169" t="s">
        <v>66</v>
      </c>
      <c r="X2169" t="s">
        <v>196</v>
      </c>
      <c r="Y2169" t="s">
        <v>1140</v>
      </c>
      <c r="AF2169" t="s">
        <v>1139</v>
      </c>
      <c r="AG2169" t="s">
        <v>1141</v>
      </c>
      <c r="AH2169" t="s">
        <v>199</v>
      </c>
      <c r="AI2169" t="s">
        <v>200</v>
      </c>
      <c r="AM2169">
        <v>260001</v>
      </c>
      <c r="BA2169" s="6">
        <v>-104</v>
      </c>
      <c r="BE2169">
        <f t="shared" si="145"/>
        <v>0</v>
      </c>
      <c r="BF2169" s="6">
        <f t="shared" si="146"/>
        <v>0</v>
      </c>
      <c r="BG2169" s="7" t="s">
        <v>71</v>
      </c>
      <c r="BH2169" t="e">
        <f>+VLOOKUP(AF2169,Sheet4!A:A,1,FALSE)</f>
        <v>#N/A</v>
      </c>
      <c r="BL2169" s="6">
        <v>0</v>
      </c>
      <c r="BM2169" s="59">
        <f t="shared" si="147"/>
        <v>0</v>
      </c>
      <c r="BN2169" t="s">
        <v>1142</v>
      </c>
    </row>
    <row r="2170" spans="1:67" ht="13" customHeight="1" x14ac:dyDescent="0.3">
      <c r="A2170" s="5">
        <v>46114</v>
      </c>
      <c r="B2170" t="s">
        <v>80</v>
      </c>
      <c r="F2170">
        <v>1300</v>
      </c>
      <c r="G2170">
        <v>1300</v>
      </c>
      <c r="H2170" s="6">
        <v>0</v>
      </c>
      <c r="I2170" s="6">
        <f t="shared" si="148"/>
        <v>-1300</v>
      </c>
      <c r="J2170" s="6">
        <f>H2170/12.5</f>
        <v>0</v>
      </c>
      <c r="K2170" s="6"/>
      <c r="Q2170" t="s">
        <v>81</v>
      </c>
      <c r="U2170">
        <v>2601231</v>
      </c>
      <c r="V2170" t="s">
        <v>1139</v>
      </c>
      <c r="W2170" t="s">
        <v>66</v>
      </c>
      <c r="X2170" t="s">
        <v>196</v>
      </c>
      <c r="Y2170" t="s">
        <v>1140</v>
      </c>
      <c r="AF2170" t="s">
        <v>1139</v>
      </c>
      <c r="AG2170" t="s">
        <v>1141</v>
      </c>
      <c r="AH2170" t="s">
        <v>199</v>
      </c>
      <c r="AI2170" t="s">
        <v>200</v>
      </c>
      <c r="AM2170">
        <v>260001</v>
      </c>
      <c r="BA2170" s="6">
        <v>-1300</v>
      </c>
      <c r="BE2170">
        <f t="shared" si="145"/>
        <v>0</v>
      </c>
      <c r="BF2170" s="6">
        <f t="shared" si="146"/>
        <v>0</v>
      </c>
      <c r="BG2170" s="7" t="s">
        <v>71</v>
      </c>
      <c r="BH2170" t="e">
        <f>+VLOOKUP(AF2170,Sheet4!A:A,1,FALSE)</f>
        <v>#N/A</v>
      </c>
      <c r="BL2170" s="6">
        <v>0</v>
      </c>
      <c r="BM2170" s="59">
        <f t="shared" si="147"/>
        <v>0</v>
      </c>
      <c r="BN2170" t="s">
        <v>1142</v>
      </c>
    </row>
    <row r="2171" spans="1:67" ht="13" customHeight="1" x14ac:dyDescent="0.3">
      <c r="A2171" s="5">
        <v>46114</v>
      </c>
      <c r="B2171" t="s">
        <v>63</v>
      </c>
      <c r="F2171">
        <v>1845</v>
      </c>
      <c r="G2171">
        <v>1845</v>
      </c>
      <c r="H2171">
        <v>3720</v>
      </c>
      <c r="I2171" s="6">
        <v>1875</v>
      </c>
      <c r="Q2171" t="s">
        <v>64</v>
      </c>
      <c r="U2171">
        <v>2601232</v>
      </c>
      <c r="V2171" t="s">
        <v>1143</v>
      </c>
      <c r="W2171" t="s">
        <v>94</v>
      </c>
      <c r="X2171" t="s">
        <v>952</v>
      </c>
      <c r="Y2171" t="s">
        <v>953</v>
      </c>
      <c r="AF2171" t="s">
        <v>1143</v>
      </c>
      <c r="AG2171" t="s">
        <v>1144</v>
      </c>
      <c r="AH2171" t="s">
        <v>955</v>
      </c>
      <c r="AI2171">
        <v>847825846</v>
      </c>
      <c r="AM2171">
        <v>260001</v>
      </c>
      <c r="BE2171">
        <f t="shared" si="145"/>
        <v>0</v>
      </c>
      <c r="BF2171" s="6">
        <f t="shared" si="146"/>
        <v>-3720</v>
      </c>
      <c r="BG2171" s="7" t="s">
        <v>71</v>
      </c>
      <c r="BH2171" t="e">
        <f>+VLOOKUP(AF2171,Sheet4!A:A,1,FALSE)</f>
        <v>#N/A</v>
      </c>
      <c r="BL2171">
        <v>1845</v>
      </c>
      <c r="BM2171" s="59">
        <f t="shared" si="147"/>
        <v>1875</v>
      </c>
      <c r="BN2171" t="s">
        <v>1145</v>
      </c>
      <c r="BO2171" t="s">
        <v>73</v>
      </c>
    </row>
    <row r="2172" spans="1:67" ht="13" customHeight="1" x14ac:dyDescent="0.3">
      <c r="A2172" s="5">
        <v>46114</v>
      </c>
      <c r="B2172" t="s">
        <v>63</v>
      </c>
      <c r="F2172">
        <v>30</v>
      </c>
      <c r="G2172">
        <v>30</v>
      </c>
      <c r="H2172">
        <v>60</v>
      </c>
      <c r="I2172" s="6">
        <v>30</v>
      </c>
      <c r="Q2172" t="s">
        <v>64</v>
      </c>
      <c r="U2172">
        <v>2601232</v>
      </c>
      <c r="V2172" t="s">
        <v>1143</v>
      </c>
      <c r="W2172" t="s">
        <v>94</v>
      </c>
      <c r="X2172" t="s">
        <v>952</v>
      </c>
      <c r="Y2172" t="s">
        <v>810</v>
      </c>
      <c r="AF2172" t="s">
        <v>1143</v>
      </c>
      <c r="AG2172" t="s">
        <v>1144</v>
      </c>
      <c r="AH2172" t="s">
        <v>955</v>
      </c>
      <c r="AI2172">
        <v>847825846</v>
      </c>
      <c r="AM2172">
        <v>260001</v>
      </c>
      <c r="BE2172">
        <f t="shared" si="145"/>
        <v>0</v>
      </c>
      <c r="BF2172" s="6">
        <f t="shared" si="146"/>
        <v>-60</v>
      </c>
      <c r="BG2172" s="7" t="s">
        <v>71</v>
      </c>
      <c r="BH2172" t="e">
        <f>+VLOOKUP(AF2172,Sheet4!A:A,1,FALSE)</f>
        <v>#N/A</v>
      </c>
      <c r="BL2172">
        <v>30</v>
      </c>
      <c r="BM2172" s="59">
        <f t="shared" si="147"/>
        <v>30</v>
      </c>
      <c r="BN2172" t="s">
        <v>1145</v>
      </c>
      <c r="BO2172" t="s">
        <v>73</v>
      </c>
    </row>
    <row r="2173" spans="1:67" ht="13" customHeight="1" x14ac:dyDescent="0.3">
      <c r="A2173" s="5">
        <v>46114</v>
      </c>
      <c r="B2173" t="s">
        <v>74</v>
      </c>
      <c r="F2173" s="8">
        <v>123</v>
      </c>
      <c r="G2173">
        <v>61.5</v>
      </c>
      <c r="H2173">
        <v>248</v>
      </c>
      <c r="I2173" s="6">
        <v>125</v>
      </c>
      <c r="Q2173" t="s">
        <v>75</v>
      </c>
      <c r="U2173">
        <v>2601232</v>
      </c>
      <c r="V2173" t="s">
        <v>1143</v>
      </c>
      <c r="W2173" t="s">
        <v>94</v>
      </c>
      <c r="X2173" t="s">
        <v>952</v>
      </c>
      <c r="Y2173" t="s">
        <v>953</v>
      </c>
      <c r="AF2173" t="s">
        <v>1143</v>
      </c>
      <c r="AG2173" t="s">
        <v>1144</v>
      </c>
      <c r="AH2173" t="s">
        <v>955</v>
      </c>
      <c r="AI2173">
        <v>847825846</v>
      </c>
      <c r="AM2173">
        <v>260001</v>
      </c>
      <c r="BE2173">
        <f t="shared" si="145"/>
        <v>0</v>
      </c>
      <c r="BF2173" s="6">
        <f t="shared" si="146"/>
        <v>-248</v>
      </c>
      <c r="BG2173" s="7" t="s">
        <v>71</v>
      </c>
      <c r="BH2173" t="e">
        <f>+VLOOKUP(AF2173,Sheet4!A:A,1,FALSE)</f>
        <v>#N/A</v>
      </c>
      <c r="BL2173">
        <v>61.5</v>
      </c>
      <c r="BM2173" s="59">
        <f t="shared" si="147"/>
        <v>186.5</v>
      </c>
      <c r="BN2173" t="s">
        <v>1145</v>
      </c>
    </row>
    <row r="2174" spans="1:67" ht="13" customHeight="1" x14ac:dyDescent="0.3">
      <c r="A2174" s="5">
        <v>46114</v>
      </c>
      <c r="B2174" t="s">
        <v>74</v>
      </c>
      <c r="F2174" s="8">
        <v>2</v>
      </c>
      <c r="G2174">
        <v>1</v>
      </c>
      <c r="H2174">
        <v>4</v>
      </c>
      <c r="I2174" s="6">
        <v>2</v>
      </c>
      <c r="Q2174" t="s">
        <v>75</v>
      </c>
      <c r="U2174">
        <v>2601232</v>
      </c>
      <c r="V2174" t="s">
        <v>1143</v>
      </c>
      <c r="W2174" t="s">
        <v>94</v>
      </c>
      <c r="X2174" t="s">
        <v>952</v>
      </c>
      <c r="Y2174" t="s">
        <v>810</v>
      </c>
      <c r="AF2174" t="s">
        <v>1143</v>
      </c>
      <c r="AG2174" t="s">
        <v>1144</v>
      </c>
      <c r="AH2174" t="s">
        <v>955</v>
      </c>
      <c r="AI2174">
        <v>847825846</v>
      </c>
      <c r="AM2174">
        <v>260001</v>
      </c>
      <c r="BE2174">
        <f t="shared" si="145"/>
        <v>0</v>
      </c>
      <c r="BF2174" s="6">
        <f t="shared" si="146"/>
        <v>-4</v>
      </c>
      <c r="BG2174" s="7" t="s">
        <v>71</v>
      </c>
      <c r="BH2174" t="e">
        <f>+VLOOKUP(AF2174,Sheet4!A:A,1,FALSE)</f>
        <v>#N/A</v>
      </c>
      <c r="BL2174">
        <v>1</v>
      </c>
      <c r="BM2174" s="59">
        <f t="shared" si="147"/>
        <v>3</v>
      </c>
      <c r="BN2174" t="s">
        <v>1145</v>
      </c>
    </row>
    <row r="2175" spans="1:67" ht="13" customHeight="1" x14ac:dyDescent="0.3">
      <c r="A2175" s="5">
        <v>46114</v>
      </c>
      <c r="B2175" t="s">
        <v>76</v>
      </c>
      <c r="F2175">
        <v>2460</v>
      </c>
      <c r="G2175">
        <v>2460</v>
      </c>
      <c r="H2175">
        <v>4960</v>
      </c>
      <c r="I2175" s="6">
        <v>2500</v>
      </c>
      <c r="Q2175" t="s">
        <v>77</v>
      </c>
      <c r="U2175">
        <v>2601232</v>
      </c>
      <c r="V2175" t="s">
        <v>1143</v>
      </c>
      <c r="W2175" t="s">
        <v>94</v>
      </c>
      <c r="X2175" t="s">
        <v>952</v>
      </c>
      <c r="Y2175" t="s">
        <v>953</v>
      </c>
      <c r="AF2175" t="s">
        <v>1143</v>
      </c>
      <c r="AG2175" t="s">
        <v>1144</v>
      </c>
      <c r="AH2175" t="s">
        <v>955</v>
      </c>
      <c r="AI2175">
        <v>847825846</v>
      </c>
      <c r="AM2175">
        <v>260001</v>
      </c>
      <c r="BE2175">
        <f t="shared" si="145"/>
        <v>0</v>
      </c>
      <c r="BF2175" s="6">
        <f t="shared" si="146"/>
        <v>-4960</v>
      </c>
      <c r="BG2175" s="7" t="s">
        <v>71</v>
      </c>
      <c r="BH2175" t="e">
        <f>+VLOOKUP(AF2175,Sheet4!A:A,1,FALSE)</f>
        <v>#N/A</v>
      </c>
      <c r="BL2175">
        <v>2460</v>
      </c>
      <c r="BM2175" s="59">
        <f t="shared" si="147"/>
        <v>2500</v>
      </c>
      <c r="BN2175" t="s">
        <v>1145</v>
      </c>
    </row>
    <row r="2176" spans="1:67" ht="13" customHeight="1" x14ac:dyDescent="0.3">
      <c r="A2176" s="5">
        <v>46114</v>
      </c>
      <c r="B2176" t="s">
        <v>76</v>
      </c>
      <c r="F2176">
        <v>40</v>
      </c>
      <c r="G2176">
        <v>40</v>
      </c>
      <c r="H2176">
        <v>80</v>
      </c>
      <c r="I2176" s="6">
        <v>40</v>
      </c>
      <c r="Q2176" t="s">
        <v>77</v>
      </c>
      <c r="U2176">
        <v>2601232</v>
      </c>
      <c r="V2176" t="s">
        <v>1143</v>
      </c>
      <c r="W2176" t="s">
        <v>94</v>
      </c>
      <c r="X2176" t="s">
        <v>952</v>
      </c>
      <c r="Y2176" t="s">
        <v>810</v>
      </c>
      <c r="AF2176" t="s">
        <v>1143</v>
      </c>
      <c r="AG2176" t="s">
        <v>1144</v>
      </c>
      <c r="AH2176" t="s">
        <v>955</v>
      </c>
      <c r="AI2176">
        <v>847825846</v>
      </c>
      <c r="AM2176">
        <v>260001</v>
      </c>
      <c r="BE2176">
        <f t="shared" si="145"/>
        <v>0</v>
      </c>
      <c r="BF2176" s="6">
        <f t="shared" si="146"/>
        <v>-80</v>
      </c>
      <c r="BG2176" s="7" t="s">
        <v>71</v>
      </c>
      <c r="BH2176" t="e">
        <f>+VLOOKUP(AF2176,Sheet4!A:A,1,FALSE)</f>
        <v>#N/A</v>
      </c>
      <c r="BL2176">
        <v>40</v>
      </c>
      <c r="BM2176" s="59">
        <f t="shared" si="147"/>
        <v>40</v>
      </c>
      <c r="BN2176" t="s">
        <v>1145</v>
      </c>
    </row>
    <row r="2177" spans="1:67" ht="13" customHeight="1" x14ac:dyDescent="0.3">
      <c r="A2177" s="5">
        <v>46114</v>
      </c>
      <c r="B2177" t="s">
        <v>78</v>
      </c>
      <c r="F2177" s="8">
        <v>8</v>
      </c>
      <c r="G2177">
        <v>4</v>
      </c>
      <c r="H2177">
        <v>166</v>
      </c>
      <c r="I2177" s="6">
        <v>158</v>
      </c>
      <c r="Q2177" t="s">
        <v>79</v>
      </c>
      <c r="U2177">
        <v>2601232</v>
      </c>
      <c r="V2177" t="s">
        <v>1143</v>
      </c>
      <c r="W2177" t="s">
        <v>94</v>
      </c>
      <c r="X2177" t="s">
        <v>952</v>
      </c>
      <c r="Y2177" t="s">
        <v>953</v>
      </c>
      <c r="AF2177" t="s">
        <v>1143</v>
      </c>
      <c r="AG2177" t="s">
        <v>1144</v>
      </c>
      <c r="AH2177" t="s">
        <v>955</v>
      </c>
      <c r="AI2177">
        <v>847825846</v>
      </c>
      <c r="AM2177">
        <v>260001</v>
      </c>
      <c r="BE2177">
        <f t="shared" si="145"/>
        <v>0</v>
      </c>
      <c r="BF2177" s="6">
        <f t="shared" si="146"/>
        <v>-166</v>
      </c>
      <c r="BG2177" s="7" t="s">
        <v>71</v>
      </c>
      <c r="BH2177" t="e">
        <f>+VLOOKUP(AF2177,Sheet4!A:A,1,FALSE)</f>
        <v>#N/A</v>
      </c>
      <c r="BL2177">
        <v>4</v>
      </c>
      <c r="BM2177" s="59">
        <f t="shared" si="147"/>
        <v>162</v>
      </c>
      <c r="BN2177" t="s">
        <v>1145</v>
      </c>
    </row>
    <row r="2178" spans="1:67" ht="13" customHeight="1" x14ac:dyDescent="0.3">
      <c r="A2178" s="5">
        <v>46114</v>
      </c>
      <c r="B2178" t="s">
        <v>80</v>
      </c>
      <c r="F2178">
        <v>100</v>
      </c>
      <c r="G2178">
        <v>100</v>
      </c>
      <c r="H2178">
        <v>2075</v>
      </c>
      <c r="I2178" s="6">
        <v>1975</v>
      </c>
      <c r="Q2178" t="s">
        <v>81</v>
      </c>
      <c r="U2178">
        <v>2601232</v>
      </c>
      <c r="V2178" t="s">
        <v>1143</v>
      </c>
      <c r="W2178" t="s">
        <v>94</v>
      </c>
      <c r="X2178" t="s">
        <v>952</v>
      </c>
      <c r="Y2178" t="s">
        <v>953</v>
      </c>
      <c r="AF2178" t="s">
        <v>1143</v>
      </c>
      <c r="AG2178" t="s">
        <v>1144</v>
      </c>
      <c r="AH2178" t="s">
        <v>955</v>
      </c>
      <c r="AI2178">
        <v>847825846</v>
      </c>
      <c r="AM2178">
        <v>260001</v>
      </c>
      <c r="BE2178">
        <f t="shared" ref="BE2178:BE2241" si="149">+BB2178+BC2178</f>
        <v>0</v>
      </c>
      <c r="BF2178" s="6">
        <f t="shared" ref="BF2178:BF2241" si="150">+BE2178-H2178</f>
        <v>-2075</v>
      </c>
      <c r="BG2178" s="7" t="s">
        <v>71</v>
      </c>
      <c r="BH2178" t="e">
        <f>+VLOOKUP(AF2178,Sheet4!A:A,1,FALSE)</f>
        <v>#N/A</v>
      </c>
      <c r="BL2178">
        <v>100</v>
      </c>
      <c r="BM2178" s="59">
        <f t="shared" ref="BM2178:BM2241" si="151">+H2178+-BL2178</f>
        <v>1975</v>
      </c>
      <c r="BN2178" t="s">
        <v>1145</v>
      </c>
    </row>
    <row r="2179" spans="1:67" ht="13" customHeight="1" x14ac:dyDescent="0.3">
      <c r="A2179" s="5">
        <v>46114</v>
      </c>
      <c r="B2179" t="s">
        <v>82</v>
      </c>
      <c r="F2179" s="8">
        <v>345</v>
      </c>
      <c r="G2179">
        <v>172.5</v>
      </c>
      <c r="H2179">
        <v>255</v>
      </c>
      <c r="I2179" s="6">
        <v>-90</v>
      </c>
      <c r="Q2179" t="s">
        <v>83</v>
      </c>
      <c r="U2179">
        <v>2601232</v>
      </c>
      <c r="V2179" t="s">
        <v>1143</v>
      </c>
      <c r="W2179" t="s">
        <v>94</v>
      </c>
      <c r="X2179" t="s">
        <v>952</v>
      </c>
      <c r="Y2179" t="s">
        <v>953</v>
      </c>
      <c r="AF2179" t="s">
        <v>1143</v>
      </c>
      <c r="AG2179" t="s">
        <v>1144</v>
      </c>
      <c r="AH2179" t="s">
        <v>955</v>
      </c>
      <c r="AI2179">
        <v>847825846</v>
      </c>
      <c r="AM2179">
        <v>260001</v>
      </c>
      <c r="BE2179">
        <f t="shared" si="149"/>
        <v>0</v>
      </c>
      <c r="BF2179" s="6">
        <f t="shared" si="150"/>
        <v>-255</v>
      </c>
      <c r="BG2179" s="7" t="s">
        <v>71</v>
      </c>
      <c r="BH2179" t="e">
        <f>+VLOOKUP(AF2179,Sheet4!A:A,1,FALSE)</f>
        <v>#N/A</v>
      </c>
      <c r="BL2179">
        <v>172.5</v>
      </c>
      <c r="BM2179" s="59">
        <f t="shared" si="151"/>
        <v>82.5</v>
      </c>
      <c r="BN2179" t="s">
        <v>1145</v>
      </c>
    </row>
    <row r="2180" spans="1:67" ht="13" customHeight="1" x14ac:dyDescent="0.3">
      <c r="A2180" s="5">
        <v>46114</v>
      </c>
      <c r="B2180" t="s">
        <v>82</v>
      </c>
      <c r="F2180" s="8">
        <v>6</v>
      </c>
      <c r="G2180">
        <v>3</v>
      </c>
      <c r="H2180">
        <v>3</v>
      </c>
      <c r="I2180" s="6">
        <v>-3</v>
      </c>
      <c r="Q2180" t="s">
        <v>83</v>
      </c>
      <c r="U2180">
        <v>2601232</v>
      </c>
      <c r="V2180" t="s">
        <v>1143</v>
      </c>
      <c r="W2180" t="s">
        <v>94</v>
      </c>
      <c r="X2180" t="s">
        <v>952</v>
      </c>
      <c r="Y2180" t="s">
        <v>810</v>
      </c>
      <c r="AF2180" t="s">
        <v>1143</v>
      </c>
      <c r="AG2180" t="s">
        <v>1144</v>
      </c>
      <c r="AH2180" t="s">
        <v>955</v>
      </c>
      <c r="AI2180">
        <v>847825846</v>
      </c>
      <c r="AM2180">
        <v>260001</v>
      </c>
      <c r="BE2180">
        <f t="shared" si="149"/>
        <v>0</v>
      </c>
      <c r="BF2180" s="6">
        <f t="shared" si="150"/>
        <v>-3</v>
      </c>
      <c r="BG2180" s="7" t="s">
        <v>71</v>
      </c>
      <c r="BH2180" t="e">
        <f>+VLOOKUP(AF2180,Sheet4!A:A,1,FALSE)</f>
        <v>#N/A</v>
      </c>
      <c r="BL2180">
        <v>3</v>
      </c>
      <c r="BM2180" s="59">
        <f t="shared" si="151"/>
        <v>0</v>
      </c>
      <c r="BN2180" t="s">
        <v>1145</v>
      </c>
    </row>
    <row r="2181" spans="1:67" ht="13" customHeight="1" x14ac:dyDescent="0.3">
      <c r="A2181" s="5">
        <v>46114</v>
      </c>
      <c r="B2181" t="s">
        <v>84</v>
      </c>
      <c r="F2181">
        <v>5750</v>
      </c>
      <c r="G2181">
        <v>5750</v>
      </c>
      <c r="H2181">
        <v>4250</v>
      </c>
      <c r="I2181" s="6">
        <v>-1500</v>
      </c>
      <c r="Q2181" t="s">
        <v>85</v>
      </c>
      <c r="U2181">
        <v>2601232</v>
      </c>
      <c r="V2181" t="s">
        <v>1143</v>
      </c>
      <c r="W2181" t="s">
        <v>94</v>
      </c>
      <c r="X2181" t="s">
        <v>952</v>
      </c>
      <c r="Y2181" t="s">
        <v>953</v>
      </c>
      <c r="AF2181" t="s">
        <v>1143</v>
      </c>
      <c r="AG2181" t="s">
        <v>1144</v>
      </c>
      <c r="AH2181" t="s">
        <v>955</v>
      </c>
      <c r="AI2181">
        <v>847825846</v>
      </c>
      <c r="AM2181">
        <v>260001</v>
      </c>
      <c r="BE2181">
        <f t="shared" si="149"/>
        <v>0</v>
      </c>
      <c r="BF2181" s="6">
        <f t="shared" si="150"/>
        <v>-4250</v>
      </c>
      <c r="BG2181" s="7" t="s">
        <v>71</v>
      </c>
      <c r="BH2181" t="e">
        <f>+VLOOKUP(AF2181,Sheet4!A:A,1,FALSE)</f>
        <v>#N/A</v>
      </c>
      <c r="BL2181">
        <v>5750</v>
      </c>
      <c r="BM2181" s="59">
        <f t="shared" si="151"/>
        <v>-1500</v>
      </c>
      <c r="BN2181" t="s">
        <v>1145</v>
      </c>
    </row>
    <row r="2182" spans="1:67" ht="13" customHeight="1" x14ac:dyDescent="0.3">
      <c r="A2182" s="5">
        <v>46114</v>
      </c>
      <c r="B2182" t="s">
        <v>84</v>
      </c>
      <c r="F2182">
        <v>100</v>
      </c>
      <c r="G2182">
        <v>100</v>
      </c>
      <c r="H2182">
        <v>50</v>
      </c>
      <c r="I2182" s="6">
        <v>-50</v>
      </c>
      <c r="Q2182" t="s">
        <v>85</v>
      </c>
      <c r="U2182">
        <v>2601232</v>
      </c>
      <c r="V2182" t="s">
        <v>1143</v>
      </c>
      <c r="W2182" t="s">
        <v>94</v>
      </c>
      <c r="X2182" t="s">
        <v>952</v>
      </c>
      <c r="Y2182" t="s">
        <v>810</v>
      </c>
      <c r="AF2182" t="s">
        <v>1143</v>
      </c>
      <c r="AG2182" t="s">
        <v>1144</v>
      </c>
      <c r="AH2182" t="s">
        <v>955</v>
      </c>
      <c r="AI2182">
        <v>847825846</v>
      </c>
      <c r="AM2182">
        <v>260001</v>
      </c>
      <c r="BE2182">
        <f t="shared" si="149"/>
        <v>0</v>
      </c>
      <c r="BF2182" s="6">
        <f t="shared" si="150"/>
        <v>-50</v>
      </c>
      <c r="BG2182" s="7" t="s">
        <v>71</v>
      </c>
      <c r="BH2182" t="e">
        <f>+VLOOKUP(AF2182,Sheet4!A:A,1,FALSE)</f>
        <v>#N/A</v>
      </c>
      <c r="BL2182">
        <v>100</v>
      </c>
      <c r="BM2182" s="59">
        <f t="shared" si="151"/>
        <v>-50</v>
      </c>
      <c r="BN2182" t="s">
        <v>1145</v>
      </c>
    </row>
    <row r="2183" spans="1:67" ht="13" customHeight="1" x14ac:dyDescent="0.3">
      <c r="A2183" s="5">
        <v>46114</v>
      </c>
      <c r="B2183" t="s">
        <v>63</v>
      </c>
      <c r="F2183">
        <v>750</v>
      </c>
      <c r="G2183">
        <v>750</v>
      </c>
      <c r="H2183">
        <v>75</v>
      </c>
      <c r="I2183" s="6">
        <v>-675</v>
      </c>
      <c r="Q2183" t="s">
        <v>64</v>
      </c>
      <c r="U2183">
        <v>2601233</v>
      </c>
      <c r="V2183" t="s">
        <v>1146</v>
      </c>
      <c r="W2183" t="s">
        <v>94</v>
      </c>
      <c r="X2183" t="s">
        <v>95</v>
      </c>
      <c r="Y2183" t="s">
        <v>1147</v>
      </c>
      <c r="AF2183" t="s">
        <v>1146</v>
      </c>
      <c r="AG2183" t="s">
        <v>1148</v>
      </c>
      <c r="AH2183" t="s">
        <v>98</v>
      </c>
      <c r="AI2183">
        <v>847870520</v>
      </c>
      <c r="AM2183">
        <v>260001</v>
      </c>
      <c r="BD2183" s="9">
        <v>750</v>
      </c>
      <c r="BE2183">
        <f t="shared" si="149"/>
        <v>0</v>
      </c>
      <c r="BF2183" s="6">
        <f t="shared" si="150"/>
        <v>-75</v>
      </c>
      <c r="BG2183" s="11" t="s">
        <v>71</v>
      </c>
      <c r="BH2183" t="e">
        <f>+VLOOKUP(AF2183,Sheet4!A:A,1,FALSE)</f>
        <v>#N/A</v>
      </c>
      <c r="BL2183">
        <v>750</v>
      </c>
      <c r="BM2183" s="59">
        <f t="shared" si="151"/>
        <v>-675</v>
      </c>
      <c r="BN2183" t="s">
        <v>1149</v>
      </c>
      <c r="BO2183" t="s">
        <v>101</v>
      </c>
    </row>
    <row r="2184" spans="1:67" ht="13" customHeight="1" x14ac:dyDescent="0.3">
      <c r="A2184" s="5">
        <v>46114</v>
      </c>
      <c r="B2184" t="s">
        <v>63</v>
      </c>
      <c r="F2184">
        <v>600</v>
      </c>
      <c r="G2184">
        <v>600</v>
      </c>
      <c r="H2184">
        <v>60</v>
      </c>
      <c r="I2184" s="6">
        <v>-540</v>
      </c>
      <c r="Q2184" t="s">
        <v>64</v>
      </c>
      <c r="U2184">
        <v>2601233</v>
      </c>
      <c r="V2184" t="s">
        <v>1146</v>
      </c>
      <c r="W2184" t="s">
        <v>94</v>
      </c>
      <c r="X2184" t="s">
        <v>95</v>
      </c>
      <c r="Y2184" t="s">
        <v>1150</v>
      </c>
      <c r="AF2184" t="s">
        <v>1146</v>
      </c>
      <c r="AG2184" t="s">
        <v>1148</v>
      </c>
      <c r="AH2184" t="s">
        <v>98</v>
      </c>
      <c r="AI2184">
        <v>847870520</v>
      </c>
      <c r="AM2184">
        <v>260001</v>
      </c>
      <c r="BD2184" s="9">
        <v>600</v>
      </c>
      <c r="BE2184">
        <f t="shared" si="149"/>
        <v>0</v>
      </c>
      <c r="BF2184" s="6">
        <f t="shared" si="150"/>
        <v>-60</v>
      </c>
      <c r="BG2184" s="11" t="s">
        <v>71</v>
      </c>
      <c r="BH2184" t="e">
        <f>+VLOOKUP(AF2184,Sheet4!A:A,1,FALSE)</f>
        <v>#N/A</v>
      </c>
      <c r="BL2184">
        <v>600</v>
      </c>
      <c r="BM2184" s="59">
        <f t="shared" si="151"/>
        <v>-540</v>
      </c>
      <c r="BN2184" t="s">
        <v>1149</v>
      </c>
      <c r="BO2184" t="s">
        <v>101</v>
      </c>
    </row>
    <row r="2185" spans="1:67" ht="13" customHeight="1" x14ac:dyDescent="0.3">
      <c r="A2185" s="5">
        <v>46114</v>
      </c>
      <c r="B2185" t="s">
        <v>63</v>
      </c>
      <c r="F2185">
        <v>480</v>
      </c>
      <c r="G2185">
        <v>480</v>
      </c>
      <c r="H2185">
        <v>60</v>
      </c>
      <c r="I2185" s="6">
        <v>-420</v>
      </c>
      <c r="Q2185" t="s">
        <v>64</v>
      </c>
      <c r="U2185">
        <v>2601233</v>
      </c>
      <c r="V2185" t="s">
        <v>1146</v>
      </c>
      <c r="W2185" t="s">
        <v>94</v>
      </c>
      <c r="X2185" t="s">
        <v>95</v>
      </c>
      <c r="Y2185" t="s">
        <v>1151</v>
      </c>
      <c r="AF2185" t="s">
        <v>1146</v>
      </c>
      <c r="AG2185" t="s">
        <v>1148</v>
      </c>
      <c r="AH2185" t="s">
        <v>98</v>
      </c>
      <c r="AI2185">
        <v>847870520</v>
      </c>
      <c r="AM2185">
        <v>260001</v>
      </c>
      <c r="BD2185" s="9">
        <v>480</v>
      </c>
      <c r="BE2185">
        <f t="shared" si="149"/>
        <v>0</v>
      </c>
      <c r="BF2185" s="6">
        <f t="shared" si="150"/>
        <v>-60</v>
      </c>
      <c r="BG2185" s="11" t="s">
        <v>71</v>
      </c>
      <c r="BH2185" t="e">
        <f>+VLOOKUP(AF2185,Sheet4!A:A,1,FALSE)</f>
        <v>#N/A</v>
      </c>
      <c r="BL2185">
        <v>480</v>
      </c>
      <c r="BM2185" s="59">
        <f t="shared" si="151"/>
        <v>-420</v>
      </c>
      <c r="BN2185" t="s">
        <v>1149</v>
      </c>
      <c r="BO2185" t="s">
        <v>101</v>
      </c>
    </row>
    <row r="2186" spans="1:67" ht="13" customHeight="1" x14ac:dyDescent="0.3">
      <c r="A2186" s="5">
        <v>46114</v>
      </c>
      <c r="B2186" t="s">
        <v>63</v>
      </c>
      <c r="F2186">
        <v>4815</v>
      </c>
      <c r="G2186">
        <v>4815</v>
      </c>
      <c r="H2186">
        <v>525</v>
      </c>
      <c r="I2186" s="6">
        <v>-4290</v>
      </c>
      <c r="Q2186" t="s">
        <v>64</v>
      </c>
      <c r="U2186">
        <v>2601233</v>
      </c>
      <c r="V2186" t="s">
        <v>1146</v>
      </c>
      <c r="W2186" t="s">
        <v>94</v>
      </c>
      <c r="X2186" t="s">
        <v>95</v>
      </c>
      <c r="Y2186" t="s">
        <v>1152</v>
      </c>
      <c r="AF2186" t="s">
        <v>1146</v>
      </c>
      <c r="AG2186" t="s">
        <v>1148</v>
      </c>
      <c r="AH2186" t="s">
        <v>98</v>
      </c>
      <c r="AI2186">
        <v>847870520</v>
      </c>
      <c r="AM2186">
        <v>260001</v>
      </c>
      <c r="BD2186" s="9">
        <v>4815</v>
      </c>
      <c r="BE2186">
        <f t="shared" si="149"/>
        <v>0</v>
      </c>
      <c r="BF2186" s="6">
        <f t="shared" si="150"/>
        <v>-525</v>
      </c>
      <c r="BG2186" s="11" t="s">
        <v>71</v>
      </c>
      <c r="BH2186" t="e">
        <f>+VLOOKUP(AF2186,Sheet4!A:A,1,FALSE)</f>
        <v>#N/A</v>
      </c>
      <c r="BL2186">
        <v>4815</v>
      </c>
      <c r="BM2186" s="59">
        <f t="shared" si="151"/>
        <v>-4290</v>
      </c>
      <c r="BN2186" t="s">
        <v>1149</v>
      </c>
      <c r="BO2186" t="s">
        <v>101</v>
      </c>
    </row>
    <row r="2187" spans="1:67" ht="13" customHeight="1" x14ac:dyDescent="0.3">
      <c r="A2187" s="5">
        <v>46114</v>
      </c>
      <c r="B2187" t="s">
        <v>63</v>
      </c>
      <c r="F2187">
        <v>435</v>
      </c>
      <c r="G2187">
        <v>435</v>
      </c>
      <c r="H2187">
        <v>45</v>
      </c>
      <c r="I2187" s="6">
        <v>-390</v>
      </c>
      <c r="Q2187" t="s">
        <v>64</v>
      </c>
      <c r="U2187">
        <v>2601233</v>
      </c>
      <c r="V2187" t="s">
        <v>1146</v>
      </c>
      <c r="W2187" t="s">
        <v>94</v>
      </c>
      <c r="X2187" t="s">
        <v>95</v>
      </c>
      <c r="Y2187" t="s">
        <v>1153</v>
      </c>
      <c r="AF2187" t="s">
        <v>1146</v>
      </c>
      <c r="AG2187" t="s">
        <v>1148</v>
      </c>
      <c r="AH2187" t="s">
        <v>98</v>
      </c>
      <c r="AI2187">
        <v>847870520</v>
      </c>
      <c r="AM2187">
        <v>260001</v>
      </c>
      <c r="BD2187" s="9">
        <v>435</v>
      </c>
      <c r="BE2187">
        <f t="shared" si="149"/>
        <v>0</v>
      </c>
      <c r="BF2187" s="6">
        <f t="shared" si="150"/>
        <v>-45</v>
      </c>
      <c r="BG2187" s="11" t="s">
        <v>71</v>
      </c>
      <c r="BH2187" t="e">
        <f>+VLOOKUP(AF2187,Sheet4!A:A,1,FALSE)</f>
        <v>#N/A</v>
      </c>
      <c r="BL2187">
        <v>435</v>
      </c>
      <c r="BM2187" s="59">
        <f t="shared" si="151"/>
        <v>-390</v>
      </c>
      <c r="BN2187" t="s">
        <v>1149</v>
      </c>
      <c r="BO2187" t="s">
        <v>101</v>
      </c>
    </row>
    <row r="2188" spans="1:67" ht="13" customHeight="1" x14ac:dyDescent="0.3">
      <c r="A2188" s="5">
        <v>46114</v>
      </c>
      <c r="B2188" t="s">
        <v>63</v>
      </c>
      <c r="F2188">
        <v>1065</v>
      </c>
      <c r="G2188">
        <v>1065</v>
      </c>
      <c r="H2188">
        <v>120</v>
      </c>
      <c r="I2188" s="6">
        <v>-945</v>
      </c>
      <c r="Q2188" t="s">
        <v>64</v>
      </c>
      <c r="U2188">
        <v>2601233</v>
      </c>
      <c r="V2188" t="s">
        <v>1146</v>
      </c>
      <c r="W2188" t="s">
        <v>94</v>
      </c>
      <c r="X2188" t="s">
        <v>95</v>
      </c>
      <c r="Y2188" t="s">
        <v>1154</v>
      </c>
      <c r="AF2188" t="s">
        <v>1146</v>
      </c>
      <c r="AG2188" t="s">
        <v>1148</v>
      </c>
      <c r="AH2188" t="s">
        <v>98</v>
      </c>
      <c r="AI2188">
        <v>847870520</v>
      </c>
      <c r="AM2188">
        <v>260001</v>
      </c>
      <c r="BD2188" s="9">
        <v>1065</v>
      </c>
      <c r="BE2188">
        <f t="shared" si="149"/>
        <v>0</v>
      </c>
      <c r="BF2188" s="6">
        <f t="shared" si="150"/>
        <v>-120</v>
      </c>
      <c r="BG2188" s="11" t="s">
        <v>71</v>
      </c>
      <c r="BH2188" t="e">
        <f>+VLOOKUP(AF2188,Sheet4!A:A,1,FALSE)</f>
        <v>#N/A</v>
      </c>
      <c r="BL2188">
        <v>1065</v>
      </c>
      <c r="BM2188" s="59">
        <f t="shared" si="151"/>
        <v>-945</v>
      </c>
      <c r="BN2188" t="s">
        <v>1149</v>
      </c>
      <c r="BO2188" t="s">
        <v>101</v>
      </c>
    </row>
    <row r="2189" spans="1:67" ht="13" customHeight="1" x14ac:dyDescent="0.3">
      <c r="A2189" s="5">
        <v>46114</v>
      </c>
      <c r="B2189" t="s">
        <v>63</v>
      </c>
      <c r="F2189">
        <v>10425</v>
      </c>
      <c r="G2189">
        <v>10425</v>
      </c>
      <c r="H2189">
        <v>1140</v>
      </c>
      <c r="I2189" s="6">
        <v>-9285</v>
      </c>
      <c r="Q2189" t="s">
        <v>64</v>
      </c>
      <c r="U2189">
        <v>2601233</v>
      </c>
      <c r="V2189" t="s">
        <v>1146</v>
      </c>
      <c r="W2189" t="s">
        <v>94</v>
      </c>
      <c r="X2189" t="s">
        <v>95</v>
      </c>
      <c r="Y2189" t="s">
        <v>1155</v>
      </c>
      <c r="AF2189" t="s">
        <v>1146</v>
      </c>
      <c r="AG2189" t="s">
        <v>1148</v>
      </c>
      <c r="AH2189" t="s">
        <v>98</v>
      </c>
      <c r="AI2189">
        <v>847870520</v>
      </c>
      <c r="AM2189">
        <v>260001</v>
      </c>
      <c r="BD2189" s="9">
        <v>10425</v>
      </c>
      <c r="BE2189">
        <f t="shared" si="149"/>
        <v>0</v>
      </c>
      <c r="BF2189" s="6">
        <f t="shared" si="150"/>
        <v>-1140</v>
      </c>
      <c r="BG2189" s="11" t="s">
        <v>71</v>
      </c>
      <c r="BH2189" t="e">
        <f>+VLOOKUP(AF2189,Sheet4!A:A,1,FALSE)</f>
        <v>#N/A</v>
      </c>
      <c r="BL2189">
        <v>10425</v>
      </c>
      <c r="BM2189" s="59">
        <f t="shared" si="151"/>
        <v>-9285</v>
      </c>
      <c r="BN2189" t="s">
        <v>1149</v>
      </c>
      <c r="BO2189" t="s">
        <v>101</v>
      </c>
    </row>
    <row r="2190" spans="1:67" ht="13" customHeight="1" x14ac:dyDescent="0.3">
      <c r="A2190" s="5">
        <v>46114</v>
      </c>
      <c r="B2190" t="s">
        <v>74</v>
      </c>
      <c r="F2190" s="8">
        <v>50</v>
      </c>
      <c r="G2190">
        <v>25</v>
      </c>
      <c r="H2190">
        <v>5</v>
      </c>
      <c r="I2190" s="6">
        <v>-45</v>
      </c>
      <c r="Q2190" t="s">
        <v>75</v>
      </c>
      <c r="U2190">
        <v>2601233</v>
      </c>
      <c r="V2190" t="s">
        <v>1146</v>
      </c>
      <c r="W2190" t="s">
        <v>94</v>
      </c>
      <c r="X2190" t="s">
        <v>95</v>
      </c>
      <c r="Y2190" t="s">
        <v>1147</v>
      </c>
      <c r="AF2190" t="s">
        <v>1146</v>
      </c>
      <c r="AG2190" t="s">
        <v>1148</v>
      </c>
      <c r="AH2190" t="s">
        <v>98</v>
      </c>
      <c r="AI2190">
        <v>847870520</v>
      </c>
      <c r="AM2190">
        <v>260001</v>
      </c>
      <c r="BE2190">
        <f t="shared" si="149"/>
        <v>0</v>
      </c>
      <c r="BF2190" s="6">
        <f t="shared" si="150"/>
        <v>-5</v>
      </c>
      <c r="BG2190" s="7" t="s">
        <v>71</v>
      </c>
      <c r="BH2190" t="e">
        <f>+VLOOKUP(AF2190,Sheet4!A:A,1,FALSE)</f>
        <v>#N/A</v>
      </c>
      <c r="BL2190">
        <v>25</v>
      </c>
      <c r="BM2190" s="59">
        <f t="shared" si="151"/>
        <v>-20</v>
      </c>
      <c r="BN2190" t="s">
        <v>1149</v>
      </c>
    </row>
    <row r="2191" spans="1:67" ht="13" customHeight="1" x14ac:dyDescent="0.3">
      <c r="A2191" s="5">
        <v>46114</v>
      </c>
      <c r="B2191" t="s">
        <v>74</v>
      </c>
      <c r="F2191" s="8">
        <v>40</v>
      </c>
      <c r="G2191">
        <v>20</v>
      </c>
      <c r="H2191">
        <v>4</v>
      </c>
      <c r="I2191" s="6">
        <v>-36</v>
      </c>
      <c r="Q2191" t="s">
        <v>75</v>
      </c>
      <c r="U2191">
        <v>2601233</v>
      </c>
      <c r="V2191" t="s">
        <v>1146</v>
      </c>
      <c r="W2191" t="s">
        <v>94</v>
      </c>
      <c r="X2191" t="s">
        <v>95</v>
      </c>
      <c r="Y2191" t="s">
        <v>1150</v>
      </c>
      <c r="AF2191" t="s">
        <v>1146</v>
      </c>
      <c r="AG2191" t="s">
        <v>1148</v>
      </c>
      <c r="AH2191" t="s">
        <v>98</v>
      </c>
      <c r="AI2191">
        <v>847870520</v>
      </c>
      <c r="AM2191">
        <v>260001</v>
      </c>
      <c r="BE2191">
        <f t="shared" si="149"/>
        <v>0</v>
      </c>
      <c r="BF2191" s="6">
        <f t="shared" si="150"/>
        <v>-4</v>
      </c>
      <c r="BG2191" s="7" t="s">
        <v>71</v>
      </c>
      <c r="BH2191" t="e">
        <f>+VLOOKUP(AF2191,Sheet4!A:A,1,FALSE)</f>
        <v>#N/A</v>
      </c>
      <c r="BL2191">
        <v>20</v>
      </c>
      <c r="BM2191" s="59">
        <f t="shared" si="151"/>
        <v>-16</v>
      </c>
      <c r="BN2191" t="s">
        <v>1149</v>
      </c>
    </row>
    <row r="2192" spans="1:67" ht="13" customHeight="1" x14ac:dyDescent="0.3">
      <c r="A2192" s="5">
        <v>46114</v>
      </c>
      <c r="B2192" t="s">
        <v>74</v>
      </c>
      <c r="F2192" s="8">
        <v>32</v>
      </c>
      <c r="G2192">
        <v>16</v>
      </c>
      <c r="H2192">
        <v>4</v>
      </c>
      <c r="I2192" s="6">
        <v>-28</v>
      </c>
      <c r="Q2192" t="s">
        <v>75</v>
      </c>
      <c r="U2192">
        <v>2601233</v>
      </c>
      <c r="V2192" t="s">
        <v>1146</v>
      </c>
      <c r="W2192" t="s">
        <v>94</v>
      </c>
      <c r="X2192" t="s">
        <v>95</v>
      </c>
      <c r="Y2192" t="s">
        <v>1151</v>
      </c>
      <c r="AF2192" t="s">
        <v>1146</v>
      </c>
      <c r="AG2192" t="s">
        <v>1148</v>
      </c>
      <c r="AH2192" t="s">
        <v>98</v>
      </c>
      <c r="AI2192">
        <v>847870520</v>
      </c>
      <c r="AM2192">
        <v>260001</v>
      </c>
      <c r="BE2192">
        <f t="shared" si="149"/>
        <v>0</v>
      </c>
      <c r="BF2192" s="6">
        <f t="shared" si="150"/>
        <v>-4</v>
      </c>
      <c r="BG2192" s="7" t="s">
        <v>71</v>
      </c>
      <c r="BH2192" t="e">
        <f>+VLOOKUP(AF2192,Sheet4!A:A,1,FALSE)</f>
        <v>#N/A</v>
      </c>
      <c r="BL2192">
        <v>16</v>
      </c>
      <c r="BM2192" s="59">
        <f t="shared" si="151"/>
        <v>-12</v>
      </c>
      <c r="BN2192" t="s">
        <v>1149</v>
      </c>
    </row>
    <row r="2193" spans="1:66" ht="13" customHeight="1" x14ac:dyDescent="0.3">
      <c r="A2193" s="5">
        <v>46114</v>
      </c>
      <c r="B2193" t="s">
        <v>74</v>
      </c>
      <c r="F2193" s="8">
        <v>321</v>
      </c>
      <c r="G2193">
        <v>160.5</v>
      </c>
      <c r="H2193">
        <v>35</v>
      </c>
      <c r="I2193" s="6">
        <v>-286</v>
      </c>
      <c r="Q2193" t="s">
        <v>75</v>
      </c>
      <c r="U2193">
        <v>2601233</v>
      </c>
      <c r="V2193" t="s">
        <v>1146</v>
      </c>
      <c r="W2193" t="s">
        <v>94</v>
      </c>
      <c r="X2193" t="s">
        <v>95</v>
      </c>
      <c r="Y2193" t="s">
        <v>1152</v>
      </c>
      <c r="AF2193" t="s">
        <v>1146</v>
      </c>
      <c r="AG2193" t="s">
        <v>1148</v>
      </c>
      <c r="AH2193" t="s">
        <v>98</v>
      </c>
      <c r="AI2193">
        <v>847870520</v>
      </c>
      <c r="AM2193">
        <v>260001</v>
      </c>
      <c r="BE2193">
        <f t="shared" si="149"/>
        <v>0</v>
      </c>
      <c r="BF2193" s="6">
        <f t="shared" si="150"/>
        <v>-35</v>
      </c>
      <c r="BG2193" s="7" t="s">
        <v>71</v>
      </c>
      <c r="BH2193" t="e">
        <f>+VLOOKUP(AF2193,Sheet4!A:A,1,FALSE)</f>
        <v>#N/A</v>
      </c>
      <c r="BL2193">
        <v>160.5</v>
      </c>
      <c r="BM2193" s="59">
        <f t="shared" si="151"/>
        <v>-125.5</v>
      </c>
      <c r="BN2193" t="s">
        <v>1149</v>
      </c>
    </row>
    <row r="2194" spans="1:66" ht="13" customHeight="1" x14ac:dyDescent="0.3">
      <c r="A2194" s="5">
        <v>46114</v>
      </c>
      <c r="B2194" t="s">
        <v>74</v>
      </c>
      <c r="F2194" s="8">
        <v>29</v>
      </c>
      <c r="G2194">
        <v>14.5</v>
      </c>
      <c r="H2194">
        <v>3</v>
      </c>
      <c r="I2194" s="6">
        <v>-26</v>
      </c>
      <c r="Q2194" t="s">
        <v>75</v>
      </c>
      <c r="U2194">
        <v>2601233</v>
      </c>
      <c r="V2194" t="s">
        <v>1146</v>
      </c>
      <c r="W2194" t="s">
        <v>94</v>
      </c>
      <c r="X2194" t="s">
        <v>95</v>
      </c>
      <c r="Y2194" t="s">
        <v>1153</v>
      </c>
      <c r="AF2194" t="s">
        <v>1146</v>
      </c>
      <c r="AG2194" t="s">
        <v>1148</v>
      </c>
      <c r="AH2194" t="s">
        <v>98</v>
      </c>
      <c r="AI2194">
        <v>847870520</v>
      </c>
      <c r="AM2194">
        <v>260001</v>
      </c>
      <c r="BE2194">
        <f t="shared" si="149"/>
        <v>0</v>
      </c>
      <c r="BF2194" s="6">
        <f t="shared" si="150"/>
        <v>-3</v>
      </c>
      <c r="BG2194" s="7" t="s">
        <v>71</v>
      </c>
      <c r="BH2194" t="e">
        <f>+VLOOKUP(AF2194,Sheet4!A:A,1,FALSE)</f>
        <v>#N/A</v>
      </c>
      <c r="BL2194">
        <v>14.5</v>
      </c>
      <c r="BM2194" s="59">
        <f t="shared" si="151"/>
        <v>-11.5</v>
      </c>
      <c r="BN2194" t="s">
        <v>1149</v>
      </c>
    </row>
    <row r="2195" spans="1:66" ht="13" customHeight="1" x14ac:dyDescent="0.3">
      <c r="A2195" s="5">
        <v>46114</v>
      </c>
      <c r="B2195" t="s">
        <v>74</v>
      </c>
      <c r="F2195" s="8">
        <v>71</v>
      </c>
      <c r="G2195">
        <v>35.5</v>
      </c>
      <c r="H2195">
        <v>8</v>
      </c>
      <c r="I2195" s="6">
        <v>-63</v>
      </c>
      <c r="Q2195" t="s">
        <v>75</v>
      </c>
      <c r="U2195">
        <v>2601233</v>
      </c>
      <c r="V2195" t="s">
        <v>1146</v>
      </c>
      <c r="W2195" t="s">
        <v>94</v>
      </c>
      <c r="X2195" t="s">
        <v>95</v>
      </c>
      <c r="Y2195" t="s">
        <v>1154</v>
      </c>
      <c r="AF2195" t="s">
        <v>1146</v>
      </c>
      <c r="AG2195" t="s">
        <v>1148</v>
      </c>
      <c r="AH2195" t="s">
        <v>98</v>
      </c>
      <c r="AI2195">
        <v>847870520</v>
      </c>
      <c r="AM2195">
        <v>260001</v>
      </c>
      <c r="BE2195">
        <f t="shared" si="149"/>
        <v>0</v>
      </c>
      <c r="BF2195" s="6">
        <f t="shared" si="150"/>
        <v>-8</v>
      </c>
      <c r="BG2195" s="7" t="s">
        <v>71</v>
      </c>
      <c r="BH2195" t="e">
        <f>+VLOOKUP(AF2195,Sheet4!A:A,1,FALSE)</f>
        <v>#N/A</v>
      </c>
      <c r="BL2195">
        <v>35.5</v>
      </c>
      <c r="BM2195" s="59">
        <f t="shared" si="151"/>
        <v>-27.5</v>
      </c>
      <c r="BN2195" t="s">
        <v>1149</v>
      </c>
    </row>
    <row r="2196" spans="1:66" ht="13" customHeight="1" x14ac:dyDescent="0.3">
      <c r="A2196" s="5">
        <v>46114</v>
      </c>
      <c r="B2196" t="s">
        <v>74</v>
      </c>
      <c r="F2196" s="8">
        <v>695</v>
      </c>
      <c r="G2196">
        <v>347.5</v>
      </c>
      <c r="H2196">
        <v>76</v>
      </c>
      <c r="I2196" s="6">
        <v>-619</v>
      </c>
      <c r="Q2196" t="s">
        <v>75</v>
      </c>
      <c r="U2196">
        <v>2601233</v>
      </c>
      <c r="V2196" t="s">
        <v>1146</v>
      </c>
      <c r="W2196" t="s">
        <v>94</v>
      </c>
      <c r="X2196" t="s">
        <v>95</v>
      </c>
      <c r="Y2196" t="s">
        <v>1155</v>
      </c>
      <c r="AF2196" t="s">
        <v>1146</v>
      </c>
      <c r="AG2196" t="s">
        <v>1148</v>
      </c>
      <c r="AH2196" t="s">
        <v>98</v>
      </c>
      <c r="AI2196">
        <v>847870520</v>
      </c>
      <c r="AM2196">
        <v>260001</v>
      </c>
      <c r="BE2196">
        <f t="shared" si="149"/>
        <v>0</v>
      </c>
      <c r="BF2196" s="6">
        <f t="shared" si="150"/>
        <v>-76</v>
      </c>
      <c r="BG2196" s="7" t="s">
        <v>71</v>
      </c>
      <c r="BH2196" t="e">
        <f>+VLOOKUP(AF2196,Sheet4!A:A,1,FALSE)</f>
        <v>#N/A</v>
      </c>
      <c r="BL2196">
        <v>347.5</v>
      </c>
      <c r="BM2196" s="59">
        <f t="shared" si="151"/>
        <v>-271.5</v>
      </c>
      <c r="BN2196" t="s">
        <v>1149</v>
      </c>
    </row>
    <row r="2197" spans="1:66" ht="13" customHeight="1" x14ac:dyDescent="0.3">
      <c r="A2197" s="5">
        <v>46114</v>
      </c>
      <c r="B2197" t="s">
        <v>76</v>
      </c>
      <c r="F2197">
        <v>1000</v>
      </c>
      <c r="G2197">
        <v>1000</v>
      </c>
      <c r="H2197">
        <v>100</v>
      </c>
      <c r="I2197" s="6">
        <v>-900</v>
      </c>
      <c r="Q2197" t="s">
        <v>77</v>
      </c>
      <c r="U2197">
        <v>2601233</v>
      </c>
      <c r="V2197" t="s">
        <v>1146</v>
      </c>
      <c r="W2197" t="s">
        <v>94</v>
      </c>
      <c r="X2197" t="s">
        <v>95</v>
      </c>
      <c r="Y2197" t="s">
        <v>1147</v>
      </c>
      <c r="AF2197" t="s">
        <v>1146</v>
      </c>
      <c r="AG2197" t="s">
        <v>1148</v>
      </c>
      <c r="AH2197" t="s">
        <v>98</v>
      </c>
      <c r="AI2197">
        <v>847870520</v>
      </c>
      <c r="AM2197">
        <v>260001</v>
      </c>
      <c r="BE2197">
        <f t="shared" si="149"/>
        <v>0</v>
      </c>
      <c r="BF2197" s="6">
        <f t="shared" si="150"/>
        <v>-100</v>
      </c>
      <c r="BG2197" s="7" t="s">
        <v>71</v>
      </c>
      <c r="BH2197" t="e">
        <f>+VLOOKUP(AF2197,Sheet4!A:A,1,FALSE)</f>
        <v>#N/A</v>
      </c>
      <c r="BL2197">
        <v>1000</v>
      </c>
      <c r="BM2197" s="59">
        <f t="shared" si="151"/>
        <v>-900</v>
      </c>
      <c r="BN2197" t="s">
        <v>1149</v>
      </c>
    </row>
    <row r="2198" spans="1:66" ht="13" customHeight="1" x14ac:dyDescent="0.3">
      <c r="A2198" s="5">
        <v>46114</v>
      </c>
      <c r="B2198" t="s">
        <v>76</v>
      </c>
      <c r="F2198">
        <v>800</v>
      </c>
      <c r="G2198">
        <v>800</v>
      </c>
      <c r="H2198">
        <v>80</v>
      </c>
      <c r="I2198" s="6">
        <v>-720</v>
      </c>
      <c r="Q2198" t="s">
        <v>77</v>
      </c>
      <c r="U2198">
        <v>2601233</v>
      </c>
      <c r="V2198" t="s">
        <v>1146</v>
      </c>
      <c r="W2198" t="s">
        <v>94</v>
      </c>
      <c r="X2198" t="s">
        <v>95</v>
      </c>
      <c r="Y2198" t="s">
        <v>1150</v>
      </c>
      <c r="AF2198" t="s">
        <v>1146</v>
      </c>
      <c r="AG2198" t="s">
        <v>1148</v>
      </c>
      <c r="AH2198" t="s">
        <v>98</v>
      </c>
      <c r="AI2198">
        <v>847870520</v>
      </c>
      <c r="AM2198">
        <v>260001</v>
      </c>
      <c r="BE2198">
        <f t="shared" si="149"/>
        <v>0</v>
      </c>
      <c r="BF2198" s="6">
        <f t="shared" si="150"/>
        <v>-80</v>
      </c>
      <c r="BG2198" s="7" t="s">
        <v>71</v>
      </c>
      <c r="BH2198" t="e">
        <f>+VLOOKUP(AF2198,Sheet4!A:A,1,FALSE)</f>
        <v>#N/A</v>
      </c>
      <c r="BL2198">
        <v>800</v>
      </c>
      <c r="BM2198" s="59">
        <f t="shared" si="151"/>
        <v>-720</v>
      </c>
      <c r="BN2198" t="s">
        <v>1149</v>
      </c>
    </row>
    <row r="2199" spans="1:66" ht="13" customHeight="1" x14ac:dyDescent="0.3">
      <c r="A2199" s="5">
        <v>46114</v>
      </c>
      <c r="B2199" t="s">
        <v>76</v>
      </c>
      <c r="F2199">
        <v>640</v>
      </c>
      <c r="G2199">
        <v>640</v>
      </c>
      <c r="H2199">
        <v>80</v>
      </c>
      <c r="I2199" s="6">
        <v>-560</v>
      </c>
      <c r="Q2199" t="s">
        <v>77</v>
      </c>
      <c r="U2199">
        <v>2601233</v>
      </c>
      <c r="V2199" t="s">
        <v>1146</v>
      </c>
      <c r="W2199" t="s">
        <v>94</v>
      </c>
      <c r="X2199" t="s">
        <v>95</v>
      </c>
      <c r="Y2199" t="s">
        <v>1151</v>
      </c>
      <c r="AF2199" t="s">
        <v>1146</v>
      </c>
      <c r="AG2199" t="s">
        <v>1148</v>
      </c>
      <c r="AH2199" t="s">
        <v>98</v>
      </c>
      <c r="AI2199">
        <v>847870520</v>
      </c>
      <c r="AM2199">
        <v>260001</v>
      </c>
      <c r="BE2199">
        <f t="shared" si="149"/>
        <v>0</v>
      </c>
      <c r="BF2199" s="6">
        <f t="shared" si="150"/>
        <v>-80</v>
      </c>
      <c r="BG2199" s="7" t="s">
        <v>71</v>
      </c>
      <c r="BH2199" t="e">
        <f>+VLOOKUP(AF2199,Sheet4!A:A,1,FALSE)</f>
        <v>#N/A</v>
      </c>
      <c r="BL2199">
        <v>640</v>
      </c>
      <c r="BM2199" s="59">
        <f t="shared" si="151"/>
        <v>-560</v>
      </c>
      <c r="BN2199" t="s">
        <v>1149</v>
      </c>
    </row>
    <row r="2200" spans="1:66" ht="13" customHeight="1" x14ac:dyDescent="0.3">
      <c r="A2200" s="5">
        <v>46114</v>
      </c>
      <c r="B2200" t="s">
        <v>76</v>
      </c>
      <c r="F2200">
        <v>6420</v>
      </c>
      <c r="G2200">
        <v>6420</v>
      </c>
      <c r="H2200">
        <v>700</v>
      </c>
      <c r="I2200" s="6">
        <v>-5720</v>
      </c>
      <c r="Q2200" t="s">
        <v>77</v>
      </c>
      <c r="U2200">
        <v>2601233</v>
      </c>
      <c r="V2200" t="s">
        <v>1146</v>
      </c>
      <c r="W2200" t="s">
        <v>94</v>
      </c>
      <c r="X2200" t="s">
        <v>95</v>
      </c>
      <c r="Y2200" t="s">
        <v>1152</v>
      </c>
      <c r="AF2200" t="s">
        <v>1146</v>
      </c>
      <c r="AG2200" t="s">
        <v>1148</v>
      </c>
      <c r="AH2200" t="s">
        <v>98</v>
      </c>
      <c r="AI2200">
        <v>847870520</v>
      </c>
      <c r="AM2200">
        <v>260001</v>
      </c>
      <c r="BE2200">
        <f t="shared" si="149"/>
        <v>0</v>
      </c>
      <c r="BF2200" s="6">
        <f t="shared" si="150"/>
        <v>-700</v>
      </c>
      <c r="BG2200" s="7" t="s">
        <v>71</v>
      </c>
      <c r="BH2200" t="e">
        <f>+VLOOKUP(AF2200,Sheet4!A:A,1,FALSE)</f>
        <v>#N/A</v>
      </c>
      <c r="BL2200">
        <v>6420</v>
      </c>
      <c r="BM2200" s="59">
        <f t="shared" si="151"/>
        <v>-5720</v>
      </c>
      <c r="BN2200" t="s">
        <v>1149</v>
      </c>
    </row>
    <row r="2201" spans="1:66" ht="13" customHeight="1" x14ac:dyDescent="0.3">
      <c r="A2201" s="5">
        <v>46114</v>
      </c>
      <c r="B2201" t="s">
        <v>76</v>
      </c>
      <c r="F2201">
        <v>580</v>
      </c>
      <c r="G2201">
        <v>580</v>
      </c>
      <c r="H2201">
        <v>60</v>
      </c>
      <c r="I2201" s="6">
        <v>-520</v>
      </c>
      <c r="Q2201" t="s">
        <v>77</v>
      </c>
      <c r="U2201">
        <v>2601233</v>
      </c>
      <c r="V2201" t="s">
        <v>1146</v>
      </c>
      <c r="W2201" t="s">
        <v>94</v>
      </c>
      <c r="X2201" t="s">
        <v>95</v>
      </c>
      <c r="Y2201" t="s">
        <v>1153</v>
      </c>
      <c r="AF2201" t="s">
        <v>1146</v>
      </c>
      <c r="AG2201" t="s">
        <v>1148</v>
      </c>
      <c r="AH2201" t="s">
        <v>98</v>
      </c>
      <c r="AI2201">
        <v>847870520</v>
      </c>
      <c r="AM2201">
        <v>260001</v>
      </c>
      <c r="BE2201">
        <f t="shared" si="149"/>
        <v>0</v>
      </c>
      <c r="BF2201" s="6">
        <f t="shared" si="150"/>
        <v>-60</v>
      </c>
      <c r="BG2201" s="7" t="s">
        <v>71</v>
      </c>
      <c r="BH2201" t="e">
        <f>+VLOOKUP(AF2201,Sheet4!A:A,1,FALSE)</f>
        <v>#N/A</v>
      </c>
      <c r="BL2201">
        <v>580</v>
      </c>
      <c r="BM2201" s="59">
        <f t="shared" si="151"/>
        <v>-520</v>
      </c>
      <c r="BN2201" t="s">
        <v>1149</v>
      </c>
    </row>
    <row r="2202" spans="1:66" ht="13" customHeight="1" x14ac:dyDescent="0.3">
      <c r="A2202" s="5">
        <v>46114</v>
      </c>
      <c r="B2202" t="s">
        <v>76</v>
      </c>
      <c r="F2202">
        <v>1420</v>
      </c>
      <c r="G2202">
        <v>1420</v>
      </c>
      <c r="H2202">
        <v>160</v>
      </c>
      <c r="I2202" s="6">
        <v>-1260</v>
      </c>
      <c r="Q2202" t="s">
        <v>77</v>
      </c>
      <c r="U2202">
        <v>2601233</v>
      </c>
      <c r="V2202" t="s">
        <v>1146</v>
      </c>
      <c r="W2202" t="s">
        <v>94</v>
      </c>
      <c r="X2202" t="s">
        <v>95</v>
      </c>
      <c r="Y2202" t="s">
        <v>1154</v>
      </c>
      <c r="AF2202" t="s">
        <v>1146</v>
      </c>
      <c r="AG2202" t="s">
        <v>1148</v>
      </c>
      <c r="AH2202" t="s">
        <v>98</v>
      </c>
      <c r="AI2202">
        <v>847870520</v>
      </c>
      <c r="AM2202">
        <v>260001</v>
      </c>
      <c r="BE2202">
        <f t="shared" si="149"/>
        <v>0</v>
      </c>
      <c r="BF2202" s="6">
        <f t="shared" si="150"/>
        <v>-160</v>
      </c>
      <c r="BG2202" s="7" t="s">
        <v>71</v>
      </c>
      <c r="BH2202" t="e">
        <f>+VLOOKUP(AF2202,Sheet4!A:A,1,FALSE)</f>
        <v>#N/A</v>
      </c>
      <c r="BL2202">
        <v>1420</v>
      </c>
      <c r="BM2202" s="59">
        <f t="shared" si="151"/>
        <v>-1260</v>
      </c>
      <c r="BN2202" t="s">
        <v>1149</v>
      </c>
    </row>
    <row r="2203" spans="1:66" ht="13" customHeight="1" x14ac:dyDescent="0.3">
      <c r="A2203" s="5">
        <v>46114</v>
      </c>
      <c r="B2203" t="s">
        <v>76</v>
      </c>
      <c r="F2203">
        <v>13900</v>
      </c>
      <c r="G2203">
        <v>13900</v>
      </c>
      <c r="H2203">
        <v>1520</v>
      </c>
      <c r="I2203" s="6">
        <v>-12380</v>
      </c>
      <c r="Q2203" t="s">
        <v>77</v>
      </c>
      <c r="U2203">
        <v>2601233</v>
      </c>
      <c r="V2203" t="s">
        <v>1146</v>
      </c>
      <c r="W2203" t="s">
        <v>94</v>
      </c>
      <c r="X2203" t="s">
        <v>95</v>
      </c>
      <c r="Y2203" t="s">
        <v>1155</v>
      </c>
      <c r="AF2203" t="s">
        <v>1146</v>
      </c>
      <c r="AG2203" t="s">
        <v>1148</v>
      </c>
      <c r="AH2203" t="s">
        <v>98</v>
      </c>
      <c r="AI2203">
        <v>847870520</v>
      </c>
      <c r="AM2203">
        <v>260001</v>
      </c>
      <c r="BE2203">
        <f t="shared" si="149"/>
        <v>0</v>
      </c>
      <c r="BF2203" s="6">
        <f t="shared" si="150"/>
        <v>-1520</v>
      </c>
      <c r="BG2203" s="7" t="s">
        <v>71</v>
      </c>
      <c r="BH2203" t="e">
        <f>+VLOOKUP(AF2203,Sheet4!A:A,1,FALSE)</f>
        <v>#N/A</v>
      </c>
      <c r="BL2203">
        <v>13900</v>
      </c>
      <c r="BM2203" s="59">
        <f t="shared" si="151"/>
        <v>-12380</v>
      </c>
      <c r="BN2203" t="s">
        <v>1149</v>
      </c>
    </row>
    <row r="2204" spans="1:66" ht="13" customHeight="1" x14ac:dyDescent="0.3">
      <c r="A2204" s="5">
        <v>46114</v>
      </c>
      <c r="B2204" t="s">
        <v>78</v>
      </c>
      <c r="F2204" s="8">
        <v>50</v>
      </c>
      <c r="G2204">
        <v>25</v>
      </c>
      <c r="H2204">
        <v>5</v>
      </c>
      <c r="I2204" s="6">
        <v>-45</v>
      </c>
      <c r="Q2204" t="s">
        <v>79</v>
      </c>
      <c r="U2204">
        <v>2601233</v>
      </c>
      <c r="V2204" t="s">
        <v>1146</v>
      </c>
      <c r="W2204" t="s">
        <v>94</v>
      </c>
      <c r="X2204" t="s">
        <v>95</v>
      </c>
      <c r="Y2204" t="s">
        <v>1147</v>
      </c>
      <c r="AF2204" t="s">
        <v>1146</v>
      </c>
      <c r="AG2204" t="s">
        <v>1148</v>
      </c>
      <c r="AH2204" t="s">
        <v>98</v>
      </c>
      <c r="AI2204">
        <v>847870520</v>
      </c>
      <c r="AM2204">
        <v>260001</v>
      </c>
      <c r="BE2204">
        <f t="shared" si="149"/>
        <v>0</v>
      </c>
      <c r="BF2204" s="6">
        <f t="shared" si="150"/>
        <v>-5</v>
      </c>
      <c r="BG2204" s="7" t="s">
        <v>71</v>
      </c>
      <c r="BH2204" t="e">
        <f>+VLOOKUP(AF2204,Sheet4!A:A,1,FALSE)</f>
        <v>#N/A</v>
      </c>
      <c r="BL2204">
        <v>25</v>
      </c>
      <c r="BM2204" s="59">
        <f t="shared" si="151"/>
        <v>-20</v>
      </c>
      <c r="BN2204" t="s">
        <v>1149</v>
      </c>
    </row>
    <row r="2205" spans="1:66" ht="13" customHeight="1" x14ac:dyDescent="0.3">
      <c r="A2205" s="5">
        <v>46114</v>
      </c>
      <c r="B2205" t="s">
        <v>78</v>
      </c>
      <c r="F2205" s="8">
        <v>40</v>
      </c>
      <c r="G2205">
        <v>20</v>
      </c>
      <c r="H2205">
        <v>4</v>
      </c>
      <c r="I2205" s="6">
        <v>-36</v>
      </c>
      <c r="Q2205" t="s">
        <v>79</v>
      </c>
      <c r="U2205">
        <v>2601233</v>
      </c>
      <c r="V2205" t="s">
        <v>1146</v>
      </c>
      <c r="W2205" t="s">
        <v>94</v>
      </c>
      <c r="X2205" t="s">
        <v>95</v>
      </c>
      <c r="Y2205" t="s">
        <v>1150</v>
      </c>
      <c r="AF2205" t="s">
        <v>1146</v>
      </c>
      <c r="AG2205" t="s">
        <v>1148</v>
      </c>
      <c r="AH2205" t="s">
        <v>98</v>
      </c>
      <c r="AI2205">
        <v>847870520</v>
      </c>
      <c r="AM2205">
        <v>260001</v>
      </c>
      <c r="BE2205">
        <f t="shared" si="149"/>
        <v>0</v>
      </c>
      <c r="BF2205" s="6">
        <f t="shared" si="150"/>
        <v>-4</v>
      </c>
      <c r="BG2205" s="7" t="s">
        <v>71</v>
      </c>
      <c r="BH2205" t="e">
        <f>+VLOOKUP(AF2205,Sheet4!A:A,1,FALSE)</f>
        <v>#N/A</v>
      </c>
      <c r="BL2205">
        <v>20</v>
      </c>
      <c r="BM2205" s="59">
        <f t="shared" si="151"/>
        <v>-16</v>
      </c>
      <c r="BN2205" t="s">
        <v>1149</v>
      </c>
    </row>
    <row r="2206" spans="1:66" ht="13" customHeight="1" x14ac:dyDescent="0.3">
      <c r="A2206" s="5">
        <v>46114</v>
      </c>
      <c r="B2206" t="s">
        <v>78</v>
      </c>
      <c r="F2206" s="8">
        <v>32</v>
      </c>
      <c r="G2206">
        <v>16</v>
      </c>
      <c r="H2206">
        <v>4</v>
      </c>
      <c r="I2206" s="6">
        <v>-28</v>
      </c>
      <c r="Q2206" t="s">
        <v>79</v>
      </c>
      <c r="U2206">
        <v>2601233</v>
      </c>
      <c r="V2206" t="s">
        <v>1146</v>
      </c>
      <c r="W2206" t="s">
        <v>94</v>
      </c>
      <c r="X2206" t="s">
        <v>95</v>
      </c>
      <c r="Y2206" t="s">
        <v>1151</v>
      </c>
      <c r="AF2206" t="s">
        <v>1146</v>
      </c>
      <c r="AG2206" t="s">
        <v>1148</v>
      </c>
      <c r="AH2206" t="s">
        <v>98</v>
      </c>
      <c r="AI2206">
        <v>847870520</v>
      </c>
      <c r="AM2206">
        <v>260001</v>
      </c>
      <c r="BE2206">
        <f t="shared" si="149"/>
        <v>0</v>
      </c>
      <c r="BF2206" s="6">
        <f t="shared" si="150"/>
        <v>-4</v>
      </c>
      <c r="BG2206" s="7" t="s">
        <v>71</v>
      </c>
      <c r="BH2206" t="e">
        <f>+VLOOKUP(AF2206,Sheet4!A:A,1,FALSE)</f>
        <v>#N/A</v>
      </c>
      <c r="BL2206">
        <v>16</v>
      </c>
      <c r="BM2206" s="59">
        <f t="shared" si="151"/>
        <v>-12</v>
      </c>
      <c r="BN2206" t="s">
        <v>1149</v>
      </c>
    </row>
    <row r="2207" spans="1:66" ht="13" customHeight="1" x14ac:dyDescent="0.3">
      <c r="A2207" s="5">
        <v>46114</v>
      </c>
      <c r="B2207" t="s">
        <v>78</v>
      </c>
      <c r="F2207" s="8">
        <v>321</v>
      </c>
      <c r="G2207">
        <v>160.5</v>
      </c>
      <c r="H2207">
        <v>35</v>
      </c>
      <c r="I2207" s="6">
        <v>-286</v>
      </c>
      <c r="Q2207" t="s">
        <v>79</v>
      </c>
      <c r="U2207">
        <v>2601233</v>
      </c>
      <c r="V2207" t="s">
        <v>1146</v>
      </c>
      <c r="W2207" t="s">
        <v>94</v>
      </c>
      <c r="X2207" t="s">
        <v>95</v>
      </c>
      <c r="Y2207" t="s">
        <v>1152</v>
      </c>
      <c r="AF2207" t="s">
        <v>1146</v>
      </c>
      <c r="AG2207" t="s">
        <v>1148</v>
      </c>
      <c r="AH2207" t="s">
        <v>98</v>
      </c>
      <c r="AI2207">
        <v>847870520</v>
      </c>
      <c r="AM2207">
        <v>260001</v>
      </c>
      <c r="BE2207">
        <f t="shared" si="149"/>
        <v>0</v>
      </c>
      <c r="BF2207" s="6">
        <f t="shared" si="150"/>
        <v>-35</v>
      </c>
      <c r="BG2207" s="7" t="s">
        <v>71</v>
      </c>
      <c r="BH2207" t="e">
        <f>+VLOOKUP(AF2207,Sheet4!A:A,1,FALSE)</f>
        <v>#N/A</v>
      </c>
      <c r="BL2207">
        <v>160.5</v>
      </c>
      <c r="BM2207" s="59">
        <f t="shared" si="151"/>
        <v>-125.5</v>
      </c>
      <c r="BN2207" t="s">
        <v>1149</v>
      </c>
    </row>
    <row r="2208" spans="1:66" ht="13" customHeight="1" x14ac:dyDescent="0.3">
      <c r="A2208" s="5">
        <v>46114</v>
      </c>
      <c r="B2208" t="s">
        <v>78</v>
      </c>
      <c r="F2208" s="8">
        <v>29</v>
      </c>
      <c r="G2208">
        <v>14.5</v>
      </c>
      <c r="H2208">
        <v>3</v>
      </c>
      <c r="I2208" s="6">
        <v>-26</v>
      </c>
      <c r="Q2208" t="s">
        <v>79</v>
      </c>
      <c r="U2208">
        <v>2601233</v>
      </c>
      <c r="V2208" t="s">
        <v>1146</v>
      </c>
      <c r="W2208" t="s">
        <v>94</v>
      </c>
      <c r="X2208" t="s">
        <v>95</v>
      </c>
      <c r="Y2208" t="s">
        <v>1153</v>
      </c>
      <c r="AF2208" t="s">
        <v>1146</v>
      </c>
      <c r="AG2208" t="s">
        <v>1148</v>
      </c>
      <c r="AH2208" t="s">
        <v>98</v>
      </c>
      <c r="AI2208">
        <v>847870520</v>
      </c>
      <c r="AM2208">
        <v>260001</v>
      </c>
      <c r="BE2208">
        <f t="shared" si="149"/>
        <v>0</v>
      </c>
      <c r="BF2208" s="6">
        <f t="shared" si="150"/>
        <v>-3</v>
      </c>
      <c r="BG2208" s="7" t="s">
        <v>71</v>
      </c>
      <c r="BH2208" t="e">
        <f>+VLOOKUP(AF2208,Sheet4!A:A,1,FALSE)</f>
        <v>#N/A</v>
      </c>
      <c r="BL2208">
        <v>14.5</v>
      </c>
      <c r="BM2208" s="59">
        <f t="shared" si="151"/>
        <v>-11.5</v>
      </c>
      <c r="BN2208" t="s">
        <v>1149</v>
      </c>
    </row>
    <row r="2209" spans="1:67" ht="13" customHeight="1" x14ac:dyDescent="0.3">
      <c r="A2209" s="5">
        <v>46114</v>
      </c>
      <c r="B2209" t="s">
        <v>78</v>
      </c>
      <c r="F2209" s="8">
        <v>71</v>
      </c>
      <c r="G2209">
        <v>35.5</v>
      </c>
      <c r="H2209">
        <v>8</v>
      </c>
      <c r="I2209" s="6">
        <v>-63</v>
      </c>
      <c r="Q2209" t="s">
        <v>79</v>
      </c>
      <c r="U2209">
        <v>2601233</v>
      </c>
      <c r="V2209" t="s">
        <v>1146</v>
      </c>
      <c r="W2209" t="s">
        <v>94</v>
      </c>
      <c r="X2209" t="s">
        <v>95</v>
      </c>
      <c r="Y2209" t="s">
        <v>1154</v>
      </c>
      <c r="AF2209" t="s">
        <v>1146</v>
      </c>
      <c r="AG2209" t="s">
        <v>1148</v>
      </c>
      <c r="AH2209" t="s">
        <v>98</v>
      </c>
      <c r="AI2209">
        <v>847870520</v>
      </c>
      <c r="AM2209">
        <v>260001</v>
      </c>
      <c r="BE2209">
        <f t="shared" si="149"/>
        <v>0</v>
      </c>
      <c r="BF2209" s="6">
        <f t="shared" si="150"/>
        <v>-8</v>
      </c>
      <c r="BG2209" s="7" t="s">
        <v>71</v>
      </c>
      <c r="BH2209" t="e">
        <f>+VLOOKUP(AF2209,Sheet4!A:A,1,FALSE)</f>
        <v>#N/A</v>
      </c>
      <c r="BL2209">
        <v>35.5</v>
      </c>
      <c r="BM2209" s="59">
        <f t="shared" si="151"/>
        <v>-27.5</v>
      </c>
      <c r="BN2209" t="s">
        <v>1149</v>
      </c>
    </row>
    <row r="2210" spans="1:67" ht="13" customHeight="1" x14ac:dyDescent="0.3">
      <c r="A2210" s="5">
        <v>46114</v>
      </c>
      <c r="B2210" t="s">
        <v>78</v>
      </c>
      <c r="F2210" s="8">
        <v>695</v>
      </c>
      <c r="G2210">
        <v>347.5</v>
      </c>
      <c r="H2210">
        <v>76</v>
      </c>
      <c r="I2210" s="6">
        <v>-619</v>
      </c>
      <c r="Q2210" t="s">
        <v>79</v>
      </c>
      <c r="U2210">
        <v>2601233</v>
      </c>
      <c r="V2210" t="s">
        <v>1146</v>
      </c>
      <c r="W2210" t="s">
        <v>94</v>
      </c>
      <c r="X2210" t="s">
        <v>95</v>
      </c>
      <c r="Y2210" t="s">
        <v>1155</v>
      </c>
      <c r="AF2210" t="s">
        <v>1146</v>
      </c>
      <c r="AG2210" t="s">
        <v>1148</v>
      </c>
      <c r="AH2210" t="s">
        <v>98</v>
      </c>
      <c r="AI2210">
        <v>847870520</v>
      </c>
      <c r="AM2210">
        <v>260001</v>
      </c>
      <c r="BE2210">
        <f t="shared" si="149"/>
        <v>0</v>
      </c>
      <c r="BF2210" s="6">
        <f t="shared" si="150"/>
        <v>-76</v>
      </c>
      <c r="BG2210" s="7" t="s">
        <v>71</v>
      </c>
      <c r="BH2210" t="e">
        <f>+VLOOKUP(AF2210,Sheet4!A:A,1,FALSE)</f>
        <v>#N/A</v>
      </c>
      <c r="BL2210">
        <v>347.5</v>
      </c>
      <c r="BM2210" s="59">
        <f t="shared" si="151"/>
        <v>-271.5</v>
      </c>
      <c r="BN2210" t="s">
        <v>1149</v>
      </c>
    </row>
    <row r="2211" spans="1:67" ht="13" customHeight="1" x14ac:dyDescent="0.3">
      <c r="A2211" s="5">
        <v>46114</v>
      </c>
      <c r="B2211" t="s">
        <v>80</v>
      </c>
      <c r="F2211">
        <v>625</v>
      </c>
      <c r="G2211">
        <v>625</v>
      </c>
      <c r="H2211">
        <v>62.5</v>
      </c>
      <c r="I2211" s="6">
        <v>-562.5</v>
      </c>
      <c r="Q2211" t="s">
        <v>81</v>
      </c>
      <c r="U2211">
        <v>2601233</v>
      </c>
      <c r="V2211" t="s">
        <v>1146</v>
      </c>
      <c r="W2211" t="s">
        <v>94</v>
      </c>
      <c r="X2211" t="s">
        <v>95</v>
      </c>
      <c r="Y2211" t="s">
        <v>1147</v>
      </c>
      <c r="AF2211" t="s">
        <v>1146</v>
      </c>
      <c r="AG2211" t="s">
        <v>1148</v>
      </c>
      <c r="AH2211" t="s">
        <v>98</v>
      </c>
      <c r="AI2211">
        <v>847870520</v>
      </c>
      <c r="AM2211">
        <v>260001</v>
      </c>
      <c r="BB2211" s="9">
        <v>625</v>
      </c>
      <c r="BE2211">
        <f t="shared" si="149"/>
        <v>625</v>
      </c>
      <c r="BF2211" s="6">
        <f t="shared" si="150"/>
        <v>562.5</v>
      </c>
      <c r="BG2211" s="12" t="s">
        <v>99</v>
      </c>
      <c r="BH2211" t="e">
        <f>+VLOOKUP(AF2211,Sheet4!A:A,1,FALSE)</f>
        <v>#N/A</v>
      </c>
      <c r="BL2211">
        <v>625</v>
      </c>
      <c r="BM2211" s="59">
        <f t="shared" si="151"/>
        <v>-562.5</v>
      </c>
      <c r="BN2211" t="s">
        <v>1149</v>
      </c>
    </row>
    <row r="2212" spans="1:67" ht="13" customHeight="1" x14ac:dyDescent="0.3">
      <c r="A2212" s="5">
        <v>46114</v>
      </c>
      <c r="B2212" t="s">
        <v>80</v>
      </c>
      <c r="F2212">
        <v>500</v>
      </c>
      <c r="G2212">
        <v>500</v>
      </c>
      <c r="H2212">
        <v>50</v>
      </c>
      <c r="I2212" s="6">
        <v>-450</v>
      </c>
      <c r="Q2212" t="s">
        <v>81</v>
      </c>
      <c r="U2212">
        <v>2601233</v>
      </c>
      <c r="V2212" t="s">
        <v>1146</v>
      </c>
      <c r="W2212" t="s">
        <v>94</v>
      </c>
      <c r="X2212" t="s">
        <v>95</v>
      </c>
      <c r="Y2212" t="s">
        <v>1150</v>
      </c>
      <c r="AF2212" t="s">
        <v>1146</v>
      </c>
      <c r="AG2212" t="s">
        <v>1148</v>
      </c>
      <c r="AH2212" t="s">
        <v>98</v>
      </c>
      <c r="AI2212">
        <v>847870520</v>
      </c>
      <c r="AM2212">
        <v>260001</v>
      </c>
      <c r="BB2212" s="9">
        <v>500</v>
      </c>
      <c r="BE2212">
        <f t="shared" si="149"/>
        <v>500</v>
      </c>
      <c r="BF2212" s="6">
        <f t="shared" si="150"/>
        <v>450</v>
      </c>
      <c r="BG2212" s="12" t="s">
        <v>99</v>
      </c>
      <c r="BH2212" t="e">
        <f>+VLOOKUP(AF2212,Sheet4!A:A,1,FALSE)</f>
        <v>#N/A</v>
      </c>
      <c r="BL2212">
        <v>500</v>
      </c>
      <c r="BM2212" s="59">
        <f t="shared" si="151"/>
        <v>-450</v>
      </c>
      <c r="BN2212" t="s">
        <v>1149</v>
      </c>
    </row>
    <row r="2213" spans="1:67" ht="13" customHeight="1" x14ac:dyDescent="0.3">
      <c r="A2213" s="5">
        <v>46114</v>
      </c>
      <c r="B2213" t="s">
        <v>80</v>
      </c>
      <c r="F2213">
        <v>400</v>
      </c>
      <c r="G2213">
        <v>400</v>
      </c>
      <c r="H2213">
        <v>50</v>
      </c>
      <c r="I2213" s="6">
        <v>-350</v>
      </c>
      <c r="Q2213" t="s">
        <v>81</v>
      </c>
      <c r="U2213">
        <v>2601233</v>
      </c>
      <c r="V2213" t="s">
        <v>1146</v>
      </c>
      <c r="W2213" t="s">
        <v>94</v>
      </c>
      <c r="X2213" t="s">
        <v>95</v>
      </c>
      <c r="Y2213" t="s">
        <v>1151</v>
      </c>
      <c r="AF2213" t="s">
        <v>1146</v>
      </c>
      <c r="AG2213" t="s">
        <v>1148</v>
      </c>
      <c r="AH2213" t="s">
        <v>98</v>
      </c>
      <c r="AI2213">
        <v>847870520</v>
      </c>
      <c r="AM2213">
        <v>260001</v>
      </c>
      <c r="BB2213" s="9">
        <v>400</v>
      </c>
      <c r="BE2213">
        <f t="shared" si="149"/>
        <v>400</v>
      </c>
      <c r="BF2213" s="6">
        <f t="shared" si="150"/>
        <v>350</v>
      </c>
      <c r="BG2213" s="12" t="s">
        <v>99</v>
      </c>
      <c r="BH2213" t="e">
        <f>+VLOOKUP(AF2213,Sheet4!A:A,1,FALSE)</f>
        <v>#N/A</v>
      </c>
      <c r="BL2213">
        <v>400</v>
      </c>
      <c r="BM2213" s="59">
        <f t="shared" si="151"/>
        <v>-350</v>
      </c>
      <c r="BN2213" t="s">
        <v>1149</v>
      </c>
    </row>
    <row r="2214" spans="1:67" ht="13" customHeight="1" x14ac:dyDescent="0.3">
      <c r="A2214" s="5">
        <v>46114</v>
      </c>
      <c r="B2214" t="s">
        <v>80</v>
      </c>
      <c r="F2214">
        <v>4012.5</v>
      </c>
      <c r="G2214">
        <v>4012.5</v>
      </c>
      <c r="H2214">
        <v>437.5</v>
      </c>
      <c r="I2214" s="6">
        <v>-3575</v>
      </c>
      <c r="Q2214" t="s">
        <v>81</v>
      </c>
      <c r="U2214">
        <v>2601233</v>
      </c>
      <c r="V2214" t="s">
        <v>1146</v>
      </c>
      <c r="W2214" t="s">
        <v>94</v>
      </c>
      <c r="X2214" t="s">
        <v>95</v>
      </c>
      <c r="Y2214" t="s">
        <v>1152</v>
      </c>
      <c r="AF2214" t="s">
        <v>1146</v>
      </c>
      <c r="AG2214" t="s">
        <v>1148</v>
      </c>
      <c r="AH2214" t="s">
        <v>98</v>
      </c>
      <c r="AI2214">
        <v>847870520</v>
      </c>
      <c r="AM2214">
        <v>260001</v>
      </c>
      <c r="BB2214" s="9">
        <v>4012</v>
      </c>
      <c r="BE2214">
        <f t="shared" si="149"/>
        <v>4012</v>
      </c>
      <c r="BF2214" s="6">
        <f t="shared" si="150"/>
        <v>3574.5</v>
      </c>
      <c r="BG2214" s="12" t="s">
        <v>99</v>
      </c>
      <c r="BH2214" t="e">
        <f>+VLOOKUP(AF2214,Sheet4!A:A,1,FALSE)</f>
        <v>#N/A</v>
      </c>
      <c r="BL2214">
        <v>4012.5</v>
      </c>
      <c r="BM2214" s="59">
        <f t="shared" si="151"/>
        <v>-3575</v>
      </c>
      <c r="BN2214" t="s">
        <v>1149</v>
      </c>
    </row>
    <row r="2215" spans="1:67" ht="13" customHeight="1" x14ac:dyDescent="0.3">
      <c r="A2215" s="5">
        <v>46114</v>
      </c>
      <c r="B2215" t="s">
        <v>80</v>
      </c>
      <c r="F2215">
        <v>362.5</v>
      </c>
      <c r="G2215">
        <v>362.5</v>
      </c>
      <c r="H2215">
        <v>37.5</v>
      </c>
      <c r="I2215" s="6">
        <v>-325</v>
      </c>
      <c r="Q2215" t="s">
        <v>81</v>
      </c>
      <c r="U2215">
        <v>2601233</v>
      </c>
      <c r="V2215" t="s">
        <v>1146</v>
      </c>
      <c r="W2215" t="s">
        <v>94</v>
      </c>
      <c r="X2215" t="s">
        <v>95</v>
      </c>
      <c r="Y2215" t="s">
        <v>1153</v>
      </c>
      <c r="AF2215" t="s">
        <v>1146</v>
      </c>
      <c r="AG2215" t="s">
        <v>1148</v>
      </c>
      <c r="AH2215" t="s">
        <v>98</v>
      </c>
      <c r="AI2215">
        <v>847870520</v>
      </c>
      <c r="AM2215">
        <v>260001</v>
      </c>
      <c r="BB2215" s="9">
        <v>362</v>
      </c>
      <c r="BE2215">
        <f t="shared" si="149"/>
        <v>362</v>
      </c>
      <c r="BF2215" s="6">
        <f t="shared" si="150"/>
        <v>324.5</v>
      </c>
      <c r="BG2215" s="12" t="s">
        <v>99</v>
      </c>
      <c r="BH2215" t="e">
        <f>+VLOOKUP(AF2215,Sheet4!A:A,1,FALSE)</f>
        <v>#N/A</v>
      </c>
      <c r="BL2215">
        <v>362.5</v>
      </c>
      <c r="BM2215" s="59">
        <f t="shared" si="151"/>
        <v>-325</v>
      </c>
      <c r="BN2215" t="s">
        <v>1149</v>
      </c>
    </row>
    <row r="2216" spans="1:67" ht="13" customHeight="1" x14ac:dyDescent="0.3">
      <c r="A2216" s="5">
        <v>46114</v>
      </c>
      <c r="B2216" t="s">
        <v>80</v>
      </c>
      <c r="F2216">
        <v>887.5</v>
      </c>
      <c r="G2216">
        <v>887.5</v>
      </c>
      <c r="H2216">
        <v>100</v>
      </c>
      <c r="I2216" s="6">
        <v>-787.5</v>
      </c>
      <c r="Q2216" t="s">
        <v>81</v>
      </c>
      <c r="U2216">
        <v>2601233</v>
      </c>
      <c r="V2216" t="s">
        <v>1146</v>
      </c>
      <c r="W2216" t="s">
        <v>94</v>
      </c>
      <c r="X2216" t="s">
        <v>95</v>
      </c>
      <c r="Y2216" t="s">
        <v>1154</v>
      </c>
      <c r="AF2216" t="s">
        <v>1146</v>
      </c>
      <c r="AG2216" t="s">
        <v>1148</v>
      </c>
      <c r="AH2216" t="s">
        <v>98</v>
      </c>
      <c r="AI2216">
        <v>847870520</v>
      </c>
      <c r="AM2216">
        <v>260001</v>
      </c>
      <c r="BB2216" s="9">
        <v>888</v>
      </c>
      <c r="BE2216">
        <f t="shared" si="149"/>
        <v>888</v>
      </c>
      <c r="BF2216" s="6">
        <f t="shared" si="150"/>
        <v>788</v>
      </c>
      <c r="BG2216" s="12" t="s">
        <v>99</v>
      </c>
      <c r="BH2216" t="e">
        <f>+VLOOKUP(AF2216,Sheet4!A:A,1,FALSE)</f>
        <v>#N/A</v>
      </c>
      <c r="BL2216">
        <v>887.5</v>
      </c>
      <c r="BM2216" s="59">
        <f t="shared" si="151"/>
        <v>-787.5</v>
      </c>
      <c r="BN2216" t="s">
        <v>1149</v>
      </c>
    </row>
    <row r="2217" spans="1:67" ht="13" customHeight="1" x14ac:dyDescent="0.3">
      <c r="A2217" s="5">
        <v>46114</v>
      </c>
      <c r="B2217" t="s">
        <v>80</v>
      </c>
      <c r="F2217">
        <v>8687.5</v>
      </c>
      <c r="G2217">
        <v>8687.5</v>
      </c>
      <c r="H2217">
        <v>950</v>
      </c>
      <c r="I2217" s="6">
        <v>-7737.5</v>
      </c>
      <c r="Q2217" t="s">
        <v>81</v>
      </c>
      <c r="U2217">
        <v>2601233</v>
      </c>
      <c r="V2217" t="s">
        <v>1146</v>
      </c>
      <c r="W2217" t="s">
        <v>94</v>
      </c>
      <c r="X2217" t="s">
        <v>95</v>
      </c>
      <c r="Y2217" t="s">
        <v>1155</v>
      </c>
      <c r="AF2217" t="s">
        <v>1146</v>
      </c>
      <c r="AG2217" t="s">
        <v>1148</v>
      </c>
      <c r="AH2217" t="s">
        <v>98</v>
      </c>
      <c r="AI2217">
        <v>847870520</v>
      </c>
      <c r="AM2217">
        <v>260001</v>
      </c>
      <c r="BB2217" s="9">
        <v>8688</v>
      </c>
      <c r="BE2217">
        <f t="shared" si="149"/>
        <v>8688</v>
      </c>
      <c r="BF2217" s="6">
        <f t="shared" si="150"/>
        <v>7738</v>
      </c>
      <c r="BG2217" s="12" t="s">
        <v>99</v>
      </c>
      <c r="BH2217" t="e">
        <f>+VLOOKUP(AF2217,Sheet4!A:A,1,FALSE)</f>
        <v>#N/A</v>
      </c>
      <c r="BL2217">
        <v>8687.5</v>
      </c>
      <c r="BM2217" s="59">
        <f t="shared" si="151"/>
        <v>-7737.5</v>
      </c>
      <c r="BN2217" t="s">
        <v>1149</v>
      </c>
    </row>
    <row r="2218" spans="1:67" ht="13" customHeight="1" x14ac:dyDescent="0.3">
      <c r="A2218" s="5">
        <v>46114</v>
      </c>
      <c r="B2218" t="s">
        <v>63</v>
      </c>
      <c r="F2218">
        <v>300</v>
      </c>
      <c r="G2218">
        <v>300</v>
      </c>
      <c r="H2218" s="6">
        <v>60</v>
      </c>
      <c r="I2218" s="6">
        <f>H2218-G2218</f>
        <v>-240</v>
      </c>
      <c r="J2218" s="6"/>
      <c r="K2218" s="6"/>
      <c r="Q2218" t="s">
        <v>64</v>
      </c>
      <c r="U2218">
        <v>2601234</v>
      </c>
      <c r="V2218" t="s">
        <v>1156</v>
      </c>
      <c r="W2218" t="s">
        <v>144</v>
      </c>
      <c r="X2218" t="s">
        <v>708</v>
      </c>
      <c r="Y2218" t="s">
        <v>1157</v>
      </c>
      <c r="AF2218" t="s">
        <v>1156</v>
      </c>
      <c r="AG2218" t="s">
        <v>1158</v>
      </c>
      <c r="AH2218" t="s">
        <v>711</v>
      </c>
      <c r="AI2218" t="s">
        <v>712</v>
      </c>
      <c r="AM2218">
        <v>260001</v>
      </c>
      <c r="BA2218" s="6">
        <v>-240</v>
      </c>
      <c r="BE2218">
        <f t="shared" si="149"/>
        <v>0</v>
      </c>
      <c r="BF2218" s="6">
        <f t="shared" si="150"/>
        <v>-60</v>
      </c>
      <c r="BG2218" s="7" t="s">
        <v>71</v>
      </c>
      <c r="BH2218" t="e">
        <f>+VLOOKUP(AF2218,Sheet4!A:A,1,FALSE)</f>
        <v>#N/A</v>
      </c>
      <c r="BL2218" s="6">
        <v>60</v>
      </c>
      <c r="BM2218" s="59">
        <f t="shared" si="151"/>
        <v>0</v>
      </c>
      <c r="BN2218" t="s">
        <v>1159</v>
      </c>
      <c r="BO2218" t="s">
        <v>116</v>
      </c>
    </row>
    <row r="2219" spans="1:67" ht="13" customHeight="1" x14ac:dyDescent="0.3">
      <c r="A2219" s="5">
        <v>46114</v>
      </c>
      <c r="B2219" t="s">
        <v>74</v>
      </c>
      <c r="F2219" s="8">
        <v>20</v>
      </c>
      <c r="G2219">
        <v>10</v>
      </c>
      <c r="H2219" s="6">
        <v>4</v>
      </c>
      <c r="I2219" s="6">
        <f>H2219-G2219</f>
        <v>-6</v>
      </c>
      <c r="J2219" s="6"/>
      <c r="K2219" s="6"/>
      <c r="Q2219" t="s">
        <v>75</v>
      </c>
      <c r="U2219">
        <v>2601234</v>
      </c>
      <c r="V2219" t="s">
        <v>1156</v>
      </c>
      <c r="W2219" t="s">
        <v>144</v>
      </c>
      <c r="X2219" t="s">
        <v>708</v>
      </c>
      <c r="Y2219" t="s">
        <v>1157</v>
      </c>
      <c r="AF2219" t="s">
        <v>1156</v>
      </c>
      <c r="AG2219" t="s">
        <v>1158</v>
      </c>
      <c r="AH2219" t="s">
        <v>711</v>
      </c>
      <c r="AI2219" t="s">
        <v>712</v>
      </c>
      <c r="AM2219">
        <v>260001</v>
      </c>
      <c r="BA2219" s="6">
        <v>-16</v>
      </c>
      <c r="BE2219">
        <f t="shared" si="149"/>
        <v>0</v>
      </c>
      <c r="BF2219" s="6">
        <f t="shared" si="150"/>
        <v>-4</v>
      </c>
      <c r="BG2219" s="7" t="s">
        <v>71</v>
      </c>
      <c r="BH2219" t="e">
        <f>+VLOOKUP(AF2219,Sheet4!A:A,1,FALSE)</f>
        <v>#N/A</v>
      </c>
      <c r="BL2219" s="6">
        <v>4</v>
      </c>
      <c r="BM2219" s="59">
        <f t="shared" si="151"/>
        <v>0</v>
      </c>
      <c r="BN2219" t="s">
        <v>1159</v>
      </c>
    </row>
    <row r="2220" spans="1:67" ht="13" customHeight="1" x14ac:dyDescent="0.3">
      <c r="A2220" s="5">
        <v>46114</v>
      </c>
      <c r="B2220" t="s">
        <v>76</v>
      </c>
      <c r="F2220">
        <v>400</v>
      </c>
      <c r="G2220">
        <v>400</v>
      </c>
      <c r="H2220" s="6">
        <v>80</v>
      </c>
      <c r="I2220" s="6">
        <f>H2220-G2220</f>
        <v>-320</v>
      </c>
      <c r="J2220" s="6"/>
      <c r="K2220" s="6"/>
      <c r="Q2220" t="s">
        <v>77</v>
      </c>
      <c r="U2220">
        <v>2601234</v>
      </c>
      <c r="V2220" t="s">
        <v>1156</v>
      </c>
      <c r="W2220" t="s">
        <v>144</v>
      </c>
      <c r="X2220" t="s">
        <v>708</v>
      </c>
      <c r="Y2220" t="s">
        <v>1157</v>
      </c>
      <c r="AF2220" t="s">
        <v>1156</v>
      </c>
      <c r="AG2220" t="s">
        <v>1158</v>
      </c>
      <c r="AH2220" t="s">
        <v>711</v>
      </c>
      <c r="AI2220" t="s">
        <v>712</v>
      </c>
      <c r="AM2220">
        <v>260001</v>
      </c>
      <c r="BA2220" s="6">
        <v>-320</v>
      </c>
      <c r="BE2220">
        <f t="shared" si="149"/>
        <v>0</v>
      </c>
      <c r="BF2220" s="6">
        <f t="shared" si="150"/>
        <v>-80</v>
      </c>
      <c r="BG2220" s="7" t="s">
        <v>71</v>
      </c>
      <c r="BH2220" t="e">
        <f>+VLOOKUP(AF2220,Sheet4!A:A,1,FALSE)</f>
        <v>#N/A</v>
      </c>
      <c r="BL2220" s="6">
        <v>80</v>
      </c>
      <c r="BM2220" s="59">
        <f t="shared" si="151"/>
        <v>0</v>
      </c>
      <c r="BN2220" t="s">
        <v>1159</v>
      </c>
    </row>
    <row r="2221" spans="1:67" ht="13" customHeight="1" x14ac:dyDescent="0.3">
      <c r="A2221" s="5">
        <v>46114</v>
      </c>
      <c r="B2221" t="s">
        <v>78</v>
      </c>
      <c r="F2221" s="8">
        <v>20</v>
      </c>
      <c r="G2221">
        <v>10</v>
      </c>
      <c r="H2221" s="6">
        <v>4</v>
      </c>
      <c r="I2221" s="6">
        <f>H2221-G2221</f>
        <v>-6</v>
      </c>
      <c r="J2221" s="6"/>
      <c r="K2221" s="6"/>
      <c r="Q2221" t="s">
        <v>79</v>
      </c>
      <c r="U2221">
        <v>2601234</v>
      </c>
      <c r="V2221" t="s">
        <v>1156</v>
      </c>
      <c r="W2221" t="s">
        <v>144</v>
      </c>
      <c r="X2221" t="s">
        <v>708</v>
      </c>
      <c r="Y2221" t="s">
        <v>1157</v>
      </c>
      <c r="AF2221" t="s">
        <v>1156</v>
      </c>
      <c r="AG2221" t="s">
        <v>1158</v>
      </c>
      <c r="AH2221" t="s">
        <v>711</v>
      </c>
      <c r="AI2221" t="s">
        <v>712</v>
      </c>
      <c r="AM2221">
        <v>260001</v>
      </c>
      <c r="BA2221" s="6">
        <v>-16</v>
      </c>
      <c r="BE2221">
        <f t="shared" si="149"/>
        <v>0</v>
      </c>
      <c r="BF2221" s="6">
        <f t="shared" si="150"/>
        <v>-4</v>
      </c>
      <c r="BG2221" s="7" t="s">
        <v>71</v>
      </c>
      <c r="BH2221" t="e">
        <f>+VLOOKUP(AF2221,Sheet4!A:A,1,FALSE)</f>
        <v>#N/A</v>
      </c>
      <c r="BL2221" s="6">
        <v>4</v>
      </c>
      <c r="BM2221" s="59">
        <f t="shared" si="151"/>
        <v>0</v>
      </c>
      <c r="BN2221" t="s">
        <v>1159</v>
      </c>
    </row>
    <row r="2222" spans="1:67" ht="13" customHeight="1" x14ac:dyDescent="0.3">
      <c r="A2222" s="5">
        <v>46114</v>
      </c>
      <c r="B2222" t="s">
        <v>80</v>
      </c>
      <c r="F2222">
        <v>250</v>
      </c>
      <c r="G2222">
        <v>250</v>
      </c>
      <c r="H2222" s="6">
        <v>50</v>
      </c>
      <c r="I2222" s="6">
        <f>H2222-G2222</f>
        <v>-200</v>
      </c>
      <c r="J2222" s="6"/>
      <c r="K2222" s="6"/>
      <c r="Q2222" t="s">
        <v>81</v>
      </c>
      <c r="U2222">
        <v>2601234</v>
      </c>
      <c r="V2222" t="s">
        <v>1156</v>
      </c>
      <c r="W2222" t="s">
        <v>144</v>
      </c>
      <c r="X2222" t="s">
        <v>708</v>
      </c>
      <c r="Y2222" t="s">
        <v>1157</v>
      </c>
      <c r="AF2222" t="s">
        <v>1156</v>
      </c>
      <c r="AG2222" t="s">
        <v>1158</v>
      </c>
      <c r="AH2222" t="s">
        <v>711</v>
      </c>
      <c r="AI2222" t="s">
        <v>712</v>
      </c>
      <c r="AM2222">
        <v>260001</v>
      </c>
      <c r="BA2222" s="6">
        <v>-200</v>
      </c>
      <c r="BE2222">
        <f t="shared" si="149"/>
        <v>0</v>
      </c>
      <c r="BF2222" s="6">
        <f t="shared" si="150"/>
        <v>-50</v>
      </c>
      <c r="BG2222" s="7" t="s">
        <v>71</v>
      </c>
      <c r="BH2222" t="e">
        <f>+VLOOKUP(AF2222,Sheet4!A:A,1,FALSE)</f>
        <v>#N/A</v>
      </c>
      <c r="BL2222" s="6">
        <v>50</v>
      </c>
      <c r="BM2222" s="59">
        <f t="shared" si="151"/>
        <v>0</v>
      </c>
      <c r="BN2222" t="s">
        <v>1159</v>
      </c>
    </row>
    <row r="2223" spans="1:67" ht="13" customHeight="1" x14ac:dyDescent="0.3">
      <c r="A2223" s="5">
        <v>46114</v>
      </c>
      <c r="B2223" t="s">
        <v>63</v>
      </c>
      <c r="F2223">
        <v>30</v>
      </c>
      <c r="G2223">
        <v>30</v>
      </c>
      <c r="H2223">
        <v>4770</v>
      </c>
      <c r="I2223" s="6">
        <v>4740</v>
      </c>
      <c r="Q2223" t="s">
        <v>64</v>
      </c>
      <c r="U2223">
        <v>2601235</v>
      </c>
      <c r="V2223" t="s">
        <v>1160</v>
      </c>
      <c r="W2223" t="s">
        <v>169</v>
      </c>
      <c r="X2223" t="s">
        <v>551</v>
      </c>
      <c r="Y2223" t="s">
        <v>1161</v>
      </c>
      <c r="AF2223" t="s">
        <v>1160</v>
      </c>
      <c r="AG2223" t="s">
        <v>1162</v>
      </c>
      <c r="AH2223" t="s">
        <v>554</v>
      </c>
      <c r="AI2223" t="s">
        <v>555</v>
      </c>
      <c r="AM2223">
        <v>260001</v>
      </c>
      <c r="BE2223">
        <f t="shared" si="149"/>
        <v>0</v>
      </c>
      <c r="BF2223" s="6">
        <f t="shared" si="150"/>
        <v>-4770</v>
      </c>
      <c r="BG2223" s="7" t="s">
        <v>71</v>
      </c>
      <c r="BH2223" t="e">
        <f>+VLOOKUP(AF2223,Sheet4!A:A,1,FALSE)</f>
        <v>#N/A</v>
      </c>
      <c r="BL2223">
        <v>30</v>
      </c>
      <c r="BM2223" s="59">
        <f t="shared" si="151"/>
        <v>4740</v>
      </c>
      <c r="BN2223" t="s">
        <v>1163</v>
      </c>
      <c r="BO2223" t="s">
        <v>73</v>
      </c>
    </row>
    <row r="2224" spans="1:67" ht="13" customHeight="1" x14ac:dyDescent="0.3">
      <c r="A2224" s="5">
        <v>46114</v>
      </c>
      <c r="B2224" t="s">
        <v>74</v>
      </c>
      <c r="F2224" s="8">
        <v>2</v>
      </c>
      <c r="G2224">
        <v>1</v>
      </c>
      <c r="H2224">
        <v>318</v>
      </c>
      <c r="I2224" s="6">
        <v>316</v>
      </c>
      <c r="Q2224" t="s">
        <v>75</v>
      </c>
      <c r="U2224">
        <v>2601235</v>
      </c>
      <c r="V2224" t="s">
        <v>1160</v>
      </c>
      <c r="W2224" t="s">
        <v>169</v>
      </c>
      <c r="X2224" t="s">
        <v>551</v>
      </c>
      <c r="Y2224" t="s">
        <v>1161</v>
      </c>
      <c r="AF2224" t="s">
        <v>1160</v>
      </c>
      <c r="AG2224" t="s">
        <v>1162</v>
      </c>
      <c r="AH2224" t="s">
        <v>554</v>
      </c>
      <c r="AI2224" t="s">
        <v>555</v>
      </c>
      <c r="AM2224">
        <v>260001</v>
      </c>
      <c r="BE2224">
        <f t="shared" si="149"/>
        <v>0</v>
      </c>
      <c r="BF2224" s="6">
        <f t="shared" si="150"/>
        <v>-318</v>
      </c>
      <c r="BG2224" s="7" t="s">
        <v>71</v>
      </c>
      <c r="BH2224" t="e">
        <f>+VLOOKUP(AF2224,Sheet4!A:A,1,FALSE)</f>
        <v>#N/A</v>
      </c>
      <c r="BL2224">
        <v>1</v>
      </c>
      <c r="BM2224" s="59">
        <f t="shared" si="151"/>
        <v>317</v>
      </c>
      <c r="BN2224" t="s">
        <v>1163</v>
      </c>
    </row>
    <row r="2225" spans="1:67" ht="13" customHeight="1" x14ac:dyDescent="0.3">
      <c r="A2225" s="5">
        <v>46114</v>
      </c>
      <c r="B2225" t="s">
        <v>76</v>
      </c>
      <c r="F2225">
        <v>40</v>
      </c>
      <c r="G2225">
        <v>40</v>
      </c>
      <c r="H2225">
        <v>6360</v>
      </c>
      <c r="I2225" s="6">
        <v>6320</v>
      </c>
      <c r="Q2225" t="s">
        <v>77</v>
      </c>
      <c r="U2225">
        <v>2601235</v>
      </c>
      <c r="V2225" t="s">
        <v>1160</v>
      </c>
      <c r="W2225" t="s">
        <v>169</v>
      </c>
      <c r="X2225" t="s">
        <v>551</v>
      </c>
      <c r="Y2225" t="s">
        <v>1161</v>
      </c>
      <c r="AF2225" t="s">
        <v>1160</v>
      </c>
      <c r="AG2225" t="s">
        <v>1162</v>
      </c>
      <c r="AH2225" t="s">
        <v>554</v>
      </c>
      <c r="AI2225" t="s">
        <v>555</v>
      </c>
      <c r="AM2225">
        <v>260001</v>
      </c>
      <c r="BB2225" s="9">
        <v>40</v>
      </c>
      <c r="BE2225">
        <f t="shared" si="149"/>
        <v>40</v>
      </c>
      <c r="BF2225" s="6">
        <f t="shared" si="150"/>
        <v>-6320</v>
      </c>
      <c r="BG2225" s="12" t="s">
        <v>99</v>
      </c>
      <c r="BH2225" t="e">
        <f>+VLOOKUP(AF2225,Sheet4!A:A,1,FALSE)</f>
        <v>#N/A</v>
      </c>
      <c r="BL2225">
        <v>40</v>
      </c>
      <c r="BM2225" s="59">
        <f t="shared" si="151"/>
        <v>6320</v>
      </c>
      <c r="BN2225" t="s">
        <v>1163</v>
      </c>
    </row>
    <row r="2226" spans="1:67" ht="13" customHeight="1" x14ac:dyDescent="0.3">
      <c r="A2226" s="5">
        <v>46114</v>
      </c>
      <c r="B2226" t="s">
        <v>78</v>
      </c>
      <c r="F2226" s="8">
        <v>2</v>
      </c>
      <c r="G2226">
        <v>1</v>
      </c>
      <c r="H2226">
        <v>318</v>
      </c>
      <c r="I2226" s="6">
        <v>316</v>
      </c>
      <c r="Q2226" t="s">
        <v>79</v>
      </c>
      <c r="U2226">
        <v>2601235</v>
      </c>
      <c r="V2226" t="s">
        <v>1160</v>
      </c>
      <c r="W2226" t="s">
        <v>169</v>
      </c>
      <c r="X2226" t="s">
        <v>551</v>
      </c>
      <c r="Y2226" t="s">
        <v>1161</v>
      </c>
      <c r="AF2226" t="s">
        <v>1160</v>
      </c>
      <c r="AG2226" t="s">
        <v>1162</v>
      </c>
      <c r="AH2226" t="s">
        <v>554</v>
      </c>
      <c r="AI2226" t="s">
        <v>555</v>
      </c>
      <c r="AM2226">
        <v>260001</v>
      </c>
      <c r="BE2226">
        <f t="shared" si="149"/>
        <v>0</v>
      </c>
      <c r="BF2226" s="6">
        <f t="shared" si="150"/>
        <v>-318</v>
      </c>
      <c r="BG2226" s="7" t="s">
        <v>71</v>
      </c>
      <c r="BH2226" t="e">
        <f>+VLOOKUP(AF2226,Sheet4!A:A,1,FALSE)</f>
        <v>#N/A</v>
      </c>
      <c r="BL2226">
        <v>1</v>
      </c>
      <c r="BM2226" s="59">
        <f t="shared" si="151"/>
        <v>317</v>
      </c>
      <c r="BN2226" t="s">
        <v>1163</v>
      </c>
    </row>
    <row r="2227" spans="1:67" ht="13" customHeight="1" x14ac:dyDescent="0.3">
      <c r="A2227" s="5">
        <v>46114</v>
      </c>
      <c r="B2227" t="s">
        <v>80</v>
      </c>
      <c r="F2227">
        <v>25</v>
      </c>
      <c r="G2227">
        <v>25</v>
      </c>
      <c r="H2227">
        <v>3975</v>
      </c>
      <c r="I2227" s="6">
        <v>3950</v>
      </c>
      <c r="Q2227" t="s">
        <v>81</v>
      </c>
      <c r="U2227">
        <v>2601235</v>
      </c>
      <c r="V2227" t="s">
        <v>1160</v>
      </c>
      <c r="W2227" t="s">
        <v>169</v>
      </c>
      <c r="X2227" t="s">
        <v>551</v>
      </c>
      <c r="Y2227" t="s">
        <v>1161</v>
      </c>
      <c r="AF2227" t="s">
        <v>1160</v>
      </c>
      <c r="AG2227" t="s">
        <v>1162</v>
      </c>
      <c r="AH2227" t="s">
        <v>554</v>
      </c>
      <c r="AI2227" t="s">
        <v>555</v>
      </c>
      <c r="AM2227">
        <v>260001</v>
      </c>
      <c r="BC2227" s="9">
        <v>25</v>
      </c>
      <c r="BE2227">
        <f t="shared" si="149"/>
        <v>25</v>
      </c>
      <c r="BF2227" s="6">
        <f t="shared" si="150"/>
        <v>-3950</v>
      </c>
      <c r="BG2227" s="10" t="s">
        <v>99</v>
      </c>
      <c r="BH2227" t="e">
        <f>+VLOOKUP(AF2227,Sheet4!A:A,1,FALSE)</f>
        <v>#N/A</v>
      </c>
      <c r="BL2227">
        <v>25</v>
      </c>
      <c r="BM2227" s="59">
        <f t="shared" si="151"/>
        <v>3950</v>
      </c>
      <c r="BN2227" t="s">
        <v>1163</v>
      </c>
    </row>
    <row r="2228" spans="1:67" ht="13" customHeight="1" x14ac:dyDescent="0.3">
      <c r="A2228" s="5">
        <v>46114</v>
      </c>
      <c r="B2228" t="s">
        <v>63</v>
      </c>
      <c r="F2228">
        <v>750</v>
      </c>
      <c r="G2228">
        <v>750</v>
      </c>
      <c r="H2228" s="6">
        <v>756.57894736842104</v>
      </c>
      <c r="I2228" s="6">
        <f t="shared" ref="I2228:I2237" si="152">H2228-G2228</f>
        <v>6.5789473684210407</v>
      </c>
      <c r="J2228" s="6"/>
      <c r="K2228" s="6"/>
      <c r="Q2228" t="s">
        <v>64</v>
      </c>
      <c r="U2228">
        <v>2601236</v>
      </c>
      <c r="V2228" t="s">
        <v>1164</v>
      </c>
      <c r="W2228" t="s">
        <v>144</v>
      </c>
      <c r="X2228" t="s">
        <v>144</v>
      </c>
      <c r="Y2228" t="s">
        <v>1165</v>
      </c>
      <c r="AF2228" t="s">
        <v>1164</v>
      </c>
      <c r="AG2228" t="s">
        <v>1166</v>
      </c>
      <c r="AH2228" t="s">
        <v>768</v>
      </c>
      <c r="AI2228" t="s">
        <v>769</v>
      </c>
      <c r="AM2228">
        <v>260001</v>
      </c>
      <c r="BA2228" s="6">
        <v>6.5789473684210398</v>
      </c>
      <c r="BE2228">
        <f t="shared" si="149"/>
        <v>0</v>
      </c>
      <c r="BF2228" s="6">
        <f t="shared" si="150"/>
        <v>-756.57894736842104</v>
      </c>
      <c r="BG2228" s="7" t="s">
        <v>71</v>
      </c>
      <c r="BH2228" t="e">
        <f>+VLOOKUP(AF2228,Sheet4!A:A,1,FALSE)</f>
        <v>#N/A</v>
      </c>
      <c r="BL2228" s="6">
        <v>750</v>
      </c>
      <c r="BM2228" s="59">
        <f t="shared" si="151"/>
        <v>6.5789473684210407</v>
      </c>
      <c r="BN2228" t="s">
        <v>1167</v>
      </c>
      <c r="BO2228" t="s">
        <v>73</v>
      </c>
    </row>
    <row r="2229" spans="1:67" ht="13" customHeight="1" x14ac:dyDescent="0.3">
      <c r="A2229" s="5">
        <v>46114</v>
      </c>
      <c r="B2229" t="s">
        <v>63</v>
      </c>
      <c r="F2229">
        <v>960</v>
      </c>
      <c r="G2229">
        <v>960</v>
      </c>
      <c r="H2229" s="6">
        <v>968.42105263157896</v>
      </c>
      <c r="I2229" s="6">
        <f t="shared" si="152"/>
        <v>8.4210526315789593</v>
      </c>
      <c r="J2229" s="6"/>
      <c r="K2229" s="6"/>
      <c r="Q2229" t="s">
        <v>64</v>
      </c>
      <c r="U2229">
        <v>2601236</v>
      </c>
      <c r="V2229" t="s">
        <v>1164</v>
      </c>
      <c r="W2229" t="s">
        <v>144</v>
      </c>
      <c r="X2229" t="s">
        <v>144</v>
      </c>
      <c r="Y2229" t="s">
        <v>1168</v>
      </c>
      <c r="AF2229" t="s">
        <v>1164</v>
      </c>
      <c r="AG2229" t="s">
        <v>1166</v>
      </c>
      <c r="AH2229" t="s">
        <v>768</v>
      </c>
      <c r="AI2229" t="s">
        <v>769</v>
      </c>
      <c r="AM2229">
        <v>260001</v>
      </c>
      <c r="BA2229" s="6">
        <v>8.4210526315788492</v>
      </c>
      <c r="BE2229">
        <f t="shared" si="149"/>
        <v>0</v>
      </c>
      <c r="BF2229" s="6">
        <f t="shared" si="150"/>
        <v>-968.42105263157896</v>
      </c>
      <c r="BG2229" s="7" t="s">
        <v>71</v>
      </c>
      <c r="BH2229" t="e">
        <f>+VLOOKUP(AF2229,Sheet4!A:A,1,FALSE)</f>
        <v>#N/A</v>
      </c>
      <c r="BL2229" s="6">
        <v>975</v>
      </c>
      <c r="BM2229" s="59">
        <f t="shared" si="151"/>
        <v>-6.5789473684210407</v>
      </c>
      <c r="BN2229" t="s">
        <v>1167</v>
      </c>
      <c r="BO2229" t="s">
        <v>73</v>
      </c>
    </row>
    <row r="2230" spans="1:67" ht="13" customHeight="1" x14ac:dyDescent="0.3">
      <c r="A2230" s="5">
        <v>46114</v>
      </c>
      <c r="B2230" t="s">
        <v>74</v>
      </c>
      <c r="F2230" s="8">
        <v>50</v>
      </c>
      <c r="G2230">
        <v>25</v>
      </c>
      <c r="H2230" s="6">
        <v>50.438596491228097</v>
      </c>
      <c r="I2230" s="6">
        <f t="shared" si="152"/>
        <v>25.438596491228097</v>
      </c>
      <c r="J2230" s="6"/>
      <c r="K2230" s="6"/>
      <c r="Q2230" t="s">
        <v>75</v>
      </c>
      <c r="U2230">
        <v>2601236</v>
      </c>
      <c r="V2230" t="s">
        <v>1164</v>
      </c>
      <c r="W2230" t="s">
        <v>144</v>
      </c>
      <c r="X2230" t="s">
        <v>144</v>
      </c>
      <c r="Y2230" t="s">
        <v>1165</v>
      </c>
      <c r="AF2230" t="s">
        <v>1164</v>
      </c>
      <c r="AG2230" t="s">
        <v>1166</v>
      </c>
      <c r="AH2230" t="s">
        <v>768</v>
      </c>
      <c r="AI2230" t="s">
        <v>769</v>
      </c>
      <c r="AM2230">
        <v>260001</v>
      </c>
      <c r="BA2230" s="6">
        <v>0.43859649122806799</v>
      </c>
      <c r="BE2230">
        <f t="shared" si="149"/>
        <v>0</v>
      </c>
      <c r="BF2230" s="6">
        <f t="shared" si="150"/>
        <v>-50.438596491228097</v>
      </c>
      <c r="BG2230" s="7" t="s">
        <v>71</v>
      </c>
      <c r="BH2230" t="e">
        <f>+VLOOKUP(AF2230,Sheet4!A:A,1,FALSE)</f>
        <v>#N/A</v>
      </c>
      <c r="BL2230" s="6">
        <v>50</v>
      </c>
      <c r="BM2230" s="59">
        <f t="shared" si="151"/>
        <v>0.43859649122809685</v>
      </c>
      <c r="BN2230" t="s">
        <v>1167</v>
      </c>
    </row>
    <row r="2231" spans="1:67" ht="13" customHeight="1" x14ac:dyDescent="0.3">
      <c r="A2231" s="5">
        <v>46114</v>
      </c>
      <c r="B2231" t="s">
        <v>74</v>
      </c>
      <c r="F2231" s="8">
        <v>64</v>
      </c>
      <c r="G2231">
        <v>32</v>
      </c>
      <c r="H2231" s="6">
        <v>64.561403508771903</v>
      </c>
      <c r="I2231" s="6">
        <f t="shared" si="152"/>
        <v>32.561403508771903</v>
      </c>
      <c r="J2231" s="6"/>
      <c r="K2231" s="6"/>
      <c r="Q2231" t="s">
        <v>75</v>
      </c>
      <c r="U2231">
        <v>2601236</v>
      </c>
      <c r="V2231" t="s">
        <v>1164</v>
      </c>
      <c r="W2231" t="s">
        <v>144</v>
      </c>
      <c r="X2231" t="s">
        <v>144</v>
      </c>
      <c r="Y2231" t="s">
        <v>1168</v>
      </c>
      <c r="AF2231" t="s">
        <v>1164</v>
      </c>
      <c r="AG2231" t="s">
        <v>1166</v>
      </c>
      <c r="AH2231" t="s">
        <v>768</v>
      </c>
      <c r="AI2231" t="s">
        <v>769</v>
      </c>
      <c r="AM2231">
        <v>260001</v>
      </c>
      <c r="BA2231" s="6">
        <v>0.56140350877193201</v>
      </c>
      <c r="BE2231">
        <f t="shared" si="149"/>
        <v>0</v>
      </c>
      <c r="BF2231" s="6">
        <f t="shared" si="150"/>
        <v>-64.561403508771903</v>
      </c>
      <c r="BG2231" s="7" t="s">
        <v>71</v>
      </c>
      <c r="BH2231" t="e">
        <f>+VLOOKUP(AF2231,Sheet4!A:A,1,FALSE)</f>
        <v>#N/A</v>
      </c>
      <c r="BL2231" s="6">
        <v>65</v>
      </c>
      <c r="BM2231" s="59">
        <f t="shared" si="151"/>
        <v>-0.43859649122809685</v>
      </c>
      <c r="BN2231" t="s">
        <v>1167</v>
      </c>
    </row>
    <row r="2232" spans="1:67" ht="13" customHeight="1" x14ac:dyDescent="0.3">
      <c r="A2232" s="5">
        <v>46114</v>
      </c>
      <c r="B2232" t="s">
        <v>76</v>
      </c>
      <c r="F2232">
        <v>1000</v>
      </c>
      <c r="G2232">
        <v>1000</v>
      </c>
      <c r="H2232" s="6">
        <v>1008.7719298245599</v>
      </c>
      <c r="I2232" s="6">
        <f t="shared" si="152"/>
        <v>8.7719298245599475</v>
      </c>
      <c r="J2232" s="6"/>
      <c r="K2232" s="6"/>
      <c r="Q2232" t="s">
        <v>77</v>
      </c>
      <c r="U2232">
        <v>2601236</v>
      </c>
      <c r="V2232" t="s">
        <v>1164</v>
      </c>
      <c r="W2232" t="s">
        <v>144</v>
      </c>
      <c r="X2232" t="s">
        <v>144</v>
      </c>
      <c r="Y2232" t="s">
        <v>1165</v>
      </c>
      <c r="AF2232" t="s">
        <v>1164</v>
      </c>
      <c r="AG2232" t="s">
        <v>1166</v>
      </c>
      <c r="AH2232" t="s">
        <v>768</v>
      </c>
      <c r="AI2232" t="s">
        <v>769</v>
      </c>
      <c r="AM2232">
        <v>260001</v>
      </c>
      <c r="BA2232" s="6">
        <v>8.77192982456131</v>
      </c>
      <c r="BE2232">
        <f t="shared" si="149"/>
        <v>0</v>
      </c>
      <c r="BF2232" s="6">
        <f t="shared" si="150"/>
        <v>-1008.7719298245599</v>
      </c>
      <c r="BG2232" s="7" t="s">
        <v>71</v>
      </c>
      <c r="BH2232" t="e">
        <f>+VLOOKUP(AF2232,Sheet4!A:A,1,FALSE)</f>
        <v>#N/A</v>
      </c>
      <c r="BL2232" s="6">
        <v>1000</v>
      </c>
      <c r="BM2232" s="59">
        <f t="shared" si="151"/>
        <v>8.7719298245599475</v>
      </c>
      <c r="BN2232" t="s">
        <v>1167</v>
      </c>
    </row>
    <row r="2233" spans="1:67" ht="13" customHeight="1" x14ac:dyDescent="0.3">
      <c r="A2233" s="5">
        <v>46114</v>
      </c>
      <c r="B2233" t="s">
        <v>76</v>
      </c>
      <c r="F2233">
        <v>1280</v>
      </c>
      <c r="G2233">
        <v>1280</v>
      </c>
      <c r="H2233" s="6">
        <v>1291.2280701754401</v>
      </c>
      <c r="I2233" s="6">
        <f t="shared" si="152"/>
        <v>11.228070175440052</v>
      </c>
      <c r="J2233" s="6"/>
      <c r="K2233" s="6"/>
      <c r="Q2233" t="s">
        <v>77</v>
      </c>
      <c r="U2233">
        <v>2601236</v>
      </c>
      <c r="V2233" t="s">
        <v>1164</v>
      </c>
      <c r="W2233" t="s">
        <v>144</v>
      </c>
      <c r="X2233" t="s">
        <v>144</v>
      </c>
      <c r="Y2233" t="s">
        <v>1168</v>
      </c>
      <c r="AF2233" t="s">
        <v>1164</v>
      </c>
      <c r="AG2233" t="s">
        <v>1166</v>
      </c>
      <c r="AH2233" t="s">
        <v>768</v>
      </c>
      <c r="AI2233" t="s">
        <v>769</v>
      </c>
      <c r="AM2233">
        <v>260001</v>
      </c>
      <c r="BA2233" s="6">
        <v>11.2280701754385</v>
      </c>
      <c r="BE2233">
        <f t="shared" si="149"/>
        <v>0</v>
      </c>
      <c r="BF2233" s="6">
        <f t="shared" si="150"/>
        <v>-1291.2280701754401</v>
      </c>
      <c r="BG2233" s="7" t="s">
        <v>71</v>
      </c>
      <c r="BH2233" t="e">
        <f>+VLOOKUP(AF2233,Sheet4!A:A,1,FALSE)</f>
        <v>#N/A</v>
      </c>
      <c r="BL2233" s="6">
        <v>1300</v>
      </c>
      <c r="BM2233" s="59">
        <f t="shared" si="151"/>
        <v>-8.7719298245599475</v>
      </c>
      <c r="BN2233" t="s">
        <v>1167</v>
      </c>
    </row>
    <row r="2234" spans="1:67" ht="13" customHeight="1" x14ac:dyDescent="0.3">
      <c r="A2234" s="5">
        <v>46114</v>
      </c>
      <c r="B2234" t="s">
        <v>78</v>
      </c>
      <c r="F2234" s="8">
        <v>50</v>
      </c>
      <c r="G2234">
        <v>25</v>
      </c>
      <c r="H2234" s="6">
        <v>50.438596491228097</v>
      </c>
      <c r="I2234" s="6">
        <f t="shared" si="152"/>
        <v>25.438596491228097</v>
      </c>
      <c r="J2234" s="6"/>
      <c r="K2234" s="6"/>
      <c r="Q2234" t="s">
        <v>79</v>
      </c>
      <c r="U2234">
        <v>2601236</v>
      </c>
      <c r="V2234" t="s">
        <v>1164</v>
      </c>
      <c r="W2234" t="s">
        <v>144</v>
      </c>
      <c r="X2234" t="s">
        <v>144</v>
      </c>
      <c r="Y2234" t="s">
        <v>1165</v>
      </c>
      <c r="AF2234" t="s">
        <v>1164</v>
      </c>
      <c r="AG2234" t="s">
        <v>1166</v>
      </c>
      <c r="AH2234" t="s">
        <v>768</v>
      </c>
      <c r="AI2234" t="s">
        <v>769</v>
      </c>
      <c r="AM2234">
        <v>260001</v>
      </c>
      <c r="BA2234" s="6">
        <v>0.43859649122806799</v>
      </c>
      <c r="BE2234">
        <f t="shared" si="149"/>
        <v>0</v>
      </c>
      <c r="BF2234" s="6">
        <f t="shared" si="150"/>
        <v>-50.438596491228097</v>
      </c>
      <c r="BG2234" s="7" t="s">
        <v>71</v>
      </c>
      <c r="BH2234" t="e">
        <f>+VLOOKUP(AF2234,Sheet4!A:A,1,FALSE)</f>
        <v>#N/A</v>
      </c>
      <c r="BL2234" s="6">
        <v>50</v>
      </c>
      <c r="BM2234" s="59">
        <f t="shared" si="151"/>
        <v>0.43859649122809685</v>
      </c>
      <c r="BN2234" t="s">
        <v>1167</v>
      </c>
    </row>
    <row r="2235" spans="1:67" ht="13" customHeight="1" x14ac:dyDescent="0.3">
      <c r="A2235" s="5">
        <v>46114</v>
      </c>
      <c r="B2235" t="s">
        <v>78</v>
      </c>
      <c r="F2235" s="8">
        <v>64</v>
      </c>
      <c r="G2235">
        <v>32</v>
      </c>
      <c r="H2235" s="6">
        <v>64.561403508771903</v>
      </c>
      <c r="I2235" s="6">
        <f t="shared" si="152"/>
        <v>32.561403508771903</v>
      </c>
      <c r="J2235" s="6"/>
      <c r="K2235" s="6"/>
      <c r="Q2235" t="s">
        <v>79</v>
      </c>
      <c r="U2235">
        <v>2601236</v>
      </c>
      <c r="V2235" t="s">
        <v>1164</v>
      </c>
      <c r="W2235" t="s">
        <v>144</v>
      </c>
      <c r="X2235" t="s">
        <v>144</v>
      </c>
      <c r="Y2235" t="s">
        <v>1168</v>
      </c>
      <c r="AF2235" t="s">
        <v>1164</v>
      </c>
      <c r="AG2235" t="s">
        <v>1166</v>
      </c>
      <c r="AH2235" t="s">
        <v>768</v>
      </c>
      <c r="AI2235" t="s">
        <v>769</v>
      </c>
      <c r="AM2235">
        <v>260001</v>
      </c>
      <c r="BA2235" s="6">
        <v>0.56140350877193201</v>
      </c>
      <c r="BE2235">
        <f t="shared" si="149"/>
        <v>0</v>
      </c>
      <c r="BF2235" s="6">
        <f t="shared" si="150"/>
        <v>-64.561403508771903</v>
      </c>
      <c r="BG2235" s="7" t="s">
        <v>71</v>
      </c>
      <c r="BH2235" t="e">
        <f>+VLOOKUP(AF2235,Sheet4!A:A,1,FALSE)</f>
        <v>#N/A</v>
      </c>
      <c r="BL2235" s="6">
        <v>65</v>
      </c>
      <c r="BM2235" s="59">
        <f t="shared" si="151"/>
        <v>-0.43859649122809685</v>
      </c>
      <c r="BN2235" t="s">
        <v>1167</v>
      </c>
    </row>
    <row r="2236" spans="1:67" ht="13" customHeight="1" x14ac:dyDescent="0.3">
      <c r="A2236" s="5">
        <v>46114</v>
      </c>
      <c r="B2236" t="s">
        <v>80</v>
      </c>
      <c r="F2236">
        <v>625</v>
      </c>
      <c r="G2236">
        <v>625</v>
      </c>
      <c r="H2236" s="6">
        <v>630.48245614035102</v>
      </c>
      <c r="I2236" s="6">
        <f t="shared" si="152"/>
        <v>5.4824561403510188</v>
      </c>
      <c r="J2236" s="6"/>
      <c r="K2236" s="6"/>
      <c r="Q2236" t="s">
        <v>81</v>
      </c>
      <c r="U2236">
        <v>2601236</v>
      </c>
      <c r="V2236" t="s">
        <v>1164</v>
      </c>
      <c r="W2236" t="s">
        <v>144</v>
      </c>
      <c r="X2236" t="s">
        <v>144</v>
      </c>
      <c r="Y2236" t="s">
        <v>1165</v>
      </c>
      <c r="AF2236" t="s">
        <v>1164</v>
      </c>
      <c r="AG2236" t="s">
        <v>1166</v>
      </c>
      <c r="AH2236" t="s">
        <v>768</v>
      </c>
      <c r="AI2236" t="s">
        <v>769</v>
      </c>
      <c r="AM2236">
        <v>260001</v>
      </c>
      <c r="BA2236" s="6">
        <v>5.4824561403507897</v>
      </c>
      <c r="BE2236">
        <f t="shared" si="149"/>
        <v>0</v>
      </c>
      <c r="BF2236" s="6">
        <f t="shared" si="150"/>
        <v>-630.48245614035102</v>
      </c>
      <c r="BG2236" s="7" t="s">
        <v>71</v>
      </c>
      <c r="BH2236" t="e">
        <f>+VLOOKUP(AF2236,Sheet4!A:A,1,FALSE)</f>
        <v>#N/A</v>
      </c>
      <c r="BL2236" s="6">
        <v>625</v>
      </c>
      <c r="BM2236" s="59">
        <f t="shared" si="151"/>
        <v>5.4824561403510188</v>
      </c>
      <c r="BN2236" t="s">
        <v>1167</v>
      </c>
    </row>
    <row r="2237" spans="1:67" ht="13" customHeight="1" x14ac:dyDescent="0.3">
      <c r="A2237" s="5">
        <v>46114</v>
      </c>
      <c r="B2237" t="s">
        <v>80</v>
      </c>
      <c r="F2237">
        <v>800</v>
      </c>
      <c r="G2237">
        <v>800</v>
      </c>
      <c r="H2237" s="6">
        <v>807.01754385964898</v>
      </c>
      <c r="I2237" s="6">
        <f t="shared" si="152"/>
        <v>7.0175438596489812</v>
      </c>
      <c r="J2237" s="6"/>
      <c r="K2237" s="6"/>
      <c r="Q2237" t="s">
        <v>81</v>
      </c>
      <c r="U2237">
        <v>2601236</v>
      </c>
      <c r="V2237" t="s">
        <v>1164</v>
      </c>
      <c r="W2237" t="s">
        <v>144</v>
      </c>
      <c r="X2237" t="s">
        <v>144</v>
      </c>
      <c r="Y2237" t="s">
        <v>1168</v>
      </c>
      <c r="AF2237" t="s">
        <v>1164</v>
      </c>
      <c r="AG2237" t="s">
        <v>1166</v>
      </c>
      <c r="AH2237" t="s">
        <v>768</v>
      </c>
      <c r="AI2237" t="s">
        <v>769</v>
      </c>
      <c r="AM2237">
        <v>260001</v>
      </c>
      <c r="BA2237" s="6">
        <v>7.0175438596491002</v>
      </c>
      <c r="BE2237">
        <f t="shared" si="149"/>
        <v>0</v>
      </c>
      <c r="BF2237" s="6">
        <f t="shared" si="150"/>
        <v>-807.01754385964898</v>
      </c>
      <c r="BG2237" s="7" t="s">
        <v>71</v>
      </c>
      <c r="BH2237" t="e">
        <f>+VLOOKUP(AF2237,Sheet4!A:A,1,FALSE)</f>
        <v>#N/A</v>
      </c>
      <c r="BL2237" s="6">
        <v>812.5</v>
      </c>
      <c r="BM2237" s="59">
        <f t="shared" si="151"/>
        <v>-5.4824561403510188</v>
      </c>
      <c r="BN2237" t="s">
        <v>1167</v>
      </c>
    </row>
    <row r="2238" spans="1:67" ht="13" customHeight="1" x14ac:dyDescent="0.3">
      <c r="A2238" s="5">
        <v>46114</v>
      </c>
      <c r="B2238" t="s">
        <v>63</v>
      </c>
      <c r="F2238">
        <v>8400</v>
      </c>
      <c r="G2238">
        <v>8400</v>
      </c>
      <c r="H2238">
        <v>630</v>
      </c>
      <c r="I2238" s="6">
        <v>-7770</v>
      </c>
      <c r="Q2238" t="s">
        <v>64</v>
      </c>
      <c r="U2238">
        <v>2601237</v>
      </c>
      <c r="V2238" t="s">
        <v>1169</v>
      </c>
      <c r="W2238" t="s">
        <v>94</v>
      </c>
      <c r="X2238" t="s">
        <v>95</v>
      </c>
      <c r="Y2238" t="s">
        <v>1170</v>
      </c>
      <c r="AF2238" t="s">
        <v>1169</v>
      </c>
      <c r="AG2238" t="s">
        <v>1171</v>
      </c>
      <c r="AH2238" t="s">
        <v>98</v>
      </c>
      <c r="AI2238">
        <v>847870520</v>
      </c>
      <c r="AM2238">
        <v>260001</v>
      </c>
      <c r="BD2238" s="9">
        <v>8400</v>
      </c>
      <c r="BE2238">
        <f t="shared" si="149"/>
        <v>0</v>
      </c>
      <c r="BF2238" s="6">
        <f t="shared" si="150"/>
        <v>-630</v>
      </c>
      <c r="BG2238" s="11" t="s">
        <v>71</v>
      </c>
      <c r="BH2238" t="e">
        <f>+VLOOKUP(AF2238,Sheet4!A:A,1,FALSE)</f>
        <v>#N/A</v>
      </c>
      <c r="BL2238">
        <v>8400</v>
      </c>
      <c r="BM2238" s="59">
        <f t="shared" si="151"/>
        <v>-7770</v>
      </c>
      <c r="BN2238" t="s">
        <v>1172</v>
      </c>
      <c r="BO2238" t="s">
        <v>73</v>
      </c>
    </row>
    <row r="2239" spans="1:67" ht="13" customHeight="1" x14ac:dyDescent="0.3">
      <c r="A2239" s="5">
        <v>46114</v>
      </c>
      <c r="B2239" t="s">
        <v>63</v>
      </c>
      <c r="F2239">
        <v>3900</v>
      </c>
      <c r="G2239">
        <v>3900</v>
      </c>
      <c r="H2239">
        <v>300</v>
      </c>
      <c r="I2239" s="6">
        <v>-3600</v>
      </c>
      <c r="Q2239" t="s">
        <v>64</v>
      </c>
      <c r="U2239">
        <v>2601237</v>
      </c>
      <c r="V2239" t="s">
        <v>1169</v>
      </c>
      <c r="W2239" t="s">
        <v>94</v>
      </c>
      <c r="X2239" t="s">
        <v>95</v>
      </c>
      <c r="Y2239" t="s">
        <v>1173</v>
      </c>
      <c r="AF2239" t="s">
        <v>1169</v>
      </c>
      <c r="AG2239" t="s">
        <v>1171</v>
      </c>
      <c r="AH2239" t="s">
        <v>98</v>
      </c>
      <c r="AI2239">
        <v>847870520</v>
      </c>
      <c r="AM2239">
        <v>260001</v>
      </c>
      <c r="BD2239" s="9">
        <v>3900</v>
      </c>
      <c r="BE2239">
        <f t="shared" si="149"/>
        <v>0</v>
      </c>
      <c r="BF2239" s="6">
        <f t="shared" si="150"/>
        <v>-300</v>
      </c>
      <c r="BG2239" s="11" t="s">
        <v>71</v>
      </c>
      <c r="BH2239" t="e">
        <f>+VLOOKUP(AF2239,Sheet4!A:A,1,FALSE)</f>
        <v>#N/A</v>
      </c>
      <c r="BL2239">
        <v>3900</v>
      </c>
      <c r="BM2239" s="59">
        <f t="shared" si="151"/>
        <v>-3600</v>
      </c>
      <c r="BN2239" t="s">
        <v>1172</v>
      </c>
      <c r="BO2239" t="s">
        <v>73</v>
      </c>
    </row>
    <row r="2240" spans="1:67" ht="13" customHeight="1" x14ac:dyDescent="0.3">
      <c r="A2240" s="5">
        <v>46114</v>
      </c>
      <c r="B2240" t="s">
        <v>63</v>
      </c>
      <c r="F2240">
        <v>3300</v>
      </c>
      <c r="G2240">
        <v>3300</v>
      </c>
      <c r="H2240">
        <v>255</v>
      </c>
      <c r="I2240" s="6">
        <v>-3045</v>
      </c>
      <c r="Q2240" t="s">
        <v>64</v>
      </c>
      <c r="U2240">
        <v>2601237</v>
      </c>
      <c r="V2240" t="s">
        <v>1169</v>
      </c>
      <c r="W2240" t="s">
        <v>94</v>
      </c>
      <c r="X2240" t="s">
        <v>95</v>
      </c>
      <c r="Y2240" t="s">
        <v>1174</v>
      </c>
      <c r="AF2240" t="s">
        <v>1169</v>
      </c>
      <c r="AG2240" t="s">
        <v>1171</v>
      </c>
      <c r="AH2240" t="s">
        <v>98</v>
      </c>
      <c r="AI2240">
        <v>847870520</v>
      </c>
      <c r="AM2240">
        <v>260001</v>
      </c>
      <c r="BD2240" s="9">
        <v>3300</v>
      </c>
      <c r="BE2240">
        <f t="shared" si="149"/>
        <v>0</v>
      </c>
      <c r="BF2240" s="6">
        <f t="shared" si="150"/>
        <v>-255</v>
      </c>
      <c r="BG2240" s="11" t="s">
        <v>71</v>
      </c>
      <c r="BH2240" t="e">
        <f>+VLOOKUP(AF2240,Sheet4!A:A,1,FALSE)</f>
        <v>#N/A</v>
      </c>
      <c r="BL2240">
        <v>3300</v>
      </c>
      <c r="BM2240" s="59">
        <f t="shared" si="151"/>
        <v>-3045</v>
      </c>
      <c r="BN2240" t="s">
        <v>1172</v>
      </c>
      <c r="BO2240" t="s">
        <v>73</v>
      </c>
    </row>
    <row r="2241" spans="1:67" ht="13" customHeight="1" x14ac:dyDescent="0.3">
      <c r="A2241" s="5">
        <v>46114</v>
      </c>
      <c r="B2241" t="s">
        <v>74</v>
      </c>
      <c r="F2241" s="8">
        <v>560</v>
      </c>
      <c r="G2241">
        <v>280</v>
      </c>
      <c r="H2241">
        <v>42</v>
      </c>
      <c r="I2241" s="6">
        <v>-518</v>
      </c>
      <c r="Q2241" t="s">
        <v>75</v>
      </c>
      <c r="U2241">
        <v>2601237</v>
      </c>
      <c r="V2241" t="s">
        <v>1169</v>
      </c>
      <c r="W2241" t="s">
        <v>94</v>
      </c>
      <c r="X2241" t="s">
        <v>95</v>
      </c>
      <c r="Y2241" t="s">
        <v>1170</v>
      </c>
      <c r="AF2241" t="s">
        <v>1169</v>
      </c>
      <c r="AG2241" t="s">
        <v>1171</v>
      </c>
      <c r="AH2241" t="s">
        <v>98</v>
      </c>
      <c r="AI2241">
        <v>847870520</v>
      </c>
      <c r="AM2241">
        <v>260001</v>
      </c>
      <c r="BE2241">
        <f t="shared" si="149"/>
        <v>0</v>
      </c>
      <c r="BF2241" s="6">
        <f t="shared" si="150"/>
        <v>-42</v>
      </c>
      <c r="BG2241" s="7" t="s">
        <v>71</v>
      </c>
      <c r="BH2241" t="e">
        <f>+VLOOKUP(AF2241,Sheet4!A:A,1,FALSE)</f>
        <v>#N/A</v>
      </c>
      <c r="BL2241">
        <v>280</v>
      </c>
      <c r="BM2241" s="59">
        <f t="shared" si="151"/>
        <v>-238</v>
      </c>
      <c r="BN2241" t="s">
        <v>1172</v>
      </c>
    </row>
    <row r="2242" spans="1:67" ht="13" customHeight="1" x14ac:dyDescent="0.3">
      <c r="A2242" s="5">
        <v>46114</v>
      </c>
      <c r="B2242" t="s">
        <v>74</v>
      </c>
      <c r="F2242" s="8">
        <v>260</v>
      </c>
      <c r="G2242">
        <v>130</v>
      </c>
      <c r="H2242">
        <v>20</v>
      </c>
      <c r="I2242" s="6">
        <v>-240</v>
      </c>
      <c r="Q2242" t="s">
        <v>75</v>
      </c>
      <c r="U2242">
        <v>2601237</v>
      </c>
      <c r="V2242" t="s">
        <v>1169</v>
      </c>
      <c r="W2242" t="s">
        <v>94</v>
      </c>
      <c r="X2242" t="s">
        <v>95</v>
      </c>
      <c r="Y2242" t="s">
        <v>1173</v>
      </c>
      <c r="AF2242" t="s">
        <v>1169</v>
      </c>
      <c r="AG2242" t="s">
        <v>1171</v>
      </c>
      <c r="AH2242" t="s">
        <v>98</v>
      </c>
      <c r="AI2242">
        <v>847870520</v>
      </c>
      <c r="AM2242">
        <v>260001</v>
      </c>
      <c r="BE2242">
        <f t="shared" ref="BE2242:BE2305" si="153">+BB2242+BC2242</f>
        <v>0</v>
      </c>
      <c r="BF2242" s="6">
        <f t="shared" ref="BF2242:BF2305" si="154">+BE2242-H2242</f>
        <v>-20</v>
      </c>
      <c r="BG2242" s="7" t="s">
        <v>71</v>
      </c>
      <c r="BH2242" t="e">
        <f>+VLOOKUP(AF2242,Sheet4!A:A,1,FALSE)</f>
        <v>#N/A</v>
      </c>
      <c r="BL2242">
        <v>130</v>
      </c>
      <c r="BM2242" s="59">
        <f t="shared" ref="BM2242:BM2305" si="155">+H2242+-BL2242</f>
        <v>-110</v>
      </c>
      <c r="BN2242" t="s">
        <v>1172</v>
      </c>
    </row>
    <row r="2243" spans="1:67" ht="13" customHeight="1" x14ac:dyDescent="0.3">
      <c r="A2243" s="5">
        <v>46114</v>
      </c>
      <c r="B2243" t="s">
        <v>74</v>
      </c>
      <c r="F2243" s="8">
        <v>220</v>
      </c>
      <c r="G2243">
        <v>110</v>
      </c>
      <c r="H2243">
        <v>17</v>
      </c>
      <c r="I2243" s="6">
        <v>-203</v>
      </c>
      <c r="Q2243" t="s">
        <v>75</v>
      </c>
      <c r="U2243">
        <v>2601237</v>
      </c>
      <c r="V2243" t="s">
        <v>1169</v>
      </c>
      <c r="W2243" t="s">
        <v>94</v>
      </c>
      <c r="X2243" t="s">
        <v>95</v>
      </c>
      <c r="Y2243" t="s">
        <v>1174</v>
      </c>
      <c r="AF2243" t="s">
        <v>1169</v>
      </c>
      <c r="AG2243" t="s">
        <v>1171</v>
      </c>
      <c r="AH2243" t="s">
        <v>98</v>
      </c>
      <c r="AI2243">
        <v>847870520</v>
      </c>
      <c r="AM2243">
        <v>260001</v>
      </c>
      <c r="BE2243">
        <f t="shared" si="153"/>
        <v>0</v>
      </c>
      <c r="BF2243" s="6">
        <f t="shared" si="154"/>
        <v>-17</v>
      </c>
      <c r="BG2243" s="7" t="s">
        <v>71</v>
      </c>
      <c r="BH2243" t="e">
        <f>+VLOOKUP(AF2243,Sheet4!A:A,1,FALSE)</f>
        <v>#N/A</v>
      </c>
      <c r="BL2243">
        <v>110</v>
      </c>
      <c r="BM2243" s="59">
        <f t="shared" si="155"/>
        <v>-93</v>
      </c>
      <c r="BN2243" t="s">
        <v>1172</v>
      </c>
    </row>
    <row r="2244" spans="1:67" ht="13" customHeight="1" x14ac:dyDescent="0.3">
      <c r="A2244" s="5">
        <v>46114</v>
      </c>
      <c r="B2244" t="s">
        <v>76</v>
      </c>
      <c r="F2244">
        <v>11200</v>
      </c>
      <c r="G2244">
        <v>11200</v>
      </c>
      <c r="H2244">
        <v>840</v>
      </c>
      <c r="I2244" s="6">
        <v>-10360</v>
      </c>
      <c r="Q2244" t="s">
        <v>77</v>
      </c>
      <c r="U2244">
        <v>2601237</v>
      </c>
      <c r="V2244" t="s">
        <v>1169</v>
      </c>
      <c r="W2244" t="s">
        <v>94</v>
      </c>
      <c r="X2244" t="s">
        <v>95</v>
      </c>
      <c r="Y2244" t="s">
        <v>1170</v>
      </c>
      <c r="AF2244" t="s">
        <v>1169</v>
      </c>
      <c r="AG2244" t="s">
        <v>1171</v>
      </c>
      <c r="AH2244" t="s">
        <v>98</v>
      </c>
      <c r="AI2244">
        <v>847870520</v>
      </c>
      <c r="AM2244">
        <v>260001</v>
      </c>
      <c r="BE2244">
        <f t="shared" si="153"/>
        <v>0</v>
      </c>
      <c r="BF2244" s="6">
        <f t="shared" si="154"/>
        <v>-840</v>
      </c>
      <c r="BG2244" s="7" t="s">
        <v>71</v>
      </c>
      <c r="BH2244" t="e">
        <f>+VLOOKUP(AF2244,Sheet4!A:A,1,FALSE)</f>
        <v>#N/A</v>
      </c>
      <c r="BL2244">
        <v>11200</v>
      </c>
      <c r="BM2244" s="59">
        <f t="shared" si="155"/>
        <v>-10360</v>
      </c>
      <c r="BN2244" t="s">
        <v>1172</v>
      </c>
    </row>
    <row r="2245" spans="1:67" ht="13" customHeight="1" x14ac:dyDescent="0.3">
      <c r="A2245" s="5">
        <v>46114</v>
      </c>
      <c r="B2245" t="s">
        <v>76</v>
      </c>
      <c r="F2245">
        <v>5200</v>
      </c>
      <c r="G2245">
        <v>5200</v>
      </c>
      <c r="H2245">
        <v>400</v>
      </c>
      <c r="I2245" s="6">
        <v>-4800</v>
      </c>
      <c r="Q2245" t="s">
        <v>77</v>
      </c>
      <c r="U2245">
        <v>2601237</v>
      </c>
      <c r="V2245" t="s">
        <v>1169</v>
      </c>
      <c r="W2245" t="s">
        <v>94</v>
      </c>
      <c r="X2245" t="s">
        <v>95</v>
      </c>
      <c r="Y2245" t="s">
        <v>1173</v>
      </c>
      <c r="AF2245" t="s">
        <v>1169</v>
      </c>
      <c r="AG2245" t="s">
        <v>1171</v>
      </c>
      <c r="AH2245" t="s">
        <v>98</v>
      </c>
      <c r="AI2245">
        <v>847870520</v>
      </c>
      <c r="AM2245">
        <v>260001</v>
      </c>
      <c r="BE2245">
        <f t="shared" si="153"/>
        <v>0</v>
      </c>
      <c r="BF2245" s="6">
        <f t="shared" si="154"/>
        <v>-400</v>
      </c>
      <c r="BG2245" s="7" t="s">
        <v>71</v>
      </c>
      <c r="BH2245" t="e">
        <f>+VLOOKUP(AF2245,Sheet4!A:A,1,FALSE)</f>
        <v>#N/A</v>
      </c>
      <c r="BL2245">
        <v>5200</v>
      </c>
      <c r="BM2245" s="59">
        <f t="shared" si="155"/>
        <v>-4800</v>
      </c>
      <c r="BN2245" t="s">
        <v>1172</v>
      </c>
    </row>
    <row r="2246" spans="1:67" ht="13" customHeight="1" x14ac:dyDescent="0.3">
      <c r="A2246" s="5">
        <v>46114</v>
      </c>
      <c r="B2246" t="s">
        <v>76</v>
      </c>
      <c r="F2246">
        <v>4400</v>
      </c>
      <c r="G2246">
        <v>4400</v>
      </c>
      <c r="H2246">
        <v>340</v>
      </c>
      <c r="I2246" s="6">
        <v>-4060</v>
      </c>
      <c r="Q2246" t="s">
        <v>77</v>
      </c>
      <c r="U2246">
        <v>2601237</v>
      </c>
      <c r="V2246" t="s">
        <v>1169</v>
      </c>
      <c r="W2246" t="s">
        <v>94</v>
      </c>
      <c r="X2246" t="s">
        <v>95</v>
      </c>
      <c r="Y2246" t="s">
        <v>1174</v>
      </c>
      <c r="AF2246" t="s">
        <v>1169</v>
      </c>
      <c r="AG2246" t="s">
        <v>1171</v>
      </c>
      <c r="AH2246" t="s">
        <v>98</v>
      </c>
      <c r="AI2246">
        <v>847870520</v>
      </c>
      <c r="AM2246">
        <v>260001</v>
      </c>
      <c r="BE2246">
        <f t="shared" si="153"/>
        <v>0</v>
      </c>
      <c r="BF2246" s="6">
        <f t="shared" si="154"/>
        <v>-340</v>
      </c>
      <c r="BG2246" s="7" t="s">
        <v>71</v>
      </c>
      <c r="BH2246" t="e">
        <f>+VLOOKUP(AF2246,Sheet4!A:A,1,FALSE)</f>
        <v>#N/A</v>
      </c>
      <c r="BL2246">
        <v>4400</v>
      </c>
      <c r="BM2246" s="59">
        <f t="shared" si="155"/>
        <v>-4060</v>
      </c>
      <c r="BN2246" t="s">
        <v>1172</v>
      </c>
    </row>
    <row r="2247" spans="1:67" ht="13" customHeight="1" x14ac:dyDescent="0.3">
      <c r="A2247" s="5">
        <v>46114</v>
      </c>
      <c r="B2247" t="s">
        <v>78</v>
      </c>
      <c r="F2247" s="8">
        <v>560</v>
      </c>
      <c r="G2247">
        <v>280</v>
      </c>
      <c r="H2247">
        <v>0</v>
      </c>
      <c r="I2247" s="6">
        <v>-560</v>
      </c>
      <c r="Q2247" t="s">
        <v>79</v>
      </c>
      <c r="U2247">
        <v>2601237</v>
      </c>
      <c r="V2247" t="s">
        <v>1169</v>
      </c>
      <c r="W2247" t="s">
        <v>94</v>
      </c>
      <c r="X2247" t="s">
        <v>95</v>
      </c>
      <c r="Y2247" t="s">
        <v>1170</v>
      </c>
      <c r="AF2247" t="s">
        <v>1169</v>
      </c>
      <c r="AG2247" t="s">
        <v>1171</v>
      </c>
      <c r="AH2247" t="s">
        <v>98</v>
      </c>
      <c r="AI2247">
        <v>847870520</v>
      </c>
      <c r="AM2247">
        <v>260001</v>
      </c>
      <c r="BE2247">
        <f t="shared" si="153"/>
        <v>0</v>
      </c>
      <c r="BF2247" s="6">
        <f t="shared" si="154"/>
        <v>0</v>
      </c>
      <c r="BG2247" s="7" t="s">
        <v>71</v>
      </c>
      <c r="BH2247" t="e">
        <f>+VLOOKUP(AF2247,Sheet4!A:A,1,FALSE)</f>
        <v>#N/A</v>
      </c>
      <c r="BL2247">
        <v>280</v>
      </c>
      <c r="BM2247" s="59">
        <f t="shared" si="155"/>
        <v>-280</v>
      </c>
      <c r="BN2247" t="s">
        <v>1172</v>
      </c>
    </row>
    <row r="2248" spans="1:67" ht="13" customHeight="1" x14ac:dyDescent="0.3">
      <c r="A2248" s="5">
        <v>46114</v>
      </c>
      <c r="B2248" t="s">
        <v>78</v>
      </c>
      <c r="F2248" s="8">
        <v>260</v>
      </c>
      <c r="G2248">
        <v>130</v>
      </c>
      <c r="H2248">
        <v>0</v>
      </c>
      <c r="I2248" s="6">
        <v>-260</v>
      </c>
      <c r="Q2248" t="s">
        <v>79</v>
      </c>
      <c r="U2248">
        <v>2601237</v>
      </c>
      <c r="V2248" t="s">
        <v>1169</v>
      </c>
      <c r="W2248" t="s">
        <v>94</v>
      </c>
      <c r="X2248" t="s">
        <v>95</v>
      </c>
      <c r="Y2248" t="s">
        <v>1173</v>
      </c>
      <c r="AF2248" t="s">
        <v>1169</v>
      </c>
      <c r="AG2248" t="s">
        <v>1171</v>
      </c>
      <c r="AH2248" t="s">
        <v>98</v>
      </c>
      <c r="AI2248">
        <v>847870520</v>
      </c>
      <c r="AM2248">
        <v>260001</v>
      </c>
      <c r="BE2248">
        <f t="shared" si="153"/>
        <v>0</v>
      </c>
      <c r="BF2248" s="6">
        <f t="shared" si="154"/>
        <v>0</v>
      </c>
      <c r="BG2248" s="7" t="s">
        <v>71</v>
      </c>
      <c r="BH2248" t="e">
        <f>+VLOOKUP(AF2248,Sheet4!A:A,1,FALSE)</f>
        <v>#N/A</v>
      </c>
      <c r="BL2248">
        <v>130</v>
      </c>
      <c r="BM2248" s="59">
        <f t="shared" si="155"/>
        <v>-130</v>
      </c>
      <c r="BN2248" t="s">
        <v>1172</v>
      </c>
    </row>
    <row r="2249" spans="1:67" ht="13" customHeight="1" x14ac:dyDescent="0.3">
      <c r="A2249" s="5">
        <v>46114</v>
      </c>
      <c r="B2249" t="s">
        <v>78</v>
      </c>
      <c r="F2249" s="8">
        <v>220</v>
      </c>
      <c r="G2249">
        <v>110</v>
      </c>
      <c r="H2249">
        <v>0</v>
      </c>
      <c r="I2249" s="6">
        <v>-220</v>
      </c>
      <c r="Q2249" t="s">
        <v>79</v>
      </c>
      <c r="U2249">
        <v>2601237</v>
      </c>
      <c r="V2249" t="s">
        <v>1169</v>
      </c>
      <c r="W2249" t="s">
        <v>94</v>
      </c>
      <c r="X2249" t="s">
        <v>95</v>
      </c>
      <c r="Y2249" t="s">
        <v>1174</v>
      </c>
      <c r="AF2249" t="s">
        <v>1169</v>
      </c>
      <c r="AG2249" t="s">
        <v>1171</v>
      </c>
      <c r="AH2249" t="s">
        <v>98</v>
      </c>
      <c r="AI2249">
        <v>847870520</v>
      </c>
      <c r="AM2249">
        <v>260001</v>
      </c>
      <c r="BE2249">
        <f t="shared" si="153"/>
        <v>0</v>
      </c>
      <c r="BF2249" s="6">
        <f t="shared" si="154"/>
        <v>0</v>
      </c>
      <c r="BG2249" s="7" t="s">
        <v>71</v>
      </c>
      <c r="BH2249" t="e">
        <f>+VLOOKUP(AF2249,Sheet4!A:A,1,FALSE)</f>
        <v>#N/A</v>
      </c>
      <c r="BL2249">
        <v>110</v>
      </c>
      <c r="BM2249" s="59">
        <f t="shared" si="155"/>
        <v>-110</v>
      </c>
      <c r="BN2249" t="s">
        <v>1172</v>
      </c>
    </row>
    <row r="2250" spans="1:67" ht="13" customHeight="1" x14ac:dyDescent="0.3">
      <c r="A2250" s="5">
        <v>46114</v>
      </c>
      <c r="B2250" t="s">
        <v>80</v>
      </c>
      <c r="F2250">
        <v>7000</v>
      </c>
      <c r="G2250">
        <v>7000</v>
      </c>
      <c r="H2250">
        <v>0</v>
      </c>
      <c r="I2250" s="6">
        <v>-7000</v>
      </c>
      <c r="Q2250" t="s">
        <v>81</v>
      </c>
      <c r="U2250">
        <v>2601237</v>
      </c>
      <c r="V2250" t="s">
        <v>1169</v>
      </c>
      <c r="W2250" t="s">
        <v>94</v>
      </c>
      <c r="X2250" t="s">
        <v>95</v>
      </c>
      <c r="Y2250" t="s">
        <v>1170</v>
      </c>
      <c r="AF2250" t="s">
        <v>1169</v>
      </c>
      <c r="AG2250" t="s">
        <v>1171</v>
      </c>
      <c r="AH2250" t="s">
        <v>98</v>
      </c>
      <c r="AI2250">
        <v>847870520</v>
      </c>
      <c r="AM2250">
        <v>260001</v>
      </c>
      <c r="BB2250" s="9">
        <v>7000</v>
      </c>
      <c r="BE2250">
        <f t="shared" si="153"/>
        <v>7000</v>
      </c>
      <c r="BF2250" s="6">
        <f t="shared" si="154"/>
        <v>7000</v>
      </c>
      <c r="BG2250" s="12" t="s">
        <v>99</v>
      </c>
      <c r="BH2250" t="e">
        <f>+VLOOKUP(AF2250,Sheet4!A:A,1,FALSE)</f>
        <v>#N/A</v>
      </c>
      <c r="BL2250">
        <v>7000</v>
      </c>
      <c r="BM2250" s="59">
        <f t="shared" si="155"/>
        <v>-7000</v>
      </c>
      <c r="BN2250" t="s">
        <v>1172</v>
      </c>
    </row>
    <row r="2251" spans="1:67" ht="13" customHeight="1" x14ac:dyDescent="0.3">
      <c r="A2251" s="5">
        <v>46114</v>
      </c>
      <c r="B2251" t="s">
        <v>80</v>
      </c>
      <c r="F2251">
        <v>3250</v>
      </c>
      <c r="G2251">
        <v>3250</v>
      </c>
      <c r="H2251">
        <v>0</v>
      </c>
      <c r="I2251" s="6">
        <v>-3250</v>
      </c>
      <c r="Q2251" t="s">
        <v>81</v>
      </c>
      <c r="U2251">
        <v>2601237</v>
      </c>
      <c r="V2251" t="s">
        <v>1169</v>
      </c>
      <c r="W2251" t="s">
        <v>94</v>
      </c>
      <c r="X2251" t="s">
        <v>95</v>
      </c>
      <c r="Y2251" t="s">
        <v>1173</v>
      </c>
      <c r="AF2251" t="s">
        <v>1169</v>
      </c>
      <c r="AG2251" t="s">
        <v>1171</v>
      </c>
      <c r="AH2251" t="s">
        <v>98</v>
      </c>
      <c r="AI2251">
        <v>847870520</v>
      </c>
      <c r="AM2251">
        <v>260001</v>
      </c>
      <c r="BB2251" s="9">
        <v>3250</v>
      </c>
      <c r="BE2251">
        <f t="shared" si="153"/>
        <v>3250</v>
      </c>
      <c r="BF2251" s="6">
        <f t="shared" si="154"/>
        <v>3250</v>
      </c>
      <c r="BG2251" s="12" t="s">
        <v>99</v>
      </c>
      <c r="BH2251" t="e">
        <f>+VLOOKUP(AF2251,Sheet4!A:A,1,FALSE)</f>
        <v>#N/A</v>
      </c>
      <c r="BL2251">
        <v>3250</v>
      </c>
      <c r="BM2251" s="59">
        <f t="shared" si="155"/>
        <v>-3250</v>
      </c>
      <c r="BN2251" t="s">
        <v>1172</v>
      </c>
    </row>
    <row r="2252" spans="1:67" ht="13" customHeight="1" x14ac:dyDescent="0.3">
      <c r="A2252" s="5">
        <v>46114</v>
      </c>
      <c r="B2252" t="s">
        <v>80</v>
      </c>
      <c r="F2252">
        <v>2750</v>
      </c>
      <c r="G2252">
        <v>2750</v>
      </c>
      <c r="H2252">
        <v>0</v>
      </c>
      <c r="I2252" s="6">
        <v>-2750</v>
      </c>
      <c r="Q2252" t="s">
        <v>81</v>
      </c>
      <c r="U2252">
        <v>2601237</v>
      </c>
      <c r="V2252" t="s">
        <v>1169</v>
      </c>
      <c r="W2252" t="s">
        <v>94</v>
      </c>
      <c r="X2252" t="s">
        <v>95</v>
      </c>
      <c r="Y2252" t="s">
        <v>1174</v>
      </c>
      <c r="AF2252" t="s">
        <v>1169</v>
      </c>
      <c r="AG2252" t="s">
        <v>1171</v>
      </c>
      <c r="AH2252" t="s">
        <v>98</v>
      </c>
      <c r="AI2252">
        <v>847870520</v>
      </c>
      <c r="AM2252">
        <v>260001</v>
      </c>
      <c r="BB2252" s="9">
        <v>2750</v>
      </c>
      <c r="BE2252">
        <f t="shared" si="153"/>
        <v>2750</v>
      </c>
      <c r="BF2252" s="6">
        <f t="shared" si="154"/>
        <v>2750</v>
      </c>
      <c r="BG2252" s="12" t="s">
        <v>99</v>
      </c>
      <c r="BH2252" t="e">
        <f>+VLOOKUP(AF2252,Sheet4!A:A,1,FALSE)</f>
        <v>#N/A</v>
      </c>
      <c r="BL2252">
        <v>2750</v>
      </c>
      <c r="BM2252" s="59">
        <f t="shared" si="155"/>
        <v>-2750</v>
      </c>
      <c r="BN2252" t="s">
        <v>1172</v>
      </c>
    </row>
    <row r="2253" spans="1:67" ht="13" customHeight="1" x14ac:dyDescent="0.3">
      <c r="A2253" s="5">
        <v>46114</v>
      </c>
      <c r="B2253" t="s">
        <v>63</v>
      </c>
      <c r="F2253">
        <v>450</v>
      </c>
      <c r="G2253">
        <v>450</v>
      </c>
      <c r="H2253" s="6">
        <v>0</v>
      </c>
      <c r="I2253" s="6">
        <f t="shared" ref="I2253:I2284" si="156">H2253-G2253</f>
        <v>-450</v>
      </c>
      <c r="J2253" s="6"/>
      <c r="K2253" s="6"/>
      <c r="Q2253" t="s">
        <v>64</v>
      </c>
      <c r="U2253">
        <v>2601238</v>
      </c>
      <c r="V2253" t="s">
        <v>1175</v>
      </c>
      <c r="W2253" t="s">
        <v>119</v>
      </c>
      <c r="X2253" t="s">
        <v>699</v>
      </c>
      <c r="Y2253" t="s">
        <v>1176</v>
      </c>
      <c r="AF2253" t="s">
        <v>1175</v>
      </c>
      <c r="AG2253" t="s">
        <v>1177</v>
      </c>
      <c r="AH2253" t="s">
        <v>702</v>
      </c>
      <c r="AI2253">
        <v>869620813</v>
      </c>
      <c r="AM2253">
        <v>260001</v>
      </c>
      <c r="BA2253" s="6">
        <v>-450</v>
      </c>
      <c r="BE2253">
        <f t="shared" si="153"/>
        <v>0</v>
      </c>
      <c r="BF2253" s="6">
        <f t="shared" si="154"/>
        <v>0</v>
      </c>
      <c r="BG2253" s="7" t="s">
        <v>71</v>
      </c>
      <c r="BH2253" t="e">
        <f>+VLOOKUP(AF2253,Sheet4!A:A,1,FALSE)</f>
        <v>#N/A</v>
      </c>
      <c r="BL2253" s="6">
        <v>0</v>
      </c>
      <c r="BM2253" s="59">
        <f t="shared" si="155"/>
        <v>0</v>
      </c>
      <c r="BN2253" t="s">
        <v>1178</v>
      </c>
      <c r="BO2253" t="s">
        <v>73</v>
      </c>
    </row>
    <row r="2254" spans="1:67" ht="13" customHeight="1" x14ac:dyDescent="0.3">
      <c r="A2254" s="5">
        <v>46114</v>
      </c>
      <c r="B2254" t="s">
        <v>74</v>
      </c>
      <c r="F2254" s="8">
        <v>30</v>
      </c>
      <c r="G2254">
        <v>15</v>
      </c>
      <c r="H2254" s="6">
        <v>0</v>
      </c>
      <c r="I2254" s="6">
        <f t="shared" si="156"/>
        <v>-15</v>
      </c>
      <c r="J2254" s="6"/>
      <c r="K2254" s="6"/>
      <c r="Q2254" t="s">
        <v>75</v>
      </c>
      <c r="U2254">
        <v>2601238</v>
      </c>
      <c r="V2254" t="s">
        <v>1175</v>
      </c>
      <c r="W2254" t="s">
        <v>119</v>
      </c>
      <c r="X2254" t="s">
        <v>699</v>
      </c>
      <c r="Y2254" t="s">
        <v>1176</v>
      </c>
      <c r="AF2254" t="s">
        <v>1175</v>
      </c>
      <c r="AG2254" t="s">
        <v>1177</v>
      </c>
      <c r="AH2254" t="s">
        <v>702</v>
      </c>
      <c r="AI2254">
        <v>869620813</v>
      </c>
      <c r="AM2254">
        <v>260001</v>
      </c>
      <c r="BA2254" s="6">
        <v>-30</v>
      </c>
      <c r="BE2254">
        <f t="shared" si="153"/>
        <v>0</v>
      </c>
      <c r="BF2254" s="6">
        <f t="shared" si="154"/>
        <v>0</v>
      </c>
      <c r="BG2254" s="7" t="s">
        <v>71</v>
      </c>
      <c r="BH2254" t="e">
        <f>+VLOOKUP(AF2254,Sheet4!A:A,1,FALSE)</f>
        <v>#N/A</v>
      </c>
      <c r="BL2254" s="6">
        <v>0</v>
      </c>
      <c r="BM2254" s="59">
        <f t="shared" si="155"/>
        <v>0</v>
      </c>
      <c r="BN2254" t="s">
        <v>1178</v>
      </c>
    </row>
    <row r="2255" spans="1:67" ht="13" customHeight="1" x14ac:dyDescent="0.3">
      <c r="A2255" s="5">
        <v>46114</v>
      </c>
      <c r="B2255" t="s">
        <v>76</v>
      </c>
      <c r="F2255">
        <v>600</v>
      </c>
      <c r="G2255">
        <v>600</v>
      </c>
      <c r="H2255" s="6">
        <v>0</v>
      </c>
      <c r="I2255" s="6">
        <f t="shared" si="156"/>
        <v>-600</v>
      </c>
      <c r="J2255" s="6"/>
      <c r="K2255" s="6"/>
      <c r="Q2255" t="s">
        <v>77</v>
      </c>
      <c r="U2255">
        <v>2601238</v>
      </c>
      <c r="V2255" t="s">
        <v>1175</v>
      </c>
      <c r="W2255" t="s">
        <v>119</v>
      </c>
      <c r="X2255" t="s">
        <v>699</v>
      </c>
      <c r="Y2255" t="s">
        <v>1176</v>
      </c>
      <c r="AF2255" t="s">
        <v>1175</v>
      </c>
      <c r="AG2255" t="s">
        <v>1177</v>
      </c>
      <c r="AH2255" t="s">
        <v>702</v>
      </c>
      <c r="AI2255">
        <v>869620813</v>
      </c>
      <c r="AM2255">
        <v>260001</v>
      </c>
      <c r="BA2255" s="6">
        <v>-600</v>
      </c>
      <c r="BE2255">
        <f t="shared" si="153"/>
        <v>0</v>
      </c>
      <c r="BF2255" s="6">
        <f t="shared" si="154"/>
        <v>0</v>
      </c>
      <c r="BG2255" s="7" t="s">
        <v>71</v>
      </c>
      <c r="BH2255" t="e">
        <f>+VLOOKUP(AF2255,Sheet4!A:A,1,FALSE)</f>
        <v>#N/A</v>
      </c>
      <c r="BL2255" s="6">
        <v>0</v>
      </c>
      <c r="BM2255" s="59">
        <f t="shared" si="155"/>
        <v>0</v>
      </c>
      <c r="BN2255" t="s">
        <v>1178</v>
      </c>
    </row>
    <row r="2256" spans="1:67" ht="13" customHeight="1" x14ac:dyDescent="0.3">
      <c r="A2256" s="5">
        <v>46114</v>
      </c>
      <c r="B2256" t="s">
        <v>78</v>
      </c>
      <c r="F2256" s="8">
        <v>24</v>
      </c>
      <c r="G2256">
        <v>12</v>
      </c>
      <c r="H2256" s="6">
        <v>0</v>
      </c>
      <c r="I2256" s="6">
        <f t="shared" si="156"/>
        <v>-12</v>
      </c>
      <c r="J2256" s="6"/>
      <c r="K2256" s="6"/>
      <c r="Q2256" t="s">
        <v>79</v>
      </c>
      <c r="U2256">
        <v>2601238</v>
      </c>
      <c r="V2256" t="s">
        <v>1175</v>
      </c>
      <c r="W2256" t="s">
        <v>119</v>
      </c>
      <c r="X2256" t="s">
        <v>699</v>
      </c>
      <c r="Y2256" t="s">
        <v>1176</v>
      </c>
      <c r="AF2256" t="s">
        <v>1175</v>
      </c>
      <c r="AG2256" t="s">
        <v>1177</v>
      </c>
      <c r="AH2256" t="s">
        <v>702</v>
      </c>
      <c r="AI2256">
        <v>869620813</v>
      </c>
      <c r="AM2256">
        <v>260001</v>
      </c>
      <c r="BA2256" s="6">
        <v>-24</v>
      </c>
      <c r="BE2256">
        <f t="shared" si="153"/>
        <v>0</v>
      </c>
      <c r="BF2256" s="6">
        <f t="shared" si="154"/>
        <v>0</v>
      </c>
      <c r="BG2256" s="7" t="s">
        <v>71</v>
      </c>
      <c r="BH2256" t="e">
        <f>+VLOOKUP(AF2256,Sheet4!A:A,1,FALSE)</f>
        <v>#N/A</v>
      </c>
      <c r="BL2256" s="6">
        <v>0</v>
      </c>
      <c r="BM2256" s="59">
        <f t="shared" si="155"/>
        <v>0</v>
      </c>
      <c r="BN2256" t="s">
        <v>1178</v>
      </c>
    </row>
    <row r="2257" spans="1:67" ht="13" customHeight="1" x14ac:dyDescent="0.3">
      <c r="A2257" s="5">
        <v>46114</v>
      </c>
      <c r="B2257" t="s">
        <v>80</v>
      </c>
      <c r="F2257">
        <v>300</v>
      </c>
      <c r="G2257">
        <v>300</v>
      </c>
      <c r="H2257" s="6">
        <v>0</v>
      </c>
      <c r="I2257" s="6">
        <f t="shared" si="156"/>
        <v>-300</v>
      </c>
      <c r="J2257" s="6"/>
      <c r="K2257" s="6"/>
      <c r="Q2257" t="s">
        <v>81</v>
      </c>
      <c r="U2257">
        <v>2601238</v>
      </c>
      <c r="V2257" t="s">
        <v>1175</v>
      </c>
      <c r="W2257" t="s">
        <v>119</v>
      </c>
      <c r="X2257" t="s">
        <v>699</v>
      </c>
      <c r="Y2257" t="s">
        <v>1176</v>
      </c>
      <c r="AF2257" t="s">
        <v>1175</v>
      </c>
      <c r="AG2257" t="s">
        <v>1177</v>
      </c>
      <c r="AH2257" t="s">
        <v>702</v>
      </c>
      <c r="AI2257">
        <v>869620813</v>
      </c>
      <c r="AM2257">
        <v>260001</v>
      </c>
      <c r="BA2257" s="6">
        <v>-300</v>
      </c>
      <c r="BE2257">
        <f t="shared" si="153"/>
        <v>0</v>
      </c>
      <c r="BF2257" s="6">
        <f t="shared" si="154"/>
        <v>0</v>
      </c>
      <c r="BG2257" s="7" t="s">
        <v>71</v>
      </c>
      <c r="BH2257" t="e">
        <f>+VLOOKUP(AF2257,Sheet4!A:A,1,FALSE)</f>
        <v>#N/A</v>
      </c>
      <c r="BL2257" s="6">
        <v>0</v>
      </c>
      <c r="BM2257" s="59">
        <f t="shared" si="155"/>
        <v>0</v>
      </c>
      <c r="BN2257" t="s">
        <v>1178</v>
      </c>
    </row>
    <row r="2258" spans="1:67" ht="13" customHeight="1" x14ac:dyDescent="0.3">
      <c r="A2258" s="5">
        <v>46114</v>
      </c>
      <c r="B2258" t="s">
        <v>82</v>
      </c>
      <c r="F2258" s="8">
        <v>18</v>
      </c>
      <c r="G2258">
        <v>9</v>
      </c>
      <c r="H2258" s="6">
        <v>0</v>
      </c>
      <c r="I2258" s="6">
        <f t="shared" si="156"/>
        <v>-9</v>
      </c>
      <c r="J2258" s="6"/>
      <c r="K2258" s="6"/>
      <c r="Q2258" t="s">
        <v>83</v>
      </c>
      <c r="U2258">
        <v>2601238</v>
      </c>
      <c r="V2258" t="s">
        <v>1175</v>
      </c>
      <c r="W2258" t="s">
        <v>119</v>
      </c>
      <c r="X2258" t="s">
        <v>699</v>
      </c>
      <c r="Y2258" t="s">
        <v>1176</v>
      </c>
      <c r="AF2258" t="s">
        <v>1175</v>
      </c>
      <c r="AG2258" t="s">
        <v>1177</v>
      </c>
      <c r="AH2258" t="s">
        <v>702</v>
      </c>
      <c r="AI2258">
        <v>869620813</v>
      </c>
      <c r="AM2258">
        <v>260001</v>
      </c>
      <c r="BA2258" s="6">
        <v>-18</v>
      </c>
      <c r="BE2258">
        <f t="shared" si="153"/>
        <v>0</v>
      </c>
      <c r="BF2258" s="6">
        <f t="shared" si="154"/>
        <v>0</v>
      </c>
      <c r="BG2258" s="7" t="s">
        <v>71</v>
      </c>
      <c r="BH2258" t="e">
        <f>+VLOOKUP(AF2258,Sheet4!A:A,1,FALSE)</f>
        <v>#N/A</v>
      </c>
      <c r="BL2258" s="6">
        <v>0</v>
      </c>
      <c r="BM2258" s="59">
        <f t="shared" si="155"/>
        <v>0</v>
      </c>
      <c r="BN2258" t="s">
        <v>1178</v>
      </c>
    </row>
    <row r="2259" spans="1:67" ht="13" customHeight="1" x14ac:dyDescent="0.3">
      <c r="A2259" s="5">
        <v>46114</v>
      </c>
      <c r="B2259" t="s">
        <v>84</v>
      </c>
      <c r="F2259">
        <v>300</v>
      </c>
      <c r="G2259">
        <v>300</v>
      </c>
      <c r="H2259" s="6">
        <v>0</v>
      </c>
      <c r="I2259" s="6">
        <f t="shared" si="156"/>
        <v>-300</v>
      </c>
      <c r="J2259" s="6"/>
      <c r="K2259" s="6"/>
      <c r="Q2259" t="s">
        <v>85</v>
      </c>
      <c r="U2259">
        <v>2601238</v>
      </c>
      <c r="V2259" t="s">
        <v>1175</v>
      </c>
      <c r="W2259" t="s">
        <v>119</v>
      </c>
      <c r="X2259" t="s">
        <v>699</v>
      </c>
      <c r="Y2259" t="s">
        <v>1176</v>
      </c>
      <c r="AF2259" t="s">
        <v>1175</v>
      </c>
      <c r="AG2259" t="s">
        <v>1177</v>
      </c>
      <c r="AH2259" t="s">
        <v>702</v>
      </c>
      <c r="AI2259">
        <v>869620813</v>
      </c>
      <c r="AM2259">
        <v>260001</v>
      </c>
      <c r="BA2259" s="6">
        <v>-300</v>
      </c>
      <c r="BE2259">
        <f t="shared" si="153"/>
        <v>0</v>
      </c>
      <c r="BF2259" s="6">
        <f t="shared" si="154"/>
        <v>0</v>
      </c>
      <c r="BG2259" s="7" t="s">
        <v>71</v>
      </c>
      <c r="BH2259" t="e">
        <f>+VLOOKUP(AF2259,Sheet4!A:A,1,FALSE)</f>
        <v>#N/A</v>
      </c>
      <c r="BL2259" s="6">
        <v>0</v>
      </c>
      <c r="BM2259" s="59">
        <f t="shared" si="155"/>
        <v>0</v>
      </c>
      <c r="BN2259" t="s">
        <v>1178</v>
      </c>
    </row>
    <row r="2260" spans="1:67" ht="13" customHeight="1" x14ac:dyDescent="0.3">
      <c r="A2260" s="5">
        <v>46114</v>
      </c>
      <c r="B2260" t="s">
        <v>63</v>
      </c>
      <c r="F2260">
        <v>480</v>
      </c>
      <c r="G2260">
        <v>480</v>
      </c>
      <c r="H2260" s="6">
        <v>0</v>
      </c>
      <c r="I2260" s="6">
        <f t="shared" si="156"/>
        <v>-480</v>
      </c>
      <c r="J2260" s="6"/>
      <c r="K2260" s="6"/>
      <c r="Q2260" t="s">
        <v>64</v>
      </c>
      <c r="U2260">
        <v>2601239</v>
      </c>
      <c r="V2260" t="s">
        <v>1179</v>
      </c>
      <c r="W2260" t="s">
        <v>144</v>
      </c>
      <c r="X2260" t="s">
        <v>1180</v>
      </c>
      <c r="Y2260" t="s">
        <v>1181</v>
      </c>
      <c r="AF2260" t="s">
        <v>1179</v>
      </c>
      <c r="AG2260" t="s">
        <v>1182</v>
      </c>
      <c r="AH2260" t="s">
        <v>1183</v>
      </c>
      <c r="AI2260">
        <v>864502093</v>
      </c>
      <c r="AM2260">
        <v>260001</v>
      </c>
      <c r="BA2260" s="6">
        <v>-480</v>
      </c>
      <c r="BE2260">
        <f t="shared" si="153"/>
        <v>0</v>
      </c>
      <c r="BF2260" s="6">
        <f t="shared" si="154"/>
        <v>0</v>
      </c>
      <c r="BG2260" s="7" t="s">
        <v>71</v>
      </c>
      <c r="BH2260" t="e">
        <f>+VLOOKUP(AF2260,Sheet4!A:A,1,FALSE)</f>
        <v>#N/A</v>
      </c>
      <c r="BL2260" s="6">
        <v>0</v>
      </c>
      <c r="BM2260" s="59">
        <f t="shared" si="155"/>
        <v>0</v>
      </c>
      <c r="BN2260" t="s">
        <v>1184</v>
      </c>
      <c r="BO2260" t="s">
        <v>73</v>
      </c>
    </row>
    <row r="2261" spans="1:67" ht="13" customHeight="1" x14ac:dyDescent="0.3">
      <c r="A2261" s="5">
        <v>46114</v>
      </c>
      <c r="B2261" t="s">
        <v>74</v>
      </c>
      <c r="F2261" s="8">
        <v>32</v>
      </c>
      <c r="G2261">
        <v>16</v>
      </c>
      <c r="H2261" s="6">
        <v>0</v>
      </c>
      <c r="I2261" s="6">
        <f t="shared" si="156"/>
        <v>-16</v>
      </c>
      <c r="J2261" s="6"/>
      <c r="K2261" s="6"/>
      <c r="Q2261" t="s">
        <v>75</v>
      </c>
      <c r="U2261">
        <v>2601239</v>
      </c>
      <c r="V2261" t="s">
        <v>1179</v>
      </c>
      <c r="W2261" t="s">
        <v>144</v>
      </c>
      <c r="X2261" t="s">
        <v>1180</v>
      </c>
      <c r="Y2261" t="s">
        <v>1181</v>
      </c>
      <c r="AF2261" t="s">
        <v>1179</v>
      </c>
      <c r="AG2261" t="s">
        <v>1182</v>
      </c>
      <c r="AH2261" t="s">
        <v>1183</v>
      </c>
      <c r="AI2261">
        <v>864502093</v>
      </c>
      <c r="AM2261">
        <v>260001</v>
      </c>
      <c r="BA2261" s="6">
        <v>-32</v>
      </c>
      <c r="BE2261">
        <f t="shared" si="153"/>
        <v>0</v>
      </c>
      <c r="BF2261" s="6">
        <f t="shared" si="154"/>
        <v>0</v>
      </c>
      <c r="BG2261" s="7" t="s">
        <v>71</v>
      </c>
      <c r="BH2261" t="e">
        <f>+VLOOKUP(AF2261,Sheet4!A:A,1,FALSE)</f>
        <v>#N/A</v>
      </c>
      <c r="BL2261" s="6">
        <v>0</v>
      </c>
      <c r="BM2261" s="59">
        <f t="shared" si="155"/>
        <v>0</v>
      </c>
      <c r="BN2261" t="s">
        <v>1184</v>
      </c>
    </row>
    <row r="2262" spans="1:67" ht="13" customHeight="1" x14ac:dyDescent="0.3">
      <c r="A2262" s="5">
        <v>46114</v>
      </c>
      <c r="B2262" t="s">
        <v>76</v>
      </c>
      <c r="F2262">
        <v>640</v>
      </c>
      <c r="G2262">
        <v>640</v>
      </c>
      <c r="H2262" s="6">
        <v>0</v>
      </c>
      <c r="I2262" s="6">
        <f t="shared" si="156"/>
        <v>-640</v>
      </c>
      <c r="J2262" s="6"/>
      <c r="K2262" s="6"/>
      <c r="Q2262" t="s">
        <v>77</v>
      </c>
      <c r="U2262">
        <v>2601239</v>
      </c>
      <c r="V2262" t="s">
        <v>1179</v>
      </c>
      <c r="W2262" t="s">
        <v>144</v>
      </c>
      <c r="X2262" t="s">
        <v>1180</v>
      </c>
      <c r="Y2262" t="s">
        <v>1181</v>
      </c>
      <c r="AF2262" t="s">
        <v>1179</v>
      </c>
      <c r="AG2262" t="s">
        <v>1182</v>
      </c>
      <c r="AH2262" t="s">
        <v>1183</v>
      </c>
      <c r="AI2262">
        <v>864502093</v>
      </c>
      <c r="AM2262">
        <v>260001</v>
      </c>
      <c r="BA2262" s="6">
        <v>-640</v>
      </c>
      <c r="BE2262">
        <f t="shared" si="153"/>
        <v>0</v>
      </c>
      <c r="BF2262" s="6">
        <f t="shared" si="154"/>
        <v>0</v>
      </c>
      <c r="BG2262" s="7" t="s">
        <v>71</v>
      </c>
      <c r="BH2262" t="e">
        <f>+VLOOKUP(AF2262,Sheet4!A:A,1,FALSE)</f>
        <v>#N/A</v>
      </c>
      <c r="BL2262" s="6">
        <v>0</v>
      </c>
      <c r="BM2262" s="59">
        <f t="shared" si="155"/>
        <v>0</v>
      </c>
      <c r="BN2262" t="s">
        <v>1184</v>
      </c>
    </row>
    <row r="2263" spans="1:67" ht="13" customHeight="1" x14ac:dyDescent="0.3">
      <c r="A2263" s="5">
        <v>46114</v>
      </c>
      <c r="B2263" t="s">
        <v>78</v>
      </c>
      <c r="F2263" s="8">
        <v>32</v>
      </c>
      <c r="G2263">
        <v>16</v>
      </c>
      <c r="H2263" s="6">
        <v>0</v>
      </c>
      <c r="I2263" s="6">
        <f t="shared" si="156"/>
        <v>-16</v>
      </c>
      <c r="J2263" s="6"/>
      <c r="K2263" s="6"/>
      <c r="Q2263" t="s">
        <v>79</v>
      </c>
      <c r="U2263">
        <v>2601239</v>
      </c>
      <c r="V2263" t="s">
        <v>1179</v>
      </c>
      <c r="W2263" t="s">
        <v>144</v>
      </c>
      <c r="X2263" t="s">
        <v>1180</v>
      </c>
      <c r="Y2263" t="s">
        <v>1181</v>
      </c>
      <c r="AF2263" t="s">
        <v>1179</v>
      </c>
      <c r="AG2263" t="s">
        <v>1182</v>
      </c>
      <c r="AH2263" t="s">
        <v>1183</v>
      </c>
      <c r="AI2263">
        <v>864502093</v>
      </c>
      <c r="AM2263">
        <v>260001</v>
      </c>
      <c r="BA2263" s="6">
        <v>-32</v>
      </c>
      <c r="BE2263">
        <f t="shared" si="153"/>
        <v>0</v>
      </c>
      <c r="BF2263" s="6">
        <f t="shared" si="154"/>
        <v>0</v>
      </c>
      <c r="BG2263" s="7" t="s">
        <v>71</v>
      </c>
      <c r="BH2263" t="e">
        <f>+VLOOKUP(AF2263,Sheet4!A:A,1,FALSE)</f>
        <v>#N/A</v>
      </c>
      <c r="BL2263" s="6">
        <v>0</v>
      </c>
      <c r="BM2263" s="59">
        <f t="shared" si="155"/>
        <v>0</v>
      </c>
      <c r="BN2263" t="s">
        <v>1184</v>
      </c>
    </row>
    <row r="2264" spans="1:67" ht="13" customHeight="1" x14ac:dyDescent="0.3">
      <c r="A2264" s="5">
        <v>46114</v>
      </c>
      <c r="B2264" t="s">
        <v>80</v>
      </c>
      <c r="F2264">
        <v>400</v>
      </c>
      <c r="G2264">
        <v>400</v>
      </c>
      <c r="H2264" s="6">
        <v>0</v>
      </c>
      <c r="I2264" s="6">
        <f t="shared" si="156"/>
        <v>-400</v>
      </c>
      <c r="J2264" s="6"/>
      <c r="K2264" s="6"/>
      <c r="Q2264" t="s">
        <v>81</v>
      </c>
      <c r="U2264">
        <v>2601239</v>
      </c>
      <c r="V2264" t="s">
        <v>1179</v>
      </c>
      <c r="W2264" t="s">
        <v>144</v>
      </c>
      <c r="X2264" t="s">
        <v>1180</v>
      </c>
      <c r="Y2264" t="s">
        <v>1181</v>
      </c>
      <c r="AF2264" t="s">
        <v>1179</v>
      </c>
      <c r="AG2264" t="s">
        <v>1182</v>
      </c>
      <c r="AH2264" t="s">
        <v>1183</v>
      </c>
      <c r="AI2264">
        <v>864502093</v>
      </c>
      <c r="AM2264">
        <v>260001</v>
      </c>
      <c r="BA2264" s="6">
        <v>-400</v>
      </c>
      <c r="BE2264">
        <f t="shared" si="153"/>
        <v>0</v>
      </c>
      <c r="BF2264" s="6">
        <f t="shared" si="154"/>
        <v>0</v>
      </c>
      <c r="BG2264" s="7" t="s">
        <v>71</v>
      </c>
      <c r="BH2264" t="e">
        <f>+VLOOKUP(AF2264,Sheet4!A:A,1,FALSE)</f>
        <v>#N/A</v>
      </c>
      <c r="BL2264" s="6">
        <v>0</v>
      </c>
      <c r="BM2264" s="59">
        <f t="shared" si="155"/>
        <v>0</v>
      </c>
      <c r="BN2264" t="s">
        <v>1184</v>
      </c>
    </row>
    <row r="2265" spans="1:67" ht="13" customHeight="1" x14ac:dyDescent="0.3">
      <c r="A2265" s="5">
        <v>46114</v>
      </c>
      <c r="B2265" t="s">
        <v>63</v>
      </c>
      <c r="F2265">
        <v>30</v>
      </c>
      <c r="G2265">
        <v>30</v>
      </c>
      <c r="H2265" s="6">
        <v>30</v>
      </c>
      <c r="I2265" s="6">
        <f t="shared" si="156"/>
        <v>0</v>
      </c>
      <c r="J2265" s="6"/>
      <c r="K2265" s="6"/>
      <c r="Q2265" t="s">
        <v>64</v>
      </c>
      <c r="U2265">
        <v>2601240</v>
      </c>
      <c r="V2265" t="s">
        <v>1185</v>
      </c>
      <c r="W2265" t="s">
        <v>110</v>
      </c>
      <c r="X2265" t="s">
        <v>138</v>
      </c>
      <c r="Y2265" t="s">
        <v>1186</v>
      </c>
      <c r="AF2265" t="s">
        <v>1185</v>
      </c>
      <c r="AG2265" t="s">
        <v>1187</v>
      </c>
      <c r="AH2265" t="s">
        <v>141</v>
      </c>
      <c r="AI2265">
        <v>843766667</v>
      </c>
      <c r="AM2265">
        <v>260001</v>
      </c>
      <c r="BA2265" s="6">
        <v>0</v>
      </c>
      <c r="BD2265" s="9">
        <v>30</v>
      </c>
      <c r="BE2265">
        <f t="shared" si="153"/>
        <v>0</v>
      </c>
      <c r="BF2265" s="6">
        <f t="shared" si="154"/>
        <v>-30</v>
      </c>
      <c r="BG2265" s="11" t="s">
        <v>71</v>
      </c>
      <c r="BH2265" t="e">
        <f>+VLOOKUP(AF2265,Sheet4!A:A,1,FALSE)</f>
        <v>#N/A</v>
      </c>
      <c r="BL2265" s="6">
        <v>30</v>
      </c>
      <c r="BM2265" s="59">
        <f t="shared" si="155"/>
        <v>0</v>
      </c>
      <c r="BN2265" t="s">
        <v>1188</v>
      </c>
      <c r="BO2265" t="s">
        <v>73</v>
      </c>
    </row>
    <row r="2266" spans="1:67" ht="13" customHeight="1" x14ac:dyDescent="0.3">
      <c r="A2266" s="5">
        <v>46114</v>
      </c>
      <c r="B2266" t="s">
        <v>63</v>
      </c>
      <c r="F2266">
        <v>30</v>
      </c>
      <c r="G2266">
        <v>30</v>
      </c>
      <c r="H2266" s="6">
        <v>30</v>
      </c>
      <c r="I2266" s="6">
        <f t="shared" si="156"/>
        <v>0</v>
      </c>
      <c r="J2266" s="6"/>
      <c r="K2266" s="6"/>
      <c r="Q2266" t="s">
        <v>64</v>
      </c>
      <c r="U2266">
        <v>2601240</v>
      </c>
      <c r="V2266" t="s">
        <v>1185</v>
      </c>
      <c r="W2266" t="s">
        <v>110</v>
      </c>
      <c r="X2266" t="s">
        <v>138</v>
      </c>
      <c r="Y2266" t="s">
        <v>1189</v>
      </c>
      <c r="AF2266" t="s">
        <v>1185</v>
      </c>
      <c r="AG2266" t="s">
        <v>1187</v>
      </c>
      <c r="AH2266" t="s">
        <v>141</v>
      </c>
      <c r="AI2266">
        <v>843766667</v>
      </c>
      <c r="AM2266">
        <v>260001</v>
      </c>
      <c r="BA2266" s="6">
        <v>0</v>
      </c>
      <c r="BD2266" s="9">
        <v>30</v>
      </c>
      <c r="BE2266">
        <f t="shared" si="153"/>
        <v>0</v>
      </c>
      <c r="BF2266" s="6">
        <f t="shared" si="154"/>
        <v>-30</v>
      </c>
      <c r="BG2266" s="11" t="s">
        <v>71</v>
      </c>
      <c r="BH2266" t="e">
        <f>+VLOOKUP(AF2266,Sheet4!A:A,1,FALSE)</f>
        <v>#N/A</v>
      </c>
      <c r="BL2266" s="6">
        <v>30</v>
      </c>
      <c r="BM2266" s="59">
        <f t="shared" si="155"/>
        <v>0</v>
      </c>
      <c r="BN2266" t="s">
        <v>1188</v>
      </c>
      <c r="BO2266" t="s">
        <v>73</v>
      </c>
    </row>
    <row r="2267" spans="1:67" ht="13" customHeight="1" x14ac:dyDescent="0.3">
      <c r="A2267" s="5">
        <v>46114</v>
      </c>
      <c r="B2267" t="s">
        <v>63</v>
      </c>
      <c r="F2267">
        <v>30</v>
      </c>
      <c r="G2267">
        <v>30</v>
      </c>
      <c r="H2267" s="6">
        <v>30</v>
      </c>
      <c r="I2267" s="6">
        <f t="shared" si="156"/>
        <v>0</v>
      </c>
      <c r="J2267" s="6"/>
      <c r="K2267" s="6"/>
      <c r="Q2267" t="s">
        <v>64</v>
      </c>
      <c r="U2267">
        <v>2601240</v>
      </c>
      <c r="V2267" t="s">
        <v>1185</v>
      </c>
      <c r="W2267" t="s">
        <v>110</v>
      </c>
      <c r="X2267" t="s">
        <v>138</v>
      </c>
      <c r="Y2267" t="s">
        <v>1190</v>
      </c>
      <c r="AF2267" t="s">
        <v>1185</v>
      </c>
      <c r="AG2267" t="s">
        <v>1187</v>
      </c>
      <c r="AH2267" t="s">
        <v>141</v>
      </c>
      <c r="AI2267">
        <v>843766667</v>
      </c>
      <c r="AM2267">
        <v>260001</v>
      </c>
      <c r="BA2267" s="6">
        <v>0</v>
      </c>
      <c r="BD2267" s="9">
        <v>30</v>
      </c>
      <c r="BE2267">
        <f t="shared" si="153"/>
        <v>0</v>
      </c>
      <c r="BF2267" s="6">
        <f t="shared" si="154"/>
        <v>-30</v>
      </c>
      <c r="BG2267" s="11" t="s">
        <v>71</v>
      </c>
      <c r="BH2267" t="e">
        <f>+VLOOKUP(AF2267,Sheet4!A:A,1,FALSE)</f>
        <v>#N/A</v>
      </c>
      <c r="BL2267" s="6">
        <v>30</v>
      </c>
      <c r="BM2267" s="59">
        <f t="shared" si="155"/>
        <v>0</v>
      </c>
      <c r="BN2267" t="s">
        <v>1188</v>
      </c>
      <c r="BO2267" t="s">
        <v>73</v>
      </c>
    </row>
    <row r="2268" spans="1:67" ht="13" customHeight="1" x14ac:dyDescent="0.3">
      <c r="A2268" s="5">
        <v>46114</v>
      </c>
      <c r="B2268" t="s">
        <v>63</v>
      </c>
      <c r="F2268">
        <v>15</v>
      </c>
      <c r="G2268">
        <v>15</v>
      </c>
      <c r="H2268" s="6">
        <v>15</v>
      </c>
      <c r="I2268" s="6">
        <f t="shared" si="156"/>
        <v>0</v>
      </c>
      <c r="J2268" s="6"/>
      <c r="K2268" s="6"/>
      <c r="Q2268" t="s">
        <v>64</v>
      </c>
      <c r="U2268">
        <v>2601240</v>
      </c>
      <c r="V2268" t="s">
        <v>1185</v>
      </c>
      <c r="W2268" t="s">
        <v>110</v>
      </c>
      <c r="X2268" t="s">
        <v>138</v>
      </c>
      <c r="Y2268" t="s">
        <v>1191</v>
      </c>
      <c r="AF2268" t="s">
        <v>1185</v>
      </c>
      <c r="AG2268" t="s">
        <v>1187</v>
      </c>
      <c r="AH2268" t="s">
        <v>141</v>
      </c>
      <c r="AI2268">
        <v>843766667</v>
      </c>
      <c r="AM2268">
        <v>260001</v>
      </c>
      <c r="BA2268" s="6">
        <v>0</v>
      </c>
      <c r="BD2268" s="9">
        <v>15</v>
      </c>
      <c r="BE2268">
        <f t="shared" si="153"/>
        <v>0</v>
      </c>
      <c r="BF2268" s="6">
        <f t="shared" si="154"/>
        <v>-15</v>
      </c>
      <c r="BG2268" s="11" t="s">
        <v>71</v>
      </c>
      <c r="BH2268" t="e">
        <f>+VLOOKUP(AF2268,Sheet4!A:A,1,FALSE)</f>
        <v>#N/A</v>
      </c>
      <c r="BL2268" s="6">
        <v>15</v>
      </c>
      <c r="BM2268" s="59">
        <f t="shared" si="155"/>
        <v>0</v>
      </c>
      <c r="BN2268" t="s">
        <v>1188</v>
      </c>
      <c r="BO2268" t="s">
        <v>73</v>
      </c>
    </row>
    <row r="2269" spans="1:67" ht="13" customHeight="1" x14ac:dyDescent="0.3">
      <c r="A2269" s="5">
        <v>46114</v>
      </c>
      <c r="B2269" t="s">
        <v>74</v>
      </c>
      <c r="F2269" s="8">
        <v>2</v>
      </c>
      <c r="G2269">
        <v>1</v>
      </c>
      <c r="H2269" s="6">
        <v>2</v>
      </c>
      <c r="I2269" s="6">
        <f t="shared" si="156"/>
        <v>1</v>
      </c>
      <c r="J2269" s="6"/>
      <c r="K2269" s="6"/>
      <c r="Q2269" t="s">
        <v>75</v>
      </c>
      <c r="U2269">
        <v>2601240</v>
      </c>
      <c r="V2269" t="s">
        <v>1185</v>
      </c>
      <c r="W2269" t="s">
        <v>110</v>
      </c>
      <c r="X2269" t="s">
        <v>138</v>
      </c>
      <c r="Y2269" t="s">
        <v>1186</v>
      </c>
      <c r="AF2269" t="s">
        <v>1185</v>
      </c>
      <c r="AG2269" t="s">
        <v>1187</v>
      </c>
      <c r="AH2269" t="s">
        <v>141</v>
      </c>
      <c r="AI2269">
        <v>843766667</v>
      </c>
      <c r="AM2269">
        <v>260001</v>
      </c>
      <c r="BA2269" s="6">
        <v>0</v>
      </c>
      <c r="BE2269">
        <f t="shared" si="153"/>
        <v>0</v>
      </c>
      <c r="BF2269" s="6">
        <f t="shared" si="154"/>
        <v>-2</v>
      </c>
      <c r="BG2269" s="7" t="s">
        <v>71</v>
      </c>
      <c r="BH2269" t="e">
        <f>+VLOOKUP(AF2269,Sheet4!A:A,1,FALSE)</f>
        <v>#N/A</v>
      </c>
      <c r="BL2269" s="6">
        <v>2</v>
      </c>
      <c r="BM2269" s="59">
        <f t="shared" si="155"/>
        <v>0</v>
      </c>
      <c r="BN2269" t="s">
        <v>1188</v>
      </c>
    </row>
    <row r="2270" spans="1:67" ht="13" customHeight="1" x14ac:dyDescent="0.3">
      <c r="A2270" s="5">
        <v>46114</v>
      </c>
      <c r="B2270" t="s">
        <v>74</v>
      </c>
      <c r="F2270" s="8">
        <v>2</v>
      </c>
      <c r="G2270">
        <v>1</v>
      </c>
      <c r="H2270" s="6">
        <v>2</v>
      </c>
      <c r="I2270" s="6">
        <f t="shared" si="156"/>
        <v>1</v>
      </c>
      <c r="J2270" s="6"/>
      <c r="K2270" s="6"/>
      <c r="Q2270" t="s">
        <v>75</v>
      </c>
      <c r="U2270">
        <v>2601240</v>
      </c>
      <c r="V2270" t="s">
        <v>1185</v>
      </c>
      <c r="W2270" t="s">
        <v>110</v>
      </c>
      <c r="X2270" t="s">
        <v>138</v>
      </c>
      <c r="Y2270" t="s">
        <v>1189</v>
      </c>
      <c r="AF2270" t="s">
        <v>1185</v>
      </c>
      <c r="AG2270" t="s">
        <v>1187</v>
      </c>
      <c r="AH2270" t="s">
        <v>141</v>
      </c>
      <c r="AI2270">
        <v>843766667</v>
      </c>
      <c r="AM2270">
        <v>260001</v>
      </c>
      <c r="BA2270" s="6">
        <v>0</v>
      </c>
      <c r="BE2270">
        <f t="shared" si="153"/>
        <v>0</v>
      </c>
      <c r="BF2270" s="6">
        <f t="shared" si="154"/>
        <v>-2</v>
      </c>
      <c r="BG2270" s="7" t="s">
        <v>71</v>
      </c>
      <c r="BH2270" t="e">
        <f>+VLOOKUP(AF2270,Sheet4!A:A,1,FALSE)</f>
        <v>#N/A</v>
      </c>
      <c r="BL2270" s="6">
        <v>2</v>
      </c>
      <c r="BM2270" s="59">
        <f t="shared" si="155"/>
        <v>0</v>
      </c>
      <c r="BN2270" t="s">
        <v>1188</v>
      </c>
    </row>
    <row r="2271" spans="1:67" ht="13" customHeight="1" x14ac:dyDescent="0.3">
      <c r="A2271" s="5">
        <v>46114</v>
      </c>
      <c r="B2271" t="s">
        <v>74</v>
      </c>
      <c r="F2271" s="8">
        <v>2</v>
      </c>
      <c r="G2271">
        <v>1</v>
      </c>
      <c r="H2271" s="6">
        <v>2</v>
      </c>
      <c r="I2271" s="6">
        <f t="shared" si="156"/>
        <v>1</v>
      </c>
      <c r="J2271" s="6"/>
      <c r="K2271" s="6"/>
      <c r="Q2271" t="s">
        <v>75</v>
      </c>
      <c r="U2271">
        <v>2601240</v>
      </c>
      <c r="V2271" t="s">
        <v>1185</v>
      </c>
      <c r="W2271" t="s">
        <v>110</v>
      </c>
      <c r="X2271" t="s">
        <v>138</v>
      </c>
      <c r="Y2271" t="s">
        <v>1190</v>
      </c>
      <c r="AF2271" t="s">
        <v>1185</v>
      </c>
      <c r="AG2271" t="s">
        <v>1187</v>
      </c>
      <c r="AH2271" t="s">
        <v>141</v>
      </c>
      <c r="AI2271">
        <v>843766667</v>
      </c>
      <c r="AM2271">
        <v>260001</v>
      </c>
      <c r="BA2271" s="6">
        <v>0</v>
      </c>
      <c r="BE2271">
        <f t="shared" si="153"/>
        <v>0</v>
      </c>
      <c r="BF2271" s="6">
        <f t="shared" si="154"/>
        <v>-2</v>
      </c>
      <c r="BG2271" s="7" t="s">
        <v>71</v>
      </c>
      <c r="BH2271" t="e">
        <f>+VLOOKUP(AF2271,Sheet4!A:A,1,FALSE)</f>
        <v>#N/A</v>
      </c>
      <c r="BL2271" s="6">
        <v>2</v>
      </c>
      <c r="BM2271" s="59">
        <f t="shared" si="155"/>
        <v>0</v>
      </c>
      <c r="BN2271" t="s">
        <v>1188</v>
      </c>
    </row>
    <row r="2272" spans="1:67" ht="13" customHeight="1" x14ac:dyDescent="0.3">
      <c r="A2272" s="5">
        <v>46114</v>
      </c>
      <c r="B2272" t="s">
        <v>74</v>
      </c>
      <c r="F2272" s="8">
        <v>1</v>
      </c>
      <c r="G2272">
        <v>0.5</v>
      </c>
      <c r="H2272" s="6">
        <v>1</v>
      </c>
      <c r="I2272" s="6">
        <f t="shared" si="156"/>
        <v>0.5</v>
      </c>
      <c r="J2272" s="6"/>
      <c r="K2272" s="6"/>
      <c r="Q2272" t="s">
        <v>75</v>
      </c>
      <c r="U2272">
        <v>2601240</v>
      </c>
      <c r="V2272" t="s">
        <v>1185</v>
      </c>
      <c r="W2272" t="s">
        <v>110</v>
      </c>
      <c r="X2272" t="s">
        <v>138</v>
      </c>
      <c r="Y2272" t="s">
        <v>1191</v>
      </c>
      <c r="AF2272" t="s">
        <v>1185</v>
      </c>
      <c r="AG2272" t="s">
        <v>1187</v>
      </c>
      <c r="AH2272" t="s">
        <v>141</v>
      </c>
      <c r="AI2272">
        <v>843766667</v>
      </c>
      <c r="AM2272">
        <v>260001</v>
      </c>
      <c r="BA2272" s="6">
        <v>0</v>
      </c>
      <c r="BE2272">
        <f t="shared" si="153"/>
        <v>0</v>
      </c>
      <c r="BF2272" s="6">
        <f t="shared" si="154"/>
        <v>-1</v>
      </c>
      <c r="BG2272" s="7" t="s">
        <v>71</v>
      </c>
      <c r="BH2272" t="e">
        <f>+VLOOKUP(AF2272,Sheet4!A:A,1,FALSE)</f>
        <v>#N/A</v>
      </c>
      <c r="BL2272" s="6">
        <v>1</v>
      </c>
      <c r="BM2272" s="59">
        <f t="shared" si="155"/>
        <v>0</v>
      </c>
      <c r="BN2272" t="s">
        <v>1188</v>
      </c>
    </row>
    <row r="2273" spans="1:67" ht="13" customHeight="1" x14ac:dyDescent="0.3">
      <c r="A2273" s="5">
        <v>46114</v>
      </c>
      <c r="B2273" t="s">
        <v>76</v>
      </c>
      <c r="F2273">
        <v>40</v>
      </c>
      <c r="G2273">
        <v>40</v>
      </c>
      <c r="H2273" s="6">
        <v>40</v>
      </c>
      <c r="I2273" s="6">
        <f t="shared" si="156"/>
        <v>0</v>
      </c>
      <c r="J2273" s="6"/>
      <c r="K2273" s="6"/>
      <c r="Q2273" t="s">
        <v>77</v>
      </c>
      <c r="U2273">
        <v>2601240</v>
      </c>
      <c r="V2273" t="s">
        <v>1185</v>
      </c>
      <c r="W2273" t="s">
        <v>110</v>
      </c>
      <c r="X2273" t="s">
        <v>138</v>
      </c>
      <c r="Y2273" t="s">
        <v>1186</v>
      </c>
      <c r="AF2273" t="s">
        <v>1185</v>
      </c>
      <c r="AG2273" t="s">
        <v>1187</v>
      </c>
      <c r="AH2273" t="s">
        <v>141</v>
      </c>
      <c r="AI2273">
        <v>843766667</v>
      </c>
      <c r="AM2273">
        <v>260001</v>
      </c>
      <c r="BA2273" s="6">
        <v>0</v>
      </c>
      <c r="BE2273">
        <f t="shared" si="153"/>
        <v>0</v>
      </c>
      <c r="BF2273" s="6">
        <f t="shared" si="154"/>
        <v>-40</v>
      </c>
      <c r="BG2273" s="7" t="s">
        <v>71</v>
      </c>
      <c r="BH2273" t="e">
        <f>+VLOOKUP(AF2273,Sheet4!A:A,1,FALSE)</f>
        <v>#N/A</v>
      </c>
      <c r="BL2273" s="6">
        <v>40</v>
      </c>
      <c r="BM2273" s="59">
        <f t="shared" si="155"/>
        <v>0</v>
      </c>
      <c r="BN2273" t="s">
        <v>1188</v>
      </c>
    </row>
    <row r="2274" spans="1:67" ht="13" customHeight="1" x14ac:dyDescent="0.3">
      <c r="A2274" s="5">
        <v>46114</v>
      </c>
      <c r="B2274" t="s">
        <v>76</v>
      </c>
      <c r="F2274">
        <v>40</v>
      </c>
      <c r="G2274">
        <v>40</v>
      </c>
      <c r="H2274" s="6">
        <v>40</v>
      </c>
      <c r="I2274" s="6">
        <f t="shared" si="156"/>
        <v>0</v>
      </c>
      <c r="J2274" s="6"/>
      <c r="K2274" s="6"/>
      <c r="Q2274" t="s">
        <v>77</v>
      </c>
      <c r="U2274">
        <v>2601240</v>
      </c>
      <c r="V2274" t="s">
        <v>1185</v>
      </c>
      <c r="W2274" t="s">
        <v>110</v>
      </c>
      <c r="X2274" t="s">
        <v>138</v>
      </c>
      <c r="Y2274" t="s">
        <v>1189</v>
      </c>
      <c r="AF2274" t="s">
        <v>1185</v>
      </c>
      <c r="AG2274" t="s">
        <v>1187</v>
      </c>
      <c r="AH2274" t="s">
        <v>141</v>
      </c>
      <c r="AI2274">
        <v>843766667</v>
      </c>
      <c r="AM2274">
        <v>260001</v>
      </c>
      <c r="BA2274" s="6">
        <v>0</v>
      </c>
      <c r="BE2274">
        <f t="shared" si="153"/>
        <v>0</v>
      </c>
      <c r="BF2274" s="6">
        <f t="shared" si="154"/>
        <v>-40</v>
      </c>
      <c r="BG2274" s="7" t="s">
        <v>71</v>
      </c>
      <c r="BH2274" t="e">
        <f>+VLOOKUP(AF2274,Sheet4!A:A,1,FALSE)</f>
        <v>#N/A</v>
      </c>
      <c r="BL2274" s="6">
        <v>40</v>
      </c>
      <c r="BM2274" s="59">
        <f t="shared" si="155"/>
        <v>0</v>
      </c>
      <c r="BN2274" t="s">
        <v>1188</v>
      </c>
    </row>
    <row r="2275" spans="1:67" ht="13" customHeight="1" x14ac:dyDescent="0.3">
      <c r="A2275" s="5">
        <v>46114</v>
      </c>
      <c r="B2275" t="s">
        <v>76</v>
      </c>
      <c r="F2275">
        <v>40</v>
      </c>
      <c r="G2275">
        <v>40</v>
      </c>
      <c r="H2275" s="6">
        <v>40</v>
      </c>
      <c r="I2275" s="6">
        <f t="shared" si="156"/>
        <v>0</v>
      </c>
      <c r="J2275" s="6"/>
      <c r="K2275" s="6"/>
      <c r="Q2275" t="s">
        <v>77</v>
      </c>
      <c r="U2275">
        <v>2601240</v>
      </c>
      <c r="V2275" t="s">
        <v>1185</v>
      </c>
      <c r="W2275" t="s">
        <v>110</v>
      </c>
      <c r="X2275" t="s">
        <v>138</v>
      </c>
      <c r="Y2275" t="s">
        <v>1190</v>
      </c>
      <c r="AF2275" t="s">
        <v>1185</v>
      </c>
      <c r="AG2275" t="s">
        <v>1187</v>
      </c>
      <c r="AH2275" t="s">
        <v>141</v>
      </c>
      <c r="AI2275">
        <v>843766667</v>
      </c>
      <c r="AM2275">
        <v>260001</v>
      </c>
      <c r="BA2275" s="6">
        <v>0</v>
      </c>
      <c r="BE2275">
        <f t="shared" si="153"/>
        <v>0</v>
      </c>
      <c r="BF2275" s="6">
        <f t="shared" si="154"/>
        <v>-40</v>
      </c>
      <c r="BG2275" s="7" t="s">
        <v>71</v>
      </c>
      <c r="BH2275" t="e">
        <f>+VLOOKUP(AF2275,Sheet4!A:A,1,FALSE)</f>
        <v>#N/A</v>
      </c>
      <c r="BL2275" s="6">
        <v>40</v>
      </c>
      <c r="BM2275" s="59">
        <f t="shared" si="155"/>
        <v>0</v>
      </c>
      <c r="BN2275" t="s">
        <v>1188</v>
      </c>
    </row>
    <row r="2276" spans="1:67" ht="13" customHeight="1" x14ac:dyDescent="0.3">
      <c r="A2276" s="5">
        <v>46114</v>
      </c>
      <c r="B2276" t="s">
        <v>76</v>
      </c>
      <c r="F2276">
        <v>20</v>
      </c>
      <c r="G2276">
        <v>20</v>
      </c>
      <c r="H2276" s="6">
        <v>20</v>
      </c>
      <c r="I2276" s="6">
        <f t="shared" si="156"/>
        <v>0</v>
      </c>
      <c r="J2276" s="6"/>
      <c r="K2276" s="6"/>
      <c r="Q2276" t="s">
        <v>77</v>
      </c>
      <c r="U2276">
        <v>2601240</v>
      </c>
      <c r="V2276" t="s">
        <v>1185</v>
      </c>
      <c r="W2276" t="s">
        <v>110</v>
      </c>
      <c r="X2276" t="s">
        <v>138</v>
      </c>
      <c r="Y2276" t="s">
        <v>1191</v>
      </c>
      <c r="AF2276" t="s">
        <v>1185</v>
      </c>
      <c r="AG2276" t="s">
        <v>1187</v>
      </c>
      <c r="AH2276" t="s">
        <v>141</v>
      </c>
      <c r="AI2276">
        <v>843766667</v>
      </c>
      <c r="AM2276">
        <v>260001</v>
      </c>
      <c r="BA2276" s="6">
        <v>0</v>
      </c>
      <c r="BE2276">
        <f t="shared" si="153"/>
        <v>0</v>
      </c>
      <c r="BF2276" s="6">
        <f t="shared" si="154"/>
        <v>-20</v>
      </c>
      <c r="BG2276" s="7" t="s">
        <v>71</v>
      </c>
      <c r="BH2276" t="e">
        <f>+VLOOKUP(AF2276,Sheet4!A:A,1,FALSE)</f>
        <v>#N/A</v>
      </c>
      <c r="BL2276" s="6">
        <v>20</v>
      </c>
      <c r="BM2276" s="59">
        <f t="shared" si="155"/>
        <v>0</v>
      </c>
      <c r="BN2276" t="s">
        <v>1188</v>
      </c>
    </row>
    <row r="2277" spans="1:67" ht="13" customHeight="1" x14ac:dyDescent="0.3">
      <c r="A2277" s="5">
        <v>46114</v>
      </c>
      <c r="B2277" t="s">
        <v>82</v>
      </c>
      <c r="F2277" s="8">
        <v>6</v>
      </c>
      <c r="G2277">
        <v>3</v>
      </c>
      <c r="H2277" s="6">
        <v>6</v>
      </c>
      <c r="I2277" s="6">
        <f t="shared" si="156"/>
        <v>3</v>
      </c>
      <c r="J2277" s="6"/>
      <c r="K2277" s="6"/>
      <c r="Q2277" t="s">
        <v>83</v>
      </c>
      <c r="U2277">
        <v>2601240</v>
      </c>
      <c r="V2277" t="s">
        <v>1185</v>
      </c>
      <c r="W2277" t="s">
        <v>110</v>
      </c>
      <c r="X2277" t="s">
        <v>138</v>
      </c>
      <c r="Y2277" t="s">
        <v>1186</v>
      </c>
      <c r="AF2277" t="s">
        <v>1185</v>
      </c>
      <c r="AG2277" t="s">
        <v>1187</v>
      </c>
      <c r="AH2277" t="s">
        <v>141</v>
      </c>
      <c r="AI2277">
        <v>843766667</v>
      </c>
      <c r="AM2277">
        <v>260001</v>
      </c>
      <c r="BA2277" s="6">
        <v>0</v>
      </c>
      <c r="BE2277">
        <f t="shared" si="153"/>
        <v>0</v>
      </c>
      <c r="BF2277" s="6">
        <f t="shared" si="154"/>
        <v>-6</v>
      </c>
      <c r="BG2277" s="7" t="s">
        <v>71</v>
      </c>
      <c r="BH2277" t="e">
        <f>+VLOOKUP(AF2277,Sheet4!A:A,1,FALSE)</f>
        <v>#N/A</v>
      </c>
      <c r="BL2277" s="6">
        <v>6</v>
      </c>
      <c r="BM2277" s="59">
        <f t="shared" si="155"/>
        <v>0</v>
      </c>
      <c r="BN2277" t="s">
        <v>1188</v>
      </c>
    </row>
    <row r="2278" spans="1:67" ht="13" customHeight="1" x14ac:dyDescent="0.3">
      <c r="A2278" s="5">
        <v>46114</v>
      </c>
      <c r="B2278" t="s">
        <v>82</v>
      </c>
      <c r="F2278" s="8">
        <v>6</v>
      </c>
      <c r="G2278">
        <v>3</v>
      </c>
      <c r="H2278" s="6">
        <v>6</v>
      </c>
      <c r="I2278" s="6">
        <f t="shared" si="156"/>
        <v>3</v>
      </c>
      <c r="J2278" s="6"/>
      <c r="K2278" s="6"/>
      <c r="Q2278" t="s">
        <v>83</v>
      </c>
      <c r="U2278">
        <v>2601240</v>
      </c>
      <c r="V2278" t="s">
        <v>1185</v>
      </c>
      <c r="W2278" t="s">
        <v>110</v>
      </c>
      <c r="X2278" t="s">
        <v>138</v>
      </c>
      <c r="Y2278" t="s">
        <v>1189</v>
      </c>
      <c r="AF2278" t="s">
        <v>1185</v>
      </c>
      <c r="AG2278" t="s">
        <v>1187</v>
      </c>
      <c r="AH2278" t="s">
        <v>141</v>
      </c>
      <c r="AI2278">
        <v>843766667</v>
      </c>
      <c r="AM2278">
        <v>260001</v>
      </c>
      <c r="BA2278" s="6">
        <v>0</v>
      </c>
      <c r="BE2278">
        <f t="shared" si="153"/>
        <v>0</v>
      </c>
      <c r="BF2278" s="6">
        <f t="shared" si="154"/>
        <v>-6</v>
      </c>
      <c r="BG2278" s="7" t="s">
        <v>71</v>
      </c>
      <c r="BH2278" t="e">
        <f>+VLOOKUP(AF2278,Sheet4!A:A,1,FALSE)</f>
        <v>#N/A</v>
      </c>
      <c r="BL2278" s="6">
        <v>6</v>
      </c>
      <c r="BM2278" s="59">
        <f t="shared" si="155"/>
        <v>0</v>
      </c>
      <c r="BN2278" t="s">
        <v>1188</v>
      </c>
    </row>
    <row r="2279" spans="1:67" ht="13" customHeight="1" x14ac:dyDescent="0.3">
      <c r="A2279" s="5">
        <v>46114</v>
      </c>
      <c r="B2279" t="s">
        <v>82</v>
      </c>
      <c r="F2279" s="8">
        <v>6</v>
      </c>
      <c r="G2279">
        <v>3</v>
      </c>
      <c r="H2279" s="6">
        <v>6</v>
      </c>
      <c r="I2279" s="6">
        <f t="shared" si="156"/>
        <v>3</v>
      </c>
      <c r="J2279" s="6"/>
      <c r="K2279" s="6"/>
      <c r="Q2279" t="s">
        <v>83</v>
      </c>
      <c r="U2279">
        <v>2601240</v>
      </c>
      <c r="V2279" t="s">
        <v>1185</v>
      </c>
      <c r="W2279" t="s">
        <v>110</v>
      </c>
      <c r="X2279" t="s">
        <v>138</v>
      </c>
      <c r="Y2279" t="s">
        <v>1190</v>
      </c>
      <c r="AF2279" t="s">
        <v>1185</v>
      </c>
      <c r="AG2279" t="s">
        <v>1187</v>
      </c>
      <c r="AH2279" t="s">
        <v>141</v>
      </c>
      <c r="AI2279">
        <v>843766667</v>
      </c>
      <c r="AM2279">
        <v>260001</v>
      </c>
      <c r="BA2279" s="6">
        <v>0</v>
      </c>
      <c r="BE2279">
        <f t="shared" si="153"/>
        <v>0</v>
      </c>
      <c r="BF2279" s="6">
        <f t="shared" si="154"/>
        <v>-6</v>
      </c>
      <c r="BG2279" s="7" t="s">
        <v>71</v>
      </c>
      <c r="BH2279" t="e">
        <f>+VLOOKUP(AF2279,Sheet4!A:A,1,FALSE)</f>
        <v>#N/A</v>
      </c>
      <c r="BL2279" s="6">
        <v>6</v>
      </c>
      <c r="BM2279" s="59">
        <f t="shared" si="155"/>
        <v>0</v>
      </c>
      <c r="BN2279" t="s">
        <v>1188</v>
      </c>
    </row>
    <row r="2280" spans="1:67" ht="13" customHeight="1" x14ac:dyDescent="0.3">
      <c r="A2280" s="5">
        <v>46114</v>
      </c>
      <c r="B2280" t="s">
        <v>82</v>
      </c>
      <c r="F2280" s="8">
        <v>3</v>
      </c>
      <c r="G2280">
        <v>1.5</v>
      </c>
      <c r="H2280" s="6">
        <v>3</v>
      </c>
      <c r="I2280" s="6">
        <f t="shared" si="156"/>
        <v>1.5</v>
      </c>
      <c r="J2280" s="6"/>
      <c r="K2280" s="6"/>
      <c r="Q2280" t="s">
        <v>83</v>
      </c>
      <c r="U2280">
        <v>2601240</v>
      </c>
      <c r="V2280" t="s">
        <v>1185</v>
      </c>
      <c r="W2280" t="s">
        <v>110</v>
      </c>
      <c r="X2280" t="s">
        <v>138</v>
      </c>
      <c r="Y2280" t="s">
        <v>1191</v>
      </c>
      <c r="AF2280" t="s">
        <v>1185</v>
      </c>
      <c r="AG2280" t="s">
        <v>1187</v>
      </c>
      <c r="AH2280" t="s">
        <v>141</v>
      </c>
      <c r="AI2280">
        <v>843766667</v>
      </c>
      <c r="AM2280">
        <v>260001</v>
      </c>
      <c r="BA2280" s="6">
        <v>0</v>
      </c>
      <c r="BE2280">
        <f t="shared" si="153"/>
        <v>0</v>
      </c>
      <c r="BF2280" s="6">
        <f t="shared" si="154"/>
        <v>-3</v>
      </c>
      <c r="BG2280" s="7" t="s">
        <v>71</v>
      </c>
      <c r="BH2280" t="e">
        <f>+VLOOKUP(AF2280,Sheet4!A:A,1,FALSE)</f>
        <v>#N/A</v>
      </c>
      <c r="BL2280" s="6">
        <v>3</v>
      </c>
      <c r="BM2280" s="59">
        <f t="shared" si="155"/>
        <v>0</v>
      </c>
      <c r="BN2280" t="s">
        <v>1188</v>
      </c>
    </row>
    <row r="2281" spans="1:67" ht="13" customHeight="1" x14ac:dyDescent="0.3">
      <c r="A2281" s="5">
        <v>46114</v>
      </c>
      <c r="B2281" t="s">
        <v>84</v>
      </c>
      <c r="F2281">
        <v>100</v>
      </c>
      <c r="G2281">
        <v>100</v>
      </c>
      <c r="H2281" s="6">
        <v>100</v>
      </c>
      <c r="I2281" s="6">
        <f t="shared" si="156"/>
        <v>0</v>
      </c>
      <c r="J2281" s="6"/>
      <c r="K2281" s="6"/>
      <c r="Q2281" t="s">
        <v>85</v>
      </c>
      <c r="U2281">
        <v>2601240</v>
      </c>
      <c r="V2281" t="s">
        <v>1185</v>
      </c>
      <c r="W2281" t="s">
        <v>110</v>
      </c>
      <c r="X2281" t="s">
        <v>138</v>
      </c>
      <c r="Y2281" t="s">
        <v>1186</v>
      </c>
      <c r="AF2281" t="s">
        <v>1185</v>
      </c>
      <c r="AG2281" t="s">
        <v>1187</v>
      </c>
      <c r="AH2281" t="s">
        <v>141</v>
      </c>
      <c r="AI2281">
        <v>843766667</v>
      </c>
      <c r="AM2281">
        <v>260001</v>
      </c>
      <c r="BA2281" s="6">
        <v>0</v>
      </c>
      <c r="BE2281">
        <f t="shared" si="153"/>
        <v>0</v>
      </c>
      <c r="BF2281" s="6">
        <f t="shared" si="154"/>
        <v>-100</v>
      </c>
      <c r="BG2281" s="7" t="s">
        <v>71</v>
      </c>
      <c r="BH2281" t="e">
        <f>+VLOOKUP(AF2281,Sheet4!A:A,1,FALSE)</f>
        <v>#N/A</v>
      </c>
      <c r="BL2281" s="6">
        <v>100</v>
      </c>
      <c r="BM2281" s="59">
        <f t="shared" si="155"/>
        <v>0</v>
      </c>
      <c r="BN2281" t="s">
        <v>1188</v>
      </c>
    </row>
    <row r="2282" spans="1:67" ht="13" customHeight="1" x14ac:dyDescent="0.3">
      <c r="A2282" s="5">
        <v>46114</v>
      </c>
      <c r="B2282" t="s">
        <v>84</v>
      </c>
      <c r="F2282">
        <v>100</v>
      </c>
      <c r="G2282">
        <v>100</v>
      </c>
      <c r="H2282" s="6">
        <v>100</v>
      </c>
      <c r="I2282" s="6">
        <f t="shared" si="156"/>
        <v>0</v>
      </c>
      <c r="J2282" s="6"/>
      <c r="K2282" s="6"/>
      <c r="Q2282" t="s">
        <v>85</v>
      </c>
      <c r="U2282">
        <v>2601240</v>
      </c>
      <c r="V2282" t="s">
        <v>1185</v>
      </c>
      <c r="W2282" t="s">
        <v>110</v>
      </c>
      <c r="X2282" t="s">
        <v>138</v>
      </c>
      <c r="Y2282" t="s">
        <v>1189</v>
      </c>
      <c r="AF2282" t="s">
        <v>1185</v>
      </c>
      <c r="AG2282" t="s">
        <v>1187</v>
      </c>
      <c r="AH2282" t="s">
        <v>141</v>
      </c>
      <c r="AI2282">
        <v>843766667</v>
      </c>
      <c r="AM2282">
        <v>260001</v>
      </c>
      <c r="BA2282" s="6">
        <v>0</v>
      </c>
      <c r="BE2282">
        <f t="shared" si="153"/>
        <v>0</v>
      </c>
      <c r="BF2282" s="6">
        <f t="shared" si="154"/>
        <v>-100</v>
      </c>
      <c r="BG2282" s="7" t="s">
        <v>71</v>
      </c>
      <c r="BH2282" t="e">
        <f>+VLOOKUP(AF2282,Sheet4!A:A,1,FALSE)</f>
        <v>#N/A</v>
      </c>
      <c r="BL2282" s="6">
        <v>100</v>
      </c>
      <c r="BM2282" s="59">
        <f t="shared" si="155"/>
        <v>0</v>
      </c>
      <c r="BN2282" t="s">
        <v>1188</v>
      </c>
    </row>
    <row r="2283" spans="1:67" ht="13" customHeight="1" x14ac:dyDescent="0.3">
      <c r="A2283" s="5">
        <v>46114</v>
      </c>
      <c r="B2283" t="s">
        <v>84</v>
      </c>
      <c r="F2283">
        <v>100</v>
      </c>
      <c r="G2283">
        <v>100</v>
      </c>
      <c r="H2283" s="6">
        <v>100</v>
      </c>
      <c r="I2283" s="6">
        <f t="shared" si="156"/>
        <v>0</v>
      </c>
      <c r="J2283" s="6"/>
      <c r="K2283" s="6"/>
      <c r="Q2283" t="s">
        <v>85</v>
      </c>
      <c r="U2283">
        <v>2601240</v>
      </c>
      <c r="V2283" t="s">
        <v>1185</v>
      </c>
      <c r="W2283" t="s">
        <v>110</v>
      </c>
      <c r="X2283" t="s">
        <v>138</v>
      </c>
      <c r="Y2283" t="s">
        <v>1190</v>
      </c>
      <c r="AF2283" t="s">
        <v>1185</v>
      </c>
      <c r="AG2283" t="s">
        <v>1187</v>
      </c>
      <c r="AH2283" t="s">
        <v>141</v>
      </c>
      <c r="AI2283">
        <v>843766667</v>
      </c>
      <c r="AM2283">
        <v>260001</v>
      </c>
      <c r="BA2283" s="6">
        <v>0</v>
      </c>
      <c r="BE2283">
        <f t="shared" si="153"/>
        <v>0</v>
      </c>
      <c r="BF2283" s="6">
        <f t="shared" si="154"/>
        <v>-100</v>
      </c>
      <c r="BG2283" s="7" t="s">
        <v>71</v>
      </c>
      <c r="BH2283" t="e">
        <f>+VLOOKUP(AF2283,Sheet4!A:A,1,FALSE)</f>
        <v>#N/A</v>
      </c>
      <c r="BL2283" s="6">
        <v>100</v>
      </c>
      <c r="BM2283" s="59">
        <f t="shared" si="155"/>
        <v>0</v>
      </c>
      <c r="BN2283" t="s">
        <v>1188</v>
      </c>
    </row>
    <row r="2284" spans="1:67" ht="13" customHeight="1" x14ac:dyDescent="0.3">
      <c r="A2284" s="5">
        <v>46114</v>
      </c>
      <c r="B2284" t="s">
        <v>84</v>
      </c>
      <c r="F2284">
        <v>50</v>
      </c>
      <c r="G2284">
        <v>50</v>
      </c>
      <c r="H2284" s="6">
        <v>50</v>
      </c>
      <c r="I2284" s="6">
        <f t="shared" si="156"/>
        <v>0</v>
      </c>
      <c r="J2284" s="6"/>
      <c r="K2284" s="6"/>
      <c r="Q2284" t="s">
        <v>85</v>
      </c>
      <c r="U2284">
        <v>2601240</v>
      </c>
      <c r="V2284" t="s">
        <v>1185</v>
      </c>
      <c r="W2284" t="s">
        <v>110</v>
      </c>
      <c r="X2284" t="s">
        <v>138</v>
      </c>
      <c r="Y2284" t="s">
        <v>1191</v>
      </c>
      <c r="AF2284" t="s">
        <v>1185</v>
      </c>
      <c r="AG2284" t="s">
        <v>1187</v>
      </c>
      <c r="AH2284" t="s">
        <v>141</v>
      </c>
      <c r="AI2284">
        <v>843766667</v>
      </c>
      <c r="AM2284">
        <v>260001</v>
      </c>
      <c r="BA2284" s="6">
        <v>0</v>
      </c>
      <c r="BE2284">
        <f t="shared" si="153"/>
        <v>0</v>
      </c>
      <c r="BF2284" s="6">
        <f t="shared" si="154"/>
        <v>-50</v>
      </c>
      <c r="BG2284" s="7" t="s">
        <v>71</v>
      </c>
      <c r="BH2284" t="e">
        <f>+VLOOKUP(AF2284,Sheet4!A:A,1,FALSE)</f>
        <v>#N/A</v>
      </c>
      <c r="BL2284" s="6">
        <v>50</v>
      </c>
      <c r="BM2284" s="59">
        <f t="shared" si="155"/>
        <v>0</v>
      </c>
      <c r="BN2284" t="s">
        <v>1188</v>
      </c>
    </row>
    <row r="2285" spans="1:67" ht="13" customHeight="1" x14ac:dyDescent="0.3">
      <c r="A2285" s="5">
        <v>46114</v>
      </c>
      <c r="B2285" t="s">
        <v>63</v>
      </c>
      <c r="F2285">
        <v>600</v>
      </c>
      <c r="G2285">
        <v>600</v>
      </c>
      <c r="H2285">
        <v>6570</v>
      </c>
      <c r="I2285" s="6">
        <v>5970</v>
      </c>
      <c r="Q2285" t="s">
        <v>64</v>
      </c>
      <c r="U2285">
        <v>2601241</v>
      </c>
      <c r="V2285" t="s">
        <v>1192</v>
      </c>
      <c r="W2285" t="s">
        <v>169</v>
      </c>
      <c r="X2285" t="s">
        <v>551</v>
      </c>
      <c r="Y2285" t="s">
        <v>1161</v>
      </c>
      <c r="AF2285" t="s">
        <v>1192</v>
      </c>
      <c r="AG2285" t="s">
        <v>1193</v>
      </c>
      <c r="AH2285" t="s">
        <v>554</v>
      </c>
      <c r="AI2285" t="s">
        <v>555</v>
      </c>
      <c r="AM2285">
        <v>260001</v>
      </c>
      <c r="BE2285">
        <f t="shared" si="153"/>
        <v>0</v>
      </c>
      <c r="BF2285" s="6">
        <f t="shared" si="154"/>
        <v>-6570</v>
      </c>
      <c r="BG2285" s="7" t="s">
        <v>71</v>
      </c>
      <c r="BH2285" t="e">
        <f>+VLOOKUP(AF2285,Sheet4!A:A,1,FALSE)</f>
        <v>#N/A</v>
      </c>
      <c r="BL2285">
        <v>600</v>
      </c>
      <c r="BM2285" s="59">
        <f t="shared" si="155"/>
        <v>5970</v>
      </c>
      <c r="BN2285" t="s">
        <v>1194</v>
      </c>
      <c r="BO2285" t="s">
        <v>73</v>
      </c>
    </row>
    <row r="2286" spans="1:67" ht="13" customHeight="1" x14ac:dyDescent="0.3">
      <c r="A2286" s="5">
        <v>46114</v>
      </c>
      <c r="B2286" t="s">
        <v>74</v>
      </c>
      <c r="F2286" s="8">
        <v>40</v>
      </c>
      <c r="G2286">
        <v>20</v>
      </c>
      <c r="H2286">
        <v>438</v>
      </c>
      <c r="I2286" s="6">
        <v>398</v>
      </c>
      <c r="Q2286" t="s">
        <v>75</v>
      </c>
      <c r="U2286">
        <v>2601241</v>
      </c>
      <c r="V2286" t="s">
        <v>1192</v>
      </c>
      <c r="W2286" t="s">
        <v>169</v>
      </c>
      <c r="X2286" t="s">
        <v>551</v>
      </c>
      <c r="Y2286" t="s">
        <v>1161</v>
      </c>
      <c r="AF2286" t="s">
        <v>1192</v>
      </c>
      <c r="AG2286" t="s">
        <v>1193</v>
      </c>
      <c r="AH2286" t="s">
        <v>554</v>
      </c>
      <c r="AI2286" t="s">
        <v>555</v>
      </c>
      <c r="AM2286">
        <v>260001</v>
      </c>
      <c r="BE2286">
        <f t="shared" si="153"/>
        <v>0</v>
      </c>
      <c r="BF2286" s="6">
        <f t="shared" si="154"/>
        <v>-438</v>
      </c>
      <c r="BG2286" s="7" t="s">
        <v>71</v>
      </c>
      <c r="BH2286" t="e">
        <f>+VLOOKUP(AF2286,Sheet4!A:A,1,FALSE)</f>
        <v>#N/A</v>
      </c>
      <c r="BL2286">
        <v>20</v>
      </c>
      <c r="BM2286" s="59">
        <f t="shared" si="155"/>
        <v>418</v>
      </c>
      <c r="BN2286" t="s">
        <v>1194</v>
      </c>
    </row>
    <row r="2287" spans="1:67" ht="13" customHeight="1" x14ac:dyDescent="0.3">
      <c r="A2287" s="5">
        <v>46114</v>
      </c>
      <c r="B2287" t="s">
        <v>76</v>
      </c>
      <c r="F2287">
        <v>800</v>
      </c>
      <c r="G2287">
        <v>800</v>
      </c>
      <c r="H2287">
        <v>8760</v>
      </c>
      <c r="I2287" s="6">
        <v>7960</v>
      </c>
      <c r="Q2287" t="s">
        <v>77</v>
      </c>
      <c r="U2287">
        <v>2601241</v>
      </c>
      <c r="V2287" t="s">
        <v>1192</v>
      </c>
      <c r="W2287" t="s">
        <v>169</v>
      </c>
      <c r="X2287" t="s">
        <v>551</v>
      </c>
      <c r="Y2287" t="s">
        <v>1161</v>
      </c>
      <c r="AF2287" t="s">
        <v>1192</v>
      </c>
      <c r="AG2287" t="s">
        <v>1193</v>
      </c>
      <c r="AH2287" t="s">
        <v>554</v>
      </c>
      <c r="AI2287" t="s">
        <v>555</v>
      </c>
      <c r="AM2287">
        <v>260001</v>
      </c>
      <c r="BB2287" s="9">
        <v>800</v>
      </c>
      <c r="BE2287">
        <f t="shared" si="153"/>
        <v>800</v>
      </c>
      <c r="BF2287" s="6">
        <f t="shared" si="154"/>
        <v>-7960</v>
      </c>
      <c r="BG2287" s="12" t="s">
        <v>99</v>
      </c>
      <c r="BH2287" t="e">
        <f>+VLOOKUP(AF2287,Sheet4!A:A,1,FALSE)</f>
        <v>#N/A</v>
      </c>
      <c r="BL2287">
        <v>800</v>
      </c>
      <c r="BM2287" s="59">
        <f t="shared" si="155"/>
        <v>7960</v>
      </c>
      <c r="BN2287" t="s">
        <v>1194</v>
      </c>
    </row>
    <row r="2288" spans="1:67" ht="13" customHeight="1" x14ac:dyDescent="0.3">
      <c r="A2288" s="5">
        <v>46114</v>
      </c>
      <c r="B2288" t="s">
        <v>78</v>
      </c>
      <c r="F2288" s="8">
        <v>40</v>
      </c>
      <c r="G2288">
        <v>20</v>
      </c>
      <c r="H2288">
        <v>438</v>
      </c>
      <c r="I2288" s="6">
        <v>398</v>
      </c>
      <c r="Q2288" t="s">
        <v>79</v>
      </c>
      <c r="U2288">
        <v>2601241</v>
      </c>
      <c r="V2288" t="s">
        <v>1192</v>
      </c>
      <c r="W2288" t="s">
        <v>169</v>
      </c>
      <c r="X2288" t="s">
        <v>551</v>
      </c>
      <c r="Y2288" t="s">
        <v>1161</v>
      </c>
      <c r="AF2288" t="s">
        <v>1192</v>
      </c>
      <c r="AG2288" t="s">
        <v>1193</v>
      </c>
      <c r="AH2288" t="s">
        <v>554</v>
      </c>
      <c r="AI2288" t="s">
        <v>555</v>
      </c>
      <c r="AM2288">
        <v>260001</v>
      </c>
      <c r="BE2288">
        <f t="shared" si="153"/>
        <v>0</v>
      </c>
      <c r="BF2288" s="6">
        <f t="shared" si="154"/>
        <v>-438</v>
      </c>
      <c r="BG2288" s="7" t="s">
        <v>71</v>
      </c>
      <c r="BH2288" t="e">
        <f>+VLOOKUP(AF2288,Sheet4!A:A,1,FALSE)</f>
        <v>#N/A</v>
      </c>
      <c r="BL2288">
        <v>20</v>
      </c>
      <c r="BM2288" s="59">
        <f t="shared" si="155"/>
        <v>418</v>
      </c>
      <c r="BN2288" t="s">
        <v>1194</v>
      </c>
    </row>
    <row r="2289" spans="1:67" ht="13" customHeight="1" x14ac:dyDescent="0.3">
      <c r="A2289" s="5">
        <v>46114</v>
      </c>
      <c r="B2289" t="s">
        <v>80</v>
      </c>
      <c r="F2289">
        <v>500</v>
      </c>
      <c r="G2289">
        <v>500</v>
      </c>
      <c r="H2289">
        <v>5475</v>
      </c>
      <c r="I2289" s="6">
        <v>4975</v>
      </c>
      <c r="Q2289" t="s">
        <v>81</v>
      </c>
      <c r="U2289">
        <v>2601241</v>
      </c>
      <c r="V2289" t="s">
        <v>1192</v>
      </c>
      <c r="W2289" t="s">
        <v>169</v>
      </c>
      <c r="X2289" t="s">
        <v>551</v>
      </c>
      <c r="Y2289" t="s">
        <v>1161</v>
      </c>
      <c r="AF2289" t="s">
        <v>1192</v>
      </c>
      <c r="AG2289" t="s">
        <v>1193</v>
      </c>
      <c r="AH2289" t="s">
        <v>554</v>
      </c>
      <c r="AI2289" t="s">
        <v>555</v>
      </c>
      <c r="AM2289">
        <v>260001</v>
      </c>
      <c r="BB2289" s="9">
        <v>500</v>
      </c>
      <c r="BE2289">
        <f t="shared" si="153"/>
        <v>500</v>
      </c>
      <c r="BF2289" s="6">
        <f t="shared" si="154"/>
        <v>-4975</v>
      </c>
      <c r="BG2289" s="12" t="s">
        <v>99</v>
      </c>
      <c r="BH2289" t="e">
        <f>+VLOOKUP(AF2289,Sheet4!A:A,1,FALSE)</f>
        <v>#N/A</v>
      </c>
      <c r="BL2289">
        <v>500</v>
      </c>
      <c r="BM2289" s="59">
        <f t="shared" si="155"/>
        <v>4975</v>
      </c>
      <c r="BN2289" t="s">
        <v>1194</v>
      </c>
    </row>
    <row r="2290" spans="1:67" ht="13" customHeight="1" x14ac:dyDescent="0.3">
      <c r="A2290" s="5">
        <v>46114</v>
      </c>
      <c r="B2290" t="s">
        <v>63</v>
      </c>
      <c r="F2290">
        <v>300</v>
      </c>
      <c r="G2290">
        <v>300</v>
      </c>
      <c r="H2290">
        <v>150</v>
      </c>
      <c r="I2290" s="6">
        <v>-150</v>
      </c>
      <c r="Q2290" t="s">
        <v>64</v>
      </c>
      <c r="U2290">
        <v>2601242</v>
      </c>
      <c r="V2290" t="s">
        <v>1195</v>
      </c>
      <c r="W2290" t="s">
        <v>169</v>
      </c>
      <c r="X2290" t="s">
        <v>731</v>
      </c>
      <c r="Y2290" t="s">
        <v>959</v>
      </c>
      <c r="AF2290" t="s">
        <v>1195</v>
      </c>
      <c r="AG2290" t="s">
        <v>1196</v>
      </c>
      <c r="AH2290" t="s">
        <v>734</v>
      </c>
      <c r="AI2290">
        <v>877002151</v>
      </c>
      <c r="AM2290">
        <v>260001</v>
      </c>
      <c r="BE2290">
        <f t="shared" si="153"/>
        <v>0</v>
      </c>
      <c r="BF2290" s="6">
        <f t="shared" si="154"/>
        <v>-150</v>
      </c>
      <c r="BG2290" s="7" t="s">
        <v>71</v>
      </c>
      <c r="BH2290" t="e">
        <f>+VLOOKUP(AF2290,Sheet4!A:A,1,FALSE)</f>
        <v>#N/A</v>
      </c>
      <c r="BL2290">
        <v>300</v>
      </c>
      <c r="BM2290" s="59">
        <f t="shared" si="155"/>
        <v>-150</v>
      </c>
      <c r="BN2290" t="s">
        <v>1197</v>
      </c>
      <c r="BO2290" t="s">
        <v>101</v>
      </c>
    </row>
    <row r="2291" spans="1:67" ht="13" customHeight="1" x14ac:dyDescent="0.3">
      <c r="A2291" s="5">
        <v>46114</v>
      </c>
      <c r="B2291" t="s">
        <v>63</v>
      </c>
      <c r="F2291">
        <v>1380</v>
      </c>
      <c r="G2291">
        <v>1380</v>
      </c>
      <c r="H2291">
        <v>690</v>
      </c>
      <c r="I2291" s="6">
        <v>-690</v>
      </c>
      <c r="Q2291" t="s">
        <v>64</v>
      </c>
      <c r="U2291">
        <v>2601242</v>
      </c>
      <c r="V2291" t="s">
        <v>1195</v>
      </c>
      <c r="W2291" t="s">
        <v>169</v>
      </c>
      <c r="X2291" t="s">
        <v>731</v>
      </c>
      <c r="Y2291" t="s">
        <v>1198</v>
      </c>
      <c r="AF2291" t="s">
        <v>1195</v>
      </c>
      <c r="AG2291" t="s">
        <v>1196</v>
      </c>
      <c r="AH2291" t="s">
        <v>734</v>
      </c>
      <c r="AI2291">
        <v>877002151</v>
      </c>
      <c r="AM2291">
        <v>260001</v>
      </c>
      <c r="BE2291">
        <f t="shared" si="153"/>
        <v>0</v>
      </c>
      <c r="BF2291" s="6">
        <f t="shared" si="154"/>
        <v>-690</v>
      </c>
      <c r="BG2291" s="7" t="s">
        <v>71</v>
      </c>
      <c r="BH2291" t="e">
        <f>+VLOOKUP(AF2291,Sheet4!A:A,1,FALSE)</f>
        <v>#N/A</v>
      </c>
      <c r="BL2291">
        <v>1380</v>
      </c>
      <c r="BM2291" s="59">
        <f t="shared" si="155"/>
        <v>-690</v>
      </c>
      <c r="BN2291" t="s">
        <v>1197</v>
      </c>
      <c r="BO2291" t="s">
        <v>101</v>
      </c>
    </row>
    <row r="2292" spans="1:67" ht="13" customHeight="1" x14ac:dyDescent="0.3">
      <c r="A2292" s="5">
        <v>46114</v>
      </c>
      <c r="B2292" t="s">
        <v>63</v>
      </c>
      <c r="F2292">
        <v>615</v>
      </c>
      <c r="G2292">
        <v>615</v>
      </c>
      <c r="H2292">
        <v>315</v>
      </c>
      <c r="I2292" s="6">
        <v>-300</v>
      </c>
      <c r="Q2292" t="s">
        <v>64</v>
      </c>
      <c r="U2292">
        <v>2601242</v>
      </c>
      <c r="V2292" t="s">
        <v>1195</v>
      </c>
      <c r="W2292" t="s">
        <v>169</v>
      </c>
      <c r="X2292" t="s">
        <v>731</v>
      </c>
      <c r="Y2292" t="s">
        <v>1199</v>
      </c>
      <c r="AF2292" t="s">
        <v>1195</v>
      </c>
      <c r="AG2292" t="s">
        <v>1196</v>
      </c>
      <c r="AH2292" t="s">
        <v>734</v>
      </c>
      <c r="AI2292">
        <v>877002151</v>
      </c>
      <c r="AM2292">
        <v>260001</v>
      </c>
      <c r="BE2292">
        <f t="shared" si="153"/>
        <v>0</v>
      </c>
      <c r="BF2292" s="6">
        <f t="shared" si="154"/>
        <v>-315</v>
      </c>
      <c r="BG2292" s="7" t="s">
        <v>71</v>
      </c>
      <c r="BH2292" t="e">
        <f>+VLOOKUP(AF2292,Sheet4!A:A,1,FALSE)</f>
        <v>#N/A</v>
      </c>
      <c r="BL2292">
        <v>615</v>
      </c>
      <c r="BM2292" s="59">
        <f t="shared" si="155"/>
        <v>-300</v>
      </c>
      <c r="BN2292" t="s">
        <v>1197</v>
      </c>
      <c r="BO2292" t="s">
        <v>101</v>
      </c>
    </row>
    <row r="2293" spans="1:67" ht="13" customHeight="1" x14ac:dyDescent="0.3">
      <c r="A2293" s="5">
        <v>46114</v>
      </c>
      <c r="B2293" t="s">
        <v>63</v>
      </c>
      <c r="F2293">
        <v>2460</v>
      </c>
      <c r="G2293">
        <v>2460</v>
      </c>
      <c r="H2293">
        <v>1245</v>
      </c>
      <c r="I2293" s="6">
        <v>-1215</v>
      </c>
      <c r="Q2293" t="s">
        <v>64</v>
      </c>
      <c r="U2293">
        <v>2601242</v>
      </c>
      <c r="V2293" t="s">
        <v>1195</v>
      </c>
      <c r="W2293" t="s">
        <v>169</v>
      </c>
      <c r="X2293" t="s">
        <v>731</v>
      </c>
      <c r="Y2293" t="s">
        <v>1200</v>
      </c>
      <c r="AF2293" t="s">
        <v>1195</v>
      </c>
      <c r="AG2293" t="s">
        <v>1196</v>
      </c>
      <c r="AH2293" t="s">
        <v>734</v>
      </c>
      <c r="AI2293">
        <v>877002151</v>
      </c>
      <c r="AM2293">
        <v>260001</v>
      </c>
      <c r="BE2293">
        <f t="shared" si="153"/>
        <v>0</v>
      </c>
      <c r="BF2293" s="6">
        <f t="shared" si="154"/>
        <v>-1245</v>
      </c>
      <c r="BG2293" s="7" t="s">
        <v>71</v>
      </c>
      <c r="BH2293" t="e">
        <f>+VLOOKUP(AF2293,Sheet4!A:A,1,FALSE)</f>
        <v>#N/A</v>
      </c>
      <c r="BL2293">
        <v>2460</v>
      </c>
      <c r="BM2293" s="59">
        <f t="shared" si="155"/>
        <v>-1215</v>
      </c>
      <c r="BN2293" t="s">
        <v>1197</v>
      </c>
      <c r="BO2293" t="s">
        <v>101</v>
      </c>
    </row>
    <row r="2294" spans="1:67" ht="13" customHeight="1" x14ac:dyDescent="0.3">
      <c r="A2294" s="5">
        <v>46114</v>
      </c>
      <c r="B2294" t="s">
        <v>63</v>
      </c>
      <c r="F2294">
        <v>1350</v>
      </c>
      <c r="G2294">
        <v>1350</v>
      </c>
      <c r="H2294">
        <v>675</v>
      </c>
      <c r="I2294" s="6">
        <v>-675</v>
      </c>
      <c r="Q2294" t="s">
        <v>64</v>
      </c>
      <c r="U2294">
        <v>2601242</v>
      </c>
      <c r="V2294" t="s">
        <v>1195</v>
      </c>
      <c r="W2294" t="s">
        <v>169</v>
      </c>
      <c r="X2294" t="s">
        <v>731</v>
      </c>
      <c r="Y2294" t="s">
        <v>1201</v>
      </c>
      <c r="AF2294" t="s">
        <v>1195</v>
      </c>
      <c r="AG2294" t="s">
        <v>1196</v>
      </c>
      <c r="AH2294" t="s">
        <v>734</v>
      </c>
      <c r="AI2294">
        <v>877002151</v>
      </c>
      <c r="AM2294">
        <v>260001</v>
      </c>
      <c r="BE2294">
        <f t="shared" si="153"/>
        <v>0</v>
      </c>
      <c r="BF2294" s="6">
        <f t="shared" si="154"/>
        <v>-675</v>
      </c>
      <c r="BG2294" s="7" t="s">
        <v>71</v>
      </c>
      <c r="BH2294" t="e">
        <f>+VLOOKUP(AF2294,Sheet4!A:A,1,FALSE)</f>
        <v>#N/A</v>
      </c>
      <c r="BL2294">
        <v>1350</v>
      </c>
      <c r="BM2294" s="59">
        <f t="shared" si="155"/>
        <v>-675</v>
      </c>
      <c r="BN2294" t="s">
        <v>1197</v>
      </c>
      <c r="BO2294" t="s">
        <v>101</v>
      </c>
    </row>
    <row r="2295" spans="1:67" ht="13" customHeight="1" x14ac:dyDescent="0.3">
      <c r="A2295" s="5">
        <v>46114</v>
      </c>
      <c r="B2295" t="s">
        <v>63</v>
      </c>
      <c r="F2295">
        <v>1470</v>
      </c>
      <c r="G2295">
        <v>1470</v>
      </c>
      <c r="H2295">
        <v>735</v>
      </c>
      <c r="I2295" s="6">
        <v>-735</v>
      </c>
      <c r="Q2295" t="s">
        <v>64</v>
      </c>
      <c r="U2295">
        <v>2601242</v>
      </c>
      <c r="V2295" t="s">
        <v>1195</v>
      </c>
      <c r="W2295" t="s">
        <v>169</v>
      </c>
      <c r="X2295" t="s">
        <v>731</v>
      </c>
      <c r="Y2295" t="s">
        <v>1202</v>
      </c>
      <c r="AF2295" t="s">
        <v>1195</v>
      </c>
      <c r="AG2295" t="s">
        <v>1196</v>
      </c>
      <c r="AH2295" t="s">
        <v>734</v>
      </c>
      <c r="AI2295">
        <v>877002151</v>
      </c>
      <c r="AM2295">
        <v>260001</v>
      </c>
      <c r="BE2295">
        <f t="shared" si="153"/>
        <v>0</v>
      </c>
      <c r="BF2295" s="6">
        <f t="shared" si="154"/>
        <v>-735</v>
      </c>
      <c r="BG2295" s="7" t="s">
        <v>71</v>
      </c>
      <c r="BH2295" t="e">
        <f>+VLOOKUP(AF2295,Sheet4!A:A,1,FALSE)</f>
        <v>#N/A</v>
      </c>
      <c r="BL2295">
        <v>1470</v>
      </c>
      <c r="BM2295" s="59">
        <f t="shared" si="155"/>
        <v>-735</v>
      </c>
      <c r="BN2295" t="s">
        <v>1197</v>
      </c>
      <c r="BO2295" t="s">
        <v>101</v>
      </c>
    </row>
    <row r="2296" spans="1:67" ht="13" customHeight="1" x14ac:dyDescent="0.3">
      <c r="A2296" s="5">
        <v>46114</v>
      </c>
      <c r="B2296" t="s">
        <v>63</v>
      </c>
      <c r="F2296">
        <v>990</v>
      </c>
      <c r="G2296">
        <v>990</v>
      </c>
      <c r="H2296">
        <v>495</v>
      </c>
      <c r="I2296" s="6">
        <v>-495</v>
      </c>
      <c r="Q2296" t="s">
        <v>64</v>
      </c>
      <c r="U2296">
        <v>2601242</v>
      </c>
      <c r="V2296" t="s">
        <v>1195</v>
      </c>
      <c r="W2296" t="s">
        <v>169</v>
      </c>
      <c r="X2296" t="s">
        <v>731</v>
      </c>
      <c r="Y2296" t="s">
        <v>1203</v>
      </c>
      <c r="AF2296" t="s">
        <v>1195</v>
      </c>
      <c r="AG2296" t="s">
        <v>1196</v>
      </c>
      <c r="AH2296" t="s">
        <v>734</v>
      </c>
      <c r="AI2296">
        <v>877002151</v>
      </c>
      <c r="AM2296">
        <v>260001</v>
      </c>
      <c r="BE2296">
        <f t="shared" si="153"/>
        <v>0</v>
      </c>
      <c r="BF2296" s="6">
        <f t="shared" si="154"/>
        <v>-495</v>
      </c>
      <c r="BG2296" s="7" t="s">
        <v>71</v>
      </c>
      <c r="BH2296" t="e">
        <f>+VLOOKUP(AF2296,Sheet4!A:A,1,FALSE)</f>
        <v>#N/A</v>
      </c>
      <c r="BL2296">
        <v>990</v>
      </c>
      <c r="BM2296" s="59">
        <f t="shared" si="155"/>
        <v>-495</v>
      </c>
      <c r="BN2296" t="s">
        <v>1197</v>
      </c>
      <c r="BO2296" t="s">
        <v>101</v>
      </c>
    </row>
    <row r="2297" spans="1:67" ht="13" customHeight="1" x14ac:dyDescent="0.3">
      <c r="A2297" s="5">
        <v>46114</v>
      </c>
      <c r="B2297" t="s">
        <v>63</v>
      </c>
      <c r="F2297">
        <v>645</v>
      </c>
      <c r="G2297">
        <v>645</v>
      </c>
      <c r="H2297">
        <v>330</v>
      </c>
      <c r="I2297" s="6">
        <v>-315</v>
      </c>
      <c r="Q2297" t="s">
        <v>64</v>
      </c>
      <c r="U2297">
        <v>2601242</v>
      </c>
      <c r="V2297" t="s">
        <v>1195</v>
      </c>
      <c r="W2297" t="s">
        <v>169</v>
      </c>
      <c r="X2297" t="s">
        <v>731</v>
      </c>
      <c r="Y2297" t="s">
        <v>963</v>
      </c>
      <c r="AF2297" t="s">
        <v>1195</v>
      </c>
      <c r="AG2297" t="s">
        <v>1196</v>
      </c>
      <c r="AH2297" t="s">
        <v>734</v>
      </c>
      <c r="AI2297">
        <v>877002151</v>
      </c>
      <c r="AM2297">
        <v>260001</v>
      </c>
      <c r="BE2297">
        <f t="shared" si="153"/>
        <v>0</v>
      </c>
      <c r="BF2297" s="6">
        <f t="shared" si="154"/>
        <v>-330</v>
      </c>
      <c r="BG2297" s="7" t="s">
        <v>71</v>
      </c>
      <c r="BH2297" t="e">
        <f>+VLOOKUP(AF2297,Sheet4!A:A,1,FALSE)</f>
        <v>#N/A</v>
      </c>
      <c r="BL2297">
        <v>645</v>
      </c>
      <c r="BM2297" s="59">
        <f t="shared" si="155"/>
        <v>-315</v>
      </c>
      <c r="BN2297" t="s">
        <v>1197</v>
      </c>
      <c r="BO2297" t="s">
        <v>101</v>
      </c>
    </row>
    <row r="2298" spans="1:67" ht="13" customHeight="1" x14ac:dyDescent="0.3">
      <c r="A2298" s="5">
        <v>46114</v>
      </c>
      <c r="B2298" t="s">
        <v>63</v>
      </c>
      <c r="F2298">
        <v>1770</v>
      </c>
      <c r="G2298">
        <v>1770</v>
      </c>
      <c r="H2298">
        <v>900</v>
      </c>
      <c r="I2298" s="6">
        <v>-870</v>
      </c>
      <c r="Q2298" t="s">
        <v>64</v>
      </c>
      <c r="U2298">
        <v>2601242</v>
      </c>
      <c r="V2298" t="s">
        <v>1195</v>
      </c>
      <c r="W2298" t="s">
        <v>169</v>
      </c>
      <c r="X2298" t="s">
        <v>731</v>
      </c>
      <c r="Y2298" t="s">
        <v>1204</v>
      </c>
      <c r="AF2298" t="s">
        <v>1195</v>
      </c>
      <c r="AG2298" t="s">
        <v>1196</v>
      </c>
      <c r="AH2298" t="s">
        <v>734</v>
      </c>
      <c r="AI2298">
        <v>877002151</v>
      </c>
      <c r="AM2298">
        <v>260001</v>
      </c>
      <c r="BE2298">
        <f t="shared" si="153"/>
        <v>0</v>
      </c>
      <c r="BF2298" s="6">
        <f t="shared" si="154"/>
        <v>-900</v>
      </c>
      <c r="BG2298" s="7" t="s">
        <v>71</v>
      </c>
      <c r="BH2298" t="e">
        <f>+VLOOKUP(AF2298,Sheet4!A:A,1,FALSE)</f>
        <v>#N/A</v>
      </c>
      <c r="BL2298">
        <v>1770</v>
      </c>
      <c r="BM2298" s="59">
        <f t="shared" si="155"/>
        <v>-870</v>
      </c>
      <c r="BN2298" t="s">
        <v>1197</v>
      </c>
      <c r="BO2298" t="s">
        <v>101</v>
      </c>
    </row>
    <row r="2299" spans="1:67" ht="13" customHeight="1" x14ac:dyDescent="0.3">
      <c r="A2299" s="5">
        <v>46114</v>
      </c>
      <c r="B2299" t="s">
        <v>63</v>
      </c>
      <c r="F2299">
        <v>1500</v>
      </c>
      <c r="G2299">
        <v>1500</v>
      </c>
      <c r="H2299">
        <v>765</v>
      </c>
      <c r="I2299" s="6">
        <v>-735</v>
      </c>
      <c r="Q2299" t="s">
        <v>64</v>
      </c>
      <c r="U2299">
        <v>2601242</v>
      </c>
      <c r="V2299" t="s">
        <v>1195</v>
      </c>
      <c r="W2299" t="s">
        <v>169</v>
      </c>
      <c r="X2299" t="s">
        <v>731</v>
      </c>
      <c r="Y2299" t="s">
        <v>1205</v>
      </c>
      <c r="AF2299" t="s">
        <v>1195</v>
      </c>
      <c r="AG2299" t="s">
        <v>1196</v>
      </c>
      <c r="AH2299" t="s">
        <v>734</v>
      </c>
      <c r="AI2299">
        <v>877002151</v>
      </c>
      <c r="AM2299">
        <v>260001</v>
      </c>
      <c r="BE2299">
        <f t="shared" si="153"/>
        <v>0</v>
      </c>
      <c r="BF2299" s="6">
        <f t="shared" si="154"/>
        <v>-765</v>
      </c>
      <c r="BG2299" s="7" t="s">
        <v>71</v>
      </c>
      <c r="BH2299" t="e">
        <f>+VLOOKUP(AF2299,Sheet4!A:A,1,FALSE)</f>
        <v>#N/A</v>
      </c>
      <c r="BL2299">
        <v>1500</v>
      </c>
      <c r="BM2299" s="59">
        <f t="shared" si="155"/>
        <v>-735</v>
      </c>
      <c r="BN2299" t="s">
        <v>1197</v>
      </c>
      <c r="BO2299" t="s">
        <v>101</v>
      </c>
    </row>
    <row r="2300" spans="1:67" ht="13" customHeight="1" x14ac:dyDescent="0.3">
      <c r="A2300" s="5">
        <v>46114</v>
      </c>
      <c r="B2300" t="s">
        <v>63</v>
      </c>
      <c r="F2300">
        <v>870</v>
      </c>
      <c r="G2300">
        <v>870</v>
      </c>
      <c r="H2300">
        <v>435</v>
      </c>
      <c r="I2300" s="6">
        <v>-435</v>
      </c>
      <c r="Q2300" t="s">
        <v>64</v>
      </c>
      <c r="U2300">
        <v>2601242</v>
      </c>
      <c r="V2300" t="s">
        <v>1195</v>
      </c>
      <c r="W2300" t="s">
        <v>169</v>
      </c>
      <c r="X2300" t="s">
        <v>731</v>
      </c>
      <c r="Y2300" t="s">
        <v>1206</v>
      </c>
      <c r="AF2300" t="s">
        <v>1195</v>
      </c>
      <c r="AG2300" t="s">
        <v>1196</v>
      </c>
      <c r="AH2300" t="s">
        <v>734</v>
      </c>
      <c r="AI2300">
        <v>877002151</v>
      </c>
      <c r="AM2300">
        <v>260001</v>
      </c>
      <c r="BE2300">
        <f t="shared" si="153"/>
        <v>0</v>
      </c>
      <c r="BF2300" s="6">
        <f t="shared" si="154"/>
        <v>-435</v>
      </c>
      <c r="BG2300" s="7" t="s">
        <v>71</v>
      </c>
      <c r="BH2300" t="e">
        <f>+VLOOKUP(AF2300,Sheet4!A:A,1,FALSE)</f>
        <v>#N/A</v>
      </c>
      <c r="BL2300">
        <v>870</v>
      </c>
      <c r="BM2300" s="59">
        <f t="shared" si="155"/>
        <v>-435</v>
      </c>
      <c r="BN2300" t="s">
        <v>1197</v>
      </c>
      <c r="BO2300" t="s">
        <v>101</v>
      </c>
    </row>
    <row r="2301" spans="1:67" ht="13" customHeight="1" x14ac:dyDescent="0.3">
      <c r="A2301" s="5">
        <v>46114</v>
      </c>
      <c r="B2301" t="s">
        <v>63</v>
      </c>
      <c r="F2301">
        <v>1110</v>
      </c>
      <c r="G2301">
        <v>1110</v>
      </c>
      <c r="H2301">
        <v>555</v>
      </c>
      <c r="I2301" s="6">
        <v>-555</v>
      </c>
      <c r="Q2301" t="s">
        <v>64</v>
      </c>
      <c r="U2301">
        <v>2601242</v>
      </c>
      <c r="V2301" t="s">
        <v>1195</v>
      </c>
      <c r="W2301" t="s">
        <v>169</v>
      </c>
      <c r="X2301" t="s">
        <v>731</v>
      </c>
      <c r="Y2301" t="s">
        <v>1207</v>
      </c>
      <c r="AF2301" t="s">
        <v>1195</v>
      </c>
      <c r="AG2301" t="s">
        <v>1196</v>
      </c>
      <c r="AH2301" t="s">
        <v>734</v>
      </c>
      <c r="AI2301">
        <v>877002151</v>
      </c>
      <c r="AM2301">
        <v>260001</v>
      </c>
      <c r="BE2301">
        <f t="shared" si="153"/>
        <v>0</v>
      </c>
      <c r="BF2301" s="6">
        <f t="shared" si="154"/>
        <v>-555</v>
      </c>
      <c r="BG2301" s="7" t="s">
        <v>71</v>
      </c>
      <c r="BH2301" t="e">
        <f>+VLOOKUP(AF2301,Sheet4!A:A,1,FALSE)</f>
        <v>#N/A</v>
      </c>
      <c r="BL2301">
        <v>1110</v>
      </c>
      <c r="BM2301" s="59">
        <f t="shared" si="155"/>
        <v>-555</v>
      </c>
      <c r="BN2301" t="s">
        <v>1197</v>
      </c>
      <c r="BO2301" t="s">
        <v>101</v>
      </c>
    </row>
    <row r="2302" spans="1:67" ht="13" customHeight="1" x14ac:dyDescent="0.3">
      <c r="A2302" s="5">
        <v>46114</v>
      </c>
      <c r="B2302" t="s">
        <v>63</v>
      </c>
      <c r="F2302">
        <v>1890</v>
      </c>
      <c r="G2302">
        <v>1890</v>
      </c>
      <c r="H2302">
        <v>960</v>
      </c>
      <c r="I2302" s="6">
        <v>-930</v>
      </c>
      <c r="Q2302" t="s">
        <v>64</v>
      </c>
      <c r="U2302">
        <v>2601242</v>
      </c>
      <c r="V2302" t="s">
        <v>1195</v>
      </c>
      <c r="W2302" t="s">
        <v>169</v>
      </c>
      <c r="X2302" t="s">
        <v>731</v>
      </c>
      <c r="Y2302" t="s">
        <v>1208</v>
      </c>
      <c r="AF2302" t="s">
        <v>1195</v>
      </c>
      <c r="AG2302" t="s">
        <v>1196</v>
      </c>
      <c r="AH2302" t="s">
        <v>734</v>
      </c>
      <c r="AI2302">
        <v>877002151</v>
      </c>
      <c r="AM2302">
        <v>260001</v>
      </c>
      <c r="BE2302">
        <f t="shared" si="153"/>
        <v>0</v>
      </c>
      <c r="BF2302" s="6">
        <f t="shared" si="154"/>
        <v>-960</v>
      </c>
      <c r="BG2302" s="7" t="s">
        <v>71</v>
      </c>
      <c r="BH2302" t="e">
        <f>+VLOOKUP(AF2302,Sheet4!A:A,1,FALSE)</f>
        <v>#N/A</v>
      </c>
      <c r="BL2302">
        <v>1890</v>
      </c>
      <c r="BM2302" s="59">
        <f t="shared" si="155"/>
        <v>-930</v>
      </c>
      <c r="BN2302" t="s">
        <v>1197</v>
      </c>
      <c r="BO2302" t="s">
        <v>101</v>
      </c>
    </row>
    <row r="2303" spans="1:67" ht="13" customHeight="1" x14ac:dyDescent="0.3">
      <c r="A2303" s="5">
        <v>46114</v>
      </c>
      <c r="B2303" t="s">
        <v>74</v>
      </c>
      <c r="F2303" s="8">
        <v>20</v>
      </c>
      <c r="G2303">
        <v>10</v>
      </c>
      <c r="H2303">
        <v>10</v>
      </c>
      <c r="I2303" s="6">
        <v>-10</v>
      </c>
      <c r="Q2303" t="s">
        <v>75</v>
      </c>
      <c r="U2303">
        <v>2601242</v>
      </c>
      <c r="V2303" t="s">
        <v>1195</v>
      </c>
      <c r="W2303" t="s">
        <v>169</v>
      </c>
      <c r="X2303" t="s">
        <v>731</v>
      </c>
      <c r="Y2303" t="s">
        <v>959</v>
      </c>
      <c r="AF2303" t="s">
        <v>1195</v>
      </c>
      <c r="AG2303" t="s">
        <v>1196</v>
      </c>
      <c r="AH2303" t="s">
        <v>734</v>
      </c>
      <c r="AI2303">
        <v>877002151</v>
      </c>
      <c r="AM2303">
        <v>260001</v>
      </c>
      <c r="BE2303">
        <f t="shared" si="153"/>
        <v>0</v>
      </c>
      <c r="BF2303" s="6">
        <f t="shared" si="154"/>
        <v>-10</v>
      </c>
      <c r="BG2303" s="7" t="s">
        <v>71</v>
      </c>
      <c r="BH2303" t="e">
        <f>+VLOOKUP(AF2303,Sheet4!A:A,1,FALSE)</f>
        <v>#N/A</v>
      </c>
      <c r="BL2303">
        <v>10</v>
      </c>
      <c r="BM2303" s="59">
        <f t="shared" si="155"/>
        <v>0</v>
      </c>
      <c r="BN2303" t="s">
        <v>1197</v>
      </c>
    </row>
    <row r="2304" spans="1:67" ht="13" customHeight="1" x14ac:dyDescent="0.3">
      <c r="A2304" s="5">
        <v>46114</v>
      </c>
      <c r="B2304" t="s">
        <v>74</v>
      </c>
      <c r="F2304" s="8">
        <v>92</v>
      </c>
      <c r="G2304">
        <v>46</v>
      </c>
      <c r="H2304">
        <v>46</v>
      </c>
      <c r="I2304" s="6">
        <v>-46</v>
      </c>
      <c r="Q2304" t="s">
        <v>75</v>
      </c>
      <c r="U2304">
        <v>2601242</v>
      </c>
      <c r="V2304" t="s">
        <v>1195</v>
      </c>
      <c r="W2304" t="s">
        <v>169</v>
      </c>
      <c r="X2304" t="s">
        <v>731</v>
      </c>
      <c r="Y2304" t="s">
        <v>1198</v>
      </c>
      <c r="AF2304" t="s">
        <v>1195</v>
      </c>
      <c r="AG2304" t="s">
        <v>1196</v>
      </c>
      <c r="AH2304" t="s">
        <v>734</v>
      </c>
      <c r="AI2304">
        <v>877002151</v>
      </c>
      <c r="AM2304">
        <v>260001</v>
      </c>
      <c r="BE2304">
        <f t="shared" si="153"/>
        <v>0</v>
      </c>
      <c r="BF2304" s="6">
        <f t="shared" si="154"/>
        <v>-46</v>
      </c>
      <c r="BG2304" s="7" t="s">
        <v>71</v>
      </c>
      <c r="BH2304" t="e">
        <f>+VLOOKUP(AF2304,Sheet4!A:A,1,FALSE)</f>
        <v>#N/A</v>
      </c>
      <c r="BL2304">
        <v>46</v>
      </c>
      <c r="BM2304" s="59">
        <f t="shared" si="155"/>
        <v>0</v>
      </c>
      <c r="BN2304" t="s">
        <v>1197</v>
      </c>
    </row>
    <row r="2305" spans="1:66" ht="13" customHeight="1" x14ac:dyDescent="0.3">
      <c r="A2305" s="5">
        <v>46114</v>
      </c>
      <c r="B2305" t="s">
        <v>74</v>
      </c>
      <c r="F2305" s="8">
        <v>41</v>
      </c>
      <c r="G2305">
        <v>20.5</v>
      </c>
      <c r="H2305">
        <v>21</v>
      </c>
      <c r="I2305" s="6">
        <v>-20</v>
      </c>
      <c r="Q2305" t="s">
        <v>75</v>
      </c>
      <c r="U2305">
        <v>2601242</v>
      </c>
      <c r="V2305" t="s">
        <v>1195</v>
      </c>
      <c r="W2305" t="s">
        <v>169</v>
      </c>
      <c r="X2305" t="s">
        <v>731</v>
      </c>
      <c r="Y2305" t="s">
        <v>1199</v>
      </c>
      <c r="AF2305" t="s">
        <v>1195</v>
      </c>
      <c r="AG2305" t="s">
        <v>1196</v>
      </c>
      <c r="AH2305" t="s">
        <v>734</v>
      </c>
      <c r="AI2305">
        <v>877002151</v>
      </c>
      <c r="AM2305">
        <v>260001</v>
      </c>
      <c r="BE2305">
        <f t="shared" si="153"/>
        <v>0</v>
      </c>
      <c r="BF2305" s="6">
        <f t="shared" si="154"/>
        <v>-21</v>
      </c>
      <c r="BG2305" s="7" t="s">
        <v>71</v>
      </c>
      <c r="BH2305" t="e">
        <f>+VLOOKUP(AF2305,Sheet4!A:A,1,FALSE)</f>
        <v>#N/A</v>
      </c>
      <c r="BL2305">
        <v>20.5</v>
      </c>
      <c r="BM2305" s="59">
        <f t="shared" si="155"/>
        <v>0.5</v>
      </c>
      <c r="BN2305" t="s">
        <v>1197</v>
      </c>
    </row>
    <row r="2306" spans="1:66" ht="13" customHeight="1" x14ac:dyDescent="0.3">
      <c r="A2306" s="5">
        <v>46114</v>
      </c>
      <c r="B2306" t="s">
        <v>74</v>
      </c>
      <c r="F2306" s="8">
        <v>164</v>
      </c>
      <c r="G2306">
        <v>82</v>
      </c>
      <c r="H2306">
        <v>83</v>
      </c>
      <c r="I2306" s="6">
        <v>-81</v>
      </c>
      <c r="Q2306" t="s">
        <v>75</v>
      </c>
      <c r="U2306">
        <v>2601242</v>
      </c>
      <c r="V2306" t="s">
        <v>1195</v>
      </c>
      <c r="W2306" t="s">
        <v>169</v>
      </c>
      <c r="X2306" t="s">
        <v>731</v>
      </c>
      <c r="Y2306" t="s">
        <v>1200</v>
      </c>
      <c r="AF2306" t="s">
        <v>1195</v>
      </c>
      <c r="AG2306" t="s">
        <v>1196</v>
      </c>
      <c r="AH2306" t="s">
        <v>734</v>
      </c>
      <c r="AI2306">
        <v>877002151</v>
      </c>
      <c r="AM2306">
        <v>260001</v>
      </c>
      <c r="BE2306">
        <f t="shared" ref="BE2306:BE2369" si="157">+BB2306+BC2306</f>
        <v>0</v>
      </c>
      <c r="BF2306" s="6">
        <f t="shared" ref="BF2306:BF2369" si="158">+BE2306-H2306</f>
        <v>-83</v>
      </c>
      <c r="BG2306" s="7" t="s">
        <v>71</v>
      </c>
      <c r="BH2306" t="e">
        <f>+VLOOKUP(AF2306,Sheet4!A:A,1,FALSE)</f>
        <v>#N/A</v>
      </c>
      <c r="BL2306">
        <v>82</v>
      </c>
      <c r="BM2306" s="59">
        <f t="shared" ref="BM2306:BM2369" si="159">+H2306+-BL2306</f>
        <v>1</v>
      </c>
      <c r="BN2306" t="s">
        <v>1197</v>
      </c>
    </row>
    <row r="2307" spans="1:66" ht="13" customHeight="1" x14ac:dyDescent="0.3">
      <c r="A2307" s="5">
        <v>46114</v>
      </c>
      <c r="B2307" t="s">
        <v>74</v>
      </c>
      <c r="F2307" s="8">
        <v>90</v>
      </c>
      <c r="G2307">
        <v>45</v>
      </c>
      <c r="H2307">
        <v>45</v>
      </c>
      <c r="I2307" s="6">
        <v>-45</v>
      </c>
      <c r="Q2307" t="s">
        <v>75</v>
      </c>
      <c r="U2307">
        <v>2601242</v>
      </c>
      <c r="V2307" t="s">
        <v>1195</v>
      </c>
      <c r="W2307" t="s">
        <v>169</v>
      </c>
      <c r="X2307" t="s">
        <v>731</v>
      </c>
      <c r="Y2307" t="s">
        <v>1201</v>
      </c>
      <c r="AF2307" t="s">
        <v>1195</v>
      </c>
      <c r="AG2307" t="s">
        <v>1196</v>
      </c>
      <c r="AH2307" t="s">
        <v>734</v>
      </c>
      <c r="AI2307">
        <v>877002151</v>
      </c>
      <c r="AM2307">
        <v>260001</v>
      </c>
      <c r="BE2307">
        <f t="shared" si="157"/>
        <v>0</v>
      </c>
      <c r="BF2307" s="6">
        <f t="shared" si="158"/>
        <v>-45</v>
      </c>
      <c r="BG2307" s="7" t="s">
        <v>71</v>
      </c>
      <c r="BH2307" t="e">
        <f>+VLOOKUP(AF2307,Sheet4!A:A,1,FALSE)</f>
        <v>#N/A</v>
      </c>
      <c r="BL2307">
        <v>45</v>
      </c>
      <c r="BM2307" s="59">
        <f t="shared" si="159"/>
        <v>0</v>
      </c>
      <c r="BN2307" t="s">
        <v>1197</v>
      </c>
    </row>
    <row r="2308" spans="1:66" ht="13" customHeight="1" x14ac:dyDescent="0.3">
      <c r="A2308" s="5">
        <v>46114</v>
      </c>
      <c r="B2308" t="s">
        <v>74</v>
      </c>
      <c r="F2308" s="8">
        <v>98</v>
      </c>
      <c r="G2308">
        <v>49</v>
      </c>
      <c r="H2308">
        <v>49</v>
      </c>
      <c r="I2308" s="6">
        <v>-49</v>
      </c>
      <c r="Q2308" t="s">
        <v>75</v>
      </c>
      <c r="U2308">
        <v>2601242</v>
      </c>
      <c r="V2308" t="s">
        <v>1195</v>
      </c>
      <c r="W2308" t="s">
        <v>169</v>
      </c>
      <c r="X2308" t="s">
        <v>731</v>
      </c>
      <c r="Y2308" t="s">
        <v>1202</v>
      </c>
      <c r="AF2308" t="s">
        <v>1195</v>
      </c>
      <c r="AG2308" t="s">
        <v>1196</v>
      </c>
      <c r="AH2308" t="s">
        <v>734</v>
      </c>
      <c r="AI2308">
        <v>877002151</v>
      </c>
      <c r="AM2308">
        <v>260001</v>
      </c>
      <c r="BE2308">
        <f t="shared" si="157"/>
        <v>0</v>
      </c>
      <c r="BF2308" s="6">
        <f t="shared" si="158"/>
        <v>-49</v>
      </c>
      <c r="BG2308" s="7" t="s">
        <v>71</v>
      </c>
      <c r="BH2308" t="e">
        <f>+VLOOKUP(AF2308,Sheet4!A:A,1,FALSE)</f>
        <v>#N/A</v>
      </c>
      <c r="BL2308">
        <v>49</v>
      </c>
      <c r="BM2308" s="59">
        <f t="shared" si="159"/>
        <v>0</v>
      </c>
      <c r="BN2308" t="s">
        <v>1197</v>
      </c>
    </row>
    <row r="2309" spans="1:66" ht="13" customHeight="1" x14ac:dyDescent="0.3">
      <c r="A2309" s="5">
        <v>46114</v>
      </c>
      <c r="B2309" t="s">
        <v>74</v>
      </c>
      <c r="F2309" s="8">
        <v>66</v>
      </c>
      <c r="G2309">
        <v>33</v>
      </c>
      <c r="H2309">
        <v>33</v>
      </c>
      <c r="I2309" s="6">
        <v>-33</v>
      </c>
      <c r="Q2309" t="s">
        <v>75</v>
      </c>
      <c r="U2309">
        <v>2601242</v>
      </c>
      <c r="V2309" t="s">
        <v>1195</v>
      </c>
      <c r="W2309" t="s">
        <v>169</v>
      </c>
      <c r="X2309" t="s">
        <v>731</v>
      </c>
      <c r="Y2309" t="s">
        <v>1203</v>
      </c>
      <c r="AF2309" t="s">
        <v>1195</v>
      </c>
      <c r="AG2309" t="s">
        <v>1196</v>
      </c>
      <c r="AH2309" t="s">
        <v>734</v>
      </c>
      <c r="AI2309">
        <v>877002151</v>
      </c>
      <c r="AM2309">
        <v>260001</v>
      </c>
      <c r="BE2309">
        <f t="shared" si="157"/>
        <v>0</v>
      </c>
      <c r="BF2309" s="6">
        <f t="shared" si="158"/>
        <v>-33</v>
      </c>
      <c r="BG2309" s="7" t="s">
        <v>71</v>
      </c>
      <c r="BH2309" t="e">
        <f>+VLOOKUP(AF2309,Sheet4!A:A,1,FALSE)</f>
        <v>#N/A</v>
      </c>
      <c r="BL2309">
        <v>33</v>
      </c>
      <c r="BM2309" s="59">
        <f t="shared" si="159"/>
        <v>0</v>
      </c>
      <c r="BN2309" t="s">
        <v>1197</v>
      </c>
    </row>
    <row r="2310" spans="1:66" ht="13" customHeight="1" x14ac:dyDescent="0.3">
      <c r="A2310" s="5">
        <v>46114</v>
      </c>
      <c r="B2310" t="s">
        <v>74</v>
      </c>
      <c r="F2310" s="8">
        <v>43</v>
      </c>
      <c r="G2310">
        <v>21.5</v>
      </c>
      <c r="H2310">
        <v>22</v>
      </c>
      <c r="I2310" s="6">
        <v>-21</v>
      </c>
      <c r="Q2310" t="s">
        <v>75</v>
      </c>
      <c r="U2310">
        <v>2601242</v>
      </c>
      <c r="V2310" t="s">
        <v>1195</v>
      </c>
      <c r="W2310" t="s">
        <v>169</v>
      </c>
      <c r="X2310" t="s">
        <v>731</v>
      </c>
      <c r="Y2310" t="s">
        <v>963</v>
      </c>
      <c r="AF2310" t="s">
        <v>1195</v>
      </c>
      <c r="AG2310" t="s">
        <v>1196</v>
      </c>
      <c r="AH2310" t="s">
        <v>734</v>
      </c>
      <c r="AI2310">
        <v>877002151</v>
      </c>
      <c r="AM2310">
        <v>260001</v>
      </c>
      <c r="BE2310">
        <f t="shared" si="157"/>
        <v>0</v>
      </c>
      <c r="BF2310" s="6">
        <f t="shared" si="158"/>
        <v>-22</v>
      </c>
      <c r="BG2310" s="7" t="s">
        <v>71</v>
      </c>
      <c r="BH2310" t="e">
        <f>+VLOOKUP(AF2310,Sheet4!A:A,1,FALSE)</f>
        <v>#N/A</v>
      </c>
      <c r="BL2310">
        <v>21.5</v>
      </c>
      <c r="BM2310" s="59">
        <f t="shared" si="159"/>
        <v>0.5</v>
      </c>
      <c r="BN2310" t="s">
        <v>1197</v>
      </c>
    </row>
    <row r="2311" spans="1:66" ht="13" customHeight="1" x14ac:dyDescent="0.3">
      <c r="A2311" s="5">
        <v>46114</v>
      </c>
      <c r="B2311" t="s">
        <v>74</v>
      </c>
      <c r="F2311" s="8">
        <v>118</v>
      </c>
      <c r="G2311">
        <v>59</v>
      </c>
      <c r="H2311">
        <v>60</v>
      </c>
      <c r="I2311" s="6">
        <v>-58</v>
      </c>
      <c r="Q2311" t="s">
        <v>75</v>
      </c>
      <c r="U2311">
        <v>2601242</v>
      </c>
      <c r="V2311" t="s">
        <v>1195</v>
      </c>
      <c r="W2311" t="s">
        <v>169</v>
      </c>
      <c r="X2311" t="s">
        <v>731</v>
      </c>
      <c r="Y2311" t="s">
        <v>1204</v>
      </c>
      <c r="AF2311" t="s">
        <v>1195</v>
      </c>
      <c r="AG2311" t="s">
        <v>1196</v>
      </c>
      <c r="AH2311" t="s">
        <v>734</v>
      </c>
      <c r="AI2311">
        <v>877002151</v>
      </c>
      <c r="AM2311">
        <v>260001</v>
      </c>
      <c r="BE2311">
        <f t="shared" si="157"/>
        <v>0</v>
      </c>
      <c r="BF2311" s="6">
        <f t="shared" si="158"/>
        <v>-60</v>
      </c>
      <c r="BG2311" s="7" t="s">
        <v>71</v>
      </c>
      <c r="BH2311" t="e">
        <f>+VLOOKUP(AF2311,Sheet4!A:A,1,FALSE)</f>
        <v>#N/A</v>
      </c>
      <c r="BL2311">
        <v>59</v>
      </c>
      <c r="BM2311" s="59">
        <f t="shared" si="159"/>
        <v>1</v>
      </c>
      <c r="BN2311" t="s">
        <v>1197</v>
      </c>
    </row>
    <row r="2312" spans="1:66" ht="13" customHeight="1" x14ac:dyDescent="0.3">
      <c r="A2312" s="5">
        <v>46114</v>
      </c>
      <c r="B2312" t="s">
        <v>74</v>
      </c>
      <c r="F2312" s="8">
        <v>100</v>
      </c>
      <c r="G2312">
        <v>50</v>
      </c>
      <c r="H2312">
        <v>51</v>
      </c>
      <c r="I2312" s="6">
        <v>-49</v>
      </c>
      <c r="Q2312" t="s">
        <v>75</v>
      </c>
      <c r="U2312">
        <v>2601242</v>
      </c>
      <c r="V2312" t="s">
        <v>1195</v>
      </c>
      <c r="W2312" t="s">
        <v>169</v>
      </c>
      <c r="X2312" t="s">
        <v>731</v>
      </c>
      <c r="Y2312" t="s">
        <v>1205</v>
      </c>
      <c r="AF2312" t="s">
        <v>1195</v>
      </c>
      <c r="AG2312" t="s">
        <v>1196</v>
      </c>
      <c r="AH2312" t="s">
        <v>734</v>
      </c>
      <c r="AI2312">
        <v>877002151</v>
      </c>
      <c r="AM2312">
        <v>260001</v>
      </c>
      <c r="BE2312">
        <f t="shared" si="157"/>
        <v>0</v>
      </c>
      <c r="BF2312" s="6">
        <f t="shared" si="158"/>
        <v>-51</v>
      </c>
      <c r="BG2312" s="7" t="s">
        <v>71</v>
      </c>
      <c r="BH2312" t="e">
        <f>+VLOOKUP(AF2312,Sheet4!A:A,1,FALSE)</f>
        <v>#N/A</v>
      </c>
      <c r="BL2312">
        <v>50</v>
      </c>
      <c r="BM2312" s="59">
        <f t="shared" si="159"/>
        <v>1</v>
      </c>
      <c r="BN2312" t="s">
        <v>1197</v>
      </c>
    </row>
    <row r="2313" spans="1:66" ht="13" customHeight="1" x14ac:dyDescent="0.3">
      <c r="A2313" s="5">
        <v>46114</v>
      </c>
      <c r="B2313" t="s">
        <v>74</v>
      </c>
      <c r="F2313" s="8">
        <v>58</v>
      </c>
      <c r="G2313">
        <v>29</v>
      </c>
      <c r="H2313">
        <v>29</v>
      </c>
      <c r="I2313" s="6">
        <v>-29</v>
      </c>
      <c r="Q2313" t="s">
        <v>75</v>
      </c>
      <c r="U2313">
        <v>2601242</v>
      </c>
      <c r="V2313" t="s">
        <v>1195</v>
      </c>
      <c r="W2313" t="s">
        <v>169</v>
      </c>
      <c r="X2313" t="s">
        <v>731</v>
      </c>
      <c r="Y2313" t="s">
        <v>1206</v>
      </c>
      <c r="AF2313" t="s">
        <v>1195</v>
      </c>
      <c r="AG2313" t="s">
        <v>1196</v>
      </c>
      <c r="AH2313" t="s">
        <v>734</v>
      </c>
      <c r="AI2313">
        <v>877002151</v>
      </c>
      <c r="AM2313">
        <v>260001</v>
      </c>
      <c r="BE2313">
        <f t="shared" si="157"/>
        <v>0</v>
      </c>
      <c r="BF2313" s="6">
        <f t="shared" si="158"/>
        <v>-29</v>
      </c>
      <c r="BG2313" s="7" t="s">
        <v>71</v>
      </c>
      <c r="BH2313" t="e">
        <f>+VLOOKUP(AF2313,Sheet4!A:A,1,FALSE)</f>
        <v>#N/A</v>
      </c>
      <c r="BL2313">
        <v>29</v>
      </c>
      <c r="BM2313" s="59">
        <f t="shared" si="159"/>
        <v>0</v>
      </c>
      <c r="BN2313" t="s">
        <v>1197</v>
      </c>
    </row>
    <row r="2314" spans="1:66" ht="13" customHeight="1" x14ac:dyDescent="0.3">
      <c r="A2314" s="5">
        <v>46114</v>
      </c>
      <c r="B2314" t="s">
        <v>74</v>
      </c>
      <c r="F2314" s="8">
        <v>74</v>
      </c>
      <c r="G2314">
        <v>37</v>
      </c>
      <c r="H2314">
        <v>37</v>
      </c>
      <c r="I2314" s="6">
        <v>-37</v>
      </c>
      <c r="Q2314" t="s">
        <v>75</v>
      </c>
      <c r="U2314">
        <v>2601242</v>
      </c>
      <c r="V2314" t="s">
        <v>1195</v>
      </c>
      <c r="W2314" t="s">
        <v>169</v>
      </c>
      <c r="X2314" t="s">
        <v>731</v>
      </c>
      <c r="Y2314" t="s">
        <v>1207</v>
      </c>
      <c r="AF2314" t="s">
        <v>1195</v>
      </c>
      <c r="AG2314" t="s">
        <v>1196</v>
      </c>
      <c r="AH2314" t="s">
        <v>734</v>
      </c>
      <c r="AI2314">
        <v>877002151</v>
      </c>
      <c r="AM2314">
        <v>260001</v>
      </c>
      <c r="BE2314">
        <f t="shared" si="157"/>
        <v>0</v>
      </c>
      <c r="BF2314" s="6">
        <f t="shared" si="158"/>
        <v>-37</v>
      </c>
      <c r="BG2314" s="7" t="s">
        <v>71</v>
      </c>
      <c r="BH2314" t="e">
        <f>+VLOOKUP(AF2314,Sheet4!A:A,1,FALSE)</f>
        <v>#N/A</v>
      </c>
      <c r="BL2314">
        <v>37</v>
      </c>
      <c r="BM2314" s="59">
        <f t="shared" si="159"/>
        <v>0</v>
      </c>
      <c r="BN2314" t="s">
        <v>1197</v>
      </c>
    </row>
    <row r="2315" spans="1:66" ht="13" customHeight="1" x14ac:dyDescent="0.3">
      <c r="A2315" s="5">
        <v>46114</v>
      </c>
      <c r="B2315" t="s">
        <v>74</v>
      </c>
      <c r="F2315" s="8">
        <v>126</v>
      </c>
      <c r="G2315">
        <v>63</v>
      </c>
      <c r="H2315">
        <v>64</v>
      </c>
      <c r="I2315" s="6">
        <v>-62</v>
      </c>
      <c r="Q2315" t="s">
        <v>75</v>
      </c>
      <c r="U2315">
        <v>2601242</v>
      </c>
      <c r="V2315" t="s">
        <v>1195</v>
      </c>
      <c r="W2315" t="s">
        <v>169</v>
      </c>
      <c r="X2315" t="s">
        <v>731</v>
      </c>
      <c r="Y2315" t="s">
        <v>1208</v>
      </c>
      <c r="AF2315" t="s">
        <v>1195</v>
      </c>
      <c r="AG2315" t="s">
        <v>1196</v>
      </c>
      <c r="AH2315" t="s">
        <v>734</v>
      </c>
      <c r="AI2315">
        <v>877002151</v>
      </c>
      <c r="AM2315">
        <v>260001</v>
      </c>
      <c r="BE2315">
        <f t="shared" si="157"/>
        <v>0</v>
      </c>
      <c r="BF2315" s="6">
        <f t="shared" si="158"/>
        <v>-64</v>
      </c>
      <c r="BG2315" s="7" t="s">
        <v>71</v>
      </c>
      <c r="BH2315" t="e">
        <f>+VLOOKUP(AF2315,Sheet4!A:A,1,FALSE)</f>
        <v>#N/A</v>
      </c>
      <c r="BL2315">
        <v>63</v>
      </c>
      <c r="BM2315" s="59">
        <f t="shared" si="159"/>
        <v>1</v>
      </c>
      <c r="BN2315" t="s">
        <v>1197</v>
      </c>
    </row>
    <row r="2316" spans="1:66" ht="13" customHeight="1" x14ac:dyDescent="0.3">
      <c r="A2316" s="5">
        <v>46114</v>
      </c>
      <c r="B2316" t="s">
        <v>76</v>
      </c>
      <c r="F2316">
        <v>400</v>
      </c>
      <c r="G2316">
        <v>400</v>
      </c>
      <c r="H2316">
        <v>200</v>
      </c>
      <c r="I2316" s="6">
        <v>-200</v>
      </c>
      <c r="Q2316" t="s">
        <v>77</v>
      </c>
      <c r="U2316">
        <v>2601242</v>
      </c>
      <c r="V2316" t="s">
        <v>1195</v>
      </c>
      <c r="W2316" t="s">
        <v>169</v>
      </c>
      <c r="X2316" t="s">
        <v>731</v>
      </c>
      <c r="Y2316" t="s">
        <v>959</v>
      </c>
      <c r="AF2316" t="s">
        <v>1195</v>
      </c>
      <c r="AG2316" t="s">
        <v>1196</v>
      </c>
      <c r="AH2316" t="s">
        <v>734</v>
      </c>
      <c r="AI2316">
        <v>877002151</v>
      </c>
      <c r="AM2316">
        <v>260001</v>
      </c>
      <c r="BE2316">
        <f t="shared" si="157"/>
        <v>0</v>
      </c>
      <c r="BF2316" s="6">
        <f t="shared" si="158"/>
        <v>-200</v>
      </c>
      <c r="BG2316" s="7" t="s">
        <v>71</v>
      </c>
      <c r="BH2316" t="e">
        <f>+VLOOKUP(AF2316,Sheet4!A:A,1,FALSE)</f>
        <v>#N/A</v>
      </c>
      <c r="BL2316">
        <v>400</v>
      </c>
      <c r="BM2316" s="59">
        <f t="shared" si="159"/>
        <v>-200</v>
      </c>
      <c r="BN2316" t="s">
        <v>1197</v>
      </c>
    </row>
    <row r="2317" spans="1:66" ht="13" customHeight="1" x14ac:dyDescent="0.3">
      <c r="A2317" s="5">
        <v>46114</v>
      </c>
      <c r="B2317" t="s">
        <v>76</v>
      </c>
      <c r="F2317">
        <v>1840</v>
      </c>
      <c r="G2317">
        <v>1840</v>
      </c>
      <c r="H2317">
        <v>920</v>
      </c>
      <c r="I2317" s="6">
        <v>-920</v>
      </c>
      <c r="Q2317" t="s">
        <v>77</v>
      </c>
      <c r="U2317">
        <v>2601242</v>
      </c>
      <c r="V2317" t="s">
        <v>1195</v>
      </c>
      <c r="W2317" t="s">
        <v>169</v>
      </c>
      <c r="X2317" t="s">
        <v>731</v>
      </c>
      <c r="Y2317" t="s">
        <v>1198</v>
      </c>
      <c r="AF2317" t="s">
        <v>1195</v>
      </c>
      <c r="AG2317" t="s">
        <v>1196</v>
      </c>
      <c r="AH2317" t="s">
        <v>734</v>
      </c>
      <c r="AI2317">
        <v>877002151</v>
      </c>
      <c r="AM2317">
        <v>260001</v>
      </c>
      <c r="BE2317">
        <f t="shared" si="157"/>
        <v>0</v>
      </c>
      <c r="BF2317" s="6">
        <f t="shared" si="158"/>
        <v>-920</v>
      </c>
      <c r="BG2317" s="7" t="s">
        <v>71</v>
      </c>
      <c r="BH2317" t="e">
        <f>+VLOOKUP(AF2317,Sheet4!A:A,1,FALSE)</f>
        <v>#N/A</v>
      </c>
      <c r="BL2317">
        <v>1840</v>
      </c>
      <c r="BM2317" s="59">
        <f t="shared" si="159"/>
        <v>-920</v>
      </c>
      <c r="BN2317" t="s">
        <v>1197</v>
      </c>
    </row>
    <row r="2318" spans="1:66" ht="13" customHeight="1" x14ac:dyDescent="0.3">
      <c r="A2318" s="5">
        <v>46114</v>
      </c>
      <c r="B2318" t="s">
        <v>76</v>
      </c>
      <c r="F2318">
        <v>820</v>
      </c>
      <c r="G2318">
        <v>820</v>
      </c>
      <c r="H2318">
        <v>420</v>
      </c>
      <c r="I2318" s="6">
        <v>-400</v>
      </c>
      <c r="Q2318" t="s">
        <v>77</v>
      </c>
      <c r="U2318">
        <v>2601242</v>
      </c>
      <c r="V2318" t="s">
        <v>1195</v>
      </c>
      <c r="W2318" t="s">
        <v>169</v>
      </c>
      <c r="X2318" t="s">
        <v>731</v>
      </c>
      <c r="Y2318" t="s">
        <v>1199</v>
      </c>
      <c r="AF2318" t="s">
        <v>1195</v>
      </c>
      <c r="AG2318" t="s">
        <v>1196</v>
      </c>
      <c r="AH2318" t="s">
        <v>734</v>
      </c>
      <c r="AI2318">
        <v>877002151</v>
      </c>
      <c r="AM2318">
        <v>260001</v>
      </c>
      <c r="BE2318">
        <f t="shared" si="157"/>
        <v>0</v>
      </c>
      <c r="BF2318" s="6">
        <f t="shared" si="158"/>
        <v>-420</v>
      </c>
      <c r="BG2318" s="7" t="s">
        <v>71</v>
      </c>
      <c r="BH2318" t="e">
        <f>+VLOOKUP(AF2318,Sheet4!A:A,1,FALSE)</f>
        <v>#N/A</v>
      </c>
      <c r="BL2318">
        <v>820</v>
      </c>
      <c r="BM2318" s="59">
        <f t="shared" si="159"/>
        <v>-400</v>
      </c>
      <c r="BN2318" t="s">
        <v>1197</v>
      </c>
    </row>
    <row r="2319" spans="1:66" ht="13" customHeight="1" x14ac:dyDescent="0.3">
      <c r="A2319" s="5">
        <v>46114</v>
      </c>
      <c r="B2319" t="s">
        <v>76</v>
      </c>
      <c r="F2319">
        <v>3280</v>
      </c>
      <c r="G2319">
        <v>3280</v>
      </c>
      <c r="H2319">
        <v>1660</v>
      </c>
      <c r="I2319" s="6">
        <v>-1620</v>
      </c>
      <c r="Q2319" t="s">
        <v>77</v>
      </c>
      <c r="U2319">
        <v>2601242</v>
      </c>
      <c r="V2319" t="s">
        <v>1195</v>
      </c>
      <c r="W2319" t="s">
        <v>169</v>
      </c>
      <c r="X2319" t="s">
        <v>731</v>
      </c>
      <c r="Y2319" t="s">
        <v>1200</v>
      </c>
      <c r="AF2319" t="s">
        <v>1195</v>
      </c>
      <c r="AG2319" t="s">
        <v>1196</v>
      </c>
      <c r="AH2319" t="s">
        <v>734</v>
      </c>
      <c r="AI2319">
        <v>877002151</v>
      </c>
      <c r="AM2319">
        <v>260001</v>
      </c>
      <c r="BE2319">
        <f t="shared" si="157"/>
        <v>0</v>
      </c>
      <c r="BF2319" s="6">
        <f t="shared" si="158"/>
        <v>-1660</v>
      </c>
      <c r="BG2319" s="7" t="s">
        <v>71</v>
      </c>
      <c r="BH2319" t="e">
        <f>+VLOOKUP(AF2319,Sheet4!A:A,1,FALSE)</f>
        <v>#N/A</v>
      </c>
      <c r="BL2319">
        <v>3280</v>
      </c>
      <c r="BM2319" s="59">
        <f t="shared" si="159"/>
        <v>-1620</v>
      </c>
      <c r="BN2319" t="s">
        <v>1197</v>
      </c>
    </row>
    <row r="2320" spans="1:66" ht="13" customHeight="1" x14ac:dyDescent="0.3">
      <c r="A2320" s="5">
        <v>46114</v>
      </c>
      <c r="B2320" t="s">
        <v>76</v>
      </c>
      <c r="F2320">
        <v>1800</v>
      </c>
      <c r="G2320">
        <v>1800</v>
      </c>
      <c r="H2320">
        <v>900</v>
      </c>
      <c r="I2320" s="6">
        <v>-900</v>
      </c>
      <c r="Q2320" t="s">
        <v>77</v>
      </c>
      <c r="U2320">
        <v>2601242</v>
      </c>
      <c r="V2320" t="s">
        <v>1195</v>
      </c>
      <c r="W2320" t="s">
        <v>169</v>
      </c>
      <c r="X2320" t="s">
        <v>731</v>
      </c>
      <c r="Y2320" t="s">
        <v>1201</v>
      </c>
      <c r="AF2320" t="s">
        <v>1195</v>
      </c>
      <c r="AG2320" t="s">
        <v>1196</v>
      </c>
      <c r="AH2320" t="s">
        <v>734</v>
      </c>
      <c r="AI2320">
        <v>877002151</v>
      </c>
      <c r="AM2320">
        <v>260001</v>
      </c>
      <c r="BE2320">
        <f t="shared" si="157"/>
        <v>0</v>
      </c>
      <c r="BF2320" s="6">
        <f t="shared" si="158"/>
        <v>-900</v>
      </c>
      <c r="BG2320" s="7" t="s">
        <v>71</v>
      </c>
      <c r="BH2320" t="e">
        <f>+VLOOKUP(AF2320,Sheet4!A:A,1,FALSE)</f>
        <v>#N/A</v>
      </c>
      <c r="BL2320">
        <v>1800</v>
      </c>
      <c r="BM2320" s="59">
        <f t="shared" si="159"/>
        <v>-900</v>
      </c>
      <c r="BN2320" t="s">
        <v>1197</v>
      </c>
    </row>
    <row r="2321" spans="1:66" ht="13" customHeight="1" x14ac:dyDescent="0.3">
      <c r="A2321" s="5">
        <v>46114</v>
      </c>
      <c r="B2321" t="s">
        <v>76</v>
      </c>
      <c r="F2321">
        <v>1960</v>
      </c>
      <c r="G2321">
        <v>1960</v>
      </c>
      <c r="H2321">
        <v>980</v>
      </c>
      <c r="I2321" s="6">
        <v>-980</v>
      </c>
      <c r="Q2321" t="s">
        <v>77</v>
      </c>
      <c r="U2321">
        <v>2601242</v>
      </c>
      <c r="V2321" t="s">
        <v>1195</v>
      </c>
      <c r="W2321" t="s">
        <v>169</v>
      </c>
      <c r="X2321" t="s">
        <v>731</v>
      </c>
      <c r="Y2321" t="s">
        <v>1202</v>
      </c>
      <c r="AF2321" t="s">
        <v>1195</v>
      </c>
      <c r="AG2321" t="s">
        <v>1196</v>
      </c>
      <c r="AH2321" t="s">
        <v>734</v>
      </c>
      <c r="AI2321">
        <v>877002151</v>
      </c>
      <c r="AM2321">
        <v>260001</v>
      </c>
      <c r="BE2321">
        <f t="shared" si="157"/>
        <v>0</v>
      </c>
      <c r="BF2321" s="6">
        <f t="shared" si="158"/>
        <v>-980</v>
      </c>
      <c r="BG2321" s="7" t="s">
        <v>71</v>
      </c>
      <c r="BH2321" t="e">
        <f>+VLOOKUP(AF2321,Sheet4!A:A,1,FALSE)</f>
        <v>#N/A</v>
      </c>
      <c r="BL2321">
        <v>1960</v>
      </c>
      <c r="BM2321" s="59">
        <f t="shared" si="159"/>
        <v>-980</v>
      </c>
      <c r="BN2321" t="s">
        <v>1197</v>
      </c>
    </row>
    <row r="2322" spans="1:66" ht="13" customHeight="1" x14ac:dyDescent="0.3">
      <c r="A2322" s="5">
        <v>46114</v>
      </c>
      <c r="B2322" t="s">
        <v>76</v>
      </c>
      <c r="F2322">
        <v>1320</v>
      </c>
      <c r="G2322">
        <v>1320</v>
      </c>
      <c r="H2322">
        <v>660</v>
      </c>
      <c r="I2322" s="6">
        <v>-660</v>
      </c>
      <c r="Q2322" t="s">
        <v>77</v>
      </c>
      <c r="U2322">
        <v>2601242</v>
      </c>
      <c r="V2322" t="s">
        <v>1195</v>
      </c>
      <c r="W2322" t="s">
        <v>169</v>
      </c>
      <c r="X2322" t="s">
        <v>731</v>
      </c>
      <c r="Y2322" t="s">
        <v>1203</v>
      </c>
      <c r="AF2322" t="s">
        <v>1195</v>
      </c>
      <c r="AG2322" t="s">
        <v>1196</v>
      </c>
      <c r="AH2322" t="s">
        <v>734</v>
      </c>
      <c r="AI2322">
        <v>877002151</v>
      </c>
      <c r="AM2322">
        <v>260001</v>
      </c>
      <c r="BE2322">
        <f t="shared" si="157"/>
        <v>0</v>
      </c>
      <c r="BF2322" s="6">
        <f t="shared" si="158"/>
        <v>-660</v>
      </c>
      <c r="BG2322" s="7" t="s">
        <v>71</v>
      </c>
      <c r="BH2322" t="e">
        <f>+VLOOKUP(AF2322,Sheet4!A:A,1,FALSE)</f>
        <v>#N/A</v>
      </c>
      <c r="BL2322">
        <v>1320</v>
      </c>
      <c r="BM2322" s="59">
        <f t="shared" si="159"/>
        <v>-660</v>
      </c>
      <c r="BN2322" t="s">
        <v>1197</v>
      </c>
    </row>
    <row r="2323" spans="1:66" ht="13" customHeight="1" x14ac:dyDescent="0.3">
      <c r="A2323" s="5">
        <v>46114</v>
      </c>
      <c r="B2323" t="s">
        <v>76</v>
      </c>
      <c r="F2323">
        <v>860</v>
      </c>
      <c r="G2323">
        <v>860</v>
      </c>
      <c r="H2323">
        <v>440</v>
      </c>
      <c r="I2323" s="6">
        <v>-420</v>
      </c>
      <c r="Q2323" t="s">
        <v>77</v>
      </c>
      <c r="U2323">
        <v>2601242</v>
      </c>
      <c r="V2323" t="s">
        <v>1195</v>
      </c>
      <c r="W2323" t="s">
        <v>169</v>
      </c>
      <c r="X2323" t="s">
        <v>731</v>
      </c>
      <c r="Y2323" t="s">
        <v>963</v>
      </c>
      <c r="AF2323" t="s">
        <v>1195</v>
      </c>
      <c r="AG2323" t="s">
        <v>1196</v>
      </c>
      <c r="AH2323" t="s">
        <v>734</v>
      </c>
      <c r="AI2323">
        <v>877002151</v>
      </c>
      <c r="AM2323">
        <v>260001</v>
      </c>
      <c r="BE2323">
        <f t="shared" si="157"/>
        <v>0</v>
      </c>
      <c r="BF2323" s="6">
        <f t="shared" si="158"/>
        <v>-440</v>
      </c>
      <c r="BG2323" s="7" t="s">
        <v>71</v>
      </c>
      <c r="BH2323" t="e">
        <f>+VLOOKUP(AF2323,Sheet4!A:A,1,FALSE)</f>
        <v>#N/A</v>
      </c>
      <c r="BL2323">
        <v>860</v>
      </c>
      <c r="BM2323" s="59">
        <f t="shared" si="159"/>
        <v>-420</v>
      </c>
      <c r="BN2323" t="s">
        <v>1197</v>
      </c>
    </row>
    <row r="2324" spans="1:66" ht="13" customHeight="1" x14ac:dyDescent="0.3">
      <c r="A2324" s="5">
        <v>46114</v>
      </c>
      <c r="B2324" t="s">
        <v>76</v>
      </c>
      <c r="F2324">
        <v>2360</v>
      </c>
      <c r="G2324">
        <v>2360</v>
      </c>
      <c r="H2324">
        <v>1200</v>
      </c>
      <c r="I2324" s="6">
        <v>-1160</v>
      </c>
      <c r="Q2324" t="s">
        <v>77</v>
      </c>
      <c r="U2324">
        <v>2601242</v>
      </c>
      <c r="V2324" t="s">
        <v>1195</v>
      </c>
      <c r="W2324" t="s">
        <v>169</v>
      </c>
      <c r="X2324" t="s">
        <v>731</v>
      </c>
      <c r="Y2324" t="s">
        <v>1204</v>
      </c>
      <c r="AF2324" t="s">
        <v>1195</v>
      </c>
      <c r="AG2324" t="s">
        <v>1196</v>
      </c>
      <c r="AH2324" t="s">
        <v>734</v>
      </c>
      <c r="AI2324">
        <v>877002151</v>
      </c>
      <c r="AM2324">
        <v>260001</v>
      </c>
      <c r="BE2324">
        <f t="shared" si="157"/>
        <v>0</v>
      </c>
      <c r="BF2324" s="6">
        <f t="shared" si="158"/>
        <v>-1200</v>
      </c>
      <c r="BG2324" s="7" t="s">
        <v>71</v>
      </c>
      <c r="BH2324" t="e">
        <f>+VLOOKUP(AF2324,Sheet4!A:A,1,FALSE)</f>
        <v>#N/A</v>
      </c>
      <c r="BL2324">
        <v>2360</v>
      </c>
      <c r="BM2324" s="59">
        <f t="shared" si="159"/>
        <v>-1160</v>
      </c>
      <c r="BN2324" t="s">
        <v>1197</v>
      </c>
    </row>
    <row r="2325" spans="1:66" ht="13" customHeight="1" x14ac:dyDescent="0.3">
      <c r="A2325" s="5">
        <v>46114</v>
      </c>
      <c r="B2325" t="s">
        <v>76</v>
      </c>
      <c r="F2325">
        <v>2000</v>
      </c>
      <c r="G2325">
        <v>2000</v>
      </c>
      <c r="H2325">
        <v>1020</v>
      </c>
      <c r="I2325" s="6">
        <v>-980</v>
      </c>
      <c r="Q2325" t="s">
        <v>77</v>
      </c>
      <c r="U2325">
        <v>2601242</v>
      </c>
      <c r="V2325" t="s">
        <v>1195</v>
      </c>
      <c r="W2325" t="s">
        <v>169</v>
      </c>
      <c r="X2325" t="s">
        <v>731</v>
      </c>
      <c r="Y2325" t="s">
        <v>1205</v>
      </c>
      <c r="AF2325" t="s">
        <v>1195</v>
      </c>
      <c r="AG2325" t="s">
        <v>1196</v>
      </c>
      <c r="AH2325" t="s">
        <v>734</v>
      </c>
      <c r="AI2325">
        <v>877002151</v>
      </c>
      <c r="AM2325">
        <v>260001</v>
      </c>
      <c r="BE2325">
        <f t="shared" si="157"/>
        <v>0</v>
      </c>
      <c r="BF2325" s="6">
        <f t="shared" si="158"/>
        <v>-1020</v>
      </c>
      <c r="BG2325" s="7" t="s">
        <v>71</v>
      </c>
      <c r="BH2325" t="e">
        <f>+VLOOKUP(AF2325,Sheet4!A:A,1,FALSE)</f>
        <v>#N/A</v>
      </c>
      <c r="BL2325">
        <v>2000</v>
      </c>
      <c r="BM2325" s="59">
        <f t="shared" si="159"/>
        <v>-980</v>
      </c>
      <c r="BN2325" t="s">
        <v>1197</v>
      </c>
    </row>
    <row r="2326" spans="1:66" ht="13" customHeight="1" x14ac:dyDescent="0.3">
      <c r="A2326" s="5">
        <v>46114</v>
      </c>
      <c r="B2326" t="s">
        <v>76</v>
      </c>
      <c r="F2326">
        <v>1160</v>
      </c>
      <c r="G2326">
        <v>1160</v>
      </c>
      <c r="H2326">
        <v>580</v>
      </c>
      <c r="I2326" s="6">
        <v>-580</v>
      </c>
      <c r="Q2326" t="s">
        <v>77</v>
      </c>
      <c r="U2326">
        <v>2601242</v>
      </c>
      <c r="V2326" t="s">
        <v>1195</v>
      </c>
      <c r="W2326" t="s">
        <v>169</v>
      </c>
      <c r="X2326" t="s">
        <v>731</v>
      </c>
      <c r="Y2326" t="s">
        <v>1206</v>
      </c>
      <c r="AF2326" t="s">
        <v>1195</v>
      </c>
      <c r="AG2326" t="s">
        <v>1196</v>
      </c>
      <c r="AH2326" t="s">
        <v>734</v>
      </c>
      <c r="AI2326">
        <v>877002151</v>
      </c>
      <c r="AM2326">
        <v>260001</v>
      </c>
      <c r="BE2326">
        <f t="shared" si="157"/>
        <v>0</v>
      </c>
      <c r="BF2326" s="6">
        <f t="shared" si="158"/>
        <v>-580</v>
      </c>
      <c r="BG2326" s="7" t="s">
        <v>71</v>
      </c>
      <c r="BH2326" t="e">
        <f>+VLOOKUP(AF2326,Sheet4!A:A,1,FALSE)</f>
        <v>#N/A</v>
      </c>
      <c r="BL2326">
        <v>1160</v>
      </c>
      <c r="BM2326" s="59">
        <f t="shared" si="159"/>
        <v>-580</v>
      </c>
      <c r="BN2326" t="s">
        <v>1197</v>
      </c>
    </row>
    <row r="2327" spans="1:66" ht="13" customHeight="1" x14ac:dyDescent="0.3">
      <c r="A2327" s="5">
        <v>46114</v>
      </c>
      <c r="B2327" t="s">
        <v>76</v>
      </c>
      <c r="F2327">
        <v>1480</v>
      </c>
      <c r="G2327">
        <v>1480</v>
      </c>
      <c r="H2327">
        <v>740</v>
      </c>
      <c r="I2327" s="6">
        <v>-740</v>
      </c>
      <c r="Q2327" t="s">
        <v>77</v>
      </c>
      <c r="U2327">
        <v>2601242</v>
      </c>
      <c r="V2327" t="s">
        <v>1195</v>
      </c>
      <c r="W2327" t="s">
        <v>169</v>
      </c>
      <c r="X2327" t="s">
        <v>731</v>
      </c>
      <c r="Y2327" t="s">
        <v>1207</v>
      </c>
      <c r="AF2327" t="s">
        <v>1195</v>
      </c>
      <c r="AG2327" t="s">
        <v>1196</v>
      </c>
      <c r="AH2327" t="s">
        <v>734</v>
      </c>
      <c r="AI2327">
        <v>877002151</v>
      </c>
      <c r="AM2327">
        <v>260001</v>
      </c>
      <c r="BE2327">
        <f t="shared" si="157"/>
        <v>0</v>
      </c>
      <c r="BF2327" s="6">
        <f t="shared" si="158"/>
        <v>-740</v>
      </c>
      <c r="BG2327" s="7" t="s">
        <v>71</v>
      </c>
      <c r="BH2327" t="e">
        <f>+VLOOKUP(AF2327,Sheet4!A:A,1,FALSE)</f>
        <v>#N/A</v>
      </c>
      <c r="BL2327">
        <v>1480</v>
      </c>
      <c r="BM2327" s="59">
        <f t="shared" si="159"/>
        <v>-740</v>
      </c>
      <c r="BN2327" t="s">
        <v>1197</v>
      </c>
    </row>
    <row r="2328" spans="1:66" ht="13" customHeight="1" x14ac:dyDescent="0.3">
      <c r="A2328" s="5">
        <v>46114</v>
      </c>
      <c r="B2328" t="s">
        <v>76</v>
      </c>
      <c r="F2328">
        <v>2520</v>
      </c>
      <c r="G2328">
        <v>2520</v>
      </c>
      <c r="H2328">
        <v>1280</v>
      </c>
      <c r="I2328" s="6">
        <v>-1240</v>
      </c>
      <c r="Q2328" t="s">
        <v>77</v>
      </c>
      <c r="U2328">
        <v>2601242</v>
      </c>
      <c r="V2328" t="s">
        <v>1195</v>
      </c>
      <c r="W2328" t="s">
        <v>169</v>
      </c>
      <c r="X2328" t="s">
        <v>731</v>
      </c>
      <c r="Y2328" t="s">
        <v>1208</v>
      </c>
      <c r="AF2328" t="s">
        <v>1195</v>
      </c>
      <c r="AG2328" t="s">
        <v>1196</v>
      </c>
      <c r="AH2328" t="s">
        <v>734</v>
      </c>
      <c r="AI2328">
        <v>877002151</v>
      </c>
      <c r="AM2328">
        <v>260001</v>
      </c>
      <c r="BE2328">
        <f t="shared" si="157"/>
        <v>0</v>
      </c>
      <c r="BF2328" s="6">
        <f t="shared" si="158"/>
        <v>-1280</v>
      </c>
      <c r="BG2328" s="7" t="s">
        <v>71</v>
      </c>
      <c r="BH2328" t="e">
        <f>+VLOOKUP(AF2328,Sheet4!A:A,1,FALSE)</f>
        <v>#N/A</v>
      </c>
      <c r="BL2328">
        <v>2520</v>
      </c>
      <c r="BM2328" s="59">
        <f t="shared" si="159"/>
        <v>-1240</v>
      </c>
      <c r="BN2328" t="s">
        <v>1197</v>
      </c>
    </row>
    <row r="2329" spans="1:66" ht="13" customHeight="1" x14ac:dyDescent="0.3">
      <c r="A2329" s="5">
        <v>46114</v>
      </c>
      <c r="B2329" t="s">
        <v>78</v>
      </c>
      <c r="F2329" s="8">
        <v>20</v>
      </c>
      <c r="G2329">
        <v>10</v>
      </c>
      <c r="H2329">
        <v>10</v>
      </c>
      <c r="I2329" s="6">
        <v>-10</v>
      </c>
      <c r="Q2329" t="s">
        <v>79</v>
      </c>
      <c r="U2329">
        <v>2601242</v>
      </c>
      <c r="V2329" t="s">
        <v>1195</v>
      </c>
      <c r="W2329" t="s">
        <v>169</v>
      </c>
      <c r="X2329" t="s">
        <v>731</v>
      </c>
      <c r="Y2329" t="s">
        <v>959</v>
      </c>
      <c r="AF2329" t="s">
        <v>1195</v>
      </c>
      <c r="AG2329" t="s">
        <v>1196</v>
      </c>
      <c r="AH2329" t="s">
        <v>734</v>
      </c>
      <c r="AI2329">
        <v>877002151</v>
      </c>
      <c r="AM2329">
        <v>260001</v>
      </c>
      <c r="BE2329">
        <f t="shared" si="157"/>
        <v>0</v>
      </c>
      <c r="BF2329" s="6">
        <f t="shared" si="158"/>
        <v>-10</v>
      </c>
      <c r="BG2329" s="7" t="s">
        <v>71</v>
      </c>
      <c r="BH2329" t="e">
        <f>+VLOOKUP(AF2329,Sheet4!A:A,1,FALSE)</f>
        <v>#N/A</v>
      </c>
      <c r="BL2329">
        <v>10</v>
      </c>
      <c r="BM2329" s="59">
        <f t="shared" si="159"/>
        <v>0</v>
      </c>
      <c r="BN2329" t="s">
        <v>1197</v>
      </c>
    </row>
    <row r="2330" spans="1:66" ht="13" customHeight="1" x14ac:dyDescent="0.3">
      <c r="A2330" s="5">
        <v>46114</v>
      </c>
      <c r="B2330" t="s">
        <v>78</v>
      </c>
      <c r="F2330" s="8">
        <v>92</v>
      </c>
      <c r="G2330">
        <v>46</v>
      </c>
      <c r="H2330">
        <v>46</v>
      </c>
      <c r="I2330" s="6">
        <v>-46</v>
      </c>
      <c r="Q2330" t="s">
        <v>79</v>
      </c>
      <c r="U2330">
        <v>2601242</v>
      </c>
      <c r="V2330" t="s">
        <v>1195</v>
      </c>
      <c r="W2330" t="s">
        <v>169</v>
      </c>
      <c r="X2330" t="s">
        <v>731</v>
      </c>
      <c r="Y2330" t="s">
        <v>1198</v>
      </c>
      <c r="AF2330" t="s">
        <v>1195</v>
      </c>
      <c r="AG2330" t="s">
        <v>1196</v>
      </c>
      <c r="AH2330" t="s">
        <v>734</v>
      </c>
      <c r="AI2330">
        <v>877002151</v>
      </c>
      <c r="AM2330">
        <v>260001</v>
      </c>
      <c r="BE2330">
        <f t="shared" si="157"/>
        <v>0</v>
      </c>
      <c r="BF2330" s="6">
        <f t="shared" si="158"/>
        <v>-46</v>
      </c>
      <c r="BG2330" s="7" t="s">
        <v>71</v>
      </c>
      <c r="BH2330" t="e">
        <f>+VLOOKUP(AF2330,Sheet4!A:A,1,FALSE)</f>
        <v>#N/A</v>
      </c>
      <c r="BL2330">
        <v>46</v>
      </c>
      <c r="BM2330" s="59">
        <f t="shared" si="159"/>
        <v>0</v>
      </c>
      <c r="BN2330" t="s">
        <v>1197</v>
      </c>
    </row>
    <row r="2331" spans="1:66" ht="13" customHeight="1" x14ac:dyDescent="0.3">
      <c r="A2331" s="5">
        <v>46114</v>
      </c>
      <c r="B2331" t="s">
        <v>78</v>
      </c>
      <c r="F2331" s="8">
        <v>41</v>
      </c>
      <c r="G2331">
        <v>20.5</v>
      </c>
      <c r="H2331">
        <v>21</v>
      </c>
      <c r="I2331" s="6">
        <v>-20</v>
      </c>
      <c r="Q2331" t="s">
        <v>79</v>
      </c>
      <c r="U2331">
        <v>2601242</v>
      </c>
      <c r="V2331" t="s">
        <v>1195</v>
      </c>
      <c r="W2331" t="s">
        <v>169</v>
      </c>
      <c r="X2331" t="s">
        <v>731</v>
      </c>
      <c r="Y2331" t="s">
        <v>1199</v>
      </c>
      <c r="AF2331" t="s">
        <v>1195</v>
      </c>
      <c r="AG2331" t="s">
        <v>1196</v>
      </c>
      <c r="AH2331" t="s">
        <v>734</v>
      </c>
      <c r="AI2331">
        <v>877002151</v>
      </c>
      <c r="AM2331">
        <v>260001</v>
      </c>
      <c r="BE2331">
        <f t="shared" si="157"/>
        <v>0</v>
      </c>
      <c r="BF2331" s="6">
        <f t="shared" si="158"/>
        <v>-21</v>
      </c>
      <c r="BG2331" s="7" t="s">
        <v>71</v>
      </c>
      <c r="BH2331" t="e">
        <f>+VLOOKUP(AF2331,Sheet4!A:A,1,FALSE)</f>
        <v>#N/A</v>
      </c>
      <c r="BL2331">
        <v>20.5</v>
      </c>
      <c r="BM2331" s="59">
        <f t="shared" si="159"/>
        <v>0.5</v>
      </c>
      <c r="BN2331" t="s">
        <v>1197</v>
      </c>
    </row>
    <row r="2332" spans="1:66" ht="13" customHeight="1" x14ac:dyDescent="0.3">
      <c r="A2332" s="5">
        <v>46114</v>
      </c>
      <c r="B2332" t="s">
        <v>78</v>
      </c>
      <c r="F2332" s="8">
        <v>164</v>
      </c>
      <c r="G2332">
        <v>82</v>
      </c>
      <c r="H2332">
        <v>83</v>
      </c>
      <c r="I2332" s="6">
        <v>-81</v>
      </c>
      <c r="Q2332" t="s">
        <v>79</v>
      </c>
      <c r="U2332">
        <v>2601242</v>
      </c>
      <c r="V2332" t="s">
        <v>1195</v>
      </c>
      <c r="W2332" t="s">
        <v>169</v>
      </c>
      <c r="X2332" t="s">
        <v>731</v>
      </c>
      <c r="Y2332" t="s">
        <v>1200</v>
      </c>
      <c r="AF2332" t="s">
        <v>1195</v>
      </c>
      <c r="AG2332" t="s">
        <v>1196</v>
      </c>
      <c r="AH2332" t="s">
        <v>734</v>
      </c>
      <c r="AI2332">
        <v>877002151</v>
      </c>
      <c r="AM2332">
        <v>260001</v>
      </c>
      <c r="BE2332">
        <f t="shared" si="157"/>
        <v>0</v>
      </c>
      <c r="BF2332" s="6">
        <f t="shared" si="158"/>
        <v>-83</v>
      </c>
      <c r="BG2332" s="7" t="s">
        <v>71</v>
      </c>
      <c r="BH2332" t="e">
        <f>+VLOOKUP(AF2332,Sheet4!A:A,1,FALSE)</f>
        <v>#N/A</v>
      </c>
      <c r="BL2332">
        <v>82</v>
      </c>
      <c r="BM2332" s="59">
        <f t="shared" si="159"/>
        <v>1</v>
      </c>
      <c r="BN2332" t="s">
        <v>1197</v>
      </c>
    </row>
    <row r="2333" spans="1:66" ht="13" customHeight="1" x14ac:dyDescent="0.3">
      <c r="A2333" s="5">
        <v>46114</v>
      </c>
      <c r="B2333" t="s">
        <v>78</v>
      </c>
      <c r="F2333" s="8">
        <v>90</v>
      </c>
      <c r="G2333">
        <v>45</v>
      </c>
      <c r="H2333">
        <v>45</v>
      </c>
      <c r="I2333" s="6">
        <v>-45</v>
      </c>
      <c r="Q2333" t="s">
        <v>79</v>
      </c>
      <c r="U2333">
        <v>2601242</v>
      </c>
      <c r="V2333" t="s">
        <v>1195</v>
      </c>
      <c r="W2333" t="s">
        <v>169</v>
      </c>
      <c r="X2333" t="s">
        <v>731</v>
      </c>
      <c r="Y2333" t="s">
        <v>1201</v>
      </c>
      <c r="AF2333" t="s">
        <v>1195</v>
      </c>
      <c r="AG2333" t="s">
        <v>1196</v>
      </c>
      <c r="AH2333" t="s">
        <v>734</v>
      </c>
      <c r="AI2333">
        <v>877002151</v>
      </c>
      <c r="AM2333">
        <v>260001</v>
      </c>
      <c r="BE2333">
        <f t="shared" si="157"/>
        <v>0</v>
      </c>
      <c r="BF2333" s="6">
        <f t="shared" si="158"/>
        <v>-45</v>
      </c>
      <c r="BG2333" s="7" t="s">
        <v>71</v>
      </c>
      <c r="BH2333" t="e">
        <f>+VLOOKUP(AF2333,Sheet4!A:A,1,FALSE)</f>
        <v>#N/A</v>
      </c>
      <c r="BL2333">
        <v>45</v>
      </c>
      <c r="BM2333" s="59">
        <f t="shared" si="159"/>
        <v>0</v>
      </c>
      <c r="BN2333" t="s">
        <v>1197</v>
      </c>
    </row>
    <row r="2334" spans="1:66" ht="13" customHeight="1" x14ac:dyDescent="0.3">
      <c r="A2334" s="5">
        <v>46114</v>
      </c>
      <c r="B2334" t="s">
        <v>78</v>
      </c>
      <c r="F2334" s="8">
        <v>98</v>
      </c>
      <c r="G2334">
        <v>49</v>
      </c>
      <c r="H2334">
        <v>49</v>
      </c>
      <c r="I2334" s="6">
        <v>-49</v>
      </c>
      <c r="Q2334" t="s">
        <v>79</v>
      </c>
      <c r="U2334">
        <v>2601242</v>
      </c>
      <c r="V2334" t="s">
        <v>1195</v>
      </c>
      <c r="W2334" t="s">
        <v>169</v>
      </c>
      <c r="X2334" t="s">
        <v>731</v>
      </c>
      <c r="Y2334" t="s">
        <v>1202</v>
      </c>
      <c r="AF2334" t="s">
        <v>1195</v>
      </c>
      <c r="AG2334" t="s">
        <v>1196</v>
      </c>
      <c r="AH2334" t="s">
        <v>734</v>
      </c>
      <c r="AI2334">
        <v>877002151</v>
      </c>
      <c r="AM2334">
        <v>260001</v>
      </c>
      <c r="BE2334">
        <f t="shared" si="157"/>
        <v>0</v>
      </c>
      <c r="BF2334" s="6">
        <f t="shared" si="158"/>
        <v>-49</v>
      </c>
      <c r="BG2334" s="7" t="s">
        <v>71</v>
      </c>
      <c r="BH2334" t="e">
        <f>+VLOOKUP(AF2334,Sheet4!A:A,1,FALSE)</f>
        <v>#N/A</v>
      </c>
      <c r="BL2334">
        <v>49</v>
      </c>
      <c r="BM2334" s="59">
        <f t="shared" si="159"/>
        <v>0</v>
      </c>
      <c r="BN2334" t="s">
        <v>1197</v>
      </c>
    </row>
    <row r="2335" spans="1:66" ht="13" customHeight="1" x14ac:dyDescent="0.3">
      <c r="A2335" s="5">
        <v>46114</v>
      </c>
      <c r="B2335" t="s">
        <v>78</v>
      </c>
      <c r="F2335" s="8">
        <v>66</v>
      </c>
      <c r="G2335">
        <v>33</v>
      </c>
      <c r="H2335">
        <v>33</v>
      </c>
      <c r="I2335" s="6">
        <v>-33</v>
      </c>
      <c r="Q2335" t="s">
        <v>79</v>
      </c>
      <c r="U2335">
        <v>2601242</v>
      </c>
      <c r="V2335" t="s">
        <v>1195</v>
      </c>
      <c r="W2335" t="s">
        <v>169</v>
      </c>
      <c r="X2335" t="s">
        <v>731</v>
      </c>
      <c r="Y2335" t="s">
        <v>1203</v>
      </c>
      <c r="AF2335" t="s">
        <v>1195</v>
      </c>
      <c r="AG2335" t="s">
        <v>1196</v>
      </c>
      <c r="AH2335" t="s">
        <v>734</v>
      </c>
      <c r="AI2335">
        <v>877002151</v>
      </c>
      <c r="AM2335">
        <v>260001</v>
      </c>
      <c r="BE2335">
        <f t="shared" si="157"/>
        <v>0</v>
      </c>
      <c r="BF2335" s="6">
        <f t="shared" si="158"/>
        <v>-33</v>
      </c>
      <c r="BG2335" s="7" t="s">
        <v>71</v>
      </c>
      <c r="BH2335" t="e">
        <f>+VLOOKUP(AF2335,Sheet4!A:A,1,FALSE)</f>
        <v>#N/A</v>
      </c>
      <c r="BL2335">
        <v>33</v>
      </c>
      <c r="BM2335" s="59">
        <f t="shared" si="159"/>
        <v>0</v>
      </c>
      <c r="BN2335" t="s">
        <v>1197</v>
      </c>
    </row>
    <row r="2336" spans="1:66" ht="13" customHeight="1" x14ac:dyDescent="0.3">
      <c r="A2336" s="5">
        <v>46114</v>
      </c>
      <c r="B2336" t="s">
        <v>78</v>
      </c>
      <c r="F2336" s="8">
        <v>43</v>
      </c>
      <c r="G2336">
        <v>21.5</v>
      </c>
      <c r="H2336">
        <v>22</v>
      </c>
      <c r="I2336" s="6">
        <v>-21</v>
      </c>
      <c r="Q2336" t="s">
        <v>79</v>
      </c>
      <c r="U2336">
        <v>2601242</v>
      </c>
      <c r="V2336" t="s">
        <v>1195</v>
      </c>
      <c r="W2336" t="s">
        <v>169</v>
      </c>
      <c r="X2336" t="s">
        <v>731</v>
      </c>
      <c r="Y2336" t="s">
        <v>963</v>
      </c>
      <c r="AF2336" t="s">
        <v>1195</v>
      </c>
      <c r="AG2336" t="s">
        <v>1196</v>
      </c>
      <c r="AH2336" t="s">
        <v>734</v>
      </c>
      <c r="AI2336">
        <v>877002151</v>
      </c>
      <c r="AM2336">
        <v>260001</v>
      </c>
      <c r="BE2336">
        <f t="shared" si="157"/>
        <v>0</v>
      </c>
      <c r="BF2336" s="6">
        <f t="shared" si="158"/>
        <v>-22</v>
      </c>
      <c r="BG2336" s="7" t="s">
        <v>71</v>
      </c>
      <c r="BH2336" t="e">
        <f>+VLOOKUP(AF2336,Sheet4!A:A,1,FALSE)</f>
        <v>#N/A</v>
      </c>
      <c r="BL2336">
        <v>21.5</v>
      </c>
      <c r="BM2336" s="59">
        <f t="shared" si="159"/>
        <v>0.5</v>
      </c>
      <c r="BN2336" t="s">
        <v>1197</v>
      </c>
    </row>
    <row r="2337" spans="1:66" ht="13" customHeight="1" x14ac:dyDescent="0.3">
      <c r="A2337" s="5">
        <v>46114</v>
      </c>
      <c r="B2337" t="s">
        <v>78</v>
      </c>
      <c r="F2337" s="8">
        <v>118</v>
      </c>
      <c r="G2337">
        <v>59</v>
      </c>
      <c r="H2337">
        <v>60</v>
      </c>
      <c r="I2337" s="6">
        <v>-58</v>
      </c>
      <c r="Q2337" t="s">
        <v>79</v>
      </c>
      <c r="U2337">
        <v>2601242</v>
      </c>
      <c r="V2337" t="s">
        <v>1195</v>
      </c>
      <c r="W2337" t="s">
        <v>169</v>
      </c>
      <c r="X2337" t="s">
        <v>731</v>
      </c>
      <c r="Y2337" t="s">
        <v>1204</v>
      </c>
      <c r="AF2337" t="s">
        <v>1195</v>
      </c>
      <c r="AG2337" t="s">
        <v>1196</v>
      </c>
      <c r="AH2337" t="s">
        <v>734</v>
      </c>
      <c r="AI2337">
        <v>877002151</v>
      </c>
      <c r="AM2337">
        <v>260001</v>
      </c>
      <c r="BE2337">
        <f t="shared" si="157"/>
        <v>0</v>
      </c>
      <c r="BF2337" s="6">
        <f t="shared" si="158"/>
        <v>-60</v>
      </c>
      <c r="BG2337" s="7" t="s">
        <v>71</v>
      </c>
      <c r="BH2337" t="e">
        <f>+VLOOKUP(AF2337,Sheet4!A:A,1,FALSE)</f>
        <v>#N/A</v>
      </c>
      <c r="BL2337">
        <v>59</v>
      </c>
      <c r="BM2337" s="59">
        <f t="shared" si="159"/>
        <v>1</v>
      </c>
      <c r="BN2337" t="s">
        <v>1197</v>
      </c>
    </row>
    <row r="2338" spans="1:66" ht="13" customHeight="1" x14ac:dyDescent="0.3">
      <c r="A2338" s="5">
        <v>46114</v>
      </c>
      <c r="B2338" t="s">
        <v>78</v>
      </c>
      <c r="F2338" s="8">
        <v>100</v>
      </c>
      <c r="G2338">
        <v>50</v>
      </c>
      <c r="H2338">
        <v>51</v>
      </c>
      <c r="I2338" s="6">
        <v>-49</v>
      </c>
      <c r="Q2338" t="s">
        <v>79</v>
      </c>
      <c r="U2338">
        <v>2601242</v>
      </c>
      <c r="V2338" t="s">
        <v>1195</v>
      </c>
      <c r="W2338" t="s">
        <v>169</v>
      </c>
      <c r="X2338" t="s">
        <v>731</v>
      </c>
      <c r="Y2338" t="s">
        <v>1205</v>
      </c>
      <c r="AF2338" t="s">
        <v>1195</v>
      </c>
      <c r="AG2338" t="s">
        <v>1196</v>
      </c>
      <c r="AH2338" t="s">
        <v>734</v>
      </c>
      <c r="AI2338">
        <v>877002151</v>
      </c>
      <c r="AM2338">
        <v>260001</v>
      </c>
      <c r="BE2338">
        <f t="shared" si="157"/>
        <v>0</v>
      </c>
      <c r="BF2338" s="6">
        <f t="shared" si="158"/>
        <v>-51</v>
      </c>
      <c r="BG2338" s="7" t="s">
        <v>71</v>
      </c>
      <c r="BH2338" t="e">
        <f>+VLOOKUP(AF2338,Sheet4!A:A,1,FALSE)</f>
        <v>#N/A</v>
      </c>
      <c r="BL2338">
        <v>50</v>
      </c>
      <c r="BM2338" s="59">
        <f t="shared" si="159"/>
        <v>1</v>
      </c>
      <c r="BN2338" t="s">
        <v>1197</v>
      </c>
    </row>
    <row r="2339" spans="1:66" ht="13" customHeight="1" x14ac:dyDescent="0.3">
      <c r="A2339" s="5">
        <v>46114</v>
      </c>
      <c r="B2339" t="s">
        <v>78</v>
      </c>
      <c r="F2339" s="8">
        <v>58</v>
      </c>
      <c r="G2339">
        <v>29</v>
      </c>
      <c r="H2339">
        <v>29</v>
      </c>
      <c r="I2339" s="6">
        <v>-29</v>
      </c>
      <c r="Q2339" t="s">
        <v>79</v>
      </c>
      <c r="U2339">
        <v>2601242</v>
      </c>
      <c r="V2339" t="s">
        <v>1195</v>
      </c>
      <c r="W2339" t="s">
        <v>169</v>
      </c>
      <c r="X2339" t="s">
        <v>731</v>
      </c>
      <c r="Y2339" t="s">
        <v>1206</v>
      </c>
      <c r="AF2339" t="s">
        <v>1195</v>
      </c>
      <c r="AG2339" t="s">
        <v>1196</v>
      </c>
      <c r="AH2339" t="s">
        <v>734</v>
      </c>
      <c r="AI2339">
        <v>877002151</v>
      </c>
      <c r="AM2339">
        <v>260001</v>
      </c>
      <c r="BE2339">
        <f t="shared" si="157"/>
        <v>0</v>
      </c>
      <c r="BF2339" s="6">
        <f t="shared" si="158"/>
        <v>-29</v>
      </c>
      <c r="BG2339" s="7" t="s">
        <v>71</v>
      </c>
      <c r="BH2339" t="e">
        <f>+VLOOKUP(AF2339,Sheet4!A:A,1,FALSE)</f>
        <v>#N/A</v>
      </c>
      <c r="BL2339">
        <v>29</v>
      </c>
      <c r="BM2339" s="59">
        <f t="shared" si="159"/>
        <v>0</v>
      </c>
      <c r="BN2339" t="s">
        <v>1197</v>
      </c>
    </row>
    <row r="2340" spans="1:66" ht="13" customHeight="1" x14ac:dyDescent="0.3">
      <c r="A2340" s="5">
        <v>46114</v>
      </c>
      <c r="B2340" t="s">
        <v>78</v>
      </c>
      <c r="F2340" s="8">
        <v>74</v>
      </c>
      <c r="G2340">
        <v>37</v>
      </c>
      <c r="H2340">
        <v>37</v>
      </c>
      <c r="I2340" s="6">
        <v>-37</v>
      </c>
      <c r="Q2340" t="s">
        <v>79</v>
      </c>
      <c r="U2340">
        <v>2601242</v>
      </c>
      <c r="V2340" t="s">
        <v>1195</v>
      </c>
      <c r="W2340" t="s">
        <v>169</v>
      </c>
      <c r="X2340" t="s">
        <v>731</v>
      </c>
      <c r="Y2340" t="s">
        <v>1207</v>
      </c>
      <c r="AF2340" t="s">
        <v>1195</v>
      </c>
      <c r="AG2340" t="s">
        <v>1196</v>
      </c>
      <c r="AH2340" t="s">
        <v>734</v>
      </c>
      <c r="AI2340">
        <v>877002151</v>
      </c>
      <c r="AM2340">
        <v>260001</v>
      </c>
      <c r="BE2340">
        <f t="shared" si="157"/>
        <v>0</v>
      </c>
      <c r="BF2340" s="6">
        <f t="shared" si="158"/>
        <v>-37</v>
      </c>
      <c r="BG2340" s="7" t="s">
        <v>71</v>
      </c>
      <c r="BH2340" t="e">
        <f>+VLOOKUP(AF2340,Sheet4!A:A,1,FALSE)</f>
        <v>#N/A</v>
      </c>
      <c r="BL2340">
        <v>37</v>
      </c>
      <c r="BM2340" s="59">
        <f t="shared" si="159"/>
        <v>0</v>
      </c>
      <c r="BN2340" t="s">
        <v>1197</v>
      </c>
    </row>
    <row r="2341" spans="1:66" ht="13" customHeight="1" x14ac:dyDescent="0.3">
      <c r="A2341" s="5">
        <v>46114</v>
      </c>
      <c r="B2341" t="s">
        <v>78</v>
      </c>
      <c r="F2341" s="8">
        <v>126</v>
      </c>
      <c r="G2341">
        <v>63</v>
      </c>
      <c r="H2341">
        <v>64</v>
      </c>
      <c r="I2341" s="6">
        <v>-62</v>
      </c>
      <c r="Q2341" t="s">
        <v>79</v>
      </c>
      <c r="U2341">
        <v>2601242</v>
      </c>
      <c r="V2341" t="s">
        <v>1195</v>
      </c>
      <c r="W2341" t="s">
        <v>169</v>
      </c>
      <c r="X2341" t="s">
        <v>731</v>
      </c>
      <c r="Y2341" t="s">
        <v>1208</v>
      </c>
      <c r="AF2341" t="s">
        <v>1195</v>
      </c>
      <c r="AG2341" t="s">
        <v>1196</v>
      </c>
      <c r="AH2341" t="s">
        <v>734</v>
      </c>
      <c r="AI2341">
        <v>877002151</v>
      </c>
      <c r="AM2341">
        <v>260001</v>
      </c>
      <c r="BE2341">
        <f t="shared" si="157"/>
        <v>0</v>
      </c>
      <c r="BF2341" s="6">
        <f t="shared" si="158"/>
        <v>-64</v>
      </c>
      <c r="BG2341" s="7" t="s">
        <v>71</v>
      </c>
      <c r="BH2341" t="e">
        <f>+VLOOKUP(AF2341,Sheet4!A:A,1,FALSE)</f>
        <v>#N/A</v>
      </c>
      <c r="BL2341">
        <v>63</v>
      </c>
      <c r="BM2341" s="59">
        <f t="shared" si="159"/>
        <v>1</v>
      </c>
      <c r="BN2341" t="s">
        <v>1197</v>
      </c>
    </row>
    <row r="2342" spans="1:66" ht="13" customHeight="1" x14ac:dyDescent="0.3">
      <c r="A2342" s="5">
        <v>46114</v>
      </c>
      <c r="B2342" t="s">
        <v>80</v>
      </c>
      <c r="F2342">
        <v>250</v>
      </c>
      <c r="G2342">
        <v>250</v>
      </c>
      <c r="H2342">
        <v>125</v>
      </c>
      <c r="I2342" s="6">
        <v>-125</v>
      </c>
      <c r="Q2342" t="s">
        <v>81</v>
      </c>
      <c r="U2342">
        <v>2601242</v>
      </c>
      <c r="V2342" t="s">
        <v>1195</v>
      </c>
      <c r="W2342" t="s">
        <v>169</v>
      </c>
      <c r="X2342" t="s">
        <v>731</v>
      </c>
      <c r="Y2342" t="s">
        <v>959</v>
      </c>
      <c r="AF2342" t="s">
        <v>1195</v>
      </c>
      <c r="AG2342" t="s">
        <v>1196</v>
      </c>
      <c r="AH2342" t="s">
        <v>734</v>
      </c>
      <c r="AI2342">
        <v>877002151</v>
      </c>
      <c r="AM2342">
        <v>260001</v>
      </c>
      <c r="BD2342" s="9">
        <v>250</v>
      </c>
      <c r="BE2342">
        <f t="shared" si="157"/>
        <v>0</v>
      </c>
      <c r="BF2342" s="6">
        <f t="shared" si="158"/>
        <v>-125</v>
      </c>
      <c r="BG2342" s="11" t="s">
        <v>71</v>
      </c>
      <c r="BH2342" t="e">
        <f>+VLOOKUP(AF2342,Sheet4!A:A,1,FALSE)</f>
        <v>#N/A</v>
      </c>
      <c r="BL2342">
        <v>250</v>
      </c>
      <c r="BM2342" s="59">
        <f t="shared" si="159"/>
        <v>-125</v>
      </c>
      <c r="BN2342" t="s">
        <v>1197</v>
      </c>
    </row>
    <row r="2343" spans="1:66" ht="13" customHeight="1" x14ac:dyDescent="0.3">
      <c r="A2343" s="5">
        <v>46114</v>
      </c>
      <c r="B2343" t="s">
        <v>80</v>
      </c>
      <c r="F2343">
        <v>1150</v>
      </c>
      <c r="G2343">
        <v>1150</v>
      </c>
      <c r="H2343">
        <v>575</v>
      </c>
      <c r="I2343" s="6">
        <v>-575</v>
      </c>
      <c r="Q2343" t="s">
        <v>81</v>
      </c>
      <c r="U2343">
        <v>2601242</v>
      </c>
      <c r="V2343" t="s">
        <v>1195</v>
      </c>
      <c r="W2343" t="s">
        <v>169</v>
      </c>
      <c r="X2343" t="s">
        <v>731</v>
      </c>
      <c r="Y2343" t="s">
        <v>1198</v>
      </c>
      <c r="AF2343" t="s">
        <v>1195</v>
      </c>
      <c r="AG2343" t="s">
        <v>1196</v>
      </c>
      <c r="AH2343" t="s">
        <v>734</v>
      </c>
      <c r="AI2343">
        <v>877002151</v>
      </c>
      <c r="AM2343">
        <v>260001</v>
      </c>
      <c r="BD2343" s="9">
        <v>1150</v>
      </c>
      <c r="BE2343">
        <f t="shared" si="157"/>
        <v>0</v>
      </c>
      <c r="BF2343" s="6">
        <f t="shared" si="158"/>
        <v>-575</v>
      </c>
      <c r="BG2343" s="11" t="s">
        <v>71</v>
      </c>
      <c r="BH2343" t="e">
        <f>+VLOOKUP(AF2343,Sheet4!A:A,1,FALSE)</f>
        <v>#N/A</v>
      </c>
      <c r="BL2343">
        <v>1150</v>
      </c>
      <c r="BM2343" s="59">
        <f t="shared" si="159"/>
        <v>-575</v>
      </c>
      <c r="BN2343" t="s">
        <v>1197</v>
      </c>
    </row>
    <row r="2344" spans="1:66" ht="13" customHeight="1" x14ac:dyDescent="0.3">
      <c r="A2344" s="5">
        <v>46114</v>
      </c>
      <c r="B2344" t="s">
        <v>80</v>
      </c>
      <c r="F2344">
        <v>512.5</v>
      </c>
      <c r="G2344">
        <v>512.5</v>
      </c>
      <c r="H2344">
        <v>262.5</v>
      </c>
      <c r="I2344" s="6">
        <v>-250</v>
      </c>
      <c r="Q2344" t="s">
        <v>81</v>
      </c>
      <c r="U2344">
        <v>2601242</v>
      </c>
      <c r="V2344" t="s">
        <v>1195</v>
      </c>
      <c r="W2344" t="s">
        <v>169</v>
      </c>
      <c r="X2344" t="s">
        <v>731</v>
      </c>
      <c r="Y2344" t="s">
        <v>1199</v>
      </c>
      <c r="AF2344" t="s">
        <v>1195</v>
      </c>
      <c r="AG2344" t="s">
        <v>1196</v>
      </c>
      <c r="AH2344" t="s">
        <v>734</v>
      </c>
      <c r="AI2344">
        <v>877002151</v>
      </c>
      <c r="AM2344">
        <v>260001</v>
      </c>
      <c r="BD2344" s="9">
        <v>512</v>
      </c>
      <c r="BE2344">
        <f t="shared" si="157"/>
        <v>0</v>
      </c>
      <c r="BF2344" s="6">
        <f t="shared" si="158"/>
        <v>-262.5</v>
      </c>
      <c r="BG2344" s="11" t="s">
        <v>71</v>
      </c>
      <c r="BH2344" t="e">
        <f>+VLOOKUP(AF2344,Sheet4!A:A,1,FALSE)</f>
        <v>#N/A</v>
      </c>
      <c r="BL2344">
        <v>512.5</v>
      </c>
      <c r="BM2344" s="59">
        <f t="shared" si="159"/>
        <v>-250</v>
      </c>
      <c r="BN2344" t="s">
        <v>1197</v>
      </c>
    </row>
    <row r="2345" spans="1:66" ht="13" customHeight="1" x14ac:dyDescent="0.3">
      <c r="A2345" s="5">
        <v>46114</v>
      </c>
      <c r="B2345" t="s">
        <v>80</v>
      </c>
      <c r="F2345">
        <v>2050</v>
      </c>
      <c r="G2345">
        <v>2050</v>
      </c>
      <c r="H2345">
        <v>1037.5</v>
      </c>
      <c r="I2345" s="6">
        <v>-1012.5</v>
      </c>
      <c r="Q2345" t="s">
        <v>81</v>
      </c>
      <c r="U2345">
        <v>2601242</v>
      </c>
      <c r="V2345" t="s">
        <v>1195</v>
      </c>
      <c r="W2345" t="s">
        <v>169</v>
      </c>
      <c r="X2345" t="s">
        <v>731</v>
      </c>
      <c r="Y2345" t="s">
        <v>1200</v>
      </c>
      <c r="AF2345" t="s">
        <v>1195</v>
      </c>
      <c r="AG2345" t="s">
        <v>1196</v>
      </c>
      <c r="AH2345" t="s">
        <v>734</v>
      </c>
      <c r="AI2345">
        <v>877002151</v>
      </c>
      <c r="AM2345">
        <v>260001</v>
      </c>
      <c r="BD2345" s="9">
        <v>2050</v>
      </c>
      <c r="BE2345">
        <f t="shared" si="157"/>
        <v>0</v>
      </c>
      <c r="BF2345" s="6">
        <f t="shared" si="158"/>
        <v>-1037.5</v>
      </c>
      <c r="BG2345" s="11" t="s">
        <v>71</v>
      </c>
      <c r="BH2345" t="e">
        <f>+VLOOKUP(AF2345,Sheet4!A:A,1,FALSE)</f>
        <v>#N/A</v>
      </c>
      <c r="BL2345">
        <v>2050</v>
      </c>
      <c r="BM2345" s="59">
        <f t="shared" si="159"/>
        <v>-1012.5</v>
      </c>
      <c r="BN2345" t="s">
        <v>1197</v>
      </c>
    </row>
    <row r="2346" spans="1:66" ht="13" customHeight="1" x14ac:dyDescent="0.3">
      <c r="A2346" s="5">
        <v>46114</v>
      </c>
      <c r="B2346" t="s">
        <v>80</v>
      </c>
      <c r="F2346">
        <v>1125</v>
      </c>
      <c r="G2346">
        <v>1125</v>
      </c>
      <c r="H2346">
        <v>562.5</v>
      </c>
      <c r="I2346" s="6">
        <v>-562.5</v>
      </c>
      <c r="Q2346" t="s">
        <v>81</v>
      </c>
      <c r="U2346">
        <v>2601242</v>
      </c>
      <c r="V2346" t="s">
        <v>1195</v>
      </c>
      <c r="W2346" t="s">
        <v>169</v>
      </c>
      <c r="X2346" t="s">
        <v>731</v>
      </c>
      <c r="Y2346" t="s">
        <v>1201</v>
      </c>
      <c r="AF2346" t="s">
        <v>1195</v>
      </c>
      <c r="AG2346" t="s">
        <v>1196</v>
      </c>
      <c r="AH2346" t="s">
        <v>734</v>
      </c>
      <c r="AI2346">
        <v>877002151</v>
      </c>
      <c r="AM2346">
        <v>260001</v>
      </c>
      <c r="BD2346" s="9">
        <v>1125</v>
      </c>
      <c r="BE2346">
        <f t="shared" si="157"/>
        <v>0</v>
      </c>
      <c r="BF2346" s="6">
        <f t="shared" si="158"/>
        <v>-562.5</v>
      </c>
      <c r="BG2346" s="11" t="s">
        <v>71</v>
      </c>
      <c r="BH2346" t="e">
        <f>+VLOOKUP(AF2346,Sheet4!A:A,1,FALSE)</f>
        <v>#N/A</v>
      </c>
      <c r="BL2346">
        <v>1125</v>
      </c>
      <c r="BM2346" s="59">
        <f t="shared" si="159"/>
        <v>-562.5</v>
      </c>
      <c r="BN2346" t="s">
        <v>1197</v>
      </c>
    </row>
    <row r="2347" spans="1:66" ht="13" customHeight="1" x14ac:dyDescent="0.3">
      <c r="A2347" s="5">
        <v>46114</v>
      </c>
      <c r="B2347" t="s">
        <v>80</v>
      </c>
      <c r="F2347">
        <v>1225</v>
      </c>
      <c r="G2347">
        <v>1225</v>
      </c>
      <c r="H2347">
        <v>612.5</v>
      </c>
      <c r="I2347" s="6">
        <v>-612.5</v>
      </c>
      <c r="Q2347" t="s">
        <v>81</v>
      </c>
      <c r="U2347">
        <v>2601242</v>
      </c>
      <c r="V2347" t="s">
        <v>1195</v>
      </c>
      <c r="W2347" t="s">
        <v>169</v>
      </c>
      <c r="X2347" t="s">
        <v>731</v>
      </c>
      <c r="Y2347" t="s">
        <v>1202</v>
      </c>
      <c r="AF2347" t="s">
        <v>1195</v>
      </c>
      <c r="AG2347" t="s">
        <v>1196</v>
      </c>
      <c r="AH2347" t="s">
        <v>734</v>
      </c>
      <c r="AI2347">
        <v>877002151</v>
      </c>
      <c r="AM2347">
        <v>260001</v>
      </c>
      <c r="BD2347" s="9">
        <v>1225</v>
      </c>
      <c r="BE2347">
        <f t="shared" si="157"/>
        <v>0</v>
      </c>
      <c r="BF2347" s="6">
        <f t="shared" si="158"/>
        <v>-612.5</v>
      </c>
      <c r="BG2347" s="11" t="s">
        <v>71</v>
      </c>
      <c r="BH2347" t="e">
        <f>+VLOOKUP(AF2347,Sheet4!A:A,1,FALSE)</f>
        <v>#N/A</v>
      </c>
      <c r="BL2347">
        <v>1225</v>
      </c>
      <c r="BM2347" s="59">
        <f t="shared" si="159"/>
        <v>-612.5</v>
      </c>
      <c r="BN2347" t="s">
        <v>1197</v>
      </c>
    </row>
    <row r="2348" spans="1:66" ht="13" customHeight="1" x14ac:dyDescent="0.3">
      <c r="A2348" s="5">
        <v>46114</v>
      </c>
      <c r="B2348" t="s">
        <v>80</v>
      </c>
      <c r="F2348">
        <v>825</v>
      </c>
      <c r="G2348">
        <v>825</v>
      </c>
      <c r="H2348">
        <v>412.5</v>
      </c>
      <c r="I2348" s="6">
        <v>-412.5</v>
      </c>
      <c r="Q2348" t="s">
        <v>81</v>
      </c>
      <c r="U2348">
        <v>2601242</v>
      </c>
      <c r="V2348" t="s">
        <v>1195</v>
      </c>
      <c r="W2348" t="s">
        <v>169</v>
      </c>
      <c r="X2348" t="s">
        <v>731</v>
      </c>
      <c r="Y2348" t="s">
        <v>1203</v>
      </c>
      <c r="AF2348" t="s">
        <v>1195</v>
      </c>
      <c r="AG2348" t="s">
        <v>1196</v>
      </c>
      <c r="AH2348" t="s">
        <v>734</v>
      </c>
      <c r="AI2348">
        <v>877002151</v>
      </c>
      <c r="AM2348">
        <v>260001</v>
      </c>
      <c r="BD2348" s="9">
        <v>825</v>
      </c>
      <c r="BE2348">
        <f t="shared" si="157"/>
        <v>0</v>
      </c>
      <c r="BF2348" s="6">
        <f t="shared" si="158"/>
        <v>-412.5</v>
      </c>
      <c r="BG2348" s="11" t="s">
        <v>71</v>
      </c>
      <c r="BH2348" t="e">
        <f>+VLOOKUP(AF2348,Sheet4!A:A,1,FALSE)</f>
        <v>#N/A</v>
      </c>
      <c r="BL2348">
        <v>825</v>
      </c>
      <c r="BM2348" s="59">
        <f t="shared" si="159"/>
        <v>-412.5</v>
      </c>
      <c r="BN2348" t="s">
        <v>1197</v>
      </c>
    </row>
    <row r="2349" spans="1:66" ht="13" customHeight="1" x14ac:dyDescent="0.3">
      <c r="A2349" s="5">
        <v>46114</v>
      </c>
      <c r="B2349" t="s">
        <v>80</v>
      </c>
      <c r="F2349">
        <v>537.5</v>
      </c>
      <c r="G2349">
        <v>537.5</v>
      </c>
      <c r="H2349">
        <v>275</v>
      </c>
      <c r="I2349" s="6">
        <v>-262.5</v>
      </c>
      <c r="Q2349" t="s">
        <v>81</v>
      </c>
      <c r="U2349">
        <v>2601242</v>
      </c>
      <c r="V2349" t="s">
        <v>1195</v>
      </c>
      <c r="W2349" t="s">
        <v>169</v>
      </c>
      <c r="X2349" t="s">
        <v>731</v>
      </c>
      <c r="Y2349" t="s">
        <v>963</v>
      </c>
      <c r="AF2349" t="s">
        <v>1195</v>
      </c>
      <c r="AG2349" t="s">
        <v>1196</v>
      </c>
      <c r="AH2349" t="s">
        <v>734</v>
      </c>
      <c r="AI2349">
        <v>877002151</v>
      </c>
      <c r="AM2349">
        <v>260001</v>
      </c>
      <c r="BD2349" s="9">
        <v>538</v>
      </c>
      <c r="BE2349">
        <f t="shared" si="157"/>
        <v>0</v>
      </c>
      <c r="BF2349" s="6">
        <f t="shared" si="158"/>
        <v>-275</v>
      </c>
      <c r="BG2349" s="11" t="s">
        <v>71</v>
      </c>
      <c r="BH2349" t="e">
        <f>+VLOOKUP(AF2349,Sheet4!A:A,1,FALSE)</f>
        <v>#N/A</v>
      </c>
      <c r="BL2349">
        <v>537.5</v>
      </c>
      <c r="BM2349" s="59">
        <f t="shared" si="159"/>
        <v>-262.5</v>
      </c>
      <c r="BN2349" t="s">
        <v>1197</v>
      </c>
    </row>
    <row r="2350" spans="1:66" ht="13" customHeight="1" x14ac:dyDescent="0.3">
      <c r="A2350" s="5">
        <v>46114</v>
      </c>
      <c r="B2350" t="s">
        <v>80</v>
      </c>
      <c r="F2350">
        <v>1475</v>
      </c>
      <c r="G2350">
        <v>1475</v>
      </c>
      <c r="H2350">
        <v>750</v>
      </c>
      <c r="I2350" s="6">
        <v>-725</v>
      </c>
      <c r="Q2350" t="s">
        <v>81</v>
      </c>
      <c r="U2350">
        <v>2601242</v>
      </c>
      <c r="V2350" t="s">
        <v>1195</v>
      </c>
      <c r="W2350" t="s">
        <v>169</v>
      </c>
      <c r="X2350" t="s">
        <v>731</v>
      </c>
      <c r="Y2350" t="s">
        <v>1204</v>
      </c>
      <c r="AF2350" t="s">
        <v>1195</v>
      </c>
      <c r="AG2350" t="s">
        <v>1196</v>
      </c>
      <c r="AH2350" t="s">
        <v>734</v>
      </c>
      <c r="AI2350">
        <v>877002151</v>
      </c>
      <c r="AM2350">
        <v>260001</v>
      </c>
      <c r="BD2350" s="9">
        <v>1475</v>
      </c>
      <c r="BE2350">
        <f t="shared" si="157"/>
        <v>0</v>
      </c>
      <c r="BF2350" s="6">
        <f t="shared" si="158"/>
        <v>-750</v>
      </c>
      <c r="BG2350" s="11" t="s">
        <v>71</v>
      </c>
      <c r="BH2350" t="e">
        <f>+VLOOKUP(AF2350,Sheet4!A:A,1,FALSE)</f>
        <v>#N/A</v>
      </c>
      <c r="BL2350">
        <v>1475</v>
      </c>
      <c r="BM2350" s="59">
        <f t="shared" si="159"/>
        <v>-725</v>
      </c>
      <c r="BN2350" t="s">
        <v>1197</v>
      </c>
    </row>
    <row r="2351" spans="1:66" ht="13" customHeight="1" x14ac:dyDescent="0.3">
      <c r="A2351" s="5">
        <v>46114</v>
      </c>
      <c r="B2351" t="s">
        <v>80</v>
      </c>
      <c r="F2351">
        <v>1250</v>
      </c>
      <c r="G2351">
        <v>1250</v>
      </c>
      <c r="H2351">
        <v>637.5</v>
      </c>
      <c r="I2351" s="6">
        <v>-612.5</v>
      </c>
      <c r="Q2351" t="s">
        <v>81</v>
      </c>
      <c r="U2351">
        <v>2601242</v>
      </c>
      <c r="V2351" t="s">
        <v>1195</v>
      </c>
      <c r="W2351" t="s">
        <v>169</v>
      </c>
      <c r="X2351" t="s">
        <v>731</v>
      </c>
      <c r="Y2351" t="s">
        <v>1205</v>
      </c>
      <c r="AF2351" t="s">
        <v>1195</v>
      </c>
      <c r="AG2351" t="s">
        <v>1196</v>
      </c>
      <c r="AH2351" t="s">
        <v>734</v>
      </c>
      <c r="AI2351">
        <v>877002151</v>
      </c>
      <c r="AM2351">
        <v>260001</v>
      </c>
      <c r="BD2351" s="9">
        <v>1250</v>
      </c>
      <c r="BE2351">
        <f t="shared" si="157"/>
        <v>0</v>
      </c>
      <c r="BF2351" s="6">
        <f t="shared" si="158"/>
        <v>-637.5</v>
      </c>
      <c r="BG2351" s="11" t="s">
        <v>71</v>
      </c>
      <c r="BH2351" t="e">
        <f>+VLOOKUP(AF2351,Sheet4!A:A,1,FALSE)</f>
        <v>#N/A</v>
      </c>
      <c r="BL2351">
        <v>1250</v>
      </c>
      <c r="BM2351" s="59">
        <f t="shared" si="159"/>
        <v>-612.5</v>
      </c>
      <c r="BN2351" t="s">
        <v>1197</v>
      </c>
    </row>
    <row r="2352" spans="1:66" ht="13" customHeight="1" x14ac:dyDescent="0.3">
      <c r="A2352" s="5">
        <v>46114</v>
      </c>
      <c r="B2352" t="s">
        <v>80</v>
      </c>
      <c r="F2352">
        <v>725</v>
      </c>
      <c r="G2352">
        <v>725</v>
      </c>
      <c r="H2352">
        <v>362.5</v>
      </c>
      <c r="I2352" s="6">
        <v>-362.5</v>
      </c>
      <c r="Q2352" t="s">
        <v>81</v>
      </c>
      <c r="U2352">
        <v>2601242</v>
      </c>
      <c r="V2352" t="s">
        <v>1195</v>
      </c>
      <c r="W2352" t="s">
        <v>169</v>
      </c>
      <c r="X2352" t="s">
        <v>731</v>
      </c>
      <c r="Y2352" t="s">
        <v>1206</v>
      </c>
      <c r="AF2352" t="s">
        <v>1195</v>
      </c>
      <c r="AG2352" t="s">
        <v>1196</v>
      </c>
      <c r="AH2352" t="s">
        <v>734</v>
      </c>
      <c r="AI2352">
        <v>877002151</v>
      </c>
      <c r="AM2352">
        <v>260001</v>
      </c>
      <c r="BD2352" s="9">
        <v>725</v>
      </c>
      <c r="BE2352">
        <f t="shared" si="157"/>
        <v>0</v>
      </c>
      <c r="BF2352" s="6">
        <f t="shared" si="158"/>
        <v>-362.5</v>
      </c>
      <c r="BG2352" s="11" t="s">
        <v>71</v>
      </c>
      <c r="BH2352" t="e">
        <f>+VLOOKUP(AF2352,Sheet4!A:A,1,FALSE)</f>
        <v>#N/A</v>
      </c>
      <c r="BL2352">
        <v>725</v>
      </c>
      <c r="BM2352" s="59">
        <f t="shared" si="159"/>
        <v>-362.5</v>
      </c>
      <c r="BN2352" t="s">
        <v>1197</v>
      </c>
    </row>
    <row r="2353" spans="1:67" ht="13" customHeight="1" x14ac:dyDescent="0.3">
      <c r="A2353" s="5">
        <v>46114</v>
      </c>
      <c r="B2353" t="s">
        <v>80</v>
      </c>
      <c r="F2353">
        <v>925</v>
      </c>
      <c r="G2353">
        <v>925</v>
      </c>
      <c r="H2353">
        <v>462.5</v>
      </c>
      <c r="I2353" s="6">
        <v>-462.5</v>
      </c>
      <c r="Q2353" t="s">
        <v>81</v>
      </c>
      <c r="U2353">
        <v>2601242</v>
      </c>
      <c r="V2353" t="s">
        <v>1195</v>
      </c>
      <c r="W2353" t="s">
        <v>169</v>
      </c>
      <c r="X2353" t="s">
        <v>731</v>
      </c>
      <c r="Y2353" t="s">
        <v>1207</v>
      </c>
      <c r="AF2353" t="s">
        <v>1195</v>
      </c>
      <c r="AG2353" t="s">
        <v>1196</v>
      </c>
      <c r="AH2353" t="s">
        <v>734</v>
      </c>
      <c r="AI2353">
        <v>877002151</v>
      </c>
      <c r="AM2353">
        <v>260001</v>
      </c>
      <c r="BD2353" s="9">
        <v>925</v>
      </c>
      <c r="BE2353">
        <f t="shared" si="157"/>
        <v>0</v>
      </c>
      <c r="BF2353" s="6">
        <f t="shared" si="158"/>
        <v>-462.5</v>
      </c>
      <c r="BG2353" s="11" t="s">
        <v>71</v>
      </c>
      <c r="BH2353" t="e">
        <f>+VLOOKUP(AF2353,Sheet4!A:A,1,FALSE)</f>
        <v>#N/A</v>
      </c>
      <c r="BL2353">
        <v>925</v>
      </c>
      <c r="BM2353" s="59">
        <f t="shared" si="159"/>
        <v>-462.5</v>
      </c>
      <c r="BN2353" t="s">
        <v>1197</v>
      </c>
    </row>
    <row r="2354" spans="1:67" ht="13" customHeight="1" x14ac:dyDescent="0.3">
      <c r="A2354" s="5">
        <v>46114</v>
      </c>
      <c r="B2354" t="s">
        <v>80</v>
      </c>
      <c r="F2354">
        <v>1575</v>
      </c>
      <c r="G2354">
        <v>1575</v>
      </c>
      <c r="H2354">
        <v>800</v>
      </c>
      <c r="I2354" s="6">
        <v>-775</v>
      </c>
      <c r="Q2354" t="s">
        <v>81</v>
      </c>
      <c r="U2354">
        <v>2601242</v>
      </c>
      <c r="V2354" t="s">
        <v>1195</v>
      </c>
      <c r="W2354" t="s">
        <v>169</v>
      </c>
      <c r="X2354" t="s">
        <v>731</v>
      </c>
      <c r="Y2354" t="s">
        <v>1208</v>
      </c>
      <c r="AF2354" t="s">
        <v>1195</v>
      </c>
      <c r="AG2354" t="s">
        <v>1196</v>
      </c>
      <c r="AH2354" t="s">
        <v>734</v>
      </c>
      <c r="AI2354">
        <v>877002151</v>
      </c>
      <c r="AM2354">
        <v>260001</v>
      </c>
      <c r="BD2354" s="9">
        <v>1575</v>
      </c>
      <c r="BE2354">
        <f t="shared" si="157"/>
        <v>0</v>
      </c>
      <c r="BF2354" s="6">
        <f t="shared" si="158"/>
        <v>-800</v>
      </c>
      <c r="BG2354" s="11" t="s">
        <v>71</v>
      </c>
      <c r="BH2354" t="e">
        <f>+VLOOKUP(AF2354,Sheet4!A:A,1,FALSE)</f>
        <v>#N/A</v>
      </c>
      <c r="BL2354">
        <v>1575</v>
      </c>
      <c r="BM2354" s="59">
        <f t="shared" si="159"/>
        <v>-775</v>
      </c>
      <c r="BN2354" t="s">
        <v>1197</v>
      </c>
    </row>
    <row r="2355" spans="1:67" ht="13" customHeight="1" x14ac:dyDescent="0.3">
      <c r="A2355" s="5">
        <v>46114</v>
      </c>
      <c r="B2355" t="s">
        <v>63</v>
      </c>
      <c r="F2355">
        <v>24960</v>
      </c>
      <c r="G2355">
        <v>24960</v>
      </c>
      <c r="H2355" s="6">
        <f t="shared" ref="H2355:H2368" si="160">+G2355</f>
        <v>24960</v>
      </c>
      <c r="I2355" s="6">
        <f t="shared" ref="I2355:I2368" si="161">H2355-G2355</f>
        <v>0</v>
      </c>
      <c r="J2355" s="6"/>
      <c r="K2355" s="6"/>
      <c r="Q2355" t="s">
        <v>64</v>
      </c>
      <c r="U2355">
        <v>2601243</v>
      </c>
      <c r="V2355" t="s">
        <v>1209</v>
      </c>
      <c r="W2355" t="s">
        <v>110</v>
      </c>
      <c r="X2355" t="s">
        <v>126</v>
      </c>
      <c r="Y2355" t="s">
        <v>1210</v>
      </c>
      <c r="AF2355" t="s">
        <v>1209</v>
      </c>
      <c r="AG2355" t="s">
        <v>1211</v>
      </c>
      <c r="AH2355" t="s">
        <v>129</v>
      </c>
      <c r="AI2355">
        <v>879095867</v>
      </c>
      <c r="AM2355">
        <v>260001</v>
      </c>
      <c r="BA2355" s="6">
        <v>-24960</v>
      </c>
      <c r="BD2355" s="9">
        <v>24960</v>
      </c>
      <c r="BE2355">
        <f t="shared" si="157"/>
        <v>0</v>
      </c>
      <c r="BF2355" s="6">
        <f t="shared" si="158"/>
        <v>-24960</v>
      </c>
      <c r="BG2355" s="11" t="s">
        <v>71</v>
      </c>
      <c r="BH2355" t="str">
        <f>+VLOOKUP(AF2355,Sheet4!A:A,1,FALSE)</f>
        <v>Helder Zunguze</v>
      </c>
      <c r="BJ2355" s="59">
        <f t="shared" ref="BJ2355:BJ2368" si="162">+G2355-BE2355</f>
        <v>24960</v>
      </c>
      <c r="BL2355" s="6">
        <v>0</v>
      </c>
      <c r="BM2355" s="59">
        <f t="shared" si="159"/>
        <v>24960</v>
      </c>
      <c r="BN2355" t="s">
        <v>1212</v>
      </c>
      <c r="BO2355" t="s">
        <v>73</v>
      </c>
    </row>
    <row r="2356" spans="1:67" ht="13" customHeight="1" x14ac:dyDescent="0.3">
      <c r="A2356" s="5">
        <v>46114</v>
      </c>
      <c r="B2356" t="s">
        <v>74</v>
      </c>
      <c r="F2356" s="8">
        <v>1664</v>
      </c>
      <c r="G2356">
        <v>832</v>
      </c>
      <c r="H2356" s="6">
        <f t="shared" si="160"/>
        <v>832</v>
      </c>
      <c r="I2356" s="6">
        <f t="shared" si="161"/>
        <v>0</v>
      </c>
      <c r="J2356" s="6"/>
      <c r="K2356" s="6"/>
      <c r="Q2356" t="s">
        <v>75</v>
      </c>
      <c r="U2356">
        <v>2601243</v>
      </c>
      <c r="V2356" t="s">
        <v>1209</v>
      </c>
      <c r="W2356" t="s">
        <v>110</v>
      </c>
      <c r="X2356" t="s">
        <v>126</v>
      </c>
      <c r="Y2356" t="s">
        <v>1210</v>
      </c>
      <c r="AF2356" t="s">
        <v>1209</v>
      </c>
      <c r="AG2356" t="s">
        <v>1211</v>
      </c>
      <c r="AH2356" t="s">
        <v>129</v>
      </c>
      <c r="AI2356">
        <v>879095867</v>
      </c>
      <c r="AM2356">
        <v>260001</v>
      </c>
      <c r="BA2356" s="6">
        <v>-1664</v>
      </c>
      <c r="BE2356">
        <f t="shared" si="157"/>
        <v>0</v>
      </c>
      <c r="BF2356" s="6">
        <f t="shared" si="158"/>
        <v>-832</v>
      </c>
      <c r="BG2356" s="7" t="s">
        <v>71</v>
      </c>
      <c r="BH2356" t="str">
        <f>+VLOOKUP(AF2356,Sheet4!A:A,1,FALSE)</f>
        <v>Helder Zunguze</v>
      </c>
      <c r="BJ2356" s="59">
        <f t="shared" si="162"/>
        <v>832</v>
      </c>
      <c r="BL2356" s="6">
        <v>0</v>
      </c>
      <c r="BM2356" s="59">
        <f t="shared" si="159"/>
        <v>832</v>
      </c>
      <c r="BN2356" t="s">
        <v>1212</v>
      </c>
    </row>
    <row r="2357" spans="1:67" ht="13" customHeight="1" x14ac:dyDescent="0.3">
      <c r="A2357" s="5">
        <v>46114</v>
      </c>
      <c r="B2357" t="s">
        <v>76</v>
      </c>
      <c r="F2357">
        <v>33280</v>
      </c>
      <c r="G2357">
        <v>33280</v>
      </c>
      <c r="H2357" s="6">
        <f t="shared" si="160"/>
        <v>33280</v>
      </c>
      <c r="I2357" s="6">
        <f t="shared" si="161"/>
        <v>0</v>
      </c>
      <c r="J2357" s="6"/>
      <c r="K2357" s="6"/>
      <c r="Q2357" t="s">
        <v>77</v>
      </c>
      <c r="U2357">
        <v>2601243</v>
      </c>
      <c r="V2357" t="s">
        <v>1209</v>
      </c>
      <c r="W2357" t="s">
        <v>110</v>
      </c>
      <c r="X2357" t="s">
        <v>126</v>
      </c>
      <c r="Y2357" t="s">
        <v>1210</v>
      </c>
      <c r="AF2357" t="s">
        <v>1209</v>
      </c>
      <c r="AG2357" t="s">
        <v>1211</v>
      </c>
      <c r="AH2357" t="s">
        <v>129</v>
      </c>
      <c r="AI2357">
        <v>879095867</v>
      </c>
      <c r="AM2357">
        <v>260001</v>
      </c>
      <c r="BA2357" s="6">
        <v>-33280</v>
      </c>
      <c r="BE2357">
        <f t="shared" si="157"/>
        <v>0</v>
      </c>
      <c r="BF2357" s="6">
        <f t="shared" si="158"/>
        <v>-33280</v>
      </c>
      <c r="BG2357" s="7" t="s">
        <v>71</v>
      </c>
      <c r="BH2357" t="str">
        <f>+VLOOKUP(AF2357,Sheet4!A:A,1,FALSE)</f>
        <v>Helder Zunguze</v>
      </c>
      <c r="BJ2357" s="59">
        <f t="shared" si="162"/>
        <v>33280</v>
      </c>
      <c r="BL2357" s="6">
        <v>0</v>
      </c>
      <c r="BM2357" s="59">
        <f t="shared" si="159"/>
        <v>33280</v>
      </c>
      <c r="BN2357" t="s">
        <v>1212</v>
      </c>
    </row>
    <row r="2358" spans="1:67" ht="13" customHeight="1" x14ac:dyDescent="0.3">
      <c r="A2358" s="5">
        <v>46114</v>
      </c>
      <c r="B2358" t="s">
        <v>78</v>
      </c>
      <c r="F2358" s="8">
        <v>686</v>
      </c>
      <c r="G2358">
        <v>343</v>
      </c>
      <c r="H2358" s="6">
        <f t="shared" si="160"/>
        <v>343</v>
      </c>
      <c r="I2358" s="6">
        <f t="shared" si="161"/>
        <v>0</v>
      </c>
      <c r="J2358" s="6"/>
      <c r="K2358" s="6"/>
      <c r="Q2358" t="s">
        <v>79</v>
      </c>
      <c r="U2358">
        <v>2601243</v>
      </c>
      <c r="V2358" t="s">
        <v>1209</v>
      </c>
      <c r="W2358" t="s">
        <v>110</v>
      </c>
      <c r="X2358" t="s">
        <v>126</v>
      </c>
      <c r="Y2358" t="s">
        <v>1210</v>
      </c>
      <c r="AF2358" t="s">
        <v>1209</v>
      </c>
      <c r="AG2358" t="s">
        <v>1211</v>
      </c>
      <c r="AH2358" t="s">
        <v>129</v>
      </c>
      <c r="AI2358">
        <v>879095867</v>
      </c>
      <c r="AM2358">
        <v>260001</v>
      </c>
      <c r="BA2358" s="6">
        <v>-686</v>
      </c>
      <c r="BE2358">
        <f t="shared" si="157"/>
        <v>0</v>
      </c>
      <c r="BF2358" s="6">
        <f t="shared" si="158"/>
        <v>-343</v>
      </c>
      <c r="BG2358" s="7" t="s">
        <v>71</v>
      </c>
      <c r="BH2358" t="str">
        <f>+VLOOKUP(AF2358,Sheet4!A:A,1,FALSE)</f>
        <v>Helder Zunguze</v>
      </c>
      <c r="BJ2358" s="59">
        <f t="shared" si="162"/>
        <v>343</v>
      </c>
      <c r="BL2358" s="6">
        <v>0</v>
      </c>
      <c r="BM2358" s="59">
        <f t="shared" si="159"/>
        <v>343</v>
      </c>
      <c r="BN2358" t="s">
        <v>1212</v>
      </c>
    </row>
    <row r="2359" spans="1:67" ht="13" customHeight="1" x14ac:dyDescent="0.3">
      <c r="A2359" s="5">
        <v>46114</v>
      </c>
      <c r="B2359" t="s">
        <v>80</v>
      </c>
      <c r="F2359">
        <v>8575</v>
      </c>
      <c r="G2359">
        <v>8575</v>
      </c>
      <c r="H2359" s="6">
        <f t="shared" si="160"/>
        <v>8575</v>
      </c>
      <c r="I2359" s="6">
        <f t="shared" si="161"/>
        <v>0</v>
      </c>
      <c r="J2359" s="6"/>
      <c r="K2359" s="6"/>
      <c r="Q2359" t="s">
        <v>81</v>
      </c>
      <c r="U2359">
        <v>2601243</v>
      </c>
      <c r="V2359" s="56" t="s">
        <v>1209</v>
      </c>
      <c r="W2359" t="s">
        <v>110</v>
      </c>
      <c r="X2359" t="s">
        <v>126</v>
      </c>
      <c r="Y2359" t="s">
        <v>1210</v>
      </c>
      <c r="AF2359" t="s">
        <v>1209</v>
      </c>
      <c r="AG2359" t="s">
        <v>1211</v>
      </c>
      <c r="AH2359" t="s">
        <v>129</v>
      </c>
      <c r="AI2359">
        <v>879095867</v>
      </c>
      <c r="AM2359">
        <v>260001</v>
      </c>
      <c r="BA2359" s="6">
        <v>-8575</v>
      </c>
      <c r="BC2359" s="9">
        <v>8575</v>
      </c>
      <c r="BE2359">
        <f t="shared" si="157"/>
        <v>8575</v>
      </c>
      <c r="BF2359" s="6">
        <f t="shared" si="158"/>
        <v>0</v>
      </c>
      <c r="BG2359" s="10" t="s">
        <v>99</v>
      </c>
      <c r="BH2359" t="str">
        <f>+VLOOKUP(AF2359,Sheet4!A:A,1,FALSE)</f>
        <v>Helder Zunguze</v>
      </c>
      <c r="BJ2359" s="59">
        <f t="shared" si="162"/>
        <v>0</v>
      </c>
      <c r="BL2359" s="6">
        <v>0</v>
      </c>
      <c r="BM2359" s="59">
        <f t="shared" si="159"/>
        <v>8575</v>
      </c>
      <c r="BN2359" t="s">
        <v>1212</v>
      </c>
    </row>
    <row r="2360" spans="1:67" ht="13" customHeight="1" x14ac:dyDescent="0.3">
      <c r="A2360" s="5">
        <v>46114</v>
      </c>
      <c r="B2360" t="s">
        <v>82</v>
      </c>
      <c r="F2360" s="8">
        <v>2934</v>
      </c>
      <c r="G2360">
        <v>1467</v>
      </c>
      <c r="H2360" s="6">
        <f t="shared" si="160"/>
        <v>1467</v>
      </c>
      <c r="I2360" s="6">
        <f t="shared" si="161"/>
        <v>0</v>
      </c>
      <c r="J2360" s="6"/>
      <c r="K2360" s="6"/>
      <c r="Q2360" t="s">
        <v>83</v>
      </c>
      <c r="U2360">
        <v>2601243</v>
      </c>
      <c r="V2360" t="s">
        <v>1209</v>
      </c>
      <c r="W2360" t="s">
        <v>110</v>
      </c>
      <c r="X2360" t="s">
        <v>126</v>
      </c>
      <c r="Y2360" t="s">
        <v>1210</v>
      </c>
      <c r="AF2360" t="s">
        <v>1209</v>
      </c>
      <c r="AG2360" t="s">
        <v>1211</v>
      </c>
      <c r="AH2360" t="s">
        <v>129</v>
      </c>
      <c r="AI2360">
        <v>879095867</v>
      </c>
      <c r="AM2360">
        <v>260001</v>
      </c>
      <c r="BA2360" s="6">
        <v>-2934</v>
      </c>
      <c r="BE2360">
        <f t="shared" si="157"/>
        <v>0</v>
      </c>
      <c r="BF2360" s="6">
        <f t="shared" si="158"/>
        <v>-1467</v>
      </c>
      <c r="BG2360" s="7" t="s">
        <v>71</v>
      </c>
      <c r="BH2360" t="str">
        <f>+VLOOKUP(AF2360,Sheet4!A:A,1,FALSE)</f>
        <v>Helder Zunguze</v>
      </c>
      <c r="BJ2360" s="59">
        <f t="shared" si="162"/>
        <v>1467</v>
      </c>
      <c r="BL2360" s="6">
        <v>0</v>
      </c>
      <c r="BM2360" s="59">
        <f t="shared" si="159"/>
        <v>1467</v>
      </c>
      <c r="BN2360" t="s">
        <v>1212</v>
      </c>
    </row>
    <row r="2361" spans="1:67" ht="13" customHeight="1" x14ac:dyDescent="0.3">
      <c r="A2361" s="5">
        <v>46114</v>
      </c>
      <c r="B2361" t="s">
        <v>84</v>
      </c>
      <c r="F2361">
        <v>48900</v>
      </c>
      <c r="G2361">
        <v>48900</v>
      </c>
      <c r="H2361" s="6">
        <f t="shared" si="160"/>
        <v>48900</v>
      </c>
      <c r="I2361" s="6">
        <f t="shared" si="161"/>
        <v>0</v>
      </c>
      <c r="J2361" s="6"/>
      <c r="K2361" s="6"/>
      <c r="Q2361" t="s">
        <v>85</v>
      </c>
      <c r="U2361">
        <v>2601243</v>
      </c>
      <c r="V2361" t="s">
        <v>1209</v>
      </c>
      <c r="W2361" t="s">
        <v>110</v>
      </c>
      <c r="X2361" t="s">
        <v>126</v>
      </c>
      <c r="Y2361" t="s">
        <v>1210</v>
      </c>
      <c r="AF2361" t="s">
        <v>1209</v>
      </c>
      <c r="AG2361" t="s">
        <v>1211</v>
      </c>
      <c r="AH2361" t="s">
        <v>129</v>
      </c>
      <c r="AI2361">
        <v>879095867</v>
      </c>
      <c r="AM2361">
        <v>260001</v>
      </c>
      <c r="BA2361" s="6">
        <v>-48900</v>
      </c>
      <c r="BE2361">
        <f t="shared" si="157"/>
        <v>0</v>
      </c>
      <c r="BF2361" s="6">
        <f t="shared" si="158"/>
        <v>-48900</v>
      </c>
      <c r="BG2361" s="7" t="s">
        <v>71</v>
      </c>
      <c r="BH2361" t="str">
        <f>+VLOOKUP(AF2361,Sheet4!A:A,1,FALSE)</f>
        <v>Helder Zunguze</v>
      </c>
      <c r="BJ2361" s="59">
        <f t="shared" si="162"/>
        <v>48900</v>
      </c>
      <c r="BL2361" s="6">
        <v>0</v>
      </c>
      <c r="BM2361" s="59">
        <f t="shared" si="159"/>
        <v>48900</v>
      </c>
      <c r="BN2361" t="s">
        <v>1212</v>
      </c>
    </row>
    <row r="2362" spans="1:67" ht="13" customHeight="1" x14ac:dyDescent="0.3">
      <c r="A2362" s="5">
        <v>46114</v>
      </c>
      <c r="B2362" t="s">
        <v>63</v>
      </c>
      <c r="F2362">
        <v>1440</v>
      </c>
      <c r="G2362">
        <v>1440</v>
      </c>
      <c r="H2362" s="6">
        <f t="shared" si="160"/>
        <v>1440</v>
      </c>
      <c r="I2362" s="6">
        <f t="shared" si="161"/>
        <v>0</v>
      </c>
      <c r="J2362" s="6"/>
      <c r="K2362" s="6"/>
      <c r="Q2362" t="s">
        <v>64</v>
      </c>
      <c r="U2362">
        <v>2601244</v>
      </c>
      <c r="V2362" s="56" t="s">
        <v>1213</v>
      </c>
      <c r="W2362" t="s">
        <v>110</v>
      </c>
      <c r="X2362" t="s">
        <v>347</v>
      </c>
      <c r="Y2362" t="s">
        <v>1055</v>
      </c>
      <c r="AF2362" t="s">
        <v>1213</v>
      </c>
      <c r="AG2362" t="s">
        <v>1214</v>
      </c>
      <c r="AH2362" t="s">
        <v>350</v>
      </c>
      <c r="AI2362" t="s">
        <v>351</v>
      </c>
      <c r="AM2362">
        <v>260001</v>
      </c>
      <c r="BA2362" s="6">
        <v>-1440</v>
      </c>
      <c r="BC2362" s="9">
        <v>1440</v>
      </c>
      <c r="BE2362">
        <f t="shared" si="157"/>
        <v>1440</v>
      </c>
      <c r="BF2362" s="6">
        <f t="shared" si="158"/>
        <v>0</v>
      </c>
      <c r="BG2362" s="10" t="s">
        <v>99</v>
      </c>
      <c r="BH2362" t="str">
        <f>+VLOOKUP(AF2362,Sheet4!A:A,1,FALSE)</f>
        <v>Helio Joao Manidide Sigauque</v>
      </c>
      <c r="BJ2362" s="59">
        <f t="shared" si="162"/>
        <v>0</v>
      </c>
      <c r="BL2362" s="6">
        <v>0</v>
      </c>
      <c r="BM2362" s="59">
        <f t="shared" si="159"/>
        <v>1440</v>
      </c>
      <c r="BN2362" t="s">
        <v>1215</v>
      </c>
      <c r="BO2362" t="s">
        <v>73</v>
      </c>
    </row>
    <row r="2363" spans="1:67" ht="13" customHeight="1" x14ac:dyDescent="0.3">
      <c r="A2363" s="5">
        <v>46114</v>
      </c>
      <c r="B2363" t="s">
        <v>74</v>
      </c>
      <c r="F2363" s="8">
        <v>96</v>
      </c>
      <c r="G2363">
        <v>48</v>
      </c>
      <c r="H2363" s="6">
        <f t="shared" si="160"/>
        <v>48</v>
      </c>
      <c r="I2363" s="6">
        <f t="shared" si="161"/>
        <v>0</v>
      </c>
      <c r="J2363" s="6"/>
      <c r="K2363" s="6"/>
      <c r="Q2363" t="s">
        <v>75</v>
      </c>
      <c r="U2363">
        <v>2601244</v>
      </c>
      <c r="V2363" t="s">
        <v>1213</v>
      </c>
      <c r="W2363" t="s">
        <v>110</v>
      </c>
      <c r="X2363" t="s">
        <v>347</v>
      </c>
      <c r="Y2363" t="s">
        <v>1055</v>
      </c>
      <c r="AF2363" t="s">
        <v>1213</v>
      </c>
      <c r="AG2363" t="s">
        <v>1214</v>
      </c>
      <c r="AH2363" t="s">
        <v>350</v>
      </c>
      <c r="AI2363" t="s">
        <v>351</v>
      </c>
      <c r="AM2363">
        <v>260001</v>
      </c>
      <c r="BA2363" s="6">
        <v>-96</v>
      </c>
      <c r="BE2363">
        <f t="shared" si="157"/>
        <v>0</v>
      </c>
      <c r="BF2363" s="6">
        <f t="shared" si="158"/>
        <v>-48</v>
      </c>
      <c r="BG2363" s="7" t="s">
        <v>71</v>
      </c>
      <c r="BH2363" t="str">
        <f>+VLOOKUP(AF2363,Sheet4!A:A,1,FALSE)</f>
        <v>Helio Joao Manidide Sigauque</v>
      </c>
      <c r="BJ2363" s="59">
        <f t="shared" si="162"/>
        <v>48</v>
      </c>
      <c r="BL2363" s="6">
        <v>0</v>
      </c>
      <c r="BM2363" s="59">
        <f t="shared" si="159"/>
        <v>48</v>
      </c>
      <c r="BN2363" t="s">
        <v>1215</v>
      </c>
    </row>
    <row r="2364" spans="1:67" ht="13" customHeight="1" x14ac:dyDescent="0.3">
      <c r="A2364" s="5">
        <v>46114</v>
      </c>
      <c r="B2364" t="s">
        <v>76</v>
      </c>
      <c r="F2364">
        <v>1920</v>
      </c>
      <c r="G2364">
        <v>1920</v>
      </c>
      <c r="H2364" s="6">
        <f t="shared" si="160"/>
        <v>1920</v>
      </c>
      <c r="I2364" s="6">
        <f t="shared" si="161"/>
        <v>0</v>
      </c>
      <c r="J2364" s="6"/>
      <c r="K2364" s="6"/>
      <c r="Q2364" t="s">
        <v>77</v>
      </c>
      <c r="U2364">
        <v>2601244</v>
      </c>
      <c r="V2364" t="s">
        <v>1213</v>
      </c>
      <c r="W2364" t="s">
        <v>110</v>
      </c>
      <c r="X2364" t="s">
        <v>347</v>
      </c>
      <c r="Y2364" t="s">
        <v>1055</v>
      </c>
      <c r="AF2364" t="s">
        <v>1213</v>
      </c>
      <c r="AG2364" t="s">
        <v>1214</v>
      </c>
      <c r="AH2364" t="s">
        <v>350</v>
      </c>
      <c r="AI2364" t="s">
        <v>351</v>
      </c>
      <c r="AM2364">
        <v>260001</v>
      </c>
      <c r="BA2364" s="6">
        <v>-1920</v>
      </c>
      <c r="BE2364">
        <f t="shared" si="157"/>
        <v>0</v>
      </c>
      <c r="BF2364" s="6">
        <f t="shared" si="158"/>
        <v>-1920</v>
      </c>
      <c r="BG2364" s="7" t="s">
        <v>71</v>
      </c>
      <c r="BH2364" t="str">
        <f>+VLOOKUP(AF2364,Sheet4!A:A,1,FALSE)</f>
        <v>Helio Joao Manidide Sigauque</v>
      </c>
      <c r="BJ2364" s="59">
        <f t="shared" si="162"/>
        <v>1920</v>
      </c>
      <c r="BL2364" s="6">
        <v>0</v>
      </c>
      <c r="BM2364" s="59">
        <f t="shared" si="159"/>
        <v>1920</v>
      </c>
      <c r="BN2364" t="s">
        <v>1215</v>
      </c>
    </row>
    <row r="2365" spans="1:67" ht="13" customHeight="1" x14ac:dyDescent="0.3">
      <c r="A2365" s="5">
        <v>46114</v>
      </c>
      <c r="B2365" t="s">
        <v>78</v>
      </c>
      <c r="F2365" s="8">
        <v>7</v>
      </c>
      <c r="G2365">
        <v>3.5</v>
      </c>
      <c r="H2365" s="6">
        <f t="shared" si="160"/>
        <v>3.5</v>
      </c>
      <c r="I2365" s="6">
        <f t="shared" si="161"/>
        <v>0</v>
      </c>
      <c r="J2365" s="6"/>
      <c r="K2365" s="6"/>
      <c r="Q2365" t="s">
        <v>79</v>
      </c>
      <c r="U2365">
        <v>2601244</v>
      </c>
      <c r="V2365" t="s">
        <v>1213</v>
      </c>
      <c r="W2365" t="s">
        <v>110</v>
      </c>
      <c r="X2365" t="s">
        <v>347</v>
      </c>
      <c r="Y2365" t="s">
        <v>1055</v>
      </c>
      <c r="AF2365" t="s">
        <v>1213</v>
      </c>
      <c r="AG2365" t="s">
        <v>1214</v>
      </c>
      <c r="AH2365" t="s">
        <v>350</v>
      </c>
      <c r="AI2365" t="s">
        <v>351</v>
      </c>
      <c r="AM2365">
        <v>260001</v>
      </c>
      <c r="BA2365" s="6">
        <v>-7</v>
      </c>
      <c r="BE2365">
        <f t="shared" si="157"/>
        <v>0</v>
      </c>
      <c r="BF2365" s="6">
        <f t="shared" si="158"/>
        <v>-3.5</v>
      </c>
      <c r="BG2365" s="7" t="s">
        <v>71</v>
      </c>
      <c r="BH2365" t="str">
        <f>+VLOOKUP(AF2365,Sheet4!A:A,1,FALSE)</f>
        <v>Helio Joao Manidide Sigauque</v>
      </c>
      <c r="BJ2365" s="59">
        <f t="shared" si="162"/>
        <v>3.5</v>
      </c>
      <c r="BL2365" s="6">
        <v>0</v>
      </c>
      <c r="BM2365" s="59">
        <f t="shared" si="159"/>
        <v>3.5</v>
      </c>
      <c r="BN2365" t="s">
        <v>1215</v>
      </c>
    </row>
    <row r="2366" spans="1:67" ht="13" customHeight="1" x14ac:dyDescent="0.3">
      <c r="A2366" s="5">
        <v>46114</v>
      </c>
      <c r="B2366" t="s">
        <v>80</v>
      </c>
      <c r="F2366">
        <v>87.5</v>
      </c>
      <c r="G2366">
        <v>87.5</v>
      </c>
      <c r="H2366" s="6">
        <f t="shared" si="160"/>
        <v>87.5</v>
      </c>
      <c r="I2366" s="6">
        <f t="shared" si="161"/>
        <v>0</v>
      </c>
      <c r="J2366" s="6"/>
      <c r="K2366" s="6"/>
      <c r="Q2366" t="s">
        <v>81</v>
      </c>
      <c r="U2366">
        <v>2601244</v>
      </c>
      <c r="V2366" t="s">
        <v>1213</v>
      </c>
      <c r="W2366" t="s">
        <v>110</v>
      </c>
      <c r="X2366" t="s">
        <v>347</v>
      </c>
      <c r="Y2366" t="s">
        <v>1055</v>
      </c>
      <c r="AF2366" t="s">
        <v>1213</v>
      </c>
      <c r="AG2366" t="s">
        <v>1214</v>
      </c>
      <c r="AH2366" t="s">
        <v>350</v>
      </c>
      <c r="AI2366" t="s">
        <v>351</v>
      </c>
      <c r="AM2366">
        <v>260001</v>
      </c>
      <c r="BA2366" s="6">
        <v>-87.5</v>
      </c>
      <c r="BD2366" s="9">
        <v>88</v>
      </c>
      <c r="BE2366">
        <f t="shared" si="157"/>
        <v>0</v>
      </c>
      <c r="BF2366" s="6">
        <f t="shared" si="158"/>
        <v>-87.5</v>
      </c>
      <c r="BG2366" s="11" t="s">
        <v>71</v>
      </c>
      <c r="BH2366" t="str">
        <f>+VLOOKUP(AF2366,Sheet4!A:A,1,FALSE)</f>
        <v>Helio Joao Manidide Sigauque</v>
      </c>
      <c r="BJ2366" s="59">
        <f t="shared" si="162"/>
        <v>87.5</v>
      </c>
      <c r="BL2366" s="6">
        <v>0</v>
      </c>
      <c r="BM2366" s="59">
        <f t="shared" si="159"/>
        <v>87.5</v>
      </c>
      <c r="BN2366" t="s">
        <v>1215</v>
      </c>
    </row>
    <row r="2367" spans="1:67" ht="13" customHeight="1" x14ac:dyDescent="0.3">
      <c r="A2367" s="5">
        <v>46114</v>
      </c>
      <c r="B2367" t="s">
        <v>82</v>
      </c>
      <c r="F2367" s="8">
        <v>267</v>
      </c>
      <c r="G2367">
        <v>133.5</v>
      </c>
      <c r="H2367" s="6">
        <f t="shared" si="160"/>
        <v>133.5</v>
      </c>
      <c r="I2367" s="6">
        <f t="shared" si="161"/>
        <v>0</v>
      </c>
      <c r="J2367" s="6"/>
      <c r="K2367" s="6"/>
      <c r="Q2367" t="s">
        <v>83</v>
      </c>
      <c r="U2367">
        <v>2601244</v>
      </c>
      <c r="V2367" t="s">
        <v>1213</v>
      </c>
      <c r="W2367" t="s">
        <v>110</v>
      </c>
      <c r="X2367" t="s">
        <v>347</v>
      </c>
      <c r="Y2367" t="s">
        <v>1055</v>
      </c>
      <c r="AF2367" t="s">
        <v>1213</v>
      </c>
      <c r="AG2367" t="s">
        <v>1214</v>
      </c>
      <c r="AH2367" t="s">
        <v>350</v>
      </c>
      <c r="AI2367" t="s">
        <v>351</v>
      </c>
      <c r="AM2367">
        <v>260001</v>
      </c>
      <c r="BA2367" s="6">
        <v>-267</v>
      </c>
      <c r="BE2367">
        <f t="shared" si="157"/>
        <v>0</v>
      </c>
      <c r="BF2367" s="6">
        <f t="shared" si="158"/>
        <v>-133.5</v>
      </c>
      <c r="BG2367" s="7" t="s">
        <v>71</v>
      </c>
      <c r="BH2367" t="str">
        <f>+VLOOKUP(AF2367,Sheet4!A:A,1,FALSE)</f>
        <v>Helio Joao Manidide Sigauque</v>
      </c>
      <c r="BJ2367" s="59">
        <f t="shared" si="162"/>
        <v>133.5</v>
      </c>
      <c r="BL2367" s="6">
        <v>0</v>
      </c>
      <c r="BM2367" s="59">
        <f t="shared" si="159"/>
        <v>133.5</v>
      </c>
      <c r="BN2367" t="s">
        <v>1215</v>
      </c>
    </row>
    <row r="2368" spans="1:67" ht="13" customHeight="1" x14ac:dyDescent="0.3">
      <c r="A2368" s="5">
        <v>46114</v>
      </c>
      <c r="B2368" t="s">
        <v>84</v>
      </c>
      <c r="F2368">
        <v>4450</v>
      </c>
      <c r="G2368">
        <v>4450</v>
      </c>
      <c r="H2368" s="6">
        <f t="shared" si="160"/>
        <v>4450</v>
      </c>
      <c r="I2368" s="6">
        <f t="shared" si="161"/>
        <v>0</v>
      </c>
      <c r="J2368" s="6"/>
      <c r="K2368" s="6"/>
      <c r="Q2368" t="s">
        <v>85</v>
      </c>
      <c r="U2368">
        <v>2601244</v>
      </c>
      <c r="V2368" t="s">
        <v>1213</v>
      </c>
      <c r="W2368" t="s">
        <v>110</v>
      </c>
      <c r="X2368" t="s">
        <v>347</v>
      </c>
      <c r="Y2368" t="s">
        <v>1055</v>
      </c>
      <c r="AF2368" t="s">
        <v>1213</v>
      </c>
      <c r="AG2368" t="s">
        <v>1214</v>
      </c>
      <c r="AH2368" t="s">
        <v>350</v>
      </c>
      <c r="AI2368" t="s">
        <v>351</v>
      </c>
      <c r="AM2368">
        <v>260001</v>
      </c>
      <c r="BA2368" s="6">
        <v>-4450</v>
      </c>
      <c r="BE2368">
        <f t="shared" si="157"/>
        <v>0</v>
      </c>
      <c r="BF2368" s="6">
        <f t="shared" si="158"/>
        <v>-4450</v>
      </c>
      <c r="BG2368" s="7" t="s">
        <v>71</v>
      </c>
      <c r="BH2368" t="str">
        <f>+VLOOKUP(AF2368,Sheet4!A:A,1,FALSE)</f>
        <v>Helio Joao Manidide Sigauque</v>
      </c>
      <c r="BJ2368" s="59">
        <f t="shared" si="162"/>
        <v>4450</v>
      </c>
      <c r="BL2368" s="6">
        <v>0</v>
      </c>
      <c r="BM2368" s="59">
        <f t="shared" si="159"/>
        <v>4450</v>
      </c>
      <c r="BN2368" t="s">
        <v>1215</v>
      </c>
    </row>
    <row r="2369" spans="1:67" ht="13" customHeight="1" x14ac:dyDescent="0.3">
      <c r="A2369" s="5">
        <v>46114</v>
      </c>
      <c r="B2369" t="s">
        <v>63</v>
      </c>
      <c r="F2369">
        <v>195</v>
      </c>
      <c r="G2369">
        <v>195</v>
      </c>
      <c r="H2369">
        <v>90</v>
      </c>
      <c r="I2369" s="6">
        <v>-105</v>
      </c>
      <c r="Q2369" t="s">
        <v>64</v>
      </c>
      <c r="U2369">
        <v>2601245</v>
      </c>
      <c r="V2369" t="s">
        <v>1216</v>
      </c>
      <c r="W2369" t="s">
        <v>169</v>
      </c>
      <c r="X2369" t="s">
        <v>262</v>
      </c>
      <c r="Y2369" t="s">
        <v>1217</v>
      </c>
      <c r="AF2369" t="s">
        <v>1216</v>
      </c>
      <c r="AG2369" t="s">
        <v>1218</v>
      </c>
      <c r="AH2369" t="s">
        <v>265</v>
      </c>
      <c r="AI2369">
        <v>878875733</v>
      </c>
      <c r="AM2369">
        <v>260001</v>
      </c>
      <c r="BE2369">
        <f t="shared" si="157"/>
        <v>0</v>
      </c>
      <c r="BF2369" s="6">
        <f t="shared" si="158"/>
        <v>-90</v>
      </c>
      <c r="BG2369" s="7" t="s">
        <v>71</v>
      </c>
      <c r="BH2369" t="e">
        <f>+VLOOKUP(AF2369,Sheet4!A:A,1,FALSE)</f>
        <v>#N/A</v>
      </c>
      <c r="BL2369">
        <v>195</v>
      </c>
      <c r="BM2369" s="59">
        <f t="shared" si="159"/>
        <v>-105</v>
      </c>
      <c r="BN2369" t="s">
        <v>1219</v>
      </c>
      <c r="BO2369" t="s">
        <v>101</v>
      </c>
    </row>
    <row r="2370" spans="1:67" ht="13" customHeight="1" x14ac:dyDescent="0.3">
      <c r="A2370" s="5">
        <v>46114</v>
      </c>
      <c r="B2370" t="s">
        <v>63</v>
      </c>
      <c r="F2370">
        <v>360</v>
      </c>
      <c r="G2370">
        <v>360</v>
      </c>
      <c r="H2370">
        <v>150</v>
      </c>
      <c r="I2370" s="6">
        <v>-210</v>
      </c>
      <c r="Q2370" t="s">
        <v>64</v>
      </c>
      <c r="U2370">
        <v>2601245</v>
      </c>
      <c r="V2370" t="s">
        <v>1216</v>
      </c>
      <c r="W2370" t="s">
        <v>169</v>
      </c>
      <c r="X2370" t="s">
        <v>262</v>
      </c>
      <c r="Y2370" t="s">
        <v>1220</v>
      </c>
      <c r="AF2370" t="s">
        <v>1216</v>
      </c>
      <c r="AG2370" t="s">
        <v>1218</v>
      </c>
      <c r="AH2370" t="s">
        <v>265</v>
      </c>
      <c r="AI2370">
        <v>878875733</v>
      </c>
      <c r="AM2370">
        <v>260001</v>
      </c>
      <c r="BE2370">
        <f t="shared" ref="BE2370:BE2433" si="163">+BB2370+BC2370</f>
        <v>0</v>
      </c>
      <c r="BF2370" s="6">
        <f t="shared" ref="BF2370:BF2433" si="164">+BE2370-H2370</f>
        <v>-150</v>
      </c>
      <c r="BG2370" s="7" t="s">
        <v>71</v>
      </c>
      <c r="BH2370" t="e">
        <f>+VLOOKUP(AF2370,Sheet4!A:A,1,FALSE)</f>
        <v>#N/A</v>
      </c>
      <c r="BL2370">
        <v>360</v>
      </c>
      <c r="BM2370" s="59">
        <f t="shared" ref="BM2370:BM2433" si="165">+H2370+-BL2370</f>
        <v>-210</v>
      </c>
      <c r="BN2370" t="s">
        <v>1219</v>
      </c>
      <c r="BO2370" t="s">
        <v>101</v>
      </c>
    </row>
    <row r="2371" spans="1:67" ht="13" customHeight="1" x14ac:dyDescent="0.3">
      <c r="A2371" s="5">
        <v>46114</v>
      </c>
      <c r="B2371" t="s">
        <v>74</v>
      </c>
      <c r="F2371" s="8">
        <v>13</v>
      </c>
      <c r="G2371">
        <v>6.5</v>
      </c>
      <c r="H2371">
        <v>6</v>
      </c>
      <c r="I2371" s="6">
        <v>-7</v>
      </c>
      <c r="Q2371" t="s">
        <v>75</v>
      </c>
      <c r="U2371">
        <v>2601245</v>
      </c>
      <c r="V2371" t="s">
        <v>1216</v>
      </c>
      <c r="W2371" t="s">
        <v>169</v>
      </c>
      <c r="X2371" t="s">
        <v>262</v>
      </c>
      <c r="Y2371" t="s">
        <v>1217</v>
      </c>
      <c r="AF2371" t="s">
        <v>1216</v>
      </c>
      <c r="AG2371" t="s">
        <v>1218</v>
      </c>
      <c r="AH2371" t="s">
        <v>265</v>
      </c>
      <c r="AI2371">
        <v>878875733</v>
      </c>
      <c r="AM2371">
        <v>260001</v>
      </c>
      <c r="BE2371">
        <f t="shared" si="163"/>
        <v>0</v>
      </c>
      <c r="BF2371" s="6">
        <f t="shared" si="164"/>
        <v>-6</v>
      </c>
      <c r="BG2371" s="7" t="s">
        <v>71</v>
      </c>
      <c r="BH2371" t="e">
        <f>+VLOOKUP(AF2371,Sheet4!A:A,1,FALSE)</f>
        <v>#N/A</v>
      </c>
      <c r="BL2371">
        <v>6.5</v>
      </c>
      <c r="BM2371" s="59">
        <f t="shared" si="165"/>
        <v>-0.5</v>
      </c>
      <c r="BN2371" t="s">
        <v>1219</v>
      </c>
    </row>
    <row r="2372" spans="1:67" ht="13" customHeight="1" x14ac:dyDescent="0.3">
      <c r="A2372" s="5">
        <v>46114</v>
      </c>
      <c r="B2372" t="s">
        <v>74</v>
      </c>
      <c r="F2372" s="8">
        <v>24</v>
      </c>
      <c r="G2372">
        <v>12</v>
      </c>
      <c r="H2372">
        <v>10</v>
      </c>
      <c r="I2372" s="6">
        <v>-14</v>
      </c>
      <c r="Q2372" t="s">
        <v>75</v>
      </c>
      <c r="U2372">
        <v>2601245</v>
      </c>
      <c r="V2372" t="s">
        <v>1216</v>
      </c>
      <c r="W2372" t="s">
        <v>169</v>
      </c>
      <c r="X2372" t="s">
        <v>262</v>
      </c>
      <c r="Y2372" t="s">
        <v>1220</v>
      </c>
      <c r="AF2372" t="s">
        <v>1216</v>
      </c>
      <c r="AG2372" t="s">
        <v>1218</v>
      </c>
      <c r="AH2372" t="s">
        <v>265</v>
      </c>
      <c r="AI2372">
        <v>878875733</v>
      </c>
      <c r="AM2372">
        <v>260001</v>
      </c>
      <c r="BE2372">
        <f t="shared" si="163"/>
        <v>0</v>
      </c>
      <c r="BF2372" s="6">
        <f t="shared" si="164"/>
        <v>-10</v>
      </c>
      <c r="BG2372" s="7" t="s">
        <v>71</v>
      </c>
      <c r="BH2372" t="e">
        <f>+VLOOKUP(AF2372,Sheet4!A:A,1,FALSE)</f>
        <v>#N/A</v>
      </c>
      <c r="BL2372">
        <v>12</v>
      </c>
      <c r="BM2372" s="59">
        <f t="shared" si="165"/>
        <v>-2</v>
      </c>
      <c r="BN2372" t="s">
        <v>1219</v>
      </c>
    </row>
    <row r="2373" spans="1:67" ht="13" customHeight="1" x14ac:dyDescent="0.3">
      <c r="A2373" s="5">
        <v>46114</v>
      </c>
      <c r="B2373" t="s">
        <v>76</v>
      </c>
      <c r="F2373">
        <v>260</v>
      </c>
      <c r="G2373">
        <v>260</v>
      </c>
      <c r="H2373">
        <v>120</v>
      </c>
      <c r="I2373" s="6">
        <v>-140</v>
      </c>
      <c r="Q2373" t="s">
        <v>77</v>
      </c>
      <c r="U2373">
        <v>2601245</v>
      </c>
      <c r="V2373" t="s">
        <v>1216</v>
      </c>
      <c r="W2373" t="s">
        <v>169</v>
      </c>
      <c r="X2373" t="s">
        <v>262</v>
      </c>
      <c r="Y2373" t="s">
        <v>1217</v>
      </c>
      <c r="AF2373" t="s">
        <v>1216</v>
      </c>
      <c r="AG2373" t="s">
        <v>1218</v>
      </c>
      <c r="AH2373" t="s">
        <v>265</v>
      </c>
      <c r="AI2373">
        <v>878875733</v>
      </c>
      <c r="AM2373">
        <v>260001</v>
      </c>
      <c r="BE2373">
        <f t="shared" si="163"/>
        <v>0</v>
      </c>
      <c r="BF2373" s="6">
        <f t="shared" si="164"/>
        <v>-120</v>
      </c>
      <c r="BG2373" s="7" t="s">
        <v>71</v>
      </c>
      <c r="BH2373" t="e">
        <f>+VLOOKUP(AF2373,Sheet4!A:A,1,FALSE)</f>
        <v>#N/A</v>
      </c>
      <c r="BL2373">
        <v>260</v>
      </c>
      <c r="BM2373" s="59">
        <f t="shared" si="165"/>
        <v>-140</v>
      </c>
      <c r="BN2373" t="s">
        <v>1219</v>
      </c>
    </row>
    <row r="2374" spans="1:67" ht="13" customHeight="1" x14ac:dyDescent="0.3">
      <c r="A2374" s="5">
        <v>46114</v>
      </c>
      <c r="B2374" t="s">
        <v>76</v>
      </c>
      <c r="F2374">
        <v>480</v>
      </c>
      <c r="G2374">
        <v>480</v>
      </c>
      <c r="H2374">
        <v>200</v>
      </c>
      <c r="I2374" s="6">
        <v>-280</v>
      </c>
      <c r="Q2374" t="s">
        <v>77</v>
      </c>
      <c r="U2374">
        <v>2601245</v>
      </c>
      <c r="V2374" t="s">
        <v>1216</v>
      </c>
      <c r="W2374" t="s">
        <v>169</v>
      </c>
      <c r="X2374" t="s">
        <v>262</v>
      </c>
      <c r="Y2374" t="s">
        <v>1220</v>
      </c>
      <c r="AF2374" t="s">
        <v>1216</v>
      </c>
      <c r="AG2374" t="s">
        <v>1218</v>
      </c>
      <c r="AH2374" t="s">
        <v>265</v>
      </c>
      <c r="AI2374">
        <v>878875733</v>
      </c>
      <c r="AM2374">
        <v>260001</v>
      </c>
      <c r="BE2374">
        <f t="shared" si="163"/>
        <v>0</v>
      </c>
      <c r="BF2374" s="6">
        <f t="shared" si="164"/>
        <v>-200</v>
      </c>
      <c r="BG2374" s="7" t="s">
        <v>71</v>
      </c>
      <c r="BH2374" t="e">
        <f>+VLOOKUP(AF2374,Sheet4!A:A,1,FALSE)</f>
        <v>#N/A</v>
      </c>
      <c r="BL2374">
        <v>480</v>
      </c>
      <c r="BM2374" s="59">
        <f t="shared" si="165"/>
        <v>-280</v>
      </c>
      <c r="BN2374" t="s">
        <v>1219</v>
      </c>
    </row>
    <row r="2375" spans="1:67" ht="13" customHeight="1" x14ac:dyDescent="0.3">
      <c r="A2375" s="5">
        <v>46114</v>
      </c>
      <c r="B2375" t="s">
        <v>78</v>
      </c>
      <c r="F2375" s="8">
        <v>13</v>
      </c>
      <c r="G2375">
        <v>6.5</v>
      </c>
      <c r="H2375">
        <v>6</v>
      </c>
      <c r="I2375" s="6">
        <v>-7</v>
      </c>
      <c r="Q2375" t="s">
        <v>79</v>
      </c>
      <c r="U2375">
        <v>2601245</v>
      </c>
      <c r="V2375" t="s">
        <v>1216</v>
      </c>
      <c r="W2375" t="s">
        <v>169</v>
      </c>
      <c r="X2375" t="s">
        <v>262</v>
      </c>
      <c r="Y2375" t="s">
        <v>1217</v>
      </c>
      <c r="AF2375" t="s">
        <v>1216</v>
      </c>
      <c r="AG2375" t="s">
        <v>1218</v>
      </c>
      <c r="AH2375" t="s">
        <v>265</v>
      </c>
      <c r="AI2375">
        <v>878875733</v>
      </c>
      <c r="AM2375">
        <v>260001</v>
      </c>
      <c r="BE2375">
        <f t="shared" si="163"/>
        <v>0</v>
      </c>
      <c r="BF2375" s="6">
        <f t="shared" si="164"/>
        <v>-6</v>
      </c>
      <c r="BG2375" s="7" t="s">
        <v>71</v>
      </c>
      <c r="BH2375" t="e">
        <f>+VLOOKUP(AF2375,Sheet4!A:A,1,FALSE)</f>
        <v>#N/A</v>
      </c>
      <c r="BL2375">
        <v>6.5</v>
      </c>
      <c r="BM2375" s="59">
        <f t="shared" si="165"/>
        <v>-0.5</v>
      </c>
      <c r="BN2375" t="s">
        <v>1219</v>
      </c>
    </row>
    <row r="2376" spans="1:67" ht="13" customHeight="1" x14ac:dyDescent="0.3">
      <c r="A2376" s="5">
        <v>46114</v>
      </c>
      <c r="B2376" t="s">
        <v>78</v>
      </c>
      <c r="F2376" s="8">
        <v>24</v>
      </c>
      <c r="G2376">
        <v>12</v>
      </c>
      <c r="H2376">
        <v>10</v>
      </c>
      <c r="I2376" s="6">
        <v>-14</v>
      </c>
      <c r="Q2376" t="s">
        <v>79</v>
      </c>
      <c r="U2376">
        <v>2601245</v>
      </c>
      <c r="V2376" t="s">
        <v>1216</v>
      </c>
      <c r="W2376" t="s">
        <v>169</v>
      </c>
      <c r="X2376" t="s">
        <v>262</v>
      </c>
      <c r="Y2376" t="s">
        <v>1220</v>
      </c>
      <c r="AF2376" t="s">
        <v>1216</v>
      </c>
      <c r="AG2376" t="s">
        <v>1218</v>
      </c>
      <c r="AH2376" t="s">
        <v>265</v>
      </c>
      <c r="AI2376">
        <v>878875733</v>
      </c>
      <c r="AM2376">
        <v>260001</v>
      </c>
      <c r="BE2376">
        <f t="shared" si="163"/>
        <v>0</v>
      </c>
      <c r="BF2376" s="6">
        <f t="shared" si="164"/>
        <v>-10</v>
      </c>
      <c r="BG2376" s="7" t="s">
        <v>71</v>
      </c>
      <c r="BH2376" t="e">
        <f>+VLOOKUP(AF2376,Sheet4!A:A,1,FALSE)</f>
        <v>#N/A</v>
      </c>
      <c r="BL2376">
        <v>12</v>
      </c>
      <c r="BM2376" s="59">
        <f t="shared" si="165"/>
        <v>-2</v>
      </c>
      <c r="BN2376" t="s">
        <v>1219</v>
      </c>
    </row>
    <row r="2377" spans="1:67" ht="13" customHeight="1" x14ac:dyDescent="0.3">
      <c r="A2377" s="5">
        <v>46114</v>
      </c>
      <c r="B2377" t="s">
        <v>80</v>
      </c>
      <c r="F2377">
        <v>162.5</v>
      </c>
      <c r="G2377">
        <v>162.5</v>
      </c>
      <c r="H2377">
        <v>75</v>
      </c>
      <c r="I2377" s="6">
        <v>-87.5</v>
      </c>
      <c r="Q2377" t="s">
        <v>81</v>
      </c>
      <c r="U2377">
        <v>2601245</v>
      </c>
      <c r="V2377" t="s">
        <v>1216</v>
      </c>
      <c r="W2377" t="s">
        <v>169</v>
      </c>
      <c r="X2377" t="s">
        <v>262</v>
      </c>
      <c r="Y2377" t="s">
        <v>1217</v>
      </c>
      <c r="AF2377" t="s">
        <v>1216</v>
      </c>
      <c r="AG2377" t="s">
        <v>1218</v>
      </c>
      <c r="AH2377" t="s">
        <v>265</v>
      </c>
      <c r="AI2377">
        <v>878875733</v>
      </c>
      <c r="AM2377">
        <v>260001</v>
      </c>
      <c r="BB2377" s="9">
        <v>162</v>
      </c>
      <c r="BE2377">
        <f t="shared" si="163"/>
        <v>162</v>
      </c>
      <c r="BF2377" s="6">
        <f t="shared" si="164"/>
        <v>87</v>
      </c>
      <c r="BG2377" s="12" t="s">
        <v>99</v>
      </c>
      <c r="BH2377" t="e">
        <f>+VLOOKUP(AF2377,Sheet4!A:A,1,FALSE)</f>
        <v>#N/A</v>
      </c>
      <c r="BL2377">
        <v>162.5</v>
      </c>
      <c r="BM2377" s="59">
        <f t="shared" si="165"/>
        <v>-87.5</v>
      </c>
      <c r="BN2377" t="s">
        <v>1219</v>
      </c>
    </row>
    <row r="2378" spans="1:67" ht="13" customHeight="1" x14ac:dyDescent="0.3">
      <c r="A2378" s="5">
        <v>46114</v>
      </c>
      <c r="B2378" t="s">
        <v>80</v>
      </c>
      <c r="F2378">
        <v>300</v>
      </c>
      <c r="G2378">
        <v>300</v>
      </c>
      <c r="H2378">
        <v>125</v>
      </c>
      <c r="I2378" s="6">
        <v>-175</v>
      </c>
      <c r="Q2378" t="s">
        <v>81</v>
      </c>
      <c r="U2378">
        <v>2601245</v>
      </c>
      <c r="V2378" t="s">
        <v>1216</v>
      </c>
      <c r="W2378" t="s">
        <v>169</v>
      </c>
      <c r="X2378" t="s">
        <v>262</v>
      </c>
      <c r="Y2378" t="s">
        <v>1220</v>
      </c>
      <c r="AF2378" t="s">
        <v>1216</v>
      </c>
      <c r="AG2378" t="s">
        <v>1218</v>
      </c>
      <c r="AH2378" t="s">
        <v>265</v>
      </c>
      <c r="AI2378">
        <v>878875733</v>
      </c>
      <c r="AM2378">
        <v>260001</v>
      </c>
      <c r="BB2378" s="9">
        <v>300</v>
      </c>
      <c r="BE2378">
        <f t="shared" si="163"/>
        <v>300</v>
      </c>
      <c r="BF2378" s="6">
        <f t="shared" si="164"/>
        <v>175</v>
      </c>
      <c r="BG2378" s="12" t="s">
        <v>99</v>
      </c>
      <c r="BH2378" t="e">
        <f>+VLOOKUP(AF2378,Sheet4!A:A,1,FALSE)</f>
        <v>#N/A</v>
      </c>
      <c r="BL2378">
        <v>300</v>
      </c>
      <c r="BM2378" s="59">
        <f t="shared" si="165"/>
        <v>-175</v>
      </c>
      <c r="BN2378" t="s">
        <v>1219</v>
      </c>
    </row>
    <row r="2379" spans="1:67" ht="13" customHeight="1" x14ac:dyDescent="0.3">
      <c r="A2379" s="5">
        <v>46114</v>
      </c>
      <c r="B2379" t="s">
        <v>63</v>
      </c>
      <c r="F2379">
        <v>315</v>
      </c>
      <c r="G2379">
        <v>315</v>
      </c>
      <c r="H2379" s="6">
        <v>270</v>
      </c>
      <c r="I2379" s="6">
        <f t="shared" ref="I2379:I2385" si="166">H2379-G2379</f>
        <v>-45</v>
      </c>
      <c r="J2379" s="6"/>
      <c r="K2379" s="6"/>
      <c r="Q2379" t="s">
        <v>64</v>
      </c>
      <c r="U2379">
        <v>2601246</v>
      </c>
      <c r="V2379" t="s">
        <v>1221</v>
      </c>
      <c r="W2379" t="s">
        <v>66</v>
      </c>
      <c r="X2379" t="s">
        <v>268</v>
      </c>
      <c r="Y2379" t="s">
        <v>1222</v>
      </c>
      <c r="AF2379" t="s">
        <v>1221</v>
      </c>
      <c r="AG2379" t="s">
        <v>1223</v>
      </c>
      <c r="AH2379" t="s">
        <v>271</v>
      </c>
      <c r="AI2379" t="s">
        <v>272</v>
      </c>
      <c r="AM2379">
        <v>260001</v>
      </c>
      <c r="BA2379" s="6">
        <v>-45</v>
      </c>
      <c r="BE2379">
        <f t="shared" si="163"/>
        <v>0</v>
      </c>
      <c r="BF2379" s="6">
        <f t="shared" si="164"/>
        <v>-270</v>
      </c>
      <c r="BG2379" s="7" t="s">
        <v>71</v>
      </c>
      <c r="BH2379" t="e">
        <f>+VLOOKUP(AF2379,Sheet4!A:A,1,FALSE)</f>
        <v>#N/A</v>
      </c>
      <c r="BL2379" s="6">
        <v>270</v>
      </c>
      <c r="BM2379" s="59">
        <f t="shared" si="165"/>
        <v>0</v>
      </c>
      <c r="BN2379" t="s">
        <v>1224</v>
      </c>
      <c r="BO2379" t="s">
        <v>101</v>
      </c>
    </row>
    <row r="2380" spans="1:67" ht="13" customHeight="1" x14ac:dyDescent="0.3">
      <c r="A2380" s="5">
        <v>46114</v>
      </c>
      <c r="B2380" t="s">
        <v>74</v>
      </c>
      <c r="F2380" s="8">
        <v>21</v>
      </c>
      <c r="G2380">
        <v>10.5</v>
      </c>
      <c r="H2380" s="6">
        <v>18</v>
      </c>
      <c r="I2380" s="6">
        <f t="shared" si="166"/>
        <v>7.5</v>
      </c>
      <c r="J2380" s="6"/>
      <c r="K2380" s="6"/>
      <c r="Q2380" t="s">
        <v>75</v>
      </c>
      <c r="U2380">
        <v>2601246</v>
      </c>
      <c r="V2380" t="s">
        <v>1221</v>
      </c>
      <c r="W2380" t="s">
        <v>66</v>
      </c>
      <c r="X2380" t="s">
        <v>268</v>
      </c>
      <c r="Y2380" t="s">
        <v>1222</v>
      </c>
      <c r="AF2380" t="s">
        <v>1221</v>
      </c>
      <c r="AG2380" t="s">
        <v>1223</v>
      </c>
      <c r="AH2380" t="s">
        <v>271</v>
      </c>
      <c r="AI2380" t="s">
        <v>272</v>
      </c>
      <c r="AM2380">
        <v>260001</v>
      </c>
      <c r="BA2380" s="6">
        <v>-3</v>
      </c>
      <c r="BE2380">
        <f t="shared" si="163"/>
        <v>0</v>
      </c>
      <c r="BF2380" s="6">
        <f t="shared" si="164"/>
        <v>-18</v>
      </c>
      <c r="BG2380" s="7" t="s">
        <v>71</v>
      </c>
      <c r="BH2380" t="e">
        <f>+VLOOKUP(AF2380,Sheet4!A:A,1,FALSE)</f>
        <v>#N/A</v>
      </c>
      <c r="BL2380" s="6">
        <v>18</v>
      </c>
      <c r="BM2380" s="59">
        <f t="shared" si="165"/>
        <v>0</v>
      </c>
      <c r="BN2380" t="s">
        <v>1224</v>
      </c>
    </row>
    <row r="2381" spans="1:67" ht="13" customHeight="1" x14ac:dyDescent="0.3">
      <c r="A2381" s="5">
        <v>46114</v>
      </c>
      <c r="B2381" t="s">
        <v>76</v>
      </c>
      <c r="F2381">
        <v>420</v>
      </c>
      <c r="G2381">
        <v>420</v>
      </c>
      <c r="H2381" s="6">
        <v>360</v>
      </c>
      <c r="I2381" s="6">
        <f t="shared" si="166"/>
        <v>-60</v>
      </c>
      <c r="J2381" s="6"/>
      <c r="K2381" s="6"/>
      <c r="Q2381" t="s">
        <v>77</v>
      </c>
      <c r="U2381">
        <v>2601246</v>
      </c>
      <c r="V2381" t="s">
        <v>1221</v>
      </c>
      <c r="W2381" t="s">
        <v>66</v>
      </c>
      <c r="X2381" t="s">
        <v>268</v>
      </c>
      <c r="Y2381" t="s">
        <v>1222</v>
      </c>
      <c r="AF2381" t="s">
        <v>1221</v>
      </c>
      <c r="AG2381" t="s">
        <v>1223</v>
      </c>
      <c r="AH2381" t="s">
        <v>271</v>
      </c>
      <c r="AI2381" t="s">
        <v>272</v>
      </c>
      <c r="AM2381">
        <v>260001</v>
      </c>
      <c r="BA2381" s="6">
        <v>-60</v>
      </c>
      <c r="BE2381">
        <f t="shared" si="163"/>
        <v>0</v>
      </c>
      <c r="BF2381" s="6">
        <f t="shared" si="164"/>
        <v>-360</v>
      </c>
      <c r="BG2381" s="7" t="s">
        <v>71</v>
      </c>
      <c r="BH2381" t="e">
        <f>+VLOOKUP(AF2381,Sheet4!A:A,1,FALSE)</f>
        <v>#N/A</v>
      </c>
      <c r="BL2381" s="6">
        <v>360</v>
      </c>
      <c r="BM2381" s="59">
        <f t="shared" si="165"/>
        <v>0</v>
      </c>
      <c r="BN2381" t="s">
        <v>1224</v>
      </c>
    </row>
    <row r="2382" spans="1:67" ht="13" customHeight="1" x14ac:dyDescent="0.3">
      <c r="A2382" s="5">
        <v>46114</v>
      </c>
      <c r="B2382" t="s">
        <v>78</v>
      </c>
      <c r="F2382" s="8">
        <v>17</v>
      </c>
      <c r="G2382">
        <v>8.5</v>
      </c>
      <c r="H2382" s="6">
        <v>18</v>
      </c>
      <c r="I2382" s="6">
        <f t="shared" si="166"/>
        <v>9.5</v>
      </c>
      <c r="J2382" s="6"/>
      <c r="K2382" s="6"/>
      <c r="Q2382" t="s">
        <v>79</v>
      </c>
      <c r="U2382">
        <v>2601246</v>
      </c>
      <c r="V2382" t="s">
        <v>1221</v>
      </c>
      <c r="W2382" t="s">
        <v>66</v>
      </c>
      <c r="X2382" t="s">
        <v>268</v>
      </c>
      <c r="Y2382" t="s">
        <v>1222</v>
      </c>
      <c r="AF2382" t="s">
        <v>1221</v>
      </c>
      <c r="AG2382" t="s">
        <v>1223</v>
      </c>
      <c r="AH2382" t="s">
        <v>271</v>
      </c>
      <c r="AI2382" t="s">
        <v>272</v>
      </c>
      <c r="AM2382">
        <v>260001</v>
      </c>
      <c r="BA2382" s="6">
        <v>1</v>
      </c>
      <c r="BE2382">
        <f t="shared" si="163"/>
        <v>0</v>
      </c>
      <c r="BF2382" s="6">
        <f t="shared" si="164"/>
        <v>-18</v>
      </c>
      <c r="BG2382" s="7" t="s">
        <v>71</v>
      </c>
      <c r="BH2382" t="e">
        <f>+VLOOKUP(AF2382,Sheet4!A:A,1,FALSE)</f>
        <v>#N/A</v>
      </c>
      <c r="BL2382" s="6">
        <v>18</v>
      </c>
      <c r="BM2382" s="59">
        <f t="shared" si="165"/>
        <v>0</v>
      </c>
      <c r="BN2382" t="s">
        <v>1224</v>
      </c>
    </row>
    <row r="2383" spans="1:67" ht="13" customHeight="1" x14ac:dyDescent="0.3">
      <c r="A2383" s="5">
        <v>46114</v>
      </c>
      <c r="B2383" t="s">
        <v>80</v>
      </c>
      <c r="F2383">
        <v>212.5</v>
      </c>
      <c r="G2383">
        <v>212.5</v>
      </c>
      <c r="H2383" s="6">
        <v>225</v>
      </c>
      <c r="I2383" s="6">
        <f t="shared" si="166"/>
        <v>12.5</v>
      </c>
      <c r="J2383" s="6">
        <f>H2383/12.5</f>
        <v>18</v>
      </c>
      <c r="K2383" s="6"/>
      <c r="Q2383" t="s">
        <v>81</v>
      </c>
      <c r="U2383">
        <v>2601246</v>
      </c>
      <c r="V2383" t="s">
        <v>1221</v>
      </c>
      <c r="W2383" t="s">
        <v>66</v>
      </c>
      <c r="X2383" t="s">
        <v>268</v>
      </c>
      <c r="Y2383" t="s">
        <v>1222</v>
      </c>
      <c r="AF2383" t="s">
        <v>1221</v>
      </c>
      <c r="AG2383" t="s">
        <v>1223</v>
      </c>
      <c r="AH2383" t="s">
        <v>271</v>
      </c>
      <c r="AI2383" t="s">
        <v>272</v>
      </c>
      <c r="AM2383">
        <v>260001</v>
      </c>
      <c r="BA2383" s="6">
        <v>12.5</v>
      </c>
      <c r="BE2383">
        <f t="shared" si="163"/>
        <v>0</v>
      </c>
      <c r="BF2383" s="6">
        <f t="shared" si="164"/>
        <v>-225</v>
      </c>
      <c r="BG2383" s="7" t="s">
        <v>71</v>
      </c>
      <c r="BH2383" t="e">
        <f>+VLOOKUP(AF2383,Sheet4!A:A,1,FALSE)</f>
        <v>#N/A</v>
      </c>
      <c r="BL2383" s="6">
        <v>225</v>
      </c>
      <c r="BM2383" s="59">
        <f t="shared" si="165"/>
        <v>0</v>
      </c>
      <c r="BN2383" t="s">
        <v>1224</v>
      </c>
    </row>
    <row r="2384" spans="1:67" ht="13" customHeight="1" x14ac:dyDescent="0.3">
      <c r="A2384" s="5">
        <v>46114</v>
      </c>
      <c r="B2384" t="s">
        <v>82</v>
      </c>
      <c r="F2384" s="8">
        <v>12</v>
      </c>
      <c r="G2384">
        <v>6</v>
      </c>
      <c r="H2384" s="6">
        <v>0</v>
      </c>
      <c r="I2384" s="6">
        <f t="shared" si="166"/>
        <v>-6</v>
      </c>
      <c r="J2384" s="6"/>
      <c r="K2384" s="6"/>
      <c r="Q2384" t="s">
        <v>83</v>
      </c>
      <c r="U2384">
        <v>2601246</v>
      </c>
      <c r="V2384" t="s">
        <v>1221</v>
      </c>
      <c r="W2384" t="s">
        <v>66</v>
      </c>
      <c r="X2384" t="s">
        <v>268</v>
      </c>
      <c r="Y2384" t="s">
        <v>1222</v>
      </c>
      <c r="AF2384" t="s">
        <v>1221</v>
      </c>
      <c r="AG2384" t="s">
        <v>1223</v>
      </c>
      <c r="AH2384" t="s">
        <v>271</v>
      </c>
      <c r="AI2384" t="s">
        <v>272</v>
      </c>
      <c r="AM2384">
        <v>260001</v>
      </c>
      <c r="BA2384" s="6">
        <v>-12</v>
      </c>
      <c r="BE2384">
        <f t="shared" si="163"/>
        <v>0</v>
      </c>
      <c r="BF2384" s="6">
        <f t="shared" si="164"/>
        <v>0</v>
      </c>
      <c r="BG2384" s="7" t="s">
        <v>71</v>
      </c>
      <c r="BH2384" t="e">
        <f>+VLOOKUP(AF2384,Sheet4!A:A,1,FALSE)</f>
        <v>#N/A</v>
      </c>
      <c r="BL2384" s="6">
        <v>0</v>
      </c>
      <c r="BM2384" s="59">
        <f t="shared" si="165"/>
        <v>0</v>
      </c>
      <c r="BN2384" t="s">
        <v>1224</v>
      </c>
    </row>
    <row r="2385" spans="1:67" ht="13" customHeight="1" x14ac:dyDescent="0.3">
      <c r="A2385" s="5">
        <v>46114</v>
      </c>
      <c r="B2385" t="s">
        <v>84</v>
      </c>
      <c r="F2385">
        <v>200</v>
      </c>
      <c r="G2385">
        <v>200</v>
      </c>
      <c r="H2385" s="6">
        <v>0</v>
      </c>
      <c r="I2385" s="6">
        <f t="shared" si="166"/>
        <v>-200</v>
      </c>
      <c r="J2385" s="6"/>
      <c r="K2385" s="6">
        <f>H2385/50</f>
        <v>0</v>
      </c>
      <c r="Q2385" t="s">
        <v>85</v>
      </c>
      <c r="U2385">
        <v>2601246</v>
      </c>
      <c r="V2385" t="s">
        <v>1221</v>
      </c>
      <c r="W2385" t="s">
        <v>66</v>
      </c>
      <c r="X2385" t="s">
        <v>268</v>
      </c>
      <c r="Y2385" t="s">
        <v>1222</v>
      </c>
      <c r="AF2385" t="s">
        <v>1221</v>
      </c>
      <c r="AG2385" t="s">
        <v>1223</v>
      </c>
      <c r="AH2385" t="s">
        <v>271</v>
      </c>
      <c r="AI2385" t="s">
        <v>272</v>
      </c>
      <c r="AM2385">
        <v>260001</v>
      </c>
      <c r="BA2385" s="6">
        <v>-200</v>
      </c>
      <c r="BE2385">
        <f t="shared" si="163"/>
        <v>0</v>
      </c>
      <c r="BF2385" s="6">
        <f t="shared" si="164"/>
        <v>0</v>
      </c>
      <c r="BG2385" s="7" t="s">
        <v>71</v>
      </c>
      <c r="BH2385" t="e">
        <f>+VLOOKUP(AF2385,Sheet4!A:A,1,FALSE)</f>
        <v>#N/A</v>
      </c>
      <c r="BL2385" s="6">
        <v>0</v>
      </c>
      <c r="BM2385" s="59">
        <f t="shared" si="165"/>
        <v>0</v>
      </c>
      <c r="BN2385" t="s">
        <v>1224</v>
      </c>
    </row>
    <row r="2386" spans="1:67" ht="13" customHeight="1" x14ac:dyDescent="0.3">
      <c r="A2386" s="5">
        <v>46114</v>
      </c>
      <c r="B2386" t="s">
        <v>63</v>
      </c>
      <c r="F2386">
        <v>4275</v>
      </c>
      <c r="G2386">
        <v>4275</v>
      </c>
      <c r="H2386">
        <v>6015</v>
      </c>
      <c r="I2386" s="6">
        <v>1740</v>
      </c>
      <c r="Q2386" t="s">
        <v>64</v>
      </c>
      <c r="U2386">
        <v>2601247</v>
      </c>
      <c r="V2386" t="s">
        <v>1225</v>
      </c>
      <c r="W2386" t="s">
        <v>169</v>
      </c>
      <c r="X2386" t="s">
        <v>207</v>
      </c>
      <c r="Y2386" t="s">
        <v>1226</v>
      </c>
      <c r="AF2386" t="s">
        <v>1225</v>
      </c>
      <c r="AG2386" t="s">
        <v>1227</v>
      </c>
      <c r="AH2386" t="s">
        <v>210</v>
      </c>
      <c r="AI2386">
        <v>868733522</v>
      </c>
      <c r="AM2386">
        <v>260001</v>
      </c>
      <c r="BE2386">
        <f t="shared" si="163"/>
        <v>0</v>
      </c>
      <c r="BF2386" s="6">
        <f t="shared" si="164"/>
        <v>-6015</v>
      </c>
      <c r="BG2386" s="7" t="s">
        <v>71</v>
      </c>
      <c r="BH2386" t="e">
        <f>+VLOOKUP(AF2386,Sheet4!A:A,1,FALSE)</f>
        <v>#N/A</v>
      </c>
      <c r="BL2386">
        <v>4275</v>
      </c>
      <c r="BM2386" s="59">
        <f t="shared" si="165"/>
        <v>1740</v>
      </c>
      <c r="BN2386" t="s">
        <v>1228</v>
      </c>
      <c r="BO2386" t="s">
        <v>101</v>
      </c>
    </row>
    <row r="2387" spans="1:67" ht="13" customHeight="1" x14ac:dyDescent="0.3">
      <c r="A2387" s="5">
        <v>46114</v>
      </c>
      <c r="B2387" t="s">
        <v>63</v>
      </c>
      <c r="F2387">
        <v>885</v>
      </c>
      <c r="G2387">
        <v>885</v>
      </c>
      <c r="H2387">
        <v>1245</v>
      </c>
      <c r="I2387" s="6">
        <v>360</v>
      </c>
      <c r="Q2387" t="s">
        <v>64</v>
      </c>
      <c r="U2387">
        <v>2601247</v>
      </c>
      <c r="V2387" t="s">
        <v>1225</v>
      </c>
      <c r="W2387" t="s">
        <v>169</v>
      </c>
      <c r="X2387" t="s">
        <v>207</v>
      </c>
      <c r="Y2387" t="s">
        <v>1229</v>
      </c>
      <c r="AF2387" t="s">
        <v>1225</v>
      </c>
      <c r="AG2387" t="s">
        <v>1227</v>
      </c>
      <c r="AH2387" t="s">
        <v>210</v>
      </c>
      <c r="AI2387">
        <v>868733522</v>
      </c>
      <c r="AM2387">
        <v>260001</v>
      </c>
      <c r="BE2387">
        <f t="shared" si="163"/>
        <v>0</v>
      </c>
      <c r="BF2387" s="6">
        <f t="shared" si="164"/>
        <v>-1245</v>
      </c>
      <c r="BG2387" s="7" t="s">
        <v>71</v>
      </c>
      <c r="BH2387" t="e">
        <f>+VLOOKUP(AF2387,Sheet4!A:A,1,FALSE)</f>
        <v>#N/A</v>
      </c>
      <c r="BL2387">
        <v>885</v>
      </c>
      <c r="BM2387" s="59">
        <f t="shared" si="165"/>
        <v>360</v>
      </c>
      <c r="BN2387" t="s">
        <v>1228</v>
      </c>
      <c r="BO2387" t="s">
        <v>101</v>
      </c>
    </row>
    <row r="2388" spans="1:67" ht="13" customHeight="1" x14ac:dyDescent="0.3">
      <c r="A2388" s="5">
        <v>46114</v>
      </c>
      <c r="B2388" t="s">
        <v>63</v>
      </c>
      <c r="F2388">
        <v>1395</v>
      </c>
      <c r="G2388">
        <v>1395</v>
      </c>
      <c r="H2388">
        <v>1965</v>
      </c>
      <c r="I2388" s="6">
        <v>570</v>
      </c>
      <c r="Q2388" t="s">
        <v>64</v>
      </c>
      <c r="U2388">
        <v>2601247</v>
      </c>
      <c r="V2388" t="s">
        <v>1225</v>
      </c>
      <c r="W2388" t="s">
        <v>169</v>
      </c>
      <c r="X2388" t="s">
        <v>207</v>
      </c>
      <c r="Y2388" t="s">
        <v>1230</v>
      </c>
      <c r="AF2388" t="s">
        <v>1225</v>
      </c>
      <c r="AG2388" t="s">
        <v>1227</v>
      </c>
      <c r="AH2388" t="s">
        <v>210</v>
      </c>
      <c r="AI2388">
        <v>868733522</v>
      </c>
      <c r="AM2388">
        <v>260001</v>
      </c>
      <c r="BE2388">
        <f t="shared" si="163"/>
        <v>0</v>
      </c>
      <c r="BF2388" s="6">
        <f t="shared" si="164"/>
        <v>-1965</v>
      </c>
      <c r="BG2388" s="7" t="s">
        <v>71</v>
      </c>
      <c r="BH2388" t="e">
        <f>+VLOOKUP(AF2388,Sheet4!A:A,1,FALSE)</f>
        <v>#N/A</v>
      </c>
      <c r="BL2388">
        <v>1395</v>
      </c>
      <c r="BM2388" s="59">
        <f t="shared" si="165"/>
        <v>570</v>
      </c>
      <c r="BN2388" t="s">
        <v>1228</v>
      </c>
      <c r="BO2388" t="s">
        <v>101</v>
      </c>
    </row>
    <row r="2389" spans="1:67" ht="13" customHeight="1" x14ac:dyDescent="0.3">
      <c r="A2389" s="5">
        <v>46114</v>
      </c>
      <c r="B2389" t="s">
        <v>63</v>
      </c>
      <c r="F2389">
        <v>3915</v>
      </c>
      <c r="G2389">
        <v>3915</v>
      </c>
      <c r="H2389">
        <v>5520</v>
      </c>
      <c r="I2389" s="6">
        <v>1605</v>
      </c>
      <c r="Q2389" t="s">
        <v>64</v>
      </c>
      <c r="U2389">
        <v>2601247</v>
      </c>
      <c r="V2389" t="s">
        <v>1225</v>
      </c>
      <c r="W2389" t="s">
        <v>169</v>
      </c>
      <c r="X2389" t="s">
        <v>207</v>
      </c>
      <c r="Y2389" t="s">
        <v>1231</v>
      </c>
      <c r="AF2389" t="s">
        <v>1225</v>
      </c>
      <c r="AG2389" t="s">
        <v>1227</v>
      </c>
      <c r="AH2389" t="s">
        <v>210</v>
      </c>
      <c r="AI2389">
        <v>868733522</v>
      </c>
      <c r="AM2389">
        <v>260001</v>
      </c>
      <c r="BE2389">
        <f t="shared" si="163"/>
        <v>0</v>
      </c>
      <c r="BF2389" s="6">
        <f t="shared" si="164"/>
        <v>-5520</v>
      </c>
      <c r="BG2389" s="7" t="s">
        <v>71</v>
      </c>
      <c r="BH2389" t="e">
        <f>+VLOOKUP(AF2389,Sheet4!A:A,1,FALSE)</f>
        <v>#N/A</v>
      </c>
      <c r="BL2389">
        <v>3915</v>
      </c>
      <c r="BM2389" s="59">
        <f t="shared" si="165"/>
        <v>1605</v>
      </c>
      <c r="BN2389" t="s">
        <v>1228</v>
      </c>
      <c r="BO2389" t="s">
        <v>101</v>
      </c>
    </row>
    <row r="2390" spans="1:67" ht="13" customHeight="1" x14ac:dyDescent="0.3">
      <c r="A2390" s="5">
        <v>46114</v>
      </c>
      <c r="B2390" t="s">
        <v>63</v>
      </c>
      <c r="F2390">
        <v>1170</v>
      </c>
      <c r="G2390">
        <v>1170</v>
      </c>
      <c r="H2390">
        <v>1650</v>
      </c>
      <c r="I2390" s="6">
        <v>480</v>
      </c>
      <c r="Q2390" t="s">
        <v>64</v>
      </c>
      <c r="U2390">
        <v>2601247</v>
      </c>
      <c r="V2390" t="s">
        <v>1225</v>
      </c>
      <c r="W2390" t="s">
        <v>169</v>
      </c>
      <c r="X2390" t="s">
        <v>207</v>
      </c>
      <c r="Y2390" t="s">
        <v>1232</v>
      </c>
      <c r="AF2390" t="s">
        <v>1225</v>
      </c>
      <c r="AG2390" t="s">
        <v>1227</v>
      </c>
      <c r="AH2390" t="s">
        <v>210</v>
      </c>
      <c r="AI2390">
        <v>868733522</v>
      </c>
      <c r="AM2390">
        <v>260001</v>
      </c>
      <c r="BE2390">
        <f t="shared" si="163"/>
        <v>0</v>
      </c>
      <c r="BF2390" s="6">
        <f t="shared" si="164"/>
        <v>-1650</v>
      </c>
      <c r="BG2390" s="7" t="s">
        <v>71</v>
      </c>
      <c r="BH2390" t="e">
        <f>+VLOOKUP(AF2390,Sheet4!A:A,1,FALSE)</f>
        <v>#N/A</v>
      </c>
      <c r="BL2390">
        <v>1170</v>
      </c>
      <c r="BM2390" s="59">
        <f t="shared" si="165"/>
        <v>480</v>
      </c>
      <c r="BN2390" t="s">
        <v>1228</v>
      </c>
      <c r="BO2390" t="s">
        <v>101</v>
      </c>
    </row>
    <row r="2391" spans="1:67" ht="13" customHeight="1" x14ac:dyDescent="0.3">
      <c r="A2391" s="5">
        <v>46114</v>
      </c>
      <c r="B2391" t="s">
        <v>63</v>
      </c>
      <c r="F2391">
        <v>555</v>
      </c>
      <c r="G2391">
        <v>555</v>
      </c>
      <c r="H2391">
        <v>780</v>
      </c>
      <c r="I2391" s="6">
        <v>225</v>
      </c>
      <c r="Q2391" t="s">
        <v>64</v>
      </c>
      <c r="U2391">
        <v>2601247</v>
      </c>
      <c r="V2391" t="s">
        <v>1225</v>
      </c>
      <c r="W2391" t="s">
        <v>169</v>
      </c>
      <c r="X2391" t="s">
        <v>207</v>
      </c>
      <c r="Y2391" t="s">
        <v>1233</v>
      </c>
      <c r="AF2391" t="s">
        <v>1225</v>
      </c>
      <c r="AG2391" t="s">
        <v>1227</v>
      </c>
      <c r="AH2391" t="s">
        <v>210</v>
      </c>
      <c r="AI2391">
        <v>868733522</v>
      </c>
      <c r="AM2391">
        <v>260001</v>
      </c>
      <c r="BE2391">
        <f t="shared" si="163"/>
        <v>0</v>
      </c>
      <c r="BF2391" s="6">
        <f t="shared" si="164"/>
        <v>-780</v>
      </c>
      <c r="BG2391" s="7" t="s">
        <v>71</v>
      </c>
      <c r="BH2391" t="e">
        <f>+VLOOKUP(AF2391,Sheet4!A:A,1,FALSE)</f>
        <v>#N/A</v>
      </c>
      <c r="BL2391">
        <v>555</v>
      </c>
      <c r="BM2391" s="59">
        <f t="shared" si="165"/>
        <v>225</v>
      </c>
      <c r="BN2391" t="s">
        <v>1228</v>
      </c>
      <c r="BO2391" t="s">
        <v>101</v>
      </c>
    </row>
    <row r="2392" spans="1:67" ht="13" customHeight="1" x14ac:dyDescent="0.3">
      <c r="A2392" s="5">
        <v>46114</v>
      </c>
      <c r="B2392" t="s">
        <v>63</v>
      </c>
      <c r="F2392">
        <v>780</v>
      </c>
      <c r="G2392">
        <v>780</v>
      </c>
      <c r="H2392">
        <v>1095</v>
      </c>
      <c r="I2392" s="6">
        <v>315</v>
      </c>
      <c r="Q2392" t="s">
        <v>64</v>
      </c>
      <c r="U2392">
        <v>2601247</v>
      </c>
      <c r="V2392" t="s">
        <v>1225</v>
      </c>
      <c r="W2392" t="s">
        <v>169</v>
      </c>
      <c r="X2392" t="s">
        <v>207</v>
      </c>
      <c r="Y2392" t="s">
        <v>1234</v>
      </c>
      <c r="AF2392" t="s">
        <v>1225</v>
      </c>
      <c r="AG2392" t="s">
        <v>1227</v>
      </c>
      <c r="AH2392" t="s">
        <v>210</v>
      </c>
      <c r="AI2392">
        <v>868733522</v>
      </c>
      <c r="AM2392">
        <v>260001</v>
      </c>
      <c r="BE2392">
        <f t="shared" si="163"/>
        <v>0</v>
      </c>
      <c r="BF2392" s="6">
        <f t="shared" si="164"/>
        <v>-1095</v>
      </c>
      <c r="BG2392" s="7" t="s">
        <v>71</v>
      </c>
      <c r="BH2392" t="e">
        <f>+VLOOKUP(AF2392,Sheet4!A:A,1,FALSE)</f>
        <v>#N/A</v>
      </c>
      <c r="BL2392">
        <v>780</v>
      </c>
      <c r="BM2392" s="59">
        <f t="shared" si="165"/>
        <v>315</v>
      </c>
      <c r="BN2392" t="s">
        <v>1228</v>
      </c>
      <c r="BO2392" t="s">
        <v>101</v>
      </c>
    </row>
    <row r="2393" spans="1:67" ht="13" customHeight="1" x14ac:dyDescent="0.3">
      <c r="A2393" s="5">
        <v>46114</v>
      </c>
      <c r="B2393" t="s">
        <v>63</v>
      </c>
      <c r="F2393">
        <v>1110</v>
      </c>
      <c r="G2393">
        <v>1110</v>
      </c>
      <c r="H2393">
        <v>1560</v>
      </c>
      <c r="I2393" s="6">
        <v>450</v>
      </c>
      <c r="Q2393" t="s">
        <v>64</v>
      </c>
      <c r="U2393">
        <v>2601247</v>
      </c>
      <c r="V2393" t="s">
        <v>1225</v>
      </c>
      <c r="W2393" t="s">
        <v>169</v>
      </c>
      <c r="X2393" t="s">
        <v>207</v>
      </c>
      <c r="Y2393" t="s">
        <v>1235</v>
      </c>
      <c r="AF2393" t="s">
        <v>1225</v>
      </c>
      <c r="AG2393" t="s">
        <v>1227</v>
      </c>
      <c r="AH2393" t="s">
        <v>210</v>
      </c>
      <c r="AI2393">
        <v>868733522</v>
      </c>
      <c r="AM2393">
        <v>260001</v>
      </c>
      <c r="BE2393">
        <f t="shared" si="163"/>
        <v>0</v>
      </c>
      <c r="BF2393" s="6">
        <f t="shared" si="164"/>
        <v>-1560</v>
      </c>
      <c r="BG2393" s="7" t="s">
        <v>71</v>
      </c>
      <c r="BH2393" t="e">
        <f>+VLOOKUP(AF2393,Sheet4!A:A,1,FALSE)</f>
        <v>#N/A</v>
      </c>
      <c r="BL2393">
        <v>1110</v>
      </c>
      <c r="BM2393" s="59">
        <f t="shared" si="165"/>
        <v>450</v>
      </c>
      <c r="BN2393" t="s">
        <v>1228</v>
      </c>
      <c r="BO2393" t="s">
        <v>101</v>
      </c>
    </row>
    <row r="2394" spans="1:67" ht="13" customHeight="1" x14ac:dyDescent="0.3">
      <c r="A2394" s="5">
        <v>46114</v>
      </c>
      <c r="B2394" t="s">
        <v>63</v>
      </c>
      <c r="F2394">
        <v>4680</v>
      </c>
      <c r="G2394">
        <v>4680</v>
      </c>
      <c r="H2394">
        <v>6585</v>
      </c>
      <c r="I2394" s="6">
        <v>1905</v>
      </c>
      <c r="Q2394" t="s">
        <v>64</v>
      </c>
      <c r="U2394">
        <v>2601247</v>
      </c>
      <c r="V2394" t="s">
        <v>1225</v>
      </c>
      <c r="W2394" t="s">
        <v>169</v>
      </c>
      <c r="X2394" t="s">
        <v>207</v>
      </c>
      <c r="Y2394" t="s">
        <v>1236</v>
      </c>
      <c r="AF2394" t="s">
        <v>1225</v>
      </c>
      <c r="AG2394" t="s">
        <v>1227</v>
      </c>
      <c r="AH2394" t="s">
        <v>210</v>
      </c>
      <c r="AI2394">
        <v>868733522</v>
      </c>
      <c r="AM2394">
        <v>260001</v>
      </c>
      <c r="BE2394">
        <f t="shared" si="163"/>
        <v>0</v>
      </c>
      <c r="BF2394" s="6">
        <f t="shared" si="164"/>
        <v>-6585</v>
      </c>
      <c r="BG2394" s="7" t="s">
        <v>71</v>
      </c>
      <c r="BH2394" t="e">
        <f>+VLOOKUP(AF2394,Sheet4!A:A,1,FALSE)</f>
        <v>#N/A</v>
      </c>
      <c r="BL2394">
        <v>4680</v>
      </c>
      <c r="BM2394" s="59">
        <f t="shared" si="165"/>
        <v>1905</v>
      </c>
      <c r="BN2394" t="s">
        <v>1228</v>
      </c>
      <c r="BO2394" t="s">
        <v>101</v>
      </c>
    </row>
    <row r="2395" spans="1:67" ht="13" customHeight="1" x14ac:dyDescent="0.3">
      <c r="A2395" s="5">
        <v>46114</v>
      </c>
      <c r="B2395" t="s">
        <v>63</v>
      </c>
      <c r="F2395">
        <v>2115</v>
      </c>
      <c r="G2395">
        <v>2115</v>
      </c>
      <c r="H2395">
        <v>2985</v>
      </c>
      <c r="I2395" s="6">
        <v>870</v>
      </c>
      <c r="Q2395" t="s">
        <v>64</v>
      </c>
      <c r="U2395">
        <v>2601247</v>
      </c>
      <c r="V2395" t="s">
        <v>1225</v>
      </c>
      <c r="W2395" t="s">
        <v>169</v>
      </c>
      <c r="X2395" t="s">
        <v>207</v>
      </c>
      <c r="Y2395" t="s">
        <v>1237</v>
      </c>
      <c r="AF2395" t="s">
        <v>1225</v>
      </c>
      <c r="AG2395" t="s">
        <v>1227</v>
      </c>
      <c r="AH2395" t="s">
        <v>210</v>
      </c>
      <c r="AI2395">
        <v>868733522</v>
      </c>
      <c r="AM2395">
        <v>260001</v>
      </c>
      <c r="BE2395">
        <f t="shared" si="163"/>
        <v>0</v>
      </c>
      <c r="BF2395" s="6">
        <f t="shared" si="164"/>
        <v>-2985</v>
      </c>
      <c r="BG2395" s="7" t="s">
        <v>71</v>
      </c>
      <c r="BH2395" t="e">
        <f>+VLOOKUP(AF2395,Sheet4!A:A,1,FALSE)</f>
        <v>#N/A</v>
      </c>
      <c r="BL2395">
        <v>2115</v>
      </c>
      <c r="BM2395" s="59">
        <f t="shared" si="165"/>
        <v>870</v>
      </c>
      <c r="BN2395" t="s">
        <v>1228</v>
      </c>
      <c r="BO2395" t="s">
        <v>101</v>
      </c>
    </row>
    <row r="2396" spans="1:67" ht="13" customHeight="1" x14ac:dyDescent="0.3">
      <c r="A2396" s="5">
        <v>46114</v>
      </c>
      <c r="B2396" t="s">
        <v>74</v>
      </c>
      <c r="F2396" s="8">
        <v>285</v>
      </c>
      <c r="G2396">
        <v>142.5</v>
      </c>
      <c r="H2396">
        <v>401</v>
      </c>
      <c r="I2396" s="6">
        <v>116</v>
      </c>
      <c r="Q2396" t="s">
        <v>75</v>
      </c>
      <c r="U2396">
        <v>2601247</v>
      </c>
      <c r="V2396" t="s">
        <v>1225</v>
      </c>
      <c r="W2396" t="s">
        <v>169</v>
      </c>
      <c r="X2396" t="s">
        <v>207</v>
      </c>
      <c r="Y2396" t="s">
        <v>1226</v>
      </c>
      <c r="AF2396" t="s">
        <v>1225</v>
      </c>
      <c r="AG2396" t="s">
        <v>1227</v>
      </c>
      <c r="AH2396" t="s">
        <v>210</v>
      </c>
      <c r="AI2396">
        <v>868733522</v>
      </c>
      <c r="AM2396">
        <v>260001</v>
      </c>
      <c r="BE2396">
        <f t="shared" si="163"/>
        <v>0</v>
      </c>
      <c r="BF2396" s="6">
        <f t="shared" si="164"/>
        <v>-401</v>
      </c>
      <c r="BG2396" s="7" t="s">
        <v>71</v>
      </c>
      <c r="BH2396" t="e">
        <f>+VLOOKUP(AF2396,Sheet4!A:A,1,FALSE)</f>
        <v>#N/A</v>
      </c>
      <c r="BL2396">
        <v>142.5</v>
      </c>
      <c r="BM2396" s="59">
        <f t="shared" si="165"/>
        <v>258.5</v>
      </c>
      <c r="BN2396" t="s">
        <v>1228</v>
      </c>
    </row>
    <row r="2397" spans="1:67" ht="13" customHeight="1" x14ac:dyDescent="0.3">
      <c r="A2397" s="5">
        <v>46114</v>
      </c>
      <c r="B2397" t="s">
        <v>74</v>
      </c>
      <c r="F2397" s="8">
        <v>59</v>
      </c>
      <c r="G2397">
        <v>29.5</v>
      </c>
      <c r="H2397">
        <v>83</v>
      </c>
      <c r="I2397" s="6">
        <v>24</v>
      </c>
      <c r="Q2397" t="s">
        <v>75</v>
      </c>
      <c r="U2397">
        <v>2601247</v>
      </c>
      <c r="V2397" t="s">
        <v>1225</v>
      </c>
      <c r="W2397" t="s">
        <v>169</v>
      </c>
      <c r="X2397" t="s">
        <v>207</v>
      </c>
      <c r="Y2397" t="s">
        <v>1229</v>
      </c>
      <c r="AF2397" t="s">
        <v>1225</v>
      </c>
      <c r="AG2397" t="s">
        <v>1227</v>
      </c>
      <c r="AH2397" t="s">
        <v>210</v>
      </c>
      <c r="AI2397">
        <v>868733522</v>
      </c>
      <c r="AM2397">
        <v>260001</v>
      </c>
      <c r="BE2397">
        <f t="shared" si="163"/>
        <v>0</v>
      </c>
      <c r="BF2397" s="6">
        <f t="shared" si="164"/>
        <v>-83</v>
      </c>
      <c r="BG2397" s="7" t="s">
        <v>71</v>
      </c>
      <c r="BH2397" t="e">
        <f>+VLOOKUP(AF2397,Sheet4!A:A,1,FALSE)</f>
        <v>#N/A</v>
      </c>
      <c r="BL2397">
        <v>29.5</v>
      </c>
      <c r="BM2397" s="59">
        <f t="shared" si="165"/>
        <v>53.5</v>
      </c>
      <c r="BN2397" t="s">
        <v>1228</v>
      </c>
    </row>
    <row r="2398" spans="1:67" ht="13" customHeight="1" x14ac:dyDescent="0.3">
      <c r="A2398" s="5">
        <v>46114</v>
      </c>
      <c r="B2398" t="s">
        <v>74</v>
      </c>
      <c r="F2398" s="8">
        <v>93</v>
      </c>
      <c r="G2398">
        <v>46.5</v>
      </c>
      <c r="H2398">
        <v>131</v>
      </c>
      <c r="I2398" s="6">
        <v>38</v>
      </c>
      <c r="Q2398" t="s">
        <v>75</v>
      </c>
      <c r="U2398">
        <v>2601247</v>
      </c>
      <c r="V2398" t="s">
        <v>1225</v>
      </c>
      <c r="W2398" t="s">
        <v>169</v>
      </c>
      <c r="X2398" t="s">
        <v>207</v>
      </c>
      <c r="Y2398" t="s">
        <v>1230</v>
      </c>
      <c r="AF2398" t="s">
        <v>1225</v>
      </c>
      <c r="AG2398" t="s">
        <v>1227</v>
      </c>
      <c r="AH2398" t="s">
        <v>210</v>
      </c>
      <c r="AI2398">
        <v>868733522</v>
      </c>
      <c r="AM2398">
        <v>260001</v>
      </c>
      <c r="BE2398">
        <f t="shared" si="163"/>
        <v>0</v>
      </c>
      <c r="BF2398" s="6">
        <f t="shared" si="164"/>
        <v>-131</v>
      </c>
      <c r="BG2398" s="7" t="s">
        <v>71</v>
      </c>
      <c r="BH2398" t="e">
        <f>+VLOOKUP(AF2398,Sheet4!A:A,1,FALSE)</f>
        <v>#N/A</v>
      </c>
      <c r="BL2398">
        <v>46.5</v>
      </c>
      <c r="BM2398" s="59">
        <f t="shared" si="165"/>
        <v>84.5</v>
      </c>
      <c r="BN2398" t="s">
        <v>1228</v>
      </c>
    </row>
    <row r="2399" spans="1:67" ht="13" customHeight="1" x14ac:dyDescent="0.3">
      <c r="A2399" s="5">
        <v>46114</v>
      </c>
      <c r="B2399" t="s">
        <v>74</v>
      </c>
      <c r="F2399" s="8">
        <v>261</v>
      </c>
      <c r="G2399">
        <v>130.5</v>
      </c>
      <c r="H2399">
        <v>368</v>
      </c>
      <c r="I2399" s="6">
        <v>107</v>
      </c>
      <c r="Q2399" t="s">
        <v>75</v>
      </c>
      <c r="U2399">
        <v>2601247</v>
      </c>
      <c r="V2399" t="s">
        <v>1225</v>
      </c>
      <c r="W2399" t="s">
        <v>169</v>
      </c>
      <c r="X2399" t="s">
        <v>207</v>
      </c>
      <c r="Y2399" t="s">
        <v>1231</v>
      </c>
      <c r="AF2399" t="s">
        <v>1225</v>
      </c>
      <c r="AG2399" t="s">
        <v>1227</v>
      </c>
      <c r="AH2399" t="s">
        <v>210</v>
      </c>
      <c r="AI2399">
        <v>868733522</v>
      </c>
      <c r="AM2399">
        <v>260001</v>
      </c>
      <c r="BE2399">
        <f t="shared" si="163"/>
        <v>0</v>
      </c>
      <c r="BF2399" s="6">
        <f t="shared" si="164"/>
        <v>-368</v>
      </c>
      <c r="BG2399" s="7" t="s">
        <v>71</v>
      </c>
      <c r="BH2399" t="e">
        <f>+VLOOKUP(AF2399,Sheet4!A:A,1,FALSE)</f>
        <v>#N/A</v>
      </c>
      <c r="BL2399">
        <v>130.5</v>
      </c>
      <c r="BM2399" s="59">
        <f t="shared" si="165"/>
        <v>237.5</v>
      </c>
      <c r="BN2399" t="s">
        <v>1228</v>
      </c>
    </row>
    <row r="2400" spans="1:67" ht="13" customHeight="1" x14ac:dyDescent="0.3">
      <c r="A2400" s="5">
        <v>46114</v>
      </c>
      <c r="B2400" t="s">
        <v>74</v>
      </c>
      <c r="F2400" s="8">
        <v>78</v>
      </c>
      <c r="G2400">
        <v>39</v>
      </c>
      <c r="H2400">
        <v>110</v>
      </c>
      <c r="I2400" s="6">
        <v>32</v>
      </c>
      <c r="Q2400" t="s">
        <v>75</v>
      </c>
      <c r="U2400">
        <v>2601247</v>
      </c>
      <c r="V2400" t="s">
        <v>1225</v>
      </c>
      <c r="W2400" t="s">
        <v>169</v>
      </c>
      <c r="X2400" t="s">
        <v>207</v>
      </c>
      <c r="Y2400" t="s">
        <v>1232</v>
      </c>
      <c r="AF2400" t="s">
        <v>1225</v>
      </c>
      <c r="AG2400" t="s">
        <v>1227</v>
      </c>
      <c r="AH2400" t="s">
        <v>210</v>
      </c>
      <c r="AI2400">
        <v>868733522</v>
      </c>
      <c r="AM2400">
        <v>260001</v>
      </c>
      <c r="BE2400">
        <f t="shared" si="163"/>
        <v>0</v>
      </c>
      <c r="BF2400" s="6">
        <f t="shared" si="164"/>
        <v>-110</v>
      </c>
      <c r="BG2400" s="7" t="s">
        <v>71</v>
      </c>
      <c r="BH2400" t="e">
        <f>+VLOOKUP(AF2400,Sheet4!A:A,1,FALSE)</f>
        <v>#N/A</v>
      </c>
      <c r="BL2400">
        <v>39</v>
      </c>
      <c r="BM2400" s="59">
        <f t="shared" si="165"/>
        <v>71</v>
      </c>
      <c r="BN2400" t="s">
        <v>1228</v>
      </c>
    </row>
    <row r="2401" spans="1:66" ht="13" customHeight="1" x14ac:dyDescent="0.3">
      <c r="A2401" s="5">
        <v>46114</v>
      </c>
      <c r="B2401" t="s">
        <v>74</v>
      </c>
      <c r="F2401" s="8">
        <v>37</v>
      </c>
      <c r="G2401">
        <v>18.5</v>
      </c>
      <c r="H2401">
        <v>52</v>
      </c>
      <c r="I2401" s="6">
        <v>15</v>
      </c>
      <c r="Q2401" t="s">
        <v>75</v>
      </c>
      <c r="U2401">
        <v>2601247</v>
      </c>
      <c r="V2401" t="s">
        <v>1225</v>
      </c>
      <c r="W2401" t="s">
        <v>169</v>
      </c>
      <c r="X2401" t="s">
        <v>207</v>
      </c>
      <c r="Y2401" t="s">
        <v>1233</v>
      </c>
      <c r="AF2401" t="s">
        <v>1225</v>
      </c>
      <c r="AG2401" t="s">
        <v>1227</v>
      </c>
      <c r="AH2401" t="s">
        <v>210</v>
      </c>
      <c r="AI2401">
        <v>868733522</v>
      </c>
      <c r="AM2401">
        <v>260001</v>
      </c>
      <c r="BE2401">
        <f t="shared" si="163"/>
        <v>0</v>
      </c>
      <c r="BF2401" s="6">
        <f t="shared" si="164"/>
        <v>-52</v>
      </c>
      <c r="BG2401" s="7" t="s">
        <v>71</v>
      </c>
      <c r="BH2401" t="e">
        <f>+VLOOKUP(AF2401,Sheet4!A:A,1,FALSE)</f>
        <v>#N/A</v>
      </c>
      <c r="BL2401">
        <v>18.5</v>
      </c>
      <c r="BM2401" s="59">
        <f t="shared" si="165"/>
        <v>33.5</v>
      </c>
      <c r="BN2401" t="s">
        <v>1228</v>
      </c>
    </row>
    <row r="2402" spans="1:66" ht="13" customHeight="1" x14ac:dyDescent="0.3">
      <c r="A2402" s="5">
        <v>46114</v>
      </c>
      <c r="B2402" t="s">
        <v>74</v>
      </c>
      <c r="F2402" s="8">
        <v>52</v>
      </c>
      <c r="G2402">
        <v>26</v>
      </c>
      <c r="H2402">
        <v>73</v>
      </c>
      <c r="I2402" s="6">
        <v>21</v>
      </c>
      <c r="Q2402" t="s">
        <v>75</v>
      </c>
      <c r="U2402">
        <v>2601247</v>
      </c>
      <c r="V2402" t="s">
        <v>1225</v>
      </c>
      <c r="W2402" t="s">
        <v>169</v>
      </c>
      <c r="X2402" t="s">
        <v>207</v>
      </c>
      <c r="Y2402" t="s">
        <v>1234</v>
      </c>
      <c r="AF2402" t="s">
        <v>1225</v>
      </c>
      <c r="AG2402" t="s">
        <v>1227</v>
      </c>
      <c r="AH2402" t="s">
        <v>210</v>
      </c>
      <c r="AI2402">
        <v>868733522</v>
      </c>
      <c r="AM2402">
        <v>260001</v>
      </c>
      <c r="BE2402">
        <f t="shared" si="163"/>
        <v>0</v>
      </c>
      <c r="BF2402" s="6">
        <f t="shared" si="164"/>
        <v>-73</v>
      </c>
      <c r="BG2402" s="7" t="s">
        <v>71</v>
      </c>
      <c r="BH2402" t="e">
        <f>+VLOOKUP(AF2402,Sheet4!A:A,1,FALSE)</f>
        <v>#N/A</v>
      </c>
      <c r="BL2402">
        <v>26</v>
      </c>
      <c r="BM2402" s="59">
        <f t="shared" si="165"/>
        <v>47</v>
      </c>
      <c r="BN2402" t="s">
        <v>1228</v>
      </c>
    </row>
    <row r="2403" spans="1:66" ht="13" customHeight="1" x14ac:dyDescent="0.3">
      <c r="A2403" s="5">
        <v>46114</v>
      </c>
      <c r="B2403" t="s">
        <v>74</v>
      </c>
      <c r="F2403" s="8">
        <v>74</v>
      </c>
      <c r="G2403">
        <v>37</v>
      </c>
      <c r="H2403">
        <v>104</v>
      </c>
      <c r="I2403" s="6">
        <v>30</v>
      </c>
      <c r="Q2403" t="s">
        <v>75</v>
      </c>
      <c r="U2403">
        <v>2601247</v>
      </c>
      <c r="V2403" t="s">
        <v>1225</v>
      </c>
      <c r="W2403" t="s">
        <v>169</v>
      </c>
      <c r="X2403" t="s">
        <v>207</v>
      </c>
      <c r="Y2403" t="s">
        <v>1235</v>
      </c>
      <c r="AF2403" t="s">
        <v>1225</v>
      </c>
      <c r="AG2403" t="s">
        <v>1227</v>
      </c>
      <c r="AH2403" t="s">
        <v>210</v>
      </c>
      <c r="AI2403">
        <v>868733522</v>
      </c>
      <c r="AM2403">
        <v>260001</v>
      </c>
      <c r="BE2403">
        <f t="shared" si="163"/>
        <v>0</v>
      </c>
      <c r="BF2403" s="6">
        <f t="shared" si="164"/>
        <v>-104</v>
      </c>
      <c r="BG2403" s="7" t="s">
        <v>71</v>
      </c>
      <c r="BH2403" t="e">
        <f>+VLOOKUP(AF2403,Sheet4!A:A,1,FALSE)</f>
        <v>#N/A</v>
      </c>
      <c r="BL2403">
        <v>37</v>
      </c>
      <c r="BM2403" s="59">
        <f t="shared" si="165"/>
        <v>67</v>
      </c>
      <c r="BN2403" t="s">
        <v>1228</v>
      </c>
    </row>
    <row r="2404" spans="1:66" ht="13" customHeight="1" x14ac:dyDescent="0.3">
      <c r="A2404" s="5">
        <v>46114</v>
      </c>
      <c r="B2404" t="s">
        <v>74</v>
      </c>
      <c r="F2404" s="8">
        <v>312</v>
      </c>
      <c r="G2404">
        <v>156</v>
      </c>
      <c r="H2404">
        <v>439</v>
      </c>
      <c r="I2404" s="6">
        <v>127</v>
      </c>
      <c r="Q2404" t="s">
        <v>75</v>
      </c>
      <c r="U2404">
        <v>2601247</v>
      </c>
      <c r="V2404" t="s">
        <v>1225</v>
      </c>
      <c r="W2404" t="s">
        <v>169</v>
      </c>
      <c r="X2404" t="s">
        <v>207</v>
      </c>
      <c r="Y2404" t="s">
        <v>1236</v>
      </c>
      <c r="AF2404" t="s">
        <v>1225</v>
      </c>
      <c r="AG2404" t="s">
        <v>1227</v>
      </c>
      <c r="AH2404" t="s">
        <v>210</v>
      </c>
      <c r="AI2404">
        <v>868733522</v>
      </c>
      <c r="AM2404">
        <v>260001</v>
      </c>
      <c r="BE2404">
        <f t="shared" si="163"/>
        <v>0</v>
      </c>
      <c r="BF2404" s="6">
        <f t="shared" si="164"/>
        <v>-439</v>
      </c>
      <c r="BG2404" s="7" t="s">
        <v>71</v>
      </c>
      <c r="BH2404" t="e">
        <f>+VLOOKUP(AF2404,Sheet4!A:A,1,FALSE)</f>
        <v>#N/A</v>
      </c>
      <c r="BL2404">
        <v>156</v>
      </c>
      <c r="BM2404" s="59">
        <f t="shared" si="165"/>
        <v>283</v>
      </c>
      <c r="BN2404" t="s">
        <v>1228</v>
      </c>
    </row>
    <row r="2405" spans="1:66" ht="13" customHeight="1" x14ac:dyDescent="0.3">
      <c r="A2405" s="5">
        <v>46114</v>
      </c>
      <c r="B2405" t="s">
        <v>74</v>
      </c>
      <c r="F2405" s="8">
        <v>141</v>
      </c>
      <c r="G2405">
        <v>70.5</v>
      </c>
      <c r="H2405">
        <v>199</v>
      </c>
      <c r="I2405" s="6">
        <v>58</v>
      </c>
      <c r="Q2405" t="s">
        <v>75</v>
      </c>
      <c r="U2405">
        <v>2601247</v>
      </c>
      <c r="V2405" t="s">
        <v>1225</v>
      </c>
      <c r="W2405" t="s">
        <v>169</v>
      </c>
      <c r="X2405" t="s">
        <v>207</v>
      </c>
      <c r="Y2405" t="s">
        <v>1237</v>
      </c>
      <c r="AF2405" t="s">
        <v>1225</v>
      </c>
      <c r="AG2405" t="s">
        <v>1227</v>
      </c>
      <c r="AH2405" t="s">
        <v>210</v>
      </c>
      <c r="AI2405">
        <v>868733522</v>
      </c>
      <c r="AM2405">
        <v>260001</v>
      </c>
      <c r="BE2405">
        <f t="shared" si="163"/>
        <v>0</v>
      </c>
      <c r="BF2405" s="6">
        <f t="shared" si="164"/>
        <v>-199</v>
      </c>
      <c r="BG2405" s="7" t="s">
        <v>71</v>
      </c>
      <c r="BH2405" t="e">
        <f>+VLOOKUP(AF2405,Sheet4!A:A,1,FALSE)</f>
        <v>#N/A</v>
      </c>
      <c r="BL2405">
        <v>70.5</v>
      </c>
      <c r="BM2405" s="59">
        <f t="shared" si="165"/>
        <v>128.5</v>
      </c>
      <c r="BN2405" t="s">
        <v>1228</v>
      </c>
    </row>
    <row r="2406" spans="1:66" ht="13" customHeight="1" x14ac:dyDescent="0.3">
      <c r="A2406" s="5">
        <v>46114</v>
      </c>
      <c r="B2406" t="s">
        <v>76</v>
      </c>
      <c r="F2406">
        <v>5700</v>
      </c>
      <c r="G2406">
        <v>5700</v>
      </c>
      <c r="H2406">
        <v>8020</v>
      </c>
      <c r="I2406" s="6">
        <v>2320</v>
      </c>
      <c r="Q2406" t="s">
        <v>77</v>
      </c>
      <c r="U2406">
        <v>2601247</v>
      </c>
      <c r="V2406" t="s">
        <v>1225</v>
      </c>
      <c r="W2406" t="s">
        <v>169</v>
      </c>
      <c r="X2406" t="s">
        <v>207</v>
      </c>
      <c r="Y2406" t="s">
        <v>1226</v>
      </c>
      <c r="AF2406" t="s">
        <v>1225</v>
      </c>
      <c r="AG2406" t="s">
        <v>1227</v>
      </c>
      <c r="AH2406" t="s">
        <v>210</v>
      </c>
      <c r="AI2406">
        <v>868733522</v>
      </c>
      <c r="AM2406">
        <v>260001</v>
      </c>
      <c r="BE2406">
        <f t="shared" si="163"/>
        <v>0</v>
      </c>
      <c r="BF2406" s="6">
        <f t="shared" si="164"/>
        <v>-8020</v>
      </c>
      <c r="BG2406" s="7" t="s">
        <v>71</v>
      </c>
      <c r="BH2406" t="e">
        <f>+VLOOKUP(AF2406,Sheet4!A:A,1,FALSE)</f>
        <v>#N/A</v>
      </c>
      <c r="BL2406">
        <v>5700</v>
      </c>
      <c r="BM2406" s="59">
        <f t="shared" si="165"/>
        <v>2320</v>
      </c>
      <c r="BN2406" t="s">
        <v>1228</v>
      </c>
    </row>
    <row r="2407" spans="1:66" ht="13" customHeight="1" x14ac:dyDescent="0.3">
      <c r="A2407" s="5">
        <v>46114</v>
      </c>
      <c r="B2407" t="s">
        <v>76</v>
      </c>
      <c r="F2407">
        <v>1180</v>
      </c>
      <c r="G2407">
        <v>1180</v>
      </c>
      <c r="H2407">
        <v>1660</v>
      </c>
      <c r="I2407" s="6">
        <v>480</v>
      </c>
      <c r="Q2407" t="s">
        <v>77</v>
      </c>
      <c r="U2407">
        <v>2601247</v>
      </c>
      <c r="V2407" t="s">
        <v>1225</v>
      </c>
      <c r="W2407" t="s">
        <v>169</v>
      </c>
      <c r="X2407" t="s">
        <v>207</v>
      </c>
      <c r="Y2407" t="s">
        <v>1229</v>
      </c>
      <c r="AF2407" t="s">
        <v>1225</v>
      </c>
      <c r="AG2407" t="s">
        <v>1227</v>
      </c>
      <c r="AH2407" t="s">
        <v>210</v>
      </c>
      <c r="AI2407">
        <v>868733522</v>
      </c>
      <c r="AM2407">
        <v>260001</v>
      </c>
      <c r="BE2407">
        <f t="shared" si="163"/>
        <v>0</v>
      </c>
      <c r="BF2407" s="6">
        <f t="shared" si="164"/>
        <v>-1660</v>
      </c>
      <c r="BG2407" s="7" t="s">
        <v>71</v>
      </c>
      <c r="BH2407" t="e">
        <f>+VLOOKUP(AF2407,Sheet4!A:A,1,FALSE)</f>
        <v>#N/A</v>
      </c>
      <c r="BL2407">
        <v>1180</v>
      </c>
      <c r="BM2407" s="59">
        <f t="shared" si="165"/>
        <v>480</v>
      </c>
      <c r="BN2407" t="s">
        <v>1228</v>
      </c>
    </row>
    <row r="2408" spans="1:66" ht="13" customHeight="1" x14ac:dyDescent="0.3">
      <c r="A2408" s="5">
        <v>46114</v>
      </c>
      <c r="B2408" t="s">
        <v>76</v>
      </c>
      <c r="F2408">
        <v>1860</v>
      </c>
      <c r="G2408">
        <v>1860</v>
      </c>
      <c r="H2408">
        <v>2620</v>
      </c>
      <c r="I2408" s="6">
        <v>760</v>
      </c>
      <c r="Q2408" t="s">
        <v>77</v>
      </c>
      <c r="U2408">
        <v>2601247</v>
      </c>
      <c r="V2408" t="s">
        <v>1225</v>
      </c>
      <c r="W2408" t="s">
        <v>169</v>
      </c>
      <c r="X2408" t="s">
        <v>207</v>
      </c>
      <c r="Y2408" t="s">
        <v>1230</v>
      </c>
      <c r="AF2408" t="s">
        <v>1225</v>
      </c>
      <c r="AG2408" t="s">
        <v>1227</v>
      </c>
      <c r="AH2408" t="s">
        <v>210</v>
      </c>
      <c r="AI2408">
        <v>868733522</v>
      </c>
      <c r="AM2408">
        <v>260001</v>
      </c>
      <c r="BE2408">
        <f t="shared" si="163"/>
        <v>0</v>
      </c>
      <c r="BF2408" s="6">
        <f t="shared" si="164"/>
        <v>-2620</v>
      </c>
      <c r="BG2408" s="7" t="s">
        <v>71</v>
      </c>
      <c r="BH2408" t="e">
        <f>+VLOOKUP(AF2408,Sheet4!A:A,1,FALSE)</f>
        <v>#N/A</v>
      </c>
      <c r="BL2408">
        <v>1860</v>
      </c>
      <c r="BM2408" s="59">
        <f t="shared" si="165"/>
        <v>760</v>
      </c>
      <c r="BN2408" t="s">
        <v>1228</v>
      </c>
    </row>
    <row r="2409" spans="1:66" ht="13" customHeight="1" x14ac:dyDescent="0.3">
      <c r="A2409" s="5">
        <v>46114</v>
      </c>
      <c r="B2409" t="s">
        <v>76</v>
      </c>
      <c r="F2409">
        <v>5220</v>
      </c>
      <c r="G2409">
        <v>5220</v>
      </c>
      <c r="H2409">
        <v>7360</v>
      </c>
      <c r="I2409" s="6">
        <v>2140</v>
      </c>
      <c r="Q2409" t="s">
        <v>77</v>
      </c>
      <c r="U2409">
        <v>2601247</v>
      </c>
      <c r="V2409" t="s">
        <v>1225</v>
      </c>
      <c r="W2409" t="s">
        <v>169</v>
      </c>
      <c r="X2409" t="s">
        <v>207</v>
      </c>
      <c r="Y2409" t="s">
        <v>1231</v>
      </c>
      <c r="AF2409" t="s">
        <v>1225</v>
      </c>
      <c r="AG2409" t="s">
        <v>1227</v>
      </c>
      <c r="AH2409" t="s">
        <v>210</v>
      </c>
      <c r="AI2409">
        <v>868733522</v>
      </c>
      <c r="AM2409">
        <v>260001</v>
      </c>
      <c r="BE2409">
        <f t="shared" si="163"/>
        <v>0</v>
      </c>
      <c r="BF2409" s="6">
        <f t="shared" si="164"/>
        <v>-7360</v>
      </c>
      <c r="BG2409" s="7" t="s">
        <v>71</v>
      </c>
      <c r="BH2409" t="e">
        <f>+VLOOKUP(AF2409,Sheet4!A:A,1,FALSE)</f>
        <v>#N/A</v>
      </c>
      <c r="BL2409">
        <v>5220</v>
      </c>
      <c r="BM2409" s="59">
        <f t="shared" si="165"/>
        <v>2140</v>
      </c>
      <c r="BN2409" t="s">
        <v>1228</v>
      </c>
    </row>
    <row r="2410" spans="1:66" ht="13" customHeight="1" x14ac:dyDescent="0.3">
      <c r="A2410" s="5">
        <v>46114</v>
      </c>
      <c r="B2410" t="s">
        <v>76</v>
      </c>
      <c r="F2410">
        <v>1560</v>
      </c>
      <c r="G2410">
        <v>1560</v>
      </c>
      <c r="H2410">
        <v>2200</v>
      </c>
      <c r="I2410" s="6">
        <v>640</v>
      </c>
      <c r="Q2410" t="s">
        <v>77</v>
      </c>
      <c r="U2410">
        <v>2601247</v>
      </c>
      <c r="V2410" t="s">
        <v>1225</v>
      </c>
      <c r="W2410" t="s">
        <v>169</v>
      </c>
      <c r="X2410" t="s">
        <v>207</v>
      </c>
      <c r="Y2410" t="s">
        <v>1232</v>
      </c>
      <c r="AF2410" t="s">
        <v>1225</v>
      </c>
      <c r="AG2410" t="s">
        <v>1227</v>
      </c>
      <c r="AH2410" t="s">
        <v>210</v>
      </c>
      <c r="AI2410">
        <v>868733522</v>
      </c>
      <c r="AM2410">
        <v>260001</v>
      </c>
      <c r="BE2410">
        <f t="shared" si="163"/>
        <v>0</v>
      </c>
      <c r="BF2410" s="6">
        <f t="shared" si="164"/>
        <v>-2200</v>
      </c>
      <c r="BG2410" s="7" t="s">
        <v>71</v>
      </c>
      <c r="BH2410" t="e">
        <f>+VLOOKUP(AF2410,Sheet4!A:A,1,FALSE)</f>
        <v>#N/A</v>
      </c>
      <c r="BL2410">
        <v>1560</v>
      </c>
      <c r="BM2410" s="59">
        <f t="shared" si="165"/>
        <v>640</v>
      </c>
      <c r="BN2410" t="s">
        <v>1228</v>
      </c>
    </row>
    <row r="2411" spans="1:66" ht="13" customHeight="1" x14ac:dyDescent="0.3">
      <c r="A2411" s="5">
        <v>46114</v>
      </c>
      <c r="B2411" t="s">
        <v>76</v>
      </c>
      <c r="F2411">
        <v>740</v>
      </c>
      <c r="G2411">
        <v>740</v>
      </c>
      <c r="H2411">
        <v>1040</v>
      </c>
      <c r="I2411" s="6">
        <v>300</v>
      </c>
      <c r="Q2411" t="s">
        <v>77</v>
      </c>
      <c r="U2411">
        <v>2601247</v>
      </c>
      <c r="V2411" t="s">
        <v>1225</v>
      </c>
      <c r="W2411" t="s">
        <v>169</v>
      </c>
      <c r="X2411" t="s">
        <v>207</v>
      </c>
      <c r="Y2411" t="s">
        <v>1233</v>
      </c>
      <c r="AF2411" t="s">
        <v>1225</v>
      </c>
      <c r="AG2411" t="s">
        <v>1227</v>
      </c>
      <c r="AH2411" t="s">
        <v>210</v>
      </c>
      <c r="AI2411">
        <v>868733522</v>
      </c>
      <c r="AM2411">
        <v>260001</v>
      </c>
      <c r="BE2411">
        <f t="shared" si="163"/>
        <v>0</v>
      </c>
      <c r="BF2411" s="6">
        <f t="shared" si="164"/>
        <v>-1040</v>
      </c>
      <c r="BG2411" s="7" t="s">
        <v>71</v>
      </c>
      <c r="BH2411" t="e">
        <f>+VLOOKUP(AF2411,Sheet4!A:A,1,FALSE)</f>
        <v>#N/A</v>
      </c>
      <c r="BL2411">
        <v>740</v>
      </c>
      <c r="BM2411" s="59">
        <f t="shared" si="165"/>
        <v>300</v>
      </c>
      <c r="BN2411" t="s">
        <v>1228</v>
      </c>
    </row>
    <row r="2412" spans="1:66" ht="13" customHeight="1" x14ac:dyDescent="0.3">
      <c r="A2412" s="5">
        <v>46114</v>
      </c>
      <c r="B2412" t="s">
        <v>76</v>
      </c>
      <c r="F2412">
        <v>1040</v>
      </c>
      <c r="G2412">
        <v>1040</v>
      </c>
      <c r="H2412">
        <v>1460</v>
      </c>
      <c r="I2412" s="6">
        <v>420</v>
      </c>
      <c r="Q2412" t="s">
        <v>77</v>
      </c>
      <c r="U2412">
        <v>2601247</v>
      </c>
      <c r="V2412" t="s">
        <v>1225</v>
      </c>
      <c r="W2412" t="s">
        <v>169</v>
      </c>
      <c r="X2412" t="s">
        <v>207</v>
      </c>
      <c r="Y2412" t="s">
        <v>1234</v>
      </c>
      <c r="AF2412" t="s">
        <v>1225</v>
      </c>
      <c r="AG2412" t="s">
        <v>1227</v>
      </c>
      <c r="AH2412" t="s">
        <v>210</v>
      </c>
      <c r="AI2412">
        <v>868733522</v>
      </c>
      <c r="AM2412">
        <v>260001</v>
      </c>
      <c r="BE2412">
        <f t="shared" si="163"/>
        <v>0</v>
      </c>
      <c r="BF2412" s="6">
        <f t="shared" si="164"/>
        <v>-1460</v>
      </c>
      <c r="BG2412" s="7" t="s">
        <v>71</v>
      </c>
      <c r="BH2412" t="e">
        <f>+VLOOKUP(AF2412,Sheet4!A:A,1,FALSE)</f>
        <v>#N/A</v>
      </c>
      <c r="BL2412">
        <v>1040</v>
      </c>
      <c r="BM2412" s="59">
        <f t="shared" si="165"/>
        <v>420</v>
      </c>
      <c r="BN2412" t="s">
        <v>1228</v>
      </c>
    </row>
    <row r="2413" spans="1:66" ht="13" customHeight="1" x14ac:dyDescent="0.3">
      <c r="A2413" s="5">
        <v>46114</v>
      </c>
      <c r="B2413" t="s">
        <v>76</v>
      </c>
      <c r="F2413">
        <v>1480</v>
      </c>
      <c r="G2413">
        <v>1480</v>
      </c>
      <c r="H2413">
        <v>2080</v>
      </c>
      <c r="I2413" s="6">
        <v>600</v>
      </c>
      <c r="Q2413" t="s">
        <v>77</v>
      </c>
      <c r="U2413">
        <v>2601247</v>
      </c>
      <c r="V2413" t="s">
        <v>1225</v>
      </c>
      <c r="W2413" t="s">
        <v>169</v>
      </c>
      <c r="X2413" t="s">
        <v>207</v>
      </c>
      <c r="Y2413" t="s">
        <v>1235</v>
      </c>
      <c r="AF2413" t="s">
        <v>1225</v>
      </c>
      <c r="AG2413" t="s">
        <v>1227</v>
      </c>
      <c r="AH2413" t="s">
        <v>210</v>
      </c>
      <c r="AI2413">
        <v>868733522</v>
      </c>
      <c r="AM2413">
        <v>260001</v>
      </c>
      <c r="BE2413">
        <f t="shared" si="163"/>
        <v>0</v>
      </c>
      <c r="BF2413" s="6">
        <f t="shared" si="164"/>
        <v>-2080</v>
      </c>
      <c r="BG2413" s="7" t="s">
        <v>71</v>
      </c>
      <c r="BH2413" t="e">
        <f>+VLOOKUP(AF2413,Sheet4!A:A,1,FALSE)</f>
        <v>#N/A</v>
      </c>
      <c r="BL2413">
        <v>1480</v>
      </c>
      <c r="BM2413" s="59">
        <f t="shared" si="165"/>
        <v>600</v>
      </c>
      <c r="BN2413" t="s">
        <v>1228</v>
      </c>
    </row>
    <row r="2414" spans="1:66" ht="13" customHeight="1" x14ac:dyDescent="0.3">
      <c r="A2414" s="5">
        <v>46114</v>
      </c>
      <c r="B2414" t="s">
        <v>76</v>
      </c>
      <c r="F2414">
        <v>6240</v>
      </c>
      <c r="G2414">
        <v>6240</v>
      </c>
      <c r="H2414">
        <v>8780</v>
      </c>
      <c r="I2414" s="6">
        <v>2540</v>
      </c>
      <c r="Q2414" t="s">
        <v>77</v>
      </c>
      <c r="U2414">
        <v>2601247</v>
      </c>
      <c r="V2414" t="s">
        <v>1225</v>
      </c>
      <c r="W2414" t="s">
        <v>169</v>
      </c>
      <c r="X2414" t="s">
        <v>207</v>
      </c>
      <c r="Y2414" t="s">
        <v>1236</v>
      </c>
      <c r="AF2414" t="s">
        <v>1225</v>
      </c>
      <c r="AG2414" t="s">
        <v>1227</v>
      </c>
      <c r="AH2414" t="s">
        <v>210</v>
      </c>
      <c r="AI2414">
        <v>868733522</v>
      </c>
      <c r="AM2414">
        <v>260001</v>
      </c>
      <c r="BE2414">
        <f t="shared" si="163"/>
        <v>0</v>
      </c>
      <c r="BF2414" s="6">
        <f t="shared" si="164"/>
        <v>-8780</v>
      </c>
      <c r="BG2414" s="7" t="s">
        <v>71</v>
      </c>
      <c r="BH2414" t="e">
        <f>+VLOOKUP(AF2414,Sheet4!A:A,1,FALSE)</f>
        <v>#N/A</v>
      </c>
      <c r="BL2414">
        <v>6240</v>
      </c>
      <c r="BM2414" s="59">
        <f t="shared" si="165"/>
        <v>2540</v>
      </c>
      <c r="BN2414" t="s">
        <v>1228</v>
      </c>
    </row>
    <row r="2415" spans="1:66" ht="13" customHeight="1" x14ac:dyDescent="0.3">
      <c r="A2415" s="5">
        <v>46114</v>
      </c>
      <c r="B2415" t="s">
        <v>76</v>
      </c>
      <c r="F2415">
        <v>2820</v>
      </c>
      <c r="G2415">
        <v>2820</v>
      </c>
      <c r="H2415">
        <v>3980</v>
      </c>
      <c r="I2415" s="6">
        <v>1160</v>
      </c>
      <c r="Q2415" t="s">
        <v>77</v>
      </c>
      <c r="U2415">
        <v>2601247</v>
      </c>
      <c r="V2415" t="s">
        <v>1225</v>
      </c>
      <c r="W2415" t="s">
        <v>169</v>
      </c>
      <c r="X2415" t="s">
        <v>207</v>
      </c>
      <c r="Y2415" t="s">
        <v>1237</v>
      </c>
      <c r="AF2415" t="s">
        <v>1225</v>
      </c>
      <c r="AG2415" t="s">
        <v>1227</v>
      </c>
      <c r="AH2415" t="s">
        <v>210</v>
      </c>
      <c r="AI2415">
        <v>868733522</v>
      </c>
      <c r="AM2415">
        <v>260001</v>
      </c>
      <c r="BE2415">
        <f t="shared" si="163"/>
        <v>0</v>
      </c>
      <c r="BF2415" s="6">
        <f t="shared" si="164"/>
        <v>-3980</v>
      </c>
      <c r="BG2415" s="7" t="s">
        <v>71</v>
      </c>
      <c r="BH2415" t="e">
        <f>+VLOOKUP(AF2415,Sheet4!A:A,1,FALSE)</f>
        <v>#N/A</v>
      </c>
      <c r="BL2415">
        <v>2820</v>
      </c>
      <c r="BM2415" s="59">
        <f t="shared" si="165"/>
        <v>1160</v>
      </c>
      <c r="BN2415" t="s">
        <v>1228</v>
      </c>
    </row>
    <row r="2416" spans="1:66" ht="13" customHeight="1" x14ac:dyDescent="0.3">
      <c r="A2416" s="5">
        <v>46114</v>
      </c>
      <c r="B2416" t="s">
        <v>78</v>
      </c>
      <c r="F2416" s="8">
        <v>285</v>
      </c>
      <c r="G2416">
        <v>142.5</v>
      </c>
      <c r="H2416">
        <v>401</v>
      </c>
      <c r="I2416" s="6">
        <v>116</v>
      </c>
      <c r="Q2416" t="s">
        <v>79</v>
      </c>
      <c r="U2416">
        <v>2601247</v>
      </c>
      <c r="V2416" t="s">
        <v>1225</v>
      </c>
      <c r="W2416" t="s">
        <v>169</v>
      </c>
      <c r="X2416" t="s">
        <v>207</v>
      </c>
      <c r="Y2416" t="s">
        <v>1226</v>
      </c>
      <c r="AF2416" t="s">
        <v>1225</v>
      </c>
      <c r="AG2416" t="s">
        <v>1227</v>
      </c>
      <c r="AH2416" t="s">
        <v>210</v>
      </c>
      <c r="AI2416">
        <v>868733522</v>
      </c>
      <c r="AM2416">
        <v>260001</v>
      </c>
      <c r="BE2416">
        <f t="shared" si="163"/>
        <v>0</v>
      </c>
      <c r="BF2416" s="6">
        <f t="shared" si="164"/>
        <v>-401</v>
      </c>
      <c r="BG2416" s="7" t="s">
        <v>71</v>
      </c>
      <c r="BH2416" t="e">
        <f>+VLOOKUP(AF2416,Sheet4!A:A,1,FALSE)</f>
        <v>#N/A</v>
      </c>
      <c r="BL2416">
        <v>142.5</v>
      </c>
      <c r="BM2416" s="59">
        <f t="shared" si="165"/>
        <v>258.5</v>
      </c>
      <c r="BN2416" t="s">
        <v>1228</v>
      </c>
    </row>
    <row r="2417" spans="1:66" ht="13" customHeight="1" x14ac:dyDescent="0.3">
      <c r="A2417" s="5">
        <v>46114</v>
      </c>
      <c r="B2417" t="s">
        <v>78</v>
      </c>
      <c r="F2417" s="8">
        <v>59</v>
      </c>
      <c r="G2417">
        <v>29.5</v>
      </c>
      <c r="H2417">
        <v>83</v>
      </c>
      <c r="I2417" s="6">
        <v>24</v>
      </c>
      <c r="Q2417" t="s">
        <v>79</v>
      </c>
      <c r="U2417">
        <v>2601247</v>
      </c>
      <c r="V2417" t="s">
        <v>1225</v>
      </c>
      <c r="W2417" t="s">
        <v>169</v>
      </c>
      <c r="X2417" t="s">
        <v>207</v>
      </c>
      <c r="Y2417" t="s">
        <v>1229</v>
      </c>
      <c r="AF2417" t="s">
        <v>1225</v>
      </c>
      <c r="AG2417" t="s">
        <v>1227</v>
      </c>
      <c r="AH2417" t="s">
        <v>210</v>
      </c>
      <c r="AI2417">
        <v>868733522</v>
      </c>
      <c r="AM2417">
        <v>260001</v>
      </c>
      <c r="BE2417">
        <f t="shared" si="163"/>
        <v>0</v>
      </c>
      <c r="BF2417" s="6">
        <f t="shared" si="164"/>
        <v>-83</v>
      </c>
      <c r="BG2417" s="7" t="s">
        <v>71</v>
      </c>
      <c r="BH2417" t="e">
        <f>+VLOOKUP(AF2417,Sheet4!A:A,1,FALSE)</f>
        <v>#N/A</v>
      </c>
      <c r="BL2417">
        <v>29.5</v>
      </c>
      <c r="BM2417" s="59">
        <f t="shared" si="165"/>
        <v>53.5</v>
      </c>
      <c r="BN2417" t="s">
        <v>1228</v>
      </c>
    </row>
    <row r="2418" spans="1:66" ht="13" customHeight="1" x14ac:dyDescent="0.3">
      <c r="A2418" s="5">
        <v>46114</v>
      </c>
      <c r="B2418" t="s">
        <v>78</v>
      </c>
      <c r="F2418" s="8">
        <v>93</v>
      </c>
      <c r="G2418">
        <v>46.5</v>
      </c>
      <c r="H2418">
        <v>131</v>
      </c>
      <c r="I2418" s="6">
        <v>38</v>
      </c>
      <c r="Q2418" t="s">
        <v>79</v>
      </c>
      <c r="U2418">
        <v>2601247</v>
      </c>
      <c r="V2418" t="s">
        <v>1225</v>
      </c>
      <c r="W2418" t="s">
        <v>169</v>
      </c>
      <c r="X2418" t="s">
        <v>207</v>
      </c>
      <c r="Y2418" t="s">
        <v>1230</v>
      </c>
      <c r="AF2418" t="s">
        <v>1225</v>
      </c>
      <c r="AG2418" t="s">
        <v>1227</v>
      </c>
      <c r="AH2418" t="s">
        <v>210</v>
      </c>
      <c r="AI2418">
        <v>868733522</v>
      </c>
      <c r="AM2418">
        <v>260001</v>
      </c>
      <c r="BE2418">
        <f t="shared" si="163"/>
        <v>0</v>
      </c>
      <c r="BF2418" s="6">
        <f t="shared" si="164"/>
        <v>-131</v>
      </c>
      <c r="BG2418" s="7" t="s">
        <v>71</v>
      </c>
      <c r="BH2418" t="e">
        <f>+VLOOKUP(AF2418,Sheet4!A:A,1,FALSE)</f>
        <v>#N/A</v>
      </c>
      <c r="BL2418">
        <v>46.5</v>
      </c>
      <c r="BM2418" s="59">
        <f t="shared" si="165"/>
        <v>84.5</v>
      </c>
      <c r="BN2418" t="s">
        <v>1228</v>
      </c>
    </row>
    <row r="2419" spans="1:66" ht="13" customHeight="1" x14ac:dyDescent="0.3">
      <c r="A2419" s="5">
        <v>46114</v>
      </c>
      <c r="B2419" t="s">
        <v>78</v>
      </c>
      <c r="F2419" s="8">
        <v>261</v>
      </c>
      <c r="G2419">
        <v>130.5</v>
      </c>
      <c r="H2419">
        <v>368</v>
      </c>
      <c r="I2419" s="6">
        <v>107</v>
      </c>
      <c r="Q2419" t="s">
        <v>79</v>
      </c>
      <c r="U2419">
        <v>2601247</v>
      </c>
      <c r="V2419" t="s">
        <v>1225</v>
      </c>
      <c r="W2419" t="s">
        <v>169</v>
      </c>
      <c r="X2419" t="s">
        <v>207</v>
      </c>
      <c r="Y2419" t="s">
        <v>1231</v>
      </c>
      <c r="AF2419" t="s">
        <v>1225</v>
      </c>
      <c r="AG2419" t="s">
        <v>1227</v>
      </c>
      <c r="AH2419" t="s">
        <v>210</v>
      </c>
      <c r="AI2419">
        <v>868733522</v>
      </c>
      <c r="AM2419">
        <v>260001</v>
      </c>
      <c r="BE2419">
        <f t="shared" si="163"/>
        <v>0</v>
      </c>
      <c r="BF2419" s="6">
        <f t="shared" si="164"/>
        <v>-368</v>
      </c>
      <c r="BG2419" s="7" t="s">
        <v>71</v>
      </c>
      <c r="BH2419" t="e">
        <f>+VLOOKUP(AF2419,Sheet4!A:A,1,FALSE)</f>
        <v>#N/A</v>
      </c>
      <c r="BL2419">
        <v>130.5</v>
      </c>
      <c r="BM2419" s="59">
        <f t="shared" si="165"/>
        <v>237.5</v>
      </c>
      <c r="BN2419" t="s">
        <v>1228</v>
      </c>
    </row>
    <row r="2420" spans="1:66" ht="13" customHeight="1" x14ac:dyDescent="0.3">
      <c r="A2420" s="5">
        <v>46114</v>
      </c>
      <c r="B2420" t="s">
        <v>78</v>
      </c>
      <c r="F2420" s="8">
        <v>78</v>
      </c>
      <c r="G2420">
        <v>39</v>
      </c>
      <c r="H2420">
        <v>110</v>
      </c>
      <c r="I2420" s="6">
        <v>32</v>
      </c>
      <c r="Q2420" t="s">
        <v>79</v>
      </c>
      <c r="U2420">
        <v>2601247</v>
      </c>
      <c r="V2420" t="s">
        <v>1225</v>
      </c>
      <c r="W2420" t="s">
        <v>169</v>
      </c>
      <c r="X2420" t="s">
        <v>207</v>
      </c>
      <c r="Y2420" t="s">
        <v>1232</v>
      </c>
      <c r="AF2420" t="s">
        <v>1225</v>
      </c>
      <c r="AG2420" t="s">
        <v>1227</v>
      </c>
      <c r="AH2420" t="s">
        <v>210</v>
      </c>
      <c r="AI2420">
        <v>868733522</v>
      </c>
      <c r="AM2420">
        <v>260001</v>
      </c>
      <c r="BE2420">
        <f t="shared" si="163"/>
        <v>0</v>
      </c>
      <c r="BF2420" s="6">
        <f t="shared" si="164"/>
        <v>-110</v>
      </c>
      <c r="BG2420" s="7" t="s">
        <v>71</v>
      </c>
      <c r="BH2420" t="e">
        <f>+VLOOKUP(AF2420,Sheet4!A:A,1,FALSE)</f>
        <v>#N/A</v>
      </c>
      <c r="BL2420">
        <v>39</v>
      </c>
      <c r="BM2420" s="59">
        <f t="shared" si="165"/>
        <v>71</v>
      </c>
      <c r="BN2420" t="s">
        <v>1228</v>
      </c>
    </row>
    <row r="2421" spans="1:66" ht="13" customHeight="1" x14ac:dyDescent="0.3">
      <c r="A2421" s="5">
        <v>46114</v>
      </c>
      <c r="B2421" t="s">
        <v>78</v>
      </c>
      <c r="F2421" s="8">
        <v>37</v>
      </c>
      <c r="G2421">
        <v>18.5</v>
      </c>
      <c r="H2421">
        <v>52</v>
      </c>
      <c r="I2421" s="6">
        <v>15</v>
      </c>
      <c r="Q2421" t="s">
        <v>79</v>
      </c>
      <c r="U2421">
        <v>2601247</v>
      </c>
      <c r="V2421" t="s">
        <v>1225</v>
      </c>
      <c r="W2421" t="s">
        <v>169</v>
      </c>
      <c r="X2421" t="s">
        <v>207</v>
      </c>
      <c r="Y2421" t="s">
        <v>1233</v>
      </c>
      <c r="AF2421" t="s">
        <v>1225</v>
      </c>
      <c r="AG2421" t="s">
        <v>1227</v>
      </c>
      <c r="AH2421" t="s">
        <v>210</v>
      </c>
      <c r="AI2421">
        <v>868733522</v>
      </c>
      <c r="AM2421">
        <v>260001</v>
      </c>
      <c r="BE2421">
        <f t="shared" si="163"/>
        <v>0</v>
      </c>
      <c r="BF2421" s="6">
        <f t="shared" si="164"/>
        <v>-52</v>
      </c>
      <c r="BG2421" s="7" t="s">
        <v>71</v>
      </c>
      <c r="BH2421" t="e">
        <f>+VLOOKUP(AF2421,Sheet4!A:A,1,FALSE)</f>
        <v>#N/A</v>
      </c>
      <c r="BL2421">
        <v>18.5</v>
      </c>
      <c r="BM2421" s="59">
        <f t="shared" si="165"/>
        <v>33.5</v>
      </c>
      <c r="BN2421" t="s">
        <v>1228</v>
      </c>
    </row>
    <row r="2422" spans="1:66" ht="13" customHeight="1" x14ac:dyDescent="0.3">
      <c r="A2422" s="5">
        <v>46114</v>
      </c>
      <c r="B2422" t="s">
        <v>78</v>
      </c>
      <c r="F2422" s="8">
        <v>52</v>
      </c>
      <c r="G2422">
        <v>26</v>
      </c>
      <c r="H2422">
        <v>73</v>
      </c>
      <c r="I2422" s="6">
        <v>21</v>
      </c>
      <c r="Q2422" t="s">
        <v>79</v>
      </c>
      <c r="U2422">
        <v>2601247</v>
      </c>
      <c r="V2422" t="s">
        <v>1225</v>
      </c>
      <c r="W2422" t="s">
        <v>169</v>
      </c>
      <c r="X2422" t="s">
        <v>207</v>
      </c>
      <c r="Y2422" t="s">
        <v>1234</v>
      </c>
      <c r="AF2422" t="s">
        <v>1225</v>
      </c>
      <c r="AG2422" t="s">
        <v>1227</v>
      </c>
      <c r="AH2422" t="s">
        <v>210</v>
      </c>
      <c r="AI2422">
        <v>868733522</v>
      </c>
      <c r="AM2422">
        <v>260001</v>
      </c>
      <c r="BE2422">
        <f t="shared" si="163"/>
        <v>0</v>
      </c>
      <c r="BF2422" s="6">
        <f t="shared" si="164"/>
        <v>-73</v>
      </c>
      <c r="BG2422" s="7" t="s">
        <v>71</v>
      </c>
      <c r="BH2422" t="e">
        <f>+VLOOKUP(AF2422,Sheet4!A:A,1,FALSE)</f>
        <v>#N/A</v>
      </c>
      <c r="BL2422">
        <v>26</v>
      </c>
      <c r="BM2422" s="59">
        <f t="shared" si="165"/>
        <v>47</v>
      </c>
      <c r="BN2422" t="s">
        <v>1228</v>
      </c>
    </row>
    <row r="2423" spans="1:66" ht="13" customHeight="1" x14ac:dyDescent="0.3">
      <c r="A2423" s="5">
        <v>46114</v>
      </c>
      <c r="B2423" t="s">
        <v>78</v>
      </c>
      <c r="F2423" s="8">
        <v>74</v>
      </c>
      <c r="G2423">
        <v>37</v>
      </c>
      <c r="H2423">
        <v>104</v>
      </c>
      <c r="I2423" s="6">
        <v>30</v>
      </c>
      <c r="Q2423" t="s">
        <v>79</v>
      </c>
      <c r="U2423">
        <v>2601247</v>
      </c>
      <c r="V2423" t="s">
        <v>1225</v>
      </c>
      <c r="W2423" t="s">
        <v>169</v>
      </c>
      <c r="X2423" t="s">
        <v>207</v>
      </c>
      <c r="Y2423" t="s">
        <v>1235</v>
      </c>
      <c r="AF2423" t="s">
        <v>1225</v>
      </c>
      <c r="AG2423" t="s">
        <v>1227</v>
      </c>
      <c r="AH2423" t="s">
        <v>210</v>
      </c>
      <c r="AI2423">
        <v>868733522</v>
      </c>
      <c r="AM2423">
        <v>260001</v>
      </c>
      <c r="BE2423">
        <f t="shared" si="163"/>
        <v>0</v>
      </c>
      <c r="BF2423" s="6">
        <f t="shared" si="164"/>
        <v>-104</v>
      </c>
      <c r="BG2423" s="7" t="s">
        <v>71</v>
      </c>
      <c r="BH2423" t="e">
        <f>+VLOOKUP(AF2423,Sheet4!A:A,1,FALSE)</f>
        <v>#N/A</v>
      </c>
      <c r="BL2423">
        <v>37</v>
      </c>
      <c r="BM2423" s="59">
        <f t="shared" si="165"/>
        <v>67</v>
      </c>
      <c r="BN2423" t="s">
        <v>1228</v>
      </c>
    </row>
    <row r="2424" spans="1:66" ht="13" customHeight="1" x14ac:dyDescent="0.3">
      <c r="A2424" s="5">
        <v>46114</v>
      </c>
      <c r="B2424" t="s">
        <v>78</v>
      </c>
      <c r="F2424" s="8">
        <v>312</v>
      </c>
      <c r="G2424">
        <v>156</v>
      </c>
      <c r="H2424">
        <v>439</v>
      </c>
      <c r="I2424" s="6">
        <v>127</v>
      </c>
      <c r="Q2424" t="s">
        <v>79</v>
      </c>
      <c r="U2424">
        <v>2601247</v>
      </c>
      <c r="V2424" t="s">
        <v>1225</v>
      </c>
      <c r="W2424" t="s">
        <v>169</v>
      </c>
      <c r="X2424" t="s">
        <v>207</v>
      </c>
      <c r="Y2424" t="s">
        <v>1236</v>
      </c>
      <c r="AF2424" t="s">
        <v>1225</v>
      </c>
      <c r="AG2424" t="s">
        <v>1227</v>
      </c>
      <c r="AH2424" t="s">
        <v>210</v>
      </c>
      <c r="AI2424">
        <v>868733522</v>
      </c>
      <c r="AM2424">
        <v>260001</v>
      </c>
      <c r="BE2424">
        <f t="shared" si="163"/>
        <v>0</v>
      </c>
      <c r="BF2424" s="6">
        <f t="shared" si="164"/>
        <v>-439</v>
      </c>
      <c r="BG2424" s="7" t="s">
        <v>71</v>
      </c>
      <c r="BH2424" t="e">
        <f>+VLOOKUP(AF2424,Sheet4!A:A,1,FALSE)</f>
        <v>#N/A</v>
      </c>
      <c r="BL2424">
        <v>156</v>
      </c>
      <c r="BM2424" s="59">
        <f t="shared" si="165"/>
        <v>283</v>
      </c>
      <c r="BN2424" t="s">
        <v>1228</v>
      </c>
    </row>
    <row r="2425" spans="1:66" ht="13" customHeight="1" x14ac:dyDescent="0.3">
      <c r="A2425" s="5">
        <v>46114</v>
      </c>
      <c r="B2425" t="s">
        <v>78</v>
      </c>
      <c r="F2425" s="8">
        <v>141</v>
      </c>
      <c r="G2425">
        <v>70.5</v>
      </c>
      <c r="H2425">
        <v>199</v>
      </c>
      <c r="I2425" s="6">
        <v>58</v>
      </c>
      <c r="Q2425" t="s">
        <v>79</v>
      </c>
      <c r="U2425">
        <v>2601247</v>
      </c>
      <c r="V2425" t="s">
        <v>1225</v>
      </c>
      <c r="W2425" t="s">
        <v>169</v>
      </c>
      <c r="X2425" t="s">
        <v>207</v>
      </c>
      <c r="Y2425" t="s">
        <v>1237</v>
      </c>
      <c r="AF2425" t="s">
        <v>1225</v>
      </c>
      <c r="AG2425" t="s">
        <v>1227</v>
      </c>
      <c r="AH2425" t="s">
        <v>210</v>
      </c>
      <c r="AI2425">
        <v>868733522</v>
      </c>
      <c r="AM2425">
        <v>260001</v>
      </c>
      <c r="BE2425">
        <f t="shared" si="163"/>
        <v>0</v>
      </c>
      <c r="BF2425" s="6">
        <f t="shared" si="164"/>
        <v>-199</v>
      </c>
      <c r="BG2425" s="7" t="s">
        <v>71</v>
      </c>
      <c r="BH2425" t="e">
        <f>+VLOOKUP(AF2425,Sheet4!A:A,1,FALSE)</f>
        <v>#N/A</v>
      </c>
      <c r="BL2425">
        <v>70.5</v>
      </c>
      <c r="BM2425" s="59">
        <f t="shared" si="165"/>
        <v>128.5</v>
      </c>
      <c r="BN2425" t="s">
        <v>1228</v>
      </c>
    </row>
    <row r="2426" spans="1:66" ht="13" customHeight="1" x14ac:dyDescent="0.3">
      <c r="A2426" s="5">
        <v>46114</v>
      </c>
      <c r="B2426" t="s">
        <v>80</v>
      </c>
      <c r="F2426">
        <v>3562.5</v>
      </c>
      <c r="G2426">
        <v>3562.5</v>
      </c>
      <c r="H2426">
        <v>5012.5</v>
      </c>
      <c r="I2426" s="6">
        <v>1450</v>
      </c>
      <c r="Q2426" t="s">
        <v>81</v>
      </c>
      <c r="U2426">
        <v>2601247</v>
      </c>
      <c r="V2426" t="s">
        <v>1225</v>
      </c>
      <c r="W2426" t="s">
        <v>169</v>
      </c>
      <c r="X2426" t="s">
        <v>207</v>
      </c>
      <c r="Y2426" t="s">
        <v>1226</v>
      </c>
      <c r="AF2426" t="s">
        <v>1225</v>
      </c>
      <c r="AG2426" t="s">
        <v>1227</v>
      </c>
      <c r="AH2426" t="s">
        <v>210</v>
      </c>
      <c r="AI2426">
        <v>868733522</v>
      </c>
      <c r="AM2426">
        <v>260001</v>
      </c>
      <c r="BC2426" s="9">
        <v>3562</v>
      </c>
      <c r="BE2426">
        <f t="shared" si="163"/>
        <v>3562</v>
      </c>
      <c r="BF2426" s="6">
        <f t="shared" si="164"/>
        <v>-1450.5</v>
      </c>
      <c r="BG2426" s="10" t="s">
        <v>99</v>
      </c>
      <c r="BH2426" t="e">
        <f>+VLOOKUP(AF2426,Sheet4!A:A,1,FALSE)</f>
        <v>#N/A</v>
      </c>
      <c r="BL2426">
        <v>3562.5</v>
      </c>
      <c r="BM2426" s="59">
        <f t="shared" si="165"/>
        <v>1450</v>
      </c>
      <c r="BN2426" t="s">
        <v>1228</v>
      </c>
    </row>
    <row r="2427" spans="1:66" ht="13" customHeight="1" x14ac:dyDescent="0.3">
      <c r="A2427" s="5">
        <v>46114</v>
      </c>
      <c r="B2427" t="s">
        <v>80</v>
      </c>
      <c r="F2427">
        <v>737.5</v>
      </c>
      <c r="G2427">
        <v>737.5</v>
      </c>
      <c r="H2427">
        <v>1037.5</v>
      </c>
      <c r="I2427" s="6">
        <v>300</v>
      </c>
      <c r="Q2427" t="s">
        <v>81</v>
      </c>
      <c r="U2427">
        <v>2601247</v>
      </c>
      <c r="V2427" t="s">
        <v>1225</v>
      </c>
      <c r="W2427" t="s">
        <v>169</v>
      </c>
      <c r="X2427" t="s">
        <v>207</v>
      </c>
      <c r="Y2427" t="s">
        <v>1229</v>
      </c>
      <c r="AF2427" t="s">
        <v>1225</v>
      </c>
      <c r="AG2427" t="s">
        <v>1227</v>
      </c>
      <c r="AH2427" t="s">
        <v>210</v>
      </c>
      <c r="AI2427">
        <v>868733522</v>
      </c>
      <c r="AM2427">
        <v>260001</v>
      </c>
      <c r="BC2427" s="9">
        <v>738</v>
      </c>
      <c r="BE2427">
        <f t="shared" si="163"/>
        <v>738</v>
      </c>
      <c r="BF2427" s="6">
        <f t="shared" si="164"/>
        <v>-299.5</v>
      </c>
      <c r="BG2427" s="10" t="s">
        <v>99</v>
      </c>
      <c r="BH2427" t="e">
        <f>+VLOOKUP(AF2427,Sheet4!A:A,1,FALSE)</f>
        <v>#N/A</v>
      </c>
      <c r="BL2427">
        <v>737.5</v>
      </c>
      <c r="BM2427" s="59">
        <f t="shared" si="165"/>
        <v>300</v>
      </c>
      <c r="BN2427" t="s">
        <v>1228</v>
      </c>
    </row>
    <row r="2428" spans="1:66" ht="13" customHeight="1" x14ac:dyDescent="0.3">
      <c r="A2428" s="5">
        <v>46114</v>
      </c>
      <c r="B2428" t="s">
        <v>80</v>
      </c>
      <c r="F2428">
        <v>1162.5</v>
      </c>
      <c r="G2428">
        <v>1162.5</v>
      </c>
      <c r="H2428">
        <v>1637.5</v>
      </c>
      <c r="I2428" s="6">
        <v>475</v>
      </c>
      <c r="Q2428" t="s">
        <v>81</v>
      </c>
      <c r="U2428">
        <v>2601247</v>
      </c>
      <c r="V2428" t="s">
        <v>1225</v>
      </c>
      <c r="W2428" t="s">
        <v>169</v>
      </c>
      <c r="X2428" t="s">
        <v>207</v>
      </c>
      <c r="Y2428" t="s">
        <v>1230</v>
      </c>
      <c r="AF2428" t="s">
        <v>1225</v>
      </c>
      <c r="AG2428" t="s">
        <v>1227</v>
      </c>
      <c r="AH2428" t="s">
        <v>210</v>
      </c>
      <c r="AI2428">
        <v>868733522</v>
      </c>
      <c r="AM2428">
        <v>260001</v>
      </c>
      <c r="BB2428" s="9">
        <v>1162</v>
      </c>
      <c r="BE2428">
        <f t="shared" si="163"/>
        <v>1162</v>
      </c>
      <c r="BF2428" s="6">
        <f t="shared" si="164"/>
        <v>-475.5</v>
      </c>
      <c r="BG2428" s="12" t="s">
        <v>99</v>
      </c>
      <c r="BH2428" t="e">
        <f>+VLOOKUP(AF2428,Sheet4!A:A,1,FALSE)</f>
        <v>#N/A</v>
      </c>
      <c r="BL2428">
        <v>1162.5</v>
      </c>
      <c r="BM2428" s="59">
        <f t="shared" si="165"/>
        <v>475</v>
      </c>
      <c r="BN2428" t="s">
        <v>1228</v>
      </c>
    </row>
    <row r="2429" spans="1:66" ht="13" customHeight="1" x14ac:dyDescent="0.3">
      <c r="A2429" s="5">
        <v>46114</v>
      </c>
      <c r="B2429" t="s">
        <v>80</v>
      </c>
      <c r="F2429">
        <v>3262.5</v>
      </c>
      <c r="G2429">
        <v>3262.5</v>
      </c>
      <c r="H2429">
        <v>4600</v>
      </c>
      <c r="I2429" s="6">
        <v>1337.5</v>
      </c>
      <c r="Q2429" t="s">
        <v>81</v>
      </c>
      <c r="U2429">
        <v>2601247</v>
      </c>
      <c r="V2429" t="s">
        <v>1225</v>
      </c>
      <c r="W2429" t="s">
        <v>169</v>
      </c>
      <c r="X2429" t="s">
        <v>207</v>
      </c>
      <c r="Y2429" t="s">
        <v>1231</v>
      </c>
      <c r="AF2429" t="s">
        <v>1225</v>
      </c>
      <c r="AG2429" t="s">
        <v>1227</v>
      </c>
      <c r="AH2429" t="s">
        <v>210</v>
      </c>
      <c r="AI2429">
        <v>868733522</v>
      </c>
      <c r="AM2429">
        <v>260001</v>
      </c>
      <c r="BC2429" s="9">
        <v>3262</v>
      </c>
      <c r="BE2429">
        <f t="shared" si="163"/>
        <v>3262</v>
      </c>
      <c r="BF2429" s="6">
        <f t="shared" si="164"/>
        <v>-1338</v>
      </c>
      <c r="BG2429" s="10" t="s">
        <v>99</v>
      </c>
      <c r="BH2429" t="e">
        <f>+VLOOKUP(AF2429,Sheet4!A:A,1,FALSE)</f>
        <v>#N/A</v>
      </c>
      <c r="BL2429">
        <v>3262.5</v>
      </c>
      <c r="BM2429" s="59">
        <f t="shared" si="165"/>
        <v>1337.5</v>
      </c>
      <c r="BN2429" t="s">
        <v>1228</v>
      </c>
    </row>
    <row r="2430" spans="1:66" ht="13" customHeight="1" x14ac:dyDescent="0.3">
      <c r="A2430" s="5">
        <v>46114</v>
      </c>
      <c r="B2430" t="s">
        <v>80</v>
      </c>
      <c r="F2430">
        <v>975</v>
      </c>
      <c r="G2430">
        <v>975</v>
      </c>
      <c r="H2430">
        <v>1375</v>
      </c>
      <c r="I2430" s="6">
        <v>400</v>
      </c>
      <c r="Q2430" t="s">
        <v>81</v>
      </c>
      <c r="U2430">
        <v>2601247</v>
      </c>
      <c r="V2430" t="s">
        <v>1225</v>
      </c>
      <c r="W2430" t="s">
        <v>169</v>
      </c>
      <c r="X2430" t="s">
        <v>207</v>
      </c>
      <c r="Y2430" t="s">
        <v>1232</v>
      </c>
      <c r="AF2430" t="s">
        <v>1225</v>
      </c>
      <c r="AG2430" t="s">
        <v>1227</v>
      </c>
      <c r="AH2430" t="s">
        <v>210</v>
      </c>
      <c r="AI2430">
        <v>868733522</v>
      </c>
      <c r="AM2430">
        <v>260001</v>
      </c>
      <c r="BC2430" s="9">
        <v>975</v>
      </c>
      <c r="BE2430">
        <f t="shared" si="163"/>
        <v>975</v>
      </c>
      <c r="BF2430" s="6">
        <f t="shared" si="164"/>
        <v>-400</v>
      </c>
      <c r="BG2430" s="10" t="s">
        <v>99</v>
      </c>
      <c r="BH2430" t="e">
        <f>+VLOOKUP(AF2430,Sheet4!A:A,1,FALSE)</f>
        <v>#N/A</v>
      </c>
      <c r="BL2430">
        <v>975</v>
      </c>
      <c r="BM2430" s="59">
        <f t="shared" si="165"/>
        <v>400</v>
      </c>
      <c r="BN2430" t="s">
        <v>1228</v>
      </c>
    </row>
    <row r="2431" spans="1:66" ht="13" customHeight="1" x14ac:dyDescent="0.3">
      <c r="A2431" s="5">
        <v>46114</v>
      </c>
      <c r="B2431" t="s">
        <v>80</v>
      </c>
      <c r="F2431">
        <v>462.5</v>
      </c>
      <c r="G2431">
        <v>462.5</v>
      </c>
      <c r="H2431">
        <v>650</v>
      </c>
      <c r="I2431" s="6">
        <v>187.5</v>
      </c>
      <c r="Q2431" t="s">
        <v>81</v>
      </c>
      <c r="U2431">
        <v>2601247</v>
      </c>
      <c r="V2431" t="s">
        <v>1225</v>
      </c>
      <c r="W2431" t="s">
        <v>169</v>
      </c>
      <c r="X2431" t="s">
        <v>207</v>
      </c>
      <c r="Y2431" t="s">
        <v>1233</v>
      </c>
      <c r="AF2431" t="s">
        <v>1225</v>
      </c>
      <c r="AG2431" t="s">
        <v>1227</v>
      </c>
      <c r="AH2431" t="s">
        <v>210</v>
      </c>
      <c r="AI2431">
        <v>868733522</v>
      </c>
      <c r="AM2431">
        <v>260001</v>
      </c>
      <c r="BC2431" s="9">
        <v>462</v>
      </c>
      <c r="BE2431">
        <f t="shared" si="163"/>
        <v>462</v>
      </c>
      <c r="BF2431" s="6">
        <f t="shared" si="164"/>
        <v>-188</v>
      </c>
      <c r="BG2431" s="10" t="s">
        <v>99</v>
      </c>
      <c r="BH2431" t="e">
        <f>+VLOOKUP(AF2431,Sheet4!A:A,1,FALSE)</f>
        <v>#N/A</v>
      </c>
      <c r="BL2431">
        <v>462.5</v>
      </c>
      <c r="BM2431" s="59">
        <f t="shared" si="165"/>
        <v>187.5</v>
      </c>
      <c r="BN2431" t="s">
        <v>1228</v>
      </c>
    </row>
    <row r="2432" spans="1:66" ht="13" customHeight="1" x14ac:dyDescent="0.3">
      <c r="A2432" s="5">
        <v>46114</v>
      </c>
      <c r="B2432" t="s">
        <v>80</v>
      </c>
      <c r="F2432">
        <v>650</v>
      </c>
      <c r="G2432">
        <v>650</v>
      </c>
      <c r="H2432">
        <v>912.5</v>
      </c>
      <c r="I2432" s="6">
        <v>262.5</v>
      </c>
      <c r="Q2432" t="s">
        <v>81</v>
      </c>
      <c r="U2432">
        <v>2601247</v>
      </c>
      <c r="V2432" t="s">
        <v>1225</v>
      </c>
      <c r="W2432" t="s">
        <v>169</v>
      </c>
      <c r="X2432" t="s">
        <v>207</v>
      </c>
      <c r="Y2432" t="s">
        <v>1234</v>
      </c>
      <c r="AF2432" t="s">
        <v>1225</v>
      </c>
      <c r="AG2432" t="s">
        <v>1227</v>
      </c>
      <c r="AH2432" t="s">
        <v>210</v>
      </c>
      <c r="AI2432">
        <v>868733522</v>
      </c>
      <c r="AM2432">
        <v>260001</v>
      </c>
      <c r="BC2432" s="9">
        <v>650</v>
      </c>
      <c r="BE2432">
        <f t="shared" si="163"/>
        <v>650</v>
      </c>
      <c r="BF2432" s="6">
        <f t="shared" si="164"/>
        <v>-262.5</v>
      </c>
      <c r="BG2432" s="10" t="s">
        <v>99</v>
      </c>
      <c r="BH2432" t="e">
        <f>+VLOOKUP(AF2432,Sheet4!A:A,1,FALSE)</f>
        <v>#N/A</v>
      </c>
      <c r="BL2432">
        <v>650</v>
      </c>
      <c r="BM2432" s="59">
        <f t="shared" si="165"/>
        <v>262.5</v>
      </c>
      <c r="BN2432" t="s">
        <v>1228</v>
      </c>
    </row>
    <row r="2433" spans="1:67" ht="13" customHeight="1" x14ac:dyDescent="0.3">
      <c r="A2433" s="5">
        <v>46114</v>
      </c>
      <c r="B2433" t="s">
        <v>80</v>
      </c>
      <c r="F2433">
        <v>925</v>
      </c>
      <c r="G2433">
        <v>925</v>
      </c>
      <c r="H2433">
        <v>1300</v>
      </c>
      <c r="I2433" s="6">
        <v>375</v>
      </c>
      <c r="Q2433" t="s">
        <v>81</v>
      </c>
      <c r="U2433">
        <v>2601247</v>
      </c>
      <c r="V2433" t="s">
        <v>1225</v>
      </c>
      <c r="W2433" t="s">
        <v>169</v>
      </c>
      <c r="X2433" t="s">
        <v>207</v>
      </c>
      <c r="Y2433" t="s">
        <v>1235</v>
      </c>
      <c r="AF2433" t="s">
        <v>1225</v>
      </c>
      <c r="AG2433" t="s">
        <v>1227</v>
      </c>
      <c r="AH2433" t="s">
        <v>210</v>
      </c>
      <c r="AI2433">
        <v>868733522</v>
      </c>
      <c r="AM2433">
        <v>260001</v>
      </c>
      <c r="BC2433" s="9">
        <v>925</v>
      </c>
      <c r="BE2433">
        <f t="shared" si="163"/>
        <v>925</v>
      </c>
      <c r="BF2433" s="6">
        <f t="shared" si="164"/>
        <v>-375</v>
      </c>
      <c r="BG2433" s="10" t="s">
        <v>99</v>
      </c>
      <c r="BH2433" t="e">
        <f>+VLOOKUP(AF2433,Sheet4!A:A,1,FALSE)</f>
        <v>#N/A</v>
      </c>
      <c r="BL2433">
        <v>925</v>
      </c>
      <c r="BM2433" s="59">
        <f t="shared" si="165"/>
        <v>375</v>
      </c>
      <c r="BN2433" t="s">
        <v>1228</v>
      </c>
    </row>
    <row r="2434" spans="1:67" ht="13" customHeight="1" x14ac:dyDescent="0.3">
      <c r="A2434" s="5">
        <v>46114</v>
      </c>
      <c r="B2434" t="s">
        <v>80</v>
      </c>
      <c r="F2434">
        <v>3900</v>
      </c>
      <c r="G2434">
        <v>3900</v>
      </c>
      <c r="H2434">
        <v>5487.5</v>
      </c>
      <c r="I2434" s="6">
        <v>1587.5</v>
      </c>
      <c r="Q2434" t="s">
        <v>81</v>
      </c>
      <c r="U2434">
        <v>2601247</v>
      </c>
      <c r="V2434" t="s">
        <v>1225</v>
      </c>
      <c r="W2434" t="s">
        <v>169</v>
      </c>
      <c r="X2434" t="s">
        <v>207</v>
      </c>
      <c r="Y2434" t="s">
        <v>1236</v>
      </c>
      <c r="AF2434" t="s">
        <v>1225</v>
      </c>
      <c r="AG2434" t="s">
        <v>1227</v>
      </c>
      <c r="AH2434" t="s">
        <v>210</v>
      </c>
      <c r="AI2434">
        <v>868733522</v>
      </c>
      <c r="AM2434">
        <v>260001</v>
      </c>
      <c r="BC2434" s="9">
        <v>3900</v>
      </c>
      <c r="BE2434">
        <f t="shared" ref="BE2434:BE2497" si="167">+BB2434+BC2434</f>
        <v>3900</v>
      </c>
      <c r="BF2434" s="6">
        <f t="shared" ref="BF2434:BF2497" si="168">+BE2434-H2434</f>
        <v>-1587.5</v>
      </c>
      <c r="BG2434" s="10" t="s">
        <v>99</v>
      </c>
      <c r="BH2434" t="e">
        <f>+VLOOKUP(AF2434,Sheet4!A:A,1,FALSE)</f>
        <v>#N/A</v>
      </c>
      <c r="BL2434">
        <v>3900</v>
      </c>
      <c r="BM2434" s="59">
        <f t="shared" ref="BM2434:BM2497" si="169">+H2434+-BL2434</f>
        <v>1587.5</v>
      </c>
      <c r="BN2434" t="s">
        <v>1228</v>
      </c>
    </row>
    <row r="2435" spans="1:67" ht="13" customHeight="1" x14ac:dyDescent="0.3">
      <c r="A2435" s="5">
        <v>46114</v>
      </c>
      <c r="B2435" t="s">
        <v>80</v>
      </c>
      <c r="F2435">
        <v>1762.5</v>
      </c>
      <c r="G2435">
        <v>1762.5</v>
      </c>
      <c r="H2435">
        <v>2487.5</v>
      </c>
      <c r="I2435" s="6">
        <v>725</v>
      </c>
      <c r="Q2435" t="s">
        <v>81</v>
      </c>
      <c r="U2435">
        <v>2601247</v>
      </c>
      <c r="V2435" t="s">
        <v>1225</v>
      </c>
      <c r="W2435" t="s">
        <v>169</v>
      </c>
      <c r="X2435" t="s">
        <v>207</v>
      </c>
      <c r="Y2435" t="s">
        <v>1237</v>
      </c>
      <c r="AF2435" t="s">
        <v>1225</v>
      </c>
      <c r="AG2435" t="s">
        <v>1227</v>
      </c>
      <c r="AH2435" t="s">
        <v>210</v>
      </c>
      <c r="AI2435">
        <v>868733522</v>
      </c>
      <c r="AM2435">
        <v>260001</v>
      </c>
      <c r="BC2435" s="9">
        <v>1762</v>
      </c>
      <c r="BE2435">
        <f t="shared" si="167"/>
        <v>1762</v>
      </c>
      <c r="BF2435" s="6">
        <f t="shared" si="168"/>
        <v>-725.5</v>
      </c>
      <c r="BG2435" s="10" t="s">
        <v>99</v>
      </c>
      <c r="BH2435" t="e">
        <f>+VLOOKUP(AF2435,Sheet4!A:A,1,FALSE)</f>
        <v>#N/A</v>
      </c>
      <c r="BL2435">
        <v>1762.5</v>
      </c>
      <c r="BM2435" s="59">
        <f t="shared" si="169"/>
        <v>725</v>
      </c>
      <c r="BN2435" t="s">
        <v>1228</v>
      </c>
    </row>
    <row r="2436" spans="1:67" ht="13" customHeight="1" x14ac:dyDescent="0.3">
      <c r="A2436" s="5">
        <v>46114</v>
      </c>
      <c r="B2436" t="s">
        <v>63</v>
      </c>
      <c r="F2436">
        <v>22800</v>
      </c>
      <c r="G2436">
        <v>22800</v>
      </c>
      <c r="H2436">
        <v>29970</v>
      </c>
      <c r="I2436" s="6">
        <v>7170</v>
      </c>
      <c r="Q2436" t="s">
        <v>64</v>
      </c>
      <c r="U2436">
        <v>2601248</v>
      </c>
      <c r="V2436" t="s">
        <v>1238</v>
      </c>
      <c r="W2436" t="s">
        <v>169</v>
      </c>
      <c r="X2436" t="s">
        <v>412</v>
      </c>
      <c r="Y2436" t="s">
        <v>1239</v>
      </c>
      <c r="AF2436" t="s">
        <v>1238</v>
      </c>
      <c r="AG2436" t="s">
        <v>1240</v>
      </c>
      <c r="AH2436" t="s">
        <v>415</v>
      </c>
      <c r="AI2436">
        <v>864272425</v>
      </c>
      <c r="AM2436">
        <v>260001</v>
      </c>
      <c r="BE2436">
        <f t="shared" si="167"/>
        <v>0</v>
      </c>
      <c r="BF2436" s="6">
        <f t="shared" si="168"/>
        <v>-29970</v>
      </c>
      <c r="BG2436" s="7" t="s">
        <v>71</v>
      </c>
      <c r="BH2436" t="e">
        <f>+VLOOKUP(AF2436,Sheet4!A:A,1,FALSE)</f>
        <v>#N/A</v>
      </c>
      <c r="BL2436">
        <v>22800</v>
      </c>
      <c r="BM2436" s="59">
        <f t="shared" si="169"/>
        <v>7170</v>
      </c>
      <c r="BN2436" t="s">
        <v>1241</v>
      </c>
      <c r="BO2436" t="s">
        <v>73</v>
      </c>
    </row>
    <row r="2437" spans="1:67" ht="13" customHeight="1" x14ac:dyDescent="0.3">
      <c r="A2437" s="5">
        <v>46114</v>
      </c>
      <c r="B2437" t="s">
        <v>74</v>
      </c>
      <c r="F2437" s="8">
        <v>1520</v>
      </c>
      <c r="G2437">
        <v>760</v>
      </c>
      <c r="H2437">
        <v>1998</v>
      </c>
      <c r="I2437" s="6">
        <v>478</v>
      </c>
      <c r="Q2437" t="s">
        <v>75</v>
      </c>
      <c r="U2437">
        <v>2601248</v>
      </c>
      <c r="V2437" t="s">
        <v>1238</v>
      </c>
      <c r="W2437" t="s">
        <v>169</v>
      </c>
      <c r="X2437" t="s">
        <v>412</v>
      </c>
      <c r="Y2437" t="s">
        <v>1239</v>
      </c>
      <c r="AF2437" t="s">
        <v>1238</v>
      </c>
      <c r="AG2437" t="s">
        <v>1240</v>
      </c>
      <c r="AH2437" t="s">
        <v>415</v>
      </c>
      <c r="AI2437">
        <v>864272425</v>
      </c>
      <c r="AM2437">
        <v>260001</v>
      </c>
      <c r="BE2437">
        <f t="shared" si="167"/>
        <v>0</v>
      </c>
      <c r="BF2437" s="6">
        <f t="shared" si="168"/>
        <v>-1998</v>
      </c>
      <c r="BG2437" s="7" t="s">
        <v>71</v>
      </c>
      <c r="BH2437" t="e">
        <f>+VLOOKUP(AF2437,Sheet4!A:A,1,FALSE)</f>
        <v>#N/A</v>
      </c>
      <c r="BL2437">
        <v>760</v>
      </c>
      <c r="BM2437" s="59">
        <f t="shared" si="169"/>
        <v>1238</v>
      </c>
      <c r="BN2437" t="s">
        <v>1241</v>
      </c>
    </row>
    <row r="2438" spans="1:67" ht="13" customHeight="1" x14ac:dyDescent="0.3">
      <c r="A2438" s="5">
        <v>46114</v>
      </c>
      <c r="B2438" t="s">
        <v>76</v>
      </c>
      <c r="F2438">
        <v>30400</v>
      </c>
      <c r="G2438">
        <v>30400</v>
      </c>
      <c r="H2438">
        <v>39960</v>
      </c>
      <c r="I2438" s="6">
        <v>9560</v>
      </c>
      <c r="Q2438" t="s">
        <v>77</v>
      </c>
      <c r="U2438">
        <v>2601248</v>
      </c>
      <c r="V2438" t="s">
        <v>1238</v>
      </c>
      <c r="W2438" t="s">
        <v>169</v>
      </c>
      <c r="X2438" t="s">
        <v>412</v>
      </c>
      <c r="Y2438" t="s">
        <v>1239</v>
      </c>
      <c r="AF2438" t="s">
        <v>1238</v>
      </c>
      <c r="AG2438" t="s">
        <v>1240</v>
      </c>
      <c r="AH2438" t="s">
        <v>415</v>
      </c>
      <c r="AI2438">
        <v>864272425</v>
      </c>
      <c r="AM2438">
        <v>260001</v>
      </c>
      <c r="BE2438">
        <f t="shared" si="167"/>
        <v>0</v>
      </c>
      <c r="BF2438" s="6">
        <f t="shared" si="168"/>
        <v>-39960</v>
      </c>
      <c r="BG2438" s="7" t="s">
        <v>71</v>
      </c>
      <c r="BH2438" t="e">
        <f>+VLOOKUP(AF2438,Sheet4!A:A,1,FALSE)</f>
        <v>#N/A</v>
      </c>
      <c r="BL2438">
        <v>30400</v>
      </c>
      <c r="BM2438" s="59">
        <f t="shared" si="169"/>
        <v>9560</v>
      </c>
      <c r="BN2438" t="s">
        <v>1241</v>
      </c>
    </row>
    <row r="2439" spans="1:67" ht="13" customHeight="1" x14ac:dyDescent="0.3">
      <c r="A2439" s="5">
        <v>46114</v>
      </c>
      <c r="B2439" t="s">
        <v>78</v>
      </c>
      <c r="F2439" s="8">
        <v>1520</v>
      </c>
      <c r="G2439">
        <v>760</v>
      </c>
      <c r="H2439">
        <v>1998</v>
      </c>
      <c r="I2439" s="6">
        <v>478</v>
      </c>
      <c r="Q2439" t="s">
        <v>79</v>
      </c>
      <c r="U2439">
        <v>2601248</v>
      </c>
      <c r="V2439" t="s">
        <v>1238</v>
      </c>
      <c r="W2439" t="s">
        <v>169</v>
      </c>
      <c r="X2439" t="s">
        <v>412</v>
      </c>
      <c r="Y2439" t="s">
        <v>1239</v>
      </c>
      <c r="AF2439" t="s">
        <v>1238</v>
      </c>
      <c r="AG2439" t="s">
        <v>1240</v>
      </c>
      <c r="AH2439" t="s">
        <v>415</v>
      </c>
      <c r="AI2439">
        <v>864272425</v>
      </c>
      <c r="AM2439">
        <v>260001</v>
      </c>
      <c r="BE2439">
        <f t="shared" si="167"/>
        <v>0</v>
      </c>
      <c r="BF2439" s="6">
        <f t="shared" si="168"/>
        <v>-1998</v>
      </c>
      <c r="BG2439" s="7" t="s">
        <v>71</v>
      </c>
      <c r="BH2439" t="e">
        <f>+VLOOKUP(AF2439,Sheet4!A:A,1,FALSE)</f>
        <v>#N/A</v>
      </c>
      <c r="BL2439">
        <v>760</v>
      </c>
      <c r="BM2439" s="59">
        <f t="shared" si="169"/>
        <v>1238</v>
      </c>
      <c r="BN2439" t="s">
        <v>1241</v>
      </c>
    </row>
    <row r="2440" spans="1:67" ht="13" customHeight="1" x14ac:dyDescent="0.3">
      <c r="A2440" s="5">
        <v>46114</v>
      </c>
      <c r="B2440" t="s">
        <v>80</v>
      </c>
      <c r="F2440">
        <v>19000</v>
      </c>
      <c r="G2440">
        <v>19000</v>
      </c>
      <c r="H2440">
        <v>24975</v>
      </c>
      <c r="I2440" s="6">
        <v>5975</v>
      </c>
      <c r="Q2440" t="s">
        <v>81</v>
      </c>
      <c r="U2440">
        <v>2601248</v>
      </c>
      <c r="V2440" t="s">
        <v>1238</v>
      </c>
      <c r="W2440" t="s">
        <v>169</v>
      </c>
      <c r="X2440" t="s">
        <v>412</v>
      </c>
      <c r="Y2440" t="s">
        <v>1239</v>
      </c>
      <c r="AF2440" t="s">
        <v>1238</v>
      </c>
      <c r="AG2440" t="s">
        <v>1240</v>
      </c>
      <c r="AH2440" t="s">
        <v>415</v>
      </c>
      <c r="AI2440">
        <v>864272425</v>
      </c>
      <c r="AM2440">
        <v>260001</v>
      </c>
      <c r="BB2440" s="9">
        <v>19000</v>
      </c>
      <c r="BE2440">
        <f t="shared" si="167"/>
        <v>19000</v>
      </c>
      <c r="BF2440" s="6">
        <f t="shared" si="168"/>
        <v>-5975</v>
      </c>
      <c r="BG2440" s="12" t="s">
        <v>99</v>
      </c>
      <c r="BH2440" t="e">
        <f>+VLOOKUP(AF2440,Sheet4!A:A,1,FALSE)</f>
        <v>#N/A</v>
      </c>
      <c r="BL2440">
        <v>19000</v>
      </c>
      <c r="BM2440" s="59">
        <f t="shared" si="169"/>
        <v>5975</v>
      </c>
      <c r="BN2440" t="s">
        <v>1241</v>
      </c>
    </row>
    <row r="2441" spans="1:67" ht="13" customHeight="1" x14ac:dyDescent="0.3">
      <c r="A2441" s="5">
        <v>46114</v>
      </c>
      <c r="B2441" t="s">
        <v>63</v>
      </c>
      <c r="F2441">
        <v>2220</v>
      </c>
      <c r="G2441">
        <v>2220</v>
      </c>
      <c r="H2441" s="6">
        <v>0</v>
      </c>
      <c r="I2441" s="6">
        <f t="shared" ref="I2441:I2476" si="170">H2441-G2441</f>
        <v>-2220</v>
      </c>
      <c r="J2441" s="6"/>
      <c r="K2441" s="6"/>
      <c r="Q2441" t="s">
        <v>64</v>
      </c>
      <c r="U2441">
        <v>2601249</v>
      </c>
      <c r="V2441" t="s">
        <v>1242</v>
      </c>
      <c r="W2441" t="s">
        <v>144</v>
      </c>
      <c r="X2441" t="s">
        <v>1180</v>
      </c>
      <c r="Y2441" t="s">
        <v>1243</v>
      </c>
      <c r="AF2441" t="s">
        <v>1242</v>
      </c>
      <c r="AG2441" t="s">
        <v>1244</v>
      </c>
      <c r="AH2441" t="s">
        <v>1183</v>
      </c>
      <c r="AI2441">
        <v>864502093</v>
      </c>
      <c r="AM2441">
        <v>260001</v>
      </c>
      <c r="BA2441" s="6">
        <v>-2220</v>
      </c>
      <c r="BE2441">
        <f t="shared" si="167"/>
        <v>0</v>
      </c>
      <c r="BF2441" s="6">
        <f t="shared" si="168"/>
        <v>0</v>
      </c>
      <c r="BG2441" s="7" t="s">
        <v>71</v>
      </c>
      <c r="BH2441" t="e">
        <f>+VLOOKUP(AF2441,Sheet4!A:A,1,FALSE)</f>
        <v>#N/A</v>
      </c>
      <c r="BL2441" s="6">
        <v>0</v>
      </c>
      <c r="BM2441" s="59">
        <f t="shared" si="169"/>
        <v>0</v>
      </c>
      <c r="BN2441" t="s">
        <v>1245</v>
      </c>
      <c r="BO2441" t="s">
        <v>73</v>
      </c>
    </row>
    <row r="2442" spans="1:67" ht="13" customHeight="1" x14ac:dyDescent="0.3">
      <c r="A2442" s="5">
        <v>46114</v>
      </c>
      <c r="B2442" t="s">
        <v>74</v>
      </c>
      <c r="F2442" s="8">
        <v>148</v>
      </c>
      <c r="G2442">
        <v>74</v>
      </c>
      <c r="H2442" s="6">
        <v>0</v>
      </c>
      <c r="I2442" s="6">
        <f t="shared" si="170"/>
        <v>-74</v>
      </c>
      <c r="J2442" s="6"/>
      <c r="K2442" s="6"/>
      <c r="Q2442" t="s">
        <v>75</v>
      </c>
      <c r="U2442">
        <v>2601249</v>
      </c>
      <c r="V2442" t="s">
        <v>1242</v>
      </c>
      <c r="W2442" t="s">
        <v>144</v>
      </c>
      <c r="X2442" t="s">
        <v>1180</v>
      </c>
      <c r="Y2442" t="s">
        <v>1243</v>
      </c>
      <c r="AF2442" t="s">
        <v>1242</v>
      </c>
      <c r="AG2442" t="s">
        <v>1244</v>
      </c>
      <c r="AH2442" t="s">
        <v>1183</v>
      </c>
      <c r="AI2442">
        <v>864502093</v>
      </c>
      <c r="AM2442">
        <v>260001</v>
      </c>
      <c r="BA2442" s="6">
        <v>-148</v>
      </c>
      <c r="BE2442">
        <f t="shared" si="167"/>
        <v>0</v>
      </c>
      <c r="BF2442" s="6">
        <f t="shared" si="168"/>
        <v>0</v>
      </c>
      <c r="BG2442" s="7" t="s">
        <v>71</v>
      </c>
      <c r="BH2442" t="e">
        <f>+VLOOKUP(AF2442,Sheet4!A:A,1,FALSE)</f>
        <v>#N/A</v>
      </c>
      <c r="BL2442" s="6">
        <v>0</v>
      </c>
      <c r="BM2442" s="59">
        <f t="shared" si="169"/>
        <v>0</v>
      </c>
      <c r="BN2442" t="s">
        <v>1245</v>
      </c>
    </row>
    <row r="2443" spans="1:67" ht="13" customHeight="1" x14ac:dyDescent="0.3">
      <c r="A2443" s="5">
        <v>46114</v>
      </c>
      <c r="B2443" t="s">
        <v>76</v>
      </c>
      <c r="F2443">
        <v>2960</v>
      </c>
      <c r="G2443">
        <v>2960</v>
      </c>
      <c r="H2443" s="6">
        <v>0</v>
      </c>
      <c r="I2443" s="6">
        <f t="shared" si="170"/>
        <v>-2960</v>
      </c>
      <c r="J2443" s="6"/>
      <c r="K2443" s="6"/>
      <c r="Q2443" t="s">
        <v>77</v>
      </c>
      <c r="U2443">
        <v>2601249</v>
      </c>
      <c r="V2443" t="s">
        <v>1242</v>
      </c>
      <c r="W2443" t="s">
        <v>144</v>
      </c>
      <c r="X2443" t="s">
        <v>1180</v>
      </c>
      <c r="Y2443" t="s">
        <v>1243</v>
      </c>
      <c r="AF2443" t="s">
        <v>1242</v>
      </c>
      <c r="AG2443" t="s">
        <v>1244</v>
      </c>
      <c r="AH2443" t="s">
        <v>1183</v>
      </c>
      <c r="AI2443">
        <v>864502093</v>
      </c>
      <c r="AM2443">
        <v>260001</v>
      </c>
      <c r="BA2443" s="6">
        <v>-2960</v>
      </c>
      <c r="BE2443">
        <f t="shared" si="167"/>
        <v>0</v>
      </c>
      <c r="BF2443" s="6">
        <f t="shared" si="168"/>
        <v>0</v>
      </c>
      <c r="BG2443" s="7" t="s">
        <v>71</v>
      </c>
      <c r="BH2443" t="e">
        <f>+VLOOKUP(AF2443,Sheet4!A:A,1,FALSE)</f>
        <v>#N/A</v>
      </c>
      <c r="BL2443" s="6">
        <v>0</v>
      </c>
      <c r="BM2443" s="59">
        <f t="shared" si="169"/>
        <v>0</v>
      </c>
      <c r="BN2443" t="s">
        <v>1245</v>
      </c>
    </row>
    <row r="2444" spans="1:67" ht="13" customHeight="1" x14ac:dyDescent="0.3">
      <c r="A2444" s="5">
        <v>46114</v>
      </c>
      <c r="B2444" t="s">
        <v>78</v>
      </c>
      <c r="F2444" s="8">
        <v>148</v>
      </c>
      <c r="G2444">
        <v>74</v>
      </c>
      <c r="H2444" s="6">
        <v>0</v>
      </c>
      <c r="I2444" s="6">
        <f t="shared" si="170"/>
        <v>-74</v>
      </c>
      <c r="J2444" s="6"/>
      <c r="K2444" s="6"/>
      <c r="Q2444" t="s">
        <v>79</v>
      </c>
      <c r="U2444">
        <v>2601249</v>
      </c>
      <c r="V2444" t="s">
        <v>1242</v>
      </c>
      <c r="W2444" t="s">
        <v>144</v>
      </c>
      <c r="X2444" t="s">
        <v>1180</v>
      </c>
      <c r="Y2444" t="s">
        <v>1243</v>
      </c>
      <c r="AF2444" t="s">
        <v>1242</v>
      </c>
      <c r="AG2444" t="s">
        <v>1244</v>
      </c>
      <c r="AH2444" t="s">
        <v>1183</v>
      </c>
      <c r="AI2444">
        <v>864502093</v>
      </c>
      <c r="AM2444">
        <v>260001</v>
      </c>
      <c r="BA2444" s="6">
        <v>-148</v>
      </c>
      <c r="BE2444">
        <f t="shared" si="167"/>
        <v>0</v>
      </c>
      <c r="BF2444" s="6">
        <f t="shared" si="168"/>
        <v>0</v>
      </c>
      <c r="BG2444" s="7" t="s">
        <v>71</v>
      </c>
      <c r="BH2444" t="e">
        <f>+VLOOKUP(AF2444,Sheet4!A:A,1,FALSE)</f>
        <v>#N/A</v>
      </c>
      <c r="BL2444" s="6">
        <v>0</v>
      </c>
      <c r="BM2444" s="59">
        <f t="shared" si="169"/>
        <v>0</v>
      </c>
      <c r="BN2444" t="s">
        <v>1245</v>
      </c>
    </row>
    <row r="2445" spans="1:67" ht="13" customHeight="1" x14ac:dyDescent="0.3">
      <c r="A2445" s="5">
        <v>46114</v>
      </c>
      <c r="B2445" t="s">
        <v>80</v>
      </c>
      <c r="F2445">
        <v>1850</v>
      </c>
      <c r="G2445">
        <v>1850</v>
      </c>
      <c r="H2445" s="6">
        <v>0</v>
      </c>
      <c r="I2445" s="6">
        <f t="shared" si="170"/>
        <v>-1850</v>
      </c>
      <c r="J2445" s="6"/>
      <c r="K2445" s="6"/>
      <c r="Q2445" t="s">
        <v>81</v>
      </c>
      <c r="U2445">
        <v>2601249</v>
      </c>
      <c r="V2445" t="s">
        <v>1242</v>
      </c>
      <c r="W2445" t="s">
        <v>144</v>
      </c>
      <c r="X2445" t="s">
        <v>1180</v>
      </c>
      <c r="Y2445" t="s">
        <v>1243</v>
      </c>
      <c r="AF2445" t="s">
        <v>1242</v>
      </c>
      <c r="AG2445" t="s">
        <v>1244</v>
      </c>
      <c r="AH2445" t="s">
        <v>1183</v>
      </c>
      <c r="AI2445">
        <v>864502093</v>
      </c>
      <c r="AM2445">
        <v>260001</v>
      </c>
      <c r="BA2445" s="6">
        <v>-1850</v>
      </c>
      <c r="BE2445">
        <f t="shared" si="167"/>
        <v>0</v>
      </c>
      <c r="BF2445" s="6">
        <f t="shared" si="168"/>
        <v>0</v>
      </c>
      <c r="BG2445" s="7" t="s">
        <v>71</v>
      </c>
      <c r="BH2445" t="e">
        <f>+VLOOKUP(AF2445,Sheet4!A:A,1,FALSE)</f>
        <v>#N/A</v>
      </c>
      <c r="BL2445" s="6">
        <v>0</v>
      </c>
      <c r="BM2445" s="59">
        <f t="shared" si="169"/>
        <v>0</v>
      </c>
      <c r="BN2445" t="s">
        <v>1245</v>
      </c>
    </row>
    <row r="2446" spans="1:67" ht="13" customHeight="1" x14ac:dyDescent="0.3">
      <c r="A2446" s="5">
        <v>46114</v>
      </c>
      <c r="B2446" t="s">
        <v>63</v>
      </c>
      <c r="F2446">
        <v>330</v>
      </c>
      <c r="G2446">
        <v>330</v>
      </c>
      <c r="H2446" s="6">
        <v>0</v>
      </c>
      <c r="I2446" s="6">
        <f t="shared" si="170"/>
        <v>-330</v>
      </c>
      <c r="J2446" s="6"/>
      <c r="K2446" s="6"/>
      <c r="Q2446" t="s">
        <v>64</v>
      </c>
      <c r="U2446">
        <v>2601250</v>
      </c>
      <c r="V2446" t="s">
        <v>1246</v>
      </c>
      <c r="W2446" t="s">
        <v>144</v>
      </c>
      <c r="X2446" t="s">
        <v>1247</v>
      </c>
      <c r="Y2446" t="s">
        <v>1248</v>
      </c>
      <c r="AF2446" t="s">
        <v>1246</v>
      </c>
      <c r="AG2446" t="s">
        <v>1249</v>
      </c>
      <c r="AH2446" t="s">
        <v>1250</v>
      </c>
      <c r="AI2446">
        <v>842425262</v>
      </c>
      <c r="AM2446">
        <v>260001</v>
      </c>
      <c r="BA2446" s="6">
        <v>-330</v>
      </c>
      <c r="BE2446">
        <f t="shared" si="167"/>
        <v>0</v>
      </c>
      <c r="BF2446" s="6">
        <f t="shared" si="168"/>
        <v>0</v>
      </c>
      <c r="BG2446" s="7" t="s">
        <v>71</v>
      </c>
      <c r="BH2446" t="e">
        <f>+VLOOKUP(AF2446,Sheet4!A:A,1,FALSE)</f>
        <v>#N/A</v>
      </c>
      <c r="BL2446" s="6">
        <v>0</v>
      </c>
      <c r="BM2446" s="59">
        <f t="shared" si="169"/>
        <v>0</v>
      </c>
      <c r="BN2446" t="s">
        <v>1251</v>
      </c>
      <c r="BO2446" t="s">
        <v>73</v>
      </c>
    </row>
    <row r="2447" spans="1:67" ht="13" customHeight="1" x14ac:dyDescent="0.3">
      <c r="A2447" s="5">
        <v>46114</v>
      </c>
      <c r="B2447" t="s">
        <v>74</v>
      </c>
      <c r="F2447" s="8">
        <v>22</v>
      </c>
      <c r="G2447">
        <v>11</v>
      </c>
      <c r="H2447" s="6">
        <v>0</v>
      </c>
      <c r="I2447" s="6">
        <f t="shared" si="170"/>
        <v>-11</v>
      </c>
      <c r="J2447" s="6"/>
      <c r="K2447" s="6"/>
      <c r="Q2447" t="s">
        <v>75</v>
      </c>
      <c r="U2447">
        <v>2601250</v>
      </c>
      <c r="V2447" t="s">
        <v>1246</v>
      </c>
      <c r="W2447" t="s">
        <v>144</v>
      </c>
      <c r="X2447" t="s">
        <v>1247</v>
      </c>
      <c r="Y2447" t="s">
        <v>1248</v>
      </c>
      <c r="AF2447" t="s">
        <v>1246</v>
      </c>
      <c r="AG2447" t="s">
        <v>1249</v>
      </c>
      <c r="AH2447" t="s">
        <v>1250</v>
      </c>
      <c r="AI2447">
        <v>842425262</v>
      </c>
      <c r="AM2447">
        <v>260001</v>
      </c>
      <c r="BA2447" s="6">
        <v>-22</v>
      </c>
      <c r="BE2447">
        <f t="shared" si="167"/>
        <v>0</v>
      </c>
      <c r="BF2447" s="6">
        <f t="shared" si="168"/>
        <v>0</v>
      </c>
      <c r="BG2447" s="7" t="s">
        <v>71</v>
      </c>
      <c r="BH2447" t="e">
        <f>+VLOOKUP(AF2447,Sheet4!A:A,1,FALSE)</f>
        <v>#N/A</v>
      </c>
      <c r="BL2447" s="6">
        <v>0</v>
      </c>
      <c r="BM2447" s="59">
        <f t="shared" si="169"/>
        <v>0</v>
      </c>
      <c r="BN2447" t="s">
        <v>1251</v>
      </c>
    </row>
    <row r="2448" spans="1:67" ht="13" customHeight="1" x14ac:dyDescent="0.3">
      <c r="A2448" s="5">
        <v>46114</v>
      </c>
      <c r="B2448" t="s">
        <v>76</v>
      </c>
      <c r="F2448">
        <v>440</v>
      </c>
      <c r="G2448">
        <v>440</v>
      </c>
      <c r="H2448" s="6">
        <v>0</v>
      </c>
      <c r="I2448" s="6">
        <f t="shared" si="170"/>
        <v>-440</v>
      </c>
      <c r="J2448" s="6"/>
      <c r="K2448" s="6"/>
      <c r="Q2448" t="s">
        <v>77</v>
      </c>
      <c r="U2448">
        <v>2601250</v>
      </c>
      <c r="V2448" t="s">
        <v>1246</v>
      </c>
      <c r="W2448" t="s">
        <v>144</v>
      </c>
      <c r="X2448" t="s">
        <v>1247</v>
      </c>
      <c r="Y2448" t="s">
        <v>1248</v>
      </c>
      <c r="AF2448" t="s">
        <v>1246</v>
      </c>
      <c r="AG2448" t="s">
        <v>1249</v>
      </c>
      <c r="AH2448" t="s">
        <v>1250</v>
      </c>
      <c r="AI2448">
        <v>842425262</v>
      </c>
      <c r="AM2448">
        <v>260001</v>
      </c>
      <c r="BA2448" s="6">
        <v>-440</v>
      </c>
      <c r="BE2448">
        <f t="shared" si="167"/>
        <v>0</v>
      </c>
      <c r="BF2448" s="6">
        <f t="shared" si="168"/>
        <v>0</v>
      </c>
      <c r="BG2448" s="7" t="s">
        <v>71</v>
      </c>
      <c r="BH2448" t="e">
        <f>+VLOOKUP(AF2448,Sheet4!A:A,1,FALSE)</f>
        <v>#N/A</v>
      </c>
      <c r="BL2448" s="6">
        <v>0</v>
      </c>
      <c r="BM2448" s="59">
        <f t="shared" si="169"/>
        <v>0</v>
      </c>
      <c r="BN2448" t="s">
        <v>1251</v>
      </c>
    </row>
    <row r="2449" spans="1:67" ht="13" customHeight="1" x14ac:dyDescent="0.3">
      <c r="A2449" s="5">
        <v>46114</v>
      </c>
      <c r="B2449" t="s">
        <v>78</v>
      </c>
      <c r="F2449" s="8">
        <v>22</v>
      </c>
      <c r="G2449">
        <v>11</v>
      </c>
      <c r="H2449" s="6">
        <v>0</v>
      </c>
      <c r="I2449" s="6">
        <f t="shared" si="170"/>
        <v>-11</v>
      </c>
      <c r="J2449" s="6"/>
      <c r="K2449" s="6"/>
      <c r="Q2449" t="s">
        <v>79</v>
      </c>
      <c r="U2449">
        <v>2601250</v>
      </c>
      <c r="V2449" t="s">
        <v>1246</v>
      </c>
      <c r="W2449" t="s">
        <v>144</v>
      </c>
      <c r="X2449" t="s">
        <v>1247</v>
      </c>
      <c r="Y2449" t="s">
        <v>1248</v>
      </c>
      <c r="AF2449" t="s">
        <v>1246</v>
      </c>
      <c r="AG2449" t="s">
        <v>1249</v>
      </c>
      <c r="AH2449" t="s">
        <v>1250</v>
      </c>
      <c r="AI2449">
        <v>842425262</v>
      </c>
      <c r="AM2449">
        <v>260001</v>
      </c>
      <c r="BA2449" s="6">
        <v>-22</v>
      </c>
      <c r="BE2449">
        <f t="shared" si="167"/>
        <v>0</v>
      </c>
      <c r="BF2449" s="6">
        <f t="shared" si="168"/>
        <v>0</v>
      </c>
      <c r="BG2449" s="7" t="s">
        <v>71</v>
      </c>
      <c r="BH2449" t="e">
        <f>+VLOOKUP(AF2449,Sheet4!A:A,1,FALSE)</f>
        <v>#N/A</v>
      </c>
      <c r="BL2449" s="6">
        <v>0</v>
      </c>
      <c r="BM2449" s="59">
        <f t="shared" si="169"/>
        <v>0</v>
      </c>
      <c r="BN2449" t="s">
        <v>1251</v>
      </c>
    </row>
    <row r="2450" spans="1:67" ht="13" customHeight="1" x14ac:dyDescent="0.3">
      <c r="A2450" s="5">
        <v>46114</v>
      </c>
      <c r="B2450" t="s">
        <v>80</v>
      </c>
      <c r="F2450">
        <v>275</v>
      </c>
      <c r="G2450">
        <v>275</v>
      </c>
      <c r="H2450" s="6">
        <v>0</v>
      </c>
      <c r="I2450" s="6">
        <f t="shared" si="170"/>
        <v>-275</v>
      </c>
      <c r="J2450" s="6"/>
      <c r="K2450" s="6"/>
      <c r="Q2450" t="s">
        <v>81</v>
      </c>
      <c r="U2450">
        <v>2601250</v>
      </c>
      <c r="V2450" t="s">
        <v>1246</v>
      </c>
      <c r="W2450" t="s">
        <v>144</v>
      </c>
      <c r="X2450" t="s">
        <v>1247</v>
      </c>
      <c r="Y2450" t="s">
        <v>1248</v>
      </c>
      <c r="AF2450" t="s">
        <v>1246</v>
      </c>
      <c r="AG2450" t="s">
        <v>1249</v>
      </c>
      <c r="AH2450" t="s">
        <v>1250</v>
      </c>
      <c r="AI2450">
        <v>842425262</v>
      </c>
      <c r="AM2450">
        <v>260001</v>
      </c>
      <c r="BA2450" s="6">
        <v>-275</v>
      </c>
      <c r="BE2450">
        <f t="shared" si="167"/>
        <v>0</v>
      </c>
      <c r="BF2450" s="6">
        <f t="shared" si="168"/>
        <v>0</v>
      </c>
      <c r="BG2450" s="7" t="s">
        <v>71</v>
      </c>
      <c r="BH2450" t="e">
        <f>+VLOOKUP(AF2450,Sheet4!A:A,1,FALSE)</f>
        <v>#N/A</v>
      </c>
      <c r="BL2450" s="6">
        <v>0</v>
      </c>
      <c r="BM2450" s="59">
        <f t="shared" si="169"/>
        <v>0</v>
      </c>
      <c r="BN2450" t="s">
        <v>1251</v>
      </c>
    </row>
    <row r="2451" spans="1:67" ht="13.5" customHeight="1" x14ac:dyDescent="0.3">
      <c r="A2451" s="5">
        <v>46114</v>
      </c>
      <c r="B2451" t="s">
        <v>63</v>
      </c>
      <c r="F2451">
        <v>12390</v>
      </c>
      <c r="G2451">
        <v>12390</v>
      </c>
      <c r="H2451" s="6">
        <v>5925</v>
      </c>
      <c r="I2451" s="6">
        <f t="shared" si="170"/>
        <v>-6465</v>
      </c>
      <c r="J2451" s="6"/>
      <c r="K2451" s="6"/>
      <c r="Q2451" t="s">
        <v>64</v>
      </c>
      <c r="U2451">
        <v>2601251</v>
      </c>
      <c r="V2451" t="s">
        <v>1252</v>
      </c>
      <c r="W2451" t="s">
        <v>110</v>
      </c>
      <c r="X2451" t="s">
        <v>132</v>
      </c>
      <c r="Y2451" t="s">
        <v>1253</v>
      </c>
      <c r="AF2451" t="s">
        <v>1252</v>
      </c>
      <c r="AG2451" t="s">
        <v>1254</v>
      </c>
      <c r="AH2451" t="s">
        <v>135</v>
      </c>
      <c r="AI2451">
        <v>840522555</v>
      </c>
      <c r="AM2451">
        <v>260001</v>
      </c>
      <c r="BA2451" s="6">
        <v>-6465</v>
      </c>
      <c r="BD2451" s="9">
        <v>12390</v>
      </c>
      <c r="BE2451">
        <f t="shared" si="167"/>
        <v>0</v>
      </c>
      <c r="BF2451" s="6">
        <f t="shared" si="168"/>
        <v>-5925</v>
      </c>
      <c r="BG2451" s="11" t="s">
        <v>71</v>
      </c>
      <c r="BH2451" t="e">
        <f>+VLOOKUP(AF2451,Sheet4!A:A,1,FALSE)</f>
        <v>#N/A</v>
      </c>
      <c r="BL2451" s="6">
        <v>5925</v>
      </c>
      <c r="BM2451" s="59">
        <f t="shared" si="169"/>
        <v>0</v>
      </c>
      <c r="BN2451" t="s">
        <v>1255</v>
      </c>
      <c r="BO2451" t="s">
        <v>116</v>
      </c>
    </row>
    <row r="2452" spans="1:67" ht="13" customHeight="1" x14ac:dyDescent="0.3">
      <c r="A2452" s="5">
        <v>46114</v>
      </c>
      <c r="B2452" t="s">
        <v>74</v>
      </c>
      <c r="F2452" s="8">
        <v>826</v>
      </c>
      <c r="G2452">
        <v>413</v>
      </c>
      <c r="H2452" s="6">
        <v>395</v>
      </c>
      <c r="I2452" s="6">
        <f t="shared" si="170"/>
        <v>-18</v>
      </c>
      <c r="J2452" s="6"/>
      <c r="K2452" s="6"/>
      <c r="Q2452" t="s">
        <v>75</v>
      </c>
      <c r="U2452">
        <v>2601251</v>
      </c>
      <c r="V2452" t="s">
        <v>1252</v>
      </c>
      <c r="W2452" t="s">
        <v>110</v>
      </c>
      <c r="X2452" t="s">
        <v>132</v>
      </c>
      <c r="Y2452" t="s">
        <v>1253</v>
      </c>
      <c r="AF2452" t="s">
        <v>1252</v>
      </c>
      <c r="AG2452" t="s">
        <v>1254</v>
      </c>
      <c r="AH2452" t="s">
        <v>135</v>
      </c>
      <c r="AI2452">
        <v>840522555</v>
      </c>
      <c r="AM2452">
        <v>260001</v>
      </c>
      <c r="BA2452" s="6">
        <v>-431</v>
      </c>
      <c r="BE2452">
        <f t="shared" si="167"/>
        <v>0</v>
      </c>
      <c r="BF2452" s="6">
        <f t="shared" si="168"/>
        <v>-395</v>
      </c>
      <c r="BG2452" s="7" t="s">
        <v>71</v>
      </c>
      <c r="BH2452" t="e">
        <f>+VLOOKUP(AF2452,Sheet4!A:A,1,FALSE)</f>
        <v>#N/A</v>
      </c>
      <c r="BL2452" s="6">
        <v>395</v>
      </c>
      <c r="BM2452" s="59">
        <f t="shared" si="169"/>
        <v>0</v>
      </c>
      <c r="BN2452" t="s">
        <v>1255</v>
      </c>
    </row>
    <row r="2453" spans="1:67" ht="13" customHeight="1" x14ac:dyDescent="0.3">
      <c r="A2453" s="5">
        <v>46114</v>
      </c>
      <c r="B2453" t="s">
        <v>76</v>
      </c>
      <c r="F2453">
        <v>16520</v>
      </c>
      <c r="G2453">
        <v>16520</v>
      </c>
      <c r="H2453" s="6">
        <v>7900</v>
      </c>
      <c r="I2453" s="6">
        <f t="shared" si="170"/>
        <v>-8620</v>
      </c>
      <c r="J2453" s="6"/>
      <c r="K2453" s="6"/>
      <c r="Q2453" t="s">
        <v>77</v>
      </c>
      <c r="U2453">
        <v>2601251</v>
      </c>
      <c r="V2453" t="s">
        <v>1252</v>
      </c>
      <c r="W2453" t="s">
        <v>110</v>
      </c>
      <c r="X2453" t="s">
        <v>132</v>
      </c>
      <c r="Y2453" t="s">
        <v>1253</v>
      </c>
      <c r="AF2453" t="s">
        <v>1252</v>
      </c>
      <c r="AG2453" t="s">
        <v>1254</v>
      </c>
      <c r="AH2453" t="s">
        <v>135</v>
      </c>
      <c r="AI2453">
        <v>840522555</v>
      </c>
      <c r="AM2453">
        <v>260001</v>
      </c>
      <c r="BA2453" s="6">
        <v>-8620</v>
      </c>
      <c r="BE2453">
        <f t="shared" si="167"/>
        <v>0</v>
      </c>
      <c r="BF2453" s="6">
        <f t="shared" si="168"/>
        <v>-7900</v>
      </c>
      <c r="BG2453" s="7" t="s">
        <v>71</v>
      </c>
      <c r="BH2453" t="e">
        <f>+VLOOKUP(AF2453,Sheet4!A:A,1,FALSE)</f>
        <v>#N/A</v>
      </c>
      <c r="BL2453" s="6">
        <v>7900</v>
      </c>
      <c r="BM2453" s="59">
        <f t="shared" si="169"/>
        <v>0</v>
      </c>
      <c r="BN2453" t="s">
        <v>1255</v>
      </c>
    </row>
    <row r="2454" spans="1:67" ht="13" customHeight="1" x14ac:dyDescent="0.3">
      <c r="A2454" s="5">
        <v>46114</v>
      </c>
      <c r="B2454" t="s">
        <v>78</v>
      </c>
      <c r="F2454" s="8">
        <v>826</v>
      </c>
      <c r="G2454">
        <v>413</v>
      </c>
      <c r="H2454" s="6">
        <v>395</v>
      </c>
      <c r="I2454" s="6">
        <f t="shared" si="170"/>
        <v>-18</v>
      </c>
      <c r="J2454" s="6"/>
      <c r="K2454" s="6"/>
      <c r="Q2454" t="s">
        <v>79</v>
      </c>
      <c r="U2454">
        <v>2601251</v>
      </c>
      <c r="V2454" t="s">
        <v>1252</v>
      </c>
      <c r="W2454" t="s">
        <v>110</v>
      </c>
      <c r="X2454" t="s">
        <v>132</v>
      </c>
      <c r="Y2454" t="s">
        <v>1253</v>
      </c>
      <c r="AF2454" t="s">
        <v>1252</v>
      </c>
      <c r="AG2454" t="s">
        <v>1254</v>
      </c>
      <c r="AH2454" t="s">
        <v>135</v>
      </c>
      <c r="AI2454">
        <v>840522555</v>
      </c>
      <c r="AM2454">
        <v>260001</v>
      </c>
      <c r="BA2454" s="6">
        <v>-431</v>
      </c>
      <c r="BE2454">
        <f t="shared" si="167"/>
        <v>0</v>
      </c>
      <c r="BF2454" s="6">
        <f t="shared" si="168"/>
        <v>-395</v>
      </c>
      <c r="BG2454" s="7" t="s">
        <v>71</v>
      </c>
      <c r="BH2454" t="e">
        <f>+VLOOKUP(AF2454,Sheet4!A:A,1,FALSE)</f>
        <v>#N/A</v>
      </c>
      <c r="BL2454" s="6">
        <v>395</v>
      </c>
      <c r="BM2454" s="59">
        <f t="shared" si="169"/>
        <v>0</v>
      </c>
      <c r="BN2454" t="s">
        <v>1255</v>
      </c>
    </row>
    <row r="2455" spans="1:67" ht="13" customHeight="1" x14ac:dyDescent="0.3">
      <c r="A2455" s="5">
        <v>46114</v>
      </c>
      <c r="B2455" t="s">
        <v>80</v>
      </c>
      <c r="F2455">
        <v>10325</v>
      </c>
      <c r="G2455">
        <v>10325</v>
      </c>
      <c r="H2455" s="6">
        <v>4937.5</v>
      </c>
      <c r="I2455" s="6">
        <f t="shared" si="170"/>
        <v>-5387.5</v>
      </c>
      <c r="J2455" s="6"/>
      <c r="K2455" s="6"/>
      <c r="Q2455" t="s">
        <v>81</v>
      </c>
      <c r="U2455">
        <v>2601251</v>
      </c>
      <c r="V2455" t="s">
        <v>1252</v>
      </c>
      <c r="W2455" t="s">
        <v>110</v>
      </c>
      <c r="X2455" t="s">
        <v>132</v>
      </c>
      <c r="Y2455" t="s">
        <v>1253</v>
      </c>
      <c r="AF2455" t="s">
        <v>1252</v>
      </c>
      <c r="AG2455" t="s">
        <v>1254</v>
      </c>
      <c r="AH2455" t="s">
        <v>135</v>
      </c>
      <c r="AI2455">
        <v>840522555</v>
      </c>
      <c r="AM2455">
        <v>260001</v>
      </c>
      <c r="BA2455" s="6">
        <v>-5387.5</v>
      </c>
      <c r="BC2455" s="9">
        <v>10325</v>
      </c>
      <c r="BE2455">
        <f t="shared" si="167"/>
        <v>10325</v>
      </c>
      <c r="BF2455" s="6">
        <f t="shared" si="168"/>
        <v>5387.5</v>
      </c>
      <c r="BG2455" s="10" t="s">
        <v>99</v>
      </c>
      <c r="BH2455" t="e">
        <f>+VLOOKUP(AF2455,Sheet4!A:A,1,FALSE)</f>
        <v>#N/A</v>
      </c>
      <c r="BL2455" s="6">
        <v>4937.5</v>
      </c>
      <c r="BM2455" s="59">
        <f t="shared" si="169"/>
        <v>0</v>
      </c>
      <c r="BN2455" t="s">
        <v>1255</v>
      </c>
    </row>
    <row r="2456" spans="1:67" ht="13" customHeight="1" x14ac:dyDescent="0.3">
      <c r="A2456" s="5">
        <v>46114</v>
      </c>
      <c r="B2456" t="s">
        <v>63</v>
      </c>
      <c r="F2456">
        <v>5925</v>
      </c>
      <c r="G2456">
        <v>5925</v>
      </c>
      <c r="H2456" s="6">
        <v>7995</v>
      </c>
      <c r="I2456" s="6">
        <f t="shared" si="170"/>
        <v>2070</v>
      </c>
      <c r="J2456" s="6"/>
      <c r="K2456" s="6"/>
      <c r="Q2456" t="s">
        <v>64</v>
      </c>
      <c r="U2456">
        <v>2601252</v>
      </c>
      <c r="V2456" t="s">
        <v>1256</v>
      </c>
      <c r="W2456" t="s">
        <v>66</v>
      </c>
      <c r="X2456" t="s">
        <v>382</v>
      </c>
      <c r="Y2456" t="s">
        <v>1257</v>
      </c>
      <c r="AF2456" t="s">
        <v>1256</v>
      </c>
      <c r="AG2456" t="s">
        <v>1258</v>
      </c>
      <c r="AH2456" t="s">
        <v>385</v>
      </c>
      <c r="AI2456" t="s">
        <v>386</v>
      </c>
      <c r="AM2456">
        <v>260001</v>
      </c>
      <c r="BA2456" s="6">
        <v>2070</v>
      </c>
      <c r="BE2456">
        <f t="shared" si="167"/>
        <v>0</v>
      </c>
      <c r="BF2456" s="6">
        <f t="shared" si="168"/>
        <v>-7995</v>
      </c>
      <c r="BG2456" s="7" t="s">
        <v>71</v>
      </c>
      <c r="BH2456" t="e">
        <f>+VLOOKUP(AF2456,Sheet4!A:A,1,FALSE)</f>
        <v>#N/A</v>
      </c>
      <c r="BL2456" s="6">
        <v>7995</v>
      </c>
      <c r="BM2456" s="59">
        <f t="shared" si="169"/>
        <v>0</v>
      </c>
      <c r="BN2456" t="s">
        <v>1259</v>
      </c>
      <c r="BO2456" t="s">
        <v>101</v>
      </c>
    </row>
    <row r="2457" spans="1:67" ht="13" customHeight="1" x14ac:dyDescent="0.3">
      <c r="A2457" s="5">
        <v>46114</v>
      </c>
      <c r="B2457" t="s">
        <v>74</v>
      </c>
      <c r="F2457" s="8">
        <v>395</v>
      </c>
      <c r="G2457">
        <v>197.5</v>
      </c>
      <c r="H2457" s="6">
        <v>533</v>
      </c>
      <c r="I2457" s="6">
        <f t="shared" si="170"/>
        <v>335.5</v>
      </c>
      <c r="J2457" s="6"/>
      <c r="K2457" s="6"/>
      <c r="Q2457" t="s">
        <v>75</v>
      </c>
      <c r="U2457">
        <v>2601252</v>
      </c>
      <c r="V2457" t="s">
        <v>1256</v>
      </c>
      <c r="W2457" t="s">
        <v>66</v>
      </c>
      <c r="X2457" t="s">
        <v>382</v>
      </c>
      <c r="Y2457" t="s">
        <v>1257</v>
      </c>
      <c r="AF2457" t="s">
        <v>1256</v>
      </c>
      <c r="AG2457" t="s">
        <v>1258</v>
      </c>
      <c r="AH2457" t="s">
        <v>385</v>
      </c>
      <c r="AI2457" t="s">
        <v>386</v>
      </c>
      <c r="AM2457">
        <v>260001</v>
      </c>
      <c r="BA2457" s="6">
        <v>138</v>
      </c>
      <c r="BE2457">
        <f t="shared" si="167"/>
        <v>0</v>
      </c>
      <c r="BF2457" s="6">
        <f t="shared" si="168"/>
        <v>-533</v>
      </c>
      <c r="BG2457" s="7" t="s">
        <v>71</v>
      </c>
      <c r="BH2457" t="e">
        <f>+VLOOKUP(AF2457,Sheet4!A:A,1,FALSE)</f>
        <v>#N/A</v>
      </c>
      <c r="BL2457" s="6">
        <v>533</v>
      </c>
      <c r="BM2457" s="59">
        <f t="shared" si="169"/>
        <v>0</v>
      </c>
      <c r="BN2457" t="s">
        <v>1259</v>
      </c>
    </row>
    <row r="2458" spans="1:67" ht="13" customHeight="1" x14ac:dyDescent="0.3">
      <c r="A2458" s="5">
        <v>46114</v>
      </c>
      <c r="B2458" t="s">
        <v>76</v>
      </c>
      <c r="F2458">
        <v>7900</v>
      </c>
      <c r="G2458">
        <v>7900</v>
      </c>
      <c r="H2458" s="6">
        <v>10660</v>
      </c>
      <c r="I2458" s="6">
        <f t="shared" si="170"/>
        <v>2760</v>
      </c>
      <c r="J2458" s="6"/>
      <c r="K2458" s="6"/>
      <c r="Q2458" t="s">
        <v>77</v>
      </c>
      <c r="U2458">
        <v>2601252</v>
      </c>
      <c r="V2458" t="s">
        <v>1256</v>
      </c>
      <c r="W2458" t="s">
        <v>66</v>
      </c>
      <c r="X2458" t="s">
        <v>382</v>
      </c>
      <c r="Y2458" t="s">
        <v>1257</v>
      </c>
      <c r="AF2458" t="s">
        <v>1256</v>
      </c>
      <c r="AG2458" t="s">
        <v>1258</v>
      </c>
      <c r="AH2458" t="s">
        <v>385</v>
      </c>
      <c r="AI2458" t="s">
        <v>386</v>
      </c>
      <c r="AM2458">
        <v>260001</v>
      </c>
      <c r="BA2458" s="6">
        <v>2760</v>
      </c>
      <c r="BC2458" s="9">
        <v>7900</v>
      </c>
      <c r="BE2458">
        <f t="shared" si="167"/>
        <v>7900</v>
      </c>
      <c r="BF2458" s="6">
        <f t="shared" si="168"/>
        <v>-2760</v>
      </c>
      <c r="BG2458" s="10" t="s">
        <v>99</v>
      </c>
      <c r="BH2458" t="e">
        <f>+VLOOKUP(AF2458,Sheet4!A:A,1,FALSE)</f>
        <v>#N/A</v>
      </c>
      <c r="BL2458" s="6">
        <v>10660</v>
      </c>
      <c r="BM2458" s="59">
        <f t="shared" si="169"/>
        <v>0</v>
      </c>
      <c r="BN2458" t="s">
        <v>1259</v>
      </c>
    </row>
    <row r="2459" spans="1:67" ht="13" customHeight="1" x14ac:dyDescent="0.3">
      <c r="A2459" s="5">
        <v>46114</v>
      </c>
      <c r="B2459" t="s">
        <v>78</v>
      </c>
      <c r="F2459" s="8">
        <v>358</v>
      </c>
      <c r="G2459">
        <v>179</v>
      </c>
      <c r="H2459" s="6">
        <v>381</v>
      </c>
      <c r="I2459" s="6">
        <f t="shared" si="170"/>
        <v>202</v>
      </c>
      <c r="J2459" s="6"/>
      <c r="K2459" s="6"/>
      <c r="Q2459" t="s">
        <v>79</v>
      </c>
      <c r="U2459">
        <v>2601252</v>
      </c>
      <c r="V2459" t="s">
        <v>1256</v>
      </c>
      <c r="W2459" t="s">
        <v>66</v>
      </c>
      <c r="X2459" t="s">
        <v>382</v>
      </c>
      <c r="Y2459" t="s">
        <v>1257</v>
      </c>
      <c r="AF2459" t="s">
        <v>1256</v>
      </c>
      <c r="AG2459" t="s">
        <v>1258</v>
      </c>
      <c r="AH2459" t="s">
        <v>385</v>
      </c>
      <c r="AI2459" t="s">
        <v>386</v>
      </c>
      <c r="AM2459">
        <v>260001</v>
      </c>
      <c r="BA2459" s="6">
        <v>23</v>
      </c>
      <c r="BE2459">
        <f t="shared" si="167"/>
        <v>0</v>
      </c>
      <c r="BF2459" s="6">
        <f t="shared" si="168"/>
        <v>-381</v>
      </c>
      <c r="BG2459" s="7" t="s">
        <v>71</v>
      </c>
      <c r="BH2459" t="e">
        <f>+VLOOKUP(AF2459,Sheet4!A:A,1,FALSE)</f>
        <v>#N/A</v>
      </c>
      <c r="BL2459" s="6">
        <v>381</v>
      </c>
      <c r="BM2459" s="59">
        <f t="shared" si="169"/>
        <v>0</v>
      </c>
      <c r="BN2459" t="s">
        <v>1259</v>
      </c>
    </row>
    <row r="2460" spans="1:67" ht="13" customHeight="1" x14ac:dyDescent="0.3">
      <c r="A2460" s="5">
        <v>46114</v>
      </c>
      <c r="B2460" t="s">
        <v>80</v>
      </c>
      <c r="F2460">
        <v>4475</v>
      </c>
      <c r="G2460">
        <v>4475</v>
      </c>
      <c r="H2460" s="6">
        <v>4762.5</v>
      </c>
      <c r="I2460" s="6">
        <f t="shared" si="170"/>
        <v>287.5</v>
      </c>
      <c r="J2460" s="6">
        <f>H2460/12.5</f>
        <v>381</v>
      </c>
      <c r="K2460" s="6"/>
      <c r="Q2460" t="s">
        <v>81</v>
      </c>
      <c r="U2460">
        <v>2601252</v>
      </c>
      <c r="V2460" t="s">
        <v>1256</v>
      </c>
      <c r="W2460" t="s">
        <v>66</v>
      </c>
      <c r="X2460" t="s">
        <v>382</v>
      </c>
      <c r="Y2460" t="s">
        <v>1257</v>
      </c>
      <c r="AF2460" t="s">
        <v>1256</v>
      </c>
      <c r="AG2460" t="s">
        <v>1258</v>
      </c>
      <c r="AH2460" t="s">
        <v>385</v>
      </c>
      <c r="AI2460" t="s">
        <v>386</v>
      </c>
      <c r="AM2460">
        <v>260001</v>
      </c>
      <c r="BA2460" s="6">
        <v>287.5</v>
      </c>
      <c r="BE2460">
        <f t="shared" si="167"/>
        <v>0</v>
      </c>
      <c r="BF2460" s="6">
        <f t="shared" si="168"/>
        <v>-4762.5</v>
      </c>
      <c r="BG2460" s="7" t="s">
        <v>71</v>
      </c>
      <c r="BH2460" t="e">
        <f>+VLOOKUP(AF2460,Sheet4!A:A,1,FALSE)</f>
        <v>#N/A</v>
      </c>
      <c r="BL2460" s="6">
        <v>4762.5</v>
      </c>
      <c r="BM2460" s="59">
        <f t="shared" si="169"/>
        <v>0</v>
      </c>
      <c r="BN2460" t="s">
        <v>1259</v>
      </c>
    </row>
    <row r="2461" spans="1:67" ht="13" customHeight="1" x14ac:dyDescent="0.3">
      <c r="A2461" s="5">
        <v>46114</v>
      </c>
      <c r="B2461" t="s">
        <v>82</v>
      </c>
      <c r="F2461" s="8">
        <v>111</v>
      </c>
      <c r="G2461">
        <v>55.5</v>
      </c>
      <c r="H2461" s="6">
        <v>456</v>
      </c>
      <c r="I2461" s="6">
        <f t="shared" si="170"/>
        <v>400.5</v>
      </c>
      <c r="J2461" s="6"/>
      <c r="K2461" s="6"/>
      <c r="Q2461" t="s">
        <v>83</v>
      </c>
      <c r="U2461">
        <v>2601252</v>
      </c>
      <c r="V2461" t="s">
        <v>1256</v>
      </c>
      <c r="W2461" t="s">
        <v>66</v>
      </c>
      <c r="X2461" t="s">
        <v>382</v>
      </c>
      <c r="Y2461" t="s">
        <v>1257</v>
      </c>
      <c r="AF2461" t="s">
        <v>1256</v>
      </c>
      <c r="AG2461" t="s">
        <v>1258</v>
      </c>
      <c r="AH2461" t="s">
        <v>385</v>
      </c>
      <c r="AI2461" t="s">
        <v>386</v>
      </c>
      <c r="AM2461">
        <v>260001</v>
      </c>
      <c r="BA2461" s="6">
        <v>345</v>
      </c>
      <c r="BE2461">
        <f t="shared" si="167"/>
        <v>0</v>
      </c>
      <c r="BF2461" s="6">
        <f t="shared" si="168"/>
        <v>-456</v>
      </c>
      <c r="BG2461" s="7" t="s">
        <v>71</v>
      </c>
      <c r="BH2461" t="e">
        <f>+VLOOKUP(AF2461,Sheet4!A:A,1,FALSE)</f>
        <v>#N/A</v>
      </c>
      <c r="BL2461" s="6">
        <v>456</v>
      </c>
      <c r="BM2461" s="59">
        <f t="shared" si="169"/>
        <v>0</v>
      </c>
      <c r="BN2461" t="s">
        <v>1259</v>
      </c>
    </row>
    <row r="2462" spans="1:67" ht="13" customHeight="1" x14ac:dyDescent="0.3">
      <c r="A2462" s="5">
        <v>46114</v>
      </c>
      <c r="B2462" t="s">
        <v>84</v>
      </c>
      <c r="F2462">
        <v>1850</v>
      </c>
      <c r="G2462">
        <v>1850</v>
      </c>
      <c r="H2462" s="6">
        <v>7600</v>
      </c>
      <c r="I2462" s="6">
        <f t="shared" si="170"/>
        <v>5750</v>
      </c>
      <c r="J2462" s="6"/>
      <c r="K2462" s="6">
        <f>H2462/50</f>
        <v>152</v>
      </c>
      <c r="Q2462" t="s">
        <v>85</v>
      </c>
      <c r="U2462">
        <v>2601252</v>
      </c>
      <c r="V2462" t="s">
        <v>1256</v>
      </c>
      <c r="W2462" t="s">
        <v>66</v>
      </c>
      <c r="X2462" t="s">
        <v>382</v>
      </c>
      <c r="Y2462" t="s">
        <v>1257</v>
      </c>
      <c r="AF2462" t="s">
        <v>1256</v>
      </c>
      <c r="AG2462" t="s">
        <v>1258</v>
      </c>
      <c r="AH2462" t="s">
        <v>385</v>
      </c>
      <c r="AI2462" t="s">
        <v>386</v>
      </c>
      <c r="AM2462">
        <v>260001</v>
      </c>
      <c r="BA2462" s="6">
        <v>5750</v>
      </c>
      <c r="BE2462">
        <f t="shared" si="167"/>
        <v>0</v>
      </c>
      <c r="BF2462" s="6">
        <f t="shared" si="168"/>
        <v>-7600</v>
      </c>
      <c r="BG2462" s="7" t="s">
        <v>71</v>
      </c>
      <c r="BH2462" t="e">
        <f>+VLOOKUP(AF2462,Sheet4!A:A,1,FALSE)</f>
        <v>#N/A</v>
      </c>
      <c r="BL2462" s="6">
        <v>7600</v>
      </c>
      <c r="BM2462" s="59">
        <f t="shared" si="169"/>
        <v>0</v>
      </c>
      <c r="BN2462" t="s">
        <v>1259</v>
      </c>
    </row>
    <row r="2463" spans="1:67" ht="13" customHeight="1" x14ac:dyDescent="0.3">
      <c r="A2463" s="5">
        <v>46114</v>
      </c>
      <c r="B2463" t="s">
        <v>63</v>
      </c>
      <c r="F2463">
        <v>1815</v>
      </c>
      <c r="G2463">
        <v>1815</v>
      </c>
      <c r="H2463" s="6">
        <v>61.734693877551003</v>
      </c>
      <c r="I2463" s="6">
        <f t="shared" si="170"/>
        <v>-1753.2653061224489</v>
      </c>
      <c r="J2463" s="6"/>
      <c r="K2463" s="6"/>
      <c r="Q2463" t="s">
        <v>64</v>
      </c>
      <c r="U2463">
        <v>2601253</v>
      </c>
      <c r="V2463" t="s">
        <v>1260</v>
      </c>
      <c r="W2463" t="s">
        <v>66</v>
      </c>
      <c r="X2463" t="s">
        <v>946</v>
      </c>
      <c r="Y2463" t="s">
        <v>1261</v>
      </c>
      <c r="AF2463" t="s">
        <v>1260</v>
      </c>
      <c r="AG2463" t="s">
        <v>1262</v>
      </c>
      <c r="AH2463" t="s">
        <v>949</v>
      </c>
      <c r="AI2463">
        <v>878543976</v>
      </c>
      <c r="AM2463">
        <v>260001</v>
      </c>
      <c r="BA2463" s="6">
        <v>-1753.2653061224501</v>
      </c>
      <c r="BE2463">
        <f t="shared" si="167"/>
        <v>0</v>
      </c>
      <c r="BF2463" s="6">
        <f t="shared" si="168"/>
        <v>-61.734693877551003</v>
      </c>
      <c r="BG2463" s="7" t="s">
        <v>71</v>
      </c>
      <c r="BH2463" t="e">
        <f>+VLOOKUP(AF2463,Sheet4!A:A,1,FALSE)</f>
        <v>#N/A</v>
      </c>
      <c r="BL2463" s="6">
        <v>60</v>
      </c>
      <c r="BM2463" s="59">
        <f t="shared" si="169"/>
        <v>1.7346938775510026</v>
      </c>
      <c r="BN2463" t="s">
        <v>1263</v>
      </c>
      <c r="BO2463" t="s">
        <v>101</v>
      </c>
    </row>
    <row r="2464" spans="1:67" ht="13" customHeight="1" x14ac:dyDescent="0.3">
      <c r="A2464" s="5">
        <v>46114</v>
      </c>
      <c r="B2464" t="s">
        <v>63</v>
      </c>
      <c r="F2464">
        <v>390</v>
      </c>
      <c r="G2464">
        <v>390</v>
      </c>
      <c r="H2464" s="6">
        <v>13.265306122448999</v>
      </c>
      <c r="I2464" s="6">
        <f t="shared" si="170"/>
        <v>-376.73469387755102</v>
      </c>
      <c r="J2464" s="6"/>
      <c r="K2464" s="6"/>
      <c r="Q2464" t="s">
        <v>64</v>
      </c>
      <c r="U2464">
        <v>2601253</v>
      </c>
      <c r="V2464" t="s">
        <v>1260</v>
      </c>
      <c r="W2464" t="s">
        <v>66</v>
      </c>
      <c r="X2464" t="s">
        <v>946</v>
      </c>
      <c r="Y2464" t="s">
        <v>1264</v>
      </c>
      <c r="AF2464" t="s">
        <v>1260</v>
      </c>
      <c r="AG2464" t="s">
        <v>1262</v>
      </c>
      <c r="AH2464" t="s">
        <v>949</v>
      </c>
      <c r="AI2464">
        <v>878543976</v>
      </c>
      <c r="AM2464">
        <v>260001</v>
      </c>
      <c r="BA2464" s="6">
        <v>-376.73469387755102</v>
      </c>
      <c r="BE2464">
        <f t="shared" si="167"/>
        <v>0</v>
      </c>
      <c r="BF2464" s="6">
        <f t="shared" si="168"/>
        <v>-13.265306122448999</v>
      </c>
      <c r="BG2464" s="7" t="s">
        <v>71</v>
      </c>
      <c r="BH2464" t="e">
        <f>+VLOOKUP(AF2464,Sheet4!A:A,1,FALSE)</f>
        <v>#N/A</v>
      </c>
      <c r="BL2464" s="6">
        <v>15</v>
      </c>
      <c r="BM2464" s="59">
        <f t="shared" si="169"/>
        <v>-1.7346938775510008</v>
      </c>
      <c r="BN2464" t="s">
        <v>1263</v>
      </c>
      <c r="BO2464" t="s">
        <v>101</v>
      </c>
    </row>
    <row r="2465" spans="1:67" ht="13" customHeight="1" x14ac:dyDescent="0.3">
      <c r="A2465" s="5">
        <v>46114</v>
      </c>
      <c r="B2465" t="s">
        <v>74</v>
      </c>
      <c r="F2465" s="8">
        <v>121</v>
      </c>
      <c r="G2465">
        <v>60.5</v>
      </c>
      <c r="H2465" s="6">
        <v>4.1156462585033999</v>
      </c>
      <c r="I2465" s="6">
        <f t="shared" si="170"/>
        <v>-56.384353741496597</v>
      </c>
      <c r="J2465" s="6"/>
      <c r="K2465" s="6"/>
      <c r="Q2465" t="s">
        <v>75</v>
      </c>
      <c r="U2465">
        <v>2601253</v>
      </c>
      <c r="V2465" t="s">
        <v>1260</v>
      </c>
      <c r="W2465" t="s">
        <v>66</v>
      </c>
      <c r="X2465" t="s">
        <v>946</v>
      </c>
      <c r="Y2465" t="s">
        <v>1261</v>
      </c>
      <c r="AF2465" t="s">
        <v>1260</v>
      </c>
      <c r="AG2465" t="s">
        <v>1262</v>
      </c>
      <c r="AH2465" t="s">
        <v>949</v>
      </c>
      <c r="AI2465">
        <v>878543976</v>
      </c>
      <c r="AM2465">
        <v>260001</v>
      </c>
      <c r="BA2465" s="6">
        <v>-116.88435374149699</v>
      </c>
      <c r="BE2465">
        <f t="shared" si="167"/>
        <v>0</v>
      </c>
      <c r="BF2465" s="6">
        <f t="shared" si="168"/>
        <v>-4.1156462585033999</v>
      </c>
      <c r="BG2465" s="7" t="s">
        <v>71</v>
      </c>
      <c r="BH2465" t="e">
        <f>+VLOOKUP(AF2465,Sheet4!A:A,1,FALSE)</f>
        <v>#N/A</v>
      </c>
      <c r="BL2465" s="6">
        <v>4</v>
      </c>
      <c r="BM2465" s="59">
        <f t="shared" si="169"/>
        <v>0.11564625850339993</v>
      </c>
      <c r="BN2465" t="s">
        <v>1263</v>
      </c>
    </row>
    <row r="2466" spans="1:67" ht="13" customHeight="1" x14ac:dyDescent="0.3">
      <c r="A2466" s="5">
        <v>46114</v>
      </c>
      <c r="B2466" t="s">
        <v>74</v>
      </c>
      <c r="F2466" s="8">
        <v>26</v>
      </c>
      <c r="G2466">
        <v>13</v>
      </c>
      <c r="H2466" s="6">
        <v>0.88435374149659896</v>
      </c>
      <c r="I2466" s="6">
        <f t="shared" si="170"/>
        <v>-12.115646258503402</v>
      </c>
      <c r="J2466" s="6"/>
      <c r="K2466" s="6"/>
      <c r="Q2466" t="s">
        <v>75</v>
      </c>
      <c r="U2466">
        <v>2601253</v>
      </c>
      <c r="V2466" t="s">
        <v>1260</v>
      </c>
      <c r="W2466" t="s">
        <v>66</v>
      </c>
      <c r="X2466" t="s">
        <v>946</v>
      </c>
      <c r="Y2466" t="s">
        <v>1264</v>
      </c>
      <c r="AF2466" t="s">
        <v>1260</v>
      </c>
      <c r="AG2466" t="s">
        <v>1262</v>
      </c>
      <c r="AH2466" t="s">
        <v>949</v>
      </c>
      <c r="AI2466">
        <v>878543976</v>
      </c>
      <c r="AM2466">
        <v>260001</v>
      </c>
      <c r="BA2466" s="6">
        <v>-25.1156462585034</v>
      </c>
      <c r="BE2466">
        <f t="shared" si="167"/>
        <v>0</v>
      </c>
      <c r="BF2466" s="6">
        <f t="shared" si="168"/>
        <v>-0.88435374149659896</v>
      </c>
      <c r="BG2466" s="7" t="s">
        <v>71</v>
      </c>
      <c r="BH2466" t="e">
        <f>+VLOOKUP(AF2466,Sheet4!A:A,1,FALSE)</f>
        <v>#N/A</v>
      </c>
      <c r="BL2466" s="6">
        <v>1</v>
      </c>
      <c r="BM2466" s="59">
        <f t="shared" si="169"/>
        <v>-0.11564625850340104</v>
      </c>
      <c r="BN2466" t="s">
        <v>1263</v>
      </c>
    </row>
    <row r="2467" spans="1:67" ht="13" customHeight="1" x14ac:dyDescent="0.3">
      <c r="A2467" s="5">
        <v>46114</v>
      </c>
      <c r="B2467" t="s">
        <v>76</v>
      </c>
      <c r="F2467">
        <v>2420</v>
      </c>
      <c r="G2467">
        <v>2420</v>
      </c>
      <c r="H2467" s="6">
        <v>82.312925170067999</v>
      </c>
      <c r="I2467" s="6">
        <f t="shared" si="170"/>
        <v>-2337.687074829932</v>
      </c>
      <c r="J2467" s="6"/>
      <c r="K2467" s="6"/>
      <c r="Q2467" t="s">
        <v>77</v>
      </c>
      <c r="U2467">
        <v>2601253</v>
      </c>
      <c r="V2467" t="s">
        <v>1260</v>
      </c>
      <c r="W2467" t="s">
        <v>66</v>
      </c>
      <c r="X2467" t="s">
        <v>946</v>
      </c>
      <c r="Y2467" t="s">
        <v>1261</v>
      </c>
      <c r="AF2467" t="s">
        <v>1260</v>
      </c>
      <c r="AG2467" t="s">
        <v>1262</v>
      </c>
      <c r="AH2467" t="s">
        <v>949</v>
      </c>
      <c r="AI2467">
        <v>878543976</v>
      </c>
      <c r="AM2467">
        <v>260001</v>
      </c>
      <c r="BA2467" s="6">
        <v>-2337.6870748299302</v>
      </c>
      <c r="BE2467">
        <f t="shared" si="167"/>
        <v>0</v>
      </c>
      <c r="BF2467" s="6">
        <f t="shared" si="168"/>
        <v>-82.312925170067999</v>
      </c>
      <c r="BG2467" s="7" t="s">
        <v>71</v>
      </c>
      <c r="BH2467" t="e">
        <f>+VLOOKUP(AF2467,Sheet4!A:A,1,FALSE)</f>
        <v>#N/A</v>
      </c>
      <c r="BL2467" s="6">
        <v>80</v>
      </c>
      <c r="BM2467" s="59">
        <f t="shared" si="169"/>
        <v>2.3129251700679987</v>
      </c>
      <c r="BN2467" t="s">
        <v>1263</v>
      </c>
    </row>
    <row r="2468" spans="1:67" ht="13" customHeight="1" x14ac:dyDescent="0.3">
      <c r="A2468" s="5">
        <v>46114</v>
      </c>
      <c r="B2468" t="s">
        <v>76</v>
      </c>
      <c r="F2468">
        <v>520</v>
      </c>
      <c r="G2468">
        <v>520</v>
      </c>
      <c r="H2468" s="6">
        <v>17.687074829932001</v>
      </c>
      <c r="I2468" s="6">
        <f t="shared" si="170"/>
        <v>-502.31292517006801</v>
      </c>
      <c r="J2468" s="6"/>
      <c r="K2468" s="6"/>
      <c r="Q2468" t="s">
        <v>77</v>
      </c>
      <c r="U2468">
        <v>2601253</v>
      </c>
      <c r="V2468" t="s">
        <v>1260</v>
      </c>
      <c r="W2468" t="s">
        <v>66</v>
      </c>
      <c r="X2468" t="s">
        <v>946</v>
      </c>
      <c r="Y2468" t="s">
        <v>1264</v>
      </c>
      <c r="AF2468" t="s">
        <v>1260</v>
      </c>
      <c r="AG2468" t="s">
        <v>1262</v>
      </c>
      <c r="AH2468" t="s">
        <v>949</v>
      </c>
      <c r="AI2468">
        <v>878543976</v>
      </c>
      <c r="AM2468">
        <v>260001</v>
      </c>
      <c r="BA2468" s="6">
        <v>-502.31292517006801</v>
      </c>
      <c r="BE2468">
        <f t="shared" si="167"/>
        <v>0</v>
      </c>
      <c r="BF2468" s="6">
        <f t="shared" si="168"/>
        <v>-17.687074829932001</v>
      </c>
      <c r="BG2468" s="7" t="s">
        <v>71</v>
      </c>
      <c r="BH2468" t="e">
        <f>+VLOOKUP(AF2468,Sheet4!A:A,1,FALSE)</f>
        <v>#N/A</v>
      </c>
      <c r="BL2468" s="6">
        <v>20</v>
      </c>
      <c r="BM2468" s="59">
        <f t="shared" si="169"/>
        <v>-2.3129251700679987</v>
      </c>
      <c r="BN2468" t="s">
        <v>1263</v>
      </c>
    </row>
    <row r="2469" spans="1:67" ht="13" customHeight="1" x14ac:dyDescent="0.3">
      <c r="A2469" s="5">
        <v>46114</v>
      </c>
      <c r="B2469" t="s">
        <v>78</v>
      </c>
      <c r="F2469" s="8">
        <v>95</v>
      </c>
      <c r="G2469">
        <v>47.5</v>
      </c>
      <c r="H2469" s="6">
        <v>4.0254237288135597</v>
      </c>
      <c r="I2469" s="6">
        <f t="shared" si="170"/>
        <v>-43.474576271186443</v>
      </c>
      <c r="J2469" s="6"/>
      <c r="K2469" s="6"/>
      <c r="Q2469" t="s">
        <v>79</v>
      </c>
      <c r="U2469">
        <v>2601253</v>
      </c>
      <c r="V2469" t="s">
        <v>1260</v>
      </c>
      <c r="W2469" t="s">
        <v>66</v>
      </c>
      <c r="X2469" t="s">
        <v>946</v>
      </c>
      <c r="Y2469" t="s">
        <v>1261</v>
      </c>
      <c r="AF2469" t="s">
        <v>1260</v>
      </c>
      <c r="AG2469" t="s">
        <v>1262</v>
      </c>
      <c r="AH2469" t="s">
        <v>949</v>
      </c>
      <c r="AI2469">
        <v>878543976</v>
      </c>
      <c r="AM2469">
        <v>260001</v>
      </c>
      <c r="BA2469" s="6">
        <v>-90.974576271186393</v>
      </c>
      <c r="BE2469">
        <f t="shared" si="167"/>
        <v>0</v>
      </c>
      <c r="BF2469" s="6">
        <f t="shared" si="168"/>
        <v>-4.0254237288135597</v>
      </c>
      <c r="BG2469" s="7" t="s">
        <v>71</v>
      </c>
      <c r="BH2469" t="e">
        <f>+VLOOKUP(AF2469,Sheet4!A:A,1,FALSE)</f>
        <v>#N/A</v>
      </c>
      <c r="BL2469" s="6">
        <v>4</v>
      </c>
      <c r="BM2469" s="59">
        <f t="shared" si="169"/>
        <v>2.5423728813559698E-2</v>
      </c>
      <c r="BN2469" t="s">
        <v>1263</v>
      </c>
    </row>
    <row r="2470" spans="1:67" ht="13" customHeight="1" x14ac:dyDescent="0.3">
      <c r="A2470" s="5">
        <v>46114</v>
      </c>
      <c r="B2470" t="s">
        <v>78</v>
      </c>
      <c r="F2470" s="8">
        <v>23</v>
      </c>
      <c r="G2470">
        <v>11.5</v>
      </c>
      <c r="H2470" s="6">
        <v>0.97457627118644097</v>
      </c>
      <c r="I2470" s="6">
        <f t="shared" si="170"/>
        <v>-10.525423728813559</v>
      </c>
      <c r="J2470" s="6"/>
      <c r="K2470" s="6"/>
      <c r="Q2470" t="s">
        <v>79</v>
      </c>
      <c r="U2470">
        <v>2601253</v>
      </c>
      <c r="V2470" t="s">
        <v>1260</v>
      </c>
      <c r="W2470" t="s">
        <v>66</v>
      </c>
      <c r="X2470" t="s">
        <v>946</v>
      </c>
      <c r="Y2470" t="s">
        <v>1264</v>
      </c>
      <c r="AF2470" t="s">
        <v>1260</v>
      </c>
      <c r="AG2470" t="s">
        <v>1262</v>
      </c>
      <c r="AH2470" t="s">
        <v>949</v>
      </c>
      <c r="AI2470">
        <v>878543976</v>
      </c>
      <c r="AM2470">
        <v>260001</v>
      </c>
      <c r="BA2470" s="6">
        <v>-22.0254237288136</v>
      </c>
      <c r="BE2470">
        <f t="shared" si="167"/>
        <v>0</v>
      </c>
      <c r="BF2470" s="6">
        <f t="shared" si="168"/>
        <v>-0.97457627118644097</v>
      </c>
      <c r="BG2470" s="7" t="s">
        <v>71</v>
      </c>
      <c r="BH2470" t="e">
        <f>+VLOOKUP(AF2470,Sheet4!A:A,1,FALSE)</f>
        <v>#N/A</v>
      </c>
      <c r="BL2470" s="6">
        <v>1</v>
      </c>
      <c r="BM2470" s="59">
        <f t="shared" si="169"/>
        <v>-2.5423728813559032E-2</v>
      </c>
      <c r="BN2470" t="s">
        <v>1263</v>
      </c>
    </row>
    <row r="2471" spans="1:67" ht="13" customHeight="1" x14ac:dyDescent="0.3">
      <c r="A2471" s="5">
        <v>46114</v>
      </c>
      <c r="B2471" t="s">
        <v>80</v>
      </c>
      <c r="F2471">
        <v>1187.5</v>
      </c>
      <c r="G2471">
        <v>1187.5</v>
      </c>
      <c r="H2471" s="6">
        <v>50.317796610169502</v>
      </c>
      <c r="I2471" s="6">
        <f t="shared" si="170"/>
        <v>-1137.1822033898304</v>
      </c>
      <c r="J2471" s="6">
        <f>H2471/12.5</f>
        <v>4.0254237288135606</v>
      </c>
      <c r="K2471" s="6"/>
      <c r="Q2471" t="s">
        <v>81</v>
      </c>
      <c r="U2471">
        <v>2601253</v>
      </c>
      <c r="V2471" t="s">
        <v>1260</v>
      </c>
      <c r="W2471" t="s">
        <v>66</v>
      </c>
      <c r="X2471" t="s">
        <v>946</v>
      </c>
      <c r="Y2471" t="s">
        <v>1261</v>
      </c>
      <c r="AF2471" t="s">
        <v>1260</v>
      </c>
      <c r="AG2471" t="s">
        <v>1262</v>
      </c>
      <c r="AH2471" t="s">
        <v>949</v>
      </c>
      <c r="AI2471">
        <v>878543976</v>
      </c>
      <c r="AM2471">
        <v>260001</v>
      </c>
      <c r="BA2471" s="6">
        <v>-1137.18220338983</v>
      </c>
      <c r="BE2471">
        <f t="shared" si="167"/>
        <v>0</v>
      </c>
      <c r="BF2471" s="6">
        <f t="shared" si="168"/>
        <v>-50.317796610169502</v>
      </c>
      <c r="BG2471" s="7" t="s">
        <v>71</v>
      </c>
      <c r="BH2471" t="e">
        <f>+VLOOKUP(AF2471,Sheet4!A:A,1,FALSE)</f>
        <v>#N/A</v>
      </c>
      <c r="BL2471" s="6">
        <v>50</v>
      </c>
      <c r="BM2471" s="59">
        <f t="shared" si="169"/>
        <v>0.317796610169502</v>
      </c>
      <c r="BN2471" t="s">
        <v>1263</v>
      </c>
    </row>
    <row r="2472" spans="1:67" ht="13" customHeight="1" x14ac:dyDescent="0.3">
      <c r="A2472" s="5">
        <v>46114</v>
      </c>
      <c r="B2472" t="s">
        <v>80</v>
      </c>
      <c r="F2472">
        <v>287.5</v>
      </c>
      <c r="G2472">
        <v>287.5</v>
      </c>
      <c r="H2472" s="6">
        <v>12.1822033898305</v>
      </c>
      <c r="I2472" s="6">
        <f t="shared" si="170"/>
        <v>-275.31779661016952</v>
      </c>
      <c r="J2472" s="6">
        <f>H2472/12.5</f>
        <v>0.97457627118643997</v>
      </c>
      <c r="K2472" s="6"/>
      <c r="Q2472" t="s">
        <v>81</v>
      </c>
      <c r="U2472">
        <v>2601253</v>
      </c>
      <c r="V2472" t="s">
        <v>1260</v>
      </c>
      <c r="W2472" t="s">
        <v>66</v>
      </c>
      <c r="X2472" t="s">
        <v>946</v>
      </c>
      <c r="Y2472" t="s">
        <v>1264</v>
      </c>
      <c r="AF2472" t="s">
        <v>1260</v>
      </c>
      <c r="AG2472" t="s">
        <v>1262</v>
      </c>
      <c r="AH2472" t="s">
        <v>949</v>
      </c>
      <c r="AI2472">
        <v>878543976</v>
      </c>
      <c r="AM2472">
        <v>260001</v>
      </c>
      <c r="BA2472" s="6">
        <v>-275.31779661016998</v>
      </c>
      <c r="BE2472">
        <f t="shared" si="167"/>
        <v>0</v>
      </c>
      <c r="BF2472" s="6">
        <f t="shared" si="168"/>
        <v>-12.1822033898305</v>
      </c>
      <c r="BG2472" s="7" t="s">
        <v>71</v>
      </c>
      <c r="BH2472" t="e">
        <f>+VLOOKUP(AF2472,Sheet4!A:A,1,FALSE)</f>
        <v>#N/A</v>
      </c>
      <c r="BL2472" s="6">
        <v>12.5</v>
      </c>
      <c r="BM2472" s="59">
        <f t="shared" si="169"/>
        <v>-0.31779661016950023</v>
      </c>
      <c r="BN2472" t="s">
        <v>1263</v>
      </c>
    </row>
    <row r="2473" spans="1:67" ht="13" customHeight="1" x14ac:dyDescent="0.3">
      <c r="A2473" s="5">
        <v>46114</v>
      </c>
      <c r="B2473" t="s">
        <v>82</v>
      </c>
      <c r="F2473" s="8">
        <v>78</v>
      </c>
      <c r="G2473">
        <v>39</v>
      </c>
      <c r="H2473" s="6">
        <v>0</v>
      </c>
      <c r="I2473" s="6">
        <f t="shared" si="170"/>
        <v>-39</v>
      </c>
      <c r="J2473" s="6"/>
      <c r="K2473" s="6"/>
      <c r="Q2473" t="s">
        <v>83</v>
      </c>
      <c r="U2473">
        <v>2601253</v>
      </c>
      <c r="V2473" t="s">
        <v>1260</v>
      </c>
      <c r="W2473" t="s">
        <v>66</v>
      </c>
      <c r="X2473" t="s">
        <v>946</v>
      </c>
      <c r="Y2473" t="s">
        <v>1261</v>
      </c>
      <c r="AF2473" t="s">
        <v>1260</v>
      </c>
      <c r="AG2473" t="s">
        <v>1262</v>
      </c>
      <c r="AH2473" t="s">
        <v>949</v>
      </c>
      <c r="AI2473">
        <v>878543976</v>
      </c>
      <c r="AM2473">
        <v>260001</v>
      </c>
      <c r="BA2473" s="6">
        <v>-78</v>
      </c>
      <c r="BE2473">
        <f t="shared" si="167"/>
        <v>0</v>
      </c>
      <c r="BF2473" s="6">
        <f t="shared" si="168"/>
        <v>0</v>
      </c>
      <c r="BG2473" s="7" t="s">
        <v>71</v>
      </c>
      <c r="BH2473" t="e">
        <f>+VLOOKUP(AF2473,Sheet4!A:A,1,FALSE)</f>
        <v>#N/A</v>
      </c>
      <c r="BL2473" s="6">
        <v>0</v>
      </c>
      <c r="BM2473" s="59">
        <f t="shared" si="169"/>
        <v>0</v>
      </c>
      <c r="BN2473" t="s">
        <v>1263</v>
      </c>
    </row>
    <row r="2474" spans="1:67" ht="13" customHeight="1" x14ac:dyDescent="0.3">
      <c r="A2474" s="5">
        <v>46114</v>
      </c>
      <c r="B2474" t="s">
        <v>82</v>
      </c>
      <c r="F2474" s="8">
        <v>9</v>
      </c>
      <c r="G2474">
        <v>4.5</v>
      </c>
      <c r="H2474" s="6">
        <v>0</v>
      </c>
      <c r="I2474" s="6">
        <f t="shared" si="170"/>
        <v>-4.5</v>
      </c>
      <c r="J2474" s="6"/>
      <c r="K2474" s="6"/>
      <c r="Q2474" t="s">
        <v>83</v>
      </c>
      <c r="U2474">
        <v>2601253</v>
      </c>
      <c r="V2474" t="s">
        <v>1260</v>
      </c>
      <c r="W2474" t="s">
        <v>66</v>
      </c>
      <c r="X2474" t="s">
        <v>946</v>
      </c>
      <c r="Y2474" t="s">
        <v>1264</v>
      </c>
      <c r="AF2474" t="s">
        <v>1260</v>
      </c>
      <c r="AG2474" t="s">
        <v>1262</v>
      </c>
      <c r="AH2474" t="s">
        <v>949</v>
      </c>
      <c r="AI2474">
        <v>878543976</v>
      </c>
      <c r="AM2474">
        <v>260001</v>
      </c>
      <c r="BA2474" s="6">
        <v>-9</v>
      </c>
      <c r="BE2474">
        <f t="shared" si="167"/>
        <v>0</v>
      </c>
      <c r="BF2474" s="6">
        <f t="shared" si="168"/>
        <v>0</v>
      </c>
      <c r="BG2474" s="7" t="s">
        <v>71</v>
      </c>
      <c r="BH2474" t="e">
        <f>+VLOOKUP(AF2474,Sheet4!A:A,1,FALSE)</f>
        <v>#N/A</v>
      </c>
      <c r="BL2474" s="6">
        <v>0</v>
      </c>
      <c r="BM2474" s="59">
        <f t="shared" si="169"/>
        <v>0</v>
      </c>
      <c r="BN2474" t="s">
        <v>1263</v>
      </c>
    </row>
    <row r="2475" spans="1:67" ht="13" customHeight="1" x14ac:dyDescent="0.3">
      <c r="A2475" s="5">
        <v>46114</v>
      </c>
      <c r="B2475" t="s">
        <v>84</v>
      </c>
      <c r="F2475">
        <v>1300</v>
      </c>
      <c r="G2475">
        <v>1300</v>
      </c>
      <c r="H2475" s="6">
        <v>0</v>
      </c>
      <c r="I2475" s="6">
        <f t="shared" si="170"/>
        <v>-1300</v>
      </c>
      <c r="J2475" s="6"/>
      <c r="K2475" s="6">
        <f>H2475/50</f>
        <v>0</v>
      </c>
      <c r="Q2475" t="s">
        <v>85</v>
      </c>
      <c r="U2475">
        <v>2601253</v>
      </c>
      <c r="V2475" t="s">
        <v>1260</v>
      </c>
      <c r="W2475" t="s">
        <v>66</v>
      </c>
      <c r="X2475" t="s">
        <v>946</v>
      </c>
      <c r="Y2475" t="s">
        <v>1261</v>
      </c>
      <c r="AF2475" t="s">
        <v>1260</v>
      </c>
      <c r="AG2475" t="s">
        <v>1262</v>
      </c>
      <c r="AH2475" t="s">
        <v>949</v>
      </c>
      <c r="AI2475">
        <v>878543976</v>
      </c>
      <c r="AM2475">
        <v>260001</v>
      </c>
      <c r="BA2475" s="6">
        <v>-1300</v>
      </c>
      <c r="BE2475">
        <f t="shared" si="167"/>
        <v>0</v>
      </c>
      <c r="BF2475" s="6">
        <f t="shared" si="168"/>
        <v>0</v>
      </c>
      <c r="BG2475" s="7" t="s">
        <v>71</v>
      </c>
      <c r="BH2475" t="e">
        <f>+VLOOKUP(AF2475,Sheet4!A:A,1,FALSE)</f>
        <v>#N/A</v>
      </c>
      <c r="BL2475" s="6">
        <v>0</v>
      </c>
      <c r="BM2475" s="59">
        <f t="shared" si="169"/>
        <v>0</v>
      </c>
      <c r="BN2475" t="s">
        <v>1263</v>
      </c>
    </row>
    <row r="2476" spans="1:67" ht="13" customHeight="1" x14ac:dyDescent="0.3">
      <c r="A2476" s="5">
        <v>46114</v>
      </c>
      <c r="B2476" t="s">
        <v>84</v>
      </c>
      <c r="F2476">
        <v>150</v>
      </c>
      <c r="G2476">
        <v>150</v>
      </c>
      <c r="H2476" s="6">
        <v>0</v>
      </c>
      <c r="I2476" s="6">
        <f t="shared" si="170"/>
        <v>-150</v>
      </c>
      <c r="J2476" s="6"/>
      <c r="K2476" s="6">
        <f>H2476/50</f>
        <v>0</v>
      </c>
      <c r="Q2476" t="s">
        <v>85</v>
      </c>
      <c r="U2476">
        <v>2601253</v>
      </c>
      <c r="V2476" t="s">
        <v>1260</v>
      </c>
      <c r="W2476" t="s">
        <v>66</v>
      </c>
      <c r="X2476" t="s">
        <v>946</v>
      </c>
      <c r="Y2476" t="s">
        <v>1264</v>
      </c>
      <c r="AF2476" t="s">
        <v>1260</v>
      </c>
      <c r="AG2476" t="s">
        <v>1262</v>
      </c>
      <c r="AH2476" t="s">
        <v>949</v>
      </c>
      <c r="AI2476">
        <v>878543976</v>
      </c>
      <c r="AM2476">
        <v>260001</v>
      </c>
      <c r="BA2476" s="6">
        <v>-150</v>
      </c>
      <c r="BE2476">
        <f t="shared" si="167"/>
        <v>0</v>
      </c>
      <c r="BF2476" s="6">
        <f t="shared" si="168"/>
        <v>0</v>
      </c>
      <c r="BG2476" s="7" t="s">
        <v>71</v>
      </c>
      <c r="BH2476" t="e">
        <f>+VLOOKUP(AF2476,Sheet4!A:A,1,FALSE)</f>
        <v>#N/A</v>
      </c>
      <c r="BL2476" s="6">
        <v>0</v>
      </c>
      <c r="BM2476" s="59">
        <f t="shared" si="169"/>
        <v>0</v>
      </c>
      <c r="BN2476" t="s">
        <v>1263</v>
      </c>
    </row>
    <row r="2477" spans="1:67" ht="13" customHeight="1" x14ac:dyDescent="0.3">
      <c r="A2477" s="5">
        <v>46114</v>
      </c>
      <c r="B2477" t="s">
        <v>63</v>
      </c>
      <c r="F2477">
        <v>510</v>
      </c>
      <c r="G2477">
        <v>510</v>
      </c>
      <c r="H2477">
        <v>795</v>
      </c>
      <c r="I2477" s="6">
        <v>285</v>
      </c>
      <c r="Q2477" t="s">
        <v>64</v>
      </c>
      <c r="U2477">
        <v>2601254</v>
      </c>
      <c r="V2477" t="s">
        <v>1265</v>
      </c>
      <c r="W2477" t="s">
        <v>94</v>
      </c>
      <c r="X2477" t="s">
        <v>449</v>
      </c>
      <c r="Y2477" t="s">
        <v>1266</v>
      </c>
      <c r="AF2477" t="s">
        <v>1265</v>
      </c>
      <c r="AG2477" t="s">
        <v>1267</v>
      </c>
      <c r="AH2477" t="s">
        <v>452</v>
      </c>
      <c r="AI2477">
        <v>841531551</v>
      </c>
      <c r="AM2477">
        <v>260001</v>
      </c>
      <c r="BE2477">
        <f t="shared" si="167"/>
        <v>0</v>
      </c>
      <c r="BF2477" s="6">
        <f t="shared" si="168"/>
        <v>-795</v>
      </c>
      <c r="BG2477" s="7" t="s">
        <v>71</v>
      </c>
      <c r="BH2477" t="e">
        <f>+VLOOKUP(AF2477,Sheet4!A:A,1,FALSE)</f>
        <v>#N/A</v>
      </c>
      <c r="BL2477">
        <v>510</v>
      </c>
      <c r="BM2477" s="59">
        <f t="shared" si="169"/>
        <v>285</v>
      </c>
      <c r="BN2477" t="s">
        <v>1268</v>
      </c>
      <c r="BO2477" t="s">
        <v>101</v>
      </c>
    </row>
    <row r="2478" spans="1:67" ht="13" customHeight="1" x14ac:dyDescent="0.3">
      <c r="A2478" s="5">
        <v>46114</v>
      </c>
      <c r="B2478" t="s">
        <v>63</v>
      </c>
      <c r="F2478">
        <v>360</v>
      </c>
      <c r="G2478">
        <v>360</v>
      </c>
      <c r="H2478">
        <v>555</v>
      </c>
      <c r="I2478" s="6">
        <v>195</v>
      </c>
      <c r="Q2478" t="s">
        <v>64</v>
      </c>
      <c r="U2478">
        <v>2601254</v>
      </c>
      <c r="V2478" t="s">
        <v>1265</v>
      </c>
      <c r="W2478" t="s">
        <v>94</v>
      </c>
      <c r="X2478" t="s">
        <v>449</v>
      </c>
      <c r="Y2478" t="s">
        <v>1269</v>
      </c>
      <c r="AF2478" t="s">
        <v>1265</v>
      </c>
      <c r="AG2478" t="s">
        <v>1267</v>
      </c>
      <c r="AH2478" t="s">
        <v>452</v>
      </c>
      <c r="AI2478">
        <v>841531551</v>
      </c>
      <c r="AM2478">
        <v>260001</v>
      </c>
      <c r="BE2478">
        <f t="shared" si="167"/>
        <v>0</v>
      </c>
      <c r="BF2478" s="6">
        <f t="shared" si="168"/>
        <v>-555</v>
      </c>
      <c r="BG2478" s="7" t="s">
        <v>71</v>
      </c>
      <c r="BH2478" t="e">
        <f>+VLOOKUP(AF2478,Sheet4!A:A,1,FALSE)</f>
        <v>#N/A</v>
      </c>
      <c r="BL2478">
        <v>360</v>
      </c>
      <c r="BM2478" s="59">
        <f t="shared" si="169"/>
        <v>195</v>
      </c>
      <c r="BN2478" t="s">
        <v>1268</v>
      </c>
      <c r="BO2478" t="s">
        <v>101</v>
      </c>
    </row>
    <row r="2479" spans="1:67" ht="13" customHeight="1" x14ac:dyDescent="0.3">
      <c r="A2479" s="5">
        <v>46114</v>
      </c>
      <c r="B2479" t="s">
        <v>63</v>
      </c>
      <c r="F2479">
        <v>765</v>
      </c>
      <c r="G2479">
        <v>765</v>
      </c>
      <c r="H2479">
        <v>1200</v>
      </c>
      <c r="I2479" s="6">
        <v>435</v>
      </c>
      <c r="Q2479" t="s">
        <v>64</v>
      </c>
      <c r="U2479">
        <v>2601254</v>
      </c>
      <c r="V2479" t="s">
        <v>1265</v>
      </c>
      <c r="W2479" t="s">
        <v>94</v>
      </c>
      <c r="X2479" t="s">
        <v>449</v>
      </c>
      <c r="Y2479" t="s">
        <v>1270</v>
      </c>
      <c r="AF2479" t="s">
        <v>1265</v>
      </c>
      <c r="AG2479" t="s">
        <v>1267</v>
      </c>
      <c r="AH2479" t="s">
        <v>452</v>
      </c>
      <c r="AI2479">
        <v>841531551</v>
      </c>
      <c r="AM2479">
        <v>260001</v>
      </c>
      <c r="BE2479">
        <f t="shared" si="167"/>
        <v>0</v>
      </c>
      <c r="BF2479" s="6">
        <f t="shared" si="168"/>
        <v>-1200</v>
      </c>
      <c r="BG2479" s="7" t="s">
        <v>71</v>
      </c>
      <c r="BH2479" t="e">
        <f>+VLOOKUP(AF2479,Sheet4!A:A,1,FALSE)</f>
        <v>#N/A</v>
      </c>
      <c r="BL2479">
        <v>765</v>
      </c>
      <c r="BM2479" s="59">
        <f t="shared" si="169"/>
        <v>435</v>
      </c>
      <c r="BN2479" t="s">
        <v>1268</v>
      </c>
      <c r="BO2479" t="s">
        <v>101</v>
      </c>
    </row>
    <row r="2480" spans="1:67" ht="13" customHeight="1" x14ac:dyDescent="0.3">
      <c r="A2480" s="5">
        <v>46114</v>
      </c>
      <c r="B2480" t="s">
        <v>63</v>
      </c>
      <c r="F2480">
        <v>180</v>
      </c>
      <c r="G2480">
        <v>180</v>
      </c>
      <c r="H2480">
        <v>285</v>
      </c>
      <c r="I2480" s="6">
        <v>105</v>
      </c>
      <c r="Q2480" t="s">
        <v>64</v>
      </c>
      <c r="U2480">
        <v>2601254</v>
      </c>
      <c r="V2480" t="s">
        <v>1265</v>
      </c>
      <c r="W2480" t="s">
        <v>94</v>
      </c>
      <c r="X2480" t="s">
        <v>449</v>
      </c>
      <c r="Y2480" t="s">
        <v>1271</v>
      </c>
      <c r="AF2480" t="s">
        <v>1265</v>
      </c>
      <c r="AG2480" t="s">
        <v>1267</v>
      </c>
      <c r="AH2480" t="s">
        <v>452</v>
      </c>
      <c r="AI2480">
        <v>841531551</v>
      </c>
      <c r="AM2480">
        <v>260001</v>
      </c>
      <c r="BE2480">
        <f t="shared" si="167"/>
        <v>0</v>
      </c>
      <c r="BF2480" s="6">
        <f t="shared" si="168"/>
        <v>-285</v>
      </c>
      <c r="BG2480" s="7" t="s">
        <v>71</v>
      </c>
      <c r="BH2480" t="e">
        <f>+VLOOKUP(AF2480,Sheet4!A:A,1,FALSE)</f>
        <v>#N/A</v>
      </c>
      <c r="BL2480">
        <v>180</v>
      </c>
      <c r="BM2480" s="59">
        <f t="shared" si="169"/>
        <v>105</v>
      </c>
      <c r="BN2480" t="s">
        <v>1268</v>
      </c>
      <c r="BO2480" t="s">
        <v>101</v>
      </c>
    </row>
    <row r="2481" spans="1:67" ht="13" customHeight="1" x14ac:dyDescent="0.3">
      <c r="A2481" s="5">
        <v>46114</v>
      </c>
      <c r="B2481" t="s">
        <v>63</v>
      </c>
      <c r="F2481">
        <v>255</v>
      </c>
      <c r="G2481">
        <v>255</v>
      </c>
      <c r="H2481">
        <v>390</v>
      </c>
      <c r="I2481" s="6">
        <v>135</v>
      </c>
      <c r="Q2481" t="s">
        <v>64</v>
      </c>
      <c r="U2481">
        <v>2601254</v>
      </c>
      <c r="V2481" t="s">
        <v>1265</v>
      </c>
      <c r="W2481" t="s">
        <v>94</v>
      </c>
      <c r="X2481" t="s">
        <v>449</v>
      </c>
      <c r="Y2481" t="s">
        <v>1272</v>
      </c>
      <c r="AF2481" t="s">
        <v>1265</v>
      </c>
      <c r="AG2481" t="s">
        <v>1267</v>
      </c>
      <c r="AH2481" t="s">
        <v>452</v>
      </c>
      <c r="AI2481">
        <v>841531551</v>
      </c>
      <c r="AM2481">
        <v>260001</v>
      </c>
      <c r="BE2481">
        <f t="shared" si="167"/>
        <v>0</v>
      </c>
      <c r="BF2481" s="6">
        <f t="shared" si="168"/>
        <v>-390</v>
      </c>
      <c r="BG2481" s="7" t="s">
        <v>71</v>
      </c>
      <c r="BH2481" t="e">
        <f>+VLOOKUP(AF2481,Sheet4!A:A,1,FALSE)</f>
        <v>#N/A</v>
      </c>
      <c r="BL2481">
        <v>255</v>
      </c>
      <c r="BM2481" s="59">
        <f t="shared" si="169"/>
        <v>135</v>
      </c>
      <c r="BN2481" t="s">
        <v>1268</v>
      </c>
      <c r="BO2481" t="s">
        <v>101</v>
      </c>
    </row>
    <row r="2482" spans="1:67" ht="13" customHeight="1" x14ac:dyDescent="0.3">
      <c r="A2482" s="5">
        <v>46114</v>
      </c>
      <c r="B2482" t="s">
        <v>63</v>
      </c>
      <c r="F2482">
        <v>180</v>
      </c>
      <c r="G2482">
        <v>180</v>
      </c>
      <c r="H2482">
        <v>285</v>
      </c>
      <c r="I2482" s="6">
        <v>105</v>
      </c>
      <c r="Q2482" t="s">
        <v>64</v>
      </c>
      <c r="U2482">
        <v>2601254</v>
      </c>
      <c r="V2482" t="s">
        <v>1265</v>
      </c>
      <c r="W2482" t="s">
        <v>94</v>
      </c>
      <c r="X2482" t="s">
        <v>449</v>
      </c>
      <c r="Y2482" t="s">
        <v>1273</v>
      </c>
      <c r="AF2482" t="s">
        <v>1265</v>
      </c>
      <c r="AG2482" t="s">
        <v>1267</v>
      </c>
      <c r="AH2482" t="s">
        <v>452</v>
      </c>
      <c r="AI2482">
        <v>841531551</v>
      </c>
      <c r="AM2482">
        <v>260001</v>
      </c>
      <c r="BE2482">
        <f t="shared" si="167"/>
        <v>0</v>
      </c>
      <c r="BF2482" s="6">
        <f t="shared" si="168"/>
        <v>-285</v>
      </c>
      <c r="BG2482" s="7" t="s">
        <v>71</v>
      </c>
      <c r="BH2482" t="e">
        <f>+VLOOKUP(AF2482,Sheet4!A:A,1,FALSE)</f>
        <v>#N/A</v>
      </c>
      <c r="BL2482">
        <v>180</v>
      </c>
      <c r="BM2482" s="59">
        <f t="shared" si="169"/>
        <v>105</v>
      </c>
      <c r="BN2482" t="s">
        <v>1268</v>
      </c>
      <c r="BO2482" t="s">
        <v>101</v>
      </c>
    </row>
    <row r="2483" spans="1:67" ht="13" customHeight="1" x14ac:dyDescent="0.3">
      <c r="A2483" s="5">
        <v>46114</v>
      </c>
      <c r="B2483" t="s">
        <v>63</v>
      </c>
      <c r="F2483">
        <v>270</v>
      </c>
      <c r="G2483">
        <v>270</v>
      </c>
      <c r="H2483">
        <v>420</v>
      </c>
      <c r="I2483" s="6">
        <v>150</v>
      </c>
      <c r="Q2483" t="s">
        <v>64</v>
      </c>
      <c r="U2483">
        <v>2601254</v>
      </c>
      <c r="V2483" t="s">
        <v>1265</v>
      </c>
      <c r="W2483" t="s">
        <v>94</v>
      </c>
      <c r="X2483" t="s">
        <v>449</v>
      </c>
      <c r="Y2483" t="s">
        <v>1274</v>
      </c>
      <c r="AF2483" t="s">
        <v>1265</v>
      </c>
      <c r="AG2483" t="s">
        <v>1267</v>
      </c>
      <c r="AH2483" t="s">
        <v>452</v>
      </c>
      <c r="AI2483">
        <v>841531551</v>
      </c>
      <c r="AM2483">
        <v>260001</v>
      </c>
      <c r="BE2483">
        <f t="shared" si="167"/>
        <v>0</v>
      </c>
      <c r="BF2483" s="6">
        <f t="shared" si="168"/>
        <v>-420</v>
      </c>
      <c r="BG2483" s="7" t="s">
        <v>71</v>
      </c>
      <c r="BH2483" t="e">
        <f>+VLOOKUP(AF2483,Sheet4!A:A,1,FALSE)</f>
        <v>#N/A</v>
      </c>
      <c r="BL2483">
        <v>270</v>
      </c>
      <c r="BM2483" s="59">
        <f t="shared" si="169"/>
        <v>150</v>
      </c>
      <c r="BN2483" t="s">
        <v>1268</v>
      </c>
      <c r="BO2483" t="s">
        <v>101</v>
      </c>
    </row>
    <row r="2484" spans="1:67" ht="13" customHeight="1" x14ac:dyDescent="0.3">
      <c r="A2484" s="5">
        <v>46114</v>
      </c>
      <c r="B2484" t="s">
        <v>63</v>
      </c>
      <c r="F2484">
        <v>285</v>
      </c>
      <c r="G2484">
        <v>285</v>
      </c>
      <c r="H2484">
        <v>450</v>
      </c>
      <c r="I2484" s="6">
        <v>165</v>
      </c>
      <c r="Q2484" t="s">
        <v>64</v>
      </c>
      <c r="U2484">
        <v>2601254</v>
      </c>
      <c r="V2484" t="s">
        <v>1265</v>
      </c>
      <c r="W2484" t="s">
        <v>94</v>
      </c>
      <c r="X2484" t="s">
        <v>449</v>
      </c>
      <c r="Y2484" t="s">
        <v>1275</v>
      </c>
      <c r="AF2484" t="s">
        <v>1265</v>
      </c>
      <c r="AG2484" t="s">
        <v>1267</v>
      </c>
      <c r="AH2484" t="s">
        <v>452</v>
      </c>
      <c r="AI2484">
        <v>841531551</v>
      </c>
      <c r="AM2484">
        <v>260001</v>
      </c>
      <c r="BE2484">
        <f t="shared" si="167"/>
        <v>0</v>
      </c>
      <c r="BF2484" s="6">
        <f t="shared" si="168"/>
        <v>-450</v>
      </c>
      <c r="BG2484" s="7" t="s">
        <v>71</v>
      </c>
      <c r="BH2484" t="e">
        <f>+VLOOKUP(AF2484,Sheet4!A:A,1,FALSE)</f>
        <v>#N/A</v>
      </c>
      <c r="BL2484">
        <v>285</v>
      </c>
      <c r="BM2484" s="59">
        <f t="shared" si="169"/>
        <v>165</v>
      </c>
      <c r="BN2484" t="s">
        <v>1268</v>
      </c>
      <c r="BO2484" t="s">
        <v>101</v>
      </c>
    </row>
    <row r="2485" spans="1:67" ht="13" customHeight="1" x14ac:dyDescent="0.3">
      <c r="A2485" s="5">
        <v>46114</v>
      </c>
      <c r="B2485" t="s">
        <v>63</v>
      </c>
      <c r="F2485">
        <v>210</v>
      </c>
      <c r="G2485">
        <v>210</v>
      </c>
      <c r="H2485">
        <v>330</v>
      </c>
      <c r="I2485" s="6">
        <v>120</v>
      </c>
      <c r="Q2485" t="s">
        <v>64</v>
      </c>
      <c r="U2485">
        <v>2601254</v>
      </c>
      <c r="V2485" t="s">
        <v>1265</v>
      </c>
      <c r="W2485" t="s">
        <v>94</v>
      </c>
      <c r="X2485" t="s">
        <v>449</v>
      </c>
      <c r="Y2485" t="s">
        <v>1276</v>
      </c>
      <c r="AF2485" t="s">
        <v>1265</v>
      </c>
      <c r="AG2485" t="s">
        <v>1267</v>
      </c>
      <c r="AH2485" t="s">
        <v>452</v>
      </c>
      <c r="AI2485">
        <v>841531551</v>
      </c>
      <c r="AM2485">
        <v>260001</v>
      </c>
      <c r="BE2485">
        <f t="shared" si="167"/>
        <v>0</v>
      </c>
      <c r="BF2485" s="6">
        <f t="shared" si="168"/>
        <v>-330</v>
      </c>
      <c r="BG2485" s="7" t="s">
        <v>71</v>
      </c>
      <c r="BH2485" t="e">
        <f>+VLOOKUP(AF2485,Sheet4!A:A,1,FALSE)</f>
        <v>#N/A</v>
      </c>
      <c r="BL2485">
        <v>210</v>
      </c>
      <c r="BM2485" s="59">
        <f t="shared" si="169"/>
        <v>120</v>
      </c>
      <c r="BN2485" t="s">
        <v>1268</v>
      </c>
      <c r="BO2485" t="s">
        <v>101</v>
      </c>
    </row>
    <row r="2486" spans="1:67" ht="13" customHeight="1" x14ac:dyDescent="0.3">
      <c r="A2486" s="5">
        <v>46114</v>
      </c>
      <c r="B2486" t="s">
        <v>74</v>
      </c>
      <c r="F2486" s="8">
        <v>34</v>
      </c>
      <c r="G2486">
        <v>17</v>
      </c>
      <c r="H2486">
        <v>53</v>
      </c>
      <c r="I2486" s="6">
        <v>19</v>
      </c>
      <c r="Q2486" t="s">
        <v>75</v>
      </c>
      <c r="U2486">
        <v>2601254</v>
      </c>
      <c r="V2486" t="s">
        <v>1265</v>
      </c>
      <c r="W2486" t="s">
        <v>94</v>
      </c>
      <c r="X2486" t="s">
        <v>449</v>
      </c>
      <c r="Y2486" t="s">
        <v>1266</v>
      </c>
      <c r="AF2486" t="s">
        <v>1265</v>
      </c>
      <c r="AG2486" t="s">
        <v>1267</v>
      </c>
      <c r="AH2486" t="s">
        <v>452</v>
      </c>
      <c r="AI2486">
        <v>841531551</v>
      </c>
      <c r="AM2486">
        <v>260001</v>
      </c>
      <c r="BE2486">
        <f t="shared" si="167"/>
        <v>0</v>
      </c>
      <c r="BF2486" s="6">
        <f t="shared" si="168"/>
        <v>-53</v>
      </c>
      <c r="BG2486" s="7" t="s">
        <v>71</v>
      </c>
      <c r="BH2486" t="e">
        <f>+VLOOKUP(AF2486,Sheet4!A:A,1,FALSE)</f>
        <v>#N/A</v>
      </c>
      <c r="BL2486">
        <v>17</v>
      </c>
      <c r="BM2486" s="59">
        <f t="shared" si="169"/>
        <v>36</v>
      </c>
      <c r="BN2486" t="s">
        <v>1268</v>
      </c>
    </row>
    <row r="2487" spans="1:67" ht="13" customHeight="1" x14ac:dyDescent="0.3">
      <c r="A2487" s="5">
        <v>46114</v>
      </c>
      <c r="B2487" t="s">
        <v>74</v>
      </c>
      <c r="F2487" s="8">
        <v>24</v>
      </c>
      <c r="G2487">
        <v>12</v>
      </c>
      <c r="H2487">
        <v>37</v>
      </c>
      <c r="I2487" s="6">
        <v>13</v>
      </c>
      <c r="Q2487" t="s">
        <v>75</v>
      </c>
      <c r="U2487">
        <v>2601254</v>
      </c>
      <c r="V2487" t="s">
        <v>1265</v>
      </c>
      <c r="W2487" t="s">
        <v>94</v>
      </c>
      <c r="X2487" t="s">
        <v>449</v>
      </c>
      <c r="Y2487" t="s">
        <v>1269</v>
      </c>
      <c r="AF2487" t="s">
        <v>1265</v>
      </c>
      <c r="AG2487" t="s">
        <v>1267</v>
      </c>
      <c r="AH2487" t="s">
        <v>452</v>
      </c>
      <c r="AI2487">
        <v>841531551</v>
      </c>
      <c r="AM2487">
        <v>260001</v>
      </c>
      <c r="BE2487">
        <f t="shared" si="167"/>
        <v>0</v>
      </c>
      <c r="BF2487" s="6">
        <f t="shared" si="168"/>
        <v>-37</v>
      </c>
      <c r="BG2487" s="7" t="s">
        <v>71</v>
      </c>
      <c r="BH2487" t="e">
        <f>+VLOOKUP(AF2487,Sheet4!A:A,1,FALSE)</f>
        <v>#N/A</v>
      </c>
      <c r="BL2487">
        <v>12</v>
      </c>
      <c r="BM2487" s="59">
        <f t="shared" si="169"/>
        <v>25</v>
      </c>
      <c r="BN2487" t="s">
        <v>1268</v>
      </c>
    </row>
    <row r="2488" spans="1:67" ht="13" customHeight="1" x14ac:dyDescent="0.3">
      <c r="A2488" s="5">
        <v>46114</v>
      </c>
      <c r="B2488" t="s">
        <v>74</v>
      </c>
      <c r="F2488" s="8">
        <v>51</v>
      </c>
      <c r="G2488">
        <v>25.5</v>
      </c>
      <c r="H2488">
        <v>80</v>
      </c>
      <c r="I2488" s="6">
        <v>29</v>
      </c>
      <c r="Q2488" t="s">
        <v>75</v>
      </c>
      <c r="U2488">
        <v>2601254</v>
      </c>
      <c r="V2488" t="s">
        <v>1265</v>
      </c>
      <c r="W2488" t="s">
        <v>94</v>
      </c>
      <c r="X2488" t="s">
        <v>449</v>
      </c>
      <c r="Y2488" t="s">
        <v>1270</v>
      </c>
      <c r="AF2488" t="s">
        <v>1265</v>
      </c>
      <c r="AG2488" t="s">
        <v>1267</v>
      </c>
      <c r="AH2488" t="s">
        <v>452</v>
      </c>
      <c r="AI2488">
        <v>841531551</v>
      </c>
      <c r="AM2488">
        <v>260001</v>
      </c>
      <c r="BE2488">
        <f t="shared" si="167"/>
        <v>0</v>
      </c>
      <c r="BF2488" s="6">
        <f t="shared" si="168"/>
        <v>-80</v>
      </c>
      <c r="BG2488" s="7" t="s">
        <v>71</v>
      </c>
      <c r="BH2488" t="e">
        <f>+VLOOKUP(AF2488,Sheet4!A:A,1,FALSE)</f>
        <v>#N/A</v>
      </c>
      <c r="BL2488">
        <v>25.5</v>
      </c>
      <c r="BM2488" s="59">
        <f t="shared" si="169"/>
        <v>54.5</v>
      </c>
      <c r="BN2488" t="s">
        <v>1268</v>
      </c>
    </row>
    <row r="2489" spans="1:67" ht="13" customHeight="1" x14ac:dyDescent="0.3">
      <c r="A2489" s="5">
        <v>46114</v>
      </c>
      <c r="B2489" t="s">
        <v>74</v>
      </c>
      <c r="F2489" s="8">
        <v>12</v>
      </c>
      <c r="G2489">
        <v>6</v>
      </c>
      <c r="H2489">
        <v>19</v>
      </c>
      <c r="I2489" s="6">
        <v>7</v>
      </c>
      <c r="Q2489" t="s">
        <v>75</v>
      </c>
      <c r="U2489">
        <v>2601254</v>
      </c>
      <c r="V2489" t="s">
        <v>1265</v>
      </c>
      <c r="W2489" t="s">
        <v>94</v>
      </c>
      <c r="X2489" t="s">
        <v>449</v>
      </c>
      <c r="Y2489" t="s">
        <v>1271</v>
      </c>
      <c r="AF2489" t="s">
        <v>1265</v>
      </c>
      <c r="AG2489" t="s">
        <v>1267</v>
      </c>
      <c r="AH2489" t="s">
        <v>452</v>
      </c>
      <c r="AI2489">
        <v>841531551</v>
      </c>
      <c r="AM2489">
        <v>260001</v>
      </c>
      <c r="BE2489">
        <f t="shared" si="167"/>
        <v>0</v>
      </c>
      <c r="BF2489" s="6">
        <f t="shared" si="168"/>
        <v>-19</v>
      </c>
      <c r="BG2489" s="7" t="s">
        <v>71</v>
      </c>
      <c r="BH2489" t="e">
        <f>+VLOOKUP(AF2489,Sheet4!A:A,1,FALSE)</f>
        <v>#N/A</v>
      </c>
      <c r="BL2489">
        <v>6</v>
      </c>
      <c r="BM2489" s="59">
        <f t="shared" si="169"/>
        <v>13</v>
      </c>
      <c r="BN2489" t="s">
        <v>1268</v>
      </c>
    </row>
    <row r="2490" spans="1:67" ht="13" customHeight="1" x14ac:dyDescent="0.3">
      <c r="A2490" s="5">
        <v>46114</v>
      </c>
      <c r="B2490" t="s">
        <v>74</v>
      </c>
      <c r="F2490" s="8">
        <v>17</v>
      </c>
      <c r="G2490">
        <v>8.5</v>
      </c>
      <c r="H2490">
        <v>26</v>
      </c>
      <c r="I2490" s="6">
        <v>9</v>
      </c>
      <c r="Q2490" t="s">
        <v>75</v>
      </c>
      <c r="U2490">
        <v>2601254</v>
      </c>
      <c r="V2490" t="s">
        <v>1265</v>
      </c>
      <c r="W2490" t="s">
        <v>94</v>
      </c>
      <c r="X2490" t="s">
        <v>449</v>
      </c>
      <c r="Y2490" t="s">
        <v>1272</v>
      </c>
      <c r="AF2490" t="s">
        <v>1265</v>
      </c>
      <c r="AG2490" t="s">
        <v>1267</v>
      </c>
      <c r="AH2490" t="s">
        <v>452</v>
      </c>
      <c r="AI2490">
        <v>841531551</v>
      </c>
      <c r="AM2490">
        <v>260001</v>
      </c>
      <c r="BE2490">
        <f t="shared" si="167"/>
        <v>0</v>
      </c>
      <c r="BF2490" s="6">
        <f t="shared" si="168"/>
        <v>-26</v>
      </c>
      <c r="BG2490" s="7" t="s">
        <v>71</v>
      </c>
      <c r="BH2490" t="e">
        <f>+VLOOKUP(AF2490,Sheet4!A:A,1,FALSE)</f>
        <v>#N/A</v>
      </c>
      <c r="BL2490">
        <v>8.5</v>
      </c>
      <c r="BM2490" s="59">
        <f t="shared" si="169"/>
        <v>17.5</v>
      </c>
      <c r="BN2490" t="s">
        <v>1268</v>
      </c>
    </row>
    <row r="2491" spans="1:67" ht="13" customHeight="1" x14ac:dyDescent="0.3">
      <c r="A2491" s="5">
        <v>46114</v>
      </c>
      <c r="B2491" t="s">
        <v>74</v>
      </c>
      <c r="F2491" s="8">
        <v>12</v>
      </c>
      <c r="G2491">
        <v>6</v>
      </c>
      <c r="H2491">
        <v>19</v>
      </c>
      <c r="I2491" s="6">
        <v>7</v>
      </c>
      <c r="Q2491" t="s">
        <v>75</v>
      </c>
      <c r="U2491">
        <v>2601254</v>
      </c>
      <c r="V2491" t="s">
        <v>1265</v>
      </c>
      <c r="W2491" t="s">
        <v>94</v>
      </c>
      <c r="X2491" t="s">
        <v>449</v>
      </c>
      <c r="Y2491" t="s">
        <v>1273</v>
      </c>
      <c r="AF2491" t="s">
        <v>1265</v>
      </c>
      <c r="AG2491" t="s">
        <v>1267</v>
      </c>
      <c r="AH2491" t="s">
        <v>452</v>
      </c>
      <c r="AI2491">
        <v>841531551</v>
      </c>
      <c r="AM2491">
        <v>260001</v>
      </c>
      <c r="BE2491">
        <f t="shared" si="167"/>
        <v>0</v>
      </c>
      <c r="BF2491" s="6">
        <f t="shared" si="168"/>
        <v>-19</v>
      </c>
      <c r="BG2491" s="7" t="s">
        <v>71</v>
      </c>
      <c r="BH2491" t="e">
        <f>+VLOOKUP(AF2491,Sheet4!A:A,1,FALSE)</f>
        <v>#N/A</v>
      </c>
      <c r="BL2491">
        <v>6</v>
      </c>
      <c r="BM2491" s="59">
        <f t="shared" si="169"/>
        <v>13</v>
      </c>
      <c r="BN2491" t="s">
        <v>1268</v>
      </c>
    </row>
    <row r="2492" spans="1:67" ht="13" customHeight="1" x14ac:dyDescent="0.3">
      <c r="A2492" s="5">
        <v>46114</v>
      </c>
      <c r="B2492" t="s">
        <v>74</v>
      </c>
      <c r="F2492" s="8">
        <v>18</v>
      </c>
      <c r="G2492">
        <v>9</v>
      </c>
      <c r="H2492">
        <v>28</v>
      </c>
      <c r="I2492" s="6">
        <v>10</v>
      </c>
      <c r="Q2492" t="s">
        <v>75</v>
      </c>
      <c r="U2492">
        <v>2601254</v>
      </c>
      <c r="V2492" t="s">
        <v>1265</v>
      </c>
      <c r="W2492" t="s">
        <v>94</v>
      </c>
      <c r="X2492" t="s">
        <v>449</v>
      </c>
      <c r="Y2492" t="s">
        <v>1274</v>
      </c>
      <c r="AF2492" t="s">
        <v>1265</v>
      </c>
      <c r="AG2492" t="s">
        <v>1267</v>
      </c>
      <c r="AH2492" t="s">
        <v>452</v>
      </c>
      <c r="AI2492">
        <v>841531551</v>
      </c>
      <c r="AM2492">
        <v>260001</v>
      </c>
      <c r="BE2492">
        <f t="shared" si="167"/>
        <v>0</v>
      </c>
      <c r="BF2492" s="6">
        <f t="shared" si="168"/>
        <v>-28</v>
      </c>
      <c r="BG2492" s="7" t="s">
        <v>71</v>
      </c>
      <c r="BH2492" t="e">
        <f>+VLOOKUP(AF2492,Sheet4!A:A,1,FALSE)</f>
        <v>#N/A</v>
      </c>
      <c r="BL2492">
        <v>9</v>
      </c>
      <c r="BM2492" s="59">
        <f t="shared" si="169"/>
        <v>19</v>
      </c>
      <c r="BN2492" t="s">
        <v>1268</v>
      </c>
    </row>
    <row r="2493" spans="1:67" ht="13" customHeight="1" x14ac:dyDescent="0.3">
      <c r="A2493" s="5">
        <v>46114</v>
      </c>
      <c r="B2493" t="s">
        <v>74</v>
      </c>
      <c r="F2493" s="8">
        <v>19</v>
      </c>
      <c r="G2493">
        <v>9.5</v>
      </c>
      <c r="H2493">
        <v>30</v>
      </c>
      <c r="I2493" s="6">
        <v>11</v>
      </c>
      <c r="Q2493" t="s">
        <v>75</v>
      </c>
      <c r="U2493">
        <v>2601254</v>
      </c>
      <c r="V2493" t="s">
        <v>1265</v>
      </c>
      <c r="W2493" t="s">
        <v>94</v>
      </c>
      <c r="X2493" t="s">
        <v>449</v>
      </c>
      <c r="Y2493" t="s">
        <v>1275</v>
      </c>
      <c r="AF2493" t="s">
        <v>1265</v>
      </c>
      <c r="AG2493" t="s">
        <v>1267</v>
      </c>
      <c r="AH2493" t="s">
        <v>452</v>
      </c>
      <c r="AI2493">
        <v>841531551</v>
      </c>
      <c r="AM2493">
        <v>260001</v>
      </c>
      <c r="BE2493">
        <f t="shared" si="167"/>
        <v>0</v>
      </c>
      <c r="BF2493" s="6">
        <f t="shared" si="168"/>
        <v>-30</v>
      </c>
      <c r="BG2493" s="7" t="s">
        <v>71</v>
      </c>
      <c r="BH2493" t="e">
        <f>+VLOOKUP(AF2493,Sheet4!A:A,1,FALSE)</f>
        <v>#N/A</v>
      </c>
      <c r="BL2493">
        <v>9.5</v>
      </c>
      <c r="BM2493" s="59">
        <f t="shared" si="169"/>
        <v>20.5</v>
      </c>
      <c r="BN2493" t="s">
        <v>1268</v>
      </c>
    </row>
    <row r="2494" spans="1:67" ht="13" customHeight="1" x14ac:dyDescent="0.3">
      <c r="A2494" s="5">
        <v>46114</v>
      </c>
      <c r="B2494" t="s">
        <v>74</v>
      </c>
      <c r="F2494" s="8">
        <v>14</v>
      </c>
      <c r="G2494">
        <v>7</v>
      </c>
      <c r="H2494">
        <v>22</v>
      </c>
      <c r="I2494" s="6">
        <v>8</v>
      </c>
      <c r="Q2494" t="s">
        <v>75</v>
      </c>
      <c r="U2494">
        <v>2601254</v>
      </c>
      <c r="V2494" t="s">
        <v>1265</v>
      </c>
      <c r="W2494" t="s">
        <v>94</v>
      </c>
      <c r="X2494" t="s">
        <v>449</v>
      </c>
      <c r="Y2494" t="s">
        <v>1276</v>
      </c>
      <c r="AF2494" t="s">
        <v>1265</v>
      </c>
      <c r="AG2494" t="s">
        <v>1267</v>
      </c>
      <c r="AH2494" t="s">
        <v>452</v>
      </c>
      <c r="AI2494">
        <v>841531551</v>
      </c>
      <c r="AM2494">
        <v>260001</v>
      </c>
      <c r="BE2494">
        <f t="shared" si="167"/>
        <v>0</v>
      </c>
      <c r="BF2494" s="6">
        <f t="shared" si="168"/>
        <v>-22</v>
      </c>
      <c r="BG2494" s="7" t="s">
        <v>71</v>
      </c>
      <c r="BH2494" t="e">
        <f>+VLOOKUP(AF2494,Sheet4!A:A,1,FALSE)</f>
        <v>#N/A</v>
      </c>
      <c r="BL2494">
        <v>7</v>
      </c>
      <c r="BM2494" s="59">
        <f t="shared" si="169"/>
        <v>15</v>
      </c>
      <c r="BN2494" t="s">
        <v>1268</v>
      </c>
    </row>
    <row r="2495" spans="1:67" ht="13" customHeight="1" x14ac:dyDescent="0.3">
      <c r="A2495" s="5">
        <v>46114</v>
      </c>
      <c r="B2495" t="s">
        <v>76</v>
      </c>
      <c r="F2495">
        <v>680</v>
      </c>
      <c r="G2495">
        <v>680</v>
      </c>
      <c r="H2495">
        <v>1060</v>
      </c>
      <c r="I2495" s="6">
        <v>380</v>
      </c>
      <c r="Q2495" t="s">
        <v>77</v>
      </c>
      <c r="U2495">
        <v>2601254</v>
      </c>
      <c r="V2495" t="s">
        <v>1265</v>
      </c>
      <c r="W2495" t="s">
        <v>94</v>
      </c>
      <c r="X2495" t="s">
        <v>449</v>
      </c>
      <c r="Y2495" t="s">
        <v>1266</v>
      </c>
      <c r="AF2495" t="s">
        <v>1265</v>
      </c>
      <c r="AG2495" t="s">
        <v>1267</v>
      </c>
      <c r="AH2495" t="s">
        <v>452</v>
      </c>
      <c r="AI2495">
        <v>841531551</v>
      </c>
      <c r="AM2495">
        <v>260001</v>
      </c>
      <c r="BE2495">
        <f t="shared" si="167"/>
        <v>0</v>
      </c>
      <c r="BF2495" s="6">
        <f t="shared" si="168"/>
        <v>-1060</v>
      </c>
      <c r="BG2495" s="7" t="s">
        <v>71</v>
      </c>
      <c r="BH2495" t="e">
        <f>+VLOOKUP(AF2495,Sheet4!A:A,1,FALSE)</f>
        <v>#N/A</v>
      </c>
      <c r="BL2495">
        <v>680</v>
      </c>
      <c r="BM2495" s="59">
        <f t="shared" si="169"/>
        <v>380</v>
      </c>
      <c r="BN2495" t="s">
        <v>1268</v>
      </c>
    </row>
    <row r="2496" spans="1:67" ht="13" customHeight="1" x14ac:dyDescent="0.3">
      <c r="A2496" s="5">
        <v>46114</v>
      </c>
      <c r="B2496" t="s">
        <v>76</v>
      </c>
      <c r="F2496">
        <v>480</v>
      </c>
      <c r="G2496">
        <v>480</v>
      </c>
      <c r="H2496">
        <v>740</v>
      </c>
      <c r="I2496" s="6">
        <v>260</v>
      </c>
      <c r="Q2496" t="s">
        <v>77</v>
      </c>
      <c r="U2496">
        <v>2601254</v>
      </c>
      <c r="V2496" t="s">
        <v>1265</v>
      </c>
      <c r="W2496" t="s">
        <v>94</v>
      </c>
      <c r="X2496" t="s">
        <v>449</v>
      </c>
      <c r="Y2496" t="s">
        <v>1269</v>
      </c>
      <c r="AF2496" t="s">
        <v>1265</v>
      </c>
      <c r="AG2496" t="s">
        <v>1267</v>
      </c>
      <c r="AH2496" t="s">
        <v>452</v>
      </c>
      <c r="AI2496">
        <v>841531551</v>
      </c>
      <c r="AM2496">
        <v>260001</v>
      </c>
      <c r="BE2496">
        <f t="shared" si="167"/>
        <v>0</v>
      </c>
      <c r="BF2496" s="6">
        <f t="shared" si="168"/>
        <v>-740</v>
      </c>
      <c r="BG2496" s="7" t="s">
        <v>71</v>
      </c>
      <c r="BH2496" t="e">
        <f>+VLOOKUP(AF2496,Sheet4!A:A,1,FALSE)</f>
        <v>#N/A</v>
      </c>
      <c r="BL2496">
        <v>480</v>
      </c>
      <c r="BM2496" s="59">
        <f t="shared" si="169"/>
        <v>260</v>
      </c>
      <c r="BN2496" t="s">
        <v>1268</v>
      </c>
    </row>
    <row r="2497" spans="1:66" ht="13" customHeight="1" x14ac:dyDescent="0.3">
      <c r="A2497" s="5">
        <v>46114</v>
      </c>
      <c r="B2497" t="s">
        <v>76</v>
      </c>
      <c r="F2497">
        <v>1020</v>
      </c>
      <c r="G2497">
        <v>1020</v>
      </c>
      <c r="H2497">
        <v>1600</v>
      </c>
      <c r="I2497" s="6">
        <v>580</v>
      </c>
      <c r="Q2497" t="s">
        <v>77</v>
      </c>
      <c r="U2497">
        <v>2601254</v>
      </c>
      <c r="V2497" t="s">
        <v>1265</v>
      </c>
      <c r="W2497" t="s">
        <v>94</v>
      </c>
      <c r="X2497" t="s">
        <v>449</v>
      </c>
      <c r="Y2497" t="s">
        <v>1270</v>
      </c>
      <c r="AF2497" t="s">
        <v>1265</v>
      </c>
      <c r="AG2497" t="s">
        <v>1267</v>
      </c>
      <c r="AH2497" t="s">
        <v>452</v>
      </c>
      <c r="AI2497">
        <v>841531551</v>
      </c>
      <c r="AM2497">
        <v>260001</v>
      </c>
      <c r="BE2497">
        <f t="shared" si="167"/>
        <v>0</v>
      </c>
      <c r="BF2497" s="6">
        <f t="shared" si="168"/>
        <v>-1600</v>
      </c>
      <c r="BG2497" s="7" t="s">
        <v>71</v>
      </c>
      <c r="BH2497" t="e">
        <f>+VLOOKUP(AF2497,Sheet4!A:A,1,FALSE)</f>
        <v>#N/A</v>
      </c>
      <c r="BL2497">
        <v>1020</v>
      </c>
      <c r="BM2497" s="59">
        <f t="shared" si="169"/>
        <v>580</v>
      </c>
      <c r="BN2497" t="s">
        <v>1268</v>
      </c>
    </row>
    <row r="2498" spans="1:66" ht="13" customHeight="1" x14ac:dyDescent="0.3">
      <c r="A2498" s="5">
        <v>46114</v>
      </c>
      <c r="B2498" t="s">
        <v>76</v>
      </c>
      <c r="F2498">
        <v>240</v>
      </c>
      <c r="G2498">
        <v>240</v>
      </c>
      <c r="H2498">
        <v>380</v>
      </c>
      <c r="I2498" s="6">
        <v>140</v>
      </c>
      <c r="Q2498" t="s">
        <v>77</v>
      </c>
      <c r="U2498">
        <v>2601254</v>
      </c>
      <c r="V2498" t="s">
        <v>1265</v>
      </c>
      <c r="W2498" t="s">
        <v>94</v>
      </c>
      <c r="X2498" t="s">
        <v>449</v>
      </c>
      <c r="Y2498" t="s">
        <v>1271</v>
      </c>
      <c r="AF2498" t="s">
        <v>1265</v>
      </c>
      <c r="AG2498" t="s">
        <v>1267</v>
      </c>
      <c r="AH2498" t="s">
        <v>452</v>
      </c>
      <c r="AI2498">
        <v>841531551</v>
      </c>
      <c r="AM2498">
        <v>260001</v>
      </c>
      <c r="BE2498">
        <f t="shared" ref="BE2498:BE2561" si="171">+BB2498+BC2498</f>
        <v>0</v>
      </c>
      <c r="BF2498" s="6">
        <f t="shared" ref="BF2498:BF2561" si="172">+BE2498-H2498</f>
        <v>-380</v>
      </c>
      <c r="BG2498" s="7" t="s">
        <v>71</v>
      </c>
      <c r="BH2498" t="e">
        <f>+VLOOKUP(AF2498,Sheet4!A:A,1,FALSE)</f>
        <v>#N/A</v>
      </c>
      <c r="BL2498">
        <v>240</v>
      </c>
      <c r="BM2498" s="59">
        <f t="shared" ref="BM2498:BM2561" si="173">+H2498+-BL2498</f>
        <v>140</v>
      </c>
      <c r="BN2498" t="s">
        <v>1268</v>
      </c>
    </row>
    <row r="2499" spans="1:66" ht="13" customHeight="1" x14ac:dyDescent="0.3">
      <c r="A2499" s="5">
        <v>46114</v>
      </c>
      <c r="B2499" t="s">
        <v>76</v>
      </c>
      <c r="F2499">
        <v>340</v>
      </c>
      <c r="G2499">
        <v>340</v>
      </c>
      <c r="H2499">
        <v>520</v>
      </c>
      <c r="I2499" s="6">
        <v>180</v>
      </c>
      <c r="Q2499" t="s">
        <v>77</v>
      </c>
      <c r="U2499">
        <v>2601254</v>
      </c>
      <c r="V2499" t="s">
        <v>1265</v>
      </c>
      <c r="W2499" t="s">
        <v>94</v>
      </c>
      <c r="X2499" t="s">
        <v>449</v>
      </c>
      <c r="Y2499" t="s">
        <v>1272</v>
      </c>
      <c r="AF2499" t="s">
        <v>1265</v>
      </c>
      <c r="AG2499" t="s">
        <v>1267</v>
      </c>
      <c r="AH2499" t="s">
        <v>452</v>
      </c>
      <c r="AI2499">
        <v>841531551</v>
      </c>
      <c r="AM2499">
        <v>260001</v>
      </c>
      <c r="BE2499">
        <f t="shared" si="171"/>
        <v>0</v>
      </c>
      <c r="BF2499" s="6">
        <f t="shared" si="172"/>
        <v>-520</v>
      </c>
      <c r="BG2499" s="7" t="s">
        <v>71</v>
      </c>
      <c r="BH2499" t="e">
        <f>+VLOOKUP(AF2499,Sheet4!A:A,1,FALSE)</f>
        <v>#N/A</v>
      </c>
      <c r="BL2499">
        <v>340</v>
      </c>
      <c r="BM2499" s="59">
        <f t="shared" si="173"/>
        <v>180</v>
      </c>
      <c r="BN2499" t="s">
        <v>1268</v>
      </c>
    </row>
    <row r="2500" spans="1:66" ht="13" customHeight="1" x14ac:dyDescent="0.3">
      <c r="A2500" s="5">
        <v>46114</v>
      </c>
      <c r="B2500" t="s">
        <v>76</v>
      </c>
      <c r="F2500">
        <v>240</v>
      </c>
      <c r="G2500">
        <v>240</v>
      </c>
      <c r="H2500">
        <v>380</v>
      </c>
      <c r="I2500" s="6">
        <v>140</v>
      </c>
      <c r="Q2500" t="s">
        <v>77</v>
      </c>
      <c r="U2500">
        <v>2601254</v>
      </c>
      <c r="V2500" t="s">
        <v>1265</v>
      </c>
      <c r="W2500" t="s">
        <v>94</v>
      </c>
      <c r="X2500" t="s">
        <v>449</v>
      </c>
      <c r="Y2500" t="s">
        <v>1273</v>
      </c>
      <c r="AF2500" t="s">
        <v>1265</v>
      </c>
      <c r="AG2500" t="s">
        <v>1267</v>
      </c>
      <c r="AH2500" t="s">
        <v>452</v>
      </c>
      <c r="AI2500">
        <v>841531551</v>
      </c>
      <c r="AM2500">
        <v>260001</v>
      </c>
      <c r="BE2500">
        <f t="shared" si="171"/>
        <v>0</v>
      </c>
      <c r="BF2500" s="6">
        <f t="shared" si="172"/>
        <v>-380</v>
      </c>
      <c r="BG2500" s="7" t="s">
        <v>71</v>
      </c>
      <c r="BH2500" t="e">
        <f>+VLOOKUP(AF2500,Sheet4!A:A,1,FALSE)</f>
        <v>#N/A</v>
      </c>
      <c r="BL2500">
        <v>240</v>
      </c>
      <c r="BM2500" s="59">
        <f t="shared" si="173"/>
        <v>140</v>
      </c>
      <c r="BN2500" t="s">
        <v>1268</v>
      </c>
    </row>
    <row r="2501" spans="1:66" ht="13" customHeight="1" x14ac:dyDescent="0.3">
      <c r="A2501" s="5">
        <v>46114</v>
      </c>
      <c r="B2501" t="s">
        <v>76</v>
      </c>
      <c r="F2501">
        <v>360</v>
      </c>
      <c r="G2501">
        <v>360</v>
      </c>
      <c r="H2501">
        <v>560</v>
      </c>
      <c r="I2501" s="6">
        <v>200</v>
      </c>
      <c r="Q2501" t="s">
        <v>77</v>
      </c>
      <c r="U2501">
        <v>2601254</v>
      </c>
      <c r="V2501" t="s">
        <v>1265</v>
      </c>
      <c r="W2501" t="s">
        <v>94</v>
      </c>
      <c r="X2501" t="s">
        <v>449</v>
      </c>
      <c r="Y2501" t="s">
        <v>1274</v>
      </c>
      <c r="AF2501" t="s">
        <v>1265</v>
      </c>
      <c r="AG2501" t="s">
        <v>1267</v>
      </c>
      <c r="AH2501" t="s">
        <v>452</v>
      </c>
      <c r="AI2501">
        <v>841531551</v>
      </c>
      <c r="AM2501">
        <v>260001</v>
      </c>
      <c r="BE2501">
        <f t="shared" si="171"/>
        <v>0</v>
      </c>
      <c r="BF2501" s="6">
        <f t="shared" si="172"/>
        <v>-560</v>
      </c>
      <c r="BG2501" s="7" t="s">
        <v>71</v>
      </c>
      <c r="BH2501" t="e">
        <f>+VLOOKUP(AF2501,Sheet4!A:A,1,FALSE)</f>
        <v>#N/A</v>
      </c>
      <c r="BL2501">
        <v>360</v>
      </c>
      <c r="BM2501" s="59">
        <f t="shared" si="173"/>
        <v>200</v>
      </c>
      <c r="BN2501" t="s">
        <v>1268</v>
      </c>
    </row>
    <row r="2502" spans="1:66" ht="13" customHeight="1" x14ac:dyDescent="0.3">
      <c r="A2502" s="5">
        <v>46114</v>
      </c>
      <c r="B2502" t="s">
        <v>76</v>
      </c>
      <c r="F2502">
        <v>380</v>
      </c>
      <c r="G2502">
        <v>380</v>
      </c>
      <c r="H2502">
        <v>600</v>
      </c>
      <c r="I2502" s="6">
        <v>220</v>
      </c>
      <c r="Q2502" t="s">
        <v>77</v>
      </c>
      <c r="U2502">
        <v>2601254</v>
      </c>
      <c r="V2502" t="s">
        <v>1265</v>
      </c>
      <c r="W2502" t="s">
        <v>94</v>
      </c>
      <c r="X2502" t="s">
        <v>449</v>
      </c>
      <c r="Y2502" t="s">
        <v>1275</v>
      </c>
      <c r="AF2502" t="s">
        <v>1265</v>
      </c>
      <c r="AG2502" t="s">
        <v>1267</v>
      </c>
      <c r="AH2502" t="s">
        <v>452</v>
      </c>
      <c r="AI2502">
        <v>841531551</v>
      </c>
      <c r="AM2502">
        <v>260001</v>
      </c>
      <c r="BE2502">
        <f t="shared" si="171"/>
        <v>0</v>
      </c>
      <c r="BF2502" s="6">
        <f t="shared" si="172"/>
        <v>-600</v>
      </c>
      <c r="BG2502" s="7" t="s">
        <v>71</v>
      </c>
      <c r="BH2502" t="e">
        <f>+VLOOKUP(AF2502,Sheet4!A:A,1,FALSE)</f>
        <v>#N/A</v>
      </c>
      <c r="BL2502">
        <v>380</v>
      </c>
      <c r="BM2502" s="59">
        <f t="shared" si="173"/>
        <v>220</v>
      </c>
      <c r="BN2502" t="s">
        <v>1268</v>
      </c>
    </row>
    <row r="2503" spans="1:66" ht="13" customHeight="1" x14ac:dyDescent="0.3">
      <c r="A2503" s="5">
        <v>46114</v>
      </c>
      <c r="B2503" t="s">
        <v>76</v>
      </c>
      <c r="F2503">
        <v>280</v>
      </c>
      <c r="G2503">
        <v>280</v>
      </c>
      <c r="H2503">
        <v>440</v>
      </c>
      <c r="I2503" s="6">
        <v>160</v>
      </c>
      <c r="Q2503" t="s">
        <v>77</v>
      </c>
      <c r="U2503">
        <v>2601254</v>
      </c>
      <c r="V2503" t="s">
        <v>1265</v>
      </c>
      <c r="W2503" t="s">
        <v>94</v>
      </c>
      <c r="X2503" t="s">
        <v>449</v>
      </c>
      <c r="Y2503" t="s">
        <v>1276</v>
      </c>
      <c r="AF2503" t="s">
        <v>1265</v>
      </c>
      <c r="AG2503" t="s">
        <v>1267</v>
      </c>
      <c r="AH2503" t="s">
        <v>452</v>
      </c>
      <c r="AI2503">
        <v>841531551</v>
      </c>
      <c r="AM2503">
        <v>260001</v>
      </c>
      <c r="BE2503">
        <f t="shared" si="171"/>
        <v>0</v>
      </c>
      <c r="BF2503" s="6">
        <f t="shared" si="172"/>
        <v>-440</v>
      </c>
      <c r="BG2503" s="7" t="s">
        <v>71</v>
      </c>
      <c r="BH2503" t="e">
        <f>+VLOOKUP(AF2503,Sheet4!A:A,1,FALSE)</f>
        <v>#N/A</v>
      </c>
      <c r="BL2503">
        <v>280</v>
      </c>
      <c r="BM2503" s="59">
        <f t="shared" si="173"/>
        <v>160</v>
      </c>
      <c r="BN2503" t="s">
        <v>1268</v>
      </c>
    </row>
    <row r="2504" spans="1:66" ht="13" customHeight="1" x14ac:dyDescent="0.3">
      <c r="A2504" s="5">
        <v>46114</v>
      </c>
      <c r="B2504" t="s">
        <v>78</v>
      </c>
      <c r="F2504" s="8">
        <v>34</v>
      </c>
      <c r="G2504">
        <v>17</v>
      </c>
      <c r="H2504">
        <v>53</v>
      </c>
      <c r="I2504" s="6">
        <v>19</v>
      </c>
      <c r="Q2504" t="s">
        <v>79</v>
      </c>
      <c r="U2504">
        <v>2601254</v>
      </c>
      <c r="V2504" t="s">
        <v>1265</v>
      </c>
      <c r="W2504" t="s">
        <v>94</v>
      </c>
      <c r="X2504" t="s">
        <v>449</v>
      </c>
      <c r="Y2504" t="s">
        <v>1266</v>
      </c>
      <c r="AF2504" t="s">
        <v>1265</v>
      </c>
      <c r="AG2504" t="s">
        <v>1267</v>
      </c>
      <c r="AH2504" t="s">
        <v>452</v>
      </c>
      <c r="AI2504">
        <v>841531551</v>
      </c>
      <c r="AM2504">
        <v>260001</v>
      </c>
      <c r="BE2504">
        <f t="shared" si="171"/>
        <v>0</v>
      </c>
      <c r="BF2504" s="6">
        <f t="shared" si="172"/>
        <v>-53</v>
      </c>
      <c r="BG2504" s="7" t="s">
        <v>71</v>
      </c>
      <c r="BH2504" t="e">
        <f>+VLOOKUP(AF2504,Sheet4!A:A,1,FALSE)</f>
        <v>#N/A</v>
      </c>
      <c r="BL2504">
        <v>17</v>
      </c>
      <c r="BM2504" s="59">
        <f t="shared" si="173"/>
        <v>36</v>
      </c>
      <c r="BN2504" t="s">
        <v>1268</v>
      </c>
    </row>
    <row r="2505" spans="1:66" ht="13" customHeight="1" x14ac:dyDescent="0.3">
      <c r="A2505" s="5">
        <v>46114</v>
      </c>
      <c r="B2505" t="s">
        <v>78</v>
      </c>
      <c r="F2505" s="8">
        <v>24</v>
      </c>
      <c r="G2505">
        <v>12</v>
      </c>
      <c r="H2505">
        <v>37</v>
      </c>
      <c r="I2505" s="6">
        <v>13</v>
      </c>
      <c r="Q2505" t="s">
        <v>79</v>
      </c>
      <c r="U2505">
        <v>2601254</v>
      </c>
      <c r="V2505" t="s">
        <v>1265</v>
      </c>
      <c r="W2505" t="s">
        <v>94</v>
      </c>
      <c r="X2505" t="s">
        <v>449</v>
      </c>
      <c r="Y2505" t="s">
        <v>1269</v>
      </c>
      <c r="AF2505" t="s">
        <v>1265</v>
      </c>
      <c r="AG2505" t="s">
        <v>1267</v>
      </c>
      <c r="AH2505" t="s">
        <v>452</v>
      </c>
      <c r="AI2505">
        <v>841531551</v>
      </c>
      <c r="AM2505">
        <v>260001</v>
      </c>
      <c r="BE2505">
        <f t="shared" si="171"/>
        <v>0</v>
      </c>
      <c r="BF2505" s="6">
        <f t="shared" si="172"/>
        <v>-37</v>
      </c>
      <c r="BG2505" s="7" t="s">
        <v>71</v>
      </c>
      <c r="BH2505" t="e">
        <f>+VLOOKUP(AF2505,Sheet4!A:A,1,FALSE)</f>
        <v>#N/A</v>
      </c>
      <c r="BL2505">
        <v>12</v>
      </c>
      <c r="BM2505" s="59">
        <f t="shared" si="173"/>
        <v>25</v>
      </c>
      <c r="BN2505" t="s">
        <v>1268</v>
      </c>
    </row>
    <row r="2506" spans="1:66" ht="13" customHeight="1" x14ac:dyDescent="0.3">
      <c r="A2506" s="5">
        <v>46114</v>
      </c>
      <c r="B2506" t="s">
        <v>78</v>
      </c>
      <c r="F2506" s="8">
        <v>51</v>
      </c>
      <c r="G2506">
        <v>25.5</v>
      </c>
      <c r="H2506">
        <v>80</v>
      </c>
      <c r="I2506" s="6">
        <v>29</v>
      </c>
      <c r="Q2506" t="s">
        <v>79</v>
      </c>
      <c r="U2506">
        <v>2601254</v>
      </c>
      <c r="V2506" t="s">
        <v>1265</v>
      </c>
      <c r="W2506" t="s">
        <v>94</v>
      </c>
      <c r="X2506" t="s">
        <v>449</v>
      </c>
      <c r="Y2506" t="s">
        <v>1270</v>
      </c>
      <c r="AF2506" t="s">
        <v>1265</v>
      </c>
      <c r="AG2506" t="s">
        <v>1267</v>
      </c>
      <c r="AH2506" t="s">
        <v>452</v>
      </c>
      <c r="AI2506">
        <v>841531551</v>
      </c>
      <c r="AM2506">
        <v>260001</v>
      </c>
      <c r="BE2506">
        <f t="shared" si="171"/>
        <v>0</v>
      </c>
      <c r="BF2506" s="6">
        <f t="shared" si="172"/>
        <v>-80</v>
      </c>
      <c r="BG2506" s="7" t="s">
        <v>71</v>
      </c>
      <c r="BH2506" t="e">
        <f>+VLOOKUP(AF2506,Sheet4!A:A,1,FALSE)</f>
        <v>#N/A</v>
      </c>
      <c r="BL2506">
        <v>25.5</v>
      </c>
      <c r="BM2506" s="59">
        <f t="shared" si="173"/>
        <v>54.5</v>
      </c>
      <c r="BN2506" t="s">
        <v>1268</v>
      </c>
    </row>
    <row r="2507" spans="1:66" ht="13" customHeight="1" x14ac:dyDescent="0.3">
      <c r="A2507" s="5">
        <v>46114</v>
      </c>
      <c r="B2507" t="s">
        <v>78</v>
      </c>
      <c r="F2507" s="8">
        <v>12</v>
      </c>
      <c r="G2507">
        <v>6</v>
      </c>
      <c r="H2507">
        <v>19</v>
      </c>
      <c r="I2507" s="6">
        <v>7</v>
      </c>
      <c r="Q2507" t="s">
        <v>79</v>
      </c>
      <c r="U2507">
        <v>2601254</v>
      </c>
      <c r="V2507" t="s">
        <v>1265</v>
      </c>
      <c r="W2507" t="s">
        <v>94</v>
      </c>
      <c r="X2507" t="s">
        <v>449</v>
      </c>
      <c r="Y2507" t="s">
        <v>1271</v>
      </c>
      <c r="AF2507" t="s">
        <v>1265</v>
      </c>
      <c r="AG2507" t="s">
        <v>1267</v>
      </c>
      <c r="AH2507" t="s">
        <v>452</v>
      </c>
      <c r="AI2507">
        <v>841531551</v>
      </c>
      <c r="AM2507">
        <v>260001</v>
      </c>
      <c r="BE2507">
        <f t="shared" si="171"/>
        <v>0</v>
      </c>
      <c r="BF2507" s="6">
        <f t="shared" si="172"/>
        <v>-19</v>
      </c>
      <c r="BG2507" s="7" t="s">
        <v>71</v>
      </c>
      <c r="BH2507" t="e">
        <f>+VLOOKUP(AF2507,Sheet4!A:A,1,FALSE)</f>
        <v>#N/A</v>
      </c>
      <c r="BL2507">
        <v>6</v>
      </c>
      <c r="BM2507" s="59">
        <f t="shared" si="173"/>
        <v>13</v>
      </c>
      <c r="BN2507" t="s">
        <v>1268</v>
      </c>
    </row>
    <row r="2508" spans="1:66" ht="13" customHeight="1" x14ac:dyDescent="0.3">
      <c r="A2508" s="5">
        <v>46114</v>
      </c>
      <c r="B2508" t="s">
        <v>78</v>
      </c>
      <c r="F2508" s="8">
        <v>17</v>
      </c>
      <c r="G2508">
        <v>8.5</v>
      </c>
      <c r="H2508">
        <v>26</v>
      </c>
      <c r="I2508" s="6">
        <v>9</v>
      </c>
      <c r="Q2508" t="s">
        <v>79</v>
      </c>
      <c r="U2508">
        <v>2601254</v>
      </c>
      <c r="V2508" t="s">
        <v>1265</v>
      </c>
      <c r="W2508" t="s">
        <v>94</v>
      </c>
      <c r="X2508" t="s">
        <v>449</v>
      </c>
      <c r="Y2508" t="s">
        <v>1272</v>
      </c>
      <c r="AF2508" t="s">
        <v>1265</v>
      </c>
      <c r="AG2508" t="s">
        <v>1267</v>
      </c>
      <c r="AH2508" t="s">
        <v>452</v>
      </c>
      <c r="AI2508">
        <v>841531551</v>
      </c>
      <c r="AM2508">
        <v>260001</v>
      </c>
      <c r="BE2508">
        <f t="shared" si="171"/>
        <v>0</v>
      </c>
      <c r="BF2508" s="6">
        <f t="shared" si="172"/>
        <v>-26</v>
      </c>
      <c r="BG2508" s="7" t="s">
        <v>71</v>
      </c>
      <c r="BH2508" t="e">
        <f>+VLOOKUP(AF2508,Sheet4!A:A,1,FALSE)</f>
        <v>#N/A</v>
      </c>
      <c r="BL2508">
        <v>8.5</v>
      </c>
      <c r="BM2508" s="59">
        <f t="shared" si="173"/>
        <v>17.5</v>
      </c>
      <c r="BN2508" t="s">
        <v>1268</v>
      </c>
    </row>
    <row r="2509" spans="1:66" ht="13" customHeight="1" x14ac:dyDescent="0.3">
      <c r="A2509" s="5">
        <v>46114</v>
      </c>
      <c r="B2509" t="s">
        <v>78</v>
      </c>
      <c r="F2509" s="8">
        <v>12</v>
      </c>
      <c r="G2509">
        <v>6</v>
      </c>
      <c r="H2509">
        <v>19</v>
      </c>
      <c r="I2509" s="6">
        <v>7</v>
      </c>
      <c r="Q2509" t="s">
        <v>79</v>
      </c>
      <c r="U2509">
        <v>2601254</v>
      </c>
      <c r="V2509" t="s">
        <v>1265</v>
      </c>
      <c r="W2509" t="s">
        <v>94</v>
      </c>
      <c r="X2509" t="s">
        <v>449</v>
      </c>
      <c r="Y2509" t="s">
        <v>1273</v>
      </c>
      <c r="AF2509" t="s">
        <v>1265</v>
      </c>
      <c r="AG2509" t="s">
        <v>1267</v>
      </c>
      <c r="AH2509" t="s">
        <v>452</v>
      </c>
      <c r="AI2509">
        <v>841531551</v>
      </c>
      <c r="AM2509">
        <v>260001</v>
      </c>
      <c r="BE2509">
        <f t="shared" si="171"/>
        <v>0</v>
      </c>
      <c r="BF2509" s="6">
        <f t="shared" si="172"/>
        <v>-19</v>
      </c>
      <c r="BG2509" s="7" t="s">
        <v>71</v>
      </c>
      <c r="BH2509" t="e">
        <f>+VLOOKUP(AF2509,Sheet4!A:A,1,FALSE)</f>
        <v>#N/A</v>
      </c>
      <c r="BL2509">
        <v>6</v>
      </c>
      <c r="BM2509" s="59">
        <f t="shared" si="173"/>
        <v>13</v>
      </c>
      <c r="BN2509" t="s">
        <v>1268</v>
      </c>
    </row>
    <row r="2510" spans="1:66" ht="13" customHeight="1" x14ac:dyDescent="0.3">
      <c r="A2510" s="5">
        <v>46114</v>
      </c>
      <c r="B2510" t="s">
        <v>78</v>
      </c>
      <c r="F2510" s="8">
        <v>18</v>
      </c>
      <c r="G2510">
        <v>9</v>
      </c>
      <c r="H2510">
        <v>28</v>
      </c>
      <c r="I2510" s="6">
        <v>10</v>
      </c>
      <c r="Q2510" t="s">
        <v>79</v>
      </c>
      <c r="U2510">
        <v>2601254</v>
      </c>
      <c r="V2510" t="s">
        <v>1265</v>
      </c>
      <c r="W2510" t="s">
        <v>94</v>
      </c>
      <c r="X2510" t="s">
        <v>449</v>
      </c>
      <c r="Y2510" t="s">
        <v>1274</v>
      </c>
      <c r="AF2510" t="s">
        <v>1265</v>
      </c>
      <c r="AG2510" t="s">
        <v>1267</v>
      </c>
      <c r="AH2510" t="s">
        <v>452</v>
      </c>
      <c r="AI2510">
        <v>841531551</v>
      </c>
      <c r="AM2510">
        <v>260001</v>
      </c>
      <c r="BE2510">
        <f t="shared" si="171"/>
        <v>0</v>
      </c>
      <c r="BF2510" s="6">
        <f t="shared" si="172"/>
        <v>-28</v>
      </c>
      <c r="BG2510" s="7" t="s">
        <v>71</v>
      </c>
      <c r="BH2510" t="e">
        <f>+VLOOKUP(AF2510,Sheet4!A:A,1,FALSE)</f>
        <v>#N/A</v>
      </c>
      <c r="BL2510">
        <v>9</v>
      </c>
      <c r="BM2510" s="59">
        <f t="shared" si="173"/>
        <v>19</v>
      </c>
      <c r="BN2510" t="s">
        <v>1268</v>
      </c>
    </row>
    <row r="2511" spans="1:66" ht="13" customHeight="1" x14ac:dyDescent="0.3">
      <c r="A2511" s="5">
        <v>46114</v>
      </c>
      <c r="B2511" t="s">
        <v>78</v>
      </c>
      <c r="F2511" s="8">
        <v>19</v>
      </c>
      <c r="G2511">
        <v>9.5</v>
      </c>
      <c r="H2511">
        <v>30</v>
      </c>
      <c r="I2511" s="6">
        <v>11</v>
      </c>
      <c r="Q2511" t="s">
        <v>79</v>
      </c>
      <c r="U2511">
        <v>2601254</v>
      </c>
      <c r="V2511" t="s">
        <v>1265</v>
      </c>
      <c r="W2511" t="s">
        <v>94</v>
      </c>
      <c r="X2511" t="s">
        <v>449</v>
      </c>
      <c r="Y2511" t="s">
        <v>1275</v>
      </c>
      <c r="AF2511" t="s">
        <v>1265</v>
      </c>
      <c r="AG2511" t="s">
        <v>1267</v>
      </c>
      <c r="AH2511" t="s">
        <v>452</v>
      </c>
      <c r="AI2511">
        <v>841531551</v>
      </c>
      <c r="AM2511">
        <v>260001</v>
      </c>
      <c r="BE2511">
        <f t="shared" si="171"/>
        <v>0</v>
      </c>
      <c r="BF2511" s="6">
        <f t="shared" si="172"/>
        <v>-30</v>
      </c>
      <c r="BG2511" s="7" t="s">
        <v>71</v>
      </c>
      <c r="BH2511" t="e">
        <f>+VLOOKUP(AF2511,Sheet4!A:A,1,FALSE)</f>
        <v>#N/A</v>
      </c>
      <c r="BL2511">
        <v>9.5</v>
      </c>
      <c r="BM2511" s="59">
        <f t="shared" si="173"/>
        <v>20.5</v>
      </c>
      <c r="BN2511" t="s">
        <v>1268</v>
      </c>
    </row>
    <row r="2512" spans="1:66" ht="13" customHeight="1" x14ac:dyDescent="0.3">
      <c r="A2512" s="5">
        <v>46114</v>
      </c>
      <c r="B2512" t="s">
        <v>78</v>
      </c>
      <c r="F2512" s="8">
        <v>14</v>
      </c>
      <c r="G2512">
        <v>7</v>
      </c>
      <c r="H2512">
        <v>22</v>
      </c>
      <c r="I2512" s="6">
        <v>8</v>
      </c>
      <c r="Q2512" t="s">
        <v>79</v>
      </c>
      <c r="U2512">
        <v>2601254</v>
      </c>
      <c r="V2512" t="s">
        <v>1265</v>
      </c>
      <c r="W2512" t="s">
        <v>94</v>
      </c>
      <c r="X2512" t="s">
        <v>449</v>
      </c>
      <c r="Y2512" t="s">
        <v>1276</v>
      </c>
      <c r="AF2512" t="s">
        <v>1265</v>
      </c>
      <c r="AG2512" t="s">
        <v>1267</v>
      </c>
      <c r="AH2512" t="s">
        <v>452</v>
      </c>
      <c r="AI2512">
        <v>841531551</v>
      </c>
      <c r="AM2512">
        <v>260001</v>
      </c>
      <c r="BE2512">
        <f t="shared" si="171"/>
        <v>0</v>
      </c>
      <c r="BF2512" s="6">
        <f t="shared" si="172"/>
        <v>-22</v>
      </c>
      <c r="BG2512" s="7" t="s">
        <v>71</v>
      </c>
      <c r="BH2512" t="e">
        <f>+VLOOKUP(AF2512,Sheet4!A:A,1,FALSE)</f>
        <v>#N/A</v>
      </c>
      <c r="BL2512">
        <v>7</v>
      </c>
      <c r="BM2512" s="59">
        <f t="shared" si="173"/>
        <v>15</v>
      </c>
      <c r="BN2512" t="s">
        <v>1268</v>
      </c>
    </row>
    <row r="2513" spans="1:67" ht="13" customHeight="1" x14ac:dyDescent="0.3">
      <c r="A2513" s="5">
        <v>46114</v>
      </c>
      <c r="B2513" t="s">
        <v>80</v>
      </c>
      <c r="F2513">
        <v>425</v>
      </c>
      <c r="G2513">
        <v>425</v>
      </c>
      <c r="H2513">
        <v>662.5</v>
      </c>
      <c r="I2513" s="6">
        <v>237.5</v>
      </c>
      <c r="Q2513" t="s">
        <v>81</v>
      </c>
      <c r="U2513">
        <v>2601254</v>
      </c>
      <c r="V2513" t="s">
        <v>1265</v>
      </c>
      <c r="W2513" t="s">
        <v>94</v>
      </c>
      <c r="X2513" t="s">
        <v>449</v>
      </c>
      <c r="Y2513" t="s">
        <v>1266</v>
      </c>
      <c r="AF2513" t="s">
        <v>1265</v>
      </c>
      <c r="AG2513" t="s">
        <v>1267</v>
      </c>
      <c r="AH2513" t="s">
        <v>452</v>
      </c>
      <c r="AI2513">
        <v>841531551</v>
      </c>
      <c r="AM2513">
        <v>260001</v>
      </c>
      <c r="BB2513" s="9">
        <v>425</v>
      </c>
      <c r="BE2513">
        <f t="shared" si="171"/>
        <v>425</v>
      </c>
      <c r="BF2513" s="6">
        <f t="shared" si="172"/>
        <v>-237.5</v>
      </c>
      <c r="BG2513" s="12" t="s">
        <v>99</v>
      </c>
      <c r="BH2513" t="e">
        <f>+VLOOKUP(AF2513,Sheet4!A:A,1,FALSE)</f>
        <v>#N/A</v>
      </c>
      <c r="BL2513">
        <v>425</v>
      </c>
      <c r="BM2513" s="59">
        <f t="shared" si="173"/>
        <v>237.5</v>
      </c>
      <c r="BN2513" t="s">
        <v>1268</v>
      </c>
    </row>
    <row r="2514" spans="1:67" ht="13" customHeight="1" x14ac:dyDescent="0.3">
      <c r="A2514" s="5">
        <v>46114</v>
      </c>
      <c r="B2514" t="s">
        <v>80</v>
      </c>
      <c r="F2514">
        <v>300</v>
      </c>
      <c r="G2514">
        <v>300</v>
      </c>
      <c r="H2514">
        <v>462.5</v>
      </c>
      <c r="I2514" s="6">
        <v>162.5</v>
      </c>
      <c r="Q2514" t="s">
        <v>81</v>
      </c>
      <c r="U2514">
        <v>2601254</v>
      </c>
      <c r="V2514" t="s">
        <v>1265</v>
      </c>
      <c r="W2514" t="s">
        <v>94</v>
      </c>
      <c r="X2514" t="s">
        <v>449</v>
      </c>
      <c r="Y2514" t="s">
        <v>1269</v>
      </c>
      <c r="AF2514" t="s">
        <v>1265</v>
      </c>
      <c r="AG2514" t="s">
        <v>1267</v>
      </c>
      <c r="AH2514" t="s">
        <v>452</v>
      </c>
      <c r="AI2514">
        <v>841531551</v>
      </c>
      <c r="AM2514">
        <v>260001</v>
      </c>
      <c r="BB2514" s="9">
        <v>300</v>
      </c>
      <c r="BE2514">
        <f t="shared" si="171"/>
        <v>300</v>
      </c>
      <c r="BF2514" s="6">
        <f t="shared" si="172"/>
        <v>-162.5</v>
      </c>
      <c r="BG2514" s="12" t="s">
        <v>99</v>
      </c>
      <c r="BH2514" t="e">
        <f>+VLOOKUP(AF2514,Sheet4!A:A,1,FALSE)</f>
        <v>#N/A</v>
      </c>
      <c r="BL2514">
        <v>300</v>
      </c>
      <c r="BM2514" s="59">
        <f t="shared" si="173"/>
        <v>162.5</v>
      </c>
      <c r="BN2514" t="s">
        <v>1268</v>
      </c>
    </row>
    <row r="2515" spans="1:67" ht="13" customHeight="1" x14ac:dyDescent="0.3">
      <c r="A2515" s="5">
        <v>46114</v>
      </c>
      <c r="B2515" t="s">
        <v>80</v>
      </c>
      <c r="F2515">
        <v>637.5</v>
      </c>
      <c r="G2515">
        <v>637.5</v>
      </c>
      <c r="H2515">
        <v>1000</v>
      </c>
      <c r="I2515" s="6">
        <v>362.5</v>
      </c>
      <c r="Q2515" t="s">
        <v>81</v>
      </c>
      <c r="U2515">
        <v>2601254</v>
      </c>
      <c r="V2515" t="s">
        <v>1265</v>
      </c>
      <c r="W2515" t="s">
        <v>94</v>
      </c>
      <c r="X2515" t="s">
        <v>449</v>
      </c>
      <c r="Y2515" t="s">
        <v>1270</v>
      </c>
      <c r="AF2515" t="s">
        <v>1265</v>
      </c>
      <c r="AG2515" t="s">
        <v>1267</v>
      </c>
      <c r="AH2515" t="s">
        <v>452</v>
      </c>
      <c r="AI2515">
        <v>841531551</v>
      </c>
      <c r="AM2515">
        <v>260001</v>
      </c>
      <c r="BB2515" s="9">
        <v>638</v>
      </c>
      <c r="BE2515">
        <f t="shared" si="171"/>
        <v>638</v>
      </c>
      <c r="BF2515" s="6">
        <f t="shared" si="172"/>
        <v>-362</v>
      </c>
      <c r="BG2515" s="12" t="s">
        <v>99</v>
      </c>
      <c r="BH2515" t="e">
        <f>+VLOOKUP(AF2515,Sheet4!A:A,1,FALSE)</f>
        <v>#N/A</v>
      </c>
      <c r="BL2515">
        <v>637.5</v>
      </c>
      <c r="BM2515" s="59">
        <f t="shared" si="173"/>
        <v>362.5</v>
      </c>
      <c r="BN2515" t="s">
        <v>1268</v>
      </c>
    </row>
    <row r="2516" spans="1:67" ht="13" customHeight="1" x14ac:dyDescent="0.3">
      <c r="A2516" s="5">
        <v>46114</v>
      </c>
      <c r="B2516" t="s">
        <v>80</v>
      </c>
      <c r="F2516">
        <v>150</v>
      </c>
      <c r="G2516">
        <v>150</v>
      </c>
      <c r="H2516">
        <v>237.5</v>
      </c>
      <c r="I2516" s="6">
        <v>87.5</v>
      </c>
      <c r="Q2516" t="s">
        <v>81</v>
      </c>
      <c r="U2516">
        <v>2601254</v>
      </c>
      <c r="V2516" t="s">
        <v>1265</v>
      </c>
      <c r="W2516" t="s">
        <v>94</v>
      </c>
      <c r="X2516" t="s">
        <v>449</v>
      </c>
      <c r="Y2516" t="s">
        <v>1271</v>
      </c>
      <c r="AF2516" t="s">
        <v>1265</v>
      </c>
      <c r="AG2516" t="s">
        <v>1267</v>
      </c>
      <c r="AH2516" t="s">
        <v>452</v>
      </c>
      <c r="AI2516">
        <v>841531551</v>
      </c>
      <c r="AM2516">
        <v>260001</v>
      </c>
      <c r="BB2516" s="9">
        <v>150</v>
      </c>
      <c r="BE2516">
        <f t="shared" si="171"/>
        <v>150</v>
      </c>
      <c r="BF2516" s="6">
        <f t="shared" si="172"/>
        <v>-87.5</v>
      </c>
      <c r="BG2516" s="12" t="s">
        <v>99</v>
      </c>
      <c r="BH2516" t="e">
        <f>+VLOOKUP(AF2516,Sheet4!A:A,1,FALSE)</f>
        <v>#N/A</v>
      </c>
      <c r="BL2516">
        <v>150</v>
      </c>
      <c r="BM2516" s="59">
        <f t="shared" si="173"/>
        <v>87.5</v>
      </c>
      <c r="BN2516" t="s">
        <v>1268</v>
      </c>
    </row>
    <row r="2517" spans="1:67" ht="13" customHeight="1" x14ac:dyDescent="0.3">
      <c r="A2517" s="5">
        <v>46114</v>
      </c>
      <c r="B2517" t="s">
        <v>80</v>
      </c>
      <c r="F2517">
        <v>212.5</v>
      </c>
      <c r="G2517">
        <v>212.5</v>
      </c>
      <c r="H2517">
        <v>325</v>
      </c>
      <c r="I2517" s="6">
        <v>112.5</v>
      </c>
      <c r="Q2517" t="s">
        <v>81</v>
      </c>
      <c r="U2517">
        <v>2601254</v>
      </c>
      <c r="V2517" t="s">
        <v>1265</v>
      </c>
      <c r="W2517" t="s">
        <v>94</v>
      </c>
      <c r="X2517" t="s">
        <v>449</v>
      </c>
      <c r="Y2517" t="s">
        <v>1272</v>
      </c>
      <c r="AF2517" t="s">
        <v>1265</v>
      </c>
      <c r="AG2517" t="s">
        <v>1267</v>
      </c>
      <c r="AH2517" t="s">
        <v>452</v>
      </c>
      <c r="AI2517">
        <v>841531551</v>
      </c>
      <c r="AM2517">
        <v>260001</v>
      </c>
      <c r="BB2517" s="9">
        <v>212</v>
      </c>
      <c r="BE2517">
        <f t="shared" si="171"/>
        <v>212</v>
      </c>
      <c r="BF2517" s="6">
        <f t="shared" si="172"/>
        <v>-113</v>
      </c>
      <c r="BG2517" s="12" t="s">
        <v>99</v>
      </c>
      <c r="BH2517" t="e">
        <f>+VLOOKUP(AF2517,Sheet4!A:A,1,FALSE)</f>
        <v>#N/A</v>
      </c>
      <c r="BL2517">
        <v>212.5</v>
      </c>
      <c r="BM2517" s="59">
        <f t="shared" si="173"/>
        <v>112.5</v>
      </c>
      <c r="BN2517" t="s">
        <v>1268</v>
      </c>
    </row>
    <row r="2518" spans="1:67" ht="13" customHeight="1" x14ac:dyDescent="0.3">
      <c r="A2518" s="5">
        <v>46114</v>
      </c>
      <c r="B2518" t="s">
        <v>80</v>
      </c>
      <c r="F2518">
        <v>150</v>
      </c>
      <c r="G2518">
        <v>150</v>
      </c>
      <c r="H2518">
        <v>237.5</v>
      </c>
      <c r="I2518" s="6">
        <v>87.5</v>
      </c>
      <c r="Q2518" t="s">
        <v>81</v>
      </c>
      <c r="U2518">
        <v>2601254</v>
      </c>
      <c r="V2518" t="s">
        <v>1265</v>
      </c>
      <c r="W2518" t="s">
        <v>94</v>
      </c>
      <c r="X2518" t="s">
        <v>449</v>
      </c>
      <c r="Y2518" t="s">
        <v>1273</v>
      </c>
      <c r="AF2518" t="s">
        <v>1265</v>
      </c>
      <c r="AG2518" t="s">
        <v>1267</v>
      </c>
      <c r="AH2518" t="s">
        <v>452</v>
      </c>
      <c r="AI2518">
        <v>841531551</v>
      </c>
      <c r="AM2518">
        <v>260001</v>
      </c>
      <c r="BB2518" s="9">
        <v>150</v>
      </c>
      <c r="BE2518">
        <f t="shared" si="171"/>
        <v>150</v>
      </c>
      <c r="BF2518" s="6">
        <f t="shared" si="172"/>
        <v>-87.5</v>
      </c>
      <c r="BG2518" s="12" t="s">
        <v>99</v>
      </c>
      <c r="BH2518" t="e">
        <f>+VLOOKUP(AF2518,Sheet4!A:A,1,FALSE)</f>
        <v>#N/A</v>
      </c>
      <c r="BL2518">
        <v>150</v>
      </c>
      <c r="BM2518" s="59">
        <f t="shared" si="173"/>
        <v>87.5</v>
      </c>
      <c r="BN2518" t="s">
        <v>1268</v>
      </c>
    </row>
    <row r="2519" spans="1:67" ht="13" customHeight="1" x14ac:dyDescent="0.3">
      <c r="A2519" s="5">
        <v>46114</v>
      </c>
      <c r="B2519" t="s">
        <v>80</v>
      </c>
      <c r="F2519">
        <v>225</v>
      </c>
      <c r="G2519">
        <v>225</v>
      </c>
      <c r="H2519">
        <v>350</v>
      </c>
      <c r="I2519" s="6">
        <v>125</v>
      </c>
      <c r="Q2519" t="s">
        <v>81</v>
      </c>
      <c r="U2519">
        <v>2601254</v>
      </c>
      <c r="V2519" t="s">
        <v>1265</v>
      </c>
      <c r="W2519" t="s">
        <v>94</v>
      </c>
      <c r="X2519" t="s">
        <v>449</v>
      </c>
      <c r="Y2519" t="s">
        <v>1274</v>
      </c>
      <c r="AF2519" t="s">
        <v>1265</v>
      </c>
      <c r="AG2519" t="s">
        <v>1267</v>
      </c>
      <c r="AH2519" t="s">
        <v>452</v>
      </c>
      <c r="AI2519">
        <v>841531551</v>
      </c>
      <c r="AM2519">
        <v>260001</v>
      </c>
      <c r="BB2519" s="9">
        <v>225</v>
      </c>
      <c r="BE2519">
        <f t="shared" si="171"/>
        <v>225</v>
      </c>
      <c r="BF2519" s="6">
        <f t="shared" si="172"/>
        <v>-125</v>
      </c>
      <c r="BG2519" s="12" t="s">
        <v>99</v>
      </c>
      <c r="BH2519" t="e">
        <f>+VLOOKUP(AF2519,Sheet4!A:A,1,FALSE)</f>
        <v>#N/A</v>
      </c>
      <c r="BL2519">
        <v>225</v>
      </c>
      <c r="BM2519" s="59">
        <f t="shared" si="173"/>
        <v>125</v>
      </c>
      <c r="BN2519" t="s">
        <v>1268</v>
      </c>
    </row>
    <row r="2520" spans="1:67" ht="13" customHeight="1" x14ac:dyDescent="0.3">
      <c r="A2520" s="5">
        <v>46114</v>
      </c>
      <c r="B2520" t="s">
        <v>80</v>
      </c>
      <c r="F2520">
        <v>237.5</v>
      </c>
      <c r="G2520">
        <v>237.5</v>
      </c>
      <c r="H2520">
        <v>375</v>
      </c>
      <c r="I2520" s="6">
        <v>137.5</v>
      </c>
      <c r="Q2520" t="s">
        <v>81</v>
      </c>
      <c r="U2520">
        <v>2601254</v>
      </c>
      <c r="V2520" t="s">
        <v>1265</v>
      </c>
      <c r="W2520" t="s">
        <v>94</v>
      </c>
      <c r="X2520" t="s">
        <v>449</v>
      </c>
      <c r="Y2520" t="s">
        <v>1275</v>
      </c>
      <c r="AF2520" t="s">
        <v>1265</v>
      </c>
      <c r="AG2520" t="s">
        <v>1267</v>
      </c>
      <c r="AH2520" t="s">
        <v>452</v>
      </c>
      <c r="AI2520">
        <v>841531551</v>
      </c>
      <c r="AM2520">
        <v>260001</v>
      </c>
      <c r="BB2520" s="9">
        <v>238</v>
      </c>
      <c r="BE2520">
        <f t="shared" si="171"/>
        <v>238</v>
      </c>
      <c r="BF2520" s="6">
        <f t="shared" si="172"/>
        <v>-137</v>
      </c>
      <c r="BG2520" s="12" t="s">
        <v>99</v>
      </c>
      <c r="BH2520" t="e">
        <f>+VLOOKUP(AF2520,Sheet4!A:A,1,FALSE)</f>
        <v>#N/A</v>
      </c>
      <c r="BL2520">
        <v>237.5</v>
      </c>
      <c r="BM2520" s="59">
        <f t="shared" si="173"/>
        <v>137.5</v>
      </c>
      <c r="BN2520" t="s">
        <v>1268</v>
      </c>
    </row>
    <row r="2521" spans="1:67" ht="13" customHeight="1" x14ac:dyDescent="0.3">
      <c r="A2521" s="5">
        <v>46114</v>
      </c>
      <c r="B2521" t="s">
        <v>80</v>
      </c>
      <c r="F2521">
        <v>175</v>
      </c>
      <c r="G2521">
        <v>175</v>
      </c>
      <c r="H2521">
        <v>275</v>
      </c>
      <c r="I2521" s="6">
        <v>100</v>
      </c>
      <c r="Q2521" t="s">
        <v>81</v>
      </c>
      <c r="U2521">
        <v>2601254</v>
      </c>
      <c r="V2521" t="s">
        <v>1265</v>
      </c>
      <c r="W2521" t="s">
        <v>94</v>
      </c>
      <c r="X2521" t="s">
        <v>449</v>
      </c>
      <c r="Y2521" t="s">
        <v>1276</v>
      </c>
      <c r="AF2521" t="s">
        <v>1265</v>
      </c>
      <c r="AG2521" t="s">
        <v>1267</v>
      </c>
      <c r="AH2521" t="s">
        <v>452</v>
      </c>
      <c r="AI2521">
        <v>841531551</v>
      </c>
      <c r="AM2521">
        <v>260001</v>
      </c>
      <c r="BB2521" s="9">
        <v>175</v>
      </c>
      <c r="BE2521">
        <f t="shared" si="171"/>
        <v>175</v>
      </c>
      <c r="BF2521" s="6">
        <f t="shared" si="172"/>
        <v>-100</v>
      </c>
      <c r="BG2521" s="12" t="s">
        <v>99</v>
      </c>
      <c r="BH2521" t="e">
        <f>+VLOOKUP(AF2521,Sheet4!A:A,1,FALSE)</f>
        <v>#N/A</v>
      </c>
      <c r="BL2521">
        <v>175</v>
      </c>
      <c r="BM2521" s="59">
        <f t="shared" si="173"/>
        <v>100</v>
      </c>
      <c r="BN2521" t="s">
        <v>1268</v>
      </c>
    </row>
    <row r="2522" spans="1:67" ht="13" customHeight="1" x14ac:dyDescent="0.3">
      <c r="A2522" s="5">
        <v>46114</v>
      </c>
      <c r="B2522" t="s">
        <v>63</v>
      </c>
      <c r="F2522">
        <v>5850</v>
      </c>
      <c r="G2522">
        <v>5850</v>
      </c>
      <c r="H2522" s="6">
        <v>5700</v>
      </c>
      <c r="I2522" s="6">
        <f>H2522-G2522</f>
        <v>-150</v>
      </c>
      <c r="J2522" s="6"/>
      <c r="K2522" s="6"/>
      <c r="Q2522" t="s">
        <v>64</v>
      </c>
      <c r="U2522">
        <v>2601255</v>
      </c>
      <c r="V2522" t="s">
        <v>1277</v>
      </c>
      <c r="W2522" t="s">
        <v>110</v>
      </c>
      <c r="X2522" t="s">
        <v>1278</v>
      </c>
      <c r="Y2522" t="s">
        <v>1279</v>
      </c>
      <c r="AF2522" t="s">
        <v>1277</v>
      </c>
      <c r="AG2522" t="s">
        <v>1280</v>
      </c>
      <c r="AH2522" t="s">
        <v>1281</v>
      </c>
      <c r="AI2522">
        <v>870620755</v>
      </c>
      <c r="AM2522">
        <v>260001</v>
      </c>
      <c r="BA2522" s="6">
        <v>-150</v>
      </c>
      <c r="BB2522" s="9">
        <v>5850</v>
      </c>
      <c r="BE2522">
        <f t="shared" si="171"/>
        <v>5850</v>
      </c>
      <c r="BF2522" s="6">
        <f t="shared" si="172"/>
        <v>150</v>
      </c>
      <c r="BG2522" s="12" t="s">
        <v>99</v>
      </c>
      <c r="BH2522" t="e">
        <f>+VLOOKUP(AF2522,Sheet4!A:A,1,FALSE)</f>
        <v>#N/A</v>
      </c>
      <c r="BL2522" s="6">
        <v>5700</v>
      </c>
      <c r="BM2522" s="59">
        <f t="shared" si="173"/>
        <v>0</v>
      </c>
      <c r="BN2522" t="s">
        <v>1282</v>
      </c>
      <c r="BO2522" t="s">
        <v>73</v>
      </c>
    </row>
    <row r="2523" spans="1:67" ht="13" customHeight="1" x14ac:dyDescent="0.3">
      <c r="A2523" s="5">
        <v>46114</v>
      </c>
      <c r="B2523" t="s">
        <v>74</v>
      </c>
      <c r="F2523" s="8">
        <v>390</v>
      </c>
      <c r="G2523">
        <v>195</v>
      </c>
      <c r="H2523" s="6">
        <v>380</v>
      </c>
      <c r="I2523" s="6">
        <f>H2523-G2523</f>
        <v>185</v>
      </c>
      <c r="J2523" s="6"/>
      <c r="K2523" s="6"/>
      <c r="Q2523" t="s">
        <v>75</v>
      </c>
      <c r="U2523">
        <v>2601255</v>
      </c>
      <c r="V2523" t="s">
        <v>1277</v>
      </c>
      <c r="W2523" t="s">
        <v>110</v>
      </c>
      <c r="X2523" t="s">
        <v>1278</v>
      </c>
      <c r="Y2523" t="s">
        <v>1279</v>
      </c>
      <c r="AF2523" t="s">
        <v>1277</v>
      </c>
      <c r="AG2523" t="s">
        <v>1280</v>
      </c>
      <c r="AH2523" t="s">
        <v>1281</v>
      </c>
      <c r="AI2523">
        <v>870620755</v>
      </c>
      <c r="AM2523">
        <v>260001</v>
      </c>
      <c r="BA2523" s="6">
        <v>-10</v>
      </c>
      <c r="BE2523">
        <f t="shared" si="171"/>
        <v>0</v>
      </c>
      <c r="BF2523" s="6">
        <f t="shared" si="172"/>
        <v>-380</v>
      </c>
      <c r="BG2523" s="7" t="s">
        <v>71</v>
      </c>
      <c r="BH2523" t="e">
        <f>+VLOOKUP(AF2523,Sheet4!A:A,1,FALSE)</f>
        <v>#N/A</v>
      </c>
      <c r="BL2523" s="6">
        <v>380</v>
      </c>
      <c r="BM2523" s="59">
        <f t="shared" si="173"/>
        <v>0</v>
      </c>
      <c r="BN2523" t="s">
        <v>1282</v>
      </c>
    </row>
    <row r="2524" spans="1:67" ht="13" customHeight="1" x14ac:dyDescent="0.3">
      <c r="A2524" s="5">
        <v>46114</v>
      </c>
      <c r="B2524" t="s">
        <v>76</v>
      </c>
      <c r="F2524">
        <v>7800</v>
      </c>
      <c r="G2524">
        <v>7800</v>
      </c>
      <c r="H2524" s="6">
        <v>7600</v>
      </c>
      <c r="I2524" s="6">
        <f>H2524-G2524</f>
        <v>-200</v>
      </c>
      <c r="J2524" s="6"/>
      <c r="K2524" s="6"/>
      <c r="Q2524" t="s">
        <v>77</v>
      </c>
      <c r="U2524">
        <v>2601255</v>
      </c>
      <c r="V2524" t="s">
        <v>1277</v>
      </c>
      <c r="W2524" t="s">
        <v>110</v>
      </c>
      <c r="X2524" t="s">
        <v>1278</v>
      </c>
      <c r="Y2524" t="s">
        <v>1279</v>
      </c>
      <c r="AF2524" t="s">
        <v>1277</v>
      </c>
      <c r="AG2524" t="s">
        <v>1280</v>
      </c>
      <c r="AH2524" t="s">
        <v>1281</v>
      </c>
      <c r="AI2524">
        <v>870620755</v>
      </c>
      <c r="AM2524">
        <v>260001</v>
      </c>
      <c r="BA2524" s="6">
        <v>-200</v>
      </c>
      <c r="BE2524">
        <f t="shared" si="171"/>
        <v>0</v>
      </c>
      <c r="BF2524" s="6">
        <f t="shared" si="172"/>
        <v>-7600</v>
      </c>
      <c r="BG2524" s="7" t="s">
        <v>71</v>
      </c>
      <c r="BH2524" t="e">
        <f>+VLOOKUP(AF2524,Sheet4!A:A,1,FALSE)</f>
        <v>#N/A</v>
      </c>
      <c r="BL2524" s="6">
        <v>7600</v>
      </c>
      <c r="BM2524" s="59">
        <f t="shared" si="173"/>
        <v>0</v>
      </c>
      <c r="BN2524" t="s">
        <v>1282</v>
      </c>
    </row>
    <row r="2525" spans="1:67" ht="13" customHeight="1" x14ac:dyDescent="0.3">
      <c r="A2525" s="5">
        <v>46114</v>
      </c>
      <c r="B2525" t="s">
        <v>78</v>
      </c>
      <c r="F2525" s="8">
        <v>390</v>
      </c>
      <c r="G2525">
        <v>195</v>
      </c>
      <c r="H2525" s="6">
        <v>380</v>
      </c>
      <c r="I2525" s="6">
        <f>H2525-G2525</f>
        <v>185</v>
      </c>
      <c r="J2525" s="6"/>
      <c r="K2525" s="6"/>
      <c r="Q2525" t="s">
        <v>79</v>
      </c>
      <c r="U2525">
        <v>2601255</v>
      </c>
      <c r="V2525" t="s">
        <v>1277</v>
      </c>
      <c r="W2525" t="s">
        <v>110</v>
      </c>
      <c r="X2525" t="s">
        <v>1278</v>
      </c>
      <c r="Y2525" t="s">
        <v>1279</v>
      </c>
      <c r="AF2525" t="s">
        <v>1277</v>
      </c>
      <c r="AG2525" t="s">
        <v>1280</v>
      </c>
      <c r="AH2525" t="s">
        <v>1281</v>
      </c>
      <c r="AI2525">
        <v>870620755</v>
      </c>
      <c r="AM2525">
        <v>260001</v>
      </c>
      <c r="BA2525" s="6">
        <v>-10</v>
      </c>
      <c r="BE2525">
        <f t="shared" si="171"/>
        <v>0</v>
      </c>
      <c r="BF2525" s="6">
        <f t="shared" si="172"/>
        <v>-380</v>
      </c>
      <c r="BG2525" s="7" t="s">
        <v>71</v>
      </c>
      <c r="BH2525" t="e">
        <f>+VLOOKUP(AF2525,Sheet4!A:A,1,FALSE)</f>
        <v>#N/A</v>
      </c>
      <c r="BL2525" s="6">
        <v>380</v>
      </c>
      <c r="BM2525" s="59">
        <f t="shared" si="173"/>
        <v>0</v>
      </c>
      <c r="BN2525" t="s">
        <v>1282</v>
      </c>
    </row>
    <row r="2526" spans="1:67" s="18" customFormat="1" ht="13" customHeight="1" x14ac:dyDescent="0.3">
      <c r="A2526" s="17">
        <v>46114</v>
      </c>
      <c r="B2526" s="18" t="s">
        <v>80</v>
      </c>
      <c r="F2526" s="18">
        <v>4875</v>
      </c>
      <c r="G2526" s="18">
        <v>4875</v>
      </c>
      <c r="H2526" s="6">
        <v>4750</v>
      </c>
      <c r="I2526" s="6">
        <f>H2526-G2526</f>
        <v>-125</v>
      </c>
      <c r="J2526" s="6"/>
      <c r="K2526" s="6"/>
      <c r="Q2526" s="18" t="s">
        <v>81</v>
      </c>
      <c r="U2526" s="18">
        <v>2601255</v>
      </c>
      <c r="V2526" s="18" t="s">
        <v>1277</v>
      </c>
      <c r="W2526" s="18" t="s">
        <v>110</v>
      </c>
      <c r="X2526" s="18" t="s">
        <v>1278</v>
      </c>
      <c r="Y2526" s="18" t="s">
        <v>1279</v>
      </c>
      <c r="AF2526" s="18" t="s">
        <v>1277</v>
      </c>
      <c r="AG2526" s="18" t="s">
        <v>1280</v>
      </c>
      <c r="AH2526" s="18" t="s">
        <v>1281</v>
      </c>
      <c r="AI2526" s="18">
        <v>870620755</v>
      </c>
      <c r="AM2526" s="18">
        <v>260001</v>
      </c>
      <c r="BA2526" s="6">
        <v>-125</v>
      </c>
      <c r="BB2526" s="9">
        <v>4875</v>
      </c>
      <c r="BE2526">
        <f t="shared" si="171"/>
        <v>4875</v>
      </c>
      <c r="BF2526" s="6">
        <f t="shared" si="172"/>
        <v>125</v>
      </c>
      <c r="BG2526" s="12" t="s">
        <v>99</v>
      </c>
      <c r="BH2526" t="e">
        <f>+VLOOKUP(AF2526,Sheet4!A:A,1,FALSE)</f>
        <v>#N/A</v>
      </c>
      <c r="BL2526" s="6">
        <v>4750</v>
      </c>
      <c r="BM2526" s="59">
        <f t="shared" si="173"/>
        <v>0</v>
      </c>
      <c r="BN2526" t="s">
        <v>1282</v>
      </c>
    </row>
    <row r="2527" spans="1:67" ht="13" customHeight="1" x14ac:dyDescent="0.3">
      <c r="A2527" s="5">
        <v>46114</v>
      </c>
      <c r="B2527" t="s">
        <v>63</v>
      </c>
      <c r="F2527">
        <v>2550</v>
      </c>
      <c r="G2527">
        <v>2550</v>
      </c>
      <c r="H2527">
        <v>4620</v>
      </c>
      <c r="I2527" s="6">
        <v>2070</v>
      </c>
      <c r="Q2527" t="s">
        <v>64</v>
      </c>
      <c r="U2527">
        <v>2601256</v>
      </c>
      <c r="V2527" t="s">
        <v>1283</v>
      </c>
      <c r="W2527" t="s">
        <v>94</v>
      </c>
      <c r="X2527" t="s">
        <v>449</v>
      </c>
      <c r="Y2527" t="s">
        <v>1284</v>
      </c>
      <c r="AF2527" t="s">
        <v>1283</v>
      </c>
      <c r="AG2527" t="s">
        <v>1285</v>
      </c>
      <c r="AH2527" t="s">
        <v>452</v>
      </c>
      <c r="AI2527">
        <v>841531551</v>
      </c>
      <c r="AM2527">
        <v>260001</v>
      </c>
      <c r="BE2527">
        <f t="shared" si="171"/>
        <v>0</v>
      </c>
      <c r="BF2527" s="6">
        <f t="shared" si="172"/>
        <v>-4620</v>
      </c>
      <c r="BG2527" s="7" t="s">
        <v>71</v>
      </c>
      <c r="BH2527" t="e">
        <f>+VLOOKUP(AF2527,Sheet4!A:A,1,FALSE)</f>
        <v>#N/A</v>
      </c>
      <c r="BL2527">
        <v>2550</v>
      </c>
      <c r="BM2527" s="59">
        <f t="shared" si="173"/>
        <v>2070</v>
      </c>
      <c r="BN2527" t="s">
        <v>1286</v>
      </c>
      <c r="BO2527" t="s">
        <v>101</v>
      </c>
    </row>
    <row r="2528" spans="1:67" ht="13" customHeight="1" x14ac:dyDescent="0.3">
      <c r="A2528" s="5">
        <v>46114</v>
      </c>
      <c r="B2528" t="s">
        <v>63</v>
      </c>
      <c r="F2528">
        <v>240</v>
      </c>
      <c r="G2528">
        <v>240</v>
      </c>
      <c r="H2528">
        <v>435</v>
      </c>
      <c r="I2528" s="6">
        <v>195</v>
      </c>
      <c r="Q2528" t="s">
        <v>64</v>
      </c>
      <c r="U2528">
        <v>2601256</v>
      </c>
      <c r="V2528" t="s">
        <v>1283</v>
      </c>
      <c r="W2528" t="s">
        <v>94</v>
      </c>
      <c r="X2528" t="s">
        <v>449</v>
      </c>
      <c r="Y2528" t="s">
        <v>1287</v>
      </c>
      <c r="AF2528" t="s">
        <v>1283</v>
      </c>
      <c r="AG2528" t="s">
        <v>1285</v>
      </c>
      <c r="AH2528" t="s">
        <v>452</v>
      </c>
      <c r="AI2528">
        <v>841531551</v>
      </c>
      <c r="AM2528">
        <v>260001</v>
      </c>
      <c r="BE2528">
        <f t="shared" si="171"/>
        <v>0</v>
      </c>
      <c r="BF2528" s="6">
        <f t="shared" si="172"/>
        <v>-435</v>
      </c>
      <c r="BG2528" s="7" t="s">
        <v>71</v>
      </c>
      <c r="BH2528" t="e">
        <f>+VLOOKUP(AF2528,Sheet4!A:A,1,FALSE)</f>
        <v>#N/A</v>
      </c>
      <c r="BL2528">
        <v>240</v>
      </c>
      <c r="BM2528" s="59">
        <f t="shared" si="173"/>
        <v>195</v>
      </c>
      <c r="BN2528" t="s">
        <v>1286</v>
      </c>
      <c r="BO2528" t="s">
        <v>101</v>
      </c>
    </row>
    <row r="2529" spans="1:67" ht="13" customHeight="1" x14ac:dyDescent="0.3">
      <c r="A2529" s="5">
        <v>46114</v>
      </c>
      <c r="B2529" t="s">
        <v>63</v>
      </c>
      <c r="F2529">
        <v>540</v>
      </c>
      <c r="G2529">
        <v>540</v>
      </c>
      <c r="H2529">
        <v>975</v>
      </c>
      <c r="I2529" s="6">
        <v>435</v>
      </c>
      <c r="Q2529" t="s">
        <v>64</v>
      </c>
      <c r="U2529">
        <v>2601256</v>
      </c>
      <c r="V2529" t="s">
        <v>1283</v>
      </c>
      <c r="W2529" t="s">
        <v>94</v>
      </c>
      <c r="X2529" t="s">
        <v>449</v>
      </c>
      <c r="Y2529" t="s">
        <v>1288</v>
      </c>
      <c r="AF2529" t="s">
        <v>1283</v>
      </c>
      <c r="AG2529" t="s">
        <v>1285</v>
      </c>
      <c r="AH2529" t="s">
        <v>452</v>
      </c>
      <c r="AI2529">
        <v>841531551</v>
      </c>
      <c r="AM2529">
        <v>260001</v>
      </c>
      <c r="BE2529">
        <f t="shared" si="171"/>
        <v>0</v>
      </c>
      <c r="BF2529" s="6">
        <f t="shared" si="172"/>
        <v>-975</v>
      </c>
      <c r="BG2529" s="7" t="s">
        <v>71</v>
      </c>
      <c r="BH2529" t="e">
        <f>+VLOOKUP(AF2529,Sheet4!A:A,1,FALSE)</f>
        <v>#N/A</v>
      </c>
      <c r="BL2529">
        <v>540</v>
      </c>
      <c r="BM2529" s="59">
        <f t="shared" si="173"/>
        <v>435</v>
      </c>
      <c r="BN2529" t="s">
        <v>1286</v>
      </c>
      <c r="BO2529" t="s">
        <v>101</v>
      </c>
    </row>
    <row r="2530" spans="1:67" ht="13" customHeight="1" x14ac:dyDescent="0.3">
      <c r="A2530" s="5">
        <v>46114</v>
      </c>
      <c r="B2530" t="s">
        <v>63</v>
      </c>
      <c r="F2530">
        <v>390</v>
      </c>
      <c r="G2530">
        <v>390</v>
      </c>
      <c r="H2530">
        <v>705</v>
      </c>
      <c r="I2530" s="6">
        <v>315</v>
      </c>
      <c r="Q2530" t="s">
        <v>64</v>
      </c>
      <c r="U2530">
        <v>2601256</v>
      </c>
      <c r="V2530" t="s">
        <v>1283</v>
      </c>
      <c r="W2530" t="s">
        <v>94</v>
      </c>
      <c r="X2530" t="s">
        <v>449</v>
      </c>
      <c r="Y2530" t="s">
        <v>1289</v>
      </c>
      <c r="AF2530" t="s">
        <v>1283</v>
      </c>
      <c r="AG2530" t="s">
        <v>1285</v>
      </c>
      <c r="AH2530" t="s">
        <v>452</v>
      </c>
      <c r="AI2530">
        <v>841531551</v>
      </c>
      <c r="AM2530">
        <v>260001</v>
      </c>
      <c r="BE2530">
        <f t="shared" si="171"/>
        <v>0</v>
      </c>
      <c r="BF2530" s="6">
        <f t="shared" si="172"/>
        <v>-705</v>
      </c>
      <c r="BG2530" s="7" t="s">
        <v>71</v>
      </c>
      <c r="BH2530" t="e">
        <f>+VLOOKUP(AF2530,Sheet4!A:A,1,FALSE)</f>
        <v>#N/A</v>
      </c>
      <c r="BL2530">
        <v>390</v>
      </c>
      <c r="BM2530" s="59">
        <f t="shared" si="173"/>
        <v>315</v>
      </c>
      <c r="BN2530" t="s">
        <v>1286</v>
      </c>
      <c r="BO2530" t="s">
        <v>101</v>
      </c>
    </row>
    <row r="2531" spans="1:67" ht="13" customHeight="1" x14ac:dyDescent="0.3">
      <c r="A2531" s="5">
        <v>46114</v>
      </c>
      <c r="B2531" t="s">
        <v>63</v>
      </c>
      <c r="F2531">
        <v>495</v>
      </c>
      <c r="G2531">
        <v>495</v>
      </c>
      <c r="H2531">
        <v>900</v>
      </c>
      <c r="I2531" s="6">
        <v>405</v>
      </c>
      <c r="Q2531" t="s">
        <v>64</v>
      </c>
      <c r="U2531">
        <v>2601256</v>
      </c>
      <c r="V2531" t="s">
        <v>1283</v>
      </c>
      <c r="W2531" t="s">
        <v>94</v>
      </c>
      <c r="X2531" t="s">
        <v>449</v>
      </c>
      <c r="Y2531" t="s">
        <v>1290</v>
      </c>
      <c r="AF2531" t="s">
        <v>1283</v>
      </c>
      <c r="AG2531" t="s">
        <v>1285</v>
      </c>
      <c r="AH2531" t="s">
        <v>452</v>
      </c>
      <c r="AI2531">
        <v>841531551</v>
      </c>
      <c r="AM2531">
        <v>260001</v>
      </c>
      <c r="BE2531">
        <f t="shared" si="171"/>
        <v>0</v>
      </c>
      <c r="BF2531" s="6">
        <f t="shared" si="172"/>
        <v>-900</v>
      </c>
      <c r="BG2531" s="7" t="s">
        <v>71</v>
      </c>
      <c r="BH2531" t="e">
        <f>+VLOOKUP(AF2531,Sheet4!A:A,1,FALSE)</f>
        <v>#N/A</v>
      </c>
      <c r="BL2531">
        <v>495</v>
      </c>
      <c r="BM2531" s="59">
        <f t="shared" si="173"/>
        <v>405</v>
      </c>
      <c r="BN2531" t="s">
        <v>1286</v>
      </c>
      <c r="BO2531" t="s">
        <v>101</v>
      </c>
    </row>
    <row r="2532" spans="1:67" ht="13" customHeight="1" x14ac:dyDescent="0.3">
      <c r="A2532" s="5">
        <v>46114</v>
      </c>
      <c r="B2532" t="s">
        <v>63</v>
      </c>
      <c r="F2532">
        <v>120</v>
      </c>
      <c r="G2532">
        <v>120</v>
      </c>
      <c r="H2532">
        <v>210</v>
      </c>
      <c r="I2532" s="6">
        <v>90</v>
      </c>
      <c r="Q2532" t="s">
        <v>64</v>
      </c>
      <c r="U2532">
        <v>2601256</v>
      </c>
      <c r="V2532" t="s">
        <v>1283</v>
      </c>
      <c r="W2532" t="s">
        <v>94</v>
      </c>
      <c r="X2532" t="s">
        <v>449</v>
      </c>
      <c r="Y2532" t="s">
        <v>1291</v>
      </c>
      <c r="AF2532" t="s">
        <v>1283</v>
      </c>
      <c r="AG2532" t="s">
        <v>1285</v>
      </c>
      <c r="AH2532" t="s">
        <v>452</v>
      </c>
      <c r="AI2532">
        <v>841531551</v>
      </c>
      <c r="AM2532">
        <v>260001</v>
      </c>
      <c r="BE2532">
        <f t="shared" si="171"/>
        <v>0</v>
      </c>
      <c r="BF2532" s="6">
        <f t="shared" si="172"/>
        <v>-210</v>
      </c>
      <c r="BG2532" s="7" t="s">
        <v>71</v>
      </c>
      <c r="BH2532" t="e">
        <f>+VLOOKUP(AF2532,Sheet4!A:A,1,FALSE)</f>
        <v>#N/A</v>
      </c>
      <c r="BL2532">
        <v>120</v>
      </c>
      <c r="BM2532" s="59">
        <f t="shared" si="173"/>
        <v>90</v>
      </c>
      <c r="BN2532" t="s">
        <v>1286</v>
      </c>
      <c r="BO2532" t="s">
        <v>101</v>
      </c>
    </row>
    <row r="2533" spans="1:67" ht="13" customHeight="1" x14ac:dyDescent="0.3">
      <c r="A2533" s="5">
        <v>46114</v>
      </c>
      <c r="B2533" t="s">
        <v>74</v>
      </c>
      <c r="F2533" s="8">
        <v>170</v>
      </c>
      <c r="G2533">
        <v>85</v>
      </c>
      <c r="H2533">
        <v>308</v>
      </c>
      <c r="I2533" s="6">
        <v>138</v>
      </c>
      <c r="Q2533" t="s">
        <v>75</v>
      </c>
      <c r="U2533">
        <v>2601256</v>
      </c>
      <c r="V2533" t="s">
        <v>1283</v>
      </c>
      <c r="W2533" t="s">
        <v>94</v>
      </c>
      <c r="X2533" t="s">
        <v>449</v>
      </c>
      <c r="Y2533" t="s">
        <v>1284</v>
      </c>
      <c r="AF2533" t="s">
        <v>1283</v>
      </c>
      <c r="AG2533" t="s">
        <v>1285</v>
      </c>
      <c r="AH2533" t="s">
        <v>452</v>
      </c>
      <c r="AI2533">
        <v>841531551</v>
      </c>
      <c r="AM2533">
        <v>260001</v>
      </c>
      <c r="BE2533">
        <f t="shared" si="171"/>
        <v>0</v>
      </c>
      <c r="BF2533" s="6">
        <f t="shared" si="172"/>
        <v>-308</v>
      </c>
      <c r="BG2533" s="7" t="s">
        <v>71</v>
      </c>
      <c r="BH2533" t="e">
        <f>+VLOOKUP(AF2533,Sheet4!A:A,1,FALSE)</f>
        <v>#N/A</v>
      </c>
      <c r="BL2533">
        <v>85</v>
      </c>
      <c r="BM2533" s="59">
        <f t="shared" si="173"/>
        <v>223</v>
      </c>
      <c r="BN2533" t="s">
        <v>1286</v>
      </c>
    </row>
    <row r="2534" spans="1:67" ht="13" customHeight="1" x14ac:dyDescent="0.3">
      <c r="A2534" s="5">
        <v>46114</v>
      </c>
      <c r="B2534" t="s">
        <v>74</v>
      </c>
      <c r="F2534" s="8">
        <v>16</v>
      </c>
      <c r="G2534">
        <v>8</v>
      </c>
      <c r="H2534">
        <v>29</v>
      </c>
      <c r="I2534" s="6">
        <v>13</v>
      </c>
      <c r="Q2534" t="s">
        <v>75</v>
      </c>
      <c r="U2534">
        <v>2601256</v>
      </c>
      <c r="V2534" t="s">
        <v>1283</v>
      </c>
      <c r="W2534" t="s">
        <v>94</v>
      </c>
      <c r="X2534" t="s">
        <v>449</v>
      </c>
      <c r="Y2534" t="s">
        <v>1287</v>
      </c>
      <c r="AF2534" t="s">
        <v>1283</v>
      </c>
      <c r="AG2534" t="s">
        <v>1285</v>
      </c>
      <c r="AH2534" t="s">
        <v>452</v>
      </c>
      <c r="AI2534">
        <v>841531551</v>
      </c>
      <c r="AM2534">
        <v>260001</v>
      </c>
      <c r="BE2534">
        <f t="shared" si="171"/>
        <v>0</v>
      </c>
      <c r="BF2534" s="6">
        <f t="shared" si="172"/>
        <v>-29</v>
      </c>
      <c r="BG2534" s="7" t="s">
        <v>71</v>
      </c>
      <c r="BH2534" t="e">
        <f>+VLOOKUP(AF2534,Sheet4!A:A,1,FALSE)</f>
        <v>#N/A</v>
      </c>
      <c r="BL2534">
        <v>8</v>
      </c>
      <c r="BM2534" s="59">
        <f t="shared" si="173"/>
        <v>21</v>
      </c>
      <c r="BN2534" t="s">
        <v>1286</v>
      </c>
    </row>
    <row r="2535" spans="1:67" ht="13" customHeight="1" x14ac:dyDescent="0.3">
      <c r="A2535" s="5">
        <v>46114</v>
      </c>
      <c r="B2535" t="s">
        <v>74</v>
      </c>
      <c r="F2535" s="8">
        <v>36</v>
      </c>
      <c r="G2535">
        <v>18</v>
      </c>
      <c r="H2535">
        <v>65</v>
      </c>
      <c r="I2535" s="6">
        <v>29</v>
      </c>
      <c r="Q2535" t="s">
        <v>75</v>
      </c>
      <c r="U2535">
        <v>2601256</v>
      </c>
      <c r="V2535" t="s">
        <v>1283</v>
      </c>
      <c r="W2535" t="s">
        <v>94</v>
      </c>
      <c r="X2535" t="s">
        <v>449</v>
      </c>
      <c r="Y2535" t="s">
        <v>1288</v>
      </c>
      <c r="AF2535" t="s">
        <v>1283</v>
      </c>
      <c r="AG2535" t="s">
        <v>1285</v>
      </c>
      <c r="AH2535" t="s">
        <v>452</v>
      </c>
      <c r="AI2535">
        <v>841531551</v>
      </c>
      <c r="AM2535">
        <v>260001</v>
      </c>
      <c r="BE2535">
        <f t="shared" si="171"/>
        <v>0</v>
      </c>
      <c r="BF2535" s="6">
        <f t="shared" si="172"/>
        <v>-65</v>
      </c>
      <c r="BG2535" s="7" t="s">
        <v>71</v>
      </c>
      <c r="BH2535" t="e">
        <f>+VLOOKUP(AF2535,Sheet4!A:A,1,FALSE)</f>
        <v>#N/A</v>
      </c>
      <c r="BL2535">
        <v>18</v>
      </c>
      <c r="BM2535" s="59">
        <f t="shared" si="173"/>
        <v>47</v>
      </c>
      <c r="BN2535" t="s">
        <v>1286</v>
      </c>
    </row>
    <row r="2536" spans="1:67" ht="13" customHeight="1" x14ac:dyDescent="0.3">
      <c r="A2536" s="5">
        <v>46114</v>
      </c>
      <c r="B2536" t="s">
        <v>74</v>
      </c>
      <c r="F2536" s="8">
        <v>26</v>
      </c>
      <c r="G2536">
        <v>13</v>
      </c>
      <c r="H2536">
        <v>47</v>
      </c>
      <c r="I2536" s="6">
        <v>21</v>
      </c>
      <c r="Q2536" t="s">
        <v>75</v>
      </c>
      <c r="U2536">
        <v>2601256</v>
      </c>
      <c r="V2536" t="s">
        <v>1283</v>
      </c>
      <c r="W2536" t="s">
        <v>94</v>
      </c>
      <c r="X2536" t="s">
        <v>449</v>
      </c>
      <c r="Y2536" t="s">
        <v>1289</v>
      </c>
      <c r="AF2536" t="s">
        <v>1283</v>
      </c>
      <c r="AG2536" t="s">
        <v>1285</v>
      </c>
      <c r="AH2536" t="s">
        <v>452</v>
      </c>
      <c r="AI2536">
        <v>841531551</v>
      </c>
      <c r="AM2536">
        <v>260001</v>
      </c>
      <c r="BE2536">
        <f t="shared" si="171"/>
        <v>0</v>
      </c>
      <c r="BF2536" s="6">
        <f t="shared" si="172"/>
        <v>-47</v>
      </c>
      <c r="BG2536" s="7" t="s">
        <v>71</v>
      </c>
      <c r="BH2536" t="e">
        <f>+VLOOKUP(AF2536,Sheet4!A:A,1,FALSE)</f>
        <v>#N/A</v>
      </c>
      <c r="BL2536">
        <v>13</v>
      </c>
      <c r="BM2536" s="59">
        <f t="shared" si="173"/>
        <v>34</v>
      </c>
      <c r="BN2536" t="s">
        <v>1286</v>
      </c>
    </row>
    <row r="2537" spans="1:67" ht="13" customHeight="1" x14ac:dyDescent="0.3">
      <c r="A2537" s="5">
        <v>46114</v>
      </c>
      <c r="B2537" t="s">
        <v>74</v>
      </c>
      <c r="F2537" s="8">
        <v>33</v>
      </c>
      <c r="G2537">
        <v>16.5</v>
      </c>
      <c r="H2537">
        <v>60</v>
      </c>
      <c r="I2537" s="6">
        <v>27</v>
      </c>
      <c r="Q2537" t="s">
        <v>75</v>
      </c>
      <c r="U2537">
        <v>2601256</v>
      </c>
      <c r="V2537" t="s">
        <v>1283</v>
      </c>
      <c r="W2537" t="s">
        <v>94</v>
      </c>
      <c r="X2537" t="s">
        <v>449</v>
      </c>
      <c r="Y2537" t="s">
        <v>1290</v>
      </c>
      <c r="AF2537" t="s">
        <v>1283</v>
      </c>
      <c r="AG2537" t="s">
        <v>1285</v>
      </c>
      <c r="AH2537" t="s">
        <v>452</v>
      </c>
      <c r="AI2537">
        <v>841531551</v>
      </c>
      <c r="AM2537">
        <v>260001</v>
      </c>
      <c r="BE2537">
        <f t="shared" si="171"/>
        <v>0</v>
      </c>
      <c r="BF2537" s="6">
        <f t="shared" si="172"/>
        <v>-60</v>
      </c>
      <c r="BG2537" s="7" t="s">
        <v>71</v>
      </c>
      <c r="BH2537" t="e">
        <f>+VLOOKUP(AF2537,Sheet4!A:A,1,FALSE)</f>
        <v>#N/A</v>
      </c>
      <c r="BL2537">
        <v>16.5</v>
      </c>
      <c r="BM2537" s="59">
        <f t="shared" si="173"/>
        <v>43.5</v>
      </c>
      <c r="BN2537" t="s">
        <v>1286</v>
      </c>
    </row>
    <row r="2538" spans="1:67" ht="13" customHeight="1" x14ac:dyDescent="0.3">
      <c r="A2538" s="5">
        <v>46114</v>
      </c>
      <c r="B2538" t="s">
        <v>74</v>
      </c>
      <c r="F2538" s="8">
        <v>8</v>
      </c>
      <c r="G2538">
        <v>4</v>
      </c>
      <c r="H2538">
        <v>14</v>
      </c>
      <c r="I2538" s="6">
        <v>6</v>
      </c>
      <c r="Q2538" t="s">
        <v>75</v>
      </c>
      <c r="U2538">
        <v>2601256</v>
      </c>
      <c r="V2538" t="s">
        <v>1283</v>
      </c>
      <c r="W2538" t="s">
        <v>94</v>
      </c>
      <c r="X2538" t="s">
        <v>449</v>
      </c>
      <c r="Y2538" t="s">
        <v>1291</v>
      </c>
      <c r="AF2538" t="s">
        <v>1283</v>
      </c>
      <c r="AG2538" t="s">
        <v>1285</v>
      </c>
      <c r="AH2538" t="s">
        <v>452</v>
      </c>
      <c r="AI2538">
        <v>841531551</v>
      </c>
      <c r="AM2538">
        <v>260001</v>
      </c>
      <c r="BE2538">
        <f t="shared" si="171"/>
        <v>0</v>
      </c>
      <c r="BF2538" s="6">
        <f t="shared" si="172"/>
        <v>-14</v>
      </c>
      <c r="BG2538" s="7" t="s">
        <v>71</v>
      </c>
      <c r="BH2538" t="e">
        <f>+VLOOKUP(AF2538,Sheet4!A:A,1,FALSE)</f>
        <v>#N/A</v>
      </c>
      <c r="BL2538">
        <v>4</v>
      </c>
      <c r="BM2538" s="59">
        <f t="shared" si="173"/>
        <v>10</v>
      </c>
      <c r="BN2538" t="s">
        <v>1286</v>
      </c>
    </row>
    <row r="2539" spans="1:67" ht="13" customHeight="1" x14ac:dyDescent="0.3">
      <c r="A2539" s="5">
        <v>46114</v>
      </c>
      <c r="B2539" t="s">
        <v>76</v>
      </c>
      <c r="F2539">
        <v>3400</v>
      </c>
      <c r="G2539">
        <v>3400</v>
      </c>
      <c r="H2539">
        <v>6160</v>
      </c>
      <c r="I2539" s="6">
        <v>2760</v>
      </c>
      <c r="Q2539" t="s">
        <v>77</v>
      </c>
      <c r="U2539">
        <v>2601256</v>
      </c>
      <c r="V2539" t="s">
        <v>1283</v>
      </c>
      <c r="W2539" t="s">
        <v>94</v>
      </c>
      <c r="X2539" t="s">
        <v>449</v>
      </c>
      <c r="Y2539" t="s">
        <v>1284</v>
      </c>
      <c r="AF2539" t="s">
        <v>1283</v>
      </c>
      <c r="AG2539" t="s">
        <v>1285</v>
      </c>
      <c r="AH2539" t="s">
        <v>452</v>
      </c>
      <c r="AI2539">
        <v>841531551</v>
      </c>
      <c r="AM2539">
        <v>260001</v>
      </c>
      <c r="BE2539">
        <f t="shared" si="171"/>
        <v>0</v>
      </c>
      <c r="BF2539" s="6">
        <f t="shared" si="172"/>
        <v>-6160</v>
      </c>
      <c r="BG2539" s="7" t="s">
        <v>71</v>
      </c>
      <c r="BH2539" t="e">
        <f>+VLOOKUP(AF2539,Sheet4!A:A,1,FALSE)</f>
        <v>#N/A</v>
      </c>
      <c r="BL2539">
        <v>3400</v>
      </c>
      <c r="BM2539" s="59">
        <f t="shared" si="173"/>
        <v>2760</v>
      </c>
      <c r="BN2539" t="s">
        <v>1286</v>
      </c>
    </row>
    <row r="2540" spans="1:67" ht="13" customHeight="1" x14ac:dyDescent="0.3">
      <c r="A2540" s="5">
        <v>46114</v>
      </c>
      <c r="B2540" t="s">
        <v>76</v>
      </c>
      <c r="F2540">
        <v>320</v>
      </c>
      <c r="G2540">
        <v>320</v>
      </c>
      <c r="H2540">
        <v>580</v>
      </c>
      <c r="I2540" s="6">
        <v>260</v>
      </c>
      <c r="Q2540" t="s">
        <v>77</v>
      </c>
      <c r="U2540">
        <v>2601256</v>
      </c>
      <c r="V2540" t="s">
        <v>1283</v>
      </c>
      <c r="W2540" t="s">
        <v>94</v>
      </c>
      <c r="X2540" t="s">
        <v>449</v>
      </c>
      <c r="Y2540" t="s">
        <v>1287</v>
      </c>
      <c r="AF2540" t="s">
        <v>1283</v>
      </c>
      <c r="AG2540" t="s">
        <v>1285</v>
      </c>
      <c r="AH2540" t="s">
        <v>452</v>
      </c>
      <c r="AI2540">
        <v>841531551</v>
      </c>
      <c r="AM2540">
        <v>260001</v>
      </c>
      <c r="BE2540">
        <f t="shared" si="171"/>
        <v>0</v>
      </c>
      <c r="BF2540" s="6">
        <f t="shared" si="172"/>
        <v>-580</v>
      </c>
      <c r="BG2540" s="7" t="s">
        <v>71</v>
      </c>
      <c r="BH2540" t="e">
        <f>+VLOOKUP(AF2540,Sheet4!A:A,1,FALSE)</f>
        <v>#N/A</v>
      </c>
      <c r="BL2540">
        <v>320</v>
      </c>
      <c r="BM2540" s="59">
        <f t="shared" si="173"/>
        <v>260</v>
      </c>
      <c r="BN2540" t="s">
        <v>1286</v>
      </c>
    </row>
    <row r="2541" spans="1:67" ht="13" customHeight="1" x14ac:dyDescent="0.3">
      <c r="A2541" s="5">
        <v>46114</v>
      </c>
      <c r="B2541" t="s">
        <v>76</v>
      </c>
      <c r="F2541">
        <v>720</v>
      </c>
      <c r="G2541">
        <v>720</v>
      </c>
      <c r="H2541">
        <v>1300</v>
      </c>
      <c r="I2541" s="6">
        <v>580</v>
      </c>
      <c r="Q2541" t="s">
        <v>77</v>
      </c>
      <c r="U2541">
        <v>2601256</v>
      </c>
      <c r="V2541" t="s">
        <v>1283</v>
      </c>
      <c r="W2541" t="s">
        <v>94</v>
      </c>
      <c r="X2541" t="s">
        <v>449</v>
      </c>
      <c r="Y2541" t="s">
        <v>1288</v>
      </c>
      <c r="AF2541" t="s">
        <v>1283</v>
      </c>
      <c r="AG2541" t="s">
        <v>1285</v>
      </c>
      <c r="AH2541" t="s">
        <v>452</v>
      </c>
      <c r="AI2541">
        <v>841531551</v>
      </c>
      <c r="AM2541">
        <v>260001</v>
      </c>
      <c r="BE2541">
        <f t="shared" si="171"/>
        <v>0</v>
      </c>
      <c r="BF2541" s="6">
        <f t="shared" si="172"/>
        <v>-1300</v>
      </c>
      <c r="BG2541" s="7" t="s">
        <v>71</v>
      </c>
      <c r="BH2541" t="e">
        <f>+VLOOKUP(AF2541,Sheet4!A:A,1,FALSE)</f>
        <v>#N/A</v>
      </c>
      <c r="BL2541">
        <v>720</v>
      </c>
      <c r="BM2541" s="59">
        <f t="shared" si="173"/>
        <v>580</v>
      </c>
      <c r="BN2541" t="s">
        <v>1286</v>
      </c>
    </row>
    <row r="2542" spans="1:67" ht="13" customHeight="1" x14ac:dyDescent="0.3">
      <c r="A2542" s="5">
        <v>46114</v>
      </c>
      <c r="B2542" t="s">
        <v>76</v>
      </c>
      <c r="F2542">
        <v>520</v>
      </c>
      <c r="G2542">
        <v>520</v>
      </c>
      <c r="H2542">
        <v>940</v>
      </c>
      <c r="I2542" s="6">
        <v>420</v>
      </c>
      <c r="Q2542" t="s">
        <v>77</v>
      </c>
      <c r="U2542">
        <v>2601256</v>
      </c>
      <c r="V2542" t="s">
        <v>1283</v>
      </c>
      <c r="W2542" t="s">
        <v>94</v>
      </c>
      <c r="X2542" t="s">
        <v>449</v>
      </c>
      <c r="Y2542" t="s">
        <v>1289</v>
      </c>
      <c r="AF2542" t="s">
        <v>1283</v>
      </c>
      <c r="AG2542" t="s">
        <v>1285</v>
      </c>
      <c r="AH2542" t="s">
        <v>452</v>
      </c>
      <c r="AI2542">
        <v>841531551</v>
      </c>
      <c r="AM2542">
        <v>260001</v>
      </c>
      <c r="BE2542">
        <f t="shared" si="171"/>
        <v>0</v>
      </c>
      <c r="BF2542" s="6">
        <f t="shared" si="172"/>
        <v>-940</v>
      </c>
      <c r="BG2542" s="7" t="s">
        <v>71</v>
      </c>
      <c r="BH2542" t="e">
        <f>+VLOOKUP(AF2542,Sheet4!A:A,1,FALSE)</f>
        <v>#N/A</v>
      </c>
      <c r="BL2542">
        <v>520</v>
      </c>
      <c r="BM2542" s="59">
        <f t="shared" si="173"/>
        <v>420</v>
      </c>
      <c r="BN2542" t="s">
        <v>1286</v>
      </c>
    </row>
    <row r="2543" spans="1:67" ht="13" customHeight="1" x14ac:dyDescent="0.3">
      <c r="A2543" s="5">
        <v>46114</v>
      </c>
      <c r="B2543" t="s">
        <v>76</v>
      </c>
      <c r="F2543">
        <v>660</v>
      </c>
      <c r="G2543">
        <v>660</v>
      </c>
      <c r="H2543">
        <v>1200</v>
      </c>
      <c r="I2543" s="6">
        <v>540</v>
      </c>
      <c r="Q2543" t="s">
        <v>77</v>
      </c>
      <c r="U2543">
        <v>2601256</v>
      </c>
      <c r="V2543" t="s">
        <v>1283</v>
      </c>
      <c r="W2543" t="s">
        <v>94</v>
      </c>
      <c r="X2543" t="s">
        <v>449</v>
      </c>
      <c r="Y2543" t="s">
        <v>1290</v>
      </c>
      <c r="AF2543" t="s">
        <v>1283</v>
      </c>
      <c r="AG2543" t="s">
        <v>1285</v>
      </c>
      <c r="AH2543" t="s">
        <v>452</v>
      </c>
      <c r="AI2543">
        <v>841531551</v>
      </c>
      <c r="AM2543">
        <v>260001</v>
      </c>
      <c r="BE2543">
        <f t="shared" si="171"/>
        <v>0</v>
      </c>
      <c r="BF2543" s="6">
        <f t="shared" si="172"/>
        <v>-1200</v>
      </c>
      <c r="BG2543" s="7" t="s">
        <v>71</v>
      </c>
      <c r="BH2543" t="e">
        <f>+VLOOKUP(AF2543,Sheet4!A:A,1,FALSE)</f>
        <v>#N/A</v>
      </c>
      <c r="BL2543">
        <v>660</v>
      </c>
      <c r="BM2543" s="59">
        <f t="shared" si="173"/>
        <v>540</v>
      </c>
      <c r="BN2543" t="s">
        <v>1286</v>
      </c>
    </row>
    <row r="2544" spans="1:67" ht="13" customHeight="1" x14ac:dyDescent="0.3">
      <c r="A2544" s="5">
        <v>46114</v>
      </c>
      <c r="B2544" t="s">
        <v>76</v>
      </c>
      <c r="F2544">
        <v>160</v>
      </c>
      <c r="G2544">
        <v>160</v>
      </c>
      <c r="H2544">
        <v>280</v>
      </c>
      <c r="I2544" s="6">
        <v>120</v>
      </c>
      <c r="Q2544" t="s">
        <v>77</v>
      </c>
      <c r="U2544">
        <v>2601256</v>
      </c>
      <c r="V2544" t="s">
        <v>1283</v>
      </c>
      <c r="W2544" t="s">
        <v>94</v>
      </c>
      <c r="X2544" t="s">
        <v>449</v>
      </c>
      <c r="Y2544" t="s">
        <v>1291</v>
      </c>
      <c r="AF2544" t="s">
        <v>1283</v>
      </c>
      <c r="AG2544" t="s">
        <v>1285</v>
      </c>
      <c r="AH2544" t="s">
        <v>452</v>
      </c>
      <c r="AI2544">
        <v>841531551</v>
      </c>
      <c r="AM2544">
        <v>260001</v>
      </c>
      <c r="BE2544">
        <f t="shared" si="171"/>
        <v>0</v>
      </c>
      <c r="BF2544" s="6">
        <f t="shared" si="172"/>
        <v>-280</v>
      </c>
      <c r="BG2544" s="7" t="s">
        <v>71</v>
      </c>
      <c r="BH2544" t="e">
        <f>+VLOOKUP(AF2544,Sheet4!A:A,1,FALSE)</f>
        <v>#N/A</v>
      </c>
      <c r="BL2544">
        <v>160</v>
      </c>
      <c r="BM2544" s="59">
        <f t="shared" si="173"/>
        <v>120</v>
      </c>
      <c r="BN2544" t="s">
        <v>1286</v>
      </c>
    </row>
    <row r="2545" spans="1:67" ht="13" customHeight="1" x14ac:dyDescent="0.3">
      <c r="A2545" s="5">
        <v>46114</v>
      </c>
      <c r="B2545" t="s">
        <v>78</v>
      </c>
      <c r="F2545" s="8">
        <v>170</v>
      </c>
      <c r="G2545">
        <v>85</v>
      </c>
      <c r="H2545">
        <v>308</v>
      </c>
      <c r="I2545" s="6">
        <v>138</v>
      </c>
      <c r="Q2545" t="s">
        <v>79</v>
      </c>
      <c r="U2545">
        <v>2601256</v>
      </c>
      <c r="V2545" t="s">
        <v>1283</v>
      </c>
      <c r="W2545" t="s">
        <v>94</v>
      </c>
      <c r="X2545" t="s">
        <v>449</v>
      </c>
      <c r="Y2545" t="s">
        <v>1284</v>
      </c>
      <c r="AF2545" t="s">
        <v>1283</v>
      </c>
      <c r="AG2545" t="s">
        <v>1285</v>
      </c>
      <c r="AH2545" t="s">
        <v>452</v>
      </c>
      <c r="AI2545">
        <v>841531551</v>
      </c>
      <c r="AM2545">
        <v>260001</v>
      </c>
      <c r="BE2545">
        <f t="shared" si="171"/>
        <v>0</v>
      </c>
      <c r="BF2545" s="6">
        <f t="shared" si="172"/>
        <v>-308</v>
      </c>
      <c r="BG2545" s="7" t="s">
        <v>71</v>
      </c>
      <c r="BH2545" t="e">
        <f>+VLOOKUP(AF2545,Sheet4!A:A,1,FALSE)</f>
        <v>#N/A</v>
      </c>
      <c r="BL2545">
        <v>85</v>
      </c>
      <c r="BM2545" s="59">
        <f t="shared" si="173"/>
        <v>223</v>
      </c>
      <c r="BN2545" t="s">
        <v>1286</v>
      </c>
    </row>
    <row r="2546" spans="1:67" ht="13" customHeight="1" x14ac:dyDescent="0.3">
      <c r="A2546" s="5">
        <v>46114</v>
      </c>
      <c r="B2546" t="s">
        <v>78</v>
      </c>
      <c r="F2546" s="8">
        <v>16</v>
      </c>
      <c r="G2546">
        <v>8</v>
      </c>
      <c r="H2546">
        <v>29</v>
      </c>
      <c r="I2546" s="6">
        <v>13</v>
      </c>
      <c r="Q2546" t="s">
        <v>79</v>
      </c>
      <c r="U2546">
        <v>2601256</v>
      </c>
      <c r="V2546" t="s">
        <v>1283</v>
      </c>
      <c r="W2546" t="s">
        <v>94</v>
      </c>
      <c r="X2546" t="s">
        <v>449</v>
      </c>
      <c r="Y2546" t="s">
        <v>1287</v>
      </c>
      <c r="AF2546" t="s">
        <v>1283</v>
      </c>
      <c r="AG2546" t="s">
        <v>1285</v>
      </c>
      <c r="AH2546" t="s">
        <v>452</v>
      </c>
      <c r="AI2546">
        <v>841531551</v>
      </c>
      <c r="AM2546">
        <v>260001</v>
      </c>
      <c r="BE2546">
        <f t="shared" si="171"/>
        <v>0</v>
      </c>
      <c r="BF2546" s="6">
        <f t="shared" si="172"/>
        <v>-29</v>
      </c>
      <c r="BG2546" s="7" t="s">
        <v>71</v>
      </c>
      <c r="BH2546" t="e">
        <f>+VLOOKUP(AF2546,Sheet4!A:A,1,FALSE)</f>
        <v>#N/A</v>
      </c>
      <c r="BL2546">
        <v>8</v>
      </c>
      <c r="BM2546" s="59">
        <f t="shared" si="173"/>
        <v>21</v>
      </c>
      <c r="BN2546" t="s">
        <v>1286</v>
      </c>
    </row>
    <row r="2547" spans="1:67" ht="13" customHeight="1" x14ac:dyDescent="0.3">
      <c r="A2547" s="5">
        <v>46114</v>
      </c>
      <c r="B2547" t="s">
        <v>78</v>
      </c>
      <c r="F2547" s="8">
        <v>36</v>
      </c>
      <c r="G2547">
        <v>18</v>
      </c>
      <c r="H2547">
        <v>65</v>
      </c>
      <c r="I2547" s="6">
        <v>29</v>
      </c>
      <c r="Q2547" t="s">
        <v>79</v>
      </c>
      <c r="U2547">
        <v>2601256</v>
      </c>
      <c r="V2547" t="s">
        <v>1283</v>
      </c>
      <c r="W2547" t="s">
        <v>94</v>
      </c>
      <c r="X2547" t="s">
        <v>449</v>
      </c>
      <c r="Y2547" t="s">
        <v>1288</v>
      </c>
      <c r="AF2547" t="s">
        <v>1283</v>
      </c>
      <c r="AG2547" t="s">
        <v>1285</v>
      </c>
      <c r="AH2547" t="s">
        <v>452</v>
      </c>
      <c r="AI2547">
        <v>841531551</v>
      </c>
      <c r="AM2547">
        <v>260001</v>
      </c>
      <c r="BE2547">
        <f t="shared" si="171"/>
        <v>0</v>
      </c>
      <c r="BF2547" s="6">
        <f t="shared" si="172"/>
        <v>-65</v>
      </c>
      <c r="BG2547" s="7" t="s">
        <v>71</v>
      </c>
      <c r="BH2547" t="e">
        <f>+VLOOKUP(AF2547,Sheet4!A:A,1,FALSE)</f>
        <v>#N/A</v>
      </c>
      <c r="BL2547">
        <v>18</v>
      </c>
      <c r="BM2547" s="59">
        <f t="shared" si="173"/>
        <v>47</v>
      </c>
      <c r="BN2547" t="s">
        <v>1286</v>
      </c>
    </row>
    <row r="2548" spans="1:67" ht="13" customHeight="1" x14ac:dyDescent="0.3">
      <c r="A2548" s="5">
        <v>46114</v>
      </c>
      <c r="B2548" t="s">
        <v>78</v>
      </c>
      <c r="F2548" s="8">
        <v>26</v>
      </c>
      <c r="G2548">
        <v>13</v>
      </c>
      <c r="H2548">
        <v>47</v>
      </c>
      <c r="I2548" s="6">
        <v>21</v>
      </c>
      <c r="Q2548" t="s">
        <v>79</v>
      </c>
      <c r="U2548">
        <v>2601256</v>
      </c>
      <c r="V2548" t="s">
        <v>1283</v>
      </c>
      <c r="W2548" t="s">
        <v>94</v>
      </c>
      <c r="X2548" t="s">
        <v>449</v>
      </c>
      <c r="Y2548" t="s">
        <v>1289</v>
      </c>
      <c r="AF2548" t="s">
        <v>1283</v>
      </c>
      <c r="AG2548" t="s">
        <v>1285</v>
      </c>
      <c r="AH2548" t="s">
        <v>452</v>
      </c>
      <c r="AI2548">
        <v>841531551</v>
      </c>
      <c r="AM2548">
        <v>260001</v>
      </c>
      <c r="BE2548">
        <f t="shared" si="171"/>
        <v>0</v>
      </c>
      <c r="BF2548" s="6">
        <f t="shared" si="172"/>
        <v>-47</v>
      </c>
      <c r="BG2548" s="7" t="s">
        <v>71</v>
      </c>
      <c r="BH2548" t="e">
        <f>+VLOOKUP(AF2548,Sheet4!A:A,1,FALSE)</f>
        <v>#N/A</v>
      </c>
      <c r="BL2548">
        <v>13</v>
      </c>
      <c r="BM2548" s="59">
        <f t="shared" si="173"/>
        <v>34</v>
      </c>
      <c r="BN2548" t="s">
        <v>1286</v>
      </c>
    </row>
    <row r="2549" spans="1:67" ht="13" customHeight="1" x14ac:dyDescent="0.3">
      <c r="A2549" s="5">
        <v>46114</v>
      </c>
      <c r="B2549" t="s">
        <v>78</v>
      </c>
      <c r="F2549" s="8">
        <v>33</v>
      </c>
      <c r="G2549">
        <v>16.5</v>
      </c>
      <c r="H2549">
        <v>60</v>
      </c>
      <c r="I2549" s="6">
        <v>27</v>
      </c>
      <c r="Q2549" t="s">
        <v>79</v>
      </c>
      <c r="U2549">
        <v>2601256</v>
      </c>
      <c r="V2549" t="s">
        <v>1283</v>
      </c>
      <c r="W2549" t="s">
        <v>94</v>
      </c>
      <c r="X2549" t="s">
        <v>449</v>
      </c>
      <c r="Y2549" t="s">
        <v>1290</v>
      </c>
      <c r="AF2549" t="s">
        <v>1283</v>
      </c>
      <c r="AG2549" t="s">
        <v>1285</v>
      </c>
      <c r="AH2549" t="s">
        <v>452</v>
      </c>
      <c r="AI2549">
        <v>841531551</v>
      </c>
      <c r="AM2549">
        <v>260001</v>
      </c>
      <c r="BE2549">
        <f t="shared" si="171"/>
        <v>0</v>
      </c>
      <c r="BF2549" s="6">
        <f t="shared" si="172"/>
        <v>-60</v>
      </c>
      <c r="BG2549" s="7" t="s">
        <v>71</v>
      </c>
      <c r="BH2549" t="e">
        <f>+VLOOKUP(AF2549,Sheet4!A:A,1,FALSE)</f>
        <v>#N/A</v>
      </c>
      <c r="BL2549">
        <v>16.5</v>
      </c>
      <c r="BM2549" s="59">
        <f t="shared" si="173"/>
        <v>43.5</v>
      </c>
      <c r="BN2549" t="s">
        <v>1286</v>
      </c>
    </row>
    <row r="2550" spans="1:67" ht="13" customHeight="1" x14ac:dyDescent="0.3">
      <c r="A2550" s="5">
        <v>46114</v>
      </c>
      <c r="B2550" t="s">
        <v>78</v>
      </c>
      <c r="F2550" s="8">
        <v>8</v>
      </c>
      <c r="G2550">
        <v>4</v>
      </c>
      <c r="H2550">
        <v>14</v>
      </c>
      <c r="I2550" s="6">
        <v>6</v>
      </c>
      <c r="Q2550" t="s">
        <v>79</v>
      </c>
      <c r="U2550">
        <v>2601256</v>
      </c>
      <c r="V2550" t="s">
        <v>1283</v>
      </c>
      <c r="W2550" t="s">
        <v>94</v>
      </c>
      <c r="X2550" t="s">
        <v>449</v>
      </c>
      <c r="Y2550" t="s">
        <v>1291</v>
      </c>
      <c r="AF2550" t="s">
        <v>1283</v>
      </c>
      <c r="AG2550" t="s">
        <v>1285</v>
      </c>
      <c r="AH2550" t="s">
        <v>452</v>
      </c>
      <c r="AI2550">
        <v>841531551</v>
      </c>
      <c r="AM2550">
        <v>260001</v>
      </c>
      <c r="BE2550">
        <f t="shared" si="171"/>
        <v>0</v>
      </c>
      <c r="BF2550" s="6">
        <f t="shared" si="172"/>
        <v>-14</v>
      </c>
      <c r="BG2550" s="7" t="s">
        <v>71</v>
      </c>
      <c r="BH2550" t="e">
        <f>+VLOOKUP(AF2550,Sheet4!A:A,1,FALSE)</f>
        <v>#N/A</v>
      </c>
      <c r="BL2550">
        <v>4</v>
      </c>
      <c r="BM2550" s="59">
        <f t="shared" si="173"/>
        <v>10</v>
      </c>
      <c r="BN2550" t="s">
        <v>1286</v>
      </c>
    </row>
    <row r="2551" spans="1:67" ht="13" customHeight="1" x14ac:dyDescent="0.3">
      <c r="A2551" s="5">
        <v>46114</v>
      </c>
      <c r="B2551" t="s">
        <v>80</v>
      </c>
      <c r="F2551">
        <v>2125</v>
      </c>
      <c r="G2551">
        <v>2125</v>
      </c>
      <c r="H2551">
        <v>3850</v>
      </c>
      <c r="I2551" s="6">
        <v>1725</v>
      </c>
      <c r="Q2551" t="s">
        <v>81</v>
      </c>
      <c r="U2551">
        <v>2601256</v>
      </c>
      <c r="V2551" t="s">
        <v>1283</v>
      </c>
      <c r="W2551" t="s">
        <v>94</v>
      </c>
      <c r="X2551" t="s">
        <v>449</v>
      </c>
      <c r="Y2551" t="s">
        <v>1284</v>
      </c>
      <c r="AF2551" t="s">
        <v>1283</v>
      </c>
      <c r="AG2551" t="s">
        <v>1285</v>
      </c>
      <c r="AH2551" t="s">
        <v>452</v>
      </c>
      <c r="AI2551">
        <v>841531551</v>
      </c>
      <c r="AM2551">
        <v>260001</v>
      </c>
      <c r="BB2551" s="9">
        <v>2125</v>
      </c>
      <c r="BE2551">
        <f t="shared" si="171"/>
        <v>2125</v>
      </c>
      <c r="BF2551" s="6">
        <f t="shared" si="172"/>
        <v>-1725</v>
      </c>
      <c r="BG2551" s="12" t="s">
        <v>99</v>
      </c>
      <c r="BH2551" t="e">
        <f>+VLOOKUP(AF2551,Sheet4!A:A,1,FALSE)</f>
        <v>#N/A</v>
      </c>
      <c r="BL2551">
        <v>2125</v>
      </c>
      <c r="BM2551" s="59">
        <f t="shared" si="173"/>
        <v>1725</v>
      </c>
      <c r="BN2551" t="s">
        <v>1286</v>
      </c>
    </row>
    <row r="2552" spans="1:67" ht="13" customHeight="1" x14ac:dyDescent="0.3">
      <c r="A2552" s="5">
        <v>46114</v>
      </c>
      <c r="B2552" t="s">
        <v>80</v>
      </c>
      <c r="F2552">
        <v>200</v>
      </c>
      <c r="G2552">
        <v>200</v>
      </c>
      <c r="H2552">
        <v>362.5</v>
      </c>
      <c r="I2552" s="6">
        <v>162.5</v>
      </c>
      <c r="Q2552" t="s">
        <v>81</v>
      </c>
      <c r="U2552">
        <v>2601256</v>
      </c>
      <c r="V2552" t="s">
        <v>1283</v>
      </c>
      <c r="W2552" t="s">
        <v>94</v>
      </c>
      <c r="X2552" t="s">
        <v>449</v>
      </c>
      <c r="Y2552" t="s">
        <v>1287</v>
      </c>
      <c r="AF2552" t="s">
        <v>1283</v>
      </c>
      <c r="AG2552" t="s">
        <v>1285</v>
      </c>
      <c r="AH2552" t="s">
        <v>452</v>
      </c>
      <c r="AI2552">
        <v>841531551</v>
      </c>
      <c r="AM2552">
        <v>260001</v>
      </c>
      <c r="BB2552" s="9">
        <v>200</v>
      </c>
      <c r="BE2552">
        <f t="shared" si="171"/>
        <v>200</v>
      </c>
      <c r="BF2552" s="6">
        <f t="shared" si="172"/>
        <v>-162.5</v>
      </c>
      <c r="BG2552" s="12" t="s">
        <v>99</v>
      </c>
      <c r="BH2552" t="e">
        <f>+VLOOKUP(AF2552,Sheet4!A:A,1,FALSE)</f>
        <v>#N/A</v>
      </c>
      <c r="BL2552">
        <v>200</v>
      </c>
      <c r="BM2552" s="59">
        <f t="shared" si="173"/>
        <v>162.5</v>
      </c>
      <c r="BN2552" t="s">
        <v>1286</v>
      </c>
    </row>
    <row r="2553" spans="1:67" ht="13" customHeight="1" x14ac:dyDescent="0.3">
      <c r="A2553" s="5">
        <v>46114</v>
      </c>
      <c r="B2553" t="s">
        <v>80</v>
      </c>
      <c r="F2553">
        <v>450</v>
      </c>
      <c r="G2553">
        <v>450</v>
      </c>
      <c r="H2553">
        <v>812.5</v>
      </c>
      <c r="I2553" s="6">
        <v>362.5</v>
      </c>
      <c r="Q2553" t="s">
        <v>81</v>
      </c>
      <c r="U2553">
        <v>2601256</v>
      </c>
      <c r="V2553" t="s">
        <v>1283</v>
      </c>
      <c r="W2553" t="s">
        <v>94</v>
      </c>
      <c r="X2553" t="s">
        <v>449</v>
      </c>
      <c r="Y2553" t="s">
        <v>1288</v>
      </c>
      <c r="AF2553" t="s">
        <v>1283</v>
      </c>
      <c r="AG2553" t="s">
        <v>1285</v>
      </c>
      <c r="AH2553" t="s">
        <v>452</v>
      </c>
      <c r="AI2553">
        <v>841531551</v>
      </c>
      <c r="AM2553">
        <v>260001</v>
      </c>
      <c r="BB2553" s="9">
        <v>450</v>
      </c>
      <c r="BE2553">
        <f t="shared" si="171"/>
        <v>450</v>
      </c>
      <c r="BF2553" s="6">
        <f t="shared" si="172"/>
        <v>-362.5</v>
      </c>
      <c r="BG2553" s="12" t="s">
        <v>99</v>
      </c>
      <c r="BH2553" t="e">
        <f>+VLOOKUP(AF2553,Sheet4!A:A,1,FALSE)</f>
        <v>#N/A</v>
      </c>
      <c r="BL2553">
        <v>450</v>
      </c>
      <c r="BM2553" s="59">
        <f t="shared" si="173"/>
        <v>362.5</v>
      </c>
      <c r="BN2553" t="s">
        <v>1286</v>
      </c>
    </row>
    <row r="2554" spans="1:67" ht="13" customHeight="1" x14ac:dyDescent="0.3">
      <c r="A2554" s="5">
        <v>46114</v>
      </c>
      <c r="B2554" t="s">
        <v>80</v>
      </c>
      <c r="F2554">
        <v>325</v>
      </c>
      <c r="G2554">
        <v>325</v>
      </c>
      <c r="H2554">
        <v>587.5</v>
      </c>
      <c r="I2554" s="6">
        <v>262.5</v>
      </c>
      <c r="Q2554" t="s">
        <v>81</v>
      </c>
      <c r="U2554">
        <v>2601256</v>
      </c>
      <c r="V2554" t="s">
        <v>1283</v>
      </c>
      <c r="W2554" t="s">
        <v>94</v>
      </c>
      <c r="X2554" t="s">
        <v>449</v>
      </c>
      <c r="Y2554" t="s">
        <v>1289</v>
      </c>
      <c r="AF2554" t="s">
        <v>1283</v>
      </c>
      <c r="AG2554" t="s">
        <v>1285</v>
      </c>
      <c r="AH2554" t="s">
        <v>452</v>
      </c>
      <c r="AI2554">
        <v>841531551</v>
      </c>
      <c r="AM2554">
        <v>260001</v>
      </c>
      <c r="BB2554" s="9">
        <v>325</v>
      </c>
      <c r="BE2554">
        <f t="shared" si="171"/>
        <v>325</v>
      </c>
      <c r="BF2554" s="6">
        <f t="shared" si="172"/>
        <v>-262.5</v>
      </c>
      <c r="BG2554" s="12" t="s">
        <v>99</v>
      </c>
      <c r="BH2554" t="e">
        <f>+VLOOKUP(AF2554,Sheet4!A:A,1,FALSE)</f>
        <v>#N/A</v>
      </c>
      <c r="BL2554">
        <v>325</v>
      </c>
      <c r="BM2554" s="59">
        <f t="shared" si="173"/>
        <v>262.5</v>
      </c>
      <c r="BN2554" t="s">
        <v>1286</v>
      </c>
    </row>
    <row r="2555" spans="1:67" ht="13" customHeight="1" x14ac:dyDescent="0.3">
      <c r="A2555" s="5">
        <v>46114</v>
      </c>
      <c r="B2555" t="s">
        <v>80</v>
      </c>
      <c r="F2555">
        <v>412.5</v>
      </c>
      <c r="G2555">
        <v>412.5</v>
      </c>
      <c r="H2555">
        <v>750</v>
      </c>
      <c r="I2555" s="6">
        <v>337.5</v>
      </c>
      <c r="Q2555" t="s">
        <v>81</v>
      </c>
      <c r="U2555">
        <v>2601256</v>
      </c>
      <c r="V2555" t="s">
        <v>1283</v>
      </c>
      <c r="W2555" t="s">
        <v>94</v>
      </c>
      <c r="X2555" t="s">
        <v>449</v>
      </c>
      <c r="Y2555" t="s">
        <v>1290</v>
      </c>
      <c r="AF2555" t="s">
        <v>1283</v>
      </c>
      <c r="AG2555" t="s">
        <v>1285</v>
      </c>
      <c r="AH2555" t="s">
        <v>452</v>
      </c>
      <c r="AI2555">
        <v>841531551</v>
      </c>
      <c r="AM2555">
        <v>260001</v>
      </c>
      <c r="BB2555" s="9">
        <v>412</v>
      </c>
      <c r="BE2555">
        <f t="shared" si="171"/>
        <v>412</v>
      </c>
      <c r="BF2555" s="6">
        <f t="shared" si="172"/>
        <v>-338</v>
      </c>
      <c r="BG2555" s="12" t="s">
        <v>99</v>
      </c>
      <c r="BH2555" t="e">
        <f>+VLOOKUP(AF2555,Sheet4!A:A,1,FALSE)</f>
        <v>#N/A</v>
      </c>
      <c r="BL2555">
        <v>412.5</v>
      </c>
      <c r="BM2555" s="59">
        <f t="shared" si="173"/>
        <v>337.5</v>
      </c>
      <c r="BN2555" t="s">
        <v>1286</v>
      </c>
    </row>
    <row r="2556" spans="1:67" ht="13" customHeight="1" x14ac:dyDescent="0.3">
      <c r="A2556" s="5">
        <v>46114</v>
      </c>
      <c r="B2556" t="s">
        <v>80</v>
      </c>
      <c r="F2556">
        <v>100</v>
      </c>
      <c r="G2556">
        <v>100</v>
      </c>
      <c r="H2556">
        <v>175</v>
      </c>
      <c r="I2556" s="6">
        <v>75</v>
      </c>
      <c r="Q2556" t="s">
        <v>81</v>
      </c>
      <c r="U2556">
        <v>2601256</v>
      </c>
      <c r="V2556" t="s">
        <v>1283</v>
      </c>
      <c r="W2556" t="s">
        <v>94</v>
      </c>
      <c r="X2556" t="s">
        <v>449</v>
      </c>
      <c r="Y2556" t="s">
        <v>1291</v>
      </c>
      <c r="AF2556" t="s">
        <v>1283</v>
      </c>
      <c r="AG2556" t="s">
        <v>1285</v>
      </c>
      <c r="AH2556" t="s">
        <v>452</v>
      </c>
      <c r="AI2556">
        <v>841531551</v>
      </c>
      <c r="AM2556">
        <v>260001</v>
      </c>
      <c r="BD2556" s="9">
        <v>100</v>
      </c>
      <c r="BE2556">
        <f t="shared" si="171"/>
        <v>0</v>
      </c>
      <c r="BF2556" s="6">
        <f t="shared" si="172"/>
        <v>-175</v>
      </c>
      <c r="BG2556" s="11" t="s">
        <v>71</v>
      </c>
      <c r="BH2556" t="e">
        <f>+VLOOKUP(AF2556,Sheet4!A:A,1,FALSE)</f>
        <v>#N/A</v>
      </c>
      <c r="BL2556">
        <v>100</v>
      </c>
      <c r="BM2556" s="59">
        <f t="shared" si="173"/>
        <v>75</v>
      </c>
      <c r="BN2556" t="s">
        <v>1286</v>
      </c>
    </row>
    <row r="2557" spans="1:67" ht="13" customHeight="1" x14ac:dyDescent="0.3">
      <c r="A2557" s="5">
        <v>46114</v>
      </c>
      <c r="B2557" t="s">
        <v>63</v>
      </c>
      <c r="F2557">
        <v>1830</v>
      </c>
      <c r="G2557">
        <v>1830</v>
      </c>
      <c r="H2557" s="6">
        <f>+G2557</f>
        <v>1830</v>
      </c>
      <c r="I2557" s="6">
        <f t="shared" ref="I2557:I2588" si="174">H2557-G2557</f>
        <v>0</v>
      </c>
      <c r="J2557" s="6"/>
      <c r="K2557" s="6"/>
      <c r="Q2557" t="s">
        <v>64</v>
      </c>
      <c r="U2557">
        <v>2601257</v>
      </c>
      <c r="V2557" t="s">
        <v>1292</v>
      </c>
      <c r="W2557" t="s">
        <v>110</v>
      </c>
      <c r="X2557" t="s">
        <v>132</v>
      </c>
      <c r="Y2557" t="s">
        <v>1293</v>
      </c>
      <c r="AF2557" t="s">
        <v>1292</v>
      </c>
      <c r="AG2557" t="s">
        <v>1294</v>
      </c>
      <c r="AH2557" t="s">
        <v>135</v>
      </c>
      <c r="AI2557">
        <v>840522555</v>
      </c>
      <c r="AM2557">
        <v>260001</v>
      </c>
      <c r="BA2557" s="6">
        <v>-1830</v>
      </c>
      <c r="BD2557" s="9">
        <v>1830</v>
      </c>
      <c r="BE2557">
        <f t="shared" si="171"/>
        <v>0</v>
      </c>
      <c r="BF2557" s="6">
        <f t="shared" si="172"/>
        <v>-1830</v>
      </c>
      <c r="BG2557" s="11" t="s">
        <v>71</v>
      </c>
      <c r="BH2557" t="str">
        <f>+VLOOKUP(AF2557,Sheet4!A:A,1,FALSE)</f>
        <v>Isaak Castrim Jossefa</v>
      </c>
      <c r="BJ2557" s="59">
        <f>+G2557-BE2557</f>
        <v>1830</v>
      </c>
      <c r="BL2557" s="6">
        <v>0</v>
      </c>
      <c r="BM2557" s="59">
        <f t="shared" si="173"/>
        <v>1830</v>
      </c>
      <c r="BN2557" t="s">
        <v>1295</v>
      </c>
      <c r="BO2557" t="s">
        <v>101</v>
      </c>
    </row>
    <row r="2558" spans="1:67" ht="13" customHeight="1" x14ac:dyDescent="0.3">
      <c r="A2558" s="5">
        <v>46114</v>
      </c>
      <c r="B2558" t="s">
        <v>74</v>
      </c>
      <c r="F2558" s="8">
        <v>122</v>
      </c>
      <c r="G2558">
        <v>61</v>
      </c>
      <c r="H2558" s="6">
        <f>+G2558</f>
        <v>61</v>
      </c>
      <c r="I2558" s="6">
        <f t="shared" si="174"/>
        <v>0</v>
      </c>
      <c r="J2558" s="6"/>
      <c r="K2558" s="6"/>
      <c r="Q2558" t="s">
        <v>75</v>
      </c>
      <c r="U2558">
        <v>2601257</v>
      </c>
      <c r="V2558" t="s">
        <v>1292</v>
      </c>
      <c r="W2558" t="s">
        <v>110</v>
      </c>
      <c r="X2558" t="s">
        <v>132</v>
      </c>
      <c r="Y2558" t="s">
        <v>1293</v>
      </c>
      <c r="AF2558" t="s">
        <v>1292</v>
      </c>
      <c r="AG2558" t="s">
        <v>1294</v>
      </c>
      <c r="AH2558" t="s">
        <v>135</v>
      </c>
      <c r="AI2558">
        <v>840522555</v>
      </c>
      <c r="AM2558">
        <v>260001</v>
      </c>
      <c r="BA2558" s="6">
        <v>-122</v>
      </c>
      <c r="BE2558">
        <f t="shared" si="171"/>
        <v>0</v>
      </c>
      <c r="BF2558" s="6">
        <f t="shared" si="172"/>
        <v>-61</v>
      </c>
      <c r="BG2558" s="7" t="s">
        <v>71</v>
      </c>
      <c r="BH2558" t="str">
        <f>+VLOOKUP(AF2558,Sheet4!A:A,1,FALSE)</f>
        <v>Isaak Castrim Jossefa</v>
      </c>
      <c r="BJ2558" s="59">
        <f>+G2558-BE2558</f>
        <v>61</v>
      </c>
      <c r="BL2558" s="6">
        <v>0</v>
      </c>
      <c r="BM2558" s="59">
        <f t="shared" si="173"/>
        <v>61</v>
      </c>
      <c r="BN2558" t="s">
        <v>1295</v>
      </c>
    </row>
    <row r="2559" spans="1:67" ht="13" customHeight="1" x14ac:dyDescent="0.3">
      <c r="A2559" s="5">
        <v>46114</v>
      </c>
      <c r="B2559" t="s">
        <v>76</v>
      </c>
      <c r="F2559">
        <v>2440</v>
      </c>
      <c r="G2559">
        <v>2440</v>
      </c>
      <c r="H2559" s="6">
        <f>+G2559</f>
        <v>2440</v>
      </c>
      <c r="I2559" s="6">
        <f t="shared" si="174"/>
        <v>0</v>
      </c>
      <c r="J2559" s="6"/>
      <c r="K2559" s="6"/>
      <c r="Q2559" t="s">
        <v>77</v>
      </c>
      <c r="U2559">
        <v>2601257</v>
      </c>
      <c r="V2559" t="s">
        <v>1292</v>
      </c>
      <c r="W2559" t="s">
        <v>110</v>
      </c>
      <c r="X2559" t="s">
        <v>132</v>
      </c>
      <c r="Y2559" t="s">
        <v>1293</v>
      </c>
      <c r="AF2559" t="s">
        <v>1292</v>
      </c>
      <c r="AG2559" t="s">
        <v>1294</v>
      </c>
      <c r="AH2559" t="s">
        <v>135</v>
      </c>
      <c r="AI2559">
        <v>840522555</v>
      </c>
      <c r="AM2559">
        <v>260001</v>
      </c>
      <c r="BA2559" s="6">
        <v>-2440</v>
      </c>
      <c r="BE2559">
        <f t="shared" si="171"/>
        <v>0</v>
      </c>
      <c r="BF2559" s="6">
        <f t="shared" si="172"/>
        <v>-2440</v>
      </c>
      <c r="BG2559" s="7" t="s">
        <v>71</v>
      </c>
      <c r="BH2559" t="str">
        <f>+VLOOKUP(AF2559,Sheet4!A:A,1,FALSE)</f>
        <v>Isaak Castrim Jossefa</v>
      </c>
      <c r="BJ2559" s="59">
        <f>+G2559-BE2559</f>
        <v>2440</v>
      </c>
      <c r="BL2559" s="6">
        <v>0</v>
      </c>
      <c r="BM2559" s="59">
        <f t="shared" si="173"/>
        <v>2440</v>
      </c>
      <c r="BN2559" t="s">
        <v>1295</v>
      </c>
    </row>
    <row r="2560" spans="1:67" ht="13" customHeight="1" x14ac:dyDescent="0.3">
      <c r="A2560" s="5">
        <v>46114</v>
      </c>
      <c r="B2560" t="s">
        <v>78</v>
      </c>
      <c r="F2560" s="8">
        <v>122</v>
      </c>
      <c r="G2560">
        <v>61</v>
      </c>
      <c r="H2560" s="6">
        <f>+G2560</f>
        <v>61</v>
      </c>
      <c r="I2560" s="6">
        <f t="shared" si="174"/>
        <v>0</v>
      </c>
      <c r="J2560" s="6"/>
      <c r="K2560" s="6"/>
      <c r="Q2560" t="s">
        <v>79</v>
      </c>
      <c r="U2560">
        <v>2601257</v>
      </c>
      <c r="V2560" t="s">
        <v>1292</v>
      </c>
      <c r="W2560" t="s">
        <v>110</v>
      </c>
      <c r="X2560" t="s">
        <v>132</v>
      </c>
      <c r="Y2560" t="s">
        <v>1293</v>
      </c>
      <c r="AF2560" t="s">
        <v>1292</v>
      </c>
      <c r="AG2560" t="s">
        <v>1294</v>
      </c>
      <c r="AH2560" t="s">
        <v>135</v>
      </c>
      <c r="AI2560">
        <v>840522555</v>
      </c>
      <c r="AM2560">
        <v>260001</v>
      </c>
      <c r="BA2560" s="6">
        <v>-122</v>
      </c>
      <c r="BE2560">
        <f t="shared" si="171"/>
        <v>0</v>
      </c>
      <c r="BF2560" s="6">
        <f t="shared" si="172"/>
        <v>-61</v>
      </c>
      <c r="BG2560" s="7" t="s">
        <v>71</v>
      </c>
      <c r="BH2560" t="str">
        <f>+VLOOKUP(AF2560,Sheet4!A:A,1,FALSE)</f>
        <v>Isaak Castrim Jossefa</v>
      </c>
      <c r="BJ2560" s="59">
        <f>+G2560-BE2560</f>
        <v>61</v>
      </c>
      <c r="BL2560" s="6">
        <v>0</v>
      </c>
      <c r="BM2560" s="59">
        <f t="shared" si="173"/>
        <v>61</v>
      </c>
      <c r="BN2560" t="s">
        <v>1295</v>
      </c>
    </row>
    <row r="2561" spans="1:67" ht="13" customHeight="1" x14ac:dyDescent="0.3">
      <c r="A2561" s="5">
        <v>46114</v>
      </c>
      <c r="B2561" t="s">
        <v>80</v>
      </c>
      <c r="F2561">
        <v>1525</v>
      </c>
      <c r="G2561">
        <v>1525</v>
      </c>
      <c r="H2561" s="6">
        <f>+G2561</f>
        <v>1525</v>
      </c>
      <c r="I2561" s="6">
        <f t="shared" si="174"/>
        <v>0</v>
      </c>
      <c r="J2561" s="6"/>
      <c r="K2561" s="6"/>
      <c r="Q2561" t="s">
        <v>81</v>
      </c>
      <c r="U2561">
        <v>2601257</v>
      </c>
      <c r="V2561" s="56" t="s">
        <v>1292</v>
      </c>
      <c r="W2561" t="s">
        <v>110</v>
      </c>
      <c r="X2561" t="s">
        <v>132</v>
      </c>
      <c r="Y2561" t="s">
        <v>1293</v>
      </c>
      <c r="AF2561" t="s">
        <v>1292</v>
      </c>
      <c r="AG2561" t="s">
        <v>1294</v>
      </c>
      <c r="AH2561" t="s">
        <v>135</v>
      </c>
      <c r="AI2561">
        <v>840522555</v>
      </c>
      <c r="AM2561">
        <v>260001</v>
      </c>
      <c r="BA2561" s="6">
        <v>-1525</v>
      </c>
      <c r="BC2561" s="9">
        <v>1525</v>
      </c>
      <c r="BE2561">
        <f t="shared" si="171"/>
        <v>1525</v>
      </c>
      <c r="BF2561" s="6">
        <f t="shared" si="172"/>
        <v>0</v>
      </c>
      <c r="BG2561" s="10" t="s">
        <v>99</v>
      </c>
      <c r="BH2561" t="str">
        <f>+VLOOKUP(AF2561,Sheet4!A:A,1,FALSE)</f>
        <v>Isaak Castrim Jossefa</v>
      </c>
      <c r="BJ2561" s="59">
        <f>+G2561-BE2561</f>
        <v>0</v>
      </c>
      <c r="BL2561" s="6">
        <v>0</v>
      </c>
      <c r="BM2561" s="59">
        <f t="shared" si="173"/>
        <v>1525</v>
      </c>
      <c r="BN2561" t="s">
        <v>1295</v>
      </c>
    </row>
    <row r="2562" spans="1:67" ht="13" customHeight="1" x14ac:dyDescent="0.3">
      <c r="A2562" s="5">
        <v>46114</v>
      </c>
      <c r="B2562" t="s">
        <v>63</v>
      </c>
      <c r="F2562">
        <v>705</v>
      </c>
      <c r="G2562">
        <v>705</v>
      </c>
      <c r="H2562" s="6">
        <v>0</v>
      </c>
      <c r="I2562" s="6">
        <f t="shared" si="174"/>
        <v>-705</v>
      </c>
      <c r="J2562" s="6"/>
      <c r="K2562" s="6"/>
      <c r="Q2562" t="s">
        <v>64</v>
      </c>
      <c r="U2562">
        <v>2601258</v>
      </c>
      <c r="V2562" t="s">
        <v>1296</v>
      </c>
      <c r="W2562" t="s">
        <v>66</v>
      </c>
      <c r="X2562" t="s">
        <v>1297</v>
      </c>
      <c r="Y2562" t="s">
        <v>1298</v>
      </c>
      <c r="AF2562" t="s">
        <v>1296</v>
      </c>
      <c r="AG2562" t="s">
        <v>1299</v>
      </c>
      <c r="AH2562" t="s">
        <v>1300</v>
      </c>
      <c r="AI2562">
        <v>864583299</v>
      </c>
      <c r="AM2562">
        <v>260001</v>
      </c>
      <c r="BA2562" s="6">
        <v>-705</v>
      </c>
      <c r="BE2562">
        <f t="shared" ref="BE2562:BE2625" si="175">+BB2562+BC2562</f>
        <v>0</v>
      </c>
      <c r="BF2562" s="6">
        <f t="shared" ref="BF2562:BF2625" si="176">+BE2562-H2562</f>
        <v>0</v>
      </c>
      <c r="BG2562" s="7" t="s">
        <v>71</v>
      </c>
      <c r="BH2562" t="e">
        <f>+VLOOKUP(AF2562,Sheet4!A:A,1,FALSE)</f>
        <v>#N/A</v>
      </c>
      <c r="BL2562" s="6">
        <v>0</v>
      </c>
      <c r="BM2562" s="59">
        <f t="shared" ref="BM2562:BM2625" si="177">+H2562+-BL2562</f>
        <v>0</v>
      </c>
      <c r="BN2562" t="s">
        <v>1301</v>
      </c>
      <c r="BO2562" t="s">
        <v>101</v>
      </c>
    </row>
    <row r="2563" spans="1:67" ht="13" customHeight="1" x14ac:dyDescent="0.3">
      <c r="A2563" s="5">
        <v>46114</v>
      </c>
      <c r="B2563" t="s">
        <v>74</v>
      </c>
      <c r="F2563" s="8">
        <v>47</v>
      </c>
      <c r="G2563">
        <v>23.5</v>
      </c>
      <c r="H2563" s="6">
        <v>0</v>
      </c>
      <c r="I2563" s="6">
        <f t="shared" si="174"/>
        <v>-23.5</v>
      </c>
      <c r="J2563" s="6"/>
      <c r="K2563" s="6"/>
      <c r="Q2563" t="s">
        <v>75</v>
      </c>
      <c r="U2563">
        <v>2601258</v>
      </c>
      <c r="V2563" t="s">
        <v>1296</v>
      </c>
      <c r="W2563" t="s">
        <v>66</v>
      </c>
      <c r="X2563" t="s">
        <v>1297</v>
      </c>
      <c r="Y2563" t="s">
        <v>1298</v>
      </c>
      <c r="AF2563" t="s">
        <v>1296</v>
      </c>
      <c r="AG2563" t="s">
        <v>1299</v>
      </c>
      <c r="AH2563" t="s">
        <v>1300</v>
      </c>
      <c r="AI2563">
        <v>864583299</v>
      </c>
      <c r="AM2563">
        <v>260001</v>
      </c>
      <c r="BA2563" s="6">
        <v>-47</v>
      </c>
      <c r="BE2563">
        <f t="shared" si="175"/>
        <v>0</v>
      </c>
      <c r="BF2563" s="6">
        <f t="shared" si="176"/>
        <v>0</v>
      </c>
      <c r="BG2563" s="7" t="s">
        <v>71</v>
      </c>
      <c r="BH2563" t="e">
        <f>+VLOOKUP(AF2563,Sheet4!A:A,1,FALSE)</f>
        <v>#N/A</v>
      </c>
      <c r="BL2563" s="6">
        <v>0</v>
      </c>
      <c r="BM2563" s="59">
        <f t="shared" si="177"/>
        <v>0</v>
      </c>
      <c r="BN2563" t="s">
        <v>1301</v>
      </c>
    </row>
    <row r="2564" spans="1:67" ht="13" customHeight="1" x14ac:dyDescent="0.3">
      <c r="A2564" s="5">
        <v>46114</v>
      </c>
      <c r="B2564" t="s">
        <v>76</v>
      </c>
      <c r="F2564">
        <v>940</v>
      </c>
      <c r="G2564">
        <v>940</v>
      </c>
      <c r="H2564" s="6">
        <v>0</v>
      </c>
      <c r="I2564" s="6">
        <f t="shared" si="174"/>
        <v>-940</v>
      </c>
      <c r="J2564" s="6"/>
      <c r="K2564" s="6"/>
      <c r="Q2564" t="s">
        <v>77</v>
      </c>
      <c r="U2564">
        <v>2601258</v>
      </c>
      <c r="V2564" t="s">
        <v>1296</v>
      </c>
      <c r="W2564" t="s">
        <v>66</v>
      </c>
      <c r="X2564" t="s">
        <v>1297</v>
      </c>
      <c r="Y2564" t="s">
        <v>1298</v>
      </c>
      <c r="AF2564" t="s">
        <v>1296</v>
      </c>
      <c r="AG2564" t="s">
        <v>1299</v>
      </c>
      <c r="AH2564" t="s">
        <v>1300</v>
      </c>
      <c r="AI2564">
        <v>864583299</v>
      </c>
      <c r="AM2564">
        <v>260001</v>
      </c>
      <c r="BA2564" s="6">
        <v>-940</v>
      </c>
      <c r="BE2564">
        <f t="shared" si="175"/>
        <v>0</v>
      </c>
      <c r="BF2564" s="6">
        <f t="shared" si="176"/>
        <v>0</v>
      </c>
      <c r="BG2564" s="7" t="s">
        <v>71</v>
      </c>
      <c r="BH2564" t="e">
        <f>+VLOOKUP(AF2564,Sheet4!A:A,1,FALSE)</f>
        <v>#N/A</v>
      </c>
      <c r="BL2564" s="6">
        <v>0</v>
      </c>
      <c r="BM2564" s="59">
        <f t="shared" si="177"/>
        <v>0</v>
      </c>
      <c r="BN2564" t="s">
        <v>1301</v>
      </c>
    </row>
    <row r="2565" spans="1:67" ht="13" customHeight="1" x14ac:dyDescent="0.3">
      <c r="A2565" s="5">
        <v>46114</v>
      </c>
      <c r="B2565" t="s">
        <v>78</v>
      </c>
      <c r="F2565" s="8">
        <v>5</v>
      </c>
      <c r="G2565">
        <v>2.5</v>
      </c>
      <c r="H2565" s="6">
        <v>0</v>
      </c>
      <c r="I2565" s="6">
        <f t="shared" si="174"/>
        <v>-2.5</v>
      </c>
      <c r="J2565" s="6"/>
      <c r="K2565" s="6"/>
      <c r="Q2565" t="s">
        <v>79</v>
      </c>
      <c r="U2565">
        <v>2601258</v>
      </c>
      <c r="V2565" t="s">
        <v>1296</v>
      </c>
      <c r="W2565" t="s">
        <v>66</v>
      </c>
      <c r="X2565" t="s">
        <v>1297</v>
      </c>
      <c r="Y2565" t="s">
        <v>1298</v>
      </c>
      <c r="AF2565" t="s">
        <v>1296</v>
      </c>
      <c r="AG2565" t="s">
        <v>1299</v>
      </c>
      <c r="AH2565" t="s">
        <v>1300</v>
      </c>
      <c r="AI2565">
        <v>864583299</v>
      </c>
      <c r="AM2565">
        <v>260001</v>
      </c>
      <c r="BA2565" s="6">
        <v>-5</v>
      </c>
      <c r="BE2565">
        <f t="shared" si="175"/>
        <v>0</v>
      </c>
      <c r="BF2565" s="6">
        <f t="shared" si="176"/>
        <v>0</v>
      </c>
      <c r="BG2565" s="7" t="s">
        <v>71</v>
      </c>
      <c r="BH2565" t="e">
        <f>+VLOOKUP(AF2565,Sheet4!A:A,1,FALSE)</f>
        <v>#N/A</v>
      </c>
      <c r="BL2565" s="6">
        <v>0</v>
      </c>
      <c r="BM2565" s="59">
        <f t="shared" si="177"/>
        <v>0</v>
      </c>
      <c r="BN2565" t="s">
        <v>1301</v>
      </c>
    </row>
    <row r="2566" spans="1:67" ht="13" customHeight="1" x14ac:dyDescent="0.3">
      <c r="A2566" s="5">
        <v>46114</v>
      </c>
      <c r="B2566" t="s">
        <v>80</v>
      </c>
      <c r="F2566">
        <v>62.5</v>
      </c>
      <c r="G2566">
        <v>62.5</v>
      </c>
      <c r="H2566" s="6">
        <v>0</v>
      </c>
      <c r="I2566" s="6">
        <f t="shared" si="174"/>
        <v>-62.5</v>
      </c>
      <c r="J2566" s="6">
        <f>H2566/12.5</f>
        <v>0</v>
      </c>
      <c r="K2566" s="6"/>
      <c r="Q2566" t="s">
        <v>81</v>
      </c>
      <c r="U2566">
        <v>2601258</v>
      </c>
      <c r="V2566" t="s">
        <v>1296</v>
      </c>
      <c r="W2566" t="s">
        <v>66</v>
      </c>
      <c r="X2566" t="s">
        <v>1297</v>
      </c>
      <c r="Y2566" t="s">
        <v>1298</v>
      </c>
      <c r="AF2566" t="s">
        <v>1296</v>
      </c>
      <c r="AG2566" t="s">
        <v>1299</v>
      </c>
      <c r="AH2566" t="s">
        <v>1300</v>
      </c>
      <c r="AI2566">
        <v>864583299</v>
      </c>
      <c r="AM2566">
        <v>260001</v>
      </c>
      <c r="BA2566" s="6">
        <v>-62.5</v>
      </c>
      <c r="BE2566">
        <f t="shared" si="175"/>
        <v>0</v>
      </c>
      <c r="BF2566" s="6">
        <f t="shared" si="176"/>
        <v>0</v>
      </c>
      <c r="BG2566" s="7" t="s">
        <v>71</v>
      </c>
      <c r="BH2566" t="e">
        <f>+VLOOKUP(AF2566,Sheet4!A:A,1,FALSE)</f>
        <v>#N/A</v>
      </c>
      <c r="BL2566" s="6">
        <v>0</v>
      </c>
      <c r="BM2566" s="59">
        <f t="shared" si="177"/>
        <v>0</v>
      </c>
      <c r="BN2566" t="s">
        <v>1301</v>
      </c>
    </row>
    <row r="2567" spans="1:67" ht="13" customHeight="1" x14ac:dyDescent="0.3">
      <c r="A2567" s="5">
        <v>46114</v>
      </c>
      <c r="B2567" t="s">
        <v>82</v>
      </c>
      <c r="F2567" s="8">
        <v>126</v>
      </c>
      <c r="G2567">
        <v>63</v>
      </c>
      <c r="H2567" s="6">
        <v>0</v>
      </c>
      <c r="I2567" s="6">
        <f t="shared" si="174"/>
        <v>-63</v>
      </c>
      <c r="J2567" s="6"/>
      <c r="K2567" s="6"/>
      <c r="Q2567" t="s">
        <v>83</v>
      </c>
      <c r="U2567">
        <v>2601258</v>
      </c>
      <c r="V2567" t="s">
        <v>1296</v>
      </c>
      <c r="W2567" t="s">
        <v>66</v>
      </c>
      <c r="X2567" t="s">
        <v>1297</v>
      </c>
      <c r="Y2567" t="s">
        <v>1298</v>
      </c>
      <c r="AF2567" t="s">
        <v>1296</v>
      </c>
      <c r="AG2567" t="s">
        <v>1299</v>
      </c>
      <c r="AH2567" t="s">
        <v>1300</v>
      </c>
      <c r="AI2567">
        <v>864583299</v>
      </c>
      <c r="AM2567">
        <v>260001</v>
      </c>
      <c r="BA2567" s="6">
        <v>-126</v>
      </c>
      <c r="BE2567">
        <f t="shared" si="175"/>
        <v>0</v>
      </c>
      <c r="BF2567" s="6">
        <f t="shared" si="176"/>
        <v>0</v>
      </c>
      <c r="BG2567" s="7" t="s">
        <v>71</v>
      </c>
      <c r="BH2567" t="e">
        <f>+VLOOKUP(AF2567,Sheet4!A:A,1,FALSE)</f>
        <v>#N/A</v>
      </c>
      <c r="BL2567" s="6">
        <v>0</v>
      </c>
      <c r="BM2567" s="59">
        <f t="shared" si="177"/>
        <v>0</v>
      </c>
      <c r="BN2567" t="s">
        <v>1301</v>
      </c>
    </row>
    <row r="2568" spans="1:67" ht="13" customHeight="1" x14ac:dyDescent="0.3">
      <c r="A2568" s="5">
        <v>46114</v>
      </c>
      <c r="B2568" t="s">
        <v>84</v>
      </c>
      <c r="F2568">
        <v>2100</v>
      </c>
      <c r="G2568">
        <v>2100</v>
      </c>
      <c r="H2568" s="6">
        <v>0</v>
      </c>
      <c r="I2568" s="6">
        <f t="shared" si="174"/>
        <v>-2100</v>
      </c>
      <c r="J2568" s="6"/>
      <c r="K2568" s="6">
        <f>H2568/50</f>
        <v>0</v>
      </c>
      <c r="Q2568" t="s">
        <v>85</v>
      </c>
      <c r="U2568">
        <v>2601258</v>
      </c>
      <c r="V2568" t="s">
        <v>1296</v>
      </c>
      <c r="W2568" t="s">
        <v>66</v>
      </c>
      <c r="X2568" t="s">
        <v>1297</v>
      </c>
      <c r="Y2568" t="s">
        <v>1298</v>
      </c>
      <c r="AF2568" t="s">
        <v>1296</v>
      </c>
      <c r="AG2568" t="s">
        <v>1299</v>
      </c>
      <c r="AH2568" t="s">
        <v>1300</v>
      </c>
      <c r="AI2568">
        <v>864583299</v>
      </c>
      <c r="AM2568">
        <v>260001</v>
      </c>
      <c r="BA2568" s="6">
        <v>-2100</v>
      </c>
      <c r="BE2568">
        <f t="shared" si="175"/>
        <v>0</v>
      </c>
      <c r="BF2568" s="6">
        <f t="shared" si="176"/>
        <v>0</v>
      </c>
      <c r="BG2568" s="7" t="s">
        <v>71</v>
      </c>
      <c r="BH2568" t="e">
        <f>+VLOOKUP(AF2568,Sheet4!A:A,1,FALSE)</f>
        <v>#N/A</v>
      </c>
      <c r="BL2568" s="6">
        <v>0</v>
      </c>
      <c r="BM2568" s="59">
        <f t="shared" si="177"/>
        <v>0</v>
      </c>
      <c r="BN2568" t="s">
        <v>1301</v>
      </c>
    </row>
    <row r="2569" spans="1:67" ht="13" customHeight="1" x14ac:dyDescent="0.3">
      <c r="A2569" s="5">
        <v>46114</v>
      </c>
      <c r="B2569" t="s">
        <v>63</v>
      </c>
      <c r="F2569">
        <v>240</v>
      </c>
      <c r="G2569">
        <v>240</v>
      </c>
      <c r="H2569" s="6">
        <v>0</v>
      </c>
      <c r="I2569" s="6">
        <f t="shared" si="174"/>
        <v>-240</v>
      </c>
      <c r="J2569" s="6"/>
      <c r="K2569" s="6"/>
      <c r="Q2569" t="s">
        <v>64</v>
      </c>
      <c r="U2569">
        <v>2601259</v>
      </c>
      <c r="V2569" t="s">
        <v>1302</v>
      </c>
      <c r="W2569" t="s">
        <v>144</v>
      </c>
      <c r="X2569" t="s">
        <v>1247</v>
      </c>
      <c r="Y2569" t="s">
        <v>1303</v>
      </c>
      <c r="AF2569" t="s">
        <v>1302</v>
      </c>
      <c r="AG2569" t="s">
        <v>1304</v>
      </c>
      <c r="AH2569" t="s">
        <v>1250</v>
      </c>
      <c r="AI2569">
        <v>842425262</v>
      </c>
      <c r="AM2569">
        <v>260001</v>
      </c>
      <c r="BA2569" s="6">
        <v>-240</v>
      </c>
      <c r="BE2569">
        <f t="shared" si="175"/>
        <v>0</v>
      </c>
      <c r="BF2569" s="6">
        <f t="shared" si="176"/>
        <v>0</v>
      </c>
      <c r="BG2569" s="7" t="s">
        <v>71</v>
      </c>
      <c r="BH2569" t="e">
        <f>+VLOOKUP(AF2569,Sheet4!A:A,1,FALSE)</f>
        <v>#N/A</v>
      </c>
      <c r="BL2569" s="6">
        <v>0</v>
      </c>
      <c r="BM2569" s="59">
        <f t="shared" si="177"/>
        <v>0</v>
      </c>
      <c r="BN2569" t="s">
        <v>1305</v>
      </c>
      <c r="BO2569" t="s">
        <v>101</v>
      </c>
    </row>
    <row r="2570" spans="1:67" ht="13" customHeight="1" x14ac:dyDescent="0.3">
      <c r="A2570" s="5">
        <v>46114</v>
      </c>
      <c r="B2570" t="s">
        <v>74</v>
      </c>
      <c r="F2570" s="8">
        <v>16</v>
      </c>
      <c r="G2570">
        <v>8</v>
      </c>
      <c r="H2570" s="6">
        <v>0</v>
      </c>
      <c r="I2570" s="6">
        <f t="shared" si="174"/>
        <v>-8</v>
      </c>
      <c r="J2570" s="6"/>
      <c r="K2570" s="6"/>
      <c r="Q2570" t="s">
        <v>75</v>
      </c>
      <c r="U2570">
        <v>2601259</v>
      </c>
      <c r="V2570" t="s">
        <v>1302</v>
      </c>
      <c r="W2570" t="s">
        <v>144</v>
      </c>
      <c r="X2570" t="s">
        <v>1247</v>
      </c>
      <c r="Y2570" t="s">
        <v>1303</v>
      </c>
      <c r="AF2570" t="s">
        <v>1302</v>
      </c>
      <c r="AG2570" t="s">
        <v>1304</v>
      </c>
      <c r="AH2570" t="s">
        <v>1250</v>
      </c>
      <c r="AI2570">
        <v>842425262</v>
      </c>
      <c r="AM2570">
        <v>260001</v>
      </c>
      <c r="BA2570" s="6">
        <v>-16</v>
      </c>
      <c r="BE2570">
        <f t="shared" si="175"/>
        <v>0</v>
      </c>
      <c r="BF2570" s="6">
        <f t="shared" si="176"/>
        <v>0</v>
      </c>
      <c r="BG2570" s="7" t="s">
        <v>71</v>
      </c>
      <c r="BH2570" t="e">
        <f>+VLOOKUP(AF2570,Sheet4!A:A,1,FALSE)</f>
        <v>#N/A</v>
      </c>
      <c r="BL2570" s="6">
        <v>0</v>
      </c>
      <c r="BM2570" s="59">
        <f t="shared" si="177"/>
        <v>0</v>
      </c>
      <c r="BN2570" t="s">
        <v>1305</v>
      </c>
    </row>
    <row r="2571" spans="1:67" ht="13" customHeight="1" x14ac:dyDescent="0.3">
      <c r="A2571" s="5">
        <v>46114</v>
      </c>
      <c r="B2571" t="s">
        <v>76</v>
      </c>
      <c r="F2571">
        <v>320</v>
      </c>
      <c r="G2571">
        <v>320</v>
      </c>
      <c r="H2571" s="6">
        <v>0</v>
      </c>
      <c r="I2571" s="6">
        <f t="shared" si="174"/>
        <v>-320</v>
      </c>
      <c r="J2571" s="6"/>
      <c r="K2571" s="6"/>
      <c r="Q2571" t="s">
        <v>77</v>
      </c>
      <c r="U2571">
        <v>2601259</v>
      </c>
      <c r="V2571" t="s">
        <v>1302</v>
      </c>
      <c r="W2571" t="s">
        <v>144</v>
      </c>
      <c r="X2571" t="s">
        <v>1247</v>
      </c>
      <c r="Y2571" t="s">
        <v>1303</v>
      </c>
      <c r="AF2571" t="s">
        <v>1302</v>
      </c>
      <c r="AG2571" t="s">
        <v>1304</v>
      </c>
      <c r="AH2571" t="s">
        <v>1250</v>
      </c>
      <c r="AI2571">
        <v>842425262</v>
      </c>
      <c r="AM2571">
        <v>260001</v>
      </c>
      <c r="BA2571" s="6">
        <v>-320</v>
      </c>
      <c r="BE2571">
        <f t="shared" si="175"/>
        <v>0</v>
      </c>
      <c r="BF2571" s="6">
        <f t="shared" si="176"/>
        <v>0</v>
      </c>
      <c r="BG2571" s="7" t="s">
        <v>71</v>
      </c>
      <c r="BH2571" t="e">
        <f>+VLOOKUP(AF2571,Sheet4!A:A,1,FALSE)</f>
        <v>#N/A</v>
      </c>
      <c r="BL2571" s="6">
        <v>0</v>
      </c>
      <c r="BM2571" s="59">
        <f t="shared" si="177"/>
        <v>0</v>
      </c>
      <c r="BN2571" t="s">
        <v>1305</v>
      </c>
    </row>
    <row r="2572" spans="1:67" ht="13" customHeight="1" x14ac:dyDescent="0.3">
      <c r="A2572" s="5">
        <v>46114</v>
      </c>
      <c r="B2572" t="s">
        <v>78</v>
      </c>
      <c r="F2572" s="8">
        <v>16</v>
      </c>
      <c r="G2572">
        <v>8</v>
      </c>
      <c r="H2572" s="6">
        <v>0</v>
      </c>
      <c r="I2572" s="6">
        <f t="shared" si="174"/>
        <v>-8</v>
      </c>
      <c r="J2572" s="6"/>
      <c r="K2572" s="6"/>
      <c r="Q2572" t="s">
        <v>79</v>
      </c>
      <c r="U2572">
        <v>2601259</v>
      </c>
      <c r="V2572" t="s">
        <v>1302</v>
      </c>
      <c r="W2572" t="s">
        <v>144</v>
      </c>
      <c r="X2572" t="s">
        <v>1247</v>
      </c>
      <c r="Y2572" t="s">
        <v>1303</v>
      </c>
      <c r="AF2572" t="s">
        <v>1302</v>
      </c>
      <c r="AG2572" t="s">
        <v>1304</v>
      </c>
      <c r="AH2572" t="s">
        <v>1250</v>
      </c>
      <c r="AI2572">
        <v>842425262</v>
      </c>
      <c r="AM2572">
        <v>260001</v>
      </c>
      <c r="BA2572" s="6">
        <v>-16</v>
      </c>
      <c r="BE2572">
        <f t="shared" si="175"/>
        <v>0</v>
      </c>
      <c r="BF2572" s="6">
        <f t="shared" si="176"/>
        <v>0</v>
      </c>
      <c r="BG2572" s="7" t="s">
        <v>71</v>
      </c>
      <c r="BH2572" t="e">
        <f>+VLOOKUP(AF2572,Sheet4!A:A,1,FALSE)</f>
        <v>#N/A</v>
      </c>
      <c r="BL2572" s="6">
        <v>0</v>
      </c>
      <c r="BM2572" s="59">
        <f t="shared" si="177"/>
        <v>0</v>
      </c>
      <c r="BN2572" t="s">
        <v>1305</v>
      </c>
    </row>
    <row r="2573" spans="1:67" ht="13" customHeight="1" x14ac:dyDescent="0.3">
      <c r="A2573" s="5">
        <v>46114</v>
      </c>
      <c r="B2573" t="s">
        <v>80</v>
      </c>
      <c r="F2573">
        <v>200</v>
      </c>
      <c r="G2573">
        <v>200</v>
      </c>
      <c r="H2573" s="6">
        <v>0</v>
      </c>
      <c r="I2573" s="6">
        <f t="shared" si="174"/>
        <v>-200</v>
      </c>
      <c r="J2573" s="6"/>
      <c r="K2573" s="6"/>
      <c r="Q2573" t="s">
        <v>81</v>
      </c>
      <c r="U2573">
        <v>2601259</v>
      </c>
      <c r="V2573" t="s">
        <v>1302</v>
      </c>
      <c r="W2573" t="s">
        <v>144</v>
      </c>
      <c r="X2573" t="s">
        <v>1247</v>
      </c>
      <c r="Y2573" t="s">
        <v>1303</v>
      </c>
      <c r="AF2573" t="s">
        <v>1302</v>
      </c>
      <c r="AG2573" t="s">
        <v>1304</v>
      </c>
      <c r="AH2573" t="s">
        <v>1250</v>
      </c>
      <c r="AI2573">
        <v>842425262</v>
      </c>
      <c r="AM2573">
        <v>260001</v>
      </c>
      <c r="BA2573" s="6">
        <v>-200</v>
      </c>
      <c r="BE2573">
        <f t="shared" si="175"/>
        <v>0</v>
      </c>
      <c r="BF2573" s="6">
        <f t="shared" si="176"/>
        <v>0</v>
      </c>
      <c r="BG2573" s="7" t="s">
        <v>71</v>
      </c>
      <c r="BH2573" t="e">
        <f>+VLOOKUP(AF2573,Sheet4!A:A,1,FALSE)</f>
        <v>#N/A</v>
      </c>
      <c r="BL2573" s="6">
        <v>0</v>
      </c>
      <c r="BM2573" s="59">
        <f t="shared" si="177"/>
        <v>0</v>
      </c>
      <c r="BN2573" t="s">
        <v>1305</v>
      </c>
    </row>
    <row r="2574" spans="1:67" ht="13" customHeight="1" x14ac:dyDescent="0.3">
      <c r="A2574" s="5">
        <v>46114</v>
      </c>
      <c r="B2574" t="s">
        <v>63</v>
      </c>
      <c r="F2574">
        <v>120</v>
      </c>
      <c r="G2574">
        <v>120</v>
      </c>
      <c r="H2574" s="6">
        <v>0</v>
      </c>
      <c r="I2574" s="6">
        <f t="shared" si="174"/>
        <v>-120</v>
      </c>
      <c r="J2574" s="6"/>
      <c r="K2574" s="6"/>
      <c r="Q2574" t="s">
        <v>64</v>
      </c>
      <c r="U2574">
        <v>2601260</v>
      </c>
      <c r="V2574" t="s">
        <v>1306</v>
      </c>
      <c r="W2574" t="s">
        <v>66</v>
      </c>
      <c r="X2574" t="s">
        <v>1307</v>
      </c>
      <c r="Y2574" t="s">
        <v>1308</v>
      </c>
      <c r="AF2574" t="s">
        <v>1306</v>
      </c>
      <c r="AG2574" t="s">
        <v>1309</v>
      </c>
      <c r="AH2574" t="s">
        <v>1310</v>
      </c>
      <c r="AI2574">
        <v>873067774</v>
      </c>
      <c r="AM2574">
        <v>260001</v>
      </c>
      <c r="BA2574" s="6">
        <v>-120</v>
      </c>
      <c r="BE2574">
        <f t="shared" si="175"/>
        <v>0</v>
      </c>
      <c r="BF2574" s="6">
        <f t="shared" si="176"/>
        <v>0</v>
      </c>
      <c r="BG2574" s="7" t="s">
        <v>71</v>
      </c>
      <c r="BH2574" t="e">
        <f>+VLOOKUP(AF2574,Sheet4!A:A,1,FALSE)</f>
        <v>#N/A</v>
      </c>
      <c r="BL2574" s="6">
        <v>0</v>
      </c>
      <c r="BM2574" s="59">
        <f t="shared" si="177"/>
        <v>0</v>
      </c>
      <c r="BN2574" t="s">
        <v>1311</v>
      </c>
      <c r="BO2574" t="s">
        <v>73</v>
      </c>
    </row>
    <row r="2575" spans="1:67" ht="13" customHeight="1" x14ac:dyDescent="0.3">
      <c r="A2575" s="5">
        <v>46114</v>
      </c>
      <c r="B2575" t="s">
        <v>63</v>
      </c>
      <c r="F2575">
        <v>15</v>
      </c>
      <c r="G2575">
        <v>15</v>
      </c>
      <c r="H2575" s="6">
        <v>0</v>
      </c>
      <c r="I2575" s="6">
        <f t="shared" si="174"/>
        <v>-15</v>
      </c>
      <c r="J2575" s="6"/>
      <c r="K2575" s="6"/>
      <c r="Q2575" t="s">
        <v>64</v>
      </c>
      <c r="U2575">
        <v>2601260</v>
      </c>
      <c r="V2575" t="s">
        <v>1306</v>
      </c>
      <c r="W2575" t="s">
        <v>66</v>
      </c>
      <c r="X2575" t="s">
        <v>1307</v>
      </c>
      <c r="Y2575" t="s">
        <v>1312</v>
      </c>
      <c r="AF2575" t="s">
        <v>1306</v>
      </c>
      <c r="AG2575" t="s">
        <v>1309</v>
      </c>
      <c r="AH2575" t="s">
        <v>1310</v>
      </c>
      <c r="AI2575">
        <v>873067774</v>
      </c>
      <c r="AM2575">
        <v>260001</v>
      </c>
      <c r="BA2575" s="6">
        <v>-15</v>
      </c>
      <c r="BE2575">
        <f t="shared" si="175"/>
        <v>0</v>
      </c>
      <c r="BF2575" s="6">
        <f t="shared" si="176"/>
        <v>0</v>
      </c>
      <c r="BG2575" s="7" t="s">
        <v>71</v>
      </c>
      <c r="BH2575" t="e">
        <f>+VLOOKUP(AF2575,Sheet4!A:A,1,FALSE)</f>
        <v>#N/A</v>
      </c>
      <c r="BL2575" s="6">
        <v>0</v>
      </c>
      <c r="BM2575" s="59">
        <f t="shared" si="177"/>
        <v>0</v>
      </c>
      <c r="BN2575" t="s">
        <v>1311</v>
      </c>
      <c r="BO2575" t="s">
        <v>73</v>
      </c>
    </row>
    <row r="2576" spans="1:67" ht="13" customHeight="1" x14ac:dyDescent="0.3">
      <c r="A2576" s="5">
        <v>46114</v>
      </c>
      <c r="B2576" t="s">
        <v>74</v>
      </c>
      <c r="F2576" s="8">
        <v>8</v>
      </c>
      <c r="G2576">
        <v>4</v>
      </c>
      <c r="H2576" s="6">
        <v>0</v>
      </c>
      <c r="I2576" s="6">
        <f t="shared" si="174"/>
        <v>-4</v>
      </c>
      <c r="J2576" s="6"/>
      <c r="K2576" s="6"/>
      <c r="Q2576" t="s">
        <v>75</v>
      </c>
      <c r="U2576">
        <v>2601260</v>
      </c>
      <c r="V2576" t="s">
        <v>1306</v>
      </c>
      <c r="W2576" t="s">
        <v>66</v>
      </c>
      <c r="X2576" t="s">
        <v>1307</v>
      </c>
      <c r="Y2576" t="s">
        <v>1308</v>
      </c>
      <c r="AF2576" t="s">
        <v>1306</v>
      </c>
      <c r="AG2576" t="s">
        <v>1309</v>
      </c>
      <c r="AH2576" t="s">
        <v>1310</v>
      </c>
      <c r="AI2576">
        <v>873067774</v>
      </c>
      <c r="AM2576">
        <v>260001</v>
      </c>
      <c r="BA2576" s="6">
        <v>-8</v>
      </c>
      <c r="BE2576">
        <f t="shared" si="175"/>
        <v>0</v>
      </c>
      <c r="BF2576" s="6">
        <f t="shared" si="176"/>
        <v>0</v>
      </c>
      <c r="BG2576" s="7" t="s">
        <v>71</v>
      </c>
      <c r="BH2576" t="e">
        <f>+VLOOKUP(AF2576,Sheet4!A:A,1,FALSE)</f>
        <v>#N/A</v>
      </c>
      <c r="BL2576" s="6">
        <v>0</v>
      </c>
      <c r="BM2576" s="59">
        <f t="shared" si="177"/>
        <v>0</v>
      </c>
      <c r="BN2576" t="s">
        <v>1311</v>
      </c>
    </row>
    <row r="2577" spans="1:67" ht="13" customHeight="1" x14ac:dyDescent="0.3">
      <c r="A2577" s="5">
        <v>46114</v>
      </c>
      <c r="B2577" t="s">
        <v>74</v>
      </c>
      <c r="F2577" s="8">
        <v>1</v>
      </c>
      <c r="G2577">
        <v>0.5</v>
      </c>
      <c r="H2577" s="6">
        <v>0</v>
      </c>
      <c r="I2577" s="6">
        <f t="shared" si="174"/>
        <v>-0.5</v>
      </c>
      <c r="J2577" s="6"/>
      <c r="K2577" s="6"/>
      <c r="Q2577" t="s">
        <v>75</v>
      </c>
      <c r="U2577">
        <v>2601260</v>
      </c>
      <c r="V2577" t="s">
        <v>1306</v>
      </c>
      <c r="W2577" t="s">
        <v>66</v>
      </c>
      <c r="X2577" t="s">
        <v>1307</v>
      </c>
      <c r="Y2577" t="s">
        <v>1312</v>
      </c>
      <c r="AF2577" t="s">
        <v>1306</v>
      </c>
      <c r="AG2577" t="s">
        <v>1309</v>
      </c>
      <c r="AH2577" t="s">
        <v>1310</v>
      </c>
      <c r="AI2577">
        <v>873067774</v>
      </c>
      <c r="AM2577">
        <v>260001</v>
      </c>
      <c r="BA2577" s="6">
        <v>-1</v>
      </c>
      <c r="BE2577">
        <f t="shared" si="175"/>
        <v>0</v>
      </c>
      <c r="BF2577" s="6">
        <f t="shared" si="176"/>
        <v>0</v>
      </c>
      <c r="BG2577" s="7" t="s">
        <v>71</v>
      </c>
      <c r="BH2577" t="e">
        <f>+VLOOKUP(AF2577,Sheet4!A:A,1,FALSE)</f>
        <v>#N/A</v>
      </c>
      <c r="BL2577" s="6">
        <v>0</v>
      </c>
      <c r="BM2577" s="59">
        <f t="shared" si="177"/>
        <v>0</v>
      </c>
      <c r="BN2577" t="s">
        <v>1311</v>
      </c>
    </row>
    <row r="2578" spans="1:67" ht="13" customHeight="1" x14ac:dyDescent="0.3">
      <c r="A2578" s="5">
        <v>46114</v>
      </c>
      <c r="B2578" t="s">
        <v>76</v>
      </c>
      <c r="F2578">
        <v>160</v>
      </c>
      <c r="G2578">
        <v>160</v>
      </c>
      <c r="H2578" s="6">
        <v>0</v>
      </c>
      <c r="I2578" s="6">
        <f t="shared" si="174"/>
        <v>-160</v>
      </c>
      <c r="J2578" s="6"/>
      <c r="K2578" s="6"/>
      <c r="Q2578" t="s">
        <v>77</v>
      </c>
      <c r="U2578">
        <v>2601260</v>
      </c>
      <c r="V2578" t="s">
        <v>1306</v>
      </c>
      <c r="W2578" t="s">
        <v>66</v>
      </c>
      <c r="X2578" t="s">
        <v>1307</v>
      </c>
      <c r="Y2578" t="s">
        <v>1308</v>
      </c>
      <c r="AF2578" t="s">
        <v>1306</v>
      </c>
      <c r="AG2578" t="s">
        <v>1309</v>
      </c>
      <c r="AH2578" t="s">
        <v>1310</v>
      </c>
      <c r="AI2578">
        <v>873067774</v>
      </c>
      <c r="AM2578">
        <v>260001</v>
      </c>
      <c r="BA2578" s="6">
        <v>-160</v>
      </c>
      <c r="BE2578">
        <f t="shared" si="175"/>
        <v>0</v>
      </c>
      <c r="BF2578" s="6">
        <f t="shared" si="176"/>
        <v>0</v>
      </c>
      <c r="BG2578" s="7" t="s">
        <v>71</v>
      </c>
      <c r="BH2578" t="e">
        <f>+VLOOKUP(AF2578,Sheet4!A:A,1,FALSE)</f>
        <v>#N/A</v>
      </c>
      <c r="BL2578" s="6">
        <v>0</v>
      </c>
      <c r="BM2578" s="59">
        <f t="shared" si="177"/>
        <v>0</v>
      </c>
      <c r="BN2578" t="s">
        <v>1311</v>
      </c>
    </row>
    <row r="2579" spans="1:67" ht="13" customHeight="1" x14ac:dyDescent="0.3">
      <c r="A2579" s="5">
        <v>46114</v>
      </c>
      <c r="B2579" t="s">
        <v>76</v>
      </c>
      <c r="F2579">
        <v>20</v>
      </c>
      <c r="G2579">
        <v>20</v>
      </c>
      <c r="H2579" s="6">
        <v>0</v>
      </c>
      <c r="I2579" s="6">
        <f t="shared" si="174"/>
        <v>-20</v>
      </c>
      <c r="J2579" s="6"/>
      <c r="K2579" s="6"/>
      <c r="Q2579" t="s">
        <v>77</v>
      </c>
      <c r="U2579">
        <v>2601260</v>
      </c>
      <c r="V2579" t="s">
        <v>1306</v>
      </c>
      <c r="W2579" t="s">
        <v>66</v>
      </c>
      <c r="X2579" t="s">
        <v>1307</v>
      </c>
      <c r="Y2579" t="s">
        <v>1312</v>
      </c>
      <c r="AF2579" t="s">
        <v>1306</v>
      </c>
      <c r="AG2579" t="s">
        <v>1309</v>
      </c>
      <c r="AH2579" t="s">
        <v>1310</v>
      </c>
      <c r="AI2579">
        <v>873067774</v>
      </c>
      <c r="AM2579">
        <v>260001</v>
      </c>
      <c r="BA2579" s="6">
        <v>-20</v>
      </c>
      <c r="BE2579">
        <f t="shared" si="175"/>
        <v>0</v>
      </c>
      <c r="BF2579" s="6">
        <f t="shared" si="176"/>
        <v>0</v>
      </c>
      <c r="BG2579" s="7" t="s">
        <v>71</v>
      </c>
      <c r="BH2579" t="e">
        <f>+VLOOKUP(AF2579,Sheet4!A:A,1,FALSE)</f>
        <v>#N/A</v>
      </c>
      <c r="BL2579" s="6">
        <v>0</v>
      </c>
      <c r="BM2579" s="59">
        <f t="shared" si="177"/>
        <v>0</v>
      </c>
      <c r="BN2579" t="s">
        <v>1311</v>
      </c>
    </row>
    <row r="2580" spans="1:67" ht="13" customHeight="1" x14ac:dyDescent="0.3">
      <c r="A2580" s="5">
        <v>46114</v>
      </c>
      <c r="B2580" t="s">
        <v>78</v>
      </c>
      <c r="F2580" s="8">
        <v>6</v>
      </c>
      <c r="G2580">
        <v>3</v>
      </c>
      <c r="H2580" s="6">
        <v>0</v>
      </c>
      <c r="I2580" s="6">
        <f t="shared" si="174"/>
        <v>-3</v>
      </c>
      <c r="J2580" s="6"/>
      <c r="K2580" s="6"/>
      <c r="Q2580" t="s">
        <v>79</v>
      </c>
      <c r="U2580">
        <v>2601260</v>
      </c>
      <c r="V2580" t="s">
        <v>1306</v>
      </c>
      <c r="W2580" t="s">
        <v>66</v>
      </c>
      <c r="X2580" t="s">
        <v>1307</v>
      </c>
      <c r="Y2580" t="s">
        <v>1308</v>
      </c>
      <c r="AF2580" t="s">
        <v>1306</v>
      </c>
      <c r="AG2580" t="s">
        <v>1309</v>
      </c>
      <c r="AH2580" t="s">
        <v>1310</v>
      </c>
      <c r="AI2580">
        <v>873067774</v>
      </c>
      <c r="AM2580">
        <v>260001</v>
      </c>
      <c r="BA2580" s="6">
        <v>-6</v>
      </c>
      <c r="BE2580">
        <f t="shared" si="175"/>
        <v>0</v>
      </c>
      <c r="BF2580" s="6">
        <f t="shared" si="176"/>
        <v>0</v>
      </c>
      <c r="BG2580" s="7" t="s">
        <v>71</v>
      </c>
      <c r="BH2580" t="e">
        <f>+VLOOKUP(AF2580,Sheet4!A:A,1,FALSE)</f>
        <v>#N/A</v>
      </c>
      <c r="BL2580" s="6">
        <v>0</v>
      </c>
      <c r="BM2580" s="59">
        <f t="shared" si="177"/>
        <v>0</v>
      </c>
      <c r="BN2580" t="s">
        <v>1311</v>
      </c>
    </row>
    <row r="2581" spans="1:67" ht="13" customHeight="1" x14ac:dyDescent="0.3">
      <c r="A2581" s="5">
        <v>46114</v>
      </c>
      <c r="B2581" t="s">
        <v>78</v>
      </c>
      <c r="F2581" s="8">
        <v>1</v>
      </c>
      <c r="G2581">
        <v>0.5</v>
      </c>
      <c r="H2581" s="6">
        <v>0</v>
      </c>
      <c r="I2581" s="6">
        <f t="shared" si="174"/>
        <v>-0.5</v>
      </c>
      <c r="J2581" s="6"/>
      <c r="K2581" s="6"/>
      <c r="Q2581" t="s">
        <v>79</v>
      </c>
      <c r="U2581">
        <v>2601260</v>
      </c>
      <c r="V2581" t="s">
        <v>1306</v>
      </c>
      <c r="W2581" t="s">
        <v>66</v>
      </c>
      <c r="X2581" t="s">
        <v>1307</v>
      </c>
      <c r="Y2581" t="s">
        <v>1312</v>
      </c>
      <c r="AF2581" t="s">
        <v>1306</v>
      </c>
      <c r="AG2581" t="s">
        <v>1309</v>
      </c>
      <c r="AH2581" t="s">
        <v>1310</v>
      </c>
      <c r="AI2581">
        <v>873067774</v>
      </c>
      <c r="AM2581">
        <v>260001</v>
      </c>
      <c r="BA2581" s="6">
        <v>-1</v>
      </c>
      <c r="BE2581">
        <f t="shared" si="175"/>
        <v>0</v>
      </c>
      <c r="BF2581" s="6">
        <f t="shared" si="176"/>
        <v>0</v>
      </c>
      <c r="BG2581" s="7" t="s">
        <v>71</v>
      </c>
      <c r="BH2581" t="e">
        <f>+VLOOKUP(AF2581,Sheet4!A:A,1,FALSE)</f>
        <v>#N/A</v>
      </c>
      <c r="BL2581" s="6">
        <v>0</v>
      </c>
      <c r="BM2581" s="59">
        <f t="shared" si="177"/>
        <v>0</v>
      </c>
      <c r="BN2581" t="s">
        <v>1311</v>
      </c>
    </row>
    <row r="2582" spans="1:67" ht="13" customHeight="1" x14ac:dyDescent="0.3">
      <c r="A2582" s="5">
        <v>46114</v>
      </c>
      <c r="B2582" t="s">
        <v>80</v>
      </c>
      <c r="F2582">
        <v>75</v>
      </c>
      <c r="G2582">
        <v>75</v>
      </c>
      <c r="H2582" s="6">
        <v>0</v>
      </c>
      <c r="I2582" s="6">
        <f t="shared" si="174"/>
        <v>-75</v>
      </c>
      <c r="J2582" s="6">
        <f>H2582/12.5</f>
        <v>0</v>
      </c>
      <c r="K2582" s="6"/>
      <c r="Q2582" t="s">
        <v>81</v>
      </c>
      <c r="U2582">
        <v>2601260</v>
      </c>
      <c r="V2582" t="s">
        <v>1306</v>
      </c>
      <c r="W2582" t="s">
        <v>66</v>
      </c>
      <c r="X2582" t="s">
        <v>1307</v>
      </c>
      <c r="Y2582" t="s">
        <v>1308</v>
      </c>
      <c r="AF2582" t="s">
        <v>1306</v>
      </c>
      <c r="AG2582" t="s">
        <v>1309</v>
      </c>
      <c r="AH2582" t="s">
        <v>1310</v>
      </c>
      <c r="AI2582">
        <v>873067774</v>
      </c>
      <c r="AM2582">
        <v>260001</v>
      </c>
      <c r="BA2582" s="6">
        <v>-75</v>
      </c>
      <c r="BE2582">
        <f t="shared" si="175"/>
        <v>0</v>
      </c>
      <c r="BF2582" s="6">
        <f t="shared" si="176"/>
        <v>0</v>
      </c>
      <c r="BG2582" s="7" t="s">
        <v>71</v>
      </c>
      <c r="BH2582" t="e">
        <f>+VLOOKUP(AF2582,Sheet4!A:A,1,FALSE)</f>
        <v>#N/A</v>
      </c>
      <c r="BL2582" s="6">
        <v>0</v>
      </c>
      <c r="BM2582" s="59">
        <f t="shared" si="177"/>
        <v>0</v>
      </c>
      <c r="BN2582" t="s">
        <v>1311</v>
      </c>
    </row>
    <row r="2583" spans="1:67" ht="13" customHeight="1" x14ac:dyDescent="0.3">
      <c r="A2583" s="5">
        <v>46114</v>
      </c>
      <c r="B2583" t="s">
        <v>80</v>
      </c>
      <c r="F2583">
        <v>12.5</v>
      </c>
      <c r="G2583">
        <v>12.5</v>
      </c>
      <c r="H2583" s="6">
        <v>0</v>
      </c>
      <c r="I2583" s="6">
        <f t="shared" si="174"/>
        <v>-12.5</v>
      </c>
      <c r="J2583" s="6">
        <f>H2583/12.5</f>
        <v>0</v>
      </c>
      <c r="K2583" s="6"/>
      <c r="Q2583" t="s">
        <v>81</v>
      </c>
      <c r="U2583">
        <v>2601260</v>
      </c>
      <c r="V2583" t="s">
        <v>1306</v>
      </c>
      <c r="W2583" t="s">
        <v>66</v>
      </c>
      <c r="X2583" t="s">
        <v>1307</v>
      </c>
      <c r="Y2583" t="s">
        <v>1312</v>
      </c>
      <c r="AF2583" t="s">
        <v>1306</v>
      </c>
      <c r="AG2583" t="s">
        <v>1309</v>
      </c>
      <c r="AH2583" t="s">
        <v>1310</v>
      </c>
      <c r="AI2583">
        <v>873067774</v>
      </c>
      <c r="AM2583">
        <v>260001</v>
      </c>
      <c r="BA2583" s="6">
        <v>-12.5</v>
      </c>
      <c r="BE2583">
        <f t="shared" si="175"/>
        <v>0</v>
      </c>
      <c r="BF2583" s="6">
        <f t="shared" si="176"/>
        <v>0</v>
      </c>
      <c r="BG2583" s="7" t="s">
        <v>71</v>
      </c>
      <c r="BH2583" t="e">
        <f>+VLOOKUP(AF2583,Sheet4!A:A,1,FALSE)</f>
        <v>#N/A</v>
      </c>
      <c r="BL2583" s="6">
        <v>0</v>
      </c>
      <c r="BM2583" s="59">
        <f t="shared" si="177"/>
        <v>0</v>
      </c>
      <c r="BN2583" t="s">
        <v>1311</v>
      </c>
    </row>
    <row r="2584" spans="1:67" ht="13" customHeight="1" x14ac:dyDescent="0.3">
      <c r="A2584" s="5">
        <v>46114</v>
      </c>
      <c r="B2584" t="s">
        <v>82</v>
      </c>
      <c r="F2584" s="8">
        <v>6</v>
      </c>
      <c r="G2584">
        <v>3</v>
      </c>
      <c r="H2584" s="6">
        <v>0</v>
      </c>
      <c r="I2584" s="6">
        <f t="shared" si="174"/>
        <v>-3</v>
      </c>
      <c r="J2584" s="6"/>
      <c r="K2584" s="6"/>
      <c r="Q2584" t="s">
        <v>83</v>
      </c>
      <c r="U2584">
        <v>2601260</v>
      </c>
      <c r="V2584" t="s">
        <v>1306</v>
      </c>
      <c r="W2584" t="s">
        <v>66</v>
      </c>
      <c r="X2584" t="s">
        <v>1307</v>
      </c>
      <c r="Y2584" t="s">
        <v>1308</v>
      </c>
      <c r="AF2584" t="s">
        <v>1306</v>
      </c>
      <c r="AG2584" t="s">
        <v>1309</v>
      </c>
      <c r="AH2584" t="s">
        <v>1310</v>
      </c>
      <c r="AI2584">
        <v>873067774</v>
      </c>
      <c r="AM2584">
        <v>260001</v>
      </c>
      <c r="BA2584" s="6">
        <v>-6</v>
      </c>
      <c r="BE2584">
        <f t="shared" si="175"/>
        <v>0</v>
      </c>
      <c r="BF2584" s="6">
        <f t="shared" si="176"/>
        <v>0</v>
      </c>
      <c r="BG2584" s="7" t="s">
        <v>71</v>
      </c>
      <c r="BH2584" t="e">
        <f>+VLOOKUP(AF2584,Sheet4!A:A,1,FALSE)</f>
        <v>#N/A</v>
      </c>
      <c r="BL2584" s="6">
        <v>0</v>
      </c>
      <c r="BM2584" s="59">
        <f t="shared" si="177"/>
        <v>0</v>
      </c>
      <c r="BN2584" t="s">
        <v>1311</v>
      </c>
    </row>
    <row r="2585" spans="1:67" ht="13" customHeight="1" x14ac:dyDescent="0.3">
      <c r="A2585" s="5">
        <v>46114</v>
      </c>
      <c r="B2585" t="s">
        <v>84</v>
      </c>
      <c r="F2585">
        <v>100</v>
      </c>
      <c r="G2585">
        <v>100</v>
      </c>
      <c r="H2585" s="6">
        <v>0</v>
      </c>
      <c r="I2585" s="6">
        <f t="shared" si="174"/>
        <v>-100</v>
      </c>
      <c r="J2585" s="6"/>
      <c r="K2585" s="6">
        <f>H2585/50</f>
        <v>0</v>
      </c>
      <c r="Q2585" t="s">
        <v>85</v>
      </c>
      <c r="U2585">
        <v>2601260</v>
      </c>
      <c r="V2585" t="s">
        <v>1306</v>
      </c>
      <c r="W2585" t="s">
        <v>66</v>
      </c>
      <c r="X2585" t="s">
        <v>1307</v>
      </c>
      <c r="Y2585" t="s">
        <v>1308</v>
      </c>
      <c r="AF2585" t="s">
        <v>1306</v>
      </c>
      <c r="AG2585" t="s">
        <v>1309</v>
      </c>
      <c r="AH2585" t="s">
        <v>1310</v>
      </c>
      <c r="AI2585">
        <v>873067774</v>
      </c>
      <c r="AM2585">
        <v>260001</v>
      </c>
      <c r="BA2585" s="6">
        <v>-100</v>
      </c>
      <c r="BE2585">
        <f t="shared" si="175"/>
        <v>0</v>
      </c>
      <c r="BF2585" s="6">
        <f t="shared" si="176"/>
        <v>0</v>
      </c>
      <c r="BG2585" s="7" t="s">
        <v>71</v>
      </c>
      <c r="BH2585" t="e">
        <f>+VLOOKUP(AF2585,Sheet4!A:A,1,FALSE)</f>
        <v>#N/A</v>
      </c>
      <c r="BL2585" s="6">
        <v>0</v>
      </c>
      <c r="BM2585" s="59">
        <f t="shared" si="177"/>
        <v>0</v>
      </c>
      <c r="BN2585" t="s">
        <v>1311</v>
      </c>
    </row>
    <row r="2586" spans="1:67" ht="13" customHeight="1" x14ac:dyDescent="0.3">
      <c r="A2586" s="5">
        <v>46114</v>
      </c>
      <c r="B2586" t="s">
        <v>63</v>
      </c>
      <c r="F2586">
        <v>660</v>
      </c>
      <c r="G2586">
        <v>660</v>
      </c>
      <c r="H2586" s="6">
        <v>300</v>
      </c>
      <c r="I2586" s="6">
        <f t="shared" si="174"/>
        <v>-360</v>
      </c>
      <c r="J2586" s="6"/>
      <c r="K2586" s="6"/>
      <c r="Q2586" t="s">
        <v>64</v>
      </c>
      <c r="U2586">
        <v>2601261</v>
      </c>
      <c r="V2586" t="s">
        <v>1313</v>
      </c>
      <c r="W2586" t="s">
        <v>66</v>
      </c>
      <c r="X2586" t="s">
        <v>190</v>
      </c>
      <c r="Y2586" t="s">
        <v>998</v>
      </c>
      <c r="AF2586" t="s">
        <v>1313</v>
      </c>
      <c r="AG2586" t="s">
        <v>1314</v>
      </c>
      <c r="AH2586" t="s">
        <v>193</v>
      </c>
      <c r="AI2586">
        <v>860555190</v>
      </c>
      <c r="AM2586">
        <v>260001</v>
      </c>
      <c r="BA2586" s="6">
        <v>-360</v>
      </c>
      <c r="BE2586">
        <f t="shared" si="175"/>
        <v>0</v>
      </c>
      <c r="BF2586" s="6">
        <f t="shared" si="176"/>
        <v>-300</v>
      </c>
      <c r="BG2586" s="7" t="s">
        <v>71</v>
      </c>
      <c r="BH2586" t="e">
        <f>+VLOOKUP(AF2586,Sheet4!A:A,1,FALSE)</f>
        <v>#N/A</v>
      </c>
      <c r="BL2586" s="6">
        <v>300</v>
      </c>
      <c r="BM2586" s="59">
        <f t="shared" si="177"/>
        <v>0</v>
      </c>
      <c r="BN2586" t="s">
        <v>1315</v>
      </c>
      <c r="BO2586" t="s">
        <v>73</v>
      </c>
    </row>
    <row r="2587" spans="1:67" ht="13" customHeight="1" x14ac:dyDescent="0.3">
      <c r="A2587" s="5">
        <v>46114</v>
      </c>
      <c r="B2587" t="s">
        <v>74</v>
      </c>
      <c r="F2587" s="8">
        <v>44</v>
      </c>
      <c r="G2587">
        <v>22</v>
      </c>
      <c r="H2587" s="6">
        <v>20</v>
      </c>
      <c r="I2587" s="6">
        <f t="shared" si="174"/>
        <v>-2</v>
      </c>
      <c r="J2587" s="6"/>
      <c r="K2587" s="6"/>
      <c r="Q2587" t="s">
        <v>75</v>
      </c>
      <c r="U2587">
        <v>2601261</v>
      </c>
      <c r="V2587" t="s">
        <v>1313</v>
      </c>
      <c r="W2587" t="s">
        <v>66</v>
      </c>
      <c r="X2587" t="s">
        <v>190</v>
      </c>
      <c r="Y2587" t="s">
        <v>998</v>
      </c>
      <c r="AF2587" t="s">
        <v>1313</v>
      </c>
      <c r="AG2587" t="s">
        <v>1314</v>
      </c>
      <c r="AH2587" t="s">
        <v>193</v>
      </c>
      <c r="AI2587">
        <v>860555190</v>
      </c>
      <c r="AM2587">
        <v>260001</v>
      </c>
      <c r="BA2587" s="6">
        <v>-24</v>
      </c>
      <c r="BE2587">
        <f t="shared" si="175"/>
        <v>0</v>
      </c>
      <c r="BF2587" s="6">
        <f t="shared" si="176"/>
        <v>-20</v>
      </c>
      <c r="BG2587" s="7" t="s">
        <v>71</v>
      </c>
      <c r="BH2587" t="e">
        <f>+VLOOKUP(AF2587,Sheet4!A:A,1,FALSE)</f>
        <v>#N/A</v>
      </c>
      <c r="BL2587" s="6">
        <v>20</v>
      </c>
      <c r="BM2587" s="59">
        <f t="shared" si="177"/>
        <v>0</v>
      </c>
      <c r="BN2587" t="s">
        <v>1315</v>
      </c>
    </row>
    <row r="2588" spans="1:67" ht="13" customHeight="1" x14ac:dyDescent="0.3">
      <c r="A2588" s="5">
        <v>46114</v>
      </c>
      <c r="B2588" t="s">
        <v>76</v>
      </c>
      <c r="F2588">
        <v>880</v>
      </c>
      <c r="G2588">
        <v>880</v>
      </c>
      <c r="H2588" s="6">
        <v>400</v>
      </c>
      <c r="I2588" s="6">
        <f t="shared" si="174"/>
        <v>-480</v>
      </c>
      <c r="J2588" s="6"/>
      <c r="K2588" s="6"/>
      <c r="Q2588" t="s">
        <v>77</v>
      </c>
      <c r="U2588">
        <v>2601261</v>
      </c>
      <c r="V2588" t="s">
        <v>1313</v>
      </c>
      <c r="W2588" t="s">
        <v>66</v>
      </c>
      <c r="X2588" t="s">
        <v>190</v>
      </c>
      <c r="Y2588" t="s">
        <v>998</v>
      </c>
      <c r="AF2588" t="s">
        <v>1313</v>
      </c>
      <c r="AG2588" t="s">
        <v>1314</v>
      </c>
      <c r="AH2588" t="s">
        <v>193</v>
      </c>
      <c r="AI2588">
        <v>860555190</v>
      </c>
      <c r="AM2588">
        <v>260001</v>
      </c>
      <c r="BA2588" s="6">
        <v>-480</v>
      </c>
      <c r="BE2588">
        <f t="shared" si="175"/>
        <v>0</v>
      </c>
      <c r="BF2588" s="6">
        <f t="shared" si="176"/>
        <v>-400</v>
      </c>
      <c r="BG2588" s="7" t="s">
        <v>71</v>
      </c>
      <c r="BH2588" t="e">
        <f>+VLOOKUP(AF2588,Sheet4!A:A,1,FALSE)</f>
        <v>#N/A</v>
      </c>
      <c r="BL2588" s="6">
        <v>400</v>
      </c>
      <c r="BM2588" s="59">
        <f t="shared" si="177"/>
        <v>0</v>
      </c>
      <c r="BN2588" t="s">
        <v>1315</v>
      </c>
    </row>
    <row r="2589" spans="1:67" ht="13" customHeight="1" x14ac:dyDescent="0.3">
      <c r="A2589" s="5">
        <v>46114</v>
      </c>
      <c r="B2589" t="s">
        <v>78</v>
      </c>
      <c r="F2589" s="8">
        <v>35</v>
      </c>
      <c r="G2589">
        <v>17.5</v>
      </c>
      <c r="H2589" s="6">
        <v>20</v>
      </c>
      <c r="I2589" s="6">
        <f t="shared" ref="I2589:I2620" si="178">H2589-G2589</f>
        <v>2.5</v>
      </c>
      <c r="J2589" s="6"/>
      <c r="K2589" s="6"/>
      <c r="Q2589" t="s">
        <v>79</v>
      </c>
      <c r="U2589">
        <v>2601261</v>
      </c>
      <c r="V2589" t="s">
        <v>1313</v>
      </c>
      <c r="W2589" t="s">
        <v>66</v>
      </c>
      <c r="X2589" t="s">
        <v>190</v>
      </c>
      <c r="Y2589" t="s">
        <v>998</v>
      </c>
      <c r="AF2589" t="s">
        <v>1313</v>
      </c>
      <c r="AG2589" t="s">
        <v>1314</v>
      </c>
      <c r="AH2589" t="s">
        <v>193</v>
      </c>
      <c r="AI2589">
        <v>860555190</v>
      </c>
      <c r="AM2589">
        <v>260001</v>
      </c>
      <c r="BA2589" s="6">
        <v>-15</v>
      </c>
      <c r="BE2589">
        <f t="shared" si="175"/>
        <v>0</v>
      </c>
      <c r="BF2589" s="6">
        <f t="shared" si="176"/>
        <v>-20</v>
      </c>
      <c r="BG2589" s="7" t="s">
        <v>71</v>
      </c>
      <c r="BH2589" t="e">
        <f>+VLOOKUP(AF2589,Sheet4!A:A,1,FALSE)</f>
        <v>#N/A</v>
      </c>
      <c r="BL2589" s="6">
        <v>20</v>
      </c>
      <c r="BM2589" s="59">
        <f t="shared" si="177"/>
        <v>0</v>
      </c>
      <c r="BN2589" t="s">
        <v>1315</v>
      </c>
    </row>
    <row r="2590" spans="1:67" ht="13" customHeight="1" x14ac:dyDescent="0.3">
      <c r="A2590" s="5">
        <v>46114</v>
      </c>
      <c r="B2590" t="s">
        <v>80</v>
      </c>
      <c r="F2590">
        <v>437.5</v>
      </c>
      <c r="G2590">
        <v>437.5</v>
      </c>
      <c r="H2590" s="6">
        <v>250</v>
      </c>
      <c r="I2590" s="6">
        <f t="shared" si="178"/>
        <v>-187.5</v>
      </c>
      <c r="J2590" s="6">
        <f>H2590/12.5</f>
        <v>20</v>
      </c>
      <c r="K2590" s="6"/>
      <c r="Q2590" t="s">
        <v>81</v>
      </c>
      <c r="U2590">
        <v>2601261</v>
      </c>
      <c r="V2590" t="s">
        <v>1313</v>
      </c>
      <c r="W2590" t="s">
        <v>66</v>
      </c>
      <c r="X2590" t="s">
        <v>190</v>
      </c>
      <c r="Y2590" t="s">
        <v>998</v>
      </c>
      <c r="AF2590" t="s">
        <v>1313</v>
      </c>
      <c r="AG2590" t="s">
        <v>1314</v>
      </c>
      <c r="AH2590" t="s">
        <v>193</v>
      </c>
      <c r="AI2590">
        <v>860555190</v>
      </c>
      <c r="AM2590">
        <v>260001</v>
      </c>
      <c r="BA2590" s="6">
        <v>-187.5</v>
      </c>
      <c r="BE2590">
        <f t="shared" si="175"/>
        <v>0</v>
      </c>
      <c r="BF2590" s="6">
        <f t="shared" si="176"/>
        <v>-250</v>
      </c>
      <c r="BG2590" s="7" t="s">
        <v>71</v>
      </c>
      <c r="BH2590" t="e">
        <f>+VLOOKUP(AF2590,Sheet4!A:A,1,FALSE)</f>
        <v>#N/A</v>
      </c>
      <c r="BL2590" s="6">
        <v>250</v>
      </c>
      <c r="BM2590" s="59">
        <f t="shared" si="177"/>
        <v>0</v>
      </c>
      <c r="BN2590" t="s">
        <v>1315</v>
      </c>
    </row>
    <row r="2591" spans="1:67" ht="13" customHeight="1" x14ac:dyDescent="0.3">
      <c r="A2591" s="5">
        <v>46114</v>
      </c>
      <c r="B2591" t="s">
        <v>82</v>
      </c>
      <c r="F2591" s="8">
        <v>27</v>
      </c>
      <c r="G2591">
        <v>13.5</v>
      </c>
      <c r="H2591" s="6">
        <v>0</v>
      </c>
      <c r="I2591" s="6">
        <f t="shared" si="178"/>
        <v>-13.5</v>
      </c>
      <c r="J2591" s="6"/>
      <c r="K2591" s="6"/>
      <c r="Q2591" t="s">
        <v>83</v>
      </c>
      <c r="U2591">
        <v>2601261</v>
      </c>
      <c r="V2591" t="s">
        <v>1313</v>
      </c>
      <c r="W2591" t="s">
        <v>66</v>
      </c>
      <c r="X2591" t="s">
        <v>190</v>
      </c>
      <c r="Y2591" t="s">
        <v>998</v>
      </c>
      <c r="AF2591" t="s">
        <v>1313</v>
      </c>
      <c r="AG2591" t="s">
        <v>1314</v>
      </c>
      <c r="AH2591" t="s">
        <v>193</v>
      </c>
      <c r="AI2591">
        <v>860555190</v>
      </c>
      <c r="AM2591">
        <v>260001</v>
      </c>
      <c r="BA2591" s="6">
        <v>-27</v>
      </c>
      <c r="BE2591">
        <f t="shared" si="175"/>
        <v>0</v>
      </c>
      <c r="BF2591" s="6">
        <f t="shared" si="176"/>
        <v>0</v>
      </c>
      <c r="BG2591" s="7" t="s">
        <v>71</v>
      </c>
      <c r="BH2591" t="e">
        <f>+VLOOKUP(AF2591,Sheet4!A:A,1,FALSE)</f>
        <v>#N/A</v>
      </c>
      <c r="BL2591" s="6">
        <v>0</v>
      </c>
      <c r="BM2591" s="59">
        <f t="shared" si="177"/>
        <v>0</v>
      </c>
      <c r="BN2591" t="s">
        <v>1315</v>
      </c>
    </row>
    <row r="2592" spans="1:67" ht="13" customHeight="1" x14ac:dyDescent="0.3">
      <c r="A2592" s="5">
        <v>46114</v>
      </c>
      <c r="B2592" t="s">
        <v>84</v>
      </c>
      <c r="F2592">
        <v>450</v>
      </c>
      <c r="G2592">
        <v>450</v>
      </c>
      <c r="H2592" s="6">
        <v>0</v>
      </c>
      <c r="I2592" s="6">
        <f t="shared" si="178"/>
        <v>-450</v>
      </c>
      <c r="J2592" s="6"/>
      <c r="K2592" s="6">
        <f>H2592/50</f>
        <v>0</v>
      </c>
      <c r="Q2592" t="s">
        <v>85</v>
      </c>
      <c r="U2592">
        <v>2601261</v>
      </c>
      <c r="V2592" t="s">
        <v>1313</v>
      </c>
      <c r="W2592" t="s">
        <v>66</v>
      </c>
      <c r="X2592" t="s">
        <v>190</v>
      </c>
      <c r="Y2592" t="s">
        <v>998</v>
      </c>
      <c r="AF2592" t="s">
        <v>1313</v>
      </c>
      <c r="AG2592" t="s">
        <v>1314</v>
      </c>
      <c r="AH2592" t="s">
        <v>193</v>
      </c>
      <c r="AI2592">
        <v>860555190</v>
      </c>
      <c r="AM2592">
        <v>260001</v>
      </c>
      <c r="BA2592" s="6">
        <v>-450</v>
      </c>
      <c r="BE2592">
        <f t="shared" si="175"/>
        <v>0</v>
      </c>
      <c r="BF2592" s="6">
        <f t="shared" si="176"/>
        <v>0</v>
      </c>
      <c r="BG2592" s="7" t="s">
        <v>71</v>
      </c>
      <c r="BH2592" t="e">
        <f>+VLOOKUP(AF2592,Sheet4!A:A,1,FALSE)</f>
        <v>#N/A</v>
      </c>
      <c r="BL2592" s="6">
        <v>0</v>
      </c>
      <c r="BM2592" s="59">
        <f t="shared" si="177"/>
        <v>0</v>
      </c>
      <c r="BN2592" t="s">
        <v>1315</v>
      </c>
    </row>
    <row r="2593" spans="1:67" ht="13" customHeight="1" x14ac:dyDescent="0.3">
      <c r="A2593" s="5">
        <v>46114</v>
      </c>
      <c r="B2593" t="s">
        <v>63</v>
      </c>
      <c r="F2593">
        <v>1695</v>
      </c>
      <c r="G2593">
        <v>1695</v>
      </c>
      <c r="H2593" s="6">
        <v>1275</v>
      </c>
      <c r="I2593" s="6">
        <f t="shared" si="178"/>
        <v>-420</v>
      </c>
      <c r="J2593" s="6"/>
      <c r="K2593" s="6"/>
      <c r="Q2593" t="s">
        <v>64</v>
      </c>
      <c r="U2593">
        <v>2601262</v>
      </c>
      <c r="V2593" t="s">
        <v>1316</v>
      </c>
      <c r="W2593" t="s">
        <v>144</v>
      </c>
      <c r="X2593" t="s">
        <v>144</v>
      </c>
      <c r="Y2593" t="s">
        <v>1317</v>
      </c>
      <c r="AF2593" t="s">
        <v>1316</v>
      </c>
      <c r="AG2593" t="s">
        <v>1318</v>
      </c>
      <c r="AH2593" t="s">
        <v>768</v>
      </c>
      <c r="AI2593" t="s">
        <v>769</v>
      </c>
      <c r="AM2593">
        <v>260001</v>
      </c>
      <c r="BA2593" s="6">
        <v>-420</v>
      </c>
      <c r="BE2593">
        <f t="shared" si="175"/>
        <v>0</v>
      </c>
      <c r="BF2593" s="6">
        <f t="shared" si="176"/>
        <v>-1275</v>
      </c>
      <c r="BG2593" s="7" t="s">
        <v>71</v>
      </c>
      <c r="BH2593" t="e">
        <f>+VLOOKUP(AF2593,Sheet4!A:A,1,FALSE)</f>
        <v>#N/A</v>
      </c>
      <c r="BL2593" s="6">
        <v>1275</v>
      </c>
      <c r="BM2593" s="59">
        <f t="shared" si="177"/>
        <v>0</v>
      </c>
      <c r="BN2593" t="s">
        <v>1319</v>
      </c>
      <c r="BO2593" t="s">
        <v>73</v>
      </c>
    </row>
    <row r="2594" spans="1:67" ht="13" customHeight="1" x14ac:dyDescent="0.3">
      <c r="A2594" s="5">
        <v>46114</v>
      </c>
      <c r="B2594" t="s">
        <v>74</v>
      </c>
      <c r="F2594" s="8">
        <v>113</v>
      </c>
      <c r="G2594">
        <v>56.5</v>
      </c>
      <c r="H2594" s="6">
        <v>85</v>
      </c>
      <c r="I2594" s="6">
        <f t="shared" si="178"/>
        <v>28.5</v>
      </c>
      <c r="J2594" s="6"/>
      <c r="K2594" s="6"/>
      <c r="Q2594" t="s">
        <v>75</v>
      </c>
      <c r="U2594">
        <v>2601262</v>
      </c>
      <c r="V2594" t="s">
        <v>1316</v>
      </c>
      <c r="W2594" t="s">
        <v>144</v>
      </c>
      <c r="X2594" t="s">
        <v>144</v>
      </c>
      <c r="Y2594" t="s">
        <v>1317</v>
      </c>
      <c r="AF2594" t="s">
        <v>1316</v>
      </c>
      <c r="AG2594" t="s">
        <v>1318</v>
      </c>
      <c r="AH2594" t="s">
        <v>768</v>
      </c>
      <c r="AI2594" t="s">
        <v>769</v>
      </c>
      <c r="AM2594">
        <v>260001</v>
      </c>
      <c r="BA2594" s="6">
        <v>-28</v>
      </c>
      <c r="BE2594">
        <f t="shared" si="175"/>
        <v>0</v>
      </c>
      <c r="BF2594" s="6">
        <f t="shared" si="176"/>
        <v>-85</v>
      </c>
      <c r="BG2594" s="7" t="s">
        <v>71</v>
      </c>
      <c r="BH2594" t="e">
        <f>+VLOOKUP(AF2594,Sheet4!A:A,1,FALSE)</f>
        <v>#N/A</v>
      </c>
      <c r="BL2594" s="6">
        <v>85</v>
      </c>
      <c r="BM2594" s="59">
        <f t="shared" si="177"/>
        <v>0</v>
      </c>
      <c r="BN2594" t="s">
        <v>1319</v>
      </c>
    </row>
    <row r="2595" spans="1:67" ht="13" customHeight="1" x14ac:dyDescent="0.3">
      <c r="A2595" s="5">
        <v>46114</v>
      </c>
      <c r="B2595" t="s">
        <v>76</v>
      </c>
      <c r="F2595">
        <v>2260</v>
      </c>
      <c r="G2595">
        <v>2260</v>
      </c>
      <c r="H2595" s="6">
        <v>1700</v>
      </c>
      <c r="I2595" s="6">
        <f t="shared" si="178"/>
        <v>-560</v>
      </c>
      <c r="J2595" s="6"/>
      <c r="K2595" s="6"/>
      <c r="Q2595" t="s">
        <v>77</v>
      </c>
      <c r="U2595">
        <v>2601262</v>
      </c>
      <c r="V2595" t="s">
        <v>1316</v>
      </c>
      <c r="W2595" t="s">
        <v>144</v>
      </c>
      <c r="X2595" t="s">
        <v>144</v>
      </c>
      <c r="Y2595" t="s">
        <v>1317</v>
      </c>
      <c r="AF2595" t="s">
        <v>1316</v>
      </c>
      <c r="AG2595" t="s">
        <v>1318</v>
      </c>
      <c r="AH2595" t="s">
        <v>768</v>
      </c>
      <c r="AI2595" t="s">
        <v>769</v>
      </c>
      <c r="AM2595">
        <v>260001</v>
      </c>
      <c r="BA2595" s="6">
        <v>-560</v>
      </c>
      <c r="BE2595">
        <f t="shared" si="175"/>
        <v>0</v>
      </c>
      <c r="BF2595" s="6">
        <f t="shared" si="176"/>
        <v>-1700</v>
      </c>
      <c r="BG2595" s="7" t="s">
        <v>71</v>
      </c>
      <c r="BH2595" t="e">
        <f>+VLOOKUP(AF2595,Sheet4!A:A,1,FALSE)</f>
        <v>#N/A</v>
      </c>
      <c r="BL2595" s="6">
        <v>1700</v>
      </c>
      <c r="BM2595" s="59">
        <f t="shared" si="177"/>
        <v>0</v>
      </c>
      <c r="BN2595" t="s">
        <v>1319</v>
      </c>
    </row>
    <row r="2596" spans="1:67" ht="13" customHeight="1" x14ac:dyDescent="0.3">
      <c r="A2596" s="5">
        <v>46114</v>
      </c>
      <c r="B2596" t="s">
        <v>78</v>
      </c>
      <c r="F2596" s="8">
        <v>113</v>
      </c>
      <c r="G2596">
        <v>56.5</v>
      </c>
      <c r="H2596" s="6">
        <v>85</v>
      </c>
      <c r="I2596" s="6">
        <f t="shared" si="178"/>
        <v>28.5</v>
      </c>
      <c r="J2596" s="6"/>
      <c r="K2596" s="6"/>
      <c r="Q2596" t="s">
        <v>79</v>
      </c>
      <c r="U2596">
        <v>2601262</v>
      </c>
      <c r="V2596" t="s">
        <v>1316</v>
      </c>
      <c r="W2596" t="s">
        <v>144</v>
      </c>
      <c r="X2596" t="s">
        <v>144</v>
      </c>
      <c r="Y2596" t="s">
        <v>1317</v>
      </c>
      <c r="AF2596" t="s">
        <v>1316</v>
      </c>
      <c r="AG2596" t="s">
        <v>1318</v>
      </c>
      <c r="AH2596" t="s">
        <v>768</v>
      </c>
      <c r="AI2596" t="s">
        <v>769</v>
      </c>
      <c r="AM2596">
        <v>260001</v>
      </c>
      <c r="BA2596" s="6">
        <v>-28</v>
      </c>
      <c r="BE2596">
        <f t="shared" si="175"/>
        <v>0</v>
      </c>
      <c r="BF2596" s="6">
        <f t="shared" si="176"/>
        <v>-85</v>
      </c>
      <c r="BG2596" s="7" t="s">
        <v>71</v>
      </c>
      <c r="BH2596" t="e">
        <f>+VLOOKUP(AF2596,Sheet4!A:A,1,FALSE)</f>
        <v>#N/A</v>
      </c>
      <c r="BL2596" s="6">
        <v>85</v>
      </c>
      <c r="BM2596" s="59">
        <f t="shared" si="177"/>
        <v>0</v>
      </c>
      <c r="BN2596" t="s">
        <v>1319</v>
      </c>
    </row>
    <row r="2597" spans="1:67" ht="13" customHeight="1" x14ac:dyDescent="0.3">
      <c r="A2597" s="5">
        <v>46114</v>
      </c>
      <c r="B2597" t="s">
        <v>80</v>
      </c>
      <c r="F2597">
        <v>1412.5</v>
      </c>
      <c r="G2597">
        <v>1412.5</v>
      </c>
      <c r="H2597" s="6">
        <v>1062.5</v>
      </c>
      <c r="I2597" s="6">
        <f t="shared" si="178"/>
        <v>-350</v>
      </c>
      <c r="J2597" s="6"/>
      <c r="K2597" s="6"/>
      <c r="Q2597" t="s">
        <v>81</v>
      </c>
      <c r="U2597">
        <v>2601262</v>
      </c>
      <c r="V2597" t="s">
        <v>1316</v>
      </c>
      <c r="W2597" t="s">
        <v>144</v>
      </c>
      <c r="X2597" t="s">
        <v>144</v>
      </c>
      <c r="Y2597" t="s">
        <v>1317</v>
      </c>
      <c r="AF2597" t="s">
        <v>1316</v>
      </c>
      <c r="AG2597" t="s">
        <v>1318</v>
      </c>
      <c r="AH2597" t="s">
        <v>768</v>
      </c>
      <c r="AI2597" t="s">
        <v>769</v>
      </c>
      <c r="AM2597">
        <v>260001</v>
      </c>
      <c r="BA2597" s="6">
        <v>-350</v>
      </c>
      <c r="BE2597">
        <f t="shared" si="175"/>
        <v>0</v>
      </c>
      <c r="BF2597" s="6">
        <f t="shared" si="176"/>
        <v>-1062.5</v>
      </c>
      <c r="BG2597" s="7" t="s">
        <v>71</v>
      </c>
      <c r="BH2597" t="e">
        <f>+VLOOKUP(AF2597,Sheet4!A:A,1,FALSE)</f>
        <v>#N/A</v>
      </c>
      <c r="BL2597" s="6">
        <v>1062.5</v>
      </c>
      <c r="BM2597" s="59">
        <f t="shared" si="177"/>
        <v>0</v>
      </c>
      <c r="BN2597" t="s">
        <v>1319</v>
      </c>
    </row>
    <row r="2598" spans="1:67" ht="13" customHeight="1" x14ac:dyDescent="0.3">
      <c r="A2598" s="5">
        <v>46114</v>
      </c>
      <c r="B2598" t="s">
        <v>63</v>
      </c>
      <c r="F2598">
        <v>9600</v>
      </c>
      <c r="G2598">
        <v>9600</v>
      </c>
      <c r="H2598" s="6">
        <f>+G2598</f>
        <v>9600</v>
      </c>
      <c r="I2598" s="6">
        <f t="shared" si="178"/>
        <v>0</v>
      </c>
      <c r="J2598" s="6"/>
      <c r="K2598" s="6"/>
      <c r="Q2598" t="s">
        <v>64</v>
      </c>
      <c r="U2598">
        <v>2601263</v>
      </c>
      <c r="V2598" t="s">
        <v>1320</v>
      </c>
      <c r="W2598" t="s">
        <v>110</v>
      </c>
      <c r="X2598" t="s">
        <v>111</v>
      </c>
      <c r="Y2598" t="s">
        <v>647</v>
      </c>
      <c r="AF2598" t="s">
        <v>1320</v>
      </c>
      <c r="AG2598" t="s">
        <v>1321</v>
      </c>
      <c r="AH2598" t="s">
        <v>114</v>
      </c>
      <c r="AI2598">
        <v>844823720</v>
      </c>
      <c r="AM2598">
        <v>260001</v>
      </c>
      <c r="BA2598" s="6">
        <v>-9600</v>
      </c>
      <c r="BD2598" s="9">
        <v>9600</v>
      </c>
      <c r="BE2598">
        <f t="shared" si="175"/>
        <v>0</v>
      </c>
      <c r="BF2598" s="6">
        <f t="shared" si="176"/>
        <v>-9600</v>
      </c>
      <c r="BG2598" s="11" t="s">
        <v>71</v>
      </c>
      <c r="BH2598" t="str">
        <f>+VLOOKUP(AF2598,Sheet4!A:A,1,FALSE)</f>
        <v>Isaquiel A. C. Meque</v>
      </c>
      <c r="BJ2598" s="59">
        <f>+G2598-BE2598</f>
        <v>9600</v>
      </c>
      <c r="BL2598" s="6">
        <v>0</v>
      </c>
      <c r="BM2598" s="59">
        <f t="shared" si="177"/>
        <v>9600</v>
      </c>
      <c r="BN2598" t="s">
        <v>1322</v>
      </c>
      <c r="BO2598" t="s">
        <v>101</v>
      </c>
    </row>
    <row r="2599" spans="1:67" ht="13" customHeight="1" x14ac:dyDescent="0.3">
      <c r="A2599" s="5">
        <v>46114</v>
      </c>
      <c r="B2599" t="s">
        <v>74</v>
      </c>
      <c r="F2599" s="8">
        <v>640</v>
      </c>
      <c r="G2599">
        <v>320</v>
      </c>
      <c r="H2599" s="6">
        <f>+G2599</f>
        <v>320</v>
      </c>
      <c r="I2599" s="6">
        <f t="shared" si="178"/>
        <v>0</v>
      </c>
      <c r="J2599" s="6"/>
      <c r="K2599" s="6"/>
      <c r="Q2599" t="s">
        <v>75</v>
      </c>
      <c r="U2599">
        <v>2601263</v>
      </c>
      <c r="V2599" t="s">
        <v>1320</v>
      </c>
      <c r="W2599" t="s">
        <v>110</v>
      </c>
      <c r="X2599" t="s">
        <v>111</v>
      </c>
      <c r="Y2599" t="s">
        <v>647</v>
      </c>
      <c r="AF2599" t="s">
        <v>1320</v>
      </c>
      <c r="AG2599" t="s">
        <v>1321</v>
      </c>
      <c r="AH2599" t="s">
        <v>114</v>
      </c>
      <c r="AI2599">
        <v>844823720</v>
      </c>
      <c r="AM2599">
        <v>260001</v>
      </c>
      <c r="BA2599" s="6">
        <v>-640</v>
      </c>
      <c r="BE2599">
        <f t="shared" si="175"/>
        <v>0</v>
      </c>
      <c r="BF2599" s="6">
        <f t="shared" si="176"/>
        <v>-320</v>
      </c>
      <c r="BG2599" s="7" t="s">
        <v>71</v>
      </c>
      <c r="BH2599" t="str">
        <f>+VLOOKUP(AF2599,Sheet4!A:A,1,FALSE)</f>
        <v>Isaquiel A. C. Meque</v>
      </c>
      <c r="BJ2599" s="59">
        <f>+G2599-BE2599</f>
        <v>320</v>
      </c>
      <c r="BL2599" s="6">
        <v>0</v>
      </c>
      <c r="BM2599" s="59">
        <f t="shared" si="177"/>
        <v>320</v>
      </c>
      <c r="BN2599" t="s">
        <v>1322</v>
      </c>
    </row>
    <row r="2600" spans="1:67" ht="13" customHeight="1" x14ac:dyDescent="0.3">
      <c r="A2600" s="5">
        <v>46114</v>
      </c>
      <c r="B2600" t="s">
        <v>76</v>
      </c>
      <c r="F2600">
        <v>12800</v>
      </c>
      <c r="G2600">
        <v>12800</v>
      </c>
      <c r="H2600" s="6">
        <f>+G2600</f>
        <v>12800</v>
      </c>
      <c r="I2600" s="6">
        <f t="shared" si="178"/>
        <v>0</v>
      </c>
      <c r="J2600" s="6"/>
      <c r="K2600" s="6"/>
      <c r="Q2600" t="s">
        <v>77</v>
      </c>
      <c r="U2600">
        <v>2601263</v>
      </c>
      <c r="V2600" t="s">
        <v>1320</v>
      </c>
      <c r="W2600" t="s">
        <v>110</v>
      </c>
      <c r="X2600" t="s">
        <v>111</v>
      </c>
      <c r="Y2600" t="s">
        <v>647</v>
      </c>
      <c r="AF2600" t="s">
        <v>1320</v>
      </c>
      <c r="AG2600" t="s">
        <v>1321</v>
      </c>
      <c r="AH2600" t="s">
        <v>114</v>
      </c>
      <c r="AI2600">
        <v>844823720</v>
      </c>
      <c r="AM2600">
        <v>260001</v>
      </c>
      <c r="BA2600" s="6">
        <v>-12800</v>
      </c>
      <c r="BE2600">
        <f t="shared" si="175"/>
        <v>0</v>
      </c>
      <c r="BF2600" s="6">
        <f t="shared" si="176"/>
        <v>-12800</v>
      </c>
      <c r="BG2600" s="7" t="s">
        <v>71</v>
      </c>
      <c r="BH2600" t="str">
        <f>+VLOOKUP(AF2600,Sheet4!A:A,1,FALSE)</f>
        <v>Isaquiel A. C. Meque</v>
      </c>
      <c r="BJ2600" s="59">
        <f>+G2600-BE2600</f>
        <v>12800</v>
      </c>
      <c r="BL2600" s="6">
        <v>0</v>
      </c>
      <c r="BM2600" s="59">
        <f t="shared" si="177"/>
        <v>12800</v>
      </c>
      <c r="BN2600" t="s">
        <v>1322</v>
      </c>
    </row>
    <row r="2601" spans="1:67" ht="13" customHeight="1" x14ac:dyDescent="0.3">
      <c r="A2601" s="5">
        <v>46114</v>
      </c>
      <c r="B2601" t="s">
        <v>78</v>
      </c>
      <c r="F2601" s="8">
        <v>640</v>
      </c>
      <c r="G2601">
        <v>320</v>
      </c>
      <c r="H2601" s="6">
        <f>+G2601</f>
        <v>320</v>
      </c>
      <c r="I2601" s="6">
        <f t="shared" si="178"/>
        <v>0</v>
      </c>
      <c r="J2601" s="6"/>
      <c r="K2601" s="6"/>
      <c r="Q2601" t="s">
        <v>79</v>
      </c>
      <c r="U2601">
        <v>2601263</v>
      </c>
      <c r="V2601" t="s">
        <v>1320</v>
      </c>
      <c r="W2601" t="s">
        <v>110</v>
      </c>
      <c r="X2601" t="s">
        <v>111</v>
      </c>
      <c r="Y2601" t="s">
        <v>647</v>
      </c>
      <c r="AF2601" t="s">
        <v>1320</v>
      </c>
      <c r="AG2601" t="s">
        <v>1321</v>
      </c>
      <c r="AH2601" t="s">
        <v>114</v>
      </c>
      <c r="AI2601">
        <v>844823720</v>
      </c>
      <c r="AM2601">
        <v>260001</v>
      </c>
      <c r="BA2601" s="6">
        <v>-640</v>
      </c>
      <c r="BE2601">
        <f t="shared" si="175"/>
        <v>0</v>
      </c>
      <c r="BF2601" s="6">
        <f t="shared" si="176"/>
        <v>-320</v>
      </c>
      <c r="BG2601" s="7" t="s">
        <v>71</v>
      </c>
      <c r="BH2601" t="str">
        <f>+VLOOKUP(AF2601,Sheet4!A:A,1,FALSE)</f>
        <v>Isaquiel A. C. Meque</v>
      </c>
      <c r="BJ2601" s="59">
        <f>+G2601-BE2601</f>
        <v>320</v>
      </c>
      <c r="BL2601" s="6">
        <v>0</v>
      </c>
      <c r="BM2601" s="59">
        <f t="shared" si="177"/>
        <v>320</v>
      </c>
      <c r="BN2601" t="s">
        <v>1322</v>
      </c>
    </row>
    <row r="2602" spans="1:67" ht="13" customHeight="1" x14ac:dyDescent="0.3">
      <c r="A2602" s="5">
        <v>46114</v>
      </c>
      <c r="B2602" t="s">
        <v>80</v>
      </c>
      <c r="F2602">
        <v>8000</v>
      </c>
      <c r="G2602">
        <v>8000</v>
      </c>
      <c r="H2602" s="6">
        <f>+G2602</f>
        <v>8000</v>
      </c>
      <c r="I2602" s="6">
        <f t="shared" si="178"/>
        <v>0</v>
      </c>
      <c r="J2602" s="6"/>
      <c r="K2602" s="6"/>
      <c r="Q2602" t="s">
        <v>81</v>
      </c>
      <c r="U2602">
        <v>2601263</v>
      </c>
      <c r="V2602" s="56" t="s">
        <v>1320</v>
      </c>
      <c r="W2602" t="s">
        <v>110</v>
      </c>
      <c r="X2602" t="s">
        <v>111</v>
      </c>
      <c r="Y2602" t="s">
        <v>647</v>
      </c>
      <c r="AF2602" t="s">
        <v>1320</v>
      </c>
      <c r="AG2602" t="s">
        <v>1321</v>
      </c>
      <c r="AH2602" t="s">
        <v>114</v>
      </c>
      <c r="AI2602">
        <v>844823720</v>
      </c>
      <c r="AM2602">
        <v>260001</v>
      </c>
      <c r="BA2602" s="6">
        <v>-8000</v>
      </c>
      <c r="BC2602" s="9">
        <v>8000</v>
      </c>
      <c r="BE2602">
        <f t="shared" si="175"/>
        <v>8000</v>
      </c>
      <c r="BF2602" s="6">
        <f t="shared" si="176"/>
        <v>0</v>
      </c>
      <c r="BG2602" s="10" t="s">
        <v>99</v>
      </c>
      <c r="BH2602" t="str">
        <f>+VLOOKUP(AF2602,Sheet4!A:A,1,FALSE)</f>
        <v>Isaquiel A. C. Meque</v>
      </c>
      <c r="BJ2602" s="59">
        <f>+G2602-BE2602</f>
        <v>0</v>
      </c>
      <c r="BL2602" s="6">
        <v>0</v>
      </c>
      <c r="BM2602" s="59">
        <f t="shared" si="177"/>
        <v>8000</v>
      </c>
      <c r="BN2602" t="s">
        <v>1322</v>
      </c>
    </row>
    <row r="2603" spans="1:67" ht="13" customHeight="1" x14ac:dyDescent="0.3">
      <c r="A2603" s="5">
        <v>46114</v>
      </c>
      <c r="B2603" t="s">
        <v>63</v>
      </c>
      <c r="F2603">
        <v>195</v>
      </c>
      <c r="G2603">
        <v>195</v>
      </c>
      <c r="H2603" s="6">
        <v>150</v>
      </c>
      <c r="I2603" s="6">
        <f t="shared" si="178"/>
        <v>-45</v>
      </c>
      <c r="J2603" s="6"/>
      <c r="K2603" s="6"/>
      <c r="Q2603" t="s">
        <v>64</v>
      </c>
      <c r="U2603">
        <v>2601264</v>
      </c>
      <c r="V2603" t="s">
        <v>1323</v>
      </c>
      <c r="W2603" t="s">
        <v>66</v>
      </c>
      <c r="X2603" t="s">
        <v>532</v>
      </c>
      <c r="Y2603" t="s">
        <v>1324</v>
      </c>
      <c r="AF2603" t="s">
        <v>1323</v>
      </c>
      <c r="AG2603" t="s">
        <v>1325</v>
      </c>
      <c r="AH2603" t="s">
        <v>535</v>
      </c>
      <c r="AI2603" t="s">
        <v>536</v>
      </c>
      <c r="AM2603">
        <v>260001</v>
      </c>
      <c r="BA2603" s="6">
        <v>-45</v>
      </c>
      <c r="BE2603">
        <f t="shared" si="175"/>
        <v>0</v>
      </c>
      <c r="BF2603" s="6">
        <f t="shared" si="176"/>
        <v>-150</v>
      </c>
      <c r="BG2603" s="7" t="s">
        <v>71</v>
      </c>
      <c r="BH2603" t="e">
        <f>+VLOOKUP(AF2603,Sheet4!A:A,1,FALSE)</f>
        <v>#N/A</v>
      </c>
      <c r="BL2603" s="6">
        <v>150</v>
      </c>
      <c r="BM2603" s="59">
        <f t="shared" si="177"/>
        <v>0</v>
      </c>
      <c r="BN2603" t="s">
        <v>1326</v>
      </c>
      <c r="BO2603" t="s">
        <v>73</v>
      </c>
    </row>
    <row r="2604" spans="1:67" ht="13" customHeight="1" x14ac:dyDescent="0.3">
      <c r="A2604" s="5">
        <v>46114</v>
      </c>
      <c r="B2604" t="s">
        <v>74</v>
      </c>
      <c r="F2604" s="8">
        <v>13</v>
      </c>
      <c r="G2604">
        <v>6.5</v>
      </c>
      <c r="H2604" s="6">
        <v>10</v>
      </c>
      <c r="I2604" s="6">
        <f t="shared" si="178"/>
        <v>3.5</v>
      </c>
      <c r="J2604" s="6"/>
      <c r="K2604" s="6"/>
      <c r="Q2604" t="s">
        <v>75</v>
      </c>
      <c r="U2604">
        <v>2601264</v>
      </c>
      <c r="V2604" t="s">
        <v>1323</v>
      </c>
      <c r="W2604" t="s">
        <v>66</v>
      </c>
      <c r="X2604" t="s">
        <v>532</v>
      </c>
      <c r="Y2604" t="s">
        <v>1324</v>
      </c>
      <c r="AF2604" t="s">
        <v>1323</v>
      </c>
      <c r="AG2604" t="s">
        <v>1325</v>
      </c>
      <c r="AH2604" t="s">
        <v>535</v>
      </c>
      <c r="AI2604" t="s">
        <v>536</v>
      </c>
      <c r="AM2604">
        <v>260001</v>
      </c>
      <c r="BA2604" s="6">
        <v>-3</v>
      </c>
      <c r="BE2604">
        <f t="shared" si="175"/>
        <v>0</v>
      </c>
      <c r="BF2604" s="6">
        <f t="shared" si="176"/>
        <v>-10</v>
      </c>
      <c r="BG2604" s="7" t="s">
        <v>71</v>
      </c>
      <c r="BH2604" t="e">
        <f>+VLOOKUP(AF2604,Sheet4!A:A,1,FALSE)</f>
        <v>#N/A</v>
      </c>
      <c r="BL2604" s="6">
        <v>10</v>
      </c>
      <c r="BM2604" s="59">
        <f t="shared" si="177"/>
        <v>0</v>
      </c>
      <c r="BN2604" t="s">
        <v>1326</v>
      </c>
    </row>
    <row r="2605" spans="1:67" ht="13" customHeight="1" x14ac:dyDescent="0.3">
      <c r="A2605" s="5">
        <v>46114</v>
      </c>
      <c r="B2605" t="s">
        <v>76</v>
      </c>
      <c r="F2605">
        <v>260</v>
      </c>
      <c r="G2605">
        <v>260</v>
      </c>
      <c r="H2605" s="6">
        <v>200</v>
      </c>
      <c r="I2605" s="6">
        <f t="shared" si="178"/>
        <v>-60</v>
      </c>
      <c r="J2605" s="6"/>
      <c r="K2605" s="6"/>
      <c r="Q2605" t="s">
        <v>77</v>
      </c>
      <c r="U2605">
        <v>2601264</v>
      </c>
      <c r="V2605" t="s">
        <v>1323</v>
      </c>
      <c r="W2605" t="s">
        <v>66</v>
      </c>
      <c r="X2605" t="s">
        <v>532</v>
      </c>
      <c r="Y2605" t="s">
        <v>1324</v>
      </c>
      <c r="AF2605" t="s">
        <v>1323</v>
      </c>
      <c r="AG2605" t="s">
        <v>1325</v>
      </c>
      <c r="AH2605" t="s">
        <v>535</v>
      </c>
      <c r="AI2605" t="s">
        <v>536</v>
      </c>
      <c r="AM2605">
        <v>260001</v>
      </c>
      <c r="BA2605" s="6">
        <v>-60</v>
      </c>
      <c r="BE2605">
        <f t="shared" si="175"/>
        <v>0</v>
      </c>
      <c r="BF2605" s="6">
        <f t="shared" si="176"/>
        <v>-200</v>
      </c>
      <c r="BG2605" s="7" t="s">
        <v>71</v>
      </c>
      <c r="BH2605" t="e">
        <f>+VLOOKUP(AF2605,Sheet4!A:A,1,FALSE)</f>
        <v>#N/A</v>
      </c>
      <c r="BL2605" s="6">
        <v>200</v>
      </c>
      <c r="BM2605" s="59">
        <f t="shared" si="177"/>
        <v>0</v>
      </c>
      <c r="BN2605" t="s">
        <v>1326</v>
      </c>
    </row>
    <row r="2606" spans="1:67" ht="13" customHeight="1" x14ac:dyDescent="0.3">
      <c r="A2606" s="5">
        <v>46114</v>
      </c>
      <c r="B2606" t="s">
        <v>82</v>
      </c>
      <c r="F2606" s="8">
        <v>39</v>
      </c>
      <c r="G2606">
        <v>19.5</v>
      </c>
      <c r="H2606" s="6">
        <v>0</v>
      </c>
      <c r="I2606" s="6">
        <f t="shared" si="178"/>
        <v>-19.5</v>
      </c>
      <c r="J2606" s="6"/>
      <c r="K2606" s="6"/>
      <c r="Q2606" t="s">
        <v>83</v>
      </c>
      <c r="U2606">
        <v>2601264</v>
      </c>
      <c r="V2606" t="s">
        <v>1323</v>
      </c>
      <c r="W2606" t="s">
        <v>66</v>
      </c>
      <c r="X2606" t="s">
        <v>532</v>
      </c>
      <c r="Y2606" t="s">
        <v>1324</v>
      </c>
      <c r="AF2606" t="s">
        <v>1323</v>
      </c>
      <c r="AG2606" t="s">
        <v>1325</v>
      </c>
      <c r="AH2606" t="s">
        <v>535</v>
      </c>
      <c r="AI2606" t="s">
        <v>536</v>
      </c>
      <c r="AM2606">
        <v>260001</v>
      </c>
      <c r="BA2606" s="6">
        <v>-39</v>
      </c>
      <c r="BE2606">
        <f t="shared" si="175"/>
        <v>0</v>
      </c>
      <c r="BF2606" s="6">
        <f t="shared" si="176"/>
        <v>0</v>
      </c>
      <c r="BG2606" s="7" t="s">
        <v>71</v>
      </c>
      <c r="BH2606" t="e">
        <f>+VLOOKUP(AF2606,Sheet4!A:A,1,FALSE)</f>
        <v>#N/A</v>
      </c>
      <c r="BL2606" s="6">
        <v>0</v>
      </c>
      <c r="BM2606" s="59">
        <f t="shared" si="177"/>
        <v>0</v>
      </c>
      <c r="BN2606" t="s">
        <v>1326</v>
      </c>
    </row>
    <row r="2607" spans="1:67" ht="13" customHeight="1" x14ac:dyDescent="0.3">
      <c r="A2607" s="5">
        <v>46114</v>
      </c>
      <c r="B2607" t="s">
        <v>84</v>
      </c>
      <c r="F2607">
        <v>650</v>
      </c>
      <c r="G2607">
        <v>650</v>
      </c>
      <c r="H2607" s="6">
        <v>0</v>
      </c>
      <c r="I2607" s="6">
        <f t="shared" si="178"/>
        <v>-650</v>
      </c>
      <c r="J2607" s="6"/>
      <c r="K2607" s="6">
        <f>H2607/50</f>
        <v>0</v>
      </c>
      <c r="Q2607" t="s">
        <v>85</v>
      </c>
      <c r="U2607">
        <v>2601264</v>
      </c>
      <c r="V2607" t="s">
        <v>1323</v>
      </c>
      <c r="W2607" t="s">
        <v>66</v>
      </c>
      <c r="X2607" t="s">
        <v>532</v>
      </c>
      <c r="Y2607" t="s">
        <v>1324</v>
      </c>
      <c r="AF2607" t="s">
        <v>1323</v>
      </c>
      <c r="AG2607" t="s">
        <v>1325</v>
      </c>
      <c r="AH2607" t="s">
        <v>535</v>
      </c>
      <c r="AI2607" t="s">
        <v>536</v>
      </c>
      <c r="AM2607">
        <v>260001</v>
      </c>
      <c r="BA2607" s="6">
        <v>-650</v>
      </c>
      <c r="BE2607">
        <f t="shared" si="175"/>
        <v>0</v>
      </c>
      <c r="BF2607" s="6">
        <f t="shared" si="176"/>
        <v>0</v>
      </c>
      <c r="BG2607" s="7" t="s">
        <v>71</v>
      </c>
      <c r="BH2607" t="e">
        <f>+VLOOKUP(AF2607,Sheet4!A:A,1,FALSE)</f>
        <v>#N/A</v>
      </c>
      <c r="BL2607" s="6">
        <v>0</v>
      </c>
      <c r="BM2607" s="59">
        <f t="shared" si="177"/>
        <v>0</v>
      </c>
      <c r="BN2607" t="s">
        <v>1326</v>
      </c>
    </row>
    <row r="2608" spans="1:67" ht="13" customHeight="1" x14ac:dyDescent="0.3">
      <c r="A2608" s="5">
        <v>46114</v>
      </c>
      <c r="B2608" t="s">
        <v>63</v>
      </c>
      <c r="F2608">
        <v>20730</v>
      </c>
      <c r="G2608">
        <v>20730</v>
      </c>
      <c r="H2608" s="6">
        <v>8055</v>
      </c>
      <c r="I2608" s="6">
        <f t="shared" si="178"/>
        <v>-12675</v>
      </c>
      <c r="J2608" s="6"/>
      <c r="K2608" s="6"/>
      <c r="Q2608" t="s">
        <v>64</v>
      </c>
      <c r="U2608">
        <v>2601265</v>
      </c>
      <c r="V2608" t="s">
        <v>1327</v>
      </c>
      <c r="W2608" t="s">
        <v>110</v>
      </c>
      <c r="X2608" t="s">
        <v>126</v>
      </c>
      <c r="Y2608" t="s">
        <v>1328</v>
      </c>
      <c r="AF2608" t="s">
        <v>1327</v>
      </c>
      <c r="AG2608" t="s">
        <v>1329</v>
      </c>
      <c r="AH2608" t="s">
        <v>129</v>
      </c>
      <c r="AI2608">
        <v>879095867</v>
      </c>
      <c r="AM2608">
        <v>260001</v>
      </c>
      <c r="BA2608" s="6">
        <v>-12675</v>
      </c>
      <c r="BE2608">
        <f t="shared" si="175"/>
        <v>0</v>
      </c>
      <c r="BF2608" s="6">
        <f t="shared" si="176"/>
        <v>-8055</v>
      </c>
      <c r="BG2608" s="7" t="s">
        <v>71</v>
      </c>
      <c r="BH2608" t="str">
        <f>+VLOOKUP(AF2608,Sheet4!A:A,1,FALSE)</f>
        <v>Issa Pedro Aguiar</v>
      </c>
      <c r="BJ2608" s="59">
        <f t="shared" ref="BJ2608:BJ2614" si="179">+G2608-BE2608</f>
        <v>20730</v>
      </c>
      <c r="BL2608" s="6">
        <v>8055</v>
      </c>
      <c r="BM2608" s="59">
        <f t="shared" si="177"/>
        <v>0</v>
      </c>
      <c r="BN2608" t="s">
        <v>1330</v>
      </c>
      <c r="BO2608" t="s">
        <v>73</v>
      </c>
    </row>
    <row r="2609" spans="1:67" ht="13" customHeight="1" x14ac:dyDescent="0.3">
      <c r="A2609" s="5">
        <v>46114</v>
      </c>
      <c r="B2609" t="s">
        <v>74</v>
      </c>
      <c r="F2609" s="8">
        <v>1382</v>
      </c>
      <c r="G2609">
        <v>691</v>
      </c>
      <c r="H2609" s="6">
        <v>537</v>
      </c>
      <c r="I2609" s="6">
        <f t="shared" si="178"/>
        <v>-154</v>
      </c>
      <c r="J2609" s="6"/>
      <c r="K2609" s="6"/>
      <c r="Q2609" t="s">
        <v>75</v>
      </c>
      <c r="U2609">
        <v>2601265</v>
      </c>
      <c r="V2609" t="s">
        <v>1327</v>
      </c>
      <c r="W2609" t="s">
        <v>110</v>
      </c>
      <c r="X2609" t="s">
        <v>126</v>
      </c>
      <c r="Y2609" t="s">
        <v>1328</v>
      </c>
      <c r="AF2609" t="s">
        <v>1327</v>
      </c>
      <c r="AG2609" t="s">
        <v>1329</v>
      </c>
      <c r="AH2609" t="s">
        <v>129</v>
      </c>
      <c r="AI2609">
        <v>879095867</v>
      </c>
      <c r="AM2609">
        <v>260001</v>
      </c>
      <c r="BA2609" s="6">
        <v>-845</v>
      </c>
      <c r="BE2609">
        <f t="shared" si="175"/>
        <v>0</v>
      </c>
      <c r="BF2609" s="6">
        <f t="shared" si="176"/>
        <v>-537</v>
      </c>
      <c r="BG2609" s="7" t="s">
        <v>71</v>
      </c>
      <c r="BH2609" t="str">
        <f>+VLOOKUP(AF2609,Sheet4!A:A,1,FALSE)</f>
        <v>Issa Pedro Aguiar</v>
      </c>
      <c r="BJ2609" s="59">
        <f t="shared" si="179"/>
        <v>691</v>
      </c>
      <c r="BL2609" s="6">
        <v>537</v>
      </c>
      <c r="BM2609" s="59">
        <f t="shared" si="177"/>
        <v>0</v>
      </c>
      <c r="BN2609" t="s">
        <v>1330</v>
      </c>
    </row>
    <row r="2610" spans="1:67" ht="13" customHeight="1" x14ac:dyDescent="0.3">
      <c r="A2610" s="5">
        <v>46114</v>
      </c>
      <c r="B2610" t="s">
        <v>76</v>
      </c>
      <c r="F2610">
        <v>27640</v>
      </c>
      <c r="G2610">
        <v>27640</v>
      </c>
      <c r="H2610" s="6">
        <v>10740</v>
      </c>
      <c r="I2610" s="6">
        <f t="shared" si="178"/>
        <v>-16900</v>
      </c>
      <c r="J2610" s="6"/>
      <c r="K2610" s="6"/>
      <c r="Q2610" t="s">
        <v>77</v>
      </c>
      <c r="U2610">
        <v>2601265</v>
      </c>
      <c r="V2610" t="s">
        <v>1327</v>
      </c>
      <c r="W2610" t="s">
        <v>110</v>
      </c>
      <c r="X2610" t="s">
        <v>126</v>
      </c>
      <c r="Y2610" t="s">
        <v>1328</v>
      </c>
      <c r="AF2610" t="s">
        <v>1327</v>
      </c>
      <c r="AG2610" t="s">
        <v>1329</v>
      </c>
      <c r="AH2610" t="s">
        <v>129</v>
      </c>
      <c r="AI2610">
        <v>879095867</v>
      </c>
      <c r="AM2610">
        <v>260001</v>
      </c>
      <c r="BA2610" s="6">
        <v>-16900</v>
      </c>
      <c r="BE2610">
        <f t="shared" si="175"/>
        <v>0</v>
      </c>
      <c r="BF2610" s="6">
        <f t="shared" si="176"/>
        <v>-10740</v>
      </c>
      <c r="BG2610" s="7" t="s">
        <v>71</v>
      </c>
      <c r="BH2610" t="str">
        <f>+VLOOKUP(AF2610,Sheet4!A:A,1,FALSE)</f>
        <v>Issa Pedro Aguiar</v>
      </c>
      <c r="BJ2610" s="59">
        <f t="shared" si="179"/>
        <v>27640</v>
      </c>
      <c r="BL2610" s="6">
        <v>10740</v>
      </c>
      <c r="BM2610" s="59">
        <f t="shared" si="177"/>
        <v>0</v>
      </c>
      <c r="BN2610" t="s">
        <v>1330</v>
      </c>
    </row>
    <row r="2611" spans="1:67" ht="13" customHeight="1" x14ac:dyDescent="0.3">
      <c r="A2611" s="5">
        <v>46114</v>
      </c>
      <c r="B2611" t="s">
        <v>78</v>
      </c>
      <c r="F2611" s="8">
        <v>929</v>
      </c>
      <c r="G2611">
        <v>464.5</v>
      </c>
      <c r="H2611" s="6">
        <f>+G2611</f>
        <v>464.5</v>
      </c>
      <c r="I2611" s="6">
        <f t="shared" si="178"/>
        <v>0</v>
      </c>
      <c r="J2611" s="6"/>
      <c r="K2611" s="6"/>
      <c r="Q2611" t="s">
        <v>79</v>
      </c>
      <c r="U2611">
        <v>2601265</v>
      </c>
      <c r="V2611" t="s">
        <v>1327</v>
      </c>
      <c r="W2611" t="s">
        <v>110</v>
      </c>
      <c r="X2611" t="s">
        <v>126</v>
      </c>
      <c r="Y2611" t="s">
        <v>1328</v>
      </c>
      <c r="AF2611" t="s">
        <v>1327</v>
      </c>
      <c r="AG2611" t="s">
        <v>1329</v>
      </c>
      <c r="AH2611" t="s">
        <v>129</v>
      </c>
      <c r="AI2611">
        <v>879095867</v>
      </c>
      <c r="AM2611">
        <v>260001</v>
      </c>
      <c r="BA2611" s="6">
        <v>-929</v>
      </c>
      <c r="BE2611">
        <f t="shared" si="175"/>
        <v>0</v>
      </c>
      <c r="BF2611" s="6">
        <f t="shared" si="176"/>
        <v>-464.5</v>
      </c>
      <c r="BG2611" s="7" t="s">
        <v>71</v>
      </c>
      <c r="BH2611" t="str">
        <f>+VLOOKUP(AF2611,Sheet4!A:A,1,FALSE)</f>
        <v>Issa Pedro Aguiar</v>
      </c>
      <c r="BJ2611" s="59">
        <f t="shared" si="179"/>
        <v>464.5</v>
      </c>
      <c r="BL2611" s="6">
        <v>0</v>
      </c>
      <c r="BM2611" s="59">
        <f t="shared" si="177"/>
        <v>464.5</v>
      </c>
      <c r="BN2611" t="s">
        <v>1330</v>
      </c>
    </row>
    <row r="2612" spans="1:67" ht="13" customHeight="1" x14ac:dyDescent="0.3">
      <c r="A2612" s="5">
        <v>46114</v>
      </c>
      <c r="B2612" t="s">
        <v>80</v>
      </c>
      <c r="F2612">
        <v>11612.5</v>
      </c>
      <c r="G2612">
        <v>11612.5</v>
      </c>
      <c r="H2612" s="6">
        <f>+G2612</f>
        <v>11612.5</v>
      </c>
      <c r="I2612" s="6">
        <f t="shared" si="178"/>
        <v>0</v>
      </c>
      <c r="J2612" s="6"/>
      <c r="K2612" s="6"/>
      <c r="Q2612" t="s">
        <v>81</v>
      </c>
      <c r="U2612">
        <v>2601265</v>
      </c>
      <c r="V2612" s="56" t="s">
        <v>1327</v>
      </c>
      <c r="W2612" t="s">
        <v>110</v>
      </c>
      <c r="X2612" t="s">
        <v>126</v>
      </c>
      <c r="Y2612" t="s">
        <v>1328</v>
      </c>
      <c r="AF2612" t="s">
        <v>1327</v>
      </c>
      <c r="AG2612" t="s">
        <v>1329</v>
      </c>
      <c r="AH2612" t="s">
        <v>129</v>
      </c>
      <c r="AI2612">
        <v>879095867</v>
      </c>
      <c r="AM2612">
        <v>260001</v>
      </c>
      <c r="BA2612" s="6">
        <v>-11612.5</v>
      </c>
      <c r="BC2612" s="9">
        <v>11612</v>
      </c>
      <c r="BE2612">
        <f t="shared" si="175"/>
        <v>11612</v>
      </c>
      <c r="BF2612" s="6">
        <f t="shared" si="176"/>
        <v>-0.5</v>
      </c>
      <c r="BG2612" s="10" t="s">
        <v>99</v>
      </c>
      <c r="BH2612" t="str">
        <f>+VLOOKUP(AF2612,Sheet4!A:A,1,FALSE)</f>
        <v>Issa Pedro Aguiar</v>
      </c>
      <c r="BJ2612" s="59">
        <f t="shared" si="179"/>
        <v>0.5</v>
      </c>
      <c r="BL2612" s="6">
        <v>0</v>
      </c>
      <c r="BM2612" s="59">
        <f t="shared" si="177"/>
        <v>11612.5</v>
      </c>
      <c r="BN2612" t="s">
        <v>1330</v>
      </c>
    </row>
    <row r="2613" spans="1:67" ht="13" customHeight="1" x14ac:dyDescent="0.3">
      <c r="A2613" s="5">
        <v>46114</v>
      </c>
      <c r="B2613" t="s">
        <v>82</v>
      </c>
      <c r="F2613" s="8">
        <v>1359</v>
      </c>
      <c r="G2613">
        <v>679.5</v>
      </c>
      <c r="H2613" s="6">
        <v>1611</v>
      </c>
      <c r="I2613" s="6">
        <f t="shared" si="178"/>
        <v>931.5</v>
      </c>
      <c r="J2613" s="6"/>
      <c r="K2613" s="6"/>
      <c r="Q2613" t="s">
        <v>83</v>
      </c>
      <c r="U2613">
        <v>2601265</v>
      </c>
      <c r="V2613" t="s">
        <v>1327</v>
      </c>
      <c r="W2613" t="s">
        <v>110</v>
      </c>
      <c r="X2613" t="s">
        <v>126</v>
      </c>
      <c r="Y2613" t="s">
        <v>1328</v>
      </c>
      <c r="AF2613" t="s">
        <v>1327</v>
      </c>
      <c r="AG2613" t="s">
        <v>1329</v>
      </c>
      <c r="AH2613" t="s">
        <v>129</v>
      </c>
      <c r="AI2613">
        <v>879095867</v>
      </c>
      <c r="AM2613">
        <v>260001</v>
      </c>
      <c r="BA2613" s="6">
        <v>252</v>
      </c>
      <c r="BE2613">
        <f t="shared" si="175"/>
        <v>0</v>
      </c>
      <c r="BF2613" s="6">
        <f t="shared" si="176"/>
        <v>-1611</v>
      </c>
      <c r="BG2613" s="7" t="s">
        <v>71</v>
      </c>
      <c r="BH2613" t="str">
        <f>+VLOOKUP(AF2613,Sheet4!A:A,1,FALSE)</f>
        <v>Issa Pedro Aguiar</v>
      </c>
      <c r="BJ2613" s="59">
        <f t="shared" si="179"/>
        <v>679.5</v>
      </c>
      <c r="BL2613" s="6">
        <v>1611</v>
      </c>
      <c r="BM2613" s="59">
        <f t="shared" si="177"/>
        <v>0</v>
      </c>
      <c r="BN2613" t="s">
        <v>1330</v>
      </c>
    </row>
    <row r="2614" spans="1:67" ht="13" customHeight="1" x14ac:dyDescent="0.3">
      <c r="A2614" s="5">
        <v>46114</v>
      </c>
      <c r="B2614" t="s">
        <v>84</v>
      </c>
      <c r="F2614">
        <v>22650</v>
      </c>
      <c r="G2614">
        <v>22650</v>
      </c>
      <c r="H2614" s="6">
        <v>26850</v>
      </c>
      <c r="I2614" s="6">
        <f t="shared" si="178"/>
        <v>4200</v>
      </c>
      <c r="J2614" s="6"/>
      <c r="K2614" s="6"/>
      <c r="Q2614" t="s">
        <v>85</v>
      </c>
      <c r="U2614">
        <v>2601265</v>
      </c>
      <c r="V2614" t="s">
        <v>1327</v>
      </c>
      <c r="W2614" t="s">
        <v>110</v>
      </c>
      <c r="X2614" t="s">
        <v>126</v>
      </c>
      <c r="Y2614" t="s">
        <v>1328</v>
      </c>
      <c r="AF2614" t="s">
        <v>1327</v>
      </c>
      <c r="AG2614" t="s">
        <v>1329</v>
      </c>
      <c r="AH2614" t="s">
        <v>129</v>
      </c>
      <c r="AI2614">
        <v>879095867</v>
      </c>
      <c r="AM2614">
        <v>260001</v>
      </c>
      <c r="BA2614" s="6">
        <v>4200</v>
      </c>
      <c r="BE2614">
        <f t="shared" si="175"/>
        <v>0</v>
      </c>
      <c r="BF2614" s="6">
        <f t="shared" si="176"/>
        <v>-26850</v>
      </c>
      <c r="BG2614" s="7" t="s">
        <v>71</v>
      </c>
      <c r="BH2614" t="str">
        <f>+VLOOKUP(AF2614,Sheet4!A:A,1,FALSE)</f>
        <v>Issa Pedro Aguiar</v>
      </c>
      <c r="BJ2614" s="59">
        <f t="shared" si="179"/>
        <v>22650</v>
      </c>
      <c r="BL2614" s="6">
        <v>26850</v>
      </c>
      <c r="BM2614" s="59">
        <f t="shared" si="177"/>
        <v>0</v>
      </c>
      <c r="BN2614" t="s">
        <v>1330</v>
      </c>
    </row>
    <row r="2615" spans="1:67" ht="13" customHeight="1" x14ac:dyDescent="0.3">
      <c r="A2615" s="5">
        <v>46114</v>
      </c>
      <c r="B2615" t="s">
        <v>63</v>
      </c>
      <c r="F2615">
        <v>14430</v>
      </c>
      <c r="G2615">
        <v>14430</v>
      </c>
      <c r="H2615" s="6">
        <v>8055</v>
      </c>
      <c r="I2615" s="6">
        <f t="shared" si="178"/>
        <v>-6375</v>
      </c>
      <c r="J2615" s="6"/>
      <c r="K2615" s="6"/>
      <c r="Q2615" t="s">
        <v>64</v>
      </c>
      <c r="U2615">
        <v>2601266</v>
      </c>
      <c r="V2615" t="s">
        <v>1331</v>
      </c>
      <c r="W2615" t="s">
        <v>110</v>
      </c>
      <c r="X2615" t="s">
        <v>126</v>
      </c>
      <c r="Y2615" t="s">
        <v>1332</v>
      </c>
      <c r="AF2615" t="s">
        <v>1331</v>
      </c>
      <c r="AG2615" t="s">
        <v>1333</v>
      </c>
      <c r="AH2615" t="s">
        <v>129</v>
      </c>
      <c r="AI2615">
        <v>879095867</v>
      </c>
      <c r="AM2615">
        <v>260001</v>
      </c>
      <c r="BA2615" s="6">
        <v>-6375</v>
      </c>
      <c r="BD2615" s="9">
        <v>14430</v>
      </c>
      <c r="BE2615">
        <f t="shared" si="175"/>
        <v>0</v>
      </c>
      <c r="BF2615" s="6">
        <f t="shared" si="176"/>
        <v>-8055</v>
      </c>
      <c r="BG2615" s="11" t="s">
        <v>71</v>
      </c>
      <c r="BH2615" t="e">
        <f>+VLOOKUP(AF2615,Sheet4!A:A,1,FALSE)</f>
        <v>#N/A</v>
      </c>
      <c r="BL2615" s="6">
        <v>8055</v>
      </c>
      <c r="BM2615" s="59">
        <f t="shared" si="177"/>
        <v>0</v>
      </c>
      <c r="BN2615" t="s">
        <v>1334</v>
      </c>
      <c r="BO2615" t="s">
        <v>73</v>
      </c>
    </row>
    <row r="2616" spans="1:67" ht="13" customHeight="1" x14ac:dyDescent="0.3">
      <c r="A2616" s="5">
        <v>46114</v>
      </c>
      <c r="B2616" t="s">
        <v>74</v>
      </c>
      <c r="F2616" s="8">
        <v>962</v>
      </c>
      <c r="G2616">
        <v>481</v>
      </c>
      <c r="H2616" s="6">
        <v>537</v>
      </c>
      <c r="I2616" s="6">
        <f t="shared" si="178"/>
        <v>56</v>
      </c>
      <c r="J2616" s="6"/>
      <c r="K2616" s="6"/>
      <c r="Q2616" t="s">
        <v>75</v>
      </c>
      <c r="U2616">
        <v>2601266</v>
      </c>
      <c r="V2616" t="s">
        <v>1331</v>
      </c>
      <c r="W2616" t="s">
        <v>110</v>
      </c>
      <c r="X2616" t="s">
        <v>126</v>
      </c>
      <c r="Y2616" t="s">
        <v>1332</v>
      </c>
      <c r="AF2616" t="s">
        <v>1331</v>
      </c>
      <c r="AG2616" t="s">
        <v>1333</v>
      </c>
      <c r="AH2616" t="s">
        <v>129</v>
      </c>
      <c r="AI2616">
        <v>879095867</v>
      </c>
      <c r="AM2616">
        <v>260001</v>
      </c>
      <c r="BA2616" s="6">
        <v>-425</v>
      </c>
      <c r="BE2616">
        <f t="shared" si="175"/>
        <v>0</v>
      </c>
      <c r="BF2616" s="6">
        <f t="shared" si="176"/>
        <v>-537</v>
      </c>
      <c r="BG2616" s="7" t="s">
        <v>71</v>
      </c>
      <c r="BH2616" t="e">
        <f>+VLOOKUP(AF2616,Sheet4!A:A,1,FALSE)</f>
        <v>#N/A</v>
      </c>
      <c r="BL2616" s="6">
        <v>537</v>
      </c>
      <c r="BM2616" s="59">
        <f t="shared" si="177"/>
        <v>0</v>
      </c>
      <c r="BN2616" t="s">
        <v>1334</v>
      </c>
    </row>
    <row r="2617" spans="1:67" ht="13" customHeight="1" x14ac:dyDescent="0.3">
      <c r="A2617" s="5">
        <v>46114</v>
      </c>
      <c r="B2617" t="s">
        <v>76</v>
      </c>
      <c r="F2617">
        <v>19240</v>
      </c>
      <c r="G2617">
        <v>19240</v>
      </c>
      <c r="H2617" s="6">
        <v>10740</v>
      </c>
      <c r="I2617" s="6">
        <f t="shared" si="178"/>
        <v>-8500</v>
      </c>
      <c r="J2617" s="6"/>
      <c r="K2617" s="6"/>
      <c r="Q2617" t="s">
        <v>77</v>
      </c>
      <c r="U2617">
        <v>2601266</v>
      </c>
      <c r="V2617" t="s">
        <v>1331</v>
      </c>
      <c r="W2617" t="s">
        <v>110</v>
      </c>
      <c r="X2617" t="s">
        <v>126</v>
      </c>
      <c r="Y2617" t="s">
        <v>1332</v>
      </c>
      <c r="AF2617" t="s">
        <v>1331</v>
      </c>
      <c r="AG2617" t="s">
        <v>1333</v>
      </c>
      <c r="AH2617" t="s">
        <v>129</v>
      </c>
      <c r="AI2617">
        <v>879095867</v>
      </c>
      <c r="AM2617">
        <v>260001</v>
      </c>
      <c r="BA2617" s="6">
        <v>-8500</v>
      </c>
      <c r="BE2617">
        <f t="shared" si="175"/>
        <v>0</v>
      </c>
      <c r="BF2617" s="6">
        <f t="shared" si="176"/>
        <v>-10740</v>
      </c>
      <c r="BG2617" s="7" t="s">
        <v>71</v>
      </c>
      <c r="BH2617" t="e">
        <f>+VLOOKUP(AF2617,Sheet4!A:A,1,FALSE)</f>
        <v>#N/A</v>
      </c>
      <c r="BL2617" s="6">
        <v>10740</v>
      </c>
      <c r="BM2617" s="59">
        <f t="shared" si="177"/>
        <v>0</v>
      </c>
      <c r="BN2617" t="s">
        <v>1334</v>
      </c>
    </row>
    <row r="2618" spans="1:67" ht="13" customHeight="1" x14ac:dyDescent="0.3">
      <c r="A2618" s="5">
        <v>46114</v>
      </c>
      <c r="B2618" t="s">
        <v>78</v>
      </c>
      <c r="F2618" s="8">
        <v>962</v>
      </c>
      <c r="G2618">
        <v>481</v>
      </c>
      <c r="H2618" s="6">
        <v>537</v>
      </c>
      <c r="I2618" s="6">
        <f t="shared" si="178"/>
        <v>56</v>
      </c>
      <c r="J2618" s="6"/>
      <c r="K2618" s="6"/>
      <c r="Q2618" t="s">
        <v>79</v>
      </c>
      <c r="U2618">
        <v>2601266</v>
      </c>
      <c r="V2618" t="s">
        <v>1331</v>
      </c>
      <c r="W2618" t="s">
        <v>110</v>
      </c>
      <c r="X2618" t="s">
        <v>126</v>
      </c>
      <c r="Y2618" t="s">
        <v>1332</v>
      </c>
      <c r="AF2618" t="s">
        <v>1331</v>
      </c>
      <c r="AG2618" t="s">
        <v>1333</v>
      </c>
      <c r="AH2618" t="s">
        <v>129</v>
      </c>
      <c r="AI2618">
        <v>879095867</v>
      </c>
      <c r="AM2618">
        <v>260001</v>
      </c>
      <c r="BA2618" s="6">
        <v>-425</v>
      </c>
      <c r="BE2618">
        <f t="shared" si="175"/>
        <v>0</v>
      </c>
      <c r="BF2618" s="6">
        <f t="shared" si="176"/>
        <v>-537</v>
      </c>
      <c r="BG2618" s="7" t="s">
        <v>71</v>
      </c>
      <c r="BH2618" t="e">
        <f>+VLOOKUP(AF2618,Sheet4!A:A,1,FALSE)</f>
        <v>#N/A</v>
      </c>
      <c r="BL2618" s="6">
        <v>537</v>
      </c>
      <c r="BM2618" s="59">
        <f t="shared" si="177"/>
        <v>0</v>
      </c>
      <c r="BN2618" t="s">
        <v>1334</v>
      </c>
    </row>
    <row r="2619" spans="1:67" ht="13" customHeight="1" x14ac:dyDescent="0.3">
      <c r="A2619" s="5">
        <v>46114</v>
      </c>
      <c r="B2619" t="s">
        <v>80</v>
      </c>
      <c r="F2619">
        <v>12025</v>
      </c>
      <c r="G2619">
        <v>12025</v>
      </c>
      <c r="H2619" s="6">
        <v>6712.5</v>
      </c>
      <c r="I2619" s="6">
        <f t="shared" si="178"/>
        <v>-5312.5</v>
      </c>
      <c r="J2619" s="6"/>
      <c r="K2619" s="6"/>
      <c r="Q2619" t="s">
        <v>81</v>
      </c>
      <c r="U2619">
        <v>2601266</v>
      </c>
      <c r="V2619" t="s">
        <v>1331</v>
      </c>
      <c r="W2619" t="s">
        <v>110</v>
      </c>
      <c r="X2619" t="s">
        <v>126</v>
      </c>
      <c r="Y2619" t="s">
        <v>1332</v>
      </c>
      <c r="AF2619" t="s">
        <v>1331</v>
      </c>
      <c r="AG2619" t="s">
        <v>1333</v>
      </c>
      <c r="AH2619" t="s">
        <v>129</v>
      </c>
      <c r="AI2619">
        <v>879095867</v>
      </c>
      <c r="AM2619">
        <v>260001</v>
      </c>
      <c r="BA2619" s="6">
        <v>-5312.5</v>
      </c>
      <c r="BC2619" s="9">
        <v>12025</v>
      </c>
      <c r="BE2619">
        <f t="shared" si="175"/>
        <v>12025</v>
      </c>
      <c r="BF2619" s="6">
        <f t="shared" si="176"/>
        <v>5312.5</v>
      </c>
      <c r="BG2619" s="10" t="s">
        <v>99</v>
      </c>
      <c r="BH2619" t="e">
        <f>+VLOOKUP(AF2619,Sheet4!A:A,1,FALSE)</f>
        <v>#N/A</v>
      </c>
      <c r="BL2619" s="6">
        <v>6712.5</v>
      </c>
      <c r="BM2619" s="59">
        <f t="shared" si="177"/>
        <v>0</v>
      </c>
      <c r="BN2619" t="s">
        <v>1334</v>
      </c>
    </row>
    <row r="2620" spans="1:67" ht="13" customHeight="1" x14ac:dyDescent="0.3">
      <c r="A2620" s="5">
        <v>46114</v>
      </c>
      <c r="B2620" t="s">
        <v>63</v>
      </c>
      <c r="F2620">
        <v>7050</v>
      </c>
      <c r="G2620">
        <v>7050</v>
      </c>
      <c r="H2620">
        <v>7620</v>
      </c>
      <c r="I2620" s="6">
        <v>570</v>
      </c>
      <c r="Q2620" t="s">
        <v>64</v>
      </c>
      <c r="U2620">
        <v>2601267</v>
      </c>
      <c r="V2620" t="s">
        <v>1335</v>
      </c>
      <c r="W2620" t="s">
        <v>169</v>
      </c>
      <c r="X2620" t="s">
        <v>275</v>
      </c>
      <c r="Y2620" t="s">
        <v>695</v>
      </c>
      <c r="AF2620" t="s">
        <v>1335</v>
      </c>
      <c r="AG2620" t="s">
        <v>1336</v>
      </c>
      <c r="AH2620" t="s">
        <v>278</v>
      </c>
      <c r="AI2620">
        <v>867805809</v>
      </c>
      <c r="AM2620">
        <v>260001</v>
      </c>
      <c r="BD2620" s="9">
        <v>7050</v>
      </c>
      <c r="BE2620">
        <f t="shared" si="175"/>
        <v>0</v>
      </c>
      <c r="BF2620" s="6">
        <f t="shared" si="176"/>
        <v>-7620</v>
      </c>
      <c r="BG2620" s="11" t="s">
        <v>71</v>
      </c>
      <c r="BH2620" t="e">
        <f>+VLOOKUP(AF2620,Sheet4!A:A,1,FALSE)</f>
        <v>#N/A</v>
      </c>
      <c r="BL2620">
        <v>7050</v>
      </c>
      <c r="BM2620" s="59">
        <f t="shared" si="177"/>
        <v>570</v>
      </c>
      <c r="BN2620" t="s">
        <v>1337</v>
      </c>
      <c r="BO2620" t="s">
        <v>73</v>
      </c>
    </row>
    <row r="2621" spans="1:67" ht="13" customHeight="1" x14ac:dyDescent="0.3">
      <c r="A2621" s="5">
        <v>46114</v>
      </c>
      <c r="B2621" t="s">
        <v>74</v>
      </c>
      <c r="F2621" s="8">
        <v>470</v>
      </c>
      <c r="G2621">
        <v>235</v>
      </c>
      <c r="H2621">
        <v>508</v>
      </c>
      <c r="I2621" s="6">
        <v>38</v>
      </c>
      <c r="Q2621" t="s">
        <v>75</v>
      </c>
      <c r="U2621">
        <v>2601267</v>
      </c>
      <c r="V2621" t="s">
        <v>1335</v>
      </c>
      <c r="W2621" t="s">
        <v>169</v>
      </c>
      <c r="X2621" t="s">
        <v>275</v>
      </c>
      <c r="Y2621" t="s">
        <v>695</v>
      </c>
      <c r="AF2621" t="s">
        <v>1335</v>
      </c>
      <c r="AG2621" t="s">
        <v>1336</v>
      </c>
      <c r="AH2621" t="s">
        <v>278</v>
      </c>
      <c r="AI2621">
        <v>867805809</v>
      </c>
      <c r="AM2621">
        <v>260001</v>
      </c>
      <c r="BE2621">
        <f t="shared" si="175"/>
        <v>0</v>
      </c>
      <c r="BF2621" s="6">
        <f t="shared" si="176"/>
        <v>-508</v>
      </c>
      <c r="BG2621" s="7" t="s">
        <v>71</v>
      </c>
      <c r="BH2621" t="e">
        <f>+VLOOKUP(AF2621,Sheet4!A:A,1,FALSE)</f>
        <v>#N/A</v>
      </c>
      <c r="BL2621">
        <v>235</v>
      </c>
      <c r="BM2621" s="59">
        <f t="shared" si="177"/>
        <v>273</v>
      </c>
      <c r="BN2621" t="s">
        <v>1337</v>
      </c>
    </row>
    <row r="2622" spans="1:67" ht="13" customHeight="1" x14ac:dyDescent="0.3">
      <c r="A2622" s="5">
        <v>46114</v>
      </c>
      <c r="B2622" t="s">
        <v>76</v>
      </c>
      <c r="F2622">
        <v>9400</v>
      </c>
      <c r="G2622">
        <v>9400</v>
      </c>
      <c r="H2622">
        <v>10160</v>
      </c>
      <c r="I2622" s="6">
        <v>760</v>
      </c>
      <c r="Q2622" t="s">
        <v>77</v>
      </c>
      <c r="U2622">
        <v>2601267</v>
      </c>
      <c r="V2622" t="s">
        <v>1335</v>
      </c>
      <c r="W2622" t="s">
        <v>169</v>
      </c>
      <c r="X2622" t="s">
        <v>275</v>
      </c>
      <c r="Y2622" t="s">
        <v>695</v>
      </c>
      <c r="AF2622" t="s">
        <v>1335</v>
      </c>
      <c r="AG2622" t="s">
        <v>1336</v>
      </c>
      <c r="AH2622" t="s">
        <v>278</v>
      </c>
      <c r="AI2622">
        <v>867805809</v>
      </c>
      <c r="AM2622">
        <v>260001</v>
      </c>
      <c r="BE2622">
        <f t="shared" si="175"/>
        <v>0</v>
      </c>
      <c r="BF2622" s="6">
        <f t="shared" si="176"/>
        <v>-10160</v>
      </c>
      <c r="BG2622" s="7" t="s">
        <v>71</v>
      </c>
      <c r="BH2622" t="e">
        <f>+VLOOKUP(AF2622,Sheet4!A:A,1,FALSE)</f>
        <v>#N/A</v>
      </c>
      <c r="BL2622">
        <v>9400</v>
      </c>
      <c r="BM2622" s="59">
        <f t="shared" si="177"/>
        <v>760</v>
      </c>
      <c r="BN2622" t="s">
        <v>1337</v>
      </c>
    </row>
    <row r="2623" spans="1:67" ht="13" customHeight="1" x14ac:dyDescent="0.3">
      <c r="A2623" s="5">
        <v>46114</v>
      </c>
      <c r="B2623" t="s">
        <v>78</v>
      </c>
      <c r="F2623" s="8">
        <v>470</v>
      </c>
      <c r="G2623">
        <v>235</v>
      </c>
      <c r="H2623">
        <v>508</v>
      </c>
      <c r="I2623" s="6">
        <v>38</v>
      </c>
      <c r="Q2623" t="s">
        <v>79</v>
      </c>
      <c r="U2623">
        <v>2601267</v>
      </c>
      <c r="V2623" t="s">
        <v>1335</v>
      </c>
      <c r="W2623" t="s">
        <v>169</v>
      </c>
      <c r="X2623" t="s">
        <v>275</v>
      </c>
      <c r="Y2623" t="s">
        <v>695</v>
      </c>
      <c r="AF2623" t="s">
        <v>1335</v>
      </c>
      <c r="AG2623" t="s">
        <v>1336</v>
      </c>
      <c r="AH2623" t="s">
        <v>278</v>
      </c>
      <c r="AI2623">
        <v>867805809</v>
      </c>
      <c r="AM2623">
        <v>260001</v>
      </c>
      <c r="BE2623">
        <f t="shared" si="175"/>
        <v>0</v>
      </c>
      <c r="BF2623" s="6">
        <f t="shared" si="176"/>
        <v>-508</v>
      </c>
      <c r="BG2623" s="7" t="s">
        <v>71</v>
      </c>
      <c r="BH2623" t="e">
        <f>+VLOOKUP(AF2623,Sheet4!A:A,1,FALSE)</f>
        <v>#N/A</v>
      </c>
      <c r="BL2623">
        <v>235</v>
      </c>
      <c r="BM2623" s="59">
        <f t="shared" si="177"/>
        <v>273</v>
      </c>
      <c r="BN2623" t="s">
        <v>1337</v>
      </c>
    </row>
    <row r="2624" spans="1:67" ht="13" customHeight="1" x14ac:dyDescent="0.3">
      <c r="A2624" s="5">
        <v>46114</v>
      </c>
      <c r="B2624" t="s">
        <v>80</v>
      </c>
      <c r="F2624">
        <v>5875</v>
      </c>
      <c r="G2624">
        <v>5875</v>
      </c>
      <c r="H2624">
        <v>6350</v>
      </c>
      <c r="I2624" s="6">
        <v>475</v>
      </c>
      <c r="Q2624" t="s">
        <v>81</v>
      </c>
      <c r="U2624">
        <v>2601267</v>
      </c>
      <c r="V2624" t="s">
        <v>1335</v>
      </c>
      <c r="W2624" t="s">
        <v>169</v>
      </c>
      <c r="X2624" t="s">
        <v>275</v>
      </c>
      <c r="Y2624" t="s">
        <v>695</v>
      </c>
      <c r="AF2624" t="s">
        <v>1335</v>
      </c>
      <c r="AG2624" t="s">
        <v>1336</v>
      </c>
      <c r="AH2624" t="s">
        <v>278</v>
      </c>
      <c r="AI2624">
        <v>867805809</v>
      </c>
      <c r="AM2624">
        <v>260001</v>
      </c>
      <c r="BB2624" s="9">
        <v>5875</v>
      </c>
      <c r="BE2624">
        <f t="shared" si="175"/>
        <v>5875</v>
      </c>
      <c r="BF2624" s="6">
        <f t="shared" si="176"/>
        <v>-475</v>
      </c>
      <c r="BG2624" s="12" t="s">
        <v>99</v>
      </c>
      <c r="BH2624" t="e">
        <f>+VLOOKUP(AF2624,Sheet4!A:A,1,FALSE)</f>
        <v>#N/A</v>
      </c>
      <c r="BL2624">
        <v>5875</v>
      </c>
      <c r="BM2624" s="59">
        <f t="shared" si="177"/>
        <v>475</v>
      </c>
      <c r="BN2624" t="s">
        <v>1337</v>
      </c>
    </row>
    <row r="2625" spans="1:67" ht="13" customHeight="1" x14ac:dyDescent="0.3">
      <c r="A2625" s="5">
        <v>46114</v>
      </c>
      <c r="B2625" t="s">
        <v>63</v>
      </c>
      <c r="F2625">
        <v>9930</v>
      </c>
      <c r="G2625">
        <v>9930</v>
      </c>
      <c r="H2625" s="6">
        <v>8055</v>
      </c>
      <c r="I2625" s="6">
        <f t="shared" ref="I2625:I2648" si="180">H2625-G2625</f>
        <v>-1875</v>
      </c>
      <c r="J2625" s="6"/>
      <c r="K2625" s="6"/>
      <c r="Q2625" t="s">
        <v>64</v>
      </c>
      <c r="U2625">
        <v>2601268</v>
      </c>
      <c r="V2625" t="s">
        <v>1338</v>
      </c>
      <c r="W2625" t="s">
        <v>110</v>
      </c>
      <c r="X2625" t="s">
        <v>126</v>
      </c>
      <c r="Y2625" t="s">
        <v>1210</v>
      </c>
      <c r="AF2625" t="s">
        <v>1338</v>
      </c>
      <c r="AG2625" t="s">
        <v>1339</v>
      </c>
      <c r="AH2625" t="s">
        <v>129</v>
      </c>
      <c r="AI2625">
        <v>879095867</v>
      </c>
      <c r="AM2625">
        <v>260001</v>
      </c>
      <c r="BA2625" s="6">
        <v>-1875</v>
      </c>
      <c r="BD2625" s="9">
        <v>9930</v>
      </c>
      <c r="BE2625">
        <f t="shared" si="175"/>
        <v>0</v>
      </c>
      <c r="BF2625" s="6">
        <f t="shared" si="176"/>
        <v>-8055</v>
      </c>
      <c r="BG2625" s="11" t="s">
        <v>71</v>
      </c>
      <c r="BH2625" t="e">
        <f>+VLOOKUP(AF2625,Sheet4!A:A,1,FALSE)</f>
        <v>#N/A</v>
      </c>
      <c r="BL2625" s="6">
        <v>8055</v>
      </c>
      <c r="BM2625" s="59">
        <f t="shared" si="177"/>
        <v>0</v>
      </c>
      <c r="BN2625" t="s">
        <v>1340</v>
      </c>
      <c r="BO2625" t="s">
        <v>73</v>
      </c>
    </row>
    <row r="2626" spans="1:67" ht="13" customHeight="1" x14ac:dyDescent="0.3">
      <c r="A2626" s="5">
        <v>46114</v>
      </c>
      <c r="B2626" t="s">
        <v>74</v>
      </c>
      <c r="F2626" s="8">
        <v>662</v>
      </c>
      <c r="G2626">
        <v>331</v>
      </c>
      <c r="H2626" s="6">
        <v>537</v>
      </c>
      <c r="I2626" s="6">
        <f t="shared" si="180"/>
        <v>206</v>
      </c>
      <c r="J2626" s="6"/>
      <c r="K2626" s="6"/>
      <c r="Q2626" t="s">
        <v>75</v>
      </c>
      <c r="U2626">
        <v>2601268</v>
      </c>
      <c r="V2626" t="s">
        <v>1338</v>
      </c>
      <c r="W2626" t="s">
        <v>110</v>
      </c>
      <c r="X2626" t="s">
        <v>126</v>
      </c>
      <c r="Y2626" t="s">
        <v>1210</v>
      </c>
      <c r="AF2626" t="s">
        <v>1338</v>
      </c>
      <c r="AG2626" t="s">
        <v>1339</v>
      </c>
      <c r="AH2626" t="s">
        <v>129</v>
      </c>
      <c r="AI2626">
        <v>879095867</v>
      </c>
      <c r="AM2626">
        <v>260001</v>
      </c>
      <c r="BA2626" s="6">
        <v>-125</v>
      </c>
      <c r="BE2626">
        <f t="shared" ref="BE2626:BE2689" si="181">+BB2626+BC2626</f>
        <v>0</v>
      </c>
      <c r="BF2626" s="6">
        <f t="shared" ref="BF2626:BF2689" si="182">+BE2626-H2626</f>
        <v>-537</v>
      </c>
      <c r="BG2626" s="7" t="s">
        <v>71</v>
      </c>
      <c r="BH2626" t="e">
        <f>+VLOOKUP(AF2626,Sheet4!A:A,1,FALSE)</f>
        <v>#N/A</v>
      </c>
      <c r="BL2626" s="6">
        <v>537</v>
      </c>
      <c r="BM2626" s="59">
        <f t="shared" ref="BM2626:BM2689" si="183">+H2626+-BL2626</f>
        <v>0</v>
      </c>
      <c r="BN2626" t="s">
        <v>1340</v>
      </c>
    </row>
    <row r="2627" spans="1:67" ht="13" customHeight="1" x14ac:dyDescent="0.3">
      <c r="A2627" s="5">
        <v>46114</v>
      </c>
      <c r="B2627" t="s">
        <v>76</v>
      </c>
      <c r="F2627">
        <v>13240</v>
      </c>
      <c r="G2627">
        <v>13240</v>
      </c>
      <c r="H2627" s="6">
        <v>10740</v>
      </c>
      <c r="I2627" s="6">
        <f t="shared" si="180"/>
        <v>-2500</v>
      </c>
      <c r="J2627" s="6"/>
      <c r="K2627" s="6"/>
      <c r="Q2627" t="s">
        <v>77</v>
      </c>
      <c r="U2627">
        <v>2601268</v>
      </c>
      <c r="V2627" t="s">
        <v>1338</v>
      </c>
      <c r="W2627" t="s">
        <v>110</v>
      </c>
      <c r="X2627" t="s">
        <v>126</v>
      </c>
      <c r="Y2627" t="s">
        <v>1210</v>
      </c>
      <c r="AF2627" t="s">
        <v>1338</v>
      </c>
      <c r="AG2627" t="s">
        <v>1339</v>
      </c>
      <c r="AH2627" t="s">
        <v>129</v>
      </c>
      <c r="AI2627">
        <v>879095867</v>
      </c>
      <c r="AM2627">
        <v>260001</v>
      </c>
      <c r="BA2627" s="6">
        <v>-2500</v>
      </c>
      <c r="BE2627">
        <f t="shared" si="181"/>
        <v>0</v>
      </c>
      <c r="BF2627" s="6">
        <f t="shared" si="182"/>
        <v>-10740</v>
      </c>
      <c r="BG2627" s="7" t="s">
        <v>71</v>
      </c>
      <c r="BH2627" t="e">
        <f>+VLOOKUP(AF2627,Sheet4!A:A,1,FALSE)</f>
        <v>#N/A</v>
      </c>
      <c r="BL2627" s="6">
        <v>10740</v>
      </c>
      <c r="BM2627" s="59">
        <f t="shared" si="183"/>
        <v>0</v>
      </c>
      <c r="BN2627" t="s">
        <v>1340</v>
      </c>
    </row>
    <row r="2628" spans="1:67" ht="13" customHeight="1" x14ac:dyDescent="0.3">
      <c r="A2628" s="5">
        <v>46114</v>
      </c>
      <c r="B2628" t="s">
        <v>82</v>
      </c>
      <c r="F2628" s="8">
        <v>1986</v>
      </c>
      <c r="G2628">
        <v>993</v>
      </c>
      <c r="H2628" s="6">
        <v>1611</v>
      </c>
      <c r="I2628" s="6">
        <f t="shared" si="180"/>
        <v>618</v>
      </c>
      <c r="J2628" s="6"/>
      <c r="K2628" s="6"/>
      <c r="Q2628" t="s">
        <v>83</v>
      </c>
      <c r="U2628">
        <v>2601268</v>
      </c>
      <c r="V2628" t="s">
        <v>1338</v>
      </c>
      <c r="W2628" t="s">
        <v>110</v>
      </c>
      <c r="X2628" t="s">
        <v>126</v>
      </c>
      <c r="Y2628" t="s">
        <v>1210</v>
      </c>
      <c r="AF2628" t="s">
        <v>1338</v>
      </c>
      <c r="AG2628" t="s">
        <v>1339</v>
      </c>
      <c r="AH2628" t="s">
        <v>129</v>
      </c>
      <c r="AI2628">
        <v>879095867</v>
      </c>
      <c r="AM2628">
        <v>260001</v>
      </c>
      <c r="BA2628" s="6">
        <v>-375</v>
      </c>
      <c r="BE2628">
        <f t="shared" si="181"/>
        <v>0</v>
      </c>
      <c r="BF2628" s="6">
        <f t="shared" si="182"/>
        <v>-1611</v>
      </c>
      <c r="BG2628" s="7" t="s">
        <v>71</v>
      </c>
      <c r="BH2628" t="e">
        <f>+VLOOKUP(AF2628,Sheet4!A:A,1,FALSE)</f>
        <v>#N/A</v>
      </c>
      <c r="BL2628" s="6">
        <v>1611</v>
      </c>
      <c r="BM2628" s="59">
        <f t="shared" si="183"/>
        <v>0</v>
      </c>
      <c r="BN2628" t="s">
        <v>1340</v>
      </c>
    </row>
    <row r="2629" spans="1:67" ht="13" customHeight="1" x14ac:dyDescent="0.3">
      <c r="A2629" s="5">
        <v>46114</v>
      </c>
      <c r="B2629" t="s">
        <v>84</v>
      </c>
      <c r="F2629">
        <v>33100</v>
      </c>
      <c r="G2629">
        <v>33100</v>
      </c>
      <c r="H2629" s="6">
        <v>26850</v>
      </c>
      <c r="I2629" s="6">
        <f t="shared" si="180"/>
        <v>-6250</v>
      </c>
      <c r="J2629" s="6"/>
      <c r="K2629" s="6"/>
      <c r="Q2629" t="s">
        <v>85</v>
      </c>
      <c r="U2629">
        <v>2601268</v>
      </c>
      <c r="V2629" t="s">
        <v>1338</v>
      </c>
      <c r="W2629" t="s">
        <v>110</v>
      </c>
      <c r="X2629" t="s">
        <v>126</v>
      </c>
      <c r="Y2629" t="s">
        <v>1210</v>
      </c>
      <c r="AF2629" t="s">
        <v>1338</v>
      </c>
      <c r="AG2629" t="s">
        <v>1339</v>
      </c>
      <c r="AH2629" t="s">
        <v>129</v>
      </c>
      <c r="AI2629">
        <v>879095867</v>
      </c>
      <c r="AM2629">
        <v>260001</v>
      </c>
      <c r="BA2629" s="6">
        <v>-6250</v>
      </c>
      <c r="BE2629">
        <f t="shared" si="181"/>
        <v>0</v>
      </c>
      <c r="BF2629" s="6">
        <f t="shared" si="182"/>
        <v>-26850</v>
      </c>
      <c r="BG2629" s="7" t="s">
        <v>71</v>
      </c>
      <c r="BH2629" t="e">
        <f>+VLOOKUP(AF2629,Sheet4!A:A,1,FALSE)</f>
        <v>#N/A</v>
      </c>
      <c r="BL2629" s="6">
        <v>26850</v>
      </c>
      <c r="BM2629" s="59">
        <f t="shared" si="183"/>
        <v>0</v>
      </c>
      <c r="BN2629" t="s">
        <v>1340</v>
      </c>
    </row>
    <row r="2630" spans="1:67" ht="13" customHeight="1" x14ac:dyDescent="0.3">
      <c r="A2630" s="5">
        <v>46114</v>
      </c>
      <c r="B2630" t="s">
        <v>63</v>
      </c>
      <c r="F2630">
        <v>1140</v>
      </c>
      <c r="G2630">
        <v>1140</v>
      </c>
      <c r="H2630" s="6">
        <v>690.90909090909099</v>
      </c>
      <c r="I2630" s="6">
        <f t="shared" si="180"/>
        <v>-449.09090909090901</v>
      </c>
      <c r="J2630" s="6"/>
      <c r="K2630" s="6"/>
      <c r="Q2630" t="s">
        <v>64</v>
      </c>
      <c r="U2630">
        <v>2601269</v>
      </c>
      <c r="V2630" t="s">
        <v>1341</v>
      </c>
      <c r="W2630" t="s">
        <v>119</v>
      </c>
      <c r="X2630" t="s">
        <v>520</v>
      </c>
      <c r="Y2630" t="s">
        <v>1342</v>
      </c>
      <c r="AF2630" t="s">
        <v>1341</v>
      </c>
      <c r="AG2630" t="s">
        <v>1023</v>
      </c>
      <c r="AH2630" t="s">
        <v>523</v>
      </c>
      <c r="AI2630">
        <v>867084801</v>
      </c>
      <c r="AM2630">
        <v>260001</v>
      </c>
      <c r="BA2630" s="6">
        <v>-449.09090909090901</v>
      </c>
      <c r="BE2630">
        <f t="shared" si="181"/>
        <v>0</v>
      </c>
      <c r="BF2630" s="6">
        <f t="shared" si="182"/>
        <v>-690.90909090909099</v>
      </c>
      <c r="BG2630" s="7" t="s">
        <v>71</v>
      </c>
      <c r="BH2630" t="e">
        <f>+VLOOKUP(AF2630,Sheet4!A:A,1,FALSE)</f>
        <v>#N/A</v>
      </c>
      <c r="BL2630" s="6">
        <v>690</v>
      </c>
      <c r="BM2630" s="59">
        <f t="shared" si="183"/>
        <v>0.90909090909099177</v>
      </c>
      <c r="BN2630" t="s">
        <v>1343</v>
      </c>
      <c r="BO2630" t="s">
        <v>116</v>
      </c>
    </row>
    <row r="2631" spans="1:67" ht="13" customHeight="1" x14ac:dyDescent="0.3">
      <c r="A2631" s="5">
        <v>46114</v>
      </c>
      <c r="B2631" t="s">
        <v>63</v>
      </c>
      <c r="F2631">
        <v>1335</v>
      </c>
      <c r="G2631">
        <v>1335</v>
      </c>
      <c r="H2631" s="6">
        <v>809.09090909090901</v>
      </c>
      <c r="I2631" s="6">
        <f t="shared" si="180"/>
        <v>-525.90909090909099</v>
      </c>
      <c r="J2631" s="6"/>
      <c r="K2631" s="6"/>
      <c r="Q2631" t="s">
        <v>64</v>
      </c>
      <c r="U2631">
        <v>2601269</v>
      </c>
      <c r="V2631" t="s">
        <v>1341</v>
      </c>
      <c r="W2631" t="s">
        <v>119</v>
      </c>
      <c r="X2631" t="s">
        <v>520</v>
      </c>
      <c r="Y2631" t="s">
        <v>1344</v>
      </c>
      <c r="AF2631" t="s">
        <v>1341</v>
      </c>
      <c r="AG2631" t="s">
        <v>1023</v>
      </c>
      <c r="AH2631" t="s">
        <v>523</v>
      </c>
      <c r="AI2631">
        <v>867084801</v>
      </c>
      <c r="AM2631">
        <v>260001</v>
      </c>
      <c r="BA2631" s="6">
        <v>-525.90909090909099</v>
      </c>
      <c r="BE2631">
        <f t="shared" si="181"/>
        <v>0</v>
      </c>
      <c r="BF2631" s="6">
        <f t="shared" si="182"/>
        <v>-809.09090909090901</v>
      </c>
      <c r="BG2631" s="7" t="s">
        <v>71</v>
      </c>
      <c r="BH2631" t="e">
        <f>+VLOOKUP(AF2631,Sheet4!A:A,1,FALSE)</f>
        <v>#N/A</v>
      </c>
      <c r="BL2631" s="6">
        <v>810</v>
      </c>
      <c r="BM2631" s="59">
        <f t="shared" si="183"/>
        <v>-0.90909090909099177</v>
      </c>
      <c r="BN2631" t="s">
        <v>1343</v>
      </c>
      <c r="BO2631" t="s">
        <v>116</v>
      </c>
    </row>
    <row r="2632" spans="1:67" ht="13" customHeight="1" x14ac:dyDescent="0.3">
      <c r="A2632" s="5">
        <v>46114</v>
      </c>
      <c r="B2632" t="s">
        <v>74</v>
      </c>
      <c r="F2632" s="8">
        <v>76</v>
      </c>
      <c r="G2632">
        <v>38</v>
      </c>
      <c r="H2632" s="6">
        <v>46.060606060606098</v>
      </c>
      <c r="I2632" s="6">
        <f t="shared" si="180"/>
        <v>8.0606060606060979</v>
      </c>
      <c r="J2632" s="6"/>
      <c r="K2632" s="6"/>
      <c r="Q2632" t="s">
        <v>75</v>
      </c>
      <c r="U2632">
        <v>2601269</v>
      </c>
      <c r="V2632" t="s">
        <v>1341</v>
      </c>
      <c r="W2632" t="s">
        <v>119</v>
      </c>
      <c r="X2632" t="s">
        <v>520</v>
      </c>
      <c r="Y2632" t="s">
        <v>1342</v>
      </c>
      <c r="AF2632" t="s">
        <v>1341</v>
      </c>
      <c r="AG2632" t="s">
        <v>1023</v>
      </c>
      <c r="AH2632" t="s">
        <v>523</v>
      </c>
      <c r="AI2632">
        <v>867084801</v>
      </c>
      <c r="AM2632">
        <v>260001</v>
      </c>
      <c r="BA2632" s="6">
        <v>-29.939393939393899</v>
      </c>
      <c r="BE2632">
        <f t="shared" si="181"/>
        <v>0</v>
      </c>
      <c r="BF2632" s="6">
        <f t="shared" si="182"/>
        <v>-46.060606060606098</v>
      </c>
      <c r="BG2632" s="7" t="s">
        <v>71</v>
      </c>
      <c r="BH2632" t="e">
        <f>+VLOOKUP(AF2632,Sheet4!A:A,1,FALSE)</f>
        <v>#N/A</v>
      </c>
      <c r="BL2632" s="6">
        <v>46</v>
      </c>
      <c r="BM2632" s="59">
        <f t="shared" si="183"/>
        <v>6.0606060606097856E-2</v>
      </c>
      <c r="BN2632" t="s">
        <v>1343</v>
      </c>
    </row>
    <row r="2633" spans="1:67" ht="13" customHeight="1" x14ac:dyDescent="0.3">
      <c r="A2633" s="5">
        <v>46114</v>
      </c>
      <c r="B2633" t="s">
        <v>74</v>
      </c>
      <c r="F2633" s="8">
        <v>89</v>
      </c>
      <c r="G2633">
        <v>44.5</v>
      </c>
      <c r="H2633" s="6">
        <v>53.939393939393902</v>
      </c>
      <c r="I2633" s="6">
        <f t="shared" si="180"/>
        <v>9.4393939393939021</v>
      </c>
      <c r="J2633" s="6"/>
      <c r="K2633" s="6"/>
      <c r="Q2633" t="s">
        <v>75</v>
      </c>
      <c r="U2633">
        <v>2601269</v>
      </c>
      <c r="V2633" t="s">
        <v>1341</v>
      </c>
      <c r="W2633" t="s">
        <v>119</v>
      </c>
      <c r="X2633" t="s">
        <v>520</v>
      </c>
      <c r="Y2633" t="s">
        <v>1344</v>
      </c>
      <c r="AF2633" t="s">
        <v>1341</v>
      </c>
      <c r="AG2633" t="s">
        <v>1023</v>
      </c>
      <c r="AH2633" t="s">
        <v>523</v>
      </c>
      <c r="AI2633">
        <v>867084801</v>
      </c>
      <c r="AM2633">
        <v>260001</v>
      </c>
      <c r="BA2633" s="6">
        <v>-35.060606060606098</v>
      </c>
      <c r="BE2633">
        <f t="shared" si="181"/>
        <v>0</v>
      </c>
      <c r="BF2633" s="6">
        <f t="shared" si="182"/>
        <v>-53.939393939393902</v>
      </c>
      <c r="BG2633" s="7" t="s">
        <v>71</v>
      </c>
      <c r="BH2633" t="e">
        <f>+VLOOKUP(AF2633,Sheet4!A:A,1,FALSE)</f>
        <v>#N/A</v>
      </c>
      <c r="BL2633" s="6">
        <v>54</v>
      </c>
      <c r="BM2633" s="59">
        <f t="shared" si="183"/>
        <v>-6.0606060606097856E-2</v>
      </c>
      <c r="BN2633" t="s">
        <v>1343</v>
      </c>
    </row>
    <row r="2634" spans="1:67" ht="13" customHeight="1" x14ac:dyDescent="0.3">
      <c r="A2634" s="5">
        <v>46114</v>
      </c>
      <c r="B2634" t="s">
        <v>76</v>
      </c>
      <c r="F2634">
        <v>1520</v>
      </c>
      <c r="G2634">
        <v>1520</v>
      </c>
      <c r="H2634" s="6">
        <v>921.21212121212102</v>
      </c>
      <c r="I2634" s="6">
        <f t="shared" si="180"/>
        <v>-598.78787878787898</v>
      </c>
      <c r="J2634" s="6"/>
      <c r="K2634" s="6"/>
      <c r="Q2634" t="s">
        <v>77</v>
      </c>
      <c r="U2634">
        <v>2601269</v>
      </c>
      <c r="V2634" t="s">
        <v>1341</v>
      </c>
      <c r="W2634" t="s">
        <v>119</v>
      </c>
      <c r="X2634" t="s">
        <v>520</v>
      </c>
      <c r="Y2634" t="s">
        <v>1342</v>
      </c>
      <c r="AF2634" t="s">
        <v>1341</v>
      </c>
      <c r="AG2634" t="s">
        <v>1023</v>
      </c>
      <c r="AH2634" t="s">
        <v>523</v>
      </c>
      <c r="AI2634">
        <v>867084801</v>
      </c>
      <c r="AM2634">
        <v>260001</v>
      </c>
      <c r="BA2634" s="6">
        <v>-598.78787878787898</v>
      </c>
      <c r="BE2634">
        <f t="shared" si="181"/>
        <v>0</v>
      </c>
      <c r="BF2634" s="6">
        <f t="shared" si="182"/>
        <v>-921.21212121212102</v>
      </c>
      <c r="BG2634" s="7" t="s">
        <v>71</v>
      </c>
      <c r="BH2634" t="e">
        <f>+VLOOKUP(AF2634,Sheet4!A:A,1,FALSE)</f>
        <v>#N/A</v>
      </c>
      <c r="BL2634" s="6">
        <v>920</v>
      </c>
      <c r="BM2634" s="59">
        <f t="shared" si="183"/>
        <v>1.2121212121210192</v>
      </c>
      <c r="BN2634" t="s">
        <v>1343</v>
      </c>
    </row>
    <row r="2635" spans="1:67" ht="13" customHeight="1" x14ac:dyDescent="0.3">
      <c r="A2635" s="5">
        <v>46114</v>
      </c>
      <c r="B2635" t="s">
        <v>76</v>
      </c>
      <c r="F2635">
        <v>1780</v>
      </c>
      <c r="G2635">
        <v>1780</v>
      </c>
      <c r="H2635" s="6">
        <v>1078.7878787878799</v>
      </c>
      <c r="I2635" s="6">
        <f t="shared" si="180"/>
        <v>-701.21212121212011</v>
      </c>
      <c r="J2635" s="6"/>
      <c r="K2635" s="6"/>
      <c r="Q2635" t="s">
        <v>77</v>
      </c>
      <c r="U2635">
        <v>2601269</v>
      </c>
      <c r="V2635" t="s">
        <v>1341</v>
      </c>
      <c r="W2635" t="s">
        <v>119</v>
      </c>
      <c r="X2635" t="s">
        <v>520</v>
      </c>
      <c r="Y2635" t="s">
        <v>1344</v>
      </c>
      <c r="AF2635" t="s">
        <v>1341</v>
      </c>
      <c r="AG2635" t="s">
        <v>1023</v>
      </c>
      <c r="AH2635" t="s">
        <v>523</v>
      </c>
      <c r="AI2635">
        <v>867084801</v>
      </c>
      <c r="AM2635">
        <v>260001</v>
      </c>
      <c r="BA2635" s="6">
        <v>-701.21212121212102</v>
      </c>
      <c r="BE2635">
        <f t="shared" si="181"/>
        <v>0</v>
      </c>
      <c r="BF2635" s="6">
        <f t="shared" si="182"/>
        <v>-1078.7878787878799</v>
      </c>
      <c r="BG2635" s="7" t="s">
        <v>71</v>
      </c>
      <c r="BH2635" t="e">
        <f>+VLOOKUP(AF2635,Sheet4!A:A,1,FALSE)</f>
        <v>#N/A</v>
      </c>
      <c r="BL2635" s="6">
        <v>1080</v>
      </c>
      <c r="BM2635" s="59">
        <f t="shared" si="183"/>
        <v>-1.2121212121201097</v>
      </c>
      <c r="BN2635" t="s">
        <v>1343</v>
      </c>
    </row>
    <row r="2636" spans="1:67" ht="13" customHeight="1" x14ac:dyDescent="0.3">
      <c r="A2636" s="5">
        <v>46114</v>
      </c>
      <c r="B2636" t="s">
        <v>78</v>
      </c>
      <c r="F2636" s="8">
        <v>64</v>
      </c>
      <c r="G2636">
        <v>32</v>
      </c>
      <c r="H2636" s="6">
        <v>45.390070921985803</v>
      </c>
      <c r="I2636" s="6">
        <f t="shared" si="180"/>
        <v>13.390070921985803</v>
      </c>
      <c r="J2636" s="6"/>
      <c r="K2636" s="6"/>
      <c r="Q2636" t="s">
        <v>79</v>
      </c>
      <c r="U2636">
        <v>2601269</v>
      </c>
      <c r="V2636" t="s">
        <v>1341</v>
      </c>
      <c r="W2636" t="s">
        <v>119</v>
      </c>
      <c r="X2636" t="s">
        <v>520</v>
      </c>
      <c r="Y2636" t="s">
        <v>1342</v>
      </c>
      <c r="AF2636" t="s">
        <v>1341</v>
      </c>
      <c r="AG2636" t="s">
        <v>1023</v>
      </c>
      <c r="AH2636" t="s">
        <v>523</v>
      </c>
      <c r="AI2636">
        <v>867084801</v>
      </c>
      <c r="AM2636">
        <v>260001</v>
      </c>
      <c r="BA2636" s="6">
        <v>-18.609929078014201</v>
      </c>
      <c r="BE2636">
        <f t="shared" si="181"/>
        <v>0</v>
      </c>
      <c r="BF2636" s="6">
        <f t="shared" si="182"/>
        <v>-45.390070921985803</v>
      </c>
      <c r="BG2636" s="7" t="s">
        <v>71</v>
      </c>
      <c r="BH2636" t="e">
        <f>+VLOOKUP(AF2636,Sheet4!A:A,1,FALSE)</f>
        <v>#N/A</v>
      </c>
      <c r="BL2636" s="6">
        <v>45</v>
      </c>
      <c r="BM2636" s="59">
        <f t="shared" si="183"/>
        <v>0.39007092198580295</v>
      </c>
      <c r="BN2636" t="s">
        <v>1343</v>
      </c>
    </row>
    <row r="2637" spans="1:67" ht="13" customHeight="1" x14ac:dyDescent="0.3">
      <c r="A2637" s="5">
        <v>46114</v>
      </c>
      <c r="B2637" t="s">
        <v>78</v>
      </c>
      <c r="F2637" s="8">
        <v>77</v>
      </c>
      <c r="G2637">
        <v>38.5</v>
      </c>
      <c r="H2637" s="6">
        <v>54.609929078014197</v>
      </c>
      <c r="I2637" s="6">
        <f t="shared" si="180"/>
        <v>16.109929078014197</v>
      </c>
      <c r="J2637" s="6"/>
      <c r="K2637" s="6"/>
      <c r="Q2637" t="s">
        <v>79</v>
      </c>
      <c r="U2637">
        <v>2601269</v>
      </c>
      <c r="V2637" t="s">
        <v>1341</v>
      </c>
      <c r="W2637" t="s">
        <v>119</v>
      </c>
      <c r="X2637" t="s">
        <v>520</v>
      </c>
      <c r="Y2637" t="s">
        <v>1344</v>
      </c>
      <c r="AF2637" t="s">
        <v>1341</v>
      </c>
      <c r="AG2637" t="s">
        <v>1023</v>
      </c>
      <c r="AH2637" t="s">
        <v>523</v>
      </c>
      <c r="AI2637">
        <v>867084801</v>
      </c>
      <c r="AM2637">
        <v>260001</v>
      </c>
      <c r="BA2637" s="6">
        <v>-22.390070921985799</v>
      </c>
      <c r="BE2637">
        <f t="shared" si="181"/>
        <v>0</v>
      </c>
      <c r="BF2637" s="6">
        <f t="shared" si="182"/>
        <v>-54.609929078014197</v>
      </c>
      <c r="BG2637" s="7" t="s">
        <v>71</v>
      </c>
      <c r="BH2637" t="e">
        <f>+VLOOKUP(AF2637,Sheet4!A:A,1,FALSE)</f>
        <v>#N/A</v>
      </c>
      <c r="BL2637" s="6">
        <v>55</v>
      </c>
      <c r="BM2637" s="59">
        <f t="shared" si="183"/>
        <v>-0.39007092198580295</v>
      </c>
      <c r="BN2637" t="s">
        <v>1343</v>
      </c>
    </row>
    <row r="2638" spans="1:67" ht="13" customHeight="1" x14ac:dyDescent="0.3">
      <c r="A2638" s="5">
        <v>46114</v>
      </c>
      <c r="B2638" t="s">
        <v>80</v>
      </c>
      <c r="F2638">
        <v>800</v>
      </c>
      <c r="G2638">
        <v>800</v>
      </c>
      <c r="H2638" s="6">
        <v>567.37588652482304</v>
      </c>
      <c r="I2638" s="6">
        <f t="shared" si="180"/>
        <v>-232.62411347517696</v>
      </c>
      <c r="J2638" s="6"/>
      <c r="K2638" s="6"/>
      <c r="Q2638" t="s">
        <v>81</v>
      </c>
      <c r="U2638">
        <v>2601269</v>
      </c>
      <c r="V2638" t="s">
        <v>1341</v>
      </c>
      <c r="W2638" t="s">
        <v>119</v>
      </c>
      <c r="X2638" t="s">
        <v>520</v>
      </c>
      <c r="Y2638" t="s">
        <v>1342</v>
      </c>
      <c r="AF2638" t="s">
        <v>1341</v>
      </c>
      <c r="AG2638" t="s">
        <v>1023</v>
      </c>
      <c r="AH2638" t="s">
        <v>523</v>
      </c>
      <c r="AI2638">
        <v>867084801</v>
      </c>
      <c r="AM2638">
        <v>260001</v>
      </c>
      <c r="BA2638" s="6">
        <v>-232.62411347517701</v>
      </c>
      <c r="BE2638">
        <f t="shared" si="181"/>
        <v>0</v>
      </c>
      <c r="BF2638" s="6">
        <f t="shared" si="182"/>
        <v>-567.37588652482304</v>
      </c>
      <c r="BG2638" s="7" t="s">
        <v>71</v>
      </c>
      <c r="BH2638" t="e">
        <f>+VLOOKUP(AF2638,Sheet4!A:A,1,FALSE)</f>
        <v>#N/A</v>
      </c>
      <c r="BL2638" s="6">
        <v>562.5</v>
      </c>
      <c r="BM2638" s="59">
        <f t="shared" si="183"/>
        <v>4.875886524823045</v>
      </c>
      <c r="BN2638" t="s">
        <v>1343</v>
      </c>
    </row>
    <row r="2639" spans="1:67" ht="13" customHeight="1" x14ac:dyDescent="0.3">
      <c r="A2639" s="5">
        <v>46114</v>
      </c>
      <c r="B2639" t="s">
        <v>80</v>
      </c>
      <c r="F2639">
        <v>962.5</v>
      </c>
      <c r="G2639">
        <v>962.5</v>
      </c>
      <c r="H2639" s="6">
        <v>682.62411347517696</v>
      </c>
      <c r="I2639" s="6">
        <f t="shared" si="180"/>
        <v>-279.87588652482304</v>
      </c>
      <c r="J2639" s="6"/>
      <c r="K2639" s="6"/>
      <c r="Q2639" t="s">
        <v>81</v>
      </c>
      <c r="U2639">
        <v>2601269</v>
      </c>
      <c r="V2639" t="s">
        <v>1341</v>
      </c>
      <c r="W2639" t="s">
        <v>119</v>
      </c>
      <c r="X2639" t="s">
        <v>520</v>
      </c>
      <c r="Y2639" t="s">
        <v>1344</v>
      </c>
      <c r="AF2639" t="s">
        <v>1341</v>
      </c>
      <c r="AG2639" t="s">
        <v>1023</v>
      </c>
      <c r="AH2639" t="s">
        <v>523</v>
      </c>
      <c r="AI2639">
        <v>867084801</v>
      </c>
      <c r="AM2639">
        <v>260001</v>
      </c>
      <c r="BA2639" s="6">
        <v>-279.87588652482299</v>
      </c>
      <c r="BE2639">
        <f t="shared" si="181"/>
        <v>0</v>
      </c>
      <c r="BF2639" s="6">
        <f t="shared" si="182"/>
        <v>-682.62411347517696</v>
      </c>
      <c r="BG2639" s="7" t="s">
        <v>71</v>
      </c>
      <c r="BH2639" t="e">
        <f>+VLOOKUP(AF2639,Sheet4!A:A,1,FALSE)</f>
        <v>#N/A</v>
      </c>
      <c r="BL2639" s="6">
        <v>687.5</v>
      </c>
      <c r="BM2639" s="59">
        <f t="shared" si="183"/>
        <v>-4.875886524823045</v>
      </c>
      <c r="BN2639" t="s">
        <v>1343</v>
      </c>
    </row>
    <row r="2640" spans="1:67" ht="13" customHeight="1" x14ac:dyDescent="0.3">
      <c r="A2640" s="5">
        <v>46114</v>
      </c>
      <c r="B2640" t="s">
        <v>82</v>
      </c>
      <c r="F2640" s="8">
        <v>36</v>
      </c>
      <c r="G2640">
        <v>18</v>
      </c>
      <c r="H2640" s="6">
        <v>0</v>
      </c>
      <c r="I2640" s="6">
        <f t="shared" si="180"/>
        <v>-18</v>
      </c>
      <c r="J2640" s="6"/>
      <c r="K2640" s="6"/>
      <c r="Q2640" t="s">
        <v>83</v>
      </c>
      <c r="U2640">
        <v>2601269</v>
      </c>
      <c r="V2640" t="s">
        <v>1341</v>
      </c>
      <c r="W2640" t="s">
        <v>119</v>
      </c>
      <c r="X2640" t="s">
        <v>520</v>
      </c>
      <c r="Y2640" t="s">
        <v>1342</v>
      </c>
      <c r="AF2640" t="s">
        <v>1341</v>
      </c>
      <c r="AG2640" t="s">
        <v>1023</v>
      </c>
      <c r="AH2640" t="s">
        <v>523</v>
      </c>
      <c r="AI2640">
        <v>867084801</v>
      </c>
      <c r="AM2640">
        <v>260001</v>
      </c>
      <c r="BA2640" s="6">
        <v>-36</v>
      </c>
      <c r="BE2640">
        <f t="shared" si="181"/>
        <v>0</v>
      </c>
      <c r="BF2640" s="6">
        <f t="shared" si="182"/>
        <v>0</v>
      </c>
      <c r="BG2640" s="7" t="s">
        <v>71</v>
      </c>
      <c r="BH2640" t="e">
        <f>+VLOOKUP(AF2640,Sheet4!A:A,1,FALSE)</f>
        <v>#N/A</v>
      </c>
      <c r="BL2640" s="6">
        <v>0</v>
      </c>
      <c r="BM2640" s="59">
        <f t="shared" si="183"/>
        <v>0</v>
      </c>
      <c r="BN2640" t="s">
        <v>1343</v>
      </c>
    </row>
    <row r="2641" spans="1:67" ht="13" customHeight="1" x14ac:dyDescent="0.3">
      <c r="A2641" s="5">
        <v>46114</v>
      </c>
      <c r="B2641" t="s">
        <v>82</v>
      </c>
      <c r="F2641" s="8">
        <v>36</v>
      </c>
      <c r="G2641">
        <v>18</v>
      </c>
      <c r="H2641" s="6">
        <v>0</v>
      </c>
      <c r="I2641" s="6">
        <f t="shared" si="180"/>
        <v>-18</v>
      </c>
      <c r="J2641" s="6"/>
      <c r="K2641" s="6"/>
      <c r="Q2641" t="s">
        <v>83</v>
      </c>
      <c r="U2641">
        <v>2601269</v>
      </c>
      <c r="V2641" t="s">
        <v>1341</v>
      </c>
      <c r="W2641" t="s">
        <v>119</v>
      </c>
      <c r="X2641" t="s">
        <v>520</v>
      </c>
      <c r="Y2641" t="s">
        <v>1344</v>
      </c>
      <c r="AF2641" t="s">
        <v>1341</v>
      </c>
      <c r="AG2641" t="s">
        <v>1023</v>
      </c>
      <c r="AH2641" t="s">
        <v>523</v>
      </c>
      <c r="AI2641">
        <v>867084801</v>
      </c>
      <c r="AM2641">
        <v>260001</v>
      </c>
      <c r="BA2641" s="6">
        <v>-36</v>
      </c>
      <c r="BE2641">
        <f t="shared" si="181"/>
        <v>0</v>
      </c>
      <c r="BF2641" s="6">
        <f t="shared" si="182"/>
        <v>0</v>
      </c>
      <c r="BG2641" s="7" t="s">
        <v>71</v>
      </c>
      <c r="BH2641" t="e">
        <f>+VLOOKUP(AF2641,Sheet4!A:A,1,FALSE)</f>
        <v>#N/A</v>
      </c>
      <c r="BL2641" s="6">
        <v>0</v>
      </c>
      <c r="BM2641" s="59">
        <f t="shared" si="183"/>
        <v>0</v>
      </c>
      <c r="BN2641" t="s">
        <v>1343</v>
      </c>
    </row>
    <row r="2642" spans="1:67" ht="13" customHeight="1" x14ac:dyDescent="0.3">
      <c r="A2642" s="5">
        <v>46114</v>
      </c>
      <c r="B2642" t="s">
        <v>84</v>
      </c>
      <c r="F2642">
        <v>600</v>
      </c>
      <c r="G2642">
        <v>600</v>
      </c>
      <c r="H2642" s="6">
        <v>0</v>
      </c>
      <c r="I2642" s="6">
        <f t="shared" si="180"/>
        <v>-600</v>
      </c>
      <c r="J2642" s="6"/>
      <c r="K2642" s="6"/>
      <c r="Q2642" t="s">
        <v>85</v>
      </c>
      <c r="U2642">
        <v>2601269</v>
      </c>
      <c r="V2642" t="s">
        <v>1341</v>
      </c>
      <c r="W2642" t="s">
        <v>119</v>
      </c>
      <c r="X2642" t="s">
        <v>520</v>
      </c>
      <c r="Y2642" t="s">
        <v>1342</v>
      </c>
      <c r="AF2642" t="s">
        <v>1341</v>
      </c>
      <c r="AG2642" t="s">
        <v>1023</v>
      </c>
      <c r="AH2642" t="s">
        <v>523</v>
      </c>
      <c r="AI2642">
        <v>867084801</v>
      </c>
      <c r="AM2642">
        <v>260001</v>
      </c>
      <c r="BA2642" s="6">
        <v>-600</v>
      </c>
      <c r="BE2642">
        <f t="shared" si="181"/>
        <v>0</v>
      </c>
      <c r="BF2642" s="6">
        <f t="shared" si="182"/>
        <v>0</v>
      </c>
      <c r="BG2642" s="7" t="s">
        <v>71</v>
      </c>
      <c r="BH2642" t="e">
        <f>+VLOOKUP(AF2642,Sheet4!A:A,1,FALSE)</f>
        <v>#N/A</v>
      </c>
      <c r="BL2642" s="6">
        <v>0</v>
      </c>
      <c r="BM2642" s="59">
        <f t="shared" si="183"/>
        <v>0</v>
      </c>
      <c r="BN2642" t="s">
        <v>1343</v>
      </c>
    </row>
    <row r="2643" spans="1:67" ht="13" customHeight="1" x14ac:dyDescent="0.3">
      <c r="A2643" s="5">
        <v>46114</v>
      </c>
      <c r="B2643" t="s">
        <v>84</v>
      </c>
      <c r="F2643">
        <v>600</v>
      </c>
      <c r="G2643">
        <v>600</v>
      </c>
      <c r="H2643" s="6">
        <v>0</v>
      </c>
      <c r="I2643" s="6">
        <f t="shared" si="180"/>
        <v>-600</v>
      </c>
      <c r="J2643" s="6"/>
      <c r="K2643" s="6"/>
      <c r="Q2643" t="s">
        <v>85</v>
      </c>
      <c r="U2643">
        <v>2601269</v>
      </c>
      <c r="V2643" t="s">
        <v>1341</v>
      </c>
      <c r="W2643" t="s">
        <v>119</v>
      </c>
      <c r="X2643" t="s">
        <v>520</v>
      </c>
      <c r="Y2643" t="s">
        <v>1344</v>
      </c>
      <c r="AF2643" t="s">
        <v>1341</v>
      </c>
      <c r="AG2643" t="s">
        <v>1023</v>
      </c>
      <c r="AH2643" t="s">
        <v>523</v>
      </c>
      <c r="AI2643">
        <v>867084801</v>
      </c>
      <c r="AM2643">
        <v>260001</v>
      </c>
      <c r="BA2643" s="6">
        <v>-600</v>
      </c>
      <c r="BE2643">
        <f t="shared" si="181"/>
        <v>0</v>
      </c>
      <c r="BF2643" s="6">
        <f t="shared" si="182"/>
        <v>0</v>
      </c>
      <c r="BG2643" s="7" t="s">
        <v>71</v>
      </c>
      <c r="BH2643" t="e">
        <f>+VLOOKUP(AF2643,Sheet4!A:A,1,FALSE)</f>
        <v>#N/A</v>
      </c>
      <c r="BL2643" s="6">
        <v>0</v>
      </c>
      <c r="BM2643" s="59">
        <f t="shared" si="183"/>
        <v>0</v>
      </c>
      <c r="BN2643" t="s">
        <v>1343</v>
      </c>
    </row>
    <row r="2644" spans="1:67" ht="13" customHeight="1" x14ac:dyDescent="0.3">
      <c r="A2644" s="5">
        <v>46114</v>
      </c>
      <c r="B2644" t="s">
        <v>63</v>
      </c>
      <c r="F2644">
        <v>1035</v>
      </c>
      <c r="G2644">
        <v>1035</v>
      </c>
      <c r="H2644" s="6">
        <v>0</v>
      </c>
      <c r="I2644" s="6">
        <f t="shared" si="180"/>
        <v>-1035</v>
      </c>
      <c r="J2644" s="6"/>
      <c r="K2644" s="6"/>
      <c r="Q2644" t="s">
        <v>64</v>
      </c>
      <c r="U2644">
        <v>2601270</v>
      </c>
      <c r="V2644" t="s">
        <v>1345</v>
      </c>
      <c r="W2644" t="s">
        <v>119</v>
      </c>
      <c r="X2644" t="s">
        <v>298</v>
      </c>
      <c r="Y2644" t="s">
        <v>1346</v>
      </c>
      <c r="AF2644" t="s">
        <v>1345</v>
      </c>
      <c r="AG2644" t="s">
        <v>1347</v>
      </c>
      <c r="AH2644" t="s">
        <v>301</v>
      </c>
      <c r="AI2644" t="s">
        <v>302</v>
      </c>
      <c r="AM2644">
        <v>260001</v>
      </c>
      <c r="BA2644" s="6">
        <v>-1035</v>
      </c>
      <c r="BE2644">
        <f t="shared" si="181"/>
        <v>0</v>
      </c>
      <c r="BF2644" s="6">
        <f t="shared" si="182"/>
        <v>0</v>
      </c>
      <c r="BG2644" s="7" t="s">
        <v>71</v>
      </c>
      <c r="BH2644" t="e">
        <f>+VLOOKUP(AF2644,Sheet4!A:A,1,FALSE)</f>
        <v>#N/A</v>
      </c>
      <c r="BL2644" s="6">
        <v>0</v>
      </c>
      <c r="BM2644" s="59">
        <f t="shared" si="183"/>
        <v>0</v>
      </c>
      <c r="BN2644" t="s">
        <v>1348</v>
      </c>
      <c r="BO2644" t="s">
        <v>101</v>
      </c>
    </row>
    <row r="2645" spans="1:67" ht="13" customHeight="1" x14ac:dyDescent="0.3">
      <c r="A2645" s="5">
        <v>46114</v>
      </c>
      <c r="B2645" t="s">
        <v>74</v>
      </c>
      <c r="F2645" s="8">
        <v>69</v>
      </c>
      <c r="G2645">
        <v>34.5</v>
      </c>
      <c r="H2645" s="6">
        <v>0</v>
      </c>
      <c r="I2645" s="6">
        <f t="shared" si="180"/>
        <v>-34.5</v>
      </c>
      <c r="J2645" s="6"/>
      <c r="K2645" s="6"/>
      <c r="Q2645" t="s">
        <v>75</v>
      </c>
      <c r="U2645">
        <v>2601270</v>
      </c>
      <c r="V2645" t="s">
        <v>1345</v>
      </c>
      <c r="W2645" t="s">
        <v>119</v>
      </c>
      <c r="X2645" t="s">
        <v>298</v>
      </c>
      <c r="Y2645" t="s">
        <v>1346</v>
      </c>
      <c r="AF2645" t="s">
        <v>1345</v>
      </c>
      <c r="AG2645" t="s">
        <v>1347</v>
      </c>
      <c r="AH2645" t="s">
        <v>301</v>
      </c>
      <c r="AI2645" t="s">
        <v>302</v>
      </c>
      <c r="AM2645">
        <v>260001</v>
      </c>
      <c r="BA2645" s="6">
        <v>-69</v>
      </c>
      <c r="BE2645">
        <f t="shared" si="181"/>
        <v>0</v>
      </c>
      <c r="BF2645" s="6">
        <f t="shared" si="182"/>
        <v>0</v>
      </c>
      <c r="BG2645" s="7" t="s">
        <v>71</v>
      </c>
      <c r="BH2645" t="e">
        <f>+VLOOKUP(AF2645,Sheet4!A:A,1,FALSE)</f>
        <v>#N/A</v>
      </c>
      <c r="BL2645" s="6">
        <v>0</v>
      </c>
      <c r="BM2645" s="59">
        <f t="shared" si="183"/>
        <v>0</v>
      </c>
      <c r="BN2645" t="s">
        <v>1348</v>
      </c>
    </row>
    <row r="2646" spans="1:67" ht="13" customHeight="1" x14ac:dyDescent="0.3">
      <c r="A2646" s="5">
        <v>46114</v>
      </c>
      <c r="B2646" t="s">
        <v>76</v>
      </c>
      <c r="F2646">
        <v>1380</v>
      </c>
      <c r="G2646">
        <v>1380</v>
      </c>
      <c r="H2646" s="6">
        <v>0</v>
      </c>
      <c r="I2646" s="6">
        <f t="shared" si="180"/>
        <v>-1380</v>
      </c>
      <c r="J2646" s="6"/>
      <c r="K2646" s="6"/>
      <c r="Q2646" t="s">
        <v>77</v>
      </c>
      <c r="U2646">
        <v>2601270</v>
      </c>
      <c r="V2646" t="s">
        <v>1345</v>
      </c>
      <c r="W2646" t="s">
        <v>119</v>
      </c>
      <c r="X2646" t="s">
        <v>298</v>
      </c>
      <c r="Y2646" t="s">
        <v>1346</v>
      </c>
      <c r="AF2646" t="s">
        <v>1345</v>
      </c>
      <c r="AG2646" t="s">
        <v>1347</v>
      </c>
      <c r="AH2646" t="s">
        <v>301</v>
      </c>
      <c r="AI2646" t="s">
        <v>302</v>
      </c>
      <c r="AM2646">
        <v>260001</v>
      </c>
      <c r="BA2646" s="6">
        <v>-1380</v>
      </c>
      <c r="BE2646">
        <f t="shared" si="181"/>
        <v>0</v>
      </c>
      <c r="BF2646" s="6">
        <f t="shared" si="182"/>
        <v>0</v>
      </c>
      <c r="BG2646" s="7" t="s">
        <v>71</v>
      </c>
      <c r="BH2646" t="e">
        <f>+VLOOKUP(AF2646,Sheet4!A:A,1,FALSE)</f>
        <v>#N/A</v>
      </c>
      <c r="BL2646" s="6">
        <v>0</v>
      </c>
      <c r="BM2646" s="59">
        <f t="shared" si="183"/>
        <v>0</v>
      </c>
      <c r="BN2646" t="s">
        <v>1348</v>
      </c>
    </row>
    <row r="2647" spans="1:67" ht="13" customHeight="1" x14ac:dyDescent="0.3">
      <c r="A2647" s="5">
        <v>46114</v>
      </c>
      <c r="B2647" t="s">
        <v>82</v>
      </c>
      <c r="F2647" s="8">
        <v>207</v>
      </c>
      <c r="G2647">
        <v>103.5</v>
      </c>
      <c r="H2647" s="6">
        <v>0</v>
      </c>
      <c r="I2647" s="6">
        <f t="shared" si="180"/>
        <v>-103.5</v>
      </c>
      <c r="J2647" s="6"/>
      <c r="K2647" s="6"/>
      <c r="Q2647" t="s">
        <v>83</v>
      </c>
      <c r="U2647">
        <v>2601270</v>
      </c>
      <c r="V2647" t="s">
        <v>1345</v>
      </c>
      <c r="W2647" t="s">
        <v>119</v>
      </c>
      <c r="X2647" t="s">
        <v>298</v>
      </c>
      <c r="Y2647" t="s">
        <v>1346</v>
      </c>
      <c r="AF2647" t="s">
        <v>1345</v>
      </c>
      <c r="AG2647" t="s">
        <v>1347</v>
      </c>
      <c r="AH2647" t="s">
        <v>301</v>
      </c>
      <c r="AI2647" t="s">
        <v>302</v>
      </c>
      <c r="AM2647">
        <v>260001</v>
      </c>
      <c r="BA2647" s="6">
        <v>-207</v>
      </c>
      <c r="BE2647">
        <f t="shared" si="181"/>
        <v>0</v>
      </c>
      <c r="BF2647" s="6">
        <f t="shared" si="182"/>
        <v>0</v>
      </c>
      <c r="BG2647" s="7" t="s">
        <v>71</v>
      </c>
      <c r="BH2647" t="e">
        <f>+VLOOKUP(AF2647,Sheet4!A:A,1,FALSE)</f>
        <v>#N/A</v>
      </c>
      <c r="BL2647" s="6">
        <v>0</v>
      </c>
      <c r="BM2647" s="59">
        <f t="shared" si="183"/>
        <v>0</v>
      </c>
      <c r="BN2647" t="s">
        <v>1348</v>
      </c>
    </row>
    <row r="2648" spans="1:67" ht="13" customHeight="1" x14ac:dyDescent="0.3">
      <c r="A2648" s="5">
        <v>46114</v>
      </c>
      <c r="B2648" t="s">
        <v>84</v>
      </c>
      <c r="F2648">
        <v>3450</v>
      </c>
      <c r="G2648">
        <v>3450</v>
      </c>
      <c r="H2648" s="6">
        <v>0</v>
      </c>
      <c r="I2648" s="6">
        <f t="shared" si="180"/>
        <v>-3450</v>
      </c>
      <c r="J2648" s="6"/>
      <c r="K2648" s="6"/>
      <c r="Q2648" t="s">
        <v>85</v>
      </c>
      <c r="U2648">
        <v>2601270</v>
      </c>
      <c r="V2648" t="s">
        <v>1345</v>
      </c>
      <c r="W2648" t="s">
        <v>119</v>
      </c>
      <c r="X2648" t="s">
        <v>298</v>
      </c>
      <c r="Y2648" t="s">
        <v>1346</v>
      </c>
      <c r="AF2648" t="s">
        <v>1345</v>
      </c>
      <c r="AG2648" t="s">
        <v>1347</v>
      </c>
      <c r="AH2648" t="s">
        <v>301</v>
      </c>
      <c r="AI2648" t="s">
        <v>302</v>
      </c>
      <c r="AM2648">
        <v>260001</v>
      </c>
      <c r="BA2648" s="6">
        <v>-3450</v>
      </c>
      <c r="BE2648">
        <f t="shared" si="181"/>
        <v>0</v>
      </c>
      <c r="BF2648" s="6">
        <f t="shared" si="182"/>
        <v>0</v>
      </c>
      <c r="BG2648" s="7" t="s">
        <v>71</v>
      </c>
      <c r="BH2648" t="e">
        <f>+VLOOKUP(AF2648,Sheet4!A:A,1,FALSE)</f>
        <v>#N/A</v>
      </c>
      <c r="BL2648" s="6">
        <v>0</v>
      </c>
      <c r="BM2648" s="59">
        <f t="shared" si="183"/>
        <v>0</v>
      </c>
      <c r="BN2648" t="s">
        <v>1348</v>
      </c>
    </row>
    <row r="2649" spans="1:67" ht="13" customHeight="1" x14ac:dyDescent="0.3">
      <c r="A2649" s="5">
        <v>46114</v>
      </c>
      <c r="B2649" t="s">
        <v>63</v>
      </c>
      <c r="F2649">
        <v>4605</v>
      </c>
      <c r="G2649">
        <v>4605</v>
      </c>
      <c r="H2649">
        <v>3555</v>
      </c>
      <c r="I2649" s="6">
        <v>-1050</v>
      </c>
      <c r="Q2649" t="s">
        <v>64</v>
      </c>
      <c r="U2649">
        <v>2601271</v>
      </c>
      <c r="V2649" t="s">
        <v>1349</v>
      </c>
      <c r="W2649" t="s">
        <v>169</v>
      </c>
      <c r="X2649" t="s">
        <v>281</v>
      </c>
      <c r="Y2649" t="s">
        <v>1350</v>
      </c>
      <c r="AF2649" t="s">
        <v>1349</v>
      </c>
      <c r="AG2649" t="s">
        <v>1351</v>
      </c>
      <c r="AH2649" t="s">
        <v>284</v>
      </c>
      <c r="AI2649">
        <v>870936440</v>
      </c>
      <c r="AM2649">
        <v>260001</v>
      </c>
      <c r="BE2649">
        <f t="shared" si="181"/>
        <v>0</v>
      </c>
      <c r="BF2649" s="6">
        <f t="shared" si="182"/>
        <v>-3555</v>
      </c>
      <c r="BG2649" s="7" t="s">
        <v>71</v>
      </c>
      <c r="BH2649" t="e">
        <f>+VLOOKUP(AF2649,Sheet4!A:A,1,FALSE)</f>
        <v>#N/A</v>
      </c>
      <c r="BL2649">
        <v>4605</v>
      </c>
      <c r="BM2649" s="59">
        <f t="shared" si="183"/>
        <v>-1050</v>
      </c>
      <c r="BN2649" t="s">
        <v>1352</v>
      </c>
      <c r="BO2649" t="s">
        <v>101</v>
      </c>
    </row>
    <row r="2650" spans="1:67" ht="13" customHeight="1" x14ac:dyDescent="0.3">
      <c r="A2650" s="5">
        <v>46114</v>
      </c>
      <c r="B2650" t="s">
        <v>63</v>
      </c>
      <c r="F2650">
        <v>2520</v>
      </c>
      <c r="G2650">
        <v>2520</v>
      </c>
      <c r="H2650">
        <v>1950</v>
      </c>
      <c r="I2650" s="6">
        <v>-570</v>
      </c>
      <c r="Q2650" t="s">
        <v>64</v>
      </c>
      <c r="U2650">
        <v>2601271</v>
      </c>
      <c r="V2650" t="s">
        <v>1349</v>
      </c>
      <c r="W2650" t="s">
        <v>169</v>
      </c>
      <c r="X2650" t="s">
        <v>281</v>
      </c>
      <c r="Y2650" t="s">
        <v>1353</v>
      </c>
      <c r="AF2650" t="s">
        <v>1349</v>
      </c>
      <c r="AG2650" t="s">
        <v>1351</v>
      </c>
      <c r="AH2650" t="s">
        <v>284</v>
      </c>
      <c r="AI2650">
        <v>870936440</v>
      </c>
      <c r="AM2650">
        <v>260001</v>
      </c>
      <c r="BE2650">
        <f t="shared" si="181"/>
        <v>0</v>
      </c>
      <c r="BF2650" s="6">
        <f t="shared" si="182"/>
        <v>-1950</v>
      </c>
      <c r="BG2650" s="7" t="s">
        <v>71</v>
      </c>
      <c r="BH2650" t="e">
        <f>+VLOOKUP(AF2650,Sheet4!A:A,1,FALSE)</f>
        <v>#N/A</v>
      </c>
      <c r="BL2650">
        <v>2520</v>
      </c>
      <c r="BM2650" s="59">
        <f t="shared" si="183"/>
        <v>-570</v>
      </c>
      <c r="BN2650" t="s">
        <v>1352</v>
      </c>
      <c r="BO2650" t="s">
        <v>101</v>
      </c>
    </row>
    <row r="2651" spans="1:67" ht="13" customHeight="1" x14ac:dyDescent="0.3">
      <c r="A2651" s="5">
        <v>46114</v>
      </c>
      <c r="B2651" t="s">
        <v>63</v>
      </c>
      <c r="F2651">
        <v>3735</v>
      </c>
      <c r="G2651">
        <v>3735</v>
      </c>
      <c r="H2651">
        <v>2880</v>
      </c>
      <c r="I2651" s="6">
        <v>-855</v>
      </c>
      <c r="Q2651" t="s">
        <v>64</v>
      </c>
      <c r="U2651">
        <v>2601271</v>
      </c>
      <c r="V2651" t="s">
        <v>1349</v>
      </c>
      <c r="W2651" t="s">
        <v>169</v>
      </c>
      <c r="X2651" t="s">
        <v>281</v>
      </c>
      <c r="Y2651" t="s">
        <v>1354</v>
      </c>
      <c r="AF2651" t="s">
        <v>1349</v>
      </c>
      <c r="AG2651" t="s">
        <v>1351</v>
      </c>
      <c r="AH2651" t="s">
        <v>284</v>
      </c>
      <c r="AI2651">
        <v>870936440</v>
      </c>
      <c r="AM2651">
        <v>260001</v>
      </c>
      <c r="BE2651">
        <f t="shared" si="181"/>
        <v>0</v>
      </c>
      <c r="BF2651" s="6">
        <f t="shared" si="182"/>
        <v>-2880</v>
      </c>
      <c r="BG2651" s="7" t="s">
        <v>71</v>
      </c>
      <c r="BH2651" t="e">
        <f>+VLOOKUP(AF2651,Sheet4!A:A,1,FALSE)</f>
        <v>#N/A</v>
      </c>
      <c r="BL2651">
        <v>3735</v>
      </c>
      <c r="BM2651" s="59">
        <f t="shared" si="183"/>
        <v>-855</v>
      </c>
      <c r="BN2651" t="s">
        <v>1352</v>
      </c>
      <c r="BO2651" t="s">
        <v>101</v>
      </c>
    </row>
    <row r="2652" spans="1:67" ht="13" customHeight="1" x14ac:dyDescent="0.3">
      <c r="A2652" s="5">
        <v>46114</v>
      </c>
      <c r="B2652" t="s">
        <v>63</v>
      </c>
      <c r="F2652">
        <v>3870</v>
      </c>
      <c r="G2652">
        <v>3870</v>
      </c>
      <c r="H2652">
        <v>2985</v>
      </c>
      <c r="I2652" s="6">
        <v>-885</v>
      </c>
      <c r="Q2652" t="s">
        <v>64</v>
      </c>
      <c r="U2652">
        <v>2601271</v>
      </c>
      <c r="V2652" t="s">
        <v>1349</v>
      </c>
      <c r="W2652" t="s">
        <v>169</v>
      </c>
      <c r="X2652" t="s">
        <v>281</v>
      </c>
      <c r="Y2652" t="s">
        <v>1355</v>
      </c>
      <c r="AF2652" t="s">
        <v>1349</v>
      </c>
      <c r="AG2652" t="s">
        <v>1351</v>
      </c>
      <c r="AH2652" t="s">
        <v>284</v>
      </c>
      <c r="AI2652">
        <v>870936440</v>
      </c>
      <c r="AM2652">
        <v>260001</v>
      </c>
      <c r="BE2652">
        <f t="shared" si="181"/>
        <v>0</v>
      </c>
      <c r="BF2652" s="6">
        <f t="shared" si="182"/>
        <v>-2985</v>
      </c>
      <c r="BG2652" s="7" t="s">
        <v>71</v>
      </c>
      <c r="BH2652" t="e">
        <f>+VLOOKUP(AF2652,Sheet4!A:A,1,FALSE)</f>
        <v>#N/A</v>
      </c>
      <c r="BL2652">
        <v>3870</v>
      </c>
      <c r="BM2652" s="59">
        <f t="shared" si="183"/>
        <v>-885</v>
      </c>
      <c r="BN2652" t="s">
        <v>1352</v>
      </c>
      <c r="BO2652" t="s">
        <v>101</v>
      </c>
    </row>
    <row r="2653" spans="1:67" ht="13" customHeight="1" x14ac:dyDescent="0.3">
      <c r="A2653" s="5">
        <v>46114</v>
      </c>
      <c r="B2653" t="s">
        <v>63</v>
      </c>
      <c r="F2653">
        <v>7215</v>
      </c>
      <c r="G2653">
        <v>7215</v>
      </c>
      <c r="H2653">
        <v>5580</v>
      </c>
      <c r="I2653" s="6">
        <v>-1635</v>
      </c>
      <c r="Q2653" t="s">
        <v>64</v>
      </c>
      <c r="U2653">
        <v>2601271</v>
      </c>
      <c r="V2653" t="s">
        <v>1349</v>
      </c>
      <c r="W2653" t="s">
        <v>169</v>
      </c>
      <c r="X2653" t="s">
        <v>281</v>
      </c>
      <c r="Y2653" t="s">
        <v>1356</v>
      </c>
      <c r="AF2653" t="s">
        <v>1349</v>
      </c>
      <c r="AG2653" t="s">
        <v>1351</v>
      </c>
      <c r="AH2653" t="s">
        <v>284</v>
      </c>
      <c r="AI2653">
        <v>870936440</v>
      </c>
      <c r="AM2653">
        <v>260001</v>
      </c>
      <c r="BE2653">
        <f t="shared" si="181"/>
        <v>0</v>
      </c>
      <c r="BF2653" s="6">
        <f t="shared" si="182"/>
        <v>-5580</v>
      </c>
      <c r="BG2653" s="7" t="s">
        <v>71</v>
      </c>
      <c r="BH2653" t="e">
        <f>+VLOOKUP(AF2653,Sheet4!A:A,1,FALSE)</f>
        <v>#N/A</v>
      </c>
      <c r="BL2653">
        <v>7215</v>
      </c>
      <c r="BM2653" s="59">
        <f t="shared" si="183"/>
        <v>-1635</v>
      </c>
      <c r="BN2653" t="s">
        <v>1352</v>
      </c>
      <c r="BO2653" t="s">
        <v>101</v>
      </c>
    </row>
    <row r="2654" spans="1:67" ht="13" customHeight="1" x14ac:dyDescent="0.3">
      <c r="A2654" s="5">
        <v>46114</v>
      </c>
      <c r="B2654" t="s">
        <v>63</v>
      </c>
      <c r="F2654">
        <v>5445</v>
      </c>
      <c r="G2654">
        <v>5445</v>
      </c>
      <c r="H2654">
        <v>4215</v>
      </c>
      <c r="I2654" s="6">
        <v>-1230</v>
      </c>
      <c r="Q2654" t="s">
        <v>64</v>
      </c>
      <c r="U2654">
        <v>2601271</v>
      </c>
      <c r="V2654" t="s">
        <v>1349</v>
      </c>
      <c r="W2654" t="s">
        <v>169</v>
      </c>
      <c r="X2654" t="s">
        <v>281</v>
      </c>
      <c r="Y2654" t="s">
        <v>1357</v>
      </c>
      <c r="AF2654" t="s">
        <v>1349</v>
      </c>
      <c r="AG2654" t="s">
        <v>1351</v>
      </c>
      <c r="AH2654" t="s">
        <v>284</v>
      </c>
      <c r="AI2654">
        <v>870936440</v>
      </c>
      <c r="AM2654">
        <v>260001</v>
      </c>
      <c r="BE2654">
        <f t="shared" si="181"/>
        <v>0</v>
      </c>
      <c r="BF2654" s="6">
        <f t="shared" si="182"/>
        <v>-4215</v>
      </c>
      <c r="BG2654" s="7" t="s">
        <v>71</v>
      </c>
      <c r="BH2654" t="e">
        <f>+VLOOKUP(AF2654,Sheet4!A:A,1,FALSE)</f>
        <v>#N/A</v>
      </c>
      <c r="BL2654">
        <v>5445</v>
      </c>
      <c r="BM2654" s="59">
        <f t="shared" si="183"/>
        <v>-1230</v>
      </c>
      <c r="BN2654" t="s">
        <v>1352</v>
      </c>
      <c r="BO2654" t="s">
        <v>101</v>
      </c>
    </row>
    <row r="2655" spans="1:67" ht="13" customHeight="1" x14ac:dyDescent="0.3">
      <c r="A2655" s="5">
        <v>46114</v>
      </c>
      <c r="B2655" t="s">
        <v>63</v>
      </c>
      <c r="F2655">
        <v>585</v>
      </c>
      <c r="G2655">
        <v>585</v>
      </c>
      <c r="H2655">
        <v>450</v>
      </c>
      <c r="I2655" s="6">
        <v>-135</v>
      </c>
      <c r="Q2655" t="s">
        <v>64</v>
      </c>
      <c r="U2655">
        <v>2601271</v>
      </c>
      <c r="V2655" t="s">
        <v>1349</v>
      </c>
      <c r="W2655" t="s">
        <v>169</v>
      </c>
      <c r="X2655" t="s">
        <v>281</v>
      </c>
      <c r="Y2655" t="s">
        <v>1358</v>
      </c>
      <c r="AF2655" t="s">
        <v>1349</v>
      </c>
      <c r="AG2655" t="s">
        <v>1351</v>
      </c>
      <c r="AH2655" t="s">
        <v>284</v>
      </c>
      <c r="AI2655">
        <v>870936440</v>
      </c>
      <c r="AM2655">
        <v>260001</v>
      </c>
      <c r="BE2655">
        <f t="shared" si="181"/>
        <v>0</v>
      </c>
      <c r="BF2655" s="6">
        <f t="shared" si="182"/>
        <v>-450</v>
      </c>
      <c r="BG2655" s="7" t="s">
        <v>71</v>
      </c>
      <c r="BH2655" t="e">
        <f>+VLOOKUP(AF2655,Sheet4!A:A,1,FALSE)</f>
        <v>#N/A</v>
      </c>
      <c r="BL2655">
        <v>585</v>
      </c>
      <c r="BM2655" s="59">
        <f t="shared" si="183"/>
        <v>-135</v>
      </c>
      <c r="BN2655" t="s">
        <v>1352</v>
      </c>
      <c r="BO2655" t="s">
        <v>101</v>
      </c>
    </row>
    <row r="2656" spans="1:67" ht="13" customHeight="1" x14ac:dyDescent="0.3">
      <c r="A2656" s="5">
        <v>46114</v>
      </c>
      <c r="B2656" t="s">
        <v>63</v>
      </c>
      <c r="F2656">
        <v>3900</v>
      </c>
      <c r="G2656">
        <v>3900</v>
      </c>
      <c r="H2656">
        <v>3015</v>
      </c>
      <c r="I2656" s="6">
        <v>-885</v>
      </c>
      <c r="Q2656" t="s">
        <v>64</v>
      </c>
      <c r="U2656">
        <v>2601271</v>
      </c>
      <c r="V2656" t="s">
        <v>1349</v>
      </c>
      <c r="W2656" t="s">
        <v>169</v>
      </c>
      <c r="X2656" t="s">
        <v>281</v>
      </c>
      <c r="Y2656" t="s">
        <v>1359</v>
      </c>
      <c r="AF2656" t="s">
        <v>1349</v>
      </c>
      <c r="AG2656" t="s">
        <v>1351</v>
      </c>
      <c r="AH2656" t="s">
        <v>284</v>
      </c>
      <c r="AI2656">
        <v>870936440</v>
      </c>
      <c r="AM2656">
        <v>260001</v>
      </c>
      <c r="BE2656">
        <f t="shared" si="181"/>
        <v>0</v>
      </c>
      <c r="BF2656" s="6">
        <f t="shared" si="182"/>
        <v>-3015</v>
      </c>
      <c r="BG2656" s="7" t="s">
        <v>71</v>
      </c>
      <c r="BH2656" t="e">
        <f>+VLOOKUP(AF2656,Sheet4!A:A,1,FALSE)</f>
        <v>#N/A</v>
      </c>
      <c r="BL2656">
        <v>3900</v>
      </c>
      <c r="BM2656" s="59">
        <f t="shared" si="183"/>
        <v>-885</v>
      </c>
      <c r="BN2656" t="s">
        <v>1352</v>
      </c>
      <c r="BO2656" t="s">
        <v>101</v>
      </c>
    </row>
    <row r="2657" spans="1:67" ht="13" customHeight="1" x14ac:dyDescent="0.3">
      <c r="A2657" s="5">
        <v>46114</v>
      </c>
      <c r="B2657" t="s">
        <v>63</v>
      </c>
      <c r="F2657">
        <v>3885</v>
      </c>
      <c r="G2657">
        <v>3885</v>
      </c>
      <c r="H2657">
        <v>3000</v>
      </c>
      <c r="I2657" s="6">
        <v>-885</v>
      </c>
      <c r="Q2657" t="s">
        <v>64</v>
      </c>
      <c r="U2657">
        <v>2601271</v>
      </c>
      <c r="V2657" t="s">
        <v>1349</v>
      </c>
      <c r="W2657" t="s">
        <v>169</v>
      </c>
      <c r="X2657" t="s">
        <v>281</v>
      </c>
      <c r="Y2657" t="s">
        <v>1360</v>
      </c>
      <c r="AF2657" t="s">
        <v>1349</v>
      </c>
      <c r="AG2657" t="s">
        <v>1351</v>
      </c>
      <c r="AH2657" t="s">
        <v>284</v>
      </c>
      <c r="AI2657">
        <v>870936440</v>
      </c>
      <c r="AM2657">
        <v>260001</v>
      </c>
      <c r="BE2657">
        <f t="shared" si="181"/>
        <v>0</v>
      </c>
      <c r="BF2657" s="6">
        <f t="shared" si="182"/>
        <v>-3000</v>
      </c>
      <c r="BG2657" s="7" t="s">
        <v>71</v>
      </c>
      <c r="BH2657" t="e">
        <f>+VLOOKUP(AF2657,Sheet4!A:A,1,FALSE)</f>
        <v>#N/A</v>
      </c>
      <c r="BL2657">
        <v>3885</v>
      </c>
      <c r="BM2657" s="59">
        <f t="shared" si="183"/>
        <v>-885</v>
      </c>
      <c r="BN2657" t="s">
        <v>1352</v>
      </c>
      <c r="BO2657" t="s">
        <v>101</v>
      </c>
    </row>
    <row r="2658" spans="1:67" ht="13" customHeight="1" x14ac:dyDescent="0.3">
      <c r="A2658" s="5">
        <v>46114</v>
      </c>
      <c r="B2658" t="s">
        <v>63</v>
      </c>
      <c r="F2658">
        <v>975</v>
      </c>
      <c r="G2658">
        <v>975</v>
      </c>
      <c r="H2658">
        <v>750</v>
      </c>
      <c r="I2658" s="6">
        <v>-225</v>
      </c>
      <c r="Q2658" t="s">
        <v>64</v>
      </c>
      <c r="U2658">
        <v>2601271</v>
      </c>
      <c r="V2658" t="s">
        <v>1349</v>
      </c>
      <c r="W2658" t="s">
        <v>169</v>
      </c>
      <c r="X2658" t="s">
        <v>281</v>
      </c>
      <c r="Y2658" t="s">
        <v>1361</v>
      </c>
      <c r="AF2658" t="s">
        <v>1349</v>
      </c>
      <c r="AG2658" t="s">
        <v>1351</v>
      </c>
      <c r="AH2658" t="s">
        <v>284</v>
      </c>
      <c r="AI2658">
        <v>870936440</v>
      </c>
      <c r="AM2658">
        <v>260001</v>
      </c>
      <c r="BE2658">
        <f t="shared" si="181"/>
        <v>0</v>
      </c>
      <c r="BF2658" s="6">
        <f t="shared" si="182"/>
        <v>-750</v>
      </c>
      <c r="BG2658" s="7" t="s">
        <v>71</v>
      </c>
      <c r="BH2658" t="e">
        <f>+VLOOKUP(AF2658,Sheet4!A:A,1,FALSE)</f>
        <v>#N/A</v>
      </c>
      <c r="BL2658">
        <v>975</v>
      </c>
      <c r="BM2658" s="59">
        <f t="shared" si="183"/>
        <v>-225</v>
      </c>
      <c r="BN2658" t="s">
        <v>1352</v>
      </c>
      <c r="BO2658" t="s">
        <v>101</v>
      </c>
    </row>
    <row r="2659" spans="1:67" ht="13" customHeight="1" x14ac:dyDescent="0.3">
      <c r="A2659" s="5">
        <v>46114</v>
      </c>
      <c r="B2659" t="s">
        <v>63</v>
      </c>
      <c r="F2659">
        <v>1170</v>
      </c>
      <c r="G2659">
        <v>1170</v>
      </c>
      <c r="H2659">
        <v>900</v>
      </c>
      <c r="I2659" s="6">
        <v>-270</v>
      </c>
      <c r="Q2659" t="s">
        <v>64</v>
      </c>
      <c r="U2659">
        <v>2601271</v>
      </c>
      <c r="V2659" t="s">
        <v>1349</v>
      </c>
      <c r="W2659" t="s">
        <v>169</v>
      </c>
      <c r="X2659" t="s">
        <v>281</v>
      </c>
      <c r="Y2659" t="s">
        <v>1362</v>
      </c>
      <c r="AF2659" t="s">
        <v>1349</v>
      </c>
      <c r="AG2659" t="s">
        <v>1351</v>
      </c>
      <c r="AH2659" t="s">
        <v>284</v>
      </c>
      <c r="AI2659">
        <v>870936440</v>
      </c>
      <c r="AM2659">
        <v>260001</v>
      </c>
      <c r="BE2659">
        <f t="shared" si="181"/>
        <v>0</v>
      </c>
      <c r="BF2659" s="6">
        <f t="shared" si="182"/>
        <v>-900</v>
      </c>
      <c r="BG2659" s="7" t="s">
        <v>71</v>
      </c>
      <c r="BH2659" t="e">
        <f>+VLOOKUP(AF2659,Sheet4!A:A,1,FALSE)</f>
        <v>#N/A</v>
      </c>
      <c r="BL2659">
        <v>1170</v>
      </c>
      <c r="BM2659" s="59">
        <f t="shared" si="183"/>
        <v>-270</v>
      </c>
      <c r="BN2659" t="s">
        <v>1352</v>
      </c>
      <c r="BO2659" t="s">
        <v>101</v>
      </c>
    </row>
    <row r="2660" spans="1:67" ht="13" customHeight="1" x14ac:dyDescent="0.3">
      <c r="A2660" s="5">
        <v>46114</v>
      </c>
      <c r="B2660" t="s">
        <v>63</v>
      </c>
      <c r="F2660">
        <v>885</v>
      </c>
      <c r="G2660">
        <v>885</v>
      </c>
      <c r="H2660">
        <v>690</v>
      </c>
      <c r="I2660" s="6">
        <v>-195</v>
      </c>
      <c r="Q2660" t="s">
        <v>64</v>
      </c>
      <c r="U2660">
        <v>2601271</v>
      </c>
      <c r="V2660" t="s">
        <v>1349</v>
      </c>
      <c r="W2660" t="s">
        <v>169</v>
      </c>
      <c r="X2660" t="s">
        <v>281</v>
      </c>
      <c r="Y2660" t="s">
        <v>1363</v>
      </c>
      <c r="AF2660" t="s">
        <v>1349</v>
      </c>
      <c r="AG2660" t="s">
        <v>1351</v>
      </c>
      <c r="AH2660" t="s">
        <v>284</v>
      </c>
      <c r="AI2660">
        <v>870936440</v>
      </c>
      <c r="AM2660">
        <v>260001</v>
      </c>
      <c r="BE2660">
        <f t="shared" si="181"/>
        <v>0</v>
      </c>
      <c r="BF2660" s="6">
        <f t="shared" si="182"/>
        <v>-690</v>
      </c>
      <c r="BG2660" s="7" t="s">
        <v>71</v>
      </c>
      <c r="BH2660" t="e">
        <f>+VLOOKUP(AF2660,Sheet4!A:A,1,FALSE)</f>
        <v>#N/A</v>
      </c>
      <c r="BL2660">
        <v>885</v>
      </c>
      <c r="BM2660" s="59">
        <f t="shared" si="183"/>
        <v>-195</v>
      </c>
      <c r="BN2660" t="s">
        <v>1352</v>
      </c>
      <c r="BO2660" t="s">
        <v>101</v>
      </c>
    </row>
    <row r="2661" spans="1:67" ht="13" customHeight="1" x14ac:dyDescent="0.3">
      <c r="A2661" s="5">
        <v>46114</v>
      </c>
      <c r="B2661" t="s">
        <v>63</v>
      </c>
      <c r="F2661">
        <v>1380</v>
      </c>
      <c r="G2661">
        <v>1380</v>
      </c>
      <c r="H2661">
        <v>1065</v>
      </c>
      <c r="I2661" s="6">
        <v>-315</v>
      </c>
      <c r="Q2661" t="s">
        <v>64</v>
      </c>
      <c r="U2661">
        <v>2601271</v>
      </c>
      <c r="V2661" t="s">
        <v>1349</v>
      </c>
      <c r="W2661" t="s">
        <v>169</v>
      </c>
      <c r="X2661" t="s">
        <v>281</v>
      </c>
      <c r="Y2661" t="s">
        <v>1364</v>
      </c>
      <c r="AF2661" t="s">
        <v>1349</v>
      </c>
      <c r="AG2661" t="s">
        <v>1351</v>
      </c>
      <c r="AH2661" t="s">
        <v>284</v>
      </c>
      <c r="AI2661">
        <v>870936440</v>
      </c>
      <c r="AM2661">
        <v>260001</v>
      </c>
      <c r="BE2661">
        <f t="shared" si="181"/>
        <v>0</v>
      </c>
      <c r="BF2661" s="6">
        <f t="shared" si="182"/>
        <v>-1065</v>
      </c>
      <c r="BG2661" s="7" t="s">
        <v>71</v>
      </c>
      <c r="BH2661" t="e">
        <f>+VLOOKUP(AF2661,Sheet4!A:A,1,FALSE)</f>
        <v>#N/A</v>
      </c>
      <c r="BL2661">
        <v>1380</v>
      </c>
      <c r="BM2661" s="59">
        <f t="shared" si="183"/>
        <v>-315</v>
      </c>
      <c r="BN2661" t="s">
        <v>1352</v>
      </c>
      <c r="BO2661" t="s">
        <v>101</v>
      </c>
    </row>
    <row r="2662" spans="1:67" ht="13" customHeight="1" x14ac:dyDescent="0.3">
      <c r="A2662" s="5">
        <v>46114</v>
      </c>
      <c r="B2662" t="s">
        <v>63</v>
      </c>
      <c r="F2662">
        <v>885</v>
      </c>
      <c r="G2662">
        <v>885</v>
      </c>
      <c r="H2662">
        <v>690</v>
      </c>
      <c r="I2662" s="6">
        <v>-195</v>
      </c>
      <c r="Q2662" t="s">
        <v>64</v>
      </c>
      <c r="U2662">
        <v>2601271</v>
      </c>
      <c r="V2662" t="s">
        <v>1349</v>
      </c>
      <c r="W2662" t="s">
        <v>169</v>
      </c>
      <c r="X2662" t="s">
        <v>281</v>
      </c>
      <c r="Y2662" t="s">
        <v>1365</v>
      </c>
      <c r="AF2662" t="s">
        <v>1349</v>
      </c>
      <c r="AG2662" t="s">
        <v>1351</v>
      </c>
      <c r="AH2662" t="s">
        <v>284</v>
      </c>
      <c r="AI2662">
        <v>870936440</v>
      </c>
      <c r="AM2662">
        <v>260001</v>
      </c>
      <c r="BE2662">
        <f t="shared" si="181"/>
        <v>0</v>
      </c>
      <c r="BF2662" s="6">
        <f t="shared" si="182"/>
        <v>-690</v>
      </c>
      <c r="BG2662" s="7" t="s">
        <v>71</v>
      </c>
      <c r="BH2662" t="e">
        <f>+VLOOKUP(AF2662,Sheet4!A:A,1,FALSE)</f>
        <v>#N/A</v>
      </c>
      <c r="BL2662">
        <v>885</v>
      </c>
      <c r="BM2662" s="59">
        <f t="shared" si="183"/>
        <v>-195</v>
      </c>
      <c r="BN2662" t="s">
        <v>1352</v>
      </c>
      <c r="BO2662" t="s">
        <v>101</v>
      </c>
    </row>
    <row r="2663" spans="1:67" ht="13" customHeight="1" x14ac:dyDescent="0.3">
      <c r="A2663" s="5">
        <v>46114</v>
      </c>
      <c r="B2663" t="s">
        <v>63</v>
      </c>
      <c r="F2663">
        <v>2865</v>
      </c>
      <c r="G2663">
        <v>2865</v>
      </c>
      <c r="H2663">
        <v>2220</v>
      </c>
      <c r="I2663" s="6">
        <v>-645</v>
      </c>
      <c r="Q2663" t="s">
        <v>64</v>
      </c>
      <c r="U2663">
        <v>2601271</v>
      </c>
      <c r="V2663" t="s">
        <v>1349</v>
      </c>
      <c r="W2663" t="s">
        <v>169</v>
      </c>
      <c r="X2663" t="s">
        <v>281</v>
      </c>
      <c r="Y2663" t="s">
        <v>1366</v>
      </c>
      <c r="AF2663" t="s">
        <v>1349</v>
      </c>
      <c r="AG2663" t="s">
        <v>1351</v>
      </c>
      <c r="AH2663" t="s">
        <v>284</v>
      </c>
      <c r="AI2663">
        <v>870936440</v>
      </c>
      <c r="AM2663">
        <v>260001</v>
      </c>
      <c r="BE2663">
        <f t="shared" si="181"/>
        <v>0</v>
      </c>
      <c r="BF2663" s="6">
        <f t="shared" si="182"/>
        <v>-2220</v>
      </c>
      <c r="BG2663" s="7" t="s">
        <v>71</v>
      </c>
      <c r="BH2663" t="e">
        <f>+VLOOKUP(AF2663,Sheet4!A:A,1,FALSE)</f>
        <v>#N/A</v>
      </c>
      <c r="BL2663">
        <v>2865</v>
      </c>
      <c r="BM2663" s="59">
        <f t="shared" si="183"/>
        <v>-645</v>
      </c>
      <c r="BN2663" t="s">
        <v>1352</v>
      </c>
      <c r="BO2663" t="s">
        <v>101</v>
      </c>
    </row>
    <row r="2664" spans="1:67" ht="13" customHeight="1" x14ac:dyDescent="0.3">
      <c r="A2664" s="5">
        <v>46114</v>
      </c>
      <c r="B2664" t="s">
        <v>63</v>
      </c>
      <c r="F2664">
        <v>360</v>
      </c>
      <c r="G2664">
        <v>360</v>
      </c>
      <c r="H2664">
        <v>285</v>
      </c>
      <c r="I2664" s="6">
        <v>-75</v>
      </c>
      <c r="Q2664" t="s">
        <v>64</v>
      </c>
      <c r="U2664">
        <v>2601271</v>
      </c>
      <c r="V2664" t="s">
        <v>1349</v>
      </c>
      <c r="W2664" t="s">
        <v>169</v>
      </c>
      <c r="X2664" t="s">
        <v>281</v>
      </c>
      <c r="Y2664" t="s">
        <v>1367</v>
      </c>
      <c r="AF2664" t="s">
        <v>1349</v>
      </c>
      <c r="AG2664" t="s">
        <v>1351</v>
      </c>
      <c r="AH2664" t="s">
        <v>284</v>
      </c>
      <c r="AI2664">
        <v>870936440</v>
      </c>
      <c r="AM2664">
        <v>260001</v>
      </c>
      <c r="BE2664">
        <f t="shared" si="181"/>
        <v>0</v>
      </c>
      <c r="BF2664" s="6">
        <f t="shared" si="182"/>
        <v>-285</v>
      </c>
      <c r="BG2664" s="7" t="s">
        <v>71</v>
      </c>
      <c r="BH2664" t="e">
        <f>+VLOOKUP(AF2664,Sheet4!A:A,1,FALSE)</f>
        <v>#N/A</v>
      </c>
      <c r="BL2664">
        <v>360</v>
      </c>
      <c r="BM2664" s="59">
        <f t="shared" si="183"/>
        <v>-75</v>
      </c>
      <c r="BN2664" t="s">
        <v>1352</v>
      </c>
      <c r="BO2664" t="s">
        <v>101</v>
      </c>
    </row>
    <row r="2665" spans="1:67" ht="13" customHeight="1" x14ac:dyDescent="0.3">
      <c r="A2665" s="5">
        <v>46114</v>
      </c>
      <c r="B2665" t="s">
        <v>63</v>
      </c>
      <c r="F2665">
        <v>345</v>
      </c>
      <c r="G2665">
        <v>345</v>
      </c>
      <c r="H2665">
        <v>270</v>
      </c>
      <c r="I2665" s="6">
        <v>-75</v>
      </c>
      <c r="Q2665" t="s">
        <v>64</v>
      </c>
      <c r="U2665">
        <v>2601271</v>
      </c>
      <c r="V2665" t="s">
        <v>1349</v>
      </c>
      <c r="W2665" t="s">
        <v>169</v>
      </c>
      <c r="X2665" t="s">
        <v>281</v>
      </c>
      <c r="Y2665" t="s">
        <v>1368</v>
      </c>
      <c r="AF2665" t="s">
        <v>1349</v>
      </c>
      <c r="AG2665" t="s">
        <v>1351</v>
      </c>
      <c r="AH2665" t="s">
        <v>284</v>
      </c>
      <c r="AI2665">
        <v>870936440</v>
      </c>
      <c r="AM2665">
        <v>260001</v>
      </c>
      <c r="BE2665">
        <f t="shared" si="181"/>
        <v>0</v>
      </c>
      <c r="BF2665" s="6">
        <f t="shared" si="182"/>
        <v>-270</v>
      </c>
      <c r="BG2665" s="7" t="s">
        <v>71</v>
      </c>
      <c r="BH2665" t="e">
        <f>+VLOOKUP(AF2665,Sheet4!A:A,1,FALSE)</f>
        <v>#N/A</v>
      </c>
      <c r="BL2665">
        <v>345</v>
      </c>
      <c r="BM2665" s="59">
        <f t="shared" si="183"/>
        <v>-75</v>
      </c>
      <c r="BN2665" t="s">
        <v>1352</v>
      </c>
      <c r="BO2665" t="s">
        <v>101</v>
      </c>
    </row>
    <row r="2666" spans="1:67" ht="13" customHeight="1" x14ac:dyDescent="0.3">
      <c r="A2666" s="5">
        <v>46114</v>
      </c>
      <c r="B2666" t="s">
        <v>63</v>
      </c>
      <c r="F2666">
        <v>345</v>
      </c>
      <c r="G2666">
        <v>345</v>
      </c>
      <c r="H2666">
        <v>270</v>
      </c>
      <c r="I2666" s="6">
        <v>-75</v>
      </c>
      <c r="Q2666" t="s">
        <v>64</v>
      </c>
      <c r="U2666">
        <v>2601271</v>
      </c>
      <c r="V2666" t="s">
        <v>1349</v>
      </c>
      <c r="W2666" t="s">
        <v>169</v>
      </c>
      <c r="X2666" t="s">
        <v>281</v>
      </c>
      <c r="Y2666" t="s">
        <v>1369</v>
      </c>
      <c r="AF2666" t="s">
        <v>1349</v>
      </c>
      <c r="AG2666" t="s">
        <v>1351</v>
      </c>
      <c r="AH2666" t="s">
        <v>284</v>
      </c>
      <c r="AI2666">
        <v>870936440</v>
      </c>
      <c r="AM2666">
        <v>260001</v>
      </c>
      <c r="BE2666">
        <f t="shared" si="181"/>
        <v>0</v>
      </c>
      <c r="BF2666" s="6">
        <f t="shared" si="182"/>
        <v>-270</v>
      </c>
      <c r="BG2666" s="7" t="s">
        <v>71</v>
      </c>
      <c r="BH2666" t="e">
        <f>+VLOOKUP(AF2666,Sheet4!A:A,1,FALSE)</f>
        <v>#N/A</v>
      </c>
      <c r="BL2666">
        <v>345</v>
      </c>
      <c r="BM2666" s="59">
        <f t="shared" si="183"/>
        <v>-75</v>
      </c>
      <c r="BN2666" t="s">
        <v>1352</v>
      </c>
      <c r="BO2666" t="s">
        <v>101</v>
      </c>
    </row>
    <row r="2667" spans="1:67" s="3" customFormat="1" ht="13" customHeight="1" x14ac:dyDescent="0.3">
      <c r="A2667" s="19">
        <v>46114</v>
      </c>
      <c r="B2667" s="3" t="s">
        <v>63</v>
      </c>
      <c r="F2667" s="3">
        <v>405</v>
      </c>
      <c r="G2667" s="3">
        <v>405</v>
      </c>
      <c r="H2667">
        <v>315</v>
      </c>
      <c r="I2667" s="6">
        <v>-90</v>
      </c>
      <c r="Q2667" s="3" t="s">
        <v>64</v>
      </c>
      <c r="U2667" s="3">
        <v>2601271</v>
      </c>
      <c r="V2667" s="3" t="s">
        <v>1349</v>
      </c>
      <c r="W2667" s="3" t="s">
        <v>169</v>
      </c>
      <c r="X2667" s="3" t="s">
        <v>281</v>
      </c>
      <c r="Y2667" s="3" t="s">
        <v>1370</v>
      </c>
      <c r="AF2667" s="3" t="s">
        <v>1349</v>
      </c>
      <c r="AG2667" s="3" t="s">
        <v>1351</v>
      </c>
      <c r="AH2667" s="3" t="s">
        <v>284</v>
      </c>
      <c r="AI2667" s="3">
        <v>870936440</v>
      </c>
      <c r="AM2667" s="3">
        <v>260001</v>
      </c>
      <c r="BC2667" s="9">
        <v>405</v>
      </c>
      <c r="BE2667">
        <f t="shared" si="181"/>
        <v>405</v>
      </c>
      <c r="BF2667" s="6">
        <f t="shared" si="182"/>
        <v>90</v>
      </c>
      <c r="BG2667" s="10" t="s">
        <v>99</v>
      </c>
      <c r="BH2667" t="e">
        <f>+VLOOKUP(AF2667,Sheet4!A:A,1,FALSE)</f>
        <v>#N/A</v>
      </c>
      <c r="BL2667">
        <v>405</v>
      </c>
      <c r="BM2667" s="59">
        <f t="shared" si="183"/>
        <v>-90</v>
      </c>
      <c r="BN2667" t="s">
        <v>1352</v>
      </c>
      <c r="BO2667" t="s">
        <v>101</v>
      </c>
    </row>
    <row r="2668" spans="1:67" ht="13" customHeight="1" x14ac:dyDescent="0.3">
      <c r="A2668" s="5">
        <v>46114</v>
      </c>
      <c r="B2668" t="s">
        <v>63</v>
      </c>
      <c r="F2668">
        <v>375</v>
      </c>
      <c r="G2668">
        <v>375</v>
      </c>
      <c r="H2668">
        <v>285</v>
      </c>
      <c r="I2668" s="6">
        <v>-90</v>
      </c>
      <c r="Q2668" t="s">
        <v>64</v>
      </c>
      <c r="U2668">
        <v>2601271</v>
      </c>
      <c r="V2668" t="s">
        <v>1349</v>
      </c>
      <c r="W2668" t="s">
        <v>169</v>
      </c>
      <c r="X2668" t="s">
        <v>281</v>
      </c>
      <c r="Y2668" t="s">
        <v>1371</v>
      </c>
      <c r="AF2668" t="s">
        <v>1349</v>
      </c>
      <c r="AG2668" t="s">
        <v>1351</v>
      </c>
      <c r="AH2668" t="s">
        <v>284</v>
      </c>
      <c r="AI2668">
        <v>870936440</v>
      </c>
      <c r="AM2668">
        <v>260001</v>
      </c>
      <c r="BE2668">
        <f t="shared" si="181"/>
        <v>0</v>
      </c>
      <c r="BF2668" s="6">
        <f t="shared" si="182"/>
        <v>-285</v>
      </c>
      <c r="BG2668" s="7" t="s">
        <v>71</v>
      </c>
      <c r="BH2668" t="e">
        <f>+VLOOKUP(AF2668,Sheet4!A:A,1,FALSE)</f>
        <v>#N/A</v>
      </c>
      <c r="BL2668">
        <v>375</v>
      </c>
      <c r="BM2668" s="59">
        <f t="shared" si="183"/>
        <v>-90</v>
      </c>
      <c r="BN2668" t="s">
        <v>1352</v>
      </c>
      <c r="BO2668" t="s">
        <v>101</v>
      </c>
    </row>
    <row r="2669" spans="1:67" ht="13" customHeight="1" x14ac:dyDescent="0.3">
      <c r="A2669" s="5">
        <v>46114</v>
      </c>
      <c r="B2669" t="s">
        <v>63</v>
      </c>
      <c r="F2669">
        <v>495</v>
      </c>
      <c r="G2669">
        <v>495</v>
      </c>
      <c r="H2669">
        <v>390</v>
      </c>
      <c r="I2669" s="6">
        <v>-105</v>
      </c>
      <c r="Q2669" t="s">
        <v>64</v>
      </c>
      <c r="U2669">
        <v>2601271</v>
      </c>
      <c r="V2669" t="s">
        <v>1349</v>
      </c>
      <c r="W2669" t="s">
        <v>169</v>
      </c>
      <c r="X2669" t="s">
        <v>281</v>
      </c>
      <c r="Y2669" t="s">
        <v>1372</v>
      </c>
      <c r="AF2669" t="s">
        <v>1349</v>
      </c>
      <c r="AG2669" t="s">
        <v>1351</v>
      </c>
      <c r="AH2669" t="s">
        <v>284</v>
      </c>
      <c r="AI2669">
        <v>870936440</v>
      </c>
      <c r="AM2669">
        <v>260001</v>
      </c>
      <c r="BE2669">
        <f t="shared" si="181"/>
        <v>0</v>
      </c>
      <c r="BF2669" s="6">
        <f t="shared" si="182"/>
        <v>-390</v>
      </c>
      <c r="BG2669" s="7" t="s">
        <v>71</v>
      </c>
      <c r="BH2669" t="e">
        <f>+VLOOKUP(AF2669,Sheet4!A:A,1,FALSE)</f>
        <v>#N/A</v>
      </c>
      <c r="BL2669">
        <v>495</v>
      </c>
      <c r="BM2669" s="59">
        <f t="shared" si="183"/>
        <v>-105</v>
      </c>
      <c r="BN2669" t="s">
        <v>1352</v>
      </c>
      <c r="BO2669" t="s">
        <v>101</v>
      </c>
    </row>
    <row r="2670" spans="1:67" ht="13" customHeight="1" x14ac:dyDescent="0.3">
      <c r="A2670" s="5">
        <v>46114</v>
      </c>
      <c r="B2670" t="s">
        <v>63</v>
      </c>
      <c r="F2670">
        <v>2970</v>
      </c>
      <c r="G2670">
        <v>2970</v>
      </c>
      <c r="H2670">
        <v>2295</v>
      </c>
      <c r="I2670" s="6">
        <v>-675</v>
      </c>
      <c r="Q2670" t="s">
        <v>64</v>
      </c>
      <c r="U2670">
        <v>2601271</v>
      </c>
      <c r="V2670" t="s">
        <v>1349</v>
      </c>
      <c r="W2670" t="s">
        <v>169</v>
      </c>
      <c r="X2670" t="s">
        <v>281</v>
      </c>
      <c r="Y2670" t="s">
        <v>1373</v>
      </c>
      <c r="AF2670" t="s">
        <v>1349</v>
      </c>
      <c r="AG2670" t="s">
        <v>1351</v>
      </c>
      <c r="AH2670" t="s">
        <v>284</v>
      </c>
      <c r="AI2670">
        <v>870936440</v>
      </c>
      <c r="AM2670">
        <v>260001</v>
      </c>
      <c r="BE2670">
        <f t="shared" si="181"/>
        <v>0</v>
      </c>
      <c r="BF2670" s="6">
        <f t="shared" si="182"/>
        <v>-2295</v>
      </c>
      <c r="BG2670" s="7" t="s">
        <v>71</v>
      </c>
      <c r="BH2670" t="e">
        <f>+VLOOKUP(AF2670,Sheet4!A:A,1,FALSE)</f>
        <v>#N/A</v>
      </c>
      <c r="BL2670">
        <v>2970</v>
      </c>
      <c r="BM2670" s="59">
        <f t="shared" si="183"/>
        <v>-675</v>
      </c>
      <c r="BN2670" t="s">
        <v>1352</v>
      </c>
      <c r="BO2670" t="s">
        <v>101</v>
      </c>
    </row>
    <row r="2671" spans="1:67" ht="13" customHeight="1" x14ac:dyDescent="0.3">
      <c r="A2671" s="5">
        <v>46114</v>
      </c>
      <c r="B2671" t="s">
        <v>63</v>
      </c>
      <c r="F2671">
        <v>1755</v>
      </c>
      <c r="G2671">
        <v>1755</v>
      </c>
      <c r="H2671">
        <v>1350</v>
      </c>
      <c r="I2671" s="6">
        <v>-405</v>
      </c>
      <c r="Q2671" t="s">
        <v>64</v>
      </c>
      <c r="U2671">
        <v>2601271</v>
      </c>
      <c r="V2671" t="s">
        <v>1349</v>
      </c>
      <c r="W2671" t="s">
        <v>169</v>
      </c>
      <c r="X2671" t="s">
        <v>281</v>
      </c>
      <c r="Y2671" t="s">
        <v>1374</v>
      </c>
      <c r="AF2671" t="s">
        <v>1349</v>
      </c>
      <c r="AG2671" t="s">
        <v>1351</v>
      </c>
      <c r="AH2671" t="s">
        <v>284</v>
      </c>
      <c r="AI2671">
        <v>870936440</v>
      </c>
      <c r="AM2671">
        <v>260001</v>
      </c>
      <c r="BE2671">
        <f t="shared" si="181"/>
        <v>0</v>
      </c>
      <c r="BF2671" s="6">
        <f t="shared" si="182"/>
        <v>-1350</v>
      </c>
      <c r="BG2671" s="7" t="s">
        <v>71</v>
      </c>
      <c r="BH2671" t="e">
        <f>+VLOOKUP(AF2671,Sheet4!A:A,1,FALSE)</f>
        <v>#N/A</v>
      </c>
      <c r="BL2671">
        <v>1755</v>
      </c>
      <c r="BM2671" s="59">
        <f t="shared" si="183"/>
        <v>-405</v>
      </c>
      <c r="BN2671" t="s">
        <v>1352</v>
      </c>
      <c r="BO2671" t="s">
        <v>101</v>
      </c>
    </row>
    <row r="2672" spans="1:67" ht="13" customHeight="1" x14ac:dyDescent="0.3">
      <c r="A2672" s="5">
        <v>46114</v>
      </c>
      <c r="B2672" t="s">
        <v>63</v>
      </c>
      <c r="F2672">
        <v>840</v>
      </c>
      <c r="G2672">
        <v>840</v>
      </c>
      <c r="H2672">
        <v>645</v>
      </c>
      <c r="I2672" s="6">
        <v>-195</v>
      </c>
      <c r="Q2672" t="s">
        <v>64</v>
      </c>
      <c r="U2672">
        <v>2601271</v>
      </c>
      <c r="V2672" t="s">
        <v>1349</v>
      </c>
      <c r="W2672" t="s">
        <v>169</v>
      </c>
      <c r="X2672" t="s">
        <v>281</v>
      </c>
      <c r="Y2672" t="s">
        <v>1375</v>
      </c>
      <c r="AF2672" t="s">
        <v>1349</v>
      </c>
      <c r="AG2672" t="s">
        <v>1351</v>
      </c>
      <c r="AH2672" t="s">
        <v>284</v>
      </c>
      <c r="AI2672">
        <v>870936440</v>
      </c>
      <c r="AM2672">
        <v>260001</v>
      </c>
      <c r="BE2672">
        <f t="shared" si="181"/>
        <v>0</v>
      </c>
      <c r="BF2672" s="6">
        <f t="shared" si="182"/>
        <v>-645</v>
      </c>
      <c r="BG2672" s="7" t="s">
        <v>71</v>
      </c>
      <c r="BH2672" t="e">
        <f>+VLOOKUP(AF2672,Sheet4!A:A,1,FALSE)</f>
        <v>#N/A</v>
      </c>
      <c r="BL2672">
        <v>840</v>
      </c>
      <c r="BM2672" s="59">
        <f t="shared" si="183"/>
        <v>-195</v>
      </c>
      <c r="BN2672" t="s">
        <v>1352</v>
      </c>
      <c r="BO2672" t="s">
        <v>101</v>
      </c>
    </row>
    <row r="2673" spans="1:67" ht="13" customHeight="1" x14ac:dyDescent="0.3">
      <c r="A2673" s="5">
        <v>46114</v>
      </c>
      <c r="B2673" t="s">
        <v>63</v>
      </c>
      <c r="F2673">
        <v>1020</v>
      </c>
      <c r="G2673">
        <v>1020</v>
      </c>
      <c r="H2673">
        <v>795</v>
      </c>
      <c r="I2673" s="6">
        <v>-225</v>
      </c>
      <c r="Q2673" t="s">
        <v>64</v>
      </c>
      <c r="U2673">
        <v>2601271</v>
      </c>
      <c r="V2673" t="s">
        <v>1349</v>
      </c>
      <c r="W2673" t="s">
        <v>169</v>
      </c>
      <c r="X2673" t="s">
        <v>281</v>
      </c>
      <c r="Y2673" t="s">
        <v>1376</v>
      </c>
      <c r="AF2673" t="s">
        <v>1349</v>
      </c>
      <c r="AG2673" t="s">
        <v>1351</v>
      </c>
      <c r="AH2673" t="s">
        <v>284</v>
      </c>
      <c r="AI2673">
        <v>870936440</v>
      </c>
      <c r="AM2673">
        <v>260001</v>
      </c>
      <c r="BE2673">
        <f t="shared" si="181"/>
        <v>0</v>
      </c>
      <c r="BF2673" s="6">
        <f t="shared" si="182"/>
        <v>-795</v>
      </c>
      <c r="BG2673" s="7" t="s">
        <v>71</v>
      </c>
      <c r="BH2673" t="e">
        <f>+VLOOKUP(AF2673,Sheet4!A:A,1,FALSE)</f>
        <v>#N/A</v>
      </c>
      <c r="BL2673">
        <v>1020</v>
      </c>
      <c r="BM2673" s="59">
        <f t="shared" si="183"/>
        <v>-225</v>
      </c>
      <c r="BN2673" t="s">
        <v>1352</v>
      </c>
      <c r="BO2673" t="s">
        <v>101</v>
      </c>
    </row>
    <row r="2674" spans="1:67" ht="13" customHeight="1" x14ac:dyDescent="0.3">
      <c r="A2674" s="5">
        <v>46114</v>
      </c>
      <c r="B2674" t="s">
        <v>63</v>
      </c>
      <c r="F2674">
        <v>1620</v>
      </c>
      <c r="G2674">
        <v>1620</v>
      </c>
      <c r="H2674">
        <v>1245</v>
      </c>
      <c r="I2674" s="6">
        <v>-375</v>
      </c>
      <c r="Q2674" t="s">
        <v>64</v>
      </c>
      <c r="U2674">
        <v>2601271</v>
      </c>
      <c r="V2674" t="s">
        <v>1349</v>
      </c>
      <c r="W2674" t="s">
        <v>169</v>
      </c>
      <c r="X2674" t="s">
        <v>281</v>
      </c>
      <c r="Y2674" t="s">
        <v>1377</v>
      </c>
      <c r="AF2674" t="s">
        <v>1349</v>
      </c>
      <c r="AG2674" t="s">
        <v>1351</v>
      </c>
      <c r="AH2674" t="s">
        <v>284</v>
      </c>
      <c r="AI2674">
        <v>870936440</v>
      </c>
      <c r="AM2674">
        <v>260001</v>
      </c>
      <c r="BE2674">
        <f t="shared" si="181"/>
        <v>0</v>
      </c>
      <c r="BF2674" s="6">
        <f t="shared" si="182"/>
        <v>-1245</v>
      </c>
      <c r="BG2674" s="7" t="s">
        <v>71</v>
      </c>
      <c r="BH2674" t="e">
        <f>+VLOOKUP(AF2674,Sheet4!A:A,1,FALSE)</f>
        <v>#N/A</v>
      </c>
      <c r="BL2674">
        <v>1620</v>
      </c>
      <c r="BM2674" s="59">
        <f t="shared" si="183"/>
        <v>-375</v>
      </c>
      <c r="BN2674" t="s">
        <v>1352</v>
      </c>
      <c r="BO2674" t="s">
        <v>101</v>
      </c>
    </row>
    <row r="2675" spans="1:67" ht="13" customHeight="1" x14ac:dyDescent="0.3">
      <c r="A2675" s="5">
        <v>46114</v>
      </c>
      <c r="B2675" t="s">
        <v>63</v>
      </c>
      <c r="F2675">
        <v>795</v>
      </c>
      <c r="G2675">
        <v>795</v>
      </c>
      <c r="H2675">
        <v>615</v>
      </c>
      <c r="I2675" s="6">
        <v>-180</v>
      </c>
      <c r="Q2675" t="s">
        <v>64</v>
      </c>
      <c r="U2675">
        <v>2601271</v>
      </c>
      <c r="V2675" t="s">
        <v>1349</v>
      </c>
      <c r="W2675" t="s">
        <v>169</v>
      </c>
      <c r="X2675" t="s">
        <v>281</v>
      </c>
      <c r="Y2675" t="s">
        <v>1378</v>
      </c>
      <c r="AF2675" t="s">
        <v>1349</v>
      </c>
      <c r="AG2675" t="s">
        <v>1351</v>
      </c>
      <c r="AH2675" t="s">
        <v>284</v>
      </c>
      <c r="AI2675">
        <v>870936440</v>
      </c>
      <c r="AM2675">
        <v>260001</v>
      </c>
      <c r="BE2675">
        <f t="shared" si="181"/>
        <v>0</v>
      </c>
      <c r="BF2675" s="6">
        <f t="shared" si="182"/>
        <v>-615</v>
      </c>
      <c r="BG2675" s="7" t="s">
        <v>71</v>
      </c>
      <c r="BH2675" t="e">
        <f>+VLOOKUP(AF2675,Sheet4!A:A,1,FALSE)</f>
        <v>#N/A</v>
      </c>
      <c r="BL2675">
        <v>795</v>
      </c>
      <c r="BM2675" s="59">
        <f t="shared" si="183"/>
        <v>-180</v>
      </c>
      <c r="BN2675" t="s">
        <v>1352</v>
      </c>
      <c r="BO2675" t="s">
        <v>101</v>
      </c>
    </row>
    <row r="2676" spans="1:67" ht="13" customHeight="1" x14ac:dyDescent="0.3">
      <c r="A2676" s="5">
        <v>46114</v>
      </c>
      <c r="B2676" t="s">
        <v>63</v>
      </c>
      <c r="F2676">
        <v>1260</v>
      </c>
      <c r="G2676">
        <v>1260</v>
      </c>
      <c r="H2676">
        <v>975</v>
      </c>
      <c r="I2676" s="6">
        <v>-285</v>
      </c>
      <c r="Q2676" t="s">
        <v>64</v>
      </c>
      <c r="U2676">
        <v>2601271</v>
      </c>
      <c r="V2676" t="s">
        <v>1349</v>
      </c>
      <c r="W2676" t="s">
        <v>169</v>
      </c>
      <c r="X2676" t="s">
        <v>281</v>
      </c>
      <c r="Y2676" t="s">
        <v>1379</v>
      </c>
      <c r="AF2676" t="s">
        <v>1349</v>
      </c>
      <c r="AG2676" t="s">
        <v>1351</v>
      </c>
      <c r="AH2676" t="s">
        <v>284</v>
      </c>
      <c r="AI2676">
        <v>870936440</v>
      </c>
      <c r="AM2676">
        <v>260001</v>
      </c>
      <c r="BE2676">
        <f t="shared" si="181"/>
        <v>0</v>
      </c>
      <c r="BF2676" s="6">
        <f t="shared" si="182"/>
        <v>-975</v>
      </c>
      <c r="BG2676" s="7" t="s">
        <v>71</v>
      </c>
      <c r="BH2676" t="e">
        <f>+VLOOKUP(AF2676,Sheet4!A:A,1,FALSE)</f>
        <v>#N/A</v>
      </c>
      <c r="BL2676">
        <v>1260</v>
      </c>
      <c r="BM2676" s="59">
        <f t="shared" si="183"/>
        <v>-285</v>
      </c>
      <c r="BN2676" t="s">
        <v>1352</v>
      </c>
      <c r="BO2676" t="s">
        <v>101</v>
      </c>
    </row>
    <row r="2677" spans="1:67" ht="13" customHeight="1" x14ac:dyDescent="0.3">
      <c r="A2677" s="5">
        <v>46114</v>
      </c>
      <c r="B2677" t="s">
        <v>63</v>
      </c>
      <c r="F2677">
        <v>660</v>
      </c>
      <c r="G2677">
        <v>660</v>
      </c>
      <c r="H2677">
        <v>510</v>
      </c>
      <c r="I2677" s="6">
        <v>-150</v>
      </c>
      <c r="Q2677" t="s">
        <v>64</v>
      </c>
      <c r="U2677">
        <v>2601271</v>
      </c>
      <c r="V2677" t="s">
        <v>1349</v>
      </c>
      <c r="W2677" t="s">
        <v>169</v>
      </c>
      <c r="X2677" t="s">
        <v>281</v>
      </c>
      <c r="Y2677" t="s">
        <v>1380</v>
      </c>
      <c r="AF2677" t="s">
        <v>1349</v>
      </c>
      <c r="AG2677" t="s">
        <v>1351</v>
      </c>
      <c r="AH2677" t="s">
        <v>284</v>
      </c>
      <c r="AI2677">
        <v>870936440</v>
      </c>
      <c r="AM2677">
        <v>260001</v>
      </c>
      <c r="BE2677">
        <f t="shared" si="181"/>
        <v>0</v>
      </c>
      <c r="BF2677" s="6">
        <f t="shared" si="182"/>
        <v>-510</v>
      </c>
      <c r="BG2677" s="7" t="s">
        <v>71</v>
      </c>
      <c r="BH2677" t="e">
        <f>+VLOOKUP(AF2677,Sheet4!A:A,1,FALSE)</f>
        <v>#N/A</v>
      </c>
      <c r="BL2677">
        <v>660</v>
      </c>
      <c r="BM2677" s="59">
        <f t="shared" si="183"/>
        <v>-150</v>
      </c>
      <c r="BN2677" t="s">
        <v>1352</v>
      </c>
      <c r="BO2677" t="s">
        <v>101</v>
      </c>
    </row>
    <row r="2678" spans="1:67" ht="13" customHeight="1" x14ac:dyDescent="0.3">
      <c r="A2678" s="5">
        <v>46114</v>
      </c>
      <c r="B2678" t="s">
        <v>63</v>
      </c>
      <c r="F2678">
        <v>285</v>
      </c>
      <c r="G2678">
        <v>285</v>
      </c>
      <c r="H2678">
        <v>225</v>
      </c>
      <c r="I2678" s="6">
        <v>-60</v>
      </c>
      <c r="Q2678" t="s">
        <v>64</v>
      </c>
      <c r="U2678">
        <v>2601271</v>
      </c>
      <c r="V2678" t="s">
        <v>1349</v>
      </c>
      <c r="W2678" t="s">
        <v>169</v>
      </c>
      <c r="X2678" t="s">
        <v>281</v>
      </c>
      <c r="Y2678" t="s">
        <v>1381</v>
      </c>
      <c r="AF2678" t="s">
        <v>1349</v>
      </c>
      <c r="AG2678" t="s">
        <v>1351</v>
      </c>
      <c r="AH2678" t="s">
        <v>284</v>
      </c>
      <c r="AI2678">
        <v>870936440</v>
      </c>
      <c r="AM2678">
        <v>260001</v>
      </c>
      <c r="BE2678">
        <f t="shared" si="181"/>
        <v>0</v>
      </c>
      <c r="BF2678" s="6">
        <f t="shared" si="182"/>
        <v>-225</v>
      </c>
      <c r="BG2678" s="7" t="s">
        <v>71</v>
      </c>
      <c r="BH2678" t="e">
        <f>+VLOOKUP(AF2678,Sheet4!A:A,1,FALSE)</f>
        <v>#N/A</v>
      </c>
      <c r="BL2678">
        <v>285</v>
      </c>
      <c r="BM2678" s="59">
        <f t="shared" si="183"/>
        <v>-60</v>
      </c>
      <c r="BN2678" t="s">
        <v>1352</v>
      </c>
      <c r="BO2678" t="s">
        <v>101</v>
      </c>
    </row>
    <row r="2679" spans="1:67" ht="13" customHeight="1" x14ac:dyDescent="0.3">
      <c r="A2679" s="5">
        <v>46114</v>
      </c>
      <c r="B2679" t="s">
        <v>63</v>
      </c>
      <c r="F2679">
        <v>765</v>
      </c>
      <c r="G2679">
        <v>765</v>
      </c>
      <c r="H2679">
        <v>585</v>
      </c>
      <c r="I2679" s="6">
        <v>-180</v>
      </c>
      <c r="Q2679" t="s">
        <v>64</v>
      </c>
      <c r="U2679">
        <v>2601271</v>
      </c>
      <c r="V2679" t="s">
        <v>1349</v>
      </c>
      <c r="W2679" t="s">
        <v>169</v>
      </c>
      <c r="X2679" t="s">
        <v>281</v>
      </c>
      <c r="Y2679" t="s">
        <v>1382</v>
      </c>
      <c r="AF2679" t="s">
        <v>1349</v>
      </c>
      <c r="AG2679" t="s">
        <v>1351</v>
      </c>
      <c r="AH2679" t="s">
        <v>284</v>
      </c>
      <c r="AI2679">
        <v>870936440</v>
      </c>
      <c r="AM2679">
        <v>260001</v>
      </c>
      <c r="BE2679">
        <f t="shared" si="181"/>
        <v>0</v>
      </c>
      <c r="BF2679" s="6">
        <f t="shared" si="182"/>
        <v>-585</v>
      </c>
      <c r="BG2679" s="7" t="s">
        <v>71</v>
      </c>
      <c r="BH2679" t="e">
        <f>+VLOOKUP(AF2679,Sheet4!A:A,1,FALSE)</f>
        <v>#N/A</v>
      </c>
      <c r="BL2679">
        <v>765</v>
      </c>
      <c r="BM2679" s="59">
        <f t="shared" si="183"/>
        <v>-180</v>
      </c>
      <c r="BN2679" t="s">
        <v>1352</v>
      </c>
      <c r="BO2679" t="s">
        <v>101</v>
      </c>
    </row>
    <row r="2680" spans="1:67" ht="13" customHeight="1" x14ac:dyDescent="0.3">
      <c r="A2680" s="5">
        <v>46114</v>
      </c>
      <c r="B2680" t="s">
        <v>74</v>
      </c>
      <c r="F2680" s="8">
        <v>307</v>
      </c>
      <c r="G2680">
        <v>153.5</v>
      </c>
      <c r="H2680">
        <v>237</v>
      </c>
      <c r="I2680" s="6">
        <v>-70</v>
      </c>
      <c r="Q2680" t="s">
        <v>75</v>
      </c>
      <c r="U2680">
        <v>2601271</v>
      </c>
      <c r="V2680" t="s">
        <v>1349</v>
      </c>
      <c r="W2680" t="s">
        <v>169</v>
      </c>
      <c r="X2680" t="s">
        <v>281</v>
      </c>
      <c r="Y2680" t="s">
        <v>1350</v>
      </c>
      <c r="AF2680" t="s">
        <v>1349</v>
      </c>
      <c r="AG2680" t="s">
        <v>1351</v>
      </c>
      <c r="AH2680" t="s">
        <v>284</v>
      </c>
      <c r="AI2680">
        <v>870936440</v>
      </c>
      <c r="AM2680">
        <v>260001</v>
      </c>
      <c r="BE2680">
        <f t="shared" si="181"/>
        <v>0</v>
      </c>
      <c r="BF2680" s="6">
        <f t="shared" si="182"/>
        <v>-237</v>
      </c>
      <c r="BG2680" s="7" t="s">
        <v>71</v>
      </c>
      <c r="BH2680" t="e">
        <f>+VLOOKUP(AF2680,Sheet4!A:A,1,FALSE)</f>
        <v>#N/A</v>
      </c>
      <c r="BL2680">
        <v>153.5</v>
      </c>
      <c r="BM2680" s="59">
        <f t="shared" si="183"/>
        <v>83.5</v>
      </c>
      <c r="BN2680" t="s">
        <v>1352</v>
      </c>
    </row>
    <row r="2681" spans="1:67" ht="13" customHeight="1" x14ac:dyDescent="0.3">
      <c r="A2681" s="5">
        <v>46114</v>
      </c>
      <c r="B2681" t="s">
        <v>74</v>
      </c>
      <c r="F2681" s="8">
        <v>168</v>
      </c>
      <c r="G2681">
        <v>84</v>
      </c>
      <c r="H2681">
        <v>130</v>
      </c>
      <c r="I2681" s="6">
        <v>-38</v>
      </c>
      <c r="Q2681" t="s">
        <v>75</v>
      </c>
      <c r="U2681">
        <v>2601271</v>
      </c>
      <c r="V2681" t="s">
        <v>1349</v>
      </c>
      <c r="W2681" t="s">
        <v>169</v>
      </c>
      <c r="X2681" t="s">
        <v>281</v>
      </c>
      <c r="Y2681" t="s">
        <v>1353</v>
      </c>
      <c r="AF2681" t="s">
        <v>1349</v>
      </c>
      <c r="AG2681" t="s">
        <v>1351</v>
      </c>
      <c r="AH2681" t="s">
        <v>284</v>
      </c>
      <c r="AI2681">
        <v>870936440</v>
      </c>
      <c r="AM2681">
        <v>260001</v>
      </c>
      <c r="BE2681">
        <f t="shared" si="181"/>
        <v>0</v>
      </c>
      <c r="BF2681" s="6">
        <f t="shared" si="182"/>
        <v>-130</v>
      </c>
      <c r="BG2681" s="7" t="s">
        <v>71</v>
      </c>
      <c r="BH2681" t="e">
        <f>+VLOOKUP(AF2681,Sheet4!A:A,1,FALSE)</f>
        <v>#N/A</v>
      </c>
      <c r="BL2681">
        <v>84</v>
      </c>
      <c r="BM2681" s="59">
        <f t="shared" si="183"/>
        <v>46</v>
      </c>
      <c r="BN2681" t="s">
        <v>1352</v>
      </c>
    </row>
    <row r="2682" spans="1:67" ht="13" customHeight="1" x14ac:dyDescent="0.3">
      <c r="A2682" s="5">
        <v>46114</v>
      </c>
      <c r="B2682" t="s">
        <v>74</v>
      </c>
      <c r="F2682" s="8">
        <v>249</v>
      </c>
      <c r="G2682">
        <v>124.5</v>
      </c>
      <c r="H2682">
        <v>192</v>
      </c>
      <c r="I2682" s="6">
        <v>-57</v>
      </c>
      <c r="Q2682" t="s">
        <v>75</v>
      </c>
      <c r="U2682">
        <v>2601271</v>
      </c>
      <c r="V2682" t="s">
        <v>1349</v>
      </c>
      <c r="W2682" t="s">
        <v>169</v>
      </c>
      <c r="X2682" t="s">
        <v>281</v>
      </c>
      <c r="Y2682" t="s">
        <v>1354</v>
      </c>
      <c r="AF2682" t="s">
        <v>1349</v>
      </c>
      <c r="AG2682" t="s">
        <v>1351</v>
      </c>
      <c r="AH2682" t="s">
        <v>284</v>
      </c>
      <c r="AI2682">
        <v>870936440</v>
      </c>
      <c r="AM2682">
        <v>260001</v>
      </c>
      <c r="BE2682">
        <f t="shared" si="181"/>
        <v>0</v>
      </c>
      <c r="BF2682" s="6">
        <f t="shared" si="182"/>
        <v>-192</v>
      </c>
      <c r="BG2682" s="7" t="s">
        <v>71</v>
      </c>
      <c r="BH2682" t="e">
        <f>+VLOOKUP(AF2682,Sheet4!A:A,1,FALSE)</f>
        <v>#N/A</v>
      </c>
      <c r="BL2682">
        <v>124.5</v>
      </c>
      <c r="BM2682" s="59">
        <f t="shared" si="183"/>
        <v>67.5</v>
      </c>
      <c r="BN2682" t="s">
        <v>1352</v>
      </c>
    </row>
    <row r="2683" spans="1:67" ht="13" customHeight="1" x14ac:dyDescent="0.3">
      <c r="A2683" s="5">
        <v>46114</v>
      </c>
      <c r="B2683" t="s">
        <v>74</v>
      </c>
      <c r="F2683" s="8">
        <v>258</v>
      </c>
      <c r="G2683">
        <v>129</v>
      </c>
      <c r="H2683">
        <v>199</v>
      </c>
      <c r="I2683" s="6">
        <v>-59</v>
      </c>
      <c r="Q2683" t="s">
        <v>75</v>
      </c>
      <c r="U2683">
        <v>2601271</v>
      </c>
      <c r="V2683" t="s">
        <v>1349</v>
      </c>
      <c r="W2683" t="s">
        <v>169</v>
      </c>
      <c r="X2683" t="s">
        <v>281</v>
      </c>
      <c r="Y2683" t="s">
        <v>1355</v>
      </c>
      <c r="AF2683" t="s">
        <v>1349</v>
      </c>
      <c r="AG2683" t="s">
        <v>1351</v>
      </c>
      <c r="AH2683" t="s">
        <v>284</v>
      </c>
      <c r="AI2683">
        <v>870936440</v>
      </c>
      <c r="AM2683">
        <v>260001</v>
      </c>
      <c r="BE2683">
        <f t="shared" si="181"/>
        <v>0</v>
      </c>
      <c r="BF2683" s="6">
        <f t="shared" si="182"/>
        <v>-199</v>
      </c>
      <c r="BG2683" s="7" t="s">
        <v>71</v>
      </c>
      <c r="BH2683" t="e">
        <f>+VLOOKUP(AF2683,Sheet4!A:A,1,FALSE)</f>
        <v>#N/A</v>
      </c>
      <c r="BL2683">
        <v>129</v>
      </c>
      <c r="BM2683" s="59">
        <f t="shared" si="183"/>
        <v>70</v>
      </c>
      <c r="BN2683" t="s">
        <v>1352</v>
      </c>
    </row>
    <row r="2684" spans="1:67" ht="13" customHeight="1" x14ac:dyDescent="0.3">
      <c r="A2684" s="5">
        <v>46114</v>
      </c>
      <c r="B2684" t="s">
        <v>74</v>
      </c>
      <c r="F2684" s="8">
        <v>481</v>
      </c>
      <c r="G2684">
        <v>240.5</v>
      </c>
      <c r="H2684">
        <v>372</v>
      </c>
      <c r="I2684" s="6">
        <v>-109</v>
      </c>
      <c r="Q2684" t="s">
        <v>75</v>
      </c>
      <c r="U2684">
        <v>2601271</v>
      </c>
      <c r="V2684" t="s">
        <v>1349</v>
      </c>
      <c r="W2684" t="s">
        <v>169</v>
      </c>
      <c r="X2684" t="s">
        <v>281</v>
      </c>
      <c r="Y2684" t="s">
        <v>1356</v>
      </c>
      <c r="AF2684" t="s">
        <v>1349</v>
      </c>
      <c r="AG2684" t="s">
        <v>1351</v>
      </c>
      <c r="AH2684" t="s">
        <v>284</v>
      </c>
      <c r="AI2684">
        <v>870936440</v>
      </c>
      <c r="AM2684">
        <v>260001</v>
      </c>
      <c r="BE2684">
        <f t="shared" si="181"/>
        <v>0</v>
      </c>
      <c r="BF2684" s="6">
        <f t="shared" si="182"/>
        <v>-372</v>
      </c>
      <c r="BG2684" s="7" t="s">
        <v>71</v>
      </c>
      <c r="BH2684" t="e">
        <f>+VLOOKUP(AF2684,Sheet4!A:A,1,FALSE)</f>
        <v>#N/A</v>
      </c>
      <c r="BL2684">
        <v>240.5</v>
      </c>
      <c r="BM2684" s="59">
        <f t="shared" si="183"/>
        <v>131.5</v>
      </c>
      <c r="BN2684" t="s">
        <v>1352</v>
      </c>
    </row>
    <row r="2685" spans="1:67" ht="13" customHeight="1" x14ac:dyDescent="0.3">
      <c r="A2685" s="5">
        <v>46114</v>
      </c>
      <c r="B2685" t="s">
        <v>74</v>
      </c>
      <c r="F2685" s="8">
        <v>363</v>
      </c>
      <c r="G2685">
        <v>181.5</v>
      </c>
      <c r="H2685">
        <v>281</v>
      </c>
      <c r="I2685" s="6">
        <v>-82</v>
      </c>
      <c r="Q2685" t="s">
        <v>75</v>
      </c>
      <c r="U2685">
        <v>2601271</v>
      </c>
      <c r="V2685" t="s">
        <v>1349</v>
      </c>
      <c r="W2685" t="s">
        <v>169</v>
      </c>
      <c r="X2685" t="s">
        <v>281</v>
      </c>
      <c r="Y2685" t="s">
        <v>1357</v>
      </c>
      <c r="AF2685" t="s">
        <v>1349</v>
      </c>
      <c r="AG2685" t="s">
        <v>1351</v>
      </c>
      <c r="AH2685" t="s">
        <v>284</v>
      </c>
      <c r="AI2685">
        <v>870936440</v>
      </c>
      <c r="AM2685">
        <v>260001</v>
      </c>
      <c r="BE2685">
        <f t="shared" si="181"/>
        <v>0</v>
      </c>
      <c r="BF2685" s="6">
        <f t="shared" si="182"/>
        <v>-281</v>
      </c>
      <c r="BG2685" s="7" t="s">
        <v>71</v>
      </c>
      <c r="BH2685" t="e">
        <f>+VLOOKUP(AF2685,Sheet4!A:A,1,FALSE)</f>
        <v>#N/A</v>
      </c>
      <c r="BL2685">
        <v>181.5</v>
      </c>
      <c r="BM2685" s="59">
        <f t="shared" si="183"/>
        <v>99.5</v>
      </c>
      <c r="BN2685" t="s">
        <v>1352</v>
      </c>
    </row>
    <row r="2686" spans="1:67" ht="13" customHeight="1" x14ac:dyDescent="0.3">
      <c r="A2686" s="5">
        <v>46114</v>
      </c>
      <c r="B2686" t="s">
        <v>74</v>
      </c>
      <c r="F2686" s="8">
        <v>39</v>
      </c>
      <c r="G2686">
        <v>19.5</v>
      </c>
      <c r="H2686">
        <v>30</v>
      </c>
      <c r="I2686" s="6">
        <v>-9</v>
      </c>
      <c r="Q2686" t="s">
        <v>75</v>
      </c>
      <c r="U2686">
        <v>2601271</v>
      </c>
      <c r="V2686" t="s">
        <v>1349</v>
      </c>
      <c r="W2686" t="s">
        <v>169</v>
      </c>
      <c r="X2686" t="s">
        <v>281</v>
      </c>
      <c r="Y2686" t="s">
        <v>1358</v>
      </c>
      <c r="AF2686" t="s">
        <v>1349</v>
      </c>
      <c r="AG2686" t="s">
        <v>1351</v>
      </c>
      <c r="AH2686" t="s">
        <v>284</v>
      </c>
      <c r="AI2686">
        <v>870936440</v>
      </c>
      <c r="AM2686">
        <v>260001</v>
      </c>
      <c r="BE2686">
        <f t="shared" si="181"/>
        <v>0</v>
      </c>
      <c r="BF2686" s="6">
        <f t="shared" si="182"/>
        <v>-30</v>
      </c>
      <c r="BG2686" s="7" t="s">
        <v>71</v>
      </c>
      <c r="BH2686" t="e">
        <f>+VLOOKUP(AF2686,Sheet4!A:A,1,FALSE)</f>
        <v>#N/A</v>
      </c>
      <c r="BL2686">
        <v>19.5</v>
      </c>
      <c r="BM2686" s="59">
        <f t="shared" si="183"/>
        <v>10.5</v>
      </c>
      <c r="BN2686" t="s">
        <v>1352</v>
      </c>
    </row>
    <row r="2687" spans="1:67" ht="13" customHeight="1" x14ac:dyDescent="0.3">
      <c r="A2687" s="5">
        <v>46114</v>
      </c>
      <c r="B2687" t="s">
        <v>74</v>
      </c>
      <c r="F2687" s="8">
        <v>260</v>
      </c>
      <c r="G2687">
        <v>130</v>
      </c>
      <c r="H2687">
        <v>201</v>
      </c>
      <c r="I2687" s="6">
        <v>-59</v>
      </c>
      <c r="Q2687" t="s">
        <v>75</v>
      </c>
      <c r="U2687">
        <v>2601271</v>
      </c>
      <c r="V2687" t="s">
        <v>1349</v>
      </c>
      <c r="W2687" t="s">
        <v>169</v>
      </c>
      <c r="X2687" t="s">
        <v>281</v>
      </c>
      <c r="Y2687" t="s">
        <v>1359</v>
      </c>
      <c r="AF2687" t="s">
        <v>1349</v>
      </c>
      <c r="AG2687" t="s">
        <v>1351</v>
      </c>
      <c r="AH2687" t="s">
        <v>284</v>
      </c>
      <c r="AI2687">
        <v>870936440</v>
      </c>
      <c r="AM2687">
        <v>260001</v>
      </c>
      <c r="BE2687">
        <f t="shared" si="181"/>
        <v>0</v>
      </c>
      <c r="BF2687" s="6">
        <f t="shared" si="182"/>
        <v>-201</v>
      </c>
      <c r="BG2687" s="7" t="s">
        <v>71</v>
      </c>
      <c r="BH2687" t="e">
        <f>+VLOOKUP(AF2687,Sheet4!A:A,1,FALSE)</f>
        <v>#N/A</v>
      </c>
      <c r="BL2687">
        <v>130</v>
      </c>
      <c r="BM2687" s="59">
        <f t="shared" si="183"/>
        <v>71</v>
      </c>
      <c r="BN2687" t="s">
        <v>1352</v>
      </c>
    </row>
    <row r="2688" spans="1:67" ht="13" customHeight="1" x14ac:dyDescent="0.3">
      <c r="A2688" s="5">
        <v>46114</v>
      </c>
      <c r="B2688" t="s">
        <v>74</v>
      </c>
      <c r="F2688" s="8">
        <v>259</v>
      </c>
      <c r="G2688">
        <v>129.5</v>
      </c>
      <c r="H2688">
        <v>200</v>
      </c>
      <c r="I2688" s="6">
        <v>-59</v>
      </c>
      <c r="Q2688" t="s">
        <v>75</v>
      </c>
      <c r="U2688">
        <v>2601271</v>
      </c>
      <c r="V2688" t="s">
        <v>1349</v>
      </c>
      <c r="W2688" t="s">
        <v>169</v>
      </c>
      <c r="X2688" t="s">
        <v>281</v>
      </c>
      <c r="Y2688" t="s">
        <v>1360</v>
      </c>
      <c r="AF2688" t="s">
        <v>1349</v>
      </c>
      <c r="AG2688" t="s">
        <v>1351</v>
      </c>
      <c r="AH2688" t="s">
        <v>284</v>
      </c>
      <c r="AI2688">
        <v>870936440</v>
      </c>
      <c r="AM2688">
        <v>260001</v>
      </c>
      <c r="BE2688">
        <f t="shared" si="181"/>
        <v>0</v>
      </c>
      <c r="BF2688" s="6">
        <f t="shared" si="182"/>
        <v>-200</v>
      </c>
      <c r="BG2688" s="7" t="s">
        <v>71</v>
      </c>
      <c r="BH2688" t="e">
        <f>+VLOOKUP(AF2688,Sheet4!A:A,1,FALSE)</f>
        <v>#N/A</v>
      </c>
      <c r="BL2688">
        <v>129.5</v>
      </c>
      <c r="BM2688" s="59">
        <f t="shared" si="183"/>
        <v>70.5</v>
      </c>
      <c r="BN2688" t="s">
        <v>1352</v>
      </c>
    </row>
    <row r="2689" spans="1:66" ht="13" customHeight="1" x14ac:dyDescent="0.3">
      <c r="A2689" s="5">
        <v>46114</v>
      </c>
      <c r="B2689" t="s">
        <v>74</v>
      </c>
      <c r="F2689" s="8">
        <v>65</v>
      </c>
      <c r="G2689">
        <v>32.5</v>
      </c>
      <c r="H2689">
        <v>50</v>
      </c>
      <c r="I2689" s="6">
        <v>-15</v>
      </c>
      <c r="Q2689" t="s">
        <v>75</v>
      </c>
      <c r="U2689">
        <v>2601271</v>
      </c>
      <c r="V2689" t="s">
        <v>1349</v>
      </c>
      <c r="W2689" t="s">
        <v>169</v>
      </c>
      <c r="X2689" t="s">
        <v>281</v>
      </c>
      <c r="Y2689" t="s">
        <v>1361</v>
      </c>
      <c r="AF2689" t="s">
        <v>1349</v>
      </c>
      <c r="AG2689" t="s">
        <v>1351</v>
      </c>
      <c r="AH2689" t="s">
        <v>284</v>
      </c>
      <c r="AI2689">
        <v>870936440</v>
      </c>
      <c r="AM2689">
        <v>260001</v>
      </c>
      <c r="BE2689">
        <f t="shared" si="181"/>
        <v>0</v>
      </c>
      <c r="BF2689" s="6">
        <f t="shared" si="182"/>
        <v>-50</v>
      </c>
      <c r="BG2689" s="7" t="s">
        <v>71</v>
      </c>
      <c r="BH2689" t="e">
        <f>+VLOOKUP(AF2689,Sheet4!A:A,1,FALSE)</f>
        <v>#N/A</v>
      </c>
      <c r="BL2689">
        <v>32.5</v>
      </c>
      <c r="BM2689" s="59">
        <f t="shared" si="183"/>
        <v>17.5</v>
      </c>
      <c r="BN2689" t="s">
        <v>1352</v>
      </c>
    </row>
    <row r="2690" spans="1:66" ht="13" customHeight="1" x14ac:dyDescent="0.3">
      <c r="A2690" s="5">
        <v>46114</v>
      </c>
      <c r="B2690" t="s">
        <v>74</v>
      </c>
      <c r="F2690" s="8">
        <v>78</v>
      </c>
      <c r="G2690">
        <v>39</v>
      </c>
      <c r="H2690">
        <v>60</v>
      </c>
      <c r="I2690" s="6">
        <v>-18</v>
      </c>
      <c r="Q2690" t="s">
        <v>75</v>
      </c>
      <c r="U2690">
        <v>2601271</v>
      </c>
      <c r="V2690" t="s">
        <v>1349</v>
      </c>
      <c r="W2690" t="s">
        <v>169</v>
      </c>
      <c r="X2690" t="s">
        <v>281</v>
      </c>
      <c r="Y2690" t="s">
        <v>1362</v>
      </c>
      <c r="AF2690" t="s">
        <v>1349</v>
      </c>
      <c r="AG2690" t="s">
        <v>1351</v>
      </c>
      <c r="AH2690" t="s">
        <v>284</v>
      </c>
      <c r="AI2690">
        <v>870936440</v>
      </c>
      <c r="AM2690">
        <v>260001</v>
      </c>
      <c r="BE2690">
        <f t="shared" ref="BE2690:BE2753" si="184">+BB2690+BC2690</f>
        <v>0</v>
      </c>
      <c r="BF2690" s="6">
        <f t="shared" ref="BF2690:BF2753" si="185">+BE2690-H2690</f>
        <v>-60</v>
      </c>
      <c r="BG2690" s="7" t="s">
        <v>71</v>
      </c>
      <c r="BH2690" t="e">
        <f>+VLOOKUP(AF2690,Sheet4!A:A,1,FALSE)</f>
        <v>#N/A</v>
      </c>
      <c r="BL2690">
        <v>39</v>
      </c>
      <c r="BM2690" s="59">
        <f t="shared" ref="BM2690:BM2753" si="186">+H2690+-BL2690</f>
        <v>21</v>
      </c>
      <c r="BN2690" t="s">
        <v>1352</v>
      </c>
    </row>
    <row r="2691" spans="1:66" ht="13" customHeight="1" x14ac:dyDescent="0.3">
      <c r="A2691" s="5">
        <v>46114</v>
      </c>
      <c r="B2691" t="s">
        <v>74</v>
      </c>
      <c r="F2691" s="8">
        <v>59</v>
      </c>
      <c r="G2691">
        <v>29.5</v>
      </c>
      <c r="H2691">
        <v>46</v>
      </c>
      <c r="I2691" s="6">
        <v>-13</v>
      </c>
      <c r="Q2691" t="s">
        <v>75</v>
      </c>
      <c r="U2691">
        <v>2601271</v>
      </c>
      <c r="V2691" t="s">
        <v>1349</v>
      </c>
      <c r="W2691" t="s">
        <v>169</v>
      </c>
      <c r="X2691" t="s">
        <v>281</v>
      </c>
      <c r="Y2691" t="s">
        <v>1363</v>
      </c>
      <c r="AF2691" t="s">
        <v>1349</v>
      </c>
      <c r="AG2691" t="s">
        <v>1351</v>
      </c>
      <c r="AH2691" t="s">
        <v>284</v>
      </c>
      <c r="AI2691">
        <v>870936440</v>
      </c>
      <c r="AM2691">
        <v>260001</v>
      </c>
      <c r="BE2691">
        <f t="shared" si="184"/>
        <v>0</v>
      </c>
      <c r="BF2691" s="6">
        <f t="shared" si="185"/>
        <v>-46</v>
      </c>
      <c r="BG2691" s="7" t="s">
        <v>71</v>
      </c>
      <c r="BH2691" t="e">
        <f>+VLOOKUP(AF2691,Sheet4!A:A,1,FALSE)</f>
        <v>#N/A</v>
      </c>
      <c r="BL2691">
        <v>29.5</v>
      </c>
      <c r="BM2691" s="59">
        <f t="shared" si="186"/>
        <v>16.5</v>
      </c>
      <c r="BN2691" t="s">
        <v>1352</v>
      </c>
    </row>
    <row r="2692" spans="1:66" ht="13" customHeight="1" x14ac:dyDescent="0.3">
      <c r="A2692" s="5">
        <v>46114</v>
      </c>
      <c r="B2692" t="s">
        <v>74</v>
      </c>
      <c r="F2692" s="8">
        <v>92</v>
      </c>
      <c r="G2692">
        <v>46</v>
      </c>
      <c r="H2692">
        <v>71</v>
      </c>
      <c r="I2692" s="6">
        <v>-21</v>
      </c>
      <c r="Q2692" t="s">
        <v>75</v>
      </c>
      <c r="U2692">
        <v>2601271</v>
      </c>
      <c r="V2692" t="s">
        <v>1349</v>
      </c>
      <c r="W2692" t="s">
        <v>169</v>
      </c>
      <c r="X2692" t="s">
        <v>281</v>
      </c>
      <c r="Y2692" t="s">
        <v>1364</v>
      </c>
      <c r="AF2692" t="s">
        <v>1349</v>
      </c>
      <c r="AG2692" t="s">
        <v>1351</v>
      </c>
      <c r="AH2692" t="s">
        <v>284</v>
      </c>
      <c r="AI2692">
        <v>870936440</v>
      </c>
      <c r="AM2692">
        <v>260001</v>
      </c>
      <c r="BE2692">
        <f t="shared" si="184"/>
        <v>0</v>
      </c>
      <c r="BF2692" s="6">
        <f t="shared" si="185"/>
        <v>-71</v>
      </c>
      <c r="BG2692" s="7" t="s">
        <v>71</v>
      </c>
      <c r="BH2692" t="e">
        <f>+VLOOKUP(AF2692,Sheet4!A:A,1,FALSE)</f>
        <v>#N/A</v>
      </c>
      <c r="BL2692">
        <v>46</v>
      </c>
      <c r="BM2692" s="59">
        <f t="shared" si="186"/>
        <v>25</v>
      </c>
      <c r="BN2692" t="s">
        <v>1352</v>
      </c>
    </row>
    <row r="2693" spans="1:66" ht="13" customHeight="1" x14ac:dyDescent="0.3">
      <c r="A2693" s="5">
        <v>46114</v>
      </c>
      <c r="B2693" t="s">
        <v>74</v>
      </c>
      <c r="F2693" s="8">
        <v>59</v>
      </c>
      <c r="G2693">
        <v>29.5</v>
      </c>
      <c r="H2693">
        <v>46</v>
      </c>
      <c r="I2693" s="6">
        <v>-13</v>
      </c>
      <c r="Q2693" t="s">
        <v>75</v>
      </c>
      <c r="U2693">
        <v>2601271</v>
      </c>
      <c r="V2693" t="s">
        <v>1349</v>
      </c>
      <c r="W2693" t="s">
        <v>169</v>
      </c>
      <c r="X2693" t="s">
        <v>281</v>
      </c>
      <c r="Y2693" t="s">
        <v>1365</v>
      </c>
      <c r="AF2693" t="s">
        <v>1349</v>
      </c>
      <c r="AG2693" t="s">
        <v>1351</v>
      </c>
      <c r="AH2693" t="s">
        <v>284</v>
      </c>
      <c r="AI2693">
        <v>870936440</v>
      </c>
      <c r="AM2693">
        <v>260001</v>
      </c>
      <c r="BE2693">
        <f t="shared" si="184"/>
        <v>0</v>
      </c>
      <c r="BF2693" s="6">
        <f t="shared" si="185"/>
        <v>-46</v>
      </c>
      <c r="BG2693" s="7" t="s">
        <v>71</v>
      </c>
      <c r="BH2693" t="e">
        <f>+VLOOKUP(AF2693,Sheet4!A:A,1,FALSE)</f>
        <v>#N/A</v>
      </c>
      <c r="BL2693">
        <v>29.5</v>
      </c>
      <c r="BM2693" s="59">
        <f t="shared" si="186"/>
        <v>16.5</v>
      </c>
      <c r="BN2693" t="s">
        <v>1352</v>
      </c>
    </row>
    <row r="2694" spans="1:66" ht="13" customHeight="1" x14ac:dyDescent="0.3">
      <c r="A2694" s="5">
        <v>46114</v>
      </c>
      <c r="B2694" t="s">
        <v>74</v>
      </c>
      <c r="F2694" s="8">
        <v>191</v>
      </c>
      <c r="G2694">
        <v>95.5</v>
      </c>
      <c r="H2694">
        <v>148</v>
      </c>
      <c r="I2694" s="6">
        <v>-43</v>
      </c>
      <c r="Q2694" t="s">
        <v>75</v>
      </c>
      <c r="U2694">
        <v>2601271</v>
      </c>
      <c r="V2694" t="s">
        <v>1349</v>
      </c>
      <c r="W2694" t="s">
        <v>169</v>
      </c>
      <c r="X2694" t="s">
        <v>281</v>
      </c>
      <c r="Y2694" t="s">
        <v>1366</v>
      </c>
      <c r="AF2694" t="s">
        <v>1349</v>
      </c>
      <c r="AG2694" t="s">
        <v>1351</v>
      </c>
      <c r="AH2694" t="s">
        <v>284</v>
      </c>
      <c r="AI2694">
        <v>870936440</v>
      </c>
      <c r="AM2694">
        <v>260001</v>
      </c>
      <c r="BE2694">
        <f t="shared" si="184"/>
        <v>0</v>
      </c>
      <c r="BF2694" s="6">
        <f t="shared" si="185"/>
        <v>-148</v>
      </c>
      <c r="BG2694" s="7" t="s">
        <v>71</v>
      </c>
      <c r="BH2694" t="e">
        <f>+VLOOKUP(AF2694,Sheet4!A:A,1,FALSE)</f>
        <v>#N/A</v>
      </c>
      <c r="BL2694">
        <v>95.5</v>
      </c>
      <c r="BM2694" s="59">
        <f t="shared" si="186"/>
        <v>52.5</v>
      </c>
      <c r="BN2694" t="s">
        <v>1352</v>
      </c>
    </row>
    <row r="2695" spans="1:66" ht="13" customHeight="1" x14ac:dyDescent="0.3">
      <c r="A2695" s="5">
        <v>46114</v>
      </c>
      <c r="B2695" t="s">
        <v>74</v>
      </c>
      <c r="F2695" s="8">
        <v>24</v>
      </c>
      <c r="G2695">
        <v>12</v>
      </c>
      <c r="H2695">
        <v>19</v>
      </c>
      <c r="I2695" s="6">
        <v>-5</v>
      </c>
      <c r="Q2695" t="s">
        <v>75</v>
      </c>
      <c r="U2695">
        <v>2601271</v>
      </c>
      <c r="V2695" t="s">
        <v>1349</v>
      </c>
      <c r="W2695" t="s">
        <v>169</v>
      </c>
      <c r="X2695" t="s">
        <v>281</v>
      </c>
      <c r="Y2695" t="s">
        <v>1367</v>
      </c>
      <c r="AF2695" t="s">
        <v>1349</v>
      </c>
      <c r="AG2695" t="s">
        <v>1351</v>
      </c>
      <c r="AH2695" t="s">
        <v>284</v>
      </c>
      <c r="AI2695">
        <v>870936440</v>
      </c>
      <c r="AM2695">
        <v>260001</v>
      </c>
      <c r="BE2695">
        <f t="shared" si="184"/>
        <v>0</v>
      </c>
      <c r="BF2695" s="6">
        <f t="shared" si="185"/>
        <v>-19</v>
      </c>
      <c r="BG2695" s="7" t="s">
        <v>71</v>
      </c>
      <c r="BH2695" t="e">
        <f>+VLOOKUP(AF2695,Sheet4!A:A,1,FALSE)</f>
        <v>#N/A</v>
      </c>
      <c r="BL2695">
        <v>12</v>
      </c>
      <c r="BM2695" s="59">
        <f t="shared" si="186"/>
        <v>7</v>
      </c>
      <c r="BN2695" t="s">
        <v>1352</v>
      </c>
    </row>
    <row r="2696" spans="1:66" ht="13" customHeight="1" x14ac:dyDescent="0.3">
      <c r="A2696" s="5">
        <v>46114</v>
      </c>
      <c r="B2696" t="s">
        <v>74</v>
      </c>
      <c r="F2696" s="8">
        <v>23</v>
      </c>
      <c r="G2696">
        <v>11.5</v>
      </c>
      <c r="H2696">
        <v>18</v>
      </c>
      <c r="I2696" s="6">
        <v>-5</v>
      </c>
      <c r="Q2696" t="s">
        <v>75</v>
      </c>
      <c r="U2696">
        <v>2601271</v>
      </c>
      <c r="V2696" t="s">
        <v>1349</v>
      </c>
      <c r="W2696" t="s">
        <v>169</v>
      </c>
      <c r="X2696" t="s">
        <v>281</v>
      </c>
      <c r="Y2696" t="s">
        <v>1368</v>
      </c>
      <c r="AF2696" t="s">
        <v>1349</v>
      </c>
      <c r="AG2696" t="s">
        <v>1351</v>
      </c>
      <c r="AH2696" t="s">
        <v>284</v>
      </c>
      <c r="AI2696">
        <v>870936440</v>
      </c>
      <c r="AM2696">
        <v>260001</v>
      </c>
      <c r="BE2696">
        <f t="shared" si="184"/>
        <v>0</v>
      </c>
      <c r="BF2696" s="6">
        <f t="shared" si="185"/>
        <v>-18</v>
      </c>
      <c r="BG2696" s="7" t="s">
        <v>71</v>
      </c>
      <c r="BH2696" t="e">
        <f>+VLOOKUP(AF2696,Sheet4!A:A,1,FALSE)</f>
        <v>#N/A</v>
      </c>
      <c r="BL2696">
        <v>11.5</v>
      </c>
      <c r="BM2696" s="59">
        <f t="shared" si="186"/>
        <v>6.5</v>
      </c>
      <c r="BN2696" t="s">
        <v>1352</v>
      </c>
    </row>
    <row r="2697" spans="1:66" ht="13" customHeight="1" x14ac:dyDescent="0.3">
      <c r="A2697" s="5">
        <v>46114</v>
      </c>
      <c r="B2697" t="s">
        <v>74</v>
      </c>
      <c r="F2697" s="8">
        <v>23</v>
      </c>
      <c r="G2697">
        <v>11.5</v>
      </c>
      <c r="H2697">
        <v>18</v>
      </c>
      <c r="I2697" s="6">
        <v>-5</v>
      </c>
      <c r="Q2697" t="s">
        <v>75</v>
      </c>
      <c r="U2697">
        <v>2601271</v>
      </c>
      <c r="V2697" t="s">
        <v>1349</v>
      </c>
      <c r="W2697" t="s">
        <v>169</v>
      </c>
      <c r="X2697" t="s">
        <v>281</v>
      </c>
      <c r="Y2697" t="s">
        <v>1369</v>
      </c>
      <c r="AF2697" t="s">
        <v>1349</v>
      </c>
      <c r="AG2697" t="s">
        <v>1351</v>
      </c>
      <c r="AH2697" t="s">
        <v>284</v>
      </c>
      <c r="AI2697">
        <v>870936440</v>
      </c>
      <c r="AM2697">
        <v>260001</v>
      </c>
      <c r="BE2697">
        <f t="shared" si="184"/>
        <v>0</v>
      </c>
      <c r="BF2697" s="6">
        <f t="shared" si="185"/>
        <v>-18</v>
      </c>
      <c r="BG2697" s="7" t="s">
        <v>71</v>
      </c>
      <c r="BH2697" t="e">
        <f>+VLOOKUP(AF2697,Sheet4!A:A,1,FALSE)</f>
        <v>#N/A</v>
      </c>
      <c r="BL2697">
        <v>11.5</v>
      </c>
      <c r="BM2697" s="59">
        <f t="shared" si="186"/>
        <v>6.5</v>
      </c>
      <c r="BN2697" t="s">
        <v>1352</v>
      </c>
    </row>
    <row r="2698" spans="1:66" ht="13" customHeight="1" x14ac:dyDescent="0.3">
      <c r="A2698" s="5">
        <v>46114</v>
      </c>
      <c r="B2698" t="s">
        <v>74</v>
      </c>
      <c r="F2698" s="8">
        <v>27</v>
      </c>
      <c r="G2698">
        <v>13.5</v>
      </c>
      <c r="H2698">
        <v>21</v>
      </c>
      <c r="I2698" s="6">
        <v>-6</v>
      </c>
      <c r="Q2698" t="s">
        <v>75</v>
      </c>
      <c r="U2698">
        <v>2601271</v>
      </c>
      <c r="V2698" t="s">
        <v>1349</v>
      </c>
      <c r="W2698" t="s">
        <v>169</v>
      </c>
      <c r="X2698" t="s">
        <v>281</v>
      </c>
      <c r="Y2698" t="s">
        <v>1370</v>
      </c>
      <c r="AF2698" t="s">
        <v>1349</v>
      </c>
      <c r="AG2698" t="s">
        <v>1351</v>
      </c>
      <c r="AH2698" t="s">
        <v>284</v>
      </c>
      <c r="AI2698">
        <v>870936440</v>
      </c>
      <c r="AM2698">
        <v>260001</v>
      </c>
      <c r="BE2698">
        <f t="shared" si="184"/>
        <v>0</v>
      </c>
      <c r="BF2698" s="6">
        <f t="shared" si="185"/>
        <v>-21</v>
      </c>
      <c r="BG2698" s="7" t="s">
        <v>71</v>
      </c>
      <c r="BH2698" t="e">
        <f>+VLOOKUP(AF2698,Sheet4!A:A,1,FALSE)</f>
        <v>#N/A</v>
      </c>
      <c r="BL2698">
        <v>13.5</v>
      </c>
      <c r="BM2698" s="59">
        <f t="shared" si="186"/>
        <v>7.5</v>
      </c>
      <c r="BN2698" t="s">
        <v>1352</v>
      </c>
    </row>
    <row r="2699" spans="1:66" ht="13" customHeight="1" x14ac:dyDescent="0.3">
      <c r="A2699" s="5">
        <v>46114</v>
      </c>
      <c r="B2699" t="s">
        <v>74</v>
      </c>
      <c r="F2699" s="8">
        <v>25</v>
      </c>
      <c r="G2699">
        <v>12.5</v>
      </c>
      <c r="H2699">
        <v>19</v>
      </c>
      <c r="I2699" s="6">
        <v>-6</v>
      </c>
      <c r="Q2699" t="s">
        <v>75</v>
      </c>
      <c r="U2699">
        <v>2601271</v>
      </c>
      <c r="V2699" t="s">
        <v>1349</v>
      </c>
      <c r="W2699" t="s">
        <v>169</v>
      </c>
      <c r="X2699" t="s">
        <v>281</v>
      </c>
      <c r="Y2699" t="s">
        <v>1371</v>
      </c>
      <c r="AF2699" t="s">
        <v>1349</v>
      </c>
      <c r="AG2699" t="s">
        <v>1351</v>
      </c>
      <c r="AH2699" t="s">
        <v>284</v>
      </c>
      <c r="AI2699">
        <v>870936440</v>
      </c>
      <c r="AM2699">
        <v>260001</v>
      </c>
      <c r="BE2699">
        <f t="shared" si="184"/>
        <v>0</v>
      </c>
      <c r="BF2699" s="6">
        <f t="shared" si="185"/>
        <v>-19</v>
      </c>
      <c r="BG2699" s="7" t="s">
        <v>71</v>
      </c>
      <c r="BH2699" t="e">
        <f>+VLOOKUP(AF2699,Sheet4!A:A,1,FALSE)</f>
        <v>#N/A</v>
      </c>
      <c r="BL2699">
        <v>12.5</v>
      </c>
      <c r="BM2699" s="59">
        <f t="shared" si="186"/>
        <v>6.5</v>
      </c>
      <c r="BN2699" t="s">
        <v>1352</v>
      </c>
    </row>
    <row r="2700" spans="1:66" ht="13" customHeight="1" x14ac:dyDescent="0.3">
      <c r="A2700" s="5">
        <v>46114</v>
      </c>
      <c r="B2700" t="s">
        <v>74</v>
      </c>
      <c r="F2700" s="8">
        <v>33</v>
      </c>
      <c r="G2700">
        <v>16.5</v>
      </c>
      <c r="H2700">
        <v>26</v>
      </c>
      <c r="I2700" s="6">
        <v>-7</v>
      </c>
      <c r="Q2700" t="s">
        <v>75</v>
      </c>
      <c r="U2700">
        <v>2601271</v>
      </c>
      <c r="V2700" t="s">
        <v>1349</v>
      </c>
      <c r="W2700" t="s">
        <v>169</v>
      </c>
      <c r="X2700" t="s">
        <v>281</v>
      </c>
      <c r="Y2700" t="s">
        <v>1372</v>
      </c>
      <c r="AF2700" t="s">
        <v>1349</v>
      </c>
      <c r="AG2700" t="s">
        <v>1351</v>
      </c>
      <c r="AH2700" t="s">
        <v>284</v>
      </c>
      <c r="AI2700">
        <v>870936440</v>
      </c>
      <c r="AM2700">
        <v>260001</v>
      </c>
      <c r="BE2700">
        <f t="shared" si="184"/>
        <v>0</v>
      </c>
      <c r="BF2700" s="6">
        <f t="shared" si="185"/>
        <v>-26</v>
      </c>
      <c r="BG2700" s="7" t="s">
        <v>71</v>
      </c>
      <c r="BH2700" t="e">
        <f>+VLOOKUP(AF2700,Sheet4!A:A,1,FALSE)</f>
        <v>#N/A</v>
      </c>
      <c r="BL2700">
        <v>16.5</v>
      </c>
      <c r="BM2700" s="59">
        <f t="shared" si="186"/>
        <v>9.5</v>
      </c>
      <c r="BN2700" t="s">
        <v>1352</v>
      </c>
    </row>
    <row r="2701" spans="1:66" ht="13" customHeight="1" x14ac:dyDescent="0.3">
      <c r="A2701" s="5">
        <v>46114</v>
      </c>
      <c r="B2701" t="s">
        <v>74</v>
      </c>
      <c r="F2701" s="8">
        <v>198</v>
      </c>
      <c r="G2701">
        <v>99</v>
      </c>
      <c r="H2701">
        <v>153</v>
      </c>
      <c r="I2701" s="6">
        <v>-45</v>
      </c>
      <c r="Q2701" t="s">
        <v>75</v>
      </c>
      <c r="U2701">
        <v>2601271</v>
      </c>
      <c r="V2701" t="s">
        <v>1349</v>
      </c>
      <c r="W2701" t="s">
        <v>169</v>
      </c>
      <c r="X2701" t="s">
        <v>281</v>
      </c>
      <c r="Y2701" t="s">
        <v>1373</v>
      </c>
      <c r="AF2701" t="s">
        <v>1349</v>
      </c>
      <c r="AG2701" t="s">
        <v>1351</v>
      </c>
      <c r="AH2701" t="s">
        <v>284</v>
      </c>
      <c r="AI2701">
        <v>870936440</v>
      </c>
      <c r="AM2701">
        <v>260001</v>
      </c>
      <c r="BE2701">
        <f t="shared" si="184"/>
        <v>0</v>
      </c>
      <c r="BF2701" s="6">
        <f t="shared" si="185"/>
        <v>-153</v>
      </c>
      <c r="BG2701" s="7" t="s">
        <v>71</v>
      </c>
      <c r="BH2701" t="e">
        <f>+VLOOKUP(AF2701,Sheet4!A:A,1,FALSE)</f>
        <v>#N/A</v>
      </c>
      <c r="BL2701">
        <v>99</v>
      </c>
      <c r="BM2701" s="59">
        <f t="shared" si="186"/>
        <v>54</v>
      </c>
      <c r="BN2701" t="s">
        <v>1352</v>
      </c>
    </row>
    <row r="2702" spans="1:66" ht="13" customHeight="1" x14ac:dyDescent="0.3">
      <c r="A2702" s="5">
        <v>46114</v>
      </c>
      <c r="B2702" t="s">
        <v>74</v>
      </c>
      <c r="F2702" s="8">
        <v>117</v>
      </c>
      <c r="G2702">
        <v>58.5</v>
      </c>
      <c r="H2702">
        <v>90</v>
      </c>
      <c r="I2702" s="6">
        <v>-27</v>
      </c>
      <c r="Q2702" t="s">
        <v>75</v>
      </c>
      <c r="U2702">
        <v>2601271</v>
      </c>
      <c r="V2702" t="s">
        <v>1349</v>
      </c>
      <c r="W2702" t="s">
        <v>169</v>
      </c>
      <c r="X2702" t="s">
        <v>281</v>
      </c>
      <c r="Y2702" t="s">
        <v>1374</v>
      </c>
      <c r="AF2702" t="s">
        <v>1349</v>
      </c>
      <c r="AG2702" t="s">
        <v>1351</v>
      </c>
      <c r="AH2702" t="s">
        <v>284</v>
      </c>
      <c r="AI2702">
        <v>870936440</v>
      </c>
      <c r="AM2702">
        <v>260001</v>
      </c>
      <c r="BE2702">
        <f t="shared" si="184"/>
        <v>0</v>
      </c>
      <c r="BF2702" s="6">
        <f t="shared" si="185"/>
        <v>-90</v>
      </c>
      <c r="BG2702" s="7" t="s">
        <v>71</v>
      </c>
      <c r="BH2702" t="e">
        <f>+VLOOKUP(AF2702,Sheet4!A:A,1,FALSE)</f>
        <v>#N/A</v>
      </c>
      <c r="BL2702">
        <v>58.5</v>
      </c>
      <c r="BM2702" s="59">
        <f t="shared" si="186"/>
        <v>31.5</v>
      </c>
      <c r="BN2702" t="s">
        <v>1352</v>
      </c>
    </row>
    <row r="2703" spans="1:66" ht="13" customHeight="1" x14ac:dyDescent="0.3">
      <c r="A2703" s="5">
        <v>46114</v>
      </c>
      <c r="B2703" t="s">
        <v>74</v>
      </c>
      <c r="F2703" s="8">
        <v>56</v>
      </c>
      <c r="G2703">
        <v>28</v>
      </c>
      <c r="H2703">
        <v>43</v>
      </c>
      <c r="I2703" s="6">
        <v>-13</v>
      </c>
      <c r="Q2703" t="s">
        <v>75</v>
      </c>
      <c r="U2703">
        <v>2601271</v>
      </c>
      <c r="V2703" t="s">
        <v>1349</v>
      </c>
      <c r="W2703" t="s">
        <v>169</v>
      </c>
      <c r="X2703" t="s">
        <v>281</v>
      </c>
      <c r="Y2703" t="s">
        <v>1375</v>
      </c>
      <c r="AF2703" t="s">
        <v>1349</v>
      </c>
      <c r="AG2703" t="s">
        <v>1351</v>
      </c>
      <c r="AH2703" t="s">
        <v>284</v>
      </c>
      <c r="AI2703">
        <v>870936440</v>
      </c>
      <c r="AM2703">
        <v>260001</v>
      </c>
      <c r="BE2703">
        <f t="shared" si="184"/>
        <v>0</v>
      </c>
      <c r="BF2703" s="6">
        <f t="shared" si="185"/>
        <v>-43</v>
      </c>
      <c r="BG2703" s="7" t="s">
        <v>71</v>
      </c>
      <c r="BH2703" t="e">
        <f>+VLOOKUP(AF2703,Sheet4!A:A,1,FALSE)</f>
        <v>#N/A</v>
      </c>
      <c r="BL2703">
        <v>28</v>
      </c>
      <c r="BM2703" s="59">
        <f t="shared" si="186"/>
        <v>15</v>
      </c>
      <c r="BN2703" t="s">
        <v>1352</v>
      </c>
    </row>
    <row r="2704" spans="1:66" ht="13" customHeight="1" x14ac:dyDescent="0.3">
      <c r="A2704" s="5">
        <v>46114</v>
      </c>
      <c r="B2704" t="s">
        <v>74</v>
      </c>
      <c r="F2704" s="8">
        <v>68</v>
      </c>
      <c r="G2704">
        <v>34</v>
      </c>
      <c r="H2704">
        <v>53</v>
      </c>
      <c r="I2704" s="6">
        <v>-15</v>
      </c>
      <c r="Q2704" t="s">
        <v>75</v>
      </c>
      <c r="U2704">
        <v>2601271</v>
      </c>
      <c r="V2704" t="s">
        <v>1349</v>
      </c>
      <c r="W2704" t="s">
        <v>169</v>
      </c>
      <c r="X2704" t="s">
        <v>281</v>
      </c>
      <c r="Y2704" t="s">
        <v>1376</v>
      </c>
      <c r="AF2704" t="s">
        <v>1349</v>
      </c>
      <c r="AG2704" t="s">
        <v>1351</v>
      </c>
      <c r="AH2704" t="s">
        <v>284</v>
      </c>
      <c r="AI2704">
        <v>870936440</v>
      </c>
      <c r="AM2704">
        <v>260001</v>
      </c>
      <c r="BE2704">
        <f t="shared" si="184"/>
        <v>0</v>
      </c>
      <c r="BF2704" s="6">
        <f t="shared" si="185"/>
        <v>-53</v>
      </c>
      <c r="BG2704" s="7" t="s">
        <v>71</v>
      </c>
      <c r="BH2704" t="e">
        <f>+VLOOKUP(AF2704,Sheet4!A:A,1,FALSE)</f>
        <v>#N/A</v>
      </c>
      <c r="BL2704">
        <v>34</v>
      </c>
      <c r="BM2704" s="59">
        <f t="shared" si="186"/>
        <v>19</v>
      </c>
      <c r="BN2704" t="s">
        <v>1352</v>
      </c>
    </row>
    <row r="2705" spans="1:66" ht="13" customHeight="1" x14ac:dyDescent="0.3">
      <c r="A2705" s="5">
        <v>46114</v>
      </c>
      <c r="B2705" t="s">
        <v>74</v>
      </c>
      <c r="F2705" s="8">
        <v>108</v>
      </c>
      <c r="G2705">
        <v>54</v>
      </c>
      <c r="H2705">
        <v>83</v>
      </c>
      <c r="I2705" s="6">
        <v>-25</v>
      </c>
      <c r="Q2705" t="s">
        <v>75</v>
      </c>
      <c r="U2705">
        <v>2601271</v>
      </c>
      <c r="V2705" t="s">
        <v>1349</v>
      </c>
      <c r="W2705" t="s">
        <v>169</v>
      </c>
      <c r="X2705" t="s">
        <v>281</v>
      </c>
      <c r="Y2705" t="s">
        <v>1377</v>
      </c>
      <c r="AF2705" t="s">
        <v>1349</v>
      </c>
      <c r="AG2705" t="s">
        <v>1351</v>
      </c>
      <c r="AH2705" t="s">
        <v>284</v>
      </c>
      <c r="AI2705">
        <v>870936440</v>
      </c>
      <c r="AM2705">
        <v>260001</v>
      </c>
      <c r="BE2705">
        <f t="shared" si="184"/>
        <v>0</v>
      </c>
      <c r="BF2705" s="6">
        <f t="shared" si="185"/>
        <v>-83</v>
      </c>
      <c r="BG2705" s="7" t="s">
        <v>71</v>
      </c>
      <c r="BH2705" t="e">
        <f>+VLOOKUP(AF2705,Sheet4!A:A,1,FALSE)</f>
        <v>#N/A</v>
      </c>
      <c r="BL2705">
        <v>54</v>
      </c>
      <c r="BM2705" s="59">
        <f t="shared" si="186"/>
        <v>29</v>
      </c>
      <c r="BN2705" t="s">
        <v>1352</v>
      </c>
    </row>
    <row r="2706" spans="1:66" ht="13" customHeight="1" x14ac:dyDescent="0.3">
      <c r="A2706" s="5">
        <v>46114</v>
      </c>
      <c r="B2706" t="s">
        <v>74</v>
      </c>
      <c r="F2706" s="8">
        <v>53</v>
      </c>
      <c r="G2706">
        <v>26.5</v>
      </c>
      <c r="H2706">
        <v>41</v>
      </c>
      <c r="I2706" s="6">
        <v>-12</v>
      </c>
      <c r="Q2706" t="s">
        <v>75</v>
      </c>
      <c r="U2706">
        <v>2601271</v>
      </c>
      <c r="V2706" t="s">
        <v>1349</v>
      </c>
      <c r="W2706" t="s">
        <v>169</v>
      </c>
      <c r="X2706" t="s">
        <v>281</v>
      </c>
      <c r="Y2706" t="s">
        <v>1378</v>
      </c>
      <c r="AF2706" t="s">
        <v>1349</v>
      </c>
      <c r="AG2706" t="s">
        <v>1351</v>
      </c>
      <c r="AH2706" t="s">
        <v>284</v>
      </c>
      <c r="AI2706">
        <v>870936440</v>
      </c>
      <c r="AM2706">
        <v>260001</v>
      </c>
      <c r="BE2706">
        <f t="shared" si="184"/>
        <v>0</v>
      </c>
      <c r="BF2706" s="6">
        <f t="shared" si="185"/>
        <v>-41</v>
      </c>
      <c r="BG2706" s="7" t="s">
        <v>71</v>
      </c>
      <c r="BH2706" t="e">
        <f>+VLOOKUP(AF2706,Sheet4!A:A,1,FALSE)</f>
        <v>#N/A</v>
      </c>
      <c r="BL2706">
        <v>26.5</v>
      </c>
      <c r="BM2706" s="59">
        <f t="shared" si="186"/>
        <v>14.5</v>
      </c>
      <c r="BN2706" t="s">
        <v>1352</v>
      </c>
    </row>
    <row r="2707" spans="1:66" ht="13" customHeight="1" x14ac:dyDescent="0.3">
      <c r="A2707" s="5">
        <v>46114</v>
      </c>
      <c r="B2707" t="s">
        <v>74</v>
      </c>
      <c r="F2707" s="8">
        <v>84</v>
      </c>
      <c r="G2707">
        <v>42</v>
      </c>
      <c r="H2707">
        <v>65</v>
      </c>
      <c r="I2707" s="6">
        <v>-19</v>
      </c>
      <c r="Q2707" t="s">
        <v>75</v>
      </c>
      <c r="U2707">
        <v>2601271</v>
      </c>
      <c r="V2707" t="s">
        <v>1349</v>
      </c>
      <c r="W2707" t="s">
        <v>169</v>
      </c>
      <c r="X2707" t="s">
        <v>281</v>
      </c>
      <c r="Y2707" t="s">
        <v>1379</v>
      </c>
      <c r="AF2707" t="s">
        <v>1349</v>
      </c>
      <c r="AG2707" t="s">
        <v>1351</v>
      </c>
      <c r="AH2707" t="s">
        <v>284</v>
      </c>
      <c r="AI2707">
        <v>870936440</v>
      </c>
      <c r="AM2707">
        <v>260001</v>
      </c>
      <c r="BE2707">
        <f t="shared" si="184"/>
        <v>0</v>
      </c>
      <c r="BF2707" s="6">
        <f t="shared" si="185"/>
        <v>-65</v>
      </c>
      <c r="BG2707" s="7" t="s">
        <v>71</v>
      </c>
      <c r="BH2707" t="e">
        <f>+VLOOKUP(AF2707,Sheet4!A:A,1,FALSE)</f>
        <v>#N/A</v>
      </c>
      <c r="BL2707">
        <v>42</v>
      </c>
      <c r="BM2707" s="59">
        <f t="shared" si="186"/>
        <v>23</v>
      </c>
      <c r="BN2707" t="s">
        <v>1352</v>
      </c>
    </row>
    <row r="2708" spans="1:66" ht="13" customHeight="1" x14ac:dyDescent="0.3">
      <c r="A2708" s="5">
        <v>46114</v>
      </c>
      <c r="B2708" t="s">
        <v>74</v>
      </c>
      <c r="F2708" s="8">
        <v>44</v>
      </c>
      <c r="G2708">
        <v>22</v>
      </c>
      <c r="H2708">
        <v>34</v>
      </c>
      <c r="I2708" s="6">
        <v>-10</v>
      </c>
      <c r="Q2708" t="s">
        <v>75</v>
      </c>
      <c r="U2708">
        <v>2601271</v>
      </c>
      <c r="V2708" t="s">
        <v>1349</v>
      </c>
      <c r="W2708" t="s">
        <v>169</v>
      </c>
      <c r="X2708" t="s">
        <v>281</v>
      </c>
      <c r="Y2708" t="s">
        <v>1380</v>
      </c>
      <c r="AF2708" t="s">
        <v>1349</v>
      </c>
      <c r="AG2708" t="s">
        <v>1351</v>
      </c>
      <c r="AH2708" t="s">
        <v>284</v>
      </c>
      <c r="AI2708">
        <v>870936440</v>
      </c>
      <c r="AM2708">
        <v>260001</v>
      </c>
      <c r="BE2708">
        <f t="shared" si="184"/>
        <v>0</v>
      </c>
      <c r="BF2708" s="6">
        <f t="shared" si="185"/>
        <v>-34</v>
      </c>
      <c r="BG2708" s="7" t="s">
        <v>71</v>
      </c>
      <c r="BH2708" t="e">
        <f>+VLOOKUP(AF2708,Sheet4!A:A,1,FALSE)</f>
        <v>#N/A</v>
      </c>
      <c r="BL2708">
        <v>22</v>
      </c>
      <c r="BM2708" s="59">
        <f t="shared" si="186"/>
        <v>12</v>
      </c>
      <c r="BN2708" t="s">
        <v>1352</v>
      </c>
    </row>
    <row r="2709" spans="1:66" ht="13" customHeight="1" x14ac:dyDescent="0.3">
      <c r="A2709" s="5">
        <v>46114</v>
      </c>
      <c r="B2709" t="s">
        <v>74</v>
      </c>
      <c r="F2709" s="8">
        <v>19</v>
      </c>
      <c r="G2709">
        <v>9.5</v>
      </c>
      <c r="H2709">
        <v>15</v>
      </c>
      <c r="I2709" s="6">
        <v>-4</v>
      </c>
      <c r="Q2709" t="s">
        <v>75</v>
      </c>
      <c r="U2709">
        <v>2601271</v>
      </c>
      <c r="V2709" t="s">
        <v>1349</v>
      </c>
      <c r="W2709" t="s">
        <v>169</v>
      </c>
      <c r="X2709" t="s">
        <v>281</v>
      </c>
      <c r="Y2709" t="s">
        <v>1381</v>
      </c>
      <c r="AF2709" t="s">
        <v>1349</v>
      </c>
      <c r="AG2709" t="s">
        <v>1351</v>
      </c>
      <c r="AH2709" t="s">
        <v>284</v>
      </c>
      <c r="AI2709">
        <v>870936440</v>
      </c>
      <c r="AM2709">
        <v>260001</v>
      </c>
      <c r="BE2709">
        <f t="shared" si="184"/>
        <v>0</v>
      </c>
      <c r="BF2709" s="6">
        <f t="shared" si="185"/>
        <v>-15</v>
      </c>
      <c r="BG2709" s="7" t="s">
        <v>71</v>
      </c>
      <c r="BH2709" t="e">
        <f>+VLOOKUP(AF2709,Sheet4!A:A,1,FALSE)</f>
        <v>#N/A</v>
      </c>
      <c r="BL2709">
        <v>9.5</v>
      </c>
      <c r="BM2709" s="59">
        <f t="shared" si="186"/>
        <v>5.5</v>
      </c>
      <c r="BN2709" t="s">
        <v>1352</v>
      </c>
    </row>
    <row r="2710" spans="1:66" ht="13" customHeight="1" x14ac:dyDescent="0.3">
      <c r="A2710" s="5">
        <v>46114</v>
      </c>
      <c r="B2710" t="s">
        <v>74</v>
      </c>
      <c r="F2710" s="8">
        <v>51</v>
      </c>
      <c r="G2710">
        <v>25.5</v>
      </c>
      <c r="H2710">
        <v>39</v>
      </c>
      <c r="I2710" s="6">
        <v>-12</v>
      </c>
      <c r="Q2710" t="s">
        <v>75</v>
      </c>
      <c r="U2710">
        <v>2601271</v>
      </c>
      <c r="V2710" t="s">
        <v>1349</v>
      </c>
      <c r="W2710" t="s">
        <v>169</v>
      </c>
      <c r="X2710" t="s">
        <v>281</v>
      </c>
      <c r="Y2710" t="s">
        <v>1382</v>
      </c>
      <c r="AF2710" t="s">
        <v>1349</v>
      </c>
      <c r="AG2710" t="s">
        <v>1351</v>
      </c>
      <c r="AH2710" t="s">
        <v>284</v>
      </c>
      <c r="AI2710">
        <v>870936440</v>
      </c>
      <c r="AM2710">
        <v>260001</v>
      </c>
      <c r="BE2710">
        <f t="shared" si="184"/>
        <v>0</v>
      </c>
      <c r="BF2710" s="6">
        <f t="shared" si="185"/>
        <v>-39</v>
      </c>
      <c r="BG2710" s="7" t="s">
        <v>71</v>
      </c>
      <c r="BH2710" t="e">
        <f>+VLOOKUP(AF2710,Sheet4!A:A,1,FALSE)</f>
        <v>#N/A</v>
      </c>
      <c r="BL2710">
        <v>25.5</v>
      </c>
      <c r="BM2710" s="59">
        <f t="shared" si="186"/>
        <v>13.5</v>
      </c>
      <c r="BN2710" t="s">
        <v>1352</v>
      </c>
    </row>
    <row r="2711" spans="1:66" ht="13" customHeight="1" x14ac:dyDescent="0.3">
      <c r="A2711" s="5">
        <v>46114</v>
      </c>
      <c r="B2711" t="s">
        <v>76</v>
      </c>
      <c r="F2711">
        <v>6140</v>
      </c>
      <c r="G2711">
        <v>6140</v>
      </c>
      <c r="H2711">
        <v>4740</v>
      </c>
      <c r="I2711" s="6">
        <v>-1400</v>
      </c>
      <c r="Q2711" t="s">
        <v>77</v>
      </c>
      <c r="U2711">
        <v>2601271</v>
      </c>
      <c r="V2711" t="s">
        <v>1349</v>
      </c>
      <c r="W2711" t="s">
        <v>169</v>
      </c>
      <c r="X2711" t="s">
        <v>281</v>
      </c>
      <c r="Y2711" t="s">
        <v>1350</v>
      </c>
      <c r="AF2711" t="s">
        <v>1349</v>
      </c>
      <c r="AG2711" t="s">
        <v>1351</v>
      </c>
      <c r="AH2711" t="s">
        <v>284</v>
      </c>
      <c r="AI2711">
        <v>870936440</v>
      </c>
      <c r="AM2711">
        <v>260001</v>
      </c>
      <c r="BE2711">
        <f t="shared" si="184"/>
        <v>0</v>
      </c>
      <c r="BF2711" s="6">
        <f t="shared" si="185"/>
        <v>-4740</v>
      </c>
      <c r="BG2711" s="7" t="s">
        <v>71</v>
      </c>
      <c r="BH2711" t="e">
        <f>+VLOOKUP(AF2711,Sheet4!A:A,1,FALSE)</f>
        <v>#N/A</v>
      </c>
      <c r="BL2711">
        <v>6140</v>
      </c>
      <c r="BM2711" s="59">
        <f t="shared" si="186"/>
        <v>-1400</v>
      </c>
      <c r="BN2711" t="s">
        <v>1352</v>
      </c>
    </row>
    <row r="2712" spans="1:66" ht="13" customHeight="1" x14ac:dyDescent="0.3">
      <c r="A2712" s="5">
        <v>46114</v>
      </c>
      <c r="B2712" t="s">
        <v>76</v>
      </c>
      <c r="F2712">
        <v>3360</v>
      </c>
      <c r="G2712">
        <v>3360</v>
      </c>
      <c r="H2712">
        <v>2600</v>
      </c>
      <c r="I2712" s="6">
        <v>-760</v>
      </c>
      <c r="Q2712" t="s">
        <v>77</v>
      </c>
      <c r="U2712">
        <v>2601271</v>
      </c>
      <c r="V2712" t="s">
        <v>1349</v>
      </c>
      <c r="W2712" t="s">
        <v>169</v>
      </c>
      <c r="X2712" t="s">
        <v>281</v>
      </c>
      <c r="Y2712" t="s">
        <v>1353</v>
      </c>
      <c r="AF2712" t="s">
        <v>1349</v>
      </c>
      <c r="AG2712" t="s">
        <v>1351</v>
      </c>
      <c r="AH2712" t="s">
        <v>284</v>
      </c>
      <c r="AI2712">
        <v>870936440</v>
      </c>
      <c r="AM2712">
        <v>260001</v>
      </c>
      <c r="BE2712">
        <f t="shared" si="184"/>
        <v>0</v>
      </c>
      <c r="BF2712" s="6">
        <f t="shared" si="185"/>
        <v>-2600</v>
      </c>
      <c r="BG2712" s="7" t="s">
        <v>71</v>
      </c>
      <c r="BH2712" t="e">
        <f>+VLOOKUP(AF2712,Sheet4!A:A,1,FALSE)</f>
        <v>#N/A</v>
      </c>
      <c r="BL2712">
        <v>3360</v>
      </c>
      <c r="BM2712" s="59">
        <f t="shared" si="186"/>
        <v>-760</v>
      </c>
      <c r="BN2712" t="s">
        <v>1352</v>
      </c>
    </row>
    <row r="2713" spans="1:66" ht="13" customHeight="1" x14ac:dyDescent="0.3">
      <c r="A2713" s="5">
        <v>46114</v>
      </c>
      <c r="B2713" t="s">
        <v>76</v>
      </c>
      <c r="F2713">
        <v>4980</v>
      </c>
      <c r="G2713">
        <v>4980</v>
      </c>
      <c r="H2713">
        <v>3840</v>
      </c>
      <c r="I2713" s="6">
        <v>-1140</v>
      </c>
      <c r="Q2713" t="s">
        <v>77</v>
      </c>
      <c r="U2713">
        <v>2601271</v>
      </c>
      <c r="V2713" t="s">
        <v>1349</v>
      </c>
      <c r="W2713" t="s">
        <v>169</v>
      </c>
      <c r="X2713" t="s">
        <v>281</v>
      </c>
      <c r="Y2713" t="s">
        <v>1354</v>
      </c>
      <c r="AF2713" t="s">
        <v>1349</v>
      </c>
      <c r="AG2713" t="s">
        <v>1351</v>
      </c>
      <c r="AH2713" t="s">
        <v>284</v>
      </c>
      <c r="AI2713">
        <v>870936440</v>
      </c>
      <c r="AM2713">
        <v>260001</v>
      </c>
      <c r="BE2713">
        <f t="shared" si="184"/>
        <v>0</v>
      </c>
      <c r="BF2713" s="6">
        <f t="shared" si="185"/>
        <v>-3840</v>
      </c>
      <c r="BG2713" s="7" t="s">
        <v>71</v>
      </c>
      <c r="BH2713" t="e">
        <f>+VLOOKUP(AF2713,Sheet4!A:A,1,FALSE)</f>
        <v>#N/A</v>
      </c>
      <c r="BL2713">
        <v>4980</v>
      </c>
      <c r="BM2713" s="59">
        <f t="shared" si="186"/>
        <v>-1140</v>
      </c>
      <c r="BN2713" t="s">
        <v>1352</v>
      </c>
    </row>
    <row r="2714" spans="1:66" ht="13" customHeight="1" x14ac:dyDescent="0.3">
      <c r="A2714" s="5">
        <v>46114</v>
      </c>
      <c r="B2714" t="s">
        <v>76</v>
      </c>
      <c r="F2714">
        <v>5160</v>
      </c>
      <c r="G2714">
        <v>5160</v>
      </c>
      <c r="H2714">
        <v>3980</v>
      </c>
      <c r="I2714" s="6">
        <v>-1180</v>
      </c>
      <c r="Q2714" t="s">
        <v>77</v>
      </c>
      <c r="U2714">
        <v>2601271</v>
      </c>
      <c r="V2714" t="s">
        <v>1349</v>
      </c>
      <c r="W2714" t="s">
        <v>169</v>
      </c>
      <c r="X2714" t="s">
        <v>281</v>
      </c>
      <c r="Y2714" t="s">
        <v>1355</v>
      </c>
      <c r="AF2714" t="s">
        <v>1349</v>
      </c>
      <c r="AG2714" t="s">
        <v>1351</v>
      </c>
      <c r="AH2714" t="s">
        <v>284</v>
      </c>
      <c r="AI2714">
        <v>870936440</v>
      </c>
      <c r="AM2714">
        <v>260001</v>
      </c>
      <c r="BE2714">
        <f t="shared" si="184"/>
        <v>0</v>
      </c>
      <c r="BF2714" s="6">
        <f t="shared" si="185"/>
        <v>-3980</v>
      </c>
      <c r="BG2714" s="7" t="s">
        <v>71</v>
      </c>
      <c r="BH2714" t="e">
        <f>+VLOOKUP(AF2714,Sheet4!A:A,1,FALSE)</f>
        <v>#N/A</v>
      </c>
      <c r="BL2714">
        <v>5160</v>
      </c>
      <c r="BM2714" s="59">
        <f t="shared" si="186"/>
        <v>-1180</v>
      </c>
      <c r="BN2714" t="s">
        <v>1352</v>
      </c>
    </row>
    <row r="2715" spans="1:66" ht="13" customHeight="1" x14ac:dyDescent="0.3">
      <c r="A2715" s="5">
        <v>46114</v>
      </c>
      <c r="B2715" t="s">
        <v>76</v>
      </c>
      <c r="F2715">
        <v>9620</v>
      </c>
      <c r="G2715">
        <v>9620</v>
      </c>
      <c r="H2715">
        <v>7440</v>
      </c>
      <c r="I2715" s="6">
        <v>-2180</v>
      </c>
      <c r="Q2715" t="s">
        <v>77</v>
      </c>
      <c r="U2715">
        <v>2601271</v>
      </c>
      <c r="V2715" t="s">
        <v>1349</v>
      </c>
      <c r="W2715" t="s">
        <v>169</v>
      </c>
      <c r="X2715" t="s">
        <v>281</v>
      </c>
      <c r="Y2715" t="s">
        <v>1356</v>
      </c>
      <c r="AF2715" t="s">
        <v>1349</v>
      </c>
      <c r="AG2715" t="s">
        <v>1351</v>
      </c>
      <c r="AH2715" t="s">
        <v>284</v>
      </c>
      <c r="AI2715">
        <v>870936440</v>
      </c>
      <c r="AM2715">
        <v>260001</v>
      </c>
      <c r="BE2715">
        <f t="shared" si="184"/>
        <v>0</v>
      </c>
      <c r="BF2715" s="6">
        <f t="shared" si="185"/>
        <v>-7440</v>
      </c>
      <c r="BG2715" s="7" t="s">
        <v>71</v>
      </c>
      <c r="BH2715" t="e">
        <f>+VLOOKUP(AF2715,Sheet4!A:A,1,FALSE)</f>
        <v>#N/A</v>
      </c>
      <c r="BL2715">
        <v>9620</v>
      </c>
      <c r="BM2715" s="59">
        <f t="shared" si="186"/>
        <v>-2180</v>
      </c>
      <c r="BN2715" t="s">
        <v>1352</v>
      </c>
    </row>
    <row r="2716" spans="1:66" ht="13" customHeight="1" x14ac:dyDescent="0.3">
      <c r="A2716" s="5">
        <v>46114</v>
      </c>
      <c r="B2716" t="s">
        <v>76</v>
      </c>
      <c r="F2716">
        <v>7260</v>
      </c>
      <c r="G2716">
        <v>7260</v>
      </c>
      <c r="H2716">
        <v>5620</v>
      </c>
      <c r="I2716" s="6">
        <v>-1640</v>
      </c>
      <c r="Q2716" t="s">
        <v>77</v>
      </c>
      <c r="U2716">
        <v>2601271</v>
      </c>
      <c r="V2716" t="s">
        <v>1349</v>
      </c>
      <c r="W2716" t="s">
        <v>169</v>
      </c>
      <c r="X2716" t="s">
        <v>281</v>
      </c>
      <c r="Y2716" t="s">
        <v>1357</v>
      </c>
      <c r="AF2716" t="s">
        <v>1349</v>
      </c>
      <c r="AG2716" t="s">
        <v>1351</v>
      </c>
      <c r="AH2716" t="s">
        <v>284</v>
      </c>
      <c r="AI2716">
        <v>870936440</v>
      </c>
      <c r="AM2716">
        <v>260001</v>
      </c>
      <c r="BE2716">
        <f t="shared" si="184"/>
        <v>0</v>
      </c>
      <c r="BF2716" s="6">
        <f t="shared" si="185"/>
        <v>-5620</v>
      </c>
      <c r="BG2716" s="7" t="s">
        <v>71</v>
      </c>
      <c r="BH2716" t="e">
        <f>+VLOOKUP(AF2716,Sheet4!A:A,1,FALSE)</f>
        <v>#N/A</v>
      </c>
      <c r="BL2716">
        <v>7260</v>
      </c>
      <c r="BM2716" s="59">
        <f t="shared" si="186"/>
        <v>-1640</v>
      </c>
      <c r="BN2716" t="s">
        <v>1352</v>
      </c>
    </row>
    <row r="2717" spans="1:66" ht="13" customHeight="1" x14ac:dyDescent="0.3">
      <c r="A2717" s="5">
        <v>46114</v>
      </c>
      <c r="B2717" t="s">
        <v>76</v>
      </c>
      <c r="F2717">
        <v>780</v>
      </c>
      <c r="G2717">
        <v>780</v>
      </c>
      <c r="H2717">
        <v>600</v>
      </c>
      <c r="I2717" s="6">
        <v>-180</v>
      </c>
      <c r="Q2717" t="s">
        <v>77</v>
      </c>
      <c r="U2717">
        <v>2601271</v>
      </c>
      <c r="V2717" t="s">
        <v>1349</v>
      </c>
      <c r="W2717" t="s">
        <v>169</v>
      </c>
      <c r="X2717" t="s">
        <v>281</v>
      </c>
      <c r="Y2717" t="s">
        <v>1358</v>
      </c>
      <c r="AF2717" t="s">
        <v>1349</v>
      </c>
      <c r="AG2717" t="s">
        <v>1351</v>
      </c>
      <c r="AH2717" t="s">
        <v>284</v>
      </c>
      <c r="AI2717">
        <v>870936440</v>
      </c>
      <c r="AM2717">
        <v>260001</v>
      </c>
      <c r="BE2717">
        <f t="shared" si="184"/>
        <v>0</v>
      </c>
      <c r="BF2717" s="6">
        <f t="shared" si="185"/>
        <v>-600</v>
      </c>
      <c r="BG2717" s="7" t="s">
        <v>71</v>
      </c>
      <c r="BH2717" t="e">
        <f>+VLOOKUP(AF2717,Sheet4!A:A,1,FALSE)</f>
        <v>#N/A</v>
      </c>
      <c r="BL2717">
        <v>780</v>
      </c>
      <c r="BM2717" s="59">
        <f t="shared" si="186"/>
        <v>-180</v>
      </c>
      <c r="BN2717" t="s">
        <v>1352</v>
      </c>
    </row>
    <row r="2718" spans="1:66" ht="13" customHeight="1" x14ac:dyDescent="0.3">
      <c r="A2718" s="5">
        <v>46114</v>
      </c>
      <c r="B2718" t="s">
        <v>76</v>
      </c>
      <c r="F2718">
        <v>5200</v>
      </c>
      <c r="G2718">
        <v>5200</v>
      </c>
      <c r="H2718">
        <v>4020</v>
      </c>
      <c r="I2718" s="6">
        <v>-1180</v>
      </c>
      <c r="Q2718" t="s">
        <v>77</v>
      </c>
      <c r="U2718">
        <v>2601271</v>
      </c>
      <c r="V2718" t="s">
        <v>1349</v>
      </c>
      <c r="W2718" t="s">
        <v>169</v>
      </c>
      <c r="X2718" t="s">
        <v>281</v>
      </c>
      <c r="Y2718" t="s">
        <v>1359</v>
      </c>
      <c r="AF2718" t="s">
        <v>1349</v>
      </c>
      <c r="AG2718" t="s">
        <v>1351</v>
      </c>
      <c r="AH2718" t="s">
        <v>284</v>
      </c>
      <c r="AI2718">
        <v>870936440</v>
      </c>
      <c r="AM2718">
        <v>260001</v>
      </c>
      <c r="BE2718">
        <f t="shared" si="184"/>
        <v>0</v>
      </c>
      <c r="BF2718" s="6">
        <f t="shared" si="185"/>
        <v>-4020</v>
      </c>
      <c r="BG2718" s="7" t="s">
        <v>71</v>
      </c>
      <c r="BH2718" t="e">
        <f>+VLOOKUP(AF2718,Sheet4!A:A,1,FALSE)</f>
        <v>#N/A</v>
      </c>
      <c r="BL2718">
        <v>5200</v>
      </c>
      <c r="BM2718" s="59">
        <f t="shared" si="186"/>
        <v>-1180</v>
      </c>
      <c r="BN2718" t="s">
        <v>1352</v>
      </c>
    </row>
    <row r="2719" spans="1:66" ht="13" customHeight="1" x14ac:dyDescent="0.3">
      <c r="A2719" s="5">
        <v>46114</v>
      </c>
      <c r="B2719" t="s">
        <v>76</v>
      </c>
      <c r="F2719">
        <v>5180</v>
      </c>
      <c r="G2719">
        <v>5180</v>
      </c>
      <c r="H2719">
        <v>4000</v>
      </c>
      <c r="I2719" s="6">
        <v>-1180</v>
      </c>
      <c r="Q2719" t="s">
        <v>77</v>
      </c>
      <c r="U2719">
        <v>2601271</v>
      </c>
      <c r="V2719" t="s">
        <v>1349</v>
      </c>
      <c r="W2719" t="s">
        <v>169</v>
      </c>
      <c r="X2719" t="s">
        <v>281</v>
      </c>
      <c r="Y2719" t="s">
        <v>1360</v>
      </c>
      <c r="AF2719" t="s">
        <v>1349</v>
      </c>
      <c r="AG2719" t="s">
        <v>1351</v>
      </c>
      <c r="AH2719" t="s">
        <v>284</v>
      </c>
      <c r="AI2719">
        <v>870936440</v>
      </c>
      <c r="AM2719">
        <v>260001</v>
      </c>
      <c r="BE2719">
        <f t="shared" si="184"/>
        <v>0</v>
      </c>
      <c r="BF2719" s="6">
        <f t="shared" si="185"/>
        <v>-4000</v>
      </c>
      <c r="BG2719" s="7" t="s">
        <v>71</v>
      </c>
      <c r="BH2719" t="e">
        <f>+VLOOKUP(AF2719,Sheet4!A:A,1,FALSE)</f>
        <v>#N/A</v>
      </c>
      <c r="BL2719">
        <v>5180</v>
      </c>
      <c r="BM2719" s="59">
        <f t="shared" si="186"/>
        <v>-1180</v>
      </c>
      <c r="BN2719" t="s">
        <v>1352</v>
      </c>
    </row>
    <row r="2720" spans="1:66" ht="13" customHeight="1" x14ac:dyDescent="0.3">
      <c r="A2720" s="5">
        <v>46114</v>
      </c>
      <c r="B2720" t="s">
        <v>76</v>
      </c>
      <c r="F2720">
        <v>1300</v>
      </c>
      <c r="G2720">
        <v>1300</v>
      </c>
      <c r="H2720">
        <v>1000</v>
      </c>
      <c r="I2720" s="6">
        <v>-300</v>
      </c>
      <c r="Q2720" t="s">
        <v>77</v>
      </c>
      <c r="U2720">
        <v>2601271</v>
      </c>
      <c r="V2720" t="s">
        <v>1349</v>
      </c>
      <c r="W2720" t="s">
        <v>169</v>
      </c>
      <c r="X2720" t="s">
        <v>281</v>
      </c>
      <c r="Y2720" t="s">
        <v>1361</v>
      </c>
      <c r="AF2720" t="s">
        <v>1349</v>
      </c>
      <c r="AG2720" t="s">
        <v>1351</v>
      </c>
      <c r="AH2720" t="s">
        <v>284</v>
      </c>
      <c r="AI2720">
        <v>870936440</v>
      </c>
      <c r="AM2720">
        <v>260001</v>
      </c>
      <c r="BE2720">
        <f t="shared" si="184"/>
        <v>0</v>
      </c>
      <c r="BF2720" s="6">
        <f t="shared" si="185"/>
        <v>-1000</v>
      </c>
      <c r="BG2720" s="7" t="s">
        <v>71</v>
      </c>
      <c r="BH2720" t="e">
        <f>+VLOOKUP(AF2720,Sheet4!A:A,1,FALSE)</f>
        <v>#N/A</v>
      </c>
      <c r="BL2720">
        <v>1300</v>
      </c>
      <c r="BM2720" s="59">
        <f t="shared" si="186"/>
        <v>-300</v>
      </c>
      <c r="BN2720" t="s">
        <v>1352</v>
      </c>
    </row>
    <row r="2721" spans="1:66" ht="13" customHeight="1" x14ac:dyDescent="0.3">
      <c r="A2721" s="5">
        <v>46114</v>
      </c>
      <c r="B2721" t="s">
        <v>76</v>
      </c>
      <c r="F2721">
        <v>1560</v>
      </c>
      <c r="G2721">
        <v>1560</v>
      </c>
      <c r="H2721">
        <v>1200</v>
      </c>
      <c r="I2721" s="6">
        <v>-360</v>
      </c>
      <c r="Q2721" t="s">
        <v>77</v>
      </c>
      <c r="U2721">
        <v>2601271</v>
      </c>
      <c r="V2721" t="s">
        <v>1349</v>
      </c>
      <c r="W2721" t="s">
        <v>169</v>
      </c>
      <c r="X2721" t="s">
        <v>281</v>
      </c>
      <c r="Y2721" t="s">
        <v>1362</v>
      </c>
      <c r="AF2721" t="s">
        <v>1349</v>
      </c>
      <c r="AG2721" t="s">
        <v>1351</v>
      </c>
      <c r="AH2721" t="s">
        <v>284</v>
      </c>
      <c r="AI2721">
        <v>870936440</v>
      </c>
      <c r="AM2721">
        <v>260001</v>
      </c>
      <c r="BE2721">
        <f t="shared" si="184"/>
        <v>0</v>
      </c>
      <c r="BF2721" s="6">
        <f t="shared" si="185"/>
        <v>-1200</v>
      </c>
      <c r="BG2721" s="7" t="s">
        <v>71</v>
      </c>
      <c r="BH2721" t="e">
        <f>+VLOOKUP(AF2721,Sheet4!A:A,1,FALSE)</f>
        <v>#N/A</v>
      </c>
      <c r="BL2721">
        <v>1560</v>
      </c>
      <c r="BM2721" s="59">
        <f t="shared" si="186"/>
        <v>-360</v>
      </c>
      <c r="BN2721" t="s">
        <v>1352</v>
      </c>
    </row>
    <row r="2722" spans="1:66" ht="13" customHeight="1" x14ac:dyDescent="0.3">
      <c r="A2722" s="5">
        <v>46114</v>
      </c>
      <c r="B2722" t="s">
        <v>76</v>
      </c>
      <c r="F2722">
        <v>1180</v>
      </c>
      <c r="G2722">
        <v>1180</v>
      </c>
      <c r="H2722">
        <v>920</v>
      </c>
      <c r="I2722" s="6">
        <v>-260</v>
      </c>
      <c r="Q2722" t="s">
        <v>77</v>
      </c>
      <c r="U2722">
        <v>2601271</v>
      </c>
      <c r="V2722" t="s">
        <v>1349</v>
      </c>
      <c r="W2722" t="s">
        <v>169</v>
      </c>
      <c r="X2722" t="s">
        <v>281</v>
      </c>
      <c r="Y2722" t="s">
        <v>1363</v>
      </c>
      <c r="AF2722" t="s">
        <v>1349</v>
      </c>
      <c r="AG2722" t="s">
        <v>1351</v>
      </c>
      <c r="AH2722" t="s">
        <v>284</v>
      </c>
      <c r="AI2722">
        <v>870936440</v>
      </c>
      <c r="AM2722">
        <v>260001</v>
      </c>
      <c r="BE2722">
        <f t="shared" si="184"/>
        <v>0</v>
      </c>
      <c r="BF2722" s="6">
        <f t="shared" si="185"/>
        <v>-920</v>
      </c>
      <c r="BG2722" s="7" t="s">
        <v>71</v>
      </c>
      <c r="BH2722" t="e">
        <f>+VLOOKUP(AF2722,Sheet4!A:A,1,FALSE)</f>
        <v>#N/A</v>
      </c>
      <c r="BL2722">
        <v>1180</v>
      </c>
      <c r="BM2722" s="59">
        <f t="shared" si="186"/>
        <v>-260</v>
      </c>
      <c r="BN2722" t="s">
        <v>1352</v>
      </c>
    </row>
    <row r="2723" spans="1:66" ht="13" customHeight="1" x14ac:dyDescent="0.3">
      <c r="A2723" s="5">
        <v>46114</v>
      </c>
      <c r="B2723" t="s">
        <v>76</v>
      </c>
      <c r="F2723">
        <v>1840</v>
      </c>
      <c r="G2723">
        <v>1840</v>
      </c>
      <c r="H2723">
        <v>1420</v>
      </c>
      <c r="I2723" s="6">
        <v>-420</v>
      </c>
      <c r="Q2723" t="s">
        <v>77</v>
      </c>
      <c r="U2723">
        <v>2601271</v>
      </c>
      <c r="V2723" t="s">
        <v>1349</v>
      </c>
      <c r="W2723" t="s">
        <v>169</v>
      </c>
      <c r="X2723" t="s">
        <v>281</v>
      </c>
      <c r="Y2723" t="s">
        <v>1364</v>
      </c>
      <c r="AF2723" t="s">
        <v>1349</v>
      </c>
      <c r="AG2723" t="s">
        <v>1351</v>
      </c>
      <c r="AH2723" t="s">
        <v>284</v>
      </c>
      <c r="AI2723">
        <v>870936440</v>
      </c>
      <c r="AM2723">
        <v>260001</v>
      </c>
      <c r="BE2723">
        <f t="shared" si="184"/>
        <v>0</v>
      </c>
      <c r="BF2723" s="6">
        <f t="shared" si="185"/>
        <v>-1420</v>
      </c>
      <c r="BG2723" s="7" t="s">
        <v>71</v>
      </c>
      <c r="BH2723" t="e">
        <f>+VLOOKUP(AF2723,Sheet4!A:A,1,FALSE)</f>
        <v>#N/A</v>
      </c>
      <c r="BL2723">
        <v>1840</v>
      </c>
      <c r="BM2723" s="59">
        <f t="shared" si="186"/>
        <v>-420</v>
      </c>
      <c r="BN2723" t="s">
        <v>1352</v>
      </c>
    </row>
    <row r="2724" spans="1:66" ht="13" customHeight="1" x14ac:dyDescent="0.3">
      <c r="A2724" s="5">
        <v>46114</v>
      </c>
      <c r="B2724" t="s">
        <v>76</v>
      </c>
      <c r="F2724">
        <v>1180</v>
      </c>
      <c r="G2724">
        <v>1180</v>
      </c>
      <c r="H2724">
        <v>920</v>
      </c>
      <c r="I2724" s="6">
        <v>-260</v>
      </c>
      <c r="Q2724" t="s">
        <v>77</v>
      </c>
      <c r="U2724">
        <v>2601271</v>
      </c>
      <c r="V2724" t="s">
        <v>1349</v>
      </c>
      <c r="W2724" t="s">
        <v>169</v>
      </c>
      <c r="X2724" t="s">
        <v>281</v>
      </c>
      <c r="Y2724" t="s">
        <v>1365</v>
      </c>
      <c r="AF2724" t="s">
        <v>1349</v>
      </c>
      <c r="AG2724" t="s">
        <v>1351</v>
      </c>
      <c r="AH2724" t="s">
        <v>284</v>
      </c>
      <c r="AI2724">
        <v>870936440</v>
      </c>
      <c r="AM2724">
        <v>260001</v>
      </c>
      <c r="BE2724">
        <f t="shared" si="184"/>
        <v>0</v>
      </c>
      <c r="BF2724" s="6">
        <f t="shared" si="185"/>
        <v>-920</v>
      </c>
      <c r="BG2724" s="7" t="s">
        <v>71</v>
      </c>
      <c r="BH2724" t="e">
        <f>+VLOOKUP(AF2724,Sheet4!A:A,1,FALSE)</f>
        <v>#N/A</v>
      </c>
      <c r="BL2724">
        <v>1180</v>
      </c>
      <c r="BM2724" s="59">
        <f t="shared" si="186"/>
        <v>-260</v>
      </c>
      <c r="BN2724" t="s">
        <v>1352</v>
      </c>
    </row>
    <row r="2725" spans="1:66" ht="13" customHeight="1" x14ac:dyDescent="0.3">
      <c r="A2725" s="5">
        <v>46114</v>
      </c>
      <c r="B2725" t="s">
        <v>76</v>
      </c>
      <c r="F2725">
        <v>3820</v>
      </c>
      <c r="G2725">
        <v>3820</v>
      </c>
      <c r="H2725">
        <v>2960</v>
      </c>
      <c r="I2725" s="6">
        <v>-860</v>
      </c>
      <c r="Q2725" t="s">
        <v>77</v>
      </c>
      <c r="U2725">
        <v>2601271</v>
      </c>
      <c r="V2725" t="s">
        <v>1349</v>
      </c>
      <c r="W2725" t="s">
        <v>169</v>
      </c>
      <c r="X2725" t="s">
        <v>281</v>
      </c>
      <c r="Y2725" t="s">
        <v>1366</v>
      </c>
      <c r="AF2725" t="s">
        <v>1349</v>
      </c>
      <c r="AG2725" t="s">
        <v>1351</v>
      </c>
      <c r="AH2725" t="s">
        <v>284</v>
      </c>
      <c r="AI2725">
        <v>870936440</v>
      </c>
      <c r="AM2725">
        <v>260001</v>
      </c>
      <c r="BE2725">
        <f t="shared" si="184"/>
        <v>0</v>
      </c>
      <c r="BF2725" s="6">
        <f t="shared" si="185"/>
        <v>-2960</v>
      </c>
      <c r="BG2725" s="7" t="s">
        <v>71</v>
      </c>
      <c r="BH2725" t="e">
        <f>+VLOOKUP(AF2725,Sheet4!A:A,1,FALSE)</f>
        <v>#N/A</v>
      </c>
      <c r="BL2725">
        <v>3820</v>
      </c>
      <c r="BM2725" s="59">
        <f t="shared" si="186"/>
        <v>-860</v>
      </c>
      <c r="BN2725" t="s">
        <v>1352</v>
      </c>
    </row>
    <row r="2726" spans="1:66" ht="13" customHeight="1" x14ac:dyDescent="0.3">
      <c r="A2726" s="5">
        <v>46114</v>
      </c>
      <c r="B2726" t="s">
        <v>76</v>
      </c>
      <c r="F2726">
        <v>480</v>
      </c>
      <c r="G2726">
        <v>480</v>
      </c>
      <c r="H2726">
        <v>380</v>
      </c>
      <c r="I2726" s="6">
        <v>-100</v>
      </c>
      <c r="Q2726" t="s">
        <v>77</v>
      </c>
      <c r="U2726">
        <v>2601271</v>
      </c>
      <c r="V2726" t="s">
        <v>1349</v>
      </c>
      <c r="W2726" t="s">
        <v>169</v>
      </c>
      <c r="X2726" t="s">
        <v>281</v>
      </c>
      <c r="Y2726" t="s">
        <v>1367</v>
      </c>
      <c r="AF2726" t="s">
        <v>1349</v>
      </c>
      <c r="AG2726" t="s">
        <v>1351</v>
      </c>
      <c r="AH2726" t="s">
        <v>284</v>
      </c>
      <c r="AI2726">
        <v>870936440</v>
      </c>
      <c r="AM2726">
        <v>260001</v>
      </c>
      <c r="BE2726">
        <f t="shared" si="184"/>
        <v>0</v>
      </c>
      <c r="BF2726" s="6">
        <f t="shared" si="185"/>
        <v>-380</v>
      </c>
      <c r="BG2726" s="7" t="s">
        <v>71</v>
      </c>
      <c r="BH2726" t="e">
        <f>+VLOOKUP(AF2726,Sheet4!A:A,1,FALSE)</f>
        <v>#N/A</v>
      </c>
      <c r="BL2726">
        <v>480</v>
      </c>
      <c r="BM2726" s="59">
        <f t="shared" si="186"/>
        <v>-100</v>
      </c>
      <c r="BN2726" t="s">
        <v>1352</v>
      </c>
    </row>
    <row r="2727" spans="1:66" ht="13" customHeight="1" x14ac:dyDescent="0.3">
      <c r="A2727" s="5">
        <v>46114</v>
      </c>
      <c r="B2727" t="s">
        <v>76</v>
      </c>
      <c r="F2727">
        <v>460</v>
      </c>
      <c r="G2727">
        <v>460</v>
      </c>
      <c r="H2727">
        <v>360</v>
      </c>
      <c r="I2727" s="6">
        <v>-100</v>
      </c>
      <c r="Q2727" t="s">
        <v>77</v>
      </c>
      <c r="U2727">
        <v>2601271</v>
      </c>
      <c r="V2727" t="s">
        <v>1349</v>
      </c>
      <c r="W2727" t="s">
        <v>169</v>
      </c>
      <c r="X2727" t="s">
        <v>281</v>
      </c>
      <c r="Y2727" t="s">
        <v>1368</v>
      </c>
      <c r="AF2727" t="s">
        <v>1349</v>
      </c>
      <c r="AG2727" t="s">
        <v>1351</v>
      </c>
      <c r="AH2727" t="s">
        <v>284</v>
      </c>
      <c r="AI2727">
        <v>870936440</v>
      </c>
      <c r="AM2727">
        <v>260001</v>
      </c>
      <c r="BE2727">
        <f t="shared" si="184"/>
        <v>0</v>
      </c>
      <c r="BF2727" s="6">
        <f t="shared" si="185"/>
        <v>-360</v>
      </c>
      <c r="BG2727" s="7" t="s">
        <v>71</v>
      </c>
      <c r="BH2727" t="e">
        <f>+VLOOKUP(AF2727,Sheet4!A:A,1,FALSE)</f>
        <v>#N/A</v>
      </c>
      <c r="BL2727">
        <v>460</v>
      </c>
      <c r="BM2727" s="59">
        <f t="shared" si="186"/>
        <v>-100</v>
      </c>
      <c r="BN2727" t="s">
        <v>1352</v>
      </c>
    </row>
    <row r="2728" spans="1:66" ht="13" customHeight="1" x14ac:dyDescent="0.3">
      <c r="A2728" s="5">
        <v>46114</v>
      </c>
      <c r="B2728" t="s">
        <v>76</v>
      </c>
      <c r="F2728">
        <v>460</v>
      </c>
      <c r="G2728">
        <v>460</v>
      </c>
      <c r="H2728">
        <v>360</v>
      </c>
      <c r="I2728" s="6">
        <v>-100</v>
      </c>
      <c r="Q2728" t="s">
        <v>77</v>
      </c>
      <c r="U2728">
        <v>2601271</v>
      </c>
      <c r="V2728" t="s">
        <v>1349</v>
      </c>
      <c r="W2728" t="s">
        <v>169</v>
      </c>
      <c r="X2728" t="s">
        <v>281</v>
      </c>
      <c r="Y2728" t="s">
        <v>1369</v>
      </c>
      <c r="AF2728" t="s">
        <v>1349</v>
      </c>
      <c r="AG2728" t="s">
        <v>1351</v>
      </c>
      <c r="AH2728" t="s">
        <v>284</v>
      </c>
      <c r="AI2728">
        <v>870936440</v>
      </c>
      <c r="AM2728">
        <v>260001</v>
      </c>
      <c r="BE2728">
        <f t="shared" si="184"/>
        <v>0</v>
      </c>
      <c r="BF2728" s="6">
        <f t="shared" si="185"/>
        <v>-360</v>
      </c>
      <c r="BG2728" s="7" t="s">
        <v>71</v>
      </c>
      <c r="BH2728" t="e">
        <f>+VLOOKUP(AF2728,Sheet4!A:A,1,FALSE)</f>
        <v>#N/A</v>
      </c>
      <c r="BL2728">
        <v>460</v>
      </c>
      <c r="BM2728" s="59">
        <f t="shared" si="186"/>
        <v>-100</v>
      </c>
      <c r="BN2728" t="s">
        <v>1352</v>
      </c>
    </row>
    <row r="2729" spans="1:66" ht="13" customHeight="1" x14ac:dyDescent="0.3">
      <c r="A2729" s="5">
        <v>46114</v>
      </c>
      <c r="B2729" t="s">
        <v>76</v>
      </c>
      <c r="F2729">
        <v>540</v>
      </c>
      <c r="G2729">
        <v>540</v>
      </c>
      <c r="H2729">
        <v>420</v>
      </c>
      <c r="I2729" s="6">
        <v>-120</v>
      </c>
      <c r="Q2729" t="s">
        <v>77</v>
      </c>
      <c r="U2729">
        <v>2601271</v>
      </c>
      <c r="V2729" t="s">
        <v>1349</v>
      </c>
      <c r="W2729" t="s">
        <v>169</v>
      </c>
      <c r="X2729" t="s">
        <v>281</v>
      </c>
      <c r="Y2729" t="s">
        <v>1370</v>
      </c>
      <c r="AF2729" t="s">
        <v>1349</v>
      </c>
      <c r="AG2729" t="s">
        <v>1351</v>
      </c>
      <c r="AH2729" t="s">
        <v>284</v>
      </c>
      <c r="AI2729">
        <v>870936440</v>
      </c>
      <c r="AM2729">
        <v>260001</v>
      </c>
      <c r="BE2729">
        <f t="shared" si="184"/>
        <v>0</v>
      </c>
      <c r="BF2729" s="6">
        <f t="shared" si="185"/>
        <v>-420</v>
      </c>
      <c r="BG2729" s="7" t="s">
        <v>71</v>
      </c>
      <c r="BH2729" t="e">
        <f>+VLOOKUP(AF2729,Sheet4!A:A,1,FALSE)</f>
        <v>#N/A</v>
      </c>
      <c r="BL2729">
        <v>540</v>
      </c>
      <c r="BM2729" s="59">
        <f t="shared" si="186"/>
        <v>-120</v>
      </c>
      <c r="BN2729" t="s">
        <v>1352</v>
      </c>
    </row>
    <row r="2730" spans="1:66" ht="13" customHeight="1" x14ac:dyDescent="0.3">
      <c r="A2730" s="5">
        <v>46114</v>
      </c>
      <c r="B2730" t="s">
        <v>76</v>
      </c>
      <c r="F2730">
        <v>500</v>
      </c>
      <c r="G2730">
        <v>500</v>
      </c>
      <c r="H2730">
        <v>380</v>
      </c>
      <c r="I2730" s="6">
        <v>-120</v>
      </c>
      <c r="Q2730" t="s">
        <v>77</v>
      </c>
      <c r="U2730">
        <v>2601271</v>
      </c>
      <c r="V2730" t="s">
        <v>1349</v>
      </c>
      <c r="W2730" t="s">
        <v>169</v>
      </c>
      <c r="X2730" t="s">
        <v>281</v>
      </c>
      <c r="Y2730" t="s">
        <v>1371</v>
      </c>
      <c r="AF2730" t="s">
        <v>1349</v>
      </c>
      <c r="AG2730" t="s">
        <v>1351</v>
      </c>
      <c r="AH2730" t="s">
        <v>284</v>
      </c>
      <c r="AI2730">
        <v>870936440</v>
      </c>
      <c r="AM2730">
        <v>260001</v>
      </c>
      <c r="BE2730">
        <f t="shared" si="184"/>
        <v>0</v>
      </c>
      <c r="BF2730" s="6">
        <f t="shared" si="185"/>
        <v>-380</v>
      </c>
      <c r="BG2730" s="7" t="s">
        <v>71</v>
      </c>
      <c r="BH2730" t="e">
        <f>+VLOOKUP(AF2730,Sheet4!A:A,1,FALSE)</f>
        <v>#N/A</v>
      </c>
      <c r="BL2730">
        <v>500</v>
      </c>
      <c r="BM2730" s="59">
        <f t="shared" si="186"/>
        <v>-120</v>
      </c>
      <c r="BN2730" t="s">
        <v>1352</v>
      </c>
    </row>
    <row r="2731" spans="1:66" ht="13" customHeight="1" x14ac:dyDescent="0.3">
      <c r="A2731" s="5">
        <v>46114</v>
      </c>
      <c r="B2731" t="s">
        <v>76</v>
      </c>
      <c r="F2731">
        <v>660</v>
      </c>
      <c r="G2731">
        <v>660</v>
      </c>
      <c r="H2731">
        <v>520</v>
      </c>
      <c r="I2731" s="6">
        <v>-140</v>
      </c>
      <c r="Q2731" t="s">
        <v>77</v>
      </c>
      <c r="U2731">
        <v>2601271</v>
      </c>
      <c r="V2731" t="s">
        <v>1349</v>
      </c>
      <c r="W2731" t="s">
        <v>169</v>
      </c>
      <c r="X2731" t="s">
        <v>281</v>
      </c>
      <c r="Y2731" t="s">
        <v>1372</v>
      </c>
      <c r="AF2731" t="s">
        <v>1349</v>
      </c>
      <c r="AG2731" t="s">
        <v>1351</v>
      </c>
      <c r="AH2731" t="s">
        <v>284</v>
      </c>
      <c r="AI2731">
        <v>870936440</v>
      </c>
      <c r="AM2731">
        <v>260001</v>
      </c>
      <c r="BE2731">
        <f t="shared" si="184"/>
        <v>0</v>
      </c>
      <c r="BF2731" s="6">
        <f t="shared" si="185"/>
        <v>-520</v>
      </c>
      <c r="BG2731" s="7" t="s">
        <v>71</v>
      </c>
      <c r="BH2731" t="e">
        <f>+VLOOKUP(AF2731,Sheet4!A:A,1,FALSE)</f>
        <v>#N/A</v>
      </c>
      <c r="BL2731">
        <v>660</v>
      </c>
      <c r="BM2731" s="59">
        <f t="shared" si="186"/>
        <v>-140</v>
      </c>
      <c r="BN2731" t="s">
        <v>1352</v>
      </c>
    </row>
    <row r="2732" spans="1:66" ht="13" customHeight="1" x14ac:dyDescent="0.3">
      <c r="A2732" s="5">
        <v>46114</v>
      </c>
      <c r="B2732" t="s">
        <v>76</v>
      </c>
      <c r="F2732">
        <v>3960</v>
      </c>
      <c r="G2732">
        <v>3960</v>
      </c>
      <c r="H2732">
        <v>3060</v>
      </c>
      <c r="I2732" s="6">
        <v>-900</v>
      </c>
      <c r="Q2732" t="s">
        <v>77</v>
      </c>
      <c r="U2732">
        <v>2601271</v>
      </c>
      <c r="V2732" t="s">
        <v>1349</v>
      </c>
      <c r="W2732" t="s">
        <v>169</v>
      </c>
      <c r="X2732" t="s">
        <v>281</v>
      </c>
      <c r="Y2732" t="s">
        <v>1373</v>
      </c>
      <c r="AF2732" t="s">
        <v>1349</v>
      </c>
      <c r="AG2732" t="s">
        <v>1351</v>
      </c>
      <c r="AH2732" t="s">
        <v>284</v>
      </c>
      <c r="AI2732">
        <v>870936440</v>
      </c>
      <c r="AM2732">
        <v>260001</v>
      </c>
      <c r="BE2732">
        <f t="shared" si="184"/>
        <v>0</v>
      </c>
      <c r="BF2732" s="6">
        <f t="shared" si="185"/>
        <v>-3060</v>
      </c>
      <c r="BG2732" s="7" t="s">
        <v>71</v>
      </c>
      <c r="BH2732" t="e">
        <f>+VLOOKUP(AF2732,Sheet4!A:A,1,FALSE)</f>
        <v>#N/A</v>
      </c>
      <c r="BL2732">
        <v>3960</v>
      </c>
      <c r="BM2732" s="59">
        <f t="shared" si="186"/>
        <v>-900</v>
      </c>
      <c r="BN2732" t="s">
        <v>1352</v>
      </c>
    </row>
    <row r="2733" spans="1:66" ht="13" customHeight="1" x14ac:dyDescent="0.3">
      <c r="A2733" s="5">
        <v>46114</v>
      </c>
      <c r="B2733" t="s">
        <v>76</v>
      </c>
      <c r="F2733">
        <v>2340</v>
      </c>
      <c r="G2733">
        <v>2340</v>
      </c>
      <c r="H2733">
        <v>1800</v>
      </c>
      <c r="I2733" s="6">
        <v>-540</v>
      </c>
      <c r="Q2733" t="s">
        <v>77</v>
      </c>
      <c r="U2733">
        <v>2601271</v>
      </c>
      <c r="V2733" t="s">
        <v>1349</v>
      </c>
      <c r="W2733" t="s">
        <v>169</v>
      </c>
      <c r="X2733" t="s">
        <v>281</v>
      </c>
      <c r="Y2733" t="s">
        <v>1374</v>
      </c>
      <c r="AF2733" t="s">
        <v>1349</v>
      </c>
      <c r="AG2733" t="s">
        <v>1351</v>
      </c>
      <c r="AH2733" t="s">
        <v>284</v>
      </c>
      <c r="AI2733">
        <v>870936440</v>
      </c>
      <c r="AM2733">
        <v>260001</v>
      </c>
      <c r="BE2733">
        <f t="shared" si="184"/>
        <v>0</v>
      </c>
      <c r="BF2733" s="6">
        <f t="shared" si="185"/>
        <v>-1800</v>
      </c>
      <c r="BG2733" s="7" t="s">
        <v>71</v>
      </c>
      <c r="BH2733" t="e">
        <f>+VLOOKUP(AF2733,Sheet4!A:A,1,FALSE)</f>
        <v>#N/A</v>
      </c>
      <c r="BL2733">
        <v>2340</v>
      </c>
      <c r="BM2733" s="59">
        <f t="shared" si="186"/>
        <v>-540</v>
      </c>
      <c r="BN2733" t="s">
        <v>1352</v>
      </c>
    </row>
    <row r="2734" spans="1:66" ht="13" customHeight="1" x14ac:dyDescent="0.3">
      <c r="A2734" s="5">
        <v>46114</v>
      </c>
      <c r="B2734" t="s">
        <v>76</v>
      </c>
      <c r="F2734">
        <v>1120</v>
      </c>
      <c r="G2734">
        <v>1120</v>
      </c>
      <c r="H2734">
        <v>860</v>
      </c>
      <c r="I2734" s="6">
        <v>-260</v>
      </c>
      <c r="Q2734" t="s">
        <v>77</v>
      </c>
      <c r="U2734">
        <v>2601271</v>
      </c>
      <c r="V2734" t="s">
        <v>1349</v>
      </c>
      <c r="W2734" t="s">
        <v>169</v>
      </c>
      <c r="X2734" t="s">
        <v>281</v>
      </c>
      <c r="Y2734" t="s">
        <v>1375</v>
      </c>
      <c r="AF2734" t="s">
        <v>1349</v>
      </c>
      <c r="AG2734" t="s">
        <v>1351</v>
      </c>
      <c r="AH2734" t="s">
        <v>284</v>
      </c>
      <c r="AI2734">
        <v>870936440</v>
      </c>
      <c r="AM2734">
        <v>260001</v>
      </c>
      <c r="BE2734">
        <f t="shared" si="184"/>
        <v>0</v>
      </c>
      <c r="BF2734" s="6">
        <f t="shared" si="185"/>
        <v>-860</v>
      </c>
      <c r="BG2734" s="7" t="s">
        <v>71</v>
      </c>
      <c r="BH2734" t="e">
        <f>+VLOOKUP(AF2734,Sheet4!A:A,1,FALSE)</f>
        <v>#N/A</v>
      </c>
      <c r="BL2734">
        <v>1120</v>
      </c>
      <c r="BM2734" s="59">
        <f t="shared" si="186"/>
        <v>-260</v>
      </c>
      <c r="BN2734" t="s">
        <v>1352</v>
      </c>
    </row>
    <row r="2735" spans="1:66" ht="13" customHeight="1" x14ac:dyDescent="0.3">
      <c r="A2735" s="5">
        <v>46114</v>
      </c>
      <c r="B2735" t="s">
        <v>76</v>
      </c>
      <c r="F2735">
        <v>1360</v>
      </c>
      <c r="G2735">
        <v>1360</v>
      </c>
      <c r="H2735">
        <v>1060</v>
      </c>
      <c r="I2735" s="6">
        <v>-300</v>
      </c>
      <c r="Q2735" t="s">
        <v>77</v>
      </c>
      <c r="U2735">
        <v>2601271</v>
      </c>
      <c r="V2735" t="s">
        <v>1349</v>
      </c>
      <c r="W2735" t="s">
        <v>169</v>
      </c>
      <c r="X2735" t="s">
        <v>281</v>
      </c>
      <c r="Y2735" t="s">
        <v>1376</v>
      </c>
      <c r="AF2735" t="s">
        <v>1349</v>
      </c>
      <c r="AG2735" t="s">
        <v>1351</v>
      </c>
      <c r="AH2735" t="s">
        <v>284</v>
      </c>
      <c r="AI2735">
        <v>870936440</v>
      </c>
      <c r="AM2735">
        <v>260001</v>
      </c>
      <c r="BE2735">
        <f t="shared" si="184"/>
        <v>0</v>
      </c>
      <c r="BF2735" s="6">
        <f t="shared" si="185"/>
        <v>-1060</v>
      </c>
      <c r="BG2735" s="7" t="s">
        <v>71</v>
      </c>
      <c r="BH2735" t="e">
        <f>+VLOOKUP(AF2735,Sheet4!A:A,1,FALSE)</f>
        <v>#N/A</v>
      </c>
      <c r="BL2735">
        <v>1360</v>
      </c>
      <c r="BM2735" s="59">
        <f t="shared" si="186"/>
        <v>-300</v>
      </c>
      <c r="BN2735" t="s">
        <v>1352</v>
      </c>
    </row>
    <row r="2736" spans="1:66" ht="13" customHeight="1" x14ac:dyDescent="0.3">
      <c r="A2736" s="5">
        <v>46114</v>
      </c>
      <c r="B2736" t="s">
        <v>76</v>
      </c>
      <c r="F2736">
        <v>2160</v>
      </c>
      <c r="G2736">
        <v>2160</v>
      </c>
      <c r="H2736">
        <v>1660</v>
      </c>
      <c r="I2736" s="6">
        <v>-500</v>
      </c>
      <c r="Q2736" t="s">
        <v>77</v>
      </c>
      <c r="U2736">
        <v>2601271</v>
      </c>
      <c r="V2736" t="s">
        <v>1349</v>
      </c>
      <c r="W2736" t="s">
        <v>169</v>
      </c>
      <c r="X2736" t="s">
        <v>281</v>
      </c>
      <c r="Y2736" t="s">
        <v>1377</v>
      </c>
      <c r="AF2736" t="s">
        <v>1349</v>
      </c>
      <c r="AG2736" t="s">
        <v>1351</v>
      </c>
      <c r="AH2736" t="s">
        <v>284</v>
      </c>
      <c r="AI2736">
        <v>870936440</v>
      </c>
      <c r="AM2736">
        <v>260001</v>
      </c>
      <c r="BE2736">
        <f t="shared" si="184"/>
        <v>0</v>
      </c>
      <c r="BF2736" s="6">
        <f t="shared" si="185"/>
        <v>-1660</v>
      </c>
      <c r="BG2736" s="7" t="s">
        <v>71</v>
      </c>
      <c r="BH2736" t="e">
        <f>+VLOOKUP(AF2736,Sheet4!A:A,1,FALSE)</f>
        <v>#N/A</v>
      </c>
      <c r="BL2736">
        <v>2160</v>
      </c>
      <c r="BM2736" s="59">
        <f t="shared" si="186"/>
        <v>-500</v>
      </c>
      <c r="BN2736" t="s">
        <v>1352</v>
      </c>
    </row>
    <row r="2737" spans="1:66" ht="13" customHeight="1" x14ac:dyDescent="0.3">
      <c r="A2737" s="5">
        <v>46114</v>
      </c>
      <c r="B2737" t="s">
        <v>76</v>
      </c>
      <c r="F2737">
        <v>1060</v>
      </c>
      <c r="G2737">
        <v>1060</v>
      </c>
      <c r="H2737">
        <v>820</v>
      </c>
      <c r="I2737" s="6">
        <v>-240</v>
      </c>
      <c r="Q2737" t="s">
        <v>77</v>
      </c>
      <c r="U2737">
        <v>2601271</v>
      </c>
      <c r="V2737" t="s">
        <v>1349</v>
      </c>
      <c r="W2737" t="s">
        <v>169</v>
      </c>
      <c r="X2737" t="s">
        <v>281</v>
      </c>
      <c r="Y2737" t="s">
        <v>1378</v>
      </c>
      <c r="AF2737" t="s">
        <v>1349</v>
      </c>
      <c r="AG2737" t="s">
        <v>1351</v>
      </c>
      <c r="AH2737" t="s">
        <v>284</v>
      </c>
      <c r="AI2737">
        <v>870936440</v>
      </c>
      <c r="AM2737">
        <v>260001</v>
      </c>
      <c r="BE2737">
        <f t="shared" si="184"/>
        <v>0</v>
      </c>
      <c r="BF2737" s="6">
        <f t="shared" si="185"/>
        <v>-820</v>
      </c>
      <c r="BG2737" s="7" t="s">
        <v>71</v>
      </c>
      <c r="BH2737" t="e">
        <f>+VLOOKUP(AF2737,Sheet4!A:A,1,FALSE)</f>
        <v>#N/A</v>
      </c>
      <c r="BL2737">
        <v>1060</v>
      </c>
      <c r="BM2737" s="59">
        <f t="shared" si="186"/>
        <v>-240</v>
      </c>
      <c r="BN2737" t="s">
        <v>1352</v>
      </c>
    </row>
    <row r="2738" spans="1:66" ht="13" customHeight="1" x14ac:dyDescent="0.3">
      <c r="A2738" s="5">
        <v>46114</v>
      </c>
      <c r="B2738" t="s">
        <v>76</v>
      </c>
      <c r="F2738">
        <v>1680</v>
      </c>
      <c r="G2738">
        <v>1680</v>
      </c>
      <c r="H2738">
        <v>1300</v>
      </c>
      <c r="I2738" s="6">
        <v>-380</v>
      </c>
      <c r="Q2738" t="s">
        <v>77</v>
      </c>
      <c r="U2738">
        <v>2601271</v>
      </c>
      <c r="V2738" t="s">
        <v>1349</v>
      </c>
      <c r="W2738" t="s">
        <v>169</v>
      </c>
      <c r="X2738" t="s">
        <v>281</v>
      </c>
      <c r="Y2738" t="s">
        <v>1379</v>
      </c>
      <c r="AF2738" t="s">
        <v>1349</v>
      </c>
      <c r="AG2738" t="s">
        <v>1351</v>
      </c>
      <c r="AH2738" t="s">
        <v>284</v>
      </c>
      <c r="AI2738">
        <v>870936440</v>
      </c>
      <c r="AM2738">
        <v>260001</v>
      </c>
      <c r="BE2738">
        <f t="shared" si="184"/>
        <v>0</v>
      </c>
      <c r="BF2738" s="6">
        <f t="shared" si="185"/>
        <v>-1300</v>
      </c>
      <c r="BG2738" s="7" t="s">
        <v>71</v>
      </c>
      <c r="BH2738" t="e">
        <f>+VLOOKUP(AF2738,Sheet4!A:A,1,FALSE)</f>
        <v>#N/A</v>
      </c>
      <c r="BL2738">
        <v>1680</v>
      </c>
      <c r="BM2738" s="59">
        <f t="shared" si="186"/>
        <v>-380</v>
      </c>
      <c r="BN2738" t="s">
        <v>1352</v>
      </c>
    </row>
    <row r="2739" spans="1:66" ht="13" customHeight="1" x14ac:dyDescent="0.3">
      <c r="A2739" s="5">
        <v>46114</v>
      </c>
      <c r="B2739" t="s">
        <v>76</v>
      </c>
      <c r="F2739">
        <v>880</v>
      </c>
      <c r="G2739">
        <v>880</v>
      </c>
      <c r="H2739">
        <v>680</v>
      </c>
      <c r="I2739" s="6">
        <v>-200</v>
      </c>
      <c r="Q2739" t="s">
        <v>77</v>
      </c>
      <c r="U2739">
        <v>2601271</v>
      </c>
      <c r="V2739" t="s">
        <v>1349</v>
      </c>
      <c r="W2739" t="s">
        <v>169</v>
      </c>
      <c r="X2739" t="s">
        <v>281</v>
      </c>
      <c r="Y2739" t="s">
        <v>1380</v>
      </c>
      <c r="AF2739" t="s">
        <v>1349</v>
      </c>
      <c r="AG2739" t="s">
        <v>1351</v>
      </c>
      <c r="AH2739" t="s">
        <v>284</v>
      </c>
      <c r="AI2739">
        <v>870936440</v>
      </c>
      <c r="AM2739">
        <v>260001</v>
      </c>
      <c r="BE2739">
        <f t="shared" si="184"/>
        <v>0</v>
      </c>
      <c r="BF2739" s="6">
        <f t="shared" si="185"/>
        <v>-680</v>
      </c>
      <c r="BG2739" s="7" t="s">
        <v>71</v>
      </c>
      <c r="BH2739" t="e">
        <f>+VLOOKUP(AF2739,Sheet4!A:A,1,FALSE)</f>
        <v>#N/A</v>
      </c>
      <c r="BL2739">
        <v>880</v>
      </c>
      <c r="BM2739" s="59">
        <f t="shared" si="186"/>
        <v>-200</v>
      </c>
      <c r="BN2739" t="s">
        <v>1352</v>
      </c>
    </row>
    <row r="2740" spans="1:66" ht="13" customHeight="1" x14ac:dyDescent="0.3">
      <c r="A2740" s="5">
        <v>46114</v>
      </c>
      <c r="B2740" t="s">
        <v>76</v>
      </c>
      <c r="F2740">
        <v>380</v>
      </c>
      <c r="G2740">
        <v>380</v>
      </c>
      <c r="H2740">
        <v>300</v>
      </c>
      <c r="I2740" s="6">
        <v>-80</v>
      </c>
      <c r="Q2740" t="s">
        <v>77</v>
      </c>
      <c r="U2740">
        <v>2601271</v>
      </c>
      <c r="V2740" t="s">
        <v>1349</v>
      </c>
      <c r="W2740" t="s">
        <v>169</v>
      </c>
      <c r="X2740" t="s">
        <v>281</v>
      </c>
      <c r="Y2740" t="s">
        <v>1381</v>
      </c>
      <c r="AF2740" t="s">
        <v>1349</v>
      </c>
      <c r="AG2740" t="s">
        <v>1351</v>
      </c>
      <c r="AH2740" t="s">
        <v>284</v>
      </c>
      <c r="AI2740">
        <v>870936440</v>
      </c>
      <c r="AM2740">
        <v>260001</v>
      </c>
      <c r="BE2740">
        <f t="shared" si="184"/>
        <v>0</v>
      </c>
      <c r="BF2740" s="6">
        <f t="shared" si="185"/>
        <v>-300</v>
      </c>
      <c r="BG2740" s="7" t="s">
        <v>71</v>
      </c>
      <c r="BH2740" t="e">
        <f>+VLOOKUP(AF2740,Sheet4!A:A,1,FALSE)</f>
        <v>#N/A</v>
      </c>
      <c r="BL2740">
        <v>380</v>
      </c>
      <c r="BM2740" s="59">
        <f t="shared" si="186"/>
        <v>-80</v>
      </c>
      <c r="BN2740" t="s">
        <v>1352</v>
      </c>
    </row>
    <row r="2741" spans="1:66" ht="13" customHeight="1" x14ac:dyDescent="0.3">
      <c r="A2741" s="5">
        <v>46114</v>
      </c>
      <c r="B2741" t="s">
        <v>76</v>
      </c>
      <c r="F2741">
        <v>1020</v>
      </c>
      <c r="G2741">
        <v>1020</v>
      </c>
      <c r="H2741">
        <v>780</v>
      </c>
      <c r="I2741" s="6">
        <v>-240</v>
      </c>
      <c r="Q2741" t="s">
        <v>77</v>
      </c>
      <c r="U2741">
        <v>2601271</v>
      </c>
      <c r="V2741" t="s">
        <v>1349</v>
      </c>
      <c r="W2741" t="s">
        <v>169</v>
      </c>
      <c r="X2741" t="s">
        <v>281</v>
      </c>
      <c r="Y2741" t="s">
        <v>1382</v>
      </c>
      <c r="AF2741" t="s">
        <v>1349</v>
      </c>
      <c r="AG2741" t="s">
        <v>1351</v>
      </c>
      <c r="AH2741" t="s">
        <v>284</v>
      </c>
      <c r="AI2741">
        <v>870936440</v>
      </c>
      <c r="AM2741">
        <v>260001</v>
      </c>
      <c r="BE2741">
        <f t="shared" si="184"/>
        <v>0</v>
      </c>
      <c r="BF2741" s="6">
        <f t="shared" si="185"/>
        <v>-780</v>
      </c>
      <c r="BG2741" s="7" t="s">
        <v>71</v>
      </c>
      <c r="BH2741" t="e">
        <f>+VLOOKUP(AF2741,Sheet4!A:A,1,FALSE)</f>
        <v>#N/A</v>
      </c>
      <c r="BL2741">
        <v>1020</v>
      </c>
      <c r="BM2741" s="59">
        <f t="shared" si="186"/>
        <v>-240</v>
      </c>
      <c r="BN2741" t="s">
        <v>1352</v>
      </c>
    </row>
    <row r="2742" spans="1:66" ht="13" customHeight="1" x14ac:dyDescent="0.3">
      <c r="A2742" s="5">
        <v>46114</v>
      </c>
      <c r="B2742" t="s">
        <v>78</v>
      </c>
      <c r="F2742" s="8">
        <v>307</v>
      </c>
      <c r="G2742">
        <v>153.5</v>
      </c>
      <c r="H2742">
        <v>237</v>
      </c>
      <c r="I2742" s="6">
        <v>-70</v>
      </c>
      <c r="Q2742" t="s">
        <v>79</v>
      </c>
      <c r="U2742">
        <v>2601271</v>
      </c>
      <c r="V2742" t="s">
        <v>1349</v>
      </c>
      <c r="W2742" t="s">
        <v>169</v>
      </c>
      <c r="X2742" t="s">
        <v>281</v>
      </c>
      <c r="Y2742" t="s">
        <v>1350</v>
      </c>
      <c r="AF2742" t="s">
        <v>1349</v>
      </c>
      <c r="AG2742" t="s">
        <v>1351</v>
      </c>
      <c r="AH2742" t="s">
        <v>284</v>
      </c>
      <c r="AI2742">
        <v>870936440</v>
      </c>
      <c r="AM2742">
        <v>260001</v>
      </c>
      <c r="BE2742">
        <f t="shared" si="184"/>
        <v>0</v>
      </c>
      <c r="BF2742" s="6">
        <f t="shared" si="185"/>
        <v>-237</v>
      </c>
      <c r="BG2742" s="7" t="s">
        <v>71</v>
      </c>
      <c r="BH2742" t="e">
        <f>+VLOOKUP(AF2742,Sheet4!A:A,1,FALSE)</f>
        <v>#N/A</v>
      </c>
      <c r="BL2742">
        <v>153.5</v>
      </c>
      <c r="BM2742" s="59">
        <f t="shared" si="186"/>
        <v>83.5</v>
      </c>
      <c r="BN2742" t="s">
        <v>1352</v>
      </c>
    </row>
    <row r="2743" spans="1:66" ht="13" customHeight="1" x14ac:dyDescent="0.3">
      <c r="A2743" s="5">
        <v>46114</v>
      </c>
      <c r="B2743" t="s">
        <v>78</v>
      </c>
      <c r="F2743" s="8">
        <v>168</v>
      </c>
      <c r="G2743">
        <v>84</v>
      </c>
      <c r="H2743">
        <v>130</v>
      </c>
      <c r="I2743" s="6">
        <v>-38</v>
      </c>
      <c r="Q2743" t="s">
        <v>79</v>
      </c>
      <c r="U2743">
        <v>2601271</v>
      </c>
      <c r="V2743" t="s">
        <v>1349</v>
      </c>
      <c r="W2743" t="s">
        <v>169</v>
      </c>
      <c r="X2743" t="s">
        <v>281</v>
      </c>
      <c r="Y2743" t="s">
        <v>1353</v>
      </c>
      <c r="AF2743" t="s">
        <v>1349</v>
      </c>
      <c r="AG2743" t="s">
        <v>1351</v>
      </c>
      <c r="AH2743" t="s">
        <v>284</v>
      </c>
      <c r="AI2743">
        <v>870936440</v>
      </c>
      <c r="AM2743">
        <v>260001</v>
      </c>
      <c r="BE2743">
        <f t="shared" si="184"/>
        <v>0</v>
      </c>
      <c r="BF2743" s="6">
        <f t="shared" si="185"/>
        <v>-130</v>
      </c>
      <c r="BG2743" s="7" t="s">
        <v>71</v>
      </c>
      <c r="BH2743" t="e">
        <f>+VLOOKUP(AF2743,Sheet4!A:A,1,FALSE)</f>
        <v>#N/A</v>
      </c>
      <c r="BL2743">
        <v>84</v>
      </c>
      <c r="BM2743" s="59">
        <f t="shared" si="186"/>
        <v>46</v>
      </c>
      <c r="BN2743" t="s">
        <v>1352</v>
      </c>
    </row>
    <row r="2744" spans="1:66" ht="13" customHeight="1" x14ac:dyDescent="0.3">
      <c r="A2744" s="5">
        <v>46114</v>
      </c>
      <c r="B2744" t="s">
        <v>78</v>
      </c>
      <c r="F2744" s="8">
        <v>249</v>
      </c>
      <c r="G2744">
        <v>124.5</v>
      </c>
      <c r="H2744">
        <v>192</v>
      </c>
      <c r="I2744" s="6">
        <v>-57</v>
      </c>
      <c r="Q2744" t="s">
        <v>79</v>
      </c>
      <c r="U2744">
        <v>2601271</v>
      </c>
      <c r="V2744" t="s">
        <v>1349</v>
      </c>
      <c r="W2744" t="s">
        <v>169</v>
      </c>
      <c r="X2744" t="s">
        <v>281</v>
      </c>
      <c r="Y2744" t="s">
        <v>1354</v>
      </c>
      <c r="AF2744" t="s">
        <v>1349</v>
      </c>
      <c r="AG2744" t="s">
        <v>1351</v>
      </c>
      <c r="AH2744" t="s">
        <v>284</v>
      </c>
      <c r="AI2744">
        <v>870936440</v>
      </c>
      <c r="AM2744">
        <v>260001</v>
      </c>
      <c r="BE2744">
        <f t="shared" si="184"/>
        <v>0</v>
      </c>
      <c r="BF2744" s="6">
        <f t="shared" si="185"/>
        <v>-192</v>
      </c>
      <c r="BG2744" s="7" t="s">
        <v>71</v>
      </c>
      <c r="BH2744" t="e">
        <f>+VLOOKUP(AF2744,Sheet4!A:A,1,FALSE)</f>
        <v>#N/A</v>
      </c>
      <c r="BL2744">
        <v>124.5</v>
      </c>
      <c r="BM2744" s="59">
        <f t="shared" si="186"/>
        <v>67.5</v>
      </c>
      <c r="BN2744" t="s">
        <v>1352</v>
      </c>
    </row>
    <row r="2745" spans="1:66" ht="13" customHeight="1" x14ac:dyDescent="0.3">
      <c r="A2745" s="5">
        <v>46114</v>
      </c>
      <c r="B2745" t="s">
        <v>78</v>
      </c>
      <c r="F2745" s="8">
        <v>258</v>
      </c>
      <c r="G2745">
        <v>129</v>
      </c>
      <c r="H2745">
        <v>199</v>
      </c>
      <c r="I2745" s="6">
        <v>-59</v>
      </c>
      <c r="Q2745" t="s">
        <v>79</v>
      </c>
      <c r="U2745">
        <v>2601271</v>
      </c>
      <c r="V2745" t="s">
        <v>1349</v>
      </c>
      <c r="W2745" t="s">
        <v>169</v>
      </c>
      <c r="X2745" t="s">
        <v>281</v>
      </c>
      <c r="Y2745" t="s">
        <v>1355</v>
      </c>
      <c r="AF2745" t="s">
        <v>1349</v>
      </c>
      <c r="AG2745" t="s">
        <v>1351</v>
      </c>
      <c r="AH2745" t="s">
        <v>284</v>
      </c>
      <c r="AI2745">
        <v>870936440</v>
      </c>
      <c r="AM2745">
        <v>260001</v>
      </c>
      <c r="BE2745">
        <f t="shared" si="184"/>
        <v>0</v>
      </c>
      <c r="BF2745" s="6">
        <f t="shared" si="185"/>
        <v>-199</v>
      </c>
      <c r="BG2745" s="7" t="s">
        <v>71</v>
      </c>
      <c r="BH2745" t="e">
        <f>+VLOOKUP(AF2745,Sheet4!A:A,1,FALSE)</f>
        <v>#N/A</v>
      </c>
      <c r="BL2745">
        <v>129</v>
      </c>
      <c r="BM2745" s="59">
        <f t="shared" si="186"/>
        <v>70</v>
      </c>
      <c r="BN2745" t="s">
        <v>1352</v>
      </c>
    </row>
    <row r="2746" spans="1:66" ht="13" customHeight="1" x14ac:dyDescent="0.3">
      <c r="A2746" s="5">
        <v>46114</v>
      </c>
      <c r="B2746" t="s">
        <v>78</v>
      </c>
      <c r="F2746" s="8">
        <v>481</v>
      </c>
      <c r="G2746">
        <v>240.5</v>
      </c>
      <c r="H2746">
        <v>372</v>
      </c>
      <c r="I2746" s="6">
        <v>-109</v>
      </c>
      <c r="Q2746" t="s">
        <v>79</v>
      </c>
      <c r="U2746">
        <v>2601271</v>
      </c>
      <c r="V2746" t="s">
        <v>1349</v>
      </c>
      <c r="W2746" t="s">
        <v>169</v>
      </c>
      <c r="X2746" t="s">
        <v>281</v>
      </c>
      <c r="Y2746" t="s">
        <v>1356</v>
      </c>
      <c r="AF2746" t="s">
        <v>1349</v>
      </c>
      <c r="AG2746" t="s">
        <v>1351</v>
      </c>
      <c r="AH2746" t="s">
        <v>284</v>
      </c>
      <c r="AI2746">
        <v>870936440</v>
      </c>
      <c r="AM2746">
        <v>260001</v>
      </c>
      <c r="BE2746">
        <f t="shared" si="184"/>
        <v>0</v>
      </c>
      <c r="BF2746" s="6">
        <f t="shared" si="185"/>
        <v>-372</v>
      </c>
      <c r="BG2746" s="7" t="s">
        <v>71</v>
      </c>
      <c r="BH2746" t="e">
        <f>+VLOOKUP(AF2746,Sheet4!A:A,1,FALSE)</f>
        <v>#N/A</v>
      </c>
      <c r="BL2746">
        <v>240.5</v>
      </c>
      <c r="BM2746" s="59">
        <f t="shared" si="186"/>
        <v>131.5</v>
      </c>
      <c r="BN2746" t="s">
        <v>1352</v>
      </c>
    </row>
    <row r="2747" spans="1:66" ht="13" customHeight="1" x14ac:dyDescent="0.3">
      <c r="A2747" s="5">
        <v>46114</v>
      </c>
      <c r="B2747" t="s">
        <v>78</v>
      </c>
      <c r="F2747" s="8">
        <v>363</v>
      </c>
      <c r="G2747">
        <v>181.5</v>
      </c>
      <c r="H2747">
        <v>281</v>
      </c>
      <c r="I2747" s="6">
        <v>-82</v>
      </c>
      <c r="Q2747" t="s">
        <v>79</v>
      </c>
      <c r="U2747">
        <v>2601271</v>
      </c>
      <c r="V2747" t="s">
        <v>1349</v>
      </c>
      <c r="W2747" t="s">
        <v>169</v>
      </c>
      <c r="X2747" t="s">
        <v>281</v>
      </c>
      <c r="Y2747" t="s">
        <v>1357</v>
      </c>
      <c r="AF2747" t="s">
        <v>1349</v>
      </c>
      <c r="AG2747" t="s">
        <v>1351</v>
      </c>
      <c r="AH2747" t="s">
        <v>284</v>
      </c>
      <c r="AI2747">
        <v>870936440</v>
      </c>
      <c r="AM2747">
        <v>260001</v>
      </c>
      <c r="BE2747">
        <f t="shared" si="184"/>
        <v>0</v>
      </c>
      <c r="BF2747" s="6">
        <f t="shared" si="185"/>
        <v>-281</v>
      </c>
      <c r="BG2747" s="7" t="s">
        <v>71</v>
      </c>
      <c r="BH2747" t="e">
        <f>+VLOOKUP(AF2747,Sheet4!A:A,1,FALSE)</f>
        <v>#N/A</v>
      </c>
      <c r="BL2747">
        <v>181.5</v>
      </c>
      <c r="BM2747" s="59">
        <f t="shared" si="186"/>
        <v>99.5</v>
      </c>
      <c r="BN2747" t="s">
        <v>1352</v>
      </c>
    </row>
    <row r="2748" spans="1:66" ht="13" customHeight="1" x14ac:dyDescent="0.3">
      <c r="A2748" s="5">
        <v>46114</v>
      </c>
      <c r="B2748" t="s">
        <v>78</v>
      </c>
      <c r="F2748" s="8">
        <v>39</v>
      </c>
      <c r="G2748">
        <v>19.5</v>
      </c>
      <c r="H2748">
        <v>30</v>
      </c>
      <c r="I2748" s="6">
        <v>-9</v>
      </c>
      <c r="Q2748" t="s">
        <v>79</v>
      </c>
      <c r="U2748">
        <v>2601271</v>
      </c>
      <c r="V2748" t="s">
        <v>1349</v>
      </c>
      <c r="W2748" t="s">
        <v>169</v>
      </c>
      <c r="X2748" t="s">
        <v>281</v>
      </c>
      <c r="Y2748" t="s">
        <v>1358</v>
      </c>
      <c r="AF2748" t="s">
        <v>1349</v>
      </c>
      <c r="AG2748" t="s">
        <v>1351</v>
      </c>
      <c r="AH2748" t="s">
        <v>284</v>
      </c>
      <c r="AI2748">
        <v>870936440</v>
      </c>
      <c r="AM2748">
        <v>260001</v>
      </c>
      <c r="BE2748">
        <f t="shared" si="184"/>
        <v>0</v>
      </c>
      <c r="BF2748" s="6">
        <f t="shared" si="185"/>
        <v>-30</v>
      </c>
      <c r="BG2748" s="7" t="s">
        <v>71</v>
      </c>
      <c r="BH2748" t="e">
        <f>+VLOOKUP(AF2748,Sheet4!A:A,1,FALSE)</f>
        <v>#N/A</v>
      </c>
      <c r="BL2748">
        <v>19.5</v>
      </c>
      <c r="BM2748" s="59">
        <f t="shared" si="186"/>
        <v>10.5</v>
      </c>
      <c r="BN2748" t="s">
        <v>1352</v>
      </c>
    </row>
    <row r="2749" spans="1:66" ht="13" customHeight="1" x14ac:dyDescent="0.3">
      <c r="A2749" s="5">
        <v>46114</v>
      </c>
      <c r="B2749" t="s">
        <v>78</v>
      </c>
      <c r="F2749" s="8">
        <v>260</v>
      </c>
      <c r="G2749">
        <v>130</v>
      </c>
      <c r="H2749">
        <v>201</v>
      </c>
      <c r="I2749" s="6">
        <v>-59</v>
      </c>
      <c r="Q2749" t="s">
        <v>79</v>
      </c>
      <c r="U2749">
        <v>2601271</v>
      </c>
      <c r="V2749" t="s">
        <v>1349</v>
      </c>
      <c r="W2749" t="s">
        <v>169</v>
      </c>
      <c r="X2749" t="s">
        <v>281</v>
      </c>
      <c r="Y2749" t="s">
        <v>1359</v>
      </c>
      <c r="AF2749" t="s">
        <v>1349</v>
      </c>
      <c r="AG2749" t="s">
        <v>1351</v>
      </c>
      <c r="AH2749" t="s">
        <v>284</v>
      </c>
      <c r="AI2749">
        <v>870936440</v>
      </c>
      <c r="AM2749">
        <v>260001</v>
      </c>
      <c r="BE2749">
        <f t="shared" si="184"/>
        <v>0</v>
      </c>
      <c r="BF2749" s="6">
        <f t="shared" si="185"/>
        <v>-201</v>
      </c>
      <c r="BG2749" s="7" t="s">
        <v>71</v>
      </c>
      <c r="BH2749" t="e">
        <f>+VLOOKUP(AF2749,Sheet4!A:A,1,FALSE)</f>
        <v>#N/A</v>
      </c>
      <c r="BL2749">
        <v>130</v>
      </c>
      <c r="BM2749" s="59">
        <f t="shared" si="186"/>
        <v>71</v>
      </c>
      <c r="BN2749" t="s">
        <v>1352</v>
      </c>
    </row>
    <row r="2750" spans="1:66" ht="13" customHeight="1" x14ac:dyDescent="0.3">
      <c r="A2750" s="5">
        <v>46114</v>
      </c>
      <c r="B2750" t="s">
        <v>78</v>
      </c>
      <c r="F2750" s="8">
        <v>259</v>
      </c>
      <c r="G2750">
        <v>129.5</v>
      </c>
      <c r="H2750">
        <v>200</v>
      </c>
      <c r="I2750" s="6">
        <v>-59</v>
      </c>
      <c r="Q2750" t="s">
        <v>79</v>
      </c>
      <c r="U2750">
        <v>2601271</v>
      </c>
      <c r="V2750" t="s">
        <v>1349</v>
      </c>
      <c r="W2750" t="s">
        <v>169</v>
      </c>
      <c r="X2750" t="s">
        <v>281</v>
      </c>
      <c r="Y2750" t="s">
        <v>1360</v>
      </c>
      <c r="AF2750" t="s">
        <v>1349</v>
      </c>
      <c r="AG2750" t="s">
        <v>1351</v>
      </c>
      <c r="AH2750" t="s">
        <v>284</v>
      </c>
      <c r="AI2750">
        <v>870936440</v>
      </c>
      <c r="AM2750">
        <v>260001</v>
      </c>
      <c r="BE2750">
        <f t="shared" si="184"/>
        <v>0</v>
      </c>
      <c r="BF2750" s="6">
        <f t="shared" si="185"/>
        <v>-200</v>
      </c>
      <c r="BG2750" s="7" t="s">
        <v>71</v>
      </c>
      <c r="BH2750" t="e">
        <f>+VLOOKUP(AF2750,Sheet4!A:A,1,FALSE)</f>
        <v>#N/A</v>
      </c>
      <c r="BL2750">
        <v>129.5</v>
      </c>
      <c r="BM2750" s="59">
        <f t="shared" si="186"/>
        <v>70.5</v>
      </c>
      <c r="BN2750" t="s">
        <v>1352</v>
      </c>
    </row>
    <row r="2751" spans="1:66" ht="13" customHeight="1" x14ac:dyDescent="0.3">
      <c r="A2751" s="5">
        <v>46114</v>
      </c>
      <c r="B2751" t="s">
        <v>78</v>
      </c>
      <c r="F2751" s="8">
        <v>65</v>
      </c>
      <c r="G2751">
        <v>32.5</v>
      </c>
      <c r="H2751">
        <v>50</v>
      </c>
      <c r="I2751" s="6">
        <v>-15</v>
      </c>
      <c r="Q2751" t="s">
        <v>79</v>
      </c>
      <c r="U2751">
        <v>2601271</v>
      </c>
      <c r="V2751" t="s">
        <v>1349</v>
      </c>
      <c r="W2751" t="s">
        <v>169</v>
      </c>
      <c r="X2751" t="s">
        <v>281</v>
      </c>
      <c r="Y2751" t="s">
        <v>1361</v>
      </c>
      <c r="AF2751" t="s">
        <v>1349</v>
      </c>
      <c r="AG2751" t="s">
        <v>1351</v>
      </c>
      <c r="AH2751" t="s">
        <v>284</v>
      </c>
      <c r="AI2751">
        <v>870936440</v>
      </c>
      <c r="AM2751">
        <v>260001</v>
      </c>
      <c r="BE2751">
        <f t="shared" si="184"/>
        <v>0</v>
      </c>
      <c r="BF2751" s="6">
        <f t="shared" si="185"/>
        <v>-50</v>
      </c>
      <c r="BG2751" s="7" t="s">
        <v>71</v>
      </c>
      <c r="BH2751" t="e">
        <f>+VLOOKUP(AF2751,Sheet4!A:A,1,FALSE)</f>
        <v>#N/A</v>
      </c>
      <c r="BL2751">
        <v>32.5</v>
      </c>
      <c r="BM2751" s="59">
        <f t="shared" si="186"/>
        <v>17.5</v>
      </c>
      <c r="BN2751" t="s">
        <v>1352</v>
      </c>
    </row>
    <row r="2752" spans="1:66" ht="13" customHeight="1" x14ac:dyDescent="0.3">
      <c r="A2752" s="5">
        <v>46114</v>
      </c>
      <c r="B2752" t="s">
        <v>78</v>
      </c>
      <c r="F2752" s="8">
        <v>78</v>
      </c>
      <c r="G2752">
        <v>39</v>
      </c>
      <c r="H2752">
        <v>60</v>
      </c>
      <c r="I2752" s="6">
        <v>-18</v>
      </c>
      <c r="Q2752" t="s">
        <v>79</v>
      </c>
      <c r="U2752">
        <v>2601271</v>
      </c>
      <c r="V2752" t="s">
        <v>1349</v>
      </c>
      <c r="W2752" t="s">
        <v>169</v>
      </c>
      <c r="X2752" t="s">
        <v>281</v>
      </c>
      <c r="Y2752" t="s">
        <v>1362</v>
      </c>
      <c r="AF2752" t="s">
        <v>1349</v>
      </c>
      <c r="AG2752" t="s">
        <v>1351</v>
      </c>
      <c r="AH2752" t="s">
        <v>284</v>
      </c>
      <c r="AI2752">
        <v>870936440</v>
      </c>
      <c r="AM2752">
        <v>260001</v>
      </c>
      <c r="BE2752">
        <f t="shared" si="184"/>
        <v>0</v>
      </c>
      <c r="BF2752" s="6">
        <f t="shared" si="185"/>
        <v>-60</v>
      </c>
      <c r="BG2752" s="7" t="s">
        <v>71</v>
      </c>
      <c r="BH2752" t="e">
        <f>+VLOOKUP(AF2752,Sheet4!A:A,1,FALSE)</f>
        <v>#N/A</v>
      </c>
      <c r="BL2752">
        <v>39</v>
      </c>
      <c r="BM2752" s="59">
        <f t="shared" si="186"/>
        <v>21</v>
      </c>
      <c r="BN2752" t="s">
        <v>1352</v>
      </c>
    </row>
    <row r="2753" spans="1:66" ht="13" customHeight="1" x14ac:dyDescent="0.3">
      <c r="A2753" s="5">
        <v>46114</v>
      </c>
      <c r="B2753" t="s">
        <v>78</v>
      </c>
      <c r="F2753" s="8">
        <v>59</v>
      </c>
      <c r="G2753">
        <v>29.5</v>
      </c>
      <c r="H2753">
        <v>46</v>
      </c>
      <c r="I2753" s="6">
        <v>-13</v>
      </c>
      <c r="Q2753" t="s">
        <v>79</v>
      </c>
      <c r="U2753">
        <v>2601271</v>
      </c>
      <c r="V2753" t="s">
        <v>1349</v>
      </c>
      <c r="W2753" t="s">
        <v>169</v>
      </c>
      <c r="X2753" t="s">
        <v>281</v>
      </c>
      <c r="Y2753" t="s">
        <v>1363</v>
      </c>
      <c r="AF2753" t="s">
        <v>1349</v>
      </c>
      <c r="AG2753" t="s">
        <v>1351</v>
      </c>
      <c r="AH2753" t="s">
        <v>284</v>
      </c>
      <c r="AI2753">
        <v>870936440</v>
      </c>
      <c r="AM2753">
        <v>260001</v>
      </c>
      <c r="BE2753">
        <f t="shared" si="184"/>
        <v>0</v>
      </c>
      <c r="BF2753" s="6">
        <f t="shared" si="185"/>
        <v>-46</v>
      </c>
      <c r="BG2753" s="7" t="s">
        <v>71</v>
      </c>
      <c r="BH2753" t="e">
        <f>+VLOOKUP(AF2753,Sheet4!A:A,1,FALSE)</f>
        <v>#N/A</v>
      </c>
      <c r="BL2753">
        <v>29.5</v>
      </c>
      <c r="BM2753" s="59">
        <f t="shared" si="186"/>
        <v>16.5</v>
      </c>
      <c r="BN2753" t="s">
        <v>1352</v>
      </c>
    </row>
    <row r="2754" spans="1:66" ht="13" customHeight="1" x14ac:dyDescent="0.3">
      <c r="A2754" s="5">
        <v>46114</v>
      </c>
      <c r="B2754" t="s">
        <v>78</v>
      </c>
      <c r="F2754" s="8">
        <v>92</v>
      </c>
      <c r="G2754">
        <v>46</v>
      </c>
      <c r="H2754">
        <v>71</v>
      </c>
      <c r="I2754" s="6">
        <v>-21</v>
      </c>
      <c r="Q2754" t="s">
        <v>79</v>
      </c>
      <c r="U2754">
        <v>2601271</v>
      </c>
      <c r="V2754" t="s">
        <v>1349</v>
      </c>
      <c r="W2754" t="s">
        <v>169</v>
      </c>
      <c r="X2754" t="s">
        <v>281</v>
      </c>
      <c r="Y2754" t="s">
        <v>1364</v>
      </c>
      <c r="AF2754" t="s">
        <v>1349</v>
      </c>
      <c r="AG2754" t="s">
        <v>1351</v>
      </c>
      <c r="AH2754" t="s">
        <v>284</v>
      </c>
      <c r="AI2754">
        <v>870936440</v>
      </c>
      <c r="AM2754">
        <v>260001</v>
      </c>
      <c r="BE2754">
        <f t="shared" ref="BE2754:BE2817" si="187">+BB2754+BC2754</f>
        <v>0</v>
      </c>
      <c r="BF2754" s="6">
        <f t="shared" ref="BF2754:BF2817" si="188">+BE2754-H2754</f>
        <v>-71</v>
      </c>
      <c r="BG2754" s="7" t="s">
        <v>71</v>
      </c>
      <c r="BH2754" t="e">
        <f>+VLOOKUP(AF2754,Sheet4!A:A,1,FALSE)</f>
        <v>#N/A</v>
      </c>
      <c r="BL2754">
        <v>46</v>
      </c>
      <c r="BM2754" s="59">
        <f t="shared" ref="BM2754:BM2817" si="189">+H2754+-BL2754</f>
        <v>25</v>
      </c>
      <c r="BN2754" t="s">
        <v>1352</v>
      </c>
    </row>
    <row r="2755" spans="1:66" ht="13" customHeight="1" x14ac:dyDescent="0.3">
      <c r="A2755" s="5">
        <v>46114</v>
      </c>
      <c r="B2755" t="s">
        <v>78</v>
      </c>
      <c r="F2755" s="8">
        <v>59</v>
      </c>
      <c r="G2755">
        <v>29.5</v>
      </c>
      <c r="H2755">
        <v>46</v>
      </c>
      <c r="I2755" s="6">
        <v>-13</v>
      </c>
      <c r="Q2755" t="s">
        <v>79</v>
      </c>
      <c r="U2755">
        <v>2601271</v>
      </c>
      <c r="V2755" t="s">
        <v>1349</v>
      </c>
      <c r="W2755" t="s">
        <v>169</v>
      </c>
      <c r="X2755" t="s">
        <v>281</v>
      </c>
      <c r="Y2755" t="s">
        <v>1365</v>
      </c>
      <c r="AF2755" t="s">
        <v>1349</v>
      </c>
      <c r="AG2755" t="s">
        <v>1351</v>
      </c>
      <c r="AH2755" t="s">
        <v>284</v>
      </c>
      <c r="AI2755">
        <v>870936440</v>
      </c>
      <c r="AM2755">
        <v>260001</v>
      </c>
      <c r="BE2755">
        <f t="shared" si="187"/>
        <v>0</v>
      </c>
      <c r="BF2755" s="6">
        <f t="shared" si="188"/>
        <v>-46</v>
      </c>
      <c r="BG2755" s="7" t="s">
        <v>71</v>
      </c>
      <c r="BH2755" t="e">
        <f>+VLOOKUP(AF2755,Sheet4!A:A,1,FALSE)</f>
        <v>#N/A</v>
      </c>
      <c r="BL2755">
        <v>29.5</v>
      </c>
      <c r="BM2755" s="59">
        <f t="shared" si="189"/>
        <v>16.5</v>
      </c>
      <c r="BN2755" t="s">
        <v>1352</v>
      </c>
    </row>
    <row r="2756" spans="1:66" ht="13" customHeight="1" x14ac:dyDescent="0.3">
      <c r="A2756" s="5">
        <v>46114</v>
      </c>
      <c r="B2756" t="s">
        <v>78</v>
      </c>
      <c r="F2756" s="8">
        <v>191</v>
      </c>
      <c r="G2756">
        <v>95.5</v>
      </c>
      <c r="H2756">
        <v>148</v>
      </c>
      <c r="I2756" s="6">
        <v>-43</v>
      </c>
      <c r="Q2756" t="s">
        <v>79</v>
      </c>
      <c r="U2756">
        <v>2601271</v>
      </c>
      <c r="V2756" t="s">
        <v>1349</v>
      </c>
      <c r="W2756" t="s">
        <v>169</v>
      </c>
      <c r="X2756" t="s">
        <v>281</v>
      </c>
      <c r="Y2756" t="s">
        <v>1366</v>
      </c>
      <c r="AF2756" t="s">
        <v>1349</v>
      </c>
      <c r="AG2756" t="s">
        <v>1351</v>
      </c>
      <c r="AH2756" t="s">
        <v>284</v>
      </c>
      <c r="AI2756">
        <v>870936440</v>
      </c>
      <c r="AM2756">
        <v>260001</v>
      </c>
      <c r="BE2756">
        <f t="shared" si="187"/>
        <v>0</v>
      </c>
      <c r="BF2756" s="6">
        <f t="shared" si="188"/>
        <v>-148</v>
      </c>
      <c r="BG2756" s="7" t="s">
        <v>71</v>
      </c>
      <c r="BH2756" t="e">
        <f>+VLOOKUP(AF2756,Sheet4!A:A,1,FALSE)</f>
        <v>#N/A</v>
      </c>
      <c r="BL2756">
        <v>95.5</v>
      </c>
      <c r="BM2756" s="59">
        <f t="shared" si="189"/>
        <v>52.5</v>
      </c>
      <c r="BN2756" t="s">
        <v>1352</v>
      </c>
    </row>
    <row r="2757" spans="1:66" ht="13" customHeight="1" x14ac:dyDescent="0.3">
      <c r="A2757" s="5">
        <v>46114</v>
      </c>
      <c r="B2757" t="s">
        <v>78</v>
      </c>
      <c r="F2757" s="8">
        <v>24</v>
      </c>
      <c r="G2757">
        <v>12</v>
      </c>
      <c r="H2757">
        <v>19</v>
      </c>
      <c r="I2757" s="6">
        <v>-5</v>
      </c>
      <c r="Q2757" t="s">
        <v>79</v>
      </c>
      <c r="U2757">
        <v>2601271</v>
      </c>
      <c r="V2757" t="s">
        <v>1349</v>
      </c>
      <c r="W2757" t="s">
        <v>169</v>
      </c>
      <c r="X2757" t="s">
        <v>281</v>
      </c>
      <c r="Y2757" t="s">
        <v>1367</v>
      </c>
      <c r="AF2757" t="s">
        <v>1349</v>
      </c>
      <c r="AG2757" t="s">
        <v>1351</v>
      </c>
      <c r="AH2757" t="s">
        <v>284</v>
      </c>
      <c r="AI2757">
        <v>870936440</v>
      </c>
      <c r="AM2757">
        <v>260001</v>
      </c>
      <c r="BE2757">
        <f t="shared" si="187"/>
        <v>0</v>
      </c>
      <c r="BF2757" s="6">
        <f t="shared" si="188"/>
        <v>-19</v>
      </c>
      <c r="BG2757" s="7" t="s">
        <v>71</v>
      </c>
      <c r="BH2757" t="e">
        <f>+VLOOKUP(AF2757,Sheet4!A:A,1,FALSE)</f>
        <v>#N/A</v>
      </c>
      <c r="BL2757">
        <v>12</v>
      </c>
      <c r="BM2757" s="59">
        <f t="shared" si="189"/>
        <v>7</v>
      </c>
      <c r="BN2757" t="s">
        <v>1352</v>
      </c>
    </row>
    <row r="2758" spans="1:66" ht="13" customHeight="1" x14ac:dyDescent="0.3">
      <c r="A2758" s="5">
        <v>46114</v>
      </c>
      <c r="B2758" t="s">
        <v>78</v>
      </c>
      <c r="F2758" s="8">
        <v>23</v>
      </c>
      <c r="G2758">
        <v>11.5</v>
      </c>
      <c r="H2758">
        <v>18</v>
      </c>
      <c r="I2758" s="6">
        <v>-5</v>
      </c>
      <c r="Q2758" t="s">
        <v>79</v>
      </c>
      <c r="U2758">
        <v>2601271</v>
      </c>
      <c r="V2758" t="s">
        <v>1349</v>
      </c>
      <c r="W2758" t="s">
        <v>169</v>
      </c>
      <c r="X2758" t="s">
        <v>281</v>
      </c>
      <c r="Y2758" t="s">
        <v>1368</v>
      </c>
      <c r="AF2758" t="s">
        <v>1349</v>
      </c>
      <c r="AG2758" t="s">
        <v>1351</v>
      </c>
      <c r="AH2758" t="s">
        <v>284</v>
      </c>
      <c r="AI2758">
        <v>870936440</v>
      </c>
      <c r="AM2758">
        <v>260001</v>
      </c>
      <c r="BE2758">
        <f t="shared" si="187"/>
        <v>0</v>
      </c>
      <c r="BF2758" s="6">
        <f t="shared" si="188"/>
        <v>-18</v>
      </c>
      <c r="BG2758" s="7" t="s">
        <v>71</v>
      </c>
      <c r="BH2758" t="e">
        <f>+VLOOKUP(AF2758,Sheet4!A:A,1,FALSE)</f>
        <v>#N/A</v>
      </c>
      <c r="BL2758">
        <v>11.5</v>
      </c>
      <c r="BM2758" s="59">
        <f t="shared" si="189"/>
        <v>6.5</v>
      </c>
      <c r="BN2758" t="s">
        <v>1352</v>
      </c>
    </row>
    <row r="2759" spans="1:66" ht="13" customHeight="1" x14ac:dyDescent="0.3">
      <c r="A2759" s="5">
        <v>46114</v>
      </c>
      <c r="B2759" t="s">
        <v>78</v>
      </c>
      <c r="F2759" s="8">
        <v>23</v>
      </c>
      <c r="G2759">
        <v>11.5</v>
      </c>
      <c r="H2759">
        <v>18</v>
      </c>
      <c r="I2759" s="6">
        <v>-5</v>
      </c>
      <c r="Q2759" t="s">
        <v>79</v>
      </c>
      <c r="U2759">
        <v>2601271</v>
      </c>
      <c r="V2759" t="s">
        <v>1349</v>
      </c>
      <c r="W2759" t="s">
        <v>169</v>
      </c>
      <c r="X2759" t="s">
        <v>281</v>
      </c>
      <c r="Y2759" t="s">
        <v>1369</v>
      </c>
      <c r="AF2759" t="s">
        <v>1349</v>
      </c>
      <c r="AG2759" t="s">
        <v>1351</v>
      </c>
      <c r="AH2759" t="s">
        <v>284</v>
      </c>
      <c r="AI2759">
        <v>870936440</v>
      </c>
      <c r="AM2759">
        <v>260001</v>
      </c>
      <c r="BE2759">
        <f t="shared" si="187"/>
        <v>0</v>
      </c>
      <c r="BF2759" s="6">
        <f t="shared" si="188"/>
        <v>-18</v>
      </c>
      <c r="BG2759" s="7" t="s">
        <v>71</v>
      </c>
      <c r="BH2759" t="e">
        <f>+VLOOKUP(AF2759,Sheet4!A:A,1,FALSE)</f>
        <v>#N/A</v>
      </c>
      <c r="BL2759">
        <v>11.5</v>
      </c>
      <c r="BM2759" s="59">
        <f t="shared" si="189"/>
        <v>6.5</v>
      </c>
      <c r="BN2759" t="s">
        <v>1352</v>
      </c>
    </row>
    <row r="2760" spans="1:66" ht="13" customHeight="1" x14ac:dyDescent="0.3">
      <c r="A2760" s="5">
        <v>46114</v>
      </c>
      <c r="B2760" t="s">
        <v>78</v>
      </c>
      <c r="F2760" s="8">
        <v>27</v>
      </c>
      <c r="G2760">
        <v>13.5</v>
      </c>
      <c r="H2760">
        <v>21</v>
      </c>
      <c r="I2760" s="6">
        <v>-6</v>
      </c>
      <c r="Q2760" t="s">
        <v>79</v>
      </c>
      <c r="U2760">
        <v>2601271</v>
      </c>
      <c r="V2760" t="s">
        <v>1349</v>
      </c>
      <c r="W2760" t="s">
        <v>169</v>
      </c>
      <c r="X2760" t="s">
        <v>281</v>
      </c>
      <c r="Y2760" t="s">
        <v>1370</v>
      </c>
      <c r="AF2760" t="s">
        <v>1349</v>
      </c>
      <c r="AG2760" t="s">
        <v>1351</v>
      </c>
      <c r="AH2760" t="s">
        <v>284</v>
      </c>
      <c r="AI2760">
        <v>870936440</v>
      </c>
      <c r="AM2760">
        <v>260001</v>
      </c>
      <c r="BE2760">
        <f t="shared" si="187"/>
        <v>0</v>
      </c>
      <c r="BF2760" s="6">
        <f t="shared" si="188"/>
        <v>-21</v>
      </c>
      <c r="BG2760" s="7" t="s">
        <v>71</v>
      </c>
      <c r="BH2760" t="e">
        <f>+VLOOKUP(AF2760,Sheet4!A:A,1,FALSE)</f>
        <v>#N/A</v>
      </c>
      <c r="BL2760">
        <v>13.5</v>
      </c>
      <c r="BM2760" s="59">
        <f t="shared" si="189"/>
        <v>7.5</v>
      </c>
      <c r="BN2760" t="s">
        <v>1352</v>
      </c>
    </row>
    <row r="2761" spans="1:66" ht="13" customHeight="1" x14ac:dyDescent="0.3">
      <c r="A2761" s="5">
        <v>46114</v>
      </c>
      <c r="B2761" t="s">
        <v>78</v>
      </c>
      <c r="F2761" s="8">
        <v>25</v>
      </c>
      <c r="G2761">
        <v>12.5</v>
      </c>
      <c r="H2761">
        <v>19</v>
      </c>
      <c r="I2761" s="6">
        <v>-6</v>
      </c>
      <c r="Q2761" t="s">
        <v>79</v>
      </c>
      <c r="U2761">
        <v>2601271</v>
      </c>
      <c r="V2761" t="s">
        <v>1349</v>
      </c>
      <c r="W2761" t="s">
        <v>169</v>
      </c>
      <c r="X2761" t="s">
        <v>281</v>
      </c>
      <c r="Y2761" t="s">
        <v>1371</v>
      </c>
      <c r="AF2761" t="s">
        <v>1349</v>
      </c>
      <c r="AG2761" t="s">
        <v>1351</v>
      </c>
      <c r="AH2761" t="s">
        <v>284</v>
      </c>
      <c r="AI2761">
        <v>870936440</v>
      </c>
      <c r="AM2761">
        <v>260001</v>
      </c>
      <c r="BE2761">
        <f t="shared" si="187"/>
        <v>0</v>
      </c>
      <c r="BF2761" s="6">
        <f t="shared" si="188"/>
        <v>-19</v>
      </c>
      <c r="BG2761" s="7" t="s">
        <v>71</v>
      </c>
      <c r="BH2761" t="e">
        <f>+VLOOKUP(AF2761,Sheet4!A:A,1,FALSE)</f>
        <v>#N/A</v>
      </c>
      <c r="BL2761">
        <v>12.5</v>
      </c>
      <c r="BM2761" s="59">
        <f t="shared" si="189"/>
        <v>6.5</v>
      </c>
      <c r="BN2761" t="s">
        <v>1352</v>
      </c>
    </row>
    <row r="2762" spans="1:66" ht="13" customHeight="1" x14ac:dyDescent="0.3">
      <c r="A2762" s="5">
        <v>46114</v>
      </c>
      <c r="B2762" t="s">
        <v>78</v>
      </c>
      <c r="F2762" s="8">
        <v>33</v>
      </c>
      <c r="G2762">
        <v>16.5</v>
      </c>
      <c r="H2762">
        <v>26</v>
      </c>
      <c r="I2762" s="6">
        <v>-7</v>
      </c>
      <c r="Q2762" t="s">
        <v>79</v>
      </c>
      <c r="U2762">
        <v>2601271</v>
      </c>
      <c r="V2762" t="s">
        <v>1349</v>
      </c>
      <c r="W2762" t="s">
        <v>169</v>
      </c>
      <c r="X2762" t="s">
        <v>281</v>
      </c>
      <c r="Y2762" t="s">
        <v>1372</v>
      </c>
      <c r="AF2762" t="s">
        <v>1349</v>
      </c>
      <c r="AG2762" t="s">
        <v>1351</v>
      </c>
      <c r="AH2762" t="s">
        <v>284</v>
      </c>
      <c r="AI2762">
        <v>870936440</v>
      </c>
      <c r="AM2762">
        <v>260001</v>
      </c>
      <c r="BE2762">
        <f t="shared" si="187"/>
        <v>0</v>
      </c>
      <c r="BF2762" s="6">
        <f t="shared" si="188"/>
        <v>-26</v>
      </c>
      <c r="BG2762" s="7" t="s">
        <v>71</v>
      </c>
      <c r="BH2762" t="e">
        <f>+VLOOKUP(AF2762,Sheet4!A:A,1,FALSE)</f>
        <v>#N/A</v>
      </c>
      <c r="BL2762">
        <v>16.5</v>
      </c>
      <c r="BM2762" s="59">
        <f t="shared" si="189"/>
        <v>9.5</v>
      </c>
      <c r="BN2762" t="s">
        <v>1352</v>
      </c>
    </row>
    <row r="2763" spans="1:66" ht="13" customHeight="1" x14ac:dyDescent="0.3">
      <c r="A2763" s="5">
        <v>46114</v>
      </c>
      <c r="B2763" t="s">
        <v>78</v>
      </c>
      <c r="F2763" s="8">
        <v>198</v>
      </c>
      <c r="G2763">
        <v>99</v>
      </c>
      <c r="H2763">
        <v>153</v>
      </c>
      <c r="I2763" s="6">
        <v>-45</v>
      </c>
      <c r="Q2763" t="s">
        <v>79</v>
      </c>
      <c r="U2763">
        <v>2601271</v>
      </c>
      <c r="V2763" t="s">
        <v>1349</v>
      </c>
      <c r="W2763" t="s">
        <v>169</v>
      </c>
      <c r="X2763" t="s">
        <v>281</v>
      </c>
      <c r="Y2763" t="s">
        <v>1373</v>
      </c>
      <c r="AF2763" t="s">
        <v>1349</v>
      </c>
      <c r="AG2763" t="s">
        <v>1351</v>
      </c>
      <c r="AH2763" t="s">
        <v>284</v>
      </c>
      <c r="AI2763">
        <v>870936440</v>
      </c>
      <c r="AM2763">
        <v>260001</v>
      </c>
      <c r="BE2763">
        <f t="shared" si="187"/>
        <v>0</v>
      </c>
      <c r="BF2763" s="6">
        <f t="shared" si="188"/>
        <v>-153</v>
      </c>
      <c r="BG2763" s="7" t="s">
        <v>71</v>
      </c>
      <c r="BH2763" t="e">
        <f>+VLOOKUP(AF2763,Sheet4!A:A,1,FALSE)</f>
        <v>#N/A</v>
      </c>
      <c r="BL2763">
        <v>99</v>
      </c>
      <c r="BM2763" s="59">
        <f t="shared" si="189"/>
        <v>54</v>
      </c>
      <c r="BN2763" t="s">
        <v>1352</v>
      </c>
    </row>
    <row r="2764" spans="1:66" ht="13" customHeight="1" x14ac:dyDescent="0.3">
      <c r="A2764" s="5">
        <v>46114</v>
      </c>
      <c r="B2764" t="s">
        <v>78</v>
      </c>
      <c r="F2764" s="8">
        <v>117</v>
      </c>
      <c r="G2764">
        <v>58.5</v>
      </c>
      <c r="H2764">
        <v>90</v>
      </c>
      <c r="I2764" s="6">
        <v>-27</v>
      </c>
      <c r="Q2764" t="s">
        <v>79</v>
      </c>
      <c r="U2764">
        <v>2601271</v>
      </c>
      <c r="V2764" t="s">
        <v>1349</v>
      </c>
      <c r="W2764" t="s">
        <v>169</v>
      </c>
      <c r="X2764" t="s">
        <v>281</v>
      </c>
      <c r="Y2764" t="s">
        <v>1374</v>
      </c>
      <c r="AF2764" t="s">
        <v>1349</v>
      </c>
      <c r="AG2764" t="s">
        <v>1351</v>
      </c>
      <c r="AH2764" t="s">
        <v>284</v>
      </c>
      <c r="AI2764">
        <v>870936440</v>
      </c>
      <c r="AM2764">
        <v>260001</v>
      </c>
      <c r="BE2764">
        <f t="shared" si="187"/>
        <v>0</v>
      </c>
      <c r="BF2764" s="6">
        <f t="shared" si="188"/>
        <v>-90</v>
      </c>
      <c r="BG2764" s="7" t="s">
        <v>71</v>
      </c>
      <c r="BH2764" t="e">
        <f>+VLOOKUP(AF2764,Sheet4!A:A,1,FALSE)</f>
        <v>#N/A</v>
      </c>
      <c r="BL2764">
        <v>58.5</v>
      </c>
      <c r="BM2764" s="59">
        <f t="shared" si="189"/>
        <v>31.5</v>
      </c>
      <c r="BN2764" t="s">
        <v>1352</v>
      </c>
    </row>
    <row r="2765" spans="1:66" ht="13" customHeight="1" x14ac:dyDescent="0.3">
      <c r="A2765" s="5">
        <v>46114</v>
      </c>
      <c r="B2765" t="s">
        <v>78</v>
      </c>
      <c r="F2765" s="8">
        <v>56</v>
      </c>
      <c r="G2765">
        <v>28</v>
      </c>
      <c r="H2765">
        <v>43</v>
      </c>
      <c r="I2765" s="6">
        <v>-13</v>
      </c>
      <c r="Q2765" t="s">
        <v>79</v>
      </c>
      <c r="U2765">
        <v>2601271</v>
      </c>
      <c r="V2765" t="s">
        <v>1349</v>
      </c>
      <c r="W2765" t="s">
        <v>169</v>
      </c>
      <c r="X2765" t="s">
        <v>281</v>
      </c>
      <c r="Y2765" t="s">
        <v>1375</v>
      </c>
      <c r="AF2765" t="s">
        <v>1349</v>
      </c>
      <c r="AG2765" t="s">
        <v>1351</v>
      </c>
      <c r="AH2765" t="s">
        <v>284</v>
      </c>
      <c r="AI2765">
        <v>870936440</v>
      </c>
      <c r="AM2765">
        <v>260001</v>
      </c>
      <c r="BE2765">
        <f t="shared" si="187"/>
        <v>0</v>
      </c>
      <c r="BF2765" s="6">
        <f t="shared" si="188"/>
        <v>-43</v>
      </c>
      <c r="BG2765" s="7" t="s">
        <v>71</v>
      </c>
      <c r="BH2765" t="e">
        <f>+VLOOKUP(AF2765,Sheet4!A:A,1,FALSE)</f>
        <v>#N/A</v>
      </c>
      <c r="BL2765">
        <v>28</v>
      </c>
      <c r="BM2765" s="59">
        <f t="shared" si="189"/>
        <v>15</v>
      </c>
      <c r="BN2765" t="s">
        <v>1352</v>
      </c>
    </row>
    <row r="2766" spans="1:66" ht="13" customHeight="1" x14ac:dyDescent="0.3">
      <c r="A2766" s="5">
        <v>46114</v>
      </c>
      <c r="B2766" t="s">
        <v>78</v>
      </c>
      <c r="F2766" s="8">
        <v>68</v>
      </c>
      <c r="G2766">
        <v>34</v>
      </c>
      <c r="H2766">
        <v>53</v>
      </c>
      <c r="I2766" s="6">
        <v>-15</v>
      </c>
      <c r="Q2766" t="s">
        <v>79</v>
      </c>
      <c r="U2766">
        <v>2601271</v>
      </c>
      <c r="V2766" t="s">
        <v>1349</v>
      </c>
      <c r="W2766" t="s">
        <v>169</v>
      </c>
      <c r="X2766" t="s">
        <v>281</v>
      </c>
      <c r="Y2766" t="s">
        <v>1376</v>
      </c>
      <c r="AF2766" t="s">
        <v>1349</v>
      </c>
      <c r="AG2766" t="s">
        <v>1351</v>
      </c>
      <c r="AH2766" t="s">
        <v>284</v>
      </c>
      <c r="AI2766">
        <v>870936440</v>
      </c>
      <c r="AM2766">
        <v>260001</v>
      </c>
      <c r="BE2766">
        <f t="shared" si="187"/>
        <v>0</v>
      </c>
      <c r="BF2766" s="6">
        <f t="shared" si="188"/>
        <v>-53</v>
      </c>
      <c r="BG2766" s="7" t="s">
        <v>71</v>
      </c>
      <c r="BH2766" t="e">
        <f>+VLOOKUP(AF2766,Sheet4!A:A,1,FALSE)</f>
        <v>#N/A</v>
      </c>
      <c r="BL2766">
        <v>34</v>
      </c>
      <c r="BM2766" s="59">
        <f t="shared" si="189"/>
        <v>19</v>
      </c>
      <c r="BN2766" t="s">
        <v>1352</v>
      </c>
    </row>
    <row r="2767" spans="1:66" ht="13" customHeight="1" x14ac:dyDescent="0.3">
      <c r="A2767" s="5">
        <v>46114</v>
      </c>
      <c r="B2767" t="s">
        <v>78</v>
      </c>
      <c r="F2767" s="8">
        <v>108</v>
      </c>
      <c r="G2767">
        <v>54</v>
      </c>
      <c r="H2767">
        <v>83</v>
      </c>
      <c r="I2767" s="6">
        <v>-25</v>
      </c>
      <c r="Q2767" t="s">
        <v>79</v>
      </c>
      <c r="U2767">
        <v>2601271</v>
      </c>
      <c r="V2767" t="s">
        <v>1349</v>
      </c>
      <c r="W2767" t="s">
        <v>169</v>
      </c>
      <c r="X2767" t="s">
        <v>281</v>
      </c>
      <c r="Y2767" t="s">
        <v>1377</v>
      </c>
      <c r="AF2767" t="s">
        <v>1349</v>
      </c>
      <c r="AG2767" t="s">
        <v>1351</v>
      </c>
      <c r="AH2767" t="s">
        <v>284</v>
      </c>
      <c r="AI2767">
        <v>870936440</v>
      </c>
      <c r="AM2767">
        <v>260001</v>
      </c>
      <c r="BE2767">
        <f t="shared" si="187"/>
        <v>0</v>
      </c>
      <c r="BF2767" s="6">
        <f t="shared" si="188"/>
        <v>-83</v>
      </c>
      <c r="BG2767" s="7" t="s">
        <v>71</v>
      </c>
      <c r="BH2767" t="e">
        <f>+VLOOKUP(AF2767,Sheet4!A:A,1,FALSE)</f>
        <v>#N/A</v>
      </c>
      <c r="BL2767">
        <v>54</v>
      </c>
      <c r="BM2767" s="59">
        <f t="shared" si="189"/>
        <v>29</v>
      </c>
      <c r="BN2767" t="s">
        <v>1352</v>
      </c>
    </row>
    <row r="2768" spans="1:66" ht="13" customHeight="1" x14ac:dyDescent="0.3">
      <c r="A2768" s="5">
        <v>46114</v>
      </c>
      <c r="B2768" t="s">
        <v>78</v>
      </c>
      <c r="F2768" s="8">
        <v>53</v>
      </c>
      <c r="G2768">
        <v>26.5</v>
      </c>
      <c r="H2768">
        <v>41</v>
      </c>
      <c r="I2768" s="6">
        <v>-12</v>
      </c>
      <c r="Q2768" t="s">
        <v>79</v>
      </c>
      <c r="U2768">
        <v>2601271</v>
      </c>
      <c r="V2768" t="s">
        <v>1349</v>
      </c>
      <c r="W2768" t="s">
        <v>169</v>
      </c>
      <c r="X2768" t="s">
        <v>281</v>
      </c>
      <c r="Y2768" t="s">
        <v>1378</v>
      </c>
      <c r="AF2768" t="s">
        <v>1349</v>
      </c>
      <c r="AG2768" t="s">
        <v>1351</v>
      </c>
      <c r="AH2768" t="s">
        <v>284</v>
      </c>
      <c r="AI2768">
        <v>870936440</v>
      </c>
      <c r="AM2768">
        <v>260001</v>
      </c>
      <c r="BE2768">
        <f t="shared" si="187"/>
        <v>0</v>
      </c>
      <c r="BF2768" s="6">
        <f t="shared" si="188"/>
        <v>-41</v>
      </c>
      <c r="BG2768" s="7" t="s">
        <v>71</v>
      </c>
      <c r="BH2768" t="e">
        <f>+VLOOKUP(AF2768,Sheet4!A:A,1,FALSE)</f>
        <v>#N/A</v>
      </c>
      <c r="BL2768">
        <v>26.5</v>
      </c>
      <c r="BM2768" s="59">
        <f t="shared" si="189"/>
        <v>14.5</v>
      </c>
      <c r="BN2768" t="s">
        <v>1352</v>
      </c>
    </row>
    <row r="2769" spans="1:66" ht="13" customHeight="1" x14ac:dyDescent="0.3">
      <c r="A2769" s="5">
        <v>46114</v>
      </c>
      <c r="B2769" t="s">
        <v>78</v>
      </c>
      <c r="F2769" s="8">
        <v>84</v>
      </c>
      <c r="G2769">
        <v>42</v>
      </c>
      <c r="H2769">
        <v>65</v>
      </c>
      <c r="I2769" s="6">
        <v>-19</v>
      </c>
      <c r="Q2769" t="s">
        <v>79</v>
      </c>
      <c r="U2769">
        <v>2601271</v>
      </c>
      <c r="V2769" t="s">
        <v>1349</v>
      </c>
      <c r="W2769" t="s">
        <v>169</v>
      </c>
      <c r="X2769" t="s">
        <v>281</v>
      </c>
      <c r="Y2769" t="s">
        <v>1379</v>
      </c>
      <c r="AF2769" t="s">
        <v>1349</v>
      </c>
      <c r="AG2769" t="s">
        <v>1351</v>
      </c>
      <c r="AH2769" t="s">
        <v>284</v>
      </c>
      <c r="AI2769">
        <v>870936440</v>
      </c>
      <c r="AM2769">
        <v>260001</v>
      </c>
      <c r="BE2769">
        <f t="shared" si="187"/>
        <v>0</v>
      </c>
      <c r="BF2769" s="6">
        <f t="shared" si="188"/>
        <v>-65</v>
      </c>
      <c r="BG2769" s="7" t="s">
        <v>71</v>
      </c>
      <c r="BH2769" t="e">
        <f>+VLOOKUP(AF2769,Sheet4!A:A,1,FALSE)</f>
        <v>#N/A</v>
      </c>
      <c r="BL2769">
        <v>42</v>
      </c>
      <c r="BM2769" s="59">
        <f t="shared" si="189"/>
        <v>23</v>
      </c>
      <c r="BN2769" t="s">
        <v>1352</v>
      </c>
    </row>
    <row r="2770" spans="1:66" ht="13" customHeight="1" x14ac:dyDescent="0.3">
      <c r="A2770" s="5">
        <v>46114</v>
      </c>
      <c r="B2770" t="s">
        <v>78</v>
      </c>
      <c r="F2770" s="8">
        <v>44</v>
      </c>
      <c r="G2770">
        <v>22</v>
      </c>
      <c r="H2770">
        <v>34</v>
      </c>
      <c r="I2770" s="6">
        <v>-10</v>
      </c>
      <c r="Q2770" t="s">
        <v>79</v>
      </c>
      <c r="U2770">
        <v>2601271</v>
      </c>
      <c r="V2770" t="s">
        <v>1349</v>
      </c>
      <c r="W2770" t="s">
        <v>169</v>
      </c>
      <c r="X2770" t="s">
        <v>281</v>
      </c>
      <c r="Y2770" t="s">
        <v>1380</v>
      </c>
      <c r="AF2770" t="s">
        <v>1349</v>
      </c>
      <c r="AG2770" t="s">
        <v>1351</v>
      </c>
      <c r="AH2770" t="s">
        <v>284</v>
      </c>
      <c r="AI2770">
        <v>870936440</v>
      </c>
      <c r="AM2770">
        <v>260001</v>
      </c>
      <c r="BE2770">
        <f t="shared" si="187"/>
        <v>0</v>
      </c>
      <c r="BF2770" s="6">
        <f t="shared" si="188"/>
        <v>-34</v>
      </c>
      <c r="BG2770" s="7" t="s">
        <v>71</v>
      </c>
      <c r="BH2770" t="e">
        <f>+VLOOKUP(AF2770,Sheet4!A:A,1,FALSE)</f>
        <v>#N/A</v>
      </c>
      <c r="BL2770">
        <v>22</v>
      </c>
      <c r="BM2770" s="59">
        <f t="shared" si="189"/>
        <v>12</v>
      </c>
      <c r="BN2770" t="s">
        <v>1352</v>
      </c>
    </row>
    <row r="2771" spans="1:66" ht="13" customHeight="1" x14ac:dyDescent="0.3">
      <c r="A2771" s="5">
        <v>46114</v>
      </c>
      <c r="B2771" t="s">
        <v>78</v>
      </c>
      <c r="F2771" s="8">
        <v>19</v>
      </c>
      <c r="G2771">
        <v>9.5</v>
      </c>
      <c r="H2771">
        <v>15</v>
      </c>
      <c r="I2771" s="6">
        <v>-4</v>
      </c>
      <c r="Q2771" t="s">
        <v>79</v>
      </c>
      <c r="U2771">
        <v>2601271</v>
      </c>
      <c r="V2771" t="s">
        <v>1349</v>
      </c>
      <c r="W2771" t="s">
        <v>169</v>
      </c>
      <c r="X2771" t="s">
        <v>281</v>
      </c>
      <c r="Y2771" t="s">
        <v>1381</v>
      </c>
      <c r="AF2771" t="s">
        <v>1349</v>
      </c>
      <c r="AG2771" t="s">
        <v>1351</v>
      </c>
      <c r="AH2771" t="s">
        <v>284</v>
      </c>
      <c r="AI2771">
        <v>870936440</v>
      </c>
      <c r="AM2771">
        <v>260001</v>
      </c>
      <c r="BE2771">
        <f t="shared" si="187"/>
        <v>0</v>
      </c>
      <c r="BF2771" s="6">
        <f t="shared" si="188"/>
        <v>-15</v>
      </c>
      <c r="BG2771" s="7" t="s">
        <v>71</v>
      </c>
      <c r="BH2771" t="e">
        <f>+VLOOKUP(AF2771,Sheet4!A:A,1,FALSE)</f>
        <v>#N/A</v>
      </c>
      <c r="BL2771">
        <v>9.5</v>
      </c>
      <c r="BM2771" s="59">
        <f t="shared" si="189"/>
        <v>5.5</v>
      </c>
      <c r="BN2771" t="s">
        <v>1352</v>
      </c>
    </row>
    <row r="2772" spans="1:66" ht="13" customHeight="1" x14ac:dyDescent="0.3">
      <c r="A2772" s="5">
        <v>46114</v>
      </c>
      <c r="B2772" t="s">
        <v>78</v>
      </c>
      <c r="F2772" s="8">
        <v>51</v>
      </c>
      <c r="G2772">
        <v>25.5</v>
      </c>
      <c r="H2772">
        <v>39</v>
      </c>
      <c r="I2772" s="6">
        <v>-12</v>
      </c>
      <c r="Q2772" t="s">
        <v>79</v>
      </c>
      <c r="U2772">
        <v>2601271</v>
      </c>
      <c r="V2772" t="s">
        <v>1349</v>
      </c>
      <c r="W2772" t="s">
        <v>169</v>
      </c>
      <c r="X2772" t="s">
        <v>281</v>
      </c>
      <c r="Y2772" t="s">
        <v>1382</v>
      </c>
      <c r="AF2772" t="s">
        <v>1349</v>
      </c>
      <c r="AG2772" t="s">
        <v>1351</v>
      </c>
      <c r="AH2772" t="s">
        <v>284</v>
      </c>
      <c r="AI2772">
        <v>870936440</v>
      </c>
      <c r="AM2772">
        <v>260001</v>
      </c>
      <c r="BE2772">
        <f t="shared" si="187"/>
        <v>0</v>
      </c>
      <c r="BF2772" s="6">
        <f t="shared" si="188"/>
        <v>-39</v>
      </c>
      <c r="BG2772" s="7" t="s">
        <v>71</v>
      </c>
      <c r="BH2772" t="e">
        <f>+VLOOKUP(AF2772,Sheet4!A:A,1,FALSE)</f>
        <v>#N/A</v>
      </c>
      <c r="BL2772">
        <v>25.5</v>
      </c>
      <c r="BM2772" s="59">
        <f t="shared" si="189"/>
        <v>13.5</v>
      </c>
      <c r="BN2772" t="s">
        <v>1352</v>
      </c>
    </row>
    <row r="2773" spans="1:66" ht="13" customHeight="1" x14ac:dyDescent="0.3">
      <c r="A2773" s="5">
        <v>46114</v>
      </c>
      <c r="B2773" t="s">
        <v>80</v>
      </c>
      <c r="F2773">
        <v>3837.5</v>
      </c>
      <c r="G2773">
        <v>3837.5</v>
      </c>
      <c r="H2773">
        <v>2962.5</v>
      </c>
      <c r="I2773" s="6">
        <v>-875</v>
      </c>
      <c r="Q2773" t="s">
        <v>81</v>
      </c>
      <c r="U2773">
        <v>2601271</v>
      </c>
      <c r="V2773" t="s">
        <v>1349</v>
      </c>
      <c r="W2773" t="s">
        <v>169</v>
      </c>
      <c r="X2773" t="s">
        <v>281</v>
      </c>
      <c r="Y2773" t="s">
        <v>1350</v>
      </c>
      <c r="AF2773" t="s">
        <v>1349</v>
      </c>
      <c r="AG2773" t="s">
        <v>1351</v>
      </c>
      <c r="AH2773" t="s">
        <v>284</v>
      </c>
      <c r="AI2773">
        <v>870936440</v>
      </c>
      <c r="AM2773">
        <v>260001</v>
      </c>
      <c r="BC2773" s="9">
        <v>3838</v>
      </c>
      <c r="BE2773">
        <f t="shared" si="187"/>
        <v>3838</v>
      </c>
      <c r="BF2773" s="6">
        <f t="shared" si="188"/>
        <v>875.5</v>
      </c>
      <c r="BG2773" s="10" t="s">
        <v>99</v>
      </c>
      <c r="BH2773" t="e">
        <f>+VLOOKUP(AF2773,Sheet4!A:A,1,FALSE)</f>
        <v>#N/A</v>
      </c>
      <c r="BL2773">
        <v>3837.5</v>
      </c>
      <c r="BM2773" s="59">
        <f t="shared" si="189"/>
        <v>-875</v>
      </c>
      <c r="BN2773" t="s">
        <v>1352</v>
      </c>
    </row>
    <row r="2774" spans="1:66" ht="13" customHeight="1" x14ac:dyDescent="0.3">
      <c r="A2774" s="5">
        <v>46114</v>
      </c>
      <c r="B2774" t="s">
        <v>80</v>
      </c>
      <c r="F2774">
        <v>2100</v>
      </c>
      <c r="G2774">
        <v>2100</v>
      </c>
      <c r="H2774">
        <v>1625</v>
      </c>
      <c r="I2774" s="6">
        <v>-475</v>
      </c>
      <c r="Q2774" t="s">
        <v>81</v>
      </c>
      <c r="U2774">
        <v>2601271</v>
      </c>
      <c r="V2774" t="s">
        <v>1349</v>
      </c>
      <c r="W2774" t="s">
        <v>169</v>
      </c>
      <c r="X2774" t="s">
        <v>281</v>
      </c>
      <c r="Y2774" t="s">
        <v>1353</v>
      </c>
      <c r="AF2774" t="s">
        <v>1349</v>
      </c>
      <c r="AG2774" t="s">
        <v>1351</v>
      </c>
      <c r="AH2774" t="s">
        <v>284</v>
      </c>
      <c r="AI2774">
        <v>870936440</v>
      </c>
      <c r="AM2774">
        <v>260001</v>
      </c>
      <c r="BB2774" s="9">
        <v>2100</v>
      </c>
      <c r="BE2774">
        <f t="shared" si="187"/>
        <v>2100</v>
      </c>
      <c r="BF2774" s="6">
        <f t="shared" si="188"/>
        <v>475</v>
      </c>
      <c r="BG2774" s="12" t="s">
        <v>99</v>
      </c>
      <c r="BH2774" t="e">
        <f>+VLOOKUP(AF2774,Sheet4!A:A,1,FALSE)</f>
        <v>#N/A</v>
      </c>
      <c r="BL2774">
        <v>2100</v>
      </c>
      <c r="BM2774" s="59">
        <f t="shared" si="189"/>
        <v>-475</v>
      </c>
      <c r="BN2774" t="s">
        <v>1352</v>
      </c>
    </row>
    <row r="2775" spans="1:66" ht="13" customHeight="1" x14ac:dyDescent="0.3">
      <c r="A2775" s="5">
        <v>46114</v>
      </c>
      <c r="B2775" t="s">
        <v>80</v>
      </c>
      <c r="F2775">
        <v>3112.5</v>
      </c>
      <c r="G2775">
        <v>3112.5</v>
      </c>
      <c r="H2775">
        <v>2400</v>
      </c>
      <c r="I2775" s="6">
        <v>-712.5</v>
      </c>
      <c r="Q2775" t="s">
        <v>81</v>
      </c>
      <c r="U2775">
        <v>2601271</v>
      </c>
      <c r="V2775" t="s">
        <v>1349</v>
      </c>
      <c r="W2775" t="s">
        <v>169</v>
      </c>
      <c r="X2775" t="s">
        <v>281</v>
      </c>
      <c r="Y2775" t="s">
        <v>1354</v>
      </c>
      <c r="AF2775" t="s">
        <v>1349</v>
      </c>
      <c r="AG2775" t="s">
        <v>1351</v>
      </c>
      <c r="AH2775" t="s">
        <v>284</v>
      </c>
      <c r="AI2775">
        <v>870936440</v>
      </c>
      <c r="AM2775">
        <v>260001</v>
      </c>
      <c r="BB2775" s="9">
        <v>3112</v>
      </c>
      <c r="BE2775">
        <f t="shared" si="187"/>
        <v>3112</v>
      </c>
      <c r="BF2775" s="6">
        <f t="shared" si="188"/>
        <v>712</v>
      </c>
      <c r="BG2775" s="12" t="s">
        <v>99</v>
      </c>
      <c r="BH2775" t="e">
        <f>+VLOOKUP(AF2775,Sheet4!A:A,1,FALSE)</f>
        <v>#N/A</v>
      </c>
      <c r="BL2775">
        <v>3112.5</v>
      </c>
      <c r="BM2775" s="59">
        <f t="shared" si="189"/>
        <v>-712.5</v>
      </c>
      <c r="BN2775" t="s">
        <v>1352</v>
      </c>
    </row>
    <row r="2776" spans="1:66" ht="13" customHeight="1" x14ac:dyDescent="0.3">
      <c r="A2776" s="5">
        <v>46114</v>
      </c>
      <c r="B2776" t="s">
        <v>80</v>
      </c>
      <c r="F2776">
        <v>3225</v>
      </c>
      <c r="G2776">
        <v>3225</v>
      </c>
      <c r="H2776">
        <v>2487.5</v>
      </c>
      <c r="I2776" s="6">
        <v>-737.5</v>
      </c>
      <c r="Q2776" t="s">
        <v>81</v>
      </c>
      <c r="U2776">
        <v>2601271</v>
      </c>
      <c r="V2776" t="s">
        <v>1349</v>
      </c>
      <c r="W2776" t="s">
        <v>169</v>
      </c>
      <c r="X2776" t="s">
        <v>281</v>
      </c>
      <c r="Y2776" t="s">
        <v>1355</v>
      </c>
      <c r="AF2776" t="s">
        <v>1349</v>
      </c>
      <c r="AG2776" t="s">
        <v>1351</v>
      </c>
      <c r="AH2776" t="s">
        <v>284</v>
      </c>
      <c r="AI2776">
        <v>870936440</v>
      </c>
      <c r="AM2776">
        <v>260001</v>
      </c>
      <c r="BB2776" s="9">
        <v>3225</v>
      </c>
      <c r="BE2776">
        <f t="shared" si="187"/>
        <v>3225</v>
      </c>
      <c r="BF2776" s="6">
        <f t="shared" si="188"/>
        <v>737.5</v>
      </c>
      <c r="BG2776" s="12" t="s">
        <v>99</v>
      </c>
      <c r="BH2776" t="e">
        <f>+VLOOKUP(AF2776,Sheet4!A:A,1,FALSE)</f>
        <v>#N/A</v>
      </c>
      <c r="BL2776">
        <v>3225</v>
      </c>
      <c r="BM2776" s="59">
        <f t="shared" si="189"/>
        <v>-737.5</v>
      </c>
      <c r="BN2776" t="s">
        <v>1352</v>
      </c>
    </row>
    <row r="2777" spans="1:66" ht="13" customHeight="1" x14ac:dyDescent="0.3">
      <c r="A2777" s="5">
        <v>46114</v>
      </c>
      <c r="B2777" t="s">
        <v>80</v>
      </c>
      <c r="F2777">
        <v>6012.5</v>
      </c>
      <c r="G2777">
        <v>6012.5</v>
      </c>
      <c r="H2777">
        <v>4650</v>
      </c>
      <c r="I2777" s="6">
        <v>-1362.5</v>
      </c>
      <c r="Q2777" t="s">
        <v>81</v>
      </c>
      <c r="U2777">
        <v>2601271</v>
      </c>
      <c r="V2777" t="s">
        <v>1349</v>
      </c>
      <c r="W2777" t="s">
        <v>169</v>
      </c>
      <c r="X2777" t="s">
        <v>281</v>
      </c>
      <c r="Y2777" t="s">
        <v>1356</v>
      </c>
      <c r="AF2777" t="s">
        <v>1349</v>
      </c>
      <c r="AG2777" t="s">
        <v>1351</v>
      </c>
      <c r="AH2777" t="s">
        <v>284</v>
      </c>
      <c r="AI2777">
        <v>870936440</v>
      </c>
      <c r="AM2777">
        <v>260001</v>
      </c>
      <c r="BB2777" s="9">
        <v>6012</v>
      </c>
      <c r="BE2777">
        <f t="shared" si="187"/>
        <v>6012</v>
      </c>
      <c r="BF2777" s="6">
        <f t="shared" si="188"/>
        <v>1362</v>
      </c>
      <c r="BG2777" s="12" t="s">
        <v>99</v>
      </c>
      <c r="BH2777" t="e">
        <f>+VLOOKUP(AF2777,Sheet4!A:A,1,FALSE)</f>
        <v>#N/A</v>
      </c>
      <c r="BL2777">
        <v>6012.5</v>
      </c>
      <c r="BM2777" s="59">
        <f t="shared" si="189"/>
        <v>-1362.5</v>
      </c>
      <c r="BN2777" t="s">
        <v>1352</v>
      </c>
    </row>
    <row r="2778" spans="1:66" ht="13" customHeight="1" x14ac:dyDescent="0.3">
      <c r="A2778" s="5">
        <v>46114</v>
      </c>
      <c r="B2778" t="s">
        <v>80</v>
      </c>
      <c r="F2778">
        <v>4537.5</v>
      </c>
      <c r="G2778">
        <v>4537.5</v>
      </c>
      <c r="H2778">
        <v>3512.5</v>
      </c>
      <c r="I2778" s="6">
        <v>-1025</v>
      </c>
      <c r="Q2778" t="s">
        <v>81</v>
      </c>
      <c r="U2778">
        <v>2601271</v>
      </c>
      <c r="V2778" t="s">
        <v>1349</v>
      </c>
      <c r="W2778" t="s">
        <v>169</v>
      </c>
      <c r="X2778" t="s">
        <v>281</v>
      </c>
      <c r="Y2778" t="s">
        <v>1357</v>
      </c>
      <c r="AF2778" t="s">
        <v>1349</v>
      </c>
      <c r="AG2778" t="s">
        <v>1351</v>
      </c>
      <c r="AH2778" t="s">
        <v>284</v>
      </c>
      <c r="AI2778">
        <v>870936440</v>
      </c>
      <c r="AM2778">
        <v>260001</v>
      </c>
      <c r="BC2778" s="9">
        <v>4538</v>
      </c>
      <c r="BE2778">
        <f t="shared" si="187"/>
        <v>4538</v>
      </c>
      <c r="BF2778" s="6">
        <f t="shared" si="188"/>
        <v>1025.5</v>
      </c>
      <c r="BG2778" s="10" t="s">
        <v>99</v>
      </c>
      <c r="BH2778" t="e">
        <f>+VLOOKUP(AF2778,Sheet4!A:A,1,FALSE)</f>
        <v>#N/A</v>
      </c>
      <c r="BL2778">
        <v>4537.5</v>
      </c>
      <c r="BM2778" s="59">
        <f t="shared" si="189"/>
        <v>-1025</v>
      </c>
      <c r="BN2778" t="s">
        <v>1352</v>
      </c>
    </row>
    <row r="2779" spans="1:66" ht="13" customHeight="1" x14ac:dyDescent="0.3">
      <c r="A2779" s="5">
        <v>46114</v>
      </c>
      <c r="B2779" t="s">
        <v>80</v>
      </c>
      <c r="F2779">
        <v>487.5</v>
      </c>
      <c r="G2779">
        <v>487.5</v>
      </c>
      <c r="H2779">
        <v>375</v>
      </c>
      <c r="I2779" s="6">
        <v>-112.5</v>
      </c>
      <c r="Q2779" t="s">
        <v>81</v>
      </c>
      <c r="U2779">
        <v>2601271</v>
      </c>
      <c r="V2779" t="s">
        <v>1349</v>
      </c>
      <c r="W2779" t="s">
        <v>169</v>
      </c>
      <c r="X2779" t="s">
        <v>281</v>
      </c>
      <c r="Y2779" t="s">
        <v>1358</v>
      </c>
      <c r="AF2779" t="s">
        <v>1349</v>
      </c>
      <c r="AG2779" t="s">
        <v>1351</v>
      </c>
      <c r="AH2779" t="s">
        <v>284</v>
      </c>
      <c r="AI2779">
        <v>870936440</v>
      </c>
      <c r="AM2779">
        <v>260001</v>
      </c>
      <c r="BB2779" s="9">
        <v>488</v>
      </c>
      <c r="BE2779">
        <f t="shared" si="187"/>
        <v>488</v>
      </c>
      <c r="BF2779" s="6">
        <f t="shared" si="188"/>
        <v>113</v>
      </c>
      <c r="BG2779" s="12" t="s">
        <v>99</v>
      </c>
      <c r="BH2779" t="e">
        <f>+VLOOKUP(AF2779,Sheet4!A:A,1,FALSE)</f>
        <v>#N/A</v>
      </c>
      <c r="BL2779">
        <v>487.5</v>
      </c>
      <c r="BM2779" s="59">
        <f t="shared" si="189"/>
        <v>-112.5</v>
      </c>
      <c r="BN2779" t="s">
        <v>1352</v>
      </c>
    </row>
    <row r="2780" spans="1:66" ht="13" customHeight="1" x14ac:dyDescent="0.3">
      <c r="A2780" s="5">
        <v>46114</v>
      </c>
      <c r="B2780" t="s">
        <v>80</v>
      </c>
      <c r="F2780">
        <v>3250</v>
      </c>
      <c r="G2780">
        <v>3250</v>
      </c>
      <c r="H2780">
        <v>2512.5</v>
      </c>
      <c r="I2780" s="6">
        <v>-737.5</v>
      </c>
      <c r="Q2780" t="s">
        <v>81</v>
      </c>
      <c r="U2780">
        <v>2601271</v>
      </c>
      <c r="V2780" t="s">
        <v>1349</v>
      </c>
      <c r="W2780" t="s">
        <v>169</v>
      </c>
      <c r="X2780" t="s">
        <v>281</v>
      </c>
      <c r="Y2780" t="s">
        <v>1359</v>
      </c>
      <c r="AF2780" t="s">
        <v>1349</v>
      </c>
      <c r="AG2780" t="s">
        <v>1351</v>
      </c>
      <c r="AH2780" t="s">
        <v>284</v>
      </c>
      <c r="AI2780">
        <v>870936440</v>
      </c>
      <c r="AM2780">
        <v>260001</v>
      </c>
      <c r="BB2780" s="9">
        <v>3250</v>
      </c>
      <c r="BE2780">
        <f t="shared" si="187"/>
        <v>3250</v>
      </c>
      <c r="BF2780" s="6">
        <f t="shared" si="188"/>
        <v>737.5</v>
      </c>
      <c r="BG2780" s="12" t="s">
        <v>99</v>
      </c>
      <c r="BH2780" t="e">
        <f>+VLOOKUP(AF2780,Sheet4!A:A,1,FALSE)</f>
        <v>#N/A</v>
      </c>
      <c r="BL2780">
        <v>3250</v>
      </c>
      <c r="BM2780" s="59">
        <f t="shared" si="189"/>
        <v>-737.5</v>
      </c>
      <c r="BN2780" t="s">
        <v>1352</v>
      </c>
    </row>
    <row r="2781" spans="1:66" ht="13" customHeight="1" x14ac:dyDescent="0.3">
      <c r="A2781" s="5">
        <v>46114</v>
      </c>
      <c r="B2781" t="s">
        <v>80</v>
      </c>
      <c r="F2781">
        <v>3237.5</v>
      </c>
      <c r="G2781">
        <v>3237.5</v>
      </c>
      <c r="H2781">
        <v>2500</v>
      </c>
      <c r="I2781" s="6">
        <v>-737.5</v>
      </c>
      <c r="Q2781" t="s">
        <v>81</v>
      </c>
      <c r="U2781">
        <v>2601271</v>
      </c>
      <c r="V2781" t="s">
        <v>1349</v>
      </c>
      <c r="W2781" t="s">
        <v>169</v>
      </c>
      <c r="X2781" t="s">
        <v>281</v>
      </c>
      <c r="Y2781" t="s">
        <v>1360</v>
      </c>
      <c r="AF2781" t="s">
        <v>1349</v>
      </c>
      <c r="AG2781" t="s">
        <v>1351</v>
      </c>
      <c r="AH2781" t="s">
        <v>284</v>
      </c>
      <c r="AI2781">
        <v>870936440</v>
      </c>
      <c r="AM2781">
        <v>260001</v>
      </c>
      <c r="BB2781" s="9">
        <v>3238</v>
      </c>
      <c r="BE2781">
        <f t="shared" si="187"/>
        <v>3238</v>
      </c>
      <c r="BF2781" s="6">
        <f t="shared" si="188"/>
        <v>738</v>
      </c>
      <c r="BG2781" s="12" t="s">
        <v>99</v>
      </c>
      <c r="BH2781" t="e">
        <f>+VLOOKUP(AF2781,Sheet4!A:A,1,FALSE)</f>
        <v>#N/A</v>
      </c>
      <c r="BL2781">
        <v>3237.5</v>
      </c>
      <c r="BM2781" s="59">
        <f t="shared" si="189"/>
        <v>-737.5</v>
      </c>
      <c r="BN2781" t="s">
        <v>1352</v>
      </c>
    </row>
    <row r="2782" spans="1:66" ht="13" customHeight="1" x14ac:dyDescent="0.3">
      <c r="A2782" s="5">
        <v>46114</v>
      </c>
      <c r="B2782" t="s">
        <v>80</v>
      </c>
      <c r="F2782">
        <v>812.5</v>
      </c>
      <c r="G2782">
        <v>812.5</v>
      </c>
      <c r="H2782">
        <v>625</v>
      </c>
      <c r="I2782" s="6">
        <v>-187.5</v>
      </c>
      <c r="Q2782" t="s">
        <v>81</v>
      </c>
      <c r="U2782">
        <v>2601271</v>
      </c>
      <c r="V2782" t="s">
        <v>1349</v>
      </c>
      <c r="W2782" t="s">
        <v>169</v>
      </c>
      <c r="X2782" t="s">
        <v>281</v>
      </c>
      <c r="Y2782" t="s">
        <v>1361</v>
      </c>
      <c r="AF2782" t="s">
        <v>1349</v>
      </c>
      <c r="AG2782" t="s">
        <v>1351</v>
      </c>
      <c r="AH2782" t="s">
        <v>284</v>
      </c>
      <c r="AI2782">
        <v>870936440</v>
      </c>
      <c r="AM2782">
        <v>260001</v>
      </c>
      <c r="BB2782" s="9">
        <v>812</v>
      </c>
      <c r="BE2782">
        <f t="shared" si="187"/>
        <v>812</v>
      </c>
      <c r="BF2782" s="6">
        <f t="shared" si="188"/>
        <v>187</v>
      </c>
      <c r="BG2782" s="12" t="s">
        <v>99</v>
      </c>
      <c r="BH2782" t="e">
        <f>+VLOOKUP(AF2782,Sheet4!A:A,1,FALSE)</f>
        <v>#N/A</v>
      </c>
      <c r="BL2782">
        <v>812.5</v>
      </c>
      <c r="BM2782" s="59">
        <f t="shared" si="189"/>
        <v>-187.5</v>
      </c>
      <c r="BN2782" t="s">
        <v>1352</v>
      </c>
    </row>
    <row r="2783" spans="1:66" ht="13" customHeight="1" x14ac:dyDescent="0.3">
      <c r="A2783" s="5">
        <v>46114</v>
      </c>
      <c r="B2783" t="s">
        <v>80</v>
      </c>
      <c r="F2783">
        <v>975</v>
      </c>
      <c r="G2783">
        <v>975</v>
      </c>
      <c r="H2783">
        <v>750</v>
      </c>
      <c r="I2783" s="6">
        <v>-225</v>
      </c>
      <c r="Q2783" t="s">
        <v>81</v>
      </c>
      <c r="U2783">
        <v>2601271</v>
      </c>
      <c r="V2783" t="s">
        <v>1349</v>
      </c>
      <c r="W2783" t="s">
        <v>169</v>
      </c>
      <c r="X2783" t="s">
        <v>281</v>
      </c>
      <c r="Y2783" t="s">
        <v>1362</v>
      </c>
      <c r="AF2783" t="s">
        <v>1349</v>
      </c>
      <c r="AG2783" t="s">
        <v>1351</v>
      </c>
      <c r="AH2783" t="s">
        <v>284</v>
      </c>
      <c r="AI2783">
        <v>870936440</v>
      </c>
      <c r="AM2783">
        <v>260001</v>
      </c>
      <c r="BB2783" s="9">
        <v>975</v>
      </c>
      <c r="BE2783">
        <f t="shared" si="187"/>
        <v>975</v>
      </c>
      <c r="BF2783" s="6">
        <f t="shared" si="188"/>
        <v>225</v>
      </c>
      <c r="BG2783" s="12" t="s">
        <v>99</v>
      </c>
      <c r="BH2783" t="e">
        <f>+VLOOKUP(AF2783,Sheet4!A:A,1,FALSE)</f>
        <v>#N/A</v>
      </c>
      <c r="BL2783">
        <v>975</v>
      </c>
      <c r="BM2783" s="59">
        <f t="shared" si="189"/>
        <v>-225</v>
      </c>
      <c r="BN2783" t="s">
        <v>1352</v>
      </c>
    </row>
    <row r="2784" spans="1:66" ht="13" customHeight="1" x14ac:dyDescent="0.3">
      <c r="A2784" s="5">
        <v>46114</v>
      </c>
      <c r="B2784" t="s">
        <v>80</v>
      </c>
      <c r="F2784">
        <v>737.5</v>
      </c>
      <c r="G2784">
        <v>737.5</v>
      </c>
      <c r="H2784">
        <v>575</v>
      </c>
      <c r="I2784" s="6">
        <v>-162.5</v>
      </c>
      <c r="Q2784" t="s">
        <v>81</v>
      </c>
      <c r="U2784">
        <v>2601271</v>
      </c>
      <c r="V2784" t="s">
        <v>1349</v>
      </c>
      <c r="W2784" t="s">
        <v>169</v>
      </c>
      <c r="X2784" t="s">
        <v>281</v>
      </c>
      <c r="Y2784" t="s">
        <v>1363</v>
      </c>
      <c r="AF2784" t="s">
        <v>1349</v>
      </c>
      <c r="AG2784" t="s">
        <v>1351</v>
      </c>
      <c r="AH2784" t="s">
        <v>284</v>
      </c>
      <c r="AI2784">
        <v>870936440</v>
      </c>
      <c r="AM2784">
        <v>260001</v>
      </c>
      <c r="BB2784" s="9">
        <v>738</v>
      </c>
      <c r="BE2784">
        <f t="shared" si="187"/>
        <v>738</v>
      </c>
      <c r="BF2784" s="6">
        <f t="shared" si="188"/>
        <v>163</v>
      </c>
      <c r="BG2784" s="12" t="s">
        <v>99</v>
      </c>
      <c r="BH2784" t="e">
        <f>+VLOOKUP(AF2784,Sheet4!A:A,1,FALSE)</f>
        <v>#N/A</v>
      </c>
      <c r="BL2784">
        <v>737.5</v>
      </c>
      <c r="BM2784" s="59">
        <f t="shared" si="189"/>
        <v>-162.5</v>
      </c>
      <c r="BN2784" t="s">
        <v>1352</v>
      </c>
    </row>
    <row r="2785" spans="1:66" ht="13" customHeight="1" x14ac:dyDescent="0.3">
      <c r="A2785" s="5">
        <v>46114</v>
      </c>
      <c r="B2785" t="s">
        <v>80</v>
      </c>
      <c r="F2785">
        <v>1150</v>
      </c>
      <c r="G2785">
        <v>1150</v>
      </c>
      <c r="H2785">
        <v>887.5</v>
      </c>
      <c r="I2785" s="6">
        <v>-262.5</v>
      </c>
      <c r="Q2785" t="s">
        <v>81</v>
      </c>
      <c r="U2785">
        <v>2601271</v>
      </c>
      <c r="V2785" t="s">
        <v>1349</v>
      </c>
      <c r="W2785" t="s">
        <v>169</v>
      </c>
      <c r="X2785" t="s">
        <v>281</v>
      </c>
      <c r="Y2785" t="s">
        <v>1364</v>
      </c>
      <c r="AF2785" t="s">
        <v>1349</v>
      </c>
      <c r="AG2785" t="s">
        <v>1351</v>
      </c>
      <c r="AH2785" t="s">
        <v>284</v>
      </c>
      <c r="AI2785">
        <v>870936440</v>
      </c>
      <c r="AM2785">
        <v>260001</v>
      </c>
      <c r="BB2785" s="9">
        <v>1150</v>
      </c>
      <c r="BE2785">
        <f t="shared" si="187"/>
        <v>1150</v>
      </c>
      <c r="BF2785" s="6">
        <f t="shared" si="188"/>
        <v>262.5</v>
      </c>
      <c r="BG2785" s="12" t="s">
        <v>99</v>
      </c>
      <c r="BH2785" t="e">
        <f>+VLOOKUP(AF2785,Sheet4!A:A,1,FALSE)</f>
        <v>#N/A</v>
      </c>
      <c r="BL2785">
        <v>1150</v>
      </c>
      <c r="BM2785" s="59">
        <f t="shared" si="189"/>
        <v>-262.5</v>
      </c>
      <c r="BN2785" t="s">
        <v>1352</v>
      </c>
    </row>
    <row r="2786" spans="1:66" ht="13" customHeight="1" x14ac:dyDescent="0.3">
      <c r="A2786" s="5">
        <v>46114</v>
      </c>
      <c r="B2786" t="s">
        <v>80</v>
      </c>
      <c r="F2786">
        <v>737.5</v>
      </c>
      <c r="G2786">
        <v>737.5</v>
      </c>
      <c r="H2786">
        <v>575</v>
      </c>
      <c r="I2786" s="6">
        <v>-162.5</v>
      </c>
      <c r="Q2786" t="s">
        <v>81</v>
      </c>
      <c r="U2786">
        <v>2601271</v>
      </c>
      <c r="V2786" t="s">
        <v>1349</v>
      </c>
      <c r="W2786" t="s">
        <v>169</v>
      </c>
      <c r="X2786" t="s">
        <v>281</v>
      </c>
      <c r="Y2786" t="s">
        <v>1365</v>
      </c>
      <c r="AF2786" t="s">
        <v>1349</v>
      </c>
      <c r="AG2786" t="s">
        <v>1351</v>
      </c>
      <c r="AH2786" t="s">
        <v>284</v>
      </c>
      <c r="AI2786">
        <v>870936440</v>
      </c>
      <c r="AM2786">
        <v>260001</v>
      </c>
      <c r="BB2786" s="9">
        <v>738</v>
      </c>
      <c r="BE2786">
        <f t="shared" si="187"/>
        <v>738</v>
      </c>
      <c r="BF2786" s="6">
        <f t="shared" si="188"/>
        <v>163</v>
      </c>
      <c r="BG2786" s="12" t="s">
        <v>99</v>
      </c>
      <c r="BH2786" t="e">
        <f>+VLOOKUP(AF2786,Sheet4!A:A,1,FALSE)</f>
        <v>#N/A</v>
      </c>
      <c r="BL2786">
        <v>737.5</v>
      </c>
      <c r="BM2786" s="59">
        <f t="shared" si="189"/>
        <v>-162.5</v>
      </c>
      <c r="BN2786" t="s">
        <v>1352</v>
      </c>
    </row>
    <row r="2787" spans="1:66" ht="13" customHeight="1" x14ac:dyDescent="0.3">
      <c r="A2787" s="5">
        <v>46114</v>
      </c>
      <c r="B2787" t="s">
        <v>80</v>
      </c>
      <c r="F2787">
        <v>2387.5</v>
      </c>
      <c r="G2787">
        <v>2387.5</v>
      </c>
      <c r="H2787">
        <v>1850</v>
      </c>
      <c r="I2787" s="6">
        <v>-537.5</v>
      </c>
      <c r="Q2787" t="s">
        <v>81</v>
      </c>
      <c r="U2787">
        <v>2601271</v>
      </c>
      <c r="V2787" t="s">
        <v>1349</v>
      </c>
      <c r="W2787" t="s">
        <v>169</v>
      </c>
      <c r="X2787" t="s">
        <v>281</v>
      </c>
      <c r="Y2787" t="s">
        <v>1366</v>
      </c>
      <c r="AF2787" t="s">
        <v>1349</v>
      </c>
      <c r="AG2787" t="s">
        <v>1351</v>
      </c>
      <c r="AH2787" t="s">
        <v>284</v>
      </c>
      <c r="AI2787">
        <v>870936440</v>
      </c>
      <c r="AM2787">
        <v>260001</v>
      </c>
      <c r="BB2787" s="9">
        <v>2388</v>
      </c>
      <c r="BE2787">
        <f t="shared" si="187"/>
        <v>2388</v>
      </c>
      <c r="BF2787" s="6">
        <f t="shared" si="188"/>
        <v>538</v>
      </c>
      <c r="BG2787" s="12" t="s">
        <v>99</v>
      </c>
      <c r="BH2787" t="e">
        <f>+VLOOKUP(AF2787,Sheet4!A:A,1,FALSE)</f>
        <v>#N/A</v>
      </c>
      <c r="BL2787">
        <v>2387.5</v>
      </c>
      <c r="BM2787" s="59">
        <f t="shared" si="189"/>
        <v>-537.5</v>
      </c>
      <c r="BN2787" t="s">
        <v>1352</v>
      </c>
    </row>
    <row r="2788" spans="1:66" ht="13" customHeight="1" x14ac:dyDescent="0.3">
      <c r="A2788" s="5">
        <v>46114</v>
      </c>
      <c r="B2788" t="s">
        <v>80</v>
      </c>
      <c r="F2788">
        <v>300</v>
      </c>
      <c r="G2788">
        <v>300</v>
      </c>
      <c r="H2788">
        <v>237.5</v>
      </c>
      <c r="I2788" s="6">
        <v>-62.5</v>
      </c>
      <c r="Q2788" t="s">
        <v>81</v>
      </c>
      <c r="U2788">
        <v>2601271</v>
      </c>
      <c r="V2788" t="s">
        <v>1349</v>
      </c>
      <c r="W2788" t="s">
        <v>169</v>
      </c>
      <c r="X2788" t="s">
        <v>281</v>
      </c>
      <c r="Y2788" t="s">
        <v>1367</v>
      </c>
      <c r="AF2788" t="s">
        <v>1349</v>
      </c>
      <c r="AG2788" t="s">
        <v>1351</v>
      </c>
      <c r="AH2788" t="s">
        <v>284</v>
      </c>
      <c r="AI2788">
        <v>870936440</v>
      </c>
      <c r="AM2788">
        <v>260001</v>
      </c>
      <c r="BB2788" s="9">
        <v>300</v>
      </c>
      <c r="BE2788">
        <f t="shared" si="187"/>
        <v>300</v>
      </c>
      <c r="BF2788" s="6">
        <f t="shared" si="188"/>
        <v>62.5</v>
      </c>
      <c r="BG2788" s="12" t="s">
        <v>99</v>
      </c>
      <c r="BH2788" t="e">
        <f>+VLOOKUP(AF2788,Sheet4!A:A,1,FALSE)</f>
        <v>#N/A</v>
      </c>
      <c r="BL2788">
        <v>300</v>
      </c>
      <c r="BM2788" s="59">
        <f t="shared" si="189"/>
        <v>-62.5</v>
      </c>
      <c r="BN2788" t="s">
        <v>1352</v>
      </c>
    </row>
    <row r="2789" spans="1:66" ht="13" customHeight="1" x14ac:dyDescent="0.3">
      <c r="A2789" s="5">
        <v>46114</v>
      </c>
      <c r="B2789" t="s">
        <v>80</v>
      </c>
      <c r="F2789">
        <v>287.5</v>
      </c>
      <c r="G2789">
        <v>287.5</v>
      </c>
      <c r="H2789">
        <v>225</v>
      </c>
      <c r="I2789" s="6">
        <v>-62.5</v>
      </c>
      <c r="Q2789" t="s">
        <v>81</v>
      </c>
      <c r="U2789">
        <v>2601271</v>
      </c>
      <c r="V2789" t="s">
        <v>1349</v>
      </c>
      <c r="W2789" t="s">
        <v>169</v>
      </c>
      <c r="X2789" t="s">
        <v>281</v>
      </c>
      <c r="Y2789" t="s">
        <v>1368</v>
      </c>
      <c r="AF2789" t="s">
        <v>1349</v>
      </c>
      <c r="AG2789" t="s">
        <v>1351</v>
      </c>
      <c r="AH2789" t="s">
        <v>284</v>
      </c>
      <c r="AI2789">
        <v>870936440</v>
      </c>
      <c r="AM2789">
        <v>260001</v>
      </c>
      <c r="BB2789" s="9">
        <v>288</v>
      </c>
      <c r="BE2789">
        <f t="shared" si="187"/>
        <v>288</v>
      </c>
      <c r="BF2789" s="6">
        <f t="shared" si="188"/>
        <v>63</v>
      </c>
      <c r="BG2789" s="12" t="s">
        <v>99</v>
      </c>
      <c r="BH2789" t="e">
        <f>+VLOOKUP(AF2789,Sheet4!A:A,1,FALSE)</f>
        <v>#N/A</v>
      </c>
      <c r="BL2789">
        <v>287.5</v>
      </c>
      <c r="BM2789" s="59">
        <f t="shared" si="189"/>
        <v>-62.5</v>
      </c>
      <c r="BN2789" t="s">
        <v>1352</v>
      </c>
    </row>
    <row r="2790" spans="1:66" ht="13" customHeight="1" x14ac:dyDescent="0.3">
      <c r="A2790" s="5">
        <v>46114</v>
      </c>
      <c r="B2790" t="s">
        <v>80</v>
      </c>
      <c r="F2790">
        <v>287.5</v>
      </c>
      <c r="G2790">
        <v>287.5</v>
      </c>
      <c r="H2790">
        <v>225</v>
      </c>
      <c r="I2790" s="6">
        <v>-62.5</v>
      </c>
      <c r="Q2790" t="s">
        <v>81</v>
      </c>
      <c r="U2790">
        <v>2601271</v>
      </c>
      <c r="V2790" t="s">
        <v>1349</v>
      </c>
      <c r="W2790" t="s">
        <v>169</v>
      </c>
      <c r="X2790" t="s">
        <v>281</v>
      </c>
      <c r="Y2790" t="s">
        <v>1369</v>
      </c>
      <c r="AF2790" t="s">
        <v>1349</v>
      </c>
      <c r="AG2790" t="s">
        <v>1351</v>
      </c>
      <c r="AH2790" t="s">
        <v>284</v>
      </c>
      <c r="AI2790">
        <v>870936440</v>
      </c>
      <c r="AM2790">
        <v>260001</v>
      </c>
      <c r="BB2790" s="9">
        <v>288</v>
      </c>
      <c r="BE2790">
        <f t="shared" si="187"/>
        <v>288</v>
      </c>
      <c r="BF2790" s="6">
        <f t="shared" si="188"/>
        <v>63</v>
      </c>
      <c r="BG2790" s="12" t="s">
        <v>99</v>
      </c>
      <c r="BH2790" t="e">
        <f>+VLOOKUP(AF2790,Sheet4!A:A,1,FALSE)</f>
        <v>#N/A</v>
      </c>
      <c r="BL2790">
        <v>287.5</v>
      </c>
      <c r="BM2790" s="59">
        <f t="shared" si="189"/>
        <v>-62.5</v>
      </c>
      <c r="BN2790" t="s">
        <v>1352</v>
      </c>
    </row>
    <row r="2791" spans="1:66" ht="13" customHeight="1" x14ac:dyDescent="0.3">
      <c r="A2791" s="5">
        <v>46114</v>
      </c>
      <c r="B2791" t="s">
        <v>80</v>
      </c>
      <c r="F2791">
        <v>337.5</v>
      </c>
      <c r="G2791">
        <v>337.5</v>
      </c>
      <c r="H2791">
        <v>262.5</v>
      </c>
      <c r="I2791" s="6">
        <v>-75</v>
      </c>
      <c r="Q2791" t="s">
        <v>81</v>
      </c>
      <c r="U2791">
        <v>2601271</v>
      </c>
      <c r="V2791" t="s">
        <v>1349</v>
      </c>
      <c r="W2791" t="s">
        <v>169</v>
      </c>
      <c r="X2791" t="s">
        <v>281</v>
      </c>
      <c r="Y2791" t="s">
        <v>1370</v>
      </c>
      <c r="AF2791" t="s">
        <v>1349</v>
      </c>
      <c r="AG2791" t="s">
        <v>1351</v>
      </c>
      <c r="AH2791" t="s">
        <v>284</v>
      </c>
      <c r="AI2791">
        <v>870936440</v>
      </c>
      <c r="AM2791">
        <v>260001</v>
      </c>
      <c r="BB2791" s="9">
        <v>338</v>
      </c>
      <c r="BE2791">
        <f t="shared" si="187"/>
        <v>338</v>
      </c>
      <c r="BF2791" s="6">
        <f t="shared" si="188"/>
        <v>75.5</v>
      </c>
      <c r="BG2791" s="12" t="s">
        <v>99</v>
      </c>
      <c r="BH2791" t="e">
        <f>+VLOOKUP(AF2791,Sheet4!A:A,1,FALSE)</f>
        <v>#N/A</v>
      </c>
      <c r="BL2791">
        <v>337.5</v>
      </c>
      <c r="BM2791" s="59">
        <f t="shared" si="189"/>
        <v>-75</v>
      </c>
      <c r="BN2791" t="s">
        <v>1352</v>
      </c>
    </row>
    <row r="2792" spans="1:66" ht="13" customHeight="1" x14ac:dyDescent="0.3">
      <c r="A2792" s="5">
        <v>46114</v>
      </c>
      <c r="B2792" t="s">
        <v>80</v>
      </c>
      <c r="F2792">
        <v>312.5</v>
      </c>
      <c r="G2792">
        <v>312.5</v>
      </c>
      <c r="H2792">
        <v>237.5</v>
      </c>
      <c r="I2792" s="6">
        <v>-75</v>
      </c>
      <c r="Q2792" t="s">
        <v>81</v>
      </c>
      <c r="U2792">
        <v>2601271</v>
      </c>
      <c r="V2792" t="s">
        <v>1349</v>
      </c>
      <c r="W2792" t="s">
        <v>169</v>
      </c>
      <c r="X2792" t="s">
        <v>281</v>
      </c>
      <c r="Y2792" t="s">
        <v>1371</v>
      </c>
      <c r="AF2792" t="s">
        <v>1349</v>
      </c>
      <c r="AG2792" t="s">
        <v>1351</v>
      </c>
      <c r="AH2792" t="s">
        <v>284</v>
      </c>
      <c r="AI2792">
        <v>870936440</v>
      </c>
      <c r="AM2792">
        <v>260001</v>
      </c>
      <c r="BC2792" s="9">
        <v>312</v>
      </c>
      <c r="BE2792">
        <f t="shared" si="187"/>
        <v>312</v>
      </c>
      <c r="BF2792" s="6">
        <f t="shared" si="188"/>
        <v>74.5</v>
      </c>
      <c r="BG2792" s="10" t="s">
        <v>99</v>
      </c>
      <c r="BH2792" t="e">
        <f>+VLOOKUP(AF2792,Sheet4!A:A,1,FALSE)</f>
        <v>#N/A</v>
      </c>
      <c r="BL2792">
        <v>312.5</v>
      </c>
      <c r="BM2792" s="59">
        <f t="shared" si="189"/>
        <v>-75</v>
      </c>
      <c r="BN2792" t="s">
        <v>1352</v>
      </c>
    </row>
    <row r="2793" spans="1:66" ht="13" customHeight="1" x14ac:dyDescent="0.3">
      <c r="A2793" s="5">
        <v>46114</v>
      </c>
      <c r="B2793" t="s">
        <v>80</v>
      </c>
      <c r="F2793">
        <v>412.5</v>
      </c>
      <c r="G2793">
        <v>412.5</v>
      </c>
      <c r="H2793">
        <v>325</v>
      </c>
      <c r="I2793" s="6">
        <v>-87.5</v>
      </c>
      <c r="Q2793" t="s">
        <v>81</v>
      </c>
      <c r="U2793">
        <v>2601271</v>
      </c>
      <c r="V2793" t="s">
        <v>1349</v>
      </c>
      <c r="W2793" t="s">
        <v>169</v>
      </c>
      <c r="X2793" t="s">
        <v>281</v>
      </c>
      <c r="Y2793" t="s">
        <v>1372</v>
      </c>
      <c r="AF2793" t="s">
        <v>1349</v>
      </c>
      <c r="AG2793" t="s">
        <v>1351</v>
      </c>
      <c r="AH2793" t="s">
        <v>284</v>
      </c>
      <c r="AI2793">
        <v>870936440</v>
      </c>
      <c r="AM2793">
        <v>260001</v>
      </c>
      <c r="BB2793" s="9">
        <v>412</v>
      </c>
      <c r="BE2793">
        <f t="shared" si="187"/>
        <v>412</v>
      </c>
      <c r="BF2793" s="6">
        <f t="shared" si="188"/>
        <v>87</v>
      </c>
      <c r="BG2793" s="12" t="s">
        <v>99</v>
      </c>
      <c r="BH2793" t="e">
        <f>+VLOOKUP(AF2793,Sheet4!A:A,1,FALSE)</f>
        <v>#N/A</v>
      </c>
      <c r="BL2793">
        <v>412.5</v>
      </c>
      <c r="BM2793" s="59">
        <f t="shared" si="189"/>
        <v>-87.5</v>
      </c>
      <c r="BN2793" t="s">
        <v>1352</v>
      </c>
    </row>
    <row r="2794" spans="1:66" ht="13" customHeight="1" x14ac:dyDescent="0.3">
      <c r="A2794" s="5">
        <v>46114</v>
      </c>
      <c r="B2794" t="s">
        <v>80</v>
      </c>
      <c r="F2794">
        <v>2475</v>
      </c>
      <c r="G2794">
        <v>2475</v>
      </c>
      <c r="H2794">
        <v>1912.5</v>
      </c>
      <c r="I2794" s="6">
        <v>-562.5</v>
      </c>
      <c r="Q2794" t="s">
        <v>81</v>
      </c>
      <c r="U2794">
        <v>2601271</v>
      </c>
      <c r="V2794" t="s">
        <v>1349</v>
      </c>
      <c r="W2794" t="s">
        <v>169</v>
      </c>
      <c r="X2794" t="s">
        <v>281</v>
      </c>
      <c r="Y2794" t="s">
        <v>1373</v>
      </c>
      <c r="AF2794" t="s">
        <v>1349</v>
      </c>
      <c r="AG2794" t="s">
        <v>1351</v>
      </c>
      <c r="AH2794" t="s">
        <v>284</v>
      </c>
      <c r="AI2794">
        <v>870936440</v>
      </c>
      <c r="AM2794">
        <v>260001</v>
      </c>
      <c r="BB2794" s="9">
        <v>2475</v>
      </c>
      <c r="BE2794">
        <f t="shared" si="187"/>
        <v>2475</v>
      </c>
      <c r="BF2794" s="6">
        <f t="shared" si="188"/>
        <v>562.5</v>
      </c>
      <c r="BG2794" s="12" t="s">
        <v>99</v>
      </c>
      <c r="BH2794" t="e">
        <f>+VLOOKUP(AF2794,Sheet4!A:A,1,FALSE)</f>
        <v>#N/A</v>
      </c>
      <c r="BL2794">
        <v>2475</v>
      </c>
      <c r="BM2794" s="59">
        <f t="shared" si="189"/>
        <v>-562.5</v>
      </c>
      <c r="BN2794" t="s">
        <v>1352</v>
      </c>
    </row>
    <row r="2795" spans="1:66" ht="13" customHeight="1" x14ac:dyDescent="0.3">
      <c r="A2795" s="5">
        <v>46114</v>
      </c>
      <c r="B2795" t="s">
        <v>80</v>
      </c>
      <c r="F2795">
        <v>1462.5</v>
      </c>
      <c r="G2795">
        <v>1462.5</v>
      </c>
      <c r="H2795">
        <v>1125</v>
      </c>
      <c r="I2795" s="6">
        <v>-337.5</v>
      </c>
      <c r="Q2795" t="s">
        <v>81</v>
      </c>
      <c r="U2795">
        <v>2601271</v>
      </c>
      <c r="V2795" t="s">
        <v>1349</v>
      </c>
      <c r="W2795" t="s">
        <v>169</v>
      </c>
      <c r="X2795" t="s">
        <v>281</v>
      </c>
      <c r="Y2795" t="s">
        <v>1374</v>
      </c>
      <c r="AF2795" t="s">
        <v>1349</v>
      </c>
      <c r="AG2795" t="s">
        <v>1351</v>
      </c>
      <c r="AH2795" t="s">
        <v>284</v>
      </c>
      <c r="AI2795">
        <v>870936440</v>
      </c>
      <c r="AM2795">
        <v>260001</v>
      </c>
      <c r="BB2795" s="9">
        <v>1462</v>
      </c>
      <c r="BE2795">
        <f t="shared" si="187"/>
        <v>1462</v>
      </c>
      <c r="BF2795" s="6">
        <f t="shared" si="188"/>
        <v>337</v>
      </c>
      <c r="BG2795" s="12" t="s">
        <v>99</v>
      </c>
      <c r="BH2795" t="e">
        <f>+VLOOKUP(AF2795,Sheet4!A:A,1,FALSE)</f>
        <v>#N/A</v>
      </c>
      <c r="BL2795">
        <v>1462.5</v>
      </c>
      <c r="BM2795" s="59">
        <f t="shared" si="189"/>
        <v>-337.5</v>
      </c>
      <c r="BN2795" t="s">
        <v>1352</v>
      </c>
    </row>
    <row r="2796" spans="1:66" ht="13" customHeight="1" x14ac:dyDescent="0.3">
      <c r="A2796" s="5">
        <v>46114</v>
      </c>
      <c r="B2796" t="s">
        <v>80</v>
      </c>
      <c r="F2796">
        <v>700</v>
      </c>
      <c r="G2796">
        <v>700</v>
      </c>
      <c r="H2796">
        <v>537.5</v>
      </c>
      <c r="I2796" s="6">
        <v>-162.5</v>
      </c>
      <c r="Q2796" t="s">
        <v>81</v>
      </c>
      <c r="U2796">
        <v>2601271</v>
      </c>
      <c r="V2796" t="s">
        <v>1349</v>
      </c>
      <c r="W2796" t="s">
        <v>169</v>
      </c>
      <c r="X2796" t="s">
        <v>281</v>
      </c>
      <c r="Y2796" t="s">
        <v>1375</v>
      </c>
      <c r="AF2796" t="s">
        <v>1349</v>
      </c>
      <c r="AG2796" t="s">
        <v>1351</v>
      </c>
      <c r="AH2796" t="s">
        <v>284</v>
      </c>
      <c r="AI2796">
        <v>870936440</v>
      </c>
      <c r="AM2796">
        <v>260001</v>
      </c>
      <c r="BB2796" s="9">
        <v>700</v>
      </c>
      <c r="BE2796">
        <f t="shared" si="187"/>
        <v>700</v>
      </c>
      <c r="BF2796" s="6">
        <f t="shared" si="188"/>
        <v>162.5</v>
      </c>
      <c r="BG2796" s="12" t="s">
        <v>99</v>
      </c>
      <c r="BH2796" t="e">
        <f>+VLOOKUP(AF2796,Sheet4!A:A,1,FALSE)</f>
        <v>#N/A</v>
      </c>
      <c r="BL2796">
        <v>700</v>
      </c>
      <c r="BM2796" s="59">
        <f t="shared" si="189"/>
        <v>-162.5</v>
      </c>
      <c r="BN2796" t="s">
        <v>1352</v>
      </c>
    </row>
    <row r="2797" spans="1:66" ht="13" customHeight="1" x14ac:dyDescent="0.3">
      <c r="A2797" s="5">
        <v>46114</v>
      </c>
      <c r="B2797" t="s">
        <v>80</v>
      </c>
      <c r="F2797">
        <v>850</v>
      </c>
      <c r="G2797">
        <v>850</v>
      </c>
      <c r="H2797">
        <v>662.5</v>
      </c>
      <c r="I2797" s="6">
        <v>-187.5</v>
      </c>
      <c r="Q2797" t="s">
        <v>81</v>
      </c>
      <c r="U2797">
        <v>2601271</v>
      </c>
      <c r="V2797" t="s">
        <v>1349</v>
      </c>
      <c r="W2797" t="s">
        <v>169</v>
      </c>
      <c r="X2797" t="s">
        <v>281</v>
      </c>
      <c r="Y2797" t="s">
        <v>1376</v>
      </c>
      <c r="AF2797" t="s">
        <v>1349</v>
      </c>
      <c r="AG2797" t="s">
        <v>1351</v>
      </c>
      <c r="AH2797" t="s">
        <v>284</v>
      </c>
      <c r="AI2797">
        <v>870936440</v>
      </c>
      <c r="AM2797">
        <v>260001</v>
      </c>
      <c r="BB2797" s="9">
        <v>850</v>
      </c>
      <c r="BE2797">
        <f t="shared" si="187"/>
        <v>850</v>
      </c>
      <c r="BF2797" s="6">
        <f t="shared" si="188"/>
        <v>187.5</v>
      </c>
      <c r="BG2797" s="12" t="s">
        <v>99</v>
      </c>
      <c r="BH2797" t="e">
        <f>+VLOOKUP(AF2797,Sheet4!A:A,1,FALSE)</f>
        <v>#N/A</v>
      </c>
      <c r="BL2797">
        <v>850</v>
      </c>
      <c r="BM2797" s="59">
        <f t="shared" si="189"/>
        <v>-187.5</v>
      </c>
      <c r="BN2797" t="s">
        <v>1352</v>
      </c>
    </row>
    <row r="2798" spans="1:66" ht="13" customHeight="1" x14ac:dyDescent="0.3">
      <c r="A2798" s="5">
        <v>46114</v>
      </c>
      <c r="B2798" t="s">
        <v>80</v>
      </c>
      <c r="F2798">
        <v>1350</v>
      </c>
      <c r="G2798">
        <v>1350</v>
      </c>
      <c r="H2798">
        <v>1037.5</v>
      </c>
      <c r="I2798" s="6">
        <v>-312.5</v>
      </c>
      <c r="Q2798" t="s">
        <v>81</v>
      </c>
      <c r="U2798">
        <v>2601271</v>
      </c>
      <c r="V2798" t="s">
        <v>1349</v>
      </c>
      <c r="W2798" t="s">
        <v>169</v>
      </c>
      <c r="X2798" t="s">
        <v>281</v>
      </c>
      <c r="Y2798" t="s">
        <v>1377</v>
      </c>
      <c r="AF2798" t="s">
        <v>1349</v>
      </c>
      <c r="AG2798" t="s">
        <v>1351</v>
      </c>
      <c r="AH2798" t="s">
        <v>284</v>
      </c>
      <c r="AI2798">
        <v>870936440</v>
      </c>
      <c r="AM2798">
        <v>260001</v>
      </c>
      <c r="BB2798" s="9">
        <v>1350</v>
      </c>
      <c r="BE2798">
        <f t="shared" si="187"/>
        <v>1350</v>
      </c>
      <c r="BF2798" s="6">
        <f t="shared" si="188"/>
        <v>312.5</v>
      </c>
      <c r="BG2798" s="12" t="s">
        <v>99</v>
      </c>
      <c r="BH2798" t="e">
        <f>+VLOOKUP(AF2798,Sheet4!A:A,1,FALSE)</f>
        <v>#N/A</v>
      </c>
      <c r="BL2798">
        <v>1350</v>
      </c>
      <c r="BM2798" s="59">
        <f t="shared" si="189"/>
        <v>-312.5</v>
      </c>
      <c r="BN2798" t="s">
        <v>1352</v>
      </c>
    </row>
    <row r="2799" spans="1:66" ht="13" customHeight="1" x14ac:dyDescent="0.3">
      <c r="A2799" s="5">
        <v>46114</v>
      </c>
      <c r="B2799" t="s">
        <v>80</v>
      </c>
      <c r="F2799">
        <v>662.5</v>
      </c>
      <c r="G2799">
        <v>662.5</v>
      </c>
      <c r="H2799">
        <v>512.5</v>
      </c>
      <c r="I2799" s="6">
        <v>-150</v>
      </c>
      <c r="Q2799" t="s">
        <v>81</v>
      </c>
      <c r="U2799">
        <v>2601271</v>
      </c>
      <c r="V2799" t="s">
        <v>1349</v>
      </c>
      <c r="W2799" t="s">
        <v>169</v>
      </c>
      <c r="X2799" t="s">
        <v>281</v>
      </c>
      <c r="Y2799" t="s">
        <v>1378</v>
      </c>
      <c r="AF2799" t="s">
        <v>1349</v>
      </c>
      <c r="AG2799" t="s">
        <v>1351</v>
      </c>
      <c r="AH2799" t="s">
        <v>284</v>
      </c>
      <c r="AI2799">
        <v>870936440</v>
      </c>
      <c r="AM2799">
        <v>260001</v>
      </c>
      <c r="BB2799" s="9">
        <v>662</v>
      </c>
      <c r="BE2799">
        <f t="shared" si="187"/>
        <v>662</v>
      </c>
      <c r="BF2799" s="6">
        <f t="shared" si="188"/>
        <v>149.5</v>
      </c>
      <c r="BG2799" s="12" t="s">
        <v>99</v>
      </c>
      <c r="BH2799" t="e">
        <f>+VLOOKUP(AF2799,Sheet4!A:A,1,FALSE)</f>
        <v>#N/A</v>
      </c>
      <c r="BL2799">
        <v>662.5</v>
      </c>
      <c r="BM2799" s="59">
        <f t="shared" si="189"/>
        <v>-150</v>
      </c>
      <c r="BN2799" t="s">
        <v>1352</v>
      </c>
    </row>
    <row r="2800" spans="1:66" ht="13" customHeight="1" x14ac:dyDescent="0.3">
      <c r="A2800" s="5">
        <v>46114</v>
      </c>
      <c r="B2800" t="s">
        <v>80</v>
      </c>
      <c r="F2800">
        <v>1050</v>
      </c>
      <c r="G2800">
        <v>1050</v>
      </c>
      <c r="H2800">
        <v>812.5</v>
      </c>
      <c r="I2800" s="6">
        <v>-237.5</v>
      </c>
      <c r="Q2800" t="s">
        <v>81</v>
      </c>
      <c r="U2800">
        <v>2601271</v>
      </c>
      <c r="V2800" t="s">
        <v>1349</v>
      </c>
      <c r="W2800" t="s">
        <v>169</v>
      </c>
      <c r="X2800" t="s">
        <v>281</v>
      </c>
      <c r="Y2800" t="s">
        <v>1379</v>
      </c>
      <c r="AF2800" t="s">
        <v>1349</v>
      </c>
      <c r="AG2800" t="s">
        <v>1351</v>
      </c>
      <c r="AH2800" t="s">
        <v>284</v>
      </c>
      <c r="AI2800">
        <v>870936440</v>
      </c>
      <c r="AM2800">
        <v>260001</v>
      </c>
      <c r="BB2800" s="9">
        <v>1050</v>
      </c>
      <c r="BE2800">
        <f t="shared" si="187"/>
        <v>1050</v>
      </c>
      <c r="BF2800" s="6">
        <f t="shared" si="188"/>
        <v>237.5</v>
      </c>
      <c r="BG2800" s="12" t="s">
        <v>99</v>
      </c>
      <c r="BH2800" t="e">
        <f>+VLOOKUP(AF2800,Sheet4!A:A,1,FALSE)</f>
        <v>#N/A</v>
      </c>
      <c r="BL2800">
        <v>1050</v>
      </c>
      <c r="BM2800" s="59">
        <f t="shared" si="189"/>
        <v>-237.5</v>
      </c>
      <c r="BN2800" t="s">
        <v>1352</v>
      </c>
    </row>
    <row r="2801" spans="1:67" ht="13" customHeight="1" x14ac:dyDescent="0.3">
      <c r="A2801" s="5">
        <v>46114</v>
      </c>
      <c r="B2801" t="s">
        <v>80</v>
      </c>
      <c r="F2801">
        <v>550</v>
      </c>
      <c r="G2801">
        <v>550</v>
      </c>
      <c r="H2801">
        <v>425</v>
      </c>
      <c r="I2801" s="6">
        <v>-125</v>
      </c>
      <c r="Q2801" t="s">
        <v>81</v>
      </c>
      <c r="U2801">
        <v>2601271</v>
      </c>
      <c r="V2801" t="s">
        <v>1349</v>
      </c>
      <c r="W2801" t="s">
        <v>169</v>
      </c>
      <c r="X2801" t="s">
        <v>281</v>
      </c>
      <c r="Y2801" t="s">
        <v>1380</v>
      </c>
      <c r="AF2801" t="s">
        <v>1349</v>
      </c>
      <c r="AG2801" t="s">
        <v>1351</v>
      </c>
      <c r="AH2801" t="s">
        <v>284</v>
      </c>
      <c r="AI2801">
        <v>870936440</v>
      </c>
      <c r="AM2801">
        <v>260001</v>
      </c>
      <c r="BB2801" s="9">
        <v>550</v>
      </c>
      <c r="BE2801">
        <f t="shared" si="187"/>
        <v>550</v>
      </c>
      <c r="BF2801" s="6">
        <f t="shared" si="188"/>
        <v>125</v>
      </c>
      <c r="BG2801" s="12" t="s">
        <v>99</v>
      </c>
      <c r="BH2801" t="e">
        <f>+VLOOKUP(AF2801,Sheet4!A:A,1,FALSE)</f>
        <v>#N/A</v>
      </c>
      <c r="BL2801">
        <v>550</v>
      </c>
      <c r="BM2801" s="59">
        <f t="shared" si="189"/>
        <v>-125</v>
      </c>
      <c r="BN2801" t="s">
        <v>1352</v>
      </c>
    </row>
    <row r="2802" spans="1:67" ht="13" customHeight="1" x14ac:dyDescent="0.3">
      <c r="A2802" s="5">
        <v>46114</v>
      </c>
      <c r="B2802" t="s">
        <v>80</v>
      </c>
      <c r="F2802">
        <v>237.5</v>
      </c>
      <c r="G2802">
        <v>237.5</v>
      </c>
      <c r="H2802">
        <v>187.5</v>
      </c>
      <c r="I2802" s="6">
        <v>-50</v>
      </c>
      <c r="Q2802" t="s">
        <v>81</v>
      </c>
      <c r="U2802">
        <v>2601271</v>
      </c>
      <c r="V2802" t="s">
        <v>1349</v>
      </c>
      <c r="W2802" t="s">
        <v>169</v>
      </c>
      <c r="X2802" t="s">
        <v>281</v>
      </c>
      <c r="Y2802" t="s">
        <v>1381</v>
      </c>
      <c r="AF2802" t="s">
        <v>1349</v>
      </c>
      <c r="AG2802" t="s">
        <v>1351</v>
      </c>
      <c r="AH2802" t="s">
        <v>284</v>
      </c>
      <c r="AI2802">
        <v>870936440</v>
      </c>
      <c r="AM2802">
        <v>260001</v>
      </c>
      <c r="BB2802" s="9">
        <v>238</v>
      </c>
      <c r="BE2802">
        <f t="shared" si="187"/>
        <v>238</v>
      </c>
      <c r="BF2802" s="6">
        <f t="shared" si="188"/>
        <v>50.5</v>
      </c>
      <c r="BG2802" s="12" t="s">
        <v>99</v>
      </c>
      <c r="BH2802" t="e">
        <f>+VLOOKUP(AF2802,Sheet4!A:A,1,FALSE)</f>
        <v>#N/A</v>
      </c>
      <c r="BL2802">
        <v>237.5</v>
      </c>
      <c r="BM2802" s="59">
        <f t="shared" si="189"/>
        <v>-50</v>
      </c>
      <c r="BN2802" t="s">
        <v>1352</v>
      </c>
    </row>
    <row r="2803" spans="1:67" ht="13" customHeight="1" x14ac:dyDescent="0.3">
      <c r="A2803" s="5">
        <v>46114</v>
      </c>
      <c r="B2803" t="s">
        <v>80</v>
      </c>
      <c r="F2803">
        <v>637.5</v>
      </c>
      <c r="G2803">
        <v>637.5</v>
      </c>
      <c r="H2803">
        <v>487.5</v>
      </c>
      <c r="I2803" s="6">
        <v>-150</v>
      </c>
      <c r="Q2803" t="s">
        <v>81</v>
      </c>
      <c r="U2803">
        <v>2601271</v>
      </c>
      <c r="V2803" t="s">
        <v>1349</v>
      </c>
      <c r="W2803" t="s">
        <v>169</v>
      </c>
      <c r="X2803" t="s">
        <v>281</v>
      </c>
      <c r="Y2803" t="s">
        <v>1382</v>
      </c>
      <c r="AF2803" t="s">
        <v>1349</v>
      </c>
      <c r="AG2803" t="s">
        <v>1351</v>
      </c>
      <c r="AH2803" t="s">
        <v>284</v>
      </c>
      <c r="AI2803">
        <v>870936440</v>
      </c>
      <c r="AM2803">
        <v>260001</v>
      </c>
      <c r="BB2803" s="9">
        <v>638</v>
      </c>
      <c r="BE2803">
        <f t="shared" si="187"/>
        <v>638</v>
      </c>
      <c r="BF2803" s="6">
        <f t="shared" si="188"/>
        <v>150.5</v>
      </c>
      <c r="BG2803" s="12" t="s">
        <v>99</v>
      </c>
      <c r="BH2803" t="e">
        <f>+VLOOKUP(AF2803,Sheet4!A:A,1,FALSE)</f>
        <v>#N/A</v>
      </c>
      <c r="BL2803">
        <v>637.5</v>
      </c>
      <c r="BM2803" s="59">
        <f t="shared" si="189"/>
        <v>-150</v>
      </c>
      <c r="BN2803" t="s">
        <v>1352</v>
      </c>
    </row>
    <row r="2804" spans="1:67" ht="13" customHeight="1" x14ac:dyDescent="0.3">
      <c r="A2804" s="5">
        <v>46114</v>
      </c>
      <c r="B2804" t="s">
        <v>63</v>
      </c>
      <c r="F2804">
        <v>150</v>
      </c>
      <c r="G2804">
        <v>150</v>
      </c>
      <c r="H2804" s="6">
        <v>300</v>
      </c>
      <c r="I2804" s="6">
        <f t="shared" ref="I2804:I2817" si="190">H2804-G2804</f>
        <v>150</v>
      </c>
      <c r="J2804" s="6"/>
      <c r="K2804" s="6"/>
      <c r="Q2804" t="s">
        <v>64</v>
      </c>
      <c r="U2804">
        <v>2601272</v>
      </c>
      <c r="V2804" t="s">
        <v>1383</v>
      </c>
      <c r="W2804" t="s">
        <v>66</v>
      </c>
      <c r="X2804" t="s">
        <v>946</v>
      </c>
      <c r="Y2804" t="s">
        <v>1101</v>
      </c>
      <c r="AF2804" t="s">
        <v>1383</v>
      </c>
      <c r="AG2804" t="s">
        <v>1384</v>
      </c>
      <c r="AH2804" t="s">
        <v>949</v>
      </c>
      <c r="AI2804">
        <v>878543976</v>
      </c>
      <c r="AM2804">
        <v>260001</v>
      </c>
      <c r="BA2804" s="6">
        <v>150</v>
      </c>
      <c r="BE2804">
        <f t="shared" si="187"/>
        <v>0</v>
      </c>
      <c r="BF2804" s="6">
        <f t="shared" si="188"/>
        <v>-300</v>
      </c>
      <c r="BG2804" s="7" t="s">
        <v>71</v>
      </c>
      <c r="BH2804" t="e">
        <f>+VLOOKUP(AF2804,Sheet4!A:A,1,FALSE)</f>
        <v>#N/A</v>
      </c>
      <c r="BL2804" s="6">
        <v>300</v>
      </c>
      <c r="BM2804" s="59">
        <f t="shared" si="189"/>
        <v>0</v>
      </c>
      <c r="BN2804" t="s">
        <v>1385</v>
      </c>
      <c r="BO2804" t="s">
        <v>101</v>
      </c>
    </row>
    <row r="2805" spans="1:67" ht="13" customHeight="1" x14ac:dyDescent="0.3">
      <c r="A2805" s="5">
        <v>46114</v>
      </c>
      <c r="B2805" t="s">
        <v>63</v>
      </c>
      <c r="F2805">
        <v>45</v>
      </c>
      <c r="G2805">
        <v>45</v>
      </c>
      <c r="H2805" s="6">
        <v>90</v>
      </c>
      <c r="I2805" s="6">
        <f t="shared" si="190"/>
        <v>45</v>
      </c>
      <c r="J2805" s="6"/>
      <c r="K2805" s="6"/>
      <c r="Q2805" t="s">
        <v>64</v>
      </c>
      <c r="U2805">
        <v>2601272</v>
      </c>
      <c r="V2805" t="s">
        <v>1383</v>
      </c>
      <c r="W2805" t="s">
        <v>66</v>
      </c>
      <c r="X2805" t="s">
        <v>946</v>
      </c>
      <c r="Y2805" t="s">
        <v>1386</v>
      </c>
      <c r="AF2805" t="s">
        <v>1383</v>
      </c>
      <c r="AG2805" t="s">
        <v>1384</v>
      </c>
      <c r="AH2805" t="s">
        <v>949</v>
      </c>
      <c r="AI2805">
        <v>878543976</v>
      </c>
      <c r="AM2805">
        <v>260001</v>
      </c>
      <c r="BA2805" s="6">
        <v>45</v>
      </c>
      <c r="BE2805">
        <f t="shared" si="187"/>
        <v>0</v>
      </c>
      <c r="BF2805" s="6">
        <f t="shared" si="188"/>
        <v>-90</v>
      </c>
      <c r="BG2805" s="7" t="s">
        <v>71</v>
      </c>
      <c r="BH2805" t="e">
        <f>+VLOOKUP(AF2805,Sheet4!A:A,1,FALSE)</f>
        <v>#N/A</v>
      </c>
      <c r="BL2805" s="6">
        <v>90</v>
      </c>
      <c r="BM2805" s="59">
        <f t="shared" si="189"/>
        <v>0</v>
      </c>
      <c r="BN2805" t="s">
        <v>1385</v>
      </c>
      <c r="BO2805" t="s">
        <v>101</v>
      </c>
    </row>
    <row r="2806" spans="1:67" ht="13" customHeight="1" x14ac:dyDescent="0.3">
      <c r="A2806" s="5">
        <v>46114</v>
      </c>
      <c r="B2806" t="s">
        <v>74</v>
      </c>
      <c r="F2806" s="8">
        <v>10</v>
      </c>
      <c r="G2806">
        <v>5</v>
      </c>
      <c r="H2806" s="6">
        <v>20</v>
      </c>
      <c r="I2806" s="6">
        <f t="shared" si="190"/>
        <v>15</v>
      </c>
      <c r="J2806" s="6"/>
      <c r="K2806" s="6"/>
      <c r="Q2806" t="s">
        <v>75</v>
      </c>
      <c r="U2806">
        <v>2601272</v>
      </c>
      <c r="V2806" t="s">
        <v>1383</v>
      </c>
      <c r="W2806" t="s">
        <v>66</v>
      </c>
      <c r="X2806" t="s">
        <v>946</v>
      </c>
      <c r="Y2806" t="s">
        <v>1101</v>
      </c>
      <c r="AF2806" t="s">
        <v>1383</v>
      </c>
      <c r="AG2806" t="s">
        <v>1384</v>
      </c>
      <c r="AH2806" t="s">
        <v>949</v>
      </c>
      <c r="AI2806">
        <v>878543976</v>
      </c>
      <c r="AM2806">
        <v>260001</v>
      </c>
      <c r="BA2806" s="6">
        <v>10</v>
      </c>
      <c r="BE2806">
        <f t="shared" si="187"/>
        <v>0</v>
      </c>
      <c r="BF2806" s="6">
        <f t="shared" si="188"/>
        <v>-20</v>
      </c>
      <c r="BG2806" s="7" t="s">
        <v>71</v>
      </c>
      <c r="BH2806" t="e">
        <f>+VLOOKUP(AF2806,Sheet4!A:A,1,FALSE)</f>
        <v>#N/A</v>
      </c>
      <c r="BL2806" s="6">
        <v>20</v>
      </c>
      <c r="BM2806" s="59">
        <f t="shared" si="189"/>
        <v>0</v>
      </c>
      <c r="BN2806" t="s">
        <v>1385</v>
      </c>
    </row>
    <row r="2807" spans="1:67" ht="13" customHeight="1" x14ac:dyDescent="0.3">
      <c r="A2807" s="5">
        <v>46114</v>
      </c>
      <c r="B2807" t="s">
        <v>74</v>
      </c>
      <c r="F2807" s="8">
        <v>3</v>
      </c>
      <c r="G2807">
        <v>1.5</v>
      </c>
      <c r="H2807" s="6">
        <v>6</v>
      </c>
      <c r="I2807" s="6">
        <f t="shared" si="190"/>
        <v>4.5</v>
      </c>
      <c r="J2807" s="6"/>
      <c r="K2807" s="6"/>
      <c r="Q2807" t="s">
        <v>75</v>
      </c>
      <c r="U2807">
        <v>2601272</v>
      </c>
      <c r="V2807" t="s">
        <v>1383</v>
      </c>
      <c r="W2807" t="s">
        <v>66</v>
      </c>
      <c r="X2807" t="s">
        <v>946</v>
      </c>
      <c r="Y2807" t="s">
        <v>1386</v>
      </c>
      <c r="AF2807" t="s">
        <v>1383</v>
      </c>
      <c r="AG2807" t="s">
        <v>1384</v>
      </c>
      <c r="AH2807" t="s">
        <v>949</v>
      </c>
      <c r="AI2807">
        <v>878543976</v>
      </c>
      <c r="AM2807">
        <v>260001</v>
      </c>
      <c r="BA2807" s="6">
        <v>3</v>
      </c>
      <c r="BE2807">
        <f t="shared" si="187"/>
        <v>0</v>
      </c>
      <c r="BF2807" s="6">
        <f t="shared" si="188"/>
        <v>-6</v>
      </c>
      <c r="BG2807" s="7" t="s">
        <v>71</v>
      </c>
      <c r="BH2807" t="e">
        <f>+VLOOKUP(AF2807,Sheet4!A:A,1,FALSE)</f>
        <v>#N/A</v>
      </c>
      <c r="BL2807" s="6">
        <v>6</v>
      </c>
      <c r="BM2807" s="59">
        <f t="shared" si="189"/>
        <v>0</v>
      </c>
      <c r="BN2807" t="s">
        <v>1385</v>
      </c>
    </row>
    <row r="2808" spans="1:67" ht="13" customHeight="1" x14ac:dyDescent="0.3">
      <c r="A2808" s="5">
        <v>46114</v>
      </c>
      <c r="B2808" t="s">
        <v>76</v>
      </c>
      <c r="F2808">
        <v>200</v>
      </c>
      <c r="G2808">
        <v>200</v>
      </c>
      <c r="H2808" s="6">
        <v>400</v>
      </c>
      <c r="I2808" s="6">
        <f t="shared" si="190"/>
        <v>200</v>
      </c>
      <c r="J2808" s="6"/>
      <c r="K2808" s="6"/>
      <c r="Q2808" t="s">
        <v>77</v>
      </c>
      <c r="U2808">
        <v>2601272</v>
      </c>
      <c r="V2808" t="s">
        <v>1383</v>
      </c>
      <c r="W2808" t="s">
        <v>66</v>
      </c>
      <c r="X2808" t="s">
        <v>946</v>
      </c>
      <c r="Y2808" t="s">
        <v>1101</v>
      </c>
      <c r="AF2808" t="s">
        <v>1383</v>
      </c>
      <c r="AG2808" t="s">
        <v>1384</v>
      </c>
      <c r="AH2808" t="s">
        <v>949</v>
      </c>
      <c r="AI2808">
        <v>878543976</v>
      </c>
      <c r="AM2808">
        <v>260001</v>
      </c>
      <c r="BA2808" s="6">
        <v>200</v>
      </c>
      <c r="BE2808">
        <f t="shared" si="187"/>
        <v>0</v>
      </c>
      <c r="BF2808" s="6">
        <f t="shared" si="188"/>
        <v>-400</v>
      </c>
      <c r="BG2808" s="7" t="s">
        <v>71</v>
      </c>
      <c r="BH2808" t="e">
        <f>+VLOOKUP(AF2808,Sheet4!A:A,1,FALSE)</f>
        <v>#N/A</v>
      </c>
      <c r="BL2808" s="6">
        <v>400</v>
      </c>
      <c r="BM2808" s="59">
        <f t="shared" si="189"/>
        <v>0</v>
      </c>
      <c r="BN2808" t="s">
        <v>1385</v>
      </c>
    </row>
    <row r="2809" spans="1:67" ht="13" customHeight="1" x14ac:dyDescent="0.3">
      <c r="A2809" s="5">
        <v>46114</v>
      </c>
      <c r="B2809" t="s">
        <v>76</v>
      </c>
      <c r="F2809">
        <v>60</v>
      </c>
      <c r="G2809">
        <v>60</v>
      </c>
      <c r="H2809" s="6">
        <v>120</v>
      </c>
      <c r="I2809" s="6">
        <f t="shared" si="190"/>
        <v>60</v>
      </c>
      <c r="J2809" s="6"/>
      <c r="K2809" s="6"/>
      <c r="Q2809" t="s">
        <v>77</v>
      </c>
      <c r="U2809">
        <v>2601272</v>
      </c>
      <c r="V2809" t="s">
        <v>1383</v>
      </c>
      <c r="W2809" t="s">
        <v>66</v>
      </c>
      <c r="X2809" t="s">
        <v>946</v>
      </c>
      <c r="Y2809" t="s">
        <v>1386</v>
      </c>
      <c r="AF2809" t="s">
        <v>1383</v>
      </c>
      <c r="AG2809" t="s">
        <v>1384</v>
      </c>
      <c r="AH2809" t="s">
        <v>949</v>
      </c>
      <c r="AI2809">
        <v>878543976</v>
      </c>
      <c r="AM2809">
        <v>260001</v>
      </c>
      <c r="BA2809" s="6">
        <v>60</v>
      </c>
      <c r="BE2809">
        <f t="shared" si="187"/>
        <v>0</v>
      </c>
      <c r="BF2809" s="6">
        <f t="shared" si="188"/>
        <v>-120</v>
      </c>
      <c r="BG2809" s="7" t="s">
        <v>71</v>
      </c>
      <c r="BH2809" t="e">
        <f>+VLOOKUP(AF2809,Sheet4!A:A,1,FALSE)</f>
        <v>#N/A</v>
      </c>
      <c r="BL2809" s="6">
        <v>120</v>
      </c>
      <c r="BM2809" s="59">
        <f t="shared" si="189"/>
        <v>0</v>
      </c>
      <c r="BN2809" t="s">
        <v>1385</v>
      </c>
    </row>
    <row r="2810" spans="1:67" ht="13" customHeight="1" x14ac:dyDescent="0.3">
      <c r="A2810" s="5">
        <v>46114</v>
      </c>
      <c r="B2810" t="s">
        <v>78</v>
      </c>
      <c r="F2810" s="8">
        <v>8</v>
      </c>
      <c r="G2810">
        <v>4</v>
      </c>
      <c r="H2810" s="6">
        <v>20.8</v>
      </c>
      <c r="I2810" s="6">
        <f t="shared" si="190"/>
        <v>16.8</v>
      </c>
      <c r="J2810" s="6"/>
      <c r="K2810" s="6"/>
      <c r="Q2810" t="s">
        <v>79</v>
      </c>
      <c r="U2810">
        <v>2601272</v>
      </c>
      <c r="V2810" t="s">
        <v>1383</v>
      </c>
      <c r="W2810" t="s">
        <v>66</v>
      </c>
      <c r="X2810" t="s">
        <v>946</v>
      </c>
      <c r="Y2810" t="s">
        <v>1101</v>
      </c>
      <c r="AF2810" t="s">
        <v>1383</v>
      </c>
      <c r="AG2810" t="s">
        <v>1384</v>
      </c>
      <c r="AH2810" t="s">
        <v>949</v>
      </c>
      <c r="AI2810">
        <v>878543976</v>
      </c>
      <c r="AM2810">
        <v>260001</v>
      </c>
      <c r="BA2810" s="6">
        <v>12.8</v>
      </c>
      <c r="BE2810">
        <f t="shared" si="187"/>
        <v>0</v>
      </c>
      <c r="BF2810" s="6">
        <f t="shared" si="188"/>
        <v>-20.8</v>
      </c>
      <c r="BG2810" s="7" t="s">
        <v>71</v>
      </c>
      <c r="BH2810" t="e">
        <f>+VLOOKUP(AF2810,Sheet4!A:A,1,FALSE)</f>
        <v>#N/A</v>
      </c>
      <c r="BL2810" s="6">
        <v>21</v>
      </c>
      <c r="BM2810" s="59">
        <f t="shared" si="189"/>
        <v>-0.19999999999999929</v>
      </c>
      <c r="BN2810" t="s">
        <v>1385</v>
      </c>
    </row>
    <row r="2811" spans="1:67" ht="13" customHeight="1" x14ac:dyDescent="0.3">
      <c r="A2811" s="5">
        <v>46114</v>
      </c>
      <c r="B2811" t="s">
        <v>78</v>
      </c>
      <c r="F2811" s="8">
        <v>2</v>
      </c>
      <c r="G2811">
        <v>1</v>
      </c>
      <c r="H2811" s="6">
        <v>5.2</v>
      </c>
      <c r="I2811" s="6">
        <f t="shared" si="190"/>
        <v>4.2</v>
      </c>
      <c r="J2811" s="6"/>
      <c r="K2811" s="6"/>
      <c r="Q2811" t="s">
        <v>79</v>
      </c>
      <c r="U2811">
        <v>2601272</v>
      </c>
      <c r="V2811" t="s">
        <v>1383</v>
      </c>
      <c r="W2811" t="s">
        <v>66</v>
      </c>
      <c r="X2811" t="s">
        <v>946</v>
      </c>
      <c r="Y2811" t="s">
        <v>1386</v>
      </c>
      <c r="AF2811" t="s">
        <v>1383</v>
      </c>
      <c r="AG2811" t="s">
        <v>1384</v>
      </c>
      <c r="AH2811" t="s">
        <v>949</v>
      </c>
      <c r="AI2811">
        <v>878543976</v>
      </c>
      <c r="AM2811">
        <v>260001</v>
      </c>
      <c r="BA2811" s="6">
        <v>3.2</v>
      </c>
      <c r="BE2811">
        <f t="shared" si="187"/>
        <v>0</v>
      </c>
      <c r="BF2811" s="6">
        <f t="shared" si="188"/>
        <v>-5.2</v>
      </c>
      <c r="BG2811" s="7" t="s">
        <v>71</v>
      </c>
      <c r="BH2811" t="e">
        <f>+VLOOKUP(AF2811,Sheet4!A:A,1,FALSE)</f>
        <v>#N/A</v>
      </c>
      <c r="BL2811" s="6">
        <v>5</v>
      </c>
      <c r="BM2811" s="59">
        <f t="shared" si="189"/>
        <v>0.20000000000000018</v>
      </c>
      <c r="BN2811" t="s">
        <v>1385</v>
      </c>
    </row>
    <row r="2812" spans="1:67" ht="13" customHeight="1" x14ac:dyDescent="0.3">
      <c r="A2812" s="5">
        <v>46114</v>
      </c>
      <c r="B2812" t="s">
        <v>80</v>
      </c>
      <c r="F2812">
        <v>100</v>
      </c>
      <c r="G2812">
        <v>100</v>
      </c>
      <c r="H2812" s="6">
        <v>260</v>
      </c>
      <c r="I2812" s="6">
        <f t="shared" si="190"/>
        <v>160</v>
      </c>
      <c r="J2812" s="6">
        <f>H2812/12.5</f>
        <v>20.8</v>
      </c>
      <c r="K2812" s="6"/>
      <c r="Q2812" t="s">
        <v>81</v>
      </c>
      <c r="U2812">
        <v>2601272</v>
      </c>
      <c r="V2812" t="s">
        <v>1383</v>
      </c>
      <c r="W2812" t="s">
        <v>66</v>
      </c>
      <c r="X2812" t="s">
        <v>946</v>
      </c>
      <c r="Y2812" t="s">
        <v>1101</v>
      </c>
      <c r="AF2812" t="s">
        <v>1383</v>
      </c>
      <c r="AG2812" t="s">
        <v>1384</v>
      </c>
      <c r="AH2812" t="s">
        <v>949</v>
      </c>
      <c r="AI2812">
        <v>878543976</v>
      </c>
      <c r="AM2812">
        <v>260001</v>
      </c>
      <c r="BA2812" s="6">
        <v>160</v>
      </c>
      <c r="BE2812">
        <f t="shared" si="187"/>
        <v>0</v>
      </c>
      <c r="BF2812" s="6">
        <f t="shared" si="188"/>
        <v>-260</v>
      </c>
      <c r="BG2812" s="7" t="s">
        <v>71</v>
      </c>
      <c r="BH2812" t="e">
        <f>+VLOOKUP(AF2812,Sheet4!A:A,1,FALSE)</f>
        <v>#N/A</v>
      </c>
      <c r="BL2812" s="6">
        <v>262.5</v>
      </c>
      <c r="BM2812" s="59">
        <f t="shared" si="189"/>
        <v>-2.5</v>
      </c>
      <c r="BN2812" t="s">
        <v>1385</v>
      </c>
    </row>
    <row r="2813" spans="1:67" ht="13" customHeight="1" x14ac:dyDescent="0.3">
      <c r="A2813" s="5">
        <v>46114</v>
      </c>
      <c r="B2813" t="s">
        <v>80</v>
      </c>
      <c r="F2813">
        <v>25</v>
      </c>
      <c r="G2813">
        <v>25</v>
      </c>
      <c r="H2813" s="6">
        <v>65</v>
      </c>
      <c r="I2813" s="6">
        <f t="shared" si="190"/>
        <v>40</v>
      </c>
      <c r="J2813" s="6">
        <f>H2813/12.5</f>
        <v>5.2</v>
      </c>
      <c r="K2813" s="6"/>
      <c r="Q2813" t="s">
        <v>81</v>
      </c>
      <c r="U2813">
        <v>2601272</v>
      </c>
      <c r="V2813" t="s">
        <v>1383</v>
      </c>
      <c r="W2813" t="s">
        <v>66</v>
      </c>
      <c r="X2813" t="s">
        <v>946</v>
      </c>
      <c r="Y2813" t="s">
        <v>1386</v>
      </c>
      <c r="AF2813" t="s">
        <v>1383</v>
      </c>
      <c r="AG2813" t="s">
        <v>1384</v>
      </c>
      <c r="AH2813" t="s">
        <v>949</v>
      </c>
      <c r="AI2813">
        <v>878543976</v>
      </c>
      <c r="AM2813">
        <v>260001</v>
      </c>
      <c r="BA2813" s="6">
        <v>40</v>
      </c>
      <c r="BE2813">
        <f t="shared" si="187"/>
        <v>0</v>
      </c>
      <c r="BF2813" s="6">
        <f t="shared" si="188"/>
        <v>-65</v>
      </c>
      <c r="BG2813" s="7" t="s">
        <v>71</v>
      </c>
      <c r="BH2813" t="e">
        <f>+VLOOKUP(AF2813,Sheet4!A:A,1,FALSE)</f>
        <v>#N/A</v>
      </c>
      <c r="BL2813" s="6">
        <v>62.5</v>
      </c>
      <c r="BM2813" s="59">
        <f t="shared" si="189"/>
        <v>2.5</v>
      </c>
      <c r="BN2813" t="s">
        <v>1385</v>
      </c>
    </row>
    <row r="2814" spans="1:67" ht="13" customHeight="1" x14ac:dyDescent="0.3">
      <c r="A2814" s="5">
        <v>46114</v>
      </c>
      <c r="B2814" t="s">
        <v>82</v>
      </c>
      <c r="F2814" s="8">
        <v>6</v>
      </c>
      <c r="G2814">
        <v>3</v>
      </c>
      <c r="H2814" s="6">
        <v>0</v>
      </c>
      <c r="I2814" s="6">
        <f t="shared" si="190"/>
        <v>-3</v>
      </c>
      <c r="J2814" s="6"/>
      <c r="K2814" s="6"/>
      <c r="Q2814" t="s">
        <v>83</v>
      </c>
      <c r="U2814">
        <v>2601272</v>
      </c>
      <c r="V2814" t="s">
        <v>1383</v>
      </c>
      <c r="W2814" t="s">
        <v>66</v>
      </c>
      <c r="X2814" t="s">
        <v>946</v>
      </c>
      <c r="Y2814" t="s">
        <v>1101</v>
      </c>
      <c r="AF2814" t="s">
        <v>1383</v>
      </c>
      <c r="AG2814" t="s">
        <v>1384</v>
      </c>
      <c r="AH2814" t="s">
        <v>949</v>
      </c>
      <c r="AI2814">
        <v>878543976</v>
      </c>
      <c r="AM2814">
        <v>260001</v>
      </c>
      <c r="BA2814" s="6">
        <v>-6</v>
      </c>
      <c r="BE2814">
        <f t="shared" si="187"/>
        <v>0</v>
      </c>
      <c r="BF2814" s="6">
        <f t="shared" si="188"/>
        <v>0</v>
      </c>
      <c r="BG2814" s="7" t="s">
        <v>71</v>
      </c>
      <c r="BH2814" t="e">
        <f>+VLOOKUP(AF2814,Sheet4!A:A,1,FALSE)</f>
        <v>#N/A</v>
      </c>
      <c r="BL2814" s="6">
        <v>0</v>
      </c>
      <c r="BM2814" s="59">
        <f t="shared" si="189"/>
        <v>0</v>
      </c>
      <c r="BN2814" t="s">
        <v>1385</v>
      </c>
    </row>
    <row r="2815" spans="1:67" ht="13" customHeight="1" x14ac:dyDescent="0.3">
      <c r="A2815" s="5">
        <v>46114</v>
      </c>
      <c r="B2815" t="s">
        <v>82</v>
      </c>
      <c r="F2815" s="8">
        <v>3</v>
      </c>
      <c r="G2815">
        <v>1.5</v>
      </c>
      <c r="H2815" s="6">
        <v>0</v>
      </c>
      <c r="I2815" s="6">
        <f t="shared" si="190"/>
        <v>-1.5</v>
      </c>
      <c r="J2815" s="6"/>
      <c r="K2815" s="6"/>
      <c r="Q2815" t="s">
        <v>83</v>
      </c>
      <c r="U2815">
        <v>2601272</v>
      </c>
      <c r="V2815" t="s">
        <v>1383</v>
      </c>
      <c r="W2815" t="s">
        <v>66</v>
      </c>
      <c r="X2815" t="s">
        <v>946</v>
      </c>
      <c r="Y2815" t="s">
        <v>1386</v>
      </c>
      <c r="AF2815" t="s">
        <v>1383</v>
      </c>
      <c r="AG2815" t="s">
        <v>1384</v>
      </c>
      <c r="AH2815" t="s">
        <v>949</v>
      </c>
      <c r="AI2815">
        <v>878543976</v>
      </c>
      <c r="AM2815">
        <v>260001</v>
      </c>
      <c r="BA2815" s="6">
        <v>-3</v>
      </c>
      <c r="BE2815">
        <f t="shared" si="187"/>
        <v>0</v>
      </c>
      <c r="BF2815" s="6">
        <f t="shared" si="188"/>
        <v>0</v>
      </c>
      <c r="BG2815" s="7" t="s">
        <v>71</v>
      </c>
      <c r="BH2815" t="e">
        <f>+VLOOKUP(AF2815,Sheet4!A:A,1,FALSE)</f>
        <v>#N/A</v>
      </c>
      <c r="BL2815" s="6">
        <v>0</v>
      </c>
      <c r="BM2815" s="59">
        <f t="shared" si="189"/>
        <v>0</v>
      </c>
      <c r="BN2815" t="s">
        <v>1385</v>
      </c>
    </row>
    <row r="2816" spans="1:67" ht="13" customHeight="1" x14ac:dyDescent="0.3">
      <c r="A2816" s="5">
        <v>46114</v>
      </c>
      <c r="B2816" t="s">
        <v>84</v>
      </c>
      <c r="F2816">
        <v>100</v>
      </c>
      <c r="G2816">
        <v>100</v>
      </c>
      <c r="H2816" s="6">
        <v>0</v>
      </c>
      <c r="I2816" s="6">
        <f t="shared" si="190"/>
        <v>-100</v>
      </c>
      <c r="J2816" s="6"/>
      <c r="K2816" s="6">
        <f>H2816/50</f>
        <v>0</v>
      </c>
      <c r="Q2816" t="s">
        <v>85</v>
      </c>
      <c r="U2816">
        <v>2601272</v>
      </c>
      <c r="V2816" t="s">
        <v>1383</v>
      </c>
      <c r="W2816" t="s">
        <v>66</v>
      </c>
      <c r="X2816" t="s">
        <v>946</v>
      </c>
      <c r="Y2816" t="s">
        <v>1101</v>
      </c>
      <c r="AF2816" t="s">
        <v>1383</v>
      </c>
      <c r="AG2816" t="s">
        <v>1384</v>
      </c>
      <c r="AH2816" t="s">
        <v>949</v>
      </c>
      <c r="AI2816">
        <v>878543976</v>
      </c>
      <c r="AM2816">
        <v>260001</v>
      </c>
      <c r="BA2816" s="6">
        <v>-100</v>
      </c>
      <c r="BE2816">
        <f t="shared" si="187"/>
        <v>0</v>
      </c>
      <c r="BF2816" s="6">
        <f t="shared" si="188"/>
        <v>0</v>
      </c>
      <c r="BG2816" s="7" t="s">
        <v>71</v>
      </c>
      <c r="BH2816" t="e">
        <f>+VLOOKUP(AF2816,Sheet4!A:A,1,FALSE)</f>
        <v>#N/A</v>
      </c>
      <c r="BL2816" s="6">
        <v>0</v>
      </c>
      <c r="BM2816" s="59">
        <f t="shared" si="189"/>
        <v>0</v>
      </c>
      <c r="BN2816" t="s">
        <v>1385</v>
      </c>
    </row>
    <row r="2817" spans="1:67" ht="13" customHeight="1" x14ac:dyDescent="0.3">
      <c r="A2817" s="5">
        <v>46114</v>
      </c>
      <c r="B2817" t="s">
        <v>84</v>
      </c>
      <c r="F2817">
        <v>50</v>
      </c>
      <c r="G2817">
        <v>50</v>
      </c>
      <c r="H2817" s="6">
        <v>0</v>
      </c>
      <c r="I2817" s="6">
        <f t="shared" si="190"/>
        <v>-50</v>
      </c>
      <c r="J2817" s="6"/>
      <c r="K2817" s="6">
        <f>H2817/50</f>
        <v>0</v>
      </c>
      <c r="Q2817" t="s">
        <v>85</v>
      </c>
      <c r="U2817">
        <v>2601272</v>
      </c>
      <c r="V2817" t="s">
        <v>1383</v>
      </c>
      <c r="W2817" t="s">
        <v>66</v>
      </c>
      <c r="X2817" t="s">
        <v>946</v>
      </c>
      <c r="Y2817" t="s">
        <v>1386</v>
      </c>
      <c r="AF2817" t="s">
        <v>1383</v>
      </c>
      <c r="AG2817" t="s">
        <v>1384</v>
      </c>
      <c r="AH2817" t="s">
        <v>949</v>
      </c>
      <c r="AI2817">
        <v>878543976</v>
      </c>
      <c r="AM2817">
        <v>260001</v>
      </c>
      <c r="BA2817" s="6">
        <v>-50</v>
      </c>
      <c r="BE2817">
        <f t="shared" si="187"/>
        <v>0</v>
      </c>
      <c r="BF2817" s="6">
        <f t="shared" si="188"/>
        <v>0</v>
      </c>
      <c r="BG2817" s="7" t="s">
        <v>71</v>
      </c>
      <c r="BH2817" t="e">
        <f>+VLOOKUP(AF2817,Sheet4!A:A,1,FALSE)</f>
        <v>#N/A</v>
      </c>
      <c r="BL2817" s="6">
        <v>0</v>
      </c>
      <c r="BM2817" s="59">
        <f t="shared" si="189"/>
        <v>0</v>
      </c>
      <c r="BN2817" t="s">
        <v>1385</v>
      </c>
    </row>
    <row r="2818" spans="1:67" ht="13" customHeight="1" x14ac:dyDescent="0.3">
      <c r="A2818" s="5">
        <v>46114</v>
      </c>
      <c r="B2818" t="s">
        <v>63</v>
      </c>
      <c r="F2818">
        <v>1815</v>
      </c>
      <c r="G2818">
        <v>1815</v>
      </c>
      <c r="H2818">
        <v>4575</v>
      </c>
      <c r="I2818" s="6">
        <v>2760</v>
      </c>
      <c r="Q2818" t="s">
        <v>64</v>
      </c>
      <c r="U2818">
        <v>2601273</v>
      </c>
      <c r="V2818" t="s">
        <v>1387</v>
      </c>
      <c r="W2818" t="s">
        <v>169</v>
      </c>
      <c r="X2818" t="s">
        <v>207</v>
      </c>
      <c r="Y2818" t="s">
        <v>1388</v>
      </c>
      <c r="AF2818" t="s">
        <v>1387</v>
      </c>
      <c r="AG2818" t="s">
        <v>1389</v>
      </c>
      <c r="AH2818" t="s">
        <v>210</v>
      </c>
      <c r="AI2818">
        <v>868733522</v>
      </c>
      <c r="AM2818">
        <v>260001</v>
      </c>
      <c r="BE2818">
        <f t="shared" ref="BE2818:BE2881" si="191">+BB2818+BC2818</f>
        <v>0</v>
      </c>
      <c r="BF2818" s="6">
        <f t="shared" ref="BF2818:BF2881" si="192">+BE2818-H2818</f>
        <v>-4575</v>
      </c>
      <c r="BG2818" s="7" t="s">
        <v>71</v>
      </c>
      <c r="BH2818" t="e">
        <f>+VLOOKUP(AF2818,Sheet4!A:A,1,FALSE)</f>
        <v>#N/A</v>
      </c>
      <c r="BL2818">
        <v>1815</v>
      </c>
      <c r="BM2818" s="59">
        <f t="shared" ref="BM2818:BM2881" si="193">+H2818+-BL2818</f>
        <v>2760</v>
      </c>
      <c r="BN2818" t="s">
        <v>1390</v>
      </c>
      <c r="BO2818" t="s">
        <v>73</v>
      </c>
    </row>
    <row r="2819" spans="1:67" ht="13" customHeight="1" x14ac:dyDescent="0.3">
      <c r="A2819" s="5">
        <v>46114</v>
      </c>
      <c r="B2819" t="s">
        <v>63</v>
      </c>
      <c r="F2819">
        <v>6930</v>
      </c>
      <c r="G2819">
        <v>6930</v>
      </c>
      <c r="H2819">
        <v>17460</v>
      </c>
      <c r="I2819" s="6">
        <v>10530</v>
      </c>
      <c r="Q2819" t="s">
        <v>64</v>
      </c>
      <c r="U2819">
        <v>2601273</v>
      </c>
      <c r="V2819" t="s">
        <v>1387</v>
      </c>
      <c r="W2819" t="s">
        <v>169</v>
      </c>
      <c r="X2819" t="s">
        <v>207</v>
      </c>
      <c r="Y2819" t="s">
        <v>207</v>
      </c>
      <c r="AF2819" t="s">
        <v>1387</v>
      </c>
      <c r="AG2819" t="s">
        <v>1389</v>
      </c>
      <c r="AH2819" t="s">
        <v>210</v>
      </c>
      <c r="AI2819">
        <v>868733522</v>
      </c>
      <c r="AM2819">
        <v>260001</v>
      </c>
      <c r="BE2819">
        <f t="shared" si="191"/>
        <v>0</v>
      </c>
      <c r="BF2819" s="6">
        <f t="shared" si="192"/>
        <v>-17460</v>
      </c>
      <c r="BG2819" s="7" t="s">
        <v>71</v>
      </c>
      <c r="BH2819" t="e">
        <f>+VLOOKUP(AF2819,Sheet4!A:A,1,FALSE)</f>
        <v>#N/A</v>
      </c>
      <c r="BL2819">
        <v>6930</v>
      </c>
      <c r="BM2819" s="59">
        <f t="shared" si="193"/>
        <v>10530</v>
      </c>
      <c r="BN2819" t="s">
        <v>1390</v>
      </c>
      <c r="BO2819" t="s">
        <v>73</v>
      </c>
    </row>
    <row r="2820" spans="1:67" ht="13" customHeight="1" x14ac:dyDescent="0.3">
      <c r="A2820" s="5">
        <v>46114</v>
      </c>
      <c r="B2820" t="s">
        <v>63</v>
      </c>
      <c r="F2820">
        <v>4845</v>
      </c>
      <c r="G2820">
        <v>4845</v>
      </c>
      <c r="H2820">
        <v>12195</v>
      </c>
      <c r="I2820" s="6">
        <v>7350</v>
      </c>
      <c r="Q2820" t="s">
        <v>64</v>
      </c>
      <c r="U2820">
        <v>2601273</v>
      </c>
      <c r="V2820" t="s">
        <v>1387</v>
      </c>
      <c r="W2820" t="s">
        <v>169</v>
      </c>
      <c r="X2820" t="s">
        <v>207</v>
      </c>
      <c r="Y2820" t="s">
        <v>208</v>
      </c>
      <c r="AF2820" t="s">
        <v>1387</v>
      </c>
      <c r="AG2820" t="s">
        <v>1389</v>
      </c>
      <c r="AH2820" t="s">
        <v>210</v>
      </c>
      <c r="AI2820">
        <v>868733522</v>
      </c>
      <c r="AM2820">
        <v>260001</v>
      </c>
      <c r="BE2820">
        <f t="shared" si="191"/>
        <v>0</v>
      </c>
      <c r="BF2820" s="6">
        <f t="shared" si="192"/>
        <v>-12195</v>
      </c>
      <c r="BG2820" s="7" t="s">
        <v>71</v>
      </c>
      <c r="BH2820" t="e">
        <f>+VLOOKUP(AF2820,Sheet4!A:A,1,FALSE)</f>
        <v>#N/A</v>
      </c>
      <c r="BL2820">
        <v>4845</v>
      </c>
      <c r="BM2820" s="59">
        <f t="shared" si="193"/>
        <v>7350</v>
      </c>
      <c r="BN2820" t="s">
        <v>1390</v>
      </c>
      <c r="BO2820" t="s">
        <v>73</v>
      </c>
    </row>
    <row r="2821" spans="1:67" ht="13" customHeight="1" x14ac:dyDescent="0.3">
      <c r="A2821" s="5">
        <v>46114</v>
      </c>
      <c r="B2821" t="s">
        <v>63</v>
      </c>
      <c r="F2821">
        <v>600</v>
      </c>
      <c r="G2821">
        <v>600</v>
      </c>
      <c r="H2821">
        <v>1515</v>
      </c>
      <c r="I2821" s="6">
        <v>915</v>
      </c>
      <c r="Q2821" t="s">
        <v>64</v>
      </c>
      <c r="U2821">
        <v>2601273</v>
      </c>
      <c r="V2821" t="s">
        <v>1387</v>
      </c>
      <c r="W2821" t="s">
        <v>169</v>
      </c>
      <c r="X2821" t="s">
        <v>207</v>
      </c>
      <c r="Y2821" t="s">
        <v>1391</v>
      </c>
      <c r="AF2821" t="s">
        <v>1387</v>
      </c>
      <c r="AG2821" t="s">
        <v>1389</v>
      </c>
      <c r="AH2821" t="s">
        <v>210</v>
      </c>
      <c r="AI2821">
        <v>868733522</v>
      </c>
      <c r="AM2821">
        <v>260001</v>
      </c>
      <c r="BE2821">
        <f t="shared" si="191"/>
        <v>0</v>
      </c>
      <c r="BF2821" s="6">
        <f t="shared" si="192"/>
        <v>-1515</v>
      </c>
      <c r="BG2821" s="7" t="s">
        <v>71</v>
      </c>
      <c r="BH2821" t="e">
        <f>+VLOOKUP(AF2821,Sheet4!A:A,1,FALSE)</f>
        <v>#N/A</v>
      </c>
      <c r="BL2821">
        <v>600</v>
      </c>
      <c r="BM2821" s="59">
        <f t="shared" si="193"/>
        <v>915</v>
      </c>
      <c r="BN2821" t="s">
        <v>1390</v>
      </c>
      <c r="BO2821" t="s">
        <v>73</v>
      </c>
    </row>
    <row r="2822" spans="1:67" ht="13" customHeight="1" x14ac:dyDescent="0.3">
      <c r="A2822" s="5">
        <v>46114</v>
      </c>
      <c r="B2822" t="s">
        <v>63</v>
      </c>
      <c r="F2822">
        <v>585</v>
      </c>
      <c r="G2822">
        <v>585</v>
      </c>
      <c r="H2822">
        <v>1470</v>
      </c>
      <c r="I2822" s="6">
        <v>885</v>
      </c>
      <c r="Q2822" t="s">
        <v>64</v>
      </c>
      <c r="U2822">
        <v>2601273</v>
      </c>
      <c r="V2822" t="s">
        <v>1387</v>
      </c>
      <c r="W2822" t="s">
        <v>169</v>
      </c>
      <c r="X2822" t="s">
        <v>207</v>
      </c>
      <c r="Y2822" t="s">
        <v>212</v>
      </c>
      <c r="AF2822" t="s">
        <v>1387</v>
      </c>
      <c r="AG2822" t="s">
        <v>1389</v>
      </c>
      <c r="AH2822" t="s">
        <v>210</v>
      </c>
      <c r="AI2822">
        <v>868733522</v>
      </c>
      <c r="AM2822">
        <v>260001</v>
      </c>
      <c r="BE2822">
        <f t="shared" si="191"/>
        <v>0</v>
      </c>
      <c r="BF2822" s="6">
        <f t="shared" si="192"/>
        <v>-1470</v>
      </c>
      <c r="BG2822" s="7" t="s">
        <v>71</v>
      </c>
      <c r="BH2822" t="e">
        <f>+VLOOKUP(AF2822,Sheet4!A:A,1,FALSE)</f>
        <v>#N/A</v>
      </c>
      <c r="BL2822">
        <v>585</v>
      </c>
      <c r="BM2822" s="59">
        <f t="shared" si="193"/>
        <v>885</v>
      </c>
      <c r="BN2822" t="s">
        <v>1390</v>
      </c>
      <c r="BO2822" t="s">
        <v>73</v>
      </c>
    </row>
    <row r="2823" spans="1:67" ht="13" customHeight="1" x14ac:dyDescent="0.3">
      <c r="A2823" s="5">
        <v>46114</v>
      </c>
      <c r="B2823" t="s">
        <v>63</v>
      </c>
      <c r="F2823">
        <v>1800</v>
      </c>
      <c r="G2823">
        <v>1800</v>
      </c>
      <c r="H2823">
        <v>4530</v>
      </c>
      <c r="I2823" s="6">
        <v>2730</v>
      </c>
      <c r="Q2823" t="s">
        <v>64</v>
      </c>
      <c r="U2823">
        <v>2601273</v>
      </c>
      <c r="V2823" t="s">
        <v>1387</v>
      </c>
      <c r="W2823" t="s">
        <v>169</v>
      </c>
      <c r="X2823" t="s">
        <v>207</v>
      </c>
      <c r="Y2823" t="s">
        <v>1392</v>
      </c>
      <c r="AF2823" t="s">
        <v>1387</v>
      </c>
      <c r="AG2823" t="s">
        <v>1389</v>
      </c>
      <c r="AH2823" t="s">
        <v>210</v>
      </c>
      <c r="AI2823">
        <v>868733522</v>
      </c>
      <c r="AM2823">
        <v>260001</v>
      </c>
      <c r="BE2823">
        <f t="shared" si="191"/>
        <v>0</v>
      </c>
      <c r="BF2823" s="6">
        <f t="shared" si="192"/>
        <v>-4530</v>
      </c>
      <c r="BG2823" s="7" t="s">
        <v>71</v>
      </c>
      <c r="BH2823" t="e">
        <f>+VLOOKUP(AF2823,Sheet4!A:A,1,FALSE)</f>
        <v>#N/A</v>
      </c>
      <c r="BL2823">
        <v>1800</v>
      </c>
      <c r="BM2823" s="59">
        <f t="shared" si="193"/>
        <v>2730</v>
      </c>
      <c r="BN2823" t="s">
        <v>1390</v>
      </c>
      <c r="BO2823" t="s">
        <v>73</v>
      </c>
    </row>
    <row r="2824" spans="1:67" ht="13" customHeight="1" x14ac:dyDescent="0.3">
      <c r="A2824" s="5">
        <v>46114</v>
      </c>
      <c r="B2824" t="s">
        <v>63</v>
      </c>
      <c r="F2824">
        <v>6495</v>
      </c>
      <c r="G2824">
        <v>6495</v>
      </c>
      <c r="H2824">
        <v>16365</v>
      </c>
      <c r="I2824" s="6">
        <v>9870</v>
      </c>
      <c r="Q2824" t="s">
        <v>64</v>
      </c>
      <c r="U2824">
        <v>2601273</v>
      </c>
      <c r="V2824" t="s">
        <v>1387</v>
      </c>
      <c r="W2824" t="s">
        <v>169</v>
      </c>
      <c r="X2824" t="s">
        <v>207</v>
      </c>
      <c r="Y2824" t="s">
        <v>213</v>
      </c>
      <c r="AF2824" t="s">
        <v>1387</v>
      </c>
      <c r="AG2824" t="s">
        <v>1389</v>
      </c>
      <c r="AH2824" t="s">
        <v>210</v>
      </c>
      <c r="AI2824">
        <v>868733522</v>
      </c>
      <c r="AM2824">
        <v>260001</v>
      </c>
      <c r="BE2824">
        <f t="shared" si="191"/>
        <v>0</v>
      </c>
      <c r="BF2824" s="6">
        <f t="shared" si="192"/>
        <v>-16365</v>
      </c>
      <c r="BG2824" s="7" t="s">
        <v>71</v>
      </c>
      <c r="BH2824" t="e">
        <f>+VLOOKUP(AF2824,Sheet4!A:A,1,FALSE)</f>
        <v>#N/A</v>
      </c>
      <c r="BL2824">
        <v>6495</v>
      </c>
      <c r="BM2824" s="59">
        <f t="shared" si="193"/>
        <v>9870</v>
      </c>
      <c r="BN2824" t="s">
        <v>1390</v>
      </c>
      <c r="BO2824" t="s">
        <v>73</v>
      </c>
    </row>
    <row r="2825" spans="1:67" ht="13" customHeight="1" x14ac:dyDescent="0.3">
      <c r="A2825" s="5">
        <v>46114</v>
      </c>
      <c r="B2825" t="s">
        <v>74</v>
      </c>
      <c r="F2825" s="8">
        <v>121</v>
      </c>
      <c r="G2825">
        <v>60.5</v>
      </c>
      <c r="H2825">
        <v>305</v>
      </c>
      <c r="I2825" s="6">
        <v>184</v>
      </c>
      <c r="Q2825" t="s">
        <v>75</v>
      </c>
      <c r="U2825">
        <v>2601273</v>
      </c>
      <c r="V2825" t="s">
        <v>1387</v>
      </c>
      <c r="W2825" t="s">
        <v>169</v>
      </c>
      <c r="X2825" t="s">
        <v>207</v>
      </c>
      <c r="Y2825" t="s">
        <v>1388</v>
      </c>
      <c r="AF2825" t="s">
        <v>1387</v>
      </c>
      <c r="AG2825" t="s">
        <v>1389</v>
      </c>
      <c r="AH2825" t="s">
        <v>210</v>
      </c>
      <c r="AI2825">
        <v>868733522</v>
      </c>
      <c r="AM2825">
        <v>260001</v>
      </c>
      <c r="BE2825">
        <f t="shared" si="191"/>
        <v>0</v>
      </c>
      <c r="BF2825" s="6">
        <f t="shared" si="192"/>
        <v>-305</v>
      </c>
      <c r="BG2825" s="7" t="s">
        <v>71</v>
      </c>
      <c r="BH2825" t="e">
        <f>+VLOOKUP(AF2825,Sheet4!A:A,1,FALSE)</f>
        <v>#N/A</v>
      </c>
      <c r="BL2825">
        <v>60.5</v>
      </c>
      <c r="BM2825" s="59">
        <f t="shared" si="193"/>
        <v>244.5</v>
      </c>
      <c r="BN2825" t="s">
        <v>1390</v>
      </c>
    </row>
    <row r="2826" spans="1:67" ht="13" customHeight="1" x14ac:dyDescent="0.3">
      <c r="A2826" s="5">
        <v>46114</v>
      </c>
      <c r="B2826" t="s">
        <v>74</v>
      </c>
      <c r="F2826" s="8">
        <v>462</v>
      </c>
      <c r="G2826">
        <v>231</v>
      </c>
      <c r="H2826">
        <v>1164</v>
      </c>
      <c r="I2826" s="6">
        <v>702</v>
      </c>
      <c r="Q2826" t="s">
        <v>75</v>
      </c>
      <c r="U2826">
        <v>2601273</v>
      </c>
      <c r="V2826" t="s">
        <v>1387</v>
      </c>
      <c r="W2826" t="s">
        <v>169</v>
      </c>
      <c r="X2826" t="s">
        <v>207</v>
      </c>
      <c r="Y2826" t="s">
        <v>207</v>
      </c>
      <c r="AF2826" t="s">
        <v>1387</v>
      </c>
      <c r="AG2826" t="s">
        <v>1389</v>
      </c>
      <c r="AH2826" t="s">
        <v>210</v>
      </c>
      <c r="AI2826">
        <v>868733522</v>
      </c>
      <c r="AM2826">
        <v>260001</v>
      </c>
      <c r="BE2826">
        <f t="shared" si="191"/>
        <v>0</v>
      </c>
      <c r="BF2826" s="6">
        <f t="shared" si="192"/>
        <v>-1164</v>
      </c>
      <c r="BG2826" s="7" t="s">
        <v>71</v>
      </c>
      <c r="BH2826" t="e">
        <f>+VLOOKUP(AF2826,Sheet4!A:A,1,FALSE)</f>
        <v>#N/A</v>
      </c>
      <c r="BL2826">
        <v>231</v>
      </c>
      <c r="BM2826" s="59">
        <f t="shared" si="193"/>
        <v>933</v>
      </c>
      <c r="BN2826" t="s">
        <v>1390</v>
      </c>
    </row>
    <row r="2827" spans="1:67" ht="13" customHeight="1" x14ac:dyDescent="0.3">
      <c r="A2827" s="5">
        <v>46114</v>
      </c>
      <c r="B2827" t="s">
        <v>74</v>
      </c>
      <c r="F2827" s="8">
        <v>323</v>
      </c>
      <c r="G2827">
        <v>161.5</v>
      </c>
      <c r="H2827">
        <v>813</v>
      </c>
      <c r="I2827" s="6">
        <v>490</v>
      </c>
      <c r="Q2827" t="s">
        <v>75</v>
      </c>
      <c r="U2827">
        <v>2601273</v>
      </c>
      <c r="V2827" t="s">
        <v>1387</v>
      </c>
      <c r="W2827" t="s">
        <v>169</v>
      </c>
      <c r="X2827" t="s">
        <v>207</v>
      </c>
      <c r="Y2827" t="s">
        <v>208</v>
      </c>
      <c r="AF2827" t="s">
        <v>1387</v>
      </c>
      <c r="AG2827" t="s">
        <v>1389</v>
      </c>
      <c r="AH2827" t="s">
        <v>210</v>
      </c>
      <c r="AI2827">
        <v>868733522</v>
      </c>
      <c r="AM2827">
        <v>260001</v>
      </c>
      <c r="BE2827">
        <f t="shared" si="191"/>
        <v>0</v>
      </c>
      <c r="BF2827" s="6">
        <f t="shared" si="192"/>
        <v>-813</v>
      </c>
      <c r="BG2827" s="7" t="s">
        <v>71</v>
      </c>
      <c r="BH2827" t="e">
        <f>+VLOOKUP(AF2827,Sheet4!A:A,1,FALSE)</f>
        <v>#N/A</v>
      </c>
      <c r="BL2827">
        <v>161.5</v>
      </c>
      <c r="BM2827" s="59">
        <f t="shared" si="193"/>
        <v>651.5</v>
      </c>
      <c r="BN2827" t="s">
        <v>1390</v>
      </c>
    </row>
    <row r="2828" spans="1:67" ht="13" customHeight="1" x14ac:dyDescent="0.3">
      <c r="A2828" s="5">
        <v>46114</v>
      </c>
      <c r="B2828" t="s">
        <v>74</v>
      </c>
      <c r="F2828" s="8">
        <v>40</v>
      </c>
      <c r="G2828">
        <v>20</v>
      </c>
      <c r="H2828">
        <v>101</v>
      </c>
      <c r="I2828" s="6">
        <v>61</v>
      </c>
      <c r="Q2828" t="s">
        <v>75</v>
      </c>
      <c r="U2828">
        <v>2601273</v>
      </c>
      <c r="V2828" t="s">
        <v>1387</v>
      </c>
      <c r="W2828" t="s">
        <v>169</v>
      </c>
      <c r="X2828" t="s">
        <v>207</v>
      </c>
      <c r="Y2828" t="s">
        <v>1391</v>
      </c>
      <c r="AF2828" t="s">
        <v>1387</v>
      </c>
      <c r="AG2828" t="s">
        <v>1389</v>
      </c>
      <c r="AH2828" t="s">
        <v>210</v>
      </c>
      <c r="AI2828">
        <v>868733522</v>
      </c>
      <c r="AM2828">
        <v>260001</v>
      </c>
      <c r="BE2828">
        <f t="shared" si="191"/>
        <v>0</v>
      </c>
      <c r="BF2828" s="6">
        <f t="shared" si="192"/>
        <v>-101</v>
      </c>
      <c r="BG2828" s="7" t="s">
        <v>71</v>
      </c>
      <c r="BH2828" t="e">
        <f>+VLOOKUP(AF2828,Sheet4!A:A,1,FALSE)</f>
        <v>#N/A</v>
      </c>
      <c r="BL2828">
        <v>20</v>
      </c>
      <c r="BM2828" s="59">
        <f t="shared" si="193"/>
        <v>81</v>
      </c>
      <c r="BN2828" t="s">
        <v>1390</v>
      </c>
    </row>
    <row r="2829" spans="1:67" ht="13" customHeight="1" x14ac:dyDescent="0.3">
      <c r="A2829" s="5">
        <v>46114</v>
      </c>
      <c r="B2829" t="s">
        <v>74</v>
      </c>
      <c r="F2829" s="8">
        <v>39</v>
      </c>
      <c r="G2829">
        <v>19.5</v>
      </c>
      <c r="H2829">
        <v>98</v>
      </c>
      <c r="I2829" s="6">
        <v>59</v>
      </c>
      <c r="Q2829" t="s">
        <v>75</v>
      </c>
      <c r="U2829">
        <v>2601273</v>
      </c>
      <c r="V2829" t="s">
        <v>1387</v>
      </c>
      <c r="W2829" t="s">
        <v>169</v>
      </c>
      <c r="X2829" t="s">
        <v>207</v>
      </c>
      <c r="Y2829" t="s">
        <v>212</v>
      </c>
      <c r="AF2829" t="s">
        <v>1387</v>
      </c>
      <c r="AG2829" t="s">
        <v>1389</v>
      </c>
      <c r="AH2829" t="s">
        <v>210</v>
      </c>
      <c r="AI2829">
        <v>868733522</v>
      </c>
      <c r="AM2829">
        <v>260001</v>
      </c>
      <c r="BE2829">
        <f t="shared" si="191"/>
        <v>0</v>
      </c>
      <c r="BF2829" s="6">
        <f t="shared" si="192"/>
        <v>-98</v>
      </c>
      <c r="BG2829" s="7" t="s">
        <v>71</v>
      </c>
      <c r="BH2829" t="e">
        <f>+VLOOKUP(AF2829,Sheet4!A:A,1,FALSE)</f>
        <v>#N/A</v>
      </c>
      <c r="BL2829">
        <v>19.5</v>
      </c>
      <c r="BM2829" s="59">
        <f t="shared" si="193"/>
        <v>78.5</v>
      </c>
      <c r="BN2829" t="s">
        <v>1390</v>
      </c>
    </row>
    <row r="2830" spans="1:67" ht="13" customHeight="1" x14ac:dyDescent="0.3">
      <c r="A2830" s="5">
        <v>46114</v>
      </c>
      <c r="B2830" t="s">
        <v>74</v>
      </c>
      <c r="F2830" s="8">
        <v>120</v>
      </c>
      <c r="G2830">
        <v>60</v>
      </c>
      <c r="H2830">
        <v>302</v>
      </c>
      <c r="I2830" s="6">
        <v>182</v>
      </c>
      <c r="Q2830" t="s">
        <v>75</v>
      </c>
      <c r="U2830">
        <v>2601273</v>
      </c>
      <c r="V2830" t="s">
        <v>1387</v>
      </c>
      <c r="W2830" t="s">
        <v>169</v>
      </c>
      <c r="X2830" t="s">
        <v>207</v>
      </c>
      <c r="Y2830" t="s">
        <v>1392</v>
      </c>
      <c r="AF2830" t="s">
        <v>1387</v>
      </c>
      <c r="AG2830" t="s">
        <v>1389</v>
      </c>
      <c r="AH2830" t="s">
        <v>210</v>
      </c>
      <c r="AI2830">
        <v>868733522</v>
      </c>
      <c r="AM2830">
        <v>260001</v>
      </c>
      <c r="BE2830">
        <f t="shared" si="191"/>
        <v>0</v>
      </c>
      <c r="BF2830" s="6">
        <f t="shared" si="192"/>
        <v>-302</v>
      </c>
      <c r="BG2830" s="7" t="s">
        <v>71</v>
      </c>
      <c r="BH2830" t="e">
        <f>+VLOOKUP(AF2830,Sheet4!A:A,1,FALSE)</f>
        <v>#N/A</v>
      </c>
      <c r="BL2830">
        <v>60</v>
      </c>
      <c r="BM2830" s="59">
        <f t="shared" si="193"/>
        <v>242</v>
      </c>
      <c r="BN2830" t="s">
        <v>1390</v>
      </c>
    </row>
    <row r="2831" spans="1:67" ht="13" customHeight="1" x14ac:dyDescent="0.3">
      <c r="A2831" s="5">
        <v>46114</v>
      </c>
      <c r="B2831" t="s">
        <v>74</v>
      </c>
      <c r="F2831" s="8">
        <v>433</v>
      </c>
      <c r="G2831">
        <v>216.5</v>
      </c>
      <c r="H2831">
        <v>1091</v>
      </c>
      <c r="I2831" s="6">
        <v>658</v>
      </c>
      <c r="Q2831" t="s">
        <v>75</v>
      </c>
      <c r="U2831">
        <v>2601273</v>
      </c>
      <c r="V2831" t="s">
        <v>1387</v>
      </c>
      <c r="W2831" t="s">
        <v>169</v>
      </c>
      <c r="X2831" t="s">
        <v>207</v>
      </c>
      <c r="Y2831" t="s">
        <v>213</v>
      </c>
      <c r="AF2831" t="s">
        <v>1387</v>
      </c>
      <c r="AG2831" t="s">
        <v>1389</v>
      </c>
      <c r="AH2831" t="s">
        <v>210</v>
      </c>
      <c r="AI2831">
        <v>868733522</v>
      </c>
      <c r="AM2831">
        <v>260001</v>
      </c>
      <c r="BE2831">
        <f t="shared" si="191"/>
        <v>0</v>
      </c>
      <c r="BF2831" s="6">
        <f t="shared" si="192"/>
        <v>-1091</v>
      </c>
      <c r="BG2831" s="7" t="s">
        <v>71</v>
      </c>
      <c r="BH2831" t="e">
        <f>+VLOOKUP(AF2831,Sheet4!A:A,1,FALSE)</f>
        <v>#N/A</v>
      </c>
      <c r="BL2831">
        <v>216.5</v>
      </c>
      <c r="BM2831" s="59">
        <f t="shared" si="193"/>
        <v>874.5</v>
      </c>
      <c r="BN2831" t="s">
        <v>1390</v>
      </c>
    </row>
    <row r="2832" spans="1:67" ht="13" customHeight="1" x14ac:dyDescent="0.3">
      <c r="A2832" s="5">
        <v>46114</v>
      </c>
      <c r="B2832" t="s">
        <v>76</v>
      </c>
      <c r="F2832">
        <v>2420</v>
      </c>
      <c r="G2832">
        <v>2420</v>
      </c>
      <c r="H2832">
        <v>6100</v>
      </c>
      <c r="I2832" s="6">
        <v>3680</v>
      </c>
      <c r="Q2832" t="s">
        <v>77</v>
      </c>
      <c r="U2832">
        <v>2601273</v>
      </c>
      <c r="V2832" t="s">
        <v>1387</v>
      </c>
      <c r="W2832" t="s">
        <v>169</v>
      </c>
      <c r="X2832" t="s">
        <v>207</v>
      </c>
      <c r="Y2832" t="s">
        <v>1388</v>
      </c>
      <c r="AF2832" t="s">
        <v>1387</v>
      </c>
      <c r="AG2832" t="s">
        <v>1389</v>
      </c>
      <c r="AH2832" t="s">
        <v>210</v>
      </c>
      <c r="AI2832">
        <v>868733522</v>
      </c>
      <c r="AM2832">
        <v>260001</v>
      </c>
      <c r="BE2832">
        <f t="shared" si="191"/>
        <v>0</v>
      </c>
      <c r="BF2832" s="6">
        <f t="shared" si="192"/>
        <v>-6100</v>
      </c>
      <c r="BG2832" s="7" t="s">
        <v>71</v>
      </c>
      <c r="BH2832" t="e">
        <f>+VLOOKUP(AF2832,Sheet4!A:A,1,FALSE)</f>
        <v>#N/A</v>
      </c>
      <c r="BL2832">
        <v>2420</v>
      </c>
      <c r="BM2832" s="59">
        <f t="shared" si="193"/>
        <v>3680</v>
      </c>
      <c r="BN2832" t="s">
        <v>1390</v>
      </c>
    </row>
    <row r="2833" spans="1:66" ht="13" customHeight="1" x14ac:dyDescent="0.3">
      <c r="A2833" s="5">
        <v>46114</v>
      </c>
      <c r="B2833" t="s">
        <v>76</v>
      </c>
      <c r="F2833">
        <v>9240</v>
      </c>
      <c r="G2833">
        <v>9240</v>
      </c>
      <c r="H2833">
        <v>23280</v>
      </c>
      <c r="I2833" s="6">
        <v>14040</v>
      </c>
      <c r="Q2833" t="s">
        <v>77</v>
      </c>
      <c r="U2833">
        <v>2601273</v>
      </c>
      <c r="V2833" t="s">
        <v>1387</v>
      </c>
      <c r="W2833" t="s">
        <v>169</v>
      </c>
      <c r="X2833" t="s">
        <v>207</v>
      </c>
      <c r="Y2833" t="s">
        <v>207</v>
      </c>
      <c r="AF2833" t="s">
        <v>1387</v>
      </c>
      <c r="AG2833" t="s">
        <v>1389</v>
      </c>
      <c r="AH2833" t="s">
        <v>210</v>
      </c>
      <c r="AI2833">
        <v>868733522</v>
      </c>
      <c r="AM2833">
        <v>260001</v>
      </c>
      <c r="BE2833">
        <f t="shared" si="191"/>
        <v>0</v>
      </c>
      <c r="BF2833" s="6">
        <f t="shared" si="192"/>
        <v>-23280</v>
      </c>
      <c r="BG2833" s="7" t="s">
        <v>71</v>
      </c>
      <c r="BH2833" t="e">
        <f>+VLOOKUP(AF2833,Sheet4!A:A,1,FALSE)</f>
        <v>#N/A</v>
      </c>
      <c r="BL2833">
        <v>9240</v>
      </c>
      <c r="BM2833" s="59">
        <f t="shared" si="193"/>
        <v>14040</v>
      </c>
      <c r="BN2833" t="s">
        <v>1390</v>
      </c>
    </row>
    <row r="2834" spans="1:66" ht="13" customHeight="1" x14ac:dyDescent="0.3">
      <c r="A2834" s="5">
        <v>46114</v>
      </c>
      <c r="B2834" t="s">
        <v>76</v>
      </c>
      <c r="F2834">
        <v>6460</v>
      </c>
      <c r="G2834">
        <v>6460</v>
      </c>
      <c r="H2834">
        <v>16260</v>
      </c>
      <c r="I2834" s="6">
        <v>9800</v>
      </c>
      <c r="Q2834" t="s">
        <v>77</v>
      </c>
      <c r="U2834">
        <v>2601273</v>
      </c>
      <c r="V2834" t="s">
        <v>1387</v>
      </c>
      <c r="W2834" t="s">
        <v>169</v>
      </c>
      <c r="X2834" t="s">
        <v>207</v>
      </c>
      <c r="Y2834" t="s">
        <v>208</v>
      </c>
      <c r="AF2834" t="s">
        <v>1387</v>
      </c>
      <c r="AG2834" t="s">
        <v>1389</v>
      </c>
      <c r="AH2834" t="s">
        <v>210</v>
      </c>
      <c r="AI2834">
        <v>868733522</v>
      </c>
      <c r="AM2834">
        <v>260001</v>
      </c>
      <c r="BE2834">
        <f t="shared" si="191"/>
        <v>0</v>
      </c>
      <c r="BF2834" s="6">
        <f t="shared" si="192"/>
        <v>-16260</v>
      </c>
      <c r="BG2834" s="7" t="s">
        <v>71</v>
      </c>
      <c r="BH2834" t="e">
        <f>+VLOOKUP(AF2834,Sheet4!A:A,1,FALSE)</f>
        <v>#N/A</v>
      </c>
      <c r="BL2834">
        <v>6460</v>
      </c>
      <c r="BM2834" s="59">
        <f t="shared" si="193"/>
        <v>9800</v>
      </c>
      <c r="BN2834" t="s">
        <v>1390</v>
      </c>
    </row>
    <row r="2835" spans="1:66" ht="13" customHeight="1" x14ac:dyDescent="0.3">
      <c r="A2835" s="5">
        <v>46114</v>
      </c>
      <c r="B2835" t="s">
        <v>76</v>
      </c>
      <c r="F2835">
        <v>800</v>
      </c>
      <c r="G2835">
        <v>800</v>
      </c>
      <c r="H2835">
        <v>2020</v>
      </c>
      <c r="I2835" s="6">
        <v>1220</v>
      </c>
      <c r="Q2835" t="s">
        <v>77</v>
      </c>
      <c r="U2835">
        <v>2601273</v>
      </c>
      <c r="V2835" t="s">
        <v>1387</v>
      </c>
      <c r="W2835" t="s">
        <v>169</v>
      </c>
      <c r="X2835" t="s">
        <v>207</v>
      </c>
      <c r="Y2835" t="s">
        <v>1391</v>
      </c>
      <c r="AF2835" t="s">
        <v>1387</v>
      </c>
      <c r="AG2835" t="s">
        <v>1389</v>
      </c>
      <c r="AH2835" t="s">
        <v>210</v>
      </c>
      <c r="AI2835">
        <v>868733522</v>
      </c>
      <c r="AM2835">
        <v>260001</v>
      </c>
      <c r="BE2835">
        <f t="shared" si="191"/>
        <v>0</v>
      </c>
      <c r="BF2835" s="6">
        <f t="shared" si="192"/>
        <v>-2020</v>
      </c>
      <c r="BG2835" s="7" t="s">
        <v>71</v>
      </c>
      <c r="BH2835" t="e">
        <f>+VLOOKUP(AF2835,Sheet4!A:A,1,FALSE)</f>
        <v>#N/A</v>
      </c>
      <c r="BL2835">
        <v>800</v>
      </c>
      <c r="BM2835" s="59">
        <f t="shared" si="193"/>
        <v>1220</v>
      </c>
      <c r="BN2835" t="s">
        <v>1390</v>
      </c>
    </row>
    <row r="2836" spans="1:66" ht="13" customHeight="1" x14ac:dyDescent="0.3">
      <c r="A2836" s="5">
        <v>46114</v>
      </c>
      <c r="B2836" t="s">
        <v>76</v>
      </c>
      <c r="F2836">
        <v>780</v>
      </c>
      <c r="G2836">
        <v>780</v>
      </c>
      <c r="H2836">
        <v>1960</v>
      </c>
      <c r="I2836" s="6">
        <v>1180</v>
      </c>
      <c r="Q2836" t="s">
        <v>77</v>
      </c>
      <c r="U2836">
        <v>2601273</v>
      </c>
      <c r="V2836" t="s">
        <v>1387</v>
      </c>
      <c r="W2836" t="s">
        <v>169</v>
      </c>
      <c r="X2836" t="s">
        <v>207</v>
      </c>
      <c r="Y2836" t="s">
        <v>212</v>
      </c>
      <c r="AF2836" t="s">
        <v>1387</v>
      </c>
      <c r="AG2836" t="s">
        <v>1389</v>
      </c>
      <c r="AH2836" t="s">
        <v>210</v>
      </c>
      <c r="AI2836">
        <v>868733522</v>
      </c>
      <c r="AM2836">
        <v>260001</v>
      </c>
      <c r="BE2836">
        <f t="shared" si="191"/>
        <v>0</v>
      </c>
      <c r="BF2836" s="6">
        <f t="shared" si="192"/>
        <v>-1960</v>
      </c>
      <c r="BG2836" s="7" t="s">
        <v>71</v>
      </c>
      <c r="BH2836" t="e">
        <f>+VLOOKUP(AF2836,Sheet4!A:A,1,FALSE)</f>
        <v>#N/A</v>
      </c>
      <c r="BL2836">
        <v>780</v>
      </c>
      <c r="BM2836" s="59">
        <f t="shared" si="193"/>
        <v>1180</v>
      </c>
      <c r="BN2836" t="s">
        <v>1390</v>
      </c>
    </row>
    <row r="2837" spans="1:66" ht="13" customHeight="1" x14ac:dyDescent="0.3">
      <c r="A2837" s="5">
        <v>46114</v>
      </c>
      <c r="B2837" t="s">
        <v>76</v>
      </c>
      <c r="F2837">
        <v>2400</v>
      </c>
      <c r="G2837">
        <v>2400</v>
      </c>
      <c r="H2837">
        <v>6040</v>
      </c>
      <c r="I2837" s="6">
        <v>3640</v>
      </c>
      <c r="Q2837" t="s">
        <v>77</v>
      </c>
      <c r="U2837">
        <v>2601273</v>
      </c>
      <c r="V2837" t="s">
        <v>1387</v>
      </c>
      <c r="W2837" t="s">
        <v>169</v>
      </c>
      <c r="X2837" t="s">
        <v>207</v>
      </c>
      <c r="Y2837" t="s">
        <v>1392</v>
      </c>
      <c r="AF2837" t="s">
        <v>1387</v>
      </c>
      <c r="AG2837" t="s">
        <v>1389</v>
      </c>
      <c r="AH2837" t="s">
        <v>210</v>
      </c>
      <c r="AI2837">
        <v>868733522</v>
      </c>
      <c r="AM2837">
        <v>260001</v>
      </c>
      <c r="BE2837">
        <f t="shared" si="191"/>
        <v>0</v>
      </c>
      <c r="BF2837" s="6">
        <f t="shared" si="192"/>
        <v>-6040</v>
      </c>
      <c r="BG2837" s="7" t="s">
        <v>71</v>
      </c>
      <c r="BH2837" t="e">
        <f>+VLOOKUP(AF2837,Sheet4!A:A,1,FALSE)</f>
        <v>#N/A</v>
      </c>
      <c r="BL2837">
        <v>2400</v>
      </c>
      <c r="BM2837" s="59">
        <f t="shared" si="193"/>
        <v>3640</v>
      </c>
      <c r="BN2837" t="s">
        <v>1390</v>
      </c>
    </row>
    <row r="2838" spans="1:66" ht="13" customHeight="1" x14ac:dyDescent="0.3">
      <c r="A2838" s="5">
        <v>46114</v>
      </c>
      <c r="B2838" t="s">
        <v>76</v>
      </c>
      <c r="F2838">
        <v>8660</v>
      </c>
      <c r="G2838">
        <v>8660</v>
      </c>
      <c r="H2838">
        <v>21820</v>
      </c>
      <c r="I2838" s="6">
        <v>13160</v>
      </c>
      <c r="Q2838" t="s">
        <v>77</v>
      </c>
      <c r="U2838">
        <v>2601273</v>
      </c>
      <c r="V2838" t="s">
        <v>1387</v>
      </c>
      <c r="W2838" t="s">
        <v>169</v>
      </c>
      <c r="X2838" t="s">
        <v>207</v>
      </c>
      <c r="Y2838" t="s">
        <v>213</v>
      </c>
      <c r="AF2838" t="s">
        <v>1387</v>
      </c>
      <c r="AG2838" t="s">
        <v>1389</v>
      </c>
      <c r="AH2838" t="s">
        <v>210</v>
      </c>
      <c r="AI2838">
        <v>868733522</v>
      </c>
      <c r="AM2838">
        <v>260001</v>
      </c>
      <c r="BE2838">
        <f t="shared" si="191"/>
        <v>0</v>
      </c>
      <c r="BF2838" s="6">
        <f t="shared" si="192"/>
        <v>-21820</v>
      </c>
      <c r="BG2838" s="7" t="s">
        <v>71</v>
      </c>
      <c r="BH2838" t="e">
        <f>+VLOOKUP(AF2838,Sheet4!A:A,1,FALSE)</f>
        <v>#N/A</v>
      </c>
      <c r="BL2838">
        <v>8660</v>
      </c>
      <c r="BM2838" s="59">
        <f t="shared" si="193"/>
        <v>13160</v>
      </c>
      <c r="BN2838" t="s">
        <v>1390</v>
      </c>
    </row>
    <row r="2839" spans="1:66" ht="13" customHeight="1" x14ac:dyDescent="0.3">
      <c r="A2839" s="5">
        <v>46114</v>
      </c>
      <c r="B2839" t="s">
        <v>78</v>
      </c>
      <c r="F2839" s="8">
        <v>121</v>
      </c>
      <c r="G2839">
        <v>60.5</v>
      </c>
      <c r="H2839">
        <v>1525</v>
      </c>
      <c r="I2839" s="6">
        <v>1404</v>
      </c>
      <c r="Q2839" t="s">
        <v>79</v>
      </c>
      <c r="U2839">
        <v>2601273</v>
      </c>
      <c r="V2839" t="s">
        <v>1387</v>
      </c>
      <c r="W2839" t="s">
        <v>169</v>
      </c>
      <c r="X2839" t="s">
        <v>207</v>
      </c>
      <c r="Y2839" t="s">
        <v>1388</v>
      </c>
      <c r="AF2839" t="s">
        <v>1387</v>
      </c>
      <c r="AG2839" t="s">
        <v>1389</v>
      </c>
      <c r="AH2839" t="s">
        <v>210</v>
      </c>
      <c r="AI2839">
        <v>868733522</v>
      </c>
      <c r="AM2839">
        <v>260001</v>
      </c>
      <c r="BE2839">
        <f t="shared" si="191"/>
        <v>0</v>
      </c>
      <c r="BF2839" s="6">
        <f t="shared" si="192"/>
        <v>-1525</v>
      </c>
      <c r="BG2839" s="7" t="s">
        <v>71</v>
      </c>
      <c r="BH2839" t="e">
        <f>+VLOOKUP(AF2839,Sheet4!A:A,1,FALSE)</f>
        <v>#N/A</v>
      </c>
      <c r="BL2839">
        <v>60.5</v>
      </c>
      <c r="BM2839" s="59">
        <f t="shared" si="193"/>
        <v>1464.5</v>
      </c>
      <c r="BN2839" t="s">
        <v>1390</v>
      </c>
    </row>
    <row r="2840" spans="1:66" ht="13" customHeight="1" x14ac:dyDescent="0.3">
      <c r="A2840" s="5">
        <v>46114</v>
      </c>
      <c r="B2840" t="s">
        <v>80</v>
      </c>
      <c r="F2840">
        <v>1512.5</v>
      </c>
      <c r="G2840">
        <v>1512.5</v>
      </c>
      <c r="H2840">
        <v>19062.5</v>
      </c>
      <c r="I2840" s="6">
        <v>17550</v>
      </c>
      <c r="Q2840" t="s">
        <v>81</v>
      </c>
      <c r="U2840">
        <v>2601273</v>
      </c>
      <c r="V2840" t="s">
        <v>1387</v>
      </c>
      <c r="W2840" t="s">
        <v>169</v>
      </c>
      <c r="X2840" t="s">
        <v>207</v>
      </c>
      <c r="Y2840" t="s">
        <v>1388</v>
      </c>
      <c r="AF2840" t="s">
        <v>1387</v>
      </c>
      <c r="AG2840" t="s">
        <v>1389</v>
      </c>
      <c r="AH2840" t="s">
        <v>210</v>
      </c>
      <c r="AI2840">
        <v>868733522</v>
      </c>
      <c r="AM2840">
        <v>260001</v>
      </c>
      <c r="BC2840" s="9">
        <v>1512</v>
      </c>
      <c r="BE2840">
        <f t="shared" si="191"/>
        <v>1512</v>
      </c>
      <c r="BF2840" s="6">
        <f t="shared" si="192"/>
        <v>-17550.5</v>
      </c>
      <c r="BG2840" s="10" t="s">
        <v>99</v>
      </c>
      <c r="BH2840" t="e">
        <f>+VLOOKUP(AF2840,Sheet4!A:A,1,FALSE)</f>
        <v>#N/A</v>
      </c>
      <c r="BL2840">
        <v>1512.5</v>
      </c>
      <c r="BM2840" s="59">
        <f t="shared" si="193"/>
        <v>17550</v>
      </c>
      <c r="BN2840" t="s">
        <v>1390</v>
      </c>
    </row>
    <row r="2841" spans="1:66" ht="13" customHeight="1" x14ac:dyDescent="0.3">
      <c r="A2841" s="5">
        <v>46114</v>
      </c>
      <c r="B2841" t="s">
        <v>82</v>
      </c>
      <c r="F2841" s="8">
        <v>1386</v>
      </c>
      <c r="G2841">
        <v>693</v>
      </c>
      <c r="H2841">
        <v>2298</v>
      </c>
      <c r="I2841" s="6">
        <v>912</v>
      </c>
      <c r="Q2841" t="s">
        <v>83</v>
      </c>
      <c r="U2841">
        <v>2601273</v>
      </c>
      <c r="V2841" t="s">
        <v>1387</v>
      </c>
      <c r="W2841" t="s">
        <v>169</v>
      </c>
      <c r="X2841" t="s">
        <v>207</v>
      </c>
      <c r="Y2841" t="s">
        <v>207</v>
      </c>
      <c r="AF2841" t="s">
        <v>1387</v>
      </c>
      <c r="AG2841" t="s">
        <v>1389</v>
      </c>
      <c r="AH2841" t="s">
        <v>210</v>
      </c>
      <c r="AI2841">
        <v>868733522</v>
      </c>
      <c r="AM2841">
        <v>260001</v>
      </c>
      <c r="BE2841">
        <f t="shared" si="191"/>
        <v>0</v>
      </c>
      <c r="BF2841" s="6">
        <f t="shared" si="192"/>
        <v>-2298</v>
      </c>
      <c r="BG2841" s="7" t="s">
        <v>71</v>
      </c>
      <c r="BH2841" t="e">
        <f>+VLOOKUP(AF2841,Sheet4!A:A,1,FALSE)</f>
        <v>#N/A</v>
      </c>
      <c r="BL2841">
        <v>693</v>
      </c>
      <c r="BM2841" s="59">
        <f t="shared" si="193"/>
        <v>1605</v>
      </c>
      <c r="BN2841" t="s">
        <v>1390</v>
      </c>
    </row>
    <row r="2842" spans="1:66" ht="13" customHeight="1" x14ac:dyDescent="0.3">
      <c r="A2842" s="5">
        <v>46114</v>
      </c>
      <c r="B2842" t="s">
        <v>82</v>
      </c>
      <c r="F2842" s="8">
        <v>969</v>
      </c>
      <c r="G2842">
        <v>484.5</v>
      </c>
      <c r="H2842">
        <v>1605</v>
      </c>
      <c r="I2842" s="6">
        <v>636</v>
      </c>
      <c r="Q2842" t="s">
        <v>83</v>
      </c>
      <c r="U2842">
        <v>2601273</v>
      </c>
      <c r="V2842" t="s">
        <v>1387</v>
      </c>
      <c r="W2842" t="s">
        <v>169</v>
      </c>
      <c r="X2842" t="s">
        <v>207</v>
      </c>
      <c r="Y2842" t="s">
        <v>208</v>
      </c>
      <c r="AF2842" t="s">
        <v>1387</v>
      </c>
      <c r="AG2842" t="s">
        <v>1389</v>
      </c>
      <c r="AH2842" t="s">
        <v>210</v>
      </c>
      <c r="AI2842">
        <v>868733522</v>
      </c>
      <c r="AM2842">
        <v>260001</v>
      </c>
      <c r="BE2842">
        <f t="shared" si="191"/>
        <v>0</v>
      </c>
      <c r="BF2842" s="6">
        <f t="shared" si="192"/>
        <v>-1605</v>
      </c>
      <c r="BG2842" s="7" t="s">
        <v>71</v>
      </c>
      <c r="BH2842" t="e">
        <f>+VLOOKUP(AF2842,Sheet4!A:A,1,FALSE)</f>
        <v>#N/A</v>
      </c>
      <c r="BL2842">
        <v>484.5</v>
      </c>
      <c r="BM2842" s="59">
        <f t="shared" si="193"/>
        <v>1120.5</v>
      </c>
      <c r="BN2842" t="s">
        <v>1390</v>
      </c>
    </row>
    <row r="2843" spans="1:66" ht="13" customHeight="1" x14ac:dyDescent="0.3">
      <c r="A2843" s="5">
        <v>46114</v>
      </c>
      <c r="B2843" t="s">
        <v>82</v>
      </c>
      <c r="F2843" s="8">
        <v>120</v>
      </c>
      <c r="G2843">
        <v>60</v>
      </c>
      <c r="H2843">
        <v>198</v>
      </c>
      <c r="I2843" s="6">
        <v>78</v>
      </c>
      <c r="Q2843" t="s">
        <v>83</v>
      </c>
      <c r="U2843">
        <v>2601273</v>
      </c>
      <c r="V2843" t="s">
        <v>1387</v>
      </c>
      <c r="W2843" t="s">
        <v>169</v>
      </c>
      <c r="X2843" t="s">
        <v>207</v>
      </c>
      <c r="Y2843" t="s">
        <v>1391</v>
      </c>
      <c r="AF2843" t="s">
        <v>1387</v>
      </c>
      <c r="AG2843" t="s">
        <v>1389</v>
      </c>
      <c r="AH2843" t="s">
        <v>210</v>
      </c>
      <c r="AI2843">
        <v>868733522</v>
      </c>
      <c r="AM2843">
        <v>260001</v>
      </c>
      <c r="BE2843">
        <f t="shared" si="191"/>
        <v>0</v>
      </c>
      <c r="BF2843" s="6">
        <f t="shared" si="192"/>
        <v>-198</v>
      </c>
      <c r="BG2843" s="7" t="s">
        <v>71</v>
      </c>
      <c r="BH2843" t="e">
        <f>+VLOOKUP(AF2843,Sheet4!A:A,1,FALSE)</f>
        <v>#N/A</v>
      </c>
      <c r="BL2843">
        <v>60</v>
      </c>
      <c r="BM2843" s="59">
        <f t="shared" si="193"/>
        <v>138</v>
      </c>
      <c r="BN2843" t="s">
        <v>1390</v>
      </c>
    </row>
    <row r="2844" spans="1:66" ht="13" customHeight="1" x14ac:dyDescent="0.3">
      <c r="A2844" s="5">
        <v>46114</v>
      </c>
      <c r="B2844" t="s">
        <v>82</v>
      </c>
      <c r="F2844" s="8">
        <v>117</v>
      </c>
      <c r="G2844">
        <v>58.5</v>
      </c>
      <c r="H2844">
        <v>195</v>
      </c>
      <c r="I2844" s="6">
        <v>78</v>
      </c>
      <c r="Q2844" t="s">
        <v>83</v>
      </c>
      <c r="U2844">
        <v>2601273</v>
      </c>
      <c r="V2844" t="s">
        <v>1387</v>
      </c>
      <c r="W2844" t="s">
        <v>169</v>
      </c>
      <c r="X2844" t="s">
        <v>207</v>
      </c>
      <c r="Y2844" t="s">
        <v>212</v>
      </c>
      <c r="AF2844" t="s">
        <v>1387</v>
      </c>
      <c r="AG2844" t="s">
        <v>1389</v>
      </c>
      <c r="AH2844" t="s">
        <v>210</v>
      </c>
      <c r="AI2844">
        <v>868733522</v>
      </c>
      <c r="AM2844">
        <v>260001</v>
      </c>
      <c r="BE2844">
        <f t="shared" si="191"/>
        <v>0</v>
      </c>
      <c r="BF2844" s="6">
        <f t="shared" si="192"/>
        <v>-195</v>
      </c>
      <c r="BG2844" s="7" t="s">
        <v>71</v>
      </c>
      <c r="BH2844" t="e">
        <f>+VLOOKUP(AF2844,Sheet4!A:A,1,FALSE)</f>
        <v>#N/A</v>
      </c>
      <c r="BL2844">
        <v>58.5</v>
      </c>
      <c r="BM2844" s="59">
        <f t="shared" si="193"/>
        <v>136.5</v>
      </c>
      <c r="BN2844" t="s">
        <v>1390</v>
      </c>
    </row>
    <row r="2845" spans="1:66" ht="13" customHeight="1" x14ac:dyDescent="0.3">
      <c r="A2845" s="5">
        <v>46114</v>
      </c>
      <c r="B2845" t="s">
        <v>82</v>
      </c>
      <c r="F2845" s="8">
        <v>360</v>
      </c>
      <c r="G2845">
        <v>180</v>
      </c>
      <c r="H2845">
        <v>597</v>
      </c>
      <c r="I2845" s="6">
        <v>237</v>
      </c>
      <c r="Q2845" t="s">
        <v>83</v>
      </c>
      <c r="U2845">
        <v>2601273</v>
      </c>
      <c r="V2845" t="s">
        <v>1387</v>
      </c>
      <c r="W2845" t="s">
        <v>169</v>
      </c>
      <c r="X2845" t="s">
        <v>207</v>
      </c>
      <c r="Y2845" t="s">
        <v>1392</v>
      </c>
      <c r="AF2845" t="s">
        <v>1387</v>
      </c>
      <c r="AG2845" t="s">
        <v>1389</v>
      </c>
      <c r="AH2845" t="s">
        <v>210</v>
      </c>
      <c r="AI2845">
        <v>868733522</v>
      </c>
      <c r="AM2845">
        <v>260001</v>
      </c>
      <c r="BE2845">
        <f t="shared" si="191"/>
        <v>0</v>
      </c>
      <c r="BF2845" s="6">
        <f t="shared" si="192"/>
        <v>-597</v>
      </c>
      <c r="BG2845" s="7" t="s">
        <v>71</v>
      </c>
      <c r="BH2845" t="e">
        <f>+VLOOKUP(AF2845,Sheet4!A:A,1,FALSE)</f>
        <v>#N/A</v>
      </c>
      <c r="BL2845">
        <v>180</v>
      </c>
      <c r="BM2845" s="59">
        <f t="shared" si="193"/>
        <v>417</v>
      </c>
      <c r="BN2845" t="s">
        <v>1390</v>
      </c>
    </row>
    <row r="2846" spans="1:66" ht="13" customHeight="1" x14ac:dyDescent="0.3">
      <c r="A2846" s="5">
        <v>46114</v>
      </c>
      <c r="B2846" t="s">
        <v>82</v>
      </c>
      <c r="F2846" s="8">
        <v>1299</v>
      </c>
      <c r="G2846">
        <v>649.5</v>
      </c>
      <c r="H2846">
        <v>2154</v>
      </c>
      <c r="I2846" s="6">
        <v>855</v>
      </c>
      <c r="Q2846" t="s">
        <v>83</v>
      </c>
      <c r="U2846">
        <v>2601273</v>
      </c>
      <c r="V2846" t="s">
        <v>1387</v>
      </c>
      <c r="W2846" t="s">
        <v>169</v>
      </c>
      <c r="X2846" t="s">
        <v>207</v>
      </c>
      <c r="Y2846" t="s">
        <v>213</v>
      </c>
      <c r="AF2846" t="s">
        <v>1387</v>
      </c>
      <c r="AG2846" t="s">
        <v>1389</v>
      </c>
      <c r="AH2846" t="s">
        <v>210</v>
      </c>
      <c r="AI2846">
        <v>868733522</v>
      </c>
      <c r="AM2846">
        <v>260001</v>
      </c>
      <c r="BE2846">
        <f t="shared" si="191"/>
        <v>0</v>
      </c>
      <c r="BF2846" s="6">
        <f t="shared" si="192"/>
        <v>-2154</v>
      </c>
      <c r="BG2846" s="7" t="s">
        <v>71</v>
      </c>
      <c r="BH2846" t="e">
        <f>+VLOOKUP(AF2846,Sheet4!A:A,1,FALSE)</f>
        <v>#N/A</v>
      </c>
      <c r="BL2846">
        <v>649.5</v>
      </c>
      <c r="BM2846" s="59">
        <f t="shared" si="193"/>
        <v>1504.5</v>
      </c>
      <c r="BN2846" t="s">
        <v>1390</v>
      </c>
    </row>
    <row r="2847" spans="1:66" ht="13" customHeight="1" x14ac:dyDescent="0.3">
      <c r="A2847" s="5">
        <v>46114</v>
      </c>
      <c r="B2847" t="s">
        <v>84</v>
      </c>
      <c r="F2847">
        <v>23100</v>
      </c>
      <c r="G2847">
        <v>23100</v>
      </c>
      <c r="H2847">
        <v>38300</v>
      </c>
      <c r="I2847" s="6">
        <v>15200</v>
      </c>
      <c r="Q2847" t="s">
        <v>85</v>
      </c>
      <c r="U2847">
        <v>2601273</v>
      </c>
      <c r="V2847" t="s">
        <v>1387</v>
      </c>
      <c r="W2847" t="s">
        <v>169</v>
      </c>
      <c r="X2847" t="s">
        <v>207</v>
      </c>
      <c r="Y2847" t="s">
        <v>207</v>
      </c>
      <c r="AF2847" t="s">
        <v>1387</v>
      </c>
      <c r="AG2847" t="s">
        <v>1389</v>
      </c>
      <c r="AH2847" t="s">
        <v>210</v>
      </c>
      <c r="AI2847">
        <v>868733522</v>
      </c>
      <c r="AM2847">
        <v>260001</v>
      </c>
      <c r="BC2847" s="9">
        <v>23100</v>
      </c>
      <c r="BE2847">
        <f t="shared" si="191"/>
        <v>23100</v>
      </c>
      <c r="BF2847" s="6">
        <f t="shared" si="192"/>
        <v>-15200</v>
      </c>
      <c r="BG2847" s="10" t="s">
        <v>99</v>
      </c>
      <c r="BH2847" t="e">
        <f>+VLOOKUP(AF2847,Sheet4!A:A,1,FALSE)</f>
        <v>#N/A</v>
      </c>
      <c r="BL2847">
        <v>23100</v>
      </c>
      <c r="BM2847" s="59">
        <f t="shared" si="193"/>
        <v>15200</v>
      </c>
      <c r="BN2847" t="s">
        <v>1390</v>
      </c>
    </row>
    <row r="2848" spans="1:66" ht="13" customHeight="1" x14ac:dyDescent="0.3">
      <c r="A2848" s="5">
        <v>46114</v>
      </c>
      <c r="B2848" t="s">
        <v>84</v>
      </c>
      <c r="F2848">
        <v>16150</v>
      </c>
      <c r="G2848">
        <v>16150</v>
      </c>
      <c r="H2848">
        <v>26750</v>
      </c>
      <c r="I2848" s="6">
        <v>10600</v>
      </c>
      <c r="Q2848" t="s">
        <v>85</v>
      </c>
      <c r="U2848">
        <v>2601273</v>
      </c>
      <c r="V2848" t="s">
        <v>1387</v>
      </c>
      <c r="W2848" t="s">
        <v>169</v>
      </c>
      <c r="X2848" t="s">
        <v>207</v>
      </c>
      <c r="Y2848" t="s">
        <v>208</v>
      </c>
      <c r="AF2848" t="s">
        <v>1387</v>
      </c>
      <c r="AG2848" t="s">
        <v>1389</v>
      </c>
      <c r="AH2848" t="s">
        <v>210</v>
      </c>
      <c r="AI2848">
        <v>868733522</v>
      </c>
      <c r="AM2848">
        <v>260001</v>
      </c>
      <c r="BD2848" s="9">
        <v>16150</v>
      </c>
      <c r="BE2848">
        <f t="shared" si="191"/>
        <v>0</v>
      </c>
      <c r="BF2848" s="6">
        <f t="shared" si="192"/>
        <v>-26750</v>
      </c>
      <c r="BG2848" s="11" t="s">
        <v>71</v>
      </c>
      <c r="BH2848" t="e">
        <f>+VLOOKUP(AF2848,Sheet4!A:A,1,FALSE)</f>
        <v>#N/A</v>
      </c>
      <c r="BL2848">
        <v>16150</v>
      </c>
      <c r="BM2848" s="59">
        <f t="shared" si="193"/>
        <v>10600</v>
      </c>
      <c r="BN2848" t="s">
        <v>1390</v>
      </c>
    </row>
    <row r="2849" spans="1:67" ht="13" customHeight="1" x14ac:dyDescent="0.3">
      <c r="A2849" s="5">
        <v>46114</v>
      </c>
      <c r="B2849" t="s">
        <v>84</v>
      </c>
      <c r="F2849">
        <v>2000</v>
      </c>
      <c r="G2849">
        <v>2000</v>
      </c>
      <c r="H2849">
        <v>3300</v>
      </c>
      <c r="I2849" s="6">
        <v>1300</v>
      </c>
      <c r="Q2849" t="s">
        <v>85</v>
      </c>
      <c r="U2849">
        <v>2601273</v>
      </c>
      <c r="V2849" t="s">
        <v>1387</v>
      </c>
      <c r="W2849" t="s">
        <v>169</v>
      </c>
      <c r="X2849" t="s">
        <v>207</v>
      </c>
      <c r="Y2849" t="s">
        <v>1391</v>
      </c>
      <c r="AF2849" t="s">
        <v>1387</v>
      </c>
      <c r="AG2849" t="s">
        <v>1389</v>
      </c>
      <c r="AH2849" t="s">
        <v>210</v>
      </c>
      <c r="AI2849">
        <v>868733522</v>
      </c>
      <c r="AM2849">
        <v>260001</v>
      </c>
      <c r="BD2849" s="9">
        <v>2000</v>
      </c>
      <c r="BE2849">
        <f t="shared" si="191"/>
        <v>0</v>
      </c>
      <c r="BF2849" s="6">
        <f t="shared" si="192"/>
        <v>-3300</v>
      </c>
      <c r="BG2849" s="11" t="s">
        <v>71</v>
      </c>
      <c r="BH2849" t="e">
        <f>+VLOOKUP(AF2849,Sheet4!A:A,1,FALSE)</f>
        <v>#N/A</v>
      </c>
      <c r="BL2849">
        <v>2000</v>
      </c>
      <c r="BM2849" s="59">
        <f t="shared" si="193"/>
        <v>1300</v>
      </c>
      <c r="BN2849" t="s">
        <v>1390</v>
      </c>
    </row>
    <row r="2850" spans="1:67" ht="13" customHeight="1" x14ac:dyDescent="0.3">
      <c r="A2850" s="5">
        <v>46114</v>
      </c>
      <c r="B2850" t="s">
        <v>84</v>
      </c>
      <c r="F2850">
        <v>1950</v>
      </c>
      <c r="G2850">
        <v>1950</v>
      </c>
      <c r="H2850">
        <v>3250</v>
      </c>
      <c r="I2850" s="6">
        <v>1300</v>
      </c>
      <c r="Q2850" t="s">
        <v>85</v>
      </c>
      <c r="U2850">
        <v>2601273</v>
      </c>
      <c r="V2850" t="s">
        <v>1387</v>
      </c>
      <c r="W2850" t="s">
        <v>169</v>
      </c>
      <c r="X2850" t="s">
        <v>207</v>
      </c>
      <c r="Y2850" t="s">
        <v>212</v>
      </c>
      <c r="AF2850" t="s">
        <v>1387</v>
      </c>
      <c r="AG2850" t="s">
        <v>1389</v>
      </c>
      <c r="AH2850" t="s">
        <v>210</v>
      </c>
      <c r="AI2850">
        <v>868733522</v>
      </c>
      <c r="AM2850">
        <v>260001</v>
      </c>
      <c r="BD2850" s="9">
        <v>1950</v>
      </c>
      <c r="BE2850">
        <f t="shared" si="191"/>
        <v>0</v>
      </c>
      <c r="BF2850" s="6">
        <f t="shared" si="192"/>
        <v>-3250</v>
      </c>
      <c r="BG2850" s="11" t="s">
        <v>71</v>
      </c>
      <c r="BH2850" t="e">
        <f>+VLOOKUP(AF2850,Sheet4!A:A,1,FALSE)</f>
        <v>#N/A</v>
      </c>
      <c r="BL2850">
        <v>1950</v>
      </c>
      <c r="BM2850" s="59">
        <f t="shared" si="193"/>
        <v>1300</v>
      </c>
      <c r="BN2850" t="s">
        <v>1390</v>
      </c>
    </row>
    <row r="2851" spans="1:67" ht="13" customHeight="1" x14ac:dyDescent="0.3">
      <c r="A2851" s="5">
        <v>46114</v>
      </c>
      <c r="B2851" t="s">
        <v>84</v>
      </c>
      <c r="F2851">
        <v>6000</v>
      </c>
      <c r="G2851">
        <v>6000</v>
      </c>
      <c r="H2851">
        <v>9950</v>
      </c>
      <c r="I2851" s="6">
        <v>3950</v>
      </c>
      <c r="Q2851" t="s">
        <v>85</v>
      </c>
      <c r="U2851">
        <v>2601273</v>
      </c>
      <c r="V2851" t="s">
        <v>1387</v>
      </c>
      <c r="W2851" t="s">
        <v>169</v>
      </c>
      <c r="X2851" t="s">
        <v>207</v>
      </c>
      <c r="Y2851" t="s">
        <v>1392</v>
      </c>
      <c r="AF2851" t="s">
        <v>1387</v>
      </c>
      <c r="AG2851" t="s">
        <v>1389</v>
      </c>
      <c r="AH2851" t="s">
        <v>210</v>
      </c>
      <c r="AI2851">
        <v>868733522</v>
      </c>
      <c r="AM2851">
        <v>260001</v>
      </c>
      <c r="BD2851" s="9">
        <v>6000</v>
      </c>
      <c r="BE2851">
        <f t="shared" si="191"/>
        <v>0</v>
      </c>
      <c r="BF2851" s="6">
        <f t="shared" si="192"/>
        <v>-9950</v>
      </c>
      <c r="BG2851" s="11" t="s">
        <v>71</v>
      </c>
      <c r="BH2851" t="e">
        <f>+VLOOKUP(AF2851,Sheet4!A:A,1,FALSE)</f>
        <v>#N/A</v>
      </c>
      <c r="BL2851">
        <v>6000</v>
      </c>
      <c r="BM2851" s="59">
        <f t="shared" si="193"/>
        <v>3950</v>
      </c>
      <c r="BN2851" t="s">
        <v>1390</v>
      </c>
    </row>
    <row r="2852" spans="1:67" ht="13" customHeight="1" x14ac:dyDescent="0.3">
      <c r="A2852" s="5">
        <v>46114</v>
      </c>
      <c r="B2852" t="s">
        <v>84</v>
      </c>
      <c r="F2852">
        <v>21650</v>
      </c>
      <c r="G2852">
        <v>21650</v>
      </c>
      <c r="H2852">
        <v>35900</v>
      </c>
      <c r="I2852" s="6">
        <v>14250</v>
      </c>
      <c r="Q2852" t="s">
        <v>85</v>
      </c>
      <c r="U2852">
        <v>2601273</v>
      </c>
      <c r="V2852" t="s">
        <v>1387</v>
      </c>
      <c r="W2852" t="s">
        <v>169</v>
      </c>
      <c r="X2852" t="s">
        <v>207</v>
      </c>
      <c r="Y2852" t="s">
        <v>213</v>
      </c>
      <c r="AF2852" t="s">
        <v>1387</v>
      </c>
      <c r="AG2852" t="s">
        <v>1389</v>
      </c>
      <c r="AH2852" t="s">
        <v>210</v>
      </c>
      <c r="AI2852">
        <v>868733522</v>
      </c>
      <c r="AM2852">
        <v>260001</v>
      </c>
      <c r="BD2852" s="9">
        <v>21650</v>
      </c>
      <c r="BE2852">
        <f t="shared" si="191"/>
        <v>0</v>
      </c>
      <c r="BF2852" s="6">
        <f t="shared" si="192"/>
        <v>-35900</v>
      </c>
      <c r="BG2852" s="11" t="s">
        <v>71</v>
      </c>
      <c r="BH2852" t="e">
        <f>+VLOOKUP(AF2852,Sheet4!A:A,1,FALSE)</f>
        <v>#N/A</v>
      </c>
      <c r="BL2852">
        <v>21650</v>
      </c>
      <c r="BM2852" s="59">
        <f t="shared" si="193"/>
        <v>14250</v>
      </c>
      <c r="BN2852" t="s">
        <v>1390</v>
      </c>
    </row>
    <row r="2853" spans="1:67" ht="13" customHeight="1" x14ac:dyDescent="0.3">
      <c r="A2853" s="5">
        <v>46114</v>
      </c>
      <c r="B2853" t="s">
        <v>63</v>
      </c>
      <c r="F2853">
        <v>31980</v>
      </c>
      <c r="G2853">
        <v>31980</v>
      </c>
      <c r="H2853">
        <v>38085</v>
      </c>
      <c r="I2853" s="6">
        <v>6105</v>
      </c>
      <c r="Q2853" t="s">
        <v>64</v>
      </c>
      <c r="U2853">
        <v>2601274</v>
      </c>
      <c r="V2853" t="s">
        <v>1393</v>
      </c>
      <c r="W2853" t="s">
        <v>169</v>
      </c>
      <c r="X2853" t="s">
        <v>412</v>
      </c>
      <c r="Y2853" t="s">
        <v>1394</v>
      </c>
      <c r="AF2853" t="s">
        <v>1393</v>
      </c>
      <c r="AG2853" t="s">
        <v>1395</v>
      </c>
      <c r="AH2853" t="s">
        <v>415</v>
      </c>
      <c r="AI2853">
        <v>864272425</v>
      </c>
      <c r="AM2853">
        <v>260001</v>
      </c>
      <c r="BE2853">
        <f t="shared" si="191"/>
        <v>0</v>
      </c>
      <c r="BF2853" s="6">
        <f t="shared" si="192"/>
        <v>-38085</v>
      </c>
      <c r="BG2853" s="7" t="s">
        <v>71</v>
      </c>
      <c r="BH2853" t="e">
        <f>+VLOOKUP(AF2853,Sheet4!A:A,1,FALSE)</f>
        <v>#N/A</v>
      </c>
      <c r="BL2853">
        <v>31980</v>
      </c>
      <c r="BM2853" s="59">
        <f t="shared" si="193"/>
        <v>6105</v>
      </c>
      <c r="BN2853" t="s">
        <v>1396</v>
      </c>
      <c r="BO2853" t="s">
        <v>73</v>
      </c>
    </row>
    <row r="2854" spans="1:67" ht="13" customHeight="1" x14ac:dyDescent="0.3">
      <c r="A2854" s="5">
        <v>46114</v>
      </c>
      <c r="B2854" t="s">
        <v>74</v>
      </c>
      <c r="F2854" s="8">
        <v>2132</v>
      </c>
      <c r="G2854">
        <v>1066</v>
      </c>
      <c r="H2854">
        <v>2539</v>
      </c>
      <c r="I2854" s="6">
        <v>407</v>
      </c>
      <c r="Q2854" t="s">
        <v>75</v>
      </c>
      <c r="U2854">
        <v>2601274</v>
      </c>
      <c r="V2854" t="s">
        <v>1393</v>
      </c>
      <c r="W2854" t="s">
        <v>169</v>
      </c>
      <c r="X2854" t="s">
        <v>412</v>
      </c>
      <c r="Y2854" t="s">
        <v>1394</v>
      </c>
      <c r="AF2854" t="s">
        <v>1393</v>
      </c>
      <c r="AG2854" t="s">
        <v>1395</v>
      </c>
      <c r="AH2854" t="s">
        <v>415</v>
      </c>
      <c r="AI2854">
        <v>864272425</v>
      </c>
      <c r="AM2854">
        <v>260001</v>
      </c>
      <c r="BE2854">
        <f t="shared" si="191"/>
        <v>0</v>
      </c>
      <c r="BF2854" s="6">
        <f t="shared" si="192"/>
        <v>-2539</v>
      </c>
      <c r="BG2854" s="7" t="s">
        <v>71</v>
      </c>
      <c r="BH2854" t="e">
        <f>+VLOOKUP(AF2854,Sheet4!A:A,1,FALSE)</f>
        <v>#N/A</v>
      </c>
      <c r="BL2854">
        <v>1066</v>
      </c>
      <c r="BM2854" s="59">
        <f t="shared" si="193"/>
        <v>1473</v>
      </c>
      <c r="BN2854" t="s">
        <v>1396</v>
      </c>
    </row>
    <row r="2855" spans="1:67" ht="13" customHeight="1" x14ac:dyDescent="0.3">
      <c r="A2855" s="5">
        <v>46114</v>
      </c>
      <c r="B2855" t="s">
        <v>76</v>
      </c>
      <c r="F2855">
        <v>42640</v>
      </c>
      <c r="G2855">
        <v>42640</v>
      </c>
      <c r="H2855">
        <v>50780</v>
      </c>
      <c r="I2855" s="6">
        <v>8140</v>
      </c>
      <c r="Q2855" t="s">
        <v>77</v>
      </c>
      <c r="U2855">
        <v>2601274</v>
      </c>
      <c r="V2855" t="s">
        <v>1393</v>
      </c>
      <c r="W2855" t="s">
        <v>169</v>
      </c>
      <c r="X2855" t="s">
        <v>412</v>
      </c>
      <c r="Y2855" t="s">
        <v>1394</v>
      </c>
      <c r="AF2855" t="s">
        <v>1393</v>
      </c>
      <c r="AG2855" t="s">
        <v>1395</v>
      </c>
      <c r="AH2855" t="s">
        <v>415</v>
      </c>
      <c r="AI2855">
        <v>864272425</v>
      </c>
      <c r="AM2855">
        <v>260001</v>
      </c>
      <c r="BE2855">
        <f t="shared" si="191"/>
        <v>0</v>
      </c>
      <c r="BF2855" s="6">
        <f t="shared" si="192"/>
        <v>-50780</v>
      </c>
      <c r="BG2855" s="7" t="s">
        <v>71</v>
      </c>
      <c r="BH2855" t="e">
        <f>+VLOOKUP(AF2855,Sheet4!A:A,1,FALSE)</f>
        <v>#N/A</v>
      </c>
      <c r="BL2855">
        <v>42640</v>
      </c>
      <c r="BM2855" s="59">
        <f t="shared" si="193"/>
        <v>8140</v>
      </c>
      <c r="BN2855" t="s">
        <v>1396</v>
      </c>
    </row>
    <row r="2856" spans="1:67" ht="13" customHeight="1" x14ac:dyDescent="0.3">
      <c r="A2856" s="5">
        <v>46114</v>
      </c>
      <c r="B2856" t="s">
        <v>78</v>
      </c>
      <c r="F2856" s="8">
        <v>2132</v>
      </c>
      <c r="G2856">
        <v>1066</v>
      </c>
      <c r="H2856">
        <v>2539</v>
      </c>
      <c r="I2856" s="6">
        <v>407</v>
      </c>
      <c r="Q2856" t="s">
        <v>79</v>
      </c>
      <c r="U2856">
        <v>2601274</v>
      </c>
      <c r="V2856" t="s">
        <v>1393</v>
      </c>
      <c r="W2856" t="s">
        <v>169</v>
      </c>
      <c r="X2856" t="s">
        <v>412</v>
      </c>
      <c r="Y2856" t="s">
        <v>1394</v>
      </c>
      <c r="AF2856" t="s">
        <v>1393</v>
      </c>
      <c r="AG2856" t="s">
        <v>1395</v>
      </c>
      <c r="AH2856" t="s">
        <v>415</v>
      </c>
      <c r="AI2856">
        <v>864272425</v>
      </c>
      <c r="AM2856">
        <v>260001</v>
      </c>
      <c r="BE2856">
        <f t="shared" si="191"/>
        <v>0</v>
      </c>
      <c r="BF2856" s="6">
        <f t="shared" si="192"/>
        <v>-2539</v>
      </c>
      <c r="BG2856" s="7" t="s">
        <v>71</v>
      </c>
      <c r="BH2856" t="e">
        <f>+VLOOKUP(AF2856,Sheet4!A:A,1,FALSE)</f>
        <v>#N/A</v>
      </c>
      <c r="BL2856">
        <v>1066</v>
      </c>
      <c r="BM2856" s="59">
        <f t="shared" si="193"/>
        <v>1473</v>
      </c>
      <c r="BN2856" t="s">
        <v>1396</v>
      </c>
    </row>
    <row r="2857" spans="1:67" ht="13" customHeight="1" x14ac:dyDescent="0.3">
      <c r="A2857" s="5">
        <v>46114</v>
      </c>
      <c r="B2857" t="s">
        <v>80</v>
      </c>
      <c r="F2857">
        <v>26650</v>
      </c>
      <c r="G2857">
        <v>26650</v>
      </c>
      <c r="H2857">
        <v>31737.5</v>
      </c>
      <c r="I2857" s="6">
        <v>5087.5</v>
      </c>
      <c r="Q2857" t="s">
        <v>81</v>
      </c>
      <c r="U2857">
        <v>2601274</v>
      </c>
      <c r="V2857" t="s">
        <v>1393</v>
      </c>
      <c r="W2857" t="s">
        <v>169</v>
      </c>
      <c r="X2857" t="s">
        <v>412</v>
      </c>
      <c r="Y2857" t="s">
        <v>1394</v>
      </c>
      <c r="AF2857" t="s">
        <v>1393</v>
      </c>
      <c r="AG2857" t="s">
        <v>1395</v>
      </c>
      <c r="AH2857" t="s">
        <v>415</v>
      </c>
      <c r="AI2857">
        <v>864272425</v>
      </c>
      <c r="AM2857">
        <v>260001</v>
      </c>
      <c r="BB2857" s="9">
        <v>26650</v>
      </c>
      <c r="BE2857">
        <f t="shared" si="191"/>
        <v>26650</v>
      </c>
      <c r="BF2857" s="6">
        <f t="shared" si="192"/>
        <v>-5087.5</v>
      </c>
      <c r="BG2857" s="12" t="s">
        <v>99</v>
      </c>
      <c r="BH2857" t="e">
        <f>+VLOOKUP(AF2857,Sheet4!A:A,1,FALSE)</f>
        <v>#N/A</v>
      </c>
      <c r="BL2857">
        <v>26650</v>
      </c>
      <c r="BM2857" s="59">
        <f t="shared" si="193"/>
        <v>5087.5</v>
      </c>
      <c r="BN2857" t="s">
        <v>1396</v>
      </c>
    </row>
    <row r="2858" spans="1:67" ht="13" customHeight="1" x14ac:dyDescent="0.3">
      <c r="A2858" s="5">
        <v>46114</v>
      </c>
      <c r="B2858" t="s">
        <v>63</v>
      </c>
      <c r="F2858">
        <v>645</v>
      </c>
      <c r="G2858">
        <v>645</v>
      </c>
      <c r="H2858" s="6">
        <v>21.864406779661</v>
      </c>
      <c r="I2858" s="6">
        <f t="shared" ref="I2858:I2889" si="194">H2858-G2858</f>
        <v>-623.13559322033905</v>
      </c>
      <c r="J2858" s="6"/>
      <c r="K2858" s="6"/>
      <c r="Q2858" t="s">
        <v>64</v>
      </c>
      <c r="U2858">
        <v>2601275</v>
      </c>
      <c r="V2858" t="s">
        <v>1397</v>
      </c>
      <c r="W2858" t="s">
        <v>66</v>
      </c>
      <c r="X2858" t="s">
        <v>750</v>
      </c>
      <c r="Y2858" t="s">
        <v>1398</v>
      </c>
      <c r="AF2858" t="s">
        <v>1397</v>
      </c>
      <c r="AG2858" t="s">
        <v>1399</v>
      </c>
      <c r="AH2858" t="s">
        <v>753</v>
      </c>
      <c r="AI2858" t="s">
        <v>754</v>
      </c>
      <c r="AM2858">
        <v>260001</v>
      </c>
      <c r="BA2858" s="6">
        <v>-623.13559322033905</v>
      </c>
      <c r="BE2858">
        <f t="shared" si="191"/>
        <v>0</v>
      </c>
      <c r="BF2858" s="6">
        <f t="shared" si="192"/>
        <v>-21.864406779661</v>
      </c>
      <c r="BG2858" s="7" t="s">
        <v>71</v>
      </c>
      <c r="BH2858" t="e">
        <f>+VLOOKUP(AF2858,Sheet4!A:A,1,FALSE)</f>
        <v>#N/A</v>
      </c>
      <c r="BL2858" s="6">
        <v>15</v>
      </c>
      <c r="BM2858" s="59">
        <f t="shared" si="193"/>
        <v>6.8644067796609995</v>
      </c>
      <c r="BN2858" t="s">
        <v>1400</v>
      </c>
      <c r="BO2858" t="s">
        <v>73</v>
      </c>
    </row>
    <row r="2859" spans="1:67" ht="13" customHeight="1" x14ac:dyDescent="0.3">
      <c r="A2859" s="5">
        <v>46114</v>
      </c>
      <c r="B2859" t="s">
        <v>63</v>
      </c>
      <c r="F2859">
        <v>1260</v>
      </c>
      <c r="G2859">
        <v>1260</v>
      </c>
      <c r="H2859" s="6">
        <v>42.711864406779704</v>
      </c>
      <c r="I2859" s="6">
        <f t="shared" si="194"/>
        <v>-1217.2881355932202</v>
      </c>
      <c r="J2859" s="6"/>
      <c r="K2859" s="6"/>
      <c r="Q2859" t="s">
        <v>64</v>
      </c>
      <c r="U2859">
        <v>2601275</v>
      </c>
      <c r="V2859" t="s">
        <v>1397</v>
      </c>
      <c r="W2859" t="s">
        <v>66</v>
      </c>
      <c r="X2859" t="s">
        <v>750</v>
      </c>
      <c r="Y2859" t="s">
        <v>1401</v>
      </c>
      <c r="AF2859" t="s">
        <v>1397</v>
      </c>
      <c r="AG2859" t="s">
        <v>1399</v>
      </c>
      <c r="AH2859" t="s">
        <v>753</v>
      </c>
      <c r="AI2859" t="s">
        <v>754</v>
      </c>
      <c r="AM2859">
        <v>260001</v>
      </c>
      <c r="BA2859" s="6">
        <v>-1217.28813559322</v>
      </c>
      <c r="BE2859">
        <f t="shared" si="191"/>
        <v>0</v>
      </c>
      <c r="BF2859" s="6">
        <f t="shared" si="192"/>
        <v>-42.711864406779704</v>
      </c>
      <c r="BG2859" s="7" t="s">
        <v>71</v>
      </c>
      <c r="BH2859" t="e">
        <f>+VLOOKUP(AF2859,Sheet4!A:A,1,FALSE)</f>
        <v>#N/A</v>
      </c>
      <c r="BL2859" s="6">
        <v>45</v>
      </c>
      <c r="BM2859" s="59">
        <f t="shared" si="193"/>
        <v>-2.2881355932202965</v>
      </c>
      <c r="BN2859" t="s">
        <v>1400</v>
      </c>
      <c r="BO2859" t="s">
        <v>73</v>
      </c>
    </row>
    <row r="2860" spans="1:67" ht="13" customHeight="1" x14ac:dyDescent="0.3">
      <c r="A2860" s="5">
        <v>46114</v>
      </c>
      <c r="B2860" t="s">
        <v>63</v>
      </c>
      <c r="F2860">
        <v>750</v>
      </c>
      <c r="G2860">
        <v>750</v>
      </c>
      <c r="H2860" s="6">
        <v>25.4237288135593</v>
      </c>
      <c r="I2860" s="6">
        <f t="shared" si="194"/>
        <v>-724.57627118644075</v>
      </c>
      <c r="J2860" s="6"/>
      <c r="K2860" s="6"/>
      <c r="Q2860" t="s">
        <v>64</v>
      </c>
      <c r="U2860">
        <v>2601275</v>
      </c>
      <c r="V2860" t="s">
        <v>1397</v>
      </c>
      <c r="W2860" t="s">
        <v>66</v>
      </c>
      <c r="X2860" t="s">
        <v>750</v>
      </c>
      <c r="Y2860" t="s">
        <v>1402</v>
      </c>
      <c r="AF2860" t="s">
        <v>1397</v>
      </c>
      <c r="AG2860" t="s">
        <v>1399</v>
      </c>
      <c r="AH2860" t="s">
        <v>753</v>
      </c>
      <c r="AI2860" t="s">
        <v>754</v>
      </c>
      <c r="AM2860">
        <v>260001</v>
      </c>
      <c r="BA2860" s="6">
        <v>-724.57627118644098</v>
      </c>
      <c r="BE2860">
        <f t="shared" si="191"/>
        <v>0</v>
      </c>
      <c r="BF2860" s="6">
        <f t="shared" si="192"/>
        <v>-25.4237288135593</v>
      </c>
      <c r="BG2860" s="7" t="s">
        <v>71</v>
      </c>
      <c r="BH2860" t="e">
        <f>+VLOOKUP(AF2860,Sheet4!A:A,1,FALSE)</f>
        <v>#N/A</v>
      </c>
      <c r="BL2860" s="6">
        <v>30</v>
      </c>
      <c r="BM2860" s="59">
        <f t="shared" si="193"/>
        <v>-4.5762711864406995</v>
      </c>
      <c r="BN2860" t="s">
        <v>1400</v>
      </c>
      <c r="BO2860" t="s">
        <v>73</v>
      </c>
    </row>
    <row r="2861" spans="1:67" ht="13" customHeight="1" x14ac:dyDescent="0.3">
      <c r="A2861" s="5">
        <v>46114</v>
      </c>
      <c r="B2861" t="s">
        <v>74</v>
      </c>
      <c r="F2861" s="8">
        <v>43</v>
      </c>
      <c r="G2861">
        <v>21.5</v>
      </c>
      <c r="H2861" s="6">
        <v>1.4576271186440699</v>
      </c>
      <c r="I2861" s="6">
        <f t="shared" si="194"/>
        <v>-20.042372881355931</v>
      </c>
      <c r="J2861" s="6"/>
      <c r="K2861" s="6"/>
      <c r="Q2861" t="s">
        <v>75</v>
      </c>
      <c r="U2861">
        <v>2601275</v>
      </c>
      <c r="V2861" t="s">
        <v>1397</v>
      </c>
      <c r="W2861" t="s">
        <v>66</v>
      </c>
      <c r="X2861" t="s">
        <v>750</v>
      </c>
      <c r="Y2861" t="s">
        <v>1398</v>
      </c>
      <c r="AF2861" t="s">
        <v>1397</v>
      </c>
      <c r="AG2861" t="s">
        <v>1399</v>
      </c>
      <c r="AH2861" t="s">
        <v>753</v>
      </c>
      <c r="AI2861" t="s">
        <v>754</v>
      </c>
      <c r="AM2861">
        <v>260001</v>
      </c>
      <c r="BA2861" s="6">
        <v>-41.542372881355902</v>
      </c>
      <c r="BE2861">
        <f t="shared" si="191"/>
        <v>0</v>
      </c>
      <c r="BF2861" s="6">
        <f t="shared" si="192"/>
        <v>-1.4576271186440699</v>
      </c>
      <c r="BG2861" s="7" t="s">
        <v>71</v>
      </c>
      <c r="BH2861" t="e">
        <f>+VLOOKUP(AF2861,Sheet4!A:A,1,FALSE)</f>
        <v>#N/A</v>
      </c>
      <c r="BL2861" s="6">
        <v>1</v>
      </c>
      <c r="BM2861" s="59">
        <f t="shared" si="193"/>
        <v>0.45762711864406991</v>
      </c>
      <c r="BN2861" t="s">
        <v>1400</v>
      </c>
    </row>
    <row r="2862" spans="1:67" ht="13" customHeight="1" x14ac:dyDescent="0.3">
      <c r="A2862" s="5">
        <v>46114</v>
      </c>
      <c r="B2862" t="s">
        <v>74</v>
      </c>
      <c r="F2862" s="8">
        <v>84</v>
      </c>
      <c r="G2862">
        <v>42</v>
      </c>
      <c r="H2862" s="6">
        <v>2.84745762711864</v>
      </c>
      <c r="I2862" s="6">
        <f t="shared" si="194"/>
        <v>-39.152542372881356</v>
      </c>
      <c r="J2862" s="6"/>
      <c r="K2862" s="6"/>
      <c r="Q2862" t="s">
        <v>75</v>
      </c>
      <c r="U2862">
        <v>2601275</v>
      </c>
      <c r="V2862" t="s">
        <v>1397</v>
      </c>
      <c r="W2862" t="s">
        <v>66</v>
      </c>
      <c r="X2862" t="s">
        <v>750</v>
      </c>
      <c r="Y2862" t="s">
        <v>1401</v>
      </c>
      <c r="AF2862" t="s">
        <v>1397</v>
      </c>
      <c r="AG2862" t="s">
        <v>1399</v>
      </c>
      <c r="AH2862" t="s">
        <v>753</v>
      </c>
      <c r="AI2862" t="s">
        <v>754</v>
      </c>
      <c r="AM2862">
        <v>260001</v>
      </c>
      <c r="BA2862" s="6">
        <v>-81.152542372881399</v>
      </c>
      <c r="BE2862">
        <f t="shared" si="191"/>
        <v>0</v>
      </c>
      <c r="BF2862" s="6">
        <f t="shared" si="192"/>
        <v>-2.84745762711864</v>
      </c>
      <c r="BG2862" s="7" t="s">
        <v>71</v>
      </c>
      <c r="BH2862" t="e">
        <f>+VLOOKUP(AF2862,Sheet4!A:A,1,FALSE)</f>
        <v>#N/A</v>
      </c>
      <c r="BL2862" s="6">
        <v>3</v>
      </c>
      <c r="BM2862" s="59">
        <f t="shared" si="193"/>
        <v>-0.15254237288135997</v>
      </c>
      <c r="BN2862" t="s">
        <v>1400</v>
      </c>
    </row>
    <row r="2863" spans="1:67" ht="13" customHeight="1" x14ac:dyDescent="0.3">
      <c r="A2863" s="5">
        <v>46114</v>
      </c>
      <c r="B2863" t="s">
        <v>74</v>
      </c>
      <c r="F2863" s="8">
        <v>50</v>
      </c>
      <c r="G2863">
        <v>25</v>
      </c>
      <c r="H2863" s="6">
        <v>1.6949152542372901</v>
      </c>
      <c r="I2863" s="6">
        <f t="shared" si="194"/>
        <v>-23.305084745762709</v>
      </c>
      <c r="J2863" s="6"/>
      <c r="K2863" s="6"/>
      <c r="Q2863" t="s">
        <v>75</v>
      </c>
      <c r="U2863">
        <v>2601275</v>
      </c>
      <c r="V2863" t="s">
        <v>1397</v>
      </c>
      <c r="W2863" t="s">
        <v>66</v>
      </c>
      <c r="X2863" t="s">
        <v>750</v>
      </c>
      <c r="Y2863" t="s">
        <v>1402</v>
      </c>
      <c r="AF2863" t="s">
        <v>1397</v>
      </c>
      <c r="AG2863" t="s">
        <v>1399</v>
      </c>
      <c r="AH2863" t="s">
        <v>753</v>
      </c>
      <c r="AI2863" t="s">
        <v>754</v>
      </c>
      <c r="AM2863">
        <v>260001</v>
      </c>
      <c r="BA2863" s="6">
        <v>-48.305084745762699</v>
      </c>
      <c r="BE2863">
        <f t="shared" si="191"/>
        <v>0</v>
      </c>
      <c r="BF2863" s="6">
        <f t="shared" si="192"/>
        <v>-1.6949152542372901</v>
      </c>
      <c r="BG2863" s="7" t="s">
        <v>71</v>
      </c>
      <c r="BH2863" t="e">
        <f>+VLOOKUP(AF2863,Sheet4!A:A,1,FALSE)</f>
        <v>#N/A</v>
      </c>
      <c r="BL2863" s="6">
        <v>2</v>
      </c>
      <c r="BM2863" s="59">
        <f t="shared" si="193"/>
        <v>-0.30508474576270994</v>
      </c>
      <c r="BN2863" t="s">
        <v>1400</v>
      </c>
    </row>
    <row r="2864" spans="1:67" ht="13" customHeight="1" x14ac:dyDescent="0.3">
      <c r="A2864" s="5">
        <v>46114</v>
      </c>
      <c r="B2864" t="s">
        <v>76</v>
      </c>
      <c r="F2864">
        <v>860</v>
      </c>
      <c r="G2864">
        <v>860</v>
      </c>
      <c r="H2864" s="6">
        <v>29.152542372881399</v>
      </c>
      <c r="I2864" s="6">
        <f t="shared" si="194"/>
        <v>-830.84745762711862</v>
      </c>
      <c r="J2864" s="6"/>
      <c r="K2864" s="6"/>
      <c r="Q2864" t="s">
        <v>77</v>
      </c>
      <c r="U2864">
        <v>2601275</v>
      </c>
      <c r="V2864" t="s">
        <v>1397</v>
      </c>
      <c r="W2864" t="s">
        <v>66</v>
      </c>
      <c r="X2864" t="s">
        <v>750</v>
      </c>
      <c r="Y2864" t="s">
        <v>1398</v>
      </c>
      <c r="AF2864" t="s">
        <v>1397</v>
      </c>
      <c r="AG2864" t="s">
        <v>1399</v>
      </c>
      <c r="AH2864" t="s">
        <v>753</v>
      </c>
      <c r="AI2864" t="s">
        <v>754</v>
      </c>
      <c r="AM2864">
        <v>260001</v>
      </c>
      <c r="BA2864" s="6">
        <v>-830.84745762711896</v>
      </c>
      <c r="BE2864">
        <f t="shared" si="191"/>
        <v>0</v>
      </c>
      <c r="BF2864" s="6">
        <f t="shared" si="192"/>
        <v>-29.152542372881399</v>
      </c>
      <c r="BG2864" s="7" t="s">
        <v>71</v>
      </c>
      <c r="BH2864" t="e">
        <f>+VLOOKUP(AF2864,Sheet4!A:A,1,FALSE)</f>
        <v>#N/A</v>
      </c>
      <c r="BL2864" s="6">
        <v>20</v>
      </c>
      <c r="BM2864" s="59">
        <f t="shared" si="193"/>
        <v>9.152542372881399</v>
      </c>
      <c r="BN2864" t="s">
        <v>1400</v>
      </c>
    </row>
    <row r="2865" spans="1:67" ht="13" customHeight="1" x14ac:dyDescent="0.3">
      <c r="A2865" s="5">
        <v>46114</v>
      </c>
      <c r="B2865" t="s">
        <v>76</v>
      </c>
      <c r="F2865">
        <v>1680</v>
      </c>
      <c r="G2865">
        <v>1680</v>
      </c>
      <c r="H2865" s="6">
        <v>56.9491525423729</v>
      </c>
      <c r="I2865" s="6">
        <f t="shared" si="194"/>
        <v>-1623.050847457627</v>
      </c>
      <c r="J2865" s="6"/>
      <c r="K2865" s="6"/>
      <c r="Q2865" t="s">
        <v>77</v>
      </c>
      <c r="U2865">
        <v>2601275</v>
      </c>
      <c r="V2865" t="s">
        <v>1397</v>
      </c>
      <c r="W2865" t="s">
        <v>66</v>
      </c>
      <c r="X2865" t="s">
        <v>750</v>
      </c>
      <c r="Y2865" t="s">
        <v>1401</v>
      </c>
      <c r="AF2865" t="s">
        <v>1397</v>
      </c>
      <c r="AG2865" t="s">
        <v>1399</v>
      </c>
      <c r="AH2865" t="s">
        <v>753</v>
      </c>
      <c r="AI2865" t="s">
        <v>754</v>
      </c>
      <c r="AM2865">
        <v>260001</v>
      </c>
      <c r="BA2865" s="6">
        <v>-1623.05084745763</v>
      </c>
      <c r="BE2865">
        <f t="shared" si="191"/>
        <v>0</v>
      </c>
      <c r="BF2865" s="6">
        <f t="shared" si="192"/>
        <v>-56.9491525423729</v>
      </c>
      <c r="BG2865" s="7" t="s">
        <v>71</v>
      </c>
      <c r="BH2865" t="e">
        <f>+VLOOKUP(AF2865,Sheet4!A:A,1,FALSE)</f>
        <v>#N/A</v>
      </c>
      <c r="BL2865" s="6">
        <v>60</v>
      </c>
      <c r="BM2865" s="59">
        <f t="shared" si="193"/>
        <v>-3.0508474576270999</v>
      </c>
      <c r="BN2865" t="s">
        <v>1400</v>
      </c>
    </row>
    <row r="2866" spans="1:67" ht="13" customHeight="1" x14ac:dyDescent="0.3">
      <c r="A2866" s="5">
        <v>46114</v>
      </c>
      <c r="B2866" t="s">
        <v>76</v>
      </c>
      <c r="F2866">
        <v>1000</v>
      </c>
      <c r="G2866">
        <v>1000</v>
      </c>
      <c r="H2866" s="6">
        <v>33.8983050847458</v>
      </c>
      <c r="I2866" s="6">
        <f t="shared" si="194"/>
        <v>-966.10169491525426</v>
      </c>
      <c r="J2866" s="6"/>
      <c r="K2866" s="6"/>
      <c r="Q2866" t="s">
        <v>77</v>
      </c>
      <c r="U2866">
        <v>2601275</v>
      </c>
      <c r="V2866" t="s">
        <v>1397</v>
      </c>
      <c r="W2866" t="s">
        <v>66</v>
      </c>
      <c r="X2866" t="s">
        <v>750</v>
      </c>
      <c r="Y2866" t="s">
        <v>1402</v>
      </c>
      <c r="AF2866" t="s">
        <v>1397</v>
      </c>
      <c r="AG2866" t="s">
        <v>1399</v>
      </c>
      <c r="AH2866" t="s">
        <v>753</v>
      </c>
      <c r="AI2866" t="s">
        <v>754</v>
      </c>
      <c r="AM2866">
        <v>260001</v>
      </c>
      <c r="BA2866" s="6">
        <v>-966.10169491525403</v>
      </c>
      <c r="BE2866">
        <f t="shared" si="191"/>
        <v>0</v>
      </c>
      <c r="BF2866" s="6">
        <f t="shared" si="192"/>
        <v>-33.8983050847458</v>
      </c>
      <c r="BG2866" s="7" t="s">
        <v>71</v>
      </c>
      <c r="BH2866" t="e">
        <f>+VLOOKUP(AF2866,Sheet4!A:A,1,FALSE)</f>
        <v>#N/A</v>
      </c>
      <c r="BL2866" s="6">
        <v>40</v>
      </c>
      <c r="BM2866" s="59">
        <f t="shared" si="193"/>
        <v>-6.1016949152541997</v>
      </c>
      <c r="BN2866" t="s">
        <v>1400</v>
      </c>
    </row>
    <row r="2867" spans="1:67" ht="13" customHeight="1" x14ac:dyDescent="0.3">
      <c r="A2867" s="5">
        <v>46114</v>
      </c>
      <c r="B2867" t="s">
        <v>78</v>
      </c>
      <c r="F2867" s="8">
        <v>35</v>
      </c>
      <c r="G2867">
        <v>17.5</v>
      </c>
      <c r="H2867" s="6">
        <v>1.47887323943662</v>
      </c>
      <c r="I2867" s="6">
        <f t="shared" si="194"/>
        <v>-16.02112676056338</v>
      </c>
      <c r="J2867" s="6"/>
      <c r="K2867" s="6"/>
      <c r="Q2867" t="s">
        <v>79</v>
      </c>
      <c r="U2867">
        <v>2601275</v>
      </c>
      <c r="V2867" t="s">
        <v>1397</v>
      </c>
      <c r="W2867" t="s">
        <v>66</v>
      </c>
      <c r="X2867" t="s">
        <v>750</v>
      </c>
      <c r="Y2867" t="s">
        <v>1398</v>
      </c>
      <c r="AF2867" t="s">
        <v>1397</v>
      </c>
      <c r="AG2867" t="s">
        <v>1399</v>
      </c>
      <c r="AH2867" t="s">
        <v>753</v>
      </c>
      <c r="AI2867" t="s">
        <v>754</v>
      </c>
      <c r="AM2867">
        <v>260001</v>
      </c>
      <c r="BA2867" s="6">
        <v>-33.521126760563398</v>
      </c>
      <c r="BE2867">
        <f t="shared" si="191"/>
        <v>0</v>
      </c>
      <c r="BF2867" s="6">
        <f t="shared" si="192"/>
        <v>-1.47887323943662</v>
      </c>
      <c r="BG2867" s="7" t="s">
        <v>71</v>
      </c>
      <c r="BH2867" t="e">
        <f>+VLOOKUP(AF2867,Sheet4!A:A,1,FALSE)</f>
        <v>#N/A</v>
      </c>
      <c r="BL2867" s="6">
        <v>1</v>
      </c>
      <c r="BM2867" s="59">
        <f t="shared" si="193"/>
        <v>0.47887323943661997</v>
      </c>
      <c r="BN2867" t="s">
        <v>1400</v>
      </c>
    </row>
    <row r="2868" spans="1:67" ht="13" customHeight="1" x14ac:dyDescent="0.3">
      <c r="A2868" s="5">
        <v>46114</v>
      </c>
      <c r="B2868" t="s">
        <v>78</v>
      </c>
      <c r="F2868" s="8">
        <v>67</v>
      </c>
      <c r="G2868">
        <v>33.5</v>
      </c>
      <c r="H2868" s="6">
        <v>2.8309859154929602</v>
      </c>
      <c r="I2868" s="6">
        <f t="shared" si="194"/>
        <v>-30.66901408450704</v>
      </c>
      <c r="J2868" s="6"/>
      <c r="K2868" s="6"/>
      <c r="Q2868" t="s">
        <v>79</v>
      </c>
      <c r="U2868">
        <v>2601275</v>
      </c>
      <c r="V2868" t="s">
        <v>1397</v>
      </c>
      <c r="W2868" t="s">
        <v>66</v>
      </c>
      <c r="X2868" t="s">
        <v>750</v>
      </c>
      <c r="Y2868" t="s">
        <v>1401</v>
      </c>
      <c r="AF2868" t="s">
        <v>1397</v>
      </c>
      <c r="AG2868" t="s">
        <v>1399</v>
      </c>
      <c r="AH2868" t="s">
        <v>753</v>
      </c>
      <c r="AI2868" t="s">
        <v>754</v>
      </c>
      <c r="AM2868">
        <v>260001</v>
      </c>
      <c r="BA2868" s="6">
        <v>-64.169014084506998</v>
      </c>
      <c r="BE2868">
        <f t="shared" si="191"/>
        <v>0</v>
      </c>
      <c r="BF2868" s="6">
        <f t="shared" si="192"/>
        <v>-2.8309859154929602</v>
      </c>
      <c r="BG2868" s="7" t="s">
        <v>71</v>
      </c>
      <c r="BH2868" t="e">
        <f>+VLOOKUP(AF2868,Sheet4!A:A,1,FALSE)</f>
        <v>#N/A</v>
      </c>
      <c r="BL2868" s="6">
        <v>3</v>
      </c>
      <c r="BM2868" s="59">
        <f t="shared" si="193"/>
        <v>-0.16901408450703981</v>
      </c>
      <c r="BN2868" t="s">
        <v>1400</v>
      </c>
    </row>
    <row r="2869" spans="1:67" ht="13" customHeight="1" x14ac:dyDescent="0.3">
      <c r="A2869" s="5">
        <v>46114</v>
      </c>
      <c r="B2869" t="s">
        <v>78</v>
      </c>
      <c r="F2869" s="8">
        <v>40</v>
      </c>
      <c r="G2869">
        <v>20</v>
      </c>
      <c r="H2869" s="6">
        <v>1.6901408450704201</v>
      </c>
      <c r="I2869" s="6">
        <f t="shared" si="194"/>
        <v>-18.30985915492958</v>
      </c>
      <c r="J2869" s="6"/>
      <c r="K2869" s="6"/>
      <c r="Q2869" t="s">
        <v>79</v>
      </c>
      <c r="U2869">
        <v>2601275</v>
      </c>
      <c r="V2869" t="s">
        <v>1397</v>
      </c>
      <c r="W2869" t="s">
        <v>66</v>
      </c>
      <c r="X2869" t="s">
        <v>750</v>
      </c>
      <c r="Y2869" t="s">
        <v>1402</v>
      </c>
      <c r="AF2869" t="s">
        <v>1397</v>
      </c>
      <c r="AG2869" t="s">
        <v>1399</v>
      </c>
      <c r="AH2869" t="s">
        <v>753</v>
      </c>
      <c r="AI2869" t="s">
        <v>754</v>
      </c>
      <c r="AM2869">
        <v>260001</v>
      </c>
      <c r="BA2869" s="6">
        <v>-38.309859154929597</v>
      </c>
      <c r="BE2869">
        <f t="shared" si="191"/>
        <v>0</v>
      </c>
      <c r="BF2869" s="6">
        <f t="shared" si="192"/>
        <v>-1.6901408450704201</v>
      </c>
      <c r="BG2869" s="7" t="s">
        <v>71</v>
      </c>
      <c r="BH2869" t="e">
        <f>+VLOOKUP(AF2869,Sheet4!A:A,1,FALSE)</f>
        <v>#N/A</v>
      </c>
      <c r="BL2869" s="6">
        <v>2</v>
      </c>
      <c r="BM2869" s="59">
        <f t="shared" si="193"/>
        <v>-0.30985915492957994</v>
      </c>
      <c r="BN2869" t="s">
        <v>1400</v>
      </c>
    </row>
    <row r="2870" spans="1:67" ht="13" customHeight="1" x14ac:dyDescent="0.3">
      <c r="A2870" s="5">
        <v>46114</v>
      </c>
      <c r="B2870" t="s">
        <v>80</v>
      </c>
      <c r="F2870">
        <v>437.5</v>
      </c>
      <c r="G2870">
        <v>437.5</v>
      </c>
      <c r="H2870" s="6">
        <v>18.485915492957801</v>
      </c>
      <c r="I2870" s="6">
        <f t="shared" si="194"/>
        <v>-419.01408450704218</v>
      </c>
      <c r="J2870" s="6">
        <f>H2870/12.5</f>
        <v>1.4788732394366242</v>
      </c>
      <c r="K2870" s="6"/>
      <c r="Q2870" t="s">
        <v>81</v>
      </c>
      <c r="U2870">
        <v>2601275</v>
      </c>
      <c r="V2870" t="s">
        <v>1397</v>
      </c>
      <c r="W2870" t="s">
        <v>66</v>
      </c>
      <c r="X2870" t="s">
        <v>750</v>
      </c>
      <c r="Y2870" t="s">
        <v>1398</v>
      </c>
      <c r="AF2870" t="s">
        <v>1397</v>
      </c>
      <c r="AG2870" t="s">
        <v>1399</v>
      </c>
      <c r="AH2870" t="s">
        <v>753</v>
      </c>
      <c r="AI2870" t="s">
        <v>754</v>
      </c>
      <c r="AM2870">
        <v>260001</v>
      </c>
      <c r="BA2870" s="6">
        <v>-419.01408450704201</v>
      </c>
      <c r="BE2870">
        <f t="shared" si="191"/>
        <v>0</v>
      </c>
      <c r="BF2870" s="6">
        <f t="shared" si="192"/>
        <v>-18.485915492957801</v>
      </c>
      <c r="BG2870" s="7" t="s">
        <v>71</v>
      </c>
      <c r="BH2870" t="e">
        <f>+VLOOKUP(AF2870,Sheet4!A:A,1,FALSE)</f>
        <v>#N/A</v>
      </c>
      <c r="BL2870" s="6">
        <v>12.5</v>
      </c>
      <c r="BM2870" s="59">
        <f t="shared" si="193"/>
        <v>5.9859154929578011</v>
      </c>
      <c r="BN2870" t="s">
        <v>1400</v>
      </c>
    </row>
    <row r="2871" spans="1:67" ht="13" customHeight="1" x14ac:dyDescent="0.3">
      <c r="A2871" s="5">
        <v>46114</v>
      </c>
      <c r="B2871" t="s">
        <v>80</v>
      </c>
      <c r="F2871">
        <v>837.5</v>
      </c>
      <c r="G2871">
        <v>837.5</v>
      </c>
      <c r="H2871" s="6">
        <v>35.387323943661997</v>
      </c>
      <c r="I2871" s="6">
        <f t="shared" si="194"/>
        <v>-802.11267605633805</v>
      </c>
      <c r="J2871" s="6">
        <f>H2871/12.5</f>
        <v>2.8309859154929597</v>
      </c>
      <c r="K2871" s="6"/>
      <c r="Q2871" t="s">
        <v>81</v>
      </c>
      <c r="U2871">
        <v>2601275</v>
      </c>
      <c r="V2871" t="s">
        <v>1397</v>
      </c>
      <c r="W2871" t="s">
        <v>66</v>
      </c>
      <c r="X2871" t="s">
        <v>750</v>
      </c>
      <c r="Y2871" t="s">
        <v>1401</v>
      </c>
      <c r="AF2871" t="s">
        <v>1397</v>
      </c>
      <c r="AG2871" t="s">
        <v>1399</v>
      </c>
      <c r="AH2871" t="s">
        <v>753</v>
      </c>
      <c r="AI2871" t="s">
        <v>754</v>
      </c>
      <c r="AM2871">
        <v>260001</v>
      </c>
      <c r="BA2871" s="6">
        <v>-802.11267605633805</v>
      </c>
      <c r="BE2871">
        <f t="shared" si="191"/>
        <v>0</v>
      </c>
      <c r="BF2871" s="6">
        <f t="shared" si="192"/>
        <v>-35.387323943661997</v>
      </c>
      <c r="BG2871" s="7" t="s">
        <v>71</v>
      </c>
      <c r="BH2871" t="e">
        <f>+VLOOKUP(AF2871,Sheet4!A:A,1,FALSE)</f>
        <v>#N/A</v>
      </c>
      <c r="BL2871" s="6">
        <v>37.5</v>
      </c>
      <c r="BM2871" s="59">
        <f t="shared" si="193"/>
        <v>-2.1126760563380031</v>
      </c>
      <c r="BN2871" t="s">
        <v>1400</v>
      </c>
    </row>
    <row r="2872" spans="1:67" ht="13" customHeight="1" x14ac:dyDescent="0.3">
      <c r="A2872" s="5">
        <v>46114</v>
      </c>
      <c r="B2872" t="s">
        <v>80</v>
      </c>
      <c r="F2872">
        <v>500</v>
      </c>
      <c r="G2872">
        <v>500</v>
      </c>
      <c r="H2872" s="6">
        <v>21.126760563380302</v>
      </c>
      <c r="I2872" s="6">
        <f t="shared" si="194"/>
        <v>-478.87323943661971</v>
      </c>
      <c r="J2872" s="6">
        <f>H2872/12.5</f>
        <v>1.6901408450704241</v>
      </c>
      <c r="K2872" s="6"/>
      <c r="Q2872" t="s">
        <v>81</v>
      </c>
      <c r="U2872">
        <v>2601275</v>
      </c>
      <c r="V2872" t="s">
        <v>1397</v>
      </c>
      <c r="W2872" t="s">
        <v>66</v>
      </c>
      <c r="X2872" t="s">
        <v>750</v>
      </c>
      <c r="Y2872" t="s">
        <v>1402</v>
      </c>
      <c r="AF2872" t="s">
        <v>1397</v>
      </c>
      <c r="AG2872" t="s">
        <v>1399</v>
      </c>
      <c r="AH2872" t="s">
        <v>753</v>
      </c>
      <c r="AI2872" t="s">
        <v>754</v>
      </c>
      <c r="AM2872">
        <v>260001</v>
      </c>
      <c r="BA2872" s="6">
        <v>-478.87323943662</v>
      </c>
      <c r="BE2872">
        <f t="shared" si="191"/>
        <v>0</v>
      </c>
      <c r="BF2872" s="6">
        <f t="shared" si="192"/>
        <v>-21.126760563380302</v>
      </c>
      <c r="BG2872" s="7" t="s">
        <v>71</v>
      </c>
      <c r="BH2872" t="e">
        <f>+VLOOKUP(AF2872,Sheet4!A:A,1,FALSE)</f>
        <v>#N/A</v>
      </c>
      <c r="BL2872" s="6">
        <v>25</v>
      </c>
      <c r="BM2872" s="59">
        <f t="shared" si="193"/>
        <v>-3.8732394366196985</v>
      </c>
      <c r="BN2872" t="s">
        <v>1400</v>
      </c>
    </row>
    <row r="2873" spans="1:67" ht="13" customHeight="1" x14ac:dyDescent="0.3">
      <c r="A2873" s="5">
        <v>46114</v>
      </c>
      <c r="B2873" t="s">
        <v>82</v>
      </c>
      <c r="F2873" s="8">
        <v>24</v>
      </c>
      <c r="G2873">
        <v>12</v>
      </c>
      <c r="H2873" s="6">
        <v>0</v>
      </c>
      <c r="I2873" s="6">
        <f t="shared" si="194"/>
        <v>-12</v>
      </c>
      <c r="J2873" s="6"/>
      <c r="K2873" s="6"/>
      <c r="Q2873" t="s">
        <v>83</v>
      </c>
      <c r="U2873">
        <v>2601275</v>
      </c>
      <c r="V2873" t="s">
        <v>1397</v>
      </c>
      <c r="W2873" t="s">
        <v>66</v>
      </c>
      <c r="X2873" t="s">
        <v>750</v>
      </c>
      <c r="Y2873" t="s">
        <v>1398</v>
      </c>
      <c r="AF2873" t="s">
        <v>1397</v>
      </c>
      <c r="AG2873" t="s">
        <v>1399</v>
      </c>
      <c r="AH2873" t="s">
        <v>753</v>
      </c>
      <c r="AI2873" t="s">
        <v>754</v>
      </c>
      <c r="AM2873">
        <v>260001</v>
      </c>
      <c r="BA2873" s="6">
        <v>-24</v>
      </c>
      <c r="BE2873">
        <f t="shared" si="191"/>
        <v>0</v>
      </c>
      <c r="BF2873" s="6">
        <f t="shared" si="192"/>
        <v>0</v>
      </c>
      <c r="BG2873" s="7" t="s">
        <v>71</v>
      </c>
      <c r="BH2873" t="e">
        <f>+VLOOKUP(AF2873,Sheet4!A:A,1,FALSE)</f>
        <v>#N/A</v>
      </c>
      <c r="BL2873" s="6">
        <v>0</v>
      </c>
      <c r="BM2873" s="59">
        <f t="shared" si="193"/>
        <v>0</v>
      </c>
      <c r="BN2873" t="s">
        <v>1400</v>
      </c>
    </row>
    <row r="2874" spans="1:67" ht="13" customHeight="1" x14ac:dyDescent="0.3">
      <c r="A2874" s="5">
        <v>46114</v>
      </c>
      <c r="B2874" t="s">
        <v>82</v>
      </c>
      <c r="F2874" s="8">
        <v>51</v>
      </c>
      <c r="G2874">
        <v>25.5</v>
      </c>
      <c r="H2874" s="6">
        <v>0</v>
      </c>
      <c r="I2874" s="6">
        <f t="shared" si="194"/>
        <v>-25.5</v>
      </c>
      <c r="J2874" s="6"/>
      <c r="K2874" s="6"/>
      <c r="Q2874" t="s">
        <v>83</v>
      </c>
      <c r="U2874">
        <v>2601275</v>
      </c>
      <c r="V2874" t="s">
        <v>1397</v>
      </c>
      <c r="W2874" t="s">
        <v>66</v>
      </c>
      <c r="X2874" t="s">
        <v>750</v>
      </c>
      <c r="Y2874" t="s">
        <v>1401</v>
      </c>
      <c r="AF2874" t="s">
        <v>1397</v>
      </c>
      <c r="AG2874" t="s">
        <v>1399</v>
      </c>
      <c r="AH2874" t="s">
        <v>753</v>
      </c>
      <c r="AI2874" t="s">
        <v>754</v>
      </c>
      <c r="AM2874">
        <v>260001</v>
      </c>
      <c r="BA2874" s="6">
        <v>-51</v>
      </c>
      <c r="BE2874">
        <f t="shared" si="191"/>
        <v>0</v>
      </c>
      <c r="BF2874" s="6">
        <f t="shared" si="192"/>
        <v>0</v>
      </c>
      <c r="BG2874" s="7" t="s">
        <v>71</v>
      </c>
      <c r="BH2874" t="e">
        <f>+VLOOKUP(AF2874,Sheet4!A:A,1,FALSE)</f>
        <v>#N/A</v>
      </c>
      <c r="BL2874" s="6">
        <v>0</v>
      </c>
      <c r="BM2874" s="59">
        <f t="shared" si="193"/>
        <v>0</v>
      </c>
      <c r="BN2874" t="s">
        <v>1400</v>
      </c>
    </row>
    <row r="2875" spans="1:67" ht="13" customHeight="1" x14ac:dyDescent="0.3">
      <c r="A2875" s="5">
        <v>46114</v>
      </c>
      <c r="B2875" t="s">
        <v>82</v>
      </c>
      <c r="F2875" s="8">
        <v>30</v>
      </c>
      <c r="G2875">
        <v>15</v>
      </c>
      <c r="H2875" s="6">
        <v>0</v>
      </c>
      <c r="I2875" s="6">
        <f t="shared" si="194"/>
        <v>-15</v>
      </c>
      <c r="J2875" s="6"/>
      <c r="K2875" s="6"/>
      <c r="Q2875" t="s">
        <v>83</v>
      </c>
      <c r="U2875">
        <v>2601275</v>
      </c>
      <c r="V2875" t="s">
        <v>1397</v>
      </c>
      <c r="W2875" t="s">
        <v>66</v>
      </c>
      <c r="X2875" t="s">
        <v>750</v>
      </c>
      <c r="Y2875" t="s">
        <v>1402</v>
      </c>
      <c r="AF2875" t="s">
        <v>1397</v>
      </c>
      <c r="AG2875" t="s">
        <v>1399</v>
      </c>
      <c r="AH2875" t="s">
        <v>753</v>
      </c>
      <c r="AI2875" t="s">
        <v>754</v>
      </c>
      <c r="AM2875">
        <v>260001</v>
      </c>
      <c r="BA2875" s="6">
        <v>-30</v>
      </c>
      <c r="BE2875">
        <f t="shared" si="191"/>
        <v>0</v>
      </c>
      <c r="BF2875" s="6">
        <f t="shared" si="192"/>
        <v>0</v>
      </c>
      <c r="BG2875" s="7" t="s">
        <v>71</v>
      </c>
      <c r="BH2875" t="e">
        <f>+VLOOKUP(AF2875,Sheet4!A:A,1,FALSE)</f>
        <v>#N/A</v>
      </c>
      <c r="BL2875" s="6">
        <v>0</v>
      </c>
      <c r="BM2875" s="59">
        <f t="shared" si="193"/>
        <v>0</v>
      </c>
      <c r="BN2875" t="s">
        <v>1400</v>
      </c>
    </row>
    <row r="2876" spans="1:67" ht="13" customHeight="1" x14ac:dyDescent="0.3">
      <c r="A2876" s="5">
        <v>46114</v>
      </c>
      <c r="B2876" t="s">
        <v>84</v>
      </c>
      <c r="F2876">
        <v>400</v>
      </c>
      <c r="G2876">
        <v>400</v>
      </c>
      <c r="H2876" s="6">
        <v>0</v>
      </c>
      <c r="I2876" s="6">
        <f t="shared" si="194"/>
        <v>-400</v>
      </c>
      <c r="J2876" s="6"/>
      <c r="K2876" s="6">
        <f>H2876/50</f>
        <v>0</v>
      </c>
      <c r="Q2876" t="s">
        <v>85</v>
      </c>
      <c r="U2876">
        <v>2601275</v>
      </c>
      <c r="V2876" t="s">
        <v>1397</v>
      </c>
      <c r="W2876" t="s">
        <v>66</v>
      </c>
      <c r="X2876" t="s">
        <v>750</v>
      </c>
      <c r="Y2876" t="s">
        <v>1398</v>
      </c>
      <c r="AF2876" t="s">
        <v>1397</v>
      </c>
      <c r="AG2876" t="s">
        <v>1399</v>
      </c>
      <c r="AH2876" t="s">
        <v>753</v>
      </c>
      <c r="AI2876" t="s">
        <v>754</v>
      </c>
      <c r="AM2876">
        <v>260001</v>
      </c>
      <c r="BA2876" s="6">
        <v>-400</v>
      </c>
      <c r="BE2876">
        <f t="shared" si="191"/>
        <v>0</v>
      </c>
      <c r="BF2876" s="6">
        <f t="shared" si="192"/>
        <v>0</v>
      </c>
      <c r="BG2876" s="7" t="s">
        <v>71</v>
      </c>
      <c r="BH2876" t="e">
        <f>+VLOOKUP(AF2876,Sheet4!A:A,1,FALSE)</f>
        <v>#N/A</v>
      </c>
      <c r="BL2876" s="6">
        <v>0</v>
      </c>
      <c r="BM2876" s="59">
        <f t="shared" si="193"/>
        <v>0</v>
      </c>
      <c r="BN2876" t="s">
        <v>1400</v>
      </c>
    </row>
    <row r="2877" spans="1:67" ht="13" customHeight="1" x14ac:dyDescent="0.3">
      <c r="A2877" s="5">
        <v>46114</v>
      </c>
      <c r="B2877" t="s">
        <v>84</v>
      </c>
      <c r="F2877">
        <v>850</v>
      </c>
      <c r="G2877">
        <v>850</v>
      </c>
      <c r="H2877" s="6">
        <v>0</v>
      </c>
      <c r="I2877" s="6">
        <f t="shared" si="194"/>
        <v>-850</v>
      </c>
      <c r="J2877" s="6"/>
      <c r="K2877" s="6">
        <f>H2877/50</f>
        <v>0</v>
      </c>
      <c r="Q2877" t="s">
        <v>85</v>
      </c>
      <c r="U2877">
        <v>2601275</v>
      </c>
      <c r="V2877" t="s">
        <v>1397</v>
      </c>
      <c r="W2877" t="s">
        <v>66</v>
      </c>
      <c r="X2877" t="s">
        <v>750</v>
      </c>
      <c r="Y2877" t="s">
        <v>1401</v>
      </c>
      <c r="AF2877" t="s">
        <v>1397</v>
      </c>
      <c r="AG2877" t="s">
        <v>1399</v>
      </c>
      <c r="AH2877" t="s">
        <v>753</v>
      </c>
      <c r="AI2877" t="s">
        <v>754</v>
      </c>
      <c r="AM2877">
        <v>260001</v>
      </c>
      <c r="BA2877" s="6">
        <v>-850</v>
      </c>
      <c r="BE2877">
        <f t="shared" si="191"/>
        <v>0</v>
      </c>
      <c r="BF2877" s="6">
        <f t="shared" si="192"/>
        <v>0</v>
      </c>
      <c r="BG2877" s="7" t="s">
        <v>71</v>
      </c>
      <c r="BH2877" t="e">
        <f>+VLOOKUP(AF2877,Sheet4!A:A,1,FALSE)</f>
        <v>#N/A</v>
      </c>
      <c r="BL2877" s="6">
        <v>0</v>
      </c>
      <c r="BM2877" s="59">
        <f t="shared" si="193"/>
        <v>0</v>
      </c>
      <c r="BN2877" t="s">
        <v>1400</v>
      </c>
    </row>
    <row r="2878" spans="1:67" ht="13" customHeight="1" x14ac:dyDescent="0.3">
      <c r="A2878" s="5">
        <v>46114</v>
      </c>
      <c r="B2878" t="s">
        <v>84</v>
      </c>
      <c r="F2878">
        <v>500</v>
      </c>
      <c r="G2878">
        <v>500</v>
      </c>
      <c r="H2878" s="6">
        <v>0</v>
      </c>
      <c r="I2878" s="6">
        <f t="shared" si="194"/>
        <v>-500</v>
      </c>
      <c r="J2878" s="6"/>
      <c r="K2878" s="6">
        <f>H2878/50</f>
        <v>0</v>
      </c>
      <c r="Q2878" t="s">
        <v>85</v>
      </c>
      <c r="U2878">
        <v>2601275</v>
      </c>
      <c r="V2878" t="s">
        <v>1397</v>
      </c>
      <c r="W2878" t="s">
        <v>66</v>
      </c>
      <c r="X2878" t="s">
        <v>750</v>
      </c>
      <c r="Y2878" t="s">
        <v>1402</v>
      </c>
      <c r="AF2878" t="s">
        <v>1397</v>
      </c>
      <c r="AG2878" t="s">
        <v>1399</v>
      </c>
      <c r="AH2878" t="s">
        <v>753</v>
      </c>
      <c r="AI2878" t="s">
        <v>754</v>
      </c>
      <c r="AM2878">
        <v>260001</v>
      </c>
      <c r="BA2878" s="6">
        <v>-500</v>
      </c>
      <c r="BE2878">
        <f t="shared" si="191"/>
        <v>0</v>
      </c>
      <c r="BF2878" s="6">
        <f t="shared" si="192"/>
        <v>0</v>
      </c>
      <c r="BG2878" s="7" t="s">
        <v>71</v>
      </c>
      <c r="BH2878" t="e">
        <f>+VLOOKUP(AF2878,Sheet4!A:A,1,FALSE)</f>
        <v>#N/A</v>
      </c>
      <c r="BL2878" s="6">
        <v>0</v>
      </c>
      <c r="BM2878" s="59">
        <f t="shared" si="193"/>
        <v>0</v>
      </c>
      <c r="BN2878" t="s">
        <v>1400</v>
      </c>
    </row>
    <row r="2879" spans="1:67" ht="13" customHeight="1" x14ac:dyDescent="0.3">
      <c r="A2879" s="5">
        <v>46114</v>
      </c>
      <c r="B2879" t="s">
        <v>63</v>
      </c>
      <c r="F2879">
        <v>630</v>
      </c>
      <c r="G2879">
        <v>630</v>
      </c>
      <c r="H2879" s="6">
        <v>165</v>
      </c>
      <c r="I2879" s="6">
        <f t="shared" si="194"/>
        <v>-465</v>
      </c>
      <c r="J2879" s="6"/>
      <c r="K2879" s="6"/>
      <c r="Q2879" t="s">
        <v>64</v>
      </c>
      <c r="U2879">
        <v>2601276</v>
      </c>
      <c r="V2879" t="s">
        <v>1403</v>
      </c>
      <c r="W2879" t="s">
        <v>66</v>
      </c>
      <c r="X2879" t="s">
        <v>67</v>
      </c>
      <c r="Y2879" t="s">
        <v>1404</v>
      </c>
      <c r="AF2879" t="s">
        <v>1403</v>
      </c>
      <c r="AG2879" t="s">
        <v>1405</v>
      </c>
      <c r="AH2879" t="s">
        <v>70</v>
      </c>
      <c r="AI2879">
        <v>865421928</v>
      </c>
      <c r="AM2879">
        <v>260001</v>
      </c>
      <c r="BA2879" s="6">
        <v>-465</v>
      </c>
      <c r="BE2879">
        <f t="shared" si="191"/>
        <v>0</v>
      </c>
      <c r="BF2879" s="6">
        <f t="shared" si="192"/>
        <v>-165</v>
      </c>
      <c r="BG2879" s="7" t="s">
        <v>71</v>
      </c>
      <c r="BH2879" t="e">
        <f>+VLOOKUP(AF2879,Sheet4!A:A,1,FALSE)</f>
        <v>#N/A</v>
      </c>
      <c r="BL2879" s="6">
        <v>165</v>
      </c>
      <c r="BM2879" s="59">
        <f t="shared" si="193"/>
        <v>0</v>
      </c>
      <c r="BN2879" t="s">
        <v>1406</v>
      </c>
      <c r="BO2879" t="s">
        <v>73</v>
      </c>
    </row>
    <row r="2880" spans="1:67" ht="13" customHeight="1" x14ac:dyDescent="0.3">
      <c r="A2880" s="5">
        <v>46114</v>
      </c>
      <c r="B2880" t="s">
        <v>74</v>
      </c>
      <c r="F2880" s="8">
        <v>42</v>
      </c>
      <c r="G2880">
        <v>21</v>
      </c>
      <c r="H2880" s="6">
        <v>11</v>
      </c>
      <c r="I2880" s="6">
        <f t="shared" si="194"/>
        <v>-10</v>
      </c>
      <c r="J2880" s="6"/>
      <c r="K2880" s="6"/>
      <c r="Q2880" t="s">
        <v>75</v>
      </c>
      <c r="U2880">
        <v>2601276</v>
      </c>
      <c r="V2880" t="s">
        <v>1403</v>
      </c>
      <c r="W2880" t="s">
        <v>66</v>
      </c>
      <c r="X2880" t="s">
        <v>67</v>
      </c>
      <c r="Y2880" t="s">
        <v>1404</v>
      </c>
      <c r="AF2880" t="s">
        <v>1403</v>
      </c>
      <c r="AG2880" t="s">
        <v>1405</v>
      </c>
      <c r="AH2880" t="s">
        <v>70</v>
      </c>
      <c r="AI2880">
        <v>865421928</v>
      </c>
      <c r="AM2880">
        <v>260001</v>
      </c>
      <c r="BA2880" s="6">
        <v>-31</v>
      </c>
      <c r="BE2880">
        <f t="shared" si="191"/>
        <v>0</v>
      </c>
      <c r="BF2880" s="6">
        <f t="shared" si="192"/>
        <v>-11</v>
      </c>
      <c r="BG2880" s="7" t="s">
        <v>71</v>
      </c>
      <c r="BH2880" t="e">
        <f>+VLOOKUP(AF2880,Sheet4!A:A,1,FALSE)</f>
        <v>#N/A</v>
      </c>
      <c r="BL2880" s="6">
        <v>11</v>
      </c>
      <c r="BM2880" s="59">
        <f t="shared" si="193"/>
        <v>0</v>
      </c>
      <c r="BN2880" t="s">
        <v>1406</v>
      </c>
    </row>
    <row r="2881" spans="1:67" ht="13" customHeight="1" x14ac:dyDescent="0.3">
      <c r="A2881" s="5">
        <v>46114</v>
      </c>
      <c r="B2881" t="s">
        <v>76</v>
      </c>
      <c r="F2881">
        <v>840</v>
      </c>
      <c r="G2881">
        <v>840</v>
      </c>
      <c r="H2881" s="6">
        <v>220</v>
      </c>
      <c r="I2881" s="6">
        <f t="shared" si="194"/>
        <v>-620</v>
      </c>
      <c r="J2881" s="6"/>
      <c r="K2881" s="6"/>
      <c r="Q2881" t="s">
        <v>77</v>
      </c>
      <c r="U2881">
        <v>2601276</v>
      </c>
      <c r="V2881" t="s">
        <v>1403</v>
      </c>
      <c r="W2881" t="s">
        <v>66</v>
      </c>
      <c r="X2881" t="s">
        <v>67</v>
      </c>
      <c r="Y2881" t="s">
        <v>1404</v>
      </c>
      <c r="AF2881" t="s">
        <v>1403</v>
      </c>
      <c r="AG2881" t="s">
        <v>1405</v>
      </c>
      <c r="AH2881" t="s">
        <v>70</v>
      </c>
      <c r="AI2881">
        <v>865421928</v>
      </c>
      <c r="AM2881">
        <v>260001</v>
      </c>
      <c r="BA2881" s="6">
        <v>-620</v>
      </c>
      <c r="BE2881">
        <f t="shared" si="191"/>
        <v>0</v>
      </c>
      <c r="BF2881" s="6">
        <f t="shared" si="192"/>
        <v>-220</v>
      </c>
      <c r="BG2881" s="7" t="s">
        <v>71</v>
      </c>
      <c r="BH2881" t="e">
        <f>+VLOOKUP(AF2881,Sheet4!A:A,1,FALSE)</f>
        <v>#N/A</v>
      </c>
      <c r="BL2881" s="6">
        <v>220</v>
      </c>
      <c r="BM2881" s="59">
        <f t="shared" si="193"/>
        <v>0</v>
      </c>
      <c r="BN2881" t="s">
        <v>1406</v>
      </c>
    </row>
    <row r="2882" spans="1:67" ht="13" customHeight="1" x14ac:dyDescent="0.3">
      <c r="A2882" s="5">
        <v>46114</v>
      </c>
      <c r="B2882" t="s">
        <v>78</v>
      </c>
      <c r="F2882" s="8">
        <v>33</v>
      </c>
      <c r="G2882">
        <v>16.5</v>
      </c>
      <c r="H2882" s="6">
        <v>11</v>
      </c>
      <c r="I2882" s="6">
        <f t="shared" si="194"/>
        <v>-5.5</v>
      </c>
      <c r="J2882" s="6"/>
      <c r="K2882" s="6"/>
      <c r="Q2882" t="s">
        <v>79</v>
      </c>
      <c r="U2882">
        <v>2601276</v>
      </c>
      <c r="V2882" t="s">
        <v>1403</v>
      </c>
      <c r="W2882" t="s">
        <v>66</v>
      </c>
      <c r="X2882" t="s">
        <v>67</v>
      </c>
      <c r="Y2882" t="s">
        <v>1404</v>
      </c>
      <c r="AF2882" t="s">
        <v>1403</v>
      </c>
      <c r="AG2882" t="s">
        <v>1405</v>
      </c>
      <c r="AH2882" t="s">
        <v>70</v>
      </c>
      <c r="AI2882">
        <v>865421928</v>
      </c>
      <c r="AM2882">
        <v>260001</v>
      </c>
      <c r="BA2882" s="6">
        <v>-22</v>
      </c>
      <c r="BE2882">
        <f t="shared" ref="BE2882:BE2945" si="195">+BB2882+BC2882</f>
        <v>0</v>
      </c>
      <c r="BF2882" s="6">
        <f t="shared" ref="BF2882:BF2945" si="196">+BE2882-H2882</f>
        <v>-11</v>
      </c>
      <c r="BG2882" s="7" t="s">
        <v>71</v>
      </c>
      <c r="BH2882" t="e">
        <f>+VLOOKUP(AF2882,Sheet4!A:A,1,FALSE)</f>
        <v>#N/A</v>
      </c>
      <c r="BL2882" s="6">
        <v>11</v>
      </c>
      <c r="BM2882" s="59">
        <f t="shared" ref="BM2882:BM2945" si="197">+H2882+-BL2882</f>
        <v>0</v>
      </c>
      <c r="BN2882" t="s">
        <v>1406</v>
      </c>
    </row>
    <row r="2883" spans="1:67" ht="13" customHeight="1" x14ac:dyDescent="0.3">
      <c r="A2883" s="5">
        <v>46114</v>
      </c>
      <c r="B2883" t="s">
        <v>80</v>
      </c>
      <c r="F2883">
        <v>412.5</v>
      </c>
      <c r="G2883">
        <v>412.5</v>
      </c>
      <c r="H2883" s="6">
        <v>137.5</v>
      </c>
      <c r="I2883" s="6">
        <f t="shared" si="194"/>
        <v>-275</v>
      </c>
      <c r="J2883" s="6">
        <f>H2883/12.5</f>
        <v>11</v>
      </c>
      <c r="K2883" s="6"/>
      <c r="Q2883" t="s">
        <v>81</v>
      </c>
      <c r="U2883">
        <v>2601276</v>
      </c>
      <c r="V2883" t="s">
        <v>1403</v>
      </c>
      <c r="W2883" t="s">
        <v>66</v>
      </c>
      <c r="X2883" t="s">
        <v>67</v>
      </c>
      <c r="Y2883" t="s">
        <v>1404</v>
      </c>
      <c r="AF2883" t="s">
        <v>1403</v>
      </c>
      <c r="AG2883" t="s">
        <v>1405</v>
      </c>
      <c r="AH2883" t="s">
        <v>70</v>
      </c>
      <c r="AI2883">
        <v>865421928</v>
      </c>
      <c r="AM2883">
        <v>260001</v>
      </c>
      <c r="BA2883" s="6">
        <v>-275</v>
      </c>
      <c r="BE2883">
        <f t="shared" si="195"/>
        <v>0</v>
      </c>
      <c r="BF2883" s="6">
        <f t="shared" si="196"/>
        <v>-137.5</v>
      </c>
      <c r="BG2883" s="7" t="s">
        <v>71</v>
      </c>
      <c r="BH2883" t="e">
        <f>+VLOOKUP(AF2883,Sheet4!A:A,1,FALSE)</f>
        <v>#N/A</v>
      </c>
      <c r="BL2883" s="6">
        <v>137.5</v>
      </c>
      <c r="BM2883" s="59">
        <f t="shared" si="197"/>
        <v>0</v>
      </c>
      <c r="BN2883" t="s">
        <v>1406</v>
      </c>
    </row>
    <row r="2884" spans="1:67" ht="13" customHeight="1" x14ac:dyDescent="0.3">
      <c r="A2884" s="5">
        <v>46114</v>
      </c>
      <c r="B2884" t="s">
        <v>82</v>
      </c>
      <c r="F2884" s="8">
        <v>27</v>
      </c>
      <c r="G2884">
        <v>13.5</v>
      </c>
      <c r="H2884" s="6">
        <v>0</v>
      </c>
      <c r="I2884" s="6">
        <f t="shared" si="194"/>
        <v>-13.5</v>
      </c>
      <c r="J2884" s="6"/>
      <c r="K2884" s="6"/>
      <c r="Q2884" t="s">
        <v>83</v>
      </c>
      <c r="U2884">
        <v>2601276</v>
      </c>
      <c r="V2884" t="s">
        <v>1403</v>
      </c>
      <c r="W2884" t="s">
        <v>66</v>
      </c>
      <c r="X2884" t="s">
        <v>67</v>
      </c>
      <c r="Y2884" t="s">
        <v>1404</v>
      </c>
      <c r="AF2884" t="s">
        <v>1403</v>
      </c>
      <c r="AG2884" t="s">
        <v>1405</v>
      </c>
      <c r="AH2884" t="s">
        <v>70</v>
      </c>
      <c r="AI2884">
        <v>865421928</v>
      </c>
      <c r="AM2884">
        <v>260001</v>
      </c>
      <c r="BA2884" s="6">
        <v>-27</v>
      </c>
      <c r="BE2884">
        <f t="shared" si="195"/>
        <v>0</v>
      </c>
      <c r="BF2884" s="6">
        <f t="shared" si="196"/>
        <v>0</v>
      </c>
      <c r="BG2884" s="7" t="s">
        <v>71</v>
      </c>
      <c r="BH2884" t="e">
        <f>+VLOOKUP(AF2884,Sheet4!A:A,1,FALSE)</f>
        <v>#N/A</v>
      </c>
      <c r="BL2884" s="6">
        <v>0</v>
      </c>
      <c r="BM2884" s="59">
        <f t="shared" si="197"/>
        <v>0</v>
      </c>
      <c r="BN2884" t="s">
        <v>1406</v>
      </c>
    </row>
    <row r="2885" spans="1:67" ht="13" customHeight="1" x14ac:dyDescent="0.3">
      <c r="A2885" s="5">
        <v>46114</v>
      </c>
      <c r="B2885" t="s">
        <v>84</v>
      </c>
      <c r="F2885">
        <v>450</v>
      </c>
      <c r="G2885">
        <v>450</v>
      </c>
      <c r="H2885" s="6">
        <v>0</v>
      </c>
      <c r="I2885" s="6">
        <f t="shared" si="194"/>
        <v>-450</v>
      </c>
      <c r="J2885" s="6"/>
      <c r="K2885" s="6">
        <f>H2885/50</f>
        <v>0</v>
      </c>
      <c r="Q2885" t="s">
        <v>85</v>
      </c>
      <c r="U2885">
        <v>2601276</v>
      </c>
      <c r="V2885" t="s">
        <v>1403</v>
      </c>
      <c r="W2885" t="s">
        <v>66</v>
      </c>
      <c r="X2885" t="s">
        <v>67</v>
      </c>
      <c r="Y2885" t="s">
        <v>1404</v>
      </c>
      <c r="AF2885" t="s">
        <v>1403</v>
      </c>
      <c r="AG2885" t="s">
        <v>1405</v>
      </c>
      <c r="AH2885" t="s">
        <v>70</v>
      </c>
      <c r="AI2885">
        <v>865421928</v>
      </c>
      <c r="AM2885">
        <v>260001</v>
      </c>
      <c r="BA2885" s="6">
        <v>-450</v>
      </c>
      <c r="BE2885">
        <f t="shared" si="195"/>
        <v>0</v>
      </c>
      <c r="BF2885" s="6">
        <f t="shared" si="196"/>
        <v>0</v>
      </c>
      <c r="BG2885" s="7" t="s">
        <v>71</v>
      </c>
      <c r="BH2885" t="e">
        <f>+VLOOKUP(AF2885,Sheet4!A:A,1,FALSE)</f>
        <v>#N/A</v>
      </c>
      <c r="BL2885" s="6">
        <v>0</v>
      </c>
      <c r="BM2885" s="59">
        <f t="shared" si="197"/>
        <v>0</v>
      </c>
      <c r="BN2885" t="s">
        <v>1406</v>
      </c>
    </row>
    <row r="2886" spans="1:67" ht="13" customHeight="1" x14ac:dyDescent="0.3">
      <c r="A2886" s="5">
        <v>46114</v>
      </c>
      <c r="B2886" t="s">
        <v>63</v>
      </c>
      <c r="F2886">
        <v>2760</v>
      </c>
      <c r="G2886">
        <v>2760</v>
      </c>
      <c r="H2886" s="6">
        <v>1835.02702702703</v>
      </c>
      <c r="I2886" s="6">
        <f t="shared" si="194"/>
        <v>-924.97297297296996</v>
      </c>
      <c r="J2886" s="6"/>
      <c r="K2886" s="6"/>
      <c r="Q2886" t="s">
        <v>64</v>
      </c>
      <c r="U2886">
        <v>2601277</v>
      </c>
      <c r="V2886" t="s">
        <v>1407</v>
      </c>
      <c r="W2886" t="s">
        <v>110</v>
      </c>
      <c r="X2886" t="s">
        <v>347</v>
      </c>
      <c r="Y2886" t="s">
        <v>1408</v>
      </c>
      <c r="AF2886" t="s">
        <v>1407</v>
      </c>
      <c r="AG2886" t="s">
        <v>362</v>
      </c>
      <c r="AH2886" t="s">
        <v>350</v>
      </c>
      <c r="AI2886" t="s">
        <v>351</v>
      </c>
      <c r="AM2886">
        <v>260001</v>
      </c>
      <c r="BA2886" s="6">
        <v>-924.97297297297303</v>
      </c>
      <c r="BC2886" s="9">
        <v>2760</v>
      </c>
      <c r="BE2886">
        <f t="shared" si="195"/>
        <v>2760</v>
      </c>
      <c r="BF2886" s="6">
        <f t="shared" si="196"/>
        <v>924.97297297296996</v>
      </c>
      <c r="BG2886" s="10" t="s">
        <v>99</v>
      </c>
      <c r="BH2886" t="e">
        <f>+VLOOKUP(AF2886,Sheet4!A:A,1,FALSE)</f>
        <v>#N/A</v>
      </c>
      <c r="BL2886" s="6">
        <v>1830</v>
      </c>
      <c r="BM2886" s="59">
        <f t="shared" si="197"/>
        <v>5.0270270270300443</v>
      </c>
      <c r="BN2886" t="s">
        <v>1409</v>
      </c>
      <c r="BO2886" t="s">
        <v>101</v>
      </c>
    </row>
    <row r="2887" spans="1:67" ht="13" customHeight="1" x14ac:dyDescent="0.3">
      <c r="A2887" s="5">
        <v>46114</v>
      </c>
      <c r="B2887" t="s">
        <v>63</v>
      </c>
      <c r="F2887">
        <v>15</v>
      </c>
      <c r="G2887">
        <v>15</v>
      </c>
      <c r="H2887" s="6">
        <v>9.9729729729729701</v>
      </c>
      <c r="I2887" s="6">
        <f t="shared" si="194"/>
        <v>-5.0270270270270299</v>
      </c>
      <c r="J2887" s="6"/>
      <c r="K2887" s="6"/>
      <c r="Q2887" t="s">
        <v>64</v>
      </c>
      <c r="U2887">
        <v>2601277</v>
      </c>
      <c r="V2887" t="s">
        <v>1407</v>
      </c>
      <c r="W2887" t="s">
        <v>110</v>
      </c>
      <c r="X2887" t="s">
        <v>347</v>
      </c>
      <c r="Y2887" t="s">
        <v>353</v>
      </c>
      <c r="AF2887" t="s">
        <v>1407</v>
      </c>
      <c r="AG2887" t="s">
        <v>362</v>
      </c>
      <c r="AH2887" t="s">
        <v>350</v>
      </c>
      <c r="AI2887" t="s">
        <v>351</v>
      </c>
      <c r="AM2887">
        <v>260001</v>
      </c>
      <c r="BA2887" s="6">
        <v>-5.0270270270270299</v>
      </c>
      <c r="BD2887" s="9">
        <v>15</v>
      </c>
      <c r="BE2887">
        <f t="shared" si="195"/>
        <v>0</v>
      </c>
      <c r="BF2887" s="6">
        <f t="shared" si="196"/>
        <v>-9.9729729729729701</v>
      </c>
      <c r="BG2887" s="11" t="s">
        <v>71</v>
      </c>
      <c r="BH2887" t="e">
        <f>+VLOOKUP(AF2887,Sheet4!A:A,1,FALSE)</f>
        <v>#N/A</v>
      </c>
      <c r="BL2887" s="6">
        <v>15</v>
      </c>
      <c r="BM2887" s="59">
        <f t="shared" si="197"/>
        <v>-5.0270270270270299</v>
      </c>
      <c r="BN2887" t="s">
        <v>1409</v>
      </c>
      <c r="BO2887" t="s">
        <v>101</v>
      </c>
    </row>
    <row r="2888" spans="1:67" ht="13" customHeight="1" x14ac:dyDescent="0.3">
      <c r="A2888" s="5">
        <v>46114</v>
      </c>
      <c r="B2888" t="s">
        <v>74</v>
      </c>
      <c r="F2888" s="8">
        <v>184</v>
      </c>
      <c r="G2888">
        <v>92</v>
      </c>
      <c r="H2888" s="6">
        <v>122.335135135135</v>
      </c>
      <c r="I2888" s="6">
        <f t="shared" si="194"/>
        <v>30.335135135135005</v>
      </c>
      <c r="J2888" s="6"/>
      <c r="K2888" s="6"/>
      <c r="Q2888" t="s">
        <v>75</v>
      </c>
      <c r="U2888">
        <v>2601277</v>
      </c>
      <c r="V2888" t="s">
        <v>1407</v>
      </c>
      <c r="W2888" t="s">
        <v>110</v>
      </c>
      <c r="X2888" t="s">
        <v>347</v>
      </c>
      <c r="Y2888" t="s">
        <v>1408</v>
      </c>
      <c r="AF2888" t="s">
        <v>1407</v>
      </c>
      <c r="AG2888" t="s">
        <v>362</v>
      </c>
      <c r="AH2888" t="s">
        <v>350</v>
      </c>
      <c r="AI2888" t="s">
        <v>351</v>
      </c>
      <c r="AM2888">
        <v>260001</v>
      </c>
      <c r="BA2888" s="6">
        <v>-61.664864864864903</v>
      </c>
      <c r="BE2888">
        <f t="shared" si="195"/>
        <v>0</v>
      </c>
      <c r="BF2888" s="6">
        <f t="shared" si="196"/>
        <v>-122.335135135135</v>
      </c>
      <c r="BG2888" s="7" t="s">
        <v>71</v>
      </c>
      <c r="BH2888" t="e">
        <f>+VLOOKUP(AF2888,Sheet4!A:A,1,FALSE)</f>
        <v>#N/A</v>
      </c>
      <c r="BL2888" s="6">
        <v>122</v>
      </c>
      <c r="BM2888" s="59">
        <f t="shared" si="197"/>
        <v>0.3351351351350047</v>
      </c>
      <c r="BN2888" t="s">
        <v>1409</v>
      </c>
    </row>
    <row r="2889" spans="1:67" ht="13" customHeight="1" x14ac:dyDescent="0.3">
      <c r="A2889" s="5">
        <v>46114</v>
      </c>
      <c r="B2889" t="s">
        <v>74</v>
      </c>
      <c r="F2889" s="8">
        <v>1</v>
      </c>
      <c r="G2889">
        <v>0.5</v>
      </c>
      <c r="H2889" s="6">
        <v>0.66486486486486496</v>
      </c>
      <c r="I2889" s="6">
        <f t="shared" si="194"/>
        <v>0.16486486486486496</v>
      </c>
      <c r="J2889" s="6"/>
      <c r="K2889" s="6"/>
      <c r="Q2889" t="s">
        <v>75</v>
      </c>
      <c r="U2889">
        <v>2601277</v>
      </c>
      <c r="V2889" t="s">
        <v>1407</v>
      </c>
      <c r="W2889" t="s">
        <v>110</v>
      </c>
      <c r="X2889" t="s">
        <v>347</v>
      </c>
      <c r="Y2889" t="s">
        <v>353</v>
      </c>
      <c r="AF2889" t="s">
        <v>1407</v>
      </c>
      <c r="AG2889" t="s">
        <v>362</v>
      </c>
      <c r="AH2889" t="s">
        <v>350</v>
      </c>
      <c r="AI2889" t="s">
        <v>351</v>
      </c>
      <c r="AM2889">
        <v>260001</v>
      </c>
      <c r="BA2889" s="6">
        <v>-0.33513513513513499</v>
      </c>
      <c r="BE2889">
        <f t="shared" si="195"/>
        <v>0</v>
      </c>
      <c r="BF2889" s="6">
        <f t="shared" si="196"/>
        <v>-0.66486486486486496</v>
      </c>
      <c r="BG2889" s="7" t="s">
        <v>71</v>
      </c>
      <c r="BH2889" t="e">
        <f>+VLOOKUP(AF2889,Sheet4!A:A,1,FALSE)</f>
        <v>#N/A</v>
      </c>
      <c r="BL2889" s="6">
        <v>1</v>
      </c>
      <c r="BM2889" s="59">
        <f t="shared" si="197"/>
        <v>-0.33513513513513504</v>
      </c>
      <c r="BN2889" t="s">
        <v>1409</v>
      </c>
    </row>
    <row r="2890" spans="1:67" ht="13" customHeight="1" x14ac:dyDescent="0.3">
      <c r="A2890" s="5">
        <v>46114</v>
      </c>
      <c r="B2890" t="s">
        <v>76</v>
      </c>
      <c r="F2890">
        <v>3680</v>
      </c>
      <c r="G2890">
        <v>3680</v>
      </c>
      <c r="H2890" s="6">
        <v>2446.7027027027002</v>
      </c>
      <c r="I2890" s="6">
        <f t="shared" ref="I2890:I2921" si="198">H2890-G2890</f>
        <v>-1233.2972972972998</v>
      </c>
      <c r="J2890" s="6"/>
      <c r="K2890" s="6"/>
      <c r="Q2890" t="s">
        <v>77</v>
      </c>
      <c r="U2890">
        <v>2601277</v>
      </c>
      <c r="V2890" t="s">
        <v>1407</v>
      </c>
      <c r="W2890" t="s">
        <v>110</v>
      </c>
      <c r="X2890" t="s">
        <v>347</v>
      </c>
      <c r="Y2890" t="s">
        <v>1408</v>
      </c>
      <c r="AF2890" t="s">
        <v>1407</v>
      </c>
      <c r="AG2890" t="s">
        <v>362</v>
      </c>
      <c r="AH2890" t="s">
        <v>350</v>
      </c>
      <c r="AI2890" t="s">
        <v>351</v>
      </c>
      <c r="AM2890">
        <v>260001</v>
      </c>
      <c r="BA2890" s="6">
        <v>-1233.2972972973</v>
      </c>
      <c r="BE2890">
        <f t="shared" si="195"/>
        <v>0</v>
      </c>
      <c r="BF2890" s="6">
        <f t="shared" si="196"/>
        <v>-2446.7027027027002</v>
      </c>
      <c r="BG2890" s="7" t="s">
        <v>71</v>
      </c>
      <c r="BH2890" t="e">
        <f>+VLOOKUP(AF2890,Sheet4!A:A,1,FALSE)</f>
        <v>#N/A</v>
      </c>
      <c r="BL2890" s="6">
        <v>2440</v>
      </c>
      <c r="BM2890" s="59">
        <f t="shared" si="197"/>
        <v>6.7027027027002077</v>
      </c>
      <c r="BN2890" t="s">
        <v>1409</v>
      </c>
    </row>
    <row r="2891" spans="1:67" ht="13" customHeight="1" x14ac:dyDescent="0.3">
      <c r="A2891" s="5">
        <v>46114</v>
      </c>
      <c r="B2891" t="s">
        <v>76</v>
      </c>
      <c r="F2891">
        <v>20</v>
      </c>
      <c r="G2891">
        <v>20</v>
      </c>
      <c r="H2891" s="6">
        <v>13.2972972972973</v>
      </c>
      <c r="I2891" s="6">
        <f t="shared" si="198"/>
        <v>-6.7027027027027</v>
      </c>
      <c r="J2891" s="6"/>
      <c r="K2891" s="6"/>
      <c r="Q2891" t="s">
        <v>77</v>
      </c>
      <c r="U2891">
        <v>2601277</v>
      </c>
      <c r="V2891" t="s">
        <v>1407</v>
      </c>
      <c r="W2891" t="s">
        <v>110</v>
      </c>
      <c r="X2891" t="s">
        <v>347</v>
      </c>
      <c r="Y2891" t="s">
        <v>353</v>
      </c>
      <c r="AF2891" t="s">
        <v>1407</v>
      </c>
      <c r="AG2891" t="s">
        <v>362</v>
      </c>
      <c r="AH2891" t="s">
        <v>350</v>
      </c>
      <c r="AI2891" t="s">
        <v>351</v>
      </c>
      <c r="AM2891">
        <v>260001</v>
      </c>
      <c r="BA2891" s="6">
        <v>-6.7027027027027</v>
      </c>
      <c r="BE2891">
        <f t="shared" si="195"/>
        <v>0</v>
      </c>
      <c r="BF2891" s="6">
        <f t="shared" si="196"/>
        <v>-13.2972972972973</v>
      </c>
      <c r="BG2891" s="7" t="s">
        <v>71</v>
      </c>
      <c r="BH2891" t="e">
        <f>+VLOOKUP(AF2891,Sheet4!A:A,1,FALSE)</f>
        <v>#N/A</v>
      </c>
      <c r="BL2891" s="6">
        <v>20</v>
      </c>
      <c r="BM2891" s="59">
        <f t="shared" si="197"/>
        <v>-6.7027027027027</v>
      </c>
      <c r="BN2891" t="s">
        <v>1409</v>
      </c>
    </row>
    <row r="2892" spans="1:67" ht="13" customHeight="1" x14ac:dyDescent="0.3">
      <c r="A2892" s="5">
        <v>46114</v>
      </c>
      <c r="B2892" t="s">
        <v>78</v>
      </c>
      <c r="F2892" s="8">
        <v>184</v>
      </c>
      <c r="G2892">
        <v>92</v>
      </c>
      <c r="H2892" s="6">
        <v>122.335135135135</v>
      </c>
      <c r="I2892" s="6">
        <f t="shared" si="198"/>
        <v>30.335135135135005</v>
      </c>
      <c r="J2892" s="6"/>
      <c r="K2892" s="6"/>
      <c r="Q2892" t="s">
        <v>79</v>
      </c>
      <c r="U2892">
        <v>2601277</v>
      </c>
      <c r="V2892" t="s">
        <v>1407</v>
      </c>
      <c r="W2892" t="s">
        <v>110</v>
      </c>
      <c r="X2892" t="s">
        <v>347</v>
      </c>
      <c r="Y2892" t="s">
        <v>1408</v>
      </c>
      <c r="AF2892" t="s">
        <v>1407</v>
      </c>
      <c r="AG2892" t="s">
        <v>362</v>
      </c>
      <c r="AH2892" t="s">
        <v>350</v>
      </c>
      <c r="AI2892" t="s">
        <v>351</v>
      </c>
      <c r="AM2892">
        <v>260001</v>
      </c>
      <c r="BA2892" s="6">
        <v>-61.664864864864903</v>
      </c>
      <c r="BE2892">
        <f t="shared" si="195"/>
        <v>0</v>
      </c>
      <c r="BF2892" s="6">
        <f t="shared" si="196"/>
        <v>-122.335135135135</v>
      </c>
      <c r="BG2892" s="7" t="s">
        <v>71</v>
      </c>
      <c r="BH2892" t="e">
        <f>+VLOOKUP(AF2892,Sheet4!A:A,1,FALSE)</f>
        <v>#N/A</v>
      </c>
      <c r="BL2892" s="6">
        <v>122</v>
      </c>
      <c r="BM2892" s="59">
        <f t="shared" si="197"/>
        <v>0.3351351351350047</v>
      </c>
      <c r="BN2892" t="s">
        <v>1409</v>
      </c>
    </row>
    <row r="2893" spans="1:67" ht="13" customHeight="1" x14ac:dyDescent="0.3">
      <c r="A2893" s="5">
        <v>46114</v>
      </c>
      <c r="B2893" t="s">
        <v>78</v>
      </c>
      <c r="F2893" s="8">
        <v>1</v>
      </c>
      <c r="G2893">
        <v>0.5</v>
      </c>
      <c r="H2893" s="6">
        <v>0.66486486486486496</v>
      </c>
      <c r="I2893" s="6">
        <f t="shared" si="198"/>
        <v>0.16486486486486496</v>
      </c>
      <c r="J2893" s="6"/>
      <c r="K2893" s="6"/>
      <c r="Q2893" t="s">
        <v>79</v>
      </c>
      <c r="U2893">
        <v>2601277</v>
      </c>
      <c r="V2893" t="s">
        <v>1407</v>
      </c>
      <c r="W2893" t="s">
        <v>110</v>
      </c>
      <c r="X2893" t="s">
        <v>347</v>
      </c>
      <c r="Y2893" t="s">
        <v>353</v>
      </c>
      <c r="AF2893" t="s">
        <v>1407</v>
      </c>
      <c r="AG2893" t="s">
        <v>362</v>
      </c>
      <c r="AH2893" t="s">
        <v>350</v>
      </c>
      <c r="AI2893" t="s">
        <v>351</v>
      </c>
      <c r="AM2893">
        <v>260001</v>
      </c>
      <c r="BA2893" s="6">
        <v>-0.33513513513513499</v>
      </c>
      <c r="BE2893">
        <f t="shared" si="195"/>
        <v>0</v>
      </c>
      <c r="BF2893" s="6">
        <f t="shared" si="196"/>
        <v>-0.66486486486486496</v>
      </c>
      <c r="BG2893" s="7" t="s">
        <v>71</v>
      </c>
      <c r="BH2893" t="e">
        <f>+VLOOKUP(AF2893,Sheet4!A:A,1,FALSE)</f>
        <v>#N/A</v>
      </c>
      <c r="BL2893" s="6">
        <v>1</v>
      </c>
      <c r="BM2893" s="59">
        <f t="shared" si="197"/>
        <v>-0.33513513513513504</v>
      </c>
      <c r="BN2893" t="s">
        <v>1409</v>
      </c>
    </row>
    <row r="2894" spans="1:67" ht="13" customHeight="1" x14ac:dyDescent="0.3">
      <c r="A2894" s="5">
        <v>46114</v>
      </c>
      <c r="B2894" t="s">
        <v>80</v>
      </c>
      <c r="F2894">
        <v>2300</v>
      </c>
      <c r="G2894">
        <v>2300</v>
      </c>
      <c r="H2894" s="6">
        <v>1529.1891891891901</v>
      </c>
      <c r="I2894" s="6">
        <f t="shared" si="198"/>
        <v>-770.81081081080993</v>
      </c>
      <c r="J2894" s="6"/>
      <c r="K2894" s="6"/>
      <c r="Q2894" t="s">
        <v>81</v>
      </c>
      <c r="U2894">
        <v>2601277</v>
      </c>
      <c r="V2894" t="s">
        <v>1407</v>
      </c>
      <c r="W2894" t="s">
        <v>110</v>
      </c>
      <c r="X2894" t="s">
        <v>347</v>
      </c>
      <c r="Y2894" t="s">
        <v>1408</v>
      </c>
      <c r="AF2894" t="s">
        <v>1407</v>
      </c>
      <c r="AG2894" t="s">
        <v>362</v>
      </c>
      <c r="AH2894" t="s">
        <v>350</v>
      </c>
      <c r="AI2894" t="s">
        <v>351</v>
      </c>
      <c r="AM2894">
        <v>260001</v>
      </c>
      <c r="BA2894" s="6">
        <v>-770.81081081081095</v>
      </c>
      <c r="BD2894" s="9">
        <v>2300</v>
      </c>
      <c r="BE2894">
        <f t="shared" si="195"/>
        <v>0</v>
      </c>
      <c r="BF2894" s="6">
        <f t="shared" si="196"/>
        <v>-1529.1891891891901</v>
      </c>
      <c r="BG2894" s="11" t="s">
        <v>71</v>
      </c>
      <c r="BH2894" t="e">
        <f>+VLOOKUP(AF2894,Sheet4!A:A,1,FALSE)</f>
        <v>#N/A</v>
      </c>
      <c r="BL2894" s="6">
        <v>1525</v>
      </c>
      <c r="BM2894" s="59">
        <f t="shared" si="197"/>
        <v>4.1891891891900741</v>
      </c>
      <c r="BN2894" t="s">
        <v>1409</v>
      </c>
    </row>
    <row r="2895" spans="1:67" ht="13" customHeight="1" x14ac:dyDescent="0.3">
      <c r="A2895" s="5">
        <v>46114</v>
      </c>
      <c r="B2895" t="s">
        <v>80</v>
      </c>
      <c r="F2895">
        <v>12.5</v>
      </c>
      <c r="G2895">
        <v>12.5</v>
      </c>
      <c r="H2895" s="6">
        <v>8.3108108108108105</v>
      </c>
      <c r="I2895" s="6">
        <f t="shared" si="198"/>
        <v>-4.1891891891891895</v>
      </c>
      <c r="J2895" s="6"/>
      <c r="K2895" s="6"/>
      <c r="Q2895" t="s">
        <v>81</v>
      </c>
      <c r="U2895">
        <v>2601277</v>
      </c>
      <c r="V2895" t="s">
        <v>1407</v>
      </c>
      <c r="W2895" t="s">
        <v>110</v>
      </c>
      <c r="X2895" t="s">
        <v>347</v>
      </c>
      <c r="Y2895" t="s">
        <v>353</v>
      </c>
      <c r="AF2895" t="s">
        <v>1407</v>
      </c>
      <c r="AG2895" t="s">
        <v>362</v>
      </c>
      <c r="AH2895" t="s">
        <v>350</v>
      </c>
      <c r="AI2895" t="s">
        <v>351</v>
      </c>
      <c r="AM2895">
        <v>260001</v>
      </c>
      <c r="BA2895" s="6">
        <v>-4.1891891891891904</v>
      </c>
      <c r="BD2895" s="9">
        <v>12</v>
      </c>
      <c r="BE2895">
        <f t="shared" si="195"/>
        <v>0</v>
      </c>
      <c r="BF2895" s="6">
        <f t="shared" si="196"/>
        <v>-8.3108108108108105</v>
      </c>
      <c r="BG2895" s="11" t="s">
        <v>71</v>
      </c>
      <c r="BH2895" t="e">
        <f>+VLOOKUP(AF2895,Sheet4!A:A,1,FALSE)</f>
        <v>#N/A</v>
      </c>
      <c r="BL2895" s="6">
        <v>12.5</v>
      </c>
      <c r="BM2895" s="59">
        <f t="shared" si="197"/>
        <v>-4.1891891891891895</v>
      </c>
      <c r="BN2895" t="s">
        <v>1409</v>
      </c>
    </row>
    <row r="2896" spans="1:67" ht="13" customHeight="1" x14ac:dyDescent="0.3">
      <c r="A2896" s="5">
        <v>46114</v>
      </c>
      <c r="B2896" t="s">
        <v>63</v>
      </c>
      <c r="F2896">
        <v>60</v>
      </c>
      <c r="G2896">
        <v>60</v>
      </c>
      <c r="H2896" s="6">
        <v>0</v>
      </c>
      <c r="I2896" s="6">
        <f t="shared" si="198"/>
        <v>-60</v>
      </c>
      <c r="J2896" s="6"/>
      <c r="K2896" s="6"/>
      <c r="Q2896" t="s">
        <v>64</v>
      </c>
      <c r="U2896">
        <v>2601278</v>
      </c>
      <c r="V2896" t="s">
        <v>1410</v>
      </c>
      <c r="W2896" t="s">
        <v>66</v>
      </c>
      <c r="X2896" t="s">
        <v>1411</v>
      </c>
      <c r="Y2896" t="s">
        <v>1412</v>
      </c>
      <c r="AF2896" t="s">
        <v>1410</v>
      </c>
      <c r="AG2896" t="s">
        <v>1413</v>
      </c>
      <c r="AH2896" t="s">
        <v>1414</v>
      </c>
      <c r="AI2896">
        <v>845017491</v>
      </c>
      <c r="AM2896">
        <v>260001</v>
      </c>
      <c r="BA2896" s="6">
        <v>-60</v>
      </c>
      <c r="BE2896">
        <f t="shared" si="195"/>
        <v>0</v>
      </c>
      <c r="BF2896" s="6">
        <f t="shared" si="196"/>
        <v>0</v>
      </c>
      <c r="BG2896" s="7" t="s">
        <v>71</v>
      </c>
      <c r="BH2896" t="e">
        <f>+VLOOKUP(AF2896,Sheet4!A:A,1,FALSE)</f>
        <v>#N/A</v>
      </c>
      <c r="BL2896" s="6">
        <v>0</v>
      </c>
      <c r="BM2896" s="59">
        <f t="shared" si="197"/>
        <v>0</v>
      </c>
      <c r="BN2896" t="s">
        <v>1415</v>
      </c>
      <c r="BO2896" t="s">
        <v>73</v>
      </c>
    </row>
    <row r="2897" spans="1:67" ht="13" customHeight="1" x14ac:dyDescent="0.3">
      <c r="A2897" s="5">
        <v>46114</v>
      </c>
      <c r="B2897" t="s">
        <v>74</v>
      </c>
      <c r="F2897" s="8">
        <v>4</v>
      </c>
      <c r="G2897">
        <v>2</v>
      </c>
      <c r="H2897" s="6">
        <v>0</v>
      </c>
      <c r="I2897" s="6">
        <f t="shared" si="198"/>
        <v>-2</v>
      </c>
      <c r="J2897" s="6"/>
      <c r="K2897" s="6"/>
      <c r="Q2897" t="s">
        <v>75</v>
      </c>
      <c r="U2897">
        <v>2601278</v>
      </c>
      <c r="V2897" t="s">
        <v>1410</v>
      </c>
      <c r="W2897" t="s">
        <v>66</v>
      </c>
      <c r="X2897" t="s">
        <v>1411</v>
      </c>
      <c r="Y2897" t="s">
        <v>1412</v>
      </c>
      <c r="AF2897" t="s">
        <v>1410</v>
      </c>
      <c r="AG2897" t="s">
        <v>1413</v>
      </c>
      <c r="AH2897" t="s">
        <v>1414</v>
      </c>
      <c r="AI2897">
        <v>845017491</v>
      </c>
      <c r="AM2897">
        <v>260001</v>
      </c>
      <c r="BA2897" s="6">
        <v>-4</v>
      </c>
      <c r="BE2897">
        <f t="shared" si="195"/>
        <v>0</v>
      </c>
      <c r="BF2897" s="6">
        <f t="shared" si="196"/>
        <v>0</v>
      </c>
      <c r="BG2897" s="7" t="s">
        <v>71</v>
      </c>
      <c r="BH2897" t="e">
        <f>+VLOOKUP(AF2897,Sheet4!A:A,1,FALSE)</f>
        <v>#N/A</v>
      </c>
      <c r="BL2897" s="6">
        <v>0</v>
      </c>
      <c r="BM2897" s="59">
        <f t="shared" si="197"/>
        <v>0</v>
      </c>
      <c r="BN2897" t="s">
        <v>1415</v>
      </c>
    </row>
    <row r="2898" spans="1:67" ht="13" customHeight="1" x14ac:dyDescent="0.3">
      <c r="A2898" s="5">
        <v>46114</v>
      </c>
      <c r="B2898" t="s">
        <v>76</v>
      </c>
      <c r="F2898">
        <v>80</v>
      </c>
      <c r="G2898">
        <v>80</v>
      </c>
      <c r="H2898" s="6">
        <v>0</v>
      </c>
      <c r="I2898" s="6">
        <f t="shared" si="198"/>
        <v>-80</v>
      </c>
      <c r="J2898" s="6"/>
      <c r="K2898" s="6"/>
      <c r="Q2898" t="s">
        <v>77</v>
      </c>
      <c r="U2898">
        <v>2601278</v>
      </c>
      <c r="V2898" t="s">
        <v>1410</v>
      </c>
      <c r="W2898" t="s">
        <v>66</v>
      </c>
      <c r="X2898" t="s">
        <v>1411</v>
      </c>
      <c r="Y2898" t="s">
        <v>1412</v>
      </c>
      <c r="AF2898" t="s">
        <v>1410</v>
      </c>
      <c r="AG2898" t="s">
        <v>1413</v>
      </c>
      <c r="AH2898" t="s">
        <v>1414</v>
      </c>
      <c r="AI2898">
        <v>845017491</v>
      </c>
      <c r="AM2898">
        <v>260001</v>
      </c>
      <c r="BA2898" s="6">
        <v>-80</v>
      </c>
      <c r="BE2898">
        <f t="shared" si="195"/>
        <v>0</v>
      </c>
      <c r="BF2898" s="6">
        <f t="shared" si="196"/>
        <v>0</v>
      </c>
      <c r="BG2898" s="7" t="s">
        <v>71</v>
      </c>
      <c r="BH2898" t="e">
        <f>+VLOOKUP(AF2898,Sheet4!A:A,1,FALSE)</f>
        <v>#N/A</v>
      </c>
      <c r="BL2898" s="6">
        <v>0</v>
      </c>
      <c r="BM2898" s="59">
        <f t="shared" si="197"/>
        <v>0</v>
      </c>
      <c r="BN2898" t="s">
        <v>1415</v>
      </c>
    </row>
    <row r="2899" spans="1:67" ht="13" customHeight="1" x14ac:dyDescent="0.3">
      <c r="A2899" s="5">
        <v>46114</v>
      </c>
      <c r="B2899" t="s">
        <v>78</v>
      </c>
      <c r="F2899" s="8">
        <v>3</v>
      </c>
      <c r="G2899">
        <v>1.5</v>
      </c>
      <c r="H2899" s="6">
        <v>0</v>
      </c>
      <c r="I2899" s="6">
        <f t="shared" si="198"/>
        <v>-1.5</v>
      </c>
      <c r="J2899" s="6"/>
      <c r="K2899" s="6"/>
      <c r="Q2899" t="s">
        <v>79</v>
      </c>
      <c r="U2899">
        <v>2601278</v>
      </c>
      <c r="V2899" t="s">
        <v>1410</v>
      </c>
      <c r="W2899" t="s">
        <v>66</v>
      </c>
      <c r="X2899" t="s">
        <v>1411</v>
      </c>
      <c r="Y2899" t="s">
        <v>1412</v>
      </c>
      <c r="AF2899" t="s">
        <v>1410</v>
      </c>
      <c r="AG2899" t="s">
        <v>1413</v>
      </c>
      <c r="AH2899" t="s">
        <v>1414</v>
      </c>
      <c r="AI2899">
        <v>845017491</v>
      </c>
      <c r="AM2899">
        <v>260001</v>
      </c>
      <c r="BA2899" s="6">
        <v>-3</v>
      </c>
      <c r="BE2899">
        <f t="shared" si="195"/>
        <v>0</v>
      </c>
      <c r="BF2899" s="6">
        <f t="shared" si="196"/>
        <v>0</v>
      </c>
      <c r="BG2899" s="7" t="s">
        <v>71</v>
      </c>
      <c r="BH2899" t="e">
        <f>+VLOOKUP(AF2899,Sheet4!A:A,1,FALSE)</f>
        <v>#N/A</v>
      </c>
      <c r="BL2899" s="6">
        <v>0</v>
      </c>
      <c r="BM2899" s="59">
        <f t="shared" si="197"/>
        <v>0</v>
      </c>
      <c r="BN2899" t="s">
        <v>1415</v>
      </c>
    </row>
    <row r="2900" spans="1:67" ht="13" customHeight="1" x14ac:dyDescent="0.3">
      <c r="A2900" s="5">
        <v>46114</v>
      </c>
      <c r="B2900" t="s">
        <v>80</v>
      </c>
      <c r="F2900">
        <v>37.5</v>
      </c>
      <c r="G2900">
        <v>37.5</v>
      </c>
      <c r="H2900" s="6">
        <v>0</v>
      </c>
      <c r="I2900" s="6">
        <f t="shared" si="198"/>
        <v>-37.5</v>
      </c>
      <c r="J2900" s="6">
        <f>H2900/12.5</f>
        <v>0</v>
      </c>
      <c r="K2900" s="6"/>
      <c r="Q2900" t="s">
        <v>81</v>
      </c>
      <c r="U2900">
        <v>2601278</v>
      </c>
      <c r="V2900" t="s">
        <v>1410</v>
      </c>
      <c r="W2900" t="s">
        <v>66</v>
      </c>
      <c r="X2900" t="s">
        <v>1411</v>
      </c>
      <c r="Y2900" t="s">
        <v>1412</v>
      </c>
      <c r="AF2900" t="s">
        <v>1410</v>
      </c>
      <c r="AG2900" t="s">
        <v>1413</v>
      </c>
      <c r="AH2900" t="s">
        <v>1414</v>
      </c>
      <c r="AI2900">
        <v>845017491</v>
      </c>
      <c r="AM2900">
        <v>260001</v>
      </c>
      <c r="BA2900" s="6">
        <v>-37.5</v>
      </c>
      <c r="BE2900">
        <f t="shared" si="195"/>
        <v>0</v>
      </c>
      <c r="BF2900" s="6">
        <f t="shared" si="196"/>
        <v>0</v>
      </c>
      <c r="BG2900" s="7" t="s">
        <v>71</v>
      </c>
      <c r="BH2900" t="e">
        <f>+VLOOKUP(AF2900,Sheet4!A:A,1,FALSE)</f>
        <v>#N/A</v>
      </c>
      <c r="BL2900" s="6">
        <v>0</v>
      </c>
      <c r="BM2900" s="59">
        <f t="shared" si="197"/>
        <v>0</v>
      </c>
      <c r="BN2900" t="s">
        <v>1415</v>
      </c>
    </row>
    <row r="2901" spans="1:67" ht="13" customHeight="1" x14ac:dyDescent="0.3">
      <c r="A2901" s="5">
        <v>46114</v>
      </c>
      <c r="B2901" t="s">
        <v>82</v>
      </c>
      <c r="F2901" s="8">
        <v>3</v>
      </c>
      <c r="G2901">
        <v>1.5</v>
      </c>
      <c r="H2901" s="6">
        <v>0</v>
      </c>
      <c r="I2901" s="6">
        <f t="shared" si="198"/>
        <v>-1.5</v>
      </c>
      <c r="J2901" s="6"/>
      <c r="K2901" s="6"/>
      <c r="Q2901" t="s">
        <v>83</v>
      </c>
      <c r="U2901">
        <v>2601278</v>
      </c>
      <c r="V2901" t="s">
        <v>1410</v>
      </c>
      <c r="W2901" t="s">
        <v>66</v>
      </c>
      <c r="X2901" t="s">
        <v>1411</v>
      </c>
      <c r="Y2901" t="s">
        <v>1412</v>
      </c>
      <c r="AF2901" t="s">
        <v>1410</v>
      </c>
      <c r="AG2901" t="s">
        <v>1413</v>
      </c>
      <c r="AH2901" t="s">
        <v>1414</v>
      </c>
      <c r="AI2901">
        <v>845017491</v>
      </c>
      <c r="AM2901">
        <v>260001</v>
      </c>
      <c r="BA2901" s="6">
        <v>-3</v>
      </c>
      <c r="BE2901">
        <f t="shared" si="195"/>
        <v>0</v>
      </c>
      <c r="BF2901" s="6">
        <f t="shared" si="196"/>
        <v>0</v>
      </c>
      <c r="BG2901" s="7" t="s">
        <v>71</v>
      </c>
      <c r="BH2901" t="e">
        <f>+VLOOKUP(AF2901,Sheet4!A:A,1,FALSE)</f>
        <v>#N/A</v>
      </c>
      <c r="BL2901" s="6">
        <v>0</v>
      </c>
      <c r="BM2901" s="59">
        <f t="shared" si="197"/>
        <v>0</v>
      </c>
      <c r="BN2901" t="s">
        <v>1415</v>
      </c>
    </row>
    <row r="2902" spans="1:67" ht="13" customHeight="1" x14ac:dyDescent="0.3">
      <c r="A2902" s="5">
        <v>46114</v>
      </c>
      <c r="B2902" t="s">
        <v>84</v>
      </c>
      <c r="F2902">
        <v>50</v>
      </c>
      <c r="G2902">
        <v>50</v>
      </c>
      <c r="H2902" s="6">
        <v>0</v>
      </c>
      <c r="I2902" s="6">
        <f t="shared" si="198"/>
        <v>-50</v>
      </c>
      <c r="J2902" s="6"/>
      <c r="K2902" s="6">
        <f>H2902/50</f>
        <v>0</v>
      </c>
      <c r="Q2902" t="s">
        <v>85</v>
      </c>
      <c r="U2902">
        <v>2601278</v>
      </c>
      <c r="V2902" t="s">
        <v>1410</v>
      </c>
      <c r="W2902" t="s">
        <v>66</v>
      </c>
      <c r="X2902" t="s">
        <v>1411</v>
      </c>
      <c r="Y2902" t="s">
        <v>1412</v>
      </c>
      <c r="AF2902" t="s">
        <v>1410</v>
      </c>
      <c r="AG2902" t="s">
        <v>1413</v>
      </c>
      <c r="AH2902" t="s">
        <v>1414</v>
      </c>
      <c r="AI2902">
        <v>845017491</v>
      </c>
      <c r="AM2902">
        <v>260001</v>
      </c>
      <c r="BA2902" s="6">
        <v>-50</v>
      </c>
      <c r="BE2902">
        <f t="shared" si="195"/>
        <v>0</v>
      </c>
      <c r="BF2902" s="6">
        <f t="shared" si="196"/>
        <v>0</v>
      </c>
      <c r="BG2902" s="7" t="s">
        <v>71</v>
      </c>
      <c r="BH2902" t="e">
        <f>+VLOOKUP(AF2902,Sheet4!A:A,1,FALSE)</f>
        <v>#N/A</v>
      </c>
      <c r="BL2902" s="6">
        <v>0</v>
      </c>
      <c r="BM2902" s="59">
        <f t="shared" si="197"/>
        <v>0</v>
      </c>
      <c r="BN2902" t="s">
        <v>1415</v>
      </c>
    </row>
    <row r="2903" spans="1:67" ht="13" customHeight="1" x14ac:dyDescent="0.3">
      <c r="A2903" s="5">
        <v>46114</v>
      </c>
      <c r="B2903" t="s">
        <v>63</v>
      </c>
      <c r="F2903">
        <v>300</v>
      </c>
      <c r="G2903">
        <v>300</v>
      </c>
      <c r="H2903" s="6">
        <f>+G2903</f>
        <v>300</v>
      </c>
      <c r="I2903" s="6">
        <f t="shared" si="198"/>
        <v>0</v>
      </c>
      <c r="J2903" s="6"/>
      <c r="K2903" s="6"/>
      <c r="Q2903" t="s">
        <v>64</v>
      </c>
      <c r="U2903">
        <v>2601279</v>
      </c>
      <c r="V2903" t="s">
        <v>1416</v>
      </c>
      <c r="W2903" t="s">
        <v>144</v>
      </c>
      <c r="X2903" t="s">
        <v>503</v>
      </c>
      <c r="Y2903" t="s">
        <v>1417</v>
      </c>
      <c r="AF2903" t="s">
        <v>1416</v>
      </c>
      <c r="AG2903" t="s">
        <v>1418</v>
      </c>
      <c r="AH2903" t="s">
        <v>506</v>
      </c>
      <c r="AI2903" t="s">
        <v>507</v>
      </c>
      <c r="AM2903">
        <v>260001</v>
      </c>
      <c r="BA2903" s="6">
        <v>-300</v>
      </c>
      <c r="BE2903">
        <f t="shared" si="195"/>
        <v>0</v>
      </c>
      <c r="BF2903" s="6">
        <f t="shared" si="196"/>
        <v>-300</v>
      </c>
      <c r="BG2903" s="7" t="s">
        <v>71</v>
      </c>
      <c r="BH2903" t="str">
        <f>+VLOOKUP(AF2903,Sheet4!A:A,1,FALSE)</f>
        <v>João Antônio Massada</v>
      </c>
      <c r="BJ2903" s="59">
        <f>+G2903-BE2903</f>
        <v>300</v>
      </c>
      <c r="BL2903" s="6">
        <v>0</v>
      </c>
      <c r="BM2903" s="59">
        <f t="shared" si="197"/>
        <v>300</v>
      </c>
      <c r="BN2903" t="s">
        <v>1419</v>
      </c>
      <c r="BO2903" t="s">
        <v>73</v>
      </c>
    </row>
    <row r="2904" spans="1:67" ht="13" customHeight="1" x14ac:dyDescent="0.3">
      <c r="A2904" s="5">
        <v>46114</v>
      </c>
      <c r="B2904" t="s">
        <v>74</v>
      </c>
      <c r="F2904" s="8">
        <v>20</v>
      </c>
      <c r="G2904">
        <v>10</v>
      </c>
      <c r="H2904" s="6">
        <f>+G2904</f>
        <v>10</v>
      </c>
      <c r="I2904" s="6">
        <f t="shared" si="198"/>
        <v>0</v>
      </c>
      <c r="J2904" s="6"/>
      <c r="K2904" s="6"/>
      <c r="Q2904" t="s">
        <v>75</v>
      </c>
      <c r="U2904">
        <v>2601279</v>
      </c>
      <c r="V2904" t="s">
        <v>1416</v>
      </c>
      <c r="W2904" t="s">
        <v>144</v>
      </c>
      <c r="X2904" t="s">
        <v>503</v>
      </c>
      <c r="Y2904" t="s">
        <v>1417</v>
      </c>
      <c r="AF2904" t="s">
        <v>1416</v>
      </c>
      <c r="AG2904" t="s">
        <v>1418</v>
      </c>
      <c r="AH2904" t="s">
        <v>506</v>
      </c>
      <c r="AI2904" t="s">
        <v>507</v>
      </c>
      <c r="AM2904">
        <v>260001</v>
      </c>
      <c r="BA2904" s="6">
        <v>-20</v>
      </c>
      <c r="BE2904">
        <f t="shared" si="195"/>
        <v>0</v>
      </c>
      <c r="BF2904" s="6">
        <f t="shared" si="196"/>
        <v>-10</v>
      </c>
      <c r="BG2904" s="7" t="s">
        <v>71</v>
      </c>
      <c r="BH2904" t="str">
        <f>+VLOOKUP(AF2904,Sheet4!A:A,1,FALSE)</f>
        <v>João Antônio Massada</v>
      </c>
      <c r="BJ2904" s="59">
        <f>+G2904-BE2904</f>
        <v>10</v>
      </c>
      <c r="BL2904" s="6">
        <v>0</v>
      </c>
      <c r="BM2904" s="59">
        <f t="shared" si="197"/>
        <v>10</v>
      </c>
      <c r="BN2904" t="s">
        <v>1419</v>
      </c>
    </row>
    <row r="2905" spans="1:67" ht="13" customHeight="1" x14ac:dyDescent="0.3">
      <c r="A2905" s="5">
        <v>46114</v>
      </c>
      <c r="B2905" t="s">
        <v>76</v>
      </c>
      <c r="F2905">
        <v>400</v>
      </c>
      <c r="G2905">
        <v>400</v>
      </c>
      <c r="H2905" s="6">
        <f>+G2905</f>
        <v>400</v>
      </c>
      <c r="I2905" s="6">
        <f t="shared" si="198"/>
        <v>0</v>
      </c>
      <c r="J2905" s="6"/>
      <c r="K2905" s="6"/>
      <c r="Q2905" t="s">
        <v>77</v>
      </c>
      <c r="U2905">
        <v>2601279</v>
      </c>
      <c r="V2905" t="s">
        <v>1416</v>
      </c>
      <c r="W2905" t="s">
        <v>144</v>
      </c>
      <c r="X2905" t="s">
        <v>503</v>
      </c>
      <c r="Y2905" t="s">
        <v>1417</v>
      </c>
      <c r="AF2905" t="s">
        <v>1416</v>
      </c>
      <c r="AG2905" t="s">
        <v>1418</v>
      </c>
      <c r="AH2905" t="s">
        <v>506</v>
      </c>
      <c r="AI2905" t="s">
        <v>507</v>
      </c>
      <c r="AM2905">
        <v>260001</v>
      </c>
      <c r="BA2905" s="6">
        <v>-400</v>
      </c>
      <c r="BE2905">
        <f t="shared" si="195"/>
        <v>0</v>
      </c>
      <c r="BF2905" s="6">
        <f t="shared" si="196"/>
        <v>-400</v>
      </c>
      <c r="BG2905" s="7" t="s">
        <v>71</v>
      </c>
      <c r="BH2905" t="str">
        <f>+VLOOKUP(AF2905,Sheet4!A:A,1,FALSE)</f>
        <v>João Antônio Massada</v>
      </c>
      <c r="BJ2905" s="59">
        <f>+G2905-BE2905</f>
        <v>400</v>
      </c>
      <c r="BL2905" s="6">
        <v>0</v>
      </c>
      <c r="BM2905" s="59">
        <f t="shared" si="197"/>
        <v>400</v>
      </c>
      <c r="BN2905" t="s">
        <v>1419</v>
      </c>
    </row>
    <row r="2906" spans="1:67" ht="13" customHeight="1" x14ac:dyDescent="0.3">
      <c r="A2906" s="5">
        <v>46114</v>
      </c>
      <c r="B2906" t="s">
        <v>78</v>
      </c>
      <c r="F2906" s="8">
        <v>20</v>
      </c>
      <c r="G2906">
        <v>10</v>
      </c>
      <c r="H2906" s="6">
        <f>+G2906</f>
        <v>10</v>
      </c>
      <c r="I2906" s="6">
        <f t="shared" si="198"/>
        <v>0</v>
      </c>
      <c r="J2906" s="6"/>
      <c r="K2906" s="6"/>
      <c r="Q2906" t="s">
        <v>79</v>
      </c>
      <c r="U2906">
        <v>2601279</v>
      </c>
      <c r="V2906" t="s">
        <v>1416</v>
      </c>
      <c r="W2906" t="s">
        <v>144</v>
      </c>
      <c r="X2906" t="s">
        <v>503</v>
      </c>
      <c r="Y2906" t="s">
        <v>1417</v>
      </c>
      <c r="AF2906" t="s">
        <v>1416</v>
      </c>
      <c r="AG2906" t="s">
        <v>1418</v>
      </c>
      <c r="AH2906" t="s">
        <v>506</v>
      </c>
      <c r="AI2906" t="s">
        <v>507</v>
      </c>
      <c r="AM2906">
        <v>260001</v>
      </c>
      <c r="BA2906" s="6">
        <v>-20</v>
      </c>
      <c r="BE2906">
        <f t="shared" si="195"/>
        <v>0</v>
      </c>
      <c r="BF2906" s="6">
        <f t="shared" si="196"/>
        <v>-10</v>
      </c>
      <c r="BG2906" s="7" t="s">
        <v>71</v>
      </c>
      <c r="BH2906" t="str">
        <f>+VLOOKUP(AF2906,Sheet4!A:A,1,FALSE)</f>
        <v>João Antônio Massada</v>
      </c>
      <c r="BJ2906" s="59">
        <f>+G2906-BE2906</f>
        <v>10</v>
      </c>
      <c r="BL2906" s="6">
        <v>0</v>
      </c>
      <c r="BM2906" s="59">
        <f t="shared" si="197"/>
        <v>10</v>
      </c>
      <c r="BN2906" t="s">
        <v>1419</v>
      </c>
    </row>
    <row r="2907" spans="1:67" s="21" customFormat="1" ht="13" customHeight="1" x14ac:dyDescent="0.3">
      <c r="A2907" s="20">
        <v>46114</v>
      </c>
      <c r="B2907" s="21" t="s">
        <v>80</v>
      </c>
      <c r="F2907" s="21">
        <v>250</v>
      </c>
      <c r="G2907" s="21">
        <v>250</v>
      </c>
      <c r="H2907" s="6">
        <f>+G2907</f>
        <v>250</v>
      </c>
      <c r="I2907" s="6">
        <f t="shared" si="198"/>
        <v>0</v>
      </c>
      <c r="J2907" s="6"/>
      <c r="K2907" s="6"/>
      <c r="Q2907" s="21" t="s">
        <v>81</v>
      </c>
      <c r="U2907" s="21">
        <v>2601279</v>
      </c>
      <c r="V2907" s="57" t="s">
        <v>1416</v>
      </c>
      <c r="W2907" s="21" t="s">
        <v>144</v>
      </c>
      <c r="X2907" s="21" t="s">
        <v>503</v>
      </c>
      <c r="Y2907" s="21" t="s">
        <v>1417</v>
      </c>
      <c r="AF2907" s="21" t="s">
        <v>1416</v>
      </c>
      <c r="AG2907" s="21" t="s">
        <v>1418</v>
      </c>
      <c r="AH2907" s="21" t="s">
        <v>506</v>
      </c>
      <c r="AI2907" s="21" t="s">
        <v>507</v>
      </c>
      <c r="AM2907" s="21">
        <v>260001</v>
      </c>
      <c r="BA2907" s="6">
        <v>-250</v>
      </c>
      <c r="BC2907" s="9">
        <v>250</v>
      </c>
      <c r="BE2907">
        <f t="shared" si="195"/>
        <v>250</v>
      </c>
      <c r="BF2907" s="6">
        <f t="shared" si="196"/>
        <v>0</v>
      </c>
      <c r="BG2907" s="10" t="s">
        <v>99</v>
      </c>
      <c r="BH2907" t="str">
        <f>+VLOOKUP(AF2907,Sheet4!A:A,1,FALSE)</f>
        <v>João Antônio Massada</v>
      </c>
      <c r="BJ2907" s="59">
        <f>+G2907-BE2907</f>
        <v>0</v>
      </c>
      <c r="BL2907" s="6">
        <v>0</v>
      </c>
      <c r="BM2907" s="59">
        <f t="shared" si="197"/>
        <v>250</v>
      </c>
      <c r="BN2907" t="s">
        <v>1419</v>
      </c>
    </row>
    <row r="2908" spans="1:67" ht="13" customHeight="1" x14ac:dyDescent="0.3">
      <c r="A2908" s="5">
        <v>46114</v>
      </c>
      <c r="B2908" t="s">
        <v>63</v>
      </c>
      <c r="F2908">
        <v>945</v>
      </c>
      <c r="G2908">
        <v>945</v>
      </c>
      <c r="H2908">
        <v>3645</v>
      </c>
      <c r="I2908" s="6">
        <v>2700</v>
      </c>
      <c r="Q2908" t="s">
        <v>64</v>
      </c>
      <c r="U2908">
        <v>2601280</v>
      </c>
      <c r="V2908" t="s">
        <v>1420</v>
      </c>
      <c r="W2908" t="s">
        <v>94</v>
      </c>
      <c r="X2908" t="s">
        <v>330</v>
      </c>
      <c r="Y2908" t="s">
        <v>1421</v>
      </c>
      <c r="AF2908" t="s">
        <v>1420</v>
      </c>
      <c r="AG2908" t="s">
        <v>1422</v>
      </c>
      <c r="AH2908" t="s">
        <v>333</v>
      </c>
      <c r="AI2908">
        <v>862893899</v>
      </c>
      <c r="AM2908">
        <v>260001</v>
      </c>
      <c r="BE2908">
        <f t="shared" si="195"/>
        <v>0</v>
      </c>
      <c r="BF2908" s="6">
        <f t="shared" si="196"/>
        <v>-3645</v>
      </c>
      <c r="BG2908" s="7" t="s">
        <v>71</v>
      </c>
      <c r="BH2908" t="e">
        <f>+VLOOKUP(AF2908,Sheet4!A:A,1,FALSE)</f>
        <v>#N/A</v>
      </c>
      <c r="BL2908">
        <v>945</v>
      </c>
      <c r="BM2908" s="59">
        <f t="shared" si="197"/>
        <v>2700</v>
      </c>
      <c r="BN2908" t="s">
        <v>1423</v>
      </c>
      <c r="BO2908" t="s">
        <v>101</v>
      </c>
    </row>
    <row r="2909" spans="1:67" ht="13" customHeight="1" x14ac:dyDescent="0.3">
      <c r="A2909" s="5">
        <v>46114</v>
      </c>
      <c r="B2909" t="s">
        <v>63</v>
      </c>
      <c r="F2909">
        <v>345</v>
      </c>
      <c r="G2909">
        <v>345</v>
      </c>
      <c r="H2909">
        <v>1335</v>
      </c>
      <c r="I2909" s="6">
        <v>990</v>
      </c>
      <c r="Q2909" t="s">
        <v>64</v>
      </c>
      <c r="U2909">
        <v>2601280</v>
      </c>
      <c r="V2909" t="s">
        <v>1420</v>
      </c>
      <c r="W2909" t="s">
        <v>94</v>
      </c>
      <c r="X2909" t="s">
        <v>330</v>
      </c>
      <c r="Y2909" t="s">
        <v>1424</v>
      </c>
      <c r="AF2909" t="s">
        <v>1420</v>
      </c>
      <c r="AG2909" t="s">
        <v>1422</v>
      </c>
      <c r="AH2909" t="s">
        <v>333</v>
      </c>
      <c r="AI2909">
        <v>862893899</v>
      </c>
      <c r="AM2909">
        <v>260001</v>
      </c>
      <c r="BE2909">
        <f t="shared" si="195"/>
        <v>0</v>
      </c>
      <c r="BF2909" s="6">
        <f t="shared" si="196"/>
        <v>-1335</v>
      </c>
      <c r="BG2909" s="7" t="s">
        <v>71</v>
      </c>
      <c r="BH2909" t="e">
        <f>+VLOOKUP(AF2909,Sheet4!A:A,1,FALSE)</f>
        <v>#N/A</v>
      </c>
      <c r="BL2909">
        <v>345</v>
      </c>
      <c r="BM2909" s="59">
        <f t="shared" si="197"/>
        <v>990</v>
      </c>
      <c r="BN2909" t="s">
        <v>1423</v>
      </c>
      <c r="BO2909" t="s">
        <v>101</v>
      </c>
    </row>
    <row r="2910" spans="1:67" ht="13" customHeight="1" x14ac:dyDescent="0.3">
      <c r="A2910" s="5">
        <v>46114</v>
      </c>
      <c r="B2910" t="s">
        <v>63</v>
      </c>
      <c r="F2910">
        <v>30</v>
      </c>
      <c r="G2910">
        <v>30</v>
      </c>
      <c r="H2910">
        <v>120</v>
      </c>
      <c r="I2910" s="6">
        <v>90</v>
      </c>
      <c r="Q2910" t="s">
        <v>64</v>
      </c>
      <c r="U2910">
        <v>2601280</v>
      </c>
      <c r="V2910" t="s">
        <v>1420</v>
      </c>
      <c r="W2910" t="s">
        <v>94</v>
      </c>
      <c r="X2910" t="s">
        <v>330</v>
      </c>
      <c r="Y2910" t="s">
        <v>1425</v>
      </c>
      <c r="AF2910" t="s">
        <v>1420</v>
      </c>
      <c r="AG2910" t="s">
        <v>1422</v>
      </c>
      <c r="AH2910" t="s">
        <v>333</v>
      </c>
      <c r="AI2910">
        <v>862893899</v>
      </c>
      <c r="AM2910">
        <v>260001</v>
      </c>
      <c r="BE2910">
        <f t="shared" si="195"/>
        <v>0</v>
      </c>
      <c r="BF2910" s="6">
        <f t="shared" si="196"/>
        <v>-120</v>
      </c>
      <c r="BG2910" s="7" t="s">
        <v>71</v>
      </c>
      <c r="BH2910" t="e">
        <f>+VLOOKUP(AF2910,Sheet4!A:A,1,FALSE)</f>
        <v>#N/A</v>
      </c>
      <c r="BL2910">
        <v>30</v>
      </c>
      <c r="BM2910" s="59">
        <f t="shared" si="197"/>
        <v>90</v>
      </c>
      <c r="BN2910" t="s">
        <v>1423</v>
      </c>
      <c r="BO2910" t="s">
        <v>101</v>
      </c>
    </row>
    <row r="2911" spans="1:67" ht="13" customHeight="1" x14ac:dyDescent="0.3">
      <c r="A2911" s="5">
        <v>46114</v>
      </c>
      <c r="B2911" t="s">
        <v>63</v>
      </c>
      <c r="F2911">
        <v>255</v>
      </c>
      <c r="G2911">
        <v>255</v>
      </c>
      <c r="H2911">
        <v>990</v>
      </c>
      <c r="I2911" s="6">
        <v>735</v>
      </c>
      <c r="Q2911" t="s">
        <v>64</v>
      </c>
      <c r="U2911">
        <v>2601280</v>
      </c>
      <c r="V2911" t="s">
        <v>1420</v>
      </c>
      <c r="W2911" t="s">
        <v>94</v>
      </c>
      <c r="X2911" t="s">
        <v>330</v>
      </c>
      <c r="Y2911" t="s">
        <v>1426</v>
      </c>
      <c r="AF2911" t="s">
        <v>1420</v>
      </c>
      <c r="AG2911" t="s">
        <v>1422</v>
      </c>
      <c r="AH2911" t="s">
        <v>333</v>
      </c>
      <c r="AI2911">
        <v>862893899</v>
      </c>
      <c r="AM2911">
        <v>260001</v>
      </c>
      <c r="BE2911">
        <f t="shared" si="195"/>
        <v>0</v>
      </c>
      <c r="BF2911" s="6">
        <f t="shared" si="196"/>
        <v>-990</v>
      </c>
      <c r="BG2911" s="7" t="s">
        <v>71</v>
      </c>
      <c r="BH2911" t="e">
        <f>+VLOOKUP(AF2911,Sheet4!A:A,1,FALSE)</f>
        <v>#N/A</v>
      </c>
      <c r="BL2911">
        <v>255</v>
      </c>
      <c r="BM2911" s="59">
        <f t="shared" si="197"/>
        <v>735</v>
      </c>
      <c r="BN2911" t="s">
        <v>1423</v>
      </c>
      <c r="BO2911" t="s">
        <v>101</v>
      </c>
    </row>
    <row r="2912" spans="1:67" ht="13" customHeight="1" x14ac:dyDescent="0.3">
      <c r="A2912" s="5">
        <v>46114</v>
      </c>
      <c r="B2912" t="s">
        <v>74</v>
      </c>
      <c r="F2912" s="8">
        <v>63</v>
      </c>
      <c r="G2912">
        <v>31.5</v>
      </c>
      <c r="H2912">
        <v>243</v>
      </c>
      <c r="I2912" s="6">
        <v>180</v>
      </c>
      <c r="Q2912" t="s">
        <v>75</v>
      </c>
      <c r="U2912">
        <v>2601280</v>
      </c>
      <c r="V2912" t="s">
        <v>1420</v>
      </c>
      <c r="W2912" t="s">
        <v>94</v>
      </c>
      <c r="X2912" t="s">
        <v>330</v>
      </c>
      <c r="Y2912" t="s">
        <v>1421</v>
      </c>
      <c r="AF2912" t="s">
        <v>1420</v>
      </c>
      <c r="AG2912" t="s">
        <v>1422</v>
      </c>
      <c r="AH2912" t="s">
        <v>333</v>
      </c>
      <c r="AI2912">
        <v>862893899</v>
      </c>
      <c r="AM2912">
        <v>260001</v>
      </c>
      <c r="BE2912">
        <f t="shared" si="195"/>
        <v>0</v>
      </c>
      <c r="BF2912" s="6">
        <f t="shared" si="196"/>
        <v>-243</v>
      </c>
      <c r="BG2912" s="7" t="s">
        <v>71</v>
      </c>
      <c r="BH2912" t="e">
        <f>+VLOOKUP(AF2912,Sheet4!A:A,1,FALSE)</f>
        <v>#N/A</v>
      </c>
      <c r="BL2912">
        <v>31.5</v>
      </c>
      <c r="BM2912" s="59">
        <f t="shared" si="197"/>
        <v>211.5</v>
      </c>
      <c r="BN2912" t="s">
        <v>1423</v>
      </c>
    </row>
    <row r="2913" spans="1:67" ht="13" customHeight="1" x14ac:dyDescent="0.3">
      <c r="A2913" s="5">
        <v>46114</v>
      </c>
      <c r="B2913" t="s">
        <v>74</v>
      </c>
      <c r="F2913" s="8">
        <v>23</v>
      </c>
      <c r="G2913">
        <v>11.5</v>
      </c>
      <c r="H2913">
        <v>89</v>
      </c>
      <c r="I2913" s="6">
        <v>66</v>
      </c>
      <c r="Q2913" t="s">
        <v>75</v>
      </c>
      <c r="U2913">
        <v>2601280</v>
      </c>
      <c r="V2913" t="s">
        <v>1420</v>
      </c>
      <c r="W2913" t="s">
        <v>94</v>
      </c>
      <c r="X2913" t="s">
        <v>330</v>
      </c>
      <c r="Y2913" t="s">
        <v>1424</v>
      </c>
      <c r="AF2913" t="s">
        <v>1420</v>
      </c>
      <c r="AG2913" t="s">
        <v>1422</v>
      </c>
      <c r="AH2913" t="s">
        <v>333</v>
      </c>
      <c r="AI2913">
        <v>862893899</v>
      </c>
      <c r="AM2913">
        <v>260001</v>
      </c>
      <c r="BE2913">
        <f t="shared" si="195"/>
        <v>0</v>
      </c>
      <c r="BF2913" s="6">
        <f t="shared" si="196"/>
        <v>-89</v>
      </c>
      <c r="BG2913" s="7" t="s">
        <v>71</v>
      </c>
      <c r="BH2913" t="e">
        <f>+VLOOKUP(AF2913,Sheet4!A:A,1,FALSE)</f>
        <v>#N/A</v>
      </c>
      <c r="BL2913">
        <v>11.5</v>
      </c>
      <c r="BM2913" s="59">
        <f t="shared" si="197"/>
        <v>77.5</v>
      </c>
      <c r="BN2913" t="s">
        <v>1423</v>
      </c>
    </row>
    <row r="2914" spans="1:67" ht="13" customHeight="1" x14ac:dyDescent="0.3">
      <c r="A2914" s="5">
        <v>46114</v>
      </c>
      <c r="B2914" t="s">
        <v>74</v>
      </c>
      <c r="F2914" s="8">
        <v>2</v>
      </c>
      <c r="G2914">
        <v>1</v>
      </c>
      <c r="H2914">
        <v>8</v>
      </c>
      <c r="I2914" s="6">
        <v>6</v>
      </c>
      <c r="Q2914" t="s">
        <v>75</v>
      </c>
      <c r="U2914">
        <v>2601280</v>
      </c>
      <c r="V2914" t="s">
        <v>1420</v>
      </c>
      <c r="W2914" t="s">
        <v>94</v>
      </c>
      <c r="X2914" t="s">
        <v>330</v>
      </c>
      <c r="Y2914" t="s">
        <v>1425</v>
      </c>
      <c r="AF2914" t="s">
        <v>1420</v>
      </c>
      <c r="AG2914" t="s">
        <v>1422</v>
      </c>
      <c r="AH2914" t="s">
        <v>333</v>
      </c>
      <c r="AI2914">
        <v>862893899</v>
      </c>
      <c r="AM2914">
        <v>260001</v>
      </c>
      <c r="BE2914">
        <f t="shared" si="195"/>
        <v>0</v>
      </c>
      <c r="BF2914" s="6">
        <f t="shared" si="196"/>
        <v>-8</v>
      </c>
      <c r="BG2914" s="7" t="s">
        <v>71</v>
      </c>
      <c r="BH2914" t="e">
        <f>+VLOOKUP(AF2914,Sheet4!A:A,1,FALSE)</f>
        <v>#N/A</v>
      </c>
      <c r="BL2914">
        <v>1</v>
      </c>
      <c r="BM2914" s="59">
        <f t="shared" si="197"/>
        <v>7</v>
      </c>
      <c r="BN2914" t="s">
        <v>1423</v>
      </c>
    </row>
    <row r="2915" spans="1:67" ht="13" customHeight="1" x14ac:dyDescent="0.3">
      <c r="A2915" s="5">
        <v>46114</v>
      </c>
      <c r="B2915" t="s">
        <v>74</v>
      </c>
      <c r="F2915" s="8">
        <v>17</v>
      </c>
      <c r="G2915">
        <v>8.5</v>
      </c>
      <c r="H2915">
        <v>66</v>
      </c>
      <c r="I2915" s="6">
        <v>49</v>
      </c>
      <c r="Q2915" t="s">
        <v>75</v>
      </c>
      <c r="U2915">
        <v>2601280</v>
      </c>
      <c r="V2915" t="s">
        <v>1420</v>
      </c>
      <c r="W2915" t="s">
        <v>94</v>
      </c>
      <c r="X2915" t="s">
        <v>330</v>
      </c>
      <c r="Y2915" t="s">
        <v>1426</v>
      </c>
      <c r="AF2915" t="s">
        <v>1420</v>
      </c>
      <c r="AG2915" t="s">
        <v>1422</v>
      </c>
      <c r="AH2915" t="s">
        <v>333</v>
      </c>
      <c r="AI2915">
        <v>862893899</v>
      </c>
      <c r="AM2915">
        <v>260001</v>
      </c>
      <c r="BE2915">
        <f t="shared" si="195"/>
        <v>0</v>
      </c>
      <c r="BF2915" s="6">
        <f t="shared" si="196"/>
        <v>-66</v>
      </c>
      <c r="BG2915" s="7" t="s">
        <v>71</v>
      </c>
      <c r="BH2915" t="e">
        <f>+VLOOKUP(AF2915,Sheet4!A:A,1,FALSE)</f>
        <v>#N/A</v>
      </c>
      <c r="BL2915">
        <v>8.5</v>
      </c>
      <c r="BM2915" s="59">
        <f t="shared" si="197"/>
        <v>57.5</v>
      </c>
      <c r="BN2915" t="s">
        <v>1423</v>
      </c>
    </row>
    <row r="2916" spans="1:67" ht="13" customHeight="1" x14ac:dyDescent="0.3">
      <c r="A2916" s="5">
        <v>46114</v>
      </c>
      <c r="B2916" t="s">
        <v>76</v>
      </c>
      <c r="F2916">
        <v>1260</v>
      </c>
      <c r="G2916">
        <v>1260</v>
      </c>
      <c r="H2916">
        <v>4860</v>
      </c>
      <c r="I2916" s="6">
        <v>3600</v>
      </c>
      <c r="Q2916" t="s">
        <v>77</v>
      </c>
      <c r="U2916">
        <v>2601280</v>
      </c>
      <c r="V2916" t="s">
        <v>1420</v>
      </c>
      <c r="W2916" t="s">
        <v>94</v>
      </c>
      <c r="X2916" t="s">
        <v>330</v>
      </c>
      <c r="Y2916" t="s">
        <v>1421</v>
      </c>
      <c r="AF2916" t="s">
        <v>1420</v>
      </c>
      <c r="AG2916" t="s">
        <v>1422</v>
      </c>
      <c r="AH2916" t="s">
        <v>333</v>
      </c>
      <c r="AI2916">
        <v>862893899</v>
      </c>
      <c r="AM2916">
        <v>260001</v>
      </c>
      <c r="BE2916">
        <f t="shared" si="195"/>
        <v>0</v>
      </c>
      <c r="BF2916" s="6">
        <f t="shared" si="196"/>
        <v>-4860</v>
      </c>
      <c r="BG2916" s="7" t="s">
        <v>71</v>
      </c>
      <c r="BH2916" t="e">
        <f>+VLOOKUP(AF2916,Sheet4!A:A,1,FALSE)</f>
        <v>#N/A</v>
      </c>
      <c r="BL2916">
        <v>1260</v>
      </c>
      <c r="BM2916" s="59">
        <f t="shared" si="197"/>
        <v>3600</v>
      </c>
      <c r="BN2916" t="s">
        <v>1423</v>
      </c>
    </row>
    <row r="2917" spans="1:67" ht="13" customHeight="1" x14ac:dyDescent="0.3">
      <c r="A2917" s="5">
        <v>46114</v>
      </c>
      <c r="B2917" t="s">
        <v>76</v>
      </c>
      <c r="F2917">
        <v>460</v>
      </c>
      <c r="G2917">
        <v>460</v>
      </c>
      <c r="H2917">
        <v>1780</v>
      </c>
      <c r="I2917" s="6">
        <v>1320</v>
      </c>
      <c r="Q2917" t="s">
        <v>77</v>
      </c>
      <c r="U2917">
        <v>2601280</v>
      </c>
      <c r="V2917" t="s">
        <v>1420</v>
      </c>
      <c r="W2917" t="s">
        <v>94</v>
      </c>
      <c r="X2917" t="s">
        <v>330</v>
      </c>
      <c r="Y2917" t="s">
        <v>1424</v>
      </c>
      <c r="AF2917" t="s">
        <v>1420</v>
      </c>
      <c r="AG2917" t="s">
        <v>1422</v>
      </c>
      <c r="AH2917" t="s">
        <v>333</v>
      </c>
      <c r="AI2917">
        <v>862893899</v>
      </c>
      <c r="AM2917">
        <v>260001</v>
      </c>
      <c r="BE2917">
        <f t="shared" si="195"/>
        <v>0</v>
      </c>
      <c r="BF2917" s="6">
        <f t="shared" si="196"/>
        <v>-1780</v>
      </c>
      <c r="BG2917" s="7" t="s">
        <v>71</v>
      </c>
      <c r="BH2917" t="e">
        <f>+VLOOKUP(AF2917,Sheet4!A:A,1,FALSE)</f>
        <v>#N/A</v>
      </c>
      <c r="BL2917">
        <v>460</v>
      </c>
      <c r="BM2917" s="59">
        <f t="shared" si="197"/>
        <v>1320</v>
      </c>
      <c r="BN2917" t="s">
        <v>1423</v>
      </c>
    </row>
    <row r="2918" spans="1:67" ht="13" customHeight="1" x14ac:dyDescent="0.3">
      <c r="A2918" s="5">
        <v>46114</v>
      </c>
      <c r="B2918" t="s">
        <v>76</v>
      </c>
      <c r="F2918">
        <v>40</v>
      </c>
      <c r="G2918">
        <v>40</v>
      </c>
      <c r="H2918">
        <v>160</v>
      </c>
      <c r="I2918" s="6">
        <v>120</v>
      </c>
      <c r="Q2918" t="s">
        <v>77</v>
      </c>
      <c r="U2918">
        <v>2601280</v>
      </c>
      <c r="V2918" t="s">
        <v>1420</v>
      </c>
      <c r="W2918" t="s">
        <v>94</v>
      </c>
      <c r="X2918" t="s">
        <v>330</v>
      </c>
      <c r="Y2918" t="s">
        <v>1425</v>
      </c>
      <c r="AF2918" t="s">
        <v>1420</v>
      </c>
      <c r="AG2918" t="s">
        <v>1422</v>
      </c>
      <c r="AH2918" t="s">
        <v>333</v>
      </c>
      <c r="AI2918">
        <v>862893899</v>
      </c>
      <c r="AM2918">
        <v>260001</v>
      </c>
      <c r="BE2918">
        <f t="shared" si="195"/>
        <v>0</v>
      </c>
      <c r="BF2918" s="6">
        <f t="shared" si="196"/>
        <v>-160</v>
      </c>
      <c r="BG2918" s="7" t="s">
        <v>71</v>
      </c>
      <c r="BH2918" t="e">
        <f>+VLOOKUP(AF2918,Sheet4!A:A,1,FALSE)</f>
        <v>#N/A</v>
      </c>
      <c r="BL2918">
        <v>40</v>
      </c>
      <c r="BM2918" s="59">
        <f t="shared" si="197"/>
        <v>120</v>
      </c>
      <c r="BN2918" t="s">
        <v>1423</v>
      </c>
    </row>
    <row r="2919" spans="1:67" ht="13" customHeight="1" x14ac:dyDescent="0.3">
      <c r="A2919" s="5">
        <v>46114</v>
      </c>
      <c r="B2919" t="s">
        <v>76</v>
      </c>
      <c r="F2919">
        <v>340</v>
      </c>
      <c r="G2919">
        <v>340</v>
      </c>
      <c r="H2919">
        <v>1320</v>
      </c>
      <c r="I2919" s="6">
        <v>980</v>
      </c>
      <c r="Q2919" t="s">
        <v>77</v>
      </c>
      <c r="U2919">
        <v>2601280</v>
      </c>
      <c r="V2919" t="s">
        <v>1420</v>
      </c>
      <c r="W2919" t="s">
        <v>94</v>
      </c>
      <c r="X2919" t="s">
        <v>330</v>
      </c>
      <c r="Y2919" t="s">
        <v>1426</v>
      </c>
      <c r="AF2919" t="s">
        <v>1420</v>
      </c>
      <c r="AG2919" t="s">
        <v>1422</v>
      </c>
      <c r="AH2919" t="s">
        <v>333</v>
      </c>
      <c r="AI2919">
        <v>862893899</v>
      </c>
      <c r="AM2919">
        <v>260001</v>
      </c>
      <c r="BE2919">
        <f t="shared" si="195"/>
        <v>0</v>
      </c>
      <c r="BF2919" s="6">
        <f t="shared" si="196"/>
        <v>-1320</v>
      </c>
      <c r="BG2919" s="7" t="s">
        <v>71</v>
      </c>
      <c r="BH2919" t="e">
        <f>+VLOOKUP(AF2919,Sheet4!A:A,1,FALSE)</f>
        <v>#N/A</v>
      </c>
      <c r="BL2919">
        <v>340</v>
      </c>
      <c r="BM2919" s="59">
        <f t="shared" si="197"/>
        <v>980</v>
      </c>
      <c r="BN2919" t="s">
        <v>1423</v>
      </c>
    </row>
    <row r="2920" spans="1:67" ht="13" customHeight="1" x14ac:dyDescent="0.3">
      <c r="A2920" s="5">
        <v>46114</v>
      </c>
      <c r="B2920" t="s">
        <v>78</v>
      </c>
      <c r="F2920" s="8">
        <v>63</v>
      </c>
      <c r="G2920">
        <v>31.5</v>
      </c>
      <c r="H2920">
        <v>243</v>
      </c>
      <c r="I2920" s="6">
        <v>180</v>
      </c>
      <c r="Q2920" t="s">
        <v>79</v>
      </c>
      <c r="U2920">
        <v>2601280</v>
      </c>
      <c r="V2920" t="s">
        <v>1420</v>
      </c>
      <c r="W2920" t="s">
        <v>94</v>
      </c>
      <c r="X2920" t="s">
        <v>330</v>
      </c>
      <c r="Y2920" t="s">
        <v>1421</v>
      </c>
      <c r="AF2920" t="s">
        <v>1420</v>
      </c>
      <c r="AG2920" t="s">
        <v>1422</v>
      </c>
      <c r="AH2920" t="s">
        <v>333</v>
      </c>
      <c r="AI2920">
        <v>862893899</v>
      </c>
      <c r="AM2920">
        <v>260001</v>
      </c>
      <c r="BE2920">
        <f t="shared" si="195"/>
        <v>0</v>
      </c>
      <c r="BF2920" s="6">
        <f t="shared" si="196"/>
        <v>-243</v>
      </c>
      <c r="BG2920" s="7" t="s">
        <v>71</v>
      </c>
      <c r="BH2920" t="e">
        <f>+VLOOKUP(AF2920,Sheet4!A:A,1,FALSE)</f>
        <v>#N/A</v>
      </c>
      <c r="BL2920">
        <v>31.5</v>
      </c>
      <c r="BM2920" s="59">
        <f t="shared" si="197"/>
        <v>211.5</v>
      </c>
      <c r="BN2920" t="s">
        <v>1423</v>
      </c>
    </row>
    <row r="2921" spans="1:67" ht="13" customHeight="1" x14ac:dyDescent="0.3">
      <c r="A2921" s="5">
        <v>46114</v>
      </c>
      <c r="B2921" t="s">
        <v>78</v>
      </c>
      <c r="F2921" s="8">
        <v>23</v>
      </c>
      <c r="G2921">
        <v>11.5</v>
      </c>
      <c r="H2921">
        <v>89</v>
      </c>
      <c r="I2921" s="6">
        <v>66</v>
      </c>
      <c r="Q2921" t="s">
        <v>79</v>
      </c>
      <c r="U2921">
        <v>2601280</v>
      </c>
      <c r="V2921" t="s">
        <v>1420</v>
      </c>
      <c r="W2921" t="s">
        <v>94</v>
      </c>
      <c r="X2921" t="s">
        <v>330</v>
      </c>
      <c r="Y2921" t="s">
        <v>1424</v>
      </c>
      <c r="AF2921" t="s">
        <v>1420</v>
      </c>
      <c r="AG2921" t="s">
        <v>1422</v>
      </c>
      <c r="AH2921" t="s">
        <v>333</v>
      </c>
      <c r="AI2921">
        <v>862893899</v>
      </c>
      <c r="AM2921">
        <v>260001</v>
      </c>
      <c r="BE2921">
        <f t="shared" si="195"/>
        <v>0</v>
      </c>
      <c r="BF2921" s="6">
        <f t="shared" si="196"/>
        <v>-89</v>
      </c>
      <c r="BG2921" s="7" t="s">
        <v>71</v>
      </c>
      <c r="BH2921" t="e">
        <f>+VLOOKUP(AF2921,Sheet4!A:A,1,FALSE)</f>
        <v>#N/A</v>
      </c>
      <c r="BL2921">
        <v>11.5</v>
      </c>
      <c r="BM2921" s="59">
        <f t="shared" si="197"/>
        <v>77.5</v>
      </c>
      <c r="BN2921" t="s">
        <v>1423</v>
      </c>
    </row>
    <row r="2922" spans="1:67" ht="13" customHeight="1" x14ac:dyDescent="0.3">
      <c r="A2922" s="5">
        <v>46114</v>
      </c>
      <c r="B2922" t="s">
        <v>78</v>
      </c>
      <c r="F2922" s="8">
        <v>2</v>
      </c>
      <c r="G2922">
        <v>1</v>
      </c>
      <c r="H2922">
        <v>8</v>
      </c>
      <c r="I2922" s="6">
        <v>6</v>
      </c>
      <c r="Q2922" t="s">
        <v>79</v>
      </c>
      <c r="U2922">
        <v>2601280</v>
      </c>
      <c r="V2922" t="s">
        <v>1420</v>
      </c>
      <c r="W2922" t="s">
        <v>94</v>
      </c>
      <c r="X2922" t="s">
        <v>330</v>
      </c>
      <c r="Y2922" t="s">
        <v>1425</v>
      </c>
      <c r="AF2922" t="s">
        <v>1420</v>
      </c>
      <c r="AG2922" t="s">
        <v>1422</v>
      </c>
      <c r="AH2922" t="s">
        <v>333</v>
      </c>
      <c r="AI2922">
        <v>862893899</v>
      </c>
      <c r="AM2922">
        <v>260001</v>
      </c>
      <c r="BE2922">
        <f t="shared" si="195"/>
        <v>0</v>
      </c>
      <c r="BF2922" s="6">
        <f t="shared" si="196"/>
        <v>-8</v>
      </c>
      <c r="BG2922" s="7" t="s">
        <v>71</v>
      </c>
      <c r="BH2922" t="e">
        <f>+VLOOKUP(AF2922,Sheet4!A:A,1,FALSE)</f>
        <v>#N/A</v>
      </c>
      <c r="BL2922">
        <v>1</v>
      </c>
      <c r="BM2922" s="59">
        <f t="shared" si="197"/>
        <v>7</v>
      </c>
      <c r="BN2922" t="s">
        <v>1423</v>
      </c>
    </row>
    <row r="2923" spans="1:67" ht="13" customHeight="1" x14ac:dyDescent="0.3">
      <c r="A2923" s="5">
        <v>46114</v>
      </c>
      <c r="B2923" t="s">
        <v>78</v>
      </c>
      <c r="F2923" s="8">
        <v>17</v>
      </c>
      <c r="G2923">
        <v>8.5</v>
      </c>
      <c r="H2923">
        <v>66</v>
      </c>
      <c r="I2923" s="6">
        <v>49</v>
      </c>
      <c r="Q2923" t="s">
        <v>79</v>
      </c>
      <c r="U2923">
        <v>2601280</v>
      </c>
      <c r="V2923" t="s">
        <v>1420</v>
      </c>
      <c r="W2923" t="s">
        <v>94</v>
      </c>
      <c r="X2923" t="s">
        <v>330</v>
      </c>
      <c r="Y2923" t="s">
        <v>1426</v>
      </c>
      <c r="AF2923" t="s">
        <v>1420</v>
      </c>
      <c r="AG2923" t="s">
        <v>1422</v>
      </c>
      <c r="AH2923" t="s">
        <v>333</v>
      </c>
      <c r="AI2923">
        <v>862893899</v>
      </c>
      <c r="AM2923">
        <v>260001</v>
      </c>
      <c r="BE2923">
        <f t="shared" si="195"/>
        <v>0</v>
      </c>
      <c r="BF2923" s="6">
        <f t="shared" si="196"/>
        <v>-66</v>
      </c>
      <c r="BG2923" s="7" t="s">
        <v>71</v>
      </c>
      <c r="BH2923" t="e">
        <f>+VLOOKUP(AF2923,Sheet4!A:A,1,FALSE)</f>
        <v>#N/A</v>
      </c>
      <c r="BL2923">
        <v>8.5</v>
      </c>
      <c r="BM2923" s="59">
        <f t="shared" si="197"/>
        <v>57.5</v>
      </c>
      <c r="BN2923" t="s">
        <v>1423</v>
      </c>
    </row>
    <row r="2924" spans="1:67" ht="13" customHeight="1" x14ac:dyDescent="0.3">
      <c r="A2924" s="5">
        <v>46114</v>
      </c>
      <c r="B2924" t="s">
        <v>80</v>
      </c>
      <c r="F2924">
        <v>787.5</v>
      </c>
      <c r="G2924">
        <v>787.5</v>
      </c>
      <c r="H2924">
        <v>3037.5</v>
      </c>
      <c r="I2924" s="6">
        <v>2250</v>
      </c>
      <c r="Q2924" t="s">
        <v>81</v>
      </c>
      <c r="U2924">
        <v>2601280</v>
      </c>
      <c r="V2924" t="s">
        <v>1420</v>
      </c>
      <c r="W2924" t="s">
        <v>94</v>
      </c>
      <c r="X2924" t="s">
        <v>330</v>
      </c>
      <c r="Y2924" t="s">
        <v>1421</v>
      </c>
      <c r="AF2924" t="s">
        <v>1420</v>
      </c>
      <c r="AG2924" t="s">
        <v>1422</v>
      </c>
      <c r="AH2924" t="s">
        <v>333</v>
      </c>
      <c r="AI2924">
        <v>862893899</v>
      </c>
      <c r="AM2924">
        <v>260001</v>
      </c>
      <c r="BE2924">
        <f t="shared" si="195"/>
        <v>0</v>
      </c>
      <c r="BF2924" s="6">
        <f t="shared" si="196"/>
        <v>-3037.5</v>
      </c>
      <c r="BG2924" s="7" t="s">
        <v>71</v>
      </c>
      <c r="BH2924" t="e">
        <f>+VLOOKUP(AF2924,Sheet4!A:A,1,FALSE)</f>
        <v>#N/A</v>
      </c>
      <c r="BL2924">
        <v>787.5</v>
      </c>
      <c r="BM2924" s="59">
        <f t="shared" si="197"/>
        <v>2250</v>
      </c>
      <c r="BN2924" t="s">
        <v>1423</v>
      </c>
    </row>
    <row r="2925" spans="1:67" ht="13" customHeight="1" x14ac:dyDescent="0.3">
      <c r="A2925" s="5">
        <v>46114</v>
      </c>
      <c r="B2925" t="s">
        <v>80</v>
      </c>
      <c r="F2925">
        <v>287.5</v>
      </c>
      <c r="G2925">
        <v>287.5</v>
      </c>
      <c r="H2925">
        <v>1112.5</v>
      </c>
      <c r="I2925" s="6">
        <v>825</v>
      </c>
      <c r="Q2925" t="s">
        <v>81</v>
      </c>
      <c r="U2925">
        <v>2601280</v>
      </c>
      <c r="V2925" t="s">
        <v>1420</v>
      </c>
      <c r="W2925" t="s">
        <v>94</v>
      </c>
      <c r="X2925" t="s">
        <v>330</v>
      </c>
      <c r="Y2925" t="s">
        <v>1424</v>
      </c>
      <c r="AF2925" t="s">
        <v>1420</v>
      </c>
      <c r="AG2925" t="s">
        <v>1422</v>
      </c>
      <c r="AH2925" t="s">
        <v>333</v>
      </c>
      <c r="AI2925">
        <v>862893899</v>
      </c>
      <c r="AM2925">
        <v>260001</v>
      </c>
      <c r="BE2925">
        <f t="shared" si="195"/>
        <v>0</v>
      </c>
      <c r="BF2925" s="6">
        <f t="shared" si="196"/>
        <v>-1112.5</v>
      </c>
      <c r="BG2925" s="7" t="s">
        <v>71</v>
      </c>
      <c r="BH2925" t="e">
        <f>+VLOOKUP(AF2925,Sheet4!A:A,1,FALSE)</f>
        <v>#N/A</v>
      </c>
      <c r="BL2925">
        <v>287.5</v>
      </c>
      <c r="BM2925" s="59">
        <f t="shared" si="197"/>
        <v>825</v>
      </c>
      <c r="BN2925" t="s">
        <v>1423</v>
      </c>
    </row>
    <row r="2926" spans="1:67" ht="13" customHeight="1" x14ac:dyDescent="0.3">
      <c r="A2926" s="5">
        <v>46114</v>
      </c>
      <c r="B2926" t="s">
        <v>80</v>
      </c>
      <c r="F2926">
        <v>25</v>
      </c>
      <c r="G2926">
        <v>25</v>
      </c>
      <c r="H2926">
        <v>100</v>
      </c>
      <c r="I2926" s="6">
        <v>75</v>
      </c>
      <c r="Q2926" t="s">
        <v>81</v>
      </c>
      <c r="U2926">
        <v>2601280</v>
      </c>
      <c r="V2926" t="s">
        <v>1420</v>
      </c>
      <c r="W2926" t="s">
        <v>94</v>
      </c>
      <c r="X2926" t="s">
        <v>330</v>
      </c>
      <c r="Y2926" t="s">
        <v>1425</v>
      </c>
      <c r="AF2926" t="s">
        <v>1420</v>
      </c>
      <c r="AG2926" t="s">
        <v>1422</v>
      </c>
      <c r="AH2926" t="s">
        <v>333</v>
      </c>
      <c r="AI2926">
        <v>862893899</v>
      </c>
      <c r="AM2926">
        <v>260001</v>
      </c>
      <c r="BE2926">
        <f t="shared" si="195"/>
        <v>0</v>
      </c>
      <c r="BF2926" s="6">
        <f t="shared" si="196"/>
        <v>-100</v>
      </c>
      <c r="BG2926" s="7" t="s">
        <v>71</v>
      </c>
      <c r="BH2926" t="e">
        <f>+VLOOKUP(AF2926,Sheet4!A:A,1,FALSE)</f>
        <v>#N/A</v>
      </c>
      <c r="BL2926">
        <v>25</v>
      </c>
      <c r="BM2926" s="59">
        <f t="shared" si="197"/>
        <v>75</v>
      </c>
      <c r="BN2926" t="s">
        <v>1423</v>
      </c>
    </row>
    <row r="2927" spans="1:67" ht="13" customHeight="1" x14ac:dyDescent="0.3">
      <c r="A2927" s="5">
        <v>46114</v>
      </c>
      <c r="B2927" t="s">
        <v>80</v>
      </c>
      <c r="F2927">
        <v>212.5</v>
      </c>
      <c r="G2927">
        <v>212.5</v>
      </c>
      <c r="H2927">
        <v>825</v>
      </c>
      <c r="I2927" s="6">
        <v>612.5</v>
      </c>
      <c r="Q2927" t="s">
        <v>81</v>
      </c>
      <c r="U2927">
        <v>2601280</v>
      </c>
      <c r="V2927" t="s">
        <v>1420</v>
      </c>
      <c r="W2927" t="s">
        <v>94</v>
      </c>
      <c r="X2927" t="s">
        <v>330</v>
      </c>
      <c r="Y2927" t="s">
        <v>1426</v>
      </c>
      <c r="AF2927" t="s">
        <v>1420</v>
      </c>
      <c r="AG2927" t="s">
        <v>1422</v>
      </c>
      <c r="AH2927" t="s">
        <v>333</v>
      </c>
      <c r="AI2927">
        <v>862893899</v>
      </c>
      <c r="AM2927">
        <v>260001</v>
      </c>
      <c r="BE2927">
        <f t="shared" si="195"/>
        <v>0</v>
      </c>
      <c r="BF2927" s="6">
        <f t="shared" si="196"/>
        <v>-825</v>
      </c>
      <c r="BG2927" s="7" t="s">
        <v>71</v>
      </c>
      <c r="BH2927" t="e">
        <f>+VLOOKUP(AF2927,Sheet4!A:A,1,FALSE)</f>
        <v>#N/A</v>
      </c>
      <c r="BL2927">
        <v>212.5</v>
      </c>
      <c r="BM2927" s="59">
        <f t="shared" si="197"/>
        <v>612.5</v>
      </c>
      <c r="BN2927" t="s">
        <v>1423</v>
      </c>
    </row>
    <row r="2928" spans="1:67" ht="13" customHeight="1" x14ac:dyDescent="0.3">
      <c r="A2928" s="5">
        <v>46114</v>
      </c>
      <c r="B2928" t="s">
        <v>63</v>
      </c>
      <c r="F2928">
        <v>720</v>
      </c>
      <c r="G2928">
        <v>720</v>
      </c>
      <c r="H2928" s="6">
        <v>513.56643356643394</v>
      </c>
      <c r="I2928" s="6">
        <f t="shared" ref="I2928:I2974" si="199">H2928-G2928</f>
        <v>-206.43356643356606</v>
      </c>
      <c r="J2928" s="6"/>
      <c r="K2928" s="6"/>
      <c r="Q2928" t="s">
        <v>64</v>
      </c>
      <c r="U2928">
        <v>2601281</v>
      </c>
      <c r="V2928" t="s">
        <v>1427</v>
      </c>
      <c r="W2928" t="s">
        <v>66</v>
      </c>
      <c r="X2928" t="s">
        <v>455</v>
      </c>
      <c r="Y2928" t="s">
        <v>1428</v>
      </c>
      <c r="AF2928" t="s">
        <v>1427</v>
      </c>
      <c r="AG2928" t="s">
        <v>1429</v>
      </c>
      <c r="AH2928" t="s">
        <v>458</v>
      </c>
      <c r="AI2928" t="s">
        <v>459</v>
      </c>
      <c r="AM2928">
        <v>260001</v>
      </c>
      <c r="BA2928" s="6">
        <v>-206.433566433566</v>
      </c>
      <c r="BE2928">
        <f t="shared" si="195"/>
        <v>0</v>
      </c>
      <c r="BF2928" s="6">
        <f t="shared" si="196"/>
        <v>-513.56643356643394</v>
      </c>
      <c r="BG2928" s="7" t="s">
        <v>71</v>
      </c>
      <c r="BH2928" t="e">
        <f>+VLOOKUP(AF2928,Sheet4!A:A,1,FALSE)</f>
        <v>#N/A</v>
      </c>
      <c r="BL2928" s="6">
        <v>510</v>
      </c>
      <c r="BM2928" s="59">
        <f t="shared" si="197"/>
        <v>3.5664335664339433</v>
      </c>
      <c r="BN2928" t="s">
        <v>1430</v>
      </c>
      <c r="BO2928" t="s">
        <v>73</v>
      </c>
    </row>
    <row r="2929" spans="1:67" ht="13" customHeight="1" x14ac:dyDescent="0.3">
      <c r="A2929" s="5">
        <v>46114</v>
      </c>
      <c r="B2929" t="s">
        <v>63</v>
      </c>
      <c r="F2929">
        <v>1425</v>
      </c>
      <c r="G2929">
        <v>1425</v>
      </c>
      <c r="H2929" s="6">
        <v>1016.43356643357</v>
      </c>
      <c r="I2929" s="6">
        <f t="shared" si="199"/>
        <v>-408.56643356642996</v>
      </c>
      <c r="J2929" s="6"/>
      <c r="K2929" s="6"/>
      <c r="Q2929" t="s">
        <v>64</v>
      </c>
      <c r="U2929">
        <v>2601281</v>
      </c>
      <c r="V2929" t="s">
        <v>1427</v>
      </c>
      <c r="W2929" t="s">
        <v>66</v>
      </c>
      <c r="X2929" t="s">
        <v>455</v>
      </c>
      <c r="Y2929" t="s">
        <v>1431</v>
      </c>
      <c r="AF2929" t="s">
        <v>1427</v>
      </c>
      <c r="AG2929" t="s">
        <v>1429</v>
      </c>
      <c r="AH2929" t="s">
        <v>458</v>
      </c>
      <c r="AI2929" t="s">
        <v>459</v>
      </c>
      <c r="AM2929">
        <v>260001</v>
      </c>
      <c r="BA2929" s="6">
        <v>-408.566433566434</v>
      </c>
      <c r="BE2929">
        <f t="shared" si="195"/>
        <v>0</v>
      </c>
      <c r="BF2929" s="6">
        <f t="shared" si="196"/>
        <v>-1016.43356643357</v>
      </c>
      <c r="BG2929" s="7" t="s">
        <v>71</v>
      </c>
      <c r="BH2929" t="e">
        <f>+VLOOKUP(AF2929,Sheet4!A:A,1,FALSE)</f>
        <v>#N/A</v>
      </c>
      <c r="BL2929" s="6">
        <v>1020</v>
      </c>
      <c r="BM2929" s="59">
        <f t="shared" si="197"/>
        <v>-3.5664335664299642</v>
      </c>
      <c r="BN2929" t="s">
        <v>1430</v>
      </c>
      <c r="BO2929" t="s">
        <v>73</v>
      </c>
    </row>
    <row r="2930" spans="1:67" ht="13" customHeight="1" x14ac:dyDescent="0.3">
      <c r="A2930" s="5">
        <v>46114</v>
      </c>
      <c r="B2930" t="s">
        <v>74</v>
      </c>
      <c r="F2930" s="8">
        <v>48</v>
      </c>
      <c r="G2930">
        <v>24</v>
      </c>
      <c r="H2930" s="6">
        <v>34.237762237762198</v>
      </c>
      <c r="I2930" s="6">
        <f t="shared" si="199"/>
        <v>10.237762237762198</v>
      </c>
      <c r="J2930" s="6"/>
      <c r="K2930" s="6"/>
      <c r="Q2930" t="s">
        <v>75</v>
      </c>
      <c r="U2930">
        <v>2601281</v>
      </c>
      <c r="V2930" t="s">
        <v>1427</v>
      </c>
      <c r="W2930" t="s">
        <v>66</v>
      </c>
      <c r="X2930" t="s">
        <v>455</v>
      </c>
      <c r="Y2930" t="s">
        <v>1428</v>
      </c>
      <c r="AF2930" t="s">
        <v>1427</v>
      </c>
      <c r="AG2930" t="s">
        <v>1429</v>
      </c>
      <c r="AH2930" t="s">
        <v>458</v>
      </c>
      <c r="AI2930" t="s">
        <v>459</v>
      </c>
      <c r="AM2930">
        <v>260001</v>
      </c>
      <c r="BA2930" s="6">
        <v>-13.762237762237801</v>
      </c>
      <c r="BE2930">
        <f t="shared" si="195"/>
        <v>0</v>
      </c>
      <c r="BF2930" s="6">
        <f t="shared" si="196"/>
        <v>-34.237762237762198</v>
      </c>
      <c r="BG2930" s="7" t="s">
        <v>71</v>
      </c>
      <c r="BH2930" t="e">
        <f>+VLOOKUP(AF2930,Sheet4!A:A,1,FALSE)</f>
        <v>#N/A</v>
      </c>
      <c r="BL2930" s="6">
        <v>34</v>
      </c>
      <c r="BM2930" s="59">
        <f t="shared" si="197"/>
        <v>0.23776223776219751</v>
      </c>
      <c r="BN2930" t="s">
        <v>1430</v>
      </c>
    </row>
    <row r="2931" spans="1:67" ht="13" customHeight="1" x14ac:dyDescent="0.3">
      <c r="A2931" s="5">
        <v>46114</v>
      </c>
      <c r="B2931" t="s">
        <v>74</v>
      </c>
      <c r="F2931" s="8">
        <v>95</v>
      </c>
      <c r="G2931">
        <v>47.5</v>
      </c>
      <c r="H2931" s="6">
        <v>67.762237762237802</v>
      </c>
      <c r="I2931" s="6">
        <f t="shared" si="199"/>
        <v>20.262237762237802</v>
      </c>
      <c r="J2931" s="6"/>
      <c r="K2931" s="6"/>
      <c r="Q2931" t="s">
        <v>75</v>
      </c>
      <c r="U2931">
        <v>2601281</v>
      </c>
      <c r="V2931" t="s">
        <v>1427</v>
      </c>
      <c r="W2931" t="s">
        <v>66</v>
      </c>
      <c r="X2931" t="s">
        <v>455</v>
      </c>
      <c r="Y2931" t="s">
        <v>1431</v>
      </c>
      <c r="AF2931" t="s">
        <v>1427</v>
      </c>
      <c r="AG2931" t="s">
        <v>1429</v>
      </c>
      <c r="AH2931" t="s">
        <v>458</v>
      </c>
      <c r="AI2931" t="s">
        <v>459</v>
      </c>
      <c r="AM2931">
        <v>260001</v>
      </c>
      <c r="BA2931" s="6">
        <v>-27.237762237762201</v>
      </c>
      <c r="BE2931">
        <f t="shared" si="195"/>
        <v>0</v>
      </c>
      <c r="BF2931" s="6">
        <f t="shared" si="196"/>
        <v>-67.762237762237802</v>
      </c>
      <c r="BG2931" s="7" t="s">
        <v>71</v>
      </c>
      <c r="BH2931" t="e">
        <f>+VLOOKUP(AF2931,Sheet4!A:A,1,FALSE)</f>
        <v>#N/A</v>
      </c>
      <c r="BL2931" s="6">
        <v>68</v>
      </c>
      <c r="BM2931" s="59">
        <f t="shared" si="197"/>
        <v>-0.23776223776219751</v>
      </c>
      <c r="BN2931" t="s">
        <v>1430</v>
      </c>
    </row>
    <row r="2932" spans="1:67" ht="13" customHeight="1" x14ac:dyDescent="0.3">
      <c r="A2932" s="5">
        <v>46114</v>
      </c>
      <c r="B2932" t="s">
        <v>76</v>
      </c>
      <c r="F2932">
        <v>960</v>
      </c>
      <c r="G2932">
        <v>960</v>
      </c>
      <c r="H2932" s="6">
        <v>684.75524475524503</v>
      </c>
      <c r="I2932" s="6">
        <f t="shared" si="199"/>
        <v>-275.24475524475497</v>
      </c>
      <c r="J2932" s="6"/>
      <c r="K2932" s="6"/>
      <c r="Q2932" t="s">
        <v>77</v>
      </c>
      <c r="U2932">
        <v>2601281</v>
      </c>
      <c r="V2932" t="s">
        <v>1427</v>
      </c>
      <c r="W2932" t="s">
        <v>66</v>
      </c>
      <c r="X2932" t="s">
        <v>455</v>
      </c>
      <c r="Y2932" t="s">
        <v>1428</v>
      </c>
      <c r="AF2932" t="s">
        <v>1427</v>
      </c>
      <c r="AG2932" t="s">
        <v>1429</v>
      </c>
      <c r="AH2932" t="s">
        <v>458</v>
      </c>
      <c r="AI2932" t="s">
        <v>459</v>
      </c>
      <c r="AM2932">
        <v>260001</v>
      </c>
      <c r="BA2932" s="6">
        <v>-275.24475524475503</v>
      </c>
      <c r="BE2932">
        <f t="shared" si="195"/>
        <v>0</v>
      </c>
      <c r="BF2932" s="6">
        <f t="shared" si="196"/>
        <v>-684.75524475524503</v>
      </c>
      <c r="BG2932" s="7" t="s">
        <v>71</v>
      </c>
      <c r="BH2932" t="e">
        <f>+VLOOKUP(AF2932,Sheet4!A:A,1,FALSE)</f>
        <v>#N/A</v>
      </c>
      <c r="BL2932" s="6">
        <v>680</v>
      </c>
      <c r="BM2932" s="59">
        <f t="shared" si="197"/>
        <v>4.7552447552450303</v>
      </c>
      <c r="BN2932" t="s">
        <v>1430</v>
      </c>
    </row>
    <row r="2933" spans="1:67" ht="13" customHeight="1" x14ac:dyDescent="0.3">
      <c r="A2933" s="5">
        <v>46114</v>
      </c>
      <c r="B2933" t="s">
        <v>76</v>
      </c>
      <c r="F2933">
        <v>1900</v>
      </c>
      <c r="G2933">
        <v>1900</v>
      </c>
      <c r="H2933" s="6">
        <v>1355.24475524476</v>
      </c>
      <c r="I2933" s="6">
        <f t="shared" si="199"/>
        <v>-544.75524475524003</v>
      </c>
      <c r="J2933" s="6"/>
      <c r="K2933" s="6"/>
      <c r="Q2933" t="s">
        <v>77</v>
      </c>
      <c r="U2933">
        <v>2601281</v>
      </c>
      <c r="V2933" t="s">
        <v>1427</v>
      </c>
      <c r="W2933" t="s">
        <v>66</v>
      </c>
      <c r="X2933" t="s">
        <v>455</v>
      </c>
      <c r="Y2933" t="s">
        <v>1431</v>
      </c>
      <c r="AF2933" t="s">
        <v>1427</v>
      </c>
      <c r="AG2933" t="s">
        <v>1429</v>
      </c>
      <c r="AH2933" t="s">
        <v>458</v>
      </c>
      <c r="AI2933" t="s">
        <v>459</v>
      </c>
      <c r="AM2933">
        <v>260001</v>
      </c>
      <c r="BA2933" s="6">
        <v>-544.75524475524503</v>
      </c>
      <c r="BE2933">
        <f t="shared" si="195"/>
        <v>0</v>
      </c>
      <c r="BF2933" s="6">
        <f t="shared" si="196"/>
        <v>-1355.24475524476</v>
      </c>
      <c r="BG2933" s="7" t="s">
        <v>71</v>
      </c>
      <c r="BH2933" t="e">
        <f>+VLOOKUP(AF2933,Sheet4!A:A,1,FALSE)</f>
        <v>#N/A</v>
      </c>
      <c r="BL2933" s="6">
        <v>1360</v>
      </c>
      <c r="BM2933" s="59">
        <f t="shared" si="197"/>
        <v>-4.7552447552400281</v>
      </c>
      <c r="BN2933" t="s">
        <v>1430</v>
      </c>
    </row>
    <row r="2934" spans="1:67" ht="13" customHeight="1" x14ac:dyDescent="0.3">
      <c r="A2934" s="5">
        <v>46114</v>
      </c>
      <c r="B2934" t="s">
        <v>82</v>
      </c>
      <c r="F2934" s="8">
        <v>144</v>
      </c>
      <c r="G2934">
        <v>72</v>
      </c>
      <c r="H2934" s="6">
        <v>102.713286713287</v>
      </c>
      <c r="I2934" s="6">
        <f t="shared" si="199"/>
        <v>30.713286713287005</v>
      </c>
      <c r="J2934" s="6"/>
      <c r="K2934" s="6"/>
      <c r="Q2934" t="s">
        <v>83</v>
      </c>
      <c r="U2934">
        <v>2601281</v>
      </c>
      <c r="V2934" t="s">
        <v>1427</v>
      </c>
      <c r="W2934" t="s">
        <v>66</v>
      </c>
      <c r="X2934" t="s">
        <v>455</v>
      </c>
      <c r="Y2934" t="s">
        <v>1428</v>
      </c>
      <c r="AF2934" t="s">
        <v>1427</v>
      </c>
      <c r="AG2934" t="s">
        <v>1429</v>
      </c>
      <c r="AH2934" t="s">
        <v>458</v>
      </c>
      <c r="AI2934" t="s">
        <v>459</v>
      </c>
      <c r="AM2934">
        <v>260001</v>
      </c>
      <c r="BA2934" s="6">
        <v>-41.286713286713301</v>
      </c>
      <c r="BE2934">
        <f t="shared" si="195"/>
        <v>0</v>
      </c>
      <c r="BF2934" s="6">
        <f t="shared" si="196"/>
        <v>-102.713286713287</v>
      </c>
      <c r="BG2934" s="7" t="s">
        <v>71</v>
      </c>
      <c r="BH2934" t="e">
        <f>+VLOOKUP(AF2934,Sheet4!A:A,1,FALSE)</f>
        <v>#N/A</v>
      </c>
      <c r="BL2934" s="6">
        <v>102</v>
      </c>
      <c r="BM2934" s="59">
        <f t="shared" si="197"/>
        <v>0.71328671328700466</v>
      </c>
      <c r="BN2934" t="s">
        <v>1430</v>
      </c>
    </row>
    <row r="2935" spans="1:67" ht="13" customHeight="1" x14ac:dyDescent="0.3">
      <c r="A2935" s="5">
        <v>46114</v>
      </c>
      <c r="B2935" t="s">
        <v>82</v>
      </c>
      <c r="F2935" s="8">
        <v>285</v>
      </c>
      <c r="G2935">
        <v>142.5</v>
      </c>
      <c r="H2935" s="6">
        <v>203.286713286713</v>
      </c>
      <c r="I2935" s="6">
        <f t="shared" si="199"/>
        <v>60.786713286712995</v>
      </c>
      <c r="J2935" s="6"/>
      <c r="K2935" s="6"/>
      <c r="Q2935" t="s">
        <v>83</v>
      </c>
      <c r="U2935">
        <v>2601281</v>
      </c>
      <c r="V2935" t="s">
        <v>1427</v>
      </c>
      <c r="W2935" t="s">
        <v>66</v>
      </c>
      <c r="X2935" t="s">
        <v>455</v>
      </c>
      <c r="Y2935" t="s">
        <v>1431</v>
      </c>
      <c r="AF2935" t="s">
        <v>1427</v>
      </c>
      <c r="AG2935" t="s">
        <v>1429</v>
      </c>
      <c r="AH2935" t="s">
        <v>458</v>
      </c>
      <c r="AI2935" t="s">
        <v>459</v>
      </c>
      <c r="AM2935">
        <v>260001</v>
      </c>
      <c r="BA2935" s="6">
        <v>-81.713286713286706</v>
      </c>
      <c r="BE2935">
        <f t="shared" si="195"/>
        <v>0</v>
      </c>
      <c r="BF2935" s="6">
        <f t="shared" si="196"/>
        <v>-203.286713286713</v>
      </c>
      <c r="BG2935" s="7" t="s">
        <v>71</v>
      </c>
      <c r="BH2935" t="e">
        <f>+VLOOKUP(AF2935,Sheet4!A:A,1,FALSE)</f>
        <v>#N/A</v>
      </c>
      <c r="BL2935" s="6">
        <v>204</v>
      </c>
      <c r="BM2935" s="59">
        <f t="shared" si="197"/>
        <v>-0.71328671328700466</v>
      </c>
      <c r="BN2935" t="s">
        <v>1430</v>
      </c>
    </row>
    <row r="2936" spans="1:67" ht="13" customHeight="1" x14ac:dyDescent="0.3">
      <c r="A2936" s="5">
        <v>46114</v>
      </c>
      <c r="B2936" t="s">
        <v>84</v>
      </c>
      <c r="F2936">
        <v>2400</v>
      </c>
      <c r="G2936">
        <v>2400</v>
      </c>
      <c r="H2936" s="6">
        <v>1711.88811188811</v>
      </c>
      <c r="I2936" s="6">
        <f t="shared" si="199"/>
        <v>-688.11188811189004</v>
      </c>
      <c r="J2936" s="6"/>
      <c r="K2936" s="6">
        <f>H2936/50</f>
        <v>34.237762237762198</v>
      </c>
      <c r="Q2936" t="s">
        <v>85</v>
      </c>
      <c r="U2936">
        <v>2601281</v>
      </c>
      <c r="V2936" t="s">
        <v>1427</v>
      </c>
      <c r="W2936" t="s">
        <v>66</v>
      </c>
      <c r="X2936" t="s">
        <v>455</v>
      </c>
      <c r="Y2936" t="s">
        <v>1428</v>
      </c>
      <c r="AF2936" t="s">
        <v>1427</v>
      </c>
      <c r="AG2936" t="s">
        <v>1429</v>
      </c>
      <c r="AH2936" t="s">
        <v>458</v>
      </c>
      <c r="AI2936" t="s">
        <v>459</v>
      </c>
      <c r="AM2936">
        <v>260001</v>
      </c>
      <c r="BA2936" s="6">
        <v>-688.11188811188799</v>
      </c>
      <c r="BE2936">
        <f t="shared" si="195"/>
        <v>0</v>
      </c>
      <c r="BF2936" s="6">
        <f t="shared" si="196"/>
        <v>-1711.88811188811</v>
      </c>
      <c r="BG2936" s="7" t="s">
        <v>71</v>
      </c>
      <c r="BH2936" t="e">
        <f>+VLOOKUP(AF2936,Sheet4!A:A,1,FALSE)</f>
        <v>#N/A</v>
      </c>
      <c r="BL2936" s="6">
        <v>1700</v>
      </c>
      <c r="BM2936" s="59">
        <f t="shared" si="197"/>
        <v>11.888111888109961</v>
      </c>
      <c r="BN2936" t="s">
        <v>1430</v>
      </c>
    </row>
    <row r="2937" spans="1:67" ht="13" customHeight="1" x14ac:dyDescent="0.3">
      <c r="A2937" s="5">
        <v>46114</v>
      </c>
      <c r="B2937" t="s">
        <v>84</v>
      </c>
      <c r="F2937">
        <v>4750</v>
      </c>
      <c r="G2937">
        <v>4750</v>
      </c>
      <c r="H2937" s="6">
        <v>3388.11188811189</v>
      </c>
      <c r="I2937" s="6">
        <f t="shared" si="199"/>
        <v>-1361.88811188811</v>
      </c>
      <c r="J2937" s="6"/>
      <c r="K2937" s="6">
        <f>H2937/50</f>
        <v>67.762237762237802</v>
      </c>
      <c r="Q2937" t="s">
        <v>85</v>
      </c>
      <c r="U2937">
        <v>2601281</v>
      </c>
      <c r="V2937" t="s">
        <v>1427</v>
      </c>
      <c r="W2937" t="s">
        <v>66</v>
      </c>
      <c r="X2937" t="s">
        <v>455</v>
      </c>
      <c r="Y2937" t="s">
        <v>1431</v>
      </c>
      <c r="AF2937" t="s">
        <v>1427</v>
      </c>
      <c r="AG2937" t="s">
        <v>1429</v>
      </c>
      <c r="AH2937" t="s">
        <v>458</v>
      </c>
      <c r="AI2937" t="s">
        <v>459</v>
      </c>
      <c r="AM2937">
        <v>260001</v>
      </c>
      <c r="BA2937" s="6">
        <v>-1361.88811188811</v>
      </c>
      <c r="BE2937">
        <f t="shared" si="195"/>
        <v>0</v>
      </c>
      <c r="BF2937" s="6">
        <f t="shared" si="196"/>
        <v>-3388.11188811189</v>
      </c>
      <c r="BG2937" s="7" t="s">
        <v>71</v>
      </c>
      <c r="BH2937" t="e">
        <f>+VLOOKUP(AF2937,Sheet4!A:A,1,FALSE)</f>
        <v>#N/A</v>
      </c>
      <c r="BL2937" s="6">
        <v>3400</v>
      </c>
      <c r="BM2937" s="59">
        <f t="shared" si="197"/>
        <v>-11.888111888109961</v>
      </c>
      <c r="BN2937" t="s">
        <v>1430</v>
      </c>
    </row>
    <row r="2938" spans="1:67" ht="13" customHeight="1" x14ac:dyDescent="0.3">
      <c r="A2938" s="5">
        <v>46114</v>
      </c>
      <c r="B2938" t="s">
        <v>63</v>
      </c>
      <c r="F2938">
        <v>11790</v>
      </c>
      <c r="G2938">
        <v>11790</v>
      </c>
      <c r="H2938" s="6">
        <v>8055</v>
      </c>
      <c r="I2938" s="6">
        <f t="shared" si="199"/>
        <v>-3735</v>
      </c>
      <c r="J2938" s="6"/>
      <c r="K2938" s="6"/>
      <c r="Q2938" t="s">
        <v>64</v>
      </c>
      <c r="U2938">
        <v>2601282</v>
      </c>
      <c r="V2938" t="s">
        <v>1432</v>
      </c>
      <c r="W2938" t="s">
        <v>110</v>
      </c>
      <c r="X2938" t="s">
        <v>126</v>
      </c>
      <c r="Y2938" t="s">
        <v>1433</v>
      </c>
      <c r="AF2938" t="s">
        <v>1432</v>
      </c>
      <c r="AG2938" t="s">
        <v>1434</v>
      </c>
      <c r="AH2938" t="s">
        <v>129</v>
      </c>
      <c r="AI2938">
        <v>879095867</v>
      </c>
      <c r="AM2938">
        <v>260001</v>
      </c>
      <c r="BA2938" s="6">
        <v>-3735</v>
      </c>
      <c r="BD2938" s="9">
        <v>11790</v>
      </c>
      <c r="BE2938">
        <f t="shared" si="195"/>
        <v>0</v>
      </c>
      <c r="BF2938" s="6">
        <f t="shared" si="196"/>
        <v>-8055</v>
      </c>
      <c r="BG2938" s="11" t="s">
        <v>71</v>
      </c>
      <c r="BH2938" t="e">
        <f>+VLOOKUP(AF2938,Sheet4!A:A,1,FALSE)</f>
        <v>#N/A</v>
      </c>
      <c r="BL2938" s="6">
        <v>8055</v>
      </c>
      <c r="BM2938" s="59">
        <f t="shared" si="197"/>
        <v>0</v>
      </c>
      <c r="BN2938" t="s">
        <v>1435</v>
      </c>
      <c r="BO2938" t="s">
        <v>73</v>
      </c>
    </row>
    <row r="2939" spans="1:67" ht="13" customHeight="1" x14ac:dyDescent="0.3">
      <c r="A2939" s="5">
        <v>46114</v>
      </c>
      <c r="B2939" t="s">
        <v>74</v>
      </c>
      <c r="F2939" s="8">
        <v>786</v>
      </c>
      <c r="G2939">
        <v>393</v>
      </c>
      <c r="H2939" s="6">
        <v>537</v>
      </c>
      <c r="I2939" s="6">
        <f t="shared" si="199"/>
        <v>144</v>
      </c>
      <c r="J2939" s="6"/>
      <c r="K2939" s="6"/>
      <c r="Q2939" t="s">
        <v>75</v>
      </c>
      <c r="U2939">
        <v>2601282</v>
      </c>
      <c r="V2939" t="s">
        <v>1432</v>
      </c>
      <c r="W2939" t="s">
        <v>110</v>
      </c>
      <c r="X2939" t="s">
        <v>126</v>
      </c>
      <c r="Y2939" t="s">
        <v>1433</v>
      </c>
      <c r="AF2939" t="s">
        <v>1432</v>
      </c>
      <c r="AG2939" t="s">
        <v>1434</v>
      </c>
      <c r="AH2939" t="s">
        <v>129</v>
      </c>
      <c r="AI2939">
        <v>879095867</v>
      </c>
      <c r="AM2939">
        <v>260001</v>
      </c>
      <c r="BA2939" s="6">
        <v>-249</v>
      </c>
      <c r="BE2939">
        <f t="shared" si="195"/>
        <v>0</v>
      </c>
      <c r="BF2939" s="6">
        <f t="shared" si="196"/>
        <v>-537</v>
      </c>
      <c r="BG2939" s="7" t="s">
        <v>71</v>
      </c>
      <c r="BH2939" t="e">
        <f>+VLOOKUP(AF2939,Sheet4!A:A,1,FALSE)</f>
        <v>#N/A</v>
      </c>
      <c r="BL2939" s="6">
        <v>537</v>
      </c>
      <c r="BM2939" s="59">
        <f t="shared" si="197"/>
        <v>0</v>
      </c>
      <c r="BN2939" t="s">
        <v>1435</v>
      </c>
    </row>
    <row r="2940" spans="1:67" ht="13" customHeight="1" x14ac:dyDescent="0.3">
      <c r="A2940" s="5">
        <v>46114</v>
      </c>
      <c r="B2940" t="s">
        <v>76</v>
      </c>
      <c r="F2940">
        <v>15720</v>
      </c>
      <c r="G2940">
        <v>15720</v>
      </c>
      <c r="H2940" s="6">
        <v>10740</v>
      </c>
      <c r="I2940" s="6">
        <f t="shared" si="199"/>
        <v>-4980</v>
      </c>
      <c r="J2940" s="6"/>
      <c r="K2940" s="6"/>
      <c r="Q2940" t="s">
        <v>77</v>
      </c>
      <c r="U2940">
        <v>2601282</v>
      </c>
      <c r="V2940" t="s">
        <v>1432</v>
      </c>
      <c r="W2940" t="s">
        <v>110</v>
      </c>
      <c r="X2940" t="s">
        <v>126</v>
      </c>
      <c r="Y2940" t="s">
        <v>1433</v>
      </c>
      <c r="AF2940" t="s">
        <v>1432</v>
      </c>
      <c r="AG2940" t="s">
        <v>1434</v>
      </c>
      <c r="AH2940" t="s">
        <v>129</v>
      </c>
      <c r="AI2940">
        <v>879095867</v>
      </c>
      <c r="AM2940">
        <v>260001</v>
      </c>
      <c r="BA2940" s="6">
        <v>-4980</v>
      </c>
      <c r="BE2940">
        <f t="shared" si="195"/>
        <v>0</v>
      </c>
      <c r="BF2940" s="6">
        <f t="shared" si="196"/>
        <v>-10740</v>
      </c>
      <c r="BG2940" s="7" t="s">
        <v>71</v>
      </c>
      <c r="BH2940" t="e">
        <f>+VLOOKUP(AF2940,Sheet4!A:A,1,FALSE)</f>
        <v>#N/A</v>
      </c>
      <c r="BL2940" s="6">
        <v>10740</v>
      </c>
      <c r="BM2940" s="59">
        <f t="shared" si="197"/>
        <v>0</v>
      </c>
      <c r="BN2940" t="s">
        <v>1435</v>
      </c>
    </row>
    <row r="2941" spans="1:67" ht="13" customHeight="1" x14ac:dyDescent="0.3">
      <c r="A2941" s="5">
        <v>46114</v>
      </c>
      <c r="B2941" t="s">
        <v>82</v>
      </c>
      <c r="F2941" s="8">
        <v>2358</v>
      </c>
      <c r="G2941">
        <v>1179</v>
      </c>
      <c r="H2941" s="6">
        <v>1611</v>
      </c>
      <c r="I2941" s="6">
        <f t="shared" si="199"/>
        <v>432</v>
      </c>
      <c r="J2941" s="6"/>
      <c r="K2941" s="6"/>
      <c r="Q2941" t="s">
        <v>83</v>
      </c>
      <c r="U2941">
        <v>2601282</v>
      </c>
      <c r="V2941" t="s">
        <v>1432</v>
      </c>
      <c r="W2941" t="s">
        <v>110</v>
      </c>
      <c r="X2941" t="s">
        <v>126</v>
      </c>
      <c r="Y2941" t="s">
        <v>1433</v>
      </c>
      <c r="AF2941" t="s">
        <v>1432</v>
      </c>
      <c r="AG2941" t="s">
        <v>1434</v>
      </c>
      <c r="AH2941" t="s">
        <v>129</v>
      </c>
      <c r="AI2941">
        <v>879095867</v>
      </c>
      <c r="AM2941">
        <v>260001</v>
      </c>
      <c r="BA2941" s="6">
        <v>-747</v>
      </c>
      <c r="BE2941">
        <f t="shared" si="195"/>
        <v>0</v>
      </c>
      <c r="BF2941" s="6">
        <f t="shared" si="196"/>
        <v>-1611</v>
      </c>
      <c r="BG2941" s="7" t="s">
        <v>71</v>
      </c>
      <c r="BH2941" t="e">
        <f>+VLOOKUP(AF2941,Sheet4!A:A,1,FALSE)</f>
        <v>#N/A</v>
      </c>
      <c r="BL2941" s="6">
        <v>1611</v>
      </c>
      <c r="BM2941" s="59">
        <f t="shared" si="197"/>
        <v>0</v>
      </c>
      <c r="BN2941" t="s">
        <v>1435</v>
      </c>
    </row>
    <row r="2942" spans="1:67" ht="13" customHeight="1" x14ac:dyDescent="0.3">
      <c r="A2942" s="5">
        <v>46114</v>
      </c>
      <c r="B2942" t="s">
        <v>84</v>
      </c>
      <c r="F2942">
        <v>39300</v>
      </c>
      <c r="G2942">
        <v>39300</v>
      </c>
      <c r="H2942" s="6">
        <v>26850</v>
      </c>
      <c r="I2942" s="6">
        <f t="shared" si="199"/>
        <v>-12450</v>
      </c>
      <c r="J2942" s="6"/>
      <c r="K2942" s="6"/>
      <c r="Q2942" t="s">
        <v>85</v>
      </c>
      <c r="U2942">
        <v>2601282</v>
      </c>
      <c r="V2942" t="s">
        <v>1432</v>
      </c>
      <c r="W2942" t="s">
        <v>110</v>
      </c>
      <c r="X2942" t="s">
        <v>126</v>
      </c>
      <c r="Y2942" t="s">
        <v>1433</v>
      </c>
      <c r="AF2942" t="s">
        <v>1432</v>
      </c>
      <c r="AG2942" t="s">
        <v>1434</v>
      </c>
      <c r="AH2942" t="s">
        <v>129</v>
      </c>
      <c r="AI2942">
        <v>879095867</v>
      </c>
      <c r="AM2942">
        <v>260001</v>
      </c>
      <c r="BA2942" s="6">
        <v>-12450</v>
      </c>
      <c r="BE2942">
        <f t="shared" si="195"/>
        <v>0</v>
      </c>
      <c r="BF2942" s="6">
        <f t="shared" si="196"/>
        <v>-26850</v>
      </c>
      <c r="BG2942" s="7" t="s">
        <v>71</v>
      </c>
      <c r="BH2942" t="e">
        <f>+VLOOKUP(AF2942,Sheet4!A:A,1,FALSE)</f>
        <v>#N/A</v>
      </c>
      <c r="BL2942" s="6">
        <v>26850</v>
      </c>
      <c r="BM2942" s="59">
        <f t="shared" si="197"/>
        <v>0</v>
      </c>
      <c r="BN2942" t="s">
        <v>1435</v>
      </c>
    </row>
    <row r="2943" spans="1:67" ht="13" customHeight="1" x14ac:dyDescent="0.3">
      <c r="A2943" s="5">
        <v>46114</v>
      </c>
      <c r="B2943" t="s">
        <v>63</v>
      </c>
      <c r="F2943">
        <v>12900</v>
      </c>
      <c r="G2943">
        <v>12900</v>
      </c>
      <c r="H2943" s="6">
        <v>3540</v>
      </c>
      <c r="I2943" s="6">
        <f t="shared" si="199"/>
        <v>-9360</v>
      </c>
      <c r="J2943" s="6"/>
      <c r="K2943" s="6"/>
      <c r="Q2943" t="s">
        <v>64</v>
      </c>
      <c r="U2943">
        <v>2601283</v>
      </c>
      <c r="V2943" t="s">
        <v>1436</v>
      </c>
      <c r="W2943" t="s">
        <v>110</v>
      </c>
      <c r="X2943" t="s">
        <v>111</v>
      </c>
      <c r="Y2943" t="s">
        <v>647</v>
      </c>
      <c r="AF2943" t="s">
        <v>1436</v>
      </c>
      <c r="AG2943" t="s">
        <v>1437</v>
      </c>
      <c r="AH2943" t="s">
        <v>114</v>
      </c>
      <c r="AI2943">
        <v>844823720</v>
      </c>
      <c r="AM2943">
        <v>260001</v>
      </c>
      <c r="BA2943" s="6">
        <v>-9360</v>
      </c>
      <c r="BD2943" s="9">
        <v>12900</v>
      </c>
      <c r="BE2943">
        <f t="shared" si="195"/>
        <v>0</v>
      </c>
      <c r="BF2943" s="6">
        <f t="shared" si="196"/>
        <v>-3540</v>
      </c>
      <c r="BG2943" s="11" t="s">
        <v>71</v>
      </c>
      <c r="BH2943" t="e">
        <f>+VLOOKUP(AF2943,Sheet4!A:A,1,FALSE)</f>
        <v>#N/A</v>
      </c>
      <c r="BL2943" s="6">
        <v>3540</v>
      </c>
      <c r="BM2943" s="59">
        <f t="shared" si="197"/>
        <v>0</v>
      </c>
      <c r="BN2943" t="s">
        <v>1438</v>
      </c>
      <c r="BO2943" t="s">
        <v>101</v>
      </c>
    </row>
    <row r="2944" spans="1:67" ht="13" customHeight="1" x14ac:dyDescent="0.3">
      <c r="A2944" s="5">
        <v>46114</v>
      </c>
      <c r="B2944" t="s">
        <v>74</v>
      </c>
      <c r="F2944" s="8">
        <v>860</v>
      </c>
      <c r="G2944">
        <v>430</v>
      </c>
      <c r="H2944" s="6">
        <v>236</v>
      </c>
      <c r="I2944" s="6">
        <f t="shared" si="199"/>
        <v>-194</v>
      </c>
      <c r="J2944" s="6"/>
      <c r="K2944" s="6"/>
      <c r="Q2944" t="s">
        <v>75</v>
      </c>
      <c r="U2944">
        <v>2601283</v>
      </c>
      <c r="V2944" t="s">
        <v>1436</v>
      </c>
      <c r="W2944" t="s">
        <v>110</v>
      </c>
      <c r="X2944" t="s">
        <v>111</v>
      </c>
      <c r="Y2944" t="s">
        <v>647</v>
      </c>
      <c r="AF2944" t="s">
        <v>1436</v>
      </c>
      <c r="AG2944" t="s">
        <v>1437</v>
      </c>
      <c r="AH2944" t="s">
        <v>114</v>
      </c>
      <c r="AI2944">
        <v>844823720</v>
      </c>
      <c r="AM2944">
        <v>260001</v>
      </c>
      <c r="BA2944" s="6">
        <v>-624</v>
      </c>
      <c r="BE2944">
        <f t="shared" si="195"/>
        <v>0</v>
      </c>
      <c r="BF2944" s="6">
        <f t="shared" si="196"/>
        <v>-236</v>
      </c>
      <c r="BG2944" s="7" t="s">
        <v>71</v>
      </c>
      <c r="BH2944" t="e">
        <f>+VLOOKUP(AF2944,Sheet4!A:A,1,FALSE)</f>
        <v>#N/A</v>
      </c>
      <c r="BL2944" s="6">
        <v>236</v>
      </c>
      <c r="BM2944" s="59">
        <f t="shared" si="197"/>
        <v>0</v>
      </c>
      <c r="BN2944" t="s">
        <v>1438</v>
      </c>
    </row>
    <row r="2945" spans="1:67" ht="13" customHeight="1" x14ac:dyDescent="0.3">
      <c r="A2945" s="5">
        <v>46114</v>
      </c>
      <c r="B2945" t="s">
        <v>76</v>
      </c>
      <c r="F2945">
        <v>17200</v>
      </c>
      <c r="G2945">
        <v>17200</v>
      </c>
      <c r="H2945" s="6">
        <v>4720</v>
      </c>
      <c r="I2945" s="6">
        <f t="shared" si="199"/>
        <v>-12480</v>
      </c>
      <c r="J2945" s="6"/>
      <c r="K2945" s="6"/>
      <c r="Q2945" t="s">
        <v>77</v>
      </c>
      <c r="U2945">
        <v>2601283</v>
      </c>
      <c r="V2945" t="s">
        <v>1436</v>
      </c>
      <c r="W2945" t="s">
        <v>110</v>
      </c>
      <c r="X2945" t="s">
        <v>111</v>
      </c>
      <c r="Y2945" t="s">
        <v>647</v>
      </c>
      <c r="AF2945" t="s">
        <v>1436</v>
      </c>
      <c r="AG2945" t="s">
        <v>1437</v>
      </c>
      <c r="AH2945" t="s">
        <v>114</v>
      </c>
      <c r="AI2945">
        <v>844823720</v>
      </c>
      <c r="AM2945">
        <v>260001</v>
      </c>
      <c r="BA2945" s="6">
        <v>-12480</v>
      </c>
      <c r="BE2945">
        <f t="shared" si="195"/>
        <v>0</v>
      </c>
      <c r="BF2945" s="6">
        <f t="shared" si="196"/>
        <v>-4720</v>
      </c>
      <c r="BG2945" s="7" t="s">
        <v>71</v>
      </c>
      <c r="BH2945" t="e">
        <f>+VLOOKUP(AF2945,Sheet4!A:A,1,FALSE)</f>
        <v>#N/A</v>
      </c>
      <c r="BL2945" s="6">
        <v>4720</v>
      </c>
      <c r="BM2945" s="59">
        <f t="shared" si="197"/>
        <v>0</v>
      </c>
      <c r="BN2945" t="s">
        <v>1438</v>
      </c>
    </row>
    <row r="2946" spans="1:67" ht="13" customHeight="1" x14ac:dyDescent="0.3">
      <c r="A2946" s="5">
        <v>46114</v>
      </c>
      <c r="B2946" t="s">
        <v>78</v>
      </c>
      <c r="F2946" s="8">
        <v>860</v>
      </c>
      <c r="G2946">
        <v>430</v>
      </c>
      <c r="H2946" s="6">
        <v>236</v>
      </c>
      <c r="I2946" s="6">
        <f t="shared" si="199"/>
        <v>-194</v>
      </c>
      <c r="J2946" s="6"/>
      <c r="K2946" s="6"/>
      <c r="Q2946" t="s">
        <v>79</v>
      </c>
      <c r="U2946">
        <v>2601283</v>
      </c>
      <c r="V2946" t="s">
        <v>1436</v>
      </c>
      <c r="W2946" t="s">
        <v>110</v>
      </c>
      <c r="X2946" t="s">
        <v>111</v>
      </c>
      <c r="Y2946" t="s">
        <v>647</v>
      </c>
      <c r="AF2946" t="s">
        <v>1436</v>
      </c>
      <c r="AG2946" t="s">
        <v>1437</v>
      </c>
      <c r="AH2946" t="s">
        <v>114</v>
      </c>
      <c r="AI2946">
        <v>844823720</v>
      </c>
      <c r="AM2946">
        <v>260001</v>
      </c>
      <c r="BA2946" s="6">
        <v>-624</v>
      </c>
      <c r="BE2946">
        <f t="shared" ref="BE2946:BE3009" si="200">+BB2946+BC2946</f>
        <v>0</v>
      </c>
      <c r="BF2946" s="6">
        <f t="shared" ref="BF2946:BF3009" si="201">+BE2946-H2946</f>
        <v>-236</v>
      </c>
      <c r="BG2946" s="7" t="s">
        <v>71</v>
      </c>
      <c r="BH2946" t="e">
        <f>+VLOOKUP(AF2946,Sheet4!A:A,1,FALSE)</f>
        <v>#N/A</v>
      </c>
      <c r="BL2946" s="6">
        <v>236</v>
      </c>
      <c r="BM2946" s="59">
        <f t="shared" ref="BM2946:BM3009" si="202">+H2946+-BL2946</f>
        <v>0</v>
      </c>
      <c r="BN2946" t="s">
        <v>1438</v>
      </c>
    </row>
    <row r="2947" spans="1:67" ht="13" customHeight="1" x14ac:dyDescent="0.3">
      <c r="A2947" s="5">
        <v>46114</v>
      </c>
      <c r="B2947" t="s">
        <v>80</v>
      </c>
      <c r="F2947">
        <v>10750</v>
      </c>
      <c r="G2947">
        <v>10750</v>
      </c>
      <c r="H2947" s="6">
        <v>2950</v>
      </c>
      <c r="I2947" s="6">
        <f t="shared" si="199"/>
        <v>-7800</v>
      </c>
      <c r="J2947" s="6"/>
      <c r="K2947" s="6"/>
      <c r="Q2947" t="s">
        <v>81</v>
      </c>
      <c r="U2947">
        <v>2601283</v>
      </c>
      <c r="V2947" t="s">
        <v>1436</v>
      </c>
      <c r="W2947" t="s">
        <v>110</v>
      </c>
      <c r="X2947" t="s">
        <v>111</v>
      </c>
      <c r="Y2947" t="s">
        <v>647</v>
      </c>
      <c r="AF2947" t="s">
        <v>1436</v>
      </c>
      <c r="AG2947" t="s">
        <v>1437</v>
      </c>
      <c r="AH2947" t="s">
        <v>114</v>
      </c>
      <c r="AI2947">
        <v>844823720</v>
      </c>
      <c r="AM2947">
        <v>260001</v>
      </c>
      <c r="BA2947" s="6">
        <v>-7800</v>
      </c>
      <c r="BE2947">
        <f t="shared" si="200"/>
        <v>0</v>
      </c>
      <c r="BF2947" s="6">
        <f t="shared" si="201"/>
        <v>-2950</v>
      </c>
      <c r="BG2947" s="7" t="s">
        <v>71</v>
      </c>
      <c r="BH2947" t="e">
        <f>+VLOOKUP(AF2947,Sheet4!A:A,1,FALSE)</f>
        <v>#N/A</v>
      </c>
      <c r="BL2947" s="6">
        <v>2950</v>
      </c>
      <c r="BM2947" s="59">
        <f t="shared" si="202"/>
        <v>0</v>
      </c>
      <c r="BN2947" t="s">
        <v>1438</v>
      </c>
    </row>
    <row r="2948" spans="1:67" ht="13" customHeight="1" x14ac:dyDescent="0.3">
      <c r="A2948" s="5">
        <v>46114</v>
      </c>
      <c r="B2948" t="s">
        <v>63</v>
      </c>
      <c r="F2948">
        <v>4155</v>
      </c>
      <c r="G2948">
        <v>4155</v>
      </c>
      <c r="H2948" s="6">
        <v>2715</v>
      </c>
      <c r="I2948" s="6">
        <f t="shared" si="199"/>
        <v>-1440</v>
      </c>
      <c r="J2948" s="6"/>
      <c r="K2948" s="6"/>
      <c r="Q2948" t="s">
        <v>64</v>
      </c>
      <c r="U2948">
        <v>2601284</v>
      </c>
      <c r="V2948" t="s">
        <v>1439</v>
      </c>
      <c r="W2948" t="s">
        <v>110</v>
      </c>
      <c r="X2948" t="s">
        <v>305</v>
      </c>
      <c r="Y2948" t="s">
        <v>1440</v>
      </c>
      <c r="AF2948" t="s">
        <v>1439</v>
      </c>
      <c r="AG2948" t="s">
        <v>1441</v>
      </c>
      <c r="AH2948" t="s">
        <v>308</v>
      </c>
      <c r="AI2948" t="s">
        <v>309</v>
      </c>
      <c r="AM2948">
        <v>260001</v>
      </c>
      <c r="BA2948" s="6">
        <v>-1440</v>
      </c>
      <c r="BD2948" s="9">
        <v>4155</v>
      </c>
      <c r="BE2948">
        <f t="shared" si="200"/>
        <v>0</v>
      </c>
      <c r="BF2948" s="6">
        <f t="shared" si="201"/>
        <v>-2715</v>
      </c>
      <c r="BG2948" s="11" t="s">
        <v>71</v>
      </c>
      <c r="BH2948" t="e">
        <f>+VLOOKUP(AF2948,Sheet4!A:A,1,FALSE)</f>
        <v>#N/A</v>
      </c>
      <c r="BL2948" s="6">
        <v>2715</v>
      </c>
      <c r="BM2948" s="59">
        <f t="shared" si="202"/>
        <v>0</v>
      </c>
      <c r="BN2948" t="s">
        <v>1442</v>
      </c>
      <c r="BO2948" t="s">
        <v>73</v>
      </c>
    </row>
    <row r="2949" spans="1:67" ht="13" customHeight="1" x14ac:dyDescent="0.3">
      <c r="A2949" s="5">
        <v>46114</v>
      </c>
      <c r="B2949" t="s">
        <v>74</v>
      </c>
      <c r="F2949" s="8">
        <v>277</v>
      </c>
      <c r="G2949">
        <v>138.5</v>
      </c>
      <c r="H2949" s="6">
        <v>181</v>
      </c>
      <c r="I2949" s="6">
        <f t="shared" si="199"/>
        <v>42.5</v>
      </c>
      <c r="J2949" s="6"/>
      <c r="K2949" s="6"/>
      <c r="Q2949" t="s">
        <v>75</v>
      </c>
      <c r="U2949">
        <v>2601284</v>
      </c>
      <c r="V2949" t="s">
        <v>1439</v>
      </c>
      <c r="W2949" t="s">
        <v>110</v>
      </c>
      <c r="X2949" t="s">
        <v>305</v>
      </c>
      <c r="Y2949" t="s">
        <v>1440</v>
      </c>
      <c r="AF2949" t="s">
        <v>1439</v>
      </c>
      <c r="AG2949" t="s">
        <v>1441</v>
      </c>
      <c r="AH2949" t="s">
        <v>308</v>
      </c>
      <c r="AI2949" t="s">
        <v>309</v>
      </c>
      <c r="AM2949">
        <v>260001</v>
      </c>
      <c r="BA2949" s="6">
        <v>-96</v>
      </c>
      <c r="BE2949">
        <f t="shared" si="200"/>
        <v>0</v>
      </c>
      <c r="BF2949" s="6">
        <f t="shared" si="201"/>
        <v>-181</v>
      </c>
      <c r="BG2949" s="7" t="s">
        <v>71</v>
      </c>
      <c r="BH2949" t="e">
        <f>+VLOOKUP(AF2949,Sheet4!A:A,1,FALSE)</f>
        <v>#N/A</v>
      </c>
      <c r="BL2949" s="6">
        <v>181</v>
      </c>
      <c r="BM2949" s="59">
        <f t="shared" si="202"/>
        <v>0</v>
      </c>
      <c r="BN2949" t="s">
        <v>1442</v>
      </c>
    </row>
    <row r="2950" spans="1:67" ht="13" customHeight="1" x14ac:dyDescent="0.3">
      <c r="A2950" s="5">
        <v>46114</v>
      </c>
      <c r="B2950" t="s">
        <v>76</v>
      </c>
      <c r="F2950">
        <v>5540</v>
      </c>
      <c r="G2950">
        <v>5540</v>
      </c>
      <c r="H2950" s="6">
        <v>3620</v>
      </c>
      <c r="I2950" s="6">
        <f t="shared" si="199"/>
        <v>-1920</v>
      </c>
      <c r="J2950" s="6"/>
      <c r="K2950" s="6"/>
      <c r="Q2950" t="s">
        <v>77</v>
      </c>
      <c r="U2950">
        <v>2601284</v>
      </c>
      <c r="V2950" t="s">
        <v>1439</v>
      </c>
      <c r="W2950" t="s">
        <v>110</v>
      </c>
      <c r="X2950" t="s">
        <v>305</v>
      </c>
      <c r="Y2950" t="s">
        <v>1440</v>
      </c>
      <c r="AF2950" t="s">
        <v>1439</v>
      </c>
      <c r="AG2950" t="s">
        <v>1441</v>
      </c>
      <c r="AH2950" t="s">
        <v>308</v>
      </c>
      <c r="AI2950" t="s">
        <v>309</v>
      </c>
      <c r="AM2950">
        <v>260001</v>
      </c>
      <c r="BA2950" s="6">
        <v>-1920</v>
      </c>
      <c r="BE2950">
        <f t="shared" si="200"/>
        <v>0</v>
      </c>
      <c r="BF2950" s="6">
        <f t="shared" si="201"/>
        <v>-3620</v>
      </c>
      <c r="BG2950" s="7" t="s">
        <v>71</v>
      </c>
      <c r="BH2950" t="e">
        <f>+VLOOKUP(AF2950,Sheet4!A:A,1,FALSE)</f>
        <v>#N/A</v>
      </c>
      <c r="BL2950" s="6">
        <v>3620</v>
      </c>
      <c r="BM2950" s="59">
        <f t="shared" si="202"/>
        <v>0</v>
      </c>
      <c r="BN2950" t="s">
        <v>1442</v>
      </c>
    </row>
    <row r="2951" spans="1:67" ht="13" customHeight="1" x14ac:dyDescent="0.3">
      <c r="A2951" s="5">
        <v>46114</v>
      </c>
      <c r="B2951" t="s">
        <v>78</v>
      </c>
      <c r="F2951" s="8">
        <v>277</v>
      </c>
      <c r="G2951">
        <v>138.5</v>
      </c>
      <c r="H2951" s="6">
        <v>181</v>
      </c>
      <c r="I2951" s="6">
        <f t="shared" si="199"/>
        <v>42.5</v>
      </c>
      <c r="J2951" s="6"/>
      <c r="K2951" s="6"/>
      <c r="Q2951" t="s">
        <v>79</v>
      </c>
      <c r="U2951">
        <v>2601284</v>
      </c>
      <c r="V2951" t="s">
        <v>1439</v>
      </c>
      <c r="W2951" t="s">
        <v>110</v>
      </c>
      <c r="X2951" t="s">
        <v>305</v>
      </c>
      <c r="Y2951" t="s">
        <v>1440</v>
      </c>
      <c r="AF2951" t="s">
        <v>1439</v>
      </c>
      <c r="AG2951" t="s">
        <v>1441</v>
      </c>
      <c r="AH2951" t="s">
        <v>308</v>
      </c>
      <c r="AI2951" t="s">
        <v>309</v>
      </c>
      <c r="AM2951">
        <v>260001</v>
      </c>
      <c r="BA2951" s="6">
        <v>-96</v>
      </c>
      <c r="BE2951">
        <f t="shared" si="200"/>
        <v>0</v>
      </c>
      <c r="BF2951" s="6">
        <f t="shared" si="201"/>
        <v>-181</v>
      </c>
      <c r="BG2951" s="7" t="s">
        <v>71</v>
      </c>
      <c r="BH2951" t="e">
        <f>+VLOOKUP(AF2951,Sheet4!A:A,1,FALSE)</f>
        <v>#N/A</v>
      </c>
      <c r="BL2951" s="6">
        <v>181</v>
      </c>
      <c r="BM2951" s="59">
        <f t="shared" si="202"/>
        <v>0</v>
      </c>
      <c r="BN2951" t="s">
        <v>1442</v>
      </c>
    </row>
    <row r="2952" spans="1:67" ht="13" customHeight="1" x14ac:dyDescent="0.3">
      <c r="A2952" s="5">
        <v>46114</v>
      </c>
      <c r="B2952" t="s">
        <v>80</v>
      </c>
      <c r="F2952">
        <v>3462.5</v>
      </c>
      <c r="G2952">
        <v>3462.5</v>
      </c>
      <c r="H2952" s="6">
        <v>2262.5</v>
      </c>
      <c r="I2952" s="6">
        <f t="shared" si="199"/>
        <v>-1200</v>
      </c>
      <c r="J2952" s="6"/>
      <c r="K2952" s="6"/>
      <c r="Q2952" t="s">
        <v>81</v>
      </c>
      <c r="U2952">
        <v>2601284</v>
      </c>
      <c r="V2952" t="s">
        <v>1439</v>
      </c>
      <c r="W2952" t="s">
        <v>110</v>
      </c>
      <c r="X2952" t="s">
        <v>305</v>
      </c>
      <c r="Y2952" t="s">
        <v>1440</v>
      </c>
      <c r="AF2952" t="s">
        <v>1439</v>
      </c>
      <c r="AG2952" t="s">
        <v>1441</v>
      </c>
      <c r="AH2952" t="s">
        <v>308</v>
      </c>
      <c r="AI2952" t="s">
        <v>309</v>
      </c>
      <c r="AM2952">
        <v>260001</v>
      </c>
      <c r="BA2952" s="6">
        <v>-1200</v>
      </c>
      <c r="BD2952" s="9">
        <v>3462</v>
      </c>
      <c r="BE2952">
        <f t="shared" si="200"/>
        <v>0</v>
      </c>
      <c r="BF2952" s="6">
        <f t="shared" si="201"/>
        <v>-2262.5</v>
      </c>
      <c r="BG2952" s="11" t="s">
        <v>71</v>
      </c>
      <c r="BH2952" t="e">
        <f>+VLOOKUP(AF2952,Sheet4!A:A,1,FALSE)</f>
        <v>#N/A</v>
      </c>
      <c r="BL2952" s="6">
        <v>2262.5</v>
      </c>
      <c r="BM2952" s="59">
        <f t="shared" si="202"/>
        <v>0</v>
      </c>
      <c r="BN2952" t="s">
        <v>1442</v>
      </c>
    </row>
    <row r="2953" spans="1:67" ht="13" customHeight="1" x14ac:dyDescent="0.3">
      <c r="A2953" s="5">
        <v>46114</v>
      </c>
      <c r="B2953" t="s">
        <v>63</v>
      </c>
      <c r="F2953">
        <v>1455</v>
      </c>
      <c r="G2953">
        <v>1455</v>
      </c>
      <c r="H2953" s="6">
        <v>0</v>
      </c>
      <c r="I2953" s="6">
        <f t="shared" si="199"/>
        <v>-1455</v>
      </c>
      <c r="J2953" s="6"/>
      <c r="K2953" s="6"/>
      <c r="Q2953" t="s">
        <v>64</v>
      </c>
      <c r="U2953">
        <v>2601285</v>
      </c>
      <c r="V2953" t="s">
        <v>1443</v>
      </c>
      <c r="W2953" t="s">
        <v>110</v>
      </c>
      <c r="X2953" t="s">
        <v>347</v>
      </c>
      <c r="Y2953" t="s">
        <v>581</v>
      </c>
      <c r="AF2953" t="s">
        <v>1443</v>
      </c>
      <c r="AG2953" t="s">
        <v>1444</v>
      </c>
      <c r="AH2953" t="s">
        <v>350</v>
      </c>
      <c r="AI2953" t="s">
        <v>351</v>
      </c>
      <c r="AM2953">
        <v>260001</v>
      </c>
      <c r="BA2953" s="6">
        <v>-1455</v>
      </c>
      <c r="BD2953" s="9">
        <v>1455</v>
      </c>
      <c r="BE2953">
        <f t="shared" si="200"/>
        <v>0</v>
      </c>
      <c r="BF2953" s="6">
        <f t="shared" si="201"/>
        <v>0</v>
      </c>
      <c r="BG2953" s="11" t="s">
        <v>71</v>
      </c>
      <c r="BH2953" t="e">
        <f>+VLOOKUP(AF2953,Sheet4!A:A,1,FALSE)</f>
        <v>#N/A</v>
      </c>
      <c r="BL2953" s="6">
        <v>0</v>
      </c>
      <c r="BM2953" s="59">
        <f t="shared" si="202"/>
        <v>0</v>
      </c>
      <c r="BN2953" t="s">
        <v>1445</v>
      </c>
      <c r="BO2953" t="s">
        <v>73</v>
      </c>
    </row>
    <row r="2954" spans="1:67" ht="13" customHeight="1" x14ac:dyDescent="0.3">
      <c r="A2954" s="5">
        <v>46114</v>
      </c>
      <c r="B2954" t="s">
        <v>74</v>
      </c>
      <c r="F2954" s="8">
        <v>97</v>
      </c>
      <c r="G2954">
        <v>48.5</v>
      </c>
      <c r="H2954" s="6">
        <v>0</v>
      </c>
      <c r="I2954" s="6">
        <f t="shared" si="199"/>
        <v>-48.5</v>
      </c>
      <c r="J2954" s="6"/>
      <c r="K2954" s="6"/>
      <c r="Q2954" t="s">
        <v>75</v>
      </c>
      <c r="U2954">
        <v>2601285</v>
      </c>
      <c r="V2954" t="s">
        <v>1443</v>
      </c>
      <c r="W2954" t="s">
        <v>110</v>
      </c>
      <c r="X2954" t="s">
        <v>347</v>
      </c>
      <c r="Y2954" t="s">
        <v>581</v>
      </c>
      <c r="AF2954" t="s">
        <v>1443</v>
      </c>
      <c r="AG2954" t="s">
        <v>1444</v>
      </c>
      <c r="AH2954" t="s">
        <v>350</v>
      </c>
      <c r="AI2954" t="s">
        <v>351</v>
      </c>
      <c r="AM2954">
        <v>260001</v>
      </c>
      <c r="BA2954" s="6">
        <v>-97</v>
      </c>
      <c r="BE2954">
        <f t="shared" si="200"/>
        <v>0</v>
      </c>
      <c r="BF2954" s="6">
        <f t="shared" si="201"/>
        <v>0</v>
      </c>
      <c r="BG2954" s="7" t="s">
        <v>71</v>
      </c>
      <c r="BH2954" t="e">
        <f>+VLOOKUP(AF2954,Sheet4!A:A,1,FALSE)</f>
        <v>#N/A</v>
      </c>
      <c r="BL2954" s="6">
        <v>0</v>
      </c>
      <c r="BM2954" s="59">
        <f t="shared" si="202"/>
        <v>0</v>
      </c>
      <c r="BN2954" t="s">
        <v>1445</v>
      </c>
    </row>
    <row r="2955" spans="1:67" ht="13" customHeight="1" x14ac:dyDescent="0.3">
      <c r="A2955" s="5">
        <v>46114</v>
      </c>
      <c r="B2955" t="s">
        <v>76</v>
      </c>
      <c r="F2955">
        <v>1940</v>
      </c>
      <c r="G2955">
        <v>1940</v>
      </c>
      <c r="H2955" s="6">
        <v>0</v>
      </c>
      <c r="I2955" s="6">
        <f t="shared" si="199"/>
        <v>-1940</v>
      </c>
      <c r="J2955" s="6"/>
      <c r="K2955" s="6"/>
      <c r="Q2955" t="s">
        <v>77</v>
      </c>
      <c r="U2955">
        <v>2601285</v>
      </c>
      <c r="V2955" t="s">
        <v>1443</v>
      </c>
      <c r="W2955" t="s">
        <v>110</v>
      </c>
      <c r="X2955" t="s">
        <v>347</v>
      </c>
      <c r="Y2955" t="s">
        <v>581</v>
      </c>
      <c r="AF2955" t="s">
        <v>1443</v>
      </c>
      <c r="AG2955" t="s">
        <v>1444</v>
      </c>
      <c r="AH2955" t="s">
        <v>350</v>
      </c>
      <c r="AI2955" t="s">
        <v>351</v>
      </c>
      <c r="AM2955">
        <v>260001</v>
      </c>
      <c r="BA2955" s="6">
        <v>-1940</v>
      </c>
      <c r="BE2955">
        <f t="shared" si="200"/>
        <v>0</v>
      </c>
      <c r="BF2955" s="6">
        <f t="shared" si="201"/>
        <v>0</v>
      </c>
      <c r="BG2955" s="7" t="s">
        <v>71</v>
      </c>
      <c r="BH2955" t="e">
        <f>+VLOOKUP(AF2955,Sheet4!A:A,1,FALSE)</f>
        <v>#N/A</v>
      </c>
      <c r="BL2955" s="6">
        <v>0</v>
      </c>
      <c r="BM2955" s="59">
        <f t="shared" si="202"/>
        <v>0</v>
      </c>
      <c r="BN2955" t="s">
        <v>1445</v>
      </c>
    </row>
    <row r="2956" spans="1:67" ht="13" customHeight="1" x14ac:dyDescent="0.3">
      <c r="A2956" s="5">
        <v>46114</v>
      </c>
      <c r="B2956" t="s">
        <v>78</v>
      </c>
      <c r="F2956" s="8">
        <v>7</v>
      </c>
      <c r="G2956">
        <v>3.5</v>
      </c>
      <c r="H2956" s="6">
        <v>0</v>
      </c>
      <c r="I2956" s="6">
        <f t="shared" si="199"/>
        <v>-3.5</v>
      </c>
      <c r="J2956" s="6"/>
      <c r="K2956" s="6"/>
      <c r="Q2956" t="s">
        <v>79</v>
      </c>
      <c r="U2956">
        <v>2601285</v>
      </c>
      <c r="V2956" t="s">
        <v>1443</v>
      </c>
      <c r="W2956" t="s">
        <v>110</v>
      </c>
      <c r="X2956" t="s">
        <v>347</v>
      </c>
      <c r="Y2956" t="s">
        <v>581</v>
      </c>
      <c r="AF2956" t="s">
        <v>1443</v>
      </c>
      <c r="AG2956" t="s">
        <v>1444</v>
      </c>
      <c r="AH2956" t="s">
        <v>350</v>
      </c>
      <c r="AI2956" t="s">
        <v>351</v>
      </c>
      <c r="AM2956">
        <v>260001</v>
      </c>
      <c r="BA2956" s="6">
        <v>-7</v>
      </c>
      <c r="BE2956">
        <f t="shared" si="200"/>
        <v>0</v>
      </c>
      <c r="BF2956" s="6">
        <f t="shared" si="201"/>
        <v>0</v>
      </c>
      <c r="BG2956" s="7" t="s">
        <v>71</v>
      </c>
      <c r="BH2956" t="e">
        <f>+VLOOKUP(AF2956,Sheet4!A:A,1,FALSE)</f>
        <v>#N/A</v>
      </c>
      <c r="BL2956" s="6">
        <v>0</v>
      </c>
      <c r="BM2956" s="59">
        <f t="shared" si="202"/>
        <v>0</v>
      </c>
      <c r="BN2956" t="s">
        <v>1445</v>
      </c>
    </row>
    <row r="2957" spans="1:67" ht="13" customHeight="1" x14ac:dyDescent="0.3">
      <c r="A2957" s="5">
        <v>46114</v>
      </c>
      <c r="B2957" t="s">
        <v>80</v>
      </c>
      <c r="F2957">
        <v>87.5</v>
      </c>
      <c r="G2957">
        <v>87.5</v>
      </c>
      <c r="H2957" s="6">
        <v>0</v>
      </c>
      <c r="I2957" s="6">
        <f t="shared" si="199"/>
        <v>-87.5</v>
      </c>
      <c r="J2957" s="6"/>
      <c r="K2957" s="6"/>
      <c r="Q2957" t="s">
        <v>81</v>
      </c>
      <c r="U2957">
        <v>2601285</v>
      </c>
      <c r="V2957" t="s">
        <v>1443</v>
      </c>
      <c r="W2957" t="s">
        <v>110</v>
      </c>
      <c r="X2957" t="s">
        <v>347</v>
      </c>
      <c r="Y2957" t="s">
        <v>581</v>
      </c>
      <c r="AF2957" t="s">
        <v>1443</v>
      </c>
      <c r="AG2957" t="s">
        <v>1444</v>
      </c>
      <c r="AH2957" t="s">
        <v>350</v>
      </c>
      <c r="AI2957" t="s">
        <v>351</v>
      </c>
      <c r="AM2957">
        <v>260001</v>
      </c>
      <c r="BA2957" s="6">
        <v>-87.5</v>
      </c>
      <c r="BD2957" s="9">
        <v>88</v>
      </c>
      <c r="BE2957">
        <f t="shared" si="200"/>
        <v>0</v>
      </c>
      <c r="BF2957" s="6">
        <f t="shared" si="201"/>
        <v>0</v>
      </c>
      <c r="BG2957" s="11" t="s">
        <v>71</v>
      </c>
      <c r="BH2957" t="e">
        <f>+VLOOKUP(AF2957,Sheet4!A:A,1,FALSE)</f>
        <v>#N/A</v>
      </c>
      <c r="BL2957" s="6">
        <v>0</v>
      </c>
      <c r="BM2957" s="59">
        <f t="shared" si="202"/>
        <v>0</v>
      </c>
      <c r="BN2957" t="s">
        <v>1445</v>
      </c>
    </row>
    <row r="2958" spans="1:67" ht="13" customHeight="1" x14ac:dyDescent="0.3">
      <c r="A2958" s="5">
        <v>46114</v>
      </c>
      <c r="B2958" t="s">
        <v>82</v>
      </c>
      <c r="F2958" s="8">
        <v>270</v>
      </c>
      <c r="G2958">
        <v>135</v>
      </c>
      <c r="H2958" s="6">
        <v>0</v>
      </c>
      <c r="I2958" s="6">
        <f t="shared" si="199"/>
        <v>-135</v>
      </c>
      <c r="J2958" s="6"/>
      <c r="K2958" s="6"/>
      <c r="Q2958" t="s">
        <v>83</v>
      </c>
      <c r="U2958">
        <v>2601285</v>
      </c>
      <c r="V2958" t="s">
        <v>1443</v>
      </c>
      <c r="W2958" t="s">
        <v>110</v>
      </c>
      <c r="X2958" t="s">
        <v>347</v>
      </c>
      <c r="Y2958" t="s">
        <v>581</v>
      </c>
      <c r="AF2958" t="s">
        <v>1443</v>
      </c>
      <c r="AG2958" t="s">
        <v>1444</v>
      </c>
      <c r="AH2958" t="s">
        <v>350</v>
      </c>
      <c r="AI2958" t="s">
        <v>351</v>
      </c>
      <c r="AM2958">
        <v>260001</v>
      </c>
      <c r="BA2958" s="6">
        <v>-270</v>
      </c>
      <c r="BE2958">
        <f t="shared" si="200"/>
        <v>0</v>
      </c>
      <c r="BF2958" s="6">
        <f t="shared" si="201"/>
        <v>0</v>
      </c>
      <c r="BG2958" s="7" t="s">
        <v>71</v>
      </c>
      <c r="BH2958" t="e">
        <f>+VLOOKUP(AF2958,Sheet4!A:A,1,FALSE)</f>
        <v>#N/A</v>
      </c>
      <c r="BL2958" s="6">
        <v>0</v>
      </c>
      <c r="BM2958" s="59">
        <f t="shared" si="202"/>
        <v>0</v>
      </c>
      <c r="BN2958" t="s">
        <v>1445</v>
      </c>
    </row>
    <row r="2959" spans="1:67" ht="13" customHeight="1" x14ac:dyDescent="0.3">
      <c r="A2959" s="5">
        <v>46114</v>
      </c>
      <c r="B2959" t="s">
        <v>84</v>
      </c>
      <c r="F2959">
        <v>4500</v>
      </c>
      <c r="G2959">
        <v>4500</v>
      </c>
      <c r="H2959" s="6">
        <v>0</v>
      </c>
      <c r="I2959" s="6">
        <f t="shared" si="199"/>
        <v>-4500</v>
      </c>
      <c r="J2959" s="6"/>
      <c r="K2959" s="6"/>
      <c r="Q2959" t="s">
        <v>85</v>
      </c>
      <c r="U2959">
        <v>2601285</v>
      </c>
      <c r="V2959" t="s">
        <v>1443</v>
      </c>
      <c r="W2959" t="s">
        <v>110</v>
      </c>
      <c r="X2959" t="s">
        <v>347</v>
      </c>
      <c r="Y2959" t="s">
        <v>581</v>
      </c>
      <c r="AF2959" t="s">
        <v>1443</v>
      </c>
      <c r="AG2959" t="s">
        <v>1444</v>
      </c>
      <c r="AH2959" t="s">
        <v>350</v>
      </c>
      <c r="AI2959" t="s">
        <v>351</v>
      </c>
      <c r="AM2959">
        <v>260001</v>
      </c>
      <c r="BA2959" s="6">
        <v>-4500</v>
      </c>
      <c r="BE2959">
        <f t="shared" si="200"/>
        <v>0</v>
      </c>
      <c r="BF2959" s="6">
        <f t="shared" si="201"/>
        <v>0</v>
      </c>
      <c r="BG2959" s="7" t="s">
        <v>71</v>
      </c>
      <c r="BH2959" t="e">
        <f>+VLOOKUP(AF2959,Sheet4!A:A,1,FALSE)</f>
        <v>#N/A</v>
      </c>
      <c r="BL2959" s="6">
        <v>0</v>
      </c>
      <c r="BM2959" s="59">
        <f t="shared" si="202"/>
        <v>0</v>
      </c>
      <c r="BN2959" t="s">
        <v>1445</v>
      </c>
    </row>
    <row r="2960" spans="1:67" ht="13" customHeight="1" x14ac:dyDescent="0.3">
      <c r="A2960" s="5">
        <v>46114</v>
      </c>
      <c r="B2960" t="s">
        <v>63</v>
      </c>
      <c r="F2960">
        <v>105</v>
      </c>
      <c r="G2960">
        <v>105</v>
      </c>
      <c r="H2960" s="6">
        <v>0</v>
      </c>
      <c r="I2960" s="6">
        <f t="shared" si="199"/>
        <v>-105</v>
      </c>
      <c r="J2960" s="6"/>
      <c r="K2960" s="6"/>
      <c r="Q2960" t="s">
        <v>64</v>
      </c>
      <c r="U2960">
        <v>2601286</v>
      </c>
      <c r="V2960" t="s">
        <v>1446</v>
      </c>
      <c r="W2960" t="s">
        <v>66</v>
      </c>
      <c r="X2960" t="s">
        <v>1297</v>
      </c>
      <c r="Y2960" t="s">
        <v>1447</v>
      </c>
      <c r="AF2960" t="s">
        <v>1446</v>
      </c>
      <c r="AG2960" t="s">
        <v>1448</v>
      </c>
      <c r="AH2960" t="s">
        <v>1300</v>
      </c>
      <c r="AI2960">
        <v>864583299</v>
      </c>
      <c r="AM2960">
        <v>260001</v>
      </c>
      <c r="BA2960" s="6">
        <v>-105</v>
      </c>
      <c r="BE2960">
        <f t="shared" si="200"/>
        <v>0</v>
      </c>
      <c r="BF2960" s="6">
        <f t="shared" si="201"/>
        <v>0</v>
      </c>
      <c r="BG2960" s="7" t="s">
        <v>71</v>
      </c>
      <c r="BH2960" t="e">
        <f>+VLOOKUP(AF2960,Sheet4!A:A,1,FALSE)</f>
        <v>#N/A</v>
      </c>
      <c r="BL2960" s="6">
        <v>0</v>
      </c>
      <c r="BM2960" s="59">
        <f t="shared" si="202"/>
        <v>0</v>
      </c>
      <c r="BN2960" t="s">
        <v>1449</v>
      </c>
      <c r="BO2960" t="s">
        <v>73</v>
      </c>
    </row>
    <row r="2961" spans="1:67" ht="13" customHeight="1" x14ac:dyDescent="0.3">
      <c r="A2961" s="5">
        <v>46114</v>
      </c>
      <c r="B2961" t="s">
        <v>74</v>
      </c>
      <c r="F2961" s="8">
        <v>7</v>
      </c>
      <c r="G2961">
        <v>3.5</v>
      </c>
      <c r="H2961" s="6">
        <v>0</v>
      </c>
      <c r="I2961" s="6">
        <f t="shared" si="199"/>
        <v>-3.5</v>
      </c>
      <c r="J2961" s="6"/>
      <c r="K2961" s="6"/>
      <c r="Q2961" t="s">
        <v>75</v>
      </c>
      <c r="U2961">
        <v>2601286</v>
      </c>
      <c r="V2961" t="s">
        <v>1446</v>
      </c>
      <c r="W2961" t="s">
        <v>66</v>
      </c>
      <c r="X2961" t="s">
        <v>1297</v>
      </c>
      <c r="Y2961" t="s">
        <v>1447</v>
      </c>
      <c r="AF2961" t="s">
        <v>1446</v>
      </c>
      <c r="AG2961" t="s">
        <v>1448</v>
      </c>
      <c r="AH2961" t="s">
        <v>1300</v>
      </c>
      <c r="AI2961">
        <v>864583299</v>
      </c>
      <c r="AM2961">
        <v>260001</v>
      </c>
      <c r="BA2961" s="6">
        <v>-7</v>
      </c>
      <c r="BE2961">
        <f t="shared" si="200"/>
        <v>0</v>
      </c>
      <c r="BF2961" s="6">
        <f t="shared" si="201"/>
        <v>0</v>
      </c>
      <c r="BG2961" s="7" t="s">
        <v>71</v>
      </c>
      <c r="BH2961" t="e">
        <f>+VLOOKUP(AF2961,Sheet4!A:A,1,FALSE)</f>
        <v>#N/A</v>
      </c>
      <c r="BL2961" s="6">
        <v>0</v>
      </c>
      <c r="BM2961" s="59">
        <f t="shared" si="202"/>
        <v>0</v>
      </c>
      <c r="BN2961" t="s">
        <v>1449</v>
      </c>
    </row>
    <row r="2962" spans="1:67" ht="13" customHeight="1" x14ac:dyDescent="0.3">
      <c r="A2962" s="5">
        <v>46114</v>
      </c>
      <c r="B2962" t="s">
        <v>76</v>
      </c>
      <c r="F2962">
        <v>140</v>
      </c>
      <c r="G2962">
        <v>140</v>
      </c>
      <c r="H2962" s="6">
        <v>0</v>
      </c>
      <c r="I2962" s="6">
        <f t="shared" si="199"/>
        <v>-140</v>
      </c>
      <c r="J2962" s="6"/>
      <c r="K2962" s="6"/>
      <c r="Q2962" t="s">
        <v>77</v>
      </c>
      <c r="U2962">
        <v>2601286</v>
      </c>
      <c r="V2962" t="s">
        <v>1446</v>
      </c>
      <c r="W2962" t="s">
        <v>66</v>
      </c>
      <c r="X2962" t="s">
        <v>1297</v>
      </c>
      <c r="Y2962" t="s">
        <v>1447</v>
      </c>
      <c r="AF2962" t="s">
        <v>1446</v>
      </c>
      <c r="AG2962" t="s">
        <v>1448</v>
      </c>
      <c r="AH2962" t="s">
        <v>1300</v>
      </c>
      <c r="AI2962">
        <v>864583299</v>
      </c>
      <c r="AM2962">
        <v>260001</v>
      </c>
      <c r="BA2962" s="6">
        <v>-140</v>
      </c>
      <c r="BE2962">
        <f t="shared" si="200"/>
        <v>0</v>
      </c>
      <c r="BF2962" s="6">
        <f t="shared" si="201"/>
        <v>0</v>
      </c>
      <c r="BG2962" s="7" t="s">
        <v>71</v>
      </c>
      <c r="BH2962" t="e">
        <f>+VLOOKUP(AF2962,Sheet4!A:A,1,FALSE)</f>
        <v>#N/A</v>
      </c>
      <c r="BL2962" s="6">
        <v>0</v>
      </c>
      <c r="BM2962" s="59">
        <f t="shared" si="202"/>
        <v>0</v>
      </c>
      <c r="BN2962" t="s">
        <v>1449</v>
      </c>
    </row>
    <row r="2963" spans="1:67" ht="13" customHeight="1" x14ac:dyDescent="0.3">
      <c r="A2963" s="5">
        <v>46114</v>
      </c>
      <c r="B2963" t="s">
        <v>82</v>
      </c>
      <c r="F2963" s="8">
        <v>21</v>
      </c>
      <c r="G2963">
        <v>10.5</v>
      </c>
      <c r="H2963" s="6">
        <v>0</v>
      </c>
      <c r="I2963" s="6">
        <f t="shared" si="199"/>
        <v>-10.5</v>
      </c>
      <c r="J2963" s="6"/>
      <c r="K2963" s="6"/>
      <c r="Q2963" t="s">
        <v>83</v>
      </c>
      <c r="U2963">
        <v>2601286</v>
      </c>
      <c r="V2963" t="s">
        <v>1446</v>
      </c>
      <c r="W2963" t="s">
        <v>66</v>
      </c>
      <c r="X2963" t="s">
        <v>1297</v>
      </c>
      <c r="Y2963" t="s">
        <v>1447</v>
      </c>
      <c r="AF2963" t="s">
        <v>1446</v>
      </c>
      <c r="AG2963" t="s">
        <v>1448</v>
      </c>
      <c r="AH2963" t="s">
        <v>1300</v>
      </c>
      <c r="AI2963">
        <v>864583299</v>
      </c>
      <c r="AM2963">
        <v>260001</v>
      </c>
      <c r="BA2963" s="6">
        <v>-21</v>
      </c>
      <c r="BE2963">
        <f t="shared" si="200"/>
        <v>0</v>
      </c>
      <c r="BF2963" s="6">
        <f t="shared" si="201"/>
        <v>0</v>
      </c>
      <c r="BG2963" s="7" t="s">
        <v>71</v>
      </c>
      <c r="BH2963" t="e">
        <f>+VLOOKUP(AF2963,Sheet4!A:A,1,FALSE)</f>
        <v>#N/A</v>
      </c>
      <c r="BL2963" s="6">
        <v>0</v>
      </c>
      <c r="BM2963" s="59">
        <f t="shared" si="202"/>
        <v>0</v>
      </c>
      <c r="BN2963" t="s">
        <v>1449</v>
      </c>
    </row>
    <row r="2964" spans="1:67" ht="13" customHeight="1" x14ac:dyDescent="0.3">
      <c r="A2964" s="5">
        <v>46114</v>
      </c>
      <c r="B2964" t="s">
        <v>84</v>
      </c>
      <c r="F2964">
        <v>350</v>
      </c>
      <c r="G2964">
        <v>350</v>
      </c>
      <c r="H2964" s="6">
        <v>0</v>
      </c>
      <c r="I2964" s="6">
        <f t="shared" si="199"/>
        <v>-350</v>
      </c>
      <c r="J2964" s="6"/>
      <c r="K2964" s="6">
        <f>H2964/50</f>
        <v>0</v>
      </c>
      <c r="Q2964" t="s">
        <v>85</v>
      </c>
      <c r="U2964">
        <v>2601286</v>
      </c>
      <c r="V2964" t="s">
        <v>1446</v>
      </c>
      <c r="W2964" t="s">
        <v>66</v>
      </c>
      <c r="X2964" t="s">
        <v>1297</v>
      </c>
      <c r="Y2964" t="s">
        <v>1447</v>
      </c>
      <c r="AF2964" t="s">
        <v>1446</v>
      </c>
      <c r="AG2964" t="s">
        <v>1448</v>
      </c>
      <c r="AH2964" t="s">
        <v>1300</v>
      </c>
      <c r="AI2964">
        <v>864583299</v>
      </c>
      <c r="AM2964">
        <v>260001</v>
      </c>
      <c r="BA2964" s="6">
        <v>-350</v>
      </c>
      <c r="BE2964">
        <f t="shared" si="200"/>
        <v>0</v>
      </c>
      <c r="BF2964" s="6">
        <f t="shared" si="201"/>
        <v>0</v>
      </c>
      <c r="BG2964" s="7" t="s">
        <v>71</v>
      </c>
      <c r="BH2964" t="e">
        <f>+VLOOKUP(AF2964,Sheet4!A:A,1,FALSE)</f>
        <v>#N/A</v>
      </c>
      <c r="BL2964" s="6">
        <v>0</v>
      </c>
      <c r="BM2964" s="59">
        <f t="shared" si="202"/>
        <v>0</v>
      </c>
      <c r="BN2964" t="s">
        <v>1449</v>
      </c>
    </row>
    <row r="2965" spans="1:67" ht="13" customHeight="1" x14ac:dyDescent="0.3">
      <c r="A2965" s="5">
        <v>46114</v>
      </c>
      <c r="B2965" t="s">
        <v>63</v>
      </c>
      <c r="F2965">
        <v>1305</v>
      </c>
      <c r="G2965">
        <v>1305</v>
      </c>
      <c r="H2965" s="6">
        <v>1305</v>
      </c>
      <c r="I2965" s="6">
        <f t="shared" si="199"/>
        <v>0</v>
      </c>
      <c r="J2965" s="6"/>
      <c r="K2965" s="6"/>
      <c r="Q2965" t="s">
        <v>64</v>
      </c>
      <c r="U2965">
        <v>2601287</v>
      </c>
      <c r="V2965" t="s">
        <v>1450</v>
      </c>
      <c r="W2965" t="s">
        <v>110</v>
      </c>
      <c r="X2965" t="s">
        <v>312</v>
      </c>
      <c r="Y2965" t="s">
        <v>1451</v>
      </c>
      <c r="AF2965" t="s">
        <v>1450</v>
      </c>
      <c r="AG2965" t="s">
        <v>1452</v>
      </c>
      <c r="AH2965" t="s">
        <v>315</v>
      </c>
      <c r="AI2965">
        <v>847671309</v>
      </c>
      <c r="AM2965">
        <v>260001</v>
      </c>
      <c r="BA2965" s="6">
        <v>0</v>
      </c>
      <c r="BD2965" s="9">
        <v>1305</v>
      </c>
      <c r="BE2965">
        <f t="shared" si="200"/>
        <v>0</v>
      </c>
      <c r="BF2965" s="6">
        <f t="shared" si="201"/>
        <v>-1305</v>
      </c>
      <c r="BG2965" s="11" t="s">
        <v>71</v>
      </c>
      <c r="BH2965" t="e">
        <f>+VLOOKUP(AF2965,Sheet4!A:A,1,FALSE)</f>
        <v>#N/A</v>
      </c>
      <c r="BL2965" s="6">
        <v>1305</v>
      </c>
      <c r="BM2965" s="59">
        <f t="shared" si="202"/>
        <v>0</v>
      </c>
      <c r="BN2965" t="s">
        <v>1453</v>
      </c>
      <c r="BO2965" t="s">
        <v>73</v>
      </c>
    </row>
    <row r="2966" spans="1:67" ht="13" customHeight="1" x14ac:dyDescent="0.3">
      <c r="A2966" s="5">
        <v>46114</v>
      </c>
      <c r="B2966" t="s">
        <v>74</v>
      </c>
      <c r="F2966" s="8">
        <v>87</v>
      </c>
      <c r="G2966">
        <v>43.5</v>
      </c>
      <c r="H2966" s="6">
        <v>87</v>
      </c>
      <c r="I2966" s="6">
        <f t="shared" si="199"/>
        <v>43.5</v>
      </c>
      <c r="J2966" s="6"/>
      <c r="K2966" s="6"/>
      <c r="Q2966" t="s">
        <v>75</v>
      </c>
      <c r="U2966">
        <v>2601287</v>
      </c>
      <c r="V2966" t="s">
        <v>1450</v>
      </c>
      <c r="W2966" t="s">
        <v>110</v>
      </c>
      <c r="X2966" t="s">
        <v>312</v>
      </c>
      <c r="Y2966" t="s">
        <v>1451</v>
      </c>
      <c r="AF2966" t="s">
        <v>1450</v>
      </c>
      <c r="AG2966" t="s">
        <v>1452</v>
      </c>
      <c r="AH2966" t="s">
        <v>315</v>
      </c>
      <c r="AI2966">
        <v>847671309</v>
      </c>
      <c r="AM2966">
        <v>260001</v>
      </c>
      <c r="BA2966" s="6">
        <v>0</v>
      </c>
      <c r="BE2966">
        <f t="shared" si="200"/>
        <v>0</v>
      </c>
      <c r="BF2966" s="6">
        <f t="shared" si="201"/>
        <v>-87</v>
      </c>
      <c r="BG2966" s="7" t="s">
        <v>71</v>
      </c>
      <c r="BH2966" t="e">
        <f>+VLOOKUP(AF2966,Sheet4!A:A,1,FALSE)</f>
        <v>#N/A</v>
      </c>
      <c r="BL2966" s="6">
        <v>87</v>
      </c>
      <c r="BM2966" s="59">
        <f t="shared" si="202"/>
        <v>0</v>
      </c>
      <c r="BN2966" t="s">
        <v>1453</v>
      </c>
    </row>
    <row r="2967" spans="1:67" ht="13" customHeight="1" x14ac:dyDescent="0.3">
      <c r="A2967" s="5">
        <v>46114</v>
      </c>
      <c r="B2967" t="s">
        <v>76</v>
      </c>
      <c r="F2967">
        <v>1740</v>
      </c>
      <c r="G2967">
        <v>1740</v>
      </c>
      <c r="H2967" s="6">
        <v>1740</v>
      </c>
      <c r="I2967" s="6">
        <f t="shared" si="199"/>
        <v>0</v>
      </c>
      <c r="J2967" s="6"/>
      <c r="K2967" s="6"/>
      <c r="Q2967" t="s">
        <v>77</v>
      </c>
      <c r="U2967">
        <v>2601287</v>
      </c>
      <c r="V2967" t="s">
        <v>1450</v>
      </c>
      <c r="W2967" t="s">
        <v>110</v>
      </c>
      <c r="X2967" t="s">
        <v>312</v>
      </c>
      <c r="Y2967" t="s">
        <v>1451</v>
      </c>
      <c r="AF2967" t="s">
        <v>1450</v>
      </c>
      <c r="AG2967" t="s">
        <v>1452</v>
      </c>
      <c r="AH2967" t="s">
        <v>315</v>
      </c>
      <c r="AI2967">
        <v>847671309</v>
      </c>
      <c r="AM2967">
        <v>260001</v>
      </c>
      <c r="BA2967" s="6">
        <v>0</v>
      </c>
      <c r="BE2967">
        <f t="shared" si="200"/>
        <v>0</v>
      </c>
      <c r="BF2967" s="6">
        <f t="shared" si="201"/>
        <v>-1740</v>
      </c>
      <c r="BG2967" s="7" t="s">
        <v>71</v>
      </c>
      <c r="BH2967" t="e">
        <f>+VLOOKUP(AF2967,Sheet4!A:A,1,FALSE)</f>
        <v>#N/A</v>
      </c>
      <c r="BL2967" s="6">
        <v>1740</v>
      </c>
      <c r="BM2967" s="59">
        <f t="shared" si="202"/>
        <v>0</v>
      </c>
      <c r="BN2967" t="s">
        <v>1453</v>
      </c>
    </row>
    <row r="2968" spans="1:67" ht="13" customHeight="1" x14ac:dyDescent="0.3">
      <c r="A2968" s="5">
        <v>46114</v>
      </c>
      <c r="B2968" t="s">
        <v>78</v>
      </c>
      <c r="F2968" s="8">
        <v>87</v>
      </c>
      <c r="G2968">
        <v>43.5</v>
      </c>
      <c r="H2968" s="6">
        <v>87</v>
      </c>
      <c r="I2968" s="6">
        <f t="shared" si="199"/>
        <v>43.5</v>
      </c>
      <c r="J2968" s="6"/>
      <c r="K2968" s="6"/>
      <c r="Q2968" t="s">
        <v>79</v>
      </c>
      <c r="U2968">
        <v>2601287</v>
      </c>
      <c r="V2968" t="s">
        <v>1450</v>
      </c>
      <c r="W2968" t="s">
        <v>110</v>
      </c>
      <c r="X2968" t="s">
        <v>312</v>
      </c>
      <c r="Y2968" t="s">
        <v>1451</v>
      </c>
      <c r="AF2968" t="s">
        <v>1450</v>
      </c>
      <c r="AG2968" t="s">
        <v>1452</v>
      </c>
      <c r="AH2968" t="s">
        <v>315</v>
      </c>
      <c r="AI2968">
        <v>847671309</v>
      </c>
      <c r="AM2968">
        <v>260001</v>
      </c>
      <c r="BA2968" s="6">
        <v>0</v>
      </c>
      <c r="BE2968">
        <f t="shared" si="200"/>
        <v>0</v>
      </c>
      <c r="BF2968" s="6">
        <f t="shared" si="201"/>
        <v>-87</v>
      </c>
      <c r="BG2968" s="7" t="s">
        <v>71</v>
      </c>
      <c r="BH2968" t="e">
        <f>+VLOOKUP(AF2968,Sheet4!A:A,1,FALSE)</f>
        <v>#N/A</v>
      </c>
      <c r="BL2968" s="6">
        <v>87</v>
      </c>
      <c r="BM2968" s="59">
        <f t="shared" si="202"/>
        <v>0</v>
      </c>
      <c r="BN2968" t="s">
        <v>1453</v>
      </c>
    </row>
    <row r="2969" spans="1:67" ht="13" customHeight="1" x14ac:dyDescent="0.3">
      <c r="A2969" s="5">
        <v>46114</v>
      </c>
      <c r="B2969" t="s">
        <v>80</v>
      </c>
      <c r="F2969">
        <v>1087.5</v>
      </c>
      <c r="G2969">
        <v>1087.5</v>
      </c>
      <c r="H2969" s="6">
        <v>1087.5</v>
      </c>
      <c r="I2969" s="6">
        <f t="shared" si="199"/>
        <v>0</v>
      </c>
      <c r="J2969" s="6"/>
      <c r="K2969" s="6"/>
      <c r="Q2969" t="s">
        <v>81</v>
      </c>
      <c r="U2969">
        <v>2601287</v>
      </c>
      <c r="V2969" t="s">
        <v>1450</v>
      </c>
      <c r="W2969" t="s">
        <v>110</v>
      </c>
      <c r="X2969" t="s">
        <v>312</v>
      </c>
      <c r="Y2969" t="s">
        <v>1451</v>
      </c>
      <c r="AF2969" t="s">
        <v>1450</v>
      </c>
      <c r="AG2969" t="s">
        <v>1452</v>
      </c>
      <c r="AH2969" t="s">
        <v>315</v>
      </c>
      <c r="AI2969">
        <v>847671309</v>
      </c>
      <c r="AM2969">
        <v>260001</v>
      </c>
      <c r="BA2969" s="6">
        <v>0</v>
      </c>
      <c r="BD2969" s="9">
        <v>1088</v>
      </c>
      <c r="BE2969">
        <f t="shared" si="200"/>
        <v>0</v>
      </c>
      <c r="BF2969" s="6">
        <f t="shared" si="201"/>
        <v>-1087.5</v>
      </c>
      <c r="BG2969" s="11" t="s">
        <v>71</v>
      </c>
      <c r="BH2969" t="e">
        <f>+VLOOKUP(AF2969,Sheet4!A:A,1,FALSE)</f>
        <v>#N/A</v>
      </c>
      <c r="BL2969" s="6">
        <v>1087.5</v>
      </c>
      <c r="BM2969" s="59">
        <f t="shared" si="202"/>
        <v>0</v>
      </c>
      <c r="BN2969" t="s">
        <v>1453</v>
      </c>
    </row>
    <row r="2970" spans="1:67" ht="13" customHeight="1" x14ac:dyDescent="0.3">
      <c r="A2970" s="5">
        <v>46114</v>
      </c>
      <c r="B2970" t="s">
        <v>63</v>
      </c>
      <c r="F2970">
        <v>435</v>
      </c>
      <c r="G2970">
        <v>435</v>
      </c>
      <c r="H2970" s="6">
        <v>420</v>
      </c>
      <c r="I2970" s="6">
        <f t="shared" si="199"/>
        <v>-15</v>
      </c>
      <c r="J2970" s="6"/>
      <c r="K2970" s="6"/>
      <c r="Q2970" t="s">
        <v>64</v>
      </c>
      <c r="U2970">
        <v>2601288</v>
      </c>
      <c r="V2970" t="s">
        <v>1454</v>
      </c>
      <c r="W2970" t="s">
        <v>66</v>
      </c>
      <c r="X2970" t="s">
        <v>427</v>
      </c>
      <c r="Y2970" t="s">
        <v>1455</v>
      </c>
      <c r="AF2970" t="s">
        <v>1454</v>
      </c>
      <c r="AG2970" t="s">
        <v>1456</v>
      </c>
      <c r="AH2970" t="s">
        <v>430</v>
      </c>
      <c r="AI2970" t="s">
        <v>431</v>
      </c>
      <c r="AM2970">
        <v>260001</v>
      </c>
      <c r="BA2970" s="6">
        <v>-15</v>
      </c>
      <c r="BE2970">
        <f t="shared" si="200"/>
        <v>0</v>
      </c>
      <c r="BF2970" s="6">
        <f t="shared" si="201"/>
        <v>-420</v>
      </c>
      <c r="BG2970" s="7" t="s">
        <v>71</v>
      </c>
      <c r="BH2970" t="e">
        <f>+VLOOKUP(AF2970,Sheet4!A:A,1,FALSE)</f>
        <v>#N/A</v>
      </c>
      <c r="BL2970" s="6">
        <v>420</v>
      </c>
      <c r="BM2970" s="59">
        <f t="shared" si="202"/>
        <v>0</v>
      </c>
      <c r="BN2970" t="s">
        <v>1457</v>
      </c>
      <c r="BO2970" t="s">
        <v>73</v>
      </c>
    </row>
    <row r="2971" spans="1:67" ht="13" customHeight="1" x14ac:dyDescent="0.3">
      <c r="A2971" s="5">
        <v>46114</v>
      </c>
      <c r="B2971" t="s">
        <v>74</v>
      </c>
      <c r="F2971" s="8">
        <v>29</v>
      </c>
      <c r="G2971">
        <v>14.5</v>
      </c>
      <c r="H2971" s="6">
        <v>28</v>
      </c>
      <c r="I2971" s="6">
        <f t="shared" si="199"/>
        <v>13.5</v>
      </c>
      <c r="J2971" s="6"/>
      <c r="K2971" s="6"/>
      <c r="Q2971" t="s">
        <v>75</v>
      </c>
      <c r="U2971">
        <v>2601288</v>
      </c>
      <c r="V2971" t="s">
        <v>1454</v>
      </c>
      <c r="W2971" t="s">
        <v>66</v>
      </c>
      <c r="X2971" t="s">
        <v>427</v>
      </c>
      <c r="Y2971" t="s">
        <v>1455</v>
      </c>
      <c r="AF2971" t="s">
        <v>1454</v>
      </c>
      <c r="AG2971" t="s">
        <v>1456</v>
      </c>
      <c r="AH2971" t="s">
        <v>430</v>
      </c>
      <c r="AI2971" t="s">
        <v>431</v>
      </c>
      <c r="AM2971">
        <v>260001</v>
      </c>
      <c r="BA2971" s="6">
        <v>-1</v>
      </c>
      <c r="BE2971">
        <f t="shared" si="200"/>
        <v>0</v>
      </c>
      <c r="BF2971" s="6">
        <f t="shared" si="201"/>
        <v>-28</v>
      </c>
      <c r="BG2971" s="7" t="s">
        <v>71</v>
      </c>
      <c r="BH2971" t="e">
        <f>+VLOOKUP(AF2971,Sheet4!A:A,1,FALSE)</f>
        <v>#N/A</v>
      </c>
      <c r="BL2971" s="6">
        <v>28</v>
      </c>
      <c r="BM2971" s="59">
        <f t="shared" si="202"/>
        <v>0</v>
      </c>
      <c r="BN2971" t="s">
        <v>1457</v>
      </c>
    </row>
    <row r="2972" spans="1:67" ht="13" customHeight="1" x14ac:dyDescent="0.3">
      <c r="A2972" s="5">
        <v>46114</v>
      </c>
      <c r="B2972" t="s">
        <v>76</v>
      </c>
      <c r="F2972">
        <v>580</v>
      </c>
      <c r="G2972">
        <v>580</v>
      </c>
      <c r="H2972" s="6">
        <v>560</v>
      </c>
      <c r="I2972" s="6">
        <f t="shared" si="199"/>
        <v>-20</v>
      </c>
      <c r="J2972" s="6"/>
      <c r="K2972" s="6"/>
      <c r="Q2972" t="s">
        <v>77</v>
      </c>
      <c r="U2972">
        <v>2601288</v>
      </c>
      <c r="V2972" t="s">
        <v>1454</v>
      </c>
      <c r="W2972" t="s">
        <v>66</v>
      </c>
      <c r="X2972" t="s">
        <v>427</v>
      </c>
      <c r="Y2972" t="s">
        <v>1455</v>
      </c>
      <c r="AF2972" t="s">
        <v>1454</v>
      </c>
      <c r="AG2972" t="s">
        <v>1456</v>
      </c>
      <c r="AH2972" t="s">
        <v>430</v>
      </c>
      <c r="AI2972" t="s">
        <v>431</v>
      </c>
      <c r="AM2972">
        <v>260001</v>
      </c>
      <c r="BA2972" s="6">
        <v>-20</v>
      </c>
      <c r="BE2972">
        <f t="shared" si="200"/>
        <v>0</v>
      </c>
      <c r="BF2972" s="6">
        <f t="shared" si="201"/>
        <v>-560</v>
      </c>
      <c r="BG2972" s="7" t="s">
        <v>71</v>
      </c>
      <c r="BH2972" t="e">
        <f>+VLOOKUP(AF2972,Sheet4!A:A,1,FALSE)</f>
        <v>#N/A</v>
      </c>
      <c r="BL2972" s="6">
        <v>560</v>
      </c>
      <c r="BM2972" s="59">
        <f t="shared" si="202"/>
        <v>0</v>
      </c>
      <c r="BN2972" t="s">
        <v>1457</v>
      </c>
    </row>
    <row r="2973" spans="1:67" ht="13" customHeight="1" x14ac:dyDescent="0.3">
      <c r="A2973" s="5">
        <v>46114</v>
      </c>
      <c r="B2973" t="s">
        <v>82</v>
      </c>
      <c r="F2973" s="8">
        <v>87</v>
      </c>
      <c r="G2973">
        <v>43.5</v>
      </c>
      <c r="H2973" s="6">
        <v>84</v>
      </c>
      <c r="I2973" s="6">
        <f t="shared" si="199"/>
        <v>40.5</v>
      </c>
      <c r="J2973" s="6"/>
      <c r="K2973" s="6"/>
      <c r="Q2973" t="s">
        <v>83</v>
      </c>
      <c r="U2973">
        <v>2601288</v>
      </c>
      <c r="V2973" t="s">
        <v>1454</v>
      </c>
      <c r="W2973" t="s">
        <v>66</v>
      </c>
      <c r="X2973" t="s">
        <v>427</v>
      </c>
      <c r="Y2973" t="s">
        <v>1455</v>
      </c>
      <c r="AF2973" t="s">
        <v>1454</v>
      </c>
      <c r="AG2973" t="s">
        <v>1456</v>
      </c>
      <c r="AH2973" t="s">
        <v>430</v>
      </c>
      <c r="AI2973" t="s">
        <v>431</v>
      </c>
      <c r="AM2973">
        <v>260001</v>
      </c>
      <c r="BA2973" s="6">
        <v>-3</v>
      </c>
      <c r="BE2973">
        <f t="shared" si="200"/>
        <v>0</v>
      </c>
      <c r="BF2973" s="6">
        <f t="shared" si="201"/>
        <v>-84</v>
      </c>
      <c r="BG2973" s="7" t="s">
        <v>71</v>
      </c>
      <c r="BH2973" t="e">
        <f>+VLOOKUP(AF2973,Sheet4!A:A,1,FALSE)</f>
        <v>#N/A</v>
      </c>
      <c r="BL2973" s="6">
        <v>84</v>
      </c>
      <c r="BM2973" s="59">
        <f t="shared" si="202"/>
        <v>0</v>
      </c>
      <c r="BN2973" t="s">
        <v>1457</v>
      </c>
    </row>
    <row r="2974" spans="1:67" ht="13" customHeight="1" x14ac:dyDescent="0.3">
      <c r="A2974" s="5">
        <v>46114</v>
      </c>
      <c r="B2974" t="s">
        <v>84</v>
      </c>
      <c r="F2974">
        <v>1450</v>
      </c>
      <c r="G2974">
        <v>1450</v>
      </c>
      <c r="H2974" s="6">
        <v>1400</v>
      </c>
      <c r="I2974" s="6">
        <f t="shared" si="199"/>
        <v>-50</v>
      </c>
      <c r="J2974" s="6"/>
      <c r="K2974" s="6">
        <f>H2974/50</f>
        <v>28</v>
      </c>
      <c r="Q2974" t="s">
        <v>85</v>
      </c>
      <c r="U2974">
        <v>2601288</v>
      </c>
      <c r="V2974" t="s">
        <v>1454</v>
      </c>
      <c r="W2974" t="s">
        <v>66</v>
      </c>
      <c r="X2974" t="s">
        <v>427</v>
      </c>
      <c r="Y2974" t="s">
        <v>1455</v>
      </c>
      <c r="AF2974" t="s">
        <v>1454</v>
      </c>
      <c r="AG2974" t="s">
        <v>1456</v>
      </c>
      <c r="AH2974" t="s">
        <v>430</v>
      </c>
      <c r="AI2974" t="s">
        <v>431</v>
      </c>
      <c r="AM2974">
        <v>260001</v>
      </c>
      <c r="BA2974" s="6">
        <v>-50</v>
      </c>
      <c r="BE2974">
        <f t="shared" si="200"/>
        <v>0</v>
      </c>
      <c r="BF2974" s="6">
        <f t="shared" si="201"/>
        <v>-1400</v>
      </c>
      <c r="BG2974" s="7" t="s">
        <v>71</v>
      </c>
      <c r="BH2974" t="e">
        <f>+VLOOKUP(AF2974,Sheet4!A:A,1,FALSE)</f>
        <v>#N/A</v>
      </c>
      <c r="BL2974" s="6">
        <v>1400</v>
      </c>
      <c r="BM2974" s="59">
        <f t="shared" si="202"/>
        <v>0</v>
      </c>
      <c r="BN2974" t="s">
        <v>1457</v>
      </c>
    </row>
    <row r="2975" spans="1:67" ht="13" customHeight="1" x14ac:dyDescent="0.3">
      <c r="A2975" s="5">
        <v>46114</v>
      </c>
      <c r="B2975" t="s">
        <v>63</v>
      </c>
      <c r="F2975">
        <v>3465</v>
      </c>
      <c r="G2975">
        <v>3465</v>
      </c>
      <c r="H2975">
        <v>8655</v>
      </c>
      <c r="I2975" s="6">
        <v>5190</v>
      </c>
      <c r="Q2975" t="s">
        <v>64</v>
      </c>
      <c r="U2975">
        <v>2601289</v>
      </c>
      <c r="V2975" t="s">
        <v>1458</v>
      </c>
      <c r="W2975" t="s">
        <v>169</v>
      </c>
      <c r="X2975" t="s">
        <v>355</v>
      </c>
      <c r="Y2975" t="s">
        <v>1459</v>
      </c>
      <c r="AF2975" t="s">
        <v>1458</v>
      </c>
      <c r="AG2975" t="s">
        <v>1460</v>
      </c>
      <c r="AH2975" t="s">
        <v>358</v>
      </c>
      <c r="AI2975" t="s">
        <v>359</v>
      </c>
      <c r="AM2975">
        <v>260001</v>
      </c>
      <c r="BE2975">
        <f t="shared" si="200"/>
        <v>0</v>
      </c>
      <c r="BF2975" s="6">
        <f t="shared" si="201"/>
        <v>-8655</v>
      </c>
      <c r="BG2975" s="7" t="s">
        <v>71</v>
      </c>
      <c r="BH2975" t="e">
        <f>+VLOOKUP(AF2975,Sheet4!A:A,1,FALSE)</f>
        <v>#N/A</v>
      </c>
      <c r="BL2975">
        <v>3465</v>
      </c>
      <c r="BM2975" s="59">
        <f t="shared" si="202"/>
        <v>5190</v>
      </c>
      <c r="BN2975" t="s">
        <v>1461</v>
      </c>
      <c r="BO2975" t="s">
        <v>73</v>
      </c>
    </row>
    <row r="2976" spans="1:67" ht="13" customHeight="1" x14ac:dyDescent="0.3">
      <c r="A2976" s="5">
        <v>46114</v>
      </c>
      <c r="B2976" t="s">
        <v>63</v>
      </c>
      <c r="F2976">
        <v>15</v>
      </c>
      <c r="G2976">
        <v>15</v>
      </c>
      <c r="H2976">
        <v>30</v>
      </c>
      <c r="I2976" s="6">
        <v>15</v>
      </c>
      <c r="Q2976" t="s">
        <v>64</v>
      </c>
      <c r="U2976">
        <v>2601289</v>
      </c>
      <c r="V2976" t="s">
        <v>1458</v>
      </c>
      <c r="W2976" t="s">
        <v>169</v>
      </c>
      <c r="X2976" t="s">
        <v>355</v>
      </c>
      <c r="Y2976" t="s">
        <v>1462</v>
      </c>
      <c r="AF2976" t="s">
        <v>1458</v>
      </c>
      <c r="AG2976" t="s">
        <v>1460</v>
      </c>
      <c r="AH2976" t="s">
        <v>358</v>
      </c>
      <c r="AI2976" t="s">
        <v>359</v>
      </c>
      <c r="AM2976">
        <v>260001</v>
      </c>
      <c r="BE2976">
        <f t="shared" si="200"/>
        <v>0</v>
      </c>
      <c r="BF2976" s="6">
        <f t="shared" si="201"/>
        <v>-30</v>
      </c>
      <c r="BG2976" s="7" t="s">
        <v>71</v>
      </c>
      <c r="BH2976" t="e">
        <f>+VLOOKUP(AF2976,Sheet4!A:A,1,FALSE)</f>
        <v>#N/A</v>
      </c>
      <c r="BL2976">
        <v>15</v>
      </c>
      <c r="BM2976" s="59">
        <f t="shared" si="202"/>
        <v>15</v>
      </c>
      <c r="BN2976" t="s">
        <v>1461</v>
      </c>
      <c r="BO2976" t="s">
        <v>73</v>
      </c>
    </row>
    <row r="2977" spans="1:67" ht="13" customHeight="1" x14ac:dyDescent="0.3">
      <c r="A2977" s="5">
        <v>46114</v>
      </c>
      <c r="B2977" t="s">
        <v>63</v>
      </c>
      <c r="F2977">
        <v>6300</v>
      </c>
      <c r="G2977">
        <v>6300</v>
      </c>
      <c r="H2977">
        <v>15735</v>
      </c>
      <c r="I2977" s="6">
        <v>9435</v>
      </c>
      <c r="Q2977" t="s">
        <v>64</v>
      </c>
      <c r="U2977">
        <v>2601289</v>
      </c>
      <c r="V2977" t="s">
        <v>1458</v>
      </c>
      <c r="W2977" t="s">
        <v>169</v>
      </c>
      <c r="X2977" t="s">
        <v>355</v>
      </c>
      <c r="Y2977" t="s">
        <v>1463</v>
      </c>
      <c r="AF2977" t="s">
        <v>1458</v>
      </c>
      <c r="AG2977" t="s">
        <v>1460</v>
      </c>
      <c r="AH2977" t="s">
        <v>358</v>
      </c>
      <c r="AI2977" t="s">
        <v>359</v>
      </c>
      <c r="AM2977">
        <v>260001</v>
      </c>
      <c r="BE2977">
        <f t="shared" si="200"/>
        <v>0</v>
      </c>
      <c r="BF2977" s="6">
        <f t="shared" si="201"/>
        <v>-15735</v>
      </c>
      <c r="BG2977" s="7" t="s">
        <v>71</v>
      </c>
      <c r="BH2977" t="e">
        <f>+VLOOKUP(AF2977,Sheet4!A:A,1,FALSE)</f>
        <v>#N/A</v>
      </c>
      <c r="BL2977">
        <v>6300</v>
      </c>
      <c r="BM2977" s="59">
        <f t="shared" si="202"/>
        <v>9435</v>
      </c>
      <c r="BN2977" t="s">
        <v>1461</v>
      </c>
      <c r="BO2977" t="s">
        <v>73</v>
      </c>
    </row>
    <row r="2978" spans="1:67" ht="13" customHeight="1" x14ac:dyDescent="0.3">
      <c r="A2978" s="5">
        <v>46114</v>
      </c>
      <c r="B2978" t="s">
        <v>74</v>
      </c>
      <c r="F2978" s="8">
        <v>231</v>
      </c>
      <c r="G2978">
        <v>115.5</v>
      </c>
      <c r="H2978">
        <v>577</v>
      </c>
      <c r="I2978" s="6">
        <v>346</v>
      </c>
      <c r="Q2978" t="s">
        <v>75</v>
      </c>
      <c r="U2978">
        <v>2601289</v>
      </c>
      <c r="V2978" t="s">
        <v>1458</v>
      </c>
      <c r="W2978" t="s">
        <v>169</v>
      </c>
      <c r="X2978" t="s">
        <v>355</v>
      </c>
      <c r="Y2978" t="s">
        <v>1459</v>
      </c>
      <c r="AF2978" t="s">
        <v>1458</v>
      </c>
      <c r="AG2978" t="s">
        <v>1460</v>
      </c>
      <c r="AH2978" t="s">
        <v>358</v>
      </c>
      <c r="AI2978" t="s">
        <v>359</v>
      </c>
      <c r="AM2978">
        <v>260001</v>
      </c>
      <c r="BE2978">
        <f t="shared" si="200"/>
        <v>0</v>
      </c>
      <c r="BF2978" s="6">
        <f t="shared" si="201"/>
        <v>-577</v>
      </c>
      <c r="BG2978" s="7" t="s">
        <v>71</v>
      </c>
      <c r="BH2978" t="e">
        <f>+VLOOKUP(AF2978,Sheet4!A:A,1,FALSE)</f>
        <v>#N/A</v>
      </c>
      <c r="BL2978">
        <v>115.5</v>
      </c>
      <c r="BM2978" s="59">
        <f t="shared" si="202"/>
        <v>461.5</v>
      </c>
      <c r="BN2978" t="s">
        <v>1461</v>
      </c>
    </row>
    <row r="2979" spans="1:67" ht="13" customHeight="1" x14ac:dyDescent="0.3">
      <c r="A2979" s="5">
        <v>46114</v>
      </c>
      <c r="B2979" t="s">
        <v>74</v>
      </c>
      <c r="F2979" s="8">
        <v>1</v>
      </c>
      <c r="G2979">
        <v>0.5</v>
      </c>
      <c r="H2979">
        <v>2</v>
      </c>
      <c r="I2979" s="6">
        <v>1</v>
      </c>
      <c r="Q2979" t="s">
        <v>75</v>
      </c>
      <c r="U2979">
        <v>2601289</v>
      </c>
      <c r="V2979" t="s">
        <v>1458</v>
      </c>
      <c r="W2979" t="s">
        <v>169</v>
      </c>
      <c r="X2979" t="s">
        <v>355</v>
      </c>
      <c r="Y2979" t="s">
        <v>1462</v>
      </c>
      <c r="AF2979" t="s">
        <v>1458</v>
      </c>
      <c r="AG2979" t="s">
        <v>1460</v>
      </c>
      <c r="AH2979" t="s">
        <v>358</v>
      </c>
      <c r="AI2979" t="s">
        <v>359</v>
      </c>
      <c r="AM2979">
        <v>260001</v>
      </c>
      <c r="BE2979">
        <f t="shared" si="200"/>
        <v>0</v>
      </c>
      <c r="BF2979" s="6">
        <f t="shared" si="201"/>
        <v>-2</v>
      </c>
      <c r="BG2979" s="7" t="s">
        <v>71</v>
      </c>
      <c r="BH2979" t="e">
        <f>+VLOOKUP(AF2979,Sheet4!A:A,1,FALSE)</f>
        <v>#N/A</v>
      </c>
      <c r="BL2979">
        <v>0.5</v>
      </c>
      <c r="BM2979" s="59">
        <f t="shared" si="202"/>
        <v>1.5</v>
      </c>
      <c r="BN2979" t="s">
        <v>1461</v>
      </c>
    </row>
    <row r="2980" spans="1:67" ht="13" customHeight="1" x14ac:dyDescent="0.3">
      <c r="A2980" s="5">
        <v>46114</v>
      </c>
      <c r="B2980" t="s">
        <v>74</v>
      </c>
      <c r="F2980" s="8">
        <v>420</v>
      </c>
      <c r="G2980">
        <v>210</v>
      </c>
      <c r="H2980">
        <v>1049</v>
      </c>
      <c r="I2980" s="6">
        <v>629</v>
      </c>
      <c r="Q2980" t="s">
        <v>75</v>
      </c>
      <c r="U2980">
        <v>2601289</v>
      </c>
      <c r="V2980" t="s">
        <v>1458</v>
      </c>
      <c r="W2980" t="s">
        <v>169</v>
      </c>
      <c r="X2980" t="s">
        <v>355</v>
      </c>
      <c r="Y2980" t="s">
        <v>1463</v>
      </c>
      <c r="AF2980" t="s">
        <v>1458</v>
      </c>
      <c r="AG2980" t="s">
        <v>1460</v>
      </c>
      <c r="AH2980" t="s">
        <v>358</v>
      </c>
      <c r="AI2980" t="s">
        <v>359</v>
      </c>
      <c r="AM2980">
        <v>260001</v>
      </c>
      <c r="BE2980">
        <f t="shared" si="200"/>
        <v>0</v>
      </c>
      <c r="BF2980" s="6">
        <f t="shared" si="201"/>
        <v>-1049</v>
      </c>
      <c r="BG2980" s="7" t="s">
        <v>71</v>
      </c>
      <c r="BH2980" t="e">
        <f>+VLOOKUP(AF2980,Sheet4!A:A,1,FALSE)</f>
        <v>#N/A</v>
      </c>
      <c r="BL2980">
        <v>210</v>
      </c>
      <c r="BM2980" s="59">
        <f t="shared" si="202"/>
        <v>839</v>
      </c>
      <c r="BN2980" t="s">
        <v>1461</v>
      </c>
    </row>
    <row r="2981" spans="1:67" ht="13" customHeight="1" x14ac:dyDescent="0.3">
      <c r="A2981" s="5">
        <v>46114</v>
      </c>
      <c r="B2981" t="s">
        <v>76</v>
      </c>
      <c r="F2981">
        <v>4620</v>
      </c>
      <c r="G2981">
        <v>4620</v>
      </c>
      <c r="H2981">
        <v>11540</v>
      </c>
      <c r="I2981" s="6">
        <v>6920</v>
      </c>
      <c r="Q2981" t="s">
        <v>77</v>
      </c>
      <c r="U2981">
        <v>2601289</v>
      </c>
      <c r="V2981" t="s">
        <v>1458</v>
      </c>
      <c r="W2981" t="s">
        <v>169</v>
      </c>
      <c r="X2981" t="s">
        <v>355</v>
      </c>
      <c r="Y2981" t="s">
        <v>1459</v>
      </c>
      <c r="AF2981" t="s">
        <v>1458</v>
      </c>
      <c r="AG2981" t="s">
        <v>1460</v>
      </c>
      <c r="AH2981" t="s">
        <v>358</v>
      </c>
      <c r="AI2981" t="s">
        <v>359</v>
      </c>
      <c r="AM2981">
        <v>260001</v>
      </c>
      <c r="BE2981">
        <f t="shared" si="200"/>
        <v>0</v>
      </c>
      <c r="BF2981" s="6">
        <f t="shared" si="201"/>
        <v>-11540</v>
      </c>
      <c r="BG2981" s="7" t="s">
        <v>71</v>
      </c>
      <c r="BH2981" t="e">
        <f>+VLOOKUP(AF2981,Sheet4!A:A,1,FALSE)</f>
        <v>#N/A</v>
      </c>
      <c r="BL2981">
        <v>4620</v>
      </c>
      <c r="BM2981" s="59">
        <f t="shared" si="202"/>
        <v>6920</v>
      </c>
      <c r="BN2981" t="s">
        <v>1461</v>
      </c>
    </row>
    <row r="2982" spans="1:67" ht="13" customHeight="1" x14ac:dyDescent="0.3">
      <c r="A2982" s="5">
        <v>46114</v>
      </c>
      <c r="B2982" t="s">
        <v>76</v>
      </c>
      <c r="F2982">
        <v>20</v>
      </c>
      <c r="G2982">
        <v>20</v>
      </c>
      <c r="H2982">
        <v>40</v>
      </c>
      <c r="I2982" s="6">
        <v>20</v>
      </c>
      <c r="Q2982" t="s">
        <v>77</v>
      </c>
      <c r="U2982">
        <v>2601289</v>
      </c>
      <c r="V2982" t="s">
        <v>1458</v>
      </c>
      <c r="W2982" t="s">
        <v>169</v>
      </c>
      <c r="X2982" t="s">
        <v>355</v>
      </c>
      <c r="Y2982" t="s">
        <v>1462</v>
      </c>
      <c r="AF2982" t="s">
        <v>1458</v>
      </c>
      <c r="AG2982" t="s">
        <v>1460</v>
      </c>
      <c r="AH2982" t="s">
        <v>358</v>
      </c>
      <c r="AI2982" t="s">
        <v>359</v>
      </c>
      <c r="AM2982">
        <v>260001</v>
      </c>
      <c r="BE2982">
        <f t="shared" si="200"/>
        <v>0</v>
      </c>
      <c r="BF2982" s="6">
        <f t="shared" si="201"/>
        <v>-40</v>
      </c>
      <c r="BG2982" s="7" t="s">
        <v>71</v>
      </c>
      <c r="BH2982" t="e">
        <f>+VLOOKUP(AF2982,Sheet4!A:A,1,FALSE)</f>
        <v>#N/A</v>
      </c>
      <c r="BL2982">
        <v>20</v>
      </c>
      <c r="BM2982" s="59">
        <f t="shared" si="202"/>
        <v>20</v>
      </c>
      <c r="BN2982" t="s">
        <v>1461</v>
      </c>
    </row>
    <row r="2983" spans="1:67" ht="13" customHeight="1" x14ac:dyDescent="0.3">
      <c r="A2983" s="5">
        <v>46114</v>
      </c>
      <c r="B2983" t="s">
        <v>76</v>
      </c>
      <c r="F2983">
        <v>8400</v>
      </c>
      <c r="G2983">
        <v>8400</v>
      </c>
      <c r="H2983">
        <v>20980</v>
      </c>
      <c r="I2983" s="6">
        <v>12580</v>
      </c>
      <c r="Q2983" t="s">
        <v>77</v>
      </c>
      <c r="U2983">
        <v>2601289</v>
      </c>
      <c r="V2983" t="s">
        <v>1458</v>
      </c>
      <c r="W2983" t="s">
        <v>169</v>
      </c>
      <c r="X2983" t="s">
        <v>355</v>
      </c>
      <c r="Y2983" t="s">
        <v>1463</v>
      </c>
      <c r="AF2983" t="s">
        <v>1458</v>
      </c>
      <c r="AG2983" t="s">
        <v>1460</v>
      </c>
      <c r="AH2983" t="s">
        <v>358</v>
      </c>
      <c r="AI2983" t="s">
        <v>359</v>
      </c>
      <c r="AM2983">
        <v>260001</v>
      </c>
      <c r="BE2983">
        <f t="shared" si="200"/>
        <v>0</v>
      </c>
      <c r="BF2983" s="6">
        <f t="shared" si="201"/>
        <v>-20980</v>
      </c>
      <c r="BG2983" s="7" t="s">
        <v>71</v>
      </c>
      <c r="BH2983" t="e">
        <f>+VLOOKUP(AF2983,Sheet4!A:A,1,FALSE)</f>
        <v>#N/A</v>
      </c>
      <c r="BL2983">
        <v>8400</v>
      </c>
      <c r="BM2983" s="59">
        <f t="shared" si="202"/>
        <v>12580</v>
      </c>
      <c r="BN2983" t="s">
        <v>1461</v>
      </c>
    </row>
    <row r="2984" spans="1:67" ht="13" customHeight="1" x14ac:dyDescent="0.3">
      <c r="A2984" s="5">
        <v>46114</v>
      </c>
      <c r="B2984" t="s">
        <v>78</v>
      </c>
      <c r="F2984" s="8">
        <v>160</v>
      </c>
      <c r="G2984">
        <v>80</v>
      </c>
      <c r="H2984">
        <v>449</v>
      </c>
      <c r="I2984" s="6">
        <v>289</v>
      </c>
      <c r="Q2984" t="s">
        <v>79</v>
      </c>
      <c r="U2984">
        <v>2601289</v>
      </c>
      <c r="V2984" t="s">
        <v>1458</v>
      </c>
      <c r="W2984" t="s">
        <v>169</v>
      </c>
      <c r="X2984" t="s">
        <v>355</v>
      </c>
      <c r="Y2984" t="s">
        <v>1459</v>
      </c>
      <c r="AF2984" t="s">
        <v>1458</v>
      </c>
      <c r="AG2984" t="s">
        <v>1460</v>
      </c>
      <c r="AH2984" t="s">
        <v>358</v>
      </c>
      <c r="AI2984" t="s">
        <v>359</v>
      </c>
      <c r="AM2984">
        <v>260001</v>
      </c>
      <c r="BE2984">
        <f t="shared" si="200"/>
        <v>0</v>
      </c>
      <c r="BF2984" s="6">
        <f t="shared" si="201"/>
        <v>-449</v>
      </c>
      <c r="BG2984" s="7" t="s">
        <v>71</v>
      </c>
      <c r="BH2984" t="e">
        <f>+VLOOKUP(AF2984,Sheet4!A:A,1,FALSE)</f>
        <v>#N/A</v>
      </c>
      <c r="BL2984">
        <v>80</v>
      </c>
      <c r="BM2984" s="59">
        <f t="shared" si="202"/>
        <v>369</v>
      </c>
      <c r="BN2984" t="s">
        <v>1461</v>
      </c>
    </row>
    <row r="2985" spans="1:67" ht="13" customHeight="1" x14ac:dyDescent="0.3">
      <c r="A2985" s="5">
        <v>46114</v>
      </c>
      <c r="B2985" t="s">
        <v>78</v>
      </c>
      <c r="F2985" s="8">
        <v>420</v>
      </c>
      <c r="G2985">
        <v>210</v>
      </c>
      <c r="H2985">
        <v>1179</v>
      </c>
      <c r="I2985" s="6">
        <v>759</v>
      </c>
      <c r="Q2985" t="s">
        <v>79</v>
      </c>
      <c r="U2985">
        <v>2601289</v>
      </c>
      <c r="V2985" t="s">
        <v>1458</v>
      </c>
      <c r="W2985" t="s">
        <v>169</v>
      </c>
      <c r="X2985" t="s">
        <v>355</v>
      </c>
      <c r="Y2985" t="s">
        <v>1463</v>
      </c>
      <c r="AF2985" t="s">
        <v>1458</v>
      </c>
      <c r="AG2985" t="s">
        <v>1460</v>
      </c>
      <c r="AH2985" t="s">
        <v>358</v>
      </c>
      <c r="AI2985" t="s">
        <v>359</v>
      </c>
      <c r="AM2985">
        <v>260001</v>
      </c>
      <c r="BE2985">
        <f t="shared" si="200"/>
        <v>0</v>
      </c>
      <c r="BF2985" s="6">
        <f t="shared" si="201"/>
        <v>-1179</v>
      </c>
      <c r="BG2985" s="7" t="s">
        <v>71</v>
      </c>
      <c r="BH2985" t="e">
        <f>+VLOOKUP(AF2985,Sheet4!A:A,1,FALSE)</f>
        <v>#N/A</v>
      </c>
      <c r="BL2985">
        <v>210</v>
      </c>
      <c r="BM2985" s="59">
        <f t="shared" si="202"/>
        <v>969</v>
      </c>
      <c r="BN2985" t="s">
        <v>1461</v>
      </c>
    </row>
    <row r="2986" spans="1:67" ht="13" customHeight="1" x14ac:dyDescent="0.3">
      <c r="A2986" s="5">
        <v>46114</v>
      </c>
      <c r="B2986" t="s">
        <v>80</v>
      </c>
      <c r="F2986">
        <v>2000</v>
      </c>
      <c r="G2986">
        <v>2000</v>
      </c>
      <c r="H2986">
        <v>5612.5</v>
      </c>
      <c r="I2986" s="6">
        <v>3612.5</v>
      </c>
      <c r="Q2986" t="s">
        <v>81</v>
      </c>
      <c r="U2986">
        <v>2601289</v>
      </c>
      <c r="V2986" t="s">
        <v>1458</v>
      </c>
      <c r="W2986" t="s">
        <v>169</v>
      </c>
      <c r="X2986" t="s">
        <v>355</v>
      </c>
      <c r="Y2986" t="s">
        <v>1459</v>
      </c>
      <c r="AF2986" t="s">
        <v>1458</v>
      </c>
      <c r="AG2986" t="s">
        <v>1460</v>
      </c>
      <c r="AH2986" t="s">
        <v>358</v>
      </c>
      <c r="AI2986" t="s">
        <v>359</v>
      </c>
      <c r="AM2986">
        <v>260001</v>
      </c>
      <c r="BB2986" s="9">
        <v>2000</v>
      </c>
      <c r="BE2986">
        <f t="shared" si="200"/>
        <v>2000</v>
      </c>
      <c r="BF2986" s="6">
        <f t="shared" si="201"/>
        <v>-3612.5</v>
      </c>
      <c r="BG2986" s="12" t="s">
        <v>99</v>
      </c>
      <c r="BH2986" t="e">
        <f>+VLOOKUP(AF2986,Sheet4!A:A,1,FALSE)</f>
        <v>#N/A</v>
      </c>
      <c r="BL2986">
        <v>2000</v>
      </c>
      <c r="BM2986" s="59">
        <f t="shared" si="202"/>
        <v>3612.5</v>
      </c>
      <c r="BN2986" t="s">
        <v>1461</v>
      </c>
    </row>
    <row r="2987" spans="1:67" ht="13" customHeight="1" x14ac:dyDescent="0.3">
      <c r="A2987" s="5">
        <v>46114</v>
      </c>
      <c r="B2987" t="s">
        <v>80</v>
      </c>
      <c r="F2987">
        <v>5250</v>
      </c>
      <c r="G2987">
        <v>5250</v>
      </c>
      <c r="H2987">
        <v>14737.5</v>
      </c>
      <c r="I2987" s="6">
        <v>9487.5</v>
      </c>
      <c r="Q2987" t="s">
        <v>81</v>
      </c>
      <c r="U2987">
        <v>2601289</v>
      </c>
      <c r="V2987" t="s">
        <v>1458</v>
      </c>
      <c r="W2987" t="s">
        <v>169</v>
      </c>
      <c r="X2987" t="s">
        <v>355</v>
      </c>
      <c r="Y2987" t="s">
        <v>1463</v>
      </c>
      <c r="AF2987" t="s">
        <v>1458</v>
      </c>
      <c r="AG2987" t="s">
        <v>1460</v>
      </c>
      <c r="AH2987" t="s">
        <v>358</v>
      </c>
      <c r="AI2987" t="s">
        <v>359</v>
      </c>
      <c r="AM2987">
        <v>260001</v>
      </c>
      <c r="BB2987" s="9">
        <v>5250</v>
      </c>
      <c r="BE2987">
        <f t="shared" si="200"/>
        <v>5250</v>
      </c>
      <c r="BF2987" s="6">
        <f t="shared" si="201"/>
        <v>-9487.5</v>
      </c>
      <c r="BG2987" s="12" t="s">
        <v>99</v>
      </c>
      <c r="BH2987" t="e">
        <f>+VLOOKUP(AF2987,Sheet4!A:A,1,FALSE)</f>
        <v>#N/A</v>
      </c>
      <c r="BL2987">
        <v>5250</v>
      </c>
      <c r="BM2987" s="59">
        <f t="shared" si="202"/>
        <v>9487.5</v>
      </c>
      <c r="BN2987" t="s">
        <v>1461</v>
      </c>
    </row>
    <row r="2988" spans="1:67" ht="13" customHeight="1" x14ac:dyDescent="0.3">
      <c r="A2988" s="5">
        <v>46114</v>
      </c>
      <c r="B2988" t="s">
        <v>82</v>
      </c>
      <c r="F2988" s="8">
        <v>213</v>
      </c>
      <c r="G2988">
        <v>106.5</v>
      </c>
      <c r="H2988">
        <v>0</v>
      </c>
      <c r="I2988" s="6">
        <v>-213</v>
      </c>
      <c r="Q2988" t="s">
        <v>83</v>
      </c>
      <c r="U2988">
        <v>2601289</v>
      </c>
      <c r="V2988" t="s">
        <v>1458</v>
      </c>
      <c r="W2988" t="s">
        <v>169</v>
      </c>
      <c r="X2988" t="s">
        <v>355</v>
      </c>
      <c r="Y2988" t="s">
        <v>1459</v>
      </c>
      <c r="AF2988" t="s">
        <v>1458</v>
      </c>
      <c r="AG2988" t="s">
        <v>1460</v>
      </c>
      <c r="AH2988" t="s">
        <v>358</v>
      </c>
      <c r="AI2988" t="s">
        <v>359</v>
      </c>
      <c r="AM2988">
        <v>260001</v>
      </c>
      <c r="BE2988">
        <f t="shared" si="200"/>
        <v>0</v>
      </c>
      <c r="BF2988" s="6">
        <f t="shared" si="201"/>
        <v>0</v>
      </c>
      <c r="BG2988" s="7" t="s">
        <v>71</v>
      </c>
      <c r="BH2988" t="e">
        <f>+VLOOKUP(AF2988,Sheet4!A:A,1,FALSE)</f>
        <v>#N/A</v>
      </c>
      <c r="BL2988">
        <v>106.5</v>
      </c>
      <c r="BM2988" s="59">
        <f t="shared" si="202"/>
        <v>-106.5</v>
      </c>
      <c r="BN2988" t="s">
        <v>1461</v>
      </c>
    </row>
    <row r="2989" spans="1:67" ht="13" customHeight="1" x14ac:dyDescent="0.3">
      <c r="A2989" s="5">
        <v>46114</v>
      </c>
      <c r="B2989" t="s">
        <v>82</v>
      </c>
      <c r="F2989" s="8">
        <v>3</v>
      </c>
      <c r="G2989">
        <v>1.5</v>
      </c>
      <c r="H2989">
        <v>0</v>
      </c>
      <c r="I2989" s="6">
        <v>-3</v>
      </c>
      <c r="Q2989" t="s">
        <v>83</v>
      </c>
      <c r="U2989">
        <v>2601289</v>
      </c>
      <c r="V2989" t="s">
        <v>1458</v>
      </c>
      <c r="W2989" t="s">
        <v>169</v>
      </c>
      <c r="X2989" t="s">
        <v>355</v>
      </c>
      <c r="Y2989" t="s">
        <v>1462</v>
      </c>
      <c r="AF2989" t="s">
        <v>1458</v>
      </c>
      <c r="AG2989" t="s">
        <v>1460</v>
      </c>
      <c r="AH2989" t="s">
        <v>358</v>
      </c>
      <c r="AI2989" t="s">
        <v>359</v>
      </c>
      <c r="AM2989">
        <v>260001</v>
      </c>
      <c r="BE2989">
        <f t="shared" si="200"/>
        <v>0</v>
      </c>
      <c r="BF2989" s="6">
        <f t="shared" si="201"/>
        <v>0</v>
      </c>
      <c r="BG2989" s="7" t="s">
        <v>71</v>
      </c>
      <c r="BH2989" t="e">
        <f>+VLOOKUP(AF2989,Sheet4!A:A,1,FALSE)</f>
        <v>#N/A</v>
      </c>
      <c r="BL2989">
        <v>1.5</v>
      </c>
      <c r="BM2989" s="59">
        <f t="shared" si="202"/>
        <v>-1.5</v>
      </c>
      <c r="BN2989" t="s">
        <v>1461</v>
      </c>
    </row>
    <row r="2990" spans="1:67" ht="13" customHeight="1" x14ac:dyDescent="0.3">
      <c r="A2990" s="5">
        <v>46114</v>
      </c>
      <c r="B2990" t="s">
        <v>84</v>
      </c>
      <c r="F2990">
        <v>3550</v>
      </c>
      <c r="G2990">
        <v>3550</v>
      </c>
      <c r="H2990">
        <v>0</v>
      </c>
      <c r="I2990" s="6">
        <v>-3550</v>
      </c>
      <c r="Q2990" t="s">
        <v>85</v>
      </c>
      <c r="U2990">
        <v>2601289</v>
      </c>
      <c r="V2990" t="s">
        <v>1458</v>
      </c>
      <c r="W2990" t="s">
        <v>169</v>
      </c>
      <c r="X2990" t="s">
        <v>355</v>
      </c>
      <c r="Y2990" t="s">
        <v>1459</v>
      </c>
      <c r="AF2990" t="s">
        <v>1458</v>
      </c>
      <c r="AG2990" t="s">
        <v>1460</v>
      </c>
      <c r="AH2990" t="s">
        <v>358</v>
      </c>
      <c r="AI2990" t="s">
        <v>359</v>
      </c>
      <c r="AM2990">
        <v>260001</v>
      </c>
      <c r="BE2990">
        <f t="shared" si="200"/>
        <v>0</v>
      </c>
      <c r="BF2990" s="6">
        <f t="shared" si="201"/>
        <v>0</v>
      </c>
      <c r="BG2990" s="7" t="s">
        <v>71</v>
      </c>
      <c r="BH2990" t="e">
        <f>+VLOOKUP(AF2990,Sheet4!A:A,1,FALSE)</f>
        <v>#N/A</v>
      </c>
      <c r="BL2990">
        <v>3550</v>
      </c>
      <c r="BM2990" s="59">
        <f t="shared" si="202"/>
        <v>-3550</v>
      </c>
      <c r="BN2990" t="s">
        <v>1461</v>
      </c>
    </row>
    <row r="2991" spans="1:67" ht="13" customHeight="1" x14ac:dyDescent="0.3">
      <c r="A2991" s="5">
        <v>46114</v>
      </c>
      <c r="B2991" t="s">
        <v>84</v>
      </c>
      <c r="F2991">
        <v>50</v>
      </c>
      <c r="G2991">
        <v>50</v>
      </c>
      <c r="H2991">
        <v>0</v>
      </c>
      <c r="I2991" s="6">
        <v>-50</v>
      </c>
      <c r="Q2991" t="s">
        <v>85</v>
      </c>
      <c r="U2991">
        <v>2601289</v>
      </c>
      <c r="V2991" t="s">
        <v>1458</v>
      </c>
      <c r="W2991" t="s">
        <v>169</v>
      </c>
      <c r="X2991" t="s">
        <v>355</v>
      </c>
      <c r="Y2991" t="s">
        <v>1462</v>
      </c>
      <c r="AF2991" t="s">
        <v>1458</v>
      </c>
      <c r="AG2991" t="s">
        <v>1460</v>
      </c>
      <c r="AH2991" t="s">
        <v>358</v>
      </c>
      <c r="AI2991" t="s">
        <v>359</v>
      </c>
      <c r="AM2991">
        <v>260001</v>
      </c>
      <c r="BE2991">
        <f t="shared" si="200"/>
        <v>0</v>
      </c>
      <c r="BF2991" s="6">
        <f t="shared" si="201"/>
        <v>0</v>
      </c>
      <c r="BG2991" s="7" t="s">
        <v>71</v>
      </c>
      <c r="BH2991" t="e">
        <f>+VLOOKUP(AF2991,Sheet4!A:A,1,FALSE)</f>
        <v>#N/A</v>
      </c>
      <c r="BL2991">
        <v>50</v>
      </c>
      <c r="BM2991" s="59">
        <f t="shared" si="202"/>
        <v>-50</v>
      </c>
      <c r="BN2991" t="s">
        <v>1461</v>
      </c>
    </row>
    <row r="2992" spans="1:67" ht="13" customHeight="1" x14ac:dyDescent="0.3">
      <c r="A2992" s="5">
        <v>46114</v>
      </c>
      <c r="B2992" t="s">
        <v>63</v>
      </c>
      <c r="F2992">
        <v>5370</v>
      </c>
      <c r="G2992">
        <v>5370</v>
      </c>
      <c r="H2992">
        <v>3000</v>
      </c>
      <c r="I2992" s="6">
        <v>-2370</v>
      </c>
      <c r="Q2992" t="s">
        <v>64</v>
      </c>
      <c r="U2992">
        <v>2601290</v>
      </c>
      <c r="V2992" t="s">
        <v>1464</v>
      </c>
      <c r="W2992" t="s">
        <v>169</v>
      </c>
      <c r="X2992" t="s">
        <v>183</v>
      </c>
      <c r="Y2992" t="s">
        <v>184</v>
      </c>
      <c r="AF2992" t="s">
        <v>1464</v>
      </c>
      <c r="AG2992" t="s">
        <v>1465</v>
      </c>
      <c r="AH2992" t="s">
        <v>186</v>
      </c>
      <c r="AI2992" t="s">
        <v>187</v>
      </c>
      <c r="AM2992">
        <v>260001</v>
      </c>
      <c r="BB2992" s="9">
        <v>5370</v>
      </c>
      <c r="BE2992">
        <f t="shared" si="200"/>
        <v>5370</v>
      </c>
      <c r="BF2992" s="6">
        <f t="shared" si="201"/>
        <v>2370</v>
      </c>
      <c r="BG2992" s="12" t="s">
        <v>99</v>
      </c>
      <c r="BH2992" t="e">
        <f>+VLOOKUP(AF2992,Sheet4!A:A,1,FALSE)</f>
        <v>#N/A</v>
      </c>
      <c r="BL2992">
        <v>5370</v>
      </c>
      <c r="BM2992" s="59">
        <f t="shared" si="202"/>
        <v>-2370</v>
      </c>
      <c r="BN2992" t="s">
        <v>1466</v>
      </c>
      <c r="BO2992" t="s">
        <v>73</v>
      </c>
    </row>
    <row r="2993" spans="1:67" ht="13" customHeight="1" x14ac:dyDescent="0.3">
      <c r="A2993" s="5">
        <v>46114</v>
      </c>
      <c r="B2993" t="s">
        <v>74</v>
      </c>
      <c r="F2993" s="8">
        <v>358</v>
      </c>
      <c r="G2993">
        <v>179</v>
      </c>
      <c r="H2993">
        <v>200</v>
      </c>
      <c r="I2993" s="6">
        <v>-158</v>
      </c>
      <c r="Q2993" t="s">
        <v>75</v>
      </c>
      <c r="U2993">
        <v>2601290</v>
      </c>
      <c r="V2993" t="s">
        <v>1464</v>
      </c>
      <c r="W2993" t="s">
        <v>169</v>
      </c>
      <c r="X2993" t="s">
        <v>183</v>
      </c>
      <c r="Y2993" t="s">
        <v>184</v>
      </c>
      <c r="AF2993" t="s">
        <v>1464</v>
      </c>
      <c r="AG2993" t="s">
        <v>1465</v>
      </c>
      <c r="AH2993" t="s">
        <v>186</v>
      </c>
      <c r="AI2993" t="s">
        <v>187</v>
      </c>
      <c r="AM2993">
        <v>260001</v>
      </c>
      <c r="BE2993">
        <f t="shared" si="200"/>
        <v>0</v>
      </c>
      <c r="BF2993" s="6">
        <f t="shared" si="201"/>
        <v>-200</v>
      </c>
      <c r="BG2993" s="7" t="s">
        <v>71</v>
      </c>
      <c r="BH2993" t="e">
        <f>+VLOOKUP(AF2993,Sheet4!A:A,1,FALSE)</f>
        <v>#N/A</v>
      </c>
      <c r="BL2993">
        <v>179</v>
      </c>
      <c r="BM2993" s="59">
        <f t="shared" si="202"/>
        <v>21</v>
      </c>
      <c r="BN2993" t="s">
        <v>1466</v>
      </c>
    </row>
    <row r="2994" spans="1:67" ht="13" customHeight="1" x14ac:dyDescent="0.3">
      <c r="A2994" s="5">
        <v>46114</v>
      </c>
      <c r="B2994" t="s">
        <v>76</v>
      </c>
      <c r="F2994">
        <v>7160</v>
      </c>
      <c r="G2994">
        <v>7160</v>
      </c>
      <c r="H2994">
        <v>4000</v>
      </c>
      <c r="I2994" s="6">
        <v>-3160</v>
      </c>
      <c r="Q2994" t="s">
        <v>77</v>
      </c>
      <c r="U2994">
        <v>2601290</v>
      </c>
      <c r="V2994" t="s">
        <v>1464</v>
      </c>
      <c r="W2994" t="s">
        <v>169</v>
      </c>
      <c r="X2994" t="s">
        <v>183</v>
      </c>
      <c r="Y2994" t="s">
        <v>184</v>
      </c>
      <c r="AF2994" t="s">
        <v>1464</v>
      </c>
      <c r="AG2994" t="s">
        <v>1465</v>
      </c>
      <c r="AH2994" t="s">
        <v>186</v>
      </c>
      <c r="AI2994" t="s">
        <v>187</v>
      </c>
      <c r="AM2994">
        <v>260001</v>
      </c>
      <c r="BE2994">
        <f t="shared" si="200"/>
        <v>0</v>
      </c>
      <c r="BF2994" s="6">
        <f t="shared" si="201"/>
        <v>-4000</v>
      </c>
      <c r="BG2994" s="7" t="s">
        <v>71</v>
      </c>
      <c r="BH2994" t="e">
        <f>+VLOOKUP(AF2994,Sheet4!A:A,1,FALSE)</f>
        <v>#N/A</v>
      </c>
      <c r="BL2994">
        <v>7160</v>
      </c>
      <c r="BM2994" s="59">
        <f t="shared" si="202"/>
        <v>-3160</v>
      </c>
      <c r="BN2994" t="s">
        <v>1466</v>
      </c>
    </row>
    <row r="2995" spans="1:67" ht="13" customHeight="1" x14ac:dyDescent="0.3">
      <c r="A2995" s="5">
        <v>46114</v>
      </c>
      <c r="B2995" t="s">
        <v>82</v>
      </c>
      <c r="F2995" s="8">
        <v>1074</v>
      </c>
      <c r="G2995">
        <v>537</v>
      </c>
      <c r="H2995">
        <v>600</v>
      </c>
      <c r="I2995" s="6">
        <v>-474</v>
      </c>
      <c r="Q2995" t="s">
        <v>83</v>
      </c>
      <c r="U2995">
        <v>2601290</v>
      </c>
      <c r="V2995" t="s">
        <v>1464</v>
      </c>
      <c r="W2995" t="s">
        <v>169</v>
      </c>
      <c r="X2995" t="s">
        <v>183</v>
      </c>
      <c r="Y2995" t="s">
        <v>184</v>
      </c>
      <c r="AF2995" t="s">
        <v>1464</v>
      </c>
      <c r="AG2995" t="s">
        <v>1465</v>
      </c>
      <c r="AH2995" t="s">
        <v>186</v>
      </c>
      <c r="AI2995" t="s">
        <v>187</v>
      </c>
      <c r="AM2995">
        <v>260001</v>
      </c>
      <c r="BE2995">
        <f t="shared" si="200"/>
        <v>0</v>
      </c>
      <c r="BF2995" s="6">
        <f t="shared" si="201"/>
        <v>-600</v>
      </c>
      <c r="BG2995" s="7" t="s">
        <v>71</v>
      </c>
      <c r="BH2995" t="e">
        <f>+VLOOKUP(AF2995,Sheet4!A:A,1,FALSE)</f>
        <v>#N/A</v>
      </c>
      <c r="BL2995">
        <v>537</v>
      </c>
      <c r="BM2995" s="59">
        <f t="shared" si="202"/>
        <v>63</v>
      </c>
      <c r="BN2995" t="s">
        <v>1466</v>
      </c>
    </row>
    <row r="2996" spans="1:67" ht="13" customHeight="1" x14ac:dyDescent="0.3">
      <c r="A2996" s="5">
        <v>46114</v>
      </c>
      <c r="B2996" t="s">
        <v>84</v>
      </c>
      <c r="F2996">
        <v>17900</v>
      </c>
      <c r="G2996">
        <v>17900</v>
      </c>
      <c r="H2996">
        <v>10000</v>
      </c>
      <c r="I2996" s="6">
        <v>-7900</v>
      </c>
      <c r="Q2996" t="s">
        <v>85</v>
      </c>
      <c r="U2996">
        <v>2601290</v>
      </c>
      <c r="V2996" t="s">
        <v>1464</v>
      </c>
      <c r="W2996" t="s">
        <v>169</v>
      </c>
      <c r="X2996" t="s">
        <v>183</v>
      </c>
      <c r="Y2996" t="s">
        <v>184</v>
      </c>
      <c r="AF2996" t="s">
        <v>1464</v>
      </c>
      <c r="AG2996" t="s">
        <v>1465</v>
      </c>
      <c r="AH2996" t="s">
        <v>186</v>
      </c>
      <c r="AI2996" t="s">
        <v>187</v>
      </c>
      <c r="AM2996">
        <v>260001</v>
      </c>
      <c r="BE2996">
        <f t="shared" si="200"/>
        <v>0</v>
      </c>
      <c r="BF2996" s="6">
        <f t="shared" si="201"/>
        <v>-10000</v>
      </c>
      <c r="BG2996" s="7" t="s">
        <v>71</v>
      </c>
      <c r="BH2996" t="e">
        <f>+VLOOKUP(AF2996,Sheet4!A:A,1,FALSE)</f>
        <v>#N/A</v>
      </c>
      <c r="BL2996">
        <v>17900</v>
      </c>
      <c r="BM2996" s="59">
        <f t="shared" si="202"/>
        <v>-7900</v>
      </c>
      <c r="BN2996" t="s">
        <v>1466</v>
      </c>
    </row>
    <row r="2997" spans="1:67" ht="13" customHeight="1" x14ac:dyDescent="0.3">
      <c r="A2997" s="5">
        <v>46114</v>
      </c>
      <c r="B2997" t="s">
        <v>63</v>
      </c>
      <c r="F2997">
        <v>30</v>
      </c>
      <c r="G2997">
        <v>30</v>
      </c>
      <c r="H2997" s="6">
        <v>20.587044534413</v>
      </c>
      <c r="I2997" s="6">
        <f t="shared" ref="I2997:I3006" si="203">H2997-G2997</f>
        <v>-9.4129554655870002</v>
      </c>
      <c r="J2997" s="6"/>
      <c r="K2997" s="6"/>
      <c r="Q2997" t="s">
        <v>64</v>
      </c>
      <c r="U2997">
        <v>2601291</v>
      </c>
      <c r="V2997" t="s">
        <v>1467</v>
      </c>
      <c r="W2997" t="s">
        <v>110</v>
      </c>
      <c r="X2997" t="s">
        <v>608</v>
      </c>
      <c r="Y2997" t="s">
        <v>1116</v>
      </c>
      <c r="AF2997" t="s">
        <v>1467</v>
      </c>
      <c r="AG2997" t="s">
        <v>1468</v>
      </c>
      <c r="AH2997" t="s">
        <v>611</v>
      </c>
      <c r="AI2997">
        <v>860795776</v>
      </c>
      <c r="AM2997">
        <v>260001</v>
      </c>
      <c r="BA2997" s="6">
        <v>-9.4129554655870393</v>
      </c>
      <c r="BD2997" s="9">
        <v>30</v>
      </c>
      <c r="BE2997">
        <f t="shared" si="200"/>
        <v>0</v>
      </c>
      <c r="BF2997" s="6">
        <f t="shared" si="201"/>
        <v>-20.587044534413</v>
      </c>
      <c r="BG2997" s="11" t="s">
        <v>71</v>
      </c>
      <c r="BH2997" t="e">
        <f>+VLOOKUP(AF2997,Sheet4!A:A,1,FALSE)</f>
        <v>#N/A</v>
      </c>
      <c r="BL2997" s="6">
        <v>15</v>
      </c>
      <c r="BM2997" s="59">
        <f t="shared" si="202"/>
        <v>5.5870445344129998</v>
      </c>
      <c r="BN2997" t="s">
        <v>1469</v>
      </c>
      <c r="BO2997" t="s">
        <v>101</v>
      </c>
    </row>
    <row r="2998" spans="1:67" ht="13" customHeight="1" x14ac:dyDescent="0.3">
      <c r="A2998" s="5">
        <v>46114</v>
      </c>
      <c r="B2998" t="s">
        <v>63</v>
      </c>
      <c r="F2998">
        <v>7380</v>
      </c>
      <c r="G2998">
        <v>7380</v>
      </c>
      <c r="H2998" s="6">
        <v>5064.4129554655901</v>
      </c>
      <c r="I2998" s="6">
        <f t="shared" si="203"/>
        <v>-2315.5870445344099</v>
      </c>
      <c r="J2998" s="6"/>
      <c r="K2998" s="6"/>
      <c r="Q2998" t="s">
        <v>64</v>
      </c>
      <c r="U2998">
        <v>2601291</v>
      </c>
      <c r="V2998" t="s">
        <v>1467</v>
      </c>
      <c r="W2998" t="s">
        <v>110</v>
      </c>
      <c r="X2998" t="s">
        <v>608</v>
      </c>
      <c r="Y2998" t="s">
        <v>1470</v>
      </c>
      <c r="AF2998" t="s">
        <v>1467</v>
      </c>
      <c r="AG2998" t="s">
        <v>1468</v>
      </c>
      <c r="AH2998" t="s">
        <v>611</v>
      </c>
      <c r="AI2998">
        <v>860795776</v>
      </c>
      <c r="AM2998">
        <v>260001</v>
      </c>
      <c r="BA2998" s="6">
        <v>-2315.5870445344099</v>
      </c>
      <c r="BD2998" s="9">
        <v>7380</v>
      </c>
      <c r="BE2998">
        <f t="shared" si="200"/>
        <v>0</v>
      </c>
      <c r="BF2998" s="6">
        <f t="shared" si="201"/>
        <v>-5064.4129554655901</v>
      </c>
      <c r="BG2998" s="11" t="s">
        <v>71</v>
      </c>
      <c r="BH2998" t="e">
        <f>+VLOOKUP(AF2998,Sheet4!A:A,1,FALSE)</f>
        <v>#N/A</v>
      </c>
      <c r="BL2998" s="6">
        <v>5070</v>
      </c>
      <c r="BM2998" s="59">
        <f t="shared" si="202"/>
        <v>-5.5870445344098698</v>
      </c>
      <c r="BN2998" t="s">
        <v>1469</v>
      </c>
      <c r="BO2998" t="s">
        <v>101</v>
      </c>
    </row>
    <row r="2999" spans="1:67" ht="13" customHeight="1" x14ac:dyDescent="0.3">
      <c r="A2999" s="5">
        <v>46114</v>
      </c>
      <c r="B2999" t="s">
        <v>74</v>
      </c>
      <c r="F2999" s="8">
        <v>2</v>
      </c>
      <c r="G2999">
        <v>1</v>
      </c>
      <c r="H2999" s="6">
        <v>1.3724696356275301</v>
      </c>
      <c r="I2999" s="6">
        <f t="shared" si="203"/>
        <v>0.3724696356275301</v>
      </c>
      <c r="J2999" s="6"/>
      <c r="K2999" s="6"/>
      <c r="Q2999" t="s">
        <v>75</v>
      </c>
      <c r="U2999">
        <v>2601291</v>
      </c>
      <c r="V2999" t="s">
        <v>1467</v>
      </c>
      <c r="W2999" t="s">
        <v>110</v>
      </c>
      <c r="X2999" t="s">
        <v>608</v>
      </c>
      <c r="Y2999" t="s">
        <v>1116</v>
      </c>
      <c r="AF2999" t="s">
        <v>1467</v>
      </c>
      <c r="AG2999" t="s">
        <v>1468</v>
      </c>
      <c r="AH2999" t="s">
        <v>611</v>
      </c>
      <c r="AI2999">
        <v>860795776</v>
      </c>
      <c r="AM2999">
        <v>260001</v>
      </c>
      <c r="BA2999" s="6">
        <v>-0.62753036437247001</v>
      </c>
      <c r="BE2999">
        <f t="shared" si="200"/>
        <v>0</v>
      </c>
      <c r="BF2999" s="6">
        <f t="shared" si="201"/>
        <v>-1.3724696356275301</v>
      </c>
      <c r="BG2999" s="7" t="s">
        <v>71</v>
      </c>
      <c r="BH2999" t="e">
        <f>+VLOOKUP(AF2999,Sheet4!A:A,1,FALSE)</f>
        <v>#N/A</v>
      </c>
      <c r="BL2999" s="6">
        <v>1</v>
      </c>
      <c r="BM2999" s="59">
        <f t="shared" si="202"/>
        <v>0.3724696356275301</v>
      </c>
      <c r="BN2999" t="s">
        <v>1469</v>
      </c>
    </row>
    <row r="3000" spans="1:67" ht="13" customHeight="1" x14ac:dyDescent="0.3">
      <c r="A3000" s="5">
        <v>46114</v>
      </c>
      <c r="B3000" t="s">
        <v>74</v>
      </c>
      <c r="F3000" s="8">
        <v>492</v>
      </c>
      <c r="G3000">
        <v>246</v>
      </c>
      <c r="H3000" s="6">
        <v>337.62753036437198</v>
      </c>
      <c r="I3000" s="6">
        <f t="shared" si="203"/>
        <v>91.627530364371978</v>
      </c>
      <c r="J3000" s="6"/>
      <c r="K3000" s="6"/>
      <c r="Q3000" t="s">
        <v>75</v>
      </c>
      <c r="U3000">
        <v>2601291</v>
      </c>
      <c r="V3000" t="s">
        <v>1467</v>
      </c>
      <c r="W3000" t="s">
        <v>110</v>
      </c>
      <c r="X3000" t="s">
        <v>608</v>
      </c>
      <c r="Y3000" t="s">
        <v>1470</v>
      </c>
      <c r="AF3000" t="s">
        <v>1467</v>
      </c>
      <c r="AG3000" t="s">
        <v>1468</v>
      </c>
      <c r="AH3000" t="s">
        <v>611</v>
      </c>
      <c r="AI3000">
        <v>860795776</v>
      </c>
      <c r="AM3000">
        <v>260001</v>
      </c>
      <c r="BA3000" s="6">
        <v>-154.37246963562799</v>
      </c>
      <c r="BE3000">
        <f t="shared" si="200"/>
        <v>0</v>
      </c>
      <c r="BF3000" s="6">
        <f t="shared" si="201"/>
        <v>-337.62753036437198</v>
      </c>
      <c r="BG3000" s="7" t="s">
        <v>71</v>
      </c>
      <c r="BH3000" t="e">
        <f>+VLOOKUP(AF3000,Sheet4!A:A,1,FALSE)</f>
        <v>#N/A</v>
      </c>
      <c r="BL3000" s="6">
        <v>338</v>
      </c>
      <c r="BM3000" s="59">
        <f t="shared" si="202"/>
        <v>-0.37246963562802193</v>
      </c>
      <c r="BN3000" t="s">
        <v>1469</v>
      </c>
    </row>
    <row r="3001" spans="1:67" ht="13" customHeight="1" x14ac:dyDescent="0.3">
      <c r="A3001" s="5">
        <v>46114</v>
      </c>
      <c r="B3001" t="s">
        <v>76</v>
      </c>
      <c r="F3001">
        <v>40</v>
      </c>
      <c r="G3001">
        <v>40</v>
      </c>
      <c r="H3001" s="6">
        <v>27.449392712550601</v>
      </c>
      <c r="I3001" s="6">
        <f t="shared" si="203"/>
        <v>-12.550607287449399</v>
      </c>
      <c r="J3001" s="6"/>
      <c r="K3001" s="6"/>
      <c r="Q3001" t="s">
        <v>77</v>
      </c>
      <c r="U3001">
        <v>2601291</v>
      </c>
      <c r="V3001" t="s">
        <v>1467</v>
      </c>
      <c r="W3001" t="s">
        <v>110</v>
      </c>
      <c r="X3001" t="s">
        <v>608</v>
      </c>
      <c r="Y3001" t="s">
        <v>1116</v>
      </c>
      <c r="AF3001" t="s">
        <v>1467</v>
      </c>
      <c r="AG3001" t="s">
        <v>1468</v>
      </c>
      <c r="AH3001" t="s">
        <v>611</v>
      </c>
      <c r="AI3001">
        <v>860795776</v>
      </c>
      <c r="AM3001">
        <v>260001</v>
      </c>
      <c r="BA3001" s="6">
        <v>-12.550607287449401</v>
      </c>
      <c r="BE3001">
        <f t="shared" si="200"/>
        <v>0</v>
      </c>
      <c r="BF3001" s="6">
        <f t="shared" si="201"/>
        <v>-27.449392712550601</v>
      </c>
      <c r="BG3001" s="7" t="s">
        <v>71</v>
      </c>
      <c r="BH3001" t="e">
        <f>+VLOOKUP(AF3001,Sheet4!A:A,1,FALSE)</f>
        <v>#N/A</v>
      </c>
      <c r="BL3001" s="6">
        <v>20</v>
      </c>
      <c r="BM3001" s="59">
        <f t="shared" si="202"/>
        <v>7.4493927125506012</v>
      </c>
      <c r="BN3001" t="s">
        <v>1469</v>
      </c>
    </row>
    <row r="3002" spans="1:67" ht="13" customHeight="1" x14ac:dyDescent="0.3">
      <c r="A3002" s="5">
        <v>46114</v>
      </c>
      <c r="B3002" t="s">
        <v>76</v>
      </c>
      <c r="F3002">
        <v>9840</v>
      </c>
      <c r="G3002">
        <v>9840</v>
      </c>
      <c r="H3002" s="6">
        <v>6752.5506072874496</v>
      </c>
      <c r="I3002" s="6">
        <f t="shared" si="203"/>
        <v>-3087.4493927125504</v>
      </c>
      <c r="J3002" s="6"/>
      <c r="K3002" s="6"/>
      <c r="Q3002" t="s">
        <v>77</v>
      </c>
      <c r="U3002">
        <v>2601291</v>
      </c>
      <c r="V3002" t="s">
        <v>1467</v>
      </c>
      <c r="W3002" t="s">
        <v>110</v>
      </c>
      <c r="X3002" t="s">
        <v>608</v>
      </c>
      <c r="Y3002" t="s">
        <v>1470</v>
      </c>
      <c r="AF3002" t="s">
        <v>1467</v>
      </c>
      <c r="AG3002" t="s">
        <v>1468</v>
      </c>
      <c r="AH3002" t="s">
        <v>611</v>
      </c>
      <c r="AI3002">
        <v>860795776</v>
      </c>
      <c r="AM3002">
        <v>260001</v>
      </c>
      <c r="BA3002" s="6">
        <v>-3087.44939271255</v>
      </c>
      <c r="BE3002">
        <f t="shared" si="200"/>
        <v>0</v>
      </c>
      <c r="BF3002" s="6">
        <f t="shared" si="201"/>
        <v>-6752.5506072874496</v>
      </c>
      <c r="BG3002" s="7" t="s">
        <v>71</v>
      </c>
      <c r="BH3002" t="e">
        <f>+VLOOKUP(AF3002,Sheet4!A:A,1,FALSE)</f>
        <v>#N/A</v>
      </c>
      <c r="BL3002" s="6">
        <v>6760</v>
      </c>
      <c r="BM3002" s="59">
        <f t="shared" si="202"/>
        <v>-7.4493927125504342</v>
      </c>
      <c r="BN3002" t="s">
        <v>1469</v>
      </c>
    </row>
    <row r="3003" spans="1:67" ht="13" customHeight="1" x14ac:dyDescent="0.3">
      <c r="A3003" s="5">
        <v>46114</v>
      </c>
      <c r="B3003" t="s">
        <v>78</v>
      </c>
      <c r="F3003" s="8">
        <v>2</v>
      </c>
      <c r="G3003">
        <v>1</v>
      </c>
      <c r="H3003" s="6">
        <v>1.3724696356275301</v>
      </c>
      <c r="I3003" s="6">
        <f t="shared" si="203"/>
        <v>0.3724696356275301</v>
      </c>
      <c r="J3003" s="6"/>
      <c r="K3003" s="6"/>
      <c r="Q3003" t="s">
        <v>79</v>
      </c>
      <c r="U3003">
        <v>2601291</v>
      </c>
      <c r="V3003" t="s">
        <v>1467</v>
      </c>
      <c r="W3003" t="s">
        <v>110</v>
      </c>
      <c r="X3003" t="s">
        <v>608</v>
      </c>
      <c r="Y3003" t="s">
        <v>1116</v>
      </c>
      <c r="AF3003" t="s">
        <v>1467</v>
      </c>
      <c r="AG3003" t="s">
        <v>1468</v>
      </c>
      <c r="AH3003" t="s">
        <v>611</v>
      </c>
      <c r="AI3003">
        <v>860795776</v>
      </c>
      <c r="AM3003">
        <v>260001</v>
      </c>
      <c r="BA3003" s="6">
        <v>-0.62753036437247001</v>
      </c>
      <c r="BE3003">
        <f t="shared" si="200"/>
        <v>0</v>
      </c>
      <c r="BF3003" s="6">
        <f t="shared" si="201"/>
        <v>-1.3724696356275301</v>
      </c>
      <c r="BG3003" s="7" t="s">
        <v>71</v>
      </c>
      <c r="BH3003" t="e">
        <f>+VLOOKUP(AF3003,Sheet4!A:A,1,FALSE)</f>
        <v>#N/A</v>
      </c>
      <c r="BL3003" s="6">
        <v>1</v>
      </c>
      <c r="BM3003" s="59">
        <f t="shared" si="202"/>
        <v>0.3724696356275301</v>
      </c>
      <c r="BN3003" t="s">
        <v>1469</v>
      </c>
    </row>
    <row r="3004" spans="1:67" ht="13" customHeight="1" x14ac:dyDescent="0.3">
      <c r="A3004" s="5">
        <v>46114</v>
      </c>
      <c r="B3004" t="s">
        <v>78</v>
      </c>
      <c r="F3004" s="8">
        <v>492</v>
      </c>
      <c r="G3004">
        <v>246</v>
      </c>
      <c r="H3004" s="6">
        <v>337.62753036437198</v>
      </c>
      <c r="I3004" s="6">
        <f t="shared" si="203"/>
        <v>91.627530364371978</v>
      </c>
      <c r="J3004" s="6"/>
      <c r="K3004" s="6"/>
      <c r="Q3004" t="s">
        <v>79</v>
      </c>
      <c r="U3004">
        <v>2601291</v>
      </c>
      <c r="V3004" t="s">
        <v>1467</v>
      </c>
      <c r="W3004" t="s">
        <v>110</v>
      </c>
      <c r="X3004" t="s">
        <v>608</v>
      </c>
      <c r="Y3004" t="s">
        <v>1470</v>
      </c>
      <c r="AF3004" t="s">
        <v>1467</v>
      </c>
      <c r="AG3004" t="s">
        <v>1468</v>
      </c>
      <c r="AH3004" t="s">
        <v>611</v>
      </c>
      <c r="AI3004">
        <v>860795776</v>
      </c>
      <c r="AM3004">
        <v>260001</v>
      </c>
      <c r="BA3004" s="6">
        <v>-154.37246963562799</v>
      </c>
      <c r="BE3004">
        <f t="shared" si="200"/>
        <v>0</v>
      </c>
      <c r="BF3004" s="6">
        <f t="shared" si="201"/>
        <v>-337.62753036437198</v>
      </c>
      <c r="BG3004" s="7" t="s">
        <v>71</v>
      </c>
      <c r="BH3004" t="e">
        <f>+VLOOKUP(AF3004,Sheet4!A:A,1,FALSE)</f>
        <v>#N/A</v>
      </c>
      <c r="BL3004" s="6">
        <v>338</v>
      </c>
      <c r="BM3004" s="59">
        <f t="shared" si="202"/>
        <v>-0.37246963562802193</v>
      </c>
      <c r="BN3004" t="s">
        <v>1469</v>
      </c>
    </row>
    <row r="3005" spans="1:67" s="16" customFormat="1" ht="13" customHeight="1" x14ac:dyDescent="0.3">
      <c r="A3005" s="15">
        <v>46114</v>
      </c>
      <c r="B3005" s="16" t="s">
        <v>80</v>
      </c>
      <c r="F3005" s="16">
        <v>25</v>
      </c>
      <c r="G3005" s="16">
        <v>25</v>
      </c>
      <c r="H3005" s="6">
        <v>17.1558704453441</v>
      </c>
      <c r="I3005" s="6">
        <f t="shared" si="203"/>
        <v>-7.8441295546559004</v>
      </c>
      <c r="J3005" s="6"/>
      <c r="K3005" s="6"/>
      <c r="Q3005" s="16" t="s">
        <v>81</v>
      </c>
      <c r="U3005" s="16">
        <v>2601291</v>
      </c>
      <c r="V3005" s="16" t="s">
        <v>1467</v>
      </c>
      <c r="W3005" s="16" t="s">
        <v>110</v>
      </c>
      <c r="X3005" s="16" t="s">
        <v>608</v>
      </c>
      <c r="Y3005" s="16" t="s">
        <v>1116</v>
      </c>
      <c r="AF3005" s="16" t="s">
        <v>1467</v>
      </c>
      <c r="AG3005" s="16" t="s">
        <v>1468</v>
      </c>
      <c r="AH3005" s="16" t="s">
        <v>611</v>
      </c>
      <c r="AI3005" s="16">
        <v>860795776</v>
      </c>
      <c r="AM3005" s="16">
        <v>260001</v>
      </c>
      <c r="BA3005" s="6">
        <v>-7.8441295546558703</v>
      </c>
      <c r="BC3005" s="9">
        <v>25</v>
      </c>
      <c r="BE3005">
        <f t="shared" si="200"/>
        <v>25</v>
      </c>
      <c r="BF3005" s="6">
        <f t="shared" si="201"/>
        <v>7.8441295546559004</v>
      </c>
      <c r="BG3005" s="10" t="s">
        <v>99</v>
      </c>
      <c r="BH3005" t="e">
        <f>+VLOOKUP(AF3005,Sheet4!A:A,1,FALSE)</f>
        <v>#N/A</v>
      </c>
      <c r="BL3005" s="6">
        <v>12.5</v>
      </c>
      <c r="BM3005" s="59">
        <f t="shared" si="202"/>
        <v>4.6558704453440996</v>
      </c>
      <c r="BN3005" t="s">
        <v>1469</v>
      </c>
    </row>
    <row r="3006" spans="1:67" ht="13" customHeight="1" x14ac:dyDescent="0.3">
      <c r="A3006" s="5">
        <v>46114</v>
      </c>
      <c r="B3006" t="s">
        <v>80</v>
      </c>
      <c r="F3006">
        <v>6150</v>
      </c>
      <c r="G3006">
        <v>6150</v>
      </c>
      <c r="H3006" s="6">
        <v>4220.34412955466</v>
      </c>
      <c r="I3006" s="6">
        <f t="shared" si="203"/>
        <v>-1929.65587044534</v>
      </c>
      <c r="J3006" s="6"/>
      <c r="K3006" s="6"/>
      <c r="Q3006" t="s">
        <v>81</v>
      </c>
      <c r="U3006">
        <v>2601291</v>
      </c>
      <c r="V3006" t="s">
        <v>1467</v>
      </c>
      <c r="W3006" t="s">
        <v>110</v>
      </c>
      <c r="X3006" t="s">
        <v>608</v>
      </c>
      <c r="Y3006" t="s">
        <v>1470</v>
      </c>
      <c r="AF3006" t="s">
        <v>1467</v>
      </c>
      <c r="AG3006" t="s">
        <v>1468</v>
      </c>
      <c r="AH3006" t="s">
        <v>611</v>
      </c>
      <c r="AI3006">
        <v>860795776</v>
      </c>
      <c r="AM3006">
        <v>260001</v>
      </c>
      <c r="BA3006" s="6">
        <v>-1929.65587044535</v>
      </c>
      <c r="BD3006" s="9">
        <v>6150</v>
      </c>
      <c r="BE3006">
        <f t="shared" si="200"/>
        <v>0</v>
      </c>
      <c r="BF3006" s="6">
        <f t="shared" si="201"/>
        <v>-4220.34412955466</v>
      </c>
      <c r="BG3006" s="11" t="s">
        <v>71</v>
      </c>
      <c r="BH3006" t="e">
        <f>+VLOOKUP(AF3006,Sheet4!A:A,1,FALSE)</f>
        <v>#N/A</v>
      </c>
      <c r="BL3006" s="6">
        <v>4225</v>
      </c>
      <c r="BM3006" s="59">
        <f t="shared" si="202"/>
        <v>-4.6558704453400424</v>
      </c>
      <c r="BN3006" t="s">
        <v>1469</v>
      </c>
    </row>
    <row r="3007" spans="1:67" ht="13" customHeight="1" x14ac:dyDescent="0.3">
      <c r="A3007" s="5">
        <v>46114</v>
      </c>
      <c r="B3007" t="s">
        <v>63</v>
      </c>
      <c r="F3007">
        <v>7065</v>
      </c>
      <c r="G3007">
        <v>7065</v>
      </c>
      <c r="H3007">
        <v>2565</v>
      </c>
      <c r="I3007" s="6">
        <v>-4500</v>
      </c>
      <c r="Q3007" t="s">
        <v>64</v>
      </c>
      <c r="U3007">
        <v>2601292</v>
      </c>
      <c r="V3007" t="s">
        <v>1471</v>
      </c>
      <c r="W3007" t="s">
        <v>169</v>
      </c>
      <c r="X3007" t="s">
        <v>207</v>
      </c>
      <c r="Y3007" t="s">
        <v>1226</v>
      </c>
      <c r="AF3007" t="s">
        <v>1471</v>
      </c>
      <c r="AG3007" t="s">
        <v>1472</v>
      </c>
      <c r="AH3007" t="s">
        <v>210</v>
      </c>
      <c r="AI3007">
        <v>868733522</v>
      </c>
      <c r="AM3007">
        <v>260001</v>
      </c>
      <c r="BE3007">
        <f t="shared" si="200"/>
        <v>0</v>
      </c>
      <c r="BF3007" s="6">
        <f t="shared" si="201"/>
        <v>-2565</v>
      </c>
      <c r="BG3007" s="7" t="s">
        <v>71</v>
      </c>
      <c r="BH3007" t="e">
        <f>+VLOOKUP(AF3007,Sheet4!A:A,1,FALSE)</f>
        <v>#N/A</v>
      </c>
      <c r="BL3007">
        <v>7065</v>
      </c>
      <c r="BM3007" s="59">
        <f t="shared" si="202"/>
        <v>-4500</v>
      </c>
      <c r="BN3007" t="s">
        <v>1473</v>
      </c>
      <c r="BO3007" t="s">
        <v>101</v>
      </c>
    </row>
    <row r="3008" spans="1:67" ht="13" customHeight="1" x14ac:dyDescent="0.3">
      <c r="A3008" s="5">
        <v>46114</v>
      </c>
      <c r="B3008" t="s">
        <v>63</v>
      </c>
      <c r="F3008">
        <v>5175</v>
      </c>
      <c r="G3008">
        <v>5175</v>
      </c>
      <c r="H3008">
        <v>1875</v>
      </c>
      <c r="I3008" s="6">
        <v>-3300</v>
      </c>
      <c r="Q3008" t="s">
        <v>64</v>
      </c>
      <c r="U3008">
        <v>2601292</v>
      </c>
      <c r="V3008" t="s">
        <v>1471</v>
      </c>
      <c r="W3008" t="s">
        <v>169</v>
      </c>
      <c r="X3008" t="s">
        <v>207</v>
      </c>
      <c r="Y3008" t="s">
        <v>1474</v>
      </c>
      <c r="AF3008" t="s">
        <v>1471</v>
      </c>
      <c r="AG3008" t="s">
        <v>1472</v>
      </c>
      <c r="AH3008" t="s">
        <v>210</v>
      </c>
      <c r="AI3008">
        <v>868733522</v>
      </c>
      <c r="AM3008">
        <v>260001</v>
      </c>
      <c r="BE3008">
        <f t="shared" si="200"/>
        <v>0</v>
      </c>
      <c r="BF3008" s="6">
        <f t="shared" si="201"/>
        <v>-1875</v>
      </c>
      <c r="BG3008" s="7" t="s">
        <v>71</v>
      </c>
      <c r="BH3008" t="e">
        <f>+VLOOKUP(AF3008,Sheet4!A:A,1,FALSE)</f>
        <v>#N/A</v>
      </c>
      <c r="BL3008">
        <v>5175</v>
      </c>
      <c r="BM3008" s="59">
        <f t="shared" si="202"/>
        <v>-3300</v>
      </c>
      <c r="BN3008" t="s">
        <v>1473</v>
      </c>
      <c r="BO3008" t="s">
        <v>101</v>
      </c>
    </row>
    <row r="3009" spans="1:67" ht="13" customHeight="1" x14ac:dyDescent="0.3">
      <c r="A3009" s="5">
        <v>46114</v>
      </c>
      <c r="B3009" t="s">
        <v>63</v>
      </c>
      <c r="F3009">
        <v>9465</v>
      </c>
      <c r="G3009">
        <v>9465</v>
      </c>
      <c r="H3009">
        <v>3450</v>
      </c>
      <c r="I3009" s="6">
        <v>-6015</v>
      </c>
      <c r="Q3009" t="s">
        <v>64</v>
      </c>
      <c r="U3009">
        <v>2601292</v>
      </c>
      <c r="V3009" t="s">
        <v>1471</v>
      </c>
      <c r="W3009" t="s">
        <v>169</v>
      </c>
      <c r="X3009" t="s">
        <v>207</v>
      </c>
      <c r="Y3009" t="s">
        <v>1475</v>
      </c>
      <c r="AF3009" t="s">
        <v>1471</v>
      </c>
      <c r="AG3009" t="s">
        <v>1472</v>
      </c>
      <c r="AH3009" t="s">
        <v>210</v>
      </c>
      <c r="AI3009">
        <v>868733522</v>
      </c>
      <c r="AM3009">
        <v>260001</v>
      </c>
      <c r="BE3009">
        <f t="shared" si="200"/>
        <v>0</v>
      </c>
      <c r="BF3009" s="6">
        <f t="shared" si="201"/>
        <v>-3450</v>
      </c>
      <c r="BG3009" s="7" t="s">
        <v>71</v>
      </c>
      <c r="BH3009" t="e">
        <f>+VLOOKUP(AF3009,Sheet4!A:A,1,FALSE)</f>
        <v>#N/A</v>
      </c>
      <c r="BL3009">
        <v>9465</v>
      </c>
      <c r="BM3009" s="59">
        <f t="shared" si="202"/>
        <v>-6015</v>
      </c>
      <c r="BN3009" t="s">
        <v>1473</v>
      </c>
      <c r="BO3009" t="s">
        <v>101</v>
      </c>
    </row>
    <row r="3010" spans="1:67" ht="13" customHeight="1" x14ac:dyDescent="0.3">
      <c r="A3010" s="5">
        <v>46114</v>
      </c>
      <c r="B3010" t="s">
        <v>63</v>
      </c>
      <c r="F3010">
        <v>7815</v>
      </c>
      <c r="G3010">
        <v>7815</v>
      </c>
      <c r="H3010">
        <v>2850</v>
      </c>
      <c r="I3010" s="6">
        <v>-4965</v>
      </c>
      <c r="Q3010" t="s">
        <v>64</v>
      </c>
      <c r="U3010">
        <v>2601292</v>
      </c>
      <c r="V3010" t="s">
        <v>1471</v>
      </c>
      <c r="W3010" t="s">
        <v>169</v>
      </c>
      <c r="X3010" t="s">
        <v>207</v>
      </c>
      <c r="Y3010" t="s">
        <v>785</v>
      </c>
      <c r="AF3010" t="s">
        <v>1471</v>
      </c>
      <c r="AG3010" t="s">
        <v>1472</v>
      </c>
      <c r="AH3010" t="s">
        <v>210</v>
      </c>
      <c r="AI3010">
        <v>868733522</v>
      </c>
      <c r="AM3010">
        <v>260001</v>
      </c>
      <c r="BE3010">
        <f t="shared" ref="BE3010:BE3073" si="204">+BB3010+BC3010</f>
        <v>0</v>
      </c>
      <c r="BF3010" s="6">
        <f t="shared" ref="BF3010:BF3073" si="205">+BE3010-H3010</f>
        <v>-2850</v>
      </c>
      <c r="BG3010" s="7" t="s">
        <v>71</v>
      </c>
      <c r="BH3010" t="e">
        <f>+VLOOKUP(AF3010,Sheet4!A:A,1,FALSE)</f>
        <v>#N/A</v>
      </c>
      <c r="BL3010">
        <v>7815</v>
      </c>
      <c r="BM3010" s="59">
        <f t="shared" ref="BM3010:BM3073" si="206">+H3010+-BL3010</f>
        <v>-4965</v>
      </c>
      <c r="BN3010" t="s">
        <v>1473</v>
      </c>
      <c r="BO3010" t="s">
        <v>101</v>
      </c>
    </row>
    <row r="3011" spans="1:67" ht="13" customHeight="1" x14ac:dyDescent="0.3">
      <c r="A3011" s="5">
        <v>46114</v>
      </c>
      <c r="B3011" t="s">
        <v>74</v>
      </c>
      <c r="F3011" s="8">
        <v>471</v>
      </c>
      <c r="G3011">
        <v>235.5</v>
      </c>
      <c r="H3011">
        <v>171</v>
      </c>
      <c r="I3011" s="6">
        <v>-300</v>
      </c>
      <c r="Q3011" t="s">
        <v>75</v>
      </c>
      <c r="U3011">
        <v>2601292</v>
      </c>
      <c r="V3011" t="s">
        <v>1471</v>
      </c>
      <c r="W3011" t="s">
        <v>169</v>
      </c>
      <c r="X3011" t="s">
        <v>207</v>
      </c>
      <c r="Y3011" t="s">
        <v>1226</v>
      </c>
      <c r="AF3011" t="s">
        <v>1471</v>
      </c>
      <c r="AG3011" t="s">
        <v>1472</v>
      </c>
      <c r="AH3011" t="s">
        <v>210</v>
      </c>
      <c r="AI3011">
        <v>868733522</v>
      </c>
      <c r="AM3011">
        <v>260001</v>
      </c>
      <c r="BE3011">
        <f t="shared" si="204"/>
        <v>0</v>
      </c>
      <c r="BF3011" s="6">
        <f t="shared" si="205"/>
        <v>-171</v>
      </c>
      <c r="BG3011" s="7" t="s">
        <v>71</v>
      </c>
      <c r="BH3011" t="e">
        <f>+VLOOKUP(AF3011,Sheet4!A:A,1,FALSE)</f>
        <v>#N/A</v>
      </c>
      <c r="BL3011">
        <v>235.5</v>
      </c>
      <c r="BM3011" s="59">
        <f t="shared" si="206"/>
        <v>-64.5</v>
      </c>
      <c r="BN3011" t="s">
        <v>1473</v>
      </c>
    </row>
    <row r="3012" spans="1:67" ht="13" customHeight="1" x14ac:dyDescent="0.3">
      <c r="A3012" s="5">
        <v>46114</v>
      </c>
      <c r="B3012" t="s">
        <v>74</v>
      </c>
      <c r="F3012" s="8">
        <v>345</v>
      </c>
      <c r="G3012">
        <v>172.5</v>
      </c>
      <c r="H3012">
        <v>125</v>
      </c>
      <c r="I3012" s="6">
        <v>-220</v>
      </c>
      <c r="Q3012" t="s">
        <v>75</v>
      </c>
      <c r="U3012">
        <v>2601292</v>
      </c>
      <c r="V3012" t="s">
        <v>1471</v>
      </c>
      <c r="W3012" t="s">
        <v>169</v>
      </c>
      <c r="X3012" t="s">
        <v>207</v>
      </c>
      <c r="Y3012" t="s">
        <v>1474</v>
      </c>
      <c r="AF3012" t="s">
        <v>1471</v>
      </c>
      <c r="AG3012" t="s">
        <v>1472</v>
      </c>
      <c r="AH3012" t="s">
        <v>210</v>
      </c>
      <c r="AI3012">
        <v>868733522</v>
      </c>
      <c r="AM3012">
        <v>260001</v>
      </c>
      <c r="BE3012">
        <f t="shared" si="204"/>
        <v>0</v>
      </c>
      <c r="BF3012" s="6">
        <f t="shared" si="205"/>
        <v>-125</v>
      </c>
      <c r="BG3012" s="7" t="s">
        <v>71</v>
      </c>
      <c r="BH3012" t="e">
        <f>+VLOOKUP(AF3012,Sheet4!A:A,1,FALSE)</f>
        <v>#N/A</v>
      </c>
      <c r="BL3012">
        <v>172.5</v>
      </c>
      <c r="BM3012" s="59">
        <f t="shared" si="206"/>
        <v>-47.5</v>
      </c>
      <c r="BN3012" t="s">
        <v>1473</v>
      </c>
    </row>
    <row r="3013" spans="1:67" ht="13" customHeight="1" x14ac:dyDescent="0.3">
      <c r="A3013" s="5">
        <v>46114</v>
      </c>
      <c r="B3013" t="s">
        <v>74</v>
      </c>
      <c r="F3013" s="8">
        <v>631</v>
      </c>
      <c r="G3013">
        <v>315.5</v>
      </c>
      <c r="H3013">
        <v>230</v>
      </c>
      <c r="I3013" s="6">
        <v>-401</v>
      </c>
      <c r="Q3013" t="s">
        <v>75</v>
      </c>
      <c r="U3013">
        <v>2601292</v>
      </c>
      <c r="V3013" t="s">
        <v>1471</v>
      </c>
      <c r="W3013" t="s">
        <v>169</v>
      </c>
      <c r="X3013" t="s">
        <v>207</v>
      </c>
      <c r="Y3013" t="s">
        <v>1475</v>
      </c>
      <c r="AF3013" t="s">
        <v>1471</v>
      </c>
      <c r="AG3013" t="s">
        <v>1472</v>
      </c>
      <c r="AH3013" t="s">
        <v>210</v>
      </c>
      <c r="AI3013">
        <v>868733522</v>
      </c>
      <c r="AM3013">
        <v>260001</v>
      </c>
      <c r="BE3013">
        <f t="shared" si="204"/>
        <v>0</v>
      </c>
      <c r="BF3013" s="6">
        <f t="shared" si="205"/>
        <v>-230</v>
      </c>
      <c r="BG3013" s="7" t="s">
        <v>71</v>
      </c>
      <c r="BH3013" t="e">
        <f>+VLOOKUP(AF3013,Sheet4!A:A,1,FALSE)</f>
        <v>#N/A</v>
      </c>
      <c r="BL3013">
        <v>315.5</v>
      </c>
      <c r="BM3013" s="59">
        <f t="shared" si="206"/>
        <v>-85.5</v>
      </c>
      <c r="BN3013" t="s">
        <v>1473</v>
      </c>
    </row>
    <row r="3014" spans="1:67" ht="13" customHeight="1" x14ac:dyDescent="0.3">
      <c r="A3014" s="5">
        <v>46114</v>
      </c>
      <c r="B3014" t="s">
        <v>74</v>
      </c>
      <c r="F3014" s="8">
        <v>521</v>
      </c>
      <c r="G3014">
        <v>260.5</v>
      </c>
      <c r="H3014">
        <v>190</v>
      </c>
      <c r="I3014" s="6">
        <v>-331</v>
      </c>
      <c r="Q3014" t="s">
        <v>75</v>
      </c>
      <c r="U3014">
        <v>2601292</v>
      </c>
      <c r="V3014" t="s">
        <v>1471</v>
      </c>
      <c r="W3014" t="s">
        <v>169</v>
      </c>
      <c r="X3014" t="s">
        <v>207</v>
      </c>
      <c r="Y3014" t="s">
        <v>785</v>
      </c>
      <c r="AF3014" t="s">
        <v>1471</v>
      </c>
      <c r="AG3014" t="s">
        <v>1472</v>
      </c>
      <c r="AH3014" t="s">
        <v>210</v>
      </c>
      <c r="AI3014">
        <v>868733522</v>
      </c>
      <c r="AM3014">
        <v>260001</v>
      </c>
      <c r="BE3014">
        <f t="shared" si="204"/>
        <v>0</v>
      </c>
      <c r="BF3014" s="6">
        <f t="shared" si="205"/>
        <v>-190</v>
      </c>
      <c r="BG3014" s="7" t="s">
        <v>71</v>
      </c>
      <c r="BH3014" t="e">
        <f>+VLOOKUP(AF3014,Sheet4!A:A,1,FALSE)</f>
        <v>#N/A</v>
      </c>
      <c r="BL3014">
        <v>260.5</v>
      </c>
      <c r="BM3014" s="59">
        <f t="shared" si="206"/>
        <v>-70.5</v>
      </c>
      <c r="BN3014" t="s">
        <v>1473</v>
      </c>
    </row>
    <row r="3015" spans="1:67" ht="13" customHeight="1" x14ac:dyDescent="0.3">
      <c r="A3015" s="5">
        <v>46114</v>
      </c>
      <c r="B3015" t="s">
        <v>76</v>
      </c>
      <c r="F3015">
        <v>9420</v>
      </c>
      <c r="G3015">
        <v>9420</v>
      </c>
      <c r="H3015">
        <v>3420</v>
      </c>
      <c r="I3015" s="6">
        <v>-6000</v>
      </c>
      <c r="Q3015" t="s">
        <v>77</v>
      </c>
      <c r="U3015">
        <v>2601292</v>
      </c>
      <c r="V3015" t="s">
        <v>1471</v>
      </c>
      <c r="W3015" t="s">
        <v>169</v>
      </c>
      <c r="X3015" t="s">
        <v>207</v>
      </c>
      <c r="Y3015" t="s">
        <v>1226</v>
      </c>
      <c r="AF3015" t="s">
        <v>1471</v>
      </c>
      <c r="AG3015" t="s">
        <v>1472</v>
      </c>
      <c r="AH3015" t="s">
        <v>210</v>
      </c>
      <c r="AI3015">
        <v>868733522</v>
      </c>
      <c r="AM3015">
        <v>260001</v>
      </c>
      <c r="BE3015">
        <f t="shared" si="204"/>
        <v>0</v>
      </c>
      <c r="BF3015" s="6">
        <f t="shared" si="205"/>
        <v>-3420</v>
      </c>
      <c r="BG3015" s="7" t="s">
        <v>71</v>
      </c>
      <c r="BH3015" t="e">
        <f>+VLOOKUP(AF3015,Sheet4!A:A,1,FALSE)</f>
        <v>#N/A</v>
      </c>
      <c r="BL3015">
        <v>9420</v>
      </c>
      <c r="BM3015" s="59">
        <f t="shared" si="206"/>
        <v>-6000</v>
      </c>
      <c r="BN3015" t="s">
        <v>1473</v>
      </c>
    </row>
    <row r="3016" spans="1:67" ht="13" customHeight="1" x14ac:dyDescent="0.3">
      <c r="A3016" s="5">
        <v>46114</v>
      </c>
      <c r="B3016" t="s">
        <v>76</v>
      </c>
      <c r="F3016">
        <v>6900</v>
      </c>
      <c r="G3016">
        <v>6900</v>
      </c>
      <c r="H3016">
        <v>2500</v>
      </c>
      <c r="I3016" s="6">
        <v>-4400</v>
      </c>
      <c r="Q3016" t="s">
        <v>77</v>
      </c>
      <c r="U3016">
        <v>2601292</v>
      </c>
      <c r="V3016" t="s">
        <v>1471</v>
      </c>
      <c r="W3016" t="s">
        <v>169</v>
      </c>
      <c r="X3016" t="s">
        <v>207</v>
      </c>
      <c r="Y3016" t="s">
        <v>1474</v>
      </c>
      <c r="AF3016" t="s">
        <v>1471</v>
      </c>
      <c r="AG3016" t="s">
        <v>1472</v>
      </c>
      <c r="AH3016" t="s">
        <v>210</v>
      </c>
      <c r="AI3016">
        <v>868733522</v>
      </c>
      <c r="AM3016">
        <v>260001</v>
      </c>
      <c r="BE3016">
        <f t="shared" si="204"/>
        <v>0</v>
      </c>
      <c r="BF3016" s="6">
        <f t="shared" si="205"/>
        <v>-2500</v>
      </c>
      <c r="BG3016" s="7" t="s">
        <v>71</v>
      </c>
      <c r="BH3016" t="e">
        <f>+VLOOKUP(AF3016,Sheet4!A:A,1,FALSE)</f>
        <v>#N/A</v>
      </c>
      <c r="BL3016">
        <v>6900</v>
      </c>
      <c r="BM3016" s="59">
        <f t="shared" si="206"/>
        <v>-4400</v>
      </c>
      <c r="BN3016" t="s">
        <v>1473</v>
      </c>
    </row>
    <row r="3017" spans="1:67" ht="13" customHeight="1" x14ac:dyDescent="0.3">
      <c r="A3017" s="5">
        <v>46114</v>
      </c>
      <c r="B3017" t="s">
        <v>76</v>
      </c>
      <c r="F3017">
        <v>12620</v>
      </c>
      <c r="G3017">
        <v>12620</v>
      </c>
      <c r="H3017">
        <v>4600</v>
      </c>
      <c r="I3017" s="6">
        <v>-8020</v>
      </c>
      <c r="Q3017" t="s">
        <v>77</v>
      </c>
      <c r="U3017">
        <v>2601292</v>
      </c>
      <c r="V3017" t="s">
        <v>1471</v>
      </c>
      <c r="W3017" t="s">
        <v>169</v>
      </c>
      <c r="X3017" t="s">
        <v>207</v>
      </c>
      <c r="Y3017" t="s">
        <v>1475</v>
      </c>
      <c r="AF3017" t="s">
        <v>1471</v>
      </c>
      <c r="AG3017" t="s">
        <v>1472</v>
      </c>
      <c r="AH3017" t="s">
        <v>210</v>
      </c>
      <c r="AI3017">
        <v>868733522</v>
      </c>
      <c r="AM3017">
        <v>260001</v>
      </c>
      <c r="BE3017">
        <f t="shared" si="204"/>
        <v>0</v>
      </c>
      <c r="BF3017" s="6">
        <f t="shared" si="205"/>
        <v>-4600</v>
      </c>
      <c r="BG3017" s="7" t="s">
        <v>71</v>
      </c>
      <c r="BH3017" t="e">
        <f>+VLOOKUP(AF3017,Sheet4!A:A,1,FALSE)</f>
        <v>#N/A</v>
      </c>
      <c r="BL3017">
        <v>12620</v>
      </c>
      <c r="BM3017" s="59">
        <f t="shared" si="206"/>
        <v>-8020</v>
      </c>
      <c r="BN3017" t="s">
        <v>1473</v>
      </c>
    </row>
    <row r="3018" spans="1:67" ht="13" customHeight="1" x14ac:dyDescent="0.3">
      <c r="A3018" s="5">
        <v>46114</v>
      </c>
      <c r="B3018" t="s">
        <v>76</v>
      </c>
      <c r="F3018">
        <v>10420</v>
      </c>
      <c r="G3018">
        <v>10420</v>
      </c>
      <c r="H3018">
        <v>3800</v>
      </c>
      <c r="I3018" s="6">
        <v>-6620</v>
      </c>
      <c r="Q3018" t="s">
        <v>77</v>
      </c>
      <c r="U3018">
        <v>2601292</v>
      </c>
      <c r="V3018" t="s">
        <v>1471</v>
      </c>
      <c r="W3018" t="s">
        <v>169</v>
      </c>
      <c r="X3018" t="s">
        <v>207</v>
      </c>
      <c r="Y3018" t="s">
        <v>785</v>
      </c>
      <c r="AF3018" t="s">
        <v>1471</v>
      </c>
      <c r="AG3018" t="s">
        <v>1472</v>
      </c>
      <c r="AH3018" t="s">
        <v>210</v>
      </c>
      <c r="AI3018">
        <v>868733522</v>
      </c>
      <c r="AM3018">
        <v>260001</v>
      </c>
      <c r="BE3018">
        <f t="shared" si="204"/>
        <v>0</v>
      </c>
      <c r="BF3018" s="6">
        <f t="shared" si="205"/>
        <v>-3800</v>
      </c>
      <c r="BG3018" s="7" t="s">
        <v>71</v>
      </c>
      <c r="BH3018" t="e">
        <f>+VLOOKUP(AF3018,Sheet4!A:A,1,FALSE)</f>
        <v>#N/A</v>
      </c>
      <c r="BL3018">
        <v>10420</v>
      </c>
      <c r="BM3018" s="59">
        <f t="shared" si="206"/>
        <v>-6620</v>
      </c>
      <c r="BN3018" t="s">
        <v>1473</v>
      </c>
    </row>
    <row r="3019" spans="1:67" ht="13" customHeight="1" x14ac:dyDescent="0.3">
      <c r="A3019" s="5">
        <v>46114</v>
      </c>
      <c r="B3019" t="s">
        <v>78</v>
      </c>
      <c r="F3019" s="8">
        <v>471</v>
      </c>
      <c r="G3019">
        <v>235.5</v>
      </c>
      <c r="H3019">
        <v>171</v>
      </c>
      <c r="I3019" s="6">
        <v>-300</v>
      </c>
      <c r="Q3019" t="s">
        <v>79</v>
      </c>
      <c r="U3019">
        <v>2601292</v>
      </c>
      <c r="V3019" t="s">
        <v>1471</v>
      </c>
      <c r="W3019" t="s">
        <v>169</v>
      </c>
      <c r="X3019" t="s">
        <v>207</v>
      </c>
      <c r="Y3019" t="s">
        <v>1226</v>
      </c>
      <c r="AF3019" t="s">
        <v>1471</v>
      </c>
      <c r="AG3019" t="s">
        <v>1472</v>
      </c>
      <c r="AH3019" t="s">
        <v>210</v>
      </c>
      <c r="AI3019">
        <v>868733522</v>
      </c>
      <c r="AM3019">
        <v>260001</v>
      </c>
      <c r="BE3019">
        <f t="shared" si="204"/>
        <v>0</v>
      </c>
      <c r="BF3019" s="6">
        <f t="shared" si="205"/>
        <v>-171</v>
      </c>
      <c r="BG3019" s="7" t="s">
        <v>71</v>
      </c>
      <c r="BH3019" t="e">
        <f>+VLOOKUP(AF3019,Sheet4!A:A,1,FALSE)</f>
        <v>#N/A</v>
      </c>
      <c r="BL3019">
        <v>235.5</v>
      </c>
      <c r="BM3019" s="59">
        <f t="shared" si="206"/>
        <v>-64.5</v>
      </c>
      <c r="BN3019" t="s">
        <v>1473</v>
      </c>
    </row>
    <row r="3020" spans="1:67" ht="13" customHeight="1" x14ac:dyDescent="0.3">
      <c r="A3020" s="5">
        <v>46114</v>
      </c>
      <c r="B3020" t="s">
        <v>78</v>
      </c>
      <c r="F3020" s="8">
        <v>345</v>
      </c>
      <c r="G3020">
        <v>172.5</v>
      </c>
      <c r="H3020">
        <v>125</v>
      </c>
      <c r="I3020" s="6">
        <v>-220</v>
      </c>
      <c r="Q3020" t="s">
        <v>79</v>
      </c>
      <c r="U3020">
        <v>2601292</v>
      </c>
      <c r="V3020" t="s">
        <v>1471</v>
      </c>
      <c r="W3020" t="s">
        <v>169</v>
      </c>
      <c r="X3020" t="s">
        <v>207</v>
      </c>
      <c r="Y3020" t="s">
        <v>1474</v>
      </c>
      <c r="AF3020" t="s">
        <v>1471</v>
      </c>
      <c r="AG3020" t="s">
        <v>1472</v>
      </c>
      <c r="AH3020" t="s">
        <v>210</v>
      </c>
      <c r="AI3020">
        <v>868733522</v>
      </c>
      <c r="AM3020">
        <v>260001</v>
      </c>
      <c r="BE3020">
        <f t="shared" si="204"/>
        <v>0</v>
      </c>
      <c r="BF3020" s="6">
        <f t="shared" si="205"/>
        <v>-125</v>
      </c>
      <c r="BG3020" s="7" t="s">
        <v>71</v>
      </c>
      <c r="BH3020" t="e">
        <f>+VLOOKUP(AF3020,Sheet4!A:A,1,FALSE)</f>
        <v>#N/A</v>
      </c>
      <c r="BL3020">
        <v>172.5</v>
      </c>
      <c r="BM3020" s="59">
        <f t="shared" si="206"/>
        <v>-47.5</v>
      </c>
      <c r="BN3020" t="s">
        <v>1473</v>
      </c>
    </row>
    <row r="3021" spans="1:67" ht="13" customHeight="1" x14ac:dyDescent="0.3">
      <c r="A3021" s="5">
        <v>46114</v>
      </c>
      <c r="B3021" t="s">
        <v>78</v>
      </c>
      <c r="F3021" s="8">
        <v>631</v>
      </c>
      <c r="G3021">
        <v>315.5</v>
      </c>
      <c r="H3021">
        <v>230</v>
      </c>
      <c r="I3021" s="6">
        <v>-401</v>
      </c>
      <c r="Q3021" t="s">
        <v>79</v>
      </c>
      <c r="U3021">
        <v>2601292</v>
      </c>
      <c r="V3021" t="s">
        <v>1471</v>
      </c>
      <c r="W3021" t="s">
        <v>169</v>
      </c>
      <c r="X3021" t="s">
        <v>207</v>
      </c>
      <c r="Y3021" t="s">
        <v>1475</v>
      </c>
      <c r="AF3021" t="s">
        <v>1471</v>
      </c>
      <c r="AG3021" t="s">
        <v>1472</v>
      </c>
      <c r="AH3021" t="s">
        <v>210</v>
      </c>
      <c r="AI3021">
        <v>868733522</v>
      </c>
      <c r="AM3021">
        <v>260001</v>
      </c>
      <c r="BE3021">
        <f t="shared" si="204"/>
        <v>0</v>
      </c>
      <c r="BF3021" s="6">
        <f t="shared" si="205"/>
        <v>-230</v>
      </c>
      <c r="BG3021" s="7" t="s">
        <v>71</v>
      </c>
      <c r="BH3021" t="e">
        <f>+VLOOKUP(AF3021,Sheet4!A:A,1,FALSE)</f>
        <v>#N/A</v>
      </c>
      <c r="BL3021">
        <v>315.5</v>
      </c>
      <c r="BM3021" s="59">
        <f t="shared" si="206"/>
        <v>-85.5</v>
      </c>
      <c r="BN3021" t="s">
        <v>1473</v>
      </c>
    </row>
    <row r="3022" spans="1:67" ht="13" customHeight="1" x14ac:dyDescent="0.3">
      <c r="A3022" s="5">
        <v>46114</v>
      </c>
      <c r="B3022" t="s">
        <v>78</v>
      </c>
      <c r="F3022" s="8">
        <v>521</v>
      </c>
      <c r="G3022">
        <v>260.5</v>
      </c>
      <c r="H3022">
        <v>190</v>
      </c>
      <c r="I3022" s="6">
        <v>-331</v>
      </c>
      <c r="Q3022" t="s">
        <v>79</v>
      </c>
      <c r="U3022">
        <v>2601292</v>
      </c>
      <c r="V3022" t="s">
        <v>1471</v>
      </c>
      <c r="W3022" t="s">
        <v>169</v>
      </c>
      <c r="X3022" t="s">
        <v>207</v>
      </c>
      <c r="Y3022" t="s">
        <v>785</v>
      </c>
      <c r="AF3022" t="s">
        <v>1471</v>
      </c>
      <c r="AG3022" t="s">
        <v>1472</v>
      </c>
      <c r="AH3022" t="s">
        <v>210</v>
      </c>
      <c r="AI3022">
        <v>868733522</v>
      </c>
      <c r="AM3022">
        <v>260001</v>
      </c>
      <c r="BE3022">
        <f t="shared" si="204"/>
        <v>0</v>
      </c>
      <c r="BF3022" s="6">
        <f t="shared" si="205"/>
        <v>-190</v>
      </c>
      <c r="BG3022" s="7" t="s">
        <v>71</v>
      </c>
      <c r="BH3022" t="e">
        <f>+VLOOKUP(AF3022,Sheet4!A:A,1,FALSE)</f>
        <v>#N/A</v>
      </c>
      <c r="BL3022">
        <v>260.5</v>
      </c>
      <c r="BM3022" s="59">
        <f t="shared" si="206"/>
        <v>-70.5</v>
      </c>
      <c r="BN3022" t="s">
        <v>1473</v>
      </c>
    </row>
    <row r="3023" spans="1:67" ht="13" customHeight="1" x14ac:dyDescent="0.3">
      <c r="A3023" s="5">
        <v>46114</v>
      </c>
      <c r="B3023" t="s">
        <v>80</v>
      </c>
      <c r="F3023">
        <v>5887.5</v>
      </c>
      <c r="G3023">
        <v>5887.5</v>
      </c>
      <c r="H3023">
        <v>2137.5</v>
      </c>
      <c r="I3023" s="6">
        <v>-3750</v>
      </c>
      <c r="Q3023" t="s">
        <v>81</v>
      </c>
      <c r="U3023">
        <v>2601292</v>
      </c>
      <c r="V3023" t="s">
        <v>1471</v>
      </c>
      <c r="W3023" t="s">
        <v>169</v>
      </c>
      <c r="X3023" t="s">
        <v>207</v>
      </c>
      <c r="Y3023" t="s">
        <v>1226</v>
      </c>
      <c r="AF3023" t="s">
        <v>1471</v>
      </c>
      <c r="AG3023" t="s">
        <v>1472</v>
      </c>
      <c r="AH3023" t="s">
        <v>210</v>
      </c>
      <c r="AI3023">
        <v>868733522</v>
      </c>
      <c r="AM3023">
        <v>260001</v>
      </c>
      <c r="BB3023" s="9">
        <v>5888</v>
      </c>
      <c r="BE3023">
        <f t="shared" si="204"/>
        <v>5888</v>
      </c>
      <c r="BF3023" s="6">
        <f t="shared" si="205"/>
        <v>3750.5</v>
      </c>
      <c r="BG3023" s="12" t="s">
        <v>99</v>
      </c>
      <c r="BH3023" t="e">
        <f>+VLOOKUP(AF3023,Sheet4!A:A,1,FALSE)</f>
        <v>#N/A</v>
      </c>
      <c r="BL3023">
        <v>5887.5</v>
      </c>
      <c r="BM3023" s="59">
        <f t="shared" si="206"/>
        <v>-3750</v>
      </c>
      <c r="BN3023" t="s">
        <v>1473</v>
      </c>
    </row>
    <row r="3024" spans="1:67" ht="13" customHeight="1" x14ac:dyDescent="0.3">
      <c r="A3024" s="5">
        <v>46114</v>
      </c>
      <c r="B3024" t="s">
        <v>80</v>
      </c>
      <c r="F3024">
        <v>4312.5</v>
      </c>
      <c r="G3024">
        <v>4312.5</v>
      </c>
      <c r="H3024">
        <v>1562.5</v>
      </c>
      <c r="I3024" s="6">
        <v>-2750</v>
      </c>
      <c r="Q3024" t="s">
        <v>81</v>
      </c>
      <c r="U3024">
        <v>2601292</v>
      </c>
      <c r="V3024" t="s">
        <v>1471</v>
      </c>
      <c r="W3024" t="s">
        <v>169</v>
      </c>
      <c r="X3024" t="s">
        <v>207</v>
      </c>
      <c r="Y3024" t="s">
        <v>1474</v>
      </c>
      <c r="AF3024" t="s">
        <v>1471</v>
      </c>
      <c r="AG3024" t="s">
        <v>1472</v>
      </c>
      <c r="AH3024" t="s">
        <v>210</v>
      </c>
      <c r="AI3024">
        <v>868733522</v>
      </c>
      <c r="AM3024">
        <v>260001</v>
      </c>
      <c r="BC3024" s="9">
        <v>4312</v>
      </c>
      <c r="BE3024">
        <f t="shared" si="204"/>
        <v>4312</v>
      </c>
      <c r="BF3024" s="6">
        <f t="shared" si="205"/>
        <v>2749.5</v>
      </c>
      <c r="BG3024" s="10" t="s">
        <v>99</v>
      </c>
      <c r="BH3024" t="e">
        <f>+VLOOKUP(AF3024,Sheet4!A:A,1,FALSE)</f>
        <v>#N/A</v>
      </c>
      <c r="BL3024">
        <v>4312.5</v>
      </c>
      <c r="BM3024" s="59">
        <f t="shared" si="206"/>
        <v>-2750</v>
      </c>
      <c r="BN3024" t="s">
        <v>1473</v>
      </c>
    </row>
    <row r="3025" spans="1:67" ht="13" customHeight="1" x14ac:dyDescent="0.3">
      <c r="A3025" s="5">
        <v>46114</v>
      </c>
      <c r="B3025" t="s">
        <v>80</v>
      </c>
      <c r="F3025">
        <v>7887.5</v>
      </c>
      <c r="G3025">
        <v>7887.5</v>
      </c>
      <c r="H3025">
        <v>2875</v>
      </c>
      <c r="I3025" s="6">
        <v>-5012.5</v>
      </c>
      <c r="Q3025" t="s">
        <v>81</v>
      </c>
      <c r="U3025">
        <v>2601292</v>
      </c>
      <c r="V3025" t="s">
        <v>1471</v>
      </c>
      <c r="W3025" t="s">
        <v>169</v>
      </c>
      <c r="X3025" t="s">
        <v>207</v>
      </c>
      <c r="Y3025" t="s">
        <v>1475</v>
      </c>
      <c r="AF3025" t="s">
        <v>1471</v>
      </c>
      <c r="AG3025" t="s">
        <v>1472</v>
      </c>
      <c r="AH3025" t="s">
        <v>210</v>
      </c>
      <c r="AI3025">
        <v>868733522</v>
      </c>
      <c r="AM3025">
        <v>260001</v>
      </c>
      <c r="BC3025" s="9">
        <v>7888</v>
      </c>
      <c r="BE3025">
        <f t="shared" si="204"/>
        <v>7888</v>
      </c>
      <c r="BF3025" s="6">
        <f t="shared" si="205"/>
        <v>5013</v>
      </c>
      <c r="BG3025" s="10" t="s">
        <v>99</v>
      </c>
      <c r="BH3025" t="e">
        <f>+VLOOKUP(AF3025,Sheet4!A:A,1,FALSE)</f>
        <v>#N/A</v>
      </c>
      <c r="BL3025">
        <v>7887.5</v>
      </c>
      <c r="BM3025" s="59">
        <f t="shared" si="206"/>
        <v>-5012.5</v>
      </c>
      <c r="BN3025" t="s">
        <v>1473</v>
      </c>
    </row>
    <row r="3026" spans="1:67" ht="13" customHeight="1" x14ac:dyDescent="0.3">
      <c r="A3026" s="5">
        <v>46114</v>
      </c>
      <c r="B3026" t="s">
        <v>80</v>
      </c>
      <c r="F3026">
        <v>6512.5</v>
      </c>
      <c r="G3026">
        <v>6512.5</v>
      </c>
      <c r="H3026">
        <v>2375</v>
      </c>
      <c r="I3026" s="6">
        <v>-4137.5</v>
      </c>
      <c r="Q3026" t="s">
        <v>81</v>
      </c>
      <c r="U3026">
        <v>2601292</v>
      </c>
      <c r="V3026" t="s">
        <v>1471</v>
      </c>
      <c r="W3026" t="s">
        <v>169</v>
      </c>
      <c r="X3026" t="s">
        <v>207</v>
      </c>
      <c r="Y3026" t="s">
        <v>785</v>
      </c>
      <c r="AF3026" t="s">
        <v>1471</v>
      </c>
      <c r="AG3026" t="s">
        <v>1472</v>
      </c>
      <c r="AH3026" t="s">
        <v>210</v>
      </c>
      <c r="AI3026">
        <v>868733522</v>
      </c>
      <c r="AM3026">
        <v>260001</v>
      </c>
      <c r="BB3026" s="9">
        <v>6512</v>
      </c>
      <c r="BE3026">
        <f t="shared" si="204"/>
        <v>6512</v>
      </c>
      <c r="BF3026" s="6">
        <f t="shared" si="205"/>
        <v>4137</v>
      </c>
      <c r="BG3026" s="12" t="s">
        <v>99</v>
      </c>
      <c r="BH3026" t="e">
        <f>+VLOOKUP(AF3026,Sheet4!A:A,1,FALSE)</f>
        <v>#N/A</v>
      </c>
      <c r="BL3026">
        <v>6512.5</v>
      </c>
      <c r="BM3026" s="59">
        <f t="shared" si="206"/>
        <v>-4137.5</v>
      </c>
      <c r="BN3026" t="s">
        <v>1473</v>
      </c>
    </row>
    <row r="3027" spans="1:67" ht="13" customHeight="1" x14ac:dyDescent="0.3">
      <c r="A3027" s="5">
        <v>46114</v>
      </c>
      <c r="B3027" t="s">
        <v>63</v>
      </c>
      <c r="F3027">
        <v>1935</v>
      </c>
      <c r="G3027">
        <v>1935</v>
      </c>
      <c r="H3027">
        <v>47175</v>
      </c>
      <c r="I3027" s="6">
        <v>45240</v>
      </c>
      <c r="Q3027" t="s">
        <v>64</v>
      </c>
      <c r="U3027">
        <v>2601293</v>
      </c>
      <c r="V3027" t="s">
        <v>1476</v>
      </c>
      <c r="W3027" t="s">
        <v>169</v>
      </c>
      <c r="X3027" t="s">
        <v>551</v>
      </c>
      <c r="Y3027" t="s">
        <v>1161</v>
      </c>
      <c r="AF3027" t="s">
        <v>1476</v>
      </c>
      <c r="AG3027" t="s">
        <v>1477</v>
      </c>
      <c r="AH3027" t="s">
        <v>554</v>
      </c>
      <c r="AI3027" t="s">
        <v>555</v>
      </c>
      <c r="AM3027">
        <v>260001</v>
      </c>
      <c r="BE3027">
        <f t="shared" si="204"/>
        <v>0</v>
      </c>
      <c r="BF3027" s="6">
        <f t="shared" si="205"/>
        <v>-47175</v>
      </c>
      <c r="BG3027" s="7" t="s">
        <v>71</v>
      </c>
      <c r="BH3027" t="e">
        <f>+VLOOKUP(AF3027,Sheet4!A:A,1,FALSE)</f>
        <v>#N/A</v>
      </c>
      <c r="BL3027">
        <v>1935</v>
      </c>
      <c r="BM3027" s="59">
        <f t="shared" si="206"/>
        <v>45240</v>
      </c>
      <c r="BN3027" t="s">
        <v>1478</v>
      </c>
      <c r="BO3027" t="s">
        <v>101</v>
      </c>
    </row>
    <row r="3028" spans="1:67" ht="13" customHeight="1" x14ac:dyDescent="0.3">
      <c r="A3028" s="5">
        <v>46114</v>
      </c>
      <c r="B3028" t="s">
        <v>74</v>
      </c>
      <c r="F3028" s="8">
        <v>129</v>
      </c>
      <c r="G3028">
        <v>64.5</v>
      </c>
      <c r="H3028">
        <v>3145</v>
      </c>
      <c r="I3028" s="6">
        <v>3016</v>
      </c>
      <c r="Q3028" t="s">
        <v>75</v>
      </c>
      <c r="U3028">
        <v>2601293</v>
      </c>
      <c r="V3028" t="s">
        <v>1476</v>
      </c>
      <c r="W3028" t="s">
        <v>169</v>
      </c>
      <c r="X3028" t="s">
        <v>551</v>
      </c>
      <c r="Y3028" t="s">
        <v>1161</v>
      </c>
      <c r="AF3028" t="s">
        <v>1476</v>
      </c>
      <c r="AG3028" t="s">
        <v>1477</v>
      </c>
      <c r="AH3028" t="s">
        <v>554</v>
      </c>
      <c r="AI3028" t="s">
        <v>555</v>
      </c>
      <c r="AM3028">
        <v>260001</v>
      </c>
      <c r="BE3028">
        <f t="shared" si="204"/>
        <v>0</v>
      </c>
      <c r="BF3028" s="6">
        <f t="shared" si="205"/>
        <v>-3145</v>
      </c>
      <c r="BG3028" s="7" t="s">
        <v>71</v>
      </c>
      <c r="BH3028" t="e">
        <f>+VLOOKUP(AF3028,Sheet4!A:A,1,FALSE)</f>
        <v>#N/A</v>
      </c>
      <c r="BL3028">
        <v>64.5</v>
      </c>
      <c r="BM3028" s="59">
        <f t="shared" si="206"/>
        <v>3080.5</v>
      </c>
      <c r="BN3028" t="s">
        <v>1478</v>
      </c>
    </row>
    <row r="3029" spans="1:67" ht="13" customHeight="1" x14ac:dyDescent="0.3">
      <c r="A3029" s="5">
        <v>46114</v>
      </c>
      <c r="B3029" t="s">
        <v>76</v>
      </c>
      <c r="F3029">
        <v>2580</v>
      </c>
      <c r="G3029">
        <v>2580</v>
      </c>
      <c r="H3029">
        <v>62900</v>
      </c>
      <c r="I3029" s="6">
        <v>60320</v>
      </c>
      <c r="Q3029" t="s">
        <v>77</v>
      </c>
      <c r="U3029">
        <v>2601293</v>
      </c>
      <c r="V3029" t="s">
        <v>1476</v>
      </c>
      <c r="W3029" t="s">
        <v>169</v>
      </c>
      <c r="X3029" t="s">
        <v>551</v>
      </c>
      <c r="Y3029" t="s">
        <v>1161</v>
      </c>
      <c r="AF3029" t="s">
        <v>1476</v>
      </c>
      <c r="AG3029" t="s">
        <v>1477</v>
      </c>
      <c r="AH3029" t="s">
        <v>554</v>
      </c>
      <c r="AI3029" t="s">
        <v>555</v>
      </c>
      <c r="AM3029">
        <v>260001</v>
      </c>
      <c r="BE3029">
        <f t="shared" si="204"/>
        <v>0</v>
      </c>
      <c r="BF3029" s="6">
        <f t="shared" si="205"/>
        <v>-62900</v>
      </c>
      <c r="BG3029" s="7" t="s">
        <v>71</v>
      </c>
      <c r="BH3029" t="e">
        <f>+VLOOKUP(AF3029,Sheet4!A:A,1,FALSE)</f>
        <v>#N/A</v>
      </c>
      <c r="BL3029">
        <v>2580</v>
      </c>
      <c r="BM3029" s="59">
        <f t="shared" si="206"/>
        <v>60320</v>
      </c>
      <c r="BN3029" t="s">
        <v>1478</v>
      </c>
    </row>
    <row r="3030" spans="1:67" ht="13" customHeight="1" x14ac:dyDescent="0.3">
      <c r="A3030" s="5">
        <v>46114</v>
      </c>
      <c r="B3030" t="s">
        <v>78</v>
      </c>
      <c r="F3030" s="8">
        <v>129</v>
      </c>
      <c r="G3030">
        <v>64.5</v>
      </c>
      <c r="H3030">
        <v>3145</v>
      </c>
      <c r="I3030" s="6">
        <v>3016</v>
      </c>
      <c r="Q3030" t="s">
        <v>79</v>
      </c>
      <c r="U3030">
        <v>2601293</v>
      </c>
      <c r="V3030" t="s">
        <v>1476</v>
      </c>
      <c r="W3030" t="s">
        <v>169</v>
      </c>
      <c r="X3030" t="s">
        <v>551</v>
      </c>
      <c r="Y3030" t="s">
        <v>1161</v>
      </c>
      <c r="AF3030" t="s">
        <v>1476</v>
      </c>
      <c r="AG3030" t="s">
        <v>1477</v>
      </c>
      <c r="AH3030" t="s">
        <v>554</v>
      </c>
      <c r="AI3030" t="s">
        <v>555</v>
      </c>
      <c r="AM3030">
        <v>260001</v>
      </c>
      <c r="BE3030">
        <f t="shared" si="204"/>
        <v>0</v>
      </c>
      <c r="BF3030" s="6">
        <f t="shared" si="205"/>
        <v>-3145</v>
      </c>
      <c r="BG3030" s="7" t="s">
        <v>71</v>
      </c>
      <c r="BH3030" t="e">
        <f>+VLOOKUP(AF3030,Sheet4!A:A,1,FALSE)</f>
        <v>#N/A</v>
      </c>
      <c r="BL3030">
        <v>64.5</v>
      </c>
      <c r="BM3030" s="59">
        <f t="shared" si="206"/>
        <v>3080.5</v>
      </c>
      <c r="BN3030" t="s">
        <v>1478</v>
      </c>
    </row>
    <row r="3031" spans="1:67" ht="13" customHeight="1" x14ac:dyDescent="0.3">
      <c r="A3031" s="5">
        <v>46114</v>
      </c>
      <c r="B3031" t="s">
        <v>80</v>
      </c>
      <c r="F3031">
        <v>1612.5</v>
      </c>
      <c r="G3031">
        <v>1612.5</v>
      </c>
      <c r="H3031">
        <v>39312.5</v>
      </c>
      <c r="I3031" s="6">
        <v>37700</v>
      </c>
      <c r="Q3031" t="s">
        <v>81</v>
      </c>
      <c r="U3031">
        <v>2601293</v>
      </c>
      <c r="V3031" t="s">
        <v>1476</v>
      </c>
      <c r="W3031" t="s">
        <v>169</v>
      </c>
      <c r="X3031" t="s">
        <v>551</v>
      </c>
      <c r="Y3031" t="s">
        <v>1161</v>
      </c>
      <c r="AF3031" t="s">
        <v>1476</v>
      </c>
      <c r="AG3031" t="s">
        <v>1477</v>
      </c>
      <c r="AH3031" t="s">
        <v>554</v>
      </c>
      <c r="AI3031" t="s">
        <v>555</v>
      </c>
      <c r="AM3031">
        <v>260001</v>
      </c>
      <c r="BC3031" s="9">
        <v>1612</v>
      </c>
      <c r="BE3031">
        <f t="shared" si="204"/>
        <v>1612</v>
      </c>
      <c r="BF3031" s="6">
        <f t="shared" si="205"/>
        <v>-37700.5</v>
      </c>
      <c r="BG3031" s="10" t="s">
        <v>99</v>
      </c>
      <c r="BH3031" t="e">
        <f>+VLOOKUP(AF3031,Sheet4!A:A,1,FALSE)</f>
        <v>#N/A</v>
      </c>
      <c r="BL3031">
        <v>1612.5</v>
      </c>
      <c r="BM3031" s="59">
        <f t="shared" si="206"/>
        <v>37700</v>
      </c>
      <c r="BN3031" t="s">
        <v>1478</v>
      </c>
    </row>
    <row r="3032" spans="1:67" ht="13" customHeight="1" x14ac:dyDescent="0.3">
      <c r="A3032" s="5">
        <v>46114</v>
      </c>
      <c r="B3032" t="s">
        <v>63</v>
      </c>
      <c r="F3032">
        <v>21540</v>
      </c>
      <c r="G3032">
        <v>21540</v>
      </c>
      <c r="H3032">
        <v>30225</v>
      </c>
      <c r="I3032" s="6">
        <v>8685</v>
      </c>
      <c r="Q3032" t="s">
        <v>64</v>
      </c>
      <c r="U3032">
        <v>2601294</v>
      </c>
      <c r="V3032" t="s">
        <v>1479</v>
      </c>
      <c r="W3032" t="s">
        <v>169</v>
      </c>
      <c r="X3032" t="s">
        <v>412</v>
      </c>
      <c r="Y3032" t="s">
        <v>375</v>
      </c>
      <c r="AF3032" t="s">
        <v>1479</v>
      </c>
      <c r="AG3032" t="s">
        <v>1480</v>
      </c>
      <c r="AH3032" t="s">
        <v>415</v>
      </c>
      <c r="AI3032">
        <v>864272425</v>
      </c>
      <c r="AM3032">
        <v>260001</v>
      </c>
      <c r="BE3032">
        <f t="shared" si="204"/>
        <v>0</v>
      </c>
      <c r="BF3032" s="6">
        <f t="shared" si="205"/>
        <v>-30225</v>
      </c>
      <c r="BG3032" s="7" t="s">
        <v>71</v>
      </c>
      <c r="BH3032" t="e">
        <f>+VLOOKUP(AF3032,Sheet4!A:A,1,FALSE)</f>
        <v>#N/A</v>
      </c>
      <c r="BL3032">
        <v>21540</v>
      </c>
      <c r="BM3032" s="59">
        <f t="shared" si="206"/>
        <v>8685</v>
      </c>
      <c r="BN3032" t="s">
        <v>1481</v>
      </c>
      <c r="BO3032" t="s">
        <v>73</v>
      </c>
    </row>
    <row r="3033" spans="1:67" ht="13" customHeight="1" x14ac:dyDescent="0.3">
      <c r="A3033" s="5">
        <v>46114</v>
      </c>
      <c r="B3033" t="s">
        <v>74</v>
      </c>
      <c r="F3033" s="8">
        <v>1436</v>
      </c>
      <c r="G3033">
        <v>718</v>
      </c>
      <c r="H3033">
        <v>2015</v>
      </c>
      <c r="I3033" s="6">
        <v>579</v>
      </c>
      <c r="Q3033" t="s">
        <v>75</v>
      </c>
      <c r="U3033">
        <v>2601294</v>
      </c>
      <c r="V3033" t="s">
        <v>1479</v>
      </c>
      <c r="W3033" t="s">
        <v>169</v>
      </c>
      <c r="X3033" t="s">
        <v>412</v>
      </c>
      <c r="Y3033" t="s">
        <v>375</v>
      </c>
      <c r="AF3033" t="s">
        <v>1479</v>
      </c>
      <c r="AG3033" t="s">
        <v>1480</v>
      </c>
      <c r="AH3033" t="s">
        <v>415</v>
      </c>
      <c r="AI3033">
        <v>864272425</v>
      </c>
      <c r="AM3033">
        <v>260001</v>
      </c>
      <c r="BE3033">
        <f t="shared" si="204"/>
        <v>0</v>
      </c>
      <c r="BF3033" s="6">
        <f t="shared" si="205"/>
        <v>-2015</v>
      </c>
      <c r="BG3033" s="7" t="s">
        <v>71</v>
      </c>
      <c r="BH3033" t="e">
        <f>+VLOOKUP(AF3033,Sheet4!A:A,1,FALSE)</f>
        <v>#N/A</v>
      </c>
      <c r="BL3033">
        <v>718</v>
      </c>
      <c r="BM3033" s="59">
        <f t="shared" si="206"/>
        <v>1297</v>
      </c>
      <c r="BN3033" t="s">
        <v>1481</v>
      </c>
    </row>
    <row r="3034" spans="1:67" ht="13" customHeight="1" x14ac:dyDescent="0.3">
      <c r="A3034" s="5">
        <v>46114</v>
      </c>
      <c r="B3034" t="s">
        <v>76</v>
      </c>
      <c r="F3034">
        <v>28720</v>
      </c>
      <c r="G3034">
        <v>28720</v>
      </c>
      <c r="H3034">
        <v>40300</v>
      </c>
      <c r="I3034" s="6">
        <v>11580</v>
      </c>
      <c r="Q3034" t="s">
        <v>77</v>
      </c>
      <c r="U3034">
        <v>2601294</v>
      </c>
      <c r="V3034" t="s">
        <v>1479</v>
      </c>
      <c r="W3034" t="s">
        <v>169</v>
      </c>
      <c r="X3034" t="s">
        <v>412</v>
      </c>
      <c r="Y3034" t="s">
        <v>375</v>
      </c>
      <c r="AF3034" t="s">
        <v>1479</v>
      </c>
      <c r="AG3034" t="s">
        <v>1480</v>
      </c>
      <c r="AH3034" t="s">
        <v>415</v>
      </c>
      <c r="AI3034">
        <v>864272425</v>
      </c>
      <c r="AM3034">
        <v>260001</v>
      </c>
      <c r="BE3034">
        <f t="shared" si="204"/>
        <v>0</v>
      </c>
      <c r="BF3034" s="6">
        <f t="shared" si="205"/>
        <v>-40300</v>
      </c>
      <c r="BG3034" s="7" t="s">
        <v>71</v>
      </c>
      <c r="BH3034" t="e">
        <f>+VLOOKUP(AF3034,Sheet4!A:A,1,FALSE)</f>
        <v>#N/A</v>
      </c>
      <c r="BL3034">
        <v>28720</v>
      </c>
      <c r="BM3034" s="59">
        <f t="shared" si="206"/>
        <v>11580</v>
      </c>
      <c r="BN3034" t="s">
        <v>1481</v>
      </c>
    </row>
    <row r="3035" spans="1:67" ht="13" customHeight="1" x14ac:dyDescent="0.3">
      <c r="A3035" s="5">
        <v>46114</v>
      </c>
      <c r="B3035" t="s">
        <v>78</v>
      </c>
      <c r="F3035" s="8">
        <v>1436</v>
      </c>
      <c r="G3035">
        <v>718</v>
      </c>
      <c r="H3035">
        <v>2015</v>
      </c>
      <c r="I3035" s="6">
        <v>579</v>
      </c>
      <c r="Q3035" t="s">
        <v>79</v>
      </c>
      <c r="U3035">
        <v>2601294</v>
      </c>
      <c r="V3035" t="s">
        <v>1479</v>
      </c>
      <c r="W3035" t="s">
        <v>169</v>
      </c>
      <c r="X3035" t="s">
        <v>412</v>
      </c>
      <c r="Y3035" t="s">
        <v>375</v>
      </c>
      <c r="AF3035" t="s">
        <v>1479</v>
      </c>
      <c r="AG3035" t="s">
        <v>1480</v>
      </c>
      <c r="AH3035" t="s">
        <v>415</v>
      </c>
      <c r="AI3035">
        <v>864272425</v>
      </c>
      <c r="AM3035">
        <v>260001</v>
      </c>
      <c r="BE3035">
        <f t="shared" si="204"/>
        <v>0</v>
      </c>
      <c r="BF3035" s="6">
        <f t="shared" si="205"/>
        <v>-2015</v>
      </c>
      <c r="BG3035" s="7" t="s">
        <v>71</v>
      </c>
      <c r="BH3035" t="e">
        <f>+VLOOKUP(AF3035,Sheet4!A:A,1,FALSE)</f>
        <v>#N/A</v>
      </c>
      <c r="BL3035">
        <v>718</v>
      </c>
      <c r="BM3035" s="59">
        <f t="shared" si="206"/>
        <v>1297</v>
      </c>
      <c r="BN3035" t="s">
        <v>1481</v>
      </c>
    </row>
    <row r="3036" spans="1:67" ht="13" customHeight="1" x14ac:dyDescent="0.3">
      <c r="A3036" s="5">
        <v>46114</v>
      </c>
      <c r="B3036" t="s">
        <v>80</v>
      </c>
      <c r="F3036">
        <v>17950</v>
      </c>
      <c r="G3036">
        <v>17950</v>
      </c>
      <c r="H3036">
        <v>25187.5</v>
      </c>
      <c r="I3036" s="6">
        <v>7237.5</v>
      </c>
      <c r="Q3036" t="s">
        <v>81</v>
      </c>
      <c r="U3036">
        <v>2601294</v>
      </c>
      <c r="V3036" t="s">
        <v>1479</v>
      </c>
      <c r="W3036" t="s">
        <v>169</v>
      </c>
      <c r="X3036" t="s">
        <v>412</v>
      </c>
      <c r="Y3036" t="s">
        <v>375</v>
      </c>
      <c r="AF3036" t="s">
        <v>1479</v>
      </c>
      <c r="AG3036" t="s">
        <v>1480</v>
      </c>
      <c r="AH3036" t="s">
        <v>415</v>
      </c>
      <c r="AI3036">
        <v>864272425</v>
      </c>
      <c r="AM3036">
        <v>260001</v>
      </c>
      <c r="BB3036" s="9">
        <v>17950</v>
      </c>
      <c r="BE3036">
        <f t="shared" si="204"/>
        <v>17950</v>
      </c>
      <c r="BF3036" s="6">
        <f t="shared" si="205"/>
        <v>-7237.5</v>
      </c>
      <c r="BG3036" s="12" t="s">
        <v>99</v>
      </c>
      <c r="BH3036" t="e">
        <f>+VLOOKUP(AF3036,Sheet4!A:A,1,FALSE)</f>
        <v>#N/A</v>
      </c>
      <c r="BL3036">
        <v>17950</v>
      </c>
      <c r="BM3036" s="59">
        <f t="shared" si="206"/>
        <v>7237.5</v>
      </c>
      <c r="BN3036" t="s">
        <v>1481</v>
      </c>
    </row>
    <row r="3037" spans="1:67" ht="13" customHeight="1" x14ac:dyDescent="0.3">
      <c r="A3037" s="5">
        <v>46114</v>
      </c>
      <c r="B3037" t="s">
        <v>63</v>
      </c>
      <c r="F3037">
        <v>15</v>
      </c>
      <c r="G3037">
        <v>15</v>
      </c>
      <c r="H3037" s="6">
        <v>2.2253829321662999</v>
      </c>
      <c r="I3037" s="6">
        <f t="shared" ref="I3037:I3051" si="207">H3037-G3037</f>
        <v>-12.774617067833701</v>
      </c>
      <c r="J3037" s="6"/>
      <c r="K3037" s="6"/>
      <c r="Q3037" t="s">
        <v>64</v>
      </c>
      <c r="U3037">
        <v>2601295</v>
      </c>
      <c r="V3037" t="s">
        <v>1482</v>
      </c>
      <c r="W3037" t="s">
        <v>110</v>
      </c>
      <c r="X3037" t="s">
        <v>608</v>
      </c>
      <c r="Y3037" t="s">
        <v>1483</v>
      </c>
      <c r="AF3037" t="s">
        <v>1482</v>
      </c>
      <c r="AG3037" t="s">
        <v>1484</v>
      </c>
      <c r="AH3037" t="s">
        <v>611</v>
      </c>
      <c r="AI3037">
        <v>860795776</v>
      </c>
      <c r="AM3037">
        <v>260001</v>
      </c>
      <c r="BA3037" s="6">
        <v>-12.774617067833701</v>
      </c>
      <c r="BD3037" s="9">
        <v>15</v>
      </c>
      <c r="BE3037">
        <f t="shared" si="204"/>
        <v>0</v>
      </c>
      <c r="BF3037" s="6">
        <f t="shared" si="205"/>
        <v>-2.2253829321662999</v>
      </c>
      <c r="BG3037" s="11" t="s">
        <v>71</v>
      </c>
      <c r="BH3037" t="e">
        <f>+VLOOKUP(AF3037,Sheet4!A:A,1,FALSE)</f>
        <v>#N/A</v>
      </c>
      <c r="BL3037" s="6">
        <v>0</v>
      </c>
      <c r="BM3037" s="59">
        <f t="shared" si="206"/>
        <v>2.2253829321662999</v>
      </c>
      <c r="BN3037" t="s">
        <v>1485</v>
      </c>
      <c r="BO3037" t="s">
        <v>101</v>
      </c>
    </row>
    <row r="3038" spans="1:67" ht="13" customHeight="1" x14ac:dyDescent="0.3">
      <c r="A3038" s="5">
        <v>46114</v>
      </c>
      <c r="B3038" t="s">
        <v>63</v>
      </c>
      <c r="F3038">
        <v>34260</v>
      </c>
      <c r="G3038">
        <v>34260</v>
      </c>
      <c r="H3038" s="6">
        <v>5082.7746170678301</v>
      </c>
      <c r="I3038" s="6">
        <f t="shared" si="207"/>
        <v>-29177.225382932171</v>
      </c>
      <c r="J3038" s="6"/>
      <c r="K3038" s="6"/>
      <c r="Q3038" t="s">
        <v>64</v>
      </c>
      <c r="U3038">
        <v>2601295</v>
      </c>
      <c r="V3038" t="s">
        <v>1482</v>
      </c>
      <c r="W3038" t="s">
        <v>110</v>
      </c>
      <c r="X3038" t="s">
        <v>608</v>
      </c>
      <c r="Y3038" t="s">
        <v>1486</v>
      </c>
      <c r="AF3038" t="s">
        <v>1482</v>
      </c>
      <c r="AG3038" t="s">
        <v>1484</v>
      </c>
      <c r="AH3038" t="s">
        <v>611</v>
      </c>
      <c r="AI3038">
        <v>860795776</v>
      </c>
      <c r="AM3038">
        <v>260001</v>
      </c>
      <c r="BA3038" s="6">
        <v>-29177.2253829322</v>
      </c>
      <c r="BD3038" s="9">
        <v>34260</v>
      </c>
      <c r="BE3038">
        <f t="shared" si="204"/>
        <v>0</v>
      </c>
      <c r="BF3038" s="6">
        <f t="shared" si="205"/>
        <v>-5082.7746170678301</v>
      </c>
      <c r="BG3038" s="11" t="s">
        <v>71</v>
      </c>
      <c r="BH3038" t="e">
        <f>+VLOOKUP(AF3038,Sheet4!A:A,1,FALSE)</f>
        <v>#N/A</v>
      </c>
      <c r="BL3038" s="6">
        <v>5085</v>
      </c>
      <c r="BM3038" s="59">
        <f t="shared" si="206"/>
        <v>-2.2253829321698504</v>
      </c>
      <c r="BN3038" t="s">
        <v>1485</v>
      </c>
      <c r="BO3038" t="s">
        <v>101</v>
      </c>
    </row>
    <row r="3039" spans="1:67" ht="13" customHeight="1" x14ac:dyDescent="0.3">
      <c r="A3039" s="5">
        <v>46114</v>
      </c>
      <c r="B3039" t="s">
        <v>74</v>
      </c>
      <c r="F3039" s="8">
        <v>1</v>
      </c>
      <c r="G3039">
        <v>0.5</v>
      </c>
      <c r="H3039" s="6">
        <v>0.14835886214442001</v>
      </c>
      <c r="I3039" s="6">
        <f t="shared" si="207"/>
        <v>-0.35164113785557999</v>
      </c>
      <c r="J3039" s="6"/>
      <c r="K3039" s="6"/>
      <c r="Q3039" t="s">
        <v>75</v>
      </c>
      <c r="U3039">
        <v>2601295</v>
      </c>
      <c r="V3039" t="s">
        <v>1482</v>
      </c>
      <c r="W3039" t="s">
        <v>110</v>
      </c>
      <c r="X3039" t="s">
        <v>608</v>
      </c>
      <c r="Y3039" t="s">
        <v>1483</v>
      </c>
      <c r="AF3039" t="s">
        <v>1482</v>
      </c>
      <c r="AG3039" t="s">
        <v>1484</v>
      </c>
      <c r="AH3039" t="s">
        <v>611</v>
      </c>
      <c r="AI3039">
        <v>860795776</v>
      </c>
      <c r="AM3039">
        <v>260001</v>
      </c>
      <c r="BA3039" s="6">
        <v>-0.85164113785558004</v>
      </c>
      <c r="BE3039">
        <f t="shared" si="204"/>
        <v>0</v>
      </c>
      <c r="BF3039" s="6">
        <f t="shared" si="205"/>
        <v>-0.14835886214442001</v>
      </c>
      <c r="BG3039" s="7" t="s">
        <v>71</v>
      </c>
      <c r="BH3039" t="e">
        <f>+VLOOKUP(AF3039,Sheet4!A:A,1,FALSE)</f>
        <v>#N/A</v>
      </c>
      <c r="BL3039" s="6">
        <v>0</v>
      </c>
      <c r="BM3039" s="59">
        <f t="shared" si="206"/>
        <v>0.14835886214442001</v>
      </c>
      <c r="BN3039" t="s">
        <v>1485</v>
      </c>
    </row>
    <row r="3040" spans="1:67" ht="13" customHeight="1" x14ac:dyDescent="0.3">
      <c r="A3040" s="5">
        <v>46114</v>
      </c>
      <c r="B3040" t="s">
        <v>74</v>
      </c>
      <c r="F3040" s="8">
        <v>2284</v>
      </c>
      <c r="G3040">
        <v>1142</v>
      </c>
      <c r="H3040" s="6">
        <v>338.85164113785601</v>
      </c>
      <c r="I3040" s="6">
        <f t="shared" si="207"/>
        <v>-803.14835886214405</v>
      </c>
      <c r="J3040" s="6"/>
      <c r="K3040" s="6"/>
      <c r="Q3040" t="s">
        <v>75</v>
      </c>
      <c r="U3040">
        <v>2601295</v>
      </c>
      <c r="V3040" t="s">
        <v>1482</v>
      </c>
      <c r="W3040" t="s">
        <v>110</v>
      </c>
      <c r="X3040" t="s">
        <v>608</v>
      </c>
      <c r="Y3040" t="s">
        <v>1486</v>
      </c>
      <c r="AF3040" t="s">
        <v>1482</v>
      </c>
      <c r="AG3040" t="s">
        <v>1484</v>
      </c>
      <c r="AH3040" t="s">
        <v>611</v>
      </c>
      <c r="AI3040">
        <v>860795776</v>
      </c>
      <c r="AM3040">
        <v>260001</v>
      </c>
      <c r="BA3040" s="6">
        <v>-1945.14835886215</v>
      </c>
      <c r="BE3040">
        <f t="shared" si="204"/>
        <v>0</v>
      </c>
      <c r="BF3040" s="6">
        <f t="shared" si="205"/>
        <v>-338.85164113785601</v>
      </c>
      <c r="BG3040" s="7" t="s">
        <v>71</v>
      </c>
      <c r="BH3040" t="e">
        <f>+VLOOKUP(AF3040,Sheet4!A:A,1,FALSE)</f>
        <v>#N/A</v>
      </c>
      <c r="BL3040" s="6">
        <v>339</v>
      </c>
      <c r="BM3040" s="59">
        <f t="shared" si="206"/>
        <v>-0.14835886214399352</v>
      </c>
      <c r="BN3040" t="s">
        <v>1485</v>
      </c>
    </row>
    <row r="3041" spans="1:67" ht="13" customHeight="1" x14ac:dyDescent="0.3">
      <c r="A3041" s="5">
        <v>46114</v>
      </c>
      <c r="B3041" t="s">
        <v>76</v>
      </c>
      <c r="F3041">
        <v>20</v>
      </c>
      <c r="G3041">
        <v>20</v>
      </c>
      <c r="H3041" s="6">
        <v>2.9671772428884</v>
      </c>
      <c r="I3041" s="6">
        <f t="shared" si="207"/>
        <v>-17.0328227571116</v>
      </c>
      <c r="J3041" s="6"/>
      <c r="K3041" s="6"/>
      <c r="Q3041" t="s">
        <v>77</v>
      </c>
      <c r="U3041">
        <v>2601295</v>
      </c>
      <c r="V3041" t="s">
        <v>1482</v>
      </c>
      <c r="W3041" t="s">
        <v>110</v>
      </c>
      <c r="X3041" t="s">
        <v>608</v>
      </c>
      <c r="Y3041" t="s">
        <v>1483</v>
      </c>
      <c r="AF3041" t="s">
        <v>1482</v>
      </c>
      <c r="AG3041" t="s">
        <v>1484</v>
      </c>
      <c r="AH3041" t="s">
        <v>611</v>
      </c>
      <c r="AI3041">
        <v>860795776</v>
      </c>
      <c r="AM3041">
        <v>260001</v>
      </c>
      <c r="BA3041" s="6">
        <v>-17.0328227571116</v>
      </c>
      <c r="BE3041">
        <f t="shared" si="204"/>
        <v>0</v>
      </c>
      <c r="BF3041" s="6">
        <f t="shared" si="205"/>
        <v>-2.9671772428884</v>
      </c>
      <c r="BG3041" s="7" t="s">
        <v>71</v>
      </c>
      <c r="BH3041" t="e">
        <f>+VLOOKUP(AF3041,Sheet4!A:A,1,FALSE)</f>
        <v>#N/A</v>
      </c>
      <c r="BL3041" s="6">
        <v>0</v>
      </c>
      <c r="BM3041" s="59">
        <f t="shared" si="206"/>
        <v>2.9671772428884</v>
      </c>
      <c r="BN3041" t="s">
        <v>1485</v>
      </c>
    </row>
    <row r="3042" spans="1:67" ht="13" customHeight="1" x14ac:dyDescent="0.3">
      <c r="A3042" s="5">
        <v>46114</v>
      </c>
      <c r="B3042" t="s">
        <v>76</v>
      </c>
      <c r="F3042">
        <v>45680</v>
      </c>
      <c r="G3042">
        <v>45680</v>
      </c>
      <c r="H3042" s="6">
        <v>6777.0328227571099</v>
      </c>
      <c r="I3042" s="6">
        <f t="shared" si="207"/>
        <v>-38902.967177242892</v>
      </c>
      <c r="J3042" s="6"/>
      <c r="K3042" s="6"/>
      <c r="Q3042" t="s">
        <v>77</v>
      </c>
      <c r="U3042">
        <v>2601295</v>
      </c>
      <c r="V3042" t="s">
        <v>1482</v>
      </c>
      <c r="W3042" t="s">
        <v>110</v>
      </c>
      <c r="X3042" t="s">
        <v>608</v>
      </c>
      <c r="Y3042" t="s">
        <v>1486</v>
      </c>
      <c r="AF3042" t="s">
        <v>1482</v>
      </c>
      <c r="AG3042" t="s">
        <v>1484</v>
      </c>
      <c r="AH3042" t="s">
        <v>611</v>
      </c>
      <c r="AI3042">
        <v>860795776</v>
      </c>
      <c r="AM3042">
        <v>260001</v>
      </c>
      <c r="BA3042" s="6">
        <v>-38902.967177242899</v>
      </c>
      <c r="BE3042">
        <f t="shared" si="204"/>
        <v>0</v>
      </c>
      <c r="BF3042" s="6">
        <f t="shared" si="205"/>
        <v>-6777.0328227571099</v>
      </c>
      <c r="BG3042" s="7" t="s">
        <v>71</v>
      </c>
      <c r="BH3042" t="e">
        <f>+VLOOKUP(AF3042,Sheet4!A:A,1,FALSE)</f>
        <v>#N/A</v>
      </c>
      <c r="BL3042" s="6">
        <v>6780</v>
      </c>
      <c r="BM3042" s="59">
        <f t="shared" si="206"/>
        <v>-2.9671772428901022</v>
      </c>
      <c r="BN3042" t="s">
        <v>1485</v>
      </c>
    </row>
    <row r="3043" spans="1:67" ht="13" customHeight="1" x14ac:dyDescent="0.3">
      <c r="A3043" s="5">
        <v>46114</v>
      </c>
      <c r="B3043" t="s">
        <v>78</v>
      </c>
      <c r="F3043" s="8">
        <v>1</v>
      </c>
      <c r="G3043">
        <v>0.5</v>
      </c>
      <c r="H3043" s="6">
        <v>0.14835886214442001</v>
      </c>
      <c r="I3043" s="6">
        <f t="shared" si="207"/>
        <v>-0.35164113785557999</v>
      </c>
      <c r="J3043" s="6"/>
      <c r="K3043" s="6"/>
      <c r="Q3043" t="s">
        <v>79</v>
      </c>
      <c r="U3043">
        <v>2601295</v>
      </c>
      <c r="V3043" t="s">
        <v>1482</v>
      </c>
      <c r="W3043" t="s">
        <v>110</v>
      </c>
      <c r="X3043" t="s">
        <v>608</v>
      </c>
      <c r="Y3043" t="s">
        <v>1483</v>
      </c>
      <c r="AF3043" t="s">
        <v>1482</v>
      </c>
      <c r="AG3043" t="s">
        <v>1484</v>
      </c>
      <c r="AH3043" t="s">
        <v>611</v>
      </c>
      <c r="AI3043">
        <v>860795776</v>
      </c>
      <c r="AM3043">
        <v>260001</v>
      </c>
      <c r="BA3043" s="6">
        <v>-0.85164113785558004</v>
      </c>
      <c r="BE3043">
        <f t="shared" si="204"/>
        <v>0</v>
      </c>
      <c r="BF3043" s="6">
        <f t="shared" si="205"/>
        <v>-0.14835886214442001</v>
      </c>
      <c r="BG3043" s="7" t="s">
        <v>71</v>
      </c>
      <c r="BH3043" t="e">
        <f>+VLOOKUP(AF3043,Sheet4!A:A,1,FALSE)</f>
        <v>#N/A</v>
      </c>
      <c r="BL3043" s="6">
        <v>0</v>
      </c>
      <c r="BM3043" s="59">
        <f t="shared" si="206"/>
        <v>0.14835886214442001</v>
      </c>
      <c r="BN3043" t="s">
        <v>1485</v>
      </c>
    </row>
    <row r="3044" spans="1:67" ht="13" customHeight="1" x14ac:dyDescent="0.3">
      <c r="A3044" s="5">
        <v>46114</v>
      </c>
      <c r="B3044" t="s">
        <v>78</v>
      </c>
      <c r="F3044" s="8">
        <v>2284</v>
      </c>
      <c r="G3044">
        <v>1142</v>
      </c>
      <c r="H3044" s="6">
        <v>338.85164113785601</v>
      </c>
      <c r="I3044" s="6">
        <f t="shared" si="207"/>
        <v>-803.14835886214405</v>
      </c>
      <c r="J3044" s="6"/>
      <c r="K3044" s="6"/>
      <c r="Q3044" t="s">
        <v>79</v>
      </c>
      <c r="U3044">
        <v>2601295</v>
      </c>
      <c r="V3044" t="s">
        <v>1482</v>
      </c>
      <c r="W3044" t="s">
        <v>110</v>
      </c>
      <c r="X3044" t="s">
        <v>608</v>
      </c>
      <c r="Y3044" t="s">
        <v>1486</v>
      </c>
      <c r="AF3044" t="s">
        <v>1482</v>
      </c>
      <c r="AG3044" t="s">
        <v>1484</v>
      </c>
      <c r="AH3044" t="s">
        <v>611</v>
      </c>
      <c r="AI3044">
        <v>860795776</v>
      </c>
      <c r="AM3044">
        <v>260001</v>
      </c>
      <c r="BA3044" s="6">
        <v>-1945.14835886215</v>
      </c>
      <c r="BE3044">
        <f t="shared" si="204"/>
        <v>0</v>
      </c>
      <c r="BF3044" s="6">
        <f t="shared" si="205"/>
        <v>-338.85164113785601</v>
      </c>
      <c r="BG3044" s="7" t="s">
        <v>71</v>
      </c>
      <c r="BH3044" t="e">
        <f>+VLOOKUP(AF3044,Sheet4!A:A,1,FALSE)</f>
        <v>#N/A</v>
      </c>
      <c r="BL3044" s="6">
        <v>339</v>
      </c>
      <c r="BM3044" s="59">
        <f t="shared" si="206"/>
        <v>-0.14835886214399352</v>
      </c>
      <c r="BN3044" t="s">
        <v>1485</v>
      </c>
    </row>
    <row r="3045" spans="1:67" s="16" customFormat="1" ht="13" customHeight="1" x14ac:dyDescent="0.3">
      <c r="A3045" s="15">
        <v>46114</v>
      </c>
      <c r="B3045" s="16" t="s">
        <v>80</v>
      </c>
      <c r="F3045" s="16">
        <v>12.5</v>
      </c>
      <c r="G3045" s="16">
        <v>12.5</v>
      </c>
      <c r="H3045" s="6">
        <v>1.8544857768052501</v>
      </c>
      <c r="I3045" s="6">
        <f t="shared" si="207"/>
        <v>-10.64551422319475</v>
      </c>
      <c r="J3045" s="6"/>
      <c r="K3045" s="6"/>
      <c r="Q3045" s="16" t="s">
        <v>81</v>
      </c>
      <c r="U3045" s="16">
        <v>2601295</v>
      </c>
      <c r="V3045" s="16" t="s">
        <v>1482</v>
      </c>
      <c r="W3045" s="16" t="s">
        <v>110</v>
      </c>
      <c r="X3045" s="16" t="s">
        <v>608</v>
      </c>
      <c r="Y3045" s="16" t="s">
        <v>1483</v>
      </c>
      <c r="AF3045" s="16" t="s">
        <v>1482</v>
      </c>
      <c r="AG3045" s="16" t="s">
        <v>1484</v>
      </c>
      <c r="AH3045" s="16" t="s">
        <v>611</v>
      </c>
      <c r="AI3045" s="16">
        <v>860795776</v>
      </c>
      <c r="AM3045" s="16">
        <v>260001</v>
      </c>
      <c r="BA3045" s="6">
        <v>-10.6455142231948</v>
      </c>
      <c r="BC3045" s="9">
        <v>12</v>
      </c>
      <c r="BE3045">
        <f t="shared" si="204"/>
        <v>12</v>
      </c>
      <c r="BF3045" s="6">
        <f t="shared" si="205"/>
        <v>10.14551422319475</v>
      </c>
      <c r="BG3045" s="10" t="s">
        <v>99</v>
      </c>
      <c r="BH3045" t="e">
        <f>+VLOOKUP(AF3045,Sheet4!A:A,1,FALSE)</f>
        <v>#N/A</v>
      </c>
      <c r="BL3045" s="6">
        <v>0</v>
      </c>
      <c r="BM3045" s="59">
        <f t="shared" si="206"/>
        <v>1.8544857768052501</v>
      </c>
      <c r="BN3045" t="s">
        <v>1485</v>
      </c>
    </row>
    <row r="3046" spans="1:67" s="16" customFormat="1" ht="13" customHeight="1" x14ac:dyDescent="0.3">
      <c r="A3046" s="15">
        <v>46114</v>
      </c>
      <c r="B3046" s="16" t="s">
        <v>80</v>
      </c>
      <c r="F3046" s="16">
        <v>28550</v>
      </c>
      <c r="G3046" s="16">
        <v>28550</v>
      </c>
      <c r="H3046" s="6">
        <v>4235.6455142231898</v>
      </c>
      <c r="I3046" s="6">
        <f t="shared" si="207"/>
        <v>-24314.35448577681</v>
      </c>
      <c r="J3046" s="6"/>
      <c r="K3046" s="6"/>
      <c r="Q3046" s="16" t="s">
        <v>81</v>
      </c>
      <c r="U3046" s="16">
        <v>2601295</v>
      </c>
      <c r="V3046" s="16" t="s">
        <v>1482</v>
      </c>
      <c r="W3046" s="16" t="s">
        <v>110</v>
      </c>
      <c r="X3046" s="16" t="s">
        <v>608</v>
      </c>
      <c r="Y3046" s="16" t="s">
        <v>1486</v>
      </c>
      <c r="AF3046" s="16" t="s">
        <v>1482</v>
      </c>
      <c r="AG3046" s="16" t="s">
        <v>1484</v>
      </c>
      <c r="AH3046" s="16" t="s">
        <v>611</v>
      </c>
      <c r="AI3046" s="16">
        <v>860795776</v>
      </c>
      <c r="AM3046" s="16">
        <v>260001</v>
      </c>
      <c r="BA3046" s="6">
        <v>-24314.354485776799</v>
      </c>
      <c r="BC3046" s="9">
        <v>28550</v>
      </c>
      <c r="BE3046">
        <f t="shared" si="204"/>
        <v>28550</v>
      </c>
      <c r="BF3046" s="6">
        <f t="shared" si="205"/>
        <v>24314.35448577681</v>
      </c>
      <c r="BG3046" s="10" t="s">
        <v>99</v>
      </c>
      <c r="BH3046" t="e">
        <f>+VLOOKUP(AF3046,Sheet4!A:A,1,FALSE)</f>
        <v>#N/A</v>
      </c>
      <c r="BL3046" s="6">
        <v>4237.5</v>
      </c>
      <c r="BM3046" s="59">
        <f t="shared" si="206"/>
        <v>-1.8544857768101792</v>
      </c>
      <c r="BN3046" t="s">
        <v>1485</v>
      </c>
    </row>
    <row r="3047" spans="1:67" ht="13" customHeight="1" x14ac:dyDescent="0.3">
      <c r="A3047" s="5">
        <v>46114</v>
      </c>
      <c r="B3047" t="s">
        <v>63</v>
      </c>
      <c r="F3047">
        <v>270</v>
      </c>
      <c r="G3047">
        <v>270</v>
      </c>
      <c r="H3047" s="6">
        <v>150</v>
      </c>
      <c r="I3047" s="6">
        <f t="shared" si="207"/>
        <v>-120</v>
      </c>
      <c r="J3047" s="6"/>
      <c r="K3047" s="6"/>
      <c r="Q3047" t="s">
        <v>64</v>
      </c>
      <c r="U3047">
        <v>2601296</v>
      </c>
      <c r="V3047" t="s">
        <v>1487</v>
      </c>
      <c r="W3047" t="s">
        <v>66</v>
      </c>
      <c r="X3047" t="s">
        <v>427</v>
      </c>
      <c r="Y3047" t="s">
        <v>831</v>
      </c>
      <c r="AF3047" t="s">
        <v>1487</v>
      </c>
      <c r="AG3047" t="s">
        <v>1488</v>
      </c>
      <c r="AH3047" t="s">
        <v>430</v>
      </c>
      <c r="AI3047" t="s">
        <v>431</v>
      </c>
      <c r="AM3047">
        <v>260001</v>
      </c>
      <c r="BA3047" s="6">
        <v>-120</v>
      </c>
      <c r="BE3047">
        <f t="shared" si="204"/>
        <v>0</v>
      </c>
      <c r="BF3047" s="6">
        <f t="shared" si="205"/>
        <v>-150</v>
      </c>
      <c r="BG3047" s="7" t="s">
        <v>71</v>
      </c>
      <c r="BH3047" t="e">
        <f>+VLOOKUP(AF3047,Sheet4!A:A,1,FALSE)</f>
        <v>#N/A</v>
      </c>
      <c r="BL3047" s="6">
        <v>150</v>
      </c>
      <c r="BM3047" s="59">
        <f t="shared" si="206"/>
        <v>0</v>
      </c>
      <c r="BN3047" t="s">
        <v>1489</v>
      </c>
      <c r="BO3047" t="s">
        <v>73</v>
      </c>
    </row>
    <row r="3048" spans="1:67" ht="13" customHeight="1" x14ac:dyDescent="0.3">
      <c r="A3048" s="5">
        <v>46114</v>
      </c>
      <c r="B3048" t="s">
        <v>74</v>
      </c>
      <c r="F3048" s="8">
        <v>18</v>
      </c>
      <c r="G3048">
        <v>9</v>
      </c>
      <c r="H3048" s="6">
        <v>10</v>
      </c>
      <c r="I3048" s="6">
        <f t="shared" si="207"/>
        <v>1</v>
      </c>
      <c r="J3048" s="6"/>
      <c r="K3048" s="6"/>
      <c r="Q3048" t="s">
        <v>75</v>
      </c>
      <c r="U3048">
        <v>2601296</v>
      </c>
      <c r="V3048" t="s">
        <v>1487</v>
      </c>
      <c r="W3048" t="s">
        <v>66</v>
      </c>
      <c r="X3048" t="s">
        <v>427</v>
      </c>
      <c r="Y3048" t="s">
        <v>831</v>
      </c>
      <c r="AF3048" t="s">
        <v>1487</v>
      </c>
      <c r="AG3048" t="s">
        <v>1488</v>
      </c>
      <c r="AH3048" t="s">
        <v>430</v>
      </c>
      <c r="AI3048" t="s">
        <v>431</v>
      </c>
      <c r="AM3048">
        <v>260001</v>
      </c>
      <c r="BA3048" s="6">
        <v>-8</v>
      </c>
      <c r="BE3048">
        <f t="shared" si="204"/>
        <v>0</v>
      </c>
      <c r="BF3048" s="6">
        <f t="shared" si="205"/>
        <v>-10</v>
      </c>
      <c r="BG3048" s="7" t="s">
        <v>71</v>
      </c>
      <c r="BH3048" t="e">
        <f>+VLOOKUP(AF3048,Sheet4!A:A,1,FALSE)</f>
        <v>#N/A</v>
      </c>
      <c r="BL3048" s="6">
        <v>10</v>
      </c>
      <c r="BM3048" s="59">
        <f t="shared" si="206"/>
        <v>0</v>
      </c>
      <c r="BN3048" t="s">
        <v>1489</v>
      </c>
    </row>
    <row r="3049" spans="1:67" ht="13" customHeight="1" x14ac:dyDescent="0.3">
      <c r="A3049" s="5">
        <v>46114</v>
      </c>
      <c r="B3049" t="s">
        <v>76</v>
      </c>
      <c r="F3049">
        <v>360</v>
      </c>
      <c r="G3049">
        <v>360</v>
      </c>
      <c r="H3049" s="6">
        <v>200</v>
      </c>
      <c r="I3049" s="6">
        <f t="shared" si="207"/>
        <v>-160</v>
      </c>
      <c r="J3049" s="6"/>
      <c r="K3049" s="6"/>
      <c r="Q3049" t="s">
        <v>77</v>
      </c>
      <c r="U3049">
        <v>2601296</v>
      </c>
      <c r="V3049" t="s">
        <v>1487</v>
      </c>
      <c r="W3049" t="s">
        <v>66</v>
      </c>
      <c r="X3049" t="s">
        <v>427</v>
      </c>
      <c r="Y3049" t="s">
        <v>831</v>
      </c>
      <c r="AF3049" t="s">
        <v>1487</v>
      </c>
      <c r="AG3049" t="s">
        <v>1488</v>
      </c>
      <c r="AH3049" t="s">
        <v>430</v>
      </c>
      <c r="AI3049" t="s">
        <v>431</v>
      </c>
      <c r="AM3049">
        <v>260001</v>
      </c>
      <c r="BA3049" s="6">
        <v>-160</v>
      </c>
      <c r="BE3049">
        <f t="shared" si="204"/>
        <v>0</v>
      </c>
      <c r="BF3049" s="6">
        <f t="shared" si="205"/>
        <v>-200</v>
      </c>
      <c r="BG3049" s="7" t="s">
        <v>71</v>
      </c>
      <c r="BH3049" t="e">
        <f>+VLOOKUP(AF3049,Sheet4!A:A,1,FALSE)</f>
        <v>#N/A</v>
      </c>
      <c r="BL3049" s="6">
        <v>200</v>
      </c>
      <c r="BM3049" s="59">
        <f t="shared" si="206"/>
        <v>0</v>
      </c>
      <c r="BN3049" t="s">
        <v>1489</v>
      </c>
    </row>
    <row r="3050" spans="1:67" ht="13" customHeight="1" x14ac:dyDescent="0.3">
      <c r="A3050" s="5">
        <v>46114</v>
      </c>
      <c r="B3050" t="s">
        <v>82</v>
      </c>
      <c r="F3050" s="8">
        <v>54</v>
      </c>
      <c r="G3050">
        <v>27</v>
      </c>
      <c r="H3050" s="6">
        <v>0</v>
      </c>
      <c r="I3050" s="6">
        <f t="shared" si="207"/>
        <v>-27</v>
      </c>
      <c r="J3050" s="6"/>
      <c r="K3050" s="6"/>
      <c r="Q3050" t="s">
        <v>83</v>
      </c>
      <c r="U3050">
        <v>2601296</v>
      </c>
      <c r="V3050" t="s">
        <v>1487</v>
      </c>
      <c r="W3050" t="s">
        <v>66</v>
      </c>
      <c r="X3050" t="s">
        <v>427</v>
      </c>
      <c r="Y3050" t="s">
        <v>831</v>
      </c>
      <c r="AF3050" t="s">
        <v>1487</v>
      </c>
      <c r="AG3050" t="s">
        <v>1488</v>
      </c>
      <c r="AH3050" t="s">
        <v>430</v>
      </c>
      <c r="AI3050" t="s">
        <v>431</v>
      </c>
      <c r="AM3050">
        <v>260001</v>
      </c>
      <c r="BA3050" s="6">
        <v>-54</v>
      </c>
      <c r="BE3050">
        <f t="shared" si="204"/>
        <v>0</v>
      </c>
      <c r="BF3050" s="6">
        <f t="shared" si="205"/>
        <v>0</v>
      </c>
      <c r="BG3050" s="7" t="s">
        <v>71</v>
      </c>
      <c r="BH3050" t="e">
        <f>+VLOOKUP(AF3050,Sheet4!A:A,1,FALSE)</f>
        <v>#N/A</v>
      </c>
      <c r="BL3050" s="6">
        <v>0</v>
      </c>
      <c r="BM3050" s="59">
        <f t="shared" si="206"/>
        <v>0</v>
      </c>
      <c r="BN3050" t="s">
        <v>1489</v>
      </c>
    </row>
    <row r="3051" spans="1:67" ht="13" customHeight="1" x14ac:dyDescent="0.3">
      <c r="A3051" s="5">
        <v>46114</v>
      </c>
      <c r="B3051" t="s">
        <v>84</v>
      </c>
      <c r="F3051">
        <v>900</v>
      </c>
      <c r="G3051">
        <v>900</v>
      </c>
      <c r="H3051" s="6">
        <v>0</v>
      </c>
      <c r="I3051" s="6">
        <f t="shared" si="207"/>
        <v>-900</v>
      </c>
      <c r="J3051" s="6"/>
      <c r="K3051" s="6">
        <f>H3051/50</f>
        <v>0</v>
      </c>
      <c r="Q3051" t="s">
        <v>85</v>
      </c>
      <c r="U3051">
        <v>2601296</v>
      </c>
      <c r="V3051" t="s">
        <v>1487</v>
      </c>
      <c r="W3051" t="s">
        <v>66</v>
      </c>
      <c r="X3051" t="s">
        <v>427</v>
      </c>
      <c r="Y3051" t="s">
        <v>831</v>
      </c>
      <c r="AF3051" t="s">
        <v>1487</v>
      </c>
      <c r="AG3051" t="s">
        <v>1488</v>
      </c>
      <c r="AH3051" t="s">
        <v>430</v>
      </c>
      <c r="AI3051" t="s">
        <v>431</v>
      </c>
      <c r="AM3051">
        <v>260001</v>
      </c>
      <c r="BA3051" s="6">
        <v>-900</v>
      </c>
      <c r="BE3051">
        <f t="shared" si="204"/>
        <v>0</v>
      </c>
      <c r="BF3051" s="6">
        <f t="shared" si="205"/>
        <v>0</v>
      </c>
      <c r="BG3051" s="7" t="s">
        <v>71</v>
      </c>
      <c r="BH3051" t="e">
        <f>+VLOOKUP(AF3051,Sheet4!A:A,1,FALSE)</f>
        <v>#N/A</v>
      </c>
      <c r="BL3051" s="6">
        <v>0</v>
      </c>
      <c r="BM3051" s="59">
        <f t="shared" si="206"/>
        <v>0</v>
      </c>
      <c r="BN3051" t="s">
        <v>1489</v>
      </c>
    </row>
    <row r="3052" spans="1:67" ht="13" customHeight="1" x14ac:dyDescent="0.3">
      <c r="A3052" s="5">
        <v>46114</v>
      </c>
      <c r="B3052" t="s">
        <v>63</v>
      </c>
      <c r="F3052">
        <v>2895</v>
      </c>
      <c r="G3052">
        <v>2895</v>
      </c>
      <c r="H3052">
        <v>8655</v>
      </c>
      <c r="I3052" s="6">
        <v>5760</v>
      </c>
      <c r="Q3052" t="s">
        <v>64</v>
      </c>
      <c r="U3052">
        <v>2601297</v>
      </c>
      <c r="V3052" t="s">
        <v>1490</v>
      </c>
      <c r="W3052" t="s">
        <v>169</v>
      </c>
      <c r="X3052" t="s">
        <v>281</v>
      </c>
      <c r="Y3052" t="s">
        <v>1491</v>
      </c>
      <c r="AF3052" t="s">
        <v>1490</v>
      </c>
      <c r="AG3052" t="s">
        <v>1492</v>
      </c>
      <c r="AH3052" t="s">
        <v>284</v>
      </c>
      <c r="AI3052">
        <v>870936440</v>
      </c>
      <c r="AM3052">
        <v>260001</v>
      </c>
      <c r="BE3052">
        <f t="shared" si="204"/>
        <v>0</v>
      </c>
      <c r="BF3052" s="6">
        <f t="shared" si="205"/>
        <v>-8655</v>
      </c>
      <c r="BG3052" s="7" t="s">
        <v>71</v>
      </c>
      <c r="BH3052" t="e">
        <f>+VLOOKUP(AF3052,Sheet4!A:A,1,FALSE)</f>
        <v>#N/A</v>
      </c>
      <c r="BL3052">
        <v>2895</v>
      </c>
      <c r="BM3052" s="59">
        <f t="shared" si="206"/>
        <v>5760</v>
      </c>
      <c r="BN3052" t="s">
        <v>1493</v>
      </c>
      <c r="BO3052" t="s">
        <v>73</v>
      </c>
    </row>
    <row r="3053" spans="1:67" ht="13" customHeight="1" x14ac:dyDescent="0.3">
      <c r="A3053" s="5">
        <v>46114</v>
      </c>
      <c r="B3053" t="s">
        <v>74</v>
      </c>
      <c r="F3053" s="8">
        <v>193</v>
      </c>
      <c r="G3053">
        <v>96.5</v>
      </c>
      <c r="H3053">
        <v>577</v>
      </c>
      <c r="I3053" s="6">
        <v>384</v>
      </c>
      <c r="Q3053" t="s">
        <v>75</v>
      </c>
      <c r="U3053">
        <v>2601297</v>
      </c>
      <c r="V3053" t="s">
        <v>1490</v>
      </c>
      <c r="W3053" t="s">
        <v>169</v>
      </c>
      <c r="X3053" t="s">
        <v>281</v>
      </c>
      <c r="Y3053" t="s">
        <v>1491</v>
      </c>
      <c r="AF3053" t="s">
        <v>1490</v>
      </c>
      <c r="AG3053" t="s">
        <v>1492</v>
      </c>
      <c r="AH3053" t="s">
        <v>284</v>
      </c>
      <c r="AI3053">
        <v>870936440</v>
      </c>
      <c r="AM3053">
        <v>260001</v>
      </c>
      <c r="BE3053">
        <f t="shared" si="204"/>
        <v>0</v>
      </c>
      <c r="BF3053" s="6">
        <f t="shared" si="205"/>
        <v>-577</v>
      </c>
      <c r="BG3053" s="7" t="s">
        <v>71</v>
      </c>
      <c r="BH3053" t="e">
        <f>+VLOOKUP(AF3053,Sheet4!A:A,1,FALSE)</f>
        <v>#N/A</v>
      </c>
      <c r="BL3053">
        <v>96.5</v>
      </c>
      <c r="BM3053" s="59">
        <f t="shared" si="206"/>
        <v>480.5</v>
      </c>
      <c r="BN3053" t="s">
        <v>1493</v>
      </c>
    </row>
    <row r="3054" spans="1:67" ht="13" customHeight="1" x14ac:dyDescent="0.3">
      <c r="A3054" s="5">
        <v>46114</v>
      </c>
      <c r="B3054" t="s">
        <v>76</v>
      </c>
      <c r="F3054">
        <v>3860</v>
      </c>
      <c r="G3054">
        <v>3860</v>
      </c>
      <c r="H3054">
        <v>11540</v>
      </c>
      <c r="I3054" s="6">
        <v>7680</v>
      </c>
      <c r="Q3054" t="s">
        <v>77</v>
      </c>
      <c r="U3054">
        <v>2601297</v>
      </c>
      <c r="V3054" t="s">
        <v>1490</v>
      </c>
      <c r="W3054" t="s">
        <v>169</v>
      </c>
      <c r="X3054" t="s">
        <v>281</v>
      </c>
      <c r="Y3054" t="s">
        <v>1491</v>
      </c>
      <c r="AF3054" t="s">
        <v>1490</v>
      </c>
      <c r="AG3054" t="s">
        <v>1492</v>
      </c>
      <c r="AH3054" t="s">
        <v>284</v>
      </c>
      <c r="AI3054">
        <v>870936440</v>
      </c>
      <c r="AM3054">
        <v>260001</v>
      </c>
      <c r="BE3054">
        <f t="shared" si="204"/>
        <v>0</v>
      </c>
      <c r="BF3054" s="6">
        <f t="shared" si="205"/>
        <v>-11540</v>
      </c>
      <c r="BG3054" s="7" t="s">
        <v>71</v>
      </c>
      <c r="BH3054" t="e">
        <f>+VLOOKUP(AF3054,Sheet4!A:A,1,FALSE)</f>
        <v>#N/A</v>
      </c>
      <c r="BL3054">
        <v>3860</v>
      </c>
      <c r="BM3054" s="59">
        <f t="shared" si="206"/>
        <v>7680</v>
      </c>
      <c r="BN3054" t="s">
        <v>1493</v>
      </c>
    </row>
    <row r="3055" spans="1:67" ht="13" customHeight="1" x14ac:dyDescent="0.3">
      <c r="A3055" s="5">
        <v>46114</v>
      </c>
      <c r="B3055" t="s">
        <v>78</v>
      </c>
      <c r="F3055" s="8">
        <v>193</v>
      </c>
      <c r="G3055">
        <v>96.5</v>
      </c>
      <c r="H3055">
        <v>577</v>
      </c>
      <c r="I3055" s="6">
        <v>384</v>
      </c>
      <c r="Q3055" t="s">
        <v>79</v>
      </c>
      <c r="U3055">
        <v>2601297</v>
      </c>
      <c r="V3055" t="s">
        <v>1490</v>
      </c>
      <c r="W3055" t="s">
        <v>169</v>
      </c>
      <c r="X3055" t="s">
        <v>281</v>
      </c>
      <c r="Y3055" t="s">
        <v>1491</v>
      </c>
      <c r="AF3055" t="s">
        <v>1490</v>
      </c>
      <c r="AG3055" t="s">
        <v>1492</v>
      </c>
      <c r="AH3055" t="s">
        <v>284</v>
      </c>
      <c r="AI3055">
        <v>870936440</v>
      </c>
      <c r="AM3055">
        <v>260001</v>
      </c>
      <c r="BE3055">
        <f t="shared" si="204"/>
        <v>0</v>
      </c>
      <c r="BF3055" s="6">
        <f t="shared" si="205"/>
        <v>-577</v>
      </c>
      <c r="BG3055" s="7" t="s">
        <v>71</v>
      </c>
      <c r="BH3055" t="e">
        <f>+VLOOKUP(AF3055,Sheet4!A:A,1,FALSE)</f>
        <v>#N/A</v>
      </c>
      <c r="BL3055">
        <v>96.5</v>
      </c>
      <c r="BM3055" s="59">
        <f t="shared" si="206"/>
        <v>480.5</v>
      </c>
      <c r="BN3055" t="s">
        <v>1493</v>
      </c>
    </row>
    <row r="3056" spans="1:67" ht="13" customHeight="1" x14ac:dyDescent="0.3">
      <c r="A3056" s="5">
        <v>46114</v>
      </c>
      <c r="B3056" t="s">
        <v>80</v>
      </c>
      <c r="F3056">
        <v>2412.5</v>
      </c>
      <c r="G3056">
        <v>2412.5</v>
      </c>
      <c r="H3056">
        <v>7212.5</v>
      </c>
      <c r="I3056" s="6">
        <v>4800</v>
      </c>
      <c r="Q3056" t="s">
        <v>81</v>
      </c>
      <c r="U3056">
        <v>2601297</v>
      </c>
      <c r="V3056" t="s">
        <v>1490</v>
      </c>
      <c r="W3056" t="s">
        <v>169</v>
      </c>
      <c r="X3056" t="s">
        <v>281</v>
      </c>
      <c r="Y3056" t="s">
        <v>1491</v>
      </c>
      <c r="AF3056" t="s">
        <v>1490</v>
      </c>
      <c r="AG3056" t="s">
        <v>1492</v>
      </c>
      <c r="AH3056" t="s">
        <v>284</v>
      </c>
      <c r="AI3056">
        <v>870936440</v>
      </c>
      <c r="AM3056">
        <v>260001</v>
      </c>
      <c r="BB3056" s="9">
        <v>2412</v>
      </c>
      <c r="BE3056">
        <f t="shared" si="204"/>
        <v>2412</v>
      </c>
      <c r="BF3056" s="6">
        <f t="shared" si="205"/>
        <v>-4800.5</v>
      </c>
      <c r="BG3056" s="12" t="s">
        <v>99</v>
      </c>
      <c r="BH3056" t="e">
        <f>+VLOOKUP(AF3056,Sheet4!A:A,1,FALSE)</f>
        <v>#N/A</v>
      </c>
      <c r="BL3056">
        <v>2412.5</v>
      </c>
      <c r="BM3056" s="59">
        <f t="shared" si="206"/>
        <v>4800</v>
      </c>
      <c r="BN3056" t="s">
        <v>1493</v>
      </c>
    </row>
    <row r="3057" spans="1:67" ht="13" customHeight="1" x14ac:dyDescent="0.3">
      <c r="A3057" s="5">
        <v>46114</v>
      </c>
      <c r="B3057" t="s">
        <v>63</v>
      </c>
      <c r="F3057">
        <v>22845</v>
      </c>
      <c r="G3057">
        <v>22845</v>
      </c>
      <c r="H3057">
        <f t="shared" ref="H3057:H3088" si="208">+G3057</f>
        <v>22845</v>
      </c>
      <c r="I3057" s="6">
        <f t="shared" ref="I3057:I3088" si="209">H3057-G3057</f>
        <v>0</v>
      </c>
      <c r="Q3057" t="s">
        <v>64</v>
      </c>
      <c r="U3057">
        <v>2601298</v>
      </c>
      <c r="V3057" t="s">
        <v>1494</v>
      </c>
      <c r="W3057" t="s">
        <v>169</v>
      </c>
      <c r="X3057" t="s">
        <v>281</v>
      </c>
      <c r="Y3057" t="s">
        <v>1495</v>
      </c>
      <c r="AF3057" t="s">
        <v>1494</v>
      </c>
      <c r="AG3057" t="s">
        <v>1492</v>
      </c>
      <c r="AH3057" t="s">
        <v>284</v>
      </c>
      <c r="AI3057">
        <v>870936440</v>
      </c>
      <c r="AM3057">
        <v>260001</v>
      </c>
      <c r="BE3057">
        <f t="shared" si="204"/>
        <v>0</v>
      </c>
      <c r="BF3057" s="6">
        <f t="shared" si="205"/>
        <v>-22845</v>
      </c>
      <c r="BG3057" s="7" t="s">
        <v>71</v>
      </c>
      <c r="BH3057" t="e">
        <f>+VLOOKUP(AF3057,Sheet4!A:A,1,FALSE)</f>
        <v>#N/A</v>
      </c>
      <c r="BL3057">
        <v>22845</v>
      </c>
      <c r="BM3057" s="59">
        <f t="shared" si="206"/>
        <v>0</v>
      </c>
      <c r="BN3057" t="s">
        <v>1496</v>
      </c>
      <c r="BO3057" t="s">
        <v>73</v>
      </c>
    </row>
    <row r="3058" spans="1:67" ht="13" customHeight="1" x14ac:dyDescent="0.3">
      <c r="A3058" s="5">
        <v>46114</v>
      </c>
      <c r="B3058" t="s">
        <v>63</v>
      </c>
      <c r="F3058">
        <v>2370</v>
      </c>
      <c r="G3058">
        <v>2370</v>
      </c>
      <c r="H3058">
        <f t="shared" si="208"/>
        <v>2370</v>
      </c>
      <c r="I3058" s="6">
        <f t="shared" si="209"/>
        <v>0</v>
      </c>
      <c r="Q3058" t="s">
        <v>64</v>
      </c>
      <c r="U3058">
        <v>2601298</v>
      </c>
      <c r="V3058" t="s">
        <v>1494</v>
      </c>
      <c r="W3058" t="s">
        <v>169</v>
      </c>
      <c r="X3058" t="s">
        <v>281</v>
      </c>
      <c r="Y3058" t="s">
        <v>1497</v>
      </c>
      <c r="AF3058" t="s">
        <v>1494</v>
      </c>
      <c r="AG3058" t="s">
        <v>1492</v>
      </c>
      <c r="AH3058" t="s">
        <v>284</v>
      </c>
      <c r="AI3058">
        <v>870936440</v>
      </c>
      <c r="AM3058">
        <v>260001</v>
      </c>
      <c r="BE3058">
        <f t="shared" si="204"/>
        <v>0</v>
      </c>
      <c r="BF3058" s="6">
        <f t="shared" si="205"/>
        <v>-2370</v>
      </c>
      <c r="BG3058" s="7" t="s">
        <v>71</v>
      </c>
      <c r="BH3058" t="e">
        <f>+VLOOKUP(AF3058,Sheet4!A:A,1,FALSE)</f>
        <v>#N/A</v>
      </c>
      <c r="BL3058">
        <v>2370</v>
      </c>
      <c r="BM3058" s="59">
        <f t="shared" si="206"/>
        <v>0</v>
      </c>
      <c r="BN3058" t="s">
        <v>1496</v>
      </c>
      <c r="BO3058" t="s">
        <v>73</v>
      </c>
    </row>
    <row r="3059" spans="1:67" ht="13" customHeight="1" x14ac:dyDescent="0.3">
      <c r="A3059" s="5">
        <v>46114</v>
      </c>
      <c r="B3059" t="s">
        <v>63</v>
      </c>
      <c r="F3059">
        <v>4695</v>
      </c>
      <c r="G3059">
        <v>4695</v>
      </c>
      <c r="H3059">
        <f t="shared" si="208"/>
        <v>4695</v>
      </c>
      <c r="I3059" s="6">
        <f t="shared" si="209"/>
        <v>0</v>
      </c>
      <c r="Q3059" t="s">
        <v>64</v>
      </c>
      <c r="U3059">
        <v>2601298</v>
      </c>
      <c r="V3059" t="s">
        <v>1494</v>
      </c>
      <c r="W3059" t="s">
        <v>169</v>
      </c>
      <c r="X3059" t="s">
        <v>281</v>
      </c>
      <c r="Y3059" t="s">
        <v>1498</v>
      </c>
      <c r="AF3059" t="s">
        <v>1494</v>
      </c>
      <c r="AG3059" t="s">
        <v>1492</v>
      </c>
      <c r="AH3059" t="s">
        <v>284</v>
      </c>
      <c r="AI3059">
        <v>870936440</v>
      </c>
      <c r="AM3059">
        <v>260001</v>
      </c>
      <c r="BE3059">
        <f t="shared" si="204"/>
        <v>0</v>
      </c>
      <c r="BF3059" s="6">
        <f t="shared" si="205"/>
        <v>-4695</v>
      </c>
      <c r="BG3059" s="7" t="s">
        <v>71</v>
      </c>
      <c r="BH3059" t="e">
        <f>+VLOOKUP(AF3059,Sheet4!A:A,1,FALSE)</f>
        <v>#N/A</v>
      </c>
      <c r="BL3059">
        <v>4695</v>
      </c>
      <c r="BM3059" s="59">
        <f t="shared" si="206"/>
        <v>0</v>
      </c>
      <c r="BN3059" t="s">
        <v>1496</v>
      </c>
      <c r="BO3059" t="s">
        <v>73</v>
      </c>
    </row>
    <row r="3060" spans="1:67" ht="13" customHeight="1" x14ac:dyDescent="0.3">
      <c r="A3060" s="5">
        <v>46114</v>
      </c>
      <c r="B3060" t="s">
        <v>63</v>
      </c>
      <c r="F3060">
        <v>2625</v>
      </c>
      <c r="G3060">
        <v>2625</v>
      </c>
      <c r="H3060">
        <f t="shared" si="208"/>
        <v>2625</v>
      </c>
      <c r="I3060" s="6">
        <f t="shared" si="209"/>
        <v>0</v>
      </c>
      <c r="Q3060" t="s">
        <v>64</v>
      </c>
      <c r="U3060">
        <v>2601298</v>
      </c>
      <c r="V3060" t="s">
        <v>1494</v>
      </c>
      <c r="W3060" t="s">
        <v>169</v>
      </c>
      <c r="X3060" t="s">
        <v>281</v>
      </c>
      <c r="Y3060" t="s">
        <v>1499</v>
      </c>
      <c r="AF3060" t="s">
        <v>1494</v>
      </c>
      <c r="AG3060" t="s">
        <v>1492</v>
      </c>
      <c r="AH3060" t="s">
        <v>284</v>
      </c>
      <c r="AI3060">
        <v>870936440</v>
      </c>
      <c r="AM3060">
        <v>260001</v>
      </c>
      <c r="BE3060">
        <f t="shared" si="204"/>
        <v>0</v>
      </c>
      <c r="BF3060" s="6">
        <f t="shared" si="205"/>
        <v>-2625</v>
      </c>
      <c r="BG3060" s="7" t="s">
        <v>71</v>
      </c>
      <c r="BH3060" t="e">
        <f>+VLOOKUP(AF3060,Sheet4!A:A,1,FALSE)</f>
        <v>#N/A</v>
      </c>
      <c r="BL3060">
        <v>2625</v>
      </c>
      <c r="BM3060" s="59">
        <f t="shared" si="206"/>
        <v>0</v>
      </c>
      <c r="BN3060" t="s">
        <v>1496</v>
      </c>
      <c r="BO3060" t="s">
        <v>73</v>
      </c>
    </row>
    <row r="3061" spans="1:67" ht="13" customHeight="1" x14ac:dyDescent="0.3">
      <c r="A3061" s="5">
        <v>46114</v>
      </c>
      <c r="B3061" t="s">
        <v>63</v>
      </c>
      <c r="F3061">
        <v>6225</v>
      </c>
      <c r="G3061">
        <v>6225</v>
      </c>
      <c r="H3061">
        <f t="shared" si="208"/>
        <v>6225</v>
      </c>
      <c r="I3061" s="6">
        <f t="shared" si="209"/>
        <v>0</v>
      </c>
      <c r="Q3061" t="s">
        <v>64</v>
      </c>
      <c r="U3061">
        <v>2601298</v>
      </c>
      <c r="V3061" t="s">
        <v>1494</v>
      </c>
      <c r="W3061" t="s">
        <v>169</v>
      </c>
      <c r="X3061" t="s">
        <v>281</v>
      </c>
      <c r="Y3061" t="s">
        <v>1500</v>
      </c>
      <c r="AF3061" t="s">
        <v>1494</v>
      </c>
      <c r="AG3061" t="s">
        <v>1492</v>
      </c>
      <c r="AH3061" t="s">
        <v>284</v>
      </c>
      <c r="AI3061">
        <v>870936440</v>
      </c>
      <c r="AM3061">
        <v>260001</v>
      </c>
      <c r="BE3061">
        <f t="shared" si="204"/>
        <v>0</v>
      </c>
      <c r="BF3061" s="6">
        <f t="shared" si="205"/>
        <v>-6225</v>
      </c>
      <c r="BG3061" s="7" t="s">
        <v>71</v>
      </c>
      <c r="BH3061" t="e">
        <f>+VLOOKUP(AF3061,Sheet4!A:A,1,FALSE)</f>
        <v>#N/A</v>
      </c>
      <c r="BL3061">
        <v>6225</v>
      </c>
      <c r="BM3061" s="59">
        <f t="shared" si="206"/>
        <v>0</v>
      </c>
      <c r="BN3061" t="s">
        <v>1496</v>
      </c>
      <c r="BO3061" t="s">
        <v>73</v>
      </c>
    </row>
    <row r="3062" spans="1:67" ht="13" customHeight="1" x14ac:dyDescent="0.3">
      <c r="A3062" s="5">
        <v>46114</v>
      </c>
      <c r="B3062" t="s">
        <v>63</v>
      </c>
      <c r="F3062">
        <v>3090</v>
      </c>
      <c r="G3062">
        <v>3090</v>
      </c>
      <c r="H3062">
        <f t="shared" si="208"/>
        <v>3090</v>
      </c>
      <c r="I3062" s="6">
        <f t="shared" si="209"/>
        <v>0</v>
      </c>
      <c r="Q3062" t="s">
        <v>64</v>
      </c>
      <c r="U3062">
        <v>2601298</v>
      </c>
      <c r="V3062" t="s">
        <v>1494</v>
      </c>
      <c r="W3062" t="s">
        <v>169</v>
      </c>
      <c r="X3062" t="s">
        <v>281</v>
      </c>
      <c r="Y3062" t="s">
        <v>1501</v>
      </c>
      <c r="AF3062" t="s">
        <v>1494</v>
      </c>
      <c r="AG3062" t="s">
        <v>1492</v>
      </c>
      <c r="AH3062" t="s">
        <v>284</v>
      </c>
      <c r="AI3062">
        <v>870936440</v>
      </c>
      <c r="AM3062">
        <v>260001</v>
      </c>
      <c r="BE3062">
        <f t="shared" si="204"/>
        <v>0</v>
      </c>
      <c r="BF3062" s="6">
        <f t="shared" si="205"/>
        <v>-3090</v>
      </c>
      <c r="BG3062" s="7" t="s">
        <v>71</v>
      </c>
      <c r="BH3062" t="e">
        <f>+VLOOKUP(AF3062,Sheet4!A:A,1,FALSE)</f>
        <v>#N/A</v>
      </c>
      <c r="BL3062">
        <v>3090</v>
      </c>
      <c r="BM3062" s="59">
        <f t="shared" si="206"/>
        <v>0</v>
      </c>
      <c r="BN3062" t="s">
        <v>1496</v>
      </c>
      <c r="BO3062" t="s">
        <v>73</v>
      </c>
    </row>
    <row r="3063" spans="1:67" ht="13" customHeight="1" x14ac:dyDescent="0.3">
      <c r="A3063" s="5">
        <v>46114</v>
      </c>
      <c r="B3063" t="s">
        <v>63</v>
      </c>
      <c r="F3063">
        <v>435</v>
      </c>
      <c r="G3063">
        <v>435</v>
      </c>
      <c r="H3063">
        <f t="shared" si="208"/>
        <v>435</v>
      </c>
      <c r="I3063" s="6">
        <f t="shared" si="209"/>
        <v>0</v>
      </c>
      <c r="Q3063" t="s">
        <v>64</v>
      </c>
      <c r="U3063">
        <v>2601298</v>
      </c>
      <c r="V3063" t="s">
        <v>1494</v>
      </c>
      <c r="W3063" t="s">
        <v>169</v>
      </c>
      <c r="X3063" t="s">
        <v>281</v>
      </c>
      <c r="Y3063" t="s">
        <v>1502</v>
      </c>
      <c r="AF3063" t="s">
        <v>1494</v>
      </c>
      <c r="AG3063" t="s">
        <v>1492</v>
      </c>
      <c r="AH3063" t="s">
        <v>284</v>
      </c>
      <c r="AI3063">
        <v>870936440</v>
      </c>
      <c r="AM3063">
        <v>260001</v>
      </c>
      <c r="BE3063">
        <f t="shared" si="204"/>
        <v>0</v>
      </c>
      <c r="BF3063" s="6">
        <f t="shared" si="205"/>
        <v>-435</v>
      </c>
      <c r="BG3063" s="7" t="s">
        <v>71</v>
      </c>
      <c r="BH3063" t="e">
        <f>+VLOOKUP(AF3063,Sheet4!A:A,1,FALSE)</f>
        <v>#N/A</v>
      </c>
      <c r="BL3063">
        <v>435</v>
      </c>
      <c r="BM3063" s="59">
        <f t="shared" si="206"/>
        <v>0</v>
      </c>
      <c r="BN3063" t="s">
        <v>1496</v>
      </c>
      <c r="BO3063" t="s">
        <v>73</v>
      </c>
    </row>
    <row r="3064" spans="1:67" ht="13" customHeight="1" x14ac:dyDescent="0.3">
      <c r="A3064" s="5">
        <v>46114</v>
      </c>
      <c r="B3064" t="s">
        <v>63</v>
      </c>
      <c r="F3064">
        <v>22095</v>
      </c>
      <c r="G3064">
        <v>22095</v>
      </c>
      <c r="H3064">
        <f t="shared" si="208"/>
        <v>22095</v>
      </c>
      <c r="I3064" s="6">
        <f t="shared" si="209"/>
        <v>0</v>
      </c>
      <c r="Q3064" t="s">
        <v>64</v>
      </c>
      <c r="U3064">
        <v>2601298</v>
      </c>
      <c r="V3064" t="s">
        <v>1494</v>
      </c>
      <c r="W3064" t="s">
        <v>169</v>
      </c>
      <c r="X3064" t="s">
        <v>281</v>
      </c>
      <c r="Y3064" t="s">
        <v>1491</v>
      </c>
      <c r="AF3064" t="s">
        <v>1494</v>
      </c>
      <c r="AG3064" t="s">
        <v>1492</v>
      </c>
      <c r="AH3064" t="s">
        <v>284</v>
      </c>
      <c r="AI3064">
        <v>870936440</v>
      </c>
      <c r="AM3064">
        <v>260001</v>
      </c>
      <c r="BE3064">
        <f t="shared" si="204"/>
        <v>0</v>
      </c>
      <c r="BF3064" s="6">
        <f t="shared" si="205"/>
        <v>-22095</v>
      </c>
      <c r="BG3064" s="7" t="s">
        <v>71</v>
      </c>
      <c r="BH3064" t="e">
        <f>+VLOOKUP(AF3064,Sheet4!A:A,1,FALSE)</f>
        <v>#N/A</v>
      </c>
      <c r="BL3064">
        <v>22095</v>
      </c>
      <c r="BM3064" s="59">
        <f t="shared" si="206"/>
        <v>0</v>
      </c>
      <c r="BN3064" t="s">
        <v>1496</v>
      </c>
      <c r="BO3064" t="s">
        <v>73</v>
      </c>
    </row>
    <row r="3065" spans="1:67" ht="13" customHeight="1" x14ac:dyDescent="0.3">
      <c r="A3065" s="5">
        <v>46114</v>
      </c>
      <c r="B3065" t="s">
        <v>63</v>
      </c>
      <c r="F3065">
        <v>1110</v>
      </c>
      <c r="G3065">
        <v>1110</v>
      </c>
      <c r="H3065">
        <f t="shared" si="208"/>
        <v>1110</v>
      </c>
      <c r="I3065" s="6">
        <f t="shared" si="209"/>
        <v>0</v>
      </c>
      <c r="Q3065" t="s">
        <v>64</v>
      </c>
      <c r="U3065">
        <v>2601298</v>
      </c>
      <c r="V3065" t="s">
        <v>1494</v>
      </c>
      <c r="W3065" t="s">
        <v>169</v>
      </c>
      <c r="X3065" t="s">
        <v>281</v>
      </c>
      <c r="Y3065" t="s">
        <v>1503</v>
      </c>
      <c r="AF3065" t="s">
        <v>1494</v>
      </c>
      <c r="AG3065" t="s">
        <v>1492</v>
      </c>
      <c r="AH3065" t="s">
        <v>284</v>
      </c>
      <c r="AI3065">
        <v>870936440</v>
      </c>
      <c r="AM3065">
        <v>260001</v>
      </c>
      <c r="BE3065">
        <f t="shared" si="204"/>
        <v>0</v>
      </c>
      <c r="BF3065" s="6">
        <f t="shared" si="205"/>
        <v>-1110</v>
      </c>
      <c r="BG3065" s="7" t="s">
        <v>71</v>
      </c>
      <c r="BH3065" t="e">
        <f>+VLOOKUP(AF3065,Sheet4!A:A,1,FALSE)</f>
        <v>#N/A</v>
      </c>
      <c r="BL3065">
        <v>1110</v>
      </c>
      <c r="BM3065" s="59">
        <f t="shared" si="206"/>
        <v>0</v>
      </c>
      <c r="BN3065" t="s">
        <v>1496</v>
      </c>
      <c r="BO3065" t="s">
        <v>73</v>
      </c>
    </row>
    <row r="3066" spans="1:67" ht="13" customHeight="1" x14ac:dyDescent="0.3">
      <c r="A3066" s="5">
        <v>46114</v>
      </c>
      <c r="B3066" t="s">
        <v>63</v>
      </c>
      <c r="F3066">
        <v>720</v>
      </c>
      <c r="G3066">
        <v>720</v>
      </c>
      <c r="H3066">
        <f t="shared" si="208"/>
        <v>720</v>
      </c>
      <c r="I3066" s="6">
        <f t="shared" si="209"/>
        <v>0</v>
      </c>
      <c r="Q3066" t="s">
        <v>64</v>
      </c>
      <c r="U3066">
        <v>2601298</v>
      </c>
      <c r="V3066" t="s">
        <v>1494</v>
      </c>
      <c r="W3066" t="s">
        <v>169</v>
      </c>
      <c r="X3066" t="s">
        <v>281</v>
      </c>
      <c r="Y3066" t="s">
        <v>1504</v>
      </c>
      <c r="AF3066" t="s">
        <v>1494</v>
      </c>
      <c r="AG3066" t="s">
        <v>1492</v>
      </c>
      <c r="AH3066" t="s">
        <v>284</v>
      </c>
      <c r="AI3066">
        <v>870936440</v>
      </c>
      <c r="AM3066">
        <v>260001</v>
      </c>
      <c r="BE3066">
        <f t="shared" si="204"/>
        <v>0</v>
      </c>
      <c r="BF3066" s="6">
        <f t="shared" si="205"/>
        <v>-720</v>
      </c>
      <c r="BG3066" s="7" t="s">
        <v>71</v>
      </c>
      <c r="BH3066" t="e">
        <f>+VLOOKUP(AF3066,Sheet4!A:A,1,FALSE)</f>
        <v>#N/A</v>
      </c>
      <c r="BL3066">
        <v>720</v>
      </c>
      <c r="BM3066" s="59">
        <f t="shared" si="206"/>
        <v>0</v>
      </c>
      <c r="BN3066" t="s">
        <v>1496</v>
      </c>
      <c r="BO3066" t="s">
        <v>73</v>
      </c>
    </row>
    <row r="3067" spans="1:67" ht="13" customHeight="1" x14ac:dyDescent="0.3">
      <c r="A3067" s="5">
        <v>46114</v>
      </c>
      <c r="B3067" t="s">
        <v>63</v>
      </c>
      <c r="F3067">
        <v>450</v>
      </c>
      <c r="G3067">
        <v>450</v>
      </c>
      <c r="H3067">
        <f t="shared" si="208"/>
        <v>450</v>
      </c>
      <c r="I3067" s="6">
        <f t="shared" si="209"/>
        <v>0</v>
      </c>
      <c r="Q3067" t="s">
        <v>64</v>
      </c>
      <c r="U3067">
        <v>2601298</v>
      </c>
      <c r="V3067" t="s">
        <v>1494</v>
      </c>
      <c r="W3067" t="s">
        <v>169</v>
      </c>
      <c r="X3067" t="s">
        <v>281</v>
      </c>
      <c r="Y3067" t="s">
        <v>1505</v>
      </c>
      <c r="AF3067" t="s">
        <v>1494</v>
      </c>
      <c r="AG3067" t="s">
        <v>1492</v>
      </c>
      <c r="AH3067" t="s">
        <v>284</v>
      </c>
      <c r="AI3067">
        <v>870936440</v>
      </c>
      <c r="AM3067">
        <v>260001</v>
      </c>
      <c r="BE3067">
        <f t="shared" si="204"/>
        <v>0</v>
      </c>
      <c r="BF3067" s="6">
        <f t="shared" si="205"/>
        <v>-450</v>
      </c>
      <c r="BG3067" s="7" t="s">
        <v>71</v>
      </c>
      <c r="BH3067" t="e">
        <f>+VLOOKUP(AF3067,Sheet4!A:A,1,FALSE)</f>
        <v>#N/A</v>
      </c>
      <c r="BL3067">
        <v>450</v>
      </c>
      <c r="BM3067" s="59">
        <f t="shared" si="206"/>
        <v>0</v>
      </c>
      <c r="BN3067" t="s">
        <v>1496</v>
      </c>
      <c r="BO3067" t="s">
        <v>73</v>
      </c>
    </row>
    <row r="3068" spans="1:67" ht="13" customHeight="1" x14ac:dyDescent="0.3">
      <c r="A3068" s="5">
        <v>46114</v>
      </c>
      <c r="B3068" t="s">
        <v>63</v>
      </c>
      <c r="F3068">
        <v>90</v>
      </c>
      <c r="G3068">
        <v>90</v>
      </c>
      <c r="H3068">
        <f t="shared" si="208"/>
        <v>90</v>
      </c>
      <c r="I3068" s="6">
        <f t="shared" si="209"/>
        <v>0</v>
      </c>
      <c r="Q3068" t="s">
        <v>64</v>
      </c>
      <c r="U3068">
        <v>2601298</v>
      </c>
      <c r="V3068" t="s">
        <v>1494</v>
      </c>
      <c r="W3068" t="s">
        <v>169</v>
      </c>
      <c r="X3068" t="s">
        <v>281</v>
      </c>
      <c r="Y3068" t="s">
        <v>1506</v>
      </c>
      <c r="AF3068" t="s">
        <v>1494</v>
      </c>
      <c r="AG3068" t="s">
        <v>1492</v>
      </c>
      <c r="AH3068" t="s">
        <v>284</v>
      </c>
      <c r="AI3068">
        <v>870936440</v>
      </c>
      <c r="AM3068">
        <v>260001</v>
      </c>
      <c r="BE3068">
        <f t="shared" si="204"/>
        <v>0</v>
      </c>
      <c r="BF3068" s="6">
        <f t="shared" si="205"/>
        <v>-90</v>
      </c>
      <c r="BG3068" s="7" t="s">
        <v>71</v>
      </c>
      <c r="BH3068" t="e">
        <f>+VLOOKUP(AF3068,Sheet4!A:A,1,FALSE)</f>
        <v>#N/A</v>
      </c>
      <c r="BL3068">
        <v>90</v>
      </c>
      <c r="BM3068" s="59">
        <f t="shared" si="206"/>
        <v>0</v>
      </c>
      <c r="BN3068" t="s">
        <v>1496</v>
      </c>
      <c r="BO3068" t="s">
        <v>73</v>
      </c>
    </row>
    <row r="3069" spans="1:67" ht="13" customHeight="1" x14ac:dyDescent="0.3">
      <c r="A3069" s="5">
        <v>46114</v>
      </c>
      <c r="B3069" t="s">
        <v>63</v>
      </c>
      <c r="F3069">
        <v>480</v>
      </c>
      <c r="G3069">
        <v>480</v>
      </c>
      <c r="H3069">
        <f t="shared" si="208"/>
        <v>480</v>
      </c>
      <c r="I3069" s="6">
        <f t="shared" si="209"/>
        <v>0</v>
      </c>
      <c r="Q3069" t="s">
        <v>64</v>
      </c>
      <c r="U3069">
        <v>2601298</v>
      </c>
      <c r="V3069" t="s">
        <v>1494</v>
      </c>
      <c r="W3069" t="s">
        <v>169</v>
      </c>
      <c r="X3069" t="s">
        <v>281</v>
      </c>
      <c r="Y3069" t="s">
        <v>1507</v>
      </c>
      <c r="AF3069" t="s">
        <v>1494</v>
      </c>
      <c r="AG3069" t="s">
        <v>1492</v>
      </c>
      <c r="AH3069" t="s">
        <v>284</v>
      </c>
      <c r="AI3069">
        <v>870936440</v>
      </c>
      <c r="AM3069">
        <v>260001</v>
      </c>
      <c r="BE3069">
        <f t="shared" si="204"/>
        <v>0</v>
      </c>
      <c r="BF3069" s="6">
        <f t="shared" si="205"/>
        <v>-480</v>
      </c>
      <c r="BG3069" s="7" t="s">
        <v>71</v>
      </c>
      <c r="BH3069" t="e">
        <f>+VLOOKUP(AF3069,Sheet4!A:A,1,FALSE)</f>
        <v>#N/A</v>
      </c>
      <c r="BL3069">
        <v>480</v>
      </c>
      <c r="BM3069" s="59">
        <f t="shared" si="206"/>
        <v>0</v>
      </c>
      <c r="BN3069" t="s">
        <v>1496</v>
      </c>
      <c r="BO3069" t="s">
        <v>73</v>
      </c>
    </row>
    <row r="3070" spans="1:67" ht="13" customHeight="1" x14ac:dyDescent="0.3">
      <c r="A3070" s="5">
        <v>46114</v>
      </c>
      <c r="B3070" t="s">
        <v>63</v>
      </c>
      <c r="F3070">
        <v>16125</v>
      </c>
      <c r="G3070">
        <v>16125</v>
      </c>
      <c r="H3070">
        <f t="shared" si="208"/>
        <v>16125</v>
      </c>
      <c r="I3070" s="6">
        <f t="shared" si="209"/>
        <v>0</v>
      </c>
      <c r="Q3070" t="s">
        <v>64</v>
      </c>
      <c r="U3070">
        <v>2601298</v>
      </c>
      <c r="V3070" t="s">
        <v>1494</v>
      </c>
      <c r="W3070" t="s">
        <v>169</v>
      </c>
      <c r="X3070" t="s">
        <v>281</v>
      </c>
      <c r="Y3070" t="s">
        <v>1508</v>
      </c>
      <c r="AF3070" t="s">
        <v>1494</v>
      </c>
      <c r="AG3070" t="s">
        <v>1492</v>
      </c>
      <c r="AH3070" t="s">
        <v>284</v>
      </c>
      <c r="AI3070">
        <v>870936440</v>
      </c>
      <c r="AM3070">
        <v>260001</v>
      </c>
      <c r="BE3070">
        <f t="shared" si="204"/>
        <v>0</v>
      </c>
      <c r="BF3070" s="6">
        <f t="shared" si="205"/>
        <v>-16125</v>
      </c>
      <c r="BG3070" s="7" t="s">
        <v>71</v>
      </c>
      <c r="BH3070" t="e">
        <f>+VLOOKUP(AF3070,Sheet4!A:A,1,FALSE)</f>
        <v>#N/A</v>
      </c>
      <c r="BL3070">
        <v>16125</v>
      </c>
      <c r="BM3070" s="59">
        <f t="shared" si="206"/>
        <v>0</v>
      </c>
      <c r="BN3070" t="s">
        <v>1496</v>
      </c>
      <c r="BO3070" t="s">
        <v>73</v>
      </c>
    </row>
    <row r="3071" spans="1:67" ht="13" customHeight="1" x14ac:dyDescent="0.3">
      <c r="A3071" s="5">
        <v>46114</v>
      </c>
      <c r="B3071" t="s">
        <v>63</v>
      </c>
      <c r="F3071">
        <v>360</v>
      </c>
      <c r="G3071">
        <v>360</v>
      </c>
      <c r="H3071">
        <f t="shared" si="208"/>
        <v>360</v>
      </c>
      <c r="I3071" s="6">
        <f t="shared" si="209"/>
        <v>0</v>
      </c>
      <c r="Q3071" t="s">
        <v>64</v>
      </c>
      <c r="U3071">
        <v>2601298</v>
      </c>
      <c r="V3071" t="s">
        <v>1494</v>
      </c>
      <c r="W3071" t="s">
        <v>169</v>
      </c>
      <c r="X3071" t="s">
        <v>281</v>
      </c>
      <c r="Y3071" t="s">
        <v>1509</v>
      </c>
      <c r="AF3071" t="s">
        <v>1494</v>
      </c>
      <c r="AG3071" t="s">
        <v>1492</v>
      </c>
      <c r="AH3071" t="s">
        <v>284</v>
      </c>
      <c r="AI3071">
        <v>870936440</v>
      </c>
      <c r="AM3071">
        <v>260001</v>
      </c>
      <c r="BE3071">
        <f t="shared" si="204"/>
        <v>0</v>
      </c>
      <c r="BF3071" s="6">
        <f t="shared" si="205"/>
        <v>-360</v>
      </c>
      <c r="BG3071" s="7" t="s">
        <v>71</v>
      </c>
      <c r="BH3071" t="e">
        <f>+VLOOKUP(AF3071,Sheet4!A:A,1,FALSE)</f>
        <v>#N/A</v>
      </c>
      <c r="BL3071">
        <v>360</v>
      </c>
      <c r="BM3071" s="59">
        <f t="shared" si="206"/>
        <v>0</v>
      </c>
      <c r="BN3071" t="s">
        <v>1496</v>
      </c>
      <c r="BO3071" t="s">
        <v>73</v>
      </c>
    </row>
    <row r="3072" spans="1:67" ht="13" customHeight="1" x14ac:dyDescent="0.3">
      <c r="A3072" s="5">
        <v>46114</v>
      </c>
      <c r="B3072" t="s">
        <v>74</v>
      </c>
      <c r="F3072" s="8">
        <v>1523</v>
      </c>
      <c r="G3072">
        <v>761.5</v>
      </c>
      <c r="H3072">
        <f t="shared" si="208"/>
        <v>761.5</v>
      </c>
      <c r="I3072" s="6">
        <f t="shared" si="209"/>
        <v>0</v>
      </c>
      <c r="Q3072" t="s">
        <v>75</v>
      </c>
      <c r="U3072">
        <v>2601298</v>
      </c>
      <c r="V3072" t="s">
        <v>1494</v>
      </c>
      <c r="W3072" t="s">
        <v>169</v>
      </c>
      <c r="X3072" t="s">
        <v>281</v>
      </c>
      <c r="Y3072" t="s">
        <v>1495</v>
      </c>
      <c r="AF3072" t="s">
        <v>1494</v>
      </c>
      <c r="AG3072" t="s">
        <v>1492</v>
      </c>
      <c r="AH3072" t="s">
        <v>284</v>
      </c>
      <c r="AI3072">
        <v>870936440</v>
      </c>
      <c r="AM3072">
        <v>260001</v>
      </c>
      <c r="BE3072">
        <f t="shared" si="204"/>
        <v>0</v>
      </c>
      <c r="BF3072" s="6">
        <f t="shared" si="205"/>
        <v>-761.5</v>
      </c>
      <c r="BG3072" s="7" t="s">
        <v>71</v>
      </c>
      <c r="BH3072" t="e">
        <f>+VLOOKUP(AF3072,Sheet4!A:A,1,FALSE)</f>
        <v>#N/A</v>
      </c>
      <c r="BL3072">
        <v>761.5</v>
      </c>
      <c r="BM3072" s="59">
        <f t="shared" si="206"/>
        <v>0</v>
      </c>
      <c r="BN3072" t="s">
        <v>1496</v>
      </c>
    </row>
    <row r="3073" spans="1:66" ht="13" customHeight="1" x14ac:dyDescent="0.3">
      <c r="A3073" s="5">
        <v>46114</v>
      </c>
      <c r="B3073" t="s">
        <v>74</v>
      </c>
      <c r="F3073" s="8">
        <v>158</v>
      </c>
      <c r="G3073">
        <v>79</v>
      </c>
      <c r="H3073">
        <f t="shared" si="208"/>
        <v>79</v>
      </c>
      <c r="I3073" s="6">
        <f t="shared" si="209"/>
        <v>0</v>
      </c>
      <c r="Q3073" t="s">
        <v>75</v>
      </c>
      <c r="U3073">
        <v>2601298</v>
      </c>
      <c r="V3073" t="s">
        <v>1494</v>
      </c>
      <c r="W3073" t="s">
        <v>169</v>
      </c>
      <c r="X3073" t="s">
        <v>281</v>
      </c>
      <c r="Y3073" t="s">
        <v>1497</v>
      </c>
      <c r="AF3073" t="s">
        <v>1494</v>
      </c>
      <c r="AG3073" t="s">
        <v>1492</v>
      </c>
      <c r="AH3073" t="s">
        <v>284</v>
      </c>
      <c r="AI3073">
        <v>870936440</v>
      </c>
      <c r="AM3073">
        <v>260001</v>
      </c>
      <c r="BE3073">
        <f t="shared" si="204"/>
        <v>0</v>
      </c>
      <c r="BF3073" s="6">
        <f t="shared" si="205"/>
        <v>-79</v>
      </c>
      <c r="BG3073" s="7" t="s">
        <v>71</v>
      </c>
      <c r="BH3073" t="e">
        <f>+VLOOKUP(AF3073,Sheet4!A:A,1,FALSE)</f>
        <v>#N/A</v>
      </c>
      <c r="BL3073">
        <v>79</v>
      </c>
      <c r="BM3073" s="59">
        <f t="shared" si="206"/>
        <v>0</v>
      </c>
      <c r="BN3073" t="s">
        <v>1496</v>
      </c>
    </row>
    <row r="3074" spans="1:66" ht="13" customHeight="1" x14ac:dyDescent="0.3">
      <c r="A3074" s="5">
        <v>46114</v>
      </c>
      <c r="B3074" t="s">
        <v>74</v>
      </c>
      <c r="F3074" s="8">
        <v>313</v>
      </c>
      <c r="G3074">
        <v>156.5</v>
      </c>
      <c r="H3074">
        <f t="shared" si="208"/>
        <v>156.5</v>
      </c>
      <c r="I3074" s="6">
        <f t="shared" si="209"/>
        <v>0</v>
      </c>
      <c r="Q3074" t="s">
        <v>75</v>
      </c>
      <c r="U3074">
        <v>2601298</v>
      </c>
      <c r="V3074" t="s">
        <v>1494</v>
      </c>
      <c r="W3074" t="s">
        <v>169</v>
      </c>
      <c r="X3074" t="s">
        <v>281</v>
      </c>
      <c r="Y3074" t="s">
        <v>1498</v>
      </c>
      <c r="AF3074" t="s">
        <v>1494</v>
      </c>
      <c r="AG3074" t="s">
        <v>1492</v>
      </c>
      <c r="AH3074" t="s">
        <v>284</v>
      </c>
      <c r="AI3074">
        <v>870936440</v>
      </c>
      <c r="AM3074">
        <v>260001</v>
      </c>
      <c r="BE3074">
        <f t="shared" ref="BE3074:BE3137" si="210">+BB3074+BC3074</f>
        <v>0</v>
      </c>
      <c r="BF3074" s="6">
        <f t="shared" ref="BF3074:BF3137" si="211">+BE3074-H3074</f>
        <v>-156.5</v>
      </c>
      <c r="BG3074" s="7" t="s">
        <v>71</v>
      </c>
      <c r="BH3074" t="e">
        <f>+VLOOKUP(AF3074,Sheet4!A:A,1,FALSE)</f>
        <v>#N/A</v>
      </c>
      <c r="BL3074">
        <v>156.5</v>
      </c>
      <c r="BM3074" s="59">
        <f t="shared" ref="BM3074:BM3137" si="212">+H3074+-BL3074</f>
        <v>0</v>
      </c>
      <c r="BN3074" t="s">
        <v>1496</v>
      </c>
    </row>
    <row r="3075" spans="1:66" ht="13" customHeight="1" x14ac:dyDescent="0.3">
      <c r="A3075" s="5">
        <v>46114</v>
      </c>
      <c r="B3075" t="s">
        <v>74</v>
      </c>
      <c r="F3075" s="8">
        <v>175</v>
      </c>
      <c r="G3075">
        <v>87.5</v>
      </c>
      <c r="H3075">
        <f t="shared" si="208"/>
        <v>87.5</v>
      </c>
      <c r="I3075" s="6">
        <f t="shared" si="209"/>
        <v>0</v>
      </c>
      <c r="Q3075" t="s">
        <v>75</v>
      </c>
      <c r="U3075">
        <v>2601298</v>
      </c>
      <c r="V3075" t="s">
        <v>1494</v>
      </c>
      <c r="W3075" t="s">
        <v>169</v>
      </c>
      <c r="X3075" t="s">
        <v>281</v>
      </c>
      <c r="Y3075" t="s">
        <v>1499</v>
      </c>
      <c r="AF3075" t="s">
        <v>1494</v>
      </c>
      <c r="AG3075" t="s">
        <v>1492</v>
      </c>
      <c r="AH3075" t="s">
        <v>284</v>
      </c>
      <c r="AI3075">
        <v>870936440</v>
      </c>
      <c r="AM3075">
        <v>260001</v>
      </c>
      <c r="BE3075">
        <f t="shared" si="210"/>
        <v>0</v>
      </c>
      <c r="BF3075" s="6">
        <f t="shared" si="211"/>
        <v>-87.5</v>
      </c>
      <c r="BG3075" s="7" t="s">
        <v>71</v>
      </c>
      <c r="BH3075" t="e">
        <f>+VLOOKUP(AF3075,Sheet4!A:A,1,FALSE)</f>
        <v>#N/A</v>
      </c>
      <c r="BL3075">
        <v>87.5</v>
      </c>
      <c r="BM3075" s="59">
        <f t="shared" si="212"/>
        <v>0</v>
      </c>
      <c r="BN3075" t="s">
        <v>1496</v>
      </c>
    </row>
    <row r="3076" spans="1:66" ht="13" customHeight="1" x14ac:dyDescent="0.3">
      <c r="A3076" s="5">
        <v>46114</v>
      </c>
      <c r="B3076" t="s">
        <v>74</v>
      </c>
      <c r="F3076" s="8">
        <v>415</v>
      </c>
      <c r="G3076">
        <v>207.5</v>
      </c>
      <c r="H3076">
        <f t="shared" si="208"/>
        <v>207.5</v>
      </c>
      <c r="I3076" s="6">
        <f t="shared" si="209"/>
        <v>0</v>
      </c>
      <c r="Q3076" t="s">
        <v>75</v>
      </c>
      <c r="U3076">
        <v>2601298</v>
      </c>
      <c r="V3076" t="s">
        <v>1494</v>
      </c>
      <c r="W3076" t="s">
        <v>169</v>
      </c>
      <c r="X3076" t="s">
        <v>281</v>
      </c>
      <c r="Y3076" t="s">
        <v>1500</v>
      </c>
      <c r="AF3076" t="s">
        <v>1494</v>
      </c>
      <c r="AG3076" t="s">
        <v>1492</v>
      </c>
      <c r="AH3076" t="s">
        <v>284</v>
      </c>
      <c r="AI3076">
        <v>870936440</v>
      </c>
      <c r="AM3076">
        <v>260001</v>
      </c>
      <c r="BE3076">
        <f t="shared" si="210"/>
        <v>0</v>
      </c>
      <c r="BF3076" s="6">
        <f t="shared" si="211"/>
        <v>-207.5</v>
      </c>
      <c r="BG3076" s="7" t="s">
        <v>71</v>
      </c>
      <c r="BH3076" t="e">
        <f>+VLOOKUP(AF3076,Sheet4!A:A,1,FALSE)</f>
        <v>#N/A</v>
      </c>
      <c r="BL3076">
        <v>207.5</v>
      </c>
      <c r="BM3076" s="59">
        <f t="shared" si="212"/>
        <v>0</v>
      </c>
      <c r="BN3076" t="s">
        <v>1496</v>
      </c>
    </row>
    <row r="3077" spans="1:66" ht="13" customHeight="1" x14ac:dyDescent="0.3">
      <c r="A3077" s="5">
        <v>46114</v>
      </c>
      <c r="B3077" t="s">
        <v>74</v>
      </c>
      <c r="F3077" s="8">
        <v>206</v>
      </c>
      <c r="G3077">
        <v>103</v>
      </c>
      <c r="H3077">
        <f t="shared" si="208"/>
        <v>103</v>
      </c>
      <c r="I3077" s="6">
        <f t="shared" si="209"/>
        <v>0</v>
      </c>
      <c r="Q3077" t="s">
        <v>75</v>
      </c>
      <c r="U3077">
        <v>2601298</v>
      </c>
      <c r="V3077" t="s">
        <v>1494</v>
      </c>
      <c r="W3077" t="s">
        <v>169</v>
      </c>
      <c r="X3077" t="s">
        <v>281</v>
      </c>
      <c r="Y3077" t="s">
        <v>1501</v>
      </c>
      <c r="AF3077" t="s">
        <v>1494</v>
      </c>
      <c r="AG3077" t="s">
        <v>1492</v>
      </c>
      <c r="AH3077" t="s">
        <v>284</v>
      </c>
      <c r="AI3077">
        <v>870936440</v>
      </c>
      <c r="AM3077">
        <v>260001</v>
      </c>
      <c r="BE3077">
        <f t="shared" si="210"/>
        <v>0</v>
      </c>
      <c r="BF3077" s="6">
        <f t="shared" si="211"/>
        <v>-103</v>
      </c>
      <c r="BG3077" s="7" t="s">
        <v>71</v>
      </c>
      <c r="BH3077" t="e">
        <f>+VLOOKUP(AF3077,Sheet4!A:A,1,FALSE)</f>
        <v>#N/A</v>
      </c>
      <c r="BL3077">
        <v>103</v>
      </c>
      <c r="BM3077" s="59">
        <f t="shared" si="212"/>
        <v>0</v>
      </c>
      <c r="BN3077" t="s">
        <v>1496</v>
      </c>
    </row>
    <row r="3078" spans="1:66" ht="13" customHeight="1" x14ac:dyDescent="0.3">
      <c r="A3078" s="5">
        <v>46114</v>
      </c>
      <c r="B3078" t="s">
        <v>74</v>
      </c>
      <c r="F3078" s="8">
        <v>29</v>
      </c>
      <c r="G3078">
        <v>14.5</v>
      </c>
      <c r="H3078">
        <f t="shared" si="208"/>
        <v>14.5</v>
      </c>
      <c r="I3078" s="6">
        <f t="shared" si="209"/>
        <v>0</v>
      </c>
      <c r="Q3078" t="s">
        <v>75</v>
      </c>
      <c r="U3078">
        <v>2601298</v>
      </c>
      <c r="V3078" t="s">
        <v>1494</v>
      </c>
      <c r="W3078" t="s">
        <v>169</v>
      </c>
      <c r="X3078" t="s">
        <v>281</v>
      </c>
      <c r="Y3078" t="s">
        <v>1502</v>
      </c>
      <c r="AF3078" t="s">
        <v>1494</v>
      </c>
      <c r="AG3078" t="s">
        <v>1492</v>
      </c>
      <c r="AH3078" t="s">
        <v>284</v>
      </c>
      <c r="AI3078">
        <v>870936440</v>
      </c>
      <c r="AM3078">
        <v>260001</v>
      </c>
      <c r="BE3078">
        <f t="shared" si="210"/>
        <v>0</v>
      </c>
      <c r="BF3078" s="6">
        <f t="shared" si="211"/>
        <v>-14.5</v>
      </c>
      <c r="BG3078" s="7" t="s">
        <v>71</v>
      </c>
      <c r="BH3078" t="e">
        <f>+VLOOKUP(AF3078,Sheet4!A:A,1,FALSE)</f>
        <v>#N/A</v>
      </c>
      <c r="BL3078">
        <v>14.5</v>
      </c>
      <c r="BM3078" s="59">
        <f t="shared" si="212"/>
        <v>0</v>
      </c>
      <c r="BN3078" t="s">
        <v>1496</v>
      </c>
    </row>
    <row r="3079" spans="1:66" ht="13" customHeight="1" x14ac:dyDescent="0.3">
      <c r="A3079" s="5">
        <v>46114</v>
      </c>
      <c r="B3079" t="s">
        <v>74</v>
      </c>
      <c r="F3079" s="8">
        <v>1473</v>
      </c>
      <c r="G3079">
        <v>736.5</v>
      </c>
      <c r="H3079">
        <f t="shared" si="208"/>
        <v>736.5</v>
      </c>
      <c r="I3079" s="6">
        <f t="shared" si="209"/>
        <v>0</v>
      </c>
      <c r="Q3079" t="s">
        <v>75</v>
      </c>
      <c r="U3079">
        <v>2601298</v>
      </c>
      <c r="V3079" t="s">
        <v>1494</v>
      </c>
      <c r="W3079" t="s">
        <v>169</v>
      </c>
      <c r="X3079" t="s">
        <v>281</v>
      </c>
      <c r="Y3079" t="s">
        <v>1491</v>
      </c>
      <c r="AF3079" t="s">
        <v>1494</v>
      </c>
      <c r="AG3079" t="s">
        <v>1492</v>
      </c>
      <c r="AH3079" t="s">
        <v>284</v>
      </c>
      <c r="AI3079">
        <v>870936440</v>
      </c>
      <c r="AM3079">
        <v>260001</v>
      </c>
      <c r="BE3079">
        <f t="shared" si="210"/>
        <v>0</v>
      </c>
      <c r="BF3079" s="6">
        <f t="shared" si="211"/>
        <v>-736.5</v>
      </c>
      <c r="BG3079" s="7" t="s">
        <v>71</v>
      </c>
      <c r="BH3079" t="e">
        <f>+VLOOKUP(AF3079,Sheet4!A:A,1,FALSE)</f>
        <v>#N/A</v>
      </c>
      <c r="BL3079">
        <v>736.5</v>
      </c>
      <c r="BM3079" s="59">
        <f t="shared" si="212"/>
        <v>0</v>
      </c>
      <c r="BN3079" t="s">
        <v>1496</v>
      </c>
    </row>
    <row r="3080" spans="1:66" ht="13" customHeight="1" x14ac:dyDescent="0.3">
      <c r="A3080" s="5">
        <v>46114</v>
      </c>
      <c r="B3080" t="s">
        <v>74</v>
      </c>
      <c r="F3080" s="8">
        <v>74</v>
      </c>
      <c r="G3080">
        <v>37</v>
      </c>
      <c r="H3080">
        <f t="shared" si="208"/>
        <v>37</v>
      </c>
      <c r="I3080" s="6">
        <f t="shared" si="209"/>
        <v>0</v>
      </c>
      <c r="Q3080" t="s">
        <v>75</v>
      </c>
      <c r="U3080">
        <v>2601298</v>
      </c>
      <c r="V3080" t="s">
        <v>1494</v>
      </c>
      <c r="W3080" t="s">
        <v>169</v>
      </c>
      <c r="X3080" t="s">
        <v>281</v>
      </c>
      <c r="Y3080" t="s">
        <v>1503</v>
      </c>
      <c r="AF3080" t="s">
        <v>1494</v>
      </c>
      <c r="AG3080" t="s">
        <v>1492</v>
      </c>
      <c r="AH3080" t="s">
        <v>284</v>
      </c>
      <c r="AI3080">
        <v>870936440</v>
      </c>
      <c r="AM3080">
        <v>260001</v>
      </c>
      <c r="BE3080">
        <f t="shared" si="210"/>
        <v>0</v>
      </c>
      <c r="BF3080" s="6">
        <f t="shared" si="211"/>
        <v>-37</v>
      </c>
      <c r="BG3080" s="7" t="s">
        <v>71</v>
      </c>
      <c r="BH3080" t="e">
        <f>+VLOOKUP(AF3080,Sheet4!A:A,1,FALSE)</f>
        <v>#N/A</v>
      </c>
      <c r="BL3080">
        <v>37</v>
      </c>
      <c r="BM3080" s="59">
        <f t="shared" si="212"/>
        <v>0</v>
      </c>
      <c r="BN3080" t="s">
        <v>1496</v>
      </c>
    </row>
    <row r="3081" spans="1:66" ht="13" customHeight="1" x14ac:dyDescent="0.3">
      <c r="A3081" s="5">
        <v>46114</v>
      </c>
      <c r="B3081" t="s">
        <v>74</v>
      </c>
      <c r="F3081" s="8">
        <v>48</v>
      </c>
      <c r="G3081">
        <v>24</v>
      </c>
      <c r="H3081">
        <f t="shared" si="208"/>
        <v>24</v>
      </c>
      <c r="I3081" s="6">
        <f t="shared" si="209"/>
        <v>0</v>
      </c>
      <c r="Q3081" t="s">
        <v>75</v>
      </c>
      <c r="U3081">
        <v>2601298</v>
      </c>
      <c r="V3081" t="s">
        <v>1494</v>
      </c>
      <c r="W3081" t="s">
        <v>169</v>
      </c>
      <c r="X3081" t="s">
        <v>281</v>
      </c>
      <c r="Y3081" t="s">
        <v>1504</v>
      </c>
      <c r="AF3081" t="s">
        <v>1494</v>
      </c>
      <c r="AG3081" t="s">
        <v>1492</v>
      </c>
      <c r="AH3081" t="s">
        <v>284</v>
      </c>
      <c r="AI3081">
        <v>870936440</v>
      </c>
      <c r="AM3081">
        <v>260001</v>
      </c>
      <c r="BE3081">
        <f t="shared" si="210"/>
        <v>0</v>
      </c>
      <c r="BF3081" s="6">
        <f t="shared" si="211"/>
        <v>-24</v>
      </c>
      <c r="BG3081" s="7" t="s">
        <v>71</v>
      </c>
      <c r="BH3081" t="e">
        <f>+VLOOKUP(AF3081,Sheet4!A:A,1,FALSE)</f>
        <v>#N/A</v>
      </c>
      <c r="BL3081">
        <v>24</v>
      </c>
      <c r="BM3081" s="59">
        <f t="shared" si="212"/>
        <v>0</v>
      </c>
      <c r="BN3081" t="s">
        <v>1496</v>
      </c>
    </row>
    <row r="3082" spans="1:66" ht="13" customHeight="1" x14ac:dyDescent="0.3">
      <c r="A3082" s="5">
        <v>46114</v>
      </c>
      <c r="B3082" t="s">
        <v>74</v>
      </c>
      <c r="F3082" s="8">
        <v>30</v>
      </c>
      <c r="G3082">
        <v>15</v>
      </c>
      <c r="H3082">
        <f t="shared" si="208"/>
        <v>15</v>
      </c>
      <c r="I3082" s="6">
        <f t="shared" si="209"/>
        <v>0</v>
      </c>
      <c r="Q3082" t="s">
        <v>75</v>
      </c>
      <c r="U3082">
        <v>2601298</v>
      </c>
      <c r="V3082" t="s">
        <v>1494</v>
      </c>
      <c r="W3082" t="s">
        <v>169</v>
      </c>
      <c r="X3082" t="s">
        <v>281</v>
      </c>
      <c r="Y3082" t="s">
        <v>1505</v>
      </c>
      <c r="AF3082" t="s">
        <v>1494</v>
      </c>
      <c r="AG3082" t="s">
        <v>1492</v>
      </c>
      <c r="AH3082" t="s">
        <v>284</v>
      </c>
      <c r="AI3082">
        <v>870936440</v>
      </c>
      <c r="AM3082">
        <v>260001</v>
      </c>
      <c r="BE3082">
        <f t="shared" si="210"/>
        <v>0</v>
      </c>
      <c r="BF3082" s="6">
        <f t="shared" si="211"/>
        <v>-15</v>
      </c>
      <c r="BG3082" s="7" t="s">
        <v>71</v>
      </c>
      <c r="BH3082" t="e">
        <f>+VLOOKUP(AF3082,Sheet4!A:A,1,FALSE)</f>
        <v>#N/A</v>
      </c>
      <c r="BL3082">
        <v>15</v>
      </c>
      <c r="BM3082" s="59">
        <f t="shared" si="212"/>
        <v>0</v>
      </c>
      <c r="BN3082" t="s">
        <v>1496</v>
      </c>
    </row>
    <row r="3083" spans="1:66" ht="13" customHeight="1" x14ac:dyDescent="0.3">
      <c r="A3083" s="5">
        <v>46114</v>
      </c>
      <c r="B3083" t="s">
        <v>74</v>
      </c>
      <c r="F3083" s="8">
        <v>6</v>
      </c>
      <c r="G3083">
        <v>3</v>
      </c>
      <c r="H3083">
        <f t="shared" si="208"/>
        <v>3</v>
      </c>
      <c r="I3083" s="6">
        <f t="shared" si="209"/>
        <v>0</v>
      </c>
      <c r="Q3083" t="s">
        <v>75</v>
      </c>
      <c r="U3083">
        <v>2601298</v>
      </c>
      <c r="V3083" t="s">
        <v>1494</v>
      </c>
      <c r="W3083" t="s">
        <v>169</v>
      </c>
      <c r="X3083" t="s">
        <v>281</v>
      </c>
      <c r="Y3083" t="s">
        <v>1506</v>
      </c>
      <c r="AF3083" t="s">
        <v>1494</v>
      </c>
      <c r="AG3083" t="s">
        <v>1492</v>
      </c>
      <c r="AH3083" t="s">
        <v>284</v>
      </c>
      <c r="AI3083">
        <v>870936440</v>
      </c>
      <c r="AM3083">
        <v>260001</v>
      </c>
      <c r="BE3083">
        <f t="shared" si="210"/>
        <v>0</v>
      </c>
      <c r="BF3083" s="6">
        <f t="shared" si="211"/>
        <v>-3</v>
      </c>
      <c r="BG3083" s="7" t="s">
        <v>71</v>
      </c>
      <c r="BH3083" t="e">
        <f>+VLOOKUP(AF3083,Sheet4!A:A,1,FALSE)</f>
        <v>#N/A</v>
      </c>
      <c r="BL3083">
        <v>3</v>
      </c>
      <c r="BM3083" s="59">
        <f t="shared" si="212"/>
        <v>0</v>
      </c>
      <c r="BN3083" t="s">
        <v>1496</v>
      </c>
    </row>
    <row r="3084" spans="1:66" ht="13" customHeight="1" x14ac:dyDescent="0.3">
      <c r="A3084" s="5">
        <v>46114</v>
      </c>
      <c r="B3084" t="s">
        <v>74</v>
      </c>
      <c r="F3084" s="8">
        <v>32</v>
      </c>
      <c r="G3084">
        <v>16</v>
      </c>
      <c r="H3084">
        <f t="shared" si="208"/>
        <v>16</v>
      </c>
      <c r="I3084" s="6">
        <f t="shared" si="209"/>
        <v>0</v>
      </c>
      <c r="Q3084" t="s">
        <v>75</v>
      </c>
      <c r="U3084">
        <v>2601298</v>
      </c>
      <c r="V3084" t="s">
        <v>1494</v>
      </c>
      <c r="W3084" t="s">
        <v>169</v>
      </c>
      <c r="X3084" t="s">
        <v>281</v>
      </c>
      <c r="Y3084" t="s">
        <v>1507</v>
      </c>
      <c r="AF3084" t="s">
        <v>1494</v>
      </c>
      <c r="AG3084" t="s">
        <v>1492</v>
      </c>
      <c r="AH3084" t="s">
        <v>284</v>
      </c>
      <c r="AI3084">
        <v>870936440</v>
      </c>
      <c r="AM3084">
        <v>260001</v>
      </c>
      <c r="BE3084">
        <f t="shared" si="210"/>
        <v>0</v>
      </c>
      <c r="BF3084" s="6">
        <f t="shared" si="211"/>
        <v>-16</v>
      </c>
      <c r="BG3084" s="7" t="s">
        <v>71</v>
      </c>
      <c r="BH3084" t="e">
        <f>+VLOOKUP(AF3084,Sheet4!A:A,1,FALSE)</f>
        <v>#N/A</v>
      </c>
      <c r="BL3084">
        <v>16</v>
      </c>
      <c r="BM3084" s="59">
        <f t="shared" si="212"/>
        <v>0</v>
      </c>
      <c r="BN3084" t="s">
        <v>1496</v>
      </c>
    </row>
    <row r="3085" spans="1:66" ht="13" customHeight="1" x14ac:dyDescent="0.3">
      <c r="A3085" s="5">
        <v>46114</v>
      </c>
      <c r="B3085" t="s">
        <v>74</v>
      </c>
      <c r="F3085" s="8">
        <v>1075</v>
      </c>
      <c r="G3085">
        <v>537.5</v>
      </c>
      <c r="H3085">
        <f t="shared" si="208"/>
        <v>537.5</v>
      </c>
      <c r="I3085" s="6">
        <f t="shared" si="209"/>
        <v>0</v>
      </c>
      <c r="Q3085" t="s">
        <v>75</v>
      </c>
      <c r="U3085">
        <v>2601298</v>
      </c>
      <c r="V3085" t="s">
        <v>1494</v>
      </c>
      <c r="W3085" t="s">
        <v>169</v>
      </c>
      <c r="X3085" t="s">
        <v>281</v>
      </c>
      <c r="Y3085" t="s">
        <v>1508</v>
      </c>
      <c r="AF3085" t="s">
        <v>1494</v>
      </c>
      <c r="AG3085" t="s">
        <v>1492</v>
      </c>
      <c r="AH3085" t="s">
        <v>284</v>
      </c>
      <c r="AI3085">
        <v>870936440</v>
      </c>
      <c r="AM3085">
        <v>260001</v>
      </c>
      <c r="BE3085">
        <f t="shared" si="210"/>
        <v>0</v>
      </c>
      <c r="BF3085" s="6">
        <f t="shared" si="211"/>
        <v>-537.5</v>
      </c>
      <c r="BG3085" s="7" t="s">
        <v>71</v>
      </c>
      <c r="BH3085" t="e">
        <f>+VLOOKUP(AF3085,Sheet4!A:A,1,FALSE)</f>
        <v>#N/A</v>
      </c>
      <c r="BL3085">
        <v>537.5</v>
      </c>
      <c r="BM3085" s="59">
        <f t="shared" si="212"/>
        <v>0</v>
      </c>
      <c r="BN3085" t="s">
        <v>1496</v>
      </c>
    </row>
    <row r="3086" spans="1:66" ht="13" customHeight="1" x14ac:dyDescent="0.3">
      <c r="A3086" s="5">
        <v>46114</v>
      </c>
      <c r="B3086" t="s">
        <v>74</v>
      </c>
      <c r="F3086" s="8">
        <v>24</v>
      </c>
      <c r="G3086">
        <v>12</v>
      </c>
      <c r="H3086">
        <f t="shared" si="208"/>
        <v>12</v>
      </c>
      <c r="I3086" s="6">
        <f t="shared" si="209"/>
        <v>0</v>
      </c>
      <c r="Q3086" t="s">
        <v>75</v>
      </c>
      <c r="U3086">
        <v>2601298</v>
      </c>
      <c r="V3086" t="s">
        <v>1494</v>
      </c>
      <c r="W3086" t="s">
        <v>169</v>
      </c>
      <c r="X3086" t="s">
        <v>281</v>
      </c>
      <c r="Y3086" t="s">
        <v>1509</v>
      </c>
      <c r="AF3086" t="s">
        <v>1494</v>
      </c>
      <c r="AG3086" t="s">
        <v>1492</v>
      </c>
      <c r="AH3086" t="s">
        <v>284</v>
      </c>
      <c r="AI3086">
        <v>870936440</v>
      </c>
      <c r="AM3086">
        <v>260001</v>
      </c>
      <c r="BE3086">
        <f t="shared" si="210"/>
        <v>0</v>
      </c>
      <c r="BF3086" s="6">
        <f t="shared" si="211"/>
        <v>-12</v>
      </c>
      <c r="BG3086" s="7" t="s">
        <v>71</v>
      </c>
      <c r="BH3086" t="e">
        <f>+VLOOKUP(AF3086,Sheet4!A:A,1,FALSE)</f>
        <v>#N/A</v>
      </c>
      <c r="BL3086">
        <v>12</v>
      </c>
      <c r="BM3086" s="59">
        <f t="shared" si="212"/>
        <v>0</v>
      </c>
      <c r="BN3086" t="s">
        <v>1496</v>
      </c>
    </row>
    <row r="3087" spans="1:66" ht="13" customHeight="1" x14ac:dyDescent="0.3">
      <c r="A3087" s="5">
        <v>46114</v>
      </c>
      <c r="B3087" t="s">
        <v>76</v>
      </c>
      <c r="F3087">
        <v>30460</v>
      </c>
      <c r="G3087">
        <v>30460</v>
      </c>
      <c r="H3087">
        <f t="shared" si="208"/>
        <v>30460</v>
      </c>
      <c r="I3087" s="6">
        <f t="shared" si="209"/>
        <v>0</v>
      </c>
      <c r="Q3087" t="s">
        <v>77</v>
      </c>
      <c r="U3087">
        <v>2601298</v>
      </c>
      <c r="V3087" t="s">
        <v>1494</v>
      </c>
      <c r="W3087" t="s">
        <v>169</v>
      </c>
      <c r="X3087" t="s">
        <v>281</v>
      </c>
      <c r="Y3087" t="s">
        <v>1495</v>
      </c>
      <c r="AF3087" t="s">
        <v>1494</v>
      </c>
      <c r="AG3087" t="s">
        <v>1492</v>
      </c>
      <c r="AH3087" t="s">
        <v>284</v>
      </c>
      <c r="AI3087">
        <v>870936440</v>
      </c>
      <c r="AM3087">
        <v>260001</v>
      </c>
      <c r="BE3087">
        <f t="shared" si="210"/>
        <v>0</v>
      </c>
      <c r="BF3087" s="6">
        <f t="shared" si="211"/>
        <v>-30460</v>
      </c>
      <c r="BG3087" s="7" t="s">
        <v>71</v>
      </c>
      <c r="BH3087" t="e">
        <f>+VLOOKUP(AF3087,Sheet4!A:A,1,FALSE)</f>
        <v>#N/A</v>
      </c>
      <c r="BL3087">
        <v>30460</v>
      </c>
      <c r="BM3087" s="59">
        <f t="shared" si="212"/>
        <v>0</v>
      </c>
      <c r="BN3087" t="s">
        <v>1496</v>
      </c>
    </row>
    <row r="3088" spans="1:66" ht="13" customHeight="1" x14ac:dyDescent="0.3">
      <c r="A3088" s="5">
        <v>46114</v>
      </c>
      <c r="B3088" t="s">
        <v>76</v>
      </c>
      <c r="F3088">
        <v>3160</v>
      </c>
      <c r="G3088">
        <v>3160</v>
      </c>
      <c r="H3088">
        <f t="shared" si="208"/>
        <v>3160</v>
      </c>
      <c r="I3088" s="6">
        <f t="shared" si="209"/>
        <v>0</v>
      </c>
      <c r="Q3088" t="s">
        <v>77</v>
      </c>
      <c r="U3088">
        <v>2601298</v>
      </c>
      <c r="V3088" t="s">
        <v>1494</v>
      </c>
      <c r="W3088" t="s">
        <v>169</v>
      </c>
      <c r="X3088" t="s">
        <v>281</v>
      </c>
      <c r="Y3088" t="s">
        <v>1497</v>
      </c>
      <c r="AF3088" t="s">
        <v>1494</v>
      </c>
      <c r="AG3088" t="s">
        <v>1492</v>
      </c>
      <c r="AH3088" t="s">
        <v>284</v>
      </c>
      <c r="AI3088">
        <v>870936440</v>
      </c>
      <c r="AM3088">
        <v>260001</v>
      </c>
      <c r="BE3088">
        <f t="shared" si="210"/>
        <v>0</v>
      </c>
      <c r="BF3088" s="6">
        <f t="shared" si="211"/>
        <v>-3160</v>
      </c>
      <c r="BG3088" s="7" t="s">
        <v>71</v>
      </c>
      <c r="BH3088" t="e">
        <f>+VLOOKUP(AF3088,Sheet4!A:A,1,FALSE)</f>
        <v>#N/A</v>
      </c>
      <c r="BL3088">
        <v>3160</v>
      </c>
      <c r="BM3088" s="59">
        <f t="shared" si="212"/>
        <v>0</v>
      </c>
      <c r="BN3088" t="s">
        <v>1496</v>
      </c>
    </row>
    <row r="3089" spans="1:66" ht="13" customHeight="1" x14ac:dyDescent="0.3">
      <c r="A3089" s="5">
        <v>46114</v>
      </c>
      <c r="B3089" t="s">
        <v>76</v>
      </c>
      <c r="F3089">
        <v>6260</v>
      </c>
      <c r="G3089">
        <v>6260</v>
      </c>
      <c r="H3089">
        <f t="shared" ref="H3089:H3120" si="213">+G3089</f>
        <v>6260</v>
      </c>
      <c r="I3089" s="6">
        <f t="shared" ref="I3089:I3120" si="214">H3089-G3089</f>
        <v>0</v>
      </c>
      <c r="Q3089" t="s">
        <v>77</v>
      </c>
      <c r="U3089">
        <v>2601298</v>
      </c>
      <c r="V3089" t="s">
        <v>1494</v>
      </c>
      <c r="W3089" t="s">
        <v>169</v>
      </c>
      <c r="X3089" t="s">
        <v>281</v>
      </c>
      <c r="Y3089" t="s">
        <v>1498</v>
      </c>
      <c r="AF3089" t="s">
        <v>1494</v>
      </c>
      <c r="AG3089" t="s">
        <v>1492</v>
      </c>
      <c r="AH3089" t="s">
        <v>284</v>
      </c>
      <c r="AI3089">
        <v>870936440</v>
      </c>
      <c r="AM3089">
        <v>260001</v>
      </c>
      <c r="BE3089">
        <f t="shared" si="210"/>
        <v>0</v>
      </c>
      <c r="BF3089" s="6">
        <f t="shared" si="211"/>
        <v>-6260</v>
      </c>
      <c r="BG3089" s="7" t="s">
        <v>71</v>
      </c>
      <c r="BH3089" t="e">
        <f>+VLOOKUP(AF3089,Sheet4!A:A,1,FALSE)</f>
        <v>#N/A</v>
      </c>
      <c r="BL3089">
        <v>6260</v>
      </c>
      <c r="BM3089" s="59">
        <f t="shared" si="212"/>
        <v>0</v>
      </c>
      <c r="BN3089" t="s">
        <v>1496</v>
      </c>
    </row>
    <row r="3090" spans="1:66" ht="13" customHeight="1" x14ac:dyDescent="0.3">
      <c r="A3090" s="5">
        <v>46114</v>
      </c>
      <c r="B3090" t="s">
        <v>76</v>
      </c>
      <c r="F3090">
        <v>3500</v>
      </c>
      <c r="G3090">
        <v>3500</v>
      </c>
      <c r="H3090">
        <f t="shared" si="213"/>
        <v>3500</v>
      </c>
      <c r="I3090" s="6">
        <f t="shared" si="214"/>
        <v>0</v>
      </c>
      <c r="Q3090" t="s">
        <v>77</v>
      </c>
      <c r="U3090">
        <v>2601298</v>
      </c>
      <c r="V3090" t="s">
        <v>1494</v>
      </c>
      <c r="W3090" t="s">
        <v>169</v>
      </c>
      <c r="X3090" t="s">
        <v>281</v>
      </c>
      <c r="Y3090" t="s">
        <v>1499</v>
      </c>
      <c r="AF3090" t="s">
        <v>1494</v>
      </c>
      <c r="AG3090" t="s">
        <v>1492</v>
      </c>
      <c r="AH3090" t="s">
        <v>284</v>
      </c>
      <c r="AI3090">
        <v>870936440</v>
      </c>
      <c r="AM3090">
        <v>260001</v>
      </c>
      <c r="BE3090">
        <f t="shared" si="210"/>
        <v>0</v>
      </c>
      <c r="BF3090" s="6">
        <f t="shared" si="211"/>
        <v>-3500</v>
      </c>
      <c r="BG3090" s="7" t="s">
        <v>71</v>
      </c>
      <c r="BH3090" t="e">
        <f>+VLOOKUP(AF3090,Sheet4!A:A,1,FALSE)</f>
        <v>#N/A</v>
      </c>
      <c r="BL3090">
        <v>3500</v>
      </c>
      <c r="BM3090" s="59">
        <f t="shared" si="212"/>
        <v>0</v>
      </c>
      <c r="BN3090" t="s">
        <v>1496</v>
      </c>
    </row>
    <row r="3091" spans="1:66" ht="13" customHeight="1" x14ac:dyDescent="0.3">
      <c r="A3091" s="5">
        <v>46114</v>
      </c>
      <c r="B3091" t="s">
        <v>76</v>
      </c>
      <c r="F3091">
        <v>8300</v>
      </c>
      <c r="G3091">
        <v>8300</v>
      </c>
      <c r="H3091">
        <f t="shared" si="213"/>
        <v>8300</v>
      </c>
      <c r="I3091" s="6">
        <f t="shared" si="214"/>
        <v>0</v>
      </c>
      <c r="Q3091" t="s">
        <v>77</v>
      </c>
      <c r="U3091">
        <v>2601298</v>
      </c>
      <c r="V3091" t="s">
        <v>1494</v>
      </c>
      <c r="W3091" t="s">
        <v>169</v>
      </c>
      <c r="X3091" t="s">
        <v>281</v>
      </c>
      <c r="Y3091" t="s">
        <v>1500</v>
      </c>
      <c r="AF3091" t="s">
        <v>1494</v>
      </c>
      <c r="AG3091" t="s">
        <v>1492</v>
      </c>
      <c r="AH3091" t="s">
        <v>284</v>
      </c>
      <c r="AI3091">
        <v>870936440</v>
      </c>
      <c r="AM3091">
        <v>260001</v>
      </c>
      <c r="BE3091">
        <f t="shared" si="210"/>
        <v>0</v>
      </c>
      <c r="BF3091" s="6">
        <f t="shared" si="211"/>
        <v>-8300</v>
      </c>
      <c r="BG3091" s="7" t="s">
        <v>71</v>
      </c>
      <c r="BH3091" t="e">
        <f>+VLOOKUP(AF3091,Sheet4!A:A,1,FALSE)</f>
        <v>#N/A</v>
      </c>
      <c r="BL3091">
        <v>8300</v>
      </c>
      <c r="BM3091" s="59">
        <f t="shared" si="212"/>
        <v>0</v>
      </c>
      <c r="BN3091" t="s">
        <v>1496</v>
      </c>
    </row>
    <row r="3092" spans="1:66" ht="13" customHeight="1" x14ac:dyDescent="0.3">
      <c r="A3092" s="5">
        <v>46114</v>
      </c>
      <c r="B3092" t="s">
        <v>76</v>
      </c>
      <c r="F3092">
        <v>4120</v>
      </c>
      <c r="G3092">
        <v>4120</v>
      </c>
      <c r="H3092">
        <f t="shared" si="213"/>
        <v>4120</v>
      </c>
      <c r="I3092" s="6">
        <f t="shared" si="214"/>
        <v>0</v>
      </c>
      <c r="Q3092" t="s">
        <v>77</v>
      </c>
      <c r="U3092">
        <v>2601298</v>
      </c>
      <c r="V3092" t="s">
        <v>1494</v>
      </c>
      <c r="W3092" t="s">
        <v>169</v>
      </c>
      <c r="X3092" t="s">
        <v>281</v>
      </c>
      <c r="Y3092" t="s">
        <v>1501</v>
      </c>
      <c r="AF3092" t="s">
        <v>1494</v>
      </c>
      <c r="AG3092" t="s">
        <v>1492</v>
      </c>
      <c r="AH3092" t="s">
        <v>284</v>
      </c>
      <c r="AI3092">
        <v>870936440</v>
      </c>
      <c r="AM3092">
        <v>260001</v>
      </c>
      <c r="BE3092">
        <f t="shared" si="210"/>
        <v>0</v>
      </c>
      <c r="BF3092" s="6">
        <f t="shared" si="211"/>
        <v>-4120</v>
      </c>
      <c r="BG3092" s="7" t="s">
        <v>71</v>
      </c>
      <c r="BH3092" t="e">
        <f>+VLOOKUP(AF3092,Sheet4!A:A,1,FALSE)</f>
        <v>#N/A</v>
      </c>
      <c r="BL3092">
        <v>4120</v>
      </c>
      <c r="BM3092" s="59">
        <f t="shared" si="212"/>
        <v>0</v>
      </c>
      <c r="BN3092" t="s">
        <v>1496</v>
      </c>
    </row>
    <row r="3093" spans="1:66" ht="13" customHeight="1" x14ac:dyDescent="0.3">
      <c r="A3093" s="5">
        <v>46114</v>
      </c>
      <c r="B3093" t="s">
        <v>76</v>
      </c>
      <c r="F3093">
        <v>580</v>
      </c>
      <c r="G3093">
        <v>580</v>
      </c>
      <c r="H3093">
        <f t="shared" si="213"/>
        <v>580</v>
      </c>
      <c r="I3093" s="6">
        <f t="shared" si="214"/>
        <v>0</v>
      </c>
      <c r="Q3093" t="s">
        <v>77</v>
      </c>
      <c r="U3093">
        <v>2601298</v>
      </c>
      <c r="V3093" t="s">
        <v>1494</v>
      </c>
      <c r="W3093" t="s">
        <v>169</v>
      </c>
      <c r="X3093" t="s">
        <v>281</v>
      </c>
      <c r="Y3093" t="s">
        <v>1502</v>
      </c>
      <c r="AF3093" t="s">
        <v>1494</v>
      </c>
      <c r="AG3093" t="s">
        <v>1492</v>
      </c>
      <c r="AH3093" t="s">
        <v>284</v>
      </c>
      <c r="AI3093">
        <v>870936440</v>
      </c>
      <c r="AM3093">
        <v>260001</v>
      </c>
      <c r="BE3093">
        <f t="shared" si="210"/>
        <v>0</v>
      </c>
      <c r="BF3093" s="6">
        <f t="shared" si="211"/>
        <v>-580</v>
      </c>
      <c r="BG3093" s="7" t="s">
        <v>71</v>
      </c>
      <c r="BH3093" t="e">
        <f>+VLOOKUP(AF3093,Sheet4!A:A,1,FALSE)</f>
        <v>#N/A</v>
      </c>
      <c r="BL3093">
        <v>580</v>
      </c>
      <c r="BM3093" s="59">
        <f t="shared" si="212"/>
        <v>0</v>
      </c>
      <c r="BN3093" t="s">
        <v>1496</v>
      </c>
    </row>
    <row r="3094" spans="1:66" ht="13" customHeight="1" x14ac:dyDescent="0.3">
      <c r="A3094" s="5">
        <v>46114</v>
      </c>
      <c r="B3094" t="s">
        <v>76</v>
      </c>
      <c r="F3094">
        <v>29460</v>
      </c>
      <c r="G3094">
        <v>29460</v>
      </c>
      <c r="H3094">
        <f t="shared" si="213"/>
        <v>29460</v>
      </c>
      <c r="I3094" s="6">
        <f t="shared" si="214"/>
        <v>0</v>
      </c>
      <c r="Q3094" t="s">
        <v>77</v>
      </c>
      <c r="U3094">
        <v>2601298</v>
      </c>
      <c r="V3094" t="s">
        <v>1494</v>
      </c>
      <c r="W3094" t="s">
        <v>169</v>
      </c>
      <c r="X3094" t="s">
        <v>281</v>
      </c>
      <c r="Y3094" t="s">
        <v>1491</v>
      </c>
      <c r="AF3094" t="s">
        <v>1494</v>
      </c>
      <c r="AG3094" t="s">
        <v>1492</v>
      </c>
      <c r="AH3094" t="s">
        <v>284</v>
      </c>
      <c r="AI3094">
        <v>870936440</v>
      </c>
      <c r="AM3094">
        <v>260001</v>
      </c>
      <c r="BE3094">
        <f t="shared" si="210"/>
        <v>0</v>
      </c>
      <c r="BF3094" s="6">
        <f t="shared" si="211"/>
        <v>-29460</v>
      </c>
      <c r="BG3094" s="7" t="s">
        <v>71</v>
      </c>
      <c r="BH3094" t="e">
        <f>+VLOOKUP(AF3094,Sheet4!A:A,1,FALSE)</f>
        <v>#N/A</v>
      </c>
      <c r="BL3094">
        <v>29460</v>
      </c>
      <c r="BM3094" s="59">
        <f t="shared" si="212"/>
        <v>0</v>
      </c>
      <c r="BN3094" t="s">
        <v>1496</v>
      </c>
    </row>
    <row r="3095" spans="1:66" ht="13" customHeight="1" x14ac:dyDescent="0.3">
      <c r="A3095" s="5">
        <v>46114</v>
      </c>
      <c r="B3095" t="s">
        <v>76</v>
      </c>
      <c r="F3095">
        <v>1480</v>
      </c>
      <c r="G3095">
        <v>1480</v>
      </c>
      <c r="H3095">
        <f t="shared" si="213"/>
        <v>1480</v>
      </c>
      <c r="I3095" s="6">
        <f t="shared" si="214"/>
        <v>0</v>
      </c>
      <c r="Q3095" t="s">
        <v>77</v>
      </c>
      <c r="U3095">
        <v>2601298</v>
      </c>
      <c r="V3095" t="s">
        <v>1494</v>
      </c>
      <c r="W3095" t="s">
        <v>169</v>
      </c>
      <c r="X3095" t="s">
        <v>281</v>
      </c>
      <c r="Y3095" t="s">
        <v>1503</v>
      </c>
      <c r="AF3095" t="s">
        <v>1494</v>
      </c>
      <c r="AG3095" t="s">
        <v>1492</v>
      </c>
      <c r="AH3095" t="s">
        <v>284</v>
      </c>
      <c r="AI3095">
        <v>870936440</v>
      </c>
      <c r="AM3095">
        <v>260001</v>
      </c>
      <c r="BE3095">
        <f t="shared" si="210"/>
        <v>0</v>
      </c>
      <c r="BF3095" s="6">
        <f t="shared" si="211"/>
        <v>-1480</v>
      </c>
      <c r="BG3095" s="7" t="s">
        <v>71</v>
      </c>
      <c r="BH3095" t="e">
        <f>+VLOOKUP(AF3095,Sheet4!A:A,1,FALSE)</f>
        <v>#N/A</v>
      </c>
      <c r="BL3095">
        <v>1480</v>
      </c>
      <c r="BM3095" s="59">
        <f t="shared" si="212"/>
        <v>0</v>
      </c>
      <c r="BN3095" t="s">
        <v>1496</v>
      </c>
    </row>
    <row r="3096" spans="1:66" ht="13" customHeight="1" x14ac:dyDescent="0.3">
      <c r="A3096" s="5">
        <v>46114</v>
      </c>
      <c r="B3096" t="s">
        <v>76</v>
      </c>
      <c r="F3096">
        <v>960</v>
      </c>
      <c r="G3096">
        <v>960</v>
      </c>
      <c r="H3096">
        <f t="shared" si="213"/>
        <v>960</v>
      </c>
      <c r="I3096" s="6">
        <f t="shared" si="214"/>
        <v>0</v>
      </c>
      <c r="Q3096" t="s">
        <v>77</v>
      </c>
      <c r="U3096">
        <v>2601298</v>
      </c>
      <c r="V3096" t="s">
        <v>1494</v>
      </c>
      <c r="W3096" t="s">
        <v>169</v>
      </c>
      <c r="X3096" t="s">
        <v>281</v>
      </c>
      <c r="Y3096" t="s">
        <v>1504</v>
      </c>
      <c r="AF3096" t="s">
        <v>1494</v>
      </c>
      <c r="AG3096" t="s">
        <v>1492</v>
      </c>
      <c r="AH3096" t="s">
        <v>284</v>
      </c>
      <c r="AI3096">
        <v>870936440</v>
      </c>
      <c r="AM3096">
        <v>260001</v>
      </c>
      <c r="BE3096">
        <f t="shared" si="210"/>
        <v>0</v>
      </c>
      <c r="BF3096" s="6">
        <f t="shared" si="211"/>
        <v>-960</v>
      </c>
      <c r="BG3096" s="7" t="s">
        <v>71</v>
      </c>
      <c r="BH3096" t="e">
        <f>+VLOOKUP(AF3096,Sheet4!A:A,1,FALSE)</f>
        <v>#N/A</v>
      </c>
      <c r="BL3096">
        <v>960</v>
      </c>
      <c r="BM3096" s="59">
        <f t="shared" si="212"/>
        <v>0</v>
      </c>
      <c r="BN3096" t="s">
        <v>1496</v>
      </c>
    </row>
    <row r="3097" spans="1:66" ht="13" customHeight="1" x14ac:dyDescent="0.3">
      <c r="A3097" s="5">
        <v>46114</v>
      </c>
      <c r="B3097" t="s">
        <v>76</v>
      </c>
      <c r="F3097">
        <v>600</v>
      </c>
      <c r="G3097">
        <v>600</v>
      </c>
      <c r="H3097">
        <f t="shared" si="213"/>
        <v>600</v>
      </c>
      <c r="I3097" s="6">
        <f t="shared" si="214"/>
        <v>0</v>
      </c>
      <c r="Q3097" t="s">
        <v>77</v>
      </c>
      <c r="U3097">
        <v>2601298</v>
      </c>
      <c r="V3097" t="s">
        <v>1494</v>
      </c>
      <c r="W3097" t="s">
        <v>169</v>
      </c>
      <c r="X3097" t="s">
        <v>281</v>
      </c>
      <c r="Y3097" t="s">
        <v>1505</v>
      </c>
      <c r="AF3097" t="s">
        <v>1494</v>
      </c>
      <c r="AG3097" t="s">
        <v>1492</v>
      </c>
      <c r="AH3097" t="s">
        <v>284</v>
      </c>
      <c r="AI3097">
        <v>870936440</v>
      </c>
      <c r="AM3097">
        <v>260001</v>
      </c>
      <c r="BE3097">
        <f t="shared" si="210"/>
        <v>0</v>
      </c>
      <c r="BF3097" s="6">
        <f t="shared" si="211"/>
        <v>-600</v>
      </c>
      <c r="BG3097" s="7" t="s">
        <v>71</v>
      </c>
      <c r="BH3097" t="e">
        <f>+VLOOKUP(AF3097,Sheet4!A:A,1,FALSE)</f>
        <v>#N/A</v>
      </c>
      <c r="BL3097">
        <v>600</v>
      </c>
      <c r="BM3097" s="59">
        <f t="shared" si="212"/>
        <v>0</v>
      </c>
      <c r="BN3097" t="s">
        <v>1496</v>
      </c>
    </row>
    <row r="3098" spans="1:66" ht="13" customHeight="1" x14ac:dyDescent="0.3">
      <c r="A3098" s="5">
        <v>46114</v>
      </c>
      <c r="B3098" t="s">
        <v>76</v>
      </c>
      <c r="F3098">
        <v>120</v>
      </c>
      <c r="G3098">
        <v>120</v>
      </c>
      <c r="H3098">
        <f t="shared" si="213"/>
        <v>120</v>
      </c>
      <c r="I3098" s="6">
        <f t="shared" si="214"/>
        <v>0</v>
      </c>
      <c r="Q3098" t="s">
        <v>77</v>
      </c>
      <c r="U3098">
        <v>2601298</v>
      </c>
      <c r="V3098" t="s">
        <v>1494</v>
      </c>
      <c r="W3098" t="s">
        <v>169</v>
      </c>
      <c r="X3098" t="s">
        <v>281</v>
      </c>
      <c r="Y3098" t="s">
        <v>1506</v>
      </c>
      <c r="AF3098" t="s">
        <v>1494</v>
      </c>
      <c r="AG3098" t="s">
        <v>1492</v>
      </c>
      <c r="AH3098" t="s">
        <v>284</v>
      </c>
      <c r="AI3098">
        <v>870936440</v>
      </c>
      <c r="AM3098">
        <v>260001</v>
      </c>
      <c r="BE3098">
        <f t="shared" si="210"/>
        <v>0</v>
      </c>
      <c r="BF3098" s="6">
        <f t="shared" si="211"/>
        <v>-120</v>
      </c>
      <c r="BG3098" s="7" t="s">
        <v>71</v>
      </c>
      <c r="BH3098" t="e">
        <f>+VLOOKUP(AF3098,Sheet4!A:A,1,FALSE)</f>
        <v>#N/A</v>
      </c>
      <c r="BL3098">
        <v>120</v>
      </c>
      <c r="BM3098" s="59">
        <f t="shared" si="212"/>
        <v>0</v>
      </c>
      <c r="BN3098" t="s">
        <v>1496</v>
      </c>
    </row>
    <row r="3099" spans="1:66" ht="13" customHeight="1" x14ac:dyDescent="0.3">
      <c r="A3099" s="5">
        <v>46114</v>
      </c>
      <c r="B3099" t="s">
        <v>76</v>
      </c>
      <c r="F3099">
        <v>640</v>
      </c>
      <c r="G3099">
        <v>640</v>
      </c>
      <c r="H3099">
        <f t="shared" si="213"/>
        <v>640</v>
      </c>
      <c r="I3099" s="6">
        <f t="shared" si="214"/>
        <v>0</v>
      </c>
      <c r="Q3099" t="s">
        <v>77</v>
      </c>
      <c r="U3099">
        <v>2601298</v>
      </c>
      <c r="V3099" t="s">
        <v>1494</v>
      </c>
      <c r="W3099" t="s">
        <v>169</v>
      </c>
      <c r="X3099" t="s">
        <v>281</v>
      </c>
      <c r="Y3099" t="s">
        <v>1507</v>
      </c>
      <c r="AF3099" t="s">
        <v>1494</v>
      </c>
      <c r="AG3099" t="s">
        <v>1492</v>
      </c>
      <c r="AH3099" t="s">
        <v>284</v>
      </c>
      <c r="AI3099">
        <v>870936440</v>
      </c>
      <c r="AM3099">
        <v>260001</v>
      </c>
      <c r="BE3099">
        <f t="shared" si="210"/>
        <v>0</v>
      </c>
      <c r="BF3099" s="6">
        <f t="shared" si="211"/>
        <v>-640</v>
      </c>
      <c r="BG3099" s="7" t="s">
        <v>71</v>
      </c>
      <c r="BH3099" t="e">
        <f>+VLOOKUP(AF3099,Sheet4!A:A,1,FALSE)</f>
        <v>#N/A</v>
      </c>
      <c r="BL3099">
        <v>640</v>
      </c>
      <c r="BM3099" s="59">
        <f t="shared" si="212"/>
        <v>0</v>
      </c>
      <c r="BN3099" t="s">
        <v>1496</v>
      </c>
    </row>
    <row r="3100" spans="1:66" ht="13" customHeight="1" x14ac:dyDescent="0.3">
      <c r="A3100" s="5">
        <v>46114</v>
      </c>
      <c r="B3100" t="s">
        <v>76</v>
      </c>
      <c r="F3100">
        <v>21500</v>
      </c>
      <c r="G3100">
        <v>21500</v>
      </c>
      <c r="H3100">
        <f t="shared" si="213"/>
        <v>21500</v>
      </c>
      <c r="I3100" s="6">
        <f t="shared" si="214"/>
        <v>0</v>
      </c>
      <c r="Q3100" t="s">
        <v>77</v>
      </c>
      <c r="U3100">
        <v>2601298</v>
      </c>
      <c r="V3100" t="s">
        <v>1494</v>
      </c>
      <c r="W3100" t="s">
        <v>169</v>
      </c>
      <c r="X3100" t="s">
        <v>281</v>
      </c>
      <c r="Y3100" t="s">
        <v>1508</v>
      </c>
      <c r="AF3100" t="s">
        <v>1494</v>
      </c>
      <c r="AG3100" t="s">
        <v>1492</v>
      </c>
      <c r="AH3100" t="s">
        <v>284</v>
      </c>
      <c r="AI3100">
        <v>870936440</v>
      </c>
      <c r="AM3100">
        <v>260001</v>
      </c>
      <c r="BE3100">
        <f t="shared" si="210"/>
        <v>0</v>
      </c>
      <c r="BF3100" s="6">
        <f t="shared" si="211"/>
        <v>-21500</v>
      </c>
      <c r="BG3100" s="7" t="s">
        <v>71</v>
      </c>
      <c r="BH3100" t="e">
        <f>+VLOOKUP(AF3100,Sheet4!A:A,1,FALSE)</f>
        <v>#N/A</v>
      </c>
      <c r="BL3100">
        <v>21500</v>
      </c>
      <c r="BM3100" s="59">
        <f t="shared" si="212"/>
        <v>0</v>
      </c>
      <c r="BN3100" t="s">
        <v>1496</v>
      </c>
    </row>
    <row r="3101" spans="1:66" ht="13" customHeight="1" x14ac:dyDescent="0.3">
      <c r="A3101" s="5">
        <v>46114</v>
      </c>
      <c r="B3101" t="s">
        <v>76</v>
      </c>
      <c r="F3101">
        <v>480</v>
      </c>
      <c r="G3101">
        <v>480</v>
      </c>
      <c r="H3101">
        <f t="shared" si="213"/>
        <v>480</v>
      </c>
      <c r="I3101" s="6">
        <f t="shared" si="214"/>
        <v>0</v>
      </c>
      <c r="Q3101" t="s">
        <v>77</v>
      </c>
      <c r="U3101">
        <v>2601298</v>
      </c>
      <c r="V3101" t="s">
        <v>1494</v>
      </c>
      <c r="W3101" t="s">
        <v>169</v>
      </c>
      <c r="X3101" t="s">
        <v>281</v>
      </c>
      <c r="Y3101" t="s">
        <v>1509</v>
      </c>
      <c r="AF3101" t="s">
        <v>1494</v>
      </c>
      <c r="AG3101" t="s">
        <v>1492</v>
      </c>
      <c r="AH3101" t="s">
        <v>284</v>
      </c>
      <c r="AI3101">
        <v>870936440</v>
      </c>
      <c r="AM3101">
        <v>260001</v>
      </c>
      <c r="BE3101">
        <f t="shared" si="210"/>
        <v>0</v>
      </c>
      <c r="BF3101" s="6">
        <f t="shared" si="211"/>
        <v>-480</v>
      </c>
      <c r="BG3101" s="7" t="s">
        <v>71</v>
      </c>
      <c r="BH3101" t="e">
        <f>+VLOOKUP(AF3101,Sheet4!A:A,1,FALSE)</f>
        <v>#N/A</v>
      </c>
      <c r="BL3101">
        <v>480</v>
      </c>
      <c r="BM3101" s="59">
        <f t="shared" si="212"/>
        <v>0</v>
      </c>
      <c r="BN3101" t="s">
        <v>1496</v>
      </c>
    </row>
    <row r="3102" spans="1:66" ht="13" customHeight="1" x14ac:dyDescent="0.3">
      <c r="A3102" s="5">
        <v>46114</v>
      </c>
      <c r="B3102" t="s">
        <v>78</v>
      </c>
      <c r="F3102" s="8">
        <v>1523</v>
      </c>
      <c r="G3102">
        <v>761.5</v>
      </c>
      <c r="H3102">
        <f t="shared" si="213"/>
        <v>761.5</v>
      </c>
      <c r="I3102" s="6">
        <f t="shared" si="214"/>
        <v>0</v>
      </c>
      <c r="Q3102" t="s">
        <v>79</v>
      </c>
      <c r="U3102">
        <v>2601298</v>
      </c>
      <c r="V3102" t="s">
        <v>1494</v>
      </c>
      <c r="W3102" t="s">
        <v>169</v>
      </c>
      <c r="X3102" t="s">
        <v>281</v>
      </c>
      <c r="Y3102" t="s">
        <v>1495</v>
      </c>
      <c r="AF3102" t="s">
        <v>1494</v>
      </c>
      <c r="AG3102" t="s">
        <v>1492</v>
      </c>
      <c r="AH3102" t="s">
        <v>284</v>
      </c>
      <c r="AI3102">
        <v>870936440</v>
      </c>
      <c r="AM3102">
        <v>260001</v>
      </c>
      <c r="BE3102">
        <f t="shared" si="210"/>
        <v>0</v>
      </c>
      <c r="BF3102" s="6">
        <f t="shared" si="211"/>
        <v>-761.5</v>
      </c>
      <c r="BG3102" s="7" t="s">
        <v>71</v>
      </c>
      <c r="BH3102" t="e">
        <f>+VLOOKUP(AF3102,Sheet4!A:A,1,FALSE)</f>
        <v>#N/A</v>
      </c>
      <c r="BL3102">
        <v>761.5</v>
      </c>
      <c r="BM3102" s="59">
        <f t="shared" si="212"/>
        <v>0</v>
      </c>
      <c r="BN3102" t="s">
        <v>1496</v>
      </c>
    </row>
    <row r="3103" spans="1:66" ht="13" customHeight="1" x14ac:dyDescent="0.3">
      <c r="A3103" s="5">
        <v>46114</v>
      </c>
      <c r="B3103" t="s">
        <v>78</v>
      </c>
      <c r="F3103" s="8">
        <v>158</v>
      </c>
      <c r="G3103">
        <v>79</v>
      </c>
      <c r="H3103">
        <f t="shared" si="213"/>
        <v>79</v>
      </c>
      <c r="I3103" s="6">
        <f t="shared" si="214"/>
        <v>0</v>
      </c>
      <c r="Q3103" t="s">
        <v>79</v>
      </c>
      <c r="U3103">
        <v>2601298</v>
      </c>
      <c r="V3103" t="s">
        <v>1494</v>
      </c>
      <c r="W3103" t="s">
        <v>169</v>
      </c>
      <c r="X3103" t="s">
        <v>281</v>
      </c>
      <c r="Y3103" t="s">
        <v>1497</v>
      </c>
      <c r="AF3103" t="s">
        <v>1494</v>
      </c>
      <c r="AG3103" t="s">
        <v>1492</v>
      </c>
      <c r="AH3103" t="s">
        <v>284</v>
      </c>
      <c r="AI3103">
        <v>870936440</v>
      </c>
      <c r="AM3103">
        <v>260001</v>
      </c>
      <c r="BE3103">
        <f t="shared" si="210"/>
        <v>0</v>
      </c>
      <c r="BF3103" s="6">
        <f t="shared" si="211"/>
        <v>-79</v>
      </c>
      <c r="BG3103" s="7" t="s">
        <v>71</v>
      </c>
      <c r="BH3103" t="e">
        <f>+VLOOKUP(AF3103,Sheet4!A:A,1,FALSE)</f>
        <v>#N/A</v>
      </c>
      <c r="BL3103">
        <v>79</v>
      </c>
      <c r="BM3103" s="59">
        <f t="shared" si="212"/>
        <v>0</v>
      </c>
      <c r="BN3103" t="s">
        <v>1496</v>
      </c>
    </row>
    <row r="3104" spans="1:66" ht="13" customHeight="1" x14ac:dyDescent="0.3">
      <c r="A3104" s="5">
        <v>46114</v>
      </c>
      <c r="B3104" t="s">
        <v>78</v>
      </c>
      <c r="F3104" s="8">
        <v>313</v>
      </c>
      <c r="G3104">
        <v>156.5</v>
      </c>
      <c r="H3104">
        <f t="shared" si="213"/>
        <v>156.5</v>
      </c>
      <c r="I3104" s="6">
        <f t="shared" si="214"/>
        <v>0</v>
      </c>
      <c r="Q3104" t="s">
        <v>79</v>
      </c>
      <c r="U3104">
        <v>2601298</v>
      </c>
      <c r="V3104" t="s">
        <v>1494</v>
      </c>
      <c r="W3104" t="s">
        <v>169</v>
      </c>
      <c r="X3104" t="s">
        <v>281</v>
      </c>
      <c r="Y3104" t="s">
        <v>1498</v>
      </c>
      <c r="AF3104" t="s">
        <v>1494</v>
      </c>
      <c r="AG3104" t="s">
        <v>1492</v>
      </c>
      <c r="AH3104" t="s">
        <v>284</v>
      </c>
      <c r="AI3104">
        <v>870936440</v>
      </c>
      <c r="AM3104">
        <v>260001</v>
      </c>
      <c r="BE3104">
        <f t="shared" si="210"/>
        <v>0</v>
      </c>
      <c r="BF3104" s="6">
        <f t="shared" si="211"/>
        <v>-156.5</v>
      </c>
      <c r="BG3104" s="7" t="s">
        <v>71</v>
      </c>
      <c r="BH3104" t="e">
        <f>+VLOOKUP(AF3104,Sheet4!A:A,1,FALSE)</f>
        <v>#N/A</v>
      </c>
      <c r="BL3104">
        <v>156.5</v>
      </c>
      <c r="BM3104" s="59">
        <f t="shared" si="212"/>
        <v>0</v>
      </c>
      <c r="BN3104" t="s">
        <v>1496</v>
      </c>
    </row>
    <row r="3105" spans="1:66" ht="13" customHeight="1" x14ac:dyDescent="0.3">
      <c r="A3105" s="5">
        <v>46114</v>
      </c>
      <c r="B3105" t="s">
        <v>78</v>
      </c>
      <c r="F3105" s="8">
        <v>175</v>
      </c>
      <c r="G3105">
        <v>87.5</v>
      </c>
      <c r="H3105">
        <f t="shared" si="213"/>
        <v>87.5</v>
      </c>
      <c r="I3105" s="6">
        <f t="shared" si="214"/>
        <v>0</v>
      </c>
      <c r="Q3105" t="s">
        <v>79</v>
      </c>
      <c r="U3105">
        <v>2601298</v>
      </c>
      <c r="V3105" t="s">
        <v>1494</v>
      </c>
      <c r="W3105" t="s">
        <v>169</v>
      </c>
      <c r="X3105" t="s">
        <v>281</v>
      </c>
      <c r="Y3105" t="s">
        <v>1499</v>
      </c>
      <c r="AF3105" t="s">
        <v>1494</v>
      </c>
      <c r="AG3105" t="s">
        <v>1492</v>
      </c>
      <c r="AH3105" t="s">
        <v>284</v>
      </c>
      <c r="AI3105">
        <v>870936440</v>
      </c>
      <c r="AM3105">
        <v>260001</v>
      </c>
      <c r="BE3105">
        <f t="shared" si="210"/>
        <v>0</v>
      </c>
      <c r="BF3105" s="6">
        <f t="shared" si="211"/>
        <v>-87.5</v>
      </c>
      <c r="BG3105" s="7" t="s">
        <v>71</v>
      </c>
      <c r="BH3105" t="e">
        <f>+VLOOKUP(AF3105,Sheet4!A:A,1,FALSE)</f>
        <v>#N/A</v>
      </c>
      <c r="BL3105">
        <v>87.5</v>
      </c>
      <c r="BM3105" s="59">
        <f t="shared" si="212"/>
        <v>0</v>
      </c>
      <c r="BN3105" t="s">
        <v>1496</v>
      </c>
    </row>
    <row r="3106" spans="1:66" ht="13" customHeight="1" x14ac:dyDescent="0.3">
      <c r="A3106" s="5">
        <v>46114</v>
      </c>
      <c r="B3106" t="s">
        <v>78</v>
      </c>
      <c r="F3106" s="8">
        <v>415</v>
      </c>
      <c r="G3106">
        <v>207.5</v>
      </c>
      <c r="H3106">
        <f t="shared" si="213"/>
        <v>207.5</v>
      </c>
      <c r="I3106" s="6">
        <f t="shared" si="214"/>
        <v>0</v>
      </c>
      <c r="Q3106" t="s">
        <v>79</v>
      </c>
      <c r="U3106">
        <v>2601298</v>
      </c>
      <c r="V3106" t="s">
        <v>1494</v>
      </c>
      <c r="W3106" t="s">
        <v>169</v>
      </c>
      <c r="X3106" t="s">
        <v>281</v>
      </c>
      <c r="Y3106" t="s">
        <v>1500</v>
      </c>
      <c r="AF3106" t="s">
        <v>1494</v>
      </c>
      <c r="AG3106" t="s">
        <v>1492</v>
      </c>
      <c r="AH3106" t="s">
        <v>284</v>
      </c>
      <c r="AI3106">
        <v>870936440</v>
      </c>
      <c r="AM3106">
        <v>260001</v>
      </c>
      <c r="BE3106">
        <f t="shared" si="210"/>
        <v>0</v>
      </c>
      <c r="BF3106" s="6">
        <f t="shared" si="211"/>
        <v>-207.5</v>
      </c>
      <c r="BG3106" s="7" t="s">
        <v>71</v>
      </c>
      <c r="BH3106" t="e">
        <f>+VLOOKUP(AF3106,Sheet4!A:A,1,FALSE)</f>
        <v>#N/A</v>
      </c>
      <c r="BL3106">
        <v>207.5</v>
      </c>
      <c r="BM3106" s="59">
        <f t="shared" si="212"/>
        <v>0</v>
      </c>
      <c r="BN3106" t="s">
        <v>1496</v>
      </c>
    </row>
    <row r="3107" spans="1:66" ht="13" customHeight="1" x14ac:dyDescent="0.3">
      <c r="A3107" s="5">
        <v>46114</v>
      </c>
      <c r="B3107" t="s">
        <v>78</v>
      </c>
      <c r="F3107" s="8">
        <v>206</v>
      </c>
      <c r="G3107">
        <v>103</v>
      </c>
      <c r="H3107">
        <f t="shared" si="213"/>
        <v>103</v>
      </c>
      <c r="I3107" s="6">
        <f t="shared" si="214"/>
        <v>0</v>
      </c>
      <c r="Q3107" t="s">
        <v>79</v>
      </c>
      <c r="U3107">
        <v>2601298</v>
      </c>
      <c r="V3107" t="s">
        <v>1494</v>
      </c>
      <c r="W3107" t="s">
        <v>169</v>
      </c>
      <c r="X3107" t="s">
        <v>281</v>
      </c>
      <c r="Y3107" t="s">
        <v>1501</v>
      </c>
      <c r="AF3107" t="s">
        <v>1494</v>
      </c>
      <c r="AG3107" t="s">
        <v>1492</v>
      </c>
      <c r="AH3107" t="s">
        <v>284</v>
      </c>
      <c r="AI3107">
        <v>870936440</v>
      </c>
      <c r="AM3107">
        <v>260001</v>
      </c>
      <c r="BE3107">
        <f t="shared" si="210"/>
        <v>0</v>
      </c>
      <c r="BF3107" s="6">
        <f t="shared" si="211"/>
        <v>-103</v>
      </c>
      <c r="BG3107" s="7" t="s">
        <v>71</v>
      </c>
      <c r="BH3107" t="e">
        <f>+VLOOKUP(AF3107,Sheet4!A:A,1,FALSE)</f>
        <v>#N/A</v>
      </c>
      <c r="BL3107">
        <v>103</v>
      </c>
      <c r="BM3107" s="59">
        <f t="shared" si="212"/>
        <v>0</v>
      </c>
      <c r="BN3107" t="s">
        <v>1496</v>
      </c>
    </row>
    <row r="3108" spans="1:66" ht="13" customHeight="1" x14ac:dyDescent="0.3">
      <c r="A3108" s="5">
        <v>46114</v>
      </c>
      <c r="B3108" t="s">
        <v>78</v>
      </c>
      <c r="F3108" s="8">
        <v>29</v>
      </c>
      <c r="G3108">
        <v>14.5</v>
      </c>
      <c r="H3108">
        <f t="shared" si="213"/>
        <v>14.5</v>
      </c>
      <c r="I3108" s="6">
        <f t="shared" si="214"/>
        <v>0</v>
      </c>
      <c r="Q3108" t="s">
        <v>79</v>
      </c>
      <c r="U3108">
        <v>2601298</v>
      </c>
      <c r="V3108" t="s">
        <v>1494</v>
      </c>
      <c r="W3108" t="s">
        <v>169</v>
      </c>
      <c r="X3108" t="s">
        <v>281</v>
      </c>
      <c r="Y3108" t="s">
        <v>1502</v>
      </c>
      <c r="AF3108" t="s">
        <v>1494</v>
      </c>
      <c r="AG3108" t="s">
        <v>1492</v>
      </c>
      <c r="AH3108" t="s">
        <v>284</v>
      </c>
      <c r="AI3108">
        <v>870936440</v>
      </c>
      <c r="AM3108">
        <v>260001</v>
      </c>
      <c r="BE3108">
        <f t="shared" si="210"/>
        <v>0</v>
      </c>
      <c r="BF3108" s="6">
        <f t="shared" si="211"/>
        <v>-14.5</v>
      </c>
      <c r="BG3108" s="7" t="s">
        <v>71</v>
      </c>
      <c r="BH3108" t="e">
        <f>+VLOOKUP(AF3108,Sheet4!A:A,1,FALSE)</f>
        <v>#N/A</v>
      </c>
      <c r="BL3108">
        <v>14.5</v>
      </c>
      <c r="BM3108" s="59">
        <f t="shared" si="212"/>
        <v>0</v>
      </c>
      <c r="BN3108" t="s">
        <v>1496</v>
      </c>
    </row>
    <row r="3109" spans="1:66" ht="13" customHeight="1" x14ac:dyDescent="0.3">
      <c r="A3109" s="5">
        <v>46114</v>
      </c>
      <c r="B3109" t="s">
        <v>78</v>
      </c>
      <c r="F3109" s="8">
        <v>1473</v>
      </c>
      <c r="G3109">
        <v>736.5</v>
      </c>
      <c r="H3109">
        <f t="shared" si="213"/>
        <v>736.5</v>
      </c>
      <c r="I3109" s="6">
        <f t="shared" si="214"/>
        <v>0</v>
      </c>
      <c r="Q3109" t="s">
        <v>79</v>
      </c>
      <c r="U3109">
        <v>2601298</v>
      </c>
      <c r="V3109" t="s">
        <v>1494</v>
      </c>
      <c r="W3109" t="s">
        <v>169</v>
      </c>
      <c r="X3109" t="s">
        <v>281</v>
      </c>
      <c r="Y3109" t="s">
        <v>1491</v>
      </c>
      <c r="AF3109" t="s">
        <v>1494</v>
      </c>
      <c r="AG3109" t="s">
        <v>1492</v>
      </c>
      <c r="AH3109" t="s">
        <v>284</v>
      </c>
      <c r="AI3109">
        <v>870936440</v>
      </c>
      <c r="AM3109">
        <v>260001</v>
      </c>
      <c r="BE3109">
        <f t="shared" si="210"/>
        <v>0</v>
      </c>
      <c r="BF3109" s="6">
        <f t="shared" si="211"/>
        <v>-736.5</v>
      </c>
      <c r="BG3109" s="7" t="s">
        <v>71</v>
      </c>
      <c r="BH3109" t="e">
        <f>+VLOOKUP(AF3109,Sheet4!A:A,1,FALSE)</f>
        <v>#N/A</v>
      </c>
      <c r="BL3109">
        <v>736.5</v>
      </c>
      <c r="BM3109" s="59">
        <f t="shared" si="212"/>
        <v>0</v>
      </c>
      <c r="BN3109" t="s">
        <v>1496</v>
      </c>
    </row>
    <row r="3110" spans="1:66" ht="13" customHeight="1" x14ac:dyDescent="0.3">
      <c r="A3110" s="5">
        <v>46114</v>
      </c>
      <c r="B3110" t="s">
        <v>78</v>
      </c>
      <c r="F3110" s="8">
        <v>74</v>
      </c>
      <c r="G3110">
        <v>37</v>
      </c>
      <c r="H3110">
        <f t="shared" si="213"/>
        <v>37</v>
      </c>
      <c r="I3110" s="6">
        <f t="shared" si="214"/>
        <v>0</v>
      </c>
      <c r="Q3110" t="s">
        <v>79</v>
      </c>
      <c r="U3110">
        <v>2601298</v>
      </c>
      <c r="V3110" t="s">
        <v>1494</v>
      </c>
      <c r="W3110" t="s">
        <v>169</v>
      </c>
      <c r="X3110" t="s">
        <v>281</v>
      </c>
      <c r="Y3110" t="s">
        <v>1503</v>
      </c>
      <c r="AF3110" t="s">
        <v>1494</v>
      </c>
      <c r="AG3110" t="s">
        <v>1492</v>
      </c>
      <c r="AH3110" t="s">
        <v>284</v>
      </c>
      <c r="AI3110">
        <v>870936440</v>
      </c>
      <c r="AM3110">
        <v>260001</v>
      </c>
      <c r="BE3110">
        <f t="shared" si="210"/>
        <v>0</v>
      </c>
      <c r="BF3110" s="6">
        <f t="shared" si="211"/>
        <v>-37</v>
      </c>
      <c r="BG3110" s="7" t="s">
        <v>71</v>
      </c>
      <c r="BH3110" t="e">
        <f>+VLOOKUP(AF3110,Sheet4!A:A,1,FALSE)</f>
        <v>#N/A</v>
      </c>
      <c r="BL3110">
        <v>37</v>
      </c>
      <c r="BM3110" s="59">
        <f t="shared" si="212"/>
        <v>0</v>
      </c>
      <c r="BN3110" t="s">
        <v>1496</v>
      </c>
    </row>
    <row r="3111" spans="1:66" ht="13" customHeight="1" x14ac:dyDescent="0.3">
      <c r="A3111" s="5">
        <v>46114</v>
      </c>
      <c r="B3111" t="s">
        <v>78</v>
      </c>
      <c r="F3111" s="8">
        <v>48</v>
      </c>
      <c r="G3111">
        <v>24</v>
      </c>
      <c r="H3111">
        <f t="shared" si="213"/>
        <v>24</v>
      </c>
      <c r="I3111" s="6">
        <f t="shared" si="214"/>
        <v>0</v>
      </c>
      <c r="Q3111" t="s">
        <v>79</v>
      </c>
      <c r="U3111">
        <v>2601298</v>
      </c>
      <c r="V3111" t="s">
        <v>1494</v>
      </c>
      <c r="W3111" t="s">
        <v>169</v>
      </c>
      <c r="X3111" t="s">
        <v>281</v>
      </c>
      <c r="Y3111" t="s">
        <v>1504</v>
      </c>
      <c r="AF3111" t="s">
        <v>1494</v>
      </c>
      <c r="AG3111" t="s">
        <v>1492</v>
      </c>
      <c r="AH3111" t="s">
        <v>284</v>
      </c>
      <c r="AI3111">
        <v>870936440</v>
      </c>
      <c r="AM3111">
        <v>260001</v>
      </c>
      <c r="BE3111">
        <f t="shared" si="210"/>
        <v>0</v>
      </c>
      <c r="BF3111" s="6">
        <f t="shared" si="211"/>
        <v>-24</v>
      </c>
      <c r="BG3111" s="7" t="s">
        <v>71</v>
      </c>
      <c r="BH3111" t="e">
        <f>+VLOOKUP(AF3111,Sheet4!A:A,1,FALSE)</f>
        <v>#N/A</v>
      </c>
      <c r="BL3111">
        <v>24</v>
      </c>
      <c r="BM3111" s="59">
        <f t="shared" si="212"/>
        <v>0</v>
      </c>
      <c r="BN3111" t="s">
        <v>1496</v>
      </c>
    </row>
    <row r="3112" spans="1:66" ht="13" customHeight="1" x14ac:dyDescent="0.3">
      <c r="A3112" s="5">
        <v>46114</v>
      </c>
      <c r="B3112" t="s">
        <v>78</v>
      </c>
      <c r="F3112" s="8">
        <v>30</v>
      </c>
      <c r="G3112">
        <v>15</v>
      </c>
      <c r="H3112">
        <f t="shared" si="213"/>
        <v>15</v>
      </c>
      <c r="I3112" s="6">
        <f t="shared" si="214"/>
        <v>0</v>
      </c>
      <c r="Q3112" t="s">
        <v>79</v>
      </c>
      <c r="U3112">
        <v>2601298</v>
      </c>
      <c r="V3112" t="s">
        <v>1494</v>
      </c>
      <c r="W3112" t="s">
        <v>169</v>
      </c>
      <c r="X3112" t="s">
        <v>281</v>
      </c>
      <c r="Y3112" t="s">
        <v>1505</v>
      </c>
      <c r="AF3112" t="s">
        <v>1494</v>
      </c>
      <c r="AG3112" t="s">
        <v>1492</v>
      </c>
      <c r="AH3112" t="s">
        <v>284</v>
      </c>
      <c r="AI3112">
        <v>870936440</v>
      </c>
      <c r="AM3112">
        <v>260001</v>
      </c>
      <c r="BE3112">
        <f t="shared" si="210"/>
        <v>0</v>
      </c>
      <c r="BF3112" s="6">
        <f t="shared" si="211"/>
        <v>-15</v>
      </c>
      <c r="BG3112" s="7" t="s">
        <v>71</v>
      </c>
      <c r="BH3112" t="e">
        <f>+VLOOKUP(AF3112,Sheet4!A:A,1,FALSE)</f>
        <v>#N/A</v>
      </c>
      <c r="BL3112">
        <v>15</v>
      </c>
      <c r="BM3112" s="59">
        <f t="shared" si="212"/>
        <v>0</v>
      </c>
      <c r="BN3112" t="s">
        <v>1496</v>
      </c>
    </row>
    <row r="3113" spans="1:66" ht="13" customHeight="1" x14ac:dyDescent="0.3">
      <c r="A3113" s="5">
        <v>46114</v>
      </c>
      <c r="B3113" t="s">
        <v>78</v>
      </c>
      <c r="F3113" s="8">
        <v>6</v>
      </c>
      <c r="G3113">
        <v>3</v>
      </c>
      <c r="H3113">
        <f t="shared" si="213"/>
        <v>3</v>
      </c>
      <c r="I3113" s="6">
        <f t="shared" si="214"/>
        <v>0</v>
      </c>
      <c r="Q3113" t="s">
        <v>79</v>
      </c>
      <c r="U3113">
        <v>2601298</v>
      </c>
      <c r="V3113" t="s">
        <v>1494</v>
      </c>
      <c r="W3113" t="s">
        <v>169</v>
      </c>
      <c r="X3113" t="s">
        <v>281</v>
      </c>
      <c r="Y3113" t="s">
        <v>1506</v>
      </c>
      <c r="AF3113" t="s">
        <v>1494</v>
      </c>
      <c r="AG3113" t="s">
        <v>1492</v>
      </c>
      <c r="AH3113" t="s">
        <v>284</v>
      </c>
      <c r="AI3113">
        <v>870936440</v>
      </c>
      <c r="AM3113">
        <v>260001</v>
      </c>
      <c r="BE3113">
        <f t="shared" si="210"/>
        <v>0</v>
      </c>
      <c r="BF3113" s="6">
        <f t="shared" si="211"/>
        <v>-3</v>
      </c>
      <c r="BG3113" s="7" t="s">
        <v>71</v>
      </c>
      <c r="BH3113" t="e">
        <f>+VLOOKUP(AF3113,Sheet4!A:A,1,FALSE)</f>
        <v>#N/A</v>
      </c>
      <c r="BL3113">
        <v>3</v>
      </c>
      <c r="BM3113" s="59">
        <f t="shared" si="212"/>
        <v>0</v>
      </c>
      <c r="BN3113" t="s">
        <v>1496</v>
      </c>
    </row>
    <row r="3114" spans="1:66" ht="13" customHeight="1" x14ac:dyDescent="0.3">
      <c r="A3114" s="5">
        <v>46114</v>
      </c>
      <c r="B3114" t="s">
        <v>78</v>
      </c>
      <c r="F3114" s="8">
        <v>32</v>
      </c>
      <c r="G3114">
        <v>16</v>
      </c>
      <c r="H3114">
        <f t="shared" si="213"/>
        <v>16</v>
      </c>
      <c r="I3114" s="6">
        <f t="shared" si="214"/>
        <v>0</v>
      </c>
      <c r="Q3114" t="s">
        <v>79</v>
      </c>
      <c r="U3114">
        <v>2601298</v>
      </c>
      <c r="V3114" t="s">
        <v>1494</v>
      </c>
      <c r="W3114" t="s">
        <v>169</v>
      </c>
      <c r="X3114" t="s">
        <v>281</v>
      </c>
      <c r="Y3114" t="s">
        <v>1507</v>
      </c>
      <c r="AF3114" t="s">
        <v>1494</v>
      </c>
      <c r="AG3114" t="s">
        <v>1492</v>
      </c>
      <c r="AH3114" t="s">
        <v>284</v>
      </c>
      <c r="AI3114">
        <v>870936440</v>
      </c>
      <c r="AM3114">
        <v>260001</v>
      </c>
      <c r="BE3114">
        <f t="shared" si="210"/>
        <v>0</v>
      </c>
      <c r="BF3114" s="6">
        <f t="shared" si="211"/>
        <v>-16</v>
      </c>
      <c r="BG3114" s="7" t="s">
        <v>71</v>
      </c>
      <c r="BH3114" t="e">
        <f>+VLOOKUP(AF3114,Sheet4!A:A,1,FALSE)</f>
        <v>#N/A</v>
      </c>
      <c r="BL3114">
        <v>16</v>
      </c>
      <c r="BM3114" s="59">
        <f t="shared" si="212"/>
        <v>0</v>
      </c>
      <c r="BN3114" t="s">
        <v>1496</v>
      </c>
    </row>
    <row r="3115" spans="1:66" ht="13" customHeight="1" x14ac:dyDescent="0.3">
      <c r="A3115" s="5">
        <v>46114</v>
      </c>
      <c r="B3115" t="s">
        <v>78</v>
      </c>
      <c r="F3115" s="8">
        <v>1075</v>
      </c>
      <c r="G3115">
        <v>537.5</v>
      </c>
      <c r="H3115">
        <f t="shared" si="213"/>
        <v>537.5</v>
      </c>
      <c r="I3115" s="6">
        <f t="shared" si="214"/>
        <v>0</v>
      </c>
      <c r="Q3115" t="s">
        <v>79</v>
      </c>
      <c r="U3115">
        <v>2601298</v>
      </c>
      <c r="V3115" t="s">
        <v>1494</v>
      </c>
      <c r="W3115" t="s">
        <v>169</v>
      </c>
      <c r="X3115" t="s">
        <v>281</v>
      </c>
      <c r="Y3115" t="s">
        <v>1508</v>
      </c>
      <c r="AF3115" t="s">
        <v>1494</v>
      </c>
      <c r="AG3115" t="s">
        <v>1492</v>
      </c>
      <c r="AH3115" t="s">
        <v>284</v>
      </c>
      <c r="AI3115">
        <v>870936440</v>
      </c>
      <c r="AM3115">
        <v>260001</v>
      </c>
      <c r="BE3115">
        <f t="shared" si="210"/>
        <v>0</v>
      </c>
      <c r="BF3115" s="6">
        <f t="shared" si="211"/>
        <v>-537.5</v>
      </c>
      <c r="BG3115" s="7" t="s">
        <v>71</v>
      </c>
      <c r="BH3115" t="e">
        <f>+VLOOKUP(AF3115,Sheet4!A:A,1,FALSE)</f>
        <v>#N/A</v>
      </c>
      <c r="BL3115">
        <v>537.5</v>
      </c>
      <c r="BM3115" s="59">
        <f t="shared" si="212"/>
        <v>0</v>
      </c>
      <c r="BN3115" t="s">
        <v>1496</v>
      </c>
    </row>
    <row r="3116" spans="1:66" ht="13" customHeight="1" x14ac:dyDescent="0.3">
      <c r="A3116" s="5">
        <v>46114</v>
      </c>
      <c r="B3116" t="s">
        <v>78</v>
      </c>
      <c r="F3116" s="8">
        <v>24</v>
      </c>
      <c r="G3116">
        <v>12</v>
      </c>
      <c r="H3116">
        <f t="shared" si="213"/>
        <v>12</v>
      </c>
      <c r="I3116" s="6">
        <f t="shared" si="214"/>
        <v>0</v>
      </c>
      <c r="Q3116" t="s">
        <v>79</v>
      </c>
      <c r="U3116">
        <v>2601298</v>
      </c>
      <c r="V3116" t="s">
        <v>1494</v>
      </c>
      <c r="W3116" t="s">
        <v>169</v>
      </c>
      <c r="X3116" t="s">
        <v>281</v>
      </c>
      <c r="Y3116" t="s">
        <v>1509</v>
      </c>
      <c r="AF3116" t="s">
        <v>1494</v>
      </c>
      <c r="AG3116" t="s">
        <v>1492</v>
      </c>
      <c r="AH3116" t="s">
        <v>284</v>
      </c>
      <c r="AI3116">
        <v>870936440</v>
      </c>
      <c r="AM3116">
        <v>260001</v>
      </c>
      <c r="BE3116">
        <f t="shared" si="210"/>
        <v>0</v>
      </c>
      <c r="BF3116" s="6">
        <f t="shared" si="211"/>
        <v>-12</v>
      </c>
      <c r="BG3116" s="7" t="s">
        <v>71</v>
      </c>
      <c r="BH3116" t="e">
        <f>+VLOOKUP(AF3116,Sheet4!A:A,1,FALSE)</f>
        <v>#N/A</v>
      </c>
      <c r="BL3116">
        <v>12</v>
      </c>
      <c r="BM3116" s="59">
        <f t="shared" si="212"/>
        <v>0</v>
      </c>
      <c r="BN3116" t="s">
        <v>1496</v>
      </c>
    </row>
    <row r="3117" spans="1:66" ht="13" customHeight="1" x14ac:dyDescent="0.3">
      <c r="A3117" s="5">
        <v>46114</v>
      </c>
      <c r="B3117" t="s">
        <v>80</v>
      </c>
      <c r="F3117">
        <v>19037.5</v>
      </c>
      <c r="G3117">
        <v>19037.5</v>
      </c>
      <c r="H3117">
        <f t="shared" si="213"/>
        <v>19037.5</v>
      </c>
      <c r="I3117" s="6">
        <f t="shared" si="214"/>
        <v>0</v>
      </c>
      <c r="Q3117" t="s">
        <v>81</v>
      </c>
      <c r="U3117">
        <v>2601298</v>
      </c>
      <c r="V3117" t="s">
        <v>1494</v>
      </c>
      <c r="W3117" t="s">
        <v>169</v>
      </c>
      <c r="X3117" t="s">
        <v>281</v>
      </c>
      <c r="Y3117" t="s">
        <v>1495</v>
      </c>
      <c r="AF3117" t="s">
        <v>1494</v>
      </c>
      <c r="AG3117" t="s">
        <v>1492</v>
      </c>
      <c r="AH3117" t="s">
        <v>284</v>
      </c>
      <c r="AI3117">
        <v>870936440</v>
      </c>
      <c r="AM3117">
        <v>260001</v>
      </c>
      <c r="BC3117" s="9">
        <v>19038</v>
      </c>
      <c r="BE3117">
        <f t="shared" si="210"/>
        <v>19038</v>
      </c>
      <c r="BF3117" s="6">
        <f t="shared" si="211"/>
        <v>0.5</v>
      </c>
      <c r="BG3117" s="10" t="s">
        <v>99</v>
      </c>
      <c r="BH3117" t="e">
        <f>+VLOOKUP(AF3117,Sheet4!A:A,1,FALSE)</f>
        <v>#N/A</v>
      </c>
      <c r="BL3117">
        <v>19037.5</v>
      </c>
      <c r="BM3117" s="59">
        <f t="shared" si="212"/>
        <v>0</v>
      </c>
      <c r="BN3117" t="s">
        <v>1496</v>
      </c>
    </row>
    <row r="3118" spans="1:66" ht="13" customHeight="1" x14ac:dyDescent="0.3">
      <c r="A3118" s="5">
        <v>46114</v>
      </c>
      <c r="B3118" t="s">
        <v>80</v>
      </c>
      <c r="F3118">
        <v>1975</v>
      </c>
      <c r="G3118">
        <v>1975</v>
      </c>
      <c r="H3118">
        <f t="shared" si="213"/>
        <v>1975</v>
      </c>
      <c r="I3118" s="6">
        <f t="shared" si="214"/>
        <v>0</v>
      </c>
      <c r="Q3118" t="s">
        <v>81</v>
      </c>
      <c r="U3118">
        <v>2601298</v>
      </c>
      <c r="V3118" t="s">
        <v>1494</v>
      </c>
      <c r="W3118" t="s">
        <v>169</v>
      </c>
      <c r="X3118" t="s">
        <v>281</v>
      </c>
      <c r="Y3118" t="s">
        <v>1497</v>
      </c>
      <c r="AF3118" t="s">
        <v>1494</v>
      </c>
      <c r="AG3118" t="s">
        <v>1492</v>
      </c>
      <c r="AH3118" t="s">
        <v>284</v>
      </c>
      <c r="AI3118">
        <v>870936440</v>
      </c>
      <c r="AM3118">
        <v>260001</v>
      </c>
      <c r="BB3118" s="9">
        <v>1975</v>
      </c>
      <c r="BE3118">
        <f t="shared" si="210"/>
        <v>1975</v>
      </c>
      <c r="BF3118" s="6">
        <f t="shared" si="211"/>
        <v>0</v>
      </c>
      <c r="BG3118" s="12" t="s">
        <v>99</v>
      </c>
      <c r="BH3118" t="e">
        <f>+VLOOKUP(AF3118,Sheet4!A:A,1,FALSE)</f>
        <v>#N/A</v>
      </c>
      <c r="BL3118">
        <v>1975</v>
      </c>
      <c r="BM3118" s="59">
        <f t="shared" si="212"/>
        <v>0</v>
      </c>
      <c r="BN3118" t="s">
        <v>1496</v>
      </c>
    </row>
    <row r="3119" spans="1:66" ht="13" customHeight="1" x14ac:dyDescent="0.3">
      <c r="A3119" s="5">
        <v>46114</v>
      </c>
      <c r="B3119" t="s">
        <v>80</v>
      </c>
      <c r="F3119">
        <v>3912.5</v>
      </c>
      <c r="G3119">
        <v>3912.5</v>
      </c>
      <c r="H3119">
        <f t="shared" si="213"/>
        <v>3912.5</v>
      </c>
      <c r="I3119" s="6">
        <f t="shared" si="214"/>
        <v>0</v>
      </c>
      <c r="Q3119" t="s">
        <v>81</v>
      </c>
      <c r="U3119">
        <v>2601298</v>
      </c>
      <c r="V3119" t="s">
        <v>1494</v>
      </c>
      <c r="W3119" t="s">
        <v>169</v>
      </c>
      <c r="X3119" t="s">
        <v>281</v>
      </c>
      <c r="Y3119" t="s">
        <v>1498</v>
      </c>
      <c r="AF3119" t="s">
        <v>1494</v>
      </c>
      <c r="AG3119" t="s">
        <v>1492</v>
      </c>
      <c r="AH3119" t="s">
        <v>284</v>
      </c>
      <c r="AI3119">
        <v>870936440</v>
      </c>
      <c r="AM3119">
        <v>260001</v>
      </c>
      <c r="BC3119" s="9">
        <v>3912</v>
      </c>
      <c r="BE3119">
        <f t="shared" si="210"/>
        <v>3912</v>
      </c>
      <c r="BF3119" s="6">
        <f t="shared" si="211"/>
        <v>-0.5</v>
      </c>
      <c r="BG3119" s="10" t="s">
        <v>99</v>
      </c>
      <c r="BH3119" t="e">
        <f>+VLOOKUP(AF3119,Sheet4!A:A,1,FALSE)</f>
        <v>#N/A</v>
      </c>
      <c r="BL3119">
        <v>3912.5</v>
      </c>
      <c r="BM3119" s="59">
        <f t="shared" si="212"/>
        <v>0</v>
      </c>
      <c r="BN3119" t="s">
        <v>1496</v>
      </c>
    </row>
    <row r="3120" spans="1:66" ht="13" customHeight="1" x14ac:dyDescent="0.3">
      <c r="A3120" s="5">
        <v>46114</v>
      </c>
      <c r="B3120" t="s">
        <v>80</v>
      </c>
      <c r="F3120">
        <v>2187.5</v>
      </c>
      <c r="G3120">
        <v>2187.5</v>
      </c>
      <c r="H3120">
        <f t="shared" si="213"/>
        <v>2187.5</v>
      </c>
      <c r="I3120" s="6">
        <f t="shared" si="214"/>
        <v>0</v>
      </c>
      <c r="Q3120" t="s">
        <v>81</v>
      </c>
      <c r="U3120">
        <v>2601298</v>
      </c>
      <c r="V3120" t="s">
        <v>1494</v>
      </c>
      <c r="W3120" t="s">
        <v>169</v>
      </c>
      <c r="X3120" t="s">
        <v>281</v>
      </c>
      <c r="Y3120" t="s">
        <v>1499</v>
      </c>
      <c r="AF3120" t="s">
        <v>1494</v>
      </c>
      <c r="AG3120" t="s">
        <v>1492</v>
      </c>
      <c r="AH3120" t="s">
        <v>284</v>
      </c>
      <c r="AI3120">
        <v>870936440</v>
      </c>
      <c r="AM3120">
        <v>260001</v>
      </c>
      <c r="BB3120" s="9">
        <v>2188</v>
      </c>
      <c r="BE3120">
        <f t="shared" si="210"/>
        <v>2188</v>
      </c>
      <c r="BF3120" s="6">
        <f t="shared" si="211"/>
        <v>0.5</v>
      </c>
      <c r="BG3120" s="12" t="s">
        <v>99</v>
      </c>
      <c r="BH3120" t="e">
        <f>+VLOOKUP(AF3120,Sheet4!A:A,1,FALSE)</f>
        <v>#N/A</v>
      </c>
      <c r="BL3120">
        <v>2187.5</v>
      </c>
      <c r="BM3120" s="59">
        <f t="shared" si="212"/>
        <v>0</v>
      </c>
      <c r="BN3120" t="s">
        <v>1496</v>
      </c>
    </row>
    <row r="3121" spans="1:67" ht="13" customHeight="1" x14ac:dyDescent="0.3">
      <c r="A3121" s="5">
        <v>46114</v>
      </c>
      <c r="B3121" t="s">
        <v>80</v>
      </c>
      <c r="F3121">
        <v>5187.5</v>
      </c>
      <c r="G3121">
        <v>5187.5</v>
      </c>
      <c r="H3121">
        <f t="shared" ref="H3121:H3152" si="215">+G3121</f>
        <v>5187.5</v>
      </c>
      <c r="I3121" s="6">
        <f t="shared" ref="I3121:I3152" si="216">H3121-G3121</f>
        <v>0</v>
      </c>
      <c r="Q3121" t="s">
        <v>81</v>
      </c>
      <c r="U3121">
        <v>2601298</v>
      </c>
      <c r="V3121" t="s">
        <v>1494</v>
      </c>
      <c r="W3121" t="s">
        <v>169</v>
      </c>
      <c r="X3121" t="s">
        <v>281</v>
      </c>
      <c r="Y3121" t="s">
        <v>1500</v>
      </c>
      <c r="AF3121" t="s">
        <v>1494</v>
      </c>
      <c r="AG3121" t="s">
        <v>1492</v>
      </c>
      <c r="AH3121" t="s">
        <v>284</v>
      </c>
      <c r="AI3121">
        <v>870936440</v>
      </c>
      <c r="AM3121">
        <v>260001</v>
      </c>
      <c r="BB3121" s="9">
        <v>5188</v>
      </c>
      <c r="BE3121">
        <f t="shared" si="210"/>
        <v>5188</v>
      </c>
      <c r="BF3121" s="6">
        <f t="shared" si="211"/>
        <v>0.5</v>
      </c>
      <c r="BG3121" s="12" t="s">
        <v>99</v>
      </c>
      <c r="BH3121" t="e">
        <f>+VLOOKUP(AF3121,Sheet4!A:A,1,FALSE)</f>
        <v>#N/A</v>
      </c>
      <c r="BL3121">
        <v>5187.5</v>
      </c>
      <c r="BM3121" s="59">
        <f t="shared" si="212"/>
        <v>0</v>
      </c>
      <c r="BN3121" t="s">
        <v>1496</v>
      </c>
    </row>
    <row r="3122" spans="1:67" ht="13" customHeight="1" x14ac:dyDescent="0.3">
      <c r="A3122" s="5">
        <v>46114</v>
      </c>
      <c r="B3122" t="s">
        <v>80</v>
      </c>
      <c r="F3122">
        <v>2575</v>
      </c>
      <c r="G3122">
        <v>2575</v>
      </c>
      <c r="H3122">
        <f t="shared" si="215"/>
        <v>2575</v>
      </c>
      <c r="I3122" s="6">
        <f t="shared" si="216"/>
        <v>0</v>
      </c>
      <c r="Q3122" t="s">
        <v>81</v>
      </c>
      <c r="U3122">
        <v>2601298</v>
      </c>
      <c r="V3122" t="s">
        <v>1494</v>
      </c>
      <c r="W3122" t="s">
        <v>169</v>
      </c>
      <c r="X3122" t="s">
        <v>281</v>
      </c>
      <c r="Y3122" t="s">
        <v>1501</v>
      </c>
      <c r="AF3122" t="s">
        <v>1494</v>
      </c>
      <c r="AG3122" t="s">
        <v>1492</v>
      </c>
      <c r="AH3122" t="s">
        <v>284</v>
      </c>
      <c r="AI3122">
        <v>870936440</v>
      </c>
      <c r="AM3122">
        <v>260001</v>
      </c>
      <c r="BB3122" s="9">
        <v>2575</v>
      </c>
      <c r="BE3122">
        <f t="shared" si="210"/>
        <v>2575</v>
      </c>
      <c r="BF3122" s="6">
        <f t="shared" si="211"/>
        <v>0</v>
      </c>
      <c r="BG3122" s="12" t="s">
        <v>99</v>
      </c>
      <c r="BH3122" t="e">
        <f>+VLOOKUP(AF3122,Sheet4!A:A,1,FALSE)</f>
        <v>#N/A</v>
      </c>
      <c r="BL3122">
        <v>2575</v>
      </c>
      <c r="BM3122" s="59">
        <f t="shared" si="212"/>
        <v>0</v>
      </c>
      <c r="BN3122" t="s">
        <v>1496</v>
      </c>
    </row>
    <row r="3123" spans="1:67" ht="13" customHeight="1" x14ac:dyDescent="0.3">
      <c r="A3123" s="5">
        <v>46114</v>
      </c>
      <c r="B3123" t="s">
        <v>80</v>
      </c>
      <c r="F3123">
        <v>362.5</v>
      </c>
      <c r="G3123">
        <v>362.5</v>
      </c>
      <c r="H3123">
        <f t="shared" si="215"/>
        <v>362.5</v>
      </c>
      <c r="I3123" s="6">
        <f t="shared" si="216"/>
        <v>0</v>
      </c>
      <c r="Q3123" t="s">
        <v>81</v>
      </c>
      <c r="U3123">
        <v>2601298</v>
      </c>
      <c r="V3123" t="s">
        <v>1494</v>
      </c>
      <c r="W3123" t="s">
        <v>169</v>
      </c>
      <c r="X3123" t="s">
        <v>281</v>
      </c>
      <c r="Y3123" t="s">
        <v>1502</v>
      </c>
      <c r="AF3123" t="s">
        <v>1494</v>
      </c>
      <c r="AG3123" t="s">
        <v>1492</v>
      </c>
      <c r="AH3123" t="s">
        <v>284</v>
      </c>
      <c r="AI3123">
        <v>870936440</v>
      </c>
      <c r="AM3123">
        <v>260001</v>
      </c>
      <c r="BB3123" s="9">
        <v>362</v>
      </c>
      <c r="BE3123">
        <f t="shared" si="210"/>
        <v>362</v>
      </c>
      <c r="BF3123" s="6">
        <f t="shared" si="211"/>
        <v>-0.5</v>
      </c>
      <c r="BG3123" s="12" t="s">
        <v>99</v>
      </c>
      <c r="BH3123" t="e">
        <f>+VLOOKUP(AF3123,Sheet4!A:A,1,FALSE)</f>
        <v>#N/A</v>
      </c>
      <c r="BL3123">
        <v>362.5</v>
      </c>
      <c r="BM3123" s="59">
        <f t="shared" si="212"/>
        <v>0</v>
      </c>
      <c r="BN3123" t="s">
        <v>1496</v>
      </c>
    </row>
    <row r="3124" spans="1:67" ht="13" customHeight="1" x14ac:dyDescent="0.3">
      <c r="A3124" s="5">
        <v>46114</v>
      </c>
      <c r="B3124" t="s">
        <v>80</v>
      </c>
      <c r="F3124">
        <v>18412.5</v>
      </c>
      <c r="G3124">
        <v>18412.5</v>
      </c>
      <c r="H3124">
        <f t="shared" si="215"/>
        <v>18412.5</v>
      </c>
      <c r="I3124" s="6">
        <f t="shared" si="216"/>
        <v>0</v>
      </c>
      <c r="Q3124" t="s">
        <v>81</v>
      </c>
      <c r="U3124">
        <v>2601298</v>
      </c>
      <c r="V3124" t="s">
        <v>1494</v>
      </c>
      <c r="W3124" t="s">
        <v>169</v>
      </c>
      <c r="X3124" t="s">
        <v>281</v>
      </c>
      <c r="Y3124" t="s">
        <v>1491</v>
      </c>
      <c r="AF3124" t="s">
        <v>1494</v>
      </c>
      <c r="AG3124" t="s">
        <v>1492</v>
      </c>
      <c r="AH3124" t="s">
        <v>284</v>
      </c>
      <c r="AI3124">
        <v>870936440</v>
      </c>
      <c r="AM3124">
        <v>260001</v>
      </c>
      <c r="BB3124" s="9">
        <v>18412</v>
      </c>
      <c r="BE3124">
        <f t="shared" si="210"/>
        <v>18412</v>
      </c>
      <c r="BF3124" s="6">
        <f t="shared" si="211"/>
        <v>-0.5</v>
      </c>
      <c r="BG3124" s="12" t="s">
        <v>99</v>
      </c>
      <c r="BH3124" t="e">
        <f>+VLOOKUP(AF3124,Sheet4!A:A,1,FALSE)</f>
        <v>#N/A</v>
      </c>
      <c r="BL3124">
        <v>18412.5</v>
      </c>
      <c r="BM3124" s="59">
        <f t="shared" si="212"/>
        <v>0</v>
      </c>
      <c r="BN3124" t="s">
        <v>1496</v>
      </c>
    </row>
    <row r="3125" spans="1:67" ht="13" customHeight="1" x14ac:dyDescent="0.3">
      <c r="A3125" s="5">
        <v>46114</v>
      </c>
      <c r="B3125" t="s">
        <v>80</v>
      </c>
      <c r="F3125">
        <v>925</v>
      </c>
      <c r="G3125">
        <v>925</v>
      </c>
      <c r="H3125">
        <f t="shared" si="215"/>
        <v>925</v>
      </c>
      <c r="I3125" s="6">
        <f t="shared" si="216"/>
        <v>0</v>
      </c>
      <c r="Q3125" t="s">
        <v>81</v>
      </c>
      <c r="U3125">
        <v>2601298</v>
      </c>
      <c r="V3125" t="s">
        <v>1494</v>
      </c>
      <c r="W3125" t="s">
        <v>169</v>
      </c>
      <c r="X3125" t="s">
        <v>281</v>
      </c>
      <c r="Y3125" t="s">
        <v>1503</v>
      </c>
      <c r="AF3125" t="s">
        <v>1494</v>
      </c>
      <c r="AG3125" t="s">
        <v>1492</v>
      </c>
      <c r="AH3125" t="s">
        <v>284</v>
      </c>
      <c r="AI3125">
        <v>870936440</v>
      </c>
      <c r="AM3125">
        <v>260001</v>
      </c>
      <c r="BB3125" s="9">
        <v>925</v>
      </c>
      <c r="BE3125">
        <f t="shared" si="210"/>
        <v>925</v>
      </c>
      <c r="BF3125" s="6">
        <f t="shared" si="211"/>
        <v>0</v>
      </c>
      <c r="BG3125" s="12" t="s">
        <v>99</v>
      </c>
      <c r="BH3125" t="e">
        <f>+VLOOKUP(AF3125,Sheet4!A:A,1,FALSE)</f>
        <v>#N/A</v>
      </c>
      <c r="BL3125">
        <v>925</v>
      </c>
      <c r="BM3125" s="59">
        <f t="shared" si="212"/>
        <v>0</v>
      </c>
      <c r="BN3125" t="s">
        <v>1496</v>
      </c>
    </row>
    <row r="3126" spans="1:67" ht="13" customHeight="1" x14ac:dyDescent="0.3">
      <c r="A3126" s="5">
        <v>46114</v>
      </c>
      <c r="B3126" t="s">
        <v>80</v>
      </c>
      <c r="F3126">
        <v>600</v>
      </c>
      <c r="G3126">
        <v>600</v>
      </c>
      <c r="H3126">
        <f t="shared" si="215"/>
        <v>600</v>
      </c>
      <c r="I3126" s="6">
        <f t="shared" si="216"/>
        <v>0</v>
      </c>
      <c r="Q3126" t="s">
        <v>81</v>
      </c>
      <c r="U3126">
        <v>2601298</v>
      </c>
      <c r="V3126" t="s">
        <v>1494</v>
      </c>
      <c r="W3126" t="s">
        <v>169</v>
      </c>
      <c r="X3126" t="s">
        <v>281</v>
      </c>
      <c r="Y3126" t="s">
        <v>1504</v>
      </c>
      <c r="AF3126" t="s">
        <v>1494</v>
      </c>
      <c r="AG3126" t="s">
        <v>1492</v>
      </c>
      <c r="AH3126" t="s">
        <v>284</v>
      </c>
      <c r="AI3126">
        <v>870936440</v>
      </c>
      <c r="AM3126">
        <v>260001</v>
      </c>
      <c r="BB3126" s="9">
        <v>600</v>
      </c>
      <c r="BE3126">
        <f t="shared" si="210"/>
        <v>600</v>
      </c>
      <c r="BF3126" s="6">
        <f t="shared" si="211"/>
        <v>0</v>
      </c>
      <c r="BG3126" s="12" t="s">
        <v>99</v>
      </c>
      <c r="BH3126" t="e">
        <f>+VLOOKUP(AF3126,Sheet4!A:A,1,FALSE)</f>
        <v>#N/A</v>
      </c>
      <c r="BL3126">
        <v>600</v>
      </c>
      <c r="BM3126" s="59">
        <f t="shared" si="212"/>
        <v>0</v>
      </c>
      <c r="BN3126" t="s">
        <v>1496</v>
      </c>
    </row>
    <row r="3127" spans="1:67" ht="13" customHeight="1" x14ac:dyDescent="0.3">
      <c r="A3127" s="5">
        <v>46114</v>
      </c>
      <c r="B3127" t="s">
        <v>80</v>
      </c>
      <c r="F3127">
        <v>375</v>
      </c>
      <c r="G3127">
        <v>375</v>
      </c>
      <c r="H3127">
        <f t="shared" si="215"/>
        <v>375</v>
      </c>
      <c r="I3127" s="6">
        <f t="shared" si="216"/>
        <v>0</v>
      </c>
      <c r="Q3127" t="s">
        <v>81</v>
      </c>
      <c r="U3127">
        <v>2601298</v>
      </c>
      <c r="V3127" t="s">
        <v>1494</v>
      </c>
      <c r="W3127" t="s">
        <v>169</v>
      </c>
      <c r="X3127" t="s">
        <v>281</v>
      </c>
      <c r="Y3127" t="s">
        <v>1505</v>
      </c>
      <c r="AF3127" t="s">
        <v>1494</v>
      </c>
      <c r="AG3127" t="s">
        <v>1492</v>
      </c>
      <c r="AH3127" t="s">
        <v>284</v>
      </c>
      <c r="AI3127">
        <v>870936440</v>
      </c>
      <c r="AM3127">
        <v>260001</v>
      </c>
      <c r="BB3127" s="9">
        <v>375</v>
      </c>
      <c r="BE3127">
        <f t="shared" si="210"/>
        <v>375</v>
      </c>
      <c r="BF3127" s="6">
        <f t="shared" si="211"/>
        <v>0</v>
      </c>
      <c r="BG3127" s="12" t="s">
        <v>99</v>
      </c>
      <c r="BH3127" t="e">
        <f>+VLOOKUP(AF3127,Sheet4!A:A,1,FALSE)</f>
        <v>#N/A</v>
      </c>
      <c r="BL3127">
        <v>375</v>
      </c>
      <c r="BM3127" s="59">
        <f t="shared" si="212"/>
        <v>0</v>
      </c>
      <c r="BN3127" t="s">
        <v>1496</v>
      </c>
    </row>
    <row r="3128" spans="1:67" ht="13" customHeight="1" x14ac:dyDescent="0.3">
      <c r="A3128" s="5">
        <v>46114</v>
      </c>
      <c r="B3128" t="s">
        <v>80</v>
      </c>
      <c r="F3128">
        <v>75</v>
      </c>
      <c r="G3128">
        <v>75</v>
      </c>
      <c r="H3128">
        <f t="shared" si="215"/>
        <v>75</v>
      </c>
      <c r="I3128" s="6">
        <f t="shared" si="216"/>
        <v>0</v>
      </c>
      <c r="Q3128" t="s">
        <v>81</v>
      </c>
      <c r="U3128">
        <v>2601298</v>
      </c>
      <c r="V3128" t="s">
        <v>1494</v>
      </c>
      <c r="W3128" t="s">
        <v>169</v>
      </c>
      <c r="X3128" t="s">
        <v>281</v>
      </c>
      <c r="Y3128" t="s">
        <v>1506</v>
      </c>
      <c r="AF3128" t="s">
        <v>1494</v>
      </c>
      <c r="AG3128" t="s">
        <v>1492</v>
      </c>
      <c r="AH3128" t="s">
        <v>284</v>
      </c>
      <c r="AI3128">
        <v>870936440</v>
      </c>
      <c r="AM3128">
        <v>260001</v>
      </c>
      <c r="BB3128" s="9">
        <v>75</v>
      </c>
      <c r="BE3128">
        <f t="shared" si="210"/>
        <v>75</v>
      </c>
      <c r="BF3128" s="6">
        <f t="shared" si="211"/>
        <v>0</v>
      </c>
      <c r="BG3128" s="12" t="s">
        <v>99</v>
      </c>
      <c r="BH3128" t="e">
        <f>+VLOOKUP(AF3128,Sheet4!A:A,1,FALSE)</f>
        <v>#N/A</v>
      </c>
      <c r="BL3128">
        <v>75</v>
      </c>
      <c r="BM3128" s="59">
        <f t="shared" si="212"/>
        <v>0</v>
      </c>
      <c r="BN3128" t="s">
        <v>1496</v>
      </c>
    </row>
    <row r="3129" spans="1:67" ht="13" customHeight="1" x14ac:dyDescent="0.3">
      <c r="A3129" s="5">
        <v>46114</v>
      </c>
      <c r="B3129" t="s">
        <v>80</v>
      </c>
      <c r="F3129">
        <v>400</v>
      </c>
      <c r="G3129">
        <v>400</v>
      </c>
      <c r="H3129">
        <f t="shared" si="215"/>
        <v>400</v>
      </c>
      <c r="I3129" s="6">
        <f t="shared" si="216"/>
        <v>0</v>
      </c>
      <c r="Q3129" t="s">
        <v>81</v>
      </c>
      <c r="U3129">
        <v>2601298</v>
      </c>
      <c r="V3129" t="s">
        <v>1494</v>
      </c>
      <c r="W3129" t="s">
        <v>169</v>
      </c>
      <c r="X3129" t="s">
        <v>281</v>
      </c>
      <c r="Y3129" t="s">
        <v>1507</v>
      </c>
      <c r="AF3129" t="s">
        <v>1494</v>
      </c>
      <c r="AG3129" t="s">
        <v>1492</v>
      </c>
      <c r="AH3129" t="s">
        <v>284</v>
      </c>
      <c r="AI3129">
        <v>870936440</v>
      </c>
      <c r="AM3129">
        <v>260001</v>
      </c>
      <c r="BB3129" s="9">
        <v>400</v>
      </c>
      <c r="BE3129">
        <f t="shared" si="210"/>
        <v>400</v>
      </c>
      <c r="BF3129" s="6">
        <f t="shared" si="211"/>
        <v>0</v>
      </c>
      <c r="BG3129" s="12" t="s">
        <v>99</v>
      </c>
      <c r="BH3129" t="e">
        <f>+VLOOKUP(AF3129,Sheet4!A:A,1,FALSE)</f>
        <v>#N/A</v>
      </c>
      <c r="BL3129">
        <v>400</v>
      </c>
      <c r="BM3129" s="59">
        <f t="shared" si="212"/>
        <v>0</v>
      </c>
      <c r="BN3129" t="s">
        <v>1496</v>
      </c>
    </row>
    <row r="3130" spans="1:67" ht="13" customHeight="1" x14ac:dyDescent="0.3">
      <c r="A3130" s="5">
        <v>46114</v>
      </c>
      <c r="B3130" t="s">
        <v>80</v>
      </c>
      <c r="F3130">
        <v>13437.5</v>
      </c>
      <c r="G3130">
        <v>13437.5</v>
      </c>
      <c r="H3130">
        <f t="shared" si="215"/>
        <v>13437.5</v>
      </c>
      <c r="I3130" s="6">
        <f t="shared" si="216"/>
        <v>0</v>
      </c>
      <c r="Q3130" t="s">
        <v>81</v>
      </c>
      <c r="U3130">
        <v>2601298</v>
      </c>
      <c r="V3130" t="s">
        <v>1494</v>
      </c>
      <c r="W3130" t="s">
        <v>169</v>
      </c>
      <c r="X3130" t="s">
        <v>281</v>
      </c>
      <c r="Y3130" t="s">
        <v>1508</v>
      </c>
      <c r="AF3130" t="s">
        <v>1494</v>
      </c>
      <c r="AG3130" t="s">
        <v>1492</v>
      </c>
      <c r="AH3130" t="s">
        <v>284</v>
      </c>
      <c r="AI3130">
        <v>870936440</v>
      </c>
      <c r="AM3130">
        <v>260001</v>
      </c>
      <c r="BB3130" s="9">
        <v>13438</v>
      </c>
      <c r="BE3130">
        <f t="shared" si="210"/>
        <v>13438</v>
      </c>
      <c r="BF3130" s="6">
        <f t="shared" si="211"/>
        <v>0.5</v>
      </c>
      <c r="BG3130" s="12" t="s">
        <v>99</v>
      </c>
      <c r="BH3130" t="e">
        <f>+VLOOKUP(AF3130,Sheet4!A:A,1,FALSE)</f>
        <v>#N/A</v>
      </c>
      <c r="BL3130">
        <v>13437.5</v>
      </c>
      <c r="BM3130" s="59">
        <f t="shared" si="212"/>
        <v>0</v>
      </c>
      <c r="BN3130" t="s">
        <v>1496</v>
      </c>
    </row>
    <row r="3131" spans="1:67" ht="13" customHeight="1" x14ac:dyDescent="0.3">
      <c r="A3131" s="5">
        <v>46114</v>
      </c>
      <c r="B3131" t="s">
        <v>80</v>
      </c>
      <c r="F3131">
        <v>300</v>
      </c>
      <c r="G3131">
        <v>300</v>
      </c>
      <c r="H3131">
        <f t="shared" si="215"/>
        <v>300</v>
      </c>
      <c r="I3131" s="6">
        <f t="shared" si="216"/>
        <v>0</v>
      </c>
      <c r="Q3131" t="s">
        <v>81</v>
      </c>
      <c r="U3131">
        <v>2601298</v>
      </c>
      <c r="V3131" t="s">
        <v>1494</v>
      </c>
      <c r="W3131" t="s">
        <v>169</v>
      </c>
      <c r="X3131" t="s">
        <v>281</v>
      </c>
      <c r="Y3131" t="s">
        <v>1509</v>
      </c>
      <c r="AF3131" t="s">
        <v>1494</v>
      </c>
      <c r="AG3131" t="s">
        <v>1492</v>
      </c>
      <c r="AH3131" t="s">
        <v>284</v>
      </c>
      <c r="AI3131">
        <v>870936440</v>
      </c>
      <c r="AM3131">
        <v>260001</v>
      </c>
      <c r="BB3131" s="9">
        <v>300</v>
      </c>
      <c r="BE3131">
        <f t="shared" si="210"/>
        <v>300</v>
      </c>
      <c r="BF3131" s="6">
        <f t="shared" si="211"/>
        <v>0</v>
      </c>
      <c r="BG3131" s="12" t="s">
        <v>99</v>
      </c>
      <c r="BH3131" t="e">
        <f>+VLOOKUP(AF3131,Sheet4!A:A,1,FALSE)</f>
        <v>#N/A</v>
      </c>
      <c r="BL3131">
        <v>300</v>
      </c>
      <c r="BM3131" s="59">
        <f t="shared" si="212"/>
        <v>0</v>
      </c>
      <c r="BN3131" t="s">
        <v>1496</v>
      </c>
    </row>
    <row r="3132" spans="1:67" ht="13" customHeight="1" x14ac:dyDescent="0.3">
      <c r="A3132" s="5">
        <v>46114</v>
      </c>
      <c r="B3132" t="s">
        <v>63</v>
      </c>
      <c r="F3132">
        <v>435</v>
      </c>
      <c r="G3132">
        <v>435</v>
      </c>
      <c r="H3132" s="6">
        <v>0</v>
      </c>
      <c r="I3132" s="6">
        <f t="shared" si="216"/>
        <v>-435</v>
      </c>
      <c r="J3132" s="6"/>
      <c r="K3132" s="6"/>
      <c r="Q3132" t="s">
        <v>64</v>
      </c>
      <c r="U3132">
        <v>2601299</v>
      </c>
      <c r="V3132" t="s">
        <v>1510</v>
      </c>
      <c r="W3132" t="s">
        <v>144</v>
      </c>
      <c r="X3132" t="s">
        <v>1247</v>
      </c>
      <c r="Y3132" t="s">
        <v>1511</v>
      </c>
      <c r="AF3132" t="s">
        <v>1510</v>
      </c>
      <c r="AG3132" t="s">
        <v>1512</v>
      </c>
      <c r="AH3132" t="s">
        <v>1250</v>
      </c>
      <c r="AI3132">
        <v>842425262</v>
      </c>
      <c r="AM3132">
        <v>260001</v>
      </c>
      <c r="BA3132" s="6">
        <v>-435</v>
      </c>
      <c r="BE3132">
        <f t="shared" si="210"/>
        <v>0</v>
      </c>
      <c r="BF3132" s="6">
        <f t="shared" si="211"/>
        <v>0</v>
      </c>
      <c r="BG3132" s="7" t="s">
        <v>71</v>
      </c>
      <c r="BH3132" t="e">
        <f>+VLOOKUP(AF3132,Sheet4!A:A,1,FALSE)</f>
        <v>#N/A</v>
      </c>
      <c r="BL3132" s="6">
        <v>0</v>
      </c>
      <c r="BM3132" s="59">
        <f t="shared" si="212"/>
        <v>0</v>
      </c>
      <c r="BN3132" t="s">
        <v>1513</v>
      </c>
      <c r="BO3132" t="s">
        <v>73</v>
      </c>
    </row>
    <row r="3133" spans="1:67" ht="13" customHeight="1" x14ac:dyDescent="0.3">
      <c r="A3133" s="5">
        <v>46114</v>
      </c>
      <c r="B3133" t="s">
        <v>74</v>
      </c>
      <c r="F3133" s="8">
        <v>29</v>
      </c>
      <c r="G3133">
        <v>14.5</v>
      </c>
      <c r="H3133" s="6">
        <v>0</v>
      </c>
      <c r="I3133" s="6">
        <f t="shared" si="216"/>
        <v>-14.5</v>
      </c>
      <c r="J3133" s="6"/>
      <c r="K3133" s="6"/>
      <c r="Q3133" t="s">
        <v>75</v>
      </c>
      <c r="U3133">
        <v>2601299</v>
      </c>
      <c r="V3133" t="s">
        <v>1510</v>
      </c>
      <c r="W3133" t="s">
        <v>144</v>
      </c>
      <c r="X3133" t="s">
        <v>1247</v>
      </c>
      <c r="Y3133" t="s">
        <v>1511</v>
      </c>
      <c r="AF3133" t="s">
        <v>1510</v>
      </c>
      <c r="AG3133" t="s">
        <v>1512</v>
      </c>
      <c r="AH3133" t="s">
        <v>1250</v>
      </c>
      <c r="AI3133">
        <v>842425262</v>
      </c>
      <c r="AM3133">
        <v>260001</v>
      </c>
      <c r="BA3133" s="6">
        <v>-29</v>
      </c>
      <c r="BE3133">
        <f t="shared" si="210"/>
        <v>0</v>
      </c>
      <c r="BF3133" s="6">
        <f t="shared" si="211"/>
        <v>0</v>
      </c>
      <c r="BG3133" s="7" t="s">
        <v>71</v>
      </c>
      <c r="BH3133" t="e">
        <f>+VLOOKUP(AF3133,Sheet4!A:A,1,FALSE)</f>
        <v>#N/A</v>
      </c>
      <c r="BL3133" s="6">
        <v>0</v>
      </c>
      <c r="BM3133" s="59">
        <f t="shared" si="212"/>
        <v>0</v>
      </c>
      <c r="BN3133" t="s">
        <v>1513</v>
      </c>
    </row>
    <row r="3134" spans="1:67" ht="13" customHeight="1" x14ac:dyDescent="0.3">
      <c r="A3134" s="5">
        <v>46114</v>
      </c>
      <c r="B3134" t="s">
        <v>76</v>
      </c>
      <c r="F3134">
        <v>580</v>
      </c>
      <c r="G3134">
        <v>580</v>
      </c>
      <c r="H3134" s="6">
        <v>0</v>
      </c>
      <c r="I3134" s="6">
        <f t="shared" si="216"/>
        <v>-580</v>
      </c>
      <c r="J3134" s="6"/>
      <c r="K3134" s="6"/>
      <c r="Q3134" t="s">
        <v>77</v>
      </c>
      <c r="U3134">
        <v>2601299</v>
      </c>
      <c r="V3134" t="s">
        <v>1510</v>
      </c>
      <c r="W3134" t="s">
        <v>144</v>
      </c>
      <c r="X3134" t="s">
        <v>1247</v>
      </c>
      <c r="Y3134" t="s">
        <v>1511</v>
      </c>
      <c r="AF3134" t="s">
        <v>1510</v>
      </c>
      <c r="AG3134" t="s">
        <v>1512</v>
      </c>
      <c r="AH3134" t="s">
        <v>1250</v>
      </c>
      <c r="AI3134">
        <v>842425262</v>
      </c>
      <c r="AM3134">
        <v>260001</v>
      </c>
      <c r="BA3134" s="6">
        <v>-580</v>
      </c>
      <c r="BE3134">
        <f t="shared" si="210"/>
        <v>0</v>
      </c>
      <c r="BF3134" s="6">
        <f t="shared" si="211"/>
        <v>0</v>
      </c>
      <c r="BG3134" s="7" t="s">
        <v>71</v>
      </c>
      <c r="BH3134" t="e">
        <f>+VLOOKUP(AF3134,Sheet4!A:A,1,FALSE)</f>
        <v>#N/A</v>
      </c>
      <c r="BL3134" s="6">
        <v>0</v>
      </c>
      <c r="BM3134" s="59">
        <f t="shared" si="212"/>
        <v>0</v>
      </c>
      <c r="BN3134" t="s">
        <v>1513</v>
      </c>
    </row>
    <row r="3135" spans="1:67" ht="13" customHeight="1" x14ac:dyDescent="0.3">
      <c r="A3135" s="5">
        <v>46114</v>
      </c>
      <c r="B3135" t="s">
        <v>78</v>
      </c>
      <c r="F3135" s="8">
        <v>29</v>
      </c>
      <c r="G3135">
        <v>14.5</v>
      </c>
      <c r="H3135" s="6">
        <v>0</v>
      </c>
      <c r="I3135" s="6">
        <f t="shared" si="216"/>
        <v>-14.5</v>
      </c>
      <c r="J3135" s="6"/>
      <c r="K3135" s="6"/>
      <c r="Q3135" t="s">
        <v>79</v>
      </c>
      <c r="U3135">
        <v>2601299</v>
      </c>
      <c r="V3135" t="s">
        <v>1510</v>
      </c>
      <c r="W3135" t="s">
        <v>144</v>
      </c>
      <c r="X3135" t="s">
        <v>1247</v>
      </c>
      <c r="Y3135" t="s">
        <v>1511</v>
      </c>
      <c r="AF3135" t="s">
        <v>1510</v>
      </c>
      <c r="AG3135" t="s">
        <v>1512</v>
      </c>
      <c r="AH3135" t="s">
        <v>1250</v>
      </c>
      <c r="AI3135">
        <v>842425262</v>
      </c>
      <c r="AM3135">
        <v>260001</v>
      </c>
      <c r="BA3135" s="6">
        <v>-29</v>
      </c>
      <c r="BE3135">
        <f t="shared" si="210"/>
        <v>0</v>
      </c>
      <c r="BF3135" s="6">
        <f t="shared" si="211"/>
        <v>0</v>
      </c>
      <c r="BG3135" s="7" t="s">
        <v>71</v>
      </c>
      <c r="BH3135" t="e">
        <f>+VLOOKUP(AF3135,Sheet4!A:A,1,FALSE)</f>
        <v>#N/A</v>
      </c>
      <c r="BL3135" s="6">
        <v>0</v>
      </c>
      <c r="BM3135" s="59">
        <f t="shared" si="212"/>
        <v>0</v>
      </c>
      <c r="BN3135" t="s">
        <v>1513</v>
      </c>
    </row>
    <row r="3136" spans="1:67" ht="13" customHeight="1" x14ac:dyDescent="0.3">
      <c r="A3136" s="5">
        <v>46114</v>
      </c>
      <c r="B3136" t="s">
        <v>80</v>
      </c>
      <c r="F3136">
        <v>362.5</v>
      </c>
      <c r="G3136">
        <v>362.5</v>
      </c>
      <c r="H3136" s="6">
        <v>0</v>
      </c>
      <c r="I3136" s="6">
        <f t="shared" si="216"/>
        <v>-362.5</v>
      </c>
      <c r="J3136" s="6"/>
      <c r="K3136" s="6"/>
      <c r="Q3136" t="s">
        <v>81</v>
      </c>
      <c r="U3136">
        <v>2601299</v>
      </c>
      <c r="V3136" t="s">
        <v>1510</v>
      </c>
      <c r="W3136" t="s">
        <v>144</v>
      </c>
      <c r="X3136" t="s">
        <v>1247</v>
      </c>
      <c r="Y3136" t="s">
        <v>1511</v>
      </c>
      <c r="AF3136" t="s">
        <v>1510</v>
      </c>
      <c r="AG3136" t="s">
        <v>1512</v>
      </c>
      <c r="AH3136" t="s">
        <v>1250</v>
      </c>
      <c r="AI3136">
        <v>842425262</v>
      </c>
      <c r="AM3136">
        <v>260001</v>
      </c>
      <c r="BA3136" s="6">
        <v>-362.5</v>
      </c>
      <c r="BE3136">
        <f t="shared" si="210"/>
        <v>0</v>
      </c>
      <c r="BF3136" s="6">
        <f t="shared" si="211"/>
        <v>0</v>
      </c>
      <c r="BG3136" s="7" t="s">
        <v>71</v>
      </c>
      <c r="BH3136" t="e">
        <f>+VLOOKUP(AF3136,Sheet4!A:A,1,FALSE)</f>
        <v>#N/A</v>
      </c>
      <c r="BL3136" s="6">
        <v>0</v>
      </c>
      <c r="BM3136" s="59">
        <f t="shared" si="212"/>
        <v>0</v>
      </c>
      <c r="BN3136" t="s">
        <v>1513</v>
      </c>
    </row>
    <row r="3137" spans="1:67" ht="13" customHeight="1" x14ac:dyDescent="0.3">
      <c r="A3137" s="5">
        <v>46114</v>
      </c>
      <c r="B3137" t="s">
        <v>63</v>
      </c>
      <c r="F3137">
        <v>510</v>
      </c>
      <c r="G3137">
        <v>510</v>
      </c>
      <c r="H3137" s="6">
        <v>510</v>
      </c>
      <c r="I3137" s="6">
        <f t="shared" si="216"/>
        <v>0</v>
      </c>
      <c r="J3137" s="6"/>
      <c r="K3137" s="6"/>
      <c r="Q3137" t="s">
        <v>64</v>
      </c>
      <c r="U3137">
        <v>2601300</v>
      </c>
      <c r="V3137" t="s">
        <v>1514</v>
      </c>
      <c r="W3137" t="s">
        <v>144</v>
      </c>
      <c r="X3137" t="s">
        <v>503</v>
      </c>
      <c r="Y3137" t="s">
        <v>1417</v>
      </c>
      <c r="AF3137" t="s">
        <v>1514</v>
      </c>
      <c r="AG3137" t="s">
        <v>1515</v>
      </c>
      <c r="AH3137" t="s">
        <v>506</v>
      </c>
      <c r="AI3137" t="s">
        <v>507</v>
      </c>
      <c r="AM3137">
        <v>260001</v>
      </c>
      <c r="BA3137" s="6">
        <v>0</v>
      </c>
      <c r="BE3137">
        <f t="shared" si="210"/>
        <v>0</v>
      </c>
      <c r="BF3137" s="6">
        <f t="shared" si="211"/>
        <v>-510</v>
      </c>
      <c r="BG3137" s="7" t="s">
        <v>71</v>
      </c>
      <c r="BH3137" t="e">
        <f>+VLOOKUP(AF3137,Sheet4!A:A,1,FALSE)</f>
        <v>#N/A</v>
      </c>
      <c r="BL3137" s="6">
        <v>510</v>
      </c>
      <c r="BM3137" s="59">
        <f t="shared" si="212"/>
        <v>0</v>
      </c>
      <c r="BN3137" t="s">
        <v>1516</v>
      </c>
      <c r="BO3137" t="s">
        <v>73</v>
      </c>
    </row>
    <row r="3138" spans="1:67" ht="13" customHeight="1" x14ac:dyDescent="0.3">
      <c r="A3138" s="5">
        <v>46114</v>
      </c>
      <c r="B3138" t="s">
        <v>74</v>
      </c>
      <c r="F3138" s="8">
        <v>34</v>
      </c>
      <c r="G3138">
        <v>17</v>
      </c>
      <c r="H3138" s="6">
        <v>34</v>
      </c>
      <c r="I3138" s="6">
        <f t="shared" si="216"/>
        <v>17</v>
      </c>
      <c r="J3138" s="6"/>
      <c r="K3138" s="6"/>
      <c r="Q3138" t="s">
        <v>75</v>
      </c>
      <c r="U3138">
        <v>2601300</v>
      </c>
      <c r="V3138" t="s">
        <v>1514</v>
      </c>
      <c r="W3138" t="s">
        <v>144</v>
      </c>
      <c r="X3138" t="s">
        <v>503</v>
      </c>
      <c r="Y3138" t="s">
        <v>1417</v>
      </c>
      <c r="AF3138" t="s">
        <v>1514</v>
      </c>
      <c r="AG3138" t="s">
        <v>1515</v>
      </c>
      <c r="AH3138" t="s">
        <v>506</v>
      </c>
      <c r="AI3138" t="s">
        <v>507</v>
      </c>
      <c r="AM3138">
        <v>260001</v>
      </c>
      <c r="BA3138" s="6">
        <v>0</v>
      </c>
      <c r="BE3138">
        <f t="shared" ref="BE3138:BE3201" si="217">+BB3138+BC3138</f>
        <v>0</v>
      </c>
      <c r="BF3138" s="6">
        <f t="shared" ref="BF3138:BF3201" si="218">+BE3138-H3138</f>
        <v>-34</v>
      </c>
      <c r="BG3138" s="7" t="s">
        <v>71</v>
      </c>
      <c r="BH3138" t="e">
        <f>+VLOOKUP(AF3138,Sheet4!A:A,1,FALSE)</f>
        <v>#N/A</v>
      </c>
      <c r="BL3138" s="6">
        <v>34</v>
      </c>
      <c r="BM3138" s="59">
        <f t="shared" ref="BM3138:BM3201" si="219">+H3138+-BL3138</f>
        <v>0</v>
      </c>
      <c r="BN3138" t="s">
        <v>1516</v>
      </c>
    </row>
    <row r="3139" spans="1:67" ht="13" customHeight="1" x14ac:dyDescent="0.3">
      <c r="A3139" s="5">
        <v>46114</v>
      </c>
      <c r="B3139" t="s">
        <v>76</v>
      </c>
      <c r="F3139">
        <v>680</v>
      </c>
      <c r="G3139">
        <v>680</v>
      </c>
      <c r="H3139" s="6">
        <v>680</v>
      </c>
      <c r="I3139" s="6">
        <f t="shared" si="216"/>
        <v>0</v>
      </c>
      <c r="J3139" s="6"/>
      <c r="K3139" s="6"/>
      <c r="Q3139" t="s">
        <v>77</v>
      </c>
      <c r="U3139">
        <v>2601300</v>
      </c>
      <c r="V3139" t="s">
        <v>1514</v>
      </c>
      <c r="W3139" t="s">
        <v>144</v>
      </c>
      <c r="X3139" t="s">
        <v>503</v>
      </c>
      <c r="Y3139" t="s">
        <v>1417</v>
      </c>
      <c r="AF3139" t="s">
        <v>1514</v>
      </c>
      <c r="AG3139" t="s">
        <v>1515</v>
      </c>
      <c r="AH3139" t="s">
        <v>506</v>
      </c>
      <c r="AI3139" t="s">
        <v>507</v>
      </c>
      <c r="AM3139">
        <v>260001</v>
      </c>
      <c r="BA3139" s="6">
        <v>0</v>
      </c>
      <c r="BE3139">
        <f t="shared" si="217"/>
        <v>0</v>
      </c>
      <c r="BF3139" s="6">
        <f t="shared" si="218"/>
        <v>-680</v>
      </c>
      <c r="BG3139" s="7" t="s">
        <v>71</v>
      </c>
      <c r="BH3139" t="e">
        <f>+VLOOKUP(AF3139,Sheet4!A:A,1,FALSE)</f>
        <v>#N/A</v>
      </c>
      <c r="BL3139" s="6">
        <v>680</v>
      </c>
      <c r="BM3139" s="59">
        <f t="shared" si="219"/>
        <v>0</v>
      </c>
      <c r="BN3139" t="s">
        <v>1516</v>
      </c>
    </row>
    <row r="3140" spans="1:67" ht="13" customHeight="1" x14ac:dyDescent="0.3">
      <c r="A3140" s="5">
        <v>46114</v>
      </c>
      <c r="B3140" t="s">
        <v>78</v>
      </c>
      <c r="F3140" s="8">
        <v>34</v>
      </c>
      <c r="G3140">
        <v>17</v>
      </c>
      <c r="H3140" s="6">
        <v>34</v>
      </c>
      <c r="I3140" s="6">
        <f t="shared" si="216"/>
        <v>17</v>
      </c>
      <c r="J3140" s="6"/>
      <c r="K3140" s="6"/>
      <c r="Q3140" t="s">
        <v>79</v>
      </c>
      <c r="U3140">
        <v>2601300</v>
      </c>
      <c r="V3140" t="s">
        <v>1514</v>
      </c>
      <c r="W3140" t="s">
        <v>144</v>
      </c>
      <c r="X3140" t="s">
        <v>503</v>
      </c>
      <c r="Y3140" t="s">
        <v>1417</v>
      </c>
      <c r="AF3140" t="s">
        <v>1514</v>
      </c>
      <c r="AG3140" t="s">
        <v>1515</v>
      </c>
      <c r="AH3140" t="s">
        <v>506</v>
      </c>
      <c r="AI3140" t="s">
        <v>507</v>
      </c>
      <c r="AM3140">
        <v>260001</v>
      </c>
      <c r="BA3140" s="6">
        <v>0</v>
      </c>
      <c r="BE3140">
        <f t="shared" si="217"/>
        <v>0</v>
      </c>
      <c r="BF3140" s="6">
        <f t="shared" si="218"/>
        <v>-34</v>
      </c>
      <c r="BG3140" s="7" t="s">
        <v>71</v>
      </c>
      <c r="BH3140" t="e">
        <f>+VLOOKUP(AF3140,Sheet4!A:A,1,FALSE)</f>
        <v>#N/A</v>
      </c>
      <c r="BL3140" s="6">
        <v>34</v>
      </c>
      <c r="BM3140" s="59">
        <f t="shared" si="219"/>
        <v>0</v>
      </c>
      <c r="BN3140" t="s">
        <v>1516</v>
      </c>
    </row>
    <row r="3141" spans="1:67" ht="13" customHeight="1" x14ac:dyDescent="0.3">
      <c r="A3141" s="5">
        <v>46114</v>
      </c>
      <c r="B3141" t="s">
        <v>80</v>
      </c>
      <c r="F3141">
        <v>425</v>
      </c>
      <c r="G3141">
        <v>425</v>
      </c>
      <c r="H3141" s="6">
        <v>425</v>
      </c>
      <c r="I3141" s="6">
        <f t="shared" si="216"/>
        <v>0</v>
      </c>
      <c r="J3141" s="6"/>
      <c r="K3141" s="6"/>
      <c r="Q3141" t="s">
        <v>81</v>
      </c>
      <c r="U3141">
        <v>2601300</v>
      </c>
      <c r="V3141" t="s">
        <v>1514</v>
      </c>
      <c r="W3141" t="s">
        <v>144</v>
      </c>
      <c r="X3141" t="s">
        <v>503</v>
      </c>
      <c r="Y3141" t="s">
        <v>1417</v>
      </c>
      <c r="AF3141" t="s">
        <v>1514</v>
      </c>
      <c r="AG3141" t="s">
        <v>1515</v>
      </c>
      <c r="AH3141" t="s">
        <v>506</v>
      </c>
      <c r="AI3141" t="s">
        <v>507</v>
      </c>
      <c r="AM3141">
        <v>260001</v>
      </c>
      <c r="BA3141" s="6">
        <v>0</v>
      </c>
      <c r="BE3141">
        <f t="shared" si="217"/>
        <v>0</v>
      </c>
      <c r="BF3141" s="6">
        <f t="shared" si="218"/>
        <v>-425</v>
      </c>
      <c r="BG3141" s="7" t="s">
        <v>71</v>
      </c>
      <c r="BH3141" t="e">
        <f>+VLOOKUP(AF3141,Sheet4!A:A,1,FALSE)</f>
        <v>#N/A</v>
      </c>
      <c r="BL3141" s="6">
        <v>425</v>
      </c>
      <c r="BM3141" s="59">
        <f t="shared" si="219"/>
        <v>0</v>
      </c>
      <c r="BN3141" t="s">
        <v>1516</v>
      </c>
    </row>
    <row r="3142" spans="1:67" ht="13" customHeight="1" x14ac:dyDescent="0.3">
      <c r="A3142" s="5">
        <v>46114</v>
      </c>
      <c r="B3142" t="s">
        <v>63</v>
      </c>
      <c r="F3142">
        <v>4185</v>
      </c>
      <c r="G3142">
        <v>4185</v>
      </c>
      <c r="H3142" s="6">
        <v>4140</v>
      </c>
      <c r="I3142" s="6">
        <f t="shared" si="216"/>
        <v>-45</v>
      </c>
      <c r="J3142" s="6"/>
      <c r="K3142" s="6"/>
      <c r="Q3142" t="s">
        <v>64</v>
      </c>
      <c r="U3142">
        <v>2601301</v>
      </c>
      <c r="V3142" t="s">
        <v>1517</v>
      </c>
      <c r="W3142" t="s">
        <v>110</v>
      </c>
      <c r="X3142" t="s">
        <v>608</v>
      </c>
      <c r="Y3142" t="s">
        <v>609</v>
      </c>
      <c r="AF3142" t="s">
        <v>1517</v>
      </c>
      <c r="AG3142" t="s">
        <v>1518</v>
      </c>
      <c r="AH3142" t="s">
        <v>611</v>
      </c>
      <c r="AI3142">
        <v>860795776</v>
      </c>
      <c r="AM3142">
        <v>260001</v>
      </c>
      <c r="BA3142" s="6">
        <v>-45</v>
      </c>
      <c r="BD3142" s="9">
        <v>4185</v>
      </c>
      <c r="BE3142">
        <f t="shared" si="217"/>
        <v>0</v>
      </c>
      <c r="BF3142" s="6">
        <f t="shared" si="218"/>
        <v>-4140</v>
      </c>
      <c r="BG3142" s="11" t="s">
        <v>71</v>
      </c>
      <c r="BH3142" t="e">
        <f>+VLOOKUP(AF3142,Sheet4!A:A,1,FALSE)</f>
        <v>#N/A</v>
      </c>
      <c r="BL3142" s="6">
        <v>4140</v>
      </c>
      <c r="BM3142" s="59">
        <f t="shared" si="219"/>
        <v>0</v>
      </c>
      <c r="BN3142" t="s">
        <v>1519</v>
      </c>
      <c r="BO3142" t="s">
        <v>101</v>
      </c>
    </row>
    <row r="3143" spans="1:67" ht="13" customHeight="1" x14ac:dyDescent="0.3">
      <c r="A3143" s="5">
        <v>46114</v>
      </c>
      <c r="B3143" t="s">
        <v>74</v>
      </c>
      <c r="F3143" s="8">
        <v>279</v>
      </c>
      <c r="G3143">
        <v>139.5</v>
      </c>
      <c r="H3143" s="6">
        <v>276</v>
      </c>
      <c r="I3143" s="6">
        <f t="shared" si="216"/>
        <v>136.5</v>
      </c>
      <c r="J3143" s="6"/>
      <c r="K3143" s="6"/>
      <c r="Q3143" t="s">
        <v>75</v>
      </c>
      <c r="U3143">
        <v>2601301</v>
      </c>
      <c r="V3143" t="s">
        <v>1517</v>
      </c>
      <c r="W3143" t="s">
        <v>110</v>
      </c>
      <c r="X3143" t="s">
        <v>608</v>
      </c>
      <c r="Y3143" t="s">
        <v>609</v>
      </c>
      <c r="AF3143" t="s">
        <v>1517</v>
      </c>
      <c r="AG3143" t="s">
        <v>1518</v>
      </c>
      <c r="AH3143" t="s">
        <v>611</v>
      </c>
      <c r="AI3143">
        <v>860795776</v>
      </c>
      <c r="AM3143">
        <v>260001</v>
      </c>
      <c r="BA3143" s="6">
        <v>-3</v>
      </c>
      <c r="BE3143">
        <f t="shared" si="217"/>
        <v>0</v>
      </c>
      <c r="BF3143" s="6">
        <f t="shared" si="218"/>
        <v>-276</v>
      </c>
      <c r="BG3143" s="7" t="s">
        <v>71</v>
      </c>
      <c r="BH3143" t="e">
        <f>+VLOOKUP(AF3143,Sheet4!A:A,1,FALSE)</f>
        <v>#N/A</v>
      </c>
      <c r="BL3143" s="6">
        <v>276</v>
      </c>
      <c r="BM3143" s="59">
        <f t="shared" si="219"/>
        <v>0</v>
      </c>
      <c r="BN3143" t="s">
        <v>1519</v>
      </c>
    </row>
    <row r="3144" spans="1:67" ht="13" customHeight="1" x14ac:dyDescent="0.3">
      <c r="A3144" s="5">
        <v>46114</v>
      </c>
      <c r="B3144" t="s">
        <v>76</v>
      </c>
      <c r="F3144">
        <v>5580</v>
      </c>
      <c r="G3144">
        <v>5580</v>
      </c>
      <c r="H3144" s="6">
        <v>5520</v>
      </c>
      <c r="I3144" s="6">
        <f t="shared" si="216"/>
        <v>-60</v>
      </c>
      <c r="J3144" s="6"/>
      <c r="K3144" s="6"/>
      <c r="Q3144" t="s">
        <v>77</v>
      </c>
      <c r="U3144">
        <v>2601301</v>
      </c>
      <c r="V3144" t="s">
        <v>1517</v>
      </c>
      <c r="W3144" t="s">
        <v>110</v>
      </c>
      <c r="X3144" t="s">
        <v>608</v>
      </c>
      <c r="Y3144" t="s">
        <v>609</v>
      </c>
      <c r="AF3144" t="s">
        <v>1517</v>
      </c>
      <c r="AG3144" t="s">
        <v>1518</v>
      </c>
      <c r="AH3144" t="s">
        <v>611</v>
      </c>
      <c r="AI3144">
        <v>860795776</v>
      </c>
      <c r="AM3144">
        <v>260001</v>
      </c>
      <c r="BA3144" s="6">
        <v>-60</v>
      </c>
      <c r="BE3144">
        <f t="shared" si="217"/>
        <v>0</v>
      </c>
      <c r="BF3144" s="6">
        <f t="shared" si="218"/>
        <v>-5520</v>
      </c>
      <c r="BG3144" s="7" t="s">
        <v>71</v>
      </c>
      <c r="BH3144" t="e">
        <f>+VLOOKUP(AF3144,Sheet4!A:A,1,FALSE)</f>
        <v>#N/A</v>
      </c>
      <c r="BL3144" s="6">
        <v>5520</v>
      </c>
      <c r="BM3144" s="59">
        <f t="shared" si="219"/>
        <v>0</v>
      </c>
      <c r="BN3144" t="s">
        <v>1519</v>
      </c>
    </row>
    <row r="3145" spans="1:67" ht="13" customHeight="1" x14ac:dyDescent="0.3">
      <c r="A3145" s="5">
        <v>46114</v>
      </c>
      <c r="B3145" t="s">
        <v>78</v>
      </c>
      <c r="F3145" s="8">
        <v>174</v>
      </c>
      <c r="G3145">
        <v>87</v>
      </c>
      <c r="H3145" s="6">
        <v>276</v>
      </c>
      <c r="I3145" s="6">
        <f t="shared" si="216"/>
        <v>189</v>
      </c>
      <c r="J3145" s="6"/>
      <c r="K3145" s="6"/>
      <c r="Q3145" t="s">
        <v>79</v>
      </c>
      <c r="U3145">
        <v>2601301</v>
      </c>
      <c r="V3145" t="s">
        <v>1517</v>
      </c>
      <c r="W3145" t="s">
        <v>110</v>
      </c>
      <c r="X3145" t="s">
        <v>608</v>
      </c>
      <c r="Y3145" t="s">
        <v>609</v>
      </c>
      <c r="AF3145" t="s">
        <v>1517</v>
      </c>
      <c r="AG3145" t="s">
        <v>1518</v>
      </c>
      <c r="AH3145" t="s">
        <v>611</v>
      </c>
      <c r="AI3145">
        <v>860795776</v>
      </c>
      <c r="AM3145">
        <v>260001</v>
      </c>
      <c r="BA3145" s="6">
        <v>102</v>
      </c>
      <c r="BE3145">
        <f t="shared" si="217"/>
        <v>0</v>
      </c>
      <c r="BF3145" s="6">
        <f t="shared" si="218"/>
        <v>-276</v>
      </c>
      <c r="BG3145" s="7" t="s">
        <v>71</v>
      </c>
      <c r="BH3145" t="e">
        <f>+VLOOKUP(AF3145,Sheet4!A:A,1,FALSE)</f>
        <v>#N/A</v>
      </c>
      <c r="BL3145" s="6">
        <v>276</v>
      </c>
      <c r="BM3145" s="59">
        <f t="shared" si="219"/>
        <v>0</v>
      </c>
      <c r="BN3145" t="s">
        <v>1519</v>
      </c>
    </row>
    <row r="3146" spans="1:67" ht="13" customHeight="1" x14ac:dyDescent="0.3">
      <c r="A3146" s="5">
        <v>46114</v>
      </c>
      <c r="B3146" t="s">
        <v>80</v>
      </c>
      <c r="F3146">
        <v>2175</v>
      </c>
      <c r="G3146">
        <v>2175</v>
      </c>
      <c r="H3146" s="6">
        <v>3450</v>
      </c>
      <c r="I3146" s="6">
        <f t="shared" si="216"/>
        <v>1275</v>
      </c>
      <c r="J3146" s="6"/>
      <c r="K3146" s="6"/>
      <c r="Q3146" t="s">
        <v>81</v>
      </c>
      <c r="U3146">
        <v>2601301</v>
      </c>
      <c r="V3146" t="s">
        <v>1517</v>
      </c>
      <c r="W3146" t="s">
        <v>110</v>
      </c>
      <c r="X3146" t="s">
        <v>608</v>
      </c>
      <c r="Y3146" t="s">
        <v>609</v>
      </c>
      <c r="AF3146" t="s">
        <v>1517</v>
      </c>
      <c r="AG3146" t="s">
        <v>1518</v>
      </c>
      <c r="AH3146" t="s">
        <v>611</v>
      </c>
      <c r="AI3146">
        <v>860795776</v>
      </c>
      <c r="AM3146">
        <v>260001</v>
      </c>
      <c r="BA3146" s="6">
        <v>1275</v>
      </c>
      <c r="BD3146" s="9">
        <v>2175</v>
      </c>
      <c r="BE3146">
        <f t="shared" si="217"/>
        <v>0</v>
      </c>
      <c r="BF3146" s="6">
        <f t="shared" si="218"/>
        <v>-3450</v>
      </c>
      <c r="BG3146" s="11" t="s">
        <v>71</v>
      </c>
      <c r="BH3146" t="e">
        <f>+VLOOKUP(AF3146,Sheet4!A:A,1,FALSE)</f>
        <v>#N/A</v>
      </c>
      <c r="BL3146" s="6">
        <v>3450</v>
      </c>
      <c r="BM3146" s="59">
        <f t="shared" si="219"/>
        <v>0</v>
      </c>
      <c r="BN3146" t="s">
        <v>1519</v>
      </c>
    </row>
    <row r="3147" spans="1:67" ht="13" customHeight="1" x14ac:dyDescent="0.3">
      <c r="A3147" s="5">
        <v>46114</v>
      </c>
      <c r="B3147" t="s">
        <v>82</v>
      </c>
      <c r="F3147" s="8">
        <v>315</v>
      </c>
      <c r="G3147">
        <v>157.5</v>
      </c>
      <c r="H3147" s="6">
        <v>0</v>
      </c>
      <c r="I3147" s="6">
        <f t="shared" si="216"/>
        <v>-157.5</v>
      </c>
      <c r="J3147" s="6"/>
      <c r="K3147" s="6"/>
      <c r="Q3147" t="s">
        <v>83</v>
      </c>
      <c r="U3147">
        <v>2601301</v>
      </c>
      <c r="V3147" t="s">
        <v>1517</v>
      </c>
      <c r="W3147" t="s">
        <v>110</v>
      </c>
      <c r="X3147" t="s">
        <v>608</v>
      </c>
      <c r="Y3147" t="s">
        <v>609</v>
      </c>
      <c r="AF3147" t="s">
        <v>1517</v>
      </c>
      <c r="AG3147" t="s">
        <v>1518</v>
      </c>
      <c r="AH3147" t="s">
        <v>611</v>
      </c>
      <c r="AI3147">
        <v>860795776</v>
      </c>
      <c r="AM3147">
        <v>260001</v>
      </c>
      <c r="BA3147" s="6">
        <v>-315</v>
      </c>
      <c r="BE3147">
        <f t="shared" si="217"/>
        <v>0</v>
      </c>
      <c r="BF3147" s="6">
        <f t="shared" si="218"/>
        <v>0</v>
      </c>
      <c r="BG3147" s="7" t="s">
        <v>71</v>
      </c>
      <c r="BH3147" t="e">
        <f>+VLOOKUP(AF3147,Sheet4!A:A,1,FALSE)</f>
        <v>#N/A</v>
      </c>
      <c r="BL3147" s="6">
        <v>0</v>
      </c>
      <c r="BM3147" s="59">
        <f t="shared" si="219"/>
        <v>0</v>
      </c>
      <c r="BN3147" t="s">
        <v>1519</v>
      </c>
    </row>
    <row r="3148" spans="1:67" ht="13" customHeight="1" x14ac:dyDescent="0.3">
      <c r="A3148" s="5">
        <v>46114</v>
      </c>
      <c r="B3148" t="s">
        <v>84</v>
      </c>
      <c r="F3148">
        <v>5250</v>
      </c>
      <c r="G3148">
        <v>5250</v>
      </c>
      <c r="H3148" s="6">
        <v>0</v>
      </c>
      <c r="I3148" s="6">
        <f t="shared" si="216"/>
        <v>-5250</v>
      </c>
      <c r="J3148" s="6"/>
      <c r="K3148" s="6"/>
      <c r="Q3148" t="s">
        <v>85</v>
      </c>
      <c r="U3148">
        <v>2601301</v>
      </c>
      <c r="V3148" t="s">
        <v>1517</v>
      </c>
      <c r="W3148" t="s">
        <v>110</v>
      </c>
      <c r="X3148" t="s">
        <v>608</v>
      </c>
      <c r="Y3148" t="s">
        <v>609</v>
      </c>
      <c r="AF3148" t="s">
        <v>1517</v>
      </c>
      <c r="AG3148" t="s">
        <v>1518</v>
      </c>
      <c r="AH3148" t="s">
        <v>611</v>
      </c>
      <c r="AI3148">
        <v>860795776</v>
      </c>
      <c r="AM3148">
        <v>260001</v>
      </c>
      <c r="BA3148" s="6">
        <v>-5250</v>
      </c>
      <c r="BE3148">
        <f t="shared" si="217"/>
        <v>0</v>
      </c>
      <c r="BF3148" s="6">
        <f t="shared" si="218"/>
        <v>0</v>
      </c>
      <c r="BG3148" s="7" t="s">
        <v>71</v>
      </c>
      <c r="BH3148" t="e">
        <f>+VLOOKUP(AF3148,Sheet4!A:A,1,FALSE)</f>
        <v>#N/A</v>
      </c>
      <c r="BL3148" s="6">
        <v>0</v>
      </c>
      <c r="BM3148" s="59">
        <f t="shared" si="219"/>
        <v>0</v>
      </c>
      <c r="BN3148" t="s">
        <v>1519</v>
      </c>
    </row>
    <row r="3149" spans="1:67" ht="13" customHeight="1" x14ac:dyDescent="0.3">
      <c r="A3149" s="5">
        <v>46114</v>
      </c>
      <c r="B3149" t="s">
        <v>63</v>
      </c>
      <c r="F3149">
        <v>90</v>
      </c>
      <c r="G3149">
        <v>90</v>
      </c>
      <c r="H3149">
        <v>45</v>
      </c>
      <c r="I3149" s="6">
        <v>-45</v>
      </c>
      <c r="Q3149" t="s">
        <v>64</v>
      </c>
      <c r="U3149">
        <v>2601302</v>
      </c>
      <c r="V3149" t="s">
        <v>1520</v>
      </c>
      <c r="W3149" t="s">
        <v>169</v>
      </c>
      <c r="X3149" t="s">
        <v>262</v>
      </c>
      <c r="Y3149" t="s">
        <v>1521</v>
      </c>
      <c r="AF3149" t="s">
        <v>1520</v>
      </c>
      <c r="AG3149" t="s">
        <v>1522</v>
      </c>
      <c r="AH3149" t="s">
        <v>265</v>
      </c>
      <c r="AI3149">
        <v>878875733</v>
      </c>
      <c r="AM3149">
        <v>260001</v>
      </c>
      <c r="BE3149">
        <f t="shared" si="217"/>
        <v>0</v>
      </c>
      <c r="BF3149" s="6">
        <f t="shared" si="218"/>
        <v>-45</v>
      </c>
      <c r="BG3149" s="7" t="s">
        <v>71</v>
      </c>
      <c r="BH3149" t="e">
        <f>+VLOOKUP(AF3149,Sheet4!A:A,1,FALSE)</f>
        <v>#N/A</v>
      </c>
      <c r="BL3149">
        <v>90</v>
      </c>
      <c r="BM3149" s="59">
        <f t="shared" si="219"/>
        <v>-45</v>
      </c>
      <c r="BN3149" t="s">
        <v>1523</v>
      </c>
      <c r="BO3149" t="s">
        <v>73</v>
      </c>
    </row>
    <row r="3150" spans="1:67" ht="13" customHeight="1" x14ac:dyDescent="0.3">
      <c r="A3150" s="5">
        <v>46114</v>
      </c>
      <c r="B3150" t="s">
        <v>63</v>
      </c>
      <c r="F3150">
        <v>435</v>
      </c>
      <c r="G3150">
        <v>435</v>
      </c>
      <c r="H3150">
        <v>195</v>
      </c>
      <c r="I3150" s="6">
        <v>-240</v>
      </c>
      <c r="Q3150" t="s">
        <v>64</v>
      </c>
      <c r="U3150">
        <v>2601302</v>
      </c>
      <c r="V3150" t="s">
        <v>1520</v>
      </c>
      <c r="W3150" t="s">
        <v>169</v>
      </c>
      <c r="X3150" t="s">
        <v>262</v>
      </c>
      <c r="Y3150" t="s">
        <v>1524</v>
      </c>
      <c r="AF3150" t="s">
        <v>1520</v>
      </c>
      <c r="AG3150" t="s">
        <v>1522</v>
      </c>
      <c r="AH3150" t="s">
        <v>265</v>
      </c>
      <c r="AI3150">
        <v>878875733</v>
      </c>
      <c r="AM3150">
        <v>260001</v>
      </c>
      <c r="BE3150">
        <f t="shared" si="217"/>
        <v>0</v>
      </c>
      <c r="BF3150" s="6">
        <f t="shared" si="218"/>
        <v>-195</v>
      </c>
      <c r="BG3150" s="7" t="s">
        <v>71</v>
      </c>
      <c r="BH3150" t="e">
        <f>+VLOOKUP(AF3150,Sheet4!A:A,1,FALSE)</f>
        <v>#N/A</v>
      </c>
      <c r="BL3150">
        <v>435</v>
      </c>
      <c r="BM3150" s="59">
        <f t="shared" si="219"/>
        <v>-240</v>
      </c>
      <c r="BN3150" t="s">
        <v>1523</v>
      </c>
      <c r="BO3150" t="s">
        <v>73</v>
      </c>
    </row>
    <row r="3151" spans="1:67" ht="13" customHeight="1" x14ac:dyDescent="0.3">
      <c r="A3151" s="5">
        <v>46114</v>
      </c>
      <c r="B3151" t="s">
        <v>74</v>
      </c>
      <c r="F3151" s="8">
        <v>6</v>
      </c>
      <c r="G3151">
        <v>3</v>
      </c>
      <c r="H3151">
        <v>3</v>
      </c>
      <c r="I3151" s="6">
        <v>-3</v>
      </c>
      <c r="Q3151" t="s">
        <v>75</v>
      </c>
      <c r="U3151">
        <v>2601302</v>
      </c>
      <c r="V3151" t="s">
        <v>1520</v>
      </c>
      <c r="W3151" t="s">
        <v>169</v>
      </c>
      <c r="X3151" t="s">
        <v>262</v>
      </c>
      <c r="Y3151" t="s">
        <v>1521</v>
      </c>
      <c r="AF3151" t="s">
        <v>1520</v>
      </c>
      <c r="AG3151" t="s">
        <v>1522</v>
      </c>
      <c r="AH3151" t="s">
        <v>265</v>
      </c>
      <c r="AI3151">
        <v>878875733</v>
      </c>
      <c r="AM3151">
        <v>260001</v>
      </c>
      <c r="BE3151">
        <f t="shared" si="217"/>
        <v>0</v>
      </c>
      <c r="BF3151" s="6">
        <f t="shared" si="218"/>
        <v>-3</v>
      </c>
      <c r="BG3151" s="7" t="s">
        <v>71</v>
      </c>
      <c r="BH3151" t="e">
        <f>+VLOOKUP(AF3151,Sheet4!A:A,1,FALSE)</f>
        <v>#N/A</v>
      </c>
      <c r="BL3151">
        <v>3</v>
      </c>
      <c r="BM3151" s="59">
        <f t="shared" si="219"/>
        <v>0</v>
      </c>
      <c r="BN3151" t="s">
        <v>1523</v>
      </c>
    </row>
    <row r="3152" spans="1:67" ht="13" customHeight="1" x14ac:dyDescent="0.3">
      <c r="A3152" s="5">
        <v>46114</v>
      </c>
      <c r="B3152" t="s">
        <v>74</v>
      </c>
      <c r="F3152" s="8">
        <v>29</v>
      </c>
      <c r="G3152">
        <v>14.5</v>
      </c>
      <c r="H3152">
        <v>13</v>
      </c>
      <c r="I3152" s="6">
        <v>-16</v>
      </c>
      <c r="Q3152" t="s">
        <v>75</v>
      </c>
      <c r="U3152">
        <v>2601302</v>
      </c>
      <c r="V3152" t="s">
        <v>1520</v>
      </c>
      <c r="W3152" t="s">
        <v>169</v>
      </c>
      <c r="X3152" t="s">
        <v>262</v>
      </c>
      <c r="Y3152" t="s">
        <v>1524</v>
      </c>
      <c r="AF3152" t="s">
        <v>1520</v>
      </c>
      <c r="AG3152" t="s">
        <v>1522</v>
      </c>
      <c r="AH3152" t="s">
        <v>265</v>
      </c>
      <c r="AI3152">
        <v>878875733</v>
      </c>
      <c r="AM3152">
        <v>260001</v>
      </c>
      <c r="BE3152">
        <f t="shared" si="217"/>
        <v>0</v>
      </c>
      <c r="BF3152" s="6">
        <f t="shared" si="218"/>
        <v>-13</v>
      </c>
      <c r="BG3152" s="7" t="s">
        <v>71</v>
      </c>
      <c r="BH3152" t="e">
        <f>+VLOOKUP(AF3152,Sheet4!A:A,1,FALSE)</f>
        <v>#N/A</v>
      </c>
      <c r="BL3152">
        <v>14.5</v>
      </c>
      <c r="BM3152" s="59">
        <f t="shared" si="219"/>
        <v>-1.5</v>
      </c>
      <c r="BN3152" t="s">
        <v>1523</v>
      </c>
    </row>
    <row r="3153" spans="1:67" ht="13" customHeight="1" x14ac:dyDescent="0.3">
      <c r="A3153" s="5">
        <v>46114</v>
      </c>
      <c r="B3153" t="s">
        <v>76</v>
      </c>
      <c r="F3153">
        <v>120</v>
      </c>
      <c r="G3153">
        <v>120</v>
      </c>
      <c r="H3153">
        <v>60</v>
      </c>
      <c r="I3153" s="6">
        <v>-60</v>
      </c>
      <c r="Q3153" t="s">
        <v>77</v>
      </c>
      <c r="U3153">
        <v>2601302</v>
      </c>
      <c r="V3153" t="s">
        <v>1520</v>
      </c>
      <c r="W3153" t="s">
        <v>169</v>
      </c>
      <c r="X3153" t="s">
        <v>262</v>
      </c>
      <c r="Y3153" t="s">
        <v>1521</v>
      </c>
      <c r="AF3153" t="s">
        <v>1520</v>
      </c>
      <c r="AG3153" t="s">
        <v>1522</v>
      </c>
      <c r="AH3153" t="s">
        <v>265</v>
      </c>
      <c r="AI3153">
        <v>878875733</v>
      </c>
      <c r="AM3153">
        <v>260001</v>
      </c>
      <c r="BE3153">
        <f t="shared" si="217"/>
        <v>0</v>
      </c>
      <c r="BF3153" s="6">
        <f t="shared" si="218"/>
        <v>-60</v>
      </c>
      <c r="BG3153" s="7" t="s">
        <v>71</v>
      </c>
      <c r="BH3153" t="e">
        <f>+VLOOKUP(AF3153,Sheet4!A:A,1,FALSE)</f>
        <v>#N/A</v>
      </c>
      <c r="BL3153">
        <v>120</v>
      </c>
      <c r="BM3153" s="59">
        <f t="shared" si="219"/>
        <v>-60</v>
      </c>
      <c r="BN3153" t="s">
        <v>1523</v>
      </c>
    </row>
    <row r="3154" spans="1:67" ht="13" customHeight="1" x14ac:dyDescent="0.3">
      <c r="A3154" s="5">
        <v>46114</v>
      </c>
      <c r="B3154" t="s">
        <v>76</v>
      </c>
      <c r="F3154">
        <v>580</v>
      </c>
      <c r="G3154">
        <v>580</v>
      </c>
      <c r="H3154">
        <v>260</v>
      </c>
      <c r="I3154" s="6">
        <v>-320</v>
      </c>
      <c r="Q3154" t="s">
        <v>77</v>
      </c>
      <c r="U3154">
        <v>2601302</v>
      </c>
      <c r="V3154" t="s">
        <v>1520</v>
      </c>
      <c r="W3154" t="s">
        <v>169</v>
      </c>
      <c r="X3154" t="s">
        <v>262</v>
      </c>
      <c r="Y3154" t="s">
        <v>1524</v>
      </c>
      <c r="AF3154" t="s">
        <v>1520</v>
      </c>
      <c r="AG3154" t="s">
        <v>1522</v>
      </c>
      <c r="AH3154" t="s">
        <v>265</v>
      </c>
      <c r="AI3154">
        <v>878875733</v>
      </c>
      <c r="AM3154">
        <v>260001</v>
      </c>
      <c r="BE3154">
        <f t="shared" si="217"/>
        <v>0</v>
      </c>
      <c r="BF3154" s="6">
        <f t="shared" si="218"/>
        <v>-260</v>
      </c>
      <c r="BG3154" s="7" t="s">
        <v>71</v>
      </c>
      <c r="BH3154" t="e">
        <f>+VLOOKUP(AF3154,Sheet4!A:A,1,FALSE)</f>
        <v>#N/A</v>
      </c>
      <c r="BL3154">
        <v>580</v>
      </c>
      <c r="BM3154" s="59">
        <f t="shared" si="219"/>
        <v>-320</v>
      </c>
      <c r="BN3154" t="s">
        <v>1523</v>
      </c>
    </row>
    <row r="3155" spans="1:67" ht="13" customHeight="1" x14ac:dyDescent="0.3">
      <c r="A3155" s="5">
        <v>46114</v>
      </c>
      <c r="B3155" t="s">
        <v>78</v>
      </c>
      <c r="F3155" s="8">
        <v>6</v>
      </c>
      <c r="G3155">
        <v>3</v>
      </c>
      <c r="H3155">
        <v>3</v>
      </c>
      <c r="I3155" s="6">
        <v>-3</v>
      </c>
      <c r="Q3155" t="s">
        <v>79</v>
      </c>
      <c r="U3155">
        <v>2601302</v>
      </c>
      <c r="V3155" t="s">
        <v>1520</v>
      </c>
      <c r="W3155" t="s">
        <v>169</v>
      </c>
      <c r="X3155" t="s">
        <v>262</v>
      </c>
      <c r="Y3155" t="s">
        <v>1521</v>
      </c>
      <c r="AF3155" t="s">
        <v>1520</v>
      </c>
      <c r="AG3155" t="s">
        <v>1522</v>
      </c>
      <c r="AH3155" t="s">
        <v>265</v>
      </c>
      <c r="AI3155">
        <v>878875733</v>
      </c>
      <c r="AM3155">
        <v>260001</v>
      </c>
      <c r="BE3155">
        <f t="shared" si="217"/>
        <v>0</v>
      </c>
      <c r="BF3155" s="6">
        <f t="shared" si="218"/>
        <v>-3</v>
      </c>
      <c r="BG3155" s="7" t="s">
        <v>71</v>
      </c>
      <c r="BH3155" t="e">
        <f>+VLOOKUP(AF3155,Sheet4!A:A,1,FALSE)</f>
        <v>#N/A</v>
      </c>
      <c r="BL3155">
        <v>3</v>
      </c>
      <c r="BM3155" s="59">
        <f t="shared" si="219"/>
        <v>0</v>
      </c>
      <c r="BN3155" t="s">
        <v>1523</v>
      </c>
    </row>
    <row r="3156" spans="1:67" ht="13" customHeight="1" x14ac:dyDescent="0.3">
      <c r="A3156" s="5">
        <v>46114</v>
      </c>
      <c r="B3156" t="s">
        <v>78</v>
      </c>
      <c r="F3156" s="8">
        <v>29</v>
      </c>
      <c r="G3156">
        <v>14.5</v>
      </c>
      <c r="H3156">
        <v>13</v>
      </c>
      <c r="I3156" s="6">
        <v>-16</v>
      </c>
      <c r="Q3156" t="s">
        <v>79</v>
      </c>
      <c r="U3156">
        <v>2601302</v>
      </c>
      <c r="V3156" t="s">
        <v>1520</v>
      </c>
      <c r="W3156" t="s">
        <v>169</v>
      </c>
      <c r="X3156" t="s">
        <v>262</v>
      </c>
      <c r="Y3156" t="s">
        <v>1524</v>
      </c>
      <c r="AF3156" t="s">
        <v>1520</v>
      </c>
      <c r="AG3156" t="s">
        <v>1522</v>
      </c>
      <c r="AH3156" t="s">
        <v>265</v>
      </c>
      <c r="AI3156">
        <v>878875733</v>
      </c>
      <c r="AM3156">
        <v>260001</v>
      </c>
      <c r="BE3156">
        <f t="shared" si="217"/>
        <v>0</v>
      </c>
      <c r="BF3156" s="6">
        <f t="shared" si="218"/>
        <v>-13</v>
      </c>
      <c r="BG3156" s="7" t="s">
        <v>71</v>
      </c>
      <c r="BH3156" t="e">
        <f>+VLOOKUP(AF3156,Sheet4!A:A,1,FALSE)</f>
        <v>#N/A</v>
      </c>
      <c r="BL3156">
        <v>14.5</v>
      </c>
      <c r="BM3156" s="59">
        <f t="shared" si="219"/>
        <v>-1.5</v>
      </c>
      <c r="BN3156" t="s">
        <v>1523</v>
      </c>
    </row>
    <row r="3157" spans="1:67" ht="13" customHeight="1" x14ac:dyDescent="0.3">
      <c r="A3157" s="5">
        <v>46114</v>
      </c>
      <c r="B3157" t="s">
        <v>80</v>
      </c>
      <c r="F3157">
        <v>75</v>
      </c>
      <c r="G3157">
        <v>75</v>
      </c>
      <c r="H3157">
        <v>37.5</v>
      </c>
      <c r="I3157" s="6">
        <v>-37.5</v>
      </c>
      <c r="Q3157" t="s">
        <v>81</v>
      </c>
      <c r="U3157">
        <v>2601302</v>
      </c>
      <c r="V3157" t="s">
        <v>1520</v>
      </c>
      <c r="W3157" t="s">
        <v>169</v>
      </c>
      <c r="X3157" t="s">
        <v>262</v>
      </c>
      <c r="Y3157" t="s">
        <v>1521</v>
      </c>
      <c r="AF3157" t="s">
        <v>1520</v>
      </c>
      <c r="AG3157" t="s">
        <v>1522</v>
      </c>
      <c r="AH3157" t="s">
        <v>265</v>
      </c>
      <c r="AI3157">
        <v>878875733</v>
      </c>
      <c r="AM3157">
        <v>260001</v>
      </c>
      <c r="BB3157" s="9">
        <v>75</v>
      </c>
      <c r="BE3157">
        <f t="shared" si="217"/>
        <v>75</v>
      </c>
      <c r="BF3157" s="6">
        <f t="shared" si="218"/>
        <v>37.5</v>
      </c>
      <c r="BG3157" s="12" t="s">
        <v>99</v>
      </c>
      <c r="BH3157" t="e">
        <f>+VLOOKUP(AF3157,Sheet4!A:A,1,FALSE)</f>
        <v>#N/A</v>
      </c>
      <c r="BL3157">
        <v>75</v>
      </c>
      <c r="BM3157" s="59">
        <f t="shared" si="219"/>
        <v>-37.5</v>
      </c>
      <c r="BN3157" t="s">
        <v>1523</v>
      </c>
    </row>
    <row r="3158" spans="1:67" ht="13" customHeight="1" x14ac:dyDescent="0.3">
      <c r="A3158" s="5">
        <v>46114</v>
      </c>
      <c r="B3158" t="s">
        <v>80</v>
      </c>
      <c r="F3158">
        <v>362.5</v>
      </c>
      <c r="G3158">
        <v>362.5</v>
      </c>
      <c r="H3158">
        <v>162.5</v>
      </c>
      <c r="I3158" s="6">
        <v>-200</v>
      </c>
      <c r="Q3158" t="s">
        <v>81</v>
      </c>
      <c r="U3158">
        <v>2601302</v>
      </c>
      <c r="V3158" t="s">
        <v>1520</v>
      </c>
      <c r="W3158" t="s">
        <v>169</v>
      </c>
      <c r="X3158" t="s">
        <v>262</v>
      </c>
      <c r="Y3158" t="s">
        <v>1524</v>
      </c>
      <c r="AF3158" t="s">
        <v>1520</v>
      </c>
      <c r="AG3158" t="s">
        <v>1522</v>
      </c>
      <c r="AH3158" t="s">
        <v>265</v>
      </c>
      <c r="AI3158">
        <v>878875733</v>
      </c>
      <c r="AM3158">
        <v>260001</v>
      </c>
      <c r="BB3158" s="9">
        <v>362</v>
      </c>
      <c r="BE3158">
        <f t="shared" si="217"/>
        <v>362</v>
      </c>
      <c r="BF3158" s="6">
        <f t="shared" si="218"/>
        <v>199.5</v>
      </c>
      <c r="BG3158" s="12" t="s">
        <v>99</v>
      </c>
      <c r="BH3158" t="e">
        <f>+VLOOKUP(AF3158,Sheet4!A:A,1,FALSE)</f>
        <v>#N/A</v>
      </c>
      <c r="BL3158">
        <v>362.5</v>
      </c>
      <c r="BM3158" s="59">
        <f t="shared" si="219"/>
        <v>-200</v>
      </c>
      <c r="BN3158" t="s">
        <v>1523</v>
      </c>
    </row>
    <row r="3159" spans="1:67" ht="13" customHeight="1" x14ac:dyDescent="0.3">
      <c r="A3159" s="5">
        <v>46114</v>
      </c>
      <c r="B3159" t="s">
        <v>63</v>
      </c>
      <c r="F3159">
        <v>15</v>
      </c>
      <c r="G3159">
        <v>15</v>
      </c>
      <c r="H3159">
        <v>0</v>
      </c>
      <c r="I3159" s="6">
        <v>-15</v>
      </c>
      <c r="Q3159" t="s">
        <v>64</v>
      </c>
      <c r="U3159">
        <v>2601303</v>
      </c>
      <c r="V3159" t="s">
        <v>1525</v>
      </c>
      <c r="W3159" t="s">
        <v>169</v>
      </c>
      <c r="X3159" t="s">
        <v>262</v>
      </c>
      <c r="Y3159" t="s">
        <v>290</v>
      </c>
      <c r="AF3159" t="s">
        <v>1525</v>
      </c>
      <c r="AG3159" t="s">
        <v>1526</v>
      </c>
      <c r="AH3159" t="s">
        <v>265</v>
      </c>
      <c r="AI3159">
        <v>878875733</v>
      </c>
      <c r="AM3159">
        <v>260001</v>
      </c>
      <c r="BE3159">
        <f t="shared" si="217"/>
        <v>0</v>
      </c>
      <c r="BF3159" s="6">
        <f t="shared" si="218"/>
        <v>0</v>
      </c>
      <c r="BG3159" s="7" t="s">
        <v>71</v>
      </c>
      <c r="BH3159" t="e">
        <f>+VLOOKUP(AF3159,Sheet4!A:A,1,FALSE)</f>
        <v>#N/A</v>
      </c>
      <c r="BL3159">
        <v>15</v>
      </c>
      <c r="BM3159" s="59">
        <f t="shared" si="219"/>
        <v>-15</v>
      </c>
      <c r="BN3159" t="s">
        <v>1527</v>
      </c>
      <c r="BO3159" t="s">
        <v>101</v>
      </c>
    </row>
    <row r="3160" spans="1:67" ht="13" customHeight="1" x14ac:dyDescent="0.3">
      <c r="A3160" s="5">
        <v>46114</v>
      </c>
      <c r="B3160" t="s">
        <v>63</v>
      </c>
      <c r="F3160">
        <v>765</v>
      </c>
      <c r="G3160">
        <v>765</v>
      </c>
      <c r="H3160">
        <v>150</v>
      </c>
      <c r="I3160" s="6">
        <v>-615</v>
      </c>
      <c r="Q3160" t="s">
        <v>64</v>
      </c>
      <c r="U3160">
        <v>2601303</v>
      </c>
      <c r="V3160" t="s">
        <v>1525</v>
      </c>
      <c r="W3160" t="s">
        <v>169</v>
      </c>
      <c r="X3160" t="s">
        <v>262</v>
      </c>
      <c r="Y3160" t="s">
        <v>1528</v>
      </c>
      <c r="AF3160" t="s">
        <v>1525</v>
      </c>
      <c r="AG3160" t="s">
        <v>1526</v>
      </c>
      <c r="AH3160" t="s">
        <v>265</v>
      </c>
      <c r="AI3160">
        <v>878875733</v>
      </c>
      <c r="AM3160">
        <v>260001</v>
      </c>
      <c r="BE3160">
        <f t="shared" si="217"/>
        <v>0</v>
      </c>
      <c r="BF3160" s="6">
        <f t="shared" si="218"/>
        <v>-150</v>
      </c>
      <c r="BG3160" s="7" t="s">
        <v>71</v>
      </c>
      <c r="BH3160" t="e">
        <f>+VLOOKUP(AF3160,Sheet4!A:A,1,FALSE)</f>
        <v>#N/A</v>
      </c>
      <c r="BL3160">
        <v>765</v>
      </c>
      <c r="BM3160" s="59">
        <f t="shared" si="219"/>
        <v>-615</v>
      </c>
      <c r="BN3160" t="s">
        <v>1527</v>
      </c>
      <c r="BO3160" t="s">
        <v>101</v>
      </c>
    </row>
    <row r="3161" spans="1:67" ht="13" customHeight="1" x14ac:dyDescent="0.3">
      <c r="A3161" s="5">
        <v>46114</v>
      </c>
      <c r="B3161" t="s">
        <v>63</v>
      </c>
      <c r="F3161">
        <v>495</v>
      </c>
      <c r="G3161">
        <v>495</v>
      </c>
      <c r="H3161">
        <v>90</v>
      </c>
      <c r="I3161" s="6">
        <v>-405</v>
      </c>
      <c r="Q3161" t="s">
        <v>64</v>
      </c>
      <c r="U3161">
        <v>2601303</v>
      </c>
      <c r="V3161" t="s">
        <v>1525</v>
      </c>
      <c r="W3161" t="s">
        <v>169</v>
      </c>
      <c r="X3161" t="s">
        <v>262</v>
      </c>
      <c r="Y3161" t="s">
        <v>1529</v>
      </c>
      <c r="AF3161" t="s">
        <v>1525</v>
      </c>
      <c r="AG3161" t="s">
        <v>1526</v>
      </c>
      <c r="AH3161" t="s">
        <v>265</v>
      </c>
      <c r="AI3161">
        <v>878875733</v>
      </c>
      <c r="AM3161">
        <v>260001</v>
      </c>
      <c r="BE3161">
        <f t="shared" si="217"/>
        <v>0</v>
      </c>
      <c r="BF3161" s="6">
        <f t="shared" si="218"/>
        <v>-90</v>
      </c>
      <c r="BG3161" s="7" t="s">
        <v>71</v>
      </c>
      <c r="BH3161" t="e">
        <f>+VLOOKUP(AF3161,Sheet4!A:A,1,FALSE)</f>
        <v>#N/A</v>
      </c>
      <c r="BL3161">
        <v>495</v>
      </c>
      <c r="BM3161" s="59">
        <f t="shared" si="219"/>
        <v>-405</v>
      </c>
      <c r="BN3161" t="s">
        <v>1527</v>
      </c>
      <c r="BO3161" t="s">
        <v>101</v>
      </c>
    </row>
    <row r="3162" spans="1:67" ht="13" customHeight="1" x14ac:dyDescent="0.3">
      <c r="A3162" s="5">
        <v>46114</v>
      </c>
      <c r="B3162" t="s">
        <v>74</v>
      </c>
      <c r="F3162" s="8">
        <v>1</v>
      </c>
      <c r="G3162">
        <v>0.5</v>
      </c>
      <c r="H3162">
        <v>0</v>
      </c>
      <c r="I3162" s="6">
        <v>-1</v>
      </c>
      <c r="Q3162" t="s">
        <v>75</v>
      </c>
      <c r="U3162">
        <v>2601303</v>
      </c>
      <c r="V3162" t="s">
        <v>1525</v>
      </c>
      <c r="W3162" t="s">
        <v>169</v>
      </c>
      <c r="X3162" t="s">
        <v>262</v>
      </c>
      <c r="Y3162" t="s">
        <v>290</v>
      </c>
      <c r="AF3162" t="s">
        <v>1525</v>
      </c>
      <c r="AG3162" t="s">
        <v>1526</v>
      </c>
      <c r="AH3162" t="s">
        <v>265</v>
      </c>
      <c r="AI3162">
        <v>878875733</v>
      </c>
      <c r="AM3162">
        <v>260001</v>
      </c>
      <c r="BE3162">
        <f t="shared" si="217"/>
        <v>0</v>
      </c>
      <c r="BF3162" s="6">
        <f t="shared" si="218"/>
        <v>0</v>
      </c>
      <c r="BG3162" s="7" t="s">
        <v>71</v>
      </c>
      <c r="BH3162" t="e">
        <f>+VLOOKUP(AF3162,Sheet4!A:A,1,FALSE)</f>
        <v>#N/A</v>
      </c>
      <c r="BL3162">
        <v>0.5</v>
      </c>
      <c r="BM3162" s="59">
        <f t="shared" si="219"/>
        <v>-0.5</v>
      </c>
      <c r="BN3162" t="s">
        <v>1527</v>
      </c>
    </row>
    <row r="3163" spans="1:67" ht="13" customHeight="1" x14ac:dyDescent="0.3">
      <c r="A3163" s="5">
        <v>46114</v>
      </c>
      <c r="B3163" t="s">
        <v>74</v>
      </c>
      <c r="F3163" s="8">
        <v>51</v>
      </c>
      <c r="G3163">
        <v>25.5</v>
      </c>
      <c r="H3163">
        <v>10</v>
      </c>
      <c r="I3163" s="6">
        <v>-41</v>
      </c>
      <c r="Q3163" t="s">
        <v>75</v>
      </c>
      <c r="U3163">
        <v>2601303</v>
      </c>
      <c r="V3163" t="s">
        <v>1525</v>
      </c>
      <c r="W3163" t="s">
        <v>169</v>
      </c>
      <c r="X3163" t="s">
        <v>262</v>
      </c>
      <c r="Y3163" t="s">
        <v>1528</v>
      </c>
      <c r="AF3163" t="s">
        <v>1525</v>
      </c>
      <c r="AG3163" t="s">
        <v>1526</v>
      </c>
      <c r="AH3163" t="s">
        <v>265</v>
      </c>
      <c r="AI3163">
        <v>878875733</v>
      </c>
      <c r="AM3163">
        <v>260001</v>
      </c>
      <c r="BE3163">
        <f t="shared" si="217"/>
        <v>0</v>
      </c>
      <c r="BF3163" s="6">
        <f t="shared" si="218"/>
        <v>-10</v>
      </c>
      <c r="BG3163" s="7" t="s">
        <v>71</v>
      </c>
      <c r="BH3163" t="e">
        <f>+VLOOKUP(AF3163,Sheet4!A:A,1,FALSE)</f>
        <v>#N/A</v>
      </c>
      <c r="BL3163">
        <v>25.5</v>
      </c>
      <c r="BM3163" s="59">
        <f t="shared" si="219"/>
        <v>-15.5</v>
      </c>
      <c r="BN3163" t="s">
        <v>1527</v>
      </c>
    </row>
    <row r="3164" spans="1:67" ht="13" customHeight="1" x14ac:dyDescent="0.3">
      <c r="A3164" s="5">
        <v>46114</v>
      </c>
      <c r="B3164" t="s">
        <v>74</v>
      </c>
      <c r="F3164" s="8">
        <v>33</v>
      </c>
      <c r="G3164">
        <v>16.5</v>
      </c>
      <c r="H3164">
        <v>6</v>
      </c>
      <c r="I3164" s="6">
        <v>-27</v>
      </c>
      <c r="Q3164" t="s">
        <v>75</v>
      </c>
      <c r="U3164">
        <v>2601303</v>
      </c>
      <c r="V3164" t="s">
        <v>1525</v>
      </c>
      <c r="W3164" t="s">
        <v>169</v>
      </c>
      <c r="X3164" t="s">
        <v>262</v>
      </c>
      <c r="Y3164" t="s">
        <v>1529</v>
      </c>
      <c r="AF3164" t="s">
        <v>1525</v>
      </c>
      <c r="AG3164" t="s">
        <v>1526</v>
      </c>
      <c r="AH3164" t="s">
        <v>265</v>
      </c>
      <c r="AI3164">
        <v>878875733</v>
      </c>
      <c r="AM3164">
        <v>260001</v>
      </c>
      <c r="BE3164">
        <f t="shared" si="217"/>
        <v>0</v>
      </c>
      <c r="BF3164" s="6">
        <f t="shared" si="218"/>
        <v>-6</v>
      </c>
      <c r="BG3164" s="7" t="s">
        <v>71</v>
      </c>
      <c r="BH3164" t="e">
        <f>+VLOOKUP(AF3164,Sheet4!A:A,1,FALSE)</f>
        <v>#N/A</v>
      </c>
      <c r="BL3164">
        <v>16.5</v>
      </c>
      <c r="BM3164" s="59">
        <f t="shared" si="219"/>
        <v>-10.5</v>
      </c>
      <c r="BN3164" t="s">
        <v>1527</v>
      </c>
    </row>
    <row r="3165" spans="1:67" ht="13" customHeight="1" x14ac:dyDescent="0.3">
      <c r="A3165" s="5">
        <v>46114</v>
      </c>
      <c r="B3165" t="s">
        <v>76</v>
      </c>
      <c r="F3165">
        <v>20</v>
      </c>
      <c r="G3165">
        <v>20</v>
      </c>
      <c r="H3165">
        <v>0</v>
      </c>
      <c r="I3165" s="6">
        <v>-20</v>
      </c>
      <c r="Q3165" t="s">
        <v>77</v>
      </c>
      <c r="U3165">
        <v>2601303</v>
      </c>
      <c r="V3165" t="s">
        <v>1525</v>
      </c>
      <c r="W3165" t="s">
        <v>169</v>
      </c>
      <c r="X3165" t="s">
        <v>262</v>
      </c>
      <c r="Y3165" t="s">
        <v>290</v>
      </c>
      <c r="AF3165" t="s">
        <v>1525</v>
      </c>
      <c r="AG3165" t="s">
        <v>1526</v>
      </c>
      <c r="AH3165" t="s">
        <v>265</v>
      </c>
      <c r="AI3165">
        <v>878875733</v>
      </c>
      <c r="AM3165">
        <v>260001</v>
      </c>
      <c r="BE3165">
        <f t="shared" si="217"/>
        <v>0</v>
      </c>
      <c r="BF3165" s="6">
        <f t="shared" si="218"/>
        <v>0</v>
      </c>
      <c r="BG3165" s="7" t="s">
        <v>71</v>
      </c>
      <c r="BH3165" t="e">
        <f>+VLOOKUP(AF3165,Sheet4!A:A,1,FALSE)</f>
        <v>#N/A</v>
      </c>
      <c r="BL3165">
        <v>20</v>
      </c>
      <c r="BM3165" s="59">
        <f t="shared" si="219"/>
        <v>-20</v>
      </c>
      <c r="BN3165" t="s">
        <v>1527</v>
      </c>
    </row>
    <row r="3166" spans="1:67" ht="13" customHeight="1" x14ac:dyDescent="0.3">
      <c r="A3166" s="5">
        <v>46114</v>
      </c>
      <c r="B3166" t="s">
        <v>76</v>
      </c>
      <c r="F3166">
        <v>1020</v>
      </c>
      <c r="G3166">
        <v>1020</v>
      </c>
      <c r="H3166">
        <v>200</v>
      </c>
      <c r="I3166" s="6">
        <v>-820</v>
      </c>
      <c r="Q3166" t="s">
        <v>77</v>
      </c>
      <c r="U3166">
        <v>2601303</v>
      </c>
      <c r="V3166" t="s">
        <v>1525</v>
      </c>
      <c r="W3166" t="s">
        <v>169</v>
      </c>
      <c r="X3166" t="s">
        <v>262</v>
      </c>
      <c r="Y3166" t="s">
        <v>1528</v>
      </c>
      <c r="AF3166" t="s">
        <v>1525</v>
      </c>
      <c r="AG3166" t="s">
        <v>1526</v>
      </c>
      <c r="AH3166" t="s">
        <v>265</v>
      </c>
      <c r="AI3166">
        <v>878875733</v>
      </c>
      <c r="AM3166">
        <v>260001</v>
      </c>
      <c r="BE3166">
        <f t="shared" si="217"/>
        <v>0</v>
      </c>
      <c r="BF3166" s="6">
        <f t="shared" si="218"/>
        <v>-200</v>
      </c>
      <c r="BG3166" s="7" t="s">
        <v>71</v>
      </c>
      <c r="BH3166" t="e">
        <f>+VLOOKUP(AF3166,Sheet4!A:A,1,FALSE)</f>
        <v>#N/A</v>
      </c>
      <c r="BL3166">
        <v>1020</v>
      </c>
      <c r="BM3166" s="59">
        <f t="shared" si="219"/>
        <v>-820</v>
      </c>
      <c r="BN3166" t="s">
        <v>1527</v>
      </c>
    </row>
    <row r="3167" spans="1:67" ht="13" customHeight="1" x14ac:dyDescent="0.3">
      <c r="A3167" s="5">
        <v>46114</v>
      </c>
      <c r="B3167" t="s">
        <v>76</v>
      </c>
      <c r="F3167">
        <v>660</v>
      </c>
      <c r="G3167">
        <v>660</v>
      </c>
      <c r="H3167">
        <v>120</v>
      </c>
      <c r="I3167" s="6">
        <v>-540</v>
      </c>
      <c r="Q3167" t="s">
        <v>77</v>
      </c>
      <c r="U3167">
        <v>2601303</v>
      </c>
      <c r="V3167" t="s">
        <v>1525</v>
      </c>
      <c r="W3167" t="s">
        <v>169</v>
      </c>
      <c r="X3167" t="s">
        <v>262</v>
      </c>
      <c r="Y3167" t="s">
        <v>1529</v>
      </c>
      <c r="AF3167" t="s">
        <v>1525</v>
      </c>
      <c r="AG3167" t="s">
        <v>1526</v>
      </c>
      <c r="AH3167" t="s">
        <v>265</v>
      </c>
      <c r="AI3167">
        <v>878875733</v>
      </c>
      <c r="AM3167">
        <v>260001</v>
      </c>
      <c r="BE3167">
        <f t="shared" si="217"/>
        <v>0</v>
      </c>
      <c r="BF3167" s="6">
        <f t="shared" si="218"/>
        <v>-120</v>
      </c>
      <c r="BG3167" s="7" t="s">
        <v>71</v>
      </c>
      <c r="BH3167" t="e">
        <f>+VLOOKUP(AF3167,Sheet4!A:A,1,FALSE)</f>
        <v>#N/A</v>
      </c>
      <c r="BL3167">
        <v>660</v>
      </c>
      <c r="BM3167" s="59">
        <f t="shared" si="219"/>
        <v>-540</v>
      </c>
      <c r="BN3167" t="s">
        <v>1527</v>
      </c>
    </row>
    <row r="3168" spans="1:67" ht="13" customHeight="1" x14ac:dyDescent="0.3">
      <c r="A3168" s="5">
        <v>46114</v>
      </c>
      <c r="B3168" t="s">
        <v>78</v>
      </c>
      <c r="F3168" s="8">
        <v>1</v>
      </c>
      <c r="G3168">
        <v>0.5</v>
      </c>
      <c r="H3168">
        <v>0</v>
      </c>
      <c r="I3168" s="6">
        <v>-1</v>
      </c>
      <c r="Q3168" t="s">
        <v>79</v>
      </c>
      <c r="U3168">
        <v>2601303</v>
      </c>
      <c r="V3168" t="s">
        <v>1525</v>
      </c>
      <c r="W3168" t="s">
        <v>169</v>
      </c>
      <c r="X3168" t="s">
        <v>262</v>
      </c>
      <c r="Y3168" t="s">
        <v>290</v>
      </c>
      <c r="AF3168" t="s">
        <v>1525</v>
      </c>
      <c r="AG3168" t="s">
        <v>1526</v>
      </c>
      <c r="AH3168" t="s">
        <v>265</v>
      </c>
      <c r="AI3168">
        <v>878875733</v>
      </c>
      <c r="AM3168">
        <v>260001</v>
      </c>
      <c r="BE3168">
        <f t="shared" si="217"/>
        <v>0</v>
      </c>
      <c r="BF3168" s="6">
        <f t="shared" si="218"/>
        <v>0</v>
      </c>
      <c r="BG3168" s="7" t="s">
        <v>71</v>
      </c>
      <c r="BH3168" t="e">
        <f>+VLOOKUP(AF3168,Sheet4!A:A,1,FALSE)</f>
        <v>#N/A</v>
      </c>
      <c r="BL3168">
        <v>0.5</v>
      </c>
      <c r="BM3168" s="59">
        <f t="shared" si="219"/>
        <v>-0.5</v>
      </c>
      <c r="BN3168" t="s">
        <v>1527</v>
      </c>
    </row>
    <row r="3169" spans="1:67" ht="13" customHeight="1" x14ac:dyDescent="0.3">
      <c r="A3169" s="5">
        <v>46114</v>
      </c>
      <c r="B3169" t="s">
        <v>78</v>
      </c>
      <c r="F3169" s="8">
        <v>51</v>
      </c>
      <c r="G3169">
        <v>25.5</v>
      </c>
      <c r="H3169">
        <v>10</v>
      </c>
      <c r="I3169" s="6">
        <v>-41</v>
      </c>
      <c r="Q3169" t="s">
        <v>79</v>
      </c>
      <c r="U3169">
        <v>2601303</v>
      </c>
      <c r="V3169" t="s">
        <v>1525</v>
      </c>
      <c r="W3169" t="s">
        <v>169</v>
      </c>
      <c r="X3169" t="s">
        <v>262</v>
      </c>
      <c r="Y3169" t="s">
        <v>1528</v>
      </c>
      <c r="AF3169" t="s">
        <v>1525</v>
      </c>
      <c r="AG3169" t="s">
        <v>1526</v>
      </c>
      <c r="AH3169" t="s">
        <v>265</v>
      </c>
      <c r="AI3169">
        <v>878875733</v>
      </c>
      <c r="AM3169">
        <v>260001</v>
      </c>
      <c r="BE3169">
        <f t="shared" si="217"/>
        <v>0</v>
      </c>
      <c r="BF3169" s="6">
        <f t="shared" si="218"/>
        <v>-10</v>
      </c>
      <c r="BG3169" s="7" t="s">
        <v>71</v>
      </c>
      <c r="BH3169" t="e">
        <f>+VLOOKUP(AF3169,Sheet4!A:A,1,FALSE)</f>
        <v>#N/A</v>
      </c>
      <c r="BL3169">
        <v>25.5</v>
      </c>
      <c r="BM3169" s="59">
        <f t="shared" si="219"/>
        <v>-15.5</v>
      </c>
      <c r="BN3169" t="s">
        <v>1527</v>
      </c>
    </row>
    <row r="3170" spans="1:67" ht="13" customHeight="1" x14ac:dyDescent="0.3">
      <c r="A3170" s="5">
        <v>46114</v>
      </c>
      <c r="B3170" t="s">
        <v>78</v>
      </c>
      <c r="F3170" s="8">
        <v>33</v>
      </c>
      <c r="G3170">
        <v>16.5</v>
      </c>
      <c r="H3170">
        <v>6</v>
      </c>
      <c r="I3170" s="6">
        <v>-27</v>
      </c>
      <c r="Q3170" t="s">
        <v>79</v>
      </c>
      <c r="U3170">
        <v>2601303</v>
      </c>
      <c r="V3170" t="s">
        <v>1525</v>
      </c>
      <c r="W3170" t="s">
        <v>169</v>
      </c>
      <c r="X3170" t="s">
        <v>262</v>
      </c>
      <c r="Y3170" t="s">
        <v>1529</v>
      </c>
      <c r="AF3170" t="s">
        <v>1525</v>
      </c>
      <c r="AG3170" t="s">
        <v>1526</v>
      </c>
      <c r="AH3170" t="s">
        <v>265</v>
      </c>
      <c r="AI3170">
        <v>878875733</v>
      </c>
      <c r="AM3170">
        <v>260001</v>
      </c>
      <c r="BE3170">
        <f t="shared" si="217"/>
        <v>0</v>
      </c>
      <c r="BF3170" s="6">
        <f t="shared" si="218"/>
        <v>-6</v>
      </c>
      <c r="BG3170" s="7" t="s">
        <v>71</v>
      </c>
      <c r="BH3170" t="e">
        <f>+VLOOKUP(AF3170,Sheet4!A:A,1,FALSE)</f>
        <v>#N/A</v>
      </c>
      <c r="BL3170">
        <v>16.5</v>
      </c>
      <c r="BM3170" s="59">
        <f t="shared" si="219"/>
        <v>-10.5</v>
      </c>
      <c r="BN3170" t="s">
        <v>1527</v>
      </c>
    </row>
    <row r="3171" spans="1:67" ht="13" customHeight="1" x14ac:dyDescent="0.3">
      <c r="A3171" s="5">
        <v>46114</v>
      </c>
      <c r="B3171" t="s">
        <v>80</v>
      </c>
      <c r="F3171">
        <v>12.5</v>
      </c>
      <c r="G3171">
        <v>12.5</v>
      </c>
      <c r="H3171">
        <v>0</v>
      </c>
      <c r="I3171" s="6">
        <v>-12.5</v>
      </c>
      <c r="Q3171" t="s">
        <v>81</v>
      </c>
      <c r="U3171">
        <v>2601303</v>
      </c>
      <c r="V3171" t="s">
        <v>1525</v>
      </c>
      <c r="W3171" t="s">
        <v>169</v>
      </c>
      <c r="X3171" t="s">
        <v>262</v>
      </c>
      <c r="Y3171" t="s">
        <v>290</v>
      </c>
      <c r="AF3171" t="s">
        <v>1525</v>
      </c>
      <c r="AG3171" t="s">
        <v>1526</v>
      </c>
      <c r="AH3171" t="s">
        <v>265</v>
      </c>
      <c r="AI3171">
        <v>878875733</v>
      </c>
      <c r="AM3171">
        <v>260001</v>
      </c>
      <c r="BB3171" s="9">
        <v>12</v>
      </c>
      <c r="BE3171">
        <f t="shared" si="217"/>
        <v>12</v>
      </c>
      <c r="BF3171" s="6">
        <f t="shared" si="218"/>
        <v>12</v>
      </c>
      <c r="BG3171" s="12" t="s">
        <v>99</v>
      </c>
      <c r="BH3171" t="e">
        <f>+VLOOKUP(AF3171,Sheet4!A:A,1,FALSE)</f>
        <v>#N/A</v>
      </c>
      <c r="BL3171">
        <v>12.5</v>
      </c>
      <c r="BM3171" s="59">
        <f t="shared" si="219"/>
        <v>-12.5</v>
      </c>
      <c r="BN3171" t="s">
        <v>1527</v>
      </c>
    </row>
    <row r="3172" spans="1:67" ht="13" customHeight="1" x14ac:dyDescent="0.3">
      <c r="A3172" s="5">
        <v>46114</v>
      </c>
      <c r="B3172" t="s">
        <v>80</v>
      </c>
      <c r="F3172">
        <v>637.5</v>
      </c>
      <c r="G3172">
        <v>637.5</v>
      </c>
      <c r="H3172">
        <v>125</v>
      </c>
      <c r="I3172" s="6">
        <v>-512.5</v>
      </c>
      <c r="Q3172" t="s">
        <v>81</v>
      </c>
      <c r="U3172">
        <v>2601303</v>
      </c>
      <c r="V3172" t="s">
        <v>1525</v>
      </c>
      <c r="W3172" t="s">
        <v>169</v>
      </c>
      <c r="X3172" t="s">
        <v>262</v>
      </c>
      <c r="Y3172" t="s">
        <v>1528</v>
      </c>
      <c r="AF3172" t="s">
        <v>1525</v>
      </c>
      <c r="AG3172" t="s">
        <v>1526</v>
      </c>
      <c r="AH3172" t="s">
        <v>265</v>
      </c>
      <c r="AI3172">
        <v>878875733</v>
      </c>
      <c r="AM3172">
        <v>260001</v>
      </c>
      <c r="BB3172" s="9">
        <v>638</v>
      </c>
      <c r="BE3172">
        <f t="shared" si="217"/>
        <v>638</v>
      </c>
      <c r="BF3172" s="6">
        <f t="shared" si="218"/>
        <v>513</v>
      </c>
      <c r="BG3172" s="12" t="s">
        <v>99</v>
      </c>
      <c r="BH3172" t="e">
        <f>+VLOOKUP(AF3172,Sheet4!A:A,1,FALSE)</f>
        <v>#N/A</v>
      </c>
      <c r="BL3172">
        <v>637.5</v>
      </c>
      <c r="BM3172" s="59">
        <f t="shared" si="219"/>
        <v>-512.5</v>
      </c>
      <c r="BN3172" t="s">
        <v>1527</v>
      </c>
    </row>
    <row r="3173" spans="1:67" ht="13" customHeight="1" x14ac:dyDescent="0.3">
      <c r="A3173" s="5">
        <v>46114</v>
      </c>
      <c r="B3173" t="s">
        <v>80</v>
      </c>
      <c r="F3173">
        <v>412.5</v>
      </c>
      <c r="G3173">
        <v>412.5</v>
      </c>
      <c r="H3173">
        <v>75</v>
      </c>
      <c r="I3173" s="6">
        <v>-337.5</v>
      </c>
      <c r="Q3173" t="s">
        <v>81</v>
      </c>
      <c r="U3173">
        <v>2601303</v>
      </c>
      <c r="V3173" t="s">
        <v>1525</v>
      </c>
      <c r="W3173" t="s">
        <v>169</v>
      </c>
      <c r="X3173" t="s">
        <v>262</v>
      </c>
      <c r="Y3173" t="s">
        <v>1529</v>
      </c>
      <c r="AF3173" t="s">
        <v>1525</v>
      </c>
      <c r="AG3173" t="s">
        <v>1526</v>
      </c>
      <c r="AH3173" t="s">
        <v>265</v>
      </c>
      <c r="AI3173">
        <v>878875733</v>
      </c>
      <c r="AM3173">
        <v>260001</v>
      </c>
      <c r="BB3173" s="9">
        <v>412</v>
      </c>
      <c r="BE3173">
        <f t="shared" si="217"/>
        <v>412</v>
      </c>
      <c r="BF3173" s="6">
        <f t="shared" si="218"/>
        <v>337</v>
      </c>
      <c r="BG3173" s="12" t="s">
        <v>99</v>
      </c>
      <c r="BH3173" t="e">
        <f>+VLOOKUP(AF3173,Sheet4!A:A,1,FALSE)</f>
        <v>#N/A</v>
      </c>
      <c r="BL3173">
        <v>412.5</v>
      </c>
      <c r="BM3173" s="59">
        <f t="shared" si="219"/>
        <v>-337.5</v>
      </c>
      <c r="BN3173" t="s">
        <v>1527</v>
      </c>
    </row>
    <row r="3174" spans="1:67" ht="13" customHeight="1" x14ac:dyDescent="0.3">
      <c r="A3174" s="5">
        <v>46114</v>
      </c>
      <c r="B3174" t="s">
        <v>63</v>
      </c>
      <c r="F3174">
        <v>750</v>
      </c>
      <c r="G3174">
        <v>750</v>
      </c>
      <c r="H3174" s="6">
        <v>315</v>
      </c>
      <c r="I3174" s="6">
        <f t="shared" ref="I3174:I3214" si="220">H3174-G3174</f>
        <v>-435</v>
      </c>
      <c r="J3174" s="6"/>
      <c r="K3174" s="6"/>
      <c r="Q3174" t="s">
        <v>64</v>
      </c>
      <c r="U3174">
        <v>2601304</v>
      </c>
      <c r="V3174" t="s">
        <v>1530</v>
      </c>
      <c r="W3174" t="s">
        <v>66</v>
      </c>
      <c r="X3174" t="s">
        <v>190</v>
      </c>
      <c r="Y3174" t="s">
        <v>191</v>
      </c>
      <c r="AF3174" t="s">
        <v>1530</v>
      </c>
      <c r="AG3174" t="s">
        <v>192</v>
      </c>
      <c r="AH3174" t="s">
        <v>193</v>
      </c>
      <c r="AI3174">
        <v>860555190</v>
      </c>
      <c r="AM3174">
        <v>260001</v>
      </c>
      <c r="BA3174" s="6">
        <v>-435</v>
      </c>
      <c r="BE3174">
        <f t="shared" si="217"/>
        <v>0</v>
      </c>
      <c r="BF3174" s="6">
        <f t="shared" si="218"/>
        <v>-315</v>
      </c>
      <c r="BG3174" s="7" t="s">
        <v>71</v>
      </c>
      <c r="BH3174" t="e">
        <f>+VLOOKUP(AF3174,Sheet4!A:A,1,FALSE)</f>
        <v>#N/A</v>
      </c>
      <c r="BL3174" s="6">
        <v>315</v>
      </c>
      <c r="BM3174" s="59">
        <f t="shared" si="219"/>
        <v>0</v>
      </c>
      <c r="BN3174" t="s">
        <v>1531</v>
      </c>
      <c r="BO3174" t="s">
        <v>73</v>
      </c>
    </row>
    <row r="3175" spans="1:67" ht="13" customHeight="1" x14ac:dyDescent="0.3">
      <c r="A3175" s="5">
        <v>46114</v>
      </c>
      <c r="B3175" t="s">
        <v>74</v>
      </c>
      <c r="F3175" s="8">
        <v>50</v>
      </c>
      <c r="G3175">
        <v>25</v>
      </c>
      <c r="H3175" s="6">
        <v>21</v>
      </c>
      <c r="I3175" s="6">
        <f t="shared" si="220"/>
        <v>-4</v>
      </c>
      <c r="J3175" s="6"/>
      <c r="K3175" s="6"/>
      <c r="Q3175" t="s">
        <v>75</v>
      </c>
      <c r="U3175">
        <v>2601304</v>
      </c>
      <c r="V3175" t="s">
        <v>1530</v>
      </c>
      <c r="W3175" t="s">
        <v>66</v>
      </c>
      <c r="X3175" t="s">
        <v>190</v>
      </c>
      <c r="Y3175" t="s">
        <v>191</v>
      </c>
      <c r="AF3175" t="s">
        <v>1530</v>
      </c>
      <c r="AG3175" t="s">
        <v>192</v>
      </c>
      <c r="AH3175" t="s">
        <v>193</v>
      </c>
      <c r="AI3175">
        <v>860555190</v>
      </c>
      <c r="AM3175">
        <v>260001</v>
      </c>
      <c r="BA3175" s="6">
        <v>-29</v>
      </c>
      <c r="BE3175">
        <f t="shared" si="217"/>
        <v>0</v>
      </c>
      <c r="BF3175" s="6">
        <f t="shared" si="218"/>
        <v>-21</v>
      </c>
      <c r="BG3175" s="7" t="s">
        <v>71</v>
      </c>
      <c r="BH3175" t="e">
        <f>+VLOOKUP(AF3175,Sheet4!A:A,1,FALSE)</f>
        <v>#N/A</v>
      </c>
      <c r="BL3175" s="6">
        <v>21</v>
      </c>
      <c r="BM3175" s="59">
        <f t="shared" si="219"/>
        <v>0</v>
      </c>
      <c r="BN3175" t="s">
        <v>1531</v>
      </c>
    </row>
    <row r="3176" spans="1:67" ht="13" customHeight="1" x14ac:dyDescent="0.3">
      <c r="A3176" s="5">
        <v>46114</v>
      </c>
      <c r="B3176" t="s">
        <v>76</v>
      </c>
      <c r="F3176">
        <v>1000</v>
      </c>
      <c r="G3176">
        <v>1000</v>
      </c>
      <c r="H3176" s="6">
        <v>420</v>
      </c>
      <c r="I3176" s="6">
        <f t="shared" si="220"/>
        <v>-580</v>
      </c>
      <c r="J3176" s="6"/>
      <c r="K3176" s="6"/>
      <c r="Q3176" t="s">
        <v>77</v>
      </c>
      <c r="U3176">
        <v>2601304</v>
      </c>
      <c r="V3176" t="s">
        <v>1530</v>
      </c>
      <c r="W3176" t="s">
        <v>66</v>
      </c>
      <c r="X3176" t="s">
        <v>190</v>
      </c>
      <c r="Y3176" t="s">
        <v>191</v>
      </c>
      <c r="AF3176" t="s">
        <v>1530</v>
      </c>
      <c r="AG3176" t="s">
        <v>192</v>
      </c>
      <c r="AH3176" t="s">
        <v>193</v>
      </c>
      <c r="AI3176">
        <v>860555190</v>
      </c>
      <c r="AM3176">
        <v>260001</v>
      </c>
      <c r="BA3176" s="6">
        <v>-580</v>
      </c>
      <c r="BE3176">
        <f t="shared" si="217"/>
        <v>0</v>
      </c>
      <c r="BF3176" s="6">
        <f t="shared" si="218"/>
        <v>-420</v>
      </c>
      <c r="BG3176" s="7" t="s">
        <v>71</v>
      </c>
      <c r="BH3176" t="e">
        <f>+VLOOKUP(AF3176,Sheet4!A:A,1,FALSE)</f>
        <v>#N/A</v>
      </c>
      <c r="BL3176" s="6">
        <v>420</v>
      </c>
      <c r="BM3176" s="59">
        <f t="shared" si="219"/>
        <v>0</v>
      </c>
      <c r="BN3176" t="s">
        <v>1531</v>
      </c>
    </row>
    <row r="3177" spans="1:67" ht="13" customHeight="1" x14ac:dyDescent="0.3">
      <c r="A3177" s="5">
        <v>46114</v>
      </c>
      <c r="B3177" t="s">
        <v>78</v>
      </c>
      <c r="F3177" s="8">
        <v>40</v>
      </c>
      <c r="G3177">
        <v>20</v>
      </c>
      <c r="H3177" s="6">
        <v>21</v>
      </c>
      <c r="I3177" s="6">
        <f t="shared" si="220"/>
        <v>1</v>
      </c>
      <c r="J3177" s="6"/>
      <c r="K3177" s="6"/>
      <c r="Q3177" t="s">
        <v>79</v>
      </c>
      <c r="U3177">
        <v>2601304</v>
      </c>
      <c r="V3177" t="s">
        <v>1530</v>
      </c>
      <c r="W3177" t="s">
        <v>66</v>
      </c>
      <c r="X3177" t="s">
        <v>190</v>
      </c>
      <c r="Y3177" t="s">
        <v>191</v>
      </c>
      <c r="AF3177" t="s">
        <v>1530</v>
      </c>
      <c r="AG3177" t="s">
        <v>192</v>
      </c>
      <c r="AH3177" t="s">
        <v>193</v>
      </c>
      <c r="AI3177">
        <v>860555190</v>
      </c>
      <c r="AM3177">
        <v>260001</v>
      </c>
      <c r="BA3177" s="6">
        <v>-19</v>
      </c>
      <c r="BE3177">
        <f t="shared" si="217"/>
        <v>0</v>
      </c>
      <c r="BF3177" s="6">
        <f t="shared" si="218"/>
        <v>-21</v>
      </c>
      <c r="BG3177" s="7" t="s">
        <v>71</v>
      </c>
      <c r="BH3177" t="e">
        <f>+VLOOKUP(AF3177,Sheet4!A:A,1,FALSE)</f>
        <v>#N/A</v>
      </c>
      <c r="BL3177" s="6">
        <v>21</v>
      </c>
      <c r="BM3177" s="59">
        <f t="shared" si="219"/>
        <v>0</v>
      </c>
      <c r="BN3177" t="s">
        <v>1531</v>
      </c>
    </row>
    <row r="3178" spans="1:67" ht="13" customHeight="1" x14ac:dyDescent="0.3">
      <c r="A3178" s="5">
        <v>46114</v>
      </c>
      <c r="B3178" t="s">
        <v>80</v>
      </c>
      <c r="F3178">
        <v>500</v>
      </c>
      <c r="G3178">
        <v>500</v>
      </c>
      <c r="H3178" s="6">
        <v>262.5</v>
      </c>
      <c r="I3178" s="6">
        <f t="shared" si="220"/>
        <v>-237.5</v>
      </c>
      <c r="J3178" s="6">
        <f>H3178/12.5</f>
        <v>21</v>
      </c>
      <c r="K3178" s="6"/>
      <c r="Q3178" t="s">
        <v>81</v>
      </c>
      <c r="U3178">
        <v>2601304</v>
      </c>
      <c r="V3178" t="s">
        <v>1530</v>
      </c>
      <c r="W3178" t="s">
        <v>66</v>
      </c>
      <c r="X3178" t="s">
        <v>190</v>
      </c>
      <c r="Y3178" t="s">
        <v>191</v>
      </c>
      <c r="AF3178" t="s">
        <v>1530</v>
      </c>
      <c r="AG3178" t="s">
        <v>192</v>
      </c>
      <c r="AH3178" t="s">
        <v>193</v>
      </c>
      <c r="AI3178">
        <v>860555190</v>
      </c>
      <c r="AM3178">
        <v>260001</v>
      </c>
      <c r="BA3178" s="6">
        <v>-237.5</v>
      </c>
      <c r="BE3178">
        <f t="shared" si="217"/>
        <v>0</v>
      </c>
      <c r="BF3178" s="6">
        <f t="shared" si="218"/>
        <v>-262.5</v>
      </c>
      <c r="BG3178" s="7" t="s">
        <v>71</v>
      </c>
      <c r="BH3178" t="e">
        <f>+VLOOKUP(AF3178,Sheet4!A:A,1,FALSE)</f>
        <v>#N/A</v>
      </c>
      <c r="BL3178" s="6">
        <v>262.5</v>
      </c>
      <c r="BM3178" s="59">
        <f t="shared" si="219"/>
        <v>0</v>
      </c>
      <c r="BN3178" t="s">
        <v>1531</v>
      </c>
    </row>
    <row r="3179" spans="1:67" ht="13" customHeight="1" x14ac:dyDescent="0.3">
      <c r="A3179" s="5">
        <v>46114</v>
      </c>
      <c r="B3179" t="s">
        <v>82</v>
      </c>
      <c r="F3179" s="8">
        <v>30</v>
      </c>
      <c r="G3179">
        <v>15</v>
      </c>
      <c r="H3179" s="6">
        <v>0</v>
      </c>
      <c r="I3179" s="6">
        <f t="shared" si="220"/>
        <v>-15</v>
      </c>
      <c r="J3179" s="6"/>
      <c r="K3179" s="6"/>
      <c r="Q3179" t="s">
        <v>83</v>
      </c>
      <c r="U3179">
        <v>2601304</v>
      </c>
      <c r="V3179" t="s">
        <v>1530</v>
      </c>
      <c r="W3179" t="s">
        <v>66</v>
      </c>
      <c r="X3179" t="s">
        <v>190</v>
      </c>
      <c r="Y3179" t="s">
        <v>191</v>
      </c>
      <c r="AF3179" t="s">
        <v>1530</v>
      </c>
      <c r="AG3179" t="s">
        <v>192</v>
      </c>
      <c r="AH3179" t="s">
        <v>193</v>
      </c>
      <c r="AI3179">
        <v>860555190</v>
      </c>
      <c r="AM3179">
        <v>260001</v>
      </c>
      <c r="BA3179" s="6">
        <v>-30</v>
      </c>
      <c r="BE3179">
        <f t="shared" si="217"/>
        <v>0</v>
      </c>
      <c r="BF3179" s="6">
        <f t="shared" si="218"/>
        <v>0</v>
      </c>
      <c r="BG3179" s="7" t="s">
        <v>71</v>
      </c>
      <c r="BH3179" t="e">
        <f>+VLOOKUP(AF3179,Sheet4!A:A,1,FALSE)</f>
        <v>#N/A</v>
      </c>
      <c r="BL3179" s="6">
        <v>0</v>
      </c>
      <c r="BM3179" s="59">
        <f t="shared" si="219"/>
        <v>0</v>
      </c>
      <c r="BN3179" t="s">
        <v>1531</v>
      </c>
    </row>
    <row r="3180" spans="1:67" ht="13" customHeight="1" x14ac:dyDescent="0.3">
      <c r="A3180" s="5">
        <v>46114</v>
      </c>
      <c r="B3180" t="s">
        <v>84</v>
      </c>
      <c r="F3180">
        <v>500</v>
      </c>
      <c r="G3180">
        <v>500</v>
      </c>
      <c r="H3180" s="6">
        <v>0</v>
      </c>
      <c r="I3180" s="6">
        <f t="shared" si="220"/>
        <v>-500</v>
      </c>
      <c r="J3180" s="6"/>
      <c r="K3180" s="6">
        <f>H3180/50</f>
        <v>0</v>
      </c>
      <c r="Q3180" t="s">
        <v>85</v>
      </c>
      <c r="U3180">
        <v>2601304</v>
      </c>
      <c r="V3180" t="s">
        <v>1530</v>
      </c>
      <c r="W3180" t="s">
        <v>66</v>
      </c>
      <c r="X3180" t="s">
        <v>190</v>
      </c>
      <c r="Y3180" t="s">
        <v>191</v>
      </c>
      <c r="AF3180" t="s">
        <v>1530</v>
      </c>
      <c r="AG3180" t="s">
        <v>192</v>
      </c>
      <c r="AH3180" t="s">
        <v>193</v>
      </c>
      <c r="AI3180">
        <v>860555190</v>
      </c>
      <c r="AM3180">
        <v>260001</v>
      </c>
      <c r="BA3180" s="6">
        <v>-500</v>
      </c>
      <c r="BE3180">
        <f t="shared" si="217"/>
        <v>0</v>
      </c>
      <c r="BF3180" s="6">
        <f t="shared" si="218"/>
        <v>0</v>
      </c>
      <c r="BG3180" s="7" t="s">
        <v>71</v>
      </c>
      <c r="BH3180" t="e">
        <f>+VLOOKUP(AF3180,Sheet4!A:A,1,FALSE)</f>
        <v>#N/A</v>
      </c>
      <c r="BL3180" s="6">
        <v>0</v>
      </c>
      <c r="BM3180" s="59">
        <f t="shared" si="219"/>
        <v>0</v>
      </c>
      <c r="BN3180" t="s">
        <v>1531</v>
      </c>
    </row>
    <row r="3181" spans="1:67" ht="13" customHeight="1" x14ac:dyDescent="0.3">
      <c r="A3181" s="5">
        <v>46114</v>
      </c>
      <c r="B3181" t="s">
        <v>63</v>
      </c>
      <c r="F3181">
        <v>660</v>
      </c>
      <c r="G3181">
        <v>660</v>
      </c>
      <c r="H3181" s="6">
        <v>660</v>
      </c>
      <c r="I3181" s="6">
        <f t="shared" si="220"/>
        <v>0</v>
      </c>
      <c r="J3181" s="6"/>
      <c r="K3181" s="6"/>
      <c r="Q3181" t="s">
        <v>64</v>
      </c>
      <c r="U3181">
        <v>2601305</v>
      </c>
      <c r="V3181" t="s">
        <v>1532</v>
      </c>
      <c r="W3181" t="s">
        <v>110</v>
      </c>
      <c r="X3181" t="s">
        <v>347</v>
      </c>
      <c r="Y3181" t="s">
        <v>1055</v>
      </c>
      <c r="AF3181" t="s">
        <v>1532</v>
      </c>
      <c r="AG3181" t="s">
        <v>1533</v>
      </c>
      <c r="AH3181" t="s">
        <v>350</v>
      </c>
      <c r="AI3181" t="s">
        <v>351</v>
      </c>
      <c r="AM3181">
        <v>260001</v>
      </c>
      <c r="BA3181" s="6">
        <v>0</v>
      </c>
      <c r="BC3181" s="9">
        <v>660</v>
      </c>
      <c r="BE3181">
        <f t="shared" si="217"/>
        <v>660</v>
      </c>
      <c r="BF3181" s="6">
        <f t="shared" si="218"/>
        <v>0</v>
      </c>
      <c r="BG3181" s="10" t="s">
        <v>99</v>
      </c>
      <c r="BH3181" t="e">
        <f>+VLOOKUP(AF3181,Sheet4!A:A,1,FALSE)</f>
        <v>#N/A</v>
      </c>
      <c r="BL3181" s="6">
        <v>660</v>
      </c>
      <c r="BM3181" s="59">
        <f t="shared" si="219"/>
        <v>0</v>
      </c>
      <c r="BN3181" t="s">
        <v>1534</v>
      </c>
      <c r="BO3181" t="s">
        <v>73</v>
      </c>
    </row>
    <row r="3182" spans="1:67" ht="13" customHeight="1" x14ac:dyDescent="0.3">
      <c r="A3182" s="5">
        <v>46114</v>
      </c>
      <c r="B3182" t="s">
        <v>74</v>
      </c>
      <c r="F3182" s="8">
        <v>44</v>
      </c>
      <c r="G3182">
        <v>22</v>
      </c>
      <c r="H3182" s="6">
        <v>44</v>
      </c>
      <c r="I3182" s="6">
        <f t="shared" si="220"/>
        <v>22</v>
      </c>
      <c r="J3182" s="6"/>
      <c r="K3182" s="6"/>
      <c r="Q3182" t="s">
        <v>75</v>
      </c>
      <c r="U3182">
        <v>2601305</v>
      </c>
      <c r="V3182" t="s">
        <v>1532</v>
      </c>
      <c r="W3182" t="s">
        <v>110</v>
      </c>
      <c r="X3182" t="s">
        <v>347</v>
      </c>
      <c r="Y3182" t="s">
        <v>1055</v>
      </c>
      <c r="AF3182" t="s">
        <v>1532</v>
      </c>
      <c r="AG3182" t="s">
        <v>1533</v>
      </c>
      <c r="AH3182" t="s">
        <v>350</v>
      </c>
      <c r="AI3182" t="s">
        <v>351</v>
      </c>
      <c r="AM3182">
        <v>260001</v>
      </c>
      <c r="BA3182" s="6">
        <v>0</v>
      </c>
      <c r="BE3182">
        <f t="shared" si="217"/>
        <v>0</v>
      </c>
      <c r="BF3182" s="6">
        <f t="shared" si="218"/>
        <v>-44</v>
      </c>
      <c r="BG3182" s="7" t="s">
        <v>71</v>
      </c>
      <c r="BH3182" t="e">
        <f>+VLOOKUP(AF3182,Sheet4!A:A,1,FALSE)</f>
        <v>#N/A</v>
      </c>
      <c r="BL3182" s="6">
        <v>44</v>
      </c>
      <c r="BM3182" s="59">
        <f t="shared" si="219"/>
        <v>0</v>
      </c>
      <c r="BN3182" t="s">
        <v>1534</v>
      </c>
    </row>
    <row r="3183" spans="1:67" ht="13" customHeight="1" x14ac:dyDescent="0.3">
      <c r="A3183" s="5">
        <v>46114</v>
      </c>
      <c r="B3183" t="s">
        <v>76</v>
      </c>
      <c r="F3183">
        <v>880</v>
      </c>
      <c r="G3183">
        <v>880</v>
      </c>
      <c r="H3183" s="6">
        <v>880</v>
      </c>
      <c r="I3183" s="6">
        <f t="shared" si="220"/>
        <v>0</v>
      </c>
      <c r="J3183" s="6"/>
      <c r="K3183" s="6"/>
      <c r="Q3183" t="s">
        <v>77</v>
      </c>
      <c r="U3183">
        <v>2601305</v>
      </c>
      <c r="V3183" t="s">
        <v>1532</v>
      </c>
      <c r="W3183" t="s">
        <v>110</v>
      </c>
      <c r="X3183" t="s">
        <v>347</v>
      </c>
      <c r="Y3183" t="s">
        <v>1055</v>
      </c>
      <c r="AF3183" t="s">
        <v>1532</v>
      </c>
      <c r="AG3183" t="s">
        <v>1533</v>
      </c>
      <c r="AH3183" t="s">
        <v>350</v>
      </c>
      <c r="AI3183" t="s">
        <v>351</v>
      </c>
      <c r="AM3183">
        <v>260001</v>
      </c>
      <c r="BA3183" s="6">
        <v>0</v>
      </c>
      <c r="BE3183">
        <f t="shared" si="217"/>
        <v>0</v>
      </c>
      <c r="BF3183" s="6">
        <f t="shared" si="218"/>
        <v>-880</v>
      </c>
      <c r="BG3183" s="7" t="s">
        <v>71</v>
      </c>
      <c r="BH3183" t="e">
        <f>+VLOOKUP(AF3183,Sheet4!A:A,1,FALSE)</f>
        <v>#N/A</v>
      </c>
      <c r="BL3183" s="6">
        <v>880</v>
      </c>
      <c r="BM3183" s="59">
        <f t="shared" si="219"/>
        <v>0</v>
      </c>
      <c r="BN3183" t="s">
        <v>1534</v>
      </c>
    </row>
    <row r="3184" spans="1:67" ht="13" customHeight="1" x14ac:dyDescent="0.3">
      <c r="A3184" s="5">
        <v>46114</v>
      </c>
      <c r="B3184" t="s">
        <v>78</v>
      </c>
      <c r="F3184" s="8">
        <v>44</v>
      </c>
      <c r="G3184">
        <v>22</v>
      </c>
      <c r="H3184" s="6">
        <v>44</v>
      </c>
      <c r="I3184" s="6">
        <f t="shared" si="220"/>
        <v>22</v>
      </c>
      <c r="J3184" s="6"/>
      <c r="K3184" s="6"/>
      <c r="Q3184" t="s">
        <v>79</v>
      </c>
      <c r="U3184">
        <v>2601305</v>
      </c>
      <c r="V3184" t="s">
        <v>1532</v>
      </c>
      <c r="W3184" t="s">
        <v>110</v>
      </c>
      <c r="X3184" t="s">
        <v>347</v>
      </c>
      <c r="Y3184" t="s">
        <v>1055</v>
      </c>
      <c r="AF3184" t="s">
        <v>1532</v>
      </c>
      <c r="AG3184" t="s">
        <v>1533</v>
      </c>
      <c r="AH3184" t="s">
        <v>350</v>
      </c>
      <c r="AI3184" t="s">
        <v>351</v>
      </c>
      <c r="AM3184">
        <v>260001</v>
      </c>
      <c r="BA3184" s="6">
        <v>0</v>
      </c>
      <c r="BE3184">
        <f t="shared" si="217"/>
        <v>0</v>
      </c>
      <c r="BF3184" s="6">
        <f t="shared" si="218"/>
        <v>-44</v>
      </c>
      <c r="BG3184" s="7" t="s">
        <v>71</v>
      </c>
      <c r="BH3184" t="e">
        <f>+VLOOKUP(AF3184,Sheet4!A:A,1,FALSE)</f>
        <v>#N/A</v>
      </c>
      <c r="BL3184" s="6">
        <v>44</v>
      </c>
      <c r="BM3184" s="59">
        <f t="shared" si="219"/>
        <v>0</v>
      </c>
      <c r="BN3184" t="s">
        <v>1534</v>
      </c>
    </row>
    <row r="3185" spans="1:67" ht="13" customHeight="1" x14ac:dyDescent="0.3">
      <c r="A3185" s="5">
        <v>46114</v>
      </c>
      <c r="B3185" t="s">
        <v>80</v>
      </c>
      <c r="F3185">
        <v>550</v>
      </c>
      <c r="G3185">
        <v>550</v>
      </c>
      <c r="H3185" s="6">
        <v>550</v>
      </c>
      <c r="I3185" s="6">
        <f t="shared" si="220"/>
        <v>0</v>
      </c>
      <c r="J3185" s="6"/>
      <c r="K3185" s="6"/>
      <c r="Q3185" t="s">
        <v>81</v>
      </c>
      <c r="U3185">
        <v>2601305</v>
      </c>
      <c r="V3185" t="s">
        <v>1532</v>
      </c>
      <c r="W3185" t="s">
        <v>110</v>
      </c>
      <c r="X3185" t="s">
        <v>347</v>
      </c>
      <c r="Y3185" t="s">
        <v>1055</v>
      </c>
      <c r="AF3185" t="s">
        <v>1532</v>
      </c>
      <c r="AG3185" t="s">
        <v>1533</v>
      </c>
      <c r="AH3185" t="s">
        <v>350</v>
      </c>
      <c r="AI3185" t="s">
        <v>351</v>
      </c>
      <c r="AM3185">
        <v>260001</v>
      </c>
      <c r="BA3185" s="6">
        <v>0</v>
      </c>
      <c r="BD3185" s="9">
        <v>550</v>
      </c>
      <c r="BE3185">
        <f t="shared" si="217"/>
        <v>0</v>
      </c>
      <c r="BF3185" s="6">
        <f t="shared" si="218"/>
        <v>-550</v>
      </c>
      <c r="BG3185" s="11" t="s">
        <v>71</v>
      </c>
      <c r="BH3185" t="e">
        <f>+VLOOKUP(AF3185,Sheet4!A:A,1,FALSE)</f>
        <v>#N/A</v>
      </c>
      <c r="BL3185" s="6">
        <v>550</v>
      </c>
      <c r="BM3185" s="59">
        <f t="shared" si="219"/>
        <v>0</v>
      </c>
      <c r="BN3185" t="s">
        <v>1534</v>
      </c>
    </row>
    <row r="3186" spans="1:67" ht="13" customHeight="1" x14ac:dyDescent="0.3">
      <c r="A3186" s="5">
        <v>46114</v>
      </c>
      <c r="B3186" t="s">
        <v>63</v>
      </c>
      <c r="F3186">
        <v>60</v>
      </c>
      <c r="G3186">
        <v>60</v>
      </c>
      <c r="H3186" s="6">
        <v>53.848739495798299</v>
      </c>
      <c r="I3186" s="6">
        <f t="shared" si="220"/>
        <v>-6.1512605042017015</v>
      </c>
      <c r="J3186" s="6"/>
      <c r="K3186" s="6"/>
      <c r="Q3186" t="s">
        <v>64</v>
      </c>
      <c r="U3186">
        <v>2601306</v>
      </c>
      <c r="V3186" t="s">
        <v>1535</v>
      </c>
      <c r="W3186" t="s">
        <v>110</v>
      </c>
      <c r="X3186" t="s">
        <v>111</v>
      </c>
      <c r="Y3186" t="s">
        <v>1536</v>
      </c>
      <c r="AF3186" t="s">
        <v>1535</v>
      </c>
      <c r="AG3186" t="s">
        <v>1537</v>
      </c>
      <c r="AH3186" t="s">
        <v>114</v>
      </c>
      <c r="AI3186">
        <v>844823720</v>
      </c>
      <c r="AM3186">
        <v>260001</v>
      </c>
      <c r="BA3186" s="6">
        <v>-6.1512605042016801</v>
      </c>
      <c r="BD3186" s="9">
        <v>60</v>
      </c>
      <c r="BE3186">
        <f t="shared" si="217"/>
        <v>0</v>
      </c>
      <c r="BF3186" s="6">
        <f t="shared" si="218"/>
        <v>-53.848739495798299</v>
      </c>
      <c r="BG3186" s="11" t="s">
        <v>71</v>
      </c>
      <c r="BH3186" t="e">
        <f>+VLOOKUP(AF3186,Sheet4!A:A,1,FALSE)</f>
        <v>#N/A</v>
      </c>
      <c r="BL3186" s="6">
        <v>60</v>
      </c>
      <c r="BM3186" s="59">
        <f t="shared" si="219"/>
        <v>-6.1512605042017015</v>
      </c>
      <c r="BN3186" t="s">
        <v>1538</v>
      </c>
      <c r="BO3186" t="s">
        <v>116</v>
      </c>
    </row>
    <row r="3187" spans="1:67" ht="13" customHeight="1" x14ac:dyDescent="0.3">
      <c r="A3187" s="5">
        <v>46114</v>
      </c>
      <c r="B3187" t="s">
        <v>63</v>
      </c>
      <c r="F3187">
        <v>8865</v>
      </c>
      <c r="G3187">
        <v>8865</v>
      </c>
      <c r="H3187" s="6">
        <v>7956.1512605041999</v>
      </c>
      <c r="I3187" s="6">
        <f t="shared" si="220"/>
        <v>-908.84873949580015</v>
      </c>
      <c r="J3187" s="6"/>
      <c r="K3187" s="6"/>
      <c r="Q3187" t="s">
        <v>64</v>
      </c>
      <c r="U3187">
        <v>2601306</v>
      </c>
      <c r="V3187" t="s">
        <v>1535</v>
      </c>
      <c r="W3187" t="s">
        <v>110</v>
      </c>
      <c r="X3187" t="s">
        <v>111</v>
      </c>
      <c r="Y3187" t="s">
        <v>117</v>
      </c>
      <c r="AF3187" t="s">
        <v>1535</v>
      </c>
      <c r="AG3187" t="s">
        <v>1537</v>
      </c>
      <c r="AH3187" t="s">
        <v>114</v>
      </c>
      <c r="AI3187">
        <v>844823720</v>
      </c>
      <c r="AM3187">
        <v>260001</v>
      </c>
      <c r="BA3187" s="6">
        <v>-908.84873949579799</v>
      </c>
      <c r="BD3187" s="9">
        <v>8865</v>
      </c>
      <c r="BE3187">
        <f t="shared" si="217"/>
        <v>0</v>
      </c>
      <c r="BF3187" s="6">
        <f t="shared" si="218"/>
        <v>-7956.1512605041999</v>
      </c>
      <c r="BG3187" s="11" t="s">
        <v>71</v>
      </c>
      <c r="BH3187" t="e">
        <f>+VLOOKUP(AF3187,Sheet4!A:A,1,FALSE)</f>
        <v>#N/A</v>
      </c>
      <c r="BL3187" s="6">
        <v>7950</v>
      </c>
      <c r="BM3187" s="59">
        <f t="shared" si="219"/>
        <v>6.151260504199854</v>
      </c>
      <c r="BN3187" t="s">
        <v>1538</v>
      </c>
      <c r="BO3187" t="s">
        <v>116</v>
      </c>
    </row>
    <row r="3188" spans="1:67" ht="13" customHeight="1" x14ac:dyDescent="0.3">
      <c r="A3188" s="5">
        <v>46114</v>
      </c>
      <c r="B3188" t="s">
        <v>74</v>
      </c>
      <c r="F3188" s="8">
        <v>4</v>
      </c>
      <c r="G3188">
        <v>2</v>
      </c>
      <c r="H3188" s="6">
        <v>3.5899159663865601</v>
      </c>
      <c r="I3188" s="6">
        <f t="shared" si="220"/>
        <v>1.5899159663865601</v>
      </c>
      <c r="J3188" s="6"/>
      <c r="K3188" s="6"/>
      <c r="Q3188" t="s">
        <v>75</v>
      </c>
      <c r="U3188">
        <v>2601306</v>
      </c>
      <c r="V3188" t="s">
        <v>1535</v>
      </c>
      <c r="W3188" t="s">
        <v>110</v>
      </c>
      <c r="X3188" t="s">
        <v>111</v>
      </c>
      <c r="Y3188" t="s">
        <v>1536</v>
      </c>
      <c r="AF3188" t="s">
        <v>1535</v>
      </c>
      <c r="AG3188" t="s">
        <v>1537</v>
      </c>
      <c r="AH3188" t="s">
        <v>114</v>
      </c>
      <c r="AI3188">
        <v>844823720</v>
      </c>
      <c r="AM3188">
        <v>260001</v>
      </c>
      <c r="BA3188" s="6">
        <v>-0.41008403361344498</v>
      </c>
      <c r="BE3188">
        <f t="shared" si="217"/>
        <v>0</v>
      </c>
      <c r="BF3188" s="6">
        <f t="shared" si="218"/>
        <v>-3.5899159663865601</v>
      </c>
      <c r="BG3188" s="7" t="s">
        <v>71</v>
      </c>
      <c r="BH3188" t="e">
        <f>+VLOOKUP(AF3188,Sheet4!A:A,1,FALSE)</f>
        <v>#N/A</v>
      </c>
      <c r="BL3188" s="6">
        <v>4</v>
      </c>
      <c r="BM3188" s="59">
        <f t="shared" si="219"/>
        <v>-0.41008403361343992</v>
      </c>
      <c r="BN3188" t="s">
        <v>1538</v>
      </c>
    </row>
    <row r="3189" spans="1:67" ht="13" customHeight="1" x14ac:dyDescent="0.3">
      <c r="A3189" s="5">
        <v>46114</v>
      </c>
      <c r="B3189" t="s">
        <v>74</v>
      </c>
      <c r="F3189" s="8">
        <v>591</v>
      </c>
      <c r="G3189">
        <v>295.5</v>
      </c>
      <c r="H3189" s="6">
        <v>530.41008403361297</v>
      </c>
      <c r="I3189" s="6">
        <f t="shared" si="220"/>
        <v>234.91008403361297</v>
      </c>
      <c r="J3189" s="6"/>
      <c r="K3189" s="6"/>
      <c r="Q3189" t="s">
        <v>75</v>
      </c>
      <c r="U3189">
        <v>2601306</v>
      </c>
      <c r="V3189" t="s">
        <v>1535</v>
      </c>
      <c r="W3189" t="s">
        <v>110</v>
      </c>
      <c r="X3189" t="s">
        <v>111</v>
      </c>
      <c r="Y3189" t="s">
        <v>117</v>
      </c>
      <c r="AF3189" t="s">
        <v>1535</v>
      </c>
      <c r="AG3189" t="s">
        <v>1537</v>
      </c>
      <c r="AH3189" t="s">
        <v>114</v>
      </c>
      <c r="AI3189">
        <v>844823720</v>
      </c>
      <c r="AM3189">
        <v>260001</v>
      </c>
      <c r="BA3189" s="6">
        <v>-60.589915966386599</v>
      </c>
      <c r="BE3189">
        <f t="shared" si="217"/>
        <v>0</v>
      </c>
      <c r="BF3189" s="6">
        <f t="shared" si="218"/>
        <v>-530.41008403361297</v>
      </c>
      <c r="BG3189" s="7" t="s">
        <v>71</v>
      </c>
      <c r="BH3189" t="e">
        <f>+VLOOKUP(AF3189,Sheet4!A:A,1,FALSE)</f>
        <v>#N/A</v>
      </c>
      <c r="BL3189" s="6">
        <v>530</v>
      </c>
      <c r="BM3189" s="59">
        <f t="shared" si="219"/>
        <v>0.41008403361297496</v>
      </c>
      <c r="BN3189" t="s">
        <v>1538</v>
      </c>
    </row>
    <row r="3190" spans="1:67" ht="13" customHeight="1" x14ac:dyDescent="0.3">
      <c r="A3190" s="5">
        <v>46114</v>
      </c>
      <c r="B3190" t="s">
        <v>76</v>
      </c>
      <c r="F3190">
        <v>80</v>
      </c>
      <c r="G3190">
        <v>80</v>
      </c>
      <c r="H3190" s="6">
        <v>71.798319327731093</v>
      </c>
      <c r="I3190" s="6">
        <f t="shared" si="220"/>
        <v>-8.2016806722689068</v>
      </c>
      <c r="J3190" s="6"/>
      <c r="K3190" s="6"/>
      <c r="Q3190" t="s">
        <v>77</v>
      </c>
      <c r="U3190">
        <v>2601306</v>
      </c>
      <c r="V3190" t="s">
        <v>1535</v>
      </c>
      <c r="W3190" t="s">
        <v>110</v>
      </c>
      <c r="X3190" t="s">
        <v>111</v>
      </c>
      <c r="Y3190" t="s">
        <v>1536</v>
      </c>
      <c r="AF3190" t="s">
        <v>1535</v>
      </c>
      <c r="AG3190" t="s">
        <v>1537</v>
      </c>
      <c r="AH3190" t="s">
        <v>114</v>
      </c>
      <c r="AI3190">
        <v>844823720</v>
      </c>
      <c r="AM3190">
        <v>260001</v>
      </c>
      <c r="BA3190" s="6">
        <v>-8.2016806722689104</v>
      </c>
      <c r="BE3190">
        <f t="shared" si="217"/>
        <v>0</v>
      </c>
      <c r="BF3190" s="6">
        <f t="shared" si="218"/>
        <v>-71.798319327731093</v>
      </c>
      <c r="BG3190" s="7" t="s">
        <v>71</v>
      </c>
      <c r="BH3190" t="e">
        <f>+VLOOKUP(AF3190,Sheet4!A:A,1,FALSE)</f>
        <v>#N/A</v>
      </c>
      <c r="BL3190" s="6">
        <v>80</v>
      </c>
      <c r="BM3190" s="59">
        <f t="shared" si="219"/>
        <v>-8.2016806722689068</v>
      </c>
      <c r="BN3190" t="s">
        <v>1538</v>
      </c>
    </row>
    <row r="3191" spans="1:67" ht="13" customHeight="1" x14ac:dyDescent="0.3">
      <c r="A3191" s="5">
        <v>46114</v>
      </c>
      <c r="B3191" t="s">
        <v>76</v>
      </c>
      <c r="F3191">
        <v>11820</v>
      </c>
      <c r="G3191">
        <v>11820</v>
      </c>
      <c r="H3191" s="6">
        <v>10608.2016806723</v>
      </c>
      <c r="I3191" s="6">
        <f t="shared" si="220"/>
        <v>-1211.7983193276996</v>
      </c>
      <c r="J3191" s="6"/>
      <c r="K3191" s="6"/>
      <c r="Q3191" t="s">
        <v>77</v>
      </c>
      <c r="U3191">
        <v>2601306</v>
      </c>
      <c r="V3191" t="s">
        <v>1535</v>
      </c>
      <c r="W3191" t="s">
        <v>110</v>
      </c>
      <c r="X3191" t="s">
        <v>111</v>
      </c>
      <c r="Y3191" t="s">
        <v>117</v>
      </c>
      <c r="AF3191" t="s">
        <v>1535</v>
      </c>
      <c r="AG3191" t="s">
        <v>1537</v>
      </c>
      <c r="AH3191" t="s">
        <v>114</v>
      </c>
      <c r="AI3191">
        <v>844823720</v>
      </c>
      <c r="AM3191">
        <v>260001</v>
      </c>
      <c r="BA3191" s="6">
        <v>-1211.79831932773</v>
      </c>
      <c r="BE3191">
        <f t="shared" si="217"/>
        <v>0</v>
      </c>
      <c r="BF3191" s="6">
        <f t="shared" si="218"/>
        <v>-10608.2016806723</v>
      </c>
      <c r="BG3191" s="7" t="s">
        <v>71</v>
      </c>
      <c r="BH3191" t="e">
        <f>+VLOOKUP(AF3191,Sheet4!A:A,1,FALSE)</f>
        <v>#N/A</v>
      </c>
      <c r="BL3191" s="6">
        <v>10600</v>
      </c>
      <c r="BM3191" s="59">
        <f t="shared" si="219"/>
        <v>8.2016806723004265</v>
      </c>
      <c r="BN3191" t="s">
        <v>1538</v>
      </c>
    </row>
    <row r="3192" spans="1:67" ht="13" customHeight="1" x14ac:dyDescent="0.3">
      <c r="A3192" s="5">
        <v>46114</v>
      </c>
      <c r="B3192" t="s">
        <v>78</v>
      </c>
      <c r="F3192" s="8">
        <v>4</v>
      </c>
      <c r="G3192">
        <v>2</v>
      </c>
      <c r="H3192" s="6">
        <v>2.9781512605042</v>
      </c>
      <c r="I3192" s="6">
        <f t="shared" si="220"/>
        <v>0.97815126050419998</v>
      </c>
      <c r="J3192" s="6"/>
      <c r="K3192" s="6"/>
      <c r="Q3192" t="s">
        <v>79</v>
      </c>
      <c r="U3192">
        <v>2601306</v>
      </c>
      <c r="V3192" t="s">
        <v>1535</v>
      </c>
      <c r="W3192" t="s">
        <v>110</v>
      </c>
      <c r="X3192" t="s">
        <v>111</v>
      </c>
      <c r="Y3192" t="s">
        <v>1536</v>
      </c>
      <c r="AF3192" t="s">
        <v>1535</v>
      </c>
      <c r="AG3192" t="s">
        <v>1537</v>
      </c>
      <c r="AH3192" t="s">
        <v>114</v>
      </c>
      <c r="AI3192">
        <v>844823720</v>
      </c>
      <c r="AM3192">
        <v>260001</v>
      </c>
      <c r="BA3192" s="6">
        <v>-1.0218487394958</v>
      </c>
      <c r="BE3192">
        <f t="shared" si="217"/>
        <v>0</v>
      </c>
      <c r="BF3192" s="6">
        <f t="shared" si="218"/>
        <v>-2.9781512605042</v>
      </c>
      <c r="BG3192" s="7" t="s">
        <v>71</v>
      </c>
      <c r="BH3192" t="e">
        <f>+VLOOKUP(AF3192,Sheet4!A:A,1,FALSE)</f>
        <v>#N/A</v>
      </c>
      <c r="BL3192" s="6">
        <v>3</v>
      </c>
      <c r="BM3192" s="59">
        <f t="shared" si="219"/>
        <v>-2.1848739495800018E-2</v>
      </c>
      <c r="BN3192" t="s">
        <v>1538</v>
      </c>
    </row>
    <row r="3193" spans="1:67" ht="13" customHeight="1" x14ac:dyDescent="0.3">
      <c r="A3193" s="5">
        <v>46114</v>
      </c>
      <c r="B3193" t="s">
        <v>78</v>
      </c>
      <c r="F3193" s="8">
        <v>591</v>
      </c>
      <c r="G3193">
        <v>295.5</v>
      </c>
      <c r="H3193" s="6">
        <v>440.02184873949602</v>
      </c>
      <c r="I3193" s="6">
        <f t="shared" si="220"/>
        <v>144.52184873949602</v>
      </c>
      <c r="J3193" s="6"/>
      <c r="K3193" s="6"/>
      <c r="Q3193" t="s">
        <v>79</v>
      </c>
      <c r="U3193">
        <v>2601306</v>
      </c>
      <c r="V3193" t="s">
        <v>1535</v>
      </c>
      <c r="W3193" t="s">
        <v>110</v>
      </c>
      <c r="X3193" t="s">
        <v>111</v>
      </c>
      <c r="Y3193" t="s">
        <v>117</v>
      </c>
      <c r="AF3193" t="s">
        <v>1535</v>
      </c>
      <c r="AG3193" t="s">
        <v>1537</v>
      </c>
      <c r="AH3193" t="s">
        <v>114</v>
      </c>
      <c r="AI3193">
        <v>844823720</v>
      </c>
      <c r="AM3193">
        <v>260001</v>
      </c>
      <c r="BA3193" s="6">
        <v>-150.97815126050401</v>
      </c>
      <c r="BE3193">
        <f t="shared" si="217"/>
        <v>0</v>
      </c>
      <c r="BF3193" s="6">
        <f t="shared" si="218"/>
        <v>-440.02184873949602</v>
      </c>
      <c r="BG3193" s="7" t="s">
        <v>71</v>
      </c>
      <c r="BH3193" t="e">
        <f>+VLOOKUP(AF3193,Sheet4!A:A,1,FALSE)</f>
        <v>#N/A</v>
      </c>
      <c r="BL3193" s="6">
        <v>440</v>
      </c>
      <c r="BM3193" s="59">
        <f t="shared" si="219"/>
        <v>2.1848739496022063E-2</v>
      </c>
      <c r="BN3193" t="s">
        <v>1538</v>
      </c>
    </row>
    <row r="3194" spans="1:67" ht="13" customHeight="1" x14ac:dyDescent="0.3">
      <c r="A3194" s="5">
        <v>46114</v>
      </c>
      <c r="B3194" t="s">
        <v>80</v>
      </c>
      <c r="F3194">
        <v>50</v>
      </c>
      <c r="G3194">
        <v>50</v>
      </c>
      <c r="H3194" s="6">
        <v>37.226890756302502</v>
      </c>
      <c r="I3194" s="6">
        <f t="shared" si="220"/>
        <v>-12.773109243697498</v>
      </c>
      <c r="J3194" s="6"/>
      <c r="K3194" s="6"/>
      <c r="Q3194" t="s">
        <v>81</v>
      </c>
      <c r="U3194">
        <v>2601306</v>
      </c>
      <c r="V3194" t="s">
        <v>1535</v>
      </c>
      <c r="W3194" t="s">
        <v>110</v>
      </c>
      <c r="X3194" t="s">
        <v>111</v>
      </c>
      <c r="Y3194" t="s">
        <v>1536</v>
      </c>
      <c r="AF3194" t="s">
        <v>1535</v>
      </c>
      <c r="AG3194" t="s">
        <v>1537</v>
      </c>
      <c r="AH3194" t="s">
        <v>114</v>
      </c>
      <c r="AI3194">
        <v>844823720</v>
      </c>
      <c r="AM3194">
        <v>260001</v>
      </c>
      <c r="BA3194" s="6">
        <v>-12.773109243697499</v>
      </c>
      <c r="BC3194" s="9">
        <v>50</v>
      </c>
      <c r="BE3194">
        <f t="shared" si="217"/>
        <v>50</v>
      </c>
      <c r="BF3194" s="6">
        <f t="shared" si="218"/>
        <v>12.773109243697498</v>
      </c>
      <c r="BG3194" s="10" t="s">
        <v>99</v>
      </c>
      <c r="BH3194" t="e">
        <f>+VLOOKUP(AF3194,Sheet4!A:A,1,FALSE)</f>
        <v>#N/A</v>
      </c>
      <c r="BL3194" s="6">
        <v>37.5</v>
      </c>
      <c r="BM3194" s="59">
        <f t="shared" si="219"/>
        <v>-0.27310924369749756</v>
      </c>
      <c r="BN3194" t="s">
        <v>1538</v>
      </c>
    </row>
    <row r="3195" spans="1:67" ht="13" customHeight="1" x14ac:dyDescent="0.3">
      <c r="A3195" s="5">
        <v>46114</v>
      </c>
      <c r="B3195" t="s">
        <v>80</v>
      </c>
      <c r="F3195">
        <v>7387.5</v>
      </c>
      <c r="G3195">
        <v>7387.5</v>
      </c>
      <c r="H3195" s="6">
        <v>5500.2731092436998</v>
      </c>
      <c r="I3195" s="6">
        <f t="shared" si="220"/>
        <v>-1887.2268907563002</v>
      </c>
      <c r="J3195" s="6"/>
      <c r="K3195" s="6"/>
      <c r="Q3195" t="s">
        <v>81</v>
      </c>
      <c r="U3195">
        <v>2601306</v>
      </c>
      <c r="V3195" t="s">
        <v>1535</v>
      </c>
      <c r="W3195" t="s">
        <v>110</v>
      </c>
      <c r="X3195" t="s">
        <v>111</v>
      </c>
      <c r="Y3195" t="s">
        <v>117</v>
      </c>
      <c r="AF3195" t="s">
        <v>1535</v>
      </c>
      <c r="AG3195" t="s">
        <v>1537</v>
      </c>
      <c r="AH3195" t="s">
        <v>114</v>
      </c>
      <c r="AI3195">
        <v>844823720</v>
      </c>
      <c r="AM3195">
        <v>260001</v>
      </c>
      <c r="BA3195" s="6">
        <v>-1887.2268907563</v>
      </c>
      <c r="BC3195" s="9">
        <v>7388</v>
      </c>
      <c r="BE3195">
        <f t="shared" si="217"/>
        <v>7388</v>
      </c>
      <c r="BF3195" s="6">
        <f t="shared" si="218"/>
        <v>1887.7268907563002</v>
      </c>
      <c r="BG3195" s="10" t="s">
        <v>99</v>
      </c>
      <c r="BH3195" t="e">
        <f>+VLOOKUP(AF3195,Sheet4!A:A,1,FALSE)</f>
        <v>#N/A</v>
      </c>
      <c r="BL3195" s="6">
        <v>5500</v>
      </c>
      <c r="BM3195" s="59">
        <f t="shared" si="219"/>
        <v>0.27310924369976419</v>
      </c>
      <c r="BN3195" t="s">
        <v>1538</v>
      </c>
    </row>
    <row r="3196" spans="1:67" ht="13" customHeight="1" x14ac:dyDescent="0.3">
      <c r="A3196" s="5">
        <v>46114</v>
      </c>
      <c r="B3196" t="s">
        <v>63</v>
      </c>
      <c r="F3196">
        <v>150</v>
      </c>
      <c r="G3196">
        <v>150</v>
      </c>
      <c r="H3196" s="6">
        <v>0</v>
      </c>
      <c r="I3196" s="6">
        <f t="shared" si="220"/>
        <v>-150</v>
      </c>
      <c r="J3196" s="6"/>
      <c r="K3196" s="6"/>
      <c r="Q3196" t="s">
        <v>64</v>
      </c>
      <c r="U3196">
        <v>2601307</v>
      </c>
      <c r="V3196" t="s">
        <v>1539</v>
      </c>
      <c r="W3196" t="s">
        <v>144</v>
      </c>
      <c r="X3196" t="s">
        <v>1247</v>
      </c>
      <c r="Y3196" t="s">
        <v>1540</v>
      </c>
      <c r="AF3196" t="s">
        <v>1539</v>
      </c>
      <c r="AG3196" t="s">
        <v>1541</v>
      </c>
      <c r="AH3196" t="s">
        <v>1250</v>
      </c>
      <c r="AI3196">
        <v>842425262</v>
      </c>
      <c r="AM3196">
        <v>260001</v>
      </c>
      <c r="BA3196" s="6">
        <v>-150</v>
      </c>
      <c r="BE3196">
        <f t="shared" si="217"/>
        <v>0</v>
      </c>
      <c r="BF3196" s="6">
        <f t="shared" si="218"/>
        <v>0</v>
      </c>
      <c r="BG3196" s="7" t="s">
        <v>71</v>
      </c>
      <c r="BH3196" t="e">
        <f>+VLOOKUP(AF3196,Sheet4!A:A,1,FALSE)</f>
        <v>#N/A</v>
      </c>
      <c r="BL3196" s="6">
        <v>0</v>
      </c>
      <c r="BM3196" s="59">
        <f t="shared" si="219"/>
        <v>0</v>
      </c>
      <c r="BN3196" t="s">
        <v>1542</v>
      </c>
      <c r="BO3196" t="s">
        <v>73</v>
      </c>
    </row>
    <row r="3197" spans="1:67" ht="13" customHeight="1" x14ac:dyDescent="0.3">
      <c r="A3197" s="5">
        <v>46114</v>
      </c>
      <c r="B3197" t="s">
        <v>74</v>
      </c>
      <c r="F3197" s="8">
        <v>10</v>
      </c>
      <c r="G3197">
        <v>5</v>
      </c>
      <c r="H3197" s="6">
        <v>0</v>
      </c>
      <c r="I3197" s="6">
        <f t="shared" si="220"/>
        <v>-5</v>
      </c>
      <c r="J3197" s="6"/>
      <c r="K3197" s="6"/>
      <c r="Q3197" t="s">
        <v>75</v>
      </c>
      <c r="U3197">
        <v>2601307</v>
      </c>
      <c r="V3197" t="s">
        <v>1539</v>
      </c>
      <c r="W3197" t="s">
        <v>144</v>
      </c>
      <c r="X3197" t="s">
        <v>1247</v>
      </c>
      <c r="Y3197" t="s">
        <v>1540</v>
      </c>
      <c r="AF3197" t="s">
        <v>1539</v>
      </c>
      <c r="AG3197" t="s">
        <v>1541</v>
      </c>
      <c r="AH3197" t="s">
        <v>1250</v>
      </c>
      <c r="AI3197">
        <v>842425262</v>
      </c>
      <c r="AM3197">
        <v>260001</v>
      </c>
      <c r="BA3197" s="6">
        <v>-10</v>
      </c>
      <c r="BE3197">
        <f t="shared" si="217"/>
        <v>0</v>
      </c>
      <c r="BF3197" s="6">
        <f t="shared" si="218"/>
        <v>0</v>
      </c>
      <c r="BG3197" s="7" t="s">
        <v>71</v>
      </c>
      <c r="BH3197" t="e">
        <f>+VLOOKUP(AF3197,Sheet4!A:A,1,FALSE)</f>
        <v>#N/A</v>
      </c>
      <c r="BL3197" s="6">
        <v>0</v>
      </c>
      <c r="BM3197" s="59">
        <f t="shared" si="219"/>
        <v>0</v>
      </c>
      <c r="BN3197" t="s">
        <v>1542</v>
      </c>
    </row>
    <row r="3198" spans="1:67" ht="13" customHeight="1" x14ac:dyDescent="0.3">
      <c r="A3198" s="5">
        <v>46114</v>
      </c>
      <c r="B3198" t="s">
        <v>76</v>
      </c>
      <c r="F3198">
        <v>200</v>
      </c>
      <c r="G3198">
        <v>200</v>
      </c>
      <c r="H3198" s="6">
        <v>0</v>
      </c>
      <c r="I3198" s="6">
        <f t="shared" si="220"/>
        <v>-200</v>
      </c>
      <c r="J3198" s="6"/>
      <c r="K3198" s="6"/>
      <c r="Q3198" t="s">
        <v>77</v>
      </c>
      <c r="U3198">
        <v>2601307</v>
      </c>
      <c r="V3198" t="s">
        <v>1539</v>
      </c>
      <c r="W3198" t="s">
        <v>144</v>
      </c>
      <c r="X3198" t="s">
        <v>1247</v>
      </c>
      <c r="Y3198" t="s">
        <v>1540</v>
      </c>
      <c r="AF3198" t="s">
        <v>1539</v>
      </c>
      <c r="AG3198" t="s">
        <v>1541</v>
      </c>
      <c r="AH3198" t="s">
        <v>1250</v>
      </c>
      <c r="AI3198">
        <v>842425262</v>
      </c>
      <c r="AM3198">
        <v>260001</v>
      </c>
      <c r="BA3198" s="6">
        <v>-200</v>
      </c>
      <c r="BE3198">
        <f t="shared" si="217"/>
        <v>0</v>
      </c>
      <c r="BF3198" s="6">
        <f t="shared" si="218"/>
        <v>0</v>
      </c>
      <c r="BG3198" s="7" t="s">
        <v>71</v>
      </c>
      <c r="BH3198" t="e">
        <f>+VLOOKUP(AF3198,Sheet4!A:A,1,FALSE)</f>
        <v>#N/A</v>
      </c>
      <c r="BL3198" s="6">
        <v>0</v>
      </c>
      <c r="BM3198" s="59">
        <f t="shared" si="219"/>
        <v>0</v>
      </c>
      <c r="BN3198" t="s">
        <v>1542</v>
      </c>
    </row>
    <row r="3199" spans="1:67" ht="13" customHeight="1" x14ac:dyDescent="0.3">
      <c r="A3199" s="5">
        <v>46114</v>
      </c>
      <c r="B3199" t="s">
        <v>78</v>
      </c>
      <c r="F3199" s="8">
        <v>10</v>
      </c>
      <c r="G3199">
        <v>5</v>
      </c>
      <c r="H3199" s="6">
        <v>0</v>
      </c>
      <c r="I3199" s="6">
        <f t="shared" si="220"/>
        <v>-5</v>
      </c>
      <c r="J3199" s="6"/>
      <c r="K3199" s="6"/>
      <c r="Q3199" t="s">
        <v>79</v>
      </c>
      <c r="U3199">
        <v>2601307</v>
      </c>
      <c r="V3199" t="s">
        <v>1539</v>
      </c>
      <c r="W3199" t="s">
        <v>144</v>
      </c>
      <c r="X3199" t="s">
        <v>1247</v>
      </c>
      <c r="Y3199" t="s">
        <v>1540</v>
      </c>
      <c r="AF3199" t="s">
        <v>1539</v>
      </c>
      <c r="AG3199" t="s">
        <v>1541</v>
      </c>
      <c r="AH3199" t="s">
        <v>1250</v>
      </c>
      <c r="AI3199">
        <v>842425262</v>
      </c>
      <c r="AM3199">
        <v>260001</v>
      </c>
      <c r="BA3199" s="6">
        <v>-10</v>
      </c>
      <c r="BE3199">
        <f t="shared" si="217"/>
        <v>0</v>
      </c>
      <c r="BF3199" s="6">
        <f t="shared" si="218"/>
        <v>0</v>
      </c>
      <c r="BG3199" s="7" t="s">
        <v>71</v>
      </c>
      <c r="BH3199" t="e">
        <f>+VLOOKUP(AF3199,Sheet4!A:A,1,FALSE)</f>
        <v>#N/A</v>
      </c>
      <c r="BL3199" s="6">
        <v>0</v>
      </c>
      <c r="BM3199" s="59">
        <f t="shared" si="219"/>
        <v>0</v>
      </c>
      <c r="BN3199" t="s">
        <v>1542</v>
      </c>
    </row>
    <row r="3200" spans="1:67" ht="13" customHeight="1" x14ac:dyDescent="0.3">
      <c r="A3200" s="5">
        <v>46114</v>
      </c>
      <c r="B3200" t="s">
        <v>80</v>
      </c>
      <c r="F3200">
        <v>125</v>
      </c>
      <c r="G3200">
        <v>125</v>
      </c>
      <c r="H3200" s="6">
        <v>0</v>
      </c>
      <c r="I3200" s="6">
        <f t="shared" si="220"/>
        <v>-125</v>
      </c>
      <c r="J3200" s="6"/>
      <c r="K3200" s="6"/>
      <c r="Q3200" t="s">
        <v>81</v>
      </c>
      <c r="U3200">
        <v>2601307</v>
      </c>
      <c r="V3200" t="s">
        <v>1539</v>
      </c>
      <c r="W3200" t="s">
        <v>144</v>
      </c>
      <c r="X3200" t="s">
        <v>1247</v>
      </c>
      <c r="Y3200" t="s">
        <v>1540</v>
      </c>
      <c r="AF3200" t="s">
        <v>1539</v>
      </c>
      <c r="AG3200" t="s">
        <v>1541</v>
      </c>
      <c r="AH3200" t="s">
        <v>1250</v>
      </c>
      <c r="AI3200">
        <v>842425262</v>
      </c>
      <c r="AM3200">
        <v>260001</v>
      </c>
      <c r="BA3200" s="6">
        <v>-125</v>
      </c>
      <c r="BE3200">
        <f t="shared" si="217"/>
        <v>0</v>
      </c>
      <c r="BF3200" s="6">
        <f t="shared" si="218"/>
        <v>0</v>
      </c>
      <c r="BG3200" s="7" t="s">
        <v>71</v>
      </c>
      <c r="BH3200" t="e">
        <f>+VLOOKUP(AF3200,Sheet4!A:A,1,FALSE)</f>
        <v>#N/A</v>
      </c>
      <c r="BL3200" s="6">
        <v>0</v>
      </c>
      <c r="BM3200" s="59">
        <f t="shared" si="219"/>
        <v>0</v>
      </c>
      <c r="BN3200" t="s">
        <v>1542</v>
      </c>
    </row>
    <row r="3201" spans="1:67" ht="13" customHeight="1" x14ac:dyDescent="0.3">
      <c r="A3201" s="5">
        <v>46114</v>
      </c>
      <c r="B3201" t="s">
        <v>63</v>
      </c>
      <c r="F3201">
        <v>1470</v>
      </c>
      <c r="G3201">
        <v>1470</v>
      </c>
      <c r="H3201" s="6">
        <v>1380</v>
      </c>
      <c r="I3201" s="6">
        <f t="shared" si="220"/>
        <v>-90</v>
      </c>
      <c r="J3201" s="6"/>
      <c r="K3201" s="6"/>
      <c r="Q3201" t="s">
        <v>64</v>
      </c>
      <c r="U3201">
        <v>2601308</v>
      </c>
      <c r="V3201" t="s">
        <v>1543</v>
      </c>
      <c r="W3201" t="s">
        <v>66</v>
      </c>
      <c r="X3201" t="s">
        <v>152</v>
      </c>
      <c r="Y3201" t="s">
        <v>395</v>
      </c>
      <c r="AF3201" t="s">
        <v>1543</v>
      </c>
      <c r="AG3201" t="s">
        <v>1544</v>
      </c>
      <c r="AH3201" t="s">
        <v>155</v>
      </c>
      <c r="AI3201" t="s">
        <v>156</v>
      </c>
      <c r="AM3201">
        <v>260001</v>
      </c>
      <c r="BA3201" s="6">
        <v>-90</v>
      </c>
      <c r="BE3201">
        <f t="shared" si="217"/>
        <v>0</v>
      </c>
      <c r="BF3201" s="6">
        <f t="shared" si="218"/>
        <v>-1380</v>
      </c>
      <c r="BG3201" s="7" t="s">
        <v>71</v>
      </c>
      <c r="BH3201" t="e">
        <f>+VLOOKUP(AF3201,Sheet4!A:A,1,FALSE)</f>
        <v>#N/A</v>
      </c>
      <c r="BL3201" s="6">
        <v>1380</v>
      </c>
      <c r="BM3201" s="59">
        <f t="shared" si="219"/>
        <v>0</v>
      </c>
      <c r="BN3201" t="s">
        <v>1545</v>
      </c>
      <c r="BO3201" t="s">
        <v>73</v>
      </c>
    </row>
    <row r="3202" spans="1:67" ht="13" customHeight="1" x14ac:dyDescent="0.3">
      <c r="A3202" s="5">
        <v>46114</v>
      </c>
      <c r="B3202" t="s">
        <v>74</v>
      </c>
      <c r="F3202" s="8">
        <v>98</v>
      </c>
      <c r="G3202">
        <v>49</v>
      </c>
      <c r="H3202" s="6">
        <v>92</v>
      </c>
      <c r="I3202" s="6">
        <f t="shared" si="220"/>
        <v>43</v>
      </c>
      <c r="J3202" s="6"/>
      <c r="K3202" s="6"/>
      <c r="Q3202" t="s">
        <v>75</v>
      </c>
      <c r="U3202">
        <v>2601308</v>
      </c>
      <c r="V3202" t="s">
        <v>1543</v>
      </c>
      <c r="W3202" t="s">
        <v>66</v>
      </c>
      <c r="X3202" t="s">
        <v>152</v>
      </c>
      <c r="Y3202" t="s">
        <v>395</v>
      </c>
      <c r="AF3202" t="s">
        <v>1543</v>
      </c>
      <c r="AG3202" t="s">
        <v>1544</v>
      </c>
      <c r="AH3202" t="s">
        <v>155</v>
      </c>
      <c r="AI3202" t="s">
        <v>156</v>
      </c>
      <c r="AM3202">
        <v>260001</v>
      </c>
      <c r="BA3202" s="6">
        <v>-6</v>
      </c>
      <c r="BE3202">
        <f t="shared" ref="BE3202:BE3265" si="221">+BB3202+BC3202</f>
        <v>0</v>
      </c>
      <c r="BF3202" s="6">
        <f t="shared" ref="BF3202:BF3265" si="222">+BE3202-H3202</f>
        <v>-92</v>
      </c>
      <c r="BG3202" s="7" t="s">
        <v>71</v>
      </c>
      <c r="BH3202" t="e">
        <f>+VLOOKUP(AF3202,Sheet4!A:A,1,FALSE)</f>
        <v>#N/A</v>
      </c>
      <c r="BL3202" s="6">
        <v>92</v>
      </c>
      <c r="BM3202" s="59">
        <f t="shared" ref="BM3202:BM3265" si="223">+H3202+-BL3202</f>
        <v>0</v>
      </c>
      <c r="BN3202" t="s">
        <v>1545</v>
      </c>
    </row>
    <row r="3203" spans="1:67" ht="13" customHeight="1" x14ac:dyDescent="0.3">
      <c r="A3203" s="5">
        <v>46114</v>
      </c>
      <c r="B3203" t="s">
        <v>76</v>
      </c>
      <c r="F3203">
        <v>1960</v>
      </c>
      <c r="G3203">
        <v>1960</v>
      </c>
      <c r="H3203" s="6">
        <v>1840</v>
      </c>
      <c r="I3203" s="6">
        <f t="shared" si="220"/>
        <v>-120</v>
      </c>
      <c r="J3203" s="6"/>
      <c r="K3203" s="6"/>
      <c r="Q3203" t="s">
        <v>77</v>
      </c>
      <c r="U3203">
        <v>2601308</v>
      </c>
      <c r="V3203" t="s">
        <v>1543</v>
      </c>
      <c r="W3203" t="s">
        <v>66</v>
      </c>
      <c r="X3203" t="s">
        <v>152</v>
      </c>
      <c r="Y3203" t="s">
        <v>395</v>
      </c>
      <c r="AF3203" t="s">
        <v>1543</v>
      </c>
      <c r="AG3203" t="s">
        <v>1544</v>
      </c>
      <c r="AH3203" t="s">
        <v>155</v>
      </c>
      <c r="AI3203" t="s">
        <v>156</v>
      </c>
      <c r="AM3203">
        <v>260001</v>
      </c>
      <c r="BA3203" s="6">
        <v>-120</v>
      </c>
      <c r="BE3203">
        <f t="shared" si="221"/>
        <v>0</v>
      </c>
      <c r="BF3203" s="6">
        <f t="shared" si="222"/>
        <v>-1840</v>
      </c>
      <c r="BG3203" s="7" t="s">
        <v>71</v>
      </c>
      <c r="BH3203" t="e">
        <f>+VLOOKUP(AF3203,Sheet4!A:A,1,FALSE)</f>
        <v>#N/A</v>
      </c>
      <c r="BL3203" s="6">
        <v>1840</v>
      </c>
      <c r="BM3203" s="59">
        <f t="shared" si="223"/>
        <v>0</v>
      </c>
      <c r="BN3203" t="s">
        <v>1545</v>
      </c>
    </row>
    <row r="3204" spans="1:67" ht="13" customHeight="1" x14ac:dyDescent="0.3">
      <c r="A3204" s="5">
        <v>46114</v>
      </c>
      <c r="B3204" t="s">
        <v>78</v>
      </c>
      <c r="F3204" s="8">
        <v>21</v>
      </c>
      <c r="G3204">
        <v>10.5</v>
      </c>
      <c r="H3204" s="6">
        <v>92</v>
      </c>
      <c r="I3204" s="6">
        <f t="shared" si="220"/>
        <v>81.5</v>
      </c>
      <c r="J3204" s="6"/>
      <c r="K3204" s="6"/>
      <c r="Q3204" t="s">
        <v>79</v>
      </c>
      <c r="U3204">
        <v>2601308</v>
      </c>
      <c r="V3204" t="s">
        <v>1543</v>
      </c>
      <c r="W3204" t="s">
        <v>66</v>
      </c>
      <c r="X3204" t="s">
        <v>152</v>
      </c>
      <c r="Y3204" t="s">
        <v>395</v>
      </c>
      <c r="AF3204" t="s">
        <v>1543</v>
      </c>
      <c r="AG3204" t="s">
        <v>1544</v>
      </c>
      <c r="AH3204" t="s">
        <v>155</v>
      </c>
      <c r="AI3204" t="s">
        <v>156</v>
      </c>
      <c r="AM3204">
        <v>260001</v>
      </c>
      <c r="BA3204" s="6">
        <v>71</v>
      </c>
      <c r="BE3204">
        <f t="shared" si="221"/>
        <v>0</v>
      </c>
      <c r="BF3204" s="6">
        <f t="shared" si="222"/>
        <v>-92</v>
      </c>
      <c r="BG3204" s="7" t="s">
        <v>71</v>
      </c>
      <c r="BH3204" t="e">
        <f>+VLOOKUP(AF3204,Sheet4!A:A,1,FALSE)</f>
        <v>#N/A</v>
      </c>
      <c r="BL3204" s="6">
        <v>92</v>
      </c>
      <c r="BM3204" s="59">
        <f t="shared" si="223"/>
        <v>0</v>
      </c>
      <c r="BN3204" t="s">
        <v>1545</v>
      </c>
    </row>
    <row r="3205" spans="1:67" ht="13" customHeight="1" x14ac:dyDescent="0.3">
      <c r="A3205" s="5">
        <v>46114</v>
      </c>
      <c r="B3205" t="s">
        <v>80</v>
      </c>
      <c r="F3205">
        <v>262.5</v>
      </c>
      <c r="G3205">
        <v>262.5</v>
      </c>
      <c r="H3205" s="6">
        <v>1150</v>
      </c>
      <c r="I3205" s="6">
        <f t="shared" si="220"/>
        <v>887.5</v>
      </c>
      <c r="J3205" s="6">
        <f>H3205/12.5</f>
        <v>92</v>
      </c>
      <c r="K3205" s="6"/>
      <c r="Q3205" t="s">
        <v>81</v>
      </c>
      <c r="U3205">
        <v>2601308</v>
      </c>
      <c r="V3205" t="s">
        <v>1543</v>
      </c>
      <c r="W3205" t="s">
        <v>66</v>
      </c>
      <c r="X3205" t="s">
        <v>152</v>
      </c>
      <c r="Y3205" t="s">
        <v>395</v>
      </c>
      <c r="AF3205" t="s">
        <v>1543</v>
      </c>
      <c r="AG3205" t="s">
        <v>1544</v>
      </c>
      <c r="AH3205" t="s">
        <v>155</v>
      </c>
      <c r="AI3205" t="s">
        <v>156</v>
      </c>
      <c r="AM3205">
        <v>260001</v>
      </c>
      <c r="BA3205" s="6">
        <v>887.5</v>
      </c>
      <c r="BE3205">
        <f t="shared" si="221"/>
        <v>0</v>
      </c>
      <c r="BF3205" s="6">
        <f t="shared" si="222"/>
        <v>-1150</v>
      </c>
      <c r="BG3205" s="7" t="s">
        <v>71</v>
      </c>
      <c r="BH3205" t="e">
        <f>+VLOOKUP(AF3205,Sheet4!A:A,1,FALSE)</f>
        <v>#N/A</v>
      </c>
      <c r="BL3205" s="6">
        <v>1150</v>
      </c>
      <c r="BM3205" s="59">
        <f t="shared" si="223"/>
        <v>0</v>
      </c>
      <c r="BN3205" t="s">
        <v>1545</v>
      </c>
    </row>
    <row r="3206" spans="1:67" ht="13" customHeight="1" x14ac:dyDescent="0.3">
      <c r="A3206" s="5">
        <v>46114</v>
      </c>
      <c r="B3206" t="s">
        <v>82</v>
      </c>
      <c r="F3206" s="8">
        <v>231</v>
      </c>
      <c r="G3206">
        <v>115.5</v>
      </c>
      <c r="H3206" s="6">
        <v>0</v>
      </c>
      <c r="I3206" s="6">
        <f t="shared" si="220"/>
        <v>-115.5</v>
      </c>
      <c r="J3206" s="6"/>
      <c r="K3206" s="6"/>
      <c r="Q3206" t="s">
        <v>83</v>
      </c>
      <c r="U3206">
        <v>2601308</v>
      </c>
      <c r="V3206" t="s">
        <v>1543</v>
      </c>
      <c r="W3206" t="s">
        <v>66</v>
      </c>
      <c r="X3206" t="s">
        <v>152</v>
      </c>
      <c r="Y3206" t="s">
        <v>395</v>
      </c>
      <c r="AF3206" t="s">
        <v>1543</v>
      </c>
      <c r="AG3206" t="s">
        <v>1544</v>
      </c>
      <c r="AH3206" t="s">
        <v>155</v>
      </c>
      <c r="AI3206" t="s">
        <v>156</v>
      </c>
      <c r="AM3206">
        <v>260001</v>
      </c>
      <c r="BA3206" s="6">
        <v>-231</v>
      </c>
      <c r="BE3206">
        <f t="shared" si="221"/>
        <v>0</v>
      </c>
      <c r="BF3206" s="6">
        <f t="shared" si="222"/>
        <v>0</v>
      </c>
      <c r="BG3206" s="7" t="s">
        <v>71</v>
      </c>
      <c r="BH3206" t="e">
        <f>+VLOOKUP(AF3206,Sheet4!A:A,1,FALSE)</f>
        <v>#N/A</v>
      </c>
      <c r="BL3206" s="6">
        <v>0</v>
      </c>
      <c r="BM3206" s="59">
        <f t="shared" si="223"/>
        <v>0</v>
      </c>
      <c r="BN3206" t="s">
        <v>1545</v>
      </c>
    </row>
    <row r="3207" spans="1:67" ht="13" customHeight="1" x14ac:dyDescent="0.3">
      <c r="A3207" s="5">
        <v>46114</v>
      </c>
      <c r="B3207" t="s">
        <v>84</v>
      </c>
      <c r="F3207">
        <v>3850</v>
      </c>
      <c r="G3207">
        <v>3850</v>
      </c>
      <c r="H3207" s="6">
        <v>0</v>
      </c>
      <c r="I3207" s="6">
        <f t="shared" si="220"/>
        <v>-3850</v>
      </c>
      <c r="J3207" s="6"/>
      <c r="K3207" s="6">
        <f>H3207/50</f>
        <v>0</v>
      </c>
      <c r="Q3207" t="s">
        <v>85</v>
      </c>
      <c r="U3207">
        <v>2601308</v>
      </c>
      <c r="V3207" t="s">
        <v>1543</v>
      </c>
      <c r="W3207" t="s">
        <v>66</v>
      </c>
      <c r="X3207" t="s">
        <v>152</v>
      </c>
      <c r="Y3207" t="s">
        <v>395</v>
      </c>
      <c r="AF3207" t="s">
        <v>1543</v>
      </c>
      <c r="AG3207" t="s">
        <v>1544</v>
      </c>
      <c r="AH3207" t="s">
        <v>155</v>
      </c>
      <c r="AI3207" t="s">
        <v>156</v>
      </c>
      <c r="AM3207">
        <v>260001</v>
      </c>
      <c r="BA3207" s="6">
        <v>-3850</v>
      </c>
      <c r="BE3207">
        <f t="shared" si="221"/>
        <v>0</v>
      </c>
      <c r="BF3207" s="6">
        <f t="shared" si="222"/>
        <v>0</v>
      </c>
      <c r="BG3207" s="7" t="s">
        <v>71</v>
      </c>
      <c r="BH3207" t="e">
        <f>+VLOOKUP(AF3207,Sheet4!A:A,1,FALSE)</f>
        <v>#N/A</v>
      </c>
      <c r="BL3207" s="6">
        <v>0</v>
      </c>
      <c r="BM3207" s="59">
        <f t="shared" si="223"/>
        <v>0</v>
      </c>
      <c r="BN3207" t="s">
        <v>1545</v>
      </c>
    </row>
    <row r="3208" spans="1:67" ht="13" customHeight="1" x14ac:dyDescent="0.3">
      <c r="A3208" s="5">
        <v>46114</v>
      </c>
      <c r="B3208" t="s">
        <v>63</v>
      </c>
      <c r="F3208">
        <v>2955</v>
      </c>
      <c r="G3208">
        <v>2955</v>
      </c>
      <c r="H3208" s="6">
        <f t="shared" ref="H3208:H3214" si="224">+G3208</f>
        <v>2955</v>
      </c>
      <c r="I3208" s="6">
        <f t="shared" si="220"/>
        <v>0</v>
      </c>
      <c r="J3208" s="6"/>
      <c r="K3208" s="6"/>
      <c r="Q3208" t="s">
        <v>64</v>
      </c>
      <c r="U3208">
        <v>2601309</v>
      </c>
      <c r="V3208" t="s">
        <v>1546</v>
      </c>
      <c r="W3208" t="s">
        <v>66</v>
      </c>
      <c r="X3208" t="s">
        <v>382</v>
      </c>
      <c r="Y3208" t="s">
        <v>1547</v>
      </c>
      <c r="AF3208" t="s">
        <v>1546</v>
      </c>
      <c r="AG3208" t="s">
        <v>1548</v>
      </c>
      <c r="AH3208" t="s">
        <v>385</v>
      </c>
      <c r="AI3208" t="s">
        <v>386</v>
      </c>
      <c r="AM3208">
        <v>260001</v>
      </c>
      <c r="BA3208" s="6">
        <v>-2955</v>
      </c>
      <c r="BE3208">
        <f t="shared" si="221"/>
        <v>0</v>
      </c>
      <c r="BF3208" s="6">
        <f t="shared" si="222"/>
        <v>-2955</v>
      </c>
      <c r="BG3208" s="7" t="s">
        <v>71</v>
      </c>
      <c r="BH3208" t="str">
        <f>+VLOOKUP(AF3208,Sheet4!A:A,1,FALSE)</f>
        <v>Junior Samuel Jose Juizo</v>
      </c>
      <c r="BJ3208" s="59">
        <f t="shared" ref="BJ3208:BJ3214" si="225">+G3208-BE3208</f>
        <v>2955</v>
      </c>
      <c r="BL3208" s="6">
        <v>0</v>
      </c>
      <c r="BM3208" s="59">
        <f t="shared" si="223"/>
        <v>2955</v>
      </c>
      <c r="BN3208" t="s">
        <v>1549</v>
      </c>
      <c r="BO3208" t="s">
        <v>101</v>
      </c>
    </row>
    <row r="3209" spans="1:67" ht="13" customHeight="1" x14ac:dyDescent="0.3">
      <c r="A3209" s="5">
        <v>46114</v>
      </c>
      <c r="B3209" t="s">
        <v>74</v>
      </c>
      <c r="F3209" s="8">
        <v>197</v>
      </c>
      <c r="G3209">
        <v>98.5</v>
      </c>
      <c r="H3209" s="6">
        <f t="shared" si="224"/>
        <v>98.5</v>
      </c>
      <c r="I3209" s="6">
        <f t="shared" si="220"/>
        <v>0</v>
      </c>
      <c r="J3209" s="6"/>
      <c r="K3209" s="6"/>
      <c r="Q3209" t="s">
        <v>75</v>
      </c>
      <c r="U3209">
        <v>2601309</v>
      </c>
      <c r="V3209" t="s">
        <v>1546</v>
      </c>
      <c r="W3209" t="s">
        <v>66</v>
      </c>
      <c r="X3209" t="s">
        <v>382</v>
      </c>
      <c r="Y3209" t="s">
        <v>1547</v>
      </c>
      <c r="AF3209" t="s">
        <v>1546</v>
      </c>
      <c r="AG3209" t="s">
        <v>1548</v>
      </c>
      <c r="AH3209" t="s">
        <v>385</v>
      </c>
      <c r="AI3209" t="s">
        <v>386</v>
      </c>
      <c r="AM3209">
        <v>260001</v>
      </c>
      <c r="BA3209" s="6">
        <v>-197</v>
      </c>
      <c r="BE3209">
        <f t="shared" si="221"/>
        <v>0</v>
      </c>
      <c r="BF3209" s="6">
        <f t="shared" si="222"/>
        <v>-98.5</v>
      </c>
      <c r="BG3209" s="7" t="s">
        <v>71</v>
      </c>
      <c r="BH3209" t="str">
        <f>+VLOOKUP(AF3209,Sheet4!A:A,1,FALSE)</f>
        <v>Junior Samuel Jose Juizo</v>
      </c>
      <c r="BJ3209" s="59">
        <f t="shared" si="225"/>
        <v>98.5</v>
      </c>
      <c r="BL3209" s="6">
        <v>0</v>
      </c>
      <c r="BM3209" s="59">
        <f t="shared" si="223"/>
        <v>98.5</v>
      </c>
      <c r="BN3209" t="s">
        <v>1549</v>
      </c>
    </row>
    <row r="3210" spans="1:67" ht="13" customHeight="1" x14ac:dyDescent="0.3">
      <c r="A3210" s="5">
        <v>46114</v>
      </c>
      <c r="B3210" t="s">
        <v>76</v>
      </c>
      <c r="F3210">
        <v>3940</v>
      </c>
      <c r="G3210">
        <v>3940</v>
      </c>
      <c r="H3210" s="6">
        <f t="shared" si="224"/>
        <v>3940</v>
      </c>
      <c r="I3210" s="6">
        <f t="shared" si="220"/>
        <v>0</v>
      </c>
      <c r="J3210" s="6"/>
      <c r="K3210" s="6"/>
      <c r="Q3210" t="s">
        <v>77</v>
      </c>
      <c r="U3210">
        <v>2601309</v>
      </c>
      <c r="V3210" s="56" t="s">
        <v>1546</v>
      </c>
      <c r="W3210" t="s">
        <v>66</v>
      </c>
      <c r="X3210" t="s">
        <v>382</v>
      </c>
      <c r="Y3210" t="s">
        <v>1547</v>
      </c>
      <c r="AF3210" t="s">
        <v>1546</v>
      </c>
      <c r="AG3210" t="s">
        <v>1548</v>
      </c>
      <c r="AH3210" t="s">
        <v>385</v>
      </c>
      <c r="AI3210" t="s">
        <v>386</v>
      </c>
      <c r="AM3210">
        <v>260001</v>
      </c>
      <c r="BA3210" s="6">
        <v>-3940</v>
      </c>
      <c r="BC3210" s="9">
        <v>3940</v>
      </c>
      <c r="BE3210">
        <f t="shared" si="221"/>
        <v>3940</v>
      </c>
      <c r="BF3210" s="6">
        <f t="shared" si="222"/>
        <v>0</v>
      </c>
      <c r="BG3210" s="10" t="s">
        <v>99</v>
      </c>
      <c r="BH3210" t="str">
        <f>+VLOOKUP(AF3210,Sheet4!A:A,1,FALSE)</f>
        <v>Junior Samuel Jose Juizo</v>
      </c>
      <c r="BJ3210" s="59">
        <f t="shared" si="225"/>
        <v>0</v>
      </c>
      <c r="BL3210" s="6">
        <v>0</v>
      </c>
      <c r="BM3210" s="59">
        <f t="shared" si="223"/>
        <v>3940</v>
      </c>
      <c r="BN3210" t="s">
        <v>1549</v>
      </c>
    </row>
    <row r="3211" spans="1:67" ht="13" customHeight="1" x14ac:dyDescent="0.3">
      <c r="A3211" s="5">
        <v>46114</v>
      </c>
      <c r="B3211" t="s">
        <v>78</v>
      </c>
      <c r="F3211" s="8">
        <v>157</v>
      </c>
      <c r="G3211">
        <v>78.5</v>
      </c>
      <c r="H3211" s="6">
        <f t="shared" si="224"/>
        <v>78.5</v>
      </c>
      <c r="I3211" s="6">
        <f t="shared" si="220"/>
        <v>0</v>
      </c>
      <c r="J3211" s="6"/>
      <c r="K3211" s="6"/>
      <c r="Q3211" t="s">
        <v>79</v>
      </c>
      <c r="U3211">
        <v>2601309</v>
      </c>
      <c r="V3211" t="s">
        <v>1546</v>
      </c>
      <c r="W3211" t="s">
        <v>66</v>
      </c>
      <c r="X3211" t="s">
        <v>382</v>
      </c>
      <c r="Y3211" t="s">
        <v>1547</v>
      </c>
      <c r="AF3211" t="s">
        <v>1546</v>
      </c>
      <c r="AG3211" t="s">
        <v>1548</v>
      </c>
      <c r="AH3211" t="s">
        <v>385</v>
      </c>
      <c r="AI3211" t="s">
        <v>386</v>
      </c>
      <c r="AM3211">
        <v>260001</v>
      </c>
      <c r="BA3211" s="6">
        <v>-157</v>
      </c>
      <c r="BE3211">
        <f t="shared" si="221"/>
        <v>0</v>
      </c>
      <c r="BF3211" s="6">
        <f t="shared" si="222"/>
        <v>-78.5</v>
      </c>
      <c r="BG3211" s="7" t="s">
        <v>71</v>
      </c>
      <c r="BH3211" t="str">
        <f>+VLOOKUP(AF3211,Sheet4!A:A,1,FALSE)</f>
        <v>Junior Samuel Jose Juizo</v>
      </c>
      <c r="BJ3211" s="59">
        <f t="shared" si="225"/>
        <v>78.5</v>
      </c>
      <c r="BL3211" s="6">
        <v>0</v>
      </c>
      <c r="BM3211" s="59">
        <f t="shared" si="223"/>
        <v>78.5</v>
      </c>
      <c r="BN3211" t="s">
        <v>1549</v>
      </c>
    </row>
    <row r="3212" spans="1:67" ht="13" customHeight="1" x14ac:dyDescent="0.3">
      <c r="A3212" s="5">
        <v>46114</v>
      </c>
      <c r="B3212" t="s">
        <v>80</v>
      </c>
      <c r="F3212">
        <v>1962.5</v>
      </c>
      <c r="G3212">
        <v>1962.5</v>
      </c>
      <c r="H3212" s="6">
        <f t="shared" si="224"/>
        <v>1962.5</v>
      </c>
      <c r="I3212" s="6">
        <f t="shared" si="220"/>
        <v>0</v>
      </c>
      <c r="J3212" s="6">
        <f>H3212/12.5</f>
        <v>157</v>
      </c>
      <c r="K3212" s="6"/>
      <c r="Q3212" t="s">
        <v>81</v>
      </c>
      <c r="U3212">
        <v>2601309</v>
      </c>
      <c r="V3212" t="s">
        <v>1546</v>
      </c>
      <c r="W3212" t="s">
        <v>66</v>
      </c>
      <c r="X3212" t="s">
        <v>382</v>
      </c>
      <c r="Y3212" t="s">
        <v>1547</v>
      </c>
      <c r="AF3212" t="s">
        <v>1546</v>
      </c>
      <c r="AG3212" t="s">
        <v>1548</v>
      </c>
      <c r="AH3212" t="s">
        <v>385</v>
      </c>
      <c r="AI3212" t="s">
        <v>386</v>
      </c>
      <c r="AM3212">
        <v>260001</v>
      </c>
      <c r="BA3212" s="6">
        <v>-1962.5</v>
      </c>
      <c r="BE3212">
        <f t="shared" si="221"/>
        <v>0</v>
      </c>
      <c r="BF3212" s="6">
        <f t="shared" si="222"/>
        <v>-1962.5</v>
      </c>
      <c r="BG3212" s="7" t="s">
        <v>71</v>
      </c>
      <c r="BH3212" t="str">
        <f>+VLOOKUP(AF3212,Sheet4!A:A,1,FALSE)</f>
        <v>Junior Samuel Jose Juizo</v>
      </c>
      <c r="BJ3212" s="59">
        <f t="shared" si="225"/>
        <v>1962.5</v>
      </c>
      <c r="BL3212" s="6">
        <v>0</v>
      </c>
      <c r="BM3212" s="59">
        <f t="shared" si="223"/>
        <v>1962.5</v>
      </c>
      <c r="BN3212" t="s">
        <v>1549</v>
      </c>
    </row>
    <row r="3213" spans="1:67" ht="13" customHeight="1" x14ac:dyDescent="0.3">
      <c r="A3213" s="5">
        <v>46114</v>
      </c>
      <c r="B3213" t="s">
        <v>82</v>
      </c>
      <c r="F3213" s="8">
        <v>120</v>
      </c>
      <c r="G3213">
        <v>60</v>
      </c>
      <c r="H3213" s="6">
        <f t="shared" si="224"/>
        <v>60</v>
      </c>
      <c r="I3213" s="6">
        <f t="shared" si="220"/>
        <v>0</v>
      </c>
      <c r="J3213" s="6"/>
      <c r="K3213" s="6"/>
      <c r="Q3213" t="s">
        <v>83</v>
      </c>
      <c r="U3213">
        <v>2601309</v>
      </c>
      <c r="V3213" t="s">
        <v>1546</v>
      </c>
      <c r="W3213" t="s">
        <v>66</v>
      </c>
      <c r="X3213" t="s">
        <v>382</v>
      </c>
      <c r="Y3213" t="s">
        <v>1547</v>
      </c>
      <c r="AF3213" t="s">
        <v>1546</v>
      </c>
      <c r="AG3213" t="s">
        <v>1548</v>
      </c>
      <c r="AH3213" t="s">
        <v>385</v>
      </c>
      <c r="AI3213" t="s">
        <v>386</v>
      </c>
      <c r="AM3213">
        <v>260001</v>
      </c>
      <c r="BA3213" s="6">
        <v>-120</v>
      </c>
      <c r="BE3213">
        <f t="shared" si="221"/>
        <v>0</v>
      </c>
      <c r="BF3213" s="6">
        <f t="shared" si="222"/>
        <v>-60</v>
      </c>
      <c r="BG3213" s="7" t="s">
        <v>71</v>
      </c>
      <c r="BH3213" t="str">
        <f>+VLOOKUP(AF3213,Sheet4!A:A,1,FALSE)</f>
        <v>Junior Samuel Jose Juizo</v>
      </c>
      <c r="BJ3213" s="59">
        <f t="shared" si="225"/>
        <v>60</v>
      </c>
      <c r="BL3213" s="6">
        <v>0</v>
      </c>
      <c r="BM3213" s="59">
        <f t="shared" si="223"/>
        <v>60</v>
      </c>
      <c r="BN3213" t="s">
        <v>1549</v>
      </c>
    </row>
    <row r="3214" spans="1:67" ht="13" customHeight="1" x14ac:dyDescent="0.3">
      <c r="A3214" s="5">
        <v>46114</v>
      </c>
      <c r="B3214" t="s">
        <v>84</v>
      </c>
      <c r="F3214">
        <v>2000</v>
      </c>
      <c r="G3214">
        <v>2000</v>
      </c>
      <c r="H3214" s="6">
        <f t="shared" si="224"/>
        <v>2000</v>
      </c>
      <c r="I3214" s="6">
        <f t="shared" si="220"/>
        <v>0</v>
      </c>
      <c r="J3214" s="6"/>
      <c r="K3214" s="6">
        <f>H3214/50</f>
        <v>40</v>
      </c>
      <c r="Q3214" t="s">
        <v>85</v>
      </c>
      <c r="U3214">
        <v>2601309</v>
      </c>
      <c r="V3214" t="s">
        <v>1546</v>
      </c>
      <c r="W3214" t="s">
        <v>66</v>
      </c>
      <c r="X3214" t="s">
        <v>382</v>
      </c>
      <c r="Y3214" t="s">
        <v>1547</v>
      </c>
      <c r="AF3214" t="s">
        <v>1546</v>
      </c>
      <c r="AG3214" t="s">
        <v>1548</v>
      </c>
      <c r="AH3214" t="s">
        <v>385</v>
      </c>
      <c r="AI3214" t="s">
        <v>386</v>
      </c>
      <c r="AM3214">
        <v>260001</v>
      </c>
      <c r="BA3214" s="6">
        <v>-2000</v>
      </c>
      <c r="BE3214">
        <f t="shared" si="221"/>
        <v>0</v>
      </c>
      <c r="BF3214" s="6">
        <f t="shared" si="222"/>
        <v>-2000</v>
      </c>
      <c r="BG3214" s="7" t="s">
        <v>71</v>
      </c>
      <c r="BH3214" t="str">
        <f>+VLOOKUP(AF3214,Sheet4!A:A,1,FALSE)</f>
        <v>Junior Samuel Jose Juizo</v>
      </c>
      <c r="BJ3214" s="59">
        <f t="shared" si="225"/>
        <v>2000</v>
      </c>
      <c r="BL3214" s="6">
        <v>0</v>
      </c>
      <c r="BM3214" s="59">
        <f t="shared" si="223"/>
        <v>2000</v>
      </c>
      <c r="BN3214" t="s">
        <v>1549</v>
      </c>
    </row>
    <row r="3215" spans="1:67" ht="13" customHeight="1" x14ac:dyDescent="0.3">
      <c r="A3215" s="5">
        <v>46114</v>
      </c>
      <c r="B3215" t="s">
        <v>63</v>
      </c>
      <c r="F3215">
        <v>450</v>
      </c>
      <c r="G3215">
        <v>450</v>
      </c>
      <c r="H3215">
        <v>1455</v>
      </c>
      <c r="I3215" s="6">
        <v>1005</v>
      </c>
      <c r="Q3215" t="s">
        <v>64</v>
      </c>
      <c r="U3215">
        <v>2601310</v>
      </c>
      <c r="V3215" t="s">
        <v>1550</v>
      </c>
      <c r="W3215" t="s">
        <v>169</v>
      </c>
      <c r="X3215" t="s">
        <v>241</v>
      </c>
      <c r="Y3215" t="s">
        <v>1551</v>
      </c>
      <c r="AF3215" t="s">
        <v>1550</v>
      </c>
      <c r="AG3215" t="s">
        <v>1552</v>
      </c>
      <c r="AH3215" t="s">
        <v>244</v>
      </c>
      <c r="AI3215">
        <v>861798330</v>
      </c>
      <c r="AM3215">
        <v>260001</v>
      </c>
      <c r="BE3215">
        <f t="shared" si="221"/>
        <v>0</v>
      </c>
      <c r="BF3215" s="6">
        <f t="shared" si="222"/>
        <v>-1455</v>
      </c>
      <c r="BG3215" s="7" t="s">
        <v>71</v>
      </c>
      <c r="BH3215" t="e">
        <f>+VLOOKUP(AF3215,Sheet4!A:A,1,FALSE)</f>
        <v>#N/A</v>
      </c>
      <c r="BL3215">
        <v>450</v>
      </c>
      <c r="BM3215" s="59">
        <f t="shared" si="223"/>
        <v>1005</v>
      </c>
      <c r="BN3215" t="s">
        <v>1553</v>
      </c>
      <c r="BO3215" t="s">
        <v>101</v>
      </c>
    </row>
    <row r="3216" spans="1:67" ht="13" customHeight="1" x14ac:dyDescent="0.3">
      <c r="A3216" s="5">
        <v>46114</v>
      </c>
      <c r="B3216" t="s">
        <v>63</v>
      </c>
      <c r="F3216">
        <v>735</v>
      </c>
      <c r="G3216">
        <v>735</v>
      </c>
      <c r="H3216">
        <v>2370</v>
      </c>
      <c r="I3216" s="6">
        <v>1635</v>
      </c>
      <c r="Q3216" t="s">
        <v>64</v>
      </c>
      <c r="U3216">
        <v>2601310</v>
      </c>
      <c r="V3216" t="s">
        <v>1550</v>
      </c>
      <c r="W3216" t="s">
        <v>169</v>
      </c>
      <c r="X3216" t="s">
        <v>241</v>
      </c>
      <c r="Y3216" t="s">
        <v>1554</v>
      </c>
      <c r="AF3216" t="s">
        <v>1550</v>
      </c>
      <c r="AG3216" t="s">
        <v>1552</v>
      </c>
      <c r="AH3216" t="s">
        <v>244</v>
      </c>
      <c r="AI3216">
        <v>861798330</v>
      </c>
      <c r="AM3216">
        <v>260001</v>
      </c>
      <c r="BE3216">
        <f t="shared" si="221"/>
        <v>0</v>
      </c>
      <c r="BF3216" s="6">
        <f t="shared" si="222"/>
        <v>-2370</v>
      </c>
      <c r="BG3216" s="7" t="s">
        <v>71</v>
      </c>
      <c r="BH3216" t="e">
        <f>+VLOOKUP(AF3216,Sheet4!A:A,1,FALSE)</f>
        <v>#N/A</v>
      </c>
      <c r="BL3216">
        <v>735</v>
      </c>
      <c r="BM3216" s="59">
        <f t="shared" si="223"/>
        <v>1635</v>
      </c>
      <c r="BN3216" t="s">
        <v>1553</v>
      </c>
      <c r="BO3216" t="s">
        <v>101</v>
      </c>
    </row>
    <row r="3217" spans="1:67" ht="13" customHeight="1" x14ac:dyDescent="0.3">
      <c r="A3217" s="5">
        <v>46114</v>
      </c>
      <c r="B3217" t="s">
        <v>63</v>
      </c>
      <c r="F3217">
        <v>540</v>
      </c>
      <c r="G3217">
        <v>540</v>
      </c>
      <c r="H3217">
        <v>1740</v>
      </c>
      <c r="I3217" s="6">
        <v>1200</v>
      </c>
      <c r="Q3217" t="s">
        <v>64</v>
      </c>
      <c r="U3217">
        <v>2601310</v>
      </c>
      <c r="V3217" t="s">
        <v>1550</v>
      </c>
      <c r="W3217" t="s">
        <v>169</v>
      </c>
      <c r="X3217" t="s">
        <v>241</v>
      </c>
      <c r="Y3217" t="s">
        <v>1555</v>
      </c>
      <c r="AF3217" t="s">
        <v>1550</v>
      </c>
      <c r="AG3217" t="s">
        <v>1552</v>
      </c>
      <c r="AH3217" t="s">
        <v>244</v>
      </c>
      <c r="AI3217">
        <v>861798330</v>
      </c>
      <c r="AM3217">
        <v>260001</v>
      </c>
      <c r="BE3217">
        <f t="shared" si="221"/>
        <v>0</v>
      </c>
      <c r="BF3217" s="6">
        <f t="shared" si="222"/>
        <v>-1740</v>
      </c>
      <c r="BG3217" s="7" t="s">
        <v>71</v>
      </c>
      <c r="BH3217" t="e">
        <f>+VLOOKUP(AF3217,Sheet4!A:A,1,FALSE)</f>
        <v>#N/A</v>
      </c>
      <c r="BL3217">
        <v>540</v>
      </c>
      <c r="BM3217" s="59">
        <f t="shared" si="223"/>
        <v>1200</v>
      </c>
      <c r="BN3217" t="s">
        <v>1553</v>
      </c>
      <c r="BO3217" t="s">
        <v>101</v>
      </c>
    </row>
    <row r="3218" spans="1:67" ht="13" customHeight="1" x14ac:dyDescent="0.3">
      <c r="A3218" s="5">
        <v>46114</v>
      </c>
      <c r="B3218" t="s">
        <v>63</v>
      </c>
      <c r="F3218">
        <v>750</v>
      </c>
      <c r="G3218">
        <v>750</v>
      </c>
      <c r="H3218">
        <v>2430</v>
      </c>
      <c r="I3218" s="6">
        <v>1680</v>
      </c>
      <c r="Q3218" t="s">
        <v>64</v>
      </c>
      <c r="U3218">
        <v>2601310</v>
      </c>
      <c r="V3218" t="s">
        <v>1550</v>
      </c>
      <c r="W3218" t="s">
        <v>169</v>
      </c>
      <c r="X3218" t="s">
        <v>241</v>
      </c>
      <c r="Y3218" t="s">
        <v>1556</v>
      </c>
      <c r="AF3218" t="s">
        <v>1550</v>
      </c>
      <c r="AG3218" t="s">
        <v>1552</v>
      </c>
      <c r="AH3218" t="s">
        <v>244</v>
      </c>
      <c r="AI3218">
        <v>861798330</v>
      </c>
      <c r="AM3218">
        <v>260001</v>
      </c>
      <c r="BE3218">
        <f t="shared" si="221"/>
        <v>0</v>
      </c>
      <c r="BF3218" s="6">
        <f t="shared" si="222"/>
        <v>-2430</v>
      </c>
      <c r="BG3218" s="7" t="s">
        <v>71</v>
      </c>
      <c r="BH3218" t="e">
        <f>+VLOOKUP(AF3218,Sheet4!A:A,1,FALSE)</f>
        <v>#N/A</v>
      </c>
      <c r="BL3218">
        <v>750</v>
      </c>
      <c r="BM3218" s="59">
        <f t="shared" si="223"/>
        <v>1680</v>
      </c>
      <c r="BN3218" t="s">
        <v>1553</v>
      </c>
      <c r="BO3218" t="s">
        <v>101</v>
      </c>
    </row>
    <row r="3219" spans="1:67" ht="13" customHeight="1" x14ac:dyDescent="0.3">
      <c r="A3219" s="5">
        <v>46114</v>
      </c>
      <c r="B3219" t="s">
        <v>74</v>
      </c>
      <c r="F3219" s="8">
        <v>30</v>
      </c>
      <c r="G3219">
        <v>15</v>
      </c>
      <c r="H3219">
        <v>97</v>
      </c>
      <c r="I3219" s="6">
        <v>67</v>
      </c>
      <c r="Q3219" t="s">
        <v>75</v>
      </c>
      <c r="U3219">
        <v>2601310</v>
      </c>
      <c r="V3219" t="s">
        <v>1550</v>
      </c>
      <c r="W3219" t="s">
        <v>169</v>
      </c>
      <c r="X3219" t="s">
        <v>241</v>
      </c>
      <c r="Y3219" t="s">
        <v>1551</v>
      </c>
      <c r="AF3219" t="s">
        <v>1550</v>
      </c>
      <c r="AG3219" t="s">
        <v>1552</v>
      </c>
      <c r="AH3219" t="s">
        <v>244</v>
      </c>
      <c r="AI3219">
        <v>861798330</v>
      </c>
      <c r="AM3219">
        <v>260001</v>
      </c>
      <c r="BE3219">
        <f t="shared" si="221"/>
        <v>0</v>
      </c>
      <c r="BF3219" s="6">
        <f t="shared" si="222"/>
        <v>-97</v>
      </c>
      <c r="BG3219" s="7" t="s">
        <v>71</v>
      </c>
      <c r="BH3219" t="e">
        <f>+VLOOKUP(AF3219,Sheet4!A:A,1,FALSE)</f>
        <v>#N/A</v>
      </c>
      <c r="BL3219">
        <v>15</v>
      </c>
      <c r="BM3219" s="59">
        <f t="shared" si="223"/>
        <v>82</v>
      </c>
      <c r="BN3219" t="s">
        <v>1553</v>
      </c>
    </row>
    <row r="3220" spans="1:67" ht="13" customHeight="1" x14ac:dyDescent="0.3">
      <c r="A3220" s="5">
        <v>46114</v>
      </c>
      <c r="B3220" t="s">
        <v>74</v>
      </c>
      <c r="F3220" s="8">
        <v>49</v>
      </c>
      <c r="G3220">
        <v>24.5</v>
      </c>
      <c r="H3220">
        <v>158</v>
      </c>
      <c r="I3220" s="6">
        <v>109</v>
      </c>
      <c r="Q3220" t="s">
        <v>75</v>
      </c>
      <c r="U3220">
        <v>2601310</v>
      </c>
      <c r="V3220" t="s">
        <v>1550</v>
      </c>
      <c r="W3220" t="s">
        <v>169</v>
      </c>
      <c r="X3220" t="s">
        <v>241</v>
      </c>
      <c r="Y3220" t="s">
        <v>1554</v>
      </c>
      <c r="AF3220" t="s">
        <v>1550</v>
      </c>
      <c r="AG3220" t="s">
        <v>1552</v>
      </c>
      <c r="AH3220" t="s">
        <v>244</v>
      </c>
      <c r="AI3220">
        <v>861798330</v>
      </c>
      <c r="AM3220">
        <v>260001</v>
      </c>
      <c r="BE3220">
        <f t="shared" si="221"/>
        <v>0</v>
      </c>
      <c r="BF3220" s="6">
        <f t="shared" si="222"/>
        <v>-158</v>
      </c>
      <c r="BG3220" s="7" t="s">
        <v>71</v>
      </c>
      <c r="BH3220" t="e">
        <f>+VLOOKUP(AF3220,Sheet4!A:A,1,FALSE)</f>
        <v>#N/A</v>
      </c>
      <c r="BL3220">
        <v>24.5</v>
      </c>
      <c r="BM3220" s="59">
        <f t="shared" si="223"/>
        <v>133.5</v>
      </c>
      <c r="BN3220" t="s">
        <v>1553</v>
      </c>
    </row>
    <row r="3221" spans="1:67" ht="13" customHeight="1" x14ac:dyDescent="0.3">
      <c r="A3221" s="5">
        <v>46114</v>
      </c>
      <c r="B3221" t="s">
        <v>74</v>
      </c>
      <c r="F3221" s="8">
        <v>36</v>
      </c>
      <c r="G3221">
        <v>18</v>
      </c>
      <c r="H3221">
        <v>116</v>
      </c>
      <c r="I3221" s="6">
        <v>80</v>
      </c>
      <c r="Q3221" t="s">
        <v>75</v>
      </c>
      <c r="U3221">
        <v>2601310</v>
      </c>
      <c r="V3221" t="s">
        <v>1550</v>
      </c>
      <c r="W3221" t="s">
        <v>169</v>
      </c>
      <c r="X3221" t="s">
        <v>241</v>
      </c>
      <c r="Y3221" t="s">
        <v>1555</v>
      </c>
      <c r="AF3221" t="s">
        <v>1550</v>
      </c>
      <c r="AG3221" t="s">
        <v>1552</v>
      </c>
      <c r="AH3221" t="s">
        <v>244</v>
      </c>
      <c r="AI3221">
        <v>861798330</v>
      </c>
      <c r="AM3221">
        <v>260001</v>
      </c>
      <c r="BE3221">
        <f t="shared" si="221"/>
        <v>0</v>
      </c>
      <c r="BF3221" s="6">
        <f t="shared" si="222"/>
        <v>-116</v>
      </c>
      <c r="BG3221" s="7" t="s">
        <v>71</v>
      </c>
      <c r="BH3221" t="e">
        <f>+VLOOKUP(AF3221,Sheet4!A:A,1,FALSE)</f>
        <v>#N/A</v>
      </c>
      <c r="BL3221">
        <v>18</v>
      </c>
      <c r="BM3221" s="59">
        <f t="shared" si="223"/>
        <v>98</v>
      </c>
      <c r="BN3221" t="s">
        <v>1553</v>
      </c>
    </row>
    <row r="3222" spans="1:67" ht="13" customHeight="1" x14ac:dyDescent="0.3">
      <c r="A3222" s="5">
        <v>46114</v>
      </c>
      <c r="B3222" t="s">
        <v>74</v>
      </c>
      <c r="F3222" s="8">
        <v>50</v>
      </c>
      <c r="G3222">
        <v>25</v>
      </c>
      <c r="H3222">
        <v>162</v>
      </c>
      <c r="I3222" s="6">
        <v>112</v>
      </c>
      <c r="Q3222" t="s">
        <v>75</v>
      </c>
      <c r="U3222">
        <v>2601310</v>
      </c>
      <c r="V3222" t="s">
        <v>1550</v>
      </c>
      <c r="W3222" t="s">
        <v>169</v>
      </c>
      <c r="X3222" t="s">
        <v>241</v>
      </c>
      <c r="Y3222" t="s">
        <v>1556</v>
      </c>
      <c r="AF3222" t="s">
        <v>1550</v>
      </c>
      <c r="AG3222" t="s">
        <v>1552</v>
      </c>
      <c r="AH3222" t="s">
        <v>244</v>
      </c>
      <c r="AI3222">
        <v>861798330</v>
      </c>
      <c r="AM3222">
        <v>260001</v>
      </c>
      <c r="BE3222">
        <f t="shared" si="221"/>
        <v>0</v>
      </c>
      <c r="BF3222" s="6">
        <f t="shared" si="222"/>
        <v>-162</v>
      </c>
      <c r="BG3222" s="7" t="s">
        <v>71</v>
      </c>
      <c r="BH3222" t="e">
        <f>+VLOOKUP(AF3222,Sheet4!A:A,1,FALSE)</f>
        <v>#N/A</v>
      </c>
      <c r="BL3222">
        <v>25</v>
      </c>
      <c r="BM3222" s="59">
        <f t="shared" si="223"/>
        <v>137</v>
      </c>
      <c r="BN3222" t="s">
        <v>1553</v>
      </c>
    </row>
    <row r="3223" spans="1:67" ht="13" customHeight="1" x14ac:dyDescent="0.3">
      <c r="A3223" s="5">
        <v>46114</v>
      </c>
      <c r="B3223" t="s">
        <v>76</v>
      </c>
      <c r="F3223">
        <v>600</v>
      </c>
      <c r="G3223">
        <v>600</v>
      </c>
      <c r="H3223">
        <v>1940</v>
      </c>
      <c r="I3223" s="6">
        <v>1340</v>
      </c>
      <c r="Q3223" t="s">
        <v>77</v>
      </c>
      <c r="U3223">
        <v>2601310</v>
      </c>
      <c r="V3223" t="s">
        <v>1550</v>
      </c>
      <c r="W3223" t="s">
        <v>169</v>
      </c>
      <c r="X3223" t="s">
        <v>241</v>
      </c>
      <c r="Y3223" t="s">
        <v>1551</v>
      </c>
      <c r="AF3223" t="s">
        <v>1550</v>
      </c>
      <c r="AG3223" t="s">
        <v>1552</v>
      </c>
      <c r="AH3223" t="s">
        <v>244</v>
      </c>
      <c r="AI3223">
        <v>861798330</v>
      </c>
      <c r="AM3223">
        <v>260001</v>
      </c>
      <c r="BE3223">
        <f t="shared" si="221"/>
        <v>0</v>
      </c>
      <c r="BF3223" s="6">
        <f t="shared" si="222"/>
        <v>-1940</v>
      </c>
      <c r="BG3223" s="7" t="s">
        <v>71</v>
      </c>
      <c r="BH3223" t="e">
        <f>+VLOOKUP(AF3223,Sheet4!A:A,1,FALSE)</f>
        <v>#N/A</v>
      </c>
      <c r="BL3223">
        <v>600</v>
      </c>
      <c r="BM3223" s="59">
        <f t="shared" si="223"/>
        <v>1340</v>
      </c>
      <c r="BN3223" t="s">
        <v>1553</v>
      </c>
    </row>
    <row r="3224" spans="1:67" ht="13" customHeight="1" x14ac:dyDescent="0.3">
      <c r="A3224" s="5">
        <v>46114</v>
      </c>
      <c r="B3224" t="s">
        <v>76</v>
      </c>
      <c r="F3224">
        <v>980</v>
      </c>
      <c r="G3224">
        <v>980</v>
      </c>
      <c r="H3224">
        <v>3160</v>
      </c>
      <c r="I3224" s="6">
        <v>2180</v>
      </c>
      <c r="Q3224" t="s">
        <v>77</v>
      </c>
      <c r="U3224">
        <v>2601310</v>
      </c>
      <c r="V3224" t="s">
        <v>1550</v>
      </c>
      <c r="W3224" t="s">
        <v>169</v>
      </c>
      <c r="X3224" t="s">
        <v>241</v>
      </c>
      <c r="Y3224" t="s">
        <v>1554</v>
      </c>
      <c r="AF3224" t="s">
        <v>1550</v>
      </c>
      <c r="AG3224" t="s">
        <v>1552</v>
      </c>
      <c r="AH3224" t="s">
        <v>244</v>
      </c>
      <c r="AI3224">
        <v>861798330</v>
      </c>
      <c r="AM3224">
        <v>260001</v>
      </c>
      <c r="BE3224">
        <f t="shared" si="221"/>
        <v>0</v>
      </c>
      <c r="BF3224" s="6">
        <f t="shared" si="222"/>
        <v>-3160</v>
      </c>
      <c r="BG3224" s="7" t="s">
        <v>71</v>
      </c>
      <c r="BH3224" t="e">
        <f>+VLOOKUP(AF3224,Sheet4!A:A,1,FALSE)</f>
        <v>#N/A</v>
      </c>
      <c r="BL3224">
        <v>980</v>
      </c>
      <c r="BM3224" s="59">
        <f t="shared" si="223"/>
        <v>2180</v>
      </c>
      <c r="BN3224" t="s">
        <v>1553</v>
      </c>
    </row>
    <row r="3225" spans="1:67" ht="13" customHeight="1" x14ac:dyDescent="0.3">
      <c r="A3225" s="5">
        <v>46114</v>
      </c>
      <c r="B3225" t="s">
        <v>76</v>
      </c>
      <c r="F3225">
        <v>720</v>
      </c>
      <c r="G3225">
        <v>720</v>
      </c>
      <c r="H3225">
        <v>2320</v>
      </c>
      <c r="I3225" s="6">
        <v>1600</v>
      </c>
      <c r="Q3225" t="s">
        <v>77</v>
      </c>
      <c r="U3225">
        <v>2601310</v>
      </c>
      <c r="V3225" t="s">
        <v>1550</v>
      </c>
      <c r="W3225" t="s">
        <v>169</v>
      </c>
      <c r="X3225" t="s">
        <v>241</v>
      </c>
      <c r="Y3225" t="s">
        <v>1555</v>
      </c>
      <c r="AF3225" t="s">
        <v>1550</v>
      </c>
      <c r="AG3225" t="s">
        <v>1552</v>
      </c>
      <c r="AH3225" t="s">
        <v>244</v>
      </c>
      <c r="AI3225">
        <v>861798330</v>
      </c>
      <c r="AM3225">
        <v>260001</v>
      </c>
      <c r="BE3225">
        <f t="shared" si="221"/>
        <v>0</v>
      </c>
      <c r="BF3225" s="6">
        <f t="shared" si="222"/>
        <v>-2320</v>
      </c>
      <c r="BG3225" s="7" t="s">
        <v>71</v>
      </c>
      <c r="BH3225" t="e">
        <f>+VLOOKUP(AF3225,Sheet4!A:A,1,FALSE)</f>
        <v>#N/A</v>
      </c>
      <c r="BL3225">
        <v>720</v>
      </c>
      <c r="BM3225" s="59">
        <f t="shared" si="223"/>
        <v>1600</v>
      </c>
      <c r="BN3225" t="s">
        <v>1553</v>
      </c>
    </row>
    <row r="3226" spans="1:67" ht="13" customHeight="1" x14ac:dyDescent="0.3">
      <c r="A3226" s="5">
        <v>46114</v>
      </c>
      <c r="B3226" t="s">
        <v>76</v>
      </c>
      <c r="F3226">
        <v>1000</v>
      </c>
      <c r="G3226">
        <v>1000</v>
      </c>
      <c r="H3226">
        <v>3240</v>
      </c>
      <c r="I3226" s="6">
        <v>2240</v>
      </c>
      <c r="Q3226" t="s">
        <v>77</v>
      </c>
      <c r="U3226">
        <v>2601310</v>
      </c>
      <c r="V3226" t="s">
        <v>1550</v>
      </c>
      <c r="W3226" t="s">
        <v>169</v>
      </c>
      <c r="X3226" t="s">
        <v>241</v>
      </c>
      <c r="Y3226" t="s">
        <v>1556</v>
      </c>
      <c r="AF3226" t="s">
        <v>1550</v>
      </c>
      <c r="AG3226" t="s">
        <v>1552</v>
      </c>
      <c r="AH3226" t="s">
        <v>244</v>
      </c>
      <c r="AI3226">
        <v>861798330</v>
      </c>
      <c r="AM3226">
        <v>260001</v>
      </c>
      <c r="BE3226">
        <f t="shared" si="221"/>
        <v>0</v>
      </c>
      <c r="BF3226" s="6">
        <f t="shared" si="222"/>
        <v>-3240</v>
      </c>
      <c r="BG3226" s="7" t="s">
        <v>71</v>
      </c>
      <c r="BH3226" t="e">
        <f>+VLOOKUP(AF3226,Sheet4!A:A,1,FALSE)</f>
        <v>#N/A</v>
      </c>
      <c r="BL3226">
        <v>1000</v>
      </c>
      <c r="BM3226" s="59">
        <f t="shared" si="223"/>
        <v>2240</v>
      </c>
      <c r="BN3226" t="s">
        <v>1553</v>
      </c>
    </row>
    <row r="3227" spans="1:67" ht="13" customHeight="1" x14ac:dyDescent="0.3">
      <c r="A3227" s="5">
        <v>46114</v>
      </c>
      <c r="B3227" t="s">
        <v>78</v>
      </c>
      <c r="F3227" s="8">
        <v>30</v>
      </c>
      <c r="G3227">
        <v>15</v>
      </c>
      <c r="H3227">
        <v>97</v>
      </c>
      <c r="I3227" s="6">
        <v>67</v>
      </c>
      <c r="Q3227" t="s">
        <v>79</v>
      </c>
      <c r="U3227">
        <v>2601310</v>
      </c>
      <c r="V3227" t="s">
        <v>1550</v>
      </c>
      <c r="W3227" t="s">
        <v>169</v>
      </c>
      <c r="X3227" t="s">
        <v>241</v>
      </c>
      <c r="Y3227" t="s">
        <v>1551</v>
      </c>
      <c r="AF3227" t="s">
        <v>1550</v>
      </c>
      <c r="AG3227" t="s">
        <v>1552</v>
      </c>
      <c r="AH3227" t="s">
        <v>244</v>
      </c>
      <c r="AI3227">
        <v>861798330</v>
      </c>
      <c r="AM3227">
        <v>260001</v>
      </c>
      <c r="BE3227">
        <f t="shared" si="221"/>
        <v>0</v>
      </c>
      <c r="BF3227" s="6">
        <f t="shared" si="222"/>
        <v>-97</v>
      </c>
      <c r="BG3227" s="7" t="s">
        <v>71</v>
      </c>
      <c r="BH3227" t="e">
        <f>+VLOOKUP(AF3227,Sheet4!A:A,1,FALSE)</f>
        <v>#N/A</v>
      </c>
      <c r="BL3227">
        <v>15</v>
      </c>
      <c r="BM3227" s="59">
        <f t="shared" si="223"/>
        <v>82</v>
      </c>
      <c r="BN3227" t="s">
        <v>1553</v>
      </c>
    </row>
    <row r="3228" spans="1:67" ht="13" customHeight="1" x14ac:dyDescent="0.3">
      <c r="A3228" s="5">
        <v>46114</v>
      </c>
      <c r="B3228" t="s">
        <v>78</v>
      </c>
      <c r="F3228" s="8">
        <v>49</v>
      </c>
      <c r="G3228">
        <v>24.5</v>
      </c>
      <c r="H3228">
        <v>158</v>
      </c>
      <c r="I3228" s="6">
        <v>109</v>
      </c>
      <c r="Q3228" t="s">
        <v>79</v>
      </c>
      <c r="U3228">
        <v>2601310</v>
      </c>
      <c r="V3228" t="s">
        <v>1550</v>
      </c>
      <c r="W3228" t="s">
        <v>169</v>
      </c>
      <c r="X3228" t="s">
        <v>241</v>
      </c>
      <c r="Y3228" t="s">
        <v>1554</v>
      </c>
      <c r="AF3228" t="s">
        <v>1550</v>
      </c>
      <c r="AG3228" t="s">
        <v>1552</v>
      </c>
      <c r="AH3228" t="s">
        <v>244</v>
      </c>
      <c r="AI3228">
        <v>861798330</v>
      </c>
      <c r="AM3228">
        <v>260001</v>
      </c>
      <c r="BE3228">
        <f t="shared" si="221"/>
        <v>0</v>
      </c>
      <c r="BF3228" s="6">
        <f t="shared" si="222"/>
        <v>-158</v>
      </c>
      <c r="BG3228" s="7" t="s">
        <v>71</v>
      </c>
      <c r="BH3228" t="e">
        <f>+VLOOKUP(AF3228,Sheet4!A:A,1,FALSE)</f>
        <v>#N/A</v>
      </c>
      <c r="BL3228">
        <v>24.5</v>
      </c>
      <c r="BM3228" s="59">
        <f t="shared" si="223"/>
        <v>133.5</v>
      </c>
      <c r="BN3228" t="s">
        <v>1553</v>
      </c>
    </row>
    <row r="3229" spans="1:67" ht="13" customHeight="1" x14ac:dyDescent="0.3">
      <c r="A3229" s="5">
        <v>46114</v>
      </c>
      <c r="B3229" t="s">
        <v>78</v>
      </c>
      <c r="F3229" s="8">
        <v>36</v>
      </c>
      <c r="G3229">
        <v>18</v>
      </c>
      <c r="H3229">
        <v>116</v>
      </c>
      <c r="I3229" s="6">
        <v>80</v>
      </c>
      <c r="Q3229" t="s">
        <v>79</v>
      </c>
      <c r="U3229">
        <v>2601310</v>
      </c>
      <c r="V3229" t="s">
        <v>1550</v>
      </c>
      <c r="W3229" t="s">
        <v>169</v>
      </c>
      <c r="X3229" t="s">
        <v>241</v>
      </c>
      <c r="Y3229" t="s">
        <v>1555</v>
      </c>
      <c r="AF3229" t="s">
        <v>1550</v>
      </c>
      <c r="AG3229" t="s">
        <v>1552</v>
      </c>
      <c r="AH3229" t="s">
        <v>244</v>
      </c>
      <c r="AI3229">
        <v>861798330</v>
      </c>
      <c r="AM3229">
        <v>260001</v>
      </c>
      <c r="BE3229">
        <f t="shared" si="221"/>
        <v>0</v>
      </c>
      <c r="BF3229" s="6">
        <f t="shared" si="222"/>
        <v>-116</v>
      </c>
      <c r="BG3229" s="7" t="s">
        <v>71</v>
      </c>
      <c r="BH3229" t="e">
        <f>+VLOOKUP(AF3229,Sheet4!A:A,1,FALSE)</f>
        <v>#N/A</v>
      </c>
      <c r="BL3229">
        <v>18</v>
      </c>
      <c r="BM3229" s="59">
        <f t="shared" si="223"/>
        <v>98</v>
      </c>
      <c r="BN3229" t="s">
        <v>1553</v>
      </c>
    </row>
    <row r="3230" spans="1:67" ht="13" customHeight="1" x14ac:dyDescent="0.3">
      <c r="A3230" s="5">
        <v>46114</v>
      </c>
      <c r="B3230" t="s">
        <v>78</v>
      </c>
      <c r="F3230" s="8">
        <v>50</v>
      </c>
      <c r="G3230">
        <v>25</v>
      </c>
      <c r="H3230">
        <v>162</v>
      </c>
      <c r="I3230" s="6">
        <v>112</v>
      </c>
      <c r="Q3230" t="s">
        <v>79</v>
      </c>
      <c r="U3230">
        <v>2601310</v>
      </c>
      <c r="V3230" t="s">
        <v>1550</v>
      </c>
      <c r="W3230" t="s">
        <v>169</v>
      </c>
      <c r="X3230" t="s">
        <v>241</v>
      </c>
      <c r="Y3230" t="s">
        <v>1556</v>
      </c>
      <c r="AF3230" t="s">
        <v>1550</v>
      </c>
      <c r="AG3230" t="s">
        <v>1552</v>
      </c>
      <c r="AH3230" t="s">
        <v>244</v>
      </c>
      <c r="AI3230">
        <v>861798330</v>
      </c>
      <c r="AM3230">
        <v>260001</v>
      </c>
      <c r="BE3230">
        <f t="shared" si="221"/>
        <v>0</v>
      </c>
      <c r="BF3230" s="6">
        <f t="shared" si="222"/>
        <v>-162</v>
      </c>
      <c r="BG3230" s="7" t="s">
        <v>71</v>
      </c>
      <c r="BH3230" t="e">
        <f>+VLOOKUP(AF3230,Sheet4!A:A,1,FALSE)</f>
        <v>#N/A</v>
      </c>
      <c r="BL3230">
        <v>25</v>
      </c>
      <c r="BM3230" s="59">
        <f t="shared" si="223"/>
        <v>137</v>
      </c>
      <c r="BN3230" t="s">
        <v>1553</v>
      </c>
    </row>
    <row r="3231" spans="1:67" ht="13" customHeight="1" x14ac:dyDescent="0.3">
      <c r="A3231" s="5">
        <v>46114</v>
      </c>
      <c r="B3231" t="s">
        <v>80</v>
      </c>
      <c r="F3231">
        <v>375</v>
      </c>
      <c r="G3231">
        <v>375</v>
      </c>
      <c r="H3231">
        <v>1212.5</v>
      </c>
      <c r="I3231" s="6">
        <v>837.5</v>
      </c>
      <c r="Q3231" t="s">
        <v>81</v>
      </c>
      <c r="U3231">
        <v>2601310</v>
      </c>
      <c r="V3231" t="s">
        <v>1550</v>
      </c>
      <c r="W3231" t="s">
        <v>169</v>
      </c>
      <c r="X3231" t="s">
        <v>241</v>
      </c>
      <c r="Y3231" t="s">
        <v>1551</v>
      </c>
      <c r="AF3231" t="s">
        <v>1550</v>
      </c>
      <c r="AG3231" t="s">
        <v>1552</v>
      </c>
      <c r="AH3231" t="s">
        <v>244</v>
      </c>
      <c r="AI3231">
        <v>861798330</v>
      </c>
      <c r="AM3231">
        <v>260001</v>
      </c>
      <c r="BE3231">
        <f t="shared" si="221"/>
        <v>0</v>
      </c>
      <c r="BF3231" s="6">
        <f t="shared" si="222"/>
        <v>-1212.5</v>
      </c>
      <c r="BG3231" s="7" t="s">
        <v>71</v>
      </c>
      <c r="BH3231" t="e">
        <f>+VLOOKUP(AF3231,Sheet4!A:A,1,FALSE)</f>
        <v>#N/A</v>
      </c>
      <c r="BL3231">
        <v>375</v>
      </c>
      <c r="BM3231" s="59">
        <f t="shared" si="223"/>
        <v>837.5</v>
      </c>
      <c r="BN3231" t="s">
        <v>1553</v>
      </c>
    </row>
    <row r="3232" spans="1:67" ht="13" customHeight="1" x14ac:dyDescent="0.3">
      <c r="A3232" s="5">
        <v>46114</v>
      </c>
      <c r="B3232" t="s">
        <v>80</v>
      </c>
      <c r="F3232">
        <v>612.5</v>
      </c>
      <c r="G3232">
        <v>612.5</v>
      </c>
      <c r="H3232">
        <v>1975</v>
      </c>
      <c r="I3232" s="6">
        <v>1362.5</v>
      </c>
      <c r="Q3232" t="s">
        <v>81</v>
      </c>
      <c r="U3232">
        <v>2601310</v>
      </c>
      <c r="V3232" t="s">
        <v>1550</v>
      </c>
      <c r="W3232" t="s">
        <v>169</v>
      </c>
      <c r="X3232" t="s">
        <v>241</v>
      </c>
      <c r="Y3232" t="s">
        <v>1554</v>
      </c>
      <c r="AF3232" t="s">
        <v>1550</v>
      </c>
      <c r="AG3232" t="s">
        <v>1552</v>
      </c>
      <c r="AH3232" t="s">
        <v>244</v>
      </c>
      <c r="AI3232">
        <v>861798330</v>
      </c>
      <c r="AM3232">
        <v>260001</v>
      </c>
      <c r="BE3232">
        <f t="shared" si="221"/>
        <v>0</v>
      </c>
      <c r="BF3232" s="6">
        <f t="shared" si="222"/>
        <v>-1975</v>
      </c>
      <c r="BG3232" s="7" t="s">
        <v>71</v>
      </c>
      <c r="BH3232" t="e">
        <f>+VLOOKUP(AF3232,Sheet4!A:A,1,FALSE)</f>
        <v>#N/A</v>
      </c>
      <c r="BL3232">
        <v>612.5</v>
      </c>
      <c r="BM3232" s="59">
        <f t="shared" si="223"/>
        <v>1362.5</v>
      </c>
      <c r="BN3232" t="s">
        <v>1553</v>
      </c>
    </row>
    <row r="3233" spans="1:67" ht="13" customHeight="1" x14ac:dyDescent="0.3">
      <c r="A3233" s="5">
        <v>46114</v>
      </c>
      <c r="B3233" t="s">
        <v>80</v>
      </c>
      <c r="F3233">
        <v>450</v>
      </c>
      <c r="G3233">
        <v>450</v>
      </c>
      <c r="H3233">
        <v>1450</v>
      </c>
      <c r="I3233" s="6">
        <v>1000</v>
      </c>
      <c r="Q3233" t="s">
        <v>81</v>
      </c>
      <c r="U3233">
        <v>2601310</v>
      </c>
      <c r="V3233" t="s">
        <v>1550</v>
      </c>
      <c r="W3233" t="s">
        <v>169</v>
      </c>
      <c r="X3233" t="s">
        <v>241</v>
      </c>
      <c r="Y3233" t="s">
        <v>1555</v>
      </c>
      <c r="AF3233" t="s">
        <v>1550</v>
      </c>
      <c r="AG3233" t="s">
        <v>1552</v>
      </c>
      <c r="AH3233" t="s">
        <v>244</v>
      </c>
      <c r="AI3233">
        <v>861798330</v>
      </c>
      <c r="AM3233">
        <v>260001</v>
      </c>
      <c r="BE3233">
        <f t="shared" si="221"/>
        <v>0</v>
      </c>
      <c r="BF3233" s="6">
        <f t="shared" si="222"/>
        <v>-1450</v>
      </c>
      <c r="BG3233" s="7" t="s">
        <v>71</v>
      </c>
      <c r="BH3233" t="e">
        <f>+VLOOKUP(AF3233,Sheet4!A:A,1,FALSE)</f>
        <v>#N/A</v>
      </c>
      <c r="BL3233">
        <v>450</v>
      </c>
      <c r="BM3233" s="59">
        <f t="shared" si="223"/>
        <v>1000</v>
      </c>
      <c r="BN3233" t="s">
        <v>1553</v>
      </c>
    </row>
    <row r="3234" spans="1:67" ht="13" customHeight="1" x14ac:dyDescent="0.3">
      <c r="A3234" s="5">
        <v>46114</v>
      </c>
      <c r="B3234" t="s">
        <v>80</v>
      </c>
      <c r="F3234">
        <v>625</v>
      </c>
      <c r="G3234">
        <v>625</v>
      </c>
      <c r="H3234">
        <v>2025</v>
      </c>
      <c r="I3234" s="6">
        <v>1400</v>
      </c>
      <c r="Q3234" t="s">
        <v>81</v>
      </c>
      <c r="U3234">
        <v>2601310</v>
      </c>
      <c r="V3234" t="s">
        <v>1550</v>
      </c>
      <c r="W3234" t="s">
        <v>169</v>
      </c>
      <c r="X3234" t="s">
        <v>241</v>
      </c>
      <c r="Y3234" t="s">
        <v>1556</v>
      </c>
      <c r="AF3234" t="s">
        <v>1550</v>
      </c>
      <c r="AG3234" t="s">
        <v>1552</v>
      </c>
      <c r="AH3234" t="s">
        <v>244</v>
      </c>
      <c r="AI3234">
        <v>861798330</v>
      </c>
      <c r="AM3234">
        <v>260001</v>
      </c>
      <c r="BE3234">
        <f t="shared" si="221"/>
        <v>0</v>
      </c>
      <c r="BF3234" s="6">
        <f t="shared" si="222"/>
        <v>-2025</v>
      </c>
      <c r="BG3234" s="7" t="s">
        <v>71</v>
      </c>
      <c r="BH3234" t="e">
        <f>+VLOOKUP(AF3234,Sheet4!A:A,1,FALSE)</f>
        <v>#N/A</v>
      </c>
      <c r="BL3234">
        <v>625</v>
      </c>
      <c r="BM3234" s="59">
        <f t="shared" si="223"/>
        <v>1400</v>
      </c>
      <c r="BN3234" t="s">
        <v>1553</v>
      </c>
    </row>
    <row r="3235" spans="1:67" ht="13" customHeight="1" x14ac:dyDescent="0.3">
      <c r="A3235" s="5">
        <v>46114</v>
      </c>
      <c r="B3235" t="s">
        <v>63</v>
      </c>
      <c r="F3235">
        <v>945</v>
      </c>
      <c r="G3235">
        <v>945</v>
      </c>
      <c r="H3235" s="6">
        <v>105</v>
      </c>
      <c r="I3235" s="6">
        <f>H3235-G3235</f>
        <v>-840</v>
      </c>
      <c r="J3235" s="6"/>
      <c r="K3235" s="6"/>
      <c r="Q3235" t="s">
        <v>64</v>
      </c>
      <c r="U3235">
        <v>2601311</v>
      </c>
      <c r="V3235" t="s">
        <v>1557</v>
      </c>
      <c r="W3235" t="s">
        <v>66</v>
      </c>
      <c r="X3235" t="s">
        <v>196</v>
      </c>
      <c r="Y3235" t="s">
        <v>1558</v>
      </c>
      <c r="AF3235" t="s">
        <v>1557</v>
      </c>
      <c r="AG3235" t="s">
        <v>1559</v>
      </c>
      <c r="AH3235" t="s">
        <v>199</v>
      </c>
      <c r="AI3235" t="s">
        <v>200</v>
      </c>
      <c r="AM3235">
        <v>260001</v>
      </c>
      <c r="BA3235" s="6">
        <v>-840</v>
      </c>
      <c r="BE3235">
        <f t="shared" si="221"/>
        <v>0</v>
      </c>
      <c r="BF3235" s="6">
        <f t="shared" si="222"/>
        <v>-105</v>
      </c>
      <c r="BG3235" s="7" t="s">
        <v>71</v>
      </c>
      <c r="BH3235" t="e">
        <f>+VLOOKUP(AF3235,Sheet4!A:A,1,FALSE)</f>
        <v>#N/A</v>
      </c>
      <c r="BL3235" s="6">
        <v>105</v>
      </c>
      <c r="BM3235" s="59">
        <f t="shared" si="223"/>
        <v>0</v>
      </c>
      <c r="BN3235" t="s">
        <v>1560</v>
      </c>
      <c r="BO3235" t="s">
        <v>73</v>
      </c>
    </row>
    <row r="3236" spans="1:67" ht="13" customHeight="1" x14ac:dyDescent="0.3">
      <c r="A3236" s="5">
        <v>46114</v>
      </c>
      <c r="B3236" t="s">
        <v>74</v>
      </c>
      <c r="F3236" s="8">
        <v>63</v>
      </c>
      <c r="G3236">
        <v>31.5</v>
      </c>
      <c r="H3236" s="6">
        <v>7</v>
      </c>
      <c r="I3236" s="6">
        <f>H3236-G3236</f>
        <v>-24.5</v>
      </c>
      <c r="J3236" s="6"/>
      <c r="K3236" s="6"/>
      <c r="Q3236" t="s">
        <v>75</v>
      </c>
      <c r="U3236">
        <v>2601311</v>
      </c>
      <c r="V3236" t="s">
        <v>1557</v>
      </c>
      <c r="W3236" t="s">
        <v>66</v>
      </c>
      <c r="X3236" t="s">
        <v>196</v>
      </c>
      <c r="Y3236" t="s">
        <v>1558</v>
      </c>
      <c r="AF3236" t="s">
        <v>1557</v>
      </c>
      <c r="AG3236" t="s">
        <v>1559</v>
      </c>
      <c r="AH3236" t="s">
        <v>199</v>
      </c>
      <c r="AI3236" t="s">
        <v>200</v>
      </c>
      <c r="AM3236">
        <v>260001</v>
      </c>
      <c r="BA3236" s="6">
        <v>-56</v>
      </c>
      <c r="BE3236">
        <f t="shared" si="221"/>
        <v>0</v>
      </c>
      <c r="BF3236" s="6">
        <f t="shared" si="222"/>
        <v>-7</v>
      </c>
      <c r="BG3236" s="7" t="s">
        <v>71</v>
      </c>
      <c r="BH3236" t="e">
        <f>+VLOOKUP(AF3236,Sheet4!A:A,1,FALSE)</f>
        <v>#N/A</v>
      </c>
      <c r="BL3236" s="6">
        <v>7</v>
      </c>
      <c r="BM3236" s="59">
        <f t="shared" si="223"/>
        <v>0</v>
      </c>
      <c r="BN3236" t="s">
        <v>1560</v>
      </c>
    </row>
    <row r="3237" spans="1:67" ht="13" customHeight="1" x14ac:dyDescent="0.3">
      <c r="A3237" s="5">
        <v>46114</v>
      </c>
      <c r="B3237" t="s">
        <v>76</v>
      </c>
      <c r="F3237">
        <v>1260</v>
      </c>
      <c r="G3237">
        <v>1260</v>
      </c>
      <c r="H3237" s="6">
        <v>140</v>
      </c>
      <c r="I3237" s="6">
        <f>H3237-G3237</f>
        <v>-1120</v>
      </c>
      <c r="J3237" s="6"/>
      <c r="K3237" s="6"/>
      <c r="Q3237" t="s">
        <v>77</v>
      </c>
      <c r="U3237">
        <v>2601311</v>
      </c>
      <c r="V3237" t="s">
        <v>1557</v>
      </c>
      <c r="W3237" t="s">
        <v>66</v>
      </c>
      <c r="X3237" t="s">
        <v>196</v>
      </c>
      <c r="Y3237" t="s">
        <v>1558</v>
      </c>
      <c r="AF3237" t="s">
        <v>1557</v>
      </c>
      <c r="AG3237" t="s">
        <v>1559</v>
      </c>
      <c r="AH3237" t="s">
        <v>199</v>
      </c>
      <c r="AI3237" t="s">
        <v>200</v>
      </c>
      <c r="AM3237">
        <v>260001</v>
      </c>
      <c r="BA3237" s="6">
        <v>-1120</v>
      </c>
      <c r="BE3237">
        <f t="shared" si="221"/>
        <v>0</v>
      </c>
      <c r="BF3237" s="6">
        <f t="shared" si="222"/>
        <v>-140</v>
      </c>
      <c r="BG3237" s="7" t="s">
        <v>71</v>
      </c>
      <c r="BH3237" t="e">
        <f>+VLOOKUP(AF3237,Sheet4!A:A,1,FALSE)</f>
        <v>#N/A</v>
      </c>
      <c r="BL3237" s="6">
        <v>140</v>
      </c>
      <c r="BM3237" s="59">
        <f t="shared" si="223"/>
        <v>0</v>
      </c>
      <c r="BN3237" t="s">
        <v>1560</v>
      </c>
    </row>
    <row r="3238" spans="1:67" ht="13" customHeight="1" x14ac:dyDescent="0.3">
      <c r="A3238" s="5">
        <v>46114</v>
      </c>
      <c r="B3238" t="s">
        <v>78</v>
      </c>
      <c r="F3238" s="8">
        <v>63</v>
      </c>
      <c r="G3238">
        <v>31.5</v>
      </c>
      <c r="H3238" s="6">
        <v>7</v>
      </c>
      <c r="I3238" s="6">
        <f>H3238-G3238</f>
        <v>-24.5</v>
      </c>
      <c r="J3238" s="6"/>
      <c r="K3238" s="6"/>
      <c r="Q3238" t="s">
        <v>79</v>
      </c>
      <c r="U3238">
        <v>2601311</v>
      </c>
      <c r="V3238" t="s">
        <v>1557</v>
      </c>
      <c r="W3238" t="s">
        <v>66</v>
      </c>
      <c r="X3238" t="s">
        <v>196</v>
      </c>
      <c r="Y3238" t="s">
        <v>1558</v>
      </c>
      <c r="AF3238" t="s">
        <v>1557</v>
      </c>
      <c r="AG3238" t="s">
        <v>1559</v>
      </c>
      <c r="AH3238" t="s">
        <v>199</v>
      </c>
      <c r="AI3238" t="s">
        <v>200</v>
      </c>
      <c r="AM3238">
        <v>260001</v>
      </c>
      <c r="BA3238" s="6">
        <v>-56</v>
      </c>
      <c r="BE3238">
        <f t="shared" si="221"/>
        <v>0</v>
      </c>
      <c r="BF3238" s="6">
        <f t="shared" si="222"/>
        <v>-7</v>
      </c>
      <c r="BG3238" s="7" t="s">
        <v>71</v>
      </c>
      <c r="BH3238" t="e">
        <f>+VLOOKUP(AF3238,Sheet4!A:A,1,FALSE)</f>
        <v>#N/A</v>
      </c>
      <c r="BL3238" s="6">
        <v>7</v>
      </c>
      <c r="BM3238" s="59">
        <f t="shared" si="223"/>
        <v>0</v>
      </c>
      <c r="BN3238" t="s">
        <v>1560</v>
      </c>
    </row>
    <row r="3239" spans="1:67" ht="13" customHeight="1" x14ac:dyDescent="0.3">
      <c r="A3239" s="5">
        <v>46114</v>
      </c>
      <c r="B3239" t="s">
        <v>80</v>
      </c>
      <c r="F3239">
        <v>787.5</v>
      </c>
      <c r="G3239">
        <v>787.5</v>
      </c>
      <c r="H3239" s="6">
        <v>87.5</v>
      </c>
      <c r="I3239" s="6">
        <f>H3239-G3239</f>
        <v>-700</v>
      </c>
      <c r="J3239" s="6">
        <f>H3239/12.5</f>
        <v>7</v>
      </c>
      <c r="K3239" s="6"/>
      <c r="Q3239" t="s">
        <v>81</v>
      </c>
      <c r="U3239">
        <v>2601311</v>
      </c>
      <c r="V3239" t="s">
        <v>1557</v>
      </c>
      <c r="W3239" t="s">
        <v>66</v>
      </c>
      <c r="X3239" t="s">
        <v>196</v>
      </c>
      <c r="Y3239" t="s">
        <v>1558</v>
      </c>
      <c r="AF3239" t="s">
        <v>1557</v>
      </c>
      <c r="AG3239" t="s">
        <v>1559</v>
      </c>
      <c r="AH3239" t="s">
        <v>199</v>
      </c>
      <c r="AI3239" t="s">
        <v>200</v>
      </c>
      <c r="AM3239">
        <v>260001</v>
      </c>
      <c r="BA3239" s="6">
        <v>-700</v>
      </c>
      <c r="BE3239">
        <f t="shared" si="221"/>
        <v>0</v>
      </c>
      <c r="BF3239" s="6">
        <f t="shared" si="222"/>
        <v>-87.5</v>
      </c>
      <c r="BG3239" s="7" t="s">
        <v>71</v>
      </c>
      <c r="BH3239" t="e">
        <f>+VLOOKUP(AF3239,Sheet4!A:A,1,FALSE)</f>
        <v>#N/A</v>
      </c>
      <c r="BL3239" s="6">
        <v>87.5</v>
      </c>
      <c r="BM3239" s="59">
        <f t="shared" si="223"/>
        <v>0</v>
      </c>
      <c r="BN3239" t="s">
        <v>1560</v>
      </c>
    </row>
    <row r="3240" spans="1:67" ht="13" customHeight="1" x14ac:dyDescent="0.3">
      <c r="A3240" s="5">
        <v>46114</v>
      </c>
      <c r="B3240" t="s">
        <v>63</v>
      </c>
      <c r="F3240">
        <v>4980</v>
      </c>
      <c r="G3240">
        <v>4980</v>
      </c>
      <c r="H3240">
        <v>22110</v>
      </c>
      <c r="I3240" s="6">
        <v>17130</v>
      </c>
      <c r="Q3240" t="s">
        <v>64</v>
      </c>
      <c r="U3240">
        <v>2601312</v>
      </c>
      <c r="V3240" t="s">
        <v>1561</v>
      </c>
      <c r="W3240" t="s">
        <v>169</v>
      </c>
      <c r="X3240" t="s">
        <v>207</v>
      </c>
      <c r="Y3240" t="s">
        <v>1236</v>
      </c>
      <c r="AF3240" t="s">
        <v>1561</v>
      </c>
      <c r="AG3240" t="s">
        <v>1562</v>
      </c>
      <c r="AH3240" t="s">
        <v>210</v>
      </c>
      <c r="AI3240">
        <v>868733522</v>
      </c>
      <c r="AM3240">
        <v>260001</v>
      </c>
      <c r="BE3240">
        <f t="shared" si="221"/>
        <v>0</v>
      </c>
      <c r="BF3240" s="6">
        <f t="shared" si="222"/>
        <v>-22110</v>
      </c>
      <c r="BG3240" s="7" t="s">
        <v>71</v>
      </c>
      <c r="BH3240" t="e">
        <f>+VLOOKUP(AF3240,Sheet4!A:A,1,FALSE)</f>
        <v>#N/A</v>
      </c>
      <c r="BL3240">
        <v>4980</v>
      </c>
      <c r="BM3240" s="59">
        <f t="shared" si="223"/>
        <v>17130</v>
      </c>
      <c r="BN3240" t="s">
        <v>1563</v>
      </c>
      <c r="BO3240" t="s">
        <v>101</v>
      </c>
    </row>
    <row r="3241" spans="1:67" ht="13" customHeight="1" x14ac:dyDescent="0.3">
      <c r="A3241" s="5">
        <v>46114</v>
      </c>
      <c r="B3241" t="s">
        <v>63</v>
      </c>
      <c r="F3241">
        <v>6645</v>
      </c>
      <c r="G3241">
        <v>6645</v>
      </c>
      <c r="H3241">
        <v>29490</v>
      </c>
      <c r="I3241" s="6">
        <v>22845</v>
      </c>
      <c r="Q3241" t="s">
        <v>64</v>
      </c>
      <c r="U3241">
        <v>2601312</v>
      </c>
      <c r="V3241" t="s">
        <v>1561</v>
      </c>
      <c r="W3241" t="s">
        <v>169</v>
      </c>
      <c r="X3241" t="s">
        <v>207</v>
      </c>
      <c r="Y3241" t="s">
        <v>1564</v>
      </c>
      <c r="AF3241" t="s">
        <v>1561</v>
      </c>
      <c r="AG3241" t="s">
        <v>1562</v>
      </c>
      <c r="AH3241" t="s">
        <v>210</v>
      </c>
      <c r="AI3241">
        <v>868733522</v>
      </c>
      <c r="AM3241">
        <v>260001</v>
      </c>
      <c r="BE3241">
        <f t="shared" si="221"/>
        <v>0</v>
      </c>
      <c r="BF3241" s="6">
        <f t="shared" si="222"/>
        <v>-29490</v>
      </c>
      <c r="BG3241" s="7" t="s">
        <v>71</v>
      </c>
      <c r="BH3241" t="e">
        <f>+VLOOKUP(AF3241,Sheet4!A:A,1,FALSE)</f>
        <v>#N/A</v>
      </c>
      <c r="BL3241">
        <v>6645</v>
      </c>
      <c r="BM3241" s="59">
        <f t="shared" si="223"/>
        <v>22845</v>
      </c>
      <c r="BN3241" t="s">
        <v>1563</v>
      </c>
      <c r="BO3241" t="s">
        <v>101</v>
      </c>
    </row>
    <row r="3242" spans="1:67" ht="13" customHeight="1" x14ac:dyDescent="0.3">
      <c r="A3242" s="5">
        <v>46114</v>
      </c>
      <c r="B3242" t="s">
        <v>74</v>
      </c>
      <c r="F3242" s="8">
        <v>332</v>
      </c>
      <c r="G3242">
        <v>166</v>
      </c>
      <c r="H3242">
        <v>1474</v>
      </c>
      <c r="I3242" s="6">
        <v>1142</v>
      </c>
      <c r="Q3242" t="s">
        <v>75</v>
      </c>
      <c r="U3242">
        <v>2601312</v>
      </c>
      <c r="V3242" t="s">
        <v>1561</v>
      </c>
      <c r="W3242" t="s">
        <v>169</v>
      </c>
      <c r="X3242" t="s">
        <v>207</v>
      </c>
      <c r="Y3242" t="s">
        <v>1236</v>
      </c>
      <c r="AF3242" t="s">
        <v>1561</v>
      </c>
      <c r="AG3242" t="s">
        <v>1562</v>
      </c>
      <c r="AH3242" t="s">
        <v>210</v>
      </c>
      <c r="AI3242">
        <v>868733522</v>
      </c>
      <c r="AM3242">
        <v>260001</v>
      </c>
      <c r="BE3242">
        <f t="shared" si="221"/>
        <v>0</v>
      </c>
      <c r="BF3242" s="6">
        <f t="shared" si="222"/>
        <v>-1474</v>
      </c>
      <c r="BG3242" s="7" t="s">
        <v>71</v>
      </c>
      <c r="BH3242" t="e">
        <f>+VLOOKUP(AF3242,Sheet4!A:A,1,FALSE)</f>
        <v>#N/A</v>
      </c>
      <c r="BL3242">
        <v>166</v>
      </c>
      <c r="BM3242" s="59">
        <f t="shared" si="223"/>
        <v>1308</v>
      </c>
      <c r="BN3242" t="s">
        <v>1563</v>
      </c>
    </row>
    <row r="3243" spans="1:67" ht="13" customHeight="1" x14ac:dyDescent="0.3">
      <c r="A3243" s="5">
        <v>46114</v>
      </c>
      <c r="B3243" t="s">
        <v>74</v>
      </c>
      <c r="F3243" s="8">
        <v>443</v>
      </c>
      <c r="G3243">
        <v>221.5</v>
      </c>
      <c r="H3243">
        <v>1966</v>
      </c>
      <c r="I3243" s="6">
        <v>1523</v>
      </c>
      <c r="Q3243" t="s">
        <v>75</v>
      </c>
      <c r="U3243">
        <v>2601312</v>
      </c>
      <c r="V3243" t="s">
        <v>1561</v>
      </c>
      <c r="W3243" t="s">
        <v>169</v>
      </c>
      <c r="X3243" t="s">
        <v>207</v>
      </c>
      <c r="Y3243" t="s">
        <v>1564</v>
      </c>
      <c r="AF3243" t="s">
        <v>1561</v>
      </c>
      <c r="AG3243" t="s">
        <v>1562</v>
      </c>
      <c r="AH3243" t="s">
        <v>210</v>
      </c>
      <c r="AI3243">
        <v>868733522</v>
      </c>
      <c r="AM3243">
        <v>260001</v>
      </c>
      <c r="BE3243">
        <f t="shared" si="221"/>
        <v>0</v>
      </c>
      <c r="BF3243" s="6">
        <f t="shared" si="222"/>
        <v>-1966</v>
      </c>
      <c r="BG3243" s="7" t="s">
        <v>71</v>
      </c>
      <c r="BH3243" t="e">
        <f>+VLOOKUP(AF3243,Sheet4!A:A,1,FALSE)</f>
        <v>#N/A</v>
      </c>
      <c r="BL3243">
        <v>221.5</v>
      </c>
      <c r="BM3243" s="59">
        <f t="shared" si="223"/>
        <v>1744.5</v>
      </c>
      <c r="BN3243" t="s">
        <v>1563</v>
      </c>
    </row>
    <row r="3244" spans="1:67" ht="13" customHeight="1" x14ac:dyDescent="0.3">
      <c r="A3244" s="5">
        <v>46114</v>
      </c>
      <c r="B3244" t="s">
        <v>76</v>
      </c>
      <c r="F3244">
        <v>6640</v>
      </c>
      <c r="G3244">
        <v>6640</v>
      </c>
      <c r="H3244">
        <v>29480</v>
      </c>
      <c r="I3244" s="6">
        <v>22840</v>
      </c>
      <c r="Q3244" t="s">
        <v>77</v>
      </c>
      <c r="U3244">
        <v>2601312</v>
      </c>
      <c r="V3244" t="s">
        <v>1561</v>
      </c>
      <c r="W3244" t="s">
        <v>169</v>
      </c>
      <c r="X3244" t="s">
        <v>207</v>
      </c>
      <c r="Y3244" t="s">
        <v>1236</v>
      </c>
      <c r="AF3244" t="s">
        <v>1561</v>
      </c>
      <c r="AG3244" t="s">
        <v>1562</v>
      </c>
      <c r="AH3244" t="s">
        <v>210</v>
      </c>
      <c r="AI3244">
        <v>868733522</v>
      </c>
      <c r="AM3244">
        <v>260001</v>
      </c>
      <c r="BE3244">
        <f t="shared" si="221"/>
        <v>0</v>
      </c>
      <c r="BF3244" s="6">
        <f t="shared" si="222"/>
        <v>-29480</v>
      </c>
      <c r="BG3244" s="7" t="s">
        <v>71</v>
      </c>
      <c r="BH3244" t="e">
        <f>+VLOOKUP(AF3244,Sheet4!A:A,1,FALSE)</f>
        <v>#N/A</v>
      </c>
      <c r="BL3244">
        <v>6640</v>
      </c>
      <c r="BM3244" s="59">
        <f t="shared" si="223"/>
        <v>22840</v>
      </c>
      <c r="BN3244" t="s">
        <v>1563</v>
      </c>
    </row>
    <row r="3245" spans="1:67" ht="13" customHeight="1" x14ac:dyDescent="0.3">
      <c r="A3245" s="5">
        <v>46114</v>
      </c>
      <c r="B3245" t="s">
        <v>76</v>
      </c>
      <c r="F3245">
        <v>8860</v>
      </c>
      <c r="G3245">
        <v>8860</v>
      </c>
      <c r="H3245">
        <v>39320</v>
      </c>
      <c r="I3245" s="6">
        <v>30460</v>
      </c>
      <c r="Q3245" t="s">
        <v>77</v>
      </c>
      <c r="U3245">
        <v>2601312</v>
      </c>
      <c r="V3245" t="s">
        <v>1561</v>
      </c>
      <c r="W3245" t="s">
        <v>169</v>
      </c>
      <c r="X3245" t="s">
        <v>207</v>
      </c>
      <c r="Y3245" t="s">
        <v>1564</v>
      </c>
      <c r="AF3245" t="s">
        <v>1561</v>
      </c>
      <c r="AG3245" t="s">
        <v>1562</v>
      </c>
      <c r="AH3245" t="s">
        <v>210</v>
      </c>
      <c r="AI3245">
        <v>868733522</v>
      </c>
      <c r="AM3245">
        <v>260001</v>
      </c>
      <c r="BE3245">
        <f t="shared" si="221"/>
        <v>0</v>
      </c>
      <c r="BF3245" s="6">
        <f t="shared" si="222"/>
        <v>-39320</v>
      </c>
      <c r="BG3245" s="7" t="s">
        <v>71</v>
      </c>
      <c r="BH3245" t="e">
        <f>+VLOOKUP(AF3245,Sheet4!A:A,1,FALSE)</f>
        <v>#N/A</v>
      </c>
      <c r="BL3245">
        <v>8860</v>
      </c>
      <c r="BM3245" s="59">
        <f t="shared" si="223"/>
        <v>30460</v>
      </c>
      <c r="BN3245" t="s">
        <v>1563</v>
      </c>
    </row>
    <row r="3246" spans="1:67" ht="13" customHeight="1" x14ac:dyDescent="0.3">
      <c r="A3246" s="5">
        <v>46114</v>
      </c>
      <c r="B3246" t="s">
        <v>78</v>
      </c>
      <c r="F3246" s="8">
        <v>332</v>
      </c>
      <c r="G3246">
        <v>166</v>
      </c>
      <c r="H3246">
        <v>1213</v>
      </c>
      <c r="I3246" s="6">
        <v>881</v>
      </c>
      <c r="Q3246" t="s">
        <v>79</v>
      </c>
      <c r="U3246">
        <v>2601312</v>
      </c>
      <c r="V3246" t="s">
        <v>1561</v>
      </c>
      <c r="W3246" t="s">
        <v>169</v>
      </c>
      <c r="X3246" t="s">
        <v>207</v>
      </c>
      <c r="Y3246" t="s">
        <v>1236</v>
      </c>
      <c r="AF3246" t="s">
        <v>1561</v>
      </c>
      <c r="AG3246" t="s">
        <v>1562</v>
      </c>
      <c r="AH3246" t="s">
        <v>210</v>
      </c>
      <c r="AI3246">
        <v>868733522</v>
      </c>
      <c r="AM3246">
        <v>260001</v>
      </c>
      <c r="BE3246">
        <f t="shared" si="221"/>
        <v>0</v>
      </c>
      <c r="BF3246" s="6">
        <f t="shared" si="222"/>
        <v>-1213</v>
      </c>
      <c r="BG3246" s="7" t="s">
        <v>71</v>
      </c>
      <c r="BH3246" t="e">
        <f>+VLOOKUP(AF3246,Sheet4!A:A,1,FALSE)</f>
        <v>#N/A</v>
      </c>
      <c r="BL3246">
        <v>166</v>
      </c>
      <c r="BM3246" s="59">
        <f t="shared" si="223"/>
        <v>1047</v>
      </c>
      <c r="BN3246" t="s">
        <v>1563</v>
      </c>
    </row>
    <row r="3247" spans="1:67" ht="13" customHeight="1" x14ac:dyDescent="0.3">
      <c r="A3247" s="5">
        <v>46114</v>
      </c>
      <c r="B3247" t="s">
        <v>78</v>
      </c>
      <c r="F3247" s="8">
        <v>443</v>
      </c>
      <c r="G3247">
        <v>221.5</v>
      </c>
      <c r="H3247">
        <v>1619</v>
      </c>
      <c r="I3247" s="6">
        <v>1176</v>
      </c>
      <c r="Q3247" t="s">
        <v>79</v>
      </c>
      <c r="U3247">
        <v>2601312</v>
      </c>
      <c r="V3247" t="s">
        <v>1561</v>
      </c>
      <c r="W3247" t="s">
        <v>169</v>
      </c>
      <c r="X3247" t="s">
        <v>207</v>
      </c>
      <c r="Y3247" t="s">
        <v>1564</v>
      </c>
      <c r="AF3247" t="s">
        <v>1561</v>
      </c>
      <c r="AG3247" t="s">
        <v>1562</v>
      </c>
      <c r="AH3247" t="s">
        <v>210</v>
      </c>
      <c r="AI3247">
        <v>868733522</v>
      </c>
      <c r="AM3247">
        <v>260001</v>
      </c>
      <c r="BE3247">
        <f t="shared" si="221"/>
        <v>0</v>
      </c>
      <c r="BF3247" s="6">
        <f t="shared" si="222"/>
        <v>-1619</v>
      </c>
      <c r="BG3247" s="7" t="s">
        <v>71</v>
      </c>
      <c r="BH3247" t="e">
        <f>+VLOOKUP(AF3247,Sheet4!A:A,1,FALSE)</f>
        <v>#N/A</v>
      </c>
      <c r="BL3247">
        <v>221.5</v>
      </c>
      <c r="BM3247" s="59">
        <f t="shared" si="223"/>
        <v>1397.5</v>
      </c>
      <c r="BN3247" t="s">
        <v>1563</v>
      </c>
    </row>
    <row r="3248" spans="1:67" ht="13" customHeight="1" x14ac:dyDescent="0.3">
      <c r="A3248" s="5">
        <v>46114</v>
      </c>
      <c r="B3248" t="s">
        <v>80</v>
      </c>
      <c r="F3248">
        <v>4150</v>
      </c>
      <c r="G3248">
        <v>4150</v>
      </c>
      <c r="H3248">
        <v>15162.5</v>
      </c>
      <c r="I3248" s="6">
        <v>11012.5</v>
      </c>
      <c r="Q3248" t="s">
        <v>81</v>
      </c>
      <c r="U3248">
        <v>2601312</v>
      </c>
      <c r="V3248" t="s">
        <v>1561</v>
      </c>
      <c r="W3248" t="s">
        <v>169</v>
      </c>
      <c r="X3248" t="s">
        <v>207</v>
      </c>
      <c r="Y3248" t="s">
        <v>1236</v>
      </c>
      <c r="AF3248" t="s">
        <v>1561</v>
      </c>
      <c r="AG3248" t="s">
        <v>1562</v>
      </c>
      <c r="AH3248" t="s">
        <v>210</v>
      </c>
      <c r="AI3248">
        <v>868733522</v>
      </c>
      <c r="AM3248">
        <v>260001</v>
      </c>
      <c r="BC3248" s="9">
        <v>4150</v>
      </c>
      <c r="BE3248">
        <f t="shared" si="221"/>
        <v>4150</v>
      </c>
      <c r="BF3248" s="6">
        <f t="shared" si="222"/>
        <v>-11012.5</v>
      </c>
      <c r="BG3248" s="10" t="s">
        <v>99</v>
      </c>
      <c r="BH3248" t="e">
        <f>+VLOOKUP(AF3248,Sheet4!A:A,1,FALSE)</f>
        <v>#N/A</v>
      </c>
      <c r="BL3248">
        <v>4150</v>
      </c>
      <c r="BM3248" s="59">
        <f t="shared" si="223"/>
        <v>11012.5</v>
      </c>
      <c r="BN3248" t="s">
        <v>1563</v>
      </c>
    </row>
    <row r="3249" spans="1:67" ht="13" customHeight="1" x14ac:dyDescent="0.3">
      <c r="A3249" s="5">
        <v>46114</v>
      </c>
      <c r="B3249" t="s">
        <v>80</v>
      </c>
      <c r="F3249">
        <v>5537.5</v>
      </c>
      <c r="G3249">
        <v>5537.5</v>
      </c>
      <c r="H3249">
        <v>20237.5</v>
      </c>
      <c r="I3249" s="6">
        <v>14700</v>
      </c>
      <c r="Q3249" t="s">
        <v>81</v>
      </c>
      <c r="U3249">
        <v>2601312</v>
      </c>
      <c r="V3249" t="s">
        <v>1561</v>
      </c>
      <c r="W3249" t="s">
        <v>169</v>
      </c>
      <c r="X3249" t="s">
        <v>207</v>
      </c>
      <c r="Y3249" t="s">
        <v>1564</v>
      </c>
      <c r="AF3249" t="s">
        <v>1561</v>
      </c>
      <c r="AG3249" t="s">
        <v>1562</v>
      </c>
      <c r="AH3249" t="s">
        <v>210</v>
      </c>
      <c r="AI3249">
        <v>868733522</v>
      </c>
      <c r="AM3249">
        <v>260001</v>
      </c>
      <c r="BB3249" s="9">
        <v>5538</v>
      </c>
      <c r="BE3249">
        <f t="shared" si="221"/>
        <v>5538</v>
      </c>
      <c r="BF3249" s="6">
        <f t="shared" si="222"/>
        <v>-14699.5</v>
      </c>
      <c r="BG3249" s="12" t="s">
        <v>99</v>
      </c>
      <c r="BH3249" t="e">
        <f>+VLOOKUP(AF3249,Sheet4!A:A,1,FALSE)</f>
        <v>#N/A</v>
      </c>
      <c r="BL3249">
        <v>5537.5</v>
      </c>
      <c r="BM3249" s="59">
        <f t="shared" si="223"/>
        <v>14700</v>
      </c>
      <c r="BN3249" t="s">
        <v>1563</v>
      </c>
    </row>
    <row r="3250" spans="1:67" ht="13" customHeight="1" x14ac:dyDescent="0.3">
      <c r="A3250" s="5">
        <v>46114</v>
      </c>
      <c r="B3250" t="s">
        <v>63</v>
      </c>
      <c r="F3250">
        <v>3660</v>
      </c>
      <c r="G3250">
        <v>3660</v>
      </c>
      <c r="H3250">
        <v>3000</v>
      </c>
      <c r="I3250" s="6">
        <v>-660</v>
      </c>
      <c r="Q3250" t="s">
        <v>64</v>
      </c>
      <c r="U3250">
        <v>2601313</v>
      </c>
      <c r="V3250" t="s">
        <v>1565</v>
      </c>
      <c r="W3250" t="s">
        <v>169</v>
      </c>
      <c r="X3250" t="s">
        <v>183</v>
      </c>
      <c r="Y3250" t="s">
        <v>1132</v>
      </c>
      <c r="AF3250" t="s">
        <v>1565</v>
      </c>
      <c r="AG3250" t="s">
        <v>1566</v>
      </c>
      <c r="AH3250" t="s">
        <v>186</v>
      </c>
      <c r="AI3250" t="s">
        <v>187</v>
      </c>
      <c r="AM3250">
        <v>260001</v>
      </c>
      <c r="BB3250" s="9">
        <v>3660</v>
      </c>
      <c r="BE3250">
        <f t="shared" si="221"/>
        <v>3660</v>
      </c>
      <c r="BF3250" s="6">
        <f t="shared" si="222"/>
        <v>660</v>
      </c>
      <c r="BG3250" s="12" t="s">
        <v>99</v>
      </c>
      <c r="BH3250" t="e">
        <f>+VLOOKUP(AF3250,Sheet4!A:A,1,FALSE)</f>
        <v>#N/A</v>
      </c>
      <c r="BL3250">
        <v>3660</v>
      </c>
      <c r="BM3250" s="59">
        <f t="shared" si="223"/>
        <v>-660</v>
      </c>
      <c r="BN3250" t="s">
        <v>1567</v>
      </c>
      <c r="BO3250" t="s">
        <v>73</v>
      </c>
    </row>
    <row r="3251" spans="1:67" ht="13" customHeight="1" x14ac:dyDescent="0.3">
      <c r="A3251" s="5">
        <v>46114</v>
      </c>
      <c r="B3251" t="s">
        <v>74</v>
      </c>
      <c r="F3251" s="8">
        <v>244</v>
      </c>
      <c r="G3251">
        <v>122</v>
      </c>
      <c r="H3251">
        <v>200</v>
      </c>
      <c r="I3251" s="6">
        <v>-44</v>
      </c>
      <c r="Q3251" t="s">
        <v>75</v>
      </c>
      <c r="U3251">
        <v>2601313</v>
      </c>
      <c r="V3251" t="s">
        <v>1565</v>
      </c>
      <c r="W3251" t="s">
        <v>169</v>
      </c>
      <c r="X3251" t="s">
        <v>183</v>
      </c>
      <c r="Y3251" t="s">
        <v>1132</v>
      </c>
      <c r="AF3251" t="s">
        <v>1565</v>
      </c>
      <c r="AG3251" t="s">
        <v>1566</v>
      </c>
      <c r="AH3251" t="s">
        <v>186</v>
      </c>
      <c r="AI3251" t="s">
        <v>187</v>
      </c>
      <c r="AM3251">
        <v>260001</v>
      </c>
      <c r="BE3251">
        <f t="shared" si="221"/>
        <v>0</v>
      </c>
      <c r="BF3251" s="6">
        <f t="shared" si="222"/>
        <v>-200</v>
      </c>
      <c r="BG3251" s="7" t="s">
        <v>71</v>
      </c>
      <c r="BH3251" t="e">
        <f>+VLOOKUP(AF3251,Sheet4!A:A,1,FALSE)</f>
        <v>#N/A</v>
      </c>
      <c r="BL3251">
        <v>122</v>
      </c>
      <c r="BM3251" s="59">
        <f t="shared" si="223"/>
        <v>78</v>
      </c>
      <c r="BN3251" t="s">
        <v>1567</v>
      </c>
    </row>
    <row r="3252" spans="1:67" ht="13" customHeight="1" x14ac:dyDescent="0.3">
      <c r="A3252" s="5">
        <v>46114</v>
      </c>
      <c r="B3252" t="s">
        <v>76</v>
      </c>
      <c r="F3252">
        <v>4880</v>
      </c>
      <c r="G3252">
        <v>4880</v>
      </c>
      <c r="H3252">
        <v>4000</v>
      </c>
      <c r="I3252" s="6">
        <v>-880</v>
      </c>
      <c r="Q3252" t="s">
        <v>77</v>
      </c>
      <c r="U3252">
        <v>2601313</v>
      </c>
      <c r="V3252" t="s">
        <v>1565</v>
      </c>
      <c r="W3252" t="s">
        <v>169</v>
      </c>
      <c r="X3252" t="s">
        <v>183</v>
      </c>
      <c r="Y3252" t="s">
        <v>1132</v>
      </c>
      <c r="AF3252" t="s">
        <v>1565</v>
      </c>
      <c r="AG3252" t="s">
        <v>1566</v>
      </c>
      <c r="AH3252" t="s">
        <v>186</v>
      </c>
      <c r="AI3252" t="s">
        <v>187</v>
      </c>
      <c r="AM3252">
        <v>260001</v>
      </c>
      <c r="BE3252">
        <f t="shared" si="221"/>
        <v>0</v>
      </c>
      <c r="BF3252" s="6">
        <f t="shared" si="222"/>
        <v>-4000</v>
      </c>
      <c r="BG3252" s="7" t="s">
        <v>71</v>
      </c>
      <c r="BH3252" t="e">
        <f>+VLOOKUP(AF3252,Sheet4!A:A,1,FALSE)</f>
        <v>#N/A</v>
      </c>
      <c r="BL3252">
        <v>4880</v>
      </c>
      <c r="BM3252" s="59">
        <f t="shared" si="223"/>
        <v>-880</v>
      </c>
      <c r="BN3252" t="s">
        <v>1567</v>
      </c>
    </row>
    <row r="3253" spans="1:67" ht="13" customHeight="1" x14ac:dyDescent="0.3">
      <c r="A3253" s="5">
        <v>46114</v>
      </c>
      <c r="B3253" t="s">
        <v>78</v>
      </c>
      <c r="F3253" s="8">
        <v>244</v>
      </c>
      <c r="G3253">
        <v>122</v>
      </c>
      <c r="H3253">
        <v>200</v>
      </c>
      <c r="I3253" s="6">
        <v>-44</v>
      </c>
      <c r="Q3253" t="s">
        <v>79</v>
      </c>
      <c r="U3253">
        <v>2601313</v>
      </c>
      <c r="V3253" t="s">
        <v>1565</v>
      </c>
      <c r="W3253" t="s">
        <v>169</v>
      </c>
      <c r="X3253" t="s">
        <v>183</v>
      </c>
      <c r="Y3253" t="s">
        <v>1132</v>
      </c>
      <c r="AF3253" t="s">
        <v>1565</v>
      </c>
      <c r="AG3253" t="s">
        <v>1566</v>
      </c>
      <c r="AH3253" t="s">
        <v>186</v>
      </c>
      <c r="AI3253" t="s">
        <v>187</v>
      </c>
      <c r="AM3253">
        <v>260001</v>
      </c>
      <c r="BE3253">
        <f t="shared" si="221"/>
        <v>0</v>
      </c>
      <c r="BF3253" s="6">
        <f t="shared" si="222"/>
        <v>-200</v>
      </c>
      <c r="BG3253" s="7" t="s">
        <v>71</v>
      </c>
      <c r="BH3253" t="e">
        <f>+VLOOKUP(AF3253,Sheet4!A:A,1,FALSE)</f>
        <v>#N/A</v>
      </c>
      <c r="BL3253">
        <v>122</v>
      </c>
      <c r="BM3253" s="59">
        <f t="shared" si="223"/>
        <v>78</v>
      </c>
      <c r="BN3253" t="s">
        <v>1567</v>
      </c>
    </row>
    <row r="3254" spans="1:67" ht="13" customHeight="1" x14ac:dyDescent="0.3">
      <c r="A3254" s="5">
        <v>46114</v>
      </c>
      <c r="B3254" t="s">
        <v>80</v>
      </c>
      <c r="F3254">
        <v>3050</v>
      </c>
      <c r="G3254">
        <v>3050</v>
      </c>
      <c r="H3254">
        <v>2500</v>
      </c>
      <c r="I3254" s="6">
        <v>-550</v>
      </c>
      <c r="Q3254" t="s">
        <v>81</v>
      </c>
      <c r="U3254">
        <v>2601313</v>
      </c>
      <c r="V3254" t="s">
        <v>1565</v>
      </c>
      <c r="W3254" t="s">
        <v>169</v>
      </c>
      <c r="X3254" t="s">
        <v>183</v>
      </c>
      <c r="Y3254" t="s">
        <v>1132</v>
      </c>
      <c r="AF3254" t="s">
        <v>1565</v>
      </c>
      <c r="AG3254" t="s">
        <v>1566</v>
      </c>
      <c r="AH3254" t="s">
        <v>186</v>
      </c>
      <c r="AI3254" t="s">
        <v>187</v>
      </c>
      <c r="AM3254">
        <v>260001</v>
      </c>
      <c r="BB3254" s="9">
        <v>3050</v>
      </c>
      <c r="BE3254">
        <f t="shared" si="221"/>
        <v>3050</v>
      </c>
      <c r="BF3254" s="6">
        <f t="shared" si="222"/>
        <v>550</v>
      </c>
      <c r="BG3254" s="12" t="s">
        <v>99</v>
      </c>
      <c r="BH3254" t="e">
        <f>+VLOOKUP(AF3254,Sheet4!A:A,1,FALSE)</f>
        <v>#N/A</v>
      </c>
      <c r="BL3254">
        <v>3050</v>
      </c>
      <c r="BM3254" s="59">
        <f t="shared" si="223"/>
        <v>-550</v>
      </c>
      <c r="BN3254" t="s">
        <v>1567</v>
      </c>
    </row>
    <row r="3255" spans="1:67" ht="13" customHeight="1" x14ac:dyDescent="0.3">
      <c r="A3255" s="5">
        <v>46114</v>
      </c>
      <c r="B3255" t="s">
        <v>63</v>
      </c>
      <c r="F3255">
        <v>13845</v>
      </c>
      <c r="G3255">
        <v>13845</v>
      </c>
      <c r="H3255" s="6">
        <f>+G3255</f>
        <v>13845</v>
      </c>
      <c r="I3255" s="6">
        <f t="shared" ref="I3255:I3281" si="226">H3255-G3255</f>
        <v>0</v>
      </c>
      <c r="J3255" s="6"/>
      <c r="K3255" s="6"/>
      <c r="Q3255" t="s">
        <v>64</v>
      </c>
      <c r="U3255">
        <v>2601314</v>
      </c>
      <c r="V3255" t="s">
        <v>1568</v>
      </c>
      <c r="W3255" t="s">
        <v>66</v>
      </c>
      <c r="X3255" t="s">
        <v>382</v>
      </c>
      <c r="Y3255" t="s">
        <v>1569</v>
      </c>
      <c r="AF3255" t="s">
        <v>1568</v>
      </c>
      <c r="AG3255" t="s">
        <v>1570</v>
      </c>
      <c r="AH3255" t="s">
        <v>385</v>
      </c>
      <c r="AI3255" t="s">
        <v>386</v>
      </c>
      <c r="AM3255">
        <v>260001</v>
      </c>
      <c r="BA3255" s="6">
        <v>-13845</v>
      </c>
      <c r="BE3255">
        <f t="shared" si="221"/>
        <v>0</v>
      </c>
      <c r="BF3255" s="6">
        <f t="shared" si="222"/>
        <v>-13845</v>
      </c>
      <c r="BG3255" s="7" t="s">
        <v>71</v>
      </c>
      <c r="BH3255" t="str">
        <f>+VLOOKUP(AF3255,Sheet4!A:A,1,FALSE)</f>
        <v>Kabir Antonio Aboobacar</v>
      </c>
      <c r="BJ3255" s="59">
        <f>+G3255-BE3255</f>
        <v>13845</v>
      </c>
      <c r="BL3255" s="6">
        <v>0</v>
      </c>
      <c r="BM3255" s="59">
        <f t="shared" si="223"/>
        <v>13845</v>
      </c>
      <c r="BN3255" t="s">
        <v>1571</v>
      </c>
      <c r="BO3255" t="s">
        <v>101</v>
      </c>
    </row>
    <row r="3256" spans="1:67" ht="13" customHeight="1" x14ac:dyDescent="0.3">
      <c r="A3256" s="5">
        <v>46114</v>
      </c>
      <c r="B3256" t="s">
        <v>74</v>
      </c>
      <c r="F3256" s="8">
        <v>923</v>
      </c>
      <c r="G3256">
        <v>461.5</v>
      </c>
      <c r="H3256" s="6">
        <f>+G3256</f>
        <v>461.5</v>
      </c>
      <c r="I3256" s="6">
        <f t="shared" si="226"/>
        <v>0</v>
      </c>
      <c r="J3256" s="6"/>
      <c r="K3256" s="6"/>
      <c r="Q3256" t="s">
        <v>75</v>
      </c>
      <c r="U3256">
        <v>2601314</v>
      </c>
      <c r="V3256" t="s">
        <v>1568</v>
      </c>
      <c r="W3256" t="s">
        <v>66</v>
      </c>
      <c r="X3256" t="s">
        <v>382</v>
      </c>
      <c r="Y3256" t="s">
        <v>1569</v>
      </c>
      <c r="AF3256" t="s">
        <v>1568</v>
      </c>
      <c r="AG3256" t="s">
        <v>1570</v>
      </c>
      <c r="AH3256" t="s">
        <v>385</v>
      </c>
      <c r="AI3256" t="s">
        <v>386</v>
      </c>
      <c r="AM3256">
        <v>260001</v>
      </c>
      <c r="BA3256" s="6">
        <v>-923</v>
      </c>
      <c r="BE3256">
        <f t="shared" si="221"/>
        <v>0</v>
      </c>
      <c r="BF3256" s="6">
        <f t="shared" si="222"/>
        <v>-461.5</v>
      </c>
      <c r="BG3256" s="7" t="s">
        <v>71</v>
      </c>
      <c r="BH3256" t="str">
        <f>+VLOOKUP(AF3256,Sheet4!A:A,1,FALSE)</f>
        <v>Kabir Antonio Aboobacar</v>
      </c>
      <c r="BJ3256" s="59">
        <f>+G3256-BE3256</f>
        <v>461.5</v>
      </c>
      <c r="BL3256" s="6">
        <v>0</v>
      </c>
      <c r="BM3256" s="59">
        <f t="shared" si="223"/>
        <v>461.5</v>
      </c>
      <c r="BN3256" t="s">
        <v>1571</v>
      </c>
    </row>
    <row r="3257" spans="1:67" ht="13" customHeight="1" x14ac:dyDescent="0.3">
      <c r="A3257" s="5">
        <v>46114</v>
      </c>
      <c r="B3257" t="s">
        <v>76</v>
      </c>
      <c r="F3257">
        <v>18460</v>
      </c>
      <c r="G3257">
        <v>18460</v>
      </c>
      <c r="H3257" s="6">
        <f>+G3257</f>
        <v>18460</v>
      </c>
      <c r="I3257" s="6">
        <f t="shared" si="226"/>
        <v>0</v>
      </c>
      <c r="J3257" s="6"/>
      <c r="K3257" s="6"/>
      <c r="Q3257" t="s">
        <v>77</v>
      </c>
      <c r="U3257">
        <v>2601314</v>
      </c>
      <c r="V3257" s="56" t="s">
        <v>1568</v>
      </c>
      <c r="W3257" t="s">
        <v>66</v>
      </c>
      <c r="X3257" t="s">
        <v>382</v>
      </c>
      <c r="Y3257" t="s">
        <v>1569</v>
      </c>
      <c r="AF3257" t="s">
        <v>1568</v>
      </c>
      <c r="AG3257" t="s">
        <v>1570</v>
      </c>
      <c r="AH3257" t="s">
        <v>385</v>
      </c>
      <c r="AI3257" t="s">
        <v>386</v>
      </c>
      <c r="AM3257">
        <v>260001</v>
      </c>
      <c r="BA3257" s="6">
        <v>-18460</v>
      </c>
      <c r="BC3257" s="9">
        <v>18460</v>
      </c>
      <c r="BE3257">
        <f t="shared" si="221"/>
        <v>18460</v>
      </c>
      <c r="BF3257" s="6">
        <f t="shared" si="222"/>
        <v>0</v>
      </c>
      <c r="BG3257" s="10" t="s">
        <v>99</v>
      </c>
      <c r="BH3257" t="str">
        <f>+VLOOKUP(AF3257,Sheet4!A:A,1,FALSE)</f>
        <v>Kabir Antonio Aboobacar</v>
      </c>
      <c r="BJ3257" s="59">
        <f>+G3257-BE3257</f>
        <v>0</v>
      </c>
      <c r="BL3257" s="6">
        <v>0</v>
      </c>
      <c r="BM3257" s="59">
        <f t="shared" si="223"/>
        <v>18460</v>
      </c>
      <c r="BN3257" t="s">
        <v>1571</v>
      </c>
    </row>
    <row r="3258" spans="1:67" ht="13" customHeight="1" x14ac:dyDescent="0.3">
      <c r="A3258" s="5">
        <v>46114</v>
      </c>
      <c r="B3258" t="s">
        <v>78</v>
      </c>
      <c r="F3258" s="8">
        <v>923</v>
      </c>
      <c r="G3258">
        <v>461.5</v>
      </c>
      <c r="H3258" s="6">
        <f>+G3258</f>
        <v>461.5</v>
      </c>
      <c r="I3258" s="6">
        <f t="shared" si="226"/>
        <v>0</v>
      </c>
      <c r="J3258" s="6"/>
      <c r="K3258" s="6"/>
      <c r="Q3258" t="s">
        <v>79</v>
      </c>
      <c r="U3258">
        <v>2601314</v>
      </c>
      <c r="V3258" t="s">
        <v>1568</v>
      </c>
      <c r="W3258" t="s">
        <v>66</v>
      </c>
      <c r="X3258" t="s">
        <v>382</v>
      </c>
      <c r="Y3258" t="s">
        <v>1569</v>
      </c>
      <c r="AF3258" t="s">
        <v>1568</v>
      </c>
      <c r="AG3258" t="s">
        <v>1570</v>
      </c>
      <c r="AH3258" t="s">
        <v>385</v>
      </c>
      <c r="AI3258" t="s">
        <v>386</v>
      </c>
      <c r="AM3258">
        <v>260001</v>
      </c>
      <c r="BA3258" s="6">
        <v>-923</v>
      </c>
      <c r="BE3258">
        <f t="shared" si="221"/>
        <v>0</v>
      </c>
      <c r="BF3258" s="6">
        <f t="shared" si="222"/>
        <v>-461.5</v>
      </c>
      <c r="BG3258" s="7" t="s">
        <v>71</v>
      </c>
      <c r="BH3258" t="str">
        <f>+VLOOKUP(AF3258,Sheet4!A:A,1,FALSE)</f>
        <v>Kabir Antonio Aboobacar</v>
      </c>
      <c r="BJ3258" s="59">
        <f>+G3258-BE3258</f>
        <v>461.5</v>
      </c>
      <c r="BL3258" s="6">
        <v>0</v>
      </c>
      <c r="BM3258" s="59">
        <f t="shared" si="223"/>
        <v>461.5</v>
      </c>
      <c r="BN3258" t="s">
        <v>1571</v>
      </c>
    </row>
    <row r="3259" spans="1:67" ht="13" customHeight="1" x14ac:dyDescent="0.3">
      <c r="A3259" s="5">
        <v>46114</v>
      </c>
      <c r="B3259" t="s">
        <v>80</v>
      </c>
      <c r="F3259">
        <v>11537.5</v>
      </c>
      <c r="G3259">
        <v>11537.5</v>
      </c>
      <c r="H3259" s="6">
        <f>+G3259</f>
        <v>11537.5</v>
      </c>
      <c r="I3259" s="6">
        <f t="shared" si="226"/>
        <v>0</v>
      </c>
      <c r="J3259" s="6">
        <f>H3259/12.5</f>
        <v>923</v>
      </c>
      <c r="K3259" s="6"/>
      <c r="Q3259" t="s">
        <v>81</v>
      </c>
      <c r="U3259">
        <v>2601314</v>
      </c>
      <c r="V3259" t="s">
        <v>1568</v>
      </c>
      <c r="W3259" t="s">
        <v>66</v>
      </c>
      <c r="X3259" t="s">
        <v>382</v>
      </c>
      <c r="Y3259" t="s">
        <v>1569</v>
      </c>
      <c r="AF3259" t="s">
        <v>1568</v>
      </c>
      <c r="AG3259" t="s">
        <v>1570</v>
      </c>
      <c r="AH3259" t="s">
        <v>385</v>
      </c>
      <c r="AI3259" t="s">
        <v>386</v>
      </c>
      <c r="AM3259">
        <v>260001</v>
      </c>
      <c r="BA3259" s="6">
        <v>-11537.5</v>
      </c>
      <c r="BE3259">
        <f t="shared" si="221"/>
        <v>0</v>
      </c>
      <c r="BF3259" s="6">
        <f t="shared" si="222"/>
        <v>-11537.5</v>
      </c>
      <c r="BG3259" s="7" t="s">
        <v>71</v>
      </c>
      <c r="BH3259" t="str">
        <f>+VLOOKUP(AF3259,Sheet4!A:A,1,FALSE)</f>
        <v>Kabir Antonio Aboobacar</v>
      </c>
      <c r="BJ3259" s="59">
        <f>+G3259-BE3259</f>
        <v>11537.5</v>
      </c>
      <c r="BL3259" s="6">
        <v>0</v>
      </c>
      <c r="BM3259" s="59">
        <f t="shared" si="223"/>
        <v>11537.5</v>
      </c>
      <c r="BN3259" t="s">
        <v>1571</v>
      </c>
    </row>
    <row r="3260" spans="1:67" ht="13" customHeight="1" x14ac:dyDescent="0.3">
      <c r="A3260" s="5">
        <v>46114</v>
      </c>
      <c r="B3260" t="s">
        <v>63</v>
      </c>
      <c r="F3260">
        <v>330</v>
      </c>
      <c r="G3260">
        <v>330</v>
      </c>
      <c r="H3260" s="6">
        <v>0</v>
      </c>
      <c r="I3260" s="6">
        <f t="shared" si="226"/>
        <v>-330</v>
      </c>
      <c r="J3260" s="6"/>
      <c r="K3260" s="6"/>
      <c r="Q3260" t="s">
        <v>64</v>
      </c>
      <c r="U3260">
        <v>2601315</v>
      </c>
      <c r="V3260" t="s">
        <v>1572</v>
      </c>
      <c r="W3260" t="s">
        <v>66</v>
      </c>
      <c r="X3260" t="s">
        <v>196</v>
      </c>
      <c r="Y3260" t="s">
        <v>1573</v>
      </c>
      <c r="AF3260" t="s">
        <v>1572</v>
      </c>
      <c r="AG3260" t="s">
        <v>1574</v>
      </c>
      <c r="AH3260" t="s">
        <v>199</v>
      </c>
      <c r="AI3260" t="s">
        <v>200</v>
      </c>
      <c r="AM3260">
        <v>260001</v>
      </c>
      <c r="BA3260" s="6">
        <v>-330</v>
      </c>
      <c r="BE3260">
        <f t="shared" si="221"/>
        <v>0</v>
      </c>
      <c r="BF3260" s="6">
        <f t="shared" si="222"/>
        <v>0</v>
      </c>
      <c r="BG3260" s="7" t="s">
        <v>71</v>
      </c>
      <c r="BH3260" t="e">
        <f>+VLOOKUP(AF3260,Sheet4!A:A,1,FALSE)</f>
        <v>#N/A</v>
      </c>
      <c r="BL3260" s="6">
        <v>0</v>
      </c>
      <c r="BM3260" s="59">
        <f t="shared" si="223"/>
        <v>0</v>
      </c>
      <c r="BN3260" t="s">
        <v>1575</v>
      </c>
      <c r="BO3260" t="s">
        <v>73</v>
      </c>
    </row>
    <row r="3261" spans="1:67" ht="13" customHeight="1" x14ac:dyDescent="0.3">
      <c r="A3261" s="5">
        <v>46114</v>
      </c>
      <c r="B3261" t="s">
        <v>74</v>
      </c>
      <c r="F3261" s="8">
        <v>22</v>
      </c>
      <c r="G3261">
        <v>11</v>
      </c>
      <c r="H3261" s="6">
        <v>0</v>
      </c>
      <c r="I3261" s="6">
        <f t="shared" si="226"/>
        <v>-11</v>
      </c>
      <c r="J3261" s="6"/>
      <c r="K3261" s="6"/>
      <c r="Q3261" t="s">
        <v>75</v>
      </c>
      <c r="U3261">
        <v>2601315</v>
      </c>
      <c r="V3261" t="s">
        <v>1572</v>
      </c>
      <c r="W3261" t="s">
        <v>66</v>
      </c>
      <c r="X3261" t="s">
        <v>196</v>
      </c>
      <c r="Y3261" t="s">
        <v>1573</v>
      </c>
      <c r="AF3261" t="s">
        <v>1572</v>
      </c>
      <c r="AG3261" t="s">
        <v>1574</v>
      </c>
      <c r="AH3261" t="s">
        <v>199</v>
      </c>
      <c r="AI3261" t="s">
        <v>200</v>
      </c>
      <c r="AM3261">
        <v>260001</v>
      </c>
      <c r="BA3261" s="6">
        <v>-22</v>
      </c>
      <c r="BE3261">
        <f t="shared" si="221"/>
        <v>0</v>
      </c>
      <c r="BF3261" s="6">
        <f t="shared" si="222"/>
        <v>0</v>
      </c>
      <c r="BG3261" s="7" t="s">
        <v>71</v>
      </c>
      <c r="BH3261" t="e">
        <f>+VLOOKUP(AF3261,Sheet4!A:A,1,FALSE)</f>
        <v>#N/A</v>
      </c>
      <c r="BL3261" s="6">
        <v>0</v>
      </c>
      <c r="BM3261" s="59">
        <f t="shared" si="223"/>
        <v>0</v>
      </c>
      <c r="BN3261" t="s">
        <v>1575</v>
      </c>
    </row>
    <row r="3262" spans="1:67" ht="13" customHeight="1" x14ac:dyDescent="0.3">
      <c r="A3262" s="5">
        <v>46114</v>
      </c>
      <c r="B3262" t="s">
        <v>76</v>
      </c>
      <c r="F3262">
        <v>440</v>
      </c>
      <c r="G3262">
        <v>440</v>
      </c>
      <c r="H3262" s="6">
        <v>0</v>
      </c>
      <c r="I3262" s="6">
        <f t="shared" si="226"/>
        <v>-440</v>
      </c>
      <c r="J3262" s="6"/>
      <c r="K3262" s="6"/>
      <c r="Q3262" t="s">
        <v>77</v>
      </c>
      <c r="U3262">
        <v>2601315</v>
      </c>
      <c r="V3262" t="s">
        <v>1572</v>
      </c>
      <c r="W3262" t="s">
        <v>66</v>
      </c>
      <c r="X3262" t="s">
        <v>196</v>
      </c>
      <c r="Y3262" t="s">
        <v>1573</v>
      </c>
      <c r="AF3262" t="s">
        <v>1572</v>
      </c>
      <c r="AG3262" t="s">
        <v>1574</v>
      </c>
      <c r="AH3262" t="s">
        <v>199</v>
      </c>
      <c r="AI3262" t="s">
        <v>200</v>
      </c>
      <c r="AM3262">
        <v>260001</v>
      </c>
      <c r="BA3262" s="6">
        <v>-440</v>
      </c>
      <c r="BE3262">
        <f t="shared" si="221"/>
        <v>0</v>
      </c>
      <c r="BF3262" s="6">
        <f t="shared" si="222"/>
        <v>0</v>
      </c>
      <c r="BG3262" s="7" t="s">
        <v>71</v>
      </c>
      <c r="BH3262" t="e">
        <f>+VLOOKUP(AF3262,Sheet4!A:A,1,FALSE)</f>
        <v>#N/A</v>
      </c>
      <c r="BL3262" s="6">
        <v>0</v>
      </c>
      <c r="BM3262" s="59">
        <f t="shared" si="223"/>
        <v>0</v>
      </c>
      <c r="BN3262" t="s">
        <v>1575</v>
      </c>
    </row>
    <row r="3263" spans="1:67" ht="13" customHeight="1" x14ac:dyDescent="0.3">
      <c r="A3263" s="5">
        <v>46114</v>
      </c>
      <c r="B3263" t="s">
        <v>78</v>
      </c>
      <c r="F3263" s="8">
        <v>22</v>
      </c>
      <c r="G3263">
        <v>11</v>
      </c>
      <c r="H3263" s="6">
        <v>0</v>
      </c>
      <c r="I3263" s="6">
        <f t="shared" si="226"/>
        <v>-11</v>
      </c>
      <c r="J3263" s="6"/>
      <c r="K3263" s="6"/>
      <c r="Q3263" t="s">
        <v>79</v>
      </c>
      <c r="U3263">
        <v>2601315</v>
      </c>
      <c r="V3263" t="s">
        <v>1572</v>
      </c>
      <c r="W3263" t="s">
        <v>66</v>
      </c>
      <c r="X3263" t="s">
        <v>196</v>
      </c>
      <c r="Y3263" t="s">
        <v>1573</v>
      </c>
      <c r="AF3263" t="s">
        <v>1572</v>
      </c>
      <c r="AG3263" t="s">
        <v>1574</v>
      </c>
      <c r="AH3263" t="s">
        <v>199</v>
      </c>
      <c r="AI3263" t="s">
        <v>200</v>
      </c>
      <c r="AM3263">
        <v>260001</v>
      </c>
      <c r="BA3263" s="6">
        <v>-22</v>
      </c>
      <c r="BE3263">
        <f t="shared" si="221"/>
        <v>0</v>
      </c>
      <c r="BF3263" s="6">
        <f t="shared" si="222"/>
        <v>0</v>
      </c>
      <c r="BG3263" s="7" t="s">
        <v>71</v>
      </c>
      <c r="BH3263" t="e">
        <f>+VLOOKUP(AF3263,Sheet4!A:A,1,FALSE)</f>
        <v>#N/A</v>
      </c>
      <c r="BL3263" s="6">
        <v>0</v>
      </c>
      <c r="BM3263" s="59">
        <f t="shared" si="223"/>
        <v>0</v>
      </c>
      <c r="BN3263" t="s">
        <v>1575</v>
      </c>
    </row>
    <row r="3264" spans="1:67" ht="13" customHeight="1" x14ac:dyDescent="0.3">
      <c r="A3264" s="5">
        <v>46114</v>
      </c>
      <c r="B3264" t="s">
        <v>80</v>
      </c>
      <c r="F3264">
        <v>275</v>
      </c>
      <c r="G3264">
        <v>275</v>
      </c>
      <c r="H3264" s="6">
        <v>0</v>
      </c>
      <c r="I3264" s="6">
        <f t="shared" si="226"/>
        <v>-275</v>
      </c>
      <c r="J3264" s="6">
        <f>H3264/12.5</f>
        <v>0</v>
      </c>
      <c r="K3264" s="6"/>
      <c r="Q3264" t="s">
        <v>81</v>
      </c>
      <c r="U3264">
        <v>2601315</v>
      </c>
      <c r="V3264" t="s">
        <v>1572</v>
      </c>
      <c r="W3264" t="s">
        <v>66</v>
      </c>
      <c r="X3264" t="s">
        <v>196</v>
      </c>
      <c r="Y3264" t="s">
        <v>1573</v>
      </c>
      <c r="AF3264" t="s">
        <v>1572</v>
      </c>
      <c r="AG3264" t="s">
        <v>1574</v>
      </c>
      <c r="AH3264" t="s">
        <v>199</v>
      </c>
      <c r="AI3264" t="s">
        <v>200</v>
      </c>
      <c r="AM3264">
        <v>260001</v>
      </c>
      <c r="BA3264" s="6">
        <v>-275</v>
      </c>
      <c r="BE3264">
        <f t="shared" si="221"/>
        <v>0</v>
      </c>
      <c r="BF3264" s="6">
        <f t="shared" si="222"/>
        <v>0</v>
      </c>
      <c r="BG3264" s="7" t="s">
        <v>71</v>
      </c>
      <c r="BH3264" t="e">
        <f>+VLOOKUP(AF3264,Sheet4!A:A,1,FALSE)</f>
        <v>#N/A</v>
      </c>
      <c r="BL3264" s="6">
        <v>0</v>
      </c>
      <c r="BM3264" s="59">
        <f t="shared" si="223"/>
        <v>0</v>
      </c>
      <c r="BN3264" t="s">
        <v>1575</v>
      </c>
    </row>
    <row r="3265" spans="1:67" ht="13" customHeight="1" x14ac:dyDescent="0.3">
      <c r="A3265" s="5">
        <v>46114</v>
      </c>
      <c r="B3265" t="s">
        <v>63</v>
      </c>
      <c r="F3265">
        <v>2925</v>
      </c>
      <c r="G3265">
        <v>2925</v>
      </c>
      <c r="H3265" s="6">
        <f>+G3265</f>
        <v>2925</v>
      </c>
      <c r="I3265" s="6">
        <f t="shared" si="226"/>
        <v>0</v>
      </c>
      <c r="J3265" s="6"/>
      <c r="K3265" s="6"/>
      <c r="Q3265" t="s">
        <v>64</v>
      </c>
      <c r="U3265">
        <v>2601316</v>
      </c>
      <c r="V3265" t="s">
        <v>1576</v>
      </c>
      <c r="W3265" t="s">
        <v>66</v>
      </c>
      <c r="X3265" t="s">
        <v>382</v>
      </c>
      <c r="Y3265" t="s">
        <v>1577</v>
      </c>
      <c r="AF3265" t="s">
        <v>1576</v>
      </c>
      <c r="AG3265" t="s">
        <v>1578</v>
      </c>
      <c r="AH3265" t="s">
        <v>385</v>
      </c>
      <c r="AI3265" t="s">
        <v>386</v>
      </c>
      <c r="AM3265">
        <v>260001</v>
      </c>
      <c r="BA3265" s="6">
        <v>-2925</v>
      </c>
      <c r="BE3265">
        <f t="shared" si="221"/>
        <v>0</v>
      </c>
      <c r="BF3265" s="6">
        <f t="shared" si="222"/>
        <v>-2925</v>
      </c>
      <c r="BG3265" s="7" t="s">
        <v>71</v>
      </c>
      <c r="BH3265" t="str">
        <f>+VLOOKUP(AF3265,Sheet4!A:A,1,FALSE)</f>
        <v>Lacerdino Gregorio do Rosario</v>
      </c>
      <c r="BJ3265" s="59">
        <f>+G3265-BE3265</f>
        <v>2925</v>
      </c>
      <c r="BL3265" s="6">
        <v>0</v>
      </c>
      <c r="BM3265" s="59">
        <f t="shared" si="223"/>
        <v>2925</v>
      </c>
      <c r="BN3265" t="s">
        <v>1579</v>
      </c>
      <c r="BO3265" t="s">
        <v>101</v>
      </c>
    </row>
    <row r="3266" spans="1:67" ht="13" customHeight="1" x14ac:dyDescent="0.3">
      <c r="A3266" s="5">
        <v>46114</v>
      </c>
      <c r="B3266" t="s">
        <v>74</v>
      </c>
      <c r="F3266" s="8">
        <v>195</v>
      </c>
      <c r="G3266">
        <v>97.5</v>
      </c>
      <c r="H3266" s="6">
        <f>+G3266</f>
        <v>97.5</v>
      </c>
      <c r="I3266" s="6">
        <f t="shared" si="226"/>
        <v>0</v>
      </c>
      <c r="J3266" s="6"/>
      <c r="K3266" s="6"/>
      <c r="Q3266" t="s">
        <v>75</v>
      </c>
      <c r="U3266">
        <v>2601316</v>
      </c>
      <c r="V3266" t="s">
        <v>1576</v>
      </c>
      <c r="W3266" t="s">
        <v>66</v>
      </c>
      <c r="X3266" t="s">
        <v>382</v>
      </c>
      <c r="Y3266" t="s">
        <v>1577</v>
      </c>
      <c r="AF3266" t="s">
        <v>1576</v>
      </c>
      <c r="AG3266" t="s">
        <v>1578</v>
      </c>
      <c r="AH3266" t="s">
        <v>385</v>
      </c>
      <c r="AI3266" t="s">
        <v>386</v>
      </c>
      <c r="AM3266">
        <v>260001</v>
      </c>
      <c r="BA3266" s="6">
        <v>-195</v>
      </c>
      <c r="BE3266">
        <f t="shared" ref="BE3266:BE3329" si="227">+BB3266+BC3266</f>
        <v>0</v>
      </c>
      <c r="BF3266" s="6">
        <f t="shared" ref="BF3266:BF3329" si="228">+BE3266-H3266</f>
        <v>-97.5</v>
      </c>
      <c r="BG3266" s="7" t="s">
        <v>71</v>
      </c>
      <c r="BH3266" t="str">
        <f>+VLOOKUP(AF3266,Sheet4!A:A,1,FALSE)</f>
        <v>Lacerdino Gregorio do Rosario</v>
      </c>
      <c r="BJ3266" s="59">
        <f>+G3266-BE3266</f>
        <v>97.5</v>
      </c>
      <c r="BL3266" s="6">
        <v>0</v>
      </c>
      <c r="BM3266" s="59">
        <f t="shared" ref="BM3266:BM3329" si="229">+H3266+-BL3266</f>
        <v>97.5</v>
      </c>
      <c r="BN3266" t="s">
        <v>1579</v>
      </c>
    </row>
    <row r="3267" spans="1:67" ht="13" customHeight="1" x14ac:dyDescent="0.3">
      <c r="A3267" s="5">
        <v>46114</v>
      </c>
      <c r="B3267" t="s">
        <v>76</v>
      </c>
      <c r="F3267">
        <v>3900</v>
      </c>
      <c r="G3267">
        <v>3900</v>
      </c>
      <c r="H3267" s="6">
        <f>+G3267</f>
        <v>3900</v>
      </c>
      <c r="I3267" s="6">
        <f t="shared" si="226"/>
        <v>0</v>
      </c>
      <c r="J3267" s="6"/>
      <c r="K3267" s="6"/>
      <c r="Q3267" t="s">
        <v>77</v>
      </c>
      <c r="U3267">
        <v>2601316</v>
      </c>
      <c r="V3267" s="56" t="s">
        <v>1576</v>
      </c>
      <c r="W3267" t="s">
        <v>66</v>
      </c>
      <c r="X3267" t="s">
        <v>382</v>
      </c>
      <c r="Y3267" t="s">
        <v>1577</v>
      </c>
      <c r="AF3267" t="s">
        <v>1576</v>
      </c>
      <c r="AG3267" t="s">
        <v>1578</v>
      </c>
      <c r="AH3267" t="s">
        <v>385</v>
      </c>
      <c r="AI3267" t="s">
        <v>386</v>
      </c>
      <c r="AM3267">
        <v>260001</v>
      </c>
      <c r="BA3267" s="6">
        <v>-3900</v>
      </c>
      <c r="BC3267" s="9">
        <v>3900</v>
      </c>
      <c r="BE3267">
        <f t="shared" si="227"/>
        <v>3900</v>
      </c>
      <c r="BF3267" s="6">
        <f t="shared" si="228"/>
        <v>0</v>
      </c>
      <c r="BG3267" s="10" t="s">
        <v>99</v>
      </c>
      <c r="BH3267" t="str">
        <f>+VLOOKUP(AF3267,Sheet4!A:A,1,FALSE)</f>
        <v>Lacerdino Gregorio do Rosario</v>
      </c>
      <c r="BJ3267" s="59">
        <f>+G3267-BE3267</f>
        <v>0</v>
      </c>
      <c r="BL3267" s="6">
        <v>0</v>
      </c>
      <c r="BM3267" s="59">
        <f t="shared" si="229"/>
        <v>3900</v>
      </c>
      <c r="BN3267" t="s">
        <v>1579</v>
      </c>
    </row>
    <row r="3268" spans="1:67" ht="13" customHeight="1" x14ac:dyDescent="0.3">
      <c r="A3268" s="5">
        <v>46114</v>
      </c>
      <c r="B3268" t="s">
        <v>78</v>
      </c>
      <c r="F3268" s="8">
        <v>195</v>
      </c>
      <c r="G3268">
        <v>97.5</v>
      </c>
      <c r="H3268" s="6">
        <f>+G3268</f>
        <v>97.5</v>
      </c>
      <c r="I3268" s="6">
        <f t="shared" si="226"/>
        <v>0</v>
      </c>
      <c r="J3268" s="6"/>
      <c r="K3268" s="6"/>
      <c r="Q3268" t="s">
        <v>79</v>
      </c>
      <c r="U3268">
        <v>2601316</v>
      </c>
      <c r="V3268" t="s">
        <v>1576</v>
      </c>
      <c r="W3268" t="s">
        <v>66</v>
      </c>
      <c r="X3268" t="s">
        <v>382</v>
      </c>
      <c r="Y3268" t="s">
        <v>1577</v>
      </c>
      <c r="AF3268" t="s">
        <v>1576</v>
      </c>
      <c r="AG3268" t="s">
        <v>1578</v>
      </c>
      <c r="AH3268" t="s">
        <v>385</v>
      </c>
      <c r="AI3268" t="s">
        <v>386</v>
      </c>
      <c r="AM3268">
        <v>260001</v>
      </c>
      <c r="BA3268" s="6">
        <v>-195</v>
      </c>
      <c r="BE3268">
        <f t="shared" si="227"/>
        <v>0</v>
      </c>
      <c r="BF3268" s="6">
        <f t="shared" si="228"/>
        <v>-97.5</v>
      </c>
      <c r="BG3268" s="7" t="s">
        <v>71</v>
      </c>
      <c r="BH3268" t="str">
        <f>+VLOOKUP(AF3268,Sheet4!A:A,1,FALSE)</f>
        <v>Lacerdino Gregorio do Rosario</v>
      </c>
      <c r="BJ3268" s="59">
        <f>+G3268-BE3268</f>
        <v>97.5</v>
      </c>
      <c r="BL3268" s="6">
        <v>0</v>
      </c>
      <c r="BM3268" s="59">
        <f t="shared" si="229"/>
        <v>97.5</v>
      </c>
      <c r="BN3268" t="s">
        <v>1579</v>
      </c>
    </row>
    <row r="3269" spans="1:67" ht="13" customHeight="1" x14ac:dyDescent="0.3">
      <c r="A3269" s="5">
        <v>46114</v>
      </c>
      <c r="B3269" t="s">
        <v>80</v>
      </c>
      <c r="F3269">
        <v>2437.5</v>
      </c>
      <c r="G3269">
        <v>2437.5</v>
      </c>
      <c r="H3269" s="6">
        <f>+G3269</f>
        <v>2437.5</v>
      </c>
      <c r="I3269" s="6">
        <f t="shared" si="226"/>
        <v>0</v>
      </c>
      <c r="J3269" s="6">
        <f>H3269/12.5</f>
        <v>195</v>
      </c>
      <c r="K3269" s="6"/>
      <c r="Q3269" t="s">
        <v>81</v>
      </c>
      <c r="U3269">
        <v>2601316</v>
      </c>
      <c r="V3269" t="s">
        <v>1576</v>
      </c>
      <c r="W3269" t="s">
        <v>66</v>
      </c>
      <c r="X3269" t="s">
        <v>382</v>
      </c>
      <c r="Y3269" t="s">
        <v>1577</v>
      </c>
      <c r="AF3269" t="s">
        <v>1576</v>
      </c>
      <c r="AG3269" t="s">
        <v>1578</v>
      </c>
      <c r="AH3269" t="s">
        <v>385</v>
      </c>
      <c r="AI3269" t="s">
        <v>386</v>
      </c>
      <c r="AM3269">
        <v>260001</v>
      </c>
      <c r="BA3269" s="6">
        <v>-2437.5</v>
      </c>
      <c r="BE3269">
        <f t="shared" si="227"/>
        <v>0</v>
      </c>
      <c r="BF3269" s="6">
        <f t="shared" si="228"/>
        <v>-2437.5</v>
      </c>
      <c r="BG3269" s="7" t="s">
        <v>71</v>
      </c>
      <c r="BH3269" t="str">
        <f>+VLOOKUP(AF3269,Sheet4!A:A,1,FALSE)</f>
        <v>Lacerdino Gregorio do Rosario</v>
      </c>
      <c r="BJ3269" s="59">
        <f>+G3269-BE3269</f>
        <v>2437.5</v>
      </c>
      <c r="BL3269" s="6">
        <v>0</v>
      </c>
      <c r="BM3269" s="59">
        <f t="shared" si="229"/>
        <v>2437.5</v>
      </c>
      <c r="BN3269" t="s">
        <v>1579</v>
      </c>
    </row>
    <row r="3270" spans="1:67" ht="13" customHeight="1" x14ac:dyDescent="0.3">
      <c r="A3270" s="5">
        <v>46114</v>
      </c>
      <c r="B3270" t="s">
        <v>63</v>
      </c>
      <c r="F3270">
        <v>360</v>
      </c>
      <c r="G3270">
        <v>360</v>
      </c>
      <c r="H3270" s="6">
        <v>360</v>
      </c>
      <c r="I3270" s="6">
        <f t="shared" si="226"/>
        <v>0</v>
      </c>
      <c r="J3270" s="6"/>
      <c r="K3270" s="6"/>
      <c r="Q3270" t="s">
        <v>64</v>
      </c>
      <c r="U3270">
        <v>2601317</v>
      </c>
      <c r="V3270" t="s">
        <v>1580</v>
      </c>
      <c r="W3270" t="s">
        <v>119</v>
      </c>
      <c r="X3270" t="s">
        <v>699</v>
      </c>
      <c r="Y3270" t="s">
        <v>1581</v>
      </c>
      <c r="AF3270" t="s">
        <v>1580</v>
      </c>
      <c r="AG3270" t="s">
        <v>1582</v>
      </c>
      <c r="AH3270" t="s">
        <v>702</v>
      </c>
      <c r="AI3270">
        <v>869620813</v>
      </c>
      <c r="AM3270">
        <v>260001</v>
      </c>
      <c r="BA3270" s="6">
        <v>0</v>
      </c>
      <c r="BE3270">
        <f t="shared" si="227"/>
        <v>0</v>
      </c>
      <c r="BF3270" s="6">
        <f t="shared" si="228"/>
        <v>-360</v>
      </c>
      <c r="BG3270" s="7" t="s">
        <v>71</v>
      </c>
      <c r="BH3270" t="e">
        <f>+VLOOKUP(AF3270,Sheet4!A:A,1,FALSE)</f>
        <v>#N/A</v>
      </c>
      <c r="BL3270" s="6">
        <v>360</v>
      </c>
      <c r="BM3270" s="59">
        <f t="shared" si="229"/>
        <v>0</v>
      </c>
      <c r="BN3270" t="s">
        <v>1583</v>
      </c>
      <c r="BO3270" t="s">
        <v>73</v>
      </c>
    </row>
    <row r="3271" spans="1:67" ht="13" customHeight="1" x14ac:dyDescent="0.3">
      <c r="A3271" s="5">
        <v>46114</v>
      </c>
      <c r="B3271" t="s">
        <v>74</v>
      </c>
      <c r="F3271" s="8">
        <v>24</v>
      </c>
      <c r="G3271">
        <v>12</v>
      </c>
      <c r="H3271" s="6">
        <v>24</v>
      </c>
      <c r="I3271" s="6">
        <f t="shared" si="226"/>
        <v>12</v>
      </c>
      <c r="J3271" s="6"/>
      <c r="K3271" s="6"/>
      <c r="Q3271" t="s">
        <v>75</v>
      </c>
      <c r="U3271">
        <v>2601317</v>
      </c>
      <c r="V3271" t="s">
        <v>1580</v>
      </c>
      <c r="W3271" t="s">
        <v>119</v>
      </c>
      <c r="X3271" t="s">
        <v>699</v>
      </c>
      <c r="Y3271" t="s">
        <v>1581</v>
      </c>
      <c r="AF3271" t="s">
        <v>1580</v>
      </c>
      <c r="AG3271" t="s">
        <v>1582</v>
      </c>
      <c r="AH3271" t="s">
        <v>702</v>
      </c>
      <c r="AI3271">
        <v>869620813</v>
      </c>
      <c r="AM3271">
        <v>260001</v>
      </c>
      <c r="BA3271" s="6">
        <v>0</v>
      </c>
      <c r="BE3271">
        <f t="shared" si="227"/>
        <v>0</v>
      </c>
      <c r="BF3271" s="6">
        <f t="shared" si="228"/>
        <v>-24</v>
      </c>
      <c r="BG3271" s="7" t="s">
        <v>71</v>
      </c>
      <c r="BH3271" t="e">
        <f>+VLOOKUP(AF3271,Sheet4!A:A,1,FALSE)</f>
        <v>#N/A</v>
      </c>
      <c r="BL3271" s="6">
        <v>24</v>
      </c>
      <c r="BM3271" s="59">
        <f t="shared" si="229"/>
        <v>0</v>
      </c>
      <c r="BN3271" t="s">
        <v>1583</v>
      </c>
    </row>
    <row r="3272" spans="1:67" ht="13" customHeight="1" x14ac:dyDescent="0.3">
      <c r="A3272" s="5">
        <v>46114</v>
      </c>
      <c r="B3272" t="s">
        <v>76</v>
      </c>
      <c r="F3272">
        <v>480</v>
      </c>
      <c r="G3272">
        <v>480</v>
      </c>
      <c r="H3272" s="6">
        <v>480</v>
      </c>
      <c r="I3272" s="6">
        <f t="shared" si="226"/>
        <v>0</v>
      </c>
      <c r="J3272" s="6"/>
      <c r="K3272" s="6"/>
      <c r="Q3272" t="s">
        <v>77</v>
      </c>
      <c r="U3272">
        <v>2601317</v>
      </c>
      <c r="V3272" t="s">
        <v>1580</v>
      </c>
      <c r="W3272" t="s">
        <v>119</v>
      </c>
      <c r="X3272" t="s">
        <v>699</v>
      </c>
      <c r="Y3272" t="s">
        <v>1581</v>
      </c>
      <c r="AF3272" t="s">
        <v>1580</v>
      </c>
      <c r="AG3272" t="s">
        <v>1582</v>
      </c>
      <c r="AH3272" t="s">
        <v>702</v>
      </c>
      <c r="AI3272">
        <v>869620813</v>
      </c>
      <c r="AM3272">
        <v>260001</v>
      </c>
      <c r="BA3272" s="6">
        <v>0</v>
      </c>
      <c r="BE3272">
        <f t="shared" si="227"/>
        <v>0</v>
      </c>
      <c r="BF3272" s="6">
        <f t="shared" si="228"/>
        <v>-480</v>
      </c>
      <c r="BG3272" s="7" t="s">
        <v>71</v>
      </c>
      <c r="BH3272" t="e">
        <f>+VLOOKUP(AF3272,Sheet4!A:A,1,FALSE)</f>
        <v>#N/A</v>
      </c>
      <c r="BL3272" s="6">
        <v>480</v>
      </c>
      <c r="BM3272" s="59">
        <f t="shared" si="229"/>
        <v>0</v>
      </c>
      <c r="BN3272" t="s">
        <v>1583</v>
      </c>
    </row>
    <row r="3273" spans="1:67" ht="13" customHeight="1" x14ac:dyDescent="0.3">
      <c r="A3273" s="5">
        <v>46114</v>
      </c>
      <c r="B3273" t="s">
        <v>78</v>
      </c>
      <c r="F3273" s="8">
        <v>19</v>
      </c>
      <c r="G3273">
        <v>9.5</v>
      </c>
      <c r="H3273" s="6">
        <v>24</v>
      </c>
      <c r="I3273" s="6">
        <f t="shared" si="226"/>
        <v>14.5</v>
      </c>
      <c r="J3273" s="6"/>
      <c r="K3273" s="6"/>
      <c r="Q3273" t="s">
        <v>79</v>
      </c>
      <c r="U3273">
        <v>2601317</v>
      </c>
      <c r="V3273" t="s">
        <v>1580</v>
      </c>
      <c r="W3273" t="s">
        <v>119</v>
      </c>
      <c r="X3273" t="s">
        <v>699</v>
      </c>
      <c r="Y3273" t="s">
        <v>1581</v>
      </c>
      <c r="AF3273" t="s">
        <v>1580</v>
      </c>
      <c r="AG3273" t="s">
        <v>1582</v>
      </c>
      <c r="AH3273" t="s">
        <v>702</v>
      </c>
      <c r="AI3273">
        <v>869620813</v>
      </c>
      <c r="AM3273">
        <v>260001</v>
      </c>
      <c r="BA3273" s="6">
        <v>5</v>
      </c>
      <c r="BE3273">
        <f t="shared" si="227"/>
        <v>0</v>
      </c>
      <c r="BF3273" s="6">
        <f t="shared" si="228"/>
        <v>-24</v>
      </c>
      <c r="BG3273" s="7" t="s">
        <v>71</v>
      </c>
      <c r="BH3273" t="e">
        <f>+VLOOKUP(AF3273,Sheet4!A:A,1,FALSE)</f>
        <v>#N/A</v>
      </c>
      <c r="BL3273" s="6">
        <v>24</v>
      </c>
      <c r="BM3273" s="59">
        <f t="shared" si="229"/>
        <v>0</v>
      </c>
      <c r="BN3273" t="s">
        <v>1583</v>
      </c>
    </row>
    <row r="3274" spans="1:67" ht="13" customHeight="1" x14ac:dyDescent="0.3">
      <c r="A3274" s="5">
        <v>46114</v>
      </c>
      <c r="B3274" t="s">
        <v>80</v>
      </c>
      <c r="F3274">
        <v>237.5</v>
      </c>
      <c r="G3274">
        <v>237.5</v>
      </c>
      <c r="H3274" s="6">
        <v>300</v>
      </c>
      <c r="I3274" s="6">
        <f t="shared" si="226"/>
        <v>62.5</v>
      </c>
      <c r="J3274" s="6"/>
      <c r="K3274" s="6"/>
      <c r="Q3274" t="s">
        <v>81</v>
      </c>
      <c r="U3274">
        <v>2601317</v>
      </c>
      <c r="V3274" t="s">
        <v>1580</v>
      </c>
      <c r="W3274" t="s">
        <v>119</v>
      </c>
      <c r="X3274" t="s">
        <v>699</v>
      </c>
      <c r="Y3274" t="s">
        <v>1581</v>
      </c>
      <c r="AF3274" t="s">
        <v>1580</v>
      </c>
      <c r="AG3274" t="s">
        <v>1582</v>
      </c>
      <c r="AH3274" t="s">
        <v>702</v>
      </c>
      <c r="AI3274">
        <v>869620813</v>
      </c>
      <c r="AM3274">
        <v>260001</v>
      </c>
      <c r="BA3274" s="6">
        <v>62.5</v>
      </c>
      <c r="BE3274">
        <f t="shared" si="227"/>
        <v>0</v>
      </c>
      <c r="BF3274" s="6">
        <f t="shared" si="228"/>
        <v>-300</v>
      </c>
      <c r="BG3274" s="7" t="s">
        <v>71</v>
      </c>
      <c r="BH3274" t="e">
        <f>+VLOOKUP(AF3274,Sheet4!A:A,1,FALSE)</f>
        <v>#N/A</v>
      </c>
      <c r="BL3274" s="6">
        <v>300</v>
      </c>
      <c r="BM3274" s="59">
        <f t="shared" si="229"/>
        <v>0</v>
      </c>
      <c r="BN3274" t="s">
        <v>1583</v>
      </c>
    </row>
    <row r="3275" spans="1:67" ht="13" customHeight="1" x14ac:dyDescent="0.3">
      <c r="A3275" s="5">
        <v>46114</v>
      </c>
      <c r="B3275" t="s">
        <v>82</v>
      </c>
      <c r="F3275" s="8">
        <v>15</v>
      </c>
      <c r="G3275">
        <v>7.5</v>
      </c>
      <c r="H3275" s="6">
        <v>0</v>
      </c>
      <c r="I3275" s="6">
        <f t="shared" si="226"/>
        <v>-7.5</v>
      </c>
      <c r="J3275" s="6"/>
      <c r="K3275" s="6"/>
      <c r="Q3275" t="s">
        <v>83</v>
      </c>
      <c r="U3275">
        <v>2601317</v>
      </c>
      <c r="V3275" t="s">
        <v>1580</v>
      </c>
      <c r="W3275" t="s">
        <v>119</v>
      </c>
      <c r="X3275" t="s">
        <v>699</v>
      </c>
      <c r="Y3275" t="s">
        <v>1581</v>
      </c>
      <c r="AF3275" t="s">
        <v>1580</v>
      </c>
      <c r="AG3275" t="s">
        <v>1582</v>
      </c>
      <c r="AH3275" t="s">
        <v>702</v>
      </c>
      <c r="AI3275">
        <v>869620813</v>
      </c>
      <c r="AM3275">
        <v>260001</v>
      </c>
      <c r="BA3275" s="6">
        <v>-15</v>
      </c>
      <c r="BE3275">
        <f t="shared" si="227"/>
        <v>0</v>
      </c>
      <c r="BF3275" s="6">
        <f t="shared" si="228"/>
        <v>0</v>
      </c>
      <c r="BG3275" s="7" t="s">
        <v>71</v>
      </c>
      <c r="BH3275" t="e">
        <f>+VLOOKUP(AF3275,Sheet4!A:A,1,FALSE)</f>
        <v>#N/A</v>
      </c>
      <c r="BL3275" s="6">
        <v>0</v>
      </c>
      <c r="BM3275" s="59">
        <f t="shared" si="229"/>
        <v>0</v>
      </c>
      <c r="BN3275" t="s">
        <v>1583</v>
      </c>
    </row>
    <row r="3276" spans="1:67" ht="13" customHeight="1" x14ac:dyDescent="0.3">
      <c r="A3276" s="5">
        <v>46114</v>
      </c>
      <c r="B3276" t="s">
        <v>84</v>
      </c>
      <c r="F3276">
        <v>250</v>
      </c>
      <c r="G3276">
        <v>250</v>
      </c>
      <c r="H3276" s="6">
        <v>0</v>
      </c>
      <c r="I3276" s="6">
        <f t="shared" si="226"/>
        <v>-250</v>
      </c>
      <c r="J3276" s="6"/>
      <c r="K3276" s="6"/>
      <c r="Q3276" t="s">
        <v>85</v>
      </c>
      <c r="U3276">
        <v>2601317</v>
      </c>
      <c r="V3276" t="s">
        <v>1580</v>
      </c>
      <c r="W3276" t="s">
        <v>119</v>
      </c>
      <c r="X3276" t="s">
        <v>699</v>
      </c>
      <c r="Y3276" t="s">
        <v>1581</v>
      </c>
      <c r="AF3276" t="s">
        <v>1580</v>
      </c>
      <c r="AG3276" t="s">
        <v>1582</v>
      </c>
      <c r="AH3276" t="s">
        <v>702</v>
      </c>
      <c r="AI3276">
        <v>869620813</v>
      </c>
      <c r="AM3276">
        <v>260001</v>
      </c>
      <c r="BA3276" s="6">
        <v>-250</v>
      </c>
      <c r="BE3276">
        <f t="shared" si="227"/>
        <v>0</v>
      </c>
      <c r="BF3276" s="6">
        <f t="shared" si="228"/>
        <v>0</v>
      </c>
      <c r="BG3276" s="7" t="s">
        <v>71</v>
      </c>
      <c r="BH3276" t="e">
        <f>+VLOOKUP(AF3276,Sheet4!A:A,1,FALSE)</f>
        <v>#N/A</v>
      </c>
      <c r="BL3276" s="6">
        <v>0</v>
      </c>
      <c r="BM3276" s="59">
        <f t="shared" si="229"/>
        <v>0</v>
      </c>
      <c r="BN3276" t="s">
        <v>1583</v>
      </c>
    </row>
    <row r="3277" spans="1:67" ht="13" customHeight="1" x14ac:dyDescent="0.3">
      <c r="A3277" s="5">
        <v>46114</v>
      </c>
      <c r="B3277" t="s">
        <v>63</v>
      </c>
      <c r="F3277">
        <v>15</v>
      </c>
      <c r="G3277">
        <v>15</v>
      </c>
      <c r="H3277" s="6">
        <v>15</v>
      </c>
      <c r="I3277" s="6">
        <f t="shared" si="226"/>
        <v>0</v>
      </c>
      <c r="J3277" s="6"/>
      <c r="K3277" s="6"/>
      <c r="Q3277" t="s">
        <v>64</v>
      </c>
      <c r="U3277">
        <v>2601318</v>
      </c>
      <c r="V3277" t="s">
        <v>1584</v>
      </c>
      <c r="W3277" t="s">
        <v>110</v>
      </c>
      <c r="X3277" t="s">
        <v>138</v>
      </c>
      <c r="Y3277" t="s">
        <v>1585</v>
      </c>
      <c r="AF3277" t="s">
        <v>1584</v>
      </c>
      <c r="AG3277" t="s">
        <v>1586</v>
      </c>
      <c r="AH3277" t="s">
        <v>141</v>
      </c>
      <c r="AI3277">
        <v>843766667</v>
      </c>
      <c r="AM3277">
        <v>260001</v>
      </c>
      <c r="BA3277" s="6">
        <v>0</v>
      </c>
      <c r="BD3277" s="9">
        <v>15</v>
      </c>
      <c r="BE3277">
        <f t="shared" si="227"/>
        <v>0</v>
      </c>
      <c r="BF3277" s="6">
        <f t="shared" si="228"/>
        <v>-15</v>
      </c>
      <c r="BG3277" s="11" t="s">
        <v>71</v>
      </c>
      <c r="BH3277" t="e">
        <f>+VLOOKUP(AF3277,Sheet4!A:A,1,FALSE)</f>
        <v>#N/A</v>
      </c>
      <c r="BL3277" s="6">
        <v>15</v>
      </c>
      <c r="BM3277" s="59">
        <f t="shared" si="229"/>
        <v>0</v>
      </c>
      <c r="BN3277" t="s">
        <v>1587</v>
      </c>
      <c r="BO3277" t="s">
        <v>73</v>
      </c>
    </row>
    <row r="3278" spans="1:67" ht="13" customHeight="1" x14ac:dyDescent="0.3">
      <c r="A3278" s="5">
        <v>46114</v>
      </c>
      <c r="B3278" t="s">
        <v>74</v>
      </c>
      <c r="F3278" s="8">
        <v>1</v>
      </c>
      <c r="G3278">
        <v>0.5</v>
      </c>
      <c r="H3278" s="6">
        <v>1</v>
      </c>
      <c r="I3278" s="6">
        <f t="shared" si="226"/>
        <v>0.5</v>
      </c>
      <c r="J3278" s="6"/>
      <c r="K3278" s="6"/>
      <c r="Q3278" t="s">
        <v>75</v>
      </c>
      <c r="U3278">
        <v>2601318</v>
      </c>
      <c r="V3278" t="s">
        <v>1584</v>
      </c>
      <c r="W3278" t="s">
        <v>110</v>
      </c>
      <c r="X3278" t="s">
        <v>138</v>
      </c>
      <c r="Y3278" t="s">
        <v>1585</v>
      </c>
      <c r="AF3278" t="s">
        <v>1584</v>
      </c>
      <c r="AG3278" t="s">
        <v>1586</v>
      </c>
      <c r="AH3278" t="s">
        <v>141</v>
      </c>
      <c r="AI3278">
        <v>843766667</v>
      </c>
      <c r="AM3278">
        <v>260001</v>
      </c>
      <c r="BA3278" s="6">
        <v>0</v>
      </c>
      <c r="BE3278">
        <f t="shared" si="227"/>
        <v>0</v>
      </c>
      <c r="BF3278" s="6">
        <f t="shared" si="228"/>
        <v>-1</v>
      </c>
      <c r="BG3278" s="7" t="s">
        <v>71</v>
      </c>
      <c r="BH3278" t="e">
        <f>+VLOOKUP(AF3278,Sheet4!A:A,1,FALSE)</f>
        <v>#N/A</v>
      </c>
      <c r="BL3278" s="6">
        <v>1</v>
      </c>
      <c r="BM3278" s="59">
        <f t="shared" si="229"/>
        <v>0</v>
      </c>
      <c r="BN3278" t="s">
        <v>1587</v>
      </c>
    </row>
    <row r="3279" spans="1:67" ht="13" customHeight="1" x14ac:dyDescent="0.3">
      <c r="A3279" s="5">
        <v>46114</v>
      </c>
      <c r="B3279" t="s">
        <v>76</v>
      </c>
      <c r="F3279">
        <v>20</v>
      </c>
      <c r="G3279">
        <v>20</v>
      </c>
      <c r="H3279" s="6">
        <v>20</v>
      </c>
      <c r="I3279" s="6">
        <f t="shared" si="226"/>
        <v>0</v>
      </c>
      <c r="J3279" s="6"/>
      <c r="K3279" s="6"/>
      <c r="Q3279" t="s">
        <v>77</v>
      </c>
      <c r="U3279">
        <v>2601318</v>
      </c>
      <c r="V3279" t="s">
        <v>1584</v>
      </c>
      <c r="W3279" t="s">
        <v>110</v>
      </c>
      <c r="X3279" t="s">
        <v>138</v>
      </c>
      <c r="Y3279" t="s">
        <v>1585</v>
      </c>
      <c r="AF3279" t="s">
        <v>1584</v>
      </c>
      <c r="AG3279" t="s">
        <v>1586</v>
      </c>
      <c r="AH3279" t="s">
        <v>141</v>
      </c>
      <c r="AI3279">
        <v>843766667</v>
      </c>
      <c r="AM3279">
        <v>260001</v>
      </c>
      <c r="BA3279" s="6">
        <v>0</v>
      </c>
      <c r="BE3279">
        <f t="shared" si="227"/>
        <v>0</v>
      </c>
      <c r="BF3279" s="6">
        <f t="shared" si="228"/>
        <v>-20</v>
      </c>
      <c r="BG3279" s="7" t="s">
        <v>71</v>
      </c>
      <c r="BH3279" t="e">
        <f>+VLOOKUP(AF3279,Sheet4!A:A,1,FALSE)</f>
        <v>#N/A</v>
      </c>
      <c r="BL3279" s="6">
        <v>20</v>
      </c>
      <c r="BM3279" s="59">
        <f t="shared" si="229"/>
        <v>0</v>
      </c>
      <c r="BN3279" t="s">
        <v>1587</v>
      </c>
    </row>
    <row r="3280" spans="1:67" ht="13" customHeight="1" x14ac:dyDescent="0.3">
      <c r="A3280" s="5">
        <v>46114</v>
      </c>
      <c r="B3280" t="s">
        <v>82</v>
      </c>
      <c r="F3280" s="8">
        <v>3</v>
      </c>
      <c r="G3280">
        <v>1.5</v>
      </c>
      <c r="H3280" s="6">
        <v>3</v>
      </c>
      <c r="I3280" s="6">
        <f t="shared" si="226"/>
        <v>1.5</v>
      </c>
      <c r="J3280" s="6"/>
      <c r="K3280" s="6"/>
      <c r="Q3280" t="s">
        <v>83</v>
      </c>
      <c r="U3280">
        <v>2601318</v>
      </c>
      <c r="V3280" t="s">
        <v>1584</v>
      </c>
      <c r="W3280" t="s">
        <v>110</v>
      </c>
      <c r="X3280" t="s">
        <v>138</v>
      </c>
      <c r="Y3280" t="s">
        <v>1585</v>
      </c>
      <c r="AF3280" t="s">
        <v>1584</v>
      </c>
      <c r="AG3280" t="s">
        <v>1586</v>
      </c>
      <c r="AH3280" t="s">
        <v>141</v>
      </c>
      <c r="AI3280">
        <v>843766667</v>
      </c>
      <c r="AM3280">
        <v>260001</v>
      </c>
      <c r="BA3280" s="6">
        <v>0</v>
      </c>
      <c r="BE3280">
        <f t="shared" si="227"/>
        <v>0</v>
      </c>
      <c r="BF3280" s="6">
        <f t="shared" si="228"/>
        <v>-3</v>
      </c>
      <c r="BG3280" s="7" t="s">
        <v>71</v>
      </c>
      <c r="BH3280" t="e">
        <f>+VLOOKUP(AF3280,Sheet4!A:A,1,FALSE)</f>
        <v>#N/A</v>
      </c>
      <c r="BL3280" s="6">
        <v>3</v>
      </c>
      <c r="BM3280" s="59">
        <f t="shared" si="229"/>
        <v>0</v>
      </c>
      <c r="BN3280" t="s">
        <v>1587</v>
      </c>
    </row>
    <row r="3281" spans="1:67" ht="13" customHeight="1" x14ac:dyDescent="0.3">
      <c r="A3281" s="5">
        <v>46114</v>
      </c>
      <c r="B3281" t="s">
        <v>84</v>
      </c>
      <c r="F3281">
        <v>50</v>
      </c>
      <c r="G3281">
        <v>50</v>
      </c>
      <c r="H3281" s="6">
        <v>50</v>
      </c>
      <c r="I3281" s="6">
        <f t="shared" si="226"/>
        <v>0</v>
      </c>
      <c r="J3281" s="6"/>
      <c r="K3281" s="6"/>
      <c r="Q3281" t="s">
        <v>85</v>
      </c>
      <c r="U3281">
        <v>2601318</v>
      </c>
      <c r="V3281" t="s">
        <v>1584</v>
      </c>
      <c r="W3281" t="s">
        <v>110</v>
      </c>
      <c r="X3281" t="s">
        <v>138</v>
      </c>
      <c r="Y3281" t="s">
        <v>1585</v>
      </c>
      <c r="AF3281" t="s">
        <v>1584</v>
      </c>
      <c r="AG3281" t="s">
        <v>1586</v>
      </c>
      <c r="AH3281" t="s">
        <v>141</v>
      </c>
      <c r="AI3281">
        <v>843766667</v>
      </c>
      <c r="AM3281">
        <v>260001</v>
      </c>
      <c r="BA3281" s="6">
        <v>0</v>
      </c>
      <c r="BE3281">
        <f t="shared" si="227"/>
        <v>0</v>
      </c>
      <c r="BF3281" s="6">
        <f t="shared" si="228"/>
        <v>-50</v>
      </c>
      <c r="BG3281" s="7" t="s">
        <v>71</v>
      </c>
      <c r="BH3281" t="e">
        <f>+VLOOKUP(AF3281,Sheet4!A:A,1,FALSE)</f>
        <v>#N/A</v>
      </c>
      <c r="BL3281" s="6">
        <v>50</v>
      </c>
      <c r="BM3281" s="59">
        <f t="shared" si="229"/>
        <v>0</v>
      </c>
      <c r="BN3281" t="s">
        <v>1587</v>
      </c>
    </row>
    <row r="3282" spans="1:67" ht="13" customHeight="1" x14ac:dyDescent="0.3">
      <c r="A3282" s="5">
        <v>46114</v>
      </c>
      <c r="B3282" t="s">
        <v>63</v>
      </c>
      <c r="F3282">
        <v>615</v>
      </c>
      <c r="G3282">
        <v>615</v>
      </c>
      <c r="H3282">
        <v>10260</v>
      </c>
      <c r="I3282" s="6">
        <v>9645</v>
      </c>
      <c r="Q3282" t="s">
        <v>64</v>
      </c>
      <c r="U3282">
        <v>2601319</v>
      </c>
      <c r="V3282" t="s">
        <v>1588</v>
      </c>
      <c r="W3282" t="s">
        <v>169</v>
      </c>
      <c r="X3282" t="s">
        <v>551</v>
      </c>
      <c r="Y3282" t="s">
        <v>1161</v>
      </c>
      <c r="AF3282" t="s">
        <v>1588</v>
      </c>
      <c r="AG3282" t="s">
        <v>1589</v>
      </c>
      <c r="AH3282" t="s">
        <v>554</v>
      </c>
      <c r="AI3282" t="s">
        <v>555</v>
      </c>
      <c r="AM3282">
        <v>260001</v>
      </c>
      <c r="BE3282">
        <f t="shared" si="227"/>
        <v>0</v>
      </c>
      <c r="BF3282" s="6">
        <f t="shared" si="228"/>
        <v>-10260</v>
      </c>
      <c r="BG3282" s="7" t="s">
        <v>71</v>
      </c>
      <c r="BH3282" t="e">
        <f>+VLOOKUP(AF3282,Sheet4!A:A,1,FALSE)</f>
        <v>#N/A</v>
      </c>
      <c r="BL3282">
        <v>615</v>
      </c>
      <c r="BM3282" s="59">
        <f t="shared" si="229"/>
        <v>9645</v>
      </c>
      <c r="BN3282" t="s">
        <v>1590</v>
      </c>
      <c r="BO3282" t="s">
        <v>73</v>
      </c>
    </row>
    <row r="3283" spans="1:67" ht="13" customHeight="1" x14ac:dyDescent="0.3">
      <c r="A3283" s="5">
        <v>46114</v>
      </c>
      <c r="B3283" t="s">
        <v>74</v>
      </c>
      <c r="F3283" s="8">
        <v>41</v>
      </c>
      <c r="G3283">
        <v>20.5</v>
      </c>
      <c r="H3283">
        <v>684</v>
      </c>
      <c r="I3283" s="6">
        <v>643</v>
      </c>
      <c r="Q3283" t="s">
        <v>75</v>
      </c>
      <c r="U3283">
        <v>2601319</v>
      </c>
      <c r="V3283" t="s">
        <v>1588</v>
      </c>
      <c r="W3283" t="s">
        <v>169</v>
      </c>
      <c r="X3283" t="s">
        <v>551</v>
      </c>
      <c r="Y3283" t="s">
        <v>1161</v>
      </c>
      <c r="AF3283" t="s">
        <v>1588</v>
      </c>
      <c r="AG3283" t="s">
        <v>1589</v>
      </c>
      <c r="AH3283" t="s">
        <v>554</v>
      </c>
      <c r="AI3283" t="s">
        <v>555</v>
      </c>
      <c r="AM3283">
        <v>260001</v>
      </c>
      <c r="BE3283">
        <f t="shared" si="227"/>
        <v>0</v>
      </c>
      <c r="BF3283" s="6">
        <f t="shared" si="228"/>
        <v>-684</v>
      </c>
      <c r="BG3283" s="7" t="s">
        <v>71</v>
      </c>
      <c r="BH3283" t="e">
        <f>+VLOOKUP(AF3283,Sheet4!A:A,1,FALSE)</f>
        <v>#N/A</v>
      </c>
      <c r="BL3283">
        <v>20.5</v>
      </c>
      <c r="BM3283" s="59">
        <f t="shared" si="229"/>
        <v>663.5</v>
      </c>
      <c r="BN3283" t="s">
        <v>1590</v>
      </c>
    </row>
    <row r="3284" spans="1:67" ht="13" customHeight="1" x14ac:dyDescent="0.3">
      <c r="A3284" s="5">
        <v>46114</v>
      </c>
      <c r="B3284" t="s">
        <v>76</v>
      </c>
      <c r="F3284">
        <v>820</v>
      </c>
      <c r="G3284">
        <v>820</v>
      </c>
      <c r="H3284">
        <v>13680</v>
      </c>
      <c r="I3284" s="6">
        <v>12860</v>
      </c>
      <c r="Q3284" t="s">
        <v>77</v>
      </c>
      <c r="U3284">
        <v>2601319</v>
      </c>
      <c r="V3284" t="s">
        <v>1588</v>
      </c>
      <c r="W3284" t="s">
        <v>169</v>
      </c>
      <c r="X3284" t="s">
        <v>551</v>
      </c>
      <c r="Y3284" t="s">
        <v>1161</v>
      </c>
      <c r="AF3284" t="s">
        <v>1588</v>
      </c>
      <c r="AG3284" t="s">
        <v>1589</v>
      </c>
      <c r="AH3284" t="s">
        <v>554</v>
      </c>
      <c r="AI3284" t="s">
        <v>555</v>
      </c>
      <c r="AM3284">
        <v>260001</v>
      </c>
      <c r="BE3284">
        <f t="shared" si="227"/>
        <v>0</v>
      </c>
      <c r="BF3284" s="6">
        <f t="shared" si="228"/>
        <v>-13680</v>
      </c>
      <c r="BG3284" s="7" t="s">
        <v>71</v>
      </c>
      <c r="BH3284" t="e">
        <f>+VLOOKUP(AF3284,Sheet4!A:A,1,FALSE)</f>
        <v>#N/A</v>
      </c>
      <c r="BL3284">
        <v>820</v>
      </c>
      <c r="BM3284" s="59">
        <f t="shared" si="229"/>
        <v>12860</v>
      </c>
      <c r="BN3284" t="s">
        <v>1590</v>
      </c>
    </row>
    <row r="3285" spans="1:67" ht="13" customHeight="1" x14ac:dyDescent="0.3">
      <c r="A3285" s="5">
        <v>46114</v>
      </c>
      <c r="B3285" t="s">
        <v>78</v>
      </c>
      <c r="F3285" s="8">
        <v>41</v>
      </c>
      <c r="G3285">
        <v>20.5</v>
      </c>
      <c r="H3285">
        <v>684</v>
      </c>
      <c r="I3285" s="6">
        <v>643</v>
      </c>
      <c r="Q3285" t="s">
        <v>79</v>
      </c>
      <c r="U3285">
        <v>2601319</v>
      </c>
      <c r="V3285" t="s">
        <v>1588</v>
      </c>
      <c r="W3285" t="s">
        <v>169</v>
      </c>
      <c r="X3285" t="s">
        <v>551</v>
      </c>
      <c r="Y3285" t="s">
        <v>1161</v>
      </c>
      <c r="AF3285" t="s">
        <v>1588</v>
      </c>
      <c r="AG3285" t="s">
        <v>1589</v>
      </c>
      <c r="AH3285" t="s">
        <v>554</v>
      </c>
      <c r="AI3285" t="s">
        <v>555</v>
      </c>
      <c r="AM3285">
        <v>260001</v>
      </c>
      <c r="BE3285">
        <f t="shared" si="227"/>
        <v>0</v>
      </c>
      <c r="BF3285" s="6">
        <f t="shared" si="228"/>
        <v>-684</v>
      </c>
      <c r="BG3285" s="7" t="s">
        <v>71</v>
      </c>
      <c r="BH3285" t="e">
        <f>+VLOOKUP(AF3285,Sheet4!A:A,1,FALSE)</f>
        <v>#N/A</v>
      </c>
      <c r="BL3285">
        <v>20.5</v>
      </c>
      <c r="BM3285" s="59">
        <f t="shared" si="229"/>
        <v>663.5</v>
      </c>
      <c r="BN3285" t="s">
        <v>1590</v>
      </c>
    </row>
    <row r="3286" spans="1:67" ht="13" customHeight="1" x14ac:dyDescent="0.3">
      <c r="A3286" s="5">
        <v>46114</v>
      </c>
      <c r="B3286" t="s">
        <v>80</v>
      </c>
      <c r="F3286">
        <v>512.5</v>
      </c>
      <c r="G3286">
        <v>512.5</v>
      </c>
      <c r="H3286">
        <v>8550</v>
      </c>
      <c r="I3286" s="6">
        <v>8037.5</v>
      </c>
      <c r="Q3286" t="s">
        <v>81</v>
      </c>
      <c r="U3286">
        <v>2601319</v>
      </c>
      <c r="V3286" t="s">
        <v>1588</v>
      </c>
      <c r="W3286" t="s">
        <v>169</v>
      </c>
      <c r="X3286" t="s">
        <v>551</v>
      </c>
      <c r="Y3286" t="s">
        <v>1161</v>
      </c>
      <c r="AF3286" t="s">
        <v>1588</v>
      </c>
      <c r="AG3286" t="s">
        <v>1589</v>
      </c>
      <c r="AH3286" t="s">
        <v>554</v>
      </c>
      <c r="AI3286" t="s">
        <v>555</v>
      </c>
      <c r="AM3286">
        <v>260001</v>
      </c>
      <c r="BC3286" s="9">
        <v>512</v>
      </c>
      <c r="BE3286">
        <f t="shared" si="227"/>
        <v>512</v>
      </c>
      <c r="BF3286" s="6">
        <f t="shared" si="228"/>
        <v>-8038</v>
      </c>
      <c r="BG3286" s="10" t="s">
        <v>99</v>
      </c>
      <c r="BH3286" t="e">
        <f>+VLOOKUP(AF3286,Sheet4!A:A,1,FALSE)</f>
        <v>#N/A</v>
      </c>
      <c r="BL3286">
        <v>512.5</v>
      </c>
      <c r="BM3286" s="59">
        <f t="shared" si="229"/>
        <v>8037.5</v>
      </c>
      <c r="BN3286" t="s">
        <v>1590</v>
      </c>
    </row>
    <row r="3287" spans="1:67" ht="13" customHeight="1" x14ac:dyDescent="0.3">
      <c r="A3287" s="5">
        <v>46114</v>
      </c>
      <c r="B3287" t="s">
        <v>63</v>
      </c>
      <c r="F3287">
        <v>510</v>
      </c>
      <c r="G3287">
        <v>510</v>
      </c>
      <c r="H3287">
        <v>420</v>
      </c>
      <c r="I3287" s="6">
        <v>-90</v>
      </c>
      <c r="Q3287" t="s">
        <v>64</v>
      </c>
      <c r="U3287">
        <v>2601320</v>
      </c>
      <c r="V3287" t="s">
        <v>1591</v>
      </c>
      <c r="W3287" t="s">
        <v>94</v>
      </c>
      <c r="X3287" t="s">
        <v>231</v>
      </c>
      <c r="Y3287" t="s">
        <v>1592</v>
      </c>
      <c r="AF3287" t="s">
        <v>1591</v>
      </c>
      <c r="AG3287" t="s">
        <v>1593</v>
      </c>
      <c r="AH3287" t="s">
        <v>234</v>
      </c>
      <c r="AI3287">
        <v>847389056</v>
      </c>
      <c r="AM3287">
        <v>260001</v>
      </c>
      <c r="BC3287" s="9">
        <v>510</v>
      </c>
      <c r="BE3287">
        <f t="shared" si="227"/>
        <v>510</v>
      </c>
      <c r="BF3287" s="6">
        <f t="shared" si="228"/>
        <v>90</v>
      </c>
      <c r="BG3287" s="10" t="s">
        <v>99</v>
      </c>
      <c r="BH3287" t="e">
        <f>+VLOOKUP(AF3287,Sheet4!A:A,1,FALSE)</f>
        <v>#N/A</v>
      </c>
      <c r="BL3287">
        <v>510</v>
      </c>
      <c r="BM3287" s="59">
        <f t="shared" si="229"/>
        <v>-90</v>
      </c>
      <c r="BN3287" t="s">
        <v>1594</v>
      </c>
      <c r="BO3287" t="s">
        <v>101</v>
      </c>
    </row>
    <row r="3288" spans="1:67" ht="13" customHeight="1" x14ac:dyDescent="0.3">
      <c r="A3288" s="5">
        <v>46114</v>
      </c>
      <c r="B3288" t="s">
        <v>63</v>
      </c>
      <c r="F3288">
        <v>120</v>
      </c>
      <c r="G3288">
        <v>120</v>
      </c>
      <c r="H3288">
        <v>90</v>
      </c>
      <c r="I3288" s="6">
        <v>-30</v>
      </c>
      <c r="Q3288" t="s">
        <v>64</v>
      </c>
      <c r="U3288">
        <v>2601320</v>
      </c>
      <c r="V3288" t="s">
        <v>1591</v>
      </c>
      <c r="W3288" t="s">
        <v>94</v>
      </c>
      <c r="X3288" t="s">
        <v>231</v>
      </c>
      <c r="Y3288" t="s">
        <v>1595</v>
      </c>
      <c r="AF3288" t="s">
        <v>1591</v>
      </c>
      <c r="AG3288" t="s">
        <v>1593</v>
      </c>
      <c r="AH3288" t="s">
        <v>234</v>
      </c>
      <c r="AI3288">
        <v>847389056</v>
      </c>
      <c r="AM3288">
        <v>260001</v>
      </c>
      <c r="BC3288" s="9">
        <v>120</v>
      </c>
      <c r="BE3288">
        <f t="shared" si="227"/>
        <v>120</v>
      </c>
      <c r="BF3288" s="6">
        <f t="shared" si="228"/>
        <v>30</v>
      </c>
      <c r="BG3288" s="10" t="s">
        <v>99</v>
      </c>
      <c r="BH3288" t="e">
        <f>+VLOOKUP(AF3288,Sheet4!A:A,1,FALSE)</f>
        <v>#N/A</v>
      </c>
      <c r="BL3288">
        <v>120</v>
      </c>
      <c r="BM3288" s="59">
        <f t="shared" si="229"/>
        <v>-30</v>
      </c>
      <c r="BN3288" t="s">
        <v>1594</v>
      </c>
      <c r="BO3288" t="s">
        <v>101</v>
      </c>
    </row>
    <row r="3289" spans="1:67" ht="13" customHeight="1" x14ac:dyDescent="0.3">
      <c r="A3289" s="5">
        <v>46114</v>
      </c>
      <c r="B3289" t="s">
        <v>63</v>
      </c>
      <c r="F3289">
        <v>345</v>
      </c>
      <c r="G3289">
        <v>345</v>
      </c>
      <c r="H3289">
        <v>285</v>
      </c>
      <c r="I3289" s="6">
        <v>-60</v>
      </c>
      <c r="Q3289" t="s">
        <v>64</v>
      </c>
      <c r="U3289">
        <v>2601320</v>
      </c>
      <c r="V3289" t="s">
        <v>1591</v>
      </c>
      <c r="W3289" t="s">
        <v>94</v>
      </c>
      <c r="X3289" t="s">
        <v>231</v>
      </c>
      <c r="Y3289" t="s">
        <v>1596</v>
      </c>
      <c r="AF3289" t="s">
        <v>1591</v>
      </c>
      <c r="AG3289" t="s">
        <v>1593</v>
      </c>
      <c r="AH3289" t="s">
        <v>234</v>
      </c>
      <c r="AI3289">
        <v>847389056</v>
      </c>
      <c r="AM3289">
        <v>260001</v>
      </c>
      <c r="BD3289" s="9">
        <v>345</v>
      </c>
      <c r="BE3289">
        <f t="shared" si="227"/>
        <v>0</v>
      </c>
      <c r="BF3289" s="6">
        <f t="shared" si="228"/>
        <v>-285</v>
      </c>
      <c r="BG3289" s="11" t="s">
        <v>71</v>
      </c>
      <c r="BH3289" t="e">
        <f>+VLOOKUP(AF3289,Sheet4!A:A,1,FALSE)</f>
        <v>#N/A</v>
      </c>
      <c r="BL3289">
        <v>345</v>
      </c>
      <c r="BM3289" s="59">
        <f t="shared" si="229"/>
        <v>-60</v>
      </c>
      <c r="BN3289" t="s">
        <v>1594</v>
      </c>
      <c r="BO3289" t="s">
        <v>101</v>
      </c>
    </row>
    <row r="3290" spans="1:67" ht="13" customHeight="1" x14ac:dyDescent="0.3">
      <c r="A3290" s="5">
        <v>46114</v>
      </c>
      <c r="B3290" t="s">
        <v>63</v>
      </c>
      <c r="F3290">
        <v>360</v>
      </c>
      <c r="G3290">
        <v>360</v>
      </c>
      <c r="H3290">
        <v>300</v>
      </c>
      <c r="I3290" s="6">
        <v>-60</v>
      </c>
      <c r="Q3290" t="s">
        <v>64</v>
      </c>
      <c r="U3290">
        <v>2601320</v>
      </c>
      <c r="V3290" t="s">
        <v>1591</v>
      </c>
      <c r="W3290" t="s">
        <v>94</v>
      </c>
      <c r="X3290" t="s">
        <v>231</v>
      </c>
      <c r="Y3290" t="s">
        <v>1597</v>
      </c>
      <c r="AF3290" t="s">
        <v>1591</v>
      </c>
      <c r="AG3290" t="s">
        <v>1593</v>
      </c>
      <c r="AH3290" t="s">
        <v>234</v>
      </c>
      <c r="AI3290">
        <v>847389056</v>
      </c>
      <c r="AM3290">
        <v>260001</v>
      </c>
      <c r="BD3290" s="9">
        <v>360</v>
      </c>
      <c r="BE3290">
        <f t="shared" si="227"/>
        <v>0</v>
      </c>
      <c r="BF3290" s="6">
        <f t="shared" si="228"/>
        <v>-300</v>
      </c>
      <c r="BG3290" s="11" t="s">
        <v>71</v>
      </c>
      <c r="BH3290" t="e">
        <f>+VLOOKUP(AF3290,Sheet4!A:A,1,FALSE)</f>
        <v>#N/A</v>
      </c>
      <c r="BL3290">
        <v>360</v>
      </c>
      <c r="BM3290" s="59">
        <f t="shared" si="229"/>
        <v>-60</v>
      </c>
      <c r="BN3290" t="s">
        <v>1594</v>
      </c>
      <c r="BO3290" t="s">
        <v>101</v>
      </c>
    </row>
    <row r="3291" spans="1:67" ht="13" customHeight="1" x14ac:dyDescent="0.3">
      <c r="A3291" s="5">
        <v>46114</v>
      </c>
      <c r="B3291" t="s">
        <v>74</v>
      </c>
      <c r="F3291" s="8">
        <v>34</v>
      </c>
      <c r="G3291">
        <v>17</v>
      </c>
      <c r="H3291">
        <v>28</v>
      </c>
      <c r="I3291" s="6">
        <v>-6</v>
      </c>
      <c r="Q3291" t="s">
        <v>75</v>
      </c>
      <c r="U3291">
        <v>2601320</v>
      </c>
      <c r="V3291" t="s">
        <v>1591</v>
      </c>
      <c r="W3291" t="s">
        <v>94</v>
      </c>
      <c r="X3291" t="s">
        <v>231</v>
      </c>
      <c r="Y3291" t="s">
        <v>1592</v>
      </c>
      <c r="AF3291" t="s">
        <v>1591</v>
      </c>
      <c r="AG3291" t="s">
        <v>1593</v>
      </c>
      <c r="AH3291" t="s">
        <v>234</v>
      </c>
      <c r="AI3291">
        <v>847389056</v>
      </c>
      <c r="AM3291">
        <v>260001</v>
      </c>
      <c r="BE3291">
        <f t="shared" si="227"/>
        <v>0</v>
      </c>
      <c r="BF3291" s="6">
        <f t="shared" si="228"/>
        <v>-28</v>
      </c>
      <c r="BG3291" s="7" t="s">
        <v>71</v>
      </c>
      <c r="BH3291" t="e">
        <f>+VLOOKUP(AF3291,Sheet4!A:A,1,FALSE)</f>
        <v>#N/A</v>
      </c>
      <c r="BL3291">
        <v>17</v>
      </c>
      <c r="BM3291" s="59">
        <f t="shared" si="229"/>
        <v>11</v>
      </c>
      <c r="BN3291" t="s">
        <v>1594</v>
      </c>
    </row>
    <row r="3292" spans="1:67" ht="13" customHeight="1" x14ac:dyDescent="0.3">
      <c r="A3292" s="5">
        <v>46114</v>
      </c>
      <c r="B3292" t="s">
        <v>74</v>
      </c>
      <c r="F3292" s="8">
        <v>8</v>
      </c>
      <c r="G3292">
        <v>4</v>
      </c>
      <c r="H3292">
        <v>6</v>
      </c>
      <c r="I3292" s="6">
        <v>-2</v>
      </c>
      <c r="Q3292" t="s">
        <v>75</v>
      </c>
      <c r="U3292">
        <v>2601320</v>
      </c>
      <c r="V3292" t="s">
        <v>1591</v>
      </c>
      <c r="W3292" t="s">
        <v>94</v>
      </c>
      <c r="X3292" t="s">
        <v>231</v>
      </c>
      <c r="Y3292" t="s">
        <v>1595</v>
      </c>
      <c r="AF3292" t="s">
        <v>1591</v>
      </c>
      <c r="AG3292" t="s">
        <v>1593</v>
      </c>
      <c r="AH3292" t="s">
        <v>234</v>
      </c>
      <c r="AI3292">
        <v>847389056</v>
      </c>
      <c r="AM3292">
        <v>260001</v>
      </c>
      <c r="BE3292">
        <f t="shared" si="227"/>
        <v>0</v>
      </c>
      <c r="BF3292" s="6">
        <f t="shared" si="228"/>
        <v>-6</v>
      </c>
      <c r="BG3292" s="7" t="s">
        <v>71</v>
      </c>
      <c r="BH3292" t="e">
        <f>+VLOOKUP(AF3292,Sheet4!A:A,1,FALSE)</f>
        <v>#N/A</v>
      </c>
      <c r="BL3292">
        <v>4</v>
      </c>
      <c r="BM3292" s="59">
        <f t="shared" si="229"/>
        <v>2</v>
      </c>
      <c r="BN3292" t="s">
        <v>1594</v>
      </c>
    </row>
    <row r="3293" spans="1:67" ht="13" customHeight="1" x14ac:dyDescent="0.3">
      <c r="A3293" s="5">
        <v>46114</v>
      </c>
      <c r="B3293" t="s">
        <v>74</v>
      </c>
      <c r="F3293" s="8">
        <v>23</v>
      </c>
      <c r="G3293">
        <v>11.5</v>
      </c>
      <c r="H3293">
        <v>19</v>
      </c>
      <c r="I3293" s="6">
        <v>-4</v>
      </c>
      <c r="Q3293" t="s">
        <v>75</v>
      </c>
      <c r="U3293">
        <v>2601320</v>
      </c>
      <c r="V3293" t="s">
        <v>1591</v>
      </c>
      <c r="W3293" t="s">
        <v>94</v>
      </c>
      <c r="X3293" t="s">
        <v>231</v>
      </c>
      <c r="Y3293" t="s">
        <v>1596</v>
      </c>
      <c r="AF3293" t="s">
        <v>1591</v>
      </c>
      <c r="AG3293" t="s">
        <v>1593</v>
      </c>
      <c r="AH3293" t="s">
        <v>234</v>
      </c>
      <c r="AI3293">
        <v>847389056</v>
      </c>
      <c r="AM3293">
        <v>260001</v>
      </c>
      <c r="BE3293">
        <f t="shared" si="227"/>
        <v>0</v>
      </c>
      <c r="BF3293" s="6">
        <f t="shared" si="228"/>
        <v>-19</v>
      </c>
      <c r="BG3293" s="7" t="s">
        <v>71</v>
      </c>
      <c r="BH3293" t="e">
        <f>+VLOOKUP(AF3293,Sheet4!A:A,1,FALSE)</f>
        <v>#N/A</v>
      </c>
      <c r="BL3293">
        <v>11.5</v>
      </c>
      <c r="BM3293" s="59">
        <f t="shared" si="229"/>
        <v>7.5</v>
      </c>
      <c r="BN3293" t="s">
        <v>1594</v>
      </c>
    </row>
    <row r="3294" spans="1:67" ht="13" customHeight="1" x14ac:dyDescent="0.3">
      <c r="A3294" s="5">
        <v>46114</v>
      </c>
      <c r="B3294" t="s">
        <v>74</v>
      </c>
      <c r="F3294" s="8">
        <v>24</v>
      </c>
      <c r="G3294">
        <v>12</v>
      </c>
      <c r="H3294">
        <v>20</v>
      </c>
      <c r="I3294" s="6">
        <v>-4</v>
      </c>
      <c r="Q3294" t="s">
        <v>75</v>
      </c>
      <c r="U3294">
        <v>2601320</v>
      </c>
      <c r="V3294" t="s">
        <v>1591</v>
      </c>
      <c r="W3294" t="s">
        <v>94</v>
      </c>
      <c r="X3294" t="s">
        <v>231</v>
      </c>
      <c r="Y3294" t="s">
        <v>1597</v>
      </c>
      <c r="AF3294" t="s">
        <v>1591</v>
      </c>
      <c r="AG3294" t="s">
        <v>1593</v>
      </c>
      <c r="AH3294" t="s">
        <v>234</v>
      </c>
      <c r="AI3294">
        <v>847389056</v>
      </c>
      <c r="AM3294">
        <v>260001</v>
      </c>
      <c r="BE3294">
        <f t="shared" si="227"/>
        <v>0</v>
      </c>
      <c r="BF3294" s="6">
        <f t="shared" si="228"/>
        <v>-20</v>
      </c>
      <c r="BG3294" s="7" t="s">
        <v>71</v>
      </c>
      <c r="BH3294" t="e">
        <f>+VLOOKUP(AF3294,Sheet4!A:A,1,FALSE)</f>
        <v>#N/A</v>
      </c>
      <c r="BL3294">
        <v>12</v>
      </c>
      <c r="BM3294" s="59">
        <f t="shared" si="229"/>
        <v>8</v>
      </c>
      <c r="BN3294" t="s">
        <v>1594</v>
      </c>
    </row>
    <row r="3295" spans="1:67" ht="13" customHeight="1" x14ac:dyDescent="0.3">
      <c r="A3295" s="5">
        <v>46114</v>
      </c>
      <c r="B3295" t="s">
        <v>76</v>
      </c>
      <c r="F3295">
        <v>680</v>
      </c>
      <c r="G3295">
        <v>680</v>
      </c>
      <c r="H3295">
        <v>560</v>
      </c>
      <c r="I3295" s="6">
        <v>-120</v>
      </c>
      <c r="Q3295" t="s">
        <v>77</v>
      </c>
      <c r="U3295">
        <v>2601320</v>
      </c>
      <c r="V3295" t="s">
        <v>1591</v>
      </c>
      <c r="W3295" t="s">
        <v>94</v>
      </c>
      <c r="X3295" t="s">
        <v>231</v>
      </c>
      <c r="Y3295" t="s">
        <v>1592</v>
      </c>
      <c r="AF3295" t="s">
        <v>1591</v>
      </c>
      <c r="AG3295" t="s">
        <v>1593</v>
      </c>
      <c r="AH3295" t="s">
        <v>234</v>
      </c>
      <c r="AI3295">
        <v>847389056</v>
      </c>
      <c r="AM3295">
        <v>260001</v>
      </c>
      <c r="BE3295">
        <f t="shared" si="227"/>
        <v>0</v>
      </c>
      <c r="BF3295" s="6">
        <f t="shared" si="228"/>
        <v>-560</v>
      </c>
      <c r="BG3295" s="7" t="s">
        <v>71</v>
      </c>
      <c r="BH3295" t="e">
        <f>+VLOOKUP(AF3295,Sheet4!A:A,1,FALSE)</f>
        <v>#N/A</v>
      </c>
      <c r="BL3295">
        <v>680</v>
      </c>
      <c r="BM3295" s="59">
        <f t="shared" si="229"/>
        <v>-120</v>
      </c>
      <c r="BN3295" t="s">
        <v>1594</v>
      </c>
    </row>
    <row r="3296" spans="1:67" ht="13" customHeight="1" x14ac:dyDescent="0.3">
      <c r="A3296" s="5">
        <v>46114</v>
      </c>
      <c r="B3296" t="s">
        <v>76</v>
      </c>
      <c r="F3296">
        <v>160</v>
      </c>
      <c r="G3296">
        <v>160</v>
      </c>
      <c r="H3296">
        <v>120</v>
      </c>
      <c r="I3296" s="6">
        <v>-40</v>
      </c>
      <c r="Q3296" t="s">
        <v>77</v>
      </c>
      <c r="U3296">
        <v>2601320</v>
      </c>
      <c r="V3296" t="s">
        <v>1591</v>
      </c>
      <c r="W3296" t="s">
        <v>94</v>
      </c>
      <c r="X3296" t="s">
        <v>231</v>
      </c>
      <c r="Y3296" t="s">
        <v>1595</v>
      </c>
      <c r="AF3296" t="s">
        <v>1591</v>
      </c>
      <c r="AG3296" t="s">
        <v>1593</v>
      </c>
      <c r="AH3296" t="s">
        <v>234</v>
      </c>
      <c r="AI3296">
        <v>847389056</v>
      </c>
      <c r="AM3296">
        <v>260001</v>
      </c>
      <c r="BE3296">
        <f t="shared" si="227"/>
        <v>0</v>
      </c>
      <c r="BF3296" s="6">
        <f t="shared" si="228"/>
        <v>-120</v>
      </c>
      <c r="BG3296" s="7" t="s">
        <v>71</v>
      </c>
      <c r="BH3296" t="e">
        <f>+VLOOKUP(AF3296,Sheet4!A:A,1,FALSE)</f>
        <v>#N/A</v>
      </c>
      <c r="BL3296">
        <v>160</v>
      </c>
      <c r="BM3296" s="59">
        <f t="shared" si="229"/>
        <v>-40</v>
      </c>
      <c r="BN3296" t="s">
        <v>1594</v>
      </c>
    </row>
    <row r="3297" spans="1:67" ht="13" customHeight="1" x14ac:dyDescent="0.3">
      <c r="A3297" s="5">
        <v>46114</v>
      </c>
      <c r="B3297" t="s">
        <v>76</v>
      </c>
      <c r="F3297">
        <v>460</v>
      </c>
      <c r="G3297">
        <v>460</v>
      </c>
      <c r="H3297">
        <v>380</v>
      </c>
      <c r="I3297" s="6">
        <v>-80</v>
      </c>
      <c r="Q3297" t="s">
        <v>77</v>
      </c>
      <c r="U3297">
        <v>2601320</v>
      </c>
      <c r="V3297" t="s">
        <v>1591</v>
      </c>
      <c r="W3297" t="s">
        <v>94</v>
      </c>
      <c r="X3297" t="s">
        <v>231</v>
      </c>
      <c r="Y3297" t="s">
        <v>1596</v>
      </c>
      <c r="AF3297" t="s">
        <v>1591</v>
      </c>
      <c r="AG3297" t="s">
        <v>1593</v>
      </c>
      <c r="AH3297" t="s">
        <v>234</v>
      </c>
      <c r="AI3297">
        <v>847389056</v>
      </c>
      <c r="AM3297">
        <v>260001</v>
      </c>
      <c r="BE3297">
        <f t="shared" si="227"/>
        <v>0</v>
      </c>
      <c r="BF3297" s="6">
        <f t="shared" si="228"/>
        <v>-380</v>
      </c>
      <c r="BG3297" s="7" t="s">
        <v>71</v>
      </c>
      <c r="BH3297" t="e">
        <f>+VLOOKUP(AF3297,Sheet4!A:A,1,FALSE)</f>
        <v>#N/A</v>
      </c>
      <c r="BL3297">
        <v>460</v>
      </c>
      <c r="BM3297" s="59">
        <f t="shared" si="229"/>
        <v>-80</v>
      </c>
      <c r="BN3297" t="s">
        <v>1594</v>
      </c>
    </row>
    <row r="3298" spans="1:67" ht="13" customHeight="1" x14ac:dyDescent="0.3">
      <c r="A3298" s="5">
        <v>46114</v>
      </c>
      <c r="B3298" t="s">
        <v>76</v>
      </c>
      <c r="F3298">
        <v>480</v>
      </c>
      <c r="G3298">
        <v>480</v>
      </c>
      <c r="H3298">
        <v>400</v>
      </c>
      <c r="I3298" s="6">
        <v>-80</v>
      </c>
      <c r="Q3298" t="s">
        <v>77</v>
      </c>
      <c r="U3298">
        <v>2601320</v>
      </c>
      <c r="V3298" t="s">
        <v>1591</v>
      </c>
      <c r="W3298" t="s">
        <v>94</v>
      </c>
      <c r="X3298" t="s">
        <v>231</v>
      </c>
      <c r="Y3298" t="s">
        <v>1597</v>
      </c>
      <c r="AF3298" t="s">
        <v>1591</v>
      </c>
      <c r="AG3298" t="s">
        <v>1593</v>
      </c>
      <c r="AH3298" t="s">
        <v>234</v>
      </c>
      <c r="AI3298">
        <v>847389056</v>
      </c>
      <c r="AM3298">
        <v>260001</v>
      </c>
      <c r="BE3298">
        <f t="shared" si="227"/>
        <v>0</v>
      </c>
      <c r="BF3298" s="6">
        <f t="shared" si="228"/>
        <v>-400</v>
      </c>
      <c r="BG3298" s="7" t="s">
        <v>71</v>
      </c>
      <c r="BH3298" t="e">
        <f>+VLOOKUP(AF3298,Sheet4!A:A,1,FALSE)</f>
        <v>#N/A</v>
      </c>
      <c r="BL3298">
        <v>480</v>
      </c>
      <c r="BM3298" s="59">
        <f t="shared" si="229"/>
        <v>-80</v>
      </c>
      <c r="BN3298" t="s">
        <v>1594</v>
      </c>
    </row>
    <row r="3299" spans="1:67" ht="13" customHeight="1" x14ac:dyDescent="0.3">
      <c r="A3299" s="5">
        <v>46114</v>
      </c>
      <c r="B3299" t="s">
        <v>78</v>
      </c>
      <c r="F3299" s="8">
        <v>34</v>
      </c>
      <c r="G3299">
        <v>17</v>
      </c>
      <c r="H3299">
        <v>28</v>
      </c>
      <c r="I3299" s="6">
        <v>-6</v>
      </c>
      <c r="Q3299" t="s">
        <v>79</v>
      </c>
      <c r="U3299">
        <v>2601320</v>
      </c>
      <c r="V3299" t="s">
        <v>1591</v>
      </c>
      <c r="W3299" t="s">
        <v>94</v>
      </c>
      <c r="X3299" t="s">
        <v>231</v>
      </c>
      <c r="Y3299" t="s">
        <v>1592</v>
      </c>
      <c r="AF3299" t="s">
        <v>1591</v>
      </c>
      <c r="AG3299" t="s">
        <v>1593</v>
      </c>
      <c r="AH3299" t="s">
        <v>234</v>
      </c>
      <c r="AI3299">
        <v>847389056</v>
      </c>
      <c r="AM3299">
        <v>260001</v>
      </c>
      <c r="BE3299">
        <f t="shared" si="227"/>
        <v>0</v>
      </c>
      <c r="BF3299" s="6">
        <f t="shared" si="228"/>
        <v>-28</v>
      </c>
      <c r="BG3299" s="7" t="s">
        <v>71</v>
      </c>
      <c r="BH3299" t="e">
        <f>+VLOOKUP(AF3299,Sheet4!A:A,1,FALSE)</f>
        <v>#N/A</v>
      </c>
      <c r="BL3299">
        <v>17</v>
      </c>
      <c r="BM3299" s="59">
        <f t="shared" si="229"/>
        <v>11</v>
      </c>
      <c r="BN3299" t="s">
        <v>1594</v>
      </c>
    </row>
    <row r="3300" spans="1:67" ht="13" customHeight="1" x14ac:dyDescent="0.3">
      <c r="A3300" s="5">
        <v>46114</v>
      </c>
      <c r="B3300" t="s">
        <v>78</v>
      </c>
      <c r="F3300" s="8">
        <v>8</v>
      </c>
      <c r="G3300">
        <v>4</v>
      </c>
      <c r="H3300">
        <v>6</v>
      </c>
      <c r="I3300" s="6">
        <v>-2</v>
      </c>
      <c r="Q3300" t="s">
        <v>79</v>
      </c>
      <c r="U3300">
        <v>2601320</v>
      </c>
      <c r="V3300" t="s">
        <v>1591</v>
      </c>
      <c r="W3300" t="s">
        <v>94</v>
      </c>
      <c r="X3300" t="s">
        <v>231</v>
      </c>
      <c r="Y3300" t="s">
        <v>1595</v>
      </c>
      <c r="AF3300" t="s">
        <v>1591</v>
      </c>
      <c r="AG3300" t="s">
        <v>1593</v>
      </c>
      <c r="AH3300" t="s">
        <v>234</v>
      </c>
      <c r="AI3300">
        <v>847389056</v>
      </c>
      <c r="AM3300">
        <v>260001</v>
      </c>
      <c r="BE3300">
        <f t="shared" si="227"/>
        <v>0</v>
      </c>
      <c r="BF3300" s="6">
        <f t="shared" si="228"/>
        <v>-6</v>
      </c>
      <c r="BG3300" s="7" t="s">
        <v>71</v>
      </c>
      <c r="BH3300" t="e">
        <f>+VLOOKUP(AF3300,Sheet4!A:A,1,FALSE)</f>
        <v>#N/A</v>
      </c>
      <c r="BL3300">
        <v>4</v>
      </c>
      <c r="BM3300" s="59">
        <f t="shared" si="229"/>
        <v>2</v>
      </c>
      <c r="BN3300" t="s">
        <v>1594</v>
      </c>
    </row>
    <row r="3301" spans="1:67" ht="13" customHeight="1" x14ac:dyDescent="0.3">
      <c r="A3301" s="5">
        <v>46114</v>
      </c>
      <c r="B3301" t="s">
        <v>78</v>
      </c>
      <c r="F3301" s="8">
        <v>23</v>
      </c>
      <c r="G3301">
        <v>11.5</v>
      </c>
      <c r="H3301">
        <v>19</v>
      </c>
      <c r="I3301" s="6">
        <v>-4</v>
      </c>
      <c r="Q3301" t="s">
        <v>79</v>
      </c>
      <c r="U3301">
        <v>2601320</v>
      </c>
      <c r="V3301" t="s">
        <v>1591</v>
      </c>
      <c r="W3301" t="s">
        <v>94</v>
      </c>
      <c r="X3301" t="s">
        <v>231</v>
      </c>
      <c r="Y3301" t="s">
        <v>1596</v>
      </c>
      <c r="AF3301" t="s">
        <v>1591</v>
      </c>
      <c r="AG3301" t="s">
        <v>1593</v>
      </c>
      <c r="AH3301" t="s">
        <v>234</v>
      </c>
      <c r="AI3301">
        <v>847389056</v>
      </c>
      <c r="AM3301">
        <v>260001</v>
      </c>
      <c r="BE3301">
        <f t="shared" si="227"/>
        <v>0</v>
      </c>
      <c r="BF3301" s="6">
        <f t="shared" si="228"/>
        <v>-19</v>
      </c>
      <c r="BG3301" s="7" t="s">
        <v>71</v>
      </c>
      <c r="BH3301" t="e">
        <f>+VLOOKUP(AF3301,Sheet4!A:A,1,FALSE)</f>
        <v>#N/A</v>
      </c>
      <c r="BL3301">
        <v>11.5</v>
      </c>
      <c r="BM3301" s="59">
        <f t="shared" si="229"/>
        <v>7.5</v>
      </c>
      <c r="BN3301" t="s">
        <v>1594</v>
      </c>
    </row>
    <row r="3302" spans="1:67" ht="13" customHeight="1" x14ac:dyDescent="0.3">
      <c r="A3302" s="5">
        <v>46114</v>
      </c>
      <c r="B3302" t="s">
        <v>78</v>
      </c>
      <c r="F3302" s="8">
        <v>24</v>
      </c>
      <c r="G3302">
        <v>12</v>
      </c>
      <c r="H3302">
        <v>20</v>
      </c>
      <c r="I3302" s="6">
        <v>-4</v>
      </c>
      <c r="Q3302" t="s">
        <v>79</v>
      </c>
      <c r="U3302">
        <v>2601320</v>
      </c>
      <c r="V3302" t="s">
        <v>1591</v>
      </c>
      <c r="W3302" t="s">
        <v>94</v>
      </c>
      <c r="X3302" t="s">
        <v>231</v>
      </c>
      <c r="Y3302" t="s">
        <v>1597</v>
      </c>
      <c r="AF3302" t="s">
        <v>1591</v>
      </c>
      <c r="AG3302" t="s">
        <v>1593</v>
      </c>
      <c r="AH3302" t="s">
        <v>234</v>
      </c>
      <c r="AI3302">
        <v>847389056</v>
      </c>
      <c r="AM3302">
        <v>260001</v>
      </c>
      <c r="BE3302">
        <f t="shared" si="227"/>
        <v>0</v>
      </c>
      <c r="BF3302" s="6">
        <f t="shared" si="228"/>
        <v>-20</v>
      </c>
      <c r="BG3302" s="7" t="s">
        <v>71</v>
      </c>
      <c r="BH3302" t="e">
        <f>+VLOOKUP(AF3302,Sheet4!A:A,1,FALSE)</f>
        <v>#N/A</v>
      </c>
      <c r="BL3302">
        <v>12</v>
      </c>
      <c r="BM3302" s="59">
        <f t="shared" si="229"/>
        <v>8</v>
      </c>
      <c r="BN3302" t="s">
        <v>1594</v>
      </c>
    </row>
    <row r="3303" spans="1:67" ht="13" customHeight="1" x14ac:dyDescent="0.3">
      <c r="A3303" s="5">
        <v>46114</v>
      </c>
      <c r="B3303" t="s">
        <v>80</v>
      </c>
      <c r="F3303">
        <v>425</v>
      </c>
      <c r="G3303">
        <v>425</v>
      </c>
      <c r="H3303">
        <v>350</v>
      </c>
      <c r="I3303" s="6">
        <v>-75</v>
      </c>
      <c r="Q3303" t="s">
        <v>81</v>
      </c>
      <c r="U3303">
        <v>2601320</v>
      </c>
      <c r="V3303" t="s">
        <v>1591</v>
      </c>
      <c r="W3303" t="s">
        <v>94</v>
      </c>
      <c r="X3303" t="s">
        <v>231</v>
      </c>
      <c r="Y3303" t="s">
        <v>1592</v>
      </c>
      <c r="AF3303" t="s">
        <v>1591</v>
      </c>
      <c r="AG3303" t="s">
        <v>1593</v>
      </c>
      <c r="AH3303" t="s">
        <v>234</v>
      </c>
      <c r="AI3303">
        <v>847389056</v>
      </c>
      <c r="AM3303">
        <v>260001</v>
      </c>
      <c r="BC3303" s="9">
        <v>425</v>
      </c>
      <c r="BE3303">
        <f t="shared" si="227"/>
        <v>425</v>
      </c>
      <c r="BF3303" s="6">
        <f t="shared" si="228"/>
        <v>75</v>
      </c>
      <c r="BG3303" s="10" t="s">
        <v>99</v>
      </c>
      <c r="BH3303" t="e">
        <f>+VLOOKUP(AF3303,Sheet4!A:A,1,FALSE)</f>
        <v>#N/A</v>
      </c>
      <c r="BL3303">
        <v>425</v>
      </c>
      <c r="BM3303" s="59">
        <f t="shared" si="229"/>
        <v>-75</v>
      </c>
      <c r="BN3303" t="s">
        <v>1594</v>
      </c>
    </row>
    <row r="3304" spans="1:67" ht="13" customHeight="1" x14ac:dyDescent="0.3">
      <c r="A3304" s="5">
        <v>46114</v>
      </c>
      <c r="B3304" t="s">
        <v>80</v>
      </c>
      <c r="F3304">
        <v>100</v>
      </c>
      <c r="G3304">
        <v>100</v>
      </c>
      <c r="H3304">
        <v>75</v>
      </c>
      <c r="I3304" s="6">
        <v>-25</v>
      </c>
      <c r="Q3304" t="s">
        <v>81</v>
      </c>
      <c r="U3304">
        <v>2601320</v>
      </c>
      <c r="V3304" t="s">
        <v>1591</v>
      </c>
      <c r="W3304" t="s">
        <v>94</v>
      </c>
      <c r="X3304" t="s">
        <v>231</v>
      </c>
      <c r="Y3304" t="s">
        <v>1595</v>
      </c>
      <c r="AF3304" t="s">
        <v>1591</v>
      </c>
      <c r="AG3304" t="s">
        <v>1593</v>
      </c>
      <c r="AH3304" t="s">
        <v>234</v>
      </c>
      <c r="AI3304">
        <v>847389056</v>
      </c>
      <c r="AM3304">
        <v>260001</v>
      </c>
      <c r="BC3304" s="9">
        <v>100</v>
      </c>
      <c r="BE3304">
        <f t="shared" si="227"/>
        <v>100</v>
      </c>
      <c r="BF3304" s="6">
        <f t="shared" si="228"/>
        <v>25</v>
      </c>
      <c r="BG3304" s="10" t="s">
        <v>99</v>
      </c>
      <c r="BH3304" t="e">
        <f>+VLOOKUP(AF3304,Sheet4!A:A,1,FALSE)</f>
        <v>#N/A</v>
      </c>
      <c r="BL3304">
        <v>100</v>
      </c>
      <c r="BM3304" s="59">
        <f t="shared" si="229"/>
        <v>-25</v>
      </c>
      <c r="BN3304" t="s">
        <v>1594</v>
      </c>
    </row>
    <row r="3305" spans="1:67" ht="13" customHeight="1" x14ac:dyDescent="0.3">
      <c r="A3305" s="5">
        <v>46114</v>
      </c>
      <c r="B3305" t="s">
        <v>80</v>
      </c>
      <c r="F3305">
        <v>287.5</v>
      </c>
      <c r="G3305">
        <v>287.5</v>
      </c>
      <c r="H3305">
        <v>237.5</v>
      </c>
      <c r="I3305" s="6">
        <v>-50</v>
      </c>
      <c r="Q3305" t="s">
        <v>81</v>
      </c>
      <c r="U3305">
        <v>2601320</v>
      </c>
      <c r="V3305" t="s">
        <v>1591</v>
      </c>
      <c r="W3305" t="s">
        <v>94</v>
      </c>
      <c r="X3305" t="s">
        <v>231</v>
      </c>
      <c r="Y3305" t="s">
        <v>1596</v>
      </c>
      <c r="AF3305" t="s">
        <v>1591</v>
      </c>
      <c r="AG3305" t="s">
        <v>1593</v>
      </c>
      <c r="AH3305" t="s">
        <v>234</v>
      </c>
      <c r="AI3305">
        <v>847389056</v>
      </c>
      <c r="AM3305">
        <v>260001</v>
      </c>
      <c r="BC3305" s="9">
        <v>288</v>
      </c>
      <c r="BE3305">
        <f t="shared" si="227"/>
        <v>288</v>
      </c>
      <c r="BF3305" s="6">
        <f t="shared" si="228"/>
        <v>50.5</v>
      </c>
      <c r="BG3305" s="10" t="s">
        <v>99</v>
      </c>
      <c r="BH3305" t="e">
        <f>+VLOOKUP(AF3305,Sheet4!A:A,1,FALSE)</f>
        <v>#N/A</v>
      </c>
      <c r="BL3305">
        <v>287.5</v>
      </c>
      <c r="BM3305" s="59">
        <f t="shared" si="229"/>
        <v>-50</v>
      </c>
      <c r="BN3305" t="s">
        <v>1594</v>
      </c>
    </row>
    <row r="3306" spans="1:67" ht="13" customHeight="1" x14ac:dyDescent="0.3">
      <c r="A3306" s="5">
        <v>46114</v>
      </c>
      <c r="B3306" t="s">
        <v>80</v>
      </c>
      <c r="F3306">
        <v>300</v>
      </c>
      <c r="G3306">
        <v>300</v>
      </c>
      <c r="H3306">
        <v>250</v>
      </c>
      <c r="I3306" s="6">
        <v>-50</v>
      </c>
      <c r="Q3306" t="s">
        <v>81</v>
      </c>
      <c r="U3306">
        <v>2601320</v>
      </c>
      <c r="V3306" t="s">
        <v>1591</v>
      </c>
      <c r="W3306" t="s">
        <v>94</v>
      </c>
      <c r="X3306" t="s">
        <v>231</v>
      </c>
      <c r="Y3306" t="s">
        <v>1597</v>
      </c>
      <c r="AF3306" t="s">
        <v>1591</v>
      </c>
      <c r="AG3306" t="s">
        <v>1593</v>
      </c>
      <c r="AH3306" t="s">
        <v>234</v>
      </c>
      <c r="AI3306">
        <v>847389056</v>
      </c>
      <c r="AM3306">
        <v>260001</v>
      </c>
      <c r="BC3306" s="9">
        <v>300</v>
      </c>
      <c r="BE3306">
        <f t="shared" si="227"/>
        <v>300</v>
      </c>
      <c r="BF3306" s="6">
        <f t="shared" si="228"/>
        <v>50</v>
      </c>
      <c r="BG3306" s="10" t="s">
        <v>99</v>
      </c>
      <c r="BH3306" t="e">
        <f>+VLOOKUP(AF3306,Sheet4!A:A,1,FALSE)</f>
        <v>#N/A</v>
      </c>
      <c r="BL3306">
        <v>300</v>
      </c>
      <c r="BM3306" s="59">
        <f t="shared" si="229"/>
        <v>-50</v>
      </c>
      <c r="BN3306" t="s">
        <v>1594</v>
      </c>
    </row>
    <row r="3307" spans="1:67" ht="13" customHeight="1" x14ac:dyDescent="0.3">
      <c r="A3307" s="5">
        <v>46114</v>
      </c>
      <c r="B3307" t="s">
        <v>63</v>
      </c>
      <c r="F3307">
        <v>105</v>
      </c>
      <c r="G3307">
        <v>105</v>
      </c>
      <c r="H3307" s="6">
        <v>0</v>
      </c>
      <c r="I3307" s="6">
        <f>H3307-G3307</f>
        <v>-105</v>
      </c>
      <c r="J3307" s="6"/>
      <c r="K3307" s="6"/>
      <c r="Q3307" t="s">
        <v>64</v>
      </c>
      <c r="U3307">
        <v>2601321</v>
      </c>
      <c r="V3307" t="s">
        <v>1598</v>
      </c>
      <c r="W3307" t="s">
        <v>144</v>
      </c>
      <c r="X3307" t="s">
        <v>514</v>
      </c>
      <c r="Y3307" t="s">
        <v>1599</v>
      </c>
      <c r="AF3307" t="s">
        <v>1598</v>
      </c>
      <c r="AG3307" t="s">
        <v>1600</v>
      </c>
      <c r="AH3307" t="s">
        <v>516</v>
      </c>
      <c r="AI3307" t="s">
        <v>517</v>
      </c>
      <c r="AM3307">
        <v>260001</v>
      </c>
      <c r="BA3307" s="6">
        <v>-105</v>
      </c>
      <c r="BE3307">
        <f t="shared" si="227"/>
        <v>0</v>
      </c>
      <c r="BF3307" s="6">
        <f t="shared" si="228"/>
        <v>0</v>
      </c>
      <c r="BG3307" s="7" t="s">
        <v>71</v>
      </c>
      <c r="BH3307" t="e">
        <f>+VLOOKUP(AF3307,Sheet4!A:A,1,FALSE)</f>
        <v>#N/A</v>
      </c>
      <c r="BL3307" s="6">
        <v>0</v>
      </c>
      <c r="BM3307" s="59">
        <f t="shared" si="229"/>
        <v>0</v>
      </c>
      <c r="BN3307" t="s">
        <v>1601</v>
      </c>
      <c r="BO3307" t="s">
        <v>101</v>
      </c>
    </row>
    <row r="3308" spans="1:67" ht="13" customHeight="1" x14ac:dyDescent="0.3">
      <c r="A3308" s="5">
        <v>46114</v>
      </c>
      <c r="B3308" t="s">
        <v>74</v>
      </c>
      <c r="F3308" s="8">
        <v>7</v>
      </c>
      <c r="G3308">
        <v>3.5</v>
      </c>
      <c r="H3308" s="6">
        <v>0</v>
      </c>
      <c r="I3308" s="6">
        <f>H3308-G3308</f>
        <v>-3.5</v>
      </c>
      <c r="J3308" s="6"/>
      <c r="K3308" s="6"/>
      <c r="Q3308" t="s">
        <v>75</v>
      </c>
      <c r="U3308">
        <v>2601321</v>
      </c>
      <c r="V3308" t="s">
        <v>1598</v>
      </c>
      <c r="W3308" t="s">
        <v>144</v>
      </c>
      <c r="X3308" t="s">
        <v>514</v>
      </c>
      <c r="Y3308" t="s">
        <v>1599</v>
      </c>
      <c r="AF3308" t="s">
        <v>1598</v>
      </c>
      <c r="AG3308" t="s">
        <v>1600</v>
      </c>
      <c r="AH3308" t="s">
        <v>516</v>
      </c>
      <c r="AI3308" t="s">
        <v>517</v>
      </c>
      <c r="AM3308">
        <v>260001</v>
      </c>
      <c r="BA3308" s="6">
        <v>-7</v>
      </c>
      <c r="BE3308">
        <f t="shared" si="227"/>
        <v>0</v>
      </c>
      <c r="BF3308" s="6">
        <f t="shared" si="228"/>
        <v>0</v>
      </c>
      <c r="BG3308" s="7" t="s">
        <v>71</v>
      </c>
      <c r="BH3308" t="e">
        <f>+VLOOKUP(AF3308,Sheet4!A:A,1,FALSE)</f>
        <v>#N/A</v>
      </c>
      <c r="BL3308" s="6">
        <v>0</v>
      </c>
      <c r="BM3308" s="59">
        <f t="shared" si="229"/>
        <v>0</v>
      </c>
      <c r="BN3308" t="s">
        <v>1601</v>
      </c>
    </row>
    <row r="3309" spans="1:67" ht="13" customHeight="1" x14ac:dyDescent="0.3">
      <c r="A3309" s="5">
        <v>46114</v>
      </c>
      <c r="B3309" t="s">
        <v>76</v>
      </c>
      <c r="F3309">
        <v>140</v>
      </c>
      <c r="G3309">
        <v>140</v>
      </c>
      <c r="H3309" s="6">
        <v>0</v>
      </c>
      <c r="I3309" s="6">
        <f>H3309-G3309</f>
        <v>-140</v>
      </c>
      <c r="J3309" s="6"/>
      <c r="K3309" s="6"/>
      <c r="Q3309" t="s">
        <v>77</v>
      </c>
      <c r="U3309">
        <v>2601321</v>
      </c>
      <c r="V3309" t="s">
        <v>1598</v>
      </c>
      <c r="W3309" t="s">
        <v>144</v>
      </c>
      <c r="X3309" t="s">
        <v>514</v>
      </c>
      <c r="Y3309" t="s">
        <v>1599</v>
      </c>
      <c r="AF3309" t="s">
        <v>1598</v>
      </c>
      <c r="AG3309" t="s">
        <v>1600</v>
      </c>
      <c r="AH3309" t="s">
        <v>516</v>
      </c>
      <c r="AI3309" t="s">
        <v>517</v>
      </c>
      <c r="AM3309">
        <v>260001</v>
      </c>
      <c r="BA3309" s="6">
        <v>-140</v>
      </c>
      <c r="BE3309">
        <f t="shared" si="227"/>
        <v>0</v>
      </c>
      <c r="BF3309" s="6">
        <f t="shared" si="228"/>
        <v>0</v>
      </c>
      <c r="BG3309" s="7" t="s">
        <v>71</v>
      </c>
      <c r="BH3309" t="e">
        <f>+VLOOKUP(AF3309,Sheet4!A:A,1,FALSE)</f>
        <v>#N/A</v>
      </c>
      <c r="BL3309" s="6">
        <v>0</v>
      </c>
      <c r="BM3309" s="59">
        <f t="shared" si="229"/>
        <v>0</v>
      </c>
      <c r="BN3309" t="s">
        <v>1601</v>
      </c>
    </row>
    <row r="3310" spans="1:67" ht="13" customHeight="1" x14ac:dyDescent="0.3">
      <c r="A3310" s="5">
        <v>46114</v>
      </c>
      <c r="B3310" t="s">
        <v>78</v>
      </c>
      <c r="F3310" s="8">
        <v>7</v>
      </c>
      <c r="G3310">
        <v>3.5</v>
      </c>
      <c r="H3310" s="6">
        <v>0</v>
      </c>
      <c r="I3310" s="6">
        <f>H3310-G3310</f>
        <v>-3.5</v>
      </c>
      <c r="J3310" s="6"/>
      <c r="K3310" s="6"/>
      <c r="Q3310" t="s">
        <v>79</v>
      </c>
      <c r="U3310">
        <v>2601321</v>
      </c>
      <c r="V3310" t="s">
        <v>1598</v>
      </c>
      <c r="W3310" t="s">
        <v>144</v>
      </c>
      <c r="X3310" t="s">
        <v>514</v>
      </c>
      <c r="Y3310" t="s">
        <v>1599</v>
      </c>
      <c r="AF3310" t="s">
        <v>1598</v>
      </c>
      <c r="AG3310" t="s">
        <v>1600</v>
      </c>
      <c r="AH3310" t="s">
        <v>516</v>
      </c>
      <c r="AI3310" t="s">
        <v>517</v>
      </c>
      <c r="AM3310">
        <v>260001</v>
      </c>
      <c r="BA3310" s="6">
        <v>-7</v>
      </c>
      <c r="BE3310">
        <f t="shared" si="227"/>
        <v>0</v>
      </c>
      <c r="BF3310" s="6">
        <f t="shared" si="228"/>
        <v>0</v>
      </c>
      <c r="BG3310" s="7" t="s">
        <v>71</v>
      </c>
      <c r="BH3310" t="e">
        <f>+VLOOKUP(AF3310,Sheet4!A:A,1,FALSE)</f>
        <v>#N/A</v>
      </c>
      <c r="BL3310" s="6">
        <v>0</v>
      </c>
      <c r="BM3310" s="59">
        <f t="shared" si="229"/>
        <v>0</v>
      </c>
      <c r="BN3310" t="s">
        <v>1601</v>
      </c>
    </row>
    <row r="3311" spans="1:67" ht="13" customHeight="1" x14ac:dyDescent="0.3">
      <c r="A3311" s="5">
        <v>46114</v>
      </c>
      <c r="B3311" t="s">
        <v>80</v>
      </c>
      <c r="F3311">
        <v>87.5</v>
      </c>
      <c r="G3311">
        <v>87.5</v>
      </c>
      <c r="H3311" s="6">
        <v>0</v>
      </c>
      <c r="I3311" s="6">
        <f>H3311-G3311</f>
        <v>-87.5</v>
      </c>
      <c r="J3311" s="6"/>
      <c r="K3311" s="6"/>
      <c r="Q3311" t="s">
        <v>81</v>
      </c>
      <c r="U3311">
        <v>2601321</v>
      </c>
      <c r="V3311" t="s">
        <v>1598</v>
      </c>
      <c r="W3311" t="s">
        <v>144</v>
      </c>
      <c r="X3311" t="s">
        <v>514</v>
      </c>
      <c r="Y3311" t="s">
        <v>1599</v>
      </c>
      <c r="AF3311" t="s">
        <v>1598</v>
      </c>
      <c r="AG3311" t="s">
        <v>1600</v>
      </c>
      <c r="AH3311" t="s">
        <v>516</v>
      </c>
      <c r="AI3311" t="s">
        <v>517</v>
      </c>
      <c r="AM3311">
        <v>260001</v>
      </c>
      <c r="BA3311" s="6">
        <v>-87.5</v>
      </c>
      <c r="BE3311">
        <f t="shared" si="227"/>
        <v>0</v>
      </c>
      <c r="BF3311" s="6">
        <f t="shared" si="228"/>
        <v>0</v>
      </c>
      <c r="BG3311" s="7" t="s">
        <v>71</v>
      </c>
      <c r="BH3311" t="e">
        <f>+VLOOKUP(AF3311,Sheet4!A:A,1,FALSE)</f>
        <v>#N/A</v>
      </c>
      <c r="BL3311" s="6">
        <v>0</v>
      </c>
      <c r="BM3311" s="59">
        <f t="shared" si="229"/>
        <v>0</v>
      </c>
      <c r="BN3311" t="s">
        <v>1601</v>
      </c>
    </row>
    <row r="3312" spans="1:67" ht="13" customHeight="1" x14ac:dyDescent="0.3">
      <c r="A3312" s="5">
        <v>46114</v>
      </c>
      <c r="B3312" t="s">
        <v>63</v>
      </c>
      <c r="F3312">
        <v>15</v>
      </c>
      <c r="G3312">
        <v>15</v>
      </c>
      <c r="H3312">
        <v>0</v>
      </c>
      <c r="I3312" s="6">
        <v>-15</v>
      </c>
      <c r="Q3312" t="s">
        <v>64</v>
      </c>
      <c r="U3312">
        <v>2601322</v>
      </c>
      <c r="V3312" t="s">
        <v>1602</v>
      </c>
      <c r="W3312" t="s">
        <v>94</v>
      </c>
      <c r="X3312" t="s">
        <v>566</v>
      </c>
      <c r="Y3312" t="s">
        <v>567</v>
      </c>
      <c r="AF3312" t="s">
        <v>1602</v>
      </c>
      <c r="AG3312" t="s">
        <v>1603</v>
      </c>
      <c r="AH3312" t="s">
        <v>569</v>
      </c>
      <c r="AI3312">
        <v>841368450</v>
      </c>
      <c r="AM3312">
        <v>260001</v>
      </c>
      <c r="BE3312">
        <f t="shared" si="227"/>
        <v>0</v>
      </c>
      <c r="BF3312" s="6">
        <f t="shared" si="228"/>
        <v>0</v>
      </c>
      <c r="BG3312" s="7" t="s">
        <v>71</v>
      </c>
      <c r="BH3312" t="e">
        <f>+VLOOKUP(AF3312,Sheet4!A:A,1,FALSE)</f>
        <v>#N/A</v>
      </c>
      <c r="BL3312">
        <v>15</v>
      </c>
      <c r="BM3312" s="59">
        <f t="shared" si="229"/>
        <v>-15</v>
      </c>
      <c r="BN3312" t="s">
        <v>1604</v>
      </c>
      <c r="BO3312" t="s">
        <v>73</v>
      </c>
    </row>
    <row r="3313" spans="1:67" ht="13" customHeight="1" x14ac:dyDescent="0.3">
      <c r="A3313" s="5">
        <v>46114</v>
      </c>
      <c r="B3313" t="s">
        <v>63</v>
      </c>
      <c r="F3313">
        <v>15</v>
      </c>
      <c r="G3313">
        <v>15</v>
      </c>
      <c r="H3313">
        <v>0</v>
      </c>
      <c r="I3313" s="6">
        <v>-15</v>
      </c>
      <c r="Q3313" t="s">
        <v>64</v>
      </c>
      <c r="U3313">
        <v>2601322</v>
      </c>
      <c r="V3313" t="s">
        <v>1602</v>
      </c>
      <c r="W3313" t="s">
        <v>94</v>
      </c>
      <c r="X3313" t="s">
        <v>566</v>
      </c>
      <c r="Y3313" t="s">
        <v>1605</v>
      </c>
      <c r="AF3313" t="s">
        <v>1602</v>
      </c>
      <c r="AG3313" t="s">
        <v>1603</v>
      </c>
      <c r="AH3313" t="s">
        <v>569</v>
      </c>
      <c r="AI3313">
        <v>841368450</v>
      </c>
      <c r="AM3313">
        <v>260001</v>
      </c>
      <c r="BE3313">
        <f t="shared" si="227"/>
        <v>0</v>
      </c>
      <c r="BF3313" s="6">
        <f t="shared" si="228"/>
        <v>0</v>
      </c>
      <c r="BG3313" s="7" t="s">
        <v>71</v>
      </c>
      <c r="BH3313" t="e">
        <f>+VLOOKUP(AF3313,Sheet4!A:A,1,FALSE)</f>
        <v>#N/A</v>
      </c>
      <c r="BL3313">
        <v>15</v>
      </c>
      <c r="BM3313" s="59">
        <f t="shared" si="229"/>
        <v>-15</v>
      </c>
      <c r="BN3313" t="s">
        <v>1604</v>
      </c>
      <c r="BO3313" t="s">
        <v>73</v>
      </c>
    </row>
    <row r="3314" spans="1:67" ht="13" customHeight="1" x14ac:dyDescent="0.3">
      <c r="A3314" s="5">
        <v>46114</v>
      </c>
      <c r="B3314" t="s">
        <v>63</v>
      </c>
      <c r="F3314">
        <v>30</v>
      </c>
      <c r="G3314">
        <v>30</v>
      </c>
      <c r="H3314">
        <v>0</v>
      </c>
      <c r="I3314" s="6">
        <v>-30</v>
      </c>
      <c r="Q3314" t="s">
        <v>64</v>
      </c>
      <c r="U3314">
        <v>2601322</v>
      </c>
      <c r="V3314" t="s">
        <v>1602</v>
      </c>
      <c r="W3314" t="s">
        <v>94</v>
      </c>
      <c r="X3314" t="s">
        <v>566</v>
      </c>
      <c r="Y3314" t="s">
        <v>1606</v>
      </c>
      <c r="AF3314" t="s">
        <v>1602</v>
      </c>
      <c r="AG3314" t="s">
        <v>1603</v>
      </c>
      <c r="AH3314" t="s">
        <v>569</v>
      </c>
      <c r="AI3314">
        <v>841368450</v>
      </c>
      <c r="AM3314">
        <v>260001</v>
      </c>
      <c r="BE3314">
        <f t="shared" si="227"/>
        <v>0</v>
      </c>
      <c r="BF3314" s="6">
        <f t="shared" si="228"/>
        <v>0</v>
      </c>
      <c r="BG3314" s="7" t="s">
        <v>71</v>
      </c>
      <c r="BH3314" t="e">
        <f>+VLOOKUP(AF3314,Sheet4!A:A,1,FALSE)</f>
        <v>#N/A</v>
      </c>
      <c r="BL3314">
        <v>30</v>
      </c>
      <c r="BM3314" s="59">
        <f t="shared" si="229"/>
        <v>-30</v>
      </c>
      <c r="BN3314" t="s">
        <v>1604</v>
      </c>
      <c r="BO3314" t="s">
        <v>73</v>
      </c>
    </row>
    <row r="3315" spans="1:67" ht="13" customHeight="1" x14ac:dyDescent="0.3">
      <c r="A3315" s="5">
        <v>46114</v>
      </c>
      <c r="B3315" t="s">
        <v>74</v>
      </c>
      <c r="F3315" s="8">
        <v>1</v>
      </c>
      <c r="G3315">
        <v>0.5</v>
      </c>
      <c r="H3315">
        <v>0</v>
      </c>
      <c r="I3315" s="6">
        <v>-1</v>
      </c>
      <c r="Q3315" t="s">
        <v>75</v>
      </c>
      <c r="U3315">
        <v>2601322</v>
      </c>
      <c r="V3315" t="s">
        <v>1602</v>
      </c>
      <c r="W3315" t="s">
        <v>94</v>
      </c>
      <c r="X3315" t="s">
        <v>566</v>
      </c>
      <c r="Y3315" t="s">
        <v>567</v>
      </c>
      <c r="AF3315" t="s">
        <v>1602</v>
      </c>
      <c r="AG3315" t="s">
        <v>1603</v>
      </c>
      <c r="AH3315" t="s">
        <v>569</v>
      </c>
      <c r="AI3315">
        <v>841368450</v>
      </c>
      <c r="AM3315">
        <v>260001</v>
      </c>
      <c r="BE3315">
        <f t="shared" si="227"/>
        <v>0</v>
      </c>
      <c r="BF3315" s="6">
        <f t="shared" si="228"/>
        <v>0</v>
      </c>
      <c r="BG3315" s="7" t="s">
        <v>71</v>
      </c>
      <c r="BH3315" t="e">
        <f>+VLOOKUP(AF3315,Sheet4!A:A,1,FALSE)</f>
        <v>#N/A</v>
      </c>
      <c r="BL3315">
        <v>0.5</v>
      </c>
      <c r="BM3315" s="59">
        <f t="shared" si="229"/>
        <v>-0.5</v>
      </c>
      <c r="BN3315" t="s">
        <v>1604</v>
      </c>
    </row>
    <row r="3316" spans="1:67" ht="13" customHeight="1" x14ac:dyDescent="0.3">
      <c r="A3316" s="5">
        <v>46114</v>
      </c>
      <c r="B3316" t="s">
        <v>74</v>
      </c>
      <c r="F3316" s="8">
        <v>1</v>
      </c>
      <c r="G3316">
        <v>0.5</v>
      </c>
      <c r="H3316">
        <v>0</v>
      </c>
      <c r="I3316" s="6">
        <v>-1</v>
      </c>
      <c r="Q3316" t="s">
        <v>75</v>
      </c>
      <c r="U3316">
        <v>2601322</v>
      </c>
      <c r="V3316" t="s">
        <v>1602</v>
      </c>
      <c r="W3316" t="s">
        <v>94</v>
      </c>
      <c r="X3316" t="s">
        <v>566</v>
      </c>
      <c r="Y3316" t="s">
        <v>1605</v>
      </c>
      <c r="AF3316" t="s">
        <v>1602</v>
      </c>
      <c r="AG3316" t="s">
        <v>1603</v>
      </c>
      <c r="AH3316" t="s">
        <v>569</v>
      </c>
      <c r="AI3316">
        <v>841368450</v>
      </c>
      <c r="AM3316">
        <v>260001</v>
      </c>
      <c r="BE3316">
        <f t="shared" si="227"/>
        <v>0</v>
      </c>
      <c r="BF3316" s="6">
        <f t="shared" si="228"/>
        <v>0</v>
      </c>
      <c r="BG3316" s="7" t="s">
        <v>71</v>
      </c>
      <c r="BH3316" t="e">
        <f>+VLOOKUP(AF3316,Sheet4!A:A,1,FALSE)</f>
        <v>#N/A</v>
      </c>
      <c r="BL3316">
        <v>0.5</v>
      </c>
      <c r="BM3316" s="59">
        <f t="shared" si="229"/>
        <v>-0.5</v>
      </c>
      <c r="BN3316" t="s">
        <v>1604</v>
      </c>
    </row>
    <row r="3317" spans="1:67" ht="13" customHeight="1" x14ac:dyDescent="0.3">
      <c r="A3317" s="5">
        <v>46114</v>
      </c>
      <c r="B3317" t="s">
        <v>74</v>
      </c>
      <c r="F3317" s="8">
        <v>2</v>
      </c>
      <c r="G3317">
        <v>1</v>
      </c>
      <c r="H3317">
        <v>0</v>
      </c>
      <c r="I3317" s="6">
        <v>-2</v>
      </c>
      <c r="Q3317" t="s">
        <v>75</v>
      </c>
      <c r="U3317">
        <v>2601322</v>
      </c>
      <c r="V3317" t="s">
        <v>1602</v>
      </c>
      <c r="W3317" t="s">
        <v>94</v>
      </c>
      <c r="X3317" t="s">
        <v>566</v>
      </c>
      <c r="Y3317" t="s">
        <v>1606</v>
      </c>
      <c r="AF3317" t="s">
        <v>1602</v>
      </c>
      <c r="AG3317" t="s">
        <v>1603</v>
      </c>
      <c r="AH3317" t="s">
        <v>569</v>
      </c>
      <c r="AI3317">
        <v>841368450</v>
      </c>
      <c r="AM3317">
        <v>260001</v>
      </c>
      <c r="BE3317">
        <f t="shared" si="227"/>
        <v>0</v>
      </c>
      <c r="BF3317" s="6">
        <f t="shared" si="228"/>
        <v>0</v>
      </c>
      <c r="BG3317" s="7" t="s">
        <v>71</v>
      </c>
      <c r="BH3317" t="e">
        <f>+VLOOKUP(AF3317,Sheet4!A:A,1,FALSE)</f>
        <v>#N/A</v>
      </c>
      <c r="BL3317">
        <v>1</v>
      </c>
      <c r="BM3317" s="59">
        <f t="shared" si="229"/>
        <v>-1</v>
      </c>
      <c r="BN3317" t="s">
        <v>1604</v>
      </c>
    </row>
    <row r="3318" spans="1:67" ht="13" customHeight="1" x14ac:dyDescent="0.3">
      <c r="A3318" s="5">
        <v>46114</v>
      </c>
      <c r="B3318" t="s">
        <v>76</v>
      </c>
      <c r="F3318">
        <v>20</v>
      </c>
      <c r="G3318">
        <v>20</v>
      </c>
      <c r="H3318">
        <v>0</v>
      </c>
      <c r="I3318" s="6">
        <v>-20</v>
      </c>
      <c r="Q3318" t="s">
        <v>77</v>
      </c>
      <c r="U3318">
        <v>2601322</v>
      </c>
      <c r="V3318" t="s">
        <v>1602</v>
      </c>
      <c r="W3318" t="s">
        <v>94</v>
      </c>
      <c r="X3318" t="s">
        <v>566</v>
      </c>
      <c r="Y3318" t="s">
        <v>567</v>
      </c>
      <c r="AF3318" t="s">
        <v>1602</v>
      </c>
      <c r="AG3318" t="s">
        <v>1603</v>
      </c>
      <c r="AH3318" t="s">
        <v>569</v>
      </c>
      <c r="AI3318">
        <v>841368450</v>
      </c>
      <c r="AM3318">
        <v>260001</v>
      </c>
      <c r="BE3318">
        <f t="shared" si="227"/>
        <v>0</v>
      </c>
      <c r="BF3318" s="6">
        <f t="shared" si="228"/>
        <v>0</v>
      </c>
      <c r="BG3318" s="7" t="s">
        <v>71</v>
      </c>
      <c r="BH3318" t="e">
        <f>+VLOOKUP(AF3318,Sheet4!A:A,1,FALSE)</f>
        <v>#N/A</v>
      </c>
      <c r="BL3318">
        <v>20</v>
      </c>
      <c r="BM3318" s="59">
        <f t="shared" si="229"/>
        <v>-20</v>
      </c>
      <c r="BN3318" t="s">
        <v>1604</v>
      </c>
    </row>
    <row r="3319" spans="1:67" ht="13" customHeight="1" x14ac:dyDescent="0.3">
      <c r="A3319" s="5">
        <v>46114</v>
      </c>
      <c r="B3319" t="s">
        <v>76</v>
      </c>
      <c r="F3319">
        <v>20</v>
      </c>
      <c r="G3319">
        <v>20</v>
      </c>
      <c r="H3319">
        <v>0</v>
      </c>
      <c r="I3319" s="6">
        <v>-20</v>
      </c>
      <c r="Q3319" t="s">
        <v>77</v>
      </c>
      <c r="U3319">
        <v>2601322</v>
      </c>
      <c r="V3319" t="s">
        <v>1602</v>
      </c>
      <c r="W3319" t="s">
        <v>94</v>
      </c>
      <c r="X3319" t="s">
        <v>566</v>
      </c>
      <c r="Y3319" t="s">
        <v>1605</v>
      </c>
      <c r="AF3319" t="s">
        <v>1602</v>
      </c>
      <c r="AG3319" t="s">
        <v>1603</v>
      </c>
      <c r="AH3319" t="s">
        <v>569</v>
      </c>
      <c r="AI3319">
        <v>841368450</v>
      </c>
      <c r="AM3319">
        <v>260001</v>
      </c>
      <c r="BE3319">
        <f t="shared" si="227"/>
        <v>0</v>
      </c>
      <c r="BF3319" s="6">
        <f t="shared" si="228"/>
        <v>0</v>
      </c>
      <c r="BG3319" s="7" t="s">
        <v>71</v>
      </c>
      <c r="BH3319" t="e">
        <f>+VLOOKUP(AF3319,Sheet4!A:A,1,FALSE)</f>
        <v>#N/A</v>
      </c>
      <c r="BL3319">
        <v>20</v>
      </c>
      <c r="BM3319" s="59">
        <f t="shared" si="229"/>
        <v>-20</v>
      </c>
      <c r="BN3319" t="s">
        <v>1604</v>
      </c>
    </row>
    <row r="3320" spans="1:67" ht="13" customHeight="1" x14ac:dyDescent="0.3">
      <c r="A3320" s="5">
        <v>46114</v>
      </c>
      <c r="B3320" t="s">
        <v>76</v>
      </c>
      <c r="F3320">
        <v>40</v>
      </c>
      <c r="G3320">
        <v>40</v>
      </c>
      <c r="H3320">
        <v>0</v>
      </c>
      <c r="I3320" s="6">
        <v>-40</v>
      </c>
      <c r="Q3320" t="s">
        <v>77</v>
      </c>
      <c r="U3320">
        <v>2601322</v>
      </c>
      <c r="V3320" t="s">
        <v>1602</v>
      </c>
      <c r="W3320" t="s">
        <v>94</v>
      </c>
      <c r="X3320" t="s">
        <v>566</v>
      </c>
      <c r="Y3320" t="s">
        <v>1606</v>
      </c>
      <c r="AF3320" t="s">
        <v>1602</v>
      </c>
      <c r="AG3320" t="s">
        <v>1603</v>
      </c>
      <c r="AH3320" t="s">
        <v>569</v>
      </c>
      <c r="AI3320">
        <v>841368450</v>
      </c>
      <c r="AM3320">
        <v>260001</v>
      </c>
      <c r="BE3320">
        <f t="shared" si="227"/>
        <v>0</v>
      </c>
      <c r="BF3320" s="6">
        <f t="shared" si="228"/>
        <v>0</v>
      </c>
      <c r="BG3320" s="7" t="s">
        <v>71</v>
      </c>
      <c r="BH3320" t="e">
        <f>+VLOOKUP(AF3320,Sheet4!A:A,1,FALSE)</f>
        <v>#N/A</v>
      </c>
      <c r="BL3320">
        <v>40</v>
      </c>
      <c r="BM3320" s="59">
        <f t="shared" si="229"/>
        <v>-40</v>
      </c>
      <c r="BN3320" t="s">
        <v>1604</v>
      </c>
    </row>
    <row r="3321" spans="1:67" ht="13" customHeight="1" x14ac:dyDescent="0.3">
      <c r="A3321" s="5">
        <v>46114</v>
      </c>
      <c r="B3321" t="s">
        <v>78</v>
      </c>
      <c r="F3321" s="8">
        <v>1</v>
      </c>
      <c r="G3321">
        <v>0.5</v>
      </c>
      <c r="H3321">
        <v>0</v>
      </c>
      <c r="I3321" s="6">
        <v>-1</v>
      </c>
      <c r="Q3321" t="s">
        <v>79</v>
      </c>
      <c r="U3321">
        <v>2601322</v>
      </c>
      <c r="V3321" t="s">
        <v>1602</v>
      </c>
      <c r="W3321" t="s">
        <v>94</v>
      </c>
      <c r="X3321" t="s">
        <v>566</v>
      </c>
      <c r="Y3321" t="s">
        <v>567</v>
      </c>
      <c r="AF3321" t="s">
        <v>1602</v>
      </c>
      <c r="AG3321" t="s">
        <v>1603</v>
      </c>
      <c r="AH3321" t="s">
        <v>569</v>
      </c>
      <c r="AI3321">
        <v>841368450</v>
      </c>
      <c r="AM3321">
        <v>260001</v>
      </c>
      <c r="BE3321">
        <f t="shared" si="227"/>
        <v>0</v>
      </c>
      <c r="BF3321" s="6">
        <f t="shared" si="228"/>
        <v>0</v>
      </c>
      <c r="BG3321" s="7" t="s">
        <v>71</v>
      </c>
      <c r="BH3321" t="e">
        <f>+VLOOKUP(AF3321,Sheet4!A:A,1,FALSE)</f>
        <v>#N/A</v>
      </c>
      <c r="BL3321">
        <v>0.5</v>
      </c>
      <c r="BM3321" s="59">
        <f t="shared" si="229"/>
        <v>-0.5</v>
      </c>
      <c r="BN3321" t="s">
        <v>1604</v>
      </c>
    </row>
    <row r="3322" spans="1:67" ht="13" customHeight="1" x14ac:dyDescent="0.3">
      <c r="A3322" s="5">
        <v>46114</v>
      </c>
      <c r="B3322" t="s">
        <v>80</v>
      </c>
      <c r="F3322">
        <v>12.5</v>
      </c>
      <c r="G3322">
        <v>12.5</v>
      </c>
      <c r="H3322">
        <v>0</v>
      </c>
      <c r="I3322" s="6">
        <v>-12.5</v>
      </c>
      <c r="Q3322" t="s">
        <v>81</v>
      </c>
      <c r="U3322">
        <v>2601322</v>
      </c>
      <c r="V3322" t="s">
        <v>1602</v>
      </c>
      <c r="W3322" t="s">
        <v>94</v>
      </c>
      <c r="X3322" t="s">
        <v>566</v>
      </c>
      <c r="Y3322" t="s">
        <v>567</v>
      </c>
      <c r="AF3322" t="s">
        <v>1602</v>
      </c>
      <c r="AG3322" t="s">
        <v>1603</v>
      </c>
      <c r="AH3322" t="s">
        <v>569</v>
      </c>
      <c r="AI3322">
        <v>841368450</v>
      </c>
      <c r="AM3322">
        <v>260001</v>
      </c>
      <c r="BC3322" s="9">
        <v>12</v>
      </c>
      <c r="BE3322">
        <f t="shared" si="227"/>
        <v>12</v>
      </c>
      <c r="BF3322" s="6">
        <f t="shared" si="228"/>
        <v>12</v>
      </c>
      <c r="BG3322" s="10" t="s">
        <v>99</v>
      </c>
      <c r="BH3322" t="e">
        <f>+VLOOKUP(AF3322,Sheet4!A:A,1,FALSE)</f>
        <v>#N/A</v>
      </c>
      <c r="BL3322">
        <v>12.5</v>
      </c>
      <c r="BM3322" s="59">
        <f t="shared" si="229"/>
        <v>-12.5</v>
      </c>
      <c r="BN3322" t="s">
        <v>1604</v>
      </c>
    </row>
    <row r="3323" spans="1:67" ht="13" customHeight="1" x14ac:dyDescent="0.3">
      <c r="A3323" s="5">
        <v>46114</v>
      </c>
      <c r="B3323" t="s">
        <v>82</v>
      </c>
      <c r="F3323" s="8">
        <v>3</v>
      </c>
      <c r="G3323">
        <v>1.5</v>
      </c>
      <c r="H3323">
        <v>0</v>
      </c>
      <c r="I3323" s="6">
        <v>-3</v>
      </c>
      <c r="Q3323" t="s">
        <v>83</v>
      </c>
      <c r="U3323">
        <v>2601322</v>
      </c>
      <c r="V3323" t="s">
        <v>1602</v>
      </c>
      <c r="W3323" t="s">
        <v>94</v>
      </c>
      <c r="X3323" t="s">
        <v>566</v>
      </c>
      <c r="Y3323" t="s">
        <v>1605</v>
      </c>
      <c r="AF3323" t="s">
        <v>1602</v>
      </c>
      <c r="AG3323" t="s">
        <v>1603</v>
      </c>
      <c r="AH3323" t="s">
        <v>569</v>
      </c>
      <c r="AI3323">
        <v>841368450</v>
      </c>
      <c r="AM3323">
        <v>260001</v>
      </c>
      <c r="BE3323">
        <f t="shared" si="227"/>
        <v>0</v>
      </c>
      <c r="BF3323" s="6">
        <f t="shared" si="228"/>
        <v>0</v>
      </c>
      <c r="BG3323" s="7" t="s">
        <v>71</v>
      </c>
      <c r="BH3323" t="e">
        <f>+VLOOKUP(AF3323,Sheet4!A:A,1,FALSE)</f>
        <v>#N/A</v>
      </c>
      <c r="BL3323">
        <v>1.5</v>
      </c>
      <c r="BM3323" s="59">
        <f t="shared" si="229"/>
        <v>-1.5</v>
      </c>
      <c r="BN3323" t="s">
        <v>1604</v>
      </c>
    </row>
    <row r="3324" spans="1:67" ht="13" customHeight="1" x14ac:dyDescent="0.3">
      <c r="A3324" s="5">
        <v>46114</v>
      </c>
      <c r="B3324" t="s">
        <v>82</v>
      </c>
      <c r="F3324" s="8">
        <v>6</v>
      </c>
      <c r="G3324">
        <v>3</v>
      </c>
      <c r="H3324">
        <v>0</v>
      </c>
      <c r="I3324" s="6">
        <v>-6</v>
      </c>
      <c r="Q3324" t="s">
        <v>83</v>
      </c>
      <c r="U3324">
        <v>2601322</v>
      </c>
      <c r="V3324" t="s">
        <v>1602</v>
      </c>
      <c r="W3324" t="s">
        <v>94</v>
      </c>
      <c r="X3324" t="s">
        <v>566</v>
      </c>
      <c r="Y3324" t="s">
        <v>1606</v>
      </c>
      <c r="AF3324" t="s">
        <v>1602</v>
      </c>
      <c r="AG3324" t="s">
        <v>1603</v>
      </c>
      <c r="AH3324" t="s">
        <v>569</v>
      </c>
      <c r="AI3324">
        <v>841368450</v>
      </c>
      <c r="AM3324">
        <v>260001</v>
      </c>
      <c r="BE3324">
        <f t="shared" si="227"/>
        <v>0</v>
      </c>
      <c r="BF3324" s="6">
        <f t="shared" si="228"/>
        <v>0</v>
      </c>
      <c r="BG3324" s="7" t="s">
        <v>71</v>
      </c>
      <c r="BH3324" t="e">
        <f>+VLOOKUP(AF3324,Sheet4!A:A,1,FALSE)</f>
        <v>#N/A</v>
      </c>
      <c r="BL3324">
        <v>3</v>
      </c>
      <c r="BM3324" s="59">
        <f t="shared" si="229"/>
        <v>-3</v>
      </c>
      <c r="BN3324" t="s">
        <v>1604</v>
      </c>
    </row>
    <row r="3325" spans="1:67" ht="13" customHeight="1" x14ac:dyDescent="0.3">
      <c r="A3325" s="5">
        <v>46114</v>
      </c>
      <c r="B3325" t="s">
        <v>84</v>
      </c>
      <c r="F3325">
        <v>50</v>
      </c>
      <c r="G3325">
        <v>50</v>
      </c>
      <c r="H3325">
        <v>0</v>
      </c>
      <c r="I3325" s="6">
        <v>-50</v>
      </c>
      <c r="Q3325" t="s">
        <v>85</v>
      </c>
      <c r="U3325">
        <v>2601322</v>
      </c>
      <c r="V3325" t="s">
        <v>1602</v>
      </c>
      <c r="W3325" t="s">
        <v>94</v>
      </c>
      <c r="X3325" t="s">
        <v>566</v>
      </c>
      <c r="Y3325" t="s">
        <v>1605</v>
      </c>
      <c r="AF3325" t="s">
        <v>1602</v>
      </c>
      <c r="AG3325" t="s">
        <v>1603</v>
      </c>
      <c r="AH3325" t="s">
        <v>569</v>
      </c>
      <c r="AI3325">
        <v>841368450</v>
      </c>
      <c r="AM3325">
        <v>260001</v>
      </c>
      <c r="BE3325">
        <f t="shared" si="227"/>
        <v>0</v>
      </c>
      <c r="BF3325" s="6">
        <f t="shared" si="228"/>
        <v>0</v>
      </c>
      <c r="BG3325" s="7" t="s">
        <v>71</v>
      </c>
      <c r="BH3325" t="e">
        <f>+VLOOKUP(AF3325,Sheet4!A:A,1,FALSE)</f>
        <v>#N/A</v>
      </c>
      <c r="BL3325">
        <v>50</v>
      </c>
      <c r="BM3325" s="59">
        <f t="shared" si="229"/>
        <v>-50</v>
      </c>
      <c r="BN3325" t="s">
        <v>1604</v>
      </c>
    </row>
    <row r="3326" spans="1:67" ht="13" customHeight="1" x14ac:dyDescent="0.3">
      <c r="A3326" s="5">
        <v>46114</v>
      </c>
      <c r="B3326" t="s">
        <v>84</v>
      </c>
      <c r="F3326">
        <v>100</v>
      </c>
      <c r="G3326">
        <v>100</v>
      </c>
      <c r="H3326">
        <v>0</v>
      </c>
      <c r="I3326" s="6">
        <v>-100</v>
      </c>
      <c r="Q3326" t="s">
        <v>85</v>
      </c>
      <c r="U3326">
        <v>2601322</v>
      </c>
      <c r="V3326" t="s">
        <v>1602</v>
      </c>
      <c r="W3326" t="s">
        <v>94</v>
      </c>
      <c r="X3326" t="s">
        <v>566</v>
      </c>
      <c r="Y3326" t="s">
        <v>1606</v>
      </c>
      <c r="AF3326" t="s">
        <v>1602</v>
      </c>
      <c r="AG3326" t="s">
        <v>1603</v>
      </c>
      <c r="AH3326" t="s">
        <v>569</v>
      </c>
      <c r="AI3326">
        <v>841368450</v>
      </c>
      <c r="AM3326">
        <v>260001</v>
      </c>
      <c r="BE3326">
        <f t="shared" si="227"/>
        <v>0</v>
      </c>
      <c r="BF3326" s="6">
        <f t="shared" si="228"/>
        <v>0</v>
      </c>
      <c r="BG3326" s="7" t="s">
        <v>71</v>
      </c>
      <c r="BH3326" t="e">
        <f>+VLOOKUP(AF3326,Sheet4!A:A,1,FALSE)</f>
        <v>#N/A</v>
      </c>
      <c r="BL3326">
        <v>100</v>
      </c>
      <c r="BM3326" s="59">
        <f t="shared" si="229"/>
        <v>-100</v>
      </c>
      <c r="BN3326" t="s">
        <v>1604</v>
      </c>
    </row>
    <row r="3327" spans="1:67" ht="13" customHeight="1" x14ac:dyDescent="0.3">
      <c r="A3327" s="5">
        <v>46114</v>
      </c>
      <c r="B3327" t="s">
        <v>63</v>
      </c>
      <c r="F3327">
        <v>510</v>
      </c>
      <c r="G3327">
        <v>510</v>
      </c>
      <c r="H3327">
        <v>300</v>
      </c>
      <c r="I3327" s="6">
        <v>-210</v>
      </c>
      <c r="Q3327" t="s">
        <v>64</v>
      </c>
      <c r="U3327">
        <v>2601323</v>
      </c>
      <c r="V3327" t="s">
        <v>1607</v>
      </c>
      <c r="W3327" t="s">
        <v>169</v>
      </c>
      <c r="X3327" t="s">
        <v>170</v>
      </c>
      <c r="Y3327" t="s">
        <v>1608</v>
      </c>
      <c r="AF3327" t="s">
        <v>1607</v>
      </c>
      <c r="AG3327" t="s">
        <v>1609</v>
      </c>
      <c r="AH3327" t="s">
        <v>173</v>
      </c>
      <c r="AI3327">
        <v>867489953</v>
      </c>
      <c r="AM3327">
        <v>260001</v>
      </c>
      <c r="BE3327">
        <f t="shared" si="227"/>
        <v>0</v>
      </c>
      <c r="BF3327" s="6">
        <f t="shared" si="228"/>
        <v>-300</v>
      </c>
      <c r="BG3327" s="7" t="s">
        <v>71</v>
      </c>
      <c r="BH3327" t="e">
        <f>+VLOOKUP(AF3327,Sheet4!A:A,1,FALSE)</f>
        <v>#N/A</v>
      </c>
      <c r="BL3327">
        <v>510</v>
      </c>
      <c r="BM3327" s="59">
        <f t="shared" si="229"/>
        <v>-210</v>
      </c>
      <c r="BN3327" t="s">
        <v>1610</v>
      </c>
      <c r="BO3327" t="s">
        <v>73</v>
      </c>
    </row>
    <row r="3328" spans="1:67" ht="13" customHeight="1" x14ac:dyDescent="0.3">
      <c r="A3328" s="5">
        <v>46114</v>
      </c>
      <c r="B3328" t="s">
        <v>63</v>
      </c>
      <c r="F3328">
        <v>345</v>
      </c>
      <c r="G3328">
        <v>345</v>
      </c>
      <c r="H3328">
        <v>210</v>
      </c>
      <c r="I3328" s="6">
        <v>-135</v>
      </c>
      <c r="Q3328" t="s">
        <v>64</v>
      </c>
      <c r="U3328">
        <v>2601323</v>
      </c>
      <c r="V3328" t="s">
        <v>1607</v>
      </c>
      <c r="W3328" t="s">
        <v>169</v>
      </c>
      <c r="X3328" t="s">
        <v>170</v>
      </c>
      <c r="Y3328" t="s">
        <v>1611</v>
      </c>
      <c r="AF3328" t="s">
        <v>1607</v>
      </c>
      <c r="AG3328" t="s">
        <v>1609</v>
      </c>
      <c r="AH3328" t="s">
        <v>173</v>
      </c>
      <c r="AI3328">
        <v>867489953</v>
      </c>
      <c r="AM3328">
        <v>260001</v>
      </c>
      <c r="BE3328">
        <f t="shared" si="227"/>
        <v>0</v>
      </c>
      <c r="BF3328" s="6">
        <f t="shared" si="228"/>
        <v>-210</v>
      </c>
      <c r="BG3328" s="7" t="s">
        <v>71</v>
      </c>
      <c r="BH3328" t="e">
        <f>+VLOOKUP(AF3328,Sheet4!A:A,1,FALSE)</f>
        <v>#N/A</v>
      </c>
      <c r="BL3328">
        <v>345</v>
      </c>
      <c r="BM3328" s="59">
        <f t="shared" si="229"/>
        <v>-135</v>
      </c>
      <c r="BN3328" t="s">
        <v>1610</v>
      </c>
      <c r="BO3328" t="s">
        <v>73</v>
      </c>
    </row>
    <row r="3329" spans="1:67" ht="13" customHeight="1" x14ac:dyDescent="0.3">
      <c r="A3329" s="5">
        <v>46114</v>
      </c>
      <c r="B3329" t="s">
        <v>63</v>
      </c>
      <c r="F3329">
        <v>1035</v>
      </c>
      <c r="G3329">
        <v>1035</v>
      </c>
      <c r="H3329">
        <v>600</v>
      </c>
      <c r="I3329" s="6">
        <v>-435</v>
      </c>
      <c r="Q3329" t="s">
        <v>64</v>
      </c>
      <c r="U3329">
        <v>2601323</v>
      </c>
      <c r="V3329" t="s">
        <v>1607</v>
      </c>
      <c r="W3329" t="s">
        <v>169</v>
      </c>
      <c r="X3329" t="s">
        <v>170</v>
      </c>
      <c r="Y3329" t="s">
        <v>1612</v>
      </c>
      <c r="AF3329" t="s">
        <v>1607</v>
      </c>
      <c r="AG3329" t="s">
        <v>1609</v>
      </c>
      <c r="AH3329" t="s">
        <v>173</v>
      </c>
      <c r="AI3329">
        <v>867489953</v>
      </c>
      <c r="AM3329">
        <v>260001</v>
      </c>
      <c r="BE3329">
        <f t="shared" si="227"/>
        <v>0</v>
      </c>
      <c r="BF3329" s="6">
        <f t="shared" si="228"/>
        <v>-600</v>
      </c>
      <c r="BG3329" s="7" t="s">
        <v>71</v>
      </c>
      <c r="BH3329" t="e">
        <f>+VLOOKUP(AF3329,Sheet4!A:A,1,FALSE)</f>
        <v>#N/A</v>
      </c>
      <c r="BL3329">
        <v>1035</v>
      </c>
      <c r="BM3329" s="59">
        <f t="shared" si="229"/>
        <v>-435</v>
      </c>
      <c r="BN3329" t="s">
        <v>1610</v>
      </c>
      <c r="BO3329" t="s">
        <v>73</v>
      </c>
    </row>
    <row r="3330" spans="1:67" ht="13" customHeight="1" x14ac:dyDescent="0.3">
      <c r="A3330" s="5">
        <v>46114</v>
      </c>
      <c r="B3330" t="s">
        <v>63</v>
      </c>
      <c r="F3330">
        <v>345</v>
      </c>
      <c r="G3330">
        <v>345</v>
      </c>
      <c r="H3330">
        <v>210</v>
      </c>
      <c r="I3330" s="6">
        <v>-135</v>
      </c>
      <c r="Q3330" t="s">
        <v>64</v>
      </c>
      <c r="U3330">
        <v>2601323</v>
      </c>
      <c r="V3330" t="s">
        <v>1607</v>
      </c>
      <c r="W3330" t="s">
        <v>169</v>
      </c>
      <c r="X3330" t="s">
        <v>170</v>
      </c>
      <c r="Y3330" t="s">
        <v>1613</v>
      </c>
      <c r="AF3330" t="s">
        <v>1607</v>
      </c>
      <c r="AG3330" t="s">
        <v>1609</v>
      </c>
      <c r="AH3330" t="s">
        <v>173</v>
      </c>
      <c r="AI3330">
        <v>867489953</v>
      </c>
      <c r="AM3330">
        <v>260001</v>
      </c>
      <c r="BE3330">
        <f t="shared" ref="BE3330:BE3393" si="230">+BB3330+BC3330</f>
        <v>0</v>
      </c>
      <c r="BF3330" s="6">
        <f t="shared" ref="BF3330:BF3393" si="231">+BE3330-H3330</f>
        <v>-210</v>
      </c>
      <c r="BG3330" s="7" t="s">
        <v>71</v>
      </c>
      <c r="BH3330" t="e">
        <f>+VLOOKUP(AF3330,Sheet4!A:A,1,FALSE)</f>
        <v>#N/A</v>
      </c>
      <c r="BL3330">
        <v>345</v>
      </c>
      <c r="BM3330" s="59">
        <f t="shared" ref="BM3330:BM3393" si="232">+H3330+-BL3330</f>
        <v>-135</v>
      </c>
      <c r="BN3330" t="s">
        <v>1610</v>
      </c>
      <c r="BO3330" t="s">
        <v>73</v>
      </c>
    </row>
    <row r="3331" spans="1:67" ht="13" customHeight="1" x14ac:dyDescent="0.3">
      <c r="A3331" s="5">
        <v>46114</v>
      </c>
      <c r="B3331" t="s">
        <v>63</v>
      </c>
      <c r="F3331">
        <v>345</v>
      </c>
      <c r="G3331">
        <v>345</v>
      </c>
      <c r="H3331">
        <v>195</v>
      </c>
      <c r="I3331" s="6">
        <v>-150</v>
      </c>
      <c r="Q3331" t="s">
        <v>64</v>
      </c>
      <c r="U3331">
        <v>2601323</v>
      </c>
      <c r="V3331" t="s">
        <v>1607</v>
      </c>
      <c r="W3331" t="s">
        <v>169</v>
      </c>
      <c r="X3331" t="s">
        <v>170</v>
      </c>
      <c r="Y3331" t="s">
        <v>1614</v>
      </c>
      <c r="AF3331" t="s">
        <v>1607</v>
      </c>
      <c r="AG3331" t="s">
        <v>1609</v>
      </c>
      <c r="AH3331" t="s">
        <v>173</v>
      </c>
      <c r="AI3331">
        <v>867489953</v>
      </c>
      <c r="AM3331">
        <v>260001</v>
      </c>
      <c r="BE3331">
        <f t="shared" si="230"/>
        <v>0</v>
      </c>
      <c r="BF3331" s="6">
        <f t="shared" si="231"/>
        <v>-195</v>
      </c>
      <c r="BG3331" s="7" t="s">
        <v>71</v>
      </c>
      <c r="BH3331" t="e">
        <f>+VLOOKUP(AF3331,Sheet4!A:A,1,FALSE)</f>
        <v>#N/A</v>
      </c>
      <c r="BL3331">
        <v>345</v>
      </c>
      <c r="BM3331" s="59">
        <f t="shared" si="232"/>
        <v>-150</v>
      </c>
      <c r="BN3331" t="s">
        <v>1610</v>
      </c>
      <c r="BO3331" t="s">
        <v>73</v>
      </c>
    </row>
    <row r="3332" spans="1:67" ht="13" customHeight="1" x14ac:dyDescent="0.3">
      <c r="A3332" s="5">
        <v>46114</v>
      </c>
      <c r="B3332" t="s">
        <v>63</v>
      </c>
      <c r="F3332">
        <v>435</v>
      </c>
      <c r="G3332">
        <v>435</v>
      </c>
      <c r="H3332">
        <v>255</v>
      </c>
      <c r="I3332" s="6">
        <v>-180</v>
      </c>
      <c r="Q3332" t="s">
        <v>64</v>
      </c>
      <c r="U3332">
        <v>2601323</v>
      </c>
      <c r="V3332" t="s">
        <v>1607</v>
      </c>
      <c r="W3332" t="s">
        <v>169</v>
      </c>
      <c r="X3332" t="s">
        <v>170</v>
      </c>
      <c r="Y3332" t="s">
        <v>1615</v>
      </c>
      <c r="AF3332" t="s">
        <v>1607</v>
      </c>
      <c r="AG3332" t="s">
        <v>1609</v>
      </c>
      <c r="AH3332" t="s">
        <v>173</v>
      </c>
      <c r="AI3332">
        <v>867489953</v>
      </c>
      <c r="AM3332">
        <v>260001</v>
      </c>
      <c r="BE3332">
        <f t="shared" si="230"/>
        <v>0</v>
      </c>
      <c r="BF3332" s="6">
        <f t="shared" si="231"/>
        <v>-255</v>
      </c>
      <c r="BG3332" s="7" t="s">
        <v>71</v>
      </c>
      <c r="BH3332" t="e">
        <f>+VLOOKUP(AF3332,Sheet4!A:A,1,FALSE)</f>
        <v>#N/A</v>
      </c>
      <c r="BL3332">
        <v>435</v>
      </c>
      <c r="BM3332" s="59">
        <f t="shared" si="232"/>
        <v>-180</v>
      </c>
      <c r="BN3332" t="s">
        <v>1610</v>
      </c>
      <c r="BO3332" t="s">
        <v>73</v>
      </c>
    </row>
    <row r="3333" spans="1:67" ht="13" customHeight="1" x14ac:dyDescent="0.3">
      <c r="A3333" s="5">
        <v>46114</v>
      </c>
      <c r="B3333" t="s">
        <v>63</v>
      </c>
      <c r="F3333">
        <v>480</v>
      </c>
      <c r="G3333">
        <v>480</v>
      </c>
      <c r="H3333">
        <v>285</v>
      </c>
      <c r="I3333" s="6">
        <v>-195</v>
      </c>
      <c r="Q3333" t="s">
        <v>64</v>
      </c>
      <c r="U3333">
        <v>2601323</v>
      </c>
      <c r="V3333" t="s">
        <v>1607</v>
      </c>
      <c r="W3333" t="s">
        <v>169</v>
      </c>
      <c r="X3333" t="s">
        <v>170</v>
      </c>
      <c r="Y3333" t="s">
        <v>1616</v>
      </c>
      <c r="AF3333" t="s">
        <v>1607</v>
      </c>
      <c r="AG3333" t="s">
        <v>1609</v>
      </c>
      <c r="AH3333" t="s">
        <v>173</v>
      </c>
      <c r="AI3333">
        <v>867489953</v>
      </c>
      <c r="AM3333">
        <v>260001</v>
      </c>
      <c r="BE3333">
        <f t="shared" si="230"/>
        <v>0</v>
      </c>
      <c r="BF3333" s="6">
        <f t="shared" si="231"/>
        <v>-285</v>
      </c>
      <c r="BG3333" s="7" t="s">
        <v>71</v>
      </c>
      <c r="BH3333" t="e">
        <f>+VLOOKUP(AF3333,Sheet4!A:A,1,FALSE)</f>
        <v>#N/A</v>
      </c>
      <c r="BL3333">
        <v>480</v>
      </c>
      <c r="BM3333" s="59">
        <f t="shared" si="232"/>
        <v>-195</v>
      </c>
      <c r="BN3333" t="s">
        <v>1610</v>
      </c>
      <c r="BO3333" t="s">
        <v>73</v>
      </c>
    </row>
    <row r="3334" spans="1:67" ht="13" customHeight="1" x14ac:dyDescent="0.3">
      <c r="A3334" s="5">
        <v>46114</v>
      </c>
      <c r="B3334" t="s">
        <v>63</v>
      </c>
      <c r="F3334">
        <v>390</v>
      </c>
      <c r="G3334">
        <v>390</v>
      </c>
      <c r="H3334">
        <v>225</v>
      </c>
      <c r="I3334" s="6">
        <v>-165</v>
      </c>
      <c r="Q3334" t="s">
        <v>64</v>
      </c>
      <c r="U3334">
        <v>2601323</v>
      </c>
      <c r="V3334" t="s">
        <v>1607</v>
      </c>
      <c r="W3334" t="s">
        <v>169</v>
      </c>
      <c r="X3334" t="s">
        <v>170</v>
      </c>
      <c r="Y3334" t="s">
        <v>1617</v>
      </c>
      <c r="AF3334" t="s">
        <v>1607</v>
      </c>
      <c r="AG3334" t="s">
        <v>1609</v>
      </c>
      <c r="AH3334" t="s">
        <v>173</v>
      </c>
      <c r="AI3334">
        <v>867489953</v>
      </c>
      <c r="AM3334">
        <v>260001</v>
      </c>
      <c r="BE3334">
        <f t="shared" si="230"/>
        <v>0</v>
      </c>
      <c r="BF3334" s="6">
        <f t="shared" si="231"/>
        <v>-225</v>
      </c>
      <c r="BG3334" s="7" t="s">
        <v>71</v>
      </c>
      <c r="BH3334" t="e">
        <f>+VLOOKUP(AF3334,Sheet4!A:A,1,FALSE)</f>
        <v>#N/A</v>
      </c>
      <c r="BL3334">
        <v>390</v>
      </c>
      <c r="BM3334" s="59">
        <f t="shared" si="232"/>
        <v>-165</v>
      </c>
      <c r="BN3334" t="s">
        <v>1610</v>
      </c>
      <c r="BO3334" t="s">
        <v>73</v>
      </c>
    </row>
    <row r="3335" spans="1:67" ht="13" customHeight="1" x14ac:dyDescent="0.3">
      <c r="A3335" s="5">
        <v>46114</v>
      </c>
      <c r="B3335" t="s">
        <v>63</v>
      </c>
      <c r="F3335">
        <v>480</v>
      </c>
      <c r="G3335">
        <v>480</v>
      </c>
      <c r="H3335">
        <v>285</v>
      </c>
      <c r="I3335" s="6">
        <v>-195</v>
      </c>
      <c r="Q3335" t="s">
        <v>64</v>
      </c>
      <c r="U3335">
        <v>2601323</v>
      </c>
      <c r="V3335" t="s">
        <v>1607</v>
      </c>
      <c r="W3335" t="s">
        <v>169</v>
      </c>
      <c r="X3335" t="s">
        <v>170</v>
      </c>
      <c r="Y3335" t="s">
        <v>1618</v>
      </c>
      <c r="AF3335" t="s">
        <v>1607</v>
      </c>
      <c r="AG3335" t="s">
        <v>1609</v>
      </c>
      <c r="AH3335" t="s">
        <v>173</v>
      </c>
      <c r="AI3335">
        <v>867489953</v>
      </c>
      <c r="AM3335">
        <v>260001</v>
      </c>
      <c r="BE3335">
        <f t="shared" si="230"/>
        <v>0</v>
      </c>
      <c r="BF3335" s="6">
        <f t="shared" si="231"/>
        <v>-285</v>
      </c>
      <c r="BG3335" s="7" t="s">
        <v>71</v>
      </c>
      <c r="BH3335" t="e">
        <f>+VLOOKUP(AF3335,Sheet4!A:A,1,FALSE)</f>
        <v>#N/A</v>
      </c>
      <c r="BL3335">
        <v>480</v>
      </c>
      <c r="BM3335" s="59">
        <f t="shared" si="232"/>
        <v>-195</v>
      </c>
      <c r="BN3335" t="s">
        <v>1610</v>
      </c>
      <c r="BO3335" t="s">
        <v>73</v>
      </c>
    </row>
    <row r="3336" spans="1:67" ht="13" customHeight="1" x14ac:dyDescent="0.3">
      <c r="A3336" s="5">
        <v>46114</v>
      </c>
      <c r="B3336" t="s">
        <v>63</v>
      </c>
      <c r="F3336">
        <v>345</v>
      </c>
      <c r="G3336">
        <v>345</v>
      </c>
      <c r="H3336">
        <v>195</v>
      </c>
      <c r="I3336" s="6">
        <v>-150</v>
      </c>
      <c r="Q3336" t="s">
        <v>64</v>
      </c>
      <c r="U3336">
        <v>2601323</v>
      </c>
      <c r="V3336" t="s">
        <v>1607</v>
      </c>
      <c r="W3336" t="s">
        <v>169</v>
      </c>
      <c r="X3336" t="s">
        <v>170</v>
      </c>
      <c r="Y3336" t="s">
        <v>1619</v>
      </c>
      <c r="AF3336" t="s">
        <v>1607</v>
      </c>
      <c r="AG3336" t="s">
        <v>1609</v>
      </c>
      <c r="AH3336" t="s">
        <v>173</v>
      </c>
      <c r="AI3336">
        <v>867489953</v>
      </c>
      <c r="AM3336">
        <v>260001</v>
      </c>
      <c r="BE3336">
        <f t="shared" si="230"/>
        <v>0</v>
      </c>
      <c r="BF3336" s="6">
        <f t="shared" si="231"/>
        <v>-195</v>
      </c>
      <c r="BG3336" s="7" t="s">
        <v>71</v>
      </c>
      <c r="BH3336" t="e">
        <f>+VLOOKUP(AF3336,Sheet4!A:A,1,FALSE)</f>
        <v>#N/A</v>
      </c>
      <c r="BL3336">
        <v>345</v>
      </c>
      <c r="BM3336" s="59">
        <f t="shared" si="232"/>
        <v>-150</v>
      </c>
      <c r="BN3336" t="s">
        <v>1610</v>
      </c>
      <c r="BO3336" t="s">
        <v>73</v>
      </c>
    </row>
    <row r="3337" spans="1:67" ht="13" customHeight="1" x14ac:dyDescent="0.3">
      <c r="A3337" s="5">
        <v>46114</v>
      </c>
      <c r="B3337" t="s">
        <v>63</v>
      </c>
      <c r="F3337">
        <v>435</v>
      </c>
      <c r="G3337">
        <v>435</v>
      </c>
      <c r="H3337">
        <v>255</v>
      </c>
      <c r="I3337" s="6">
        <v>-180</v>
      </c>
      <c r="Q3337" t="s">
        <v>64</v>
      </c>
      <c r="U3337">
        <v>2601323</v>
      </c>
      <c r="V3337" t="s">
        <v>1607</v>
      </c>
      <c r="W3337" t="s">
        <v>169</v>
      </c>
      <c r="X3337" t="s">
        <v>170</v>
      </c>
      <c r="Y3337" t="s">
        <v>1620</v>
      </c>
      <c r="AF3337" t="s">
        <v>1607</v>
      </c>
      <c r="AG3337" t="s">
        <v>1609</v>
      </c>
      <c r="AH3337" t="s">
        <v>173</v>
      </c>
      <c r="AI3337">
        <v>867489953</v>
      </c>
      <c r="AM3337">
        <v>260001</v>
      </c>
      <c r="BE3337">
        <f t="shared" si="230"/>
        <v>0</v>
      </c>
      <c r="BF3337" s="6">
        <f t="shared" si="231"/>
        <v>-255</v>
      </c>
      <c r="BG3337" s="7" t="s">
        <v>71</v>
      </c>
      <c r="BH3337" t="e">
        <f>+VLOOKUP(AF3337,Sheet4!A:A,1,FALSE)</f>
        <v>#N/A</v>
      </c>
      <c r="BL3337">
        <v>435</v>
      </c>
      <c r="BM3337" s="59">
        <f t="shared" si="232"/>
        <v>-180</v>
      </c>
      <c r="BN3337" t="s">
        <v>1610</v>
      </c>
      <c r="BO3337" t="s">
        <v>73</v>
      </c>
    </row>
    <row r="3338" spans="1:67" ht="13" customHeight="1" x14ac:dyDescent="0.3">
      <c r="A3338" s="5">
        <v>46114</v>
      </c>
      <c r="B3338" t="s">
        <v>63</v>
      </c>
      <c r="F3338">
        <v>2715</v>
      </c>
      <c r="G3338">
        <v>2715</v>
      </c>
      <c r="H3338">
        <v>1590</v>
      </c>
      <c r="I3338" s="6">
        <v>-1125</v>
      </c>
      <c r="Q3338" t="s">
        <v>64</v>
      </c>
      <c r="U3338">
        <v>2601323</v>
      </c>
      <c r="V3338" t="s">
        <v>1607</v>
      </c>
      <c r="W3338" t="s">
        <v>169</v>
      </c>
      <c r="X3338" t="s">
        <v>170</v>
      </c>
      <c r="Y3338" t="s">
        <v>1621</v>
      </c>
      <c r="AF3338" t="s">
        <v>1607</v>
      </c>
      <c r="AG3338" t="s">
        <v>1609</v>
      </c>
      <c r="AH3338" t="s">
        <v>173</v>
      </c>
      <c r="AI3338">
        <v>867489953</v>
      </c>
      <c r="AM3338">
        <v>260001</v>
      </c>
      <c r="BE3338">
        <f t="shared" si="230"/>
        <v>0</v>
      </c>
      <c r="BF3338" s="6">
        <f t="shared" si="231"/>
        <v>-1590</v>
      </c>
      <c r="BG3338" s="7" t="s">
        <v>71</v>
      </c>
      <c r="BH3338" t="e">
        <f>+VLOOKUP(AF3338,Sheet4!A:A,1,FALSE)</f>
        <v>#N/A</v>
      </c>
      <c r="BL3338">
        <v>2715</v>
      </c>
      <c r="BM3338" s="59">
        <f t="shared" si="232"/>
        <v>-1125</v>
      </c>
      <c r="BN3338" t="s">
        <v>1610</v>
      </c>
      <c r="BO3338" t="s">
        <v>73</v>
      </c>
    </row>
    <row r="3339" spans="1:67" ht="13" customHeight="1" x14ac:dyDescent="0.3">
      <c r="A3339" s="5">
        <v>46114</v>
      </c>
      <c r="B3339" t="s">
        <v>74</v>
      </c>
      <c r="F3339" s="8">
        <v>34</v>
      </c>
      <c r="G3339">
        <v>17</v>
      </c>
      <c r="H3339">
        <v>20</v>
      </c>
      <c r="I3339" s="6">
        <v>-14</v>
      </c>
      <c r="Q3339" t="s">
        <v>75</v>
      </c>
      <c r="U3339">
        <v>2601323</v>
      </c>
      <c r="V3339" t="s">
        <v>1607</v>
      </c>
      <c r="W3339" t="s">
        <v>169</v>
      </c>
      <c r="X3339" t="s">
        <v>170</v>
      </c>
      <c r="Y3339" t="s">
        <v>1608</v>
      </c>
      <c r="AF3339" t="s">
        <v>1607</v>
      </c>
      <c r="AG3339" t="s">
        <v>1609</v>
      </c>
      <c r="AH3339" t="s">
        <v>173</v>
      </c>
      <c r="AI3339">
        <v>867489953</v>
      </c>
      <c r="AM3339">
        <v>260001</v>
      </c>
      <c r="BE3339">
        <f t="shared" si="230"/>
        <v>0</v>
      </c>
      <c r="BF3339" s="6">
        <f t="shared" si="231"/>
        <v>-20</v>
      </c>
      <c r="BG3339" s="7" t="s">
        <v>71</v>
      </c>
      <c r="BH3339" t="e">
        <f>+VLOOKUP(AF3339,Sheet4!A:A,1,FALSE)</f>
        <v>#N/A</v>
      </c>
      <c r="BL3339">
        <v>17</v>
      </c>
      <c r="BM3339" s="59">
        <f t="shared" si="232"/>
        <v>3</v>
      </c>
      <c r="BN3339" t="s">
        <v>1610</v>
      </c>
    </row>
    <row r="3340" spans="1:67" ht="13" customHeight="1" x14ac:dyDescent="0.3">
      <c r="A3340" s="5">
        <v>46114</v>
      </c>
      <c r="B3340" t="s">
        <v>74</v>
      </c>
      <c r="F3340" s="8">
        <v>23</v>
      </c>
      <c r="G3340">
        <v>11.5</v>
      </c>
      <c r="H3340">
        <v>14</v>
      </c>
      <c r="I3340" s="6">
        <v>-9</v>
      </c>
      <c r="Q3340" t="s">
        <v>75</v>
      </c>
      <c r="U3340">
        <v>2601323</v>
      </c>
      <c r="V3340" t="s">
        <v>1607</v>
      </c>
      <c r="W3340" t="s">
        <v>169</v>
      </c>
      <c r="X3340" t="s">
        <v>170</v>
      </c>
      <c r="Y3340" t="s">
        <v>1611</v>
      </c>
      <c r="AF3340" t="s">
        <v>1607</v>
      </c>
      <c r="AG3340" t="s">
        <v>1609</v>
      </c>
      <c r="AH3340" t="s">
        <v>173</v>
      </c>
      <c r="AI3340">
        <v>867489953</v>
      </c>
      <c r="AM3340">
        <v>260001</v>
      </c>
      <c r="BE3340">
        <f t="shared" si="230"/>
        <v>0</v>
      </c>
      <c r="BF3340" s="6">
        <f t="shared" si="231"/>
        <v>-14</v>
      </c>
      <c r="BG3340" s="7" t="s">
        <v>71</v>
      </c>
      <c r="BH3340" t="e">
        <f>+VLOOKUP(AF3340,Sheet4!A:A,1,FALSE)</f>
        <v>#N/A</v>
      </c>
      <c r="BL3340">
        <v>11.5</v>
      </c>
      <c r="BM3340" s="59">
        <f t="shared" si="232"/>
        <v>2.5</v>
      </c>
      <c r="BN3340" t="s">
        <v>1610</v>
      </c>
    </row>
    <row r="3341" spans="1:67" ht="13" customHeight="1" x14ac:dyDescent="0.3">
      <c r="A3341" s="5">
        <v>46114</v>
      </c>
      <c r="B3341" t="s">
        <v>74</v>
      </c>
      <c r="F3341" s="8">
        <v>69</v>
      </c>
      <c r="G3341">
        <v>34.5</v>
      </c>
      <c r="H3341">
        <v>40</v>
      </c>
      <c r="I3341" s="6">
        <v>-29</v>
      </c>
      <c r="Q3341" t="s">
        <v>75</v>
      </c>
      <c r="U3341">
        <v>2601323</v>
      </c>
      <c r="V3341" t="s">
        <v>1607</v>
      </c>
      <c r="W3341" t="s">
        <v>169</v>
      </c>
      <c r="X3341" t="s">
        <v>170</v>
      </c>
      <c r="Y3341" t="s">
        <v>1612</v>
      </c>
      <c r="AF3341" t="s">
        <v>1607</v>
      </c>
      <c r="AG3341" t="s">
        <v>1609</v>
      </c>
      <c r="AH3341" t="s">
        <v>173</v>
      </c>
      <c r="AI3341">
        <v>867489953</v>
      </c>
      <c r="AM3341">
        <v>260001</v>
      </c>
      <c r="BE3341">
        <f t="shared" si="230"/>
        <v>0</v>
      </c>
      <c r="BF3341" s="6">
        <f t="shared" si="231"/>
        <v>-40</v>
      </c>
      <c r="BG3341" s="7" t="s">
        <v>71</v>
      </c>
      <c r="BH3341" t="e">
        <f>+VLOOKUP(AF3341,Sheet4!A:A,1,FALSE)</f>
        <v>#N/A</v>
      </c>
      <c r="BL3341">
        <v>34.5</v>
      </c>
      <c r="BM3341" s="59">
        <f t="shared" si="232"/>
        <v>5.5</v>
      </c>
      <c r="BN3341" t="s">
        <v>1610</v>
      </c>
    </row>
    <row r="3342" spans="1:67" ht="13" customHeight="1" x14ac:dyDescent="0.3">
      <c r="A3342" s="5">
        <v>46114</v>
      </c>
      <c r="B3342" t="s">
        <v>74</v>
      </c>
      <c r="F3342" s="8">
        <v>23</v>
      </c>
      <c r="G3342">
        <v>11.5</v>
      </c>
      <c r="H3342">
        <v>14</v>
      </c>
      <c r="I3342" s="6">
        <v>-9</v>
      </c>
      <c r="Q3342" t="s">
        <v>75</v>
      </c>
      <c r="U3342">
        <v>2601323</v>
      </c>
      <c r="V3342" t="s">
        <v>1607</v>
      </c>
      <c r="W3342" t="s">
        <v>169</v>
      </c>
      <c r="X3342" t="s">
        <v>170</v>
      </c>
      <c r="Y3342" t="s">
        <v>1613</v>
      </c>
      <c r="AF3342" t="s">
        <v>1607</v>
      </c>
      <c r="AG3342" t="s">
        <v>1609</v>
      </c>
      <c r="AH3342" t="s">
        <v>173</v>
      </c>
      <c r="AI3342">
        <v>867489953</v>
      </c>
      <c r="AM3342">
        <v>260001</v>
      </c>
      <c r="BE3342">
        <f t="shared" si="230"/>
        <v>0</v>
      </c>
      <c r="BF3342" s="6">
        <f t="shared" si="231"/>
        <v>-14</v>
      </c>
      <c r="BG3342" s="7" t="s">
        <v>71</v>
      </c>
      <c r="BH3342" t="e">
        <f>+VLOOKUP(AF3342,Sheet4!A:A,1,FALSE)</f>
        <v>#N/A</v>
      </c>
      <c r="BL3342">
        <v>11.5</v>
      </c>
      <c r="BM3342" s="59">
        <f t="shared" si="232"/>
        <v>2.5</v>
      </c>
      <c r="BN3342" t="s">
        <v>1610</v>
      </c>
    </row>
    <row r="3343" spans="1:67" ht="13" customHeight="1" x14ac:dyDescent="0.3">
      <c r="A3343" s="5">
        <v>46114</v>
      </c>
      <c r="B3343" t="s">
        <v>74</v>
      </c>
      <c r="F3343" s="8">
        <v>23</v>
      </c>
      <c r="G3343">
        <v>11.5</v>
      </c>
      <c r="H3343">
        <v>13</v>
      </c>
      <c r="I3343" s="6">
        <v>-10</v>
      </c>
      <c r="Q3343" t="s">
        <v>75</v>
      </c>
      <c r="U3343">
        <v>2601323</v>
      </c>
      <c r="V3343" t="s">
        <v>1607</v>
      </c>
      <c r="W3343" t="s">
        <v>169</v>
      </c>
      <c r="X3343" t="s">
        <v>170</v>
      </c>
      <c r="Y3343" t="s">
        <v>1614</v>
      </c>
      <c r="AF3343" t="s">
        <v>1607</v>
      </c>
      <c r="AG3343" t="s">
        <v>1609</v>
      </c>
      <c r="AH3343" t="s">
        <v>173</v>
      </c>
      <c r="AI3343">
        <v>867489953</v>
      </c>
      <c r="AM3343">
        <v>260001</v>
      </c>
      <c r="BE3343">
        <f t="shared" si="230"/>
        <v>0</v>
      </c>
      <c r="BF3343" s="6">
        <f t="shared" si="231"/>
        <v>-13</v>
      </c>
      <c r="BG3343" s="7" t="s">
        <v>71</v>
      </c>
      <c r="BH3343" t="e">
        <f>+VLOOKUP(AF3343,Sheet4!A:A,1,FALSE)</f>
        <v>#N/A</v>
      </c>
      <c r="BL3343">
        <v>11.5</v>
      </c>
      <c r="BM3343" s="59">
        <f t="shared" si="232"/>
        <v>1.5</v>
      </c>
      <c r="BN3343" t="s">
        <v>1610</v>
      </c>
    </row>
    <row r="3344" spans="1:67" ht="13" customHeight="1" x14ac:dyDescent="0.3">
      <c r="A3344" s="5">
        <v>46114</v>
      </c>
      <c r="B3344" t="s">
        <v>74</v>
      </c>
      <c r="F3344" s="8">
        <v>29</v>
      </c>
      <c r="G3344">
        <v>14.5</v>
      </c>
      <c r="H3344">
        <v>17</v>
      </c>
      <c r="I3344" s="6">
        <v>-12</v>
      </c>
      <c r="Q3344" t="s">
        <v>75</v>
      </c>
      <c r="U3344">
        <v>2601323</v>
      </c>
      <c r="V3344" t="s">
        <v>1607</v>
      </c>
      <c r="W3344" t="s">
        <v>169</v>
      </c>
      <c r="X3344" t="s">
        <v>170</v>
      </c>
      <c r="Y3344" t="s">
        <v>1615</v>
      </c>
      <c r="AF3344" t="s">
        <v>1607</v>
      </c>
      <c r="AG3344" t="s">
        <v>1609</v>
      </c>
      <c r="AH3344" t="s">
        <v>173</v>
      </c>
      <c r="AI3344">
        <v>867489953</v>
      </c>
      <c r="AM3344">
        <v>260001</v>
      </c>
      <c r="BE3344">
        <f t="shared" si="230"/>
        <v>0</v>
      </c>
      <c r="BF3344" s="6">
        <f t="shared" si="231"/>
        <v>-17</v>
      </c>
      <c r="BG3344" s="7" t="s">
        <v>71</v>
      </c>
      <c r="BH3344" t="e">
        <f>+VLOOKUP(AF3344,Sheet4!A:A,1,FALSE)</f>
        <v>#N/A</v>
      </c>
      <c r="BL3344">
        <v>14.5</v>
      </c>
      <c r="BM3344" s="59">
        <f t="shared" si="232"/>
        <v>2.5</v>
      </c>
      <c r="BN3344" t="s">
        <v>1610</v>
      </c>
    </row>
    <row r="3345" spans="1:66" ht="13" customHeight="1" x14ac:dyDescent="0.3">
      <c r="A3345" s="5">
        <v>46114</v>
      </c>
      <c r="B3345" t="s">
        <v>74</v>
      </c>
      <c r="F3345" s="8">
        <v>32</v>
      </c>
      <c r="G3345">
        <v>16</v>
      </c>
      <c r="H3345">
        <v>19</v>
      </c>
      <c r="I3345" s="6">
        <v>-13</v>
      </c>
      <c r="Q3345" t="s">
        <v>75</v>
      </c>
      <c r="U3345">
        <v>2601323</v>
      </c>
      <c r="V3345" t="s">
        <v>1607</v>
      </c>
      <c r="W3345" t="s">
        <v>169</v>
      </c>
      <c r="X3345" t="s">
        <v>170</v>
      </c>
      <c r="Y3345" t="s">
        <v>1616</v>
      </c>
      <c r="AF3345" t="s">
        <v>1607</v>
      </c>
      <c r="AG3345" t="s">
        <v>1609</v>
      </c>
      <c r="AH3345" t="s">
        <v>173</v>
      </c>
      <c r="AI3345">
        <v>867489953</v>
      </c>
      <c r="AM3345">
        <v>260001</v>
      </c>
      <c r="BE3345">
        <f t="shared" si="230"/>
        <v>0</v>
      </c>
      <c r="BF3345" s="6">
        <f t="shared" si="231"/>
        <v>-19</v>
      </c>
      <c r="BG3345" s="7" t="s">
        <v>71</v>
      </c>
      <c r="BH3345" t="e">
        <f>+VLOOKUP(AF3345,Sheet4!A:A,1,FALSE)</f>
        <v>#N/A</v>
      </c>
      <c r="BL3345">
        <v>16</v>
      </c>
      <c r="BM3345" s="59">
        <f t="shared" si="232"/>
        <v>3</v>
      </c>
      <c r="BN3345" t="s">
        <v>1610</v>
      </c>
    </row>
    <row r="3346" spans="1:66" ht="13" customHeight="1" x14ac:dyDescent="0.3">
      <c r="A3346" s="5">
        <v>46114</v>
      </c>
      <c r="B3346" t="s">
        <v>74</v>
      </c>
      <c r="F3346" s="8">
        <v>26</v>
      </c>
      <c r="G3346">
        <v>13</v>
      </c>
      <c r="H3346">
        <v>15</v>
      </c>
      <c r="I3346" s="6">
        <v>-11</v>
      </c>
      <c r="Q3346" t="s">
        <v>75</v>
      </c>
      <c r="U3346">
        <v>2601323</v>
      </c>
      <c r="V3346" t="s">
        <v>1607</v>
      </c>
      <c r="W3346" t="s">
        <v>169</v>
      </c>
      <c r="X3346" t="s">
        <v>170</v>
      </c>
      <c r="Y3346" t="s">
        <v>1617</v>
      </c>
      <c r="AF3346" t="s">
        <v>1607</v>
      </c>
      <c r="AG3346" t="s">
        <v>1609</v>
      </c>
      <c r="AH3346" t="s">
        <v>173</v>
      </c>
      <c r="AI3346">
        <v>867489953</v>
      </c>
      <c r="AM3346">
        <v>260001</v>
      </c>
      <c r="BE3346">
        <f t="shared" si="230"/>
        <v>0</v>
      </c>
      <c r="BF3346" s="6">
        <f t="shared" si="231"/>
        <v>-15</v>
      </c>
      <c r="BG3346" s="7" t="s">
        <v>71</v>
      </c>
      <c r="BH3346" t="e">
        <f>+VLOOKUP(AF3346,Sheet4!A:A,1,FALSE)</f>
        <v>#N/A</v>
      </c>
      <c r="BL3346">
        <v>13</v>
      </c>
      <c r="BM3346" s="59">
        <f t="shared" si="232"/>
        <v>2</v>
      </c>
      <c r="BN3346" t="s">
        <v>1610</v>
      </c>
    </row>
    <row r="3347" spans="1:66" ht="13" customHeight="1" x14ac:dyDescent="0.3">
      <c r="A3347" s="5">
        <v>46114</v>
      </c>
      <c r="B3347" t="s">
        <v>74</v>
      </c>
      <c r="F3347" s="8">
        <v>32</v>
      </c>
      <c r="G3347">
        <v>16</v>
      </c>
      <c r="H3347">
        <v>19</v>
      </c>
      <c r="I3347" s="6">
        <v>-13</v>
      </c>
      <c r="Q3347" t="s">
        <v>75</v>
      </c>
      <c r="U3347">
        <v>2601323</v>
      </c>
      <c r="V3347" t="s">
        <v>1607</v>
      </c>
      <c r="W3347" t="s">
        <v>169</v>
      </c>
      <c r="X3347" t="s">
        <v>170</v>
      </c>
      <c r="Y3347" t="s">
        <v>1618</v>
      </c>
      <c r="AF3347" t="s">
        <v>1607</v>
      </c>
      <c r="AG3347" t="s">
        <v>1609</v>
      </c>
      <c r="AH3347" t="s">
        <v>173</v>
      </c>
      <c r="AI3347">
        <v>867489953</v>
      </c>
      <c r="AM3347">
        <v>260001</v>
      </c>
      <c r="BE3347">
        <f t="shared" si="230"/>
        <v>0</v>
      </c>
      <c r="BF3347" s="6">
        <f t="shared" si="231"/>
        <v>-19</v>
      </c>
      <c r="BG3347" s="7" t="s">
        <v>71</v>
      </c>
      <c r="BH3347" t="e">
        <f>+VLOOKUP(AF3347,Sheet4!A:A,1,FALSE)</f>
        <v>#N/A</v>
      </c>
      <c r="BL3347">
        <v>16</v>
      </c>
      <c r="BM3347" s="59">
        <f t="shared" si="232"/>
        <v>3</v>
      </c>
      <c r="BN3347" t="s">
        <v>1610</v>
      </c>
    </row>
    <row r="3348" spans="1:66" ht="13" customHeight="1" x14ac:dyDescent="0.3">
      <c r="A3348" s="5">
        <v>46114</v>
      </c>
      <c r="B3348" t="s">
        <v>74</v>
      </c>
      <c r="F3348" s="8">
        <v>23</v>
      </c>
      <c r="G3348">
        <v>11.5</v>
      </c>
      <c r="H3348">
        <v>13</v>
      </c>
      <c r="I3348" s="6">
        <v>-10</v>
      </c>
      <c r="Q3348" t="s">
        <v>75</v>
      </c>
      <c r="U3348">
        <v>2601323</v>
      </c>
      <c r="V3348" t="s">
        <v>1607</v>
      </c>
      <c r="W3348" t="s">
        <v>169</v>
      </c>
      <c r="X3348" t="s">
        <v>170</v>
      </c>
      <c r="Y3348" t="s">
        <v>1619</v>
      </c>
      <c r="AF3348" t="s">
        <v>1607</v>
      </c>
      <c r="AG3348" t="s">
        <v>1609</v>
      </c>
      <c r="AH3348" t="s">
        <v>173</v>
      </c>
      <c r="AI3348">
        <v>867489953</v>
      </c>
      <c r="AM3348">
        <v>260001</v>
      </c>
      <c r="BE3348">
        <f t="shared" si="230"/>
        <v>0</v>
      </c>
      <c r="BF3348" s="6">
        <f t="shared" si="231"/>
        <v>-13</v>
      </c>
      <c r="BG3348" s="7" t="s">
        <v>71</v>
      </c>
      <c r="BH3348" t="e">
        <f>+VLOOKUP(AF3348,Sheet4!A:A,1,FALSE)</f>
        <v>#N/A</v>
      </c>
      <c r="BL3348">
        <v>11.5</v>
      </c>
      <c r="BM3348" s="59">
        <f t="shared" si="232"/>
        <v>1.5</v>
      </c>
      <c r="BN3348" t="s">
        <v>1610</v>
      </c>
    </row>
    <row r="3349" spans="1:66" ht="13" customHeight="1" x14ac:dyDescent="0.3">
      <c r="A3349" s="5">
        <v>46114</v>
      </c>
      <c r="B3349" t="s">
        <v>74</v>
      </c>
      <c r="F3349" s="8">
        <v>29</v>
      </c>
      <c r="G3349">
        <v>14.5</v>
      </c>
      <c r="H3349">
        <v>17</v>
      </c>
      <c r="I3349" s="6">
        <v>-12</v>
      </c>
      <c r="Q3349" t="s">
        <v>75</v>
      </c>
      <c r="U3349">
        <v>2601323</v>
      </c>
      <c r="V3349" t="s">
        <v>1607</v>
      </c>
      <c r="W3349" t="s">
        <v>169</v>
      </c>
      <c r="X3349" t="s">
        <v>170</v>
      </c>
      <c r="Y3349" t="s">
        <v>1620</v>
      </c>
      <c r="AF3349" t="s">
        <v>1607</v>
      </c>
      <c r="AG3349" t="s">
        <v>1609</v>
      </c>
      <c r="AH3349" t="s">
        <v>173</v>
      </c>
      <c r="AI3349">
        <v>867489953</v>
      </c>
      <c r="AM3349">
        <v>260001</v>
      </c>
      <c r="BE3349">
        <f t="shared" si="230"/>
        <v>0</v>
      </c>
      <c r="BF3349" s="6">
        <f t="shared" si="231"/>
        <v>-17</v>
      </c>
      <c r="BG3349" s="7" t="s">
        <v>71</v>
      </c>
      <c r="BH3349" t="e">
        <f>+VLOOKUP(AF3349,Sheet4!A:A,1,FALSE)</f>
        <v>#N/A</v>
      </c>
      <c r="BL3349">
        <v>14.5</v>
      </c>
      <c r="BM3349" s="59">
        <f t="shared" si="232"/>
        <v>2.5</v>
      </c>
      <c r="BN3349" t="s">
        <v>1610</v>
      </c>
    </row>
    <row r="3350" spans="1:66" ht="13" customHeight="1" x14ac:dyDescent="0.3">
      <c r="A3350" s="5">
        <v>46114</v>
      </c>
      <c r="B3350" t="s">
        <v>74</v>
      </c>
      <c r="F3350" s="8">
        <v>181</v>
      </c>
      <c r="G3350">
        <v>90.5</v>
      </c>
      <c r="H3350">
        <v>106</v>
      </c>
      <c r="I3350" s="6">
        <v>-75</v>
      </c>
      <c r="Q3350" t="s">
        <v>75</v>
      </c>
      <c r="U3350">
        <v>2601323</v>
      </c>
      <c r="V3350" t="s">
        <v>1607</v>
      </c>
      <c r="W3350" t="s">
        <v>169</v>
      </c>
      <c r="X3350" t="s">
        <v>170</v>
      </c>
      <c r="Y3350" t="s">
        <v>1621</v>
      </c>
      <c r="AF3350" t="s">
        <v>1607</v>
      </c>
      <c r="AG3350" t="s">
        <v>1609</v>
      </c>
      <c r="AH3350" t="s">
        <v>173</v>
      </c>
      <c r="AI3350">
        <v>867489953</v>
      </c>
      <c r="AM3350">
        <v>260001</v>
      </c>
      <c r="BE3350">
        <f t="shared" si="230"/>
        <v>0</v>
      </c>
      <c r="BF3350" s="6">
        <f t="shared" si="231"/>
        <v>-106</v>
      </c>
      <c r="BG3350" s="7" t="s">
        <v>71</v>
      </c>
      <c r="BH3350" t="e">
        <f>+VLOOKUP(AF3350,Sheet4!A:A,1,FALSE)</f>
        <v>#N/A</v>
      </c>
      <c r="BL3350">
        <v>90.5</v>
      </c>
      <c r="BM3350" s="59">
        <f t="shared" si="232"/>
        <v>15.5</v>
      </c>
      <c r="BN3350" t="s">
        <v>1610</v>
      </c>
    </row>
    <row r="3351" spans="1:66" ht="13" customHeight="1" x14ac:dyDescent="0.3">
      <c r="A3351" s="5">
        <v>46114</v>
      </c>
      <c r="B3351" t="s">
        <v>76</v>
      </c>
      <c r="F3351">
        <v>680</v>
      </c>
      <c r="G3351">
        <v>680</v>
      </c>
      <c r="H3351">
        <v>400</v>
      </c>
      <c r="I3351" s="6">
        <v>-280</v>
      </c>
      <c r="Q3351" t="s">
        <v>77</v>
      </c>
      <c r="U3351">
        <v>2601323</v>
      </c>
      <c r="V3351" t="s">
        <v>1607</v>
      </c>
      <c r="W3351" t="s">
        <v>169</v>
      </c>
      <c r="X3351" t="s">
        <v>170</v>
      </c>
      <c r="Y3351" t="s">
        <v>1608</v>
      </c>
      <c r="AF3351" t="s">
        <v>1607</v>
      </c>
      <c r="AG3351" t="s">
        <v>1609</v>
      </c>
      <c r="AH3351" t="s">
        <v>173</v>
      </c>
      <c r="AI3351">
        <v>867489953</v>
      </c>
      <c r="AM3351">
        <v>260001</v>
      </c>
      <c r="BE3351">
        <f t="shared" si="230"/>
        <v>0</v>
      </c>
      <c r="BF3351" s="6">
        <f t="shared" si="231"/>
        <v>-400</v>
      </c>
      <c r="BG3351" s="7" t="s">
        <v>71</v>
      </c>
      <c r="BH3351" t="e">
        <f>+VLOOKUP(AF3351,Sheet4!A:A,1,FALSE)</f>
        <v>#N/A</v>
      </c>
      <c r="BL3351">
        <v>680</v>
      </c>
      <c r="BM3351" s="59">
        <f t="shared" si="232"/>
        <v>-280</v>
      </c>
      <c r="BN3351" t="s">
        <v>1610</v>
      </c>
    </row>
    <row r="3352" spans="1:66" ht="13" customHeight="1" x14ac:dyDescent="0.3">
      <c r="A3352" s="5">
        <v>46114</v>
      </c>
      <c r="B3352" t="s">
        <v>76</v>
      </c>
      <c r="F3352">
        <v>460</v>
      </c>
      <c r="G3352">
        <v>460</v>
      </c>
      <c r="H3352">
        <v>280</v>
      </c>
      <c r="I3352" s="6">
        <v>-180</v>
      </c>
      <c r="Q3352" t="s">
        <v>77</v>
      </c>
      <c r="U3352">
        <v>2601323</v>
      </c>
      <c r="V3352" t="s">
        <v>1607</v>
      </c>
      <c r="W3352" t="s">
        <v>169</v>
      </c>
      <c r="X3352" t="s">
        <v>170</v>
      </c>
      <c r="Y3352" t="s">
        <v>1611</v>
      </c>
      <c r="AF3352" t="s">
        <v>1607</v>
      </c>
      <c r="AG3352" t="s">
        <v>1609</v>
      </c>
      <c r="AH3352" t="s">
        <v>173</v>
      </c>
      <c r="AI3352">
        <v>867489953</v>
      </c>
      <c r="AM3352">
        <v>260001</v>
      </c>
      <c r="BE3352">
        <f t="shared" si="230"/>
        <v>0</v>
      </c>
      <c r="BF3352" s="6">
        <f t="shared" si="231"/>
        <v>-280</v>
      </c>
      <c r="BG3352" s="7" t="s">
        <v>71</v>
      </c>
      <c r="BH3352" t="e">
        <f>+VLOOKUP(AF3352,Sheet4!A:A,1,FALSE)</f>
        <v>#N/A</v>
      </c>
      <c r="BL3352">
        <v>460</v>
      </c>
      <c r="BM3352" s="59">
        <f t="shared" si="232"/>
        <v>-180</v>
      </c>
      <c r="BN3352" t="s">
        <v>1610</v>
      </c>
    </row>
    <row r="3353" spans="1:66" ht="13" customHeight="1" x14ac:dyDescent="0.3">
      <c r="A3353" s="5">
        <v>46114</v>
      </c>
      <c r="B3353" t="s">
        <v>76</v>
      </c>
      <c r="F3353">
        <v>1380</v>
      </c>
      <c r="G3353">
        <v>1380</v>
      </c>
      <c r="H3353">
        <v>800</v>
      </c>
      <c r="I3353" s="6">
        <v>-580</v>
      </c>
      <c r="Q3353" t="s">
        <v>77</v>
      </c>
      <c r="U3353">
        <v>2601323</v>
      </c>
      <c r="V3353" t="s">
        <v>1607</v>
      </c>
      <c r="W3353" t="s">
        <v>169</v>
      </c>
      <c r="X3353" t="s">
        <v>170</v>
      </c>
      <c r="Y3353" t="s">
        <v>1612</v>
      </c>
      <c r="AF3353" t="s">
        <v>1607</v>
      </c>
      <c r="AG3353" t="s">
        <v>1609</v>
      </c>
      <c r="AH3353" t="s">
        <v>173</v>
      </c>
      <c r="AI3353">
        <v>867489953</v>
      </c>
      <c r="AM3353">
        <v>260001</v>
      </c>
      <c r="BE3353">
        <f t="shared" si="230"/>
        <v>0</v>
      </c>
      <c r="BF3353" s="6">
        <f t="shared" si="231"/>
        <v>-800</v>
      </c>
      <c r="BG3353" s="7" t="s">
        <v>71</v>
      </c>
      <c r="BH3353" t="e">
        <f>+VLOOKUP(AF3353,Sheet4!A:A,1,FALSE)</f>
        <v>#N/A</v>
      </c>
      <c r="BL3353">
        <v>1380</v>
      </c>
      <c r="BM3353" s="59">
        <f t="shared" si="232"/>
        <v>-580</v>
      </c>
      <c r="BN3353" t="s">
        <v>1610</v>
      </c>
    </row>
    <row r="3354" spans="1:66" ht="13" customHeight="1" x14ac:dyDescent="0.3">
      <c r="A3354" s="5">
        <v>46114</v>
      </c>
      <c r="B3354" t="s">
        <v>76</v>
      </c>
      <c r="F3354">
        <v>460</v>
      </c>
      <c r="G3354">
        <v>460</v>
      </c>
      <c r="H3354">
        <v>280</v>
      </c>
      <c r="I3354" s="6">
        <v>-180</v>
      </c>
      <c r="Q3354" t="s">
        <v>77</v>
      </c>
      <c r="U3354">
        <v>2601323</v>
      </c>
      <c r="V3354" t="s">
        <v>1607</v>
      </c>
      <c r="W3354" t="s">
        <v>169</v>
      </c>
      <c r="X3354" t="s">
        <v>170</v>
      </c>
      <c r="Y3354" t="s">
        <v>1613</v>
      </c>
      <c r="AF3354" t="s">
        <v>1607</v>
      </c>
      <c r="AG3354" t="s">
        <v>1609</v>
      </c>
      <c r="AH3354" t="s">
        <v>173</v>
      </c>
      <c r="AI3354">
        <v>867489953</v>
      </c>
      <c r="AM3354">
        <v>260001</v>
      </c>
      <c r="BE3354">
        <f t="shared" si="230"/>
        <v>0</v>
      </c>
      <c r="BF3354" s="6">
        <f t="shared" si="231"/>
        <v>-280</v>
      </c>
      <c r="BG3354" s="7" t="s">
        <v>71</v>
      </c>
      <c r="BH3354" t="e">
        <f>+VLOOKUP(AF3354,Sheet4!A:A,1,FALSE)</f>
        <v>#N/A</v>
      </c>
      <c r="BL3354">
        <v>460</v>
      </c>
      <c r="BM3354" s="59">
        <f t="shared" si="232"/>
        <v>-180</v>
      </c>
      <c r="BN3354" t="s">
        <v>1610</v>
      </c>
    </row>
    <row r="3355" spans="1:66" ht="13" customHeight="1" x14ac:dyDescent="0.3">
      <c r="A3355" s="5">
        <v>46114</v>
      </c>
      <c r="B3355" t="s">
        <v>76</v>
      </c>
      <c r="F3355">
        <v>460</v>
      </c>
      <c r="G3355">
        <v>460</v>
      </c>
      <c r="H3355">
        <v>260</v>
      </c>
      <c r="I3355" s="6">
        <v>-200</v>
      </c>
      <c r="Q3355" t="s">
        <v>77</v>
      </c>
      <c r="U3355">
        <v>2601323</v>
      </c>
      <c r="V3355" t="s">
        <v>1607</v>
      </c>
      <c r="W3355" t="s">
        <v>169</v>
      </c>
      <c r="X3355" t="s">
        <v>170</v>
      </c>
      <c r="Y3355" t="s">
        <v>1614</v>
      </c>
      <c r="AF3355" t="s">
        <v>1607</v>
      </c>
      <c r="AG3355" t="s">
        <v>1609</v>
      </c>
      <c r="AH3355" t="s">
        <v>173</v>
      </c>
      <c r="AI3355">
        <v>867489953</v>
      </c>
      <c r="AM3355">
        <v>260001</v>
      </c>
      <c r="BE3355">
        <f t="shared" si="230"/>
        <v>0</v>
      </c>
      <c r="BF3355" s="6">
        <f t="shared" si="231"/>
        <v>-260</v>
      </c>
      <c r="BG3355" s="7" t="s">
        <v>71</v>
      </c>
      <c r="BH3355" t="e">
        <f>+VLOOKUP(AF3355,Sheet4!A:A,1,FALSE)</f>
        <v>#N/A</v>
      </c>
      <c r="BL3355">
        <v>460</v>
      </c>
      <c r="BM3355" s="59">
        <f t="shared" si="232"/>
        <v>-200</v>
      </c>
      <c r="BN3355" t="s">
        <v>1610</v>
      </c>
    </row>
    <row r="3356" spans="1:66" ht="13" customHeight="1" x14ac:dyDescent="0.3">
      <c r="A3356" s="5">
        <v>46114</v>
      </c>
      <c r="B3356" t="s">
        <v>76</v>
      </c>
      <c r="F3356">
        <v>580</v>
      </c>
      <c r="G3356">
        <v>580</v>
      </c>
      <c r="H3356">
        <v>340</v>
      </c>
      <c r="I3356" s="6">
        <v>-240</v>
      </c>
      <c r="Q3356" t="s">
        <v>77</v>
      </c>
      <c r="U3356">
        <v>2601323</v>
      </c>
      <c r="V3356" t="s">
        <v>1607</v>
      </c>
      <c r="W3356" t="s">
        <v>169</v>
      </c>
      <c r="X3356" t="s">
        <v>170</v>
      </c>
      <c r="Y3356" t="s">
        <v>1615</v>
      </c>
      <c r="AF3356" t="s">
        <v>1607</v>
      </c>
      <c r="AG3356" t="s">
        <v>1609</v>
      </c>
      <c r="AH3356" t="s">
        <v>173</v>
      </c>
      <c r="AI3356">
        <v>867489953</v>
      </c>
      <c r="AM3356">
        <v>260001</v>
      </c>
      <c r="BE3356">
        <f t="shared" si="230"/>
        <v>0</v>
      </c>
      <c r="BF3356" s="6">
        <f t="shared" si="231"/>
        <v>-340</v>
      </c>
      <c r="BG3356" s="7" t="s">
        <v>71</v>
      </c>
      <c r="BH3356" t="e">
        <f>+VLOOKUP(AF3356,Sheet4!A:A,1,FALSE)</f>
        <v>#N/A</v>
      </c>
      <c r="BL3356">
        <v>580</v>
      </c>
      <c r="BM3356" s="59">
        <f t="shared" si="232"/>
        <v>-240</v>
      </c>
      <c r="BN3356" t="s">
        <v>1610</v>
      </c>
    </row>
    <row r="3357" spans="1:66" ht="13" customHeight="1" x14ac:dyDescent="0.3">
      <c r="A3357" s="5">
        <v>46114</v>
      </c>
      <c r="B3357" t="s">
        <v>76</v>
      </c>
      <c r="F3357">
        <v>640</v>
      </c>
      <c r="G3357">
        <v>640</v>
      </c>
      <c r="H3357">
        <v>380</v>
      </c>
      <c r="I3357" s="6">
        <v>-260</v>
      </c>
      <c r="Q3357" t="s">
        <v>77</v>
      </c>
      <c r="U3357">
        <v>2601323</v>
      </c>
      <c r="V3357" t="s">
        <v>1607</v>
      </c>
      <c r="W3357" t="s">
        <v>169</v>
      </c>
      <c r="X3357" t="s">
        <v>170</v>
      </c>
      <c r="Y3357" t="s">
        <v>1616</v>
      </c>
      <c r="AF3357" t="s">
        <v>1607</v>
      </c>
      <c r="AG3357" t="s">
        <v>1609</v>
      </c>
      <c r="AH3357" t="s">
        <v>173</v>
      </c>
      <c r="AI3357">
        <v>867489953</v>
      </c>
      <c r="AM3357">
        <v>260001</v>
      </c>
      <c r="BE3357">
        <f t="shared" si="230"/>
        <v>0</v>
      </c>
      <c r="BF3357" s="6">
        <f t="shared" si="231"/>
        <v>-380</v>
      </c>
      <c r="BG3357" s="7" t="s">
        <v>71</v>
      </c>
      <c r="BH3357" t="e">
        <f>+VLOOKUP(AF3357,Sheet4!A:A,1,FALSE)</f>
        <v>#N/A</v>
      </c>
      <c r="BL3357">
        <v>640</v>
      </c>
      <c r="BM3357" s="59">
        <f t="shared" si="232"/>
        <v>-260</v>
      </c>
      <c r="BN3357" t="s">
        <v>1610</v>
      </c>
    </row>
    <row r="3358" spans="1:66" ht="13" customHeight="1" x14ac:dyDescent="0.3">
      <c r="A3358" s="5">
        <v>46114</v>
      </c>
      <c r="B3358" t="s">
        <v>76</v>
      </c>
      <c r="F3358">
        <v>520</v>
      </c>
      <c r="G3358">
        <v>520</v>
      </c>
      <c r="H3358">
        <v>300</v>
      </c>
      <c r="I3358" s="6">
        <v>-220</v>
      </c>
      <c r="Q3358" t="s">
        <v>77</v>
      </c>
      <c r="U3358">
        <v>2601323</v>
      </c>
      <c r="V3358" t="s">
        <v>1607</v>
      </c>
      <c r="W3358" t="s">
        <v>169</v>
      </c>
      <c r="X3358" t="s">
        <v>170</v>
      </c>
      <c r="Y3358" t="s">
        <v>1617</v>
      </c>
      <c r="AF3358" t="s">
        <v>1607</v>
      </c>
      <c r="AG3358" t="s">
        <v>1609</v>
      </c>
      <c r="AH3358" t="s">
        <v>173</v>
      </c>
      <c r="AI3358">
        <v>867489953</v>
      </c>
      <c r="AM3358">
        <v>260001</v>
      </c>
      <c r="BE3358">
        <f t="shared" si="230"/>
        <v>0</v>
      </c>
      <c r="BF3358" s="6">
        <f t="shared" si="231"/>
        <v>-300</v>
      </c>
      <c r="BG3358" s="7" t="s">
        <v>71</v>
      </c>
      <c r="BH3358" t="e">
        <f>+VLOOKUP(AF3358,Sheet4!A:A,1,FALSE)</f>
        <v>#N/A</v>
      </c>
      <c r="BL3358">
        <v>520</v>
      </c>
      <c r="BM3358" s="59">
        <f t="shared" si="232"/>
        <v>-220</v>
      </c>
      <c r="BN3358" t="s">
        <v>1610</v>
      </c>
    </row>
    <row r="3359" spans="1:66" ht="13" customHeight="1" x14ac:dyDescent="0.3">
      <c r="A3359" s="5">
        <v>46114</v>
      </c>
      <c r="B3359" t="s">
        <v>76</v>
      </c>
      <c r="F3359">
        <v>640</v>
      </c>
      <c r="G3359">
        <v>640</v>
      </c>
      <c r="H3359">
        <v>380</v>
      </c>
      <c r="I3359" s="6">
        <v>-260</v>
      </c>
      <c r="Q3359" t="s">
        <v>77</v>
      </c>
      <c r="U3359">
        <v>2601323</v>
      </c>
      <c r="V3359" t="s">
        <v>1607</v>
      </c>
      <c r="W3359" t="s">
        <v>169</v>
      </c>
      <c r="X3359" t="s">
        <v>170</v>
      </c>
      <c r="Y3359" t="s">
        <v>1618</v>
      </c>
      <c r="AF3359" t="s">
        <v>1607</v>
      </c>
      <c r="AG3359" t="s">
        <v>1609</v>
      </c>
      <c r="AH3359" t="s">
        <v>173</v>
      </c>
      <c r="AI3359">
        <v>867489953</v>
      </c>
      <c r="AM3359">
        <v>260001</v>
      </c>
      <c r="BE3359">
        <f t="shared" si="230"/>
        <v>0</v>
      </c>
      <c r="BF3359" s="6">
        <f t="shared" si="231"/>
        <v>-380</v>
      </c>
      <c r="BG3359" s="7" t="s">
        <v>71</v>
      </c>
      <c r="BH3359" t="e">
        <f>+VLOOKUP(AF3359,Sheet4!A:A,1,FALSE)</f>
        <v>#N/A</v>
      </c>
      <c r="BL3359">
        <v>640</v>
      </c>
      <c r="BM3359" s="59">
        <f t="shared" si="232"/>
        <v>-260</v>
      </c>
      <c r="BN3359" t="s">
        <v>1610</v>
      </c>
    </row>
    <row r="3360" spans="1:66" ht="13" customHeight="1" x14ac:dyDescent="0.3">
      <c r="A3360" s="5">
        <v>46114</v>
      </c>
      <c r="B3360" t="s">
        <v>76</v>
      </c>
      <c r="F3360">
        <v>460</v>
      </c>
      <c r="G3360">
        <v>460</v>
      </c>
      <c r="H3360">
        <v>260</v>
      </c>
      <c r="I3360" s="6">
        <v>-200</v>
      </c>
      <c r="Q3360" t="s">
        <v>77</v>
      </c>
      <c r="U3360">
        <v>2601323</v>
      </c>
      <c r="V3360" t="s">
        <v>1607</v>
      </c>
      <c r="W3360" t="s">
        <v>169</v>
      </c>
      <c r="X3360" t="s">
        <v>170</v>
      </c>
      <c r="Y3360" t="s">
        <v>1619</v>
      </c>
      <c r="AF3360" t="s">
        <v>1607</v>
      </c>
      <c r="AG3360" t="s">
        <v>1609</v>
      </c>
      <c r="AH3360" t="s">
        <v>173</v>
      </c>
      <c r="AI3360">
        <v>867489953</v>
      </c>
      <c r="AM3360">
        <v>260001</v>
      </c>
      <c r="BE3360">
        <f t="shared" si="230"/>
        <v>0</v>
      </c>
      <c r="BF3360" s="6">
        <f t="shared" si="231"/>
        <v>-260</v>
      </c>
      <c r="BG3360" s="7" t="s">
        <v>71</v>
      </c>
      <c r="BH3360" t="e">
        <f>+VLOOKUP(AF3360,Sheet4!A:A,1,FALSE)</f>
        <v>#N/A</v>
      </c>
      <c r="BL3360">
        <v>460</v>
      </c>
      <c r="BM3360" s="59">
        <f t="shared" si="232"/>
        <v>-200</v>
      </c>
      <c r="BN3360" t="s">
        <v>1610</v>
      </c>
    </row>
    <row r="3361" spans="1:66" ht="13" customHeight="1" x14ac:dyDescent="0.3">
      <c r="A3361" s="5">
        <v>46114</v>
      </c>
      <c r="B3361" t="s">
        <v>76</v>
      </c>
      <c r="F3361">
        <v>580</v>
      </c>
      <c r="G3361">
        <v>580</v>
      </c>
      <c r="H3361">
        <v>340</v>
      </c>
      <c r="I3361" s="6">
        <v>-240</v>
      </c>
      <c r="Q3361" t="s">
        <v>77</v>
      </c>
      <c r="U3361">
        <v>2601323</v>
      </c>
      <c r="V3361" t="s">
        <v>1607</v>
      </c>
      <c r="W3361" t="s">
        <v>169</v>
      </c>
      <c r="X3361" t="s">
        <v>170</v>
      </c>
      <c r="Y3361" t="s">
        <v>1620</v>
      </c>
      <c r="AF3361" t="s">
        <v>1607</v>
      </c>
      <c r="AG3361" t="s">
        <v>1609</v>
      </c>
      <c r="AH3361" t="s">
        <v>173</v>
      </c>
      <c r="AI3361">
        <v>867489953</v>
      </c>
      <c r="AM3361">
        <v>260001</v>
      </c>
      <c r="BE3361">
        <f t="shared" si="230"/>
        <v>0</v>
      </c>
      <c r="BF3361" s="6">
        <f t="shared" si="231"/>
        <v>-340</v>
      </c>
      <c r="BG3361" s="7" t="s">
        <v>71</v>
      </c>
      <c r="BH3361" t="e">
        <f>+VLOOKUP(AF3361,Sheet4!A:A,1,FALSE)</f>
        <v>#N/A</v>
      </c>
      <c r="BL3361">
        <v>580</v>
      </c>
      <c r="BM3361" s="59">
        <f t="shared" si="232"/>
        <v>-240</v>
      </c>
      <c r="BN3361" t="s">
        <v>1610</v>
      </c>
    </row>
    <row r="3362" spans="1:66" ht="13" customHeight="1" x14ac:dyDescent="0.3">
      <c r="A3362" s="5">
        <v>46114</v>
      </c>
      <c r="B3362" t="s">
        <v>76</v>
      </c>
      <c r="F3362">
        <v>3620</v>
      </c>
      <c r="G3362">
        <v>3620</v>
      </c>
      <c r="H3362">
        <v>2120</v>
      </c>
      <c r="I3362" s="6">
        <v>-1500</v>
      </c>
      <c r="Q3362" t="s">
        <v>77</v>
      </c>
      <c r="U3362">
        <v>2601323</v>
      </c>
      <c r="V3362" t="s">
        <v>1607</v>
      </c>
      <c r="W3362" t="s">
        <v>169</v>
      </c>
      <c r="X3362" t="s">
        <v>170</v>
      </c>
      <c r="Y3362" t="s">
        <v>1621</v>
      </c>
      <c r="AF3362" t="s">
        <v>1607</v>
      </c>
      <c r="AG3362" t="s">
        <v>1609</v>
      </c>
      <c r="AH3362" t="s">
        <v>173</v>
      </c>
      <c r="AI3362">
        <v>867489953</v>
      </c>
      <c r="AM3362">
        <v>260001</v>
      </c>
      <c r="BE3362">
        <f t="shared" si="230"/>
        <v>0</v>
      </c>
      <c r="BF3362" s="6">
        <f t="shared" si="231"/>
        <v>-2120</v>
      </c>
      <c r="BG3362" s="7" t="s">
        <v>71</v>
      </c>
      <c r="BH3362" t="e">
        <f>+VLOOKUP(AF3362,Sheet4!A:A,1,FALSE)</f>
        <v>#N/A</v>
      </c>
      <c r="BL3362">
        <v>3620</v>
      </c>
      <c r="BM3362" s="59">
        <f t="shared" si="232"/>
        <v>-1500</v>
      </c>
      <c r="BN3362" t="s">
        <v>1610</v>
      </c>
    </row>
    <row r="3363" spans="1:66" ht="13" customHeight="1" x14ac:dyDescent="0.3">
      <c r="A3363" s="5">
        <v>46114</v>
      </c>
      <c r="B3363" t="s">
        <v>78</v>
      </c>
      <c r="F3363" s="8">
        <v>34</v>
      </c>
      <c r="G3363">
        <v>17</v>
      </c>
      <c r="H3363">
        <v>20</v>
      </c>
      <c r="I3363" s="6">
        <v>-14</v>
      </c>
      <c r="Q3363" t="s">
        <v>79</v>
      </c>
      <c r="U3363">
        <v>2601323</v>
      </c>
      <c r="V3363" t="s">
        <v>1607</v>
      </c>
      <c r="W3363" t="s">
        <v>169</v>
      </c>
      <c r="X3363" t="s">
        <v>170</v>
      </c>
      <c r="Y3363" t="s">
        <v>1608</v>
      </c>
      <c r="AF3363" t="s">
        <v>1607</v>
      </c>
      <c r="AG3363" t="s">
        <v>1609</v>
      </c>
      <c r="AH3363" t="s">
        <v>173</v>
      </c>
      <c r="AI3363">
        <v>867489953</v>
      </c>
      <c r="AM3363">
        <v>260001</v>
      </c>
      <c r="BE3363">
        <f t="shared" si="230"/>
        <v>0</v>
      </c>
      <c r="BF3363" s="6">
        <f t="shared" si="231"/>
        <v>-20</v>
      </c>
      <c r="BG3363" s="7" t="s">
        <v>71</v>
      </c>
      <c r="BH3363" t="e">
        <f>+VLOOKUP(AF3363,Sheet4!A:A,1,FALSE)</f>
        <v>#N/A</v>
      </c>
      <c r="BL3363">
        <v>17</v>
      </c>
      <c r="BM3363" s="59">
        <f t="shared" si="232"/>
        <v>3</v>
      </c>
      <c r="BN3363" t="s">
        <v>1610</v>
      </c>
    </row>
    <row r="3364" spans="1:66" ht="13" customHeight="1" x14ac:dyDescent="0.3">
      <c r="A3364" s="5">
        <v>46114</v>
      </c>
      <c r="B3364" t="s">
        <v>78</v>
      </c>
      <c r="F3364" s="8">
        <v>23</v>
      </c>
      <c r="G3364">
        <v>11.5</v>
      </c>
      <c r="H3364">
        <v>14</v>
      </c>
      <c r="I3364" s="6">
        <v>-9</v>
      </c>
      <c r="Q3364" t="s">
        <v>79</v>
      </c>
      <c r="U3364">
        <v>2601323</v>
      </c>
      <c r="V3364" t="s">
        <v>1607</v>
      </c>
      <c r="W3364" t="s">
        <v>169</v>
      </c>
      <c r="X3364" t="s">
        <v>170</v>
      </c>
      <c r="Y3364" t="s">
        <v>1611</v>
      </c>
      <c r="AF3364" t="s">
        <v>1607</v>
      </c>
      <c r="AG3364" t="s">
        <v>1609</v>
      </c>
      <c r="AH3364" t="s">
        <v>173</v>
      </c>
      <c r="AI3364">
        <v>867489953</v>
      </c>
      <c r="AM3364">
        <v>260001</v>
      </c>
      <c r="BE3364">
        <f t="shared" si="230"/>
        <v>0</v>
      </c>
      <c r="BF3364" s="6">
        <f t="shared" si="231"/>
        <v>-14</v>
      </c>
      <c r="BG3364" s="7" t="s">
        <v>71</v>
      </c>
      <c r="BH3364" t="e">
        <f>+VLOOKUP(AF3364,Sheet4!A:A,1,FALSE)</f>
        <v>#N/A</v>
      </c>
      <c r="BL3364">
        <v>11.5</v>
      </c>
      <c r="BM3364" s="59">
        <f t="shared" si="232"/>
        <v>2.5</v>
      </c>
      <c r="BN3364" t="s">
        <v>1610</v>
      </c>
    </row>
    <row r="3365" spans="1:66" ht="13" customHeight="1" x14ac:dyDescent="0.3">
      <c r="A3365" s="5">
        <v>46114</v>
      </c>
      <c r="B3365" t="s">
        <v>78</v>
      </c>
      <c r="F3365" s="8">
        <v>69</v>
      </c>
      <c r="G3365">
        <v>34.5</v>
      </c>
      <c r="H3365">
        <v>40</v>
      </c>
      <c r="I3365" s="6">
        <v>-29</v>
      </c>
      <c r="Q3365" t="s">
        <v>79</v>
      </c>
      <c r="U3365">
        <v>2601323</v>
      </c>
      <c r="V3365" t="s">
        <v>1607</v>
      </c>
      <c r="W3365" t="s">
        <v>169</v>
      </c>
      <c r="X3365" t="s">
        <v>170</v>
      </c>
      <c r="Y3365" t="s">
        <v>1612</v>
      </c>
      <c r="AF3365" t="s">
        <v>1607</v>
      </c>
      <c r="AG3365" t="s">
        <v>1609</v>
      </c>
      <c r="AH3365" t="s">
        <v>173</v>
      </c>
      <c r="AI3365">
        <v>867489953</v>
      </c>
      <c r="AM3365">
        <v>260001</v>
      </c>
      <c r="BE3365">
        <f t="shared" si="230"/>
        <v>0</v>
      </c>
      <c r="BF3365" s="6">
        <f t="shared" si="231"/>
        <v>-40</v>
      </c>
      <c r="BG3365" s="7" t="s">
        <v>71</v>
      </c>
      <c r="BH3365" t="e">
        <f>+VLOOKUP(AF3365,Sheet4!A:A,1,FALSE)</f>
        <v>#N/A</v>
      </c>
      <c r="BL3365">
        <v>34.5</v>
      </c>
      <c r="BM3365" s="59">
        <f t="shared" si="232"/>
        <v>5.5</v>
      </c>
      <c r="BN3365" t="s">
        <v>1610</v>
      </c>
    </row>
    <row r="3366" spans="1:66" ht="13" customHeight="1" x14ac:dyDescent="0.3">
      <c r="A3366" s="5">
        <v>46114</v>
      </c>
      <c r="B3366" t="s">
        <v>78</v>
      </c>
      <c r="F3366" s="8">
        <v>23</v>
      </c>
      <c r="G3366">
        <v>11.5</v>
      </c>
      <c r="H3366">
        <v>14</v>
      </c>
      <c r="I3366" s="6">
        <v>-9</v>
      </c>
      <c r="Q3366" t="s">
        <v>79</v>
      </c>
      <c r="U3366">
        <v>2601323</v>
      </c>
      <c r="V3366" t="s">
        <v>1607</v>
      </c>
      <c r="W3366" t="s">
        <v>169</v>
      </c>
      <c r="X3366" t="s">
        <v>170</v>
      </c>
      <c r="Y3366" t="s">
        <v>1613</v>
      </c>
      <c r="AF3366" t="s">
        <v>1607</v>
      </c>
      <c r="AG3366" t="s">
        <v>1609</v>
      </c>
      <c r="AH3366" t="s">
        <v>173</v>
      </c>
      <c r="AI3366">
        <v>867489953</v>
      </c>
      <c r="AM3366">
        <v>260001</v>
      </c>
      <c r="BE3366">
        <f t="shared" si="230"/>
        <v>0</v>
      </c>
      <c r="BF3366" s="6">
        <f t="shared" si="231"/>
        <v>-14</v>
      </c>
      <c r="BG3366" s="7" t="s">
        <v>71</v>
      </c>
      <c r="BH3366" t="e">
        <f>+VLOOKUP(AF3366,Sheet4!A:A,1,FALSE)</f>
        <v>#N/A</v>
      </c>
      <c r="BL3366">
        <v>11.5</v>
      </c>
      <c r="BM3366" s="59">
        <f t="shared" si="232"/>
        <v>2.5</v>
      </c>
      <c r="BN3366" t="s">
        <v>1610</v>
      </c>
    </row>
    <row r="3367" spans="1:66" ht="13" customHeight="1" x14ac:dyDescent="0.3">
      <c r="A3367" s="5">
        <v>46114</v>
      </c>
      <c r="B3367" t="s">
        <v>78</v>
      </c>
      <c r="F3367" s="8">
        <v>23</v>
      </c>
      <c r="G3367">
        <v>11.5</v>
      </c>
      <c r="H3367">
        <v>13</v>
      </c>
      <c r="I3367" s="6">
        <v>-10</v>
      </c>
      <c r="Q3367" t="s">
        <v>79</v>
      </c>
      <c r="U3367">
        <v>2601323</v>
      </c>
      <c r="V3367" t="s">
        <v>1607</v>
      </c>
      <c r="W3367" t="s">
        <v>169</v>
      </c>
      <c r="X3367" t="s">
        <v>170</v>
      </c>
      <c r="Y3367" t="s">
        <v>1614</v>
      </c>
      <c r="AF3367" t="s">
        <v>1607</v>
      </c>
      <c r="AG3367" t="s">
        <v>1609</v>
      </c>
      <c r="AH3367" t="s">
        <v>173</v>
      </c>
      <c r="AI3367">
        <v>867489953</v>
      </c>
      <c r="AM3367">
        <v>260001</v>
      </c>
      <c r="BE3367">
        <f t="shared" si="230"/>
        <v>0</v>
      </c>
      <c r="BF3367" s="6">
        <f t="shared" si="231"/>
        <v>-13</v>
      </c>
      <c r="BG3367" s="7" t="s">
        <v>71</v>
      </c>
      <c r="BH3367" t="e">
        <f>+VLOOKUP(AF3367,Sheet4!A:A,1,FALSE)</f>
        <v>#N/A</v>
      </c>
      <c r="BL3367">
        <v>11.5</v>
      </c>
      <c r="BM3367" s="59">
        <f t="shared" si="232"/>
        <v>1.5</v>
      </c>
      <c r="BN3367" t="s">
        <v>1610</v>
      </c>
    </row>
    <row r="3368" spans="1:66" ht="13" customHeight="1" x14ac:dyDescent="0.3">
      <c r="A3368" s="5">
        <v>46114</v>
      </c>
      <c r="B3368" t="s">
        <v>78</v>
      </c>
      <c r="F3368" s="8">
        <v>29</v>
      </c>
      <c r="G3368">
        <v>14.5</v>
      </c>
      <c r="H3368">
        <v>17</v>
      </c>
      <c r="I3368" s="6">
        <v>-12</v>
      </c>
      <c r="Q3368" t="s">
        <v>79</v>
      </c>
      <c r="U3368">
        <v>2601323</v>
      </c>
      <c r="V3368" t="s">
        <v>1607</v>
      </c>
      <c r="W3368" t="s">
        <v>169</v>
      </c>
      <c r="X3368" t="s">
        <v>170</v>
      </c>
      <c r="Y3368" t="s">
        <v>1615</v>
      </c>
      <c r="AF3368" t="s">
        <v>1607</v>
      </c>
      <c r="AG3368" t="s">
        <v>1609</v>
      </c>
      <c r="AH3368" t="s">
        <v>173</v>
      </c>
      <c r="AI3368">
        <v>867489953</v>
      </c>
      <c r="AM3368">
        <v>260001</v>
      </c>
      <c r="BE3368">
        <f t="shared" si="230"/>
        <v>0</v>
      </c>
      <c r="BF3368" s="6">
        <f t="shared" si="231"/>
        <v>-17</v>
      </c>
      <c r="BG3368" s="7" t="s">
        <v>71</v>
      </c>
      <c r="BH3368" t="e">
        <f>+VLOOKUP(AF3368,Sheet4!A:A,1,FALSE)</f>
        <v>#N/A</v>
      </c>
      <c r="BL3368">
        <v>14.5</v>
      </c>
      <c r="BM3368" s="59">
        <f t="shared" si="232"/>
        <v>2.5</v>
      </c>
      <c r="BN3368" t="s">
        <v>1610</v>
      </c>
    </row>
    <row r="3369" spans="1:66" ht="13" customHeight="1" x14ac:dyDescent="0.3">
      <c r="A3369" s="5">
        <v>46114</v>
      </c>
      <c r="B3369" t="s">
        <v>78</v>
      </c>
      <c r="F3369" s="8">
        <v>32</v>
      </c>
      <c r="G3369">
        <v>16</v>
      </c>
      <c r="H3369">
        <v>19</v>
      </c>
      <c r="I3369" s="6">
        <v>-13</v>
      </c>
      <c r="Q3369" t="s">
        <v>79</v>
      </c>
      <c r="U3369">
        <v>2601323</v>
      </c>
      <c r="V3369" t="s">
        <v>1607</v>
      </c>
      <c r="W3369" t="s">
        <v>169</v>
      </c>
      <c r="X3369" t="s">
        <v>170</v>
      </c>
      <c r="Y3369" t="s">
        <v>1616</v>
      </c>
      <c r="AF3369" t="s">
        <v>1607</v>
      </c>
      <c r="AG3369" t="s">
        <v>1609</v>
      </c>
      <c r="AH3369" t="s">
        <v>173</v>
      </c>
      <c r="AI3369">
        <v>867489953</v>
      </c>
      <c r="AM3369">
        <v>260001</v>
      </c>
      <c r="BE3369">
        <f t="shared" si="230"/>
        <v>0</v>
      </c>
      <c r="BF3369" s="6">
        <f t="shared" si="231"/>
        <v>-19</v>
      </c>
      <c r="BG3369" s="7" t="s">
        <v>71</v>
      </c>
      <c r="BH3369" t="e">
        <f>+VLOOKUP(AF3369,Sheet4!A:A,1,FALSE)</f>
        <v>#N/A</v>
      </c>
      <c r="BL3369">
        <v>16</v>
      </c>
      <c r="BM3369" s="59">
        <f t="shared" si="232"/>
        <v>3</v>
      </c>
      <c r="BN3369" t="s">
        <v>1610</v>
      </c>
    </row>
    <row r="3370" spans="1:66" ht="13" customHeight="1" x14ac:dyDescent="0.3">
      <c r="A3370" s="5">
        <v>46114</v>
      </c>
      <c r="B3370" t="s">
        <v>78</v>
      </c>
      <c r="F3370" s="8">
        <v>26</v>
      </c>
      <c r="G3370">
        <v>13</v>
      </c>
      <c r="H3370">
        <v>15</v>
      </c>
      <c r="I3370" s="6">
        <v>-11</v>
      </c>
      <c r="Q3370" t="s">
        <v>79</v>
      </c>
      <c r="U3370">
        <v>2601323</v>
      </c>
      <c r="V3370" t="s">
        <v>1607</v>
      </c>
      <c r="W3370" t="s">
        <v>169</v>
      </c>
      <c r="X3370" t="s">
        <v>170</v>
      </c>
      <c r="Y3370" t="s">
        <v>1617</v>
      </c>
      <c r="AF3370" t="s">
        <v>1607</v>
      </c>
      <c r="AG3370" t="s">
        <v>1609</v>
      </c>
      <c r="AH3370" t="s">
        <v>173</v>
      </c>
      <c r="AI3370">
        <v>867489953</v>
      </c>
      <c r="AM3370">
        <v>260001</v>
      </c>
      <c r="BE3370">
        <f t="shared" si="230"/>
        <v>0</v>
      </c>
      <c r="BF3370" s="6">
        <f t="shared" si="231"/>
        <v>-15</v>
      </c>
      <c r="BG3370" s="7" t="s">
        <v>71</v>
      </c>
      <c r="BH3370" t="e">
        <f>+VLOOKUP(AF3370,Sheet4!A:A,1,FALSE)</f>
        <v>#N/A</v>
      </c>
      <c r="BL3370">
        <v>13</v>
      </c>
      <c r="BM3370" s="59">
        <f t="shared" si="232"/>
        <v>2</v>
      </c>
      <c r="BN3370" t="s">
        <v>1610</v>
      </c>
    </row>
    <row r="3371" spans="1:66" ht="13" customHeight="1" x14ac:dyDescent="0.3">
      <c r="A3371" s="5">
        <v>46114</v>
      </c>
      <c r="B3371" t="s">
        <v>78</v>
      </c>
      <c r="F3371" s="8">
        <v>32</v>
      </c>
      <c r="G3371">
        <v>16</v>
      </c>
      <c r="H3371">
        <v>19</v>
      </c>
      <c r="I3371" s="6">
        <v>-13</v>
      </c>
      <c r="Q3371" t="s">
        <v>79</v>
      </c>
      <c r="U3371">
        <v>2601323</v>
      </c>
      <c r="V3371" t="s">
        <v>1607</v>
      </c>
      <c r="W3371" t="s">
        <v>169</v>
      </c>
      <c r="X3371" t="s">
        <v>170</v>
      </c>
      <c r="Y3371" t="s">
        <v>1618</v>
      </c>
      <c r="AF3371" t="s">
        <v>1607</v>
      </c>
      <c r="AG3371" t="s">
        <v>1609</v>
      </c>
      <c r="AH3371" t="s">
        <v>173</v>
      </c>
      <c r="AI3371">
        <v>867489953</v>
      </c>
      <c r="AM3371">
        <v>260001</v>
      </c>
      <c r="BE3371">
        <f t="shared" si="230"/>
        <v>0</v>
      </c>
      <c r="BF3371" s="6">
        <f t="shared" si="231"/>
        <v>-19</v>
      </c>
      <c r="BG3371" s="7" t="s">
        <v>71</v>
      </c>
      <c r="BH3371" t="e">
        <f>+VLOOKUP(AF3371,Sheet4!A:A,1,FALSE)</f>
        <v>#N/A</v>
      </c>
      <c r="BL3371">
        <v>16</v>
      </c>
      <c r="BM3371" s="59">
        <f t="shared" si="232"/>
        <v>3</v>
      </c>
      <c r="BN3371" t="s">
        <v>1610</v>
      </c>
    </row>
    <row r="3372" spans="1:66" ht="13" customHeight="1" x14ac:dyDescent="0.3">
      <c r="A3372" s="5">
        <v>46114</v>
      </c>
      <c r="B3372" t="s">
        <v>78</v>
      </c>
      <c r="F3372" s="8">
        <v>23</v>
      </c>
      <c r="G3372">
        <v>11.5</v>
      </c>
      <c r="H3372">
        <v>13</v>
      </c>
      <c r="I3372" s="6">
        <v>-10</v>
      </c>
      <c r="Q3372" t="s">
        <v>79</v>
      </c>
      <c r="U3372">
        <v>2601323</v>
      </c>
      <c r="V3372" t="s">
        <v>1607</v>
      </c>
      <c r="W3372" t="s">
        <v>169</v>
      </c>
      <c r="X3372" t="s">
        <v>170</v>
      </c>
      <c r="Y3372" t="s">
        <v>1619</v>
      </c>
      <c r="AF3372" t="s">
        <v>1607</v>
      </c>
      <c r="AG3372" t="s">
        <v>1609</v>
      </c>
      <c r="AH3372" t="s">
        <v>173</v>
      </c>
      <c r="AI3372">
        <v>867489953</v>
      </c>
      <c r="AM3372">
        <v>260001</v>
      </c>
      <c r="BE3372">
        <f t="shared" si="230"/>
        <v>0</v>
      </c>
      <c r="BF3372" s="6">
        <f t="shared" si="231"/>
        <v>-13</v>
      </c>
      <c r="BG3372" s="7" t="s">
        <v>71</v>
      </c>
      <c r="BH3372" t="e">
        <f>+VLOOKUP(AF3372,Sheet4!A:A,1,FALSE)</f>
        <v>#N/A</v>
      </c>
      <c r="BL3372">
        <v>11.5</v>
      </c>
      <c r="BM3372" s="59">
        <f t="shared" si="232"/>
        <v>1.5</v>
      </c>
      <c r="BN3372" t="s">
        <v>1610</v>
      </c>
    </row>
    <row r="3373" spans="1:66" ht="13" customHeight="1" x14ac:dyDescent="0.3">
      <c r="A3373" s="5">
        <v>46114</v>
      </c>
      <c r="B3373" t="s">
        <v>78</v>
      </c>
      <c r="F3373" s="8">
        <v>29</v>
      </c>
      <c r="G3373">
        <v>14.5</v>
      </c>
      <c r="H3373">
        <v>17</v>
      </c>
      <c r="I3373" s="6">
        <v>-12</v>
      </c>
      <c r="Q3373" t="s">
        <v>79</v>
      </c>
      <c r="U3373">
        <v>2601323</v>
      </c>
      <c r="V3373" t="s">
        <v>1607</v>
      </c>
      <c r="W3373" t="s">
        <v>169</v>
      </c>
      <c r="X3373" t="s">
        <v>170</v>
      </c>
      <c r="Y3373" t="s">
        <v>1620</v>
      </c>
      <c r="AF3373" t="s">
        <v>1607</v>
      </c>
      <c r="AG3373" t="s">
        <v>1609</v>
      </c>
      <c r="AH3373" t="s">
        <v>173</v>
      </c>
      <c r="AI3373">
        <v>867489953</v>
      </c>
      <c r="AM3373">
        <v>260001</v>
      </c>
      <c r="BE3373">
        <f t="shared" si="230"/>
        <v>0</v>
      </c>
      <c r="BF3373" s="6">
        <f t="shared" si="231"/>
        <v>-17</v>
      </c>
      <c r="BG3373" s="7" t="s">
        <v>71</v>
      </c>
      <c r="BH3373" t="e">
        <f>+VLOOKUP(AF3373,Sheet4!A:A,1,FALSE)</f>
        <v>#N/A</v>
      </c>
      <c r="BL3373">
        <v>14.5</v>
      </c>
      <c r="BM3373" s="59">
        <f t="shared" si="232"/>
        <v>2.5</v>
      </c>
      <c r="BN3373" t="s">
        <v>1610</v>
      </c>
    </row>
    <row r="3374" spans="1:66" ht="13" customHeight="1" x14ac:dyDescent="0.3">
      <c r="A3374" s="5">
        <v>46114</v>
      </c>
      <c r="B3374" t="s">
        <v>78</v>
      </c>
      <c r="F3374" s="8">
        <v>181</v>
      </c>
      <c r="G3374">
        <v>90.5</v>
      </c>
      <c r="H3374">
        <v>106</v>
      </c>
      <c r="I3374" s="6">
        <v>-75</v>
      </c>
      <c r="Q3374" t="s">
        <v>79</v>
      </c>
      <c r="U3374">
        <v>2601323</v>
      </c>
      <c r="V3374" t="s">
        <v>1607</v>
      </c>
      <c r="W3374" t="s">
        <v>169</v>
      </c>
      <c r="X3374" t="s">
        <v>170</v>
      </c>
      <c r="Y3374" t="s">
        <v>1621</v>
      </c>
      <c r="AF3374" t="s">
        <v>1607</v>
      </c>
      <c r="AG3374" t="s">
        <v>1609</v>
      </c>
      <c r="AH3374" t="s">
        <v>173</v>
      </c>
      <c r="AI3374">
        <v>867489953</v>
      </c>
      <c r="AM3374">
        <v>260001</v>
      </c>
      <c r="BE3374">
        <f t="shared" si="230"/>
        <v>0</v>
      </c>
      <c r="BF3374" s="6">
        <f t="shared" si="231"/>
        <v>-106</v>
      </c>
      <c r="BG3374" s="7" t="s">
        <v>71</v>
      </c>
      <c r="BH3374" t="e">
        <f>+VLOOKUP(AF3374,Sheet4!A:A,1,FALSE)</f>
        <v>#N/A</v>
      </c>
      <c r="BL3374">
        <v>90.5</v>
      </c>
      <c r="BM3374" s="59">
        <f t="shared" si="232"/>
        <v>15.5</v>
      </c>
      <c r="BN3374" t="s">
        <v>1610</v>
      </c>
    </row>
    <row r="3375" spans="1:66" ht="13" customHeight="1" x14ac:dyDescent="0.3">
      <c r="A3375" s="5">
        <v>46114</v>
      </c>
      <c r="B3375" t="s">
        <v>80</v>
      </c>
      <c r="F3375">
        <v>425</v>
      </c>
      <c r="G3375">
        <v>425</v>
      </c>
      <c r="H3375">
        <v>250</v>
      </c>
      <c r="I3375" s="6">
        <v>-175</v>
      </c>
      <c r="Q3375" t="s">
        <v>81</v>
      </c>
      <c r="U3375">
        <v>2601323</v>
      </c>
      <c r="V3375" t="s">
        <v>1607</v>
      </c>
      <c r="W3375" t="s">
        <v>169</v>
      </c>
      <c r="X3375" t="s">
        <v>170</v>
      </c>
      <c r="Y3375" t="s">
        <v>1608</v>
      </c>
      <c r="AF3375" t="s">
        <v>1607</v>
      </c>
      <c r="AG3375" t="s">
        <v>1609</v>
      </c>
      <c r="AH3375" t="s">
        <v>173</v>
      </c>
      <c r="AI3375">
        <v>867489953</v>
      </c>
      <c r="AM3375">
        <v>260001</v>
      </c>
      <c r="BB3375" s="9">
        <v>425</v>
      </c>
      <c r="BE3375">
        <f t="shared" si="230"/>
        <v>425</v>
      </c>
      <c r="BF3375" s="6">
        <f t="shared" si="231"/>
        <v>175</v>
      </c>
      <c r="BG3375" s="12" t="s">
        <v>99</v>
      </c>
      <c r="BH3375" t="e">
        <f>+VLOOKUP(AF3375,Sheet4!A:A,1,FALSE)</f>
        <v>#N/A</v>
      </c>
      <c r="BL3375">
        <v>425</v>
      </c>
      <c r="BM3375" s="59">
        <f t="shared" si="232"/>
        <v>-175</v>
      </c>
      <c r="BN3375" t="s">
        <v>1610</v>
      </c>
    </row>
    <row r="3376" spans="1:66" ht="13" customHeight="1" x14ac:dyDescent="0.3">
      <c r="A3376" s="5">
        <v>46114</v>
      </c>
      <c r="B3376" t="s">
        <v>80</v>
      </c>
      <c r="F3376">
        <v>287.5</v>
      </c>
      <c r="G3376">
        <v>287.5</v>
      </c>
      <c r="H3376">
        <v>175</v>
      </c>
      <c r="I3376" s="6">
        <v>-112.5</v>
      </c>
      <c r="Q3376" t="s">
        <v>81</v>
      </c>
      <c r="U3376">
        <v>2601323</v>
      </c>
      <c r="V3376" t="s">
        <v>1607</v>
      </c>
      <c r="W3376" t="s">
        <v>169</v>
      </c>
      <c r="X3376" t="s">
        <v>170</v>
      </c>
      <c r="Y3376" t="s">
        <v>1611</v>
      </c>
      <c r="AF3376" t="s">
        <v>1607</v>
      </c>
      <c r="AG3376" t="s">
        <v>1609</v>
      </c>
      <c r="AH3376" t="s">
        <v>173</v>
      </c>
      <c r="AI3376">
        <v>867489953</v>
      </c>
      <c r="AM3376">
        <v>260001</v>
      </c>
      <c r="BB3376" s="9">
        <v>288</v>
      </c>
      <c r="BE3376">
        <f t="shared" si="230"/>
        <v>288</v>
      </c>
      <c r="BF3376" s="6">
        <f t="shared" si="231"/>
        <v>113</v>
      </c>
      <c r="BG3376" s="12" t="s">
        <v>99</v>
      </c>
      <c r="BH3376" t="e">
        <f>+VLOOKUP(AF3376,Sheet4!A:A,1,FALSE)</f>
        <v>#N/A</v>
      </c>
      <c r="BL3376">
        <v>287.5</v>
      </c>
      <c r="BM3376" s="59">
        <f t="shared" si="232"/>
        <v>-112.5</v>
      </c>
      <c r="BN3376" t="s">
        <v>1610</v>
      </c>
    </row>
    <row r="3377" spans="1:67" ht="13" customHeight="1" x14ac:dyDescent="0.3">
      <c r="A3377" s="5">
        <v>46114</v>
      </c>
      <c r="B3377" t="s">
        <v>80</v>
      </c>
      <c r="F3377">
        <v>862.5</v>
      </c>
      <c r="G3377">
        <v>862.5</v>
      </c>
      <c r="H3377">
        <v>500</v>
      </c>
      <c r="I3377" s="6">
        <v>-362.5</v>
      </c>
      <c r="Q3377" t="s">
        <v>81</v>
      </c>
      <c r="U3377">
        <v>2601323</v>
      </c>
      <c r="V3377" t="s">
        <v>1607</v>
      </c>
      <c r="W3377" t="s">
        <v>169</v>
      </c>
      <c r="X3377" t="s">
        <v>170</v>
      </c>
      <c r="Y3377" t="s">
        <v>1612</v>
      </c>
      <c r="AF3377" t="s">
        <v>1607</v>
      </c>
      <c r="AG3377" t="s">
        <v>1609</v>
      </c>
      <c r="AH3377" t="s">
        <v>173</v>
      </c>
      <c r="AI3377">
        <v>867489953</v>
      </c>
      <c r="AM3377">
        <v>260001</v>
      </c>
      <c r="BB3377" s="9">
        <v>862</v>
      </c>
      <c r="BE3377">
        <f t="shared" si="230"/>
        <v>862</v>
      </c>
      <c r="BF3377" s="6">
        <f t="shared" si="231"/>
        <v>362</v>
      </c>
      <c r="BG3377" s="12" t="s">
        <v>99</v>
      </c>
      <c r="BH3377" t="e">
        <f>+VLOOKUP(AF3377,Sheet4!A:A,1,FALSE)</f>
        <v>#N/A</v>
      </c>
      <c r="BL3377">
        <v>862.5</v>
      </c>
      <c r="BM3377" s="59">
        <f t="shared" si="232"/>
        <v>-362.5</v>
      </c>
      <c r="BN3377" t="s">
        <v>1610</v>
      </c>
    </row>
    <row r="3378" spans="1:67" ht="13" customHeight="1" x14ac:dyDescent="0.3">
      <c r="A3378" s="5">
        <v>46114</v>
      </c>
      <c r="B3378" t="s">
        <v>80</v>
      </c>
      <c r="F3378">
        <v>287.5</v>
      </c>
      <c r="G3378">
        <v>287.5</v>
      </c>
      <c r="H3378">
        <v>175</v>
      </c>
      <c r="I3378" s="6">
        <v>-112.5</v>
      </c>
      <c r="Q3378" t="s">
        <v>81</v>
      </c>
      <c r="U3378">
        <v>2601323</v>
      </c>
      <c r="V3378" t="s">
        <v>1607</v>
      </c>
      <c r="W3378" t="s">
        <v>169</v>
      </c>
      <c r="X3378" t="s">
        <v>170</v>
      </c>
      <c r="Y3378" t="s">
        <v>1613</v>
      </c>
      <c r="AF3378" t="s">
        <v>1607</v>
      </c>
      <c r="AG3378" t="s">
        <v>1609</v>
      </c>
      <c r="AH3378" t="s">
        <v>173</v>
      </c>
      <c r="AI3378">
        <v>867489953</v>
      </c>
      <c r="AM3378">
        <v>260001</v>
      </c>
      <c r="BB3378" s="9">
        <v>288</v>
      </c>
      <c r="BE3378">
        <f t="shared" si="230"/>
        <v>288</v>
      </c>
      <c r="BF3378" s="6">
        <f t="shared" si="231"/>
        <v>113</v>
      </c>
      <c r="BG3378" s="12" t="s">
        <v>99</v>
      </c>
      <c r="BH3378" t="e">
        <f>+VLOOKUP(AF3378,Sheet4!A:A,1,FALSE)</f>
        <v>#N/A</v>
      </c>
      <c r="BL3378">
        <v>287.5</v>
      </c>
      <c r="BM3378" s="59">
        <f t="shared" si="232"/>
        <v>-112.5</v>
      </c>
      <c r="BN3378" t="s">
        <v>1610</v>
      </c>
    </row>
    <row r="3379" spans="1:67" ht="13" customHeight="1" x14ac:dyDescent="0.3">
      <c r="A3379" s="5">
        <v>46114</v>
      </c>
      <c r="B3379" t="s">
        <v>80</v>
      </c>
      <c r="F3379">
        <v>287.5</v>
      </c>
      <c r="G3379">
        <v>287.5</v>
      </c>
      <c r="H3379">
        <v>162.5</v>
      </c>
      <c r="I3379" s="6">
        <v>-125</v>
      </c>
      <c r="Q3379" t="s">
        <v>81</v>
      </c>
      <c r="U3379">
        <v>2601323</v>
      </c>
      <c r="V3379" t="s">
        <v>1607</v>
      </c>
      <c r="W3379" t="s">
        <v>169</v>
      </c>
      <c r="X3379" t="s">
        <v>170</v>
      </c>
      <c r="Y3379" t="s">
        <v>1614</v>
      </c>
      <c r="AF3379" t="s">
        <v>1607</v>
      </c>
      <c r="AG3379" t="s">
        <v>1609</v>
      </c>
      <c r="AH3379" t="s">
        <v>173</v>
      </c>
      <c r="AI3379">
        <v>867489953</v>
      </c>
      <c r="AM3379">
        <v>260001</v>
      </c>
      <c r="BB3379" s="9">
        <v>288</v>
      </c>
      <c r="BE3379">
        <f t="shared" si="230"/>
        <v>288</v>
      </c>
      <c r="BF3379" s="6">
        <f t="shared" si="231"/>
        <v>125.5</v>
      </c>
      <c r="BG3379" s="12" t="s">
        <v>99</v>
      </c>
      <c r="BH3379" t="e">
        <f>+VLOOKUP(AF3379,Sheet4!A:A,1,FALSE)</f>
        <v>#N/A</v>
      </c>
      <c r="BL3379">
        <v>287.5</v>
      </c>
      <c r="BM3379" s="59">
        <f t="shared" si="232"/>
        <v>-125</v>
      </c>
      <c r="BN3379" t="s">
        <v>1610</v>
      </c>
    </row>
    <row r="3380" spans="1:67" ht="13" customHeight="1" x14ac:dyDescent="0.3">
      <c r="A3380" s="5">
        <v>46114</v>
      </c>
      <c r="B3380" t="s">
        <v>80</v>
      </c>
      <c r="F3380">
        <v>362.5</v>
      </c>
      <c r="G3380">
        <v>362.5</v>
      </c>
      <c r="H3380">
        <v>212.5</v>
      </c>
      <c r="I3380" s="6">
        <v>-150</v>
      </c>
      <c r="Q3380" t="s">
        <v>81</v>
      </c>
      <c r="U3380">
        <v>2601323</v>
      </c>
      <c r="V3380" t="s">
        <v>1607</v>
      </c>
      <c r="W3380" t="s">
        <v>169</v>
      </c>
      <c r="X3380" t="s">
        <v>170</v>
      </c>
      <c r="Y3380" t="s">
        <v>1615</v>
      </c>
      <c r="AF3380" t="s">
        <v>1607</v>
      </c>
      <c r="AG3380" t="s">
        <v>1609</v>
      </c>
      <c r="AH3380" t="s">
        <v>173</v>
      </c>
      <c r="AI3380">
        <v>867489953</v>
      </c>
      <c r="AM3380">
        <v>260001</v>
      </c>
      <c r="BB3380" s="9">
        <v>362</v>
      </c>
      <c r="BE3380">
        <f t="shared" si="230"/>
        <v>362</v>
      </c>
      <c r="BF3380" s="6">
        <f t="shared" si="231"/>
        <v>149.5</v>
      </c>
      <c r="BG3380" s="12" t="s">
        <v>99</v>
      </c>
      <c r="BH3380" t="e">
        <f>+VLOOKUP(AF3380,Sheet4!A:A,1,FALSE)</f>
        <v>#N/A</v>
      </c>
      <c r="BL3380">
        <v>362.5</v>
      </c>
      <c r="BM3380" s="59">
        <f t="shared" si="232"/>
        <v>-150</v>
      </c>
      <c r="BN3380" t="s">
        <v>1610</v>
      </c>
    </row>
    <row r="3381" spans="1:67" ht="13" customHeight="1" x14ac:dyDescent="0.3">
      <c r="A3381" s="5">
        <v>46114</v>
      </c>
      <c r="B3381" t="s">
        <v>80</v>
      </c>
      <c r="F3381">
        <v>400</v>
      </c>
      <c r="G3381">
        <v>400</v>
      </c>
      <c r="H3381">
        <v>237.5</v>
      </c>
      <c r="I3381" s="6">
        <v>-162.5</v>
      </c>
      <c r="Q3381" t="s">
        <v>81</v>
      </c>
      <c r="U3381">
        <v>2601323</v>
      </c>
      <c r="V3381" t="s">
        <v>1607</v>
      </c>
      <c r="W3381" t="s">
        <v>169</v>
      </c>
      <c r="X3381" t="s">
        <v>170</v>
      </c>
      <c r="Y3381" t="s">
        <v>1616</v>
      </c>
      <c r="AF3381" t="s">
        <v>1607</v>
      </c>
      <c r="AG3381" t="s">
        <v>1609</v>
      </c>
      <c r="AH3381" t="s">
        <v>173</v>
      </c>
      <c r="AI3381">
        <v>867489953</v>
      </c>
      <c r="AM3381">
        <v>260001</v>
      </c>
      <c r="BB3381" s="9">
        <v>400</v>
      </c>
      <c r="BE3381">
        <f t="shared" si="230"/>
        <v>400</v>
      </c>
      <c r="BF3381" s="6">
        <f t="shared" si="231"/>
        <v>162.5</v>
      </c>
      <c r="BG3381" s="12" t="s">
        <v>99</v>
      </c>
      <c r="BH3381" t="e">
        <f>+VLOOKUP(AF3381,Sheet4!A:A,1,FALSE)</f>
        <v>#N/A</v>
      </c>
      <c r="BL3381">
        <v>400</v>
      </c>
      <c r="BM3381" s="59">
        <f t="shared" si="232"/>
        <v>-162.5</v>
      </c>
      <c r="BN3381" t="s">
        <v>1610</v>
      </c>
    </row>
    <row r="3382" spans="1:67" ht="13" customHeight="1" x14ac:dyDescent="0.3">
      <c r="A3382" s="5">
        <v>46114</v>
      </c>
      <c r="B3382" t="s">
        <v>80</v>
      </c>
      <c r="F3382">
        <v>325</v>
      </c>
      <c r="G3382">
        <v>325</v>
      </c>
      <c r="H3382">
        <v>187.5</v>
      </c>
      <c r="I3382" s="6">
        <v>-137.5</v>
      </c>
      <c r="Q3382" t="s">
        <v>81</v>
      </c>
      <c r="U3382">
        <v>2601323</v>
      </c>
      <c r="V3382" t="s">
        <v>1607</v>
      </c>
      <c r="W3382" t="s">
        <v>169</v>
      </c>
      <c r="X3382" t="s">
        <v>170</v>
      </c>
      <c r="Y3382" t="s">
        <v>1617</v>
      </c>
      <c r="AF3382" t="s">
        <v>1607</v>
      </c>
      <c r="AG3382" t="s">
        <v>1609</v>
      </c>
      <c r="AH3382" t="s">
        <v>173</v>
      </c>
      <c r="AI3382">
        <v>867489953</v>
      </c>
      <c r="AM3382">
        <v>260001</v>
      </c>
      <c r="BB3382" s="9">
        <v>325</v>
      </c>
      <c r="BE3382">
        <f t="shared" si="230"/>
        <v>325</v>
      </c>
      <c r="BF3382" s="6">
        <f t="shared" si="231"/>
        <v>137.5</v>
      </c>
      <c r="BG3382" s="12" t="s">
        <v>99</v>
      </c>
      <c r="BH3382" t="e">
        <f>+VLOOKUP(AF3382,Sheet4!A:A,1,FALSE)</f>
        <v>#N/A</v>
      </c>
      <c r="BL3382">
        <v>325</v>
      </c>
      <c r="BM3382" s="59">
        <f t="shared" si="232"/>
        <v>-137.5</v>
      </c>
      <c r="BN3382" t="s">
        <v>1610</v>
      </c>
    </row>
    <row r="3383" spans="1:67" ht="13" customHeight="1" x14ac:dyDescent="0.3">
      <c r="A3383" s="5">
        <v>46114</v>
      </c>
      <c r="B3383" t="s">
        <v>80</v>
      </c>
      <c r="F3383">
        <v>400</v>
      </c>
      <c r="G3383">
        <v>400</v>
      </c>
      <c r="H3383">
        <v>237.5</v>
      </c>
      <c r="I3383" s="6">
        <v>-162.5</v>
      </c>
      <c r="Q3383" t="s">
        <v>81</v>
      </c>
      <c r="U3383">
        <v>2601323</v>
      </c>
      <c r="V3383" t="s">
        <v>1607</v>
      </c>
      <c r="W3383" t="s">
        <v>169</v>
      </c>
      <c r="X3383" t="s">
        <v>170</v>
      </c>
      <c r="Y3383" t="s">
        <v>1618</v>
      </c>
      <c r="AF3383" t="s">
        <v>1607</v>
      </c>
      <c r="AG3383" t="s">
        <v>1609</v>
      </c>
      <c r="AH3383" t="s">
        <v>173</v>
      </c>
      <c r="AI3383">
        <v>867489953</v>
      </c>
      <c r="AM3383">
        <v>260001</v>
      </c>
      <c r="BB3383" s="9">
        <v>400</v>
      </c>
      <c r="BE3383">
        <f t="shared" si="230"/>
        <v>400</v>
      </c>
      <c r="BF3383" s="6">
        <f t="shared" si="231"/>
        <v>162.5</v>
      </c>
      <c r="BG3383" s="12" t="s">
        <v>99</v>
      </c>
      <c r="BH3383" t="e">
        <f>+VLOOKUP(AF3383,Sheet4!A:A,1,FALSE)</f>
        <v>#N/A</v>
      </c>
      <c r="BL3383">
        <v>400</v>
      </c>
      <c r="BM3383" s="59">
        <f t="shared" si="232"/>
        <v>-162.5</v>
      </c>
      <c r="BN3383" t="s">
        <v>1610</v>
      </c>
    </row>
    <row r="3384" spans="1:67" ht="13" customHeight="1" x14ac:dyDescent="0.3">
      <c r="A3384" s="5">
        <v>46114</v>
      </c>
      <c r="B3384" t="s">
        <v>80</v>
      </c>
      <c r="F3384">
        <v>287.5</v>
      </c>
      <c r="G3384">
        <v>287.5</v>
      </c>
      <c r="H3384">
        <v>162.5</v>
      </c>
      <c r="I3384" s="6">
        <v>-125</v>
      </c>
      <c r="Q3384" t="s">
        <v>81</v>
      </c>
      <c r="U3384">
        <v>2601323</v>
      </c>
      <c r="V3384" t="s">
        <v>1607</v>
      </c>
      <c r="W3384" t="s">
        <v>169</v>
      </c>
      <c r="X3384" t="s">
        <v>170</v>
      </c>
      <c r="Y3384" t="s">
        <v>1619</v>
      </c>
      <c r="AF3384" t="s">
        <v>1607</v>
      </c>
      <c r="AG3384" t="s">
        <v>1609</v>
      </c>
      <c r="AH3384" t="s">
        <v>173</v>
      </c>
      <c r="AI3384">
        <v>867489953</v>
      </c>
      <c r="AM3384">
        <v>260001</v>
      </c>
      <c r="BB3384" s="9">
        <v>288</v>
      </c>
      <c r="BE3384">
        <f t="shared" si="230"/>
        <v>288</v>
      </c>
      <c r="BF3384" s="6">
        <f t="shared" si="231"/>
        <v>125.5</v>
      </c>
      <c r="BG3384" s="12" t="s">
        <v>99</v>
      </c>
      <c r="BH3384" t="e">
        <f>+VLOOKUP(AF3384,Sheet4!A:A,1,FALSE)</f>
        <v>#N/A</v>
      </c>
      <c r="BL3384">
        <v>287.5</v>
      </c>
      <c r="BM3384" s="59">
        <f t="shared" si="232"/>
        <v>-125</v>
      </c>
      <c r="BN3384" t="s">
        <v>1610</v>
      </c>
    </row>
    <row r="3385" spans="1:67" ht="13" customHeight="1" x14ac:dyDescent="0.3">
      <c r="A3385" s="5">
        <v>46114</v>
      </c>
      <c r="B3385" t="s">
        <v>80</v>
      </c>
      <c r="F3385">
        <v>362.5</v>
      </c>
      <c r="G3385">
        <v>362.5</v>
      </c>
      <c r="H3385">
        <v>212.5</v>
      </c>
      <c r="I3385" s="6">
        <v>-150</v>
      </c>
      <c r="Q3385" t="s">
        <v>81</v>
      </c>
      <c r="U3385">
        <v>2601323</v>
      </c>
      <c r="V3385" t="s">
        <v>1607</v>
      </c>
      <c r="W3385" t="s">
        <v>169</v>
      </c>
      <c r="X3385" t="s">
        <v>170</v>
      </c>
      <c r="Y3385" t="s">
        <v>1620</v>
      </c>
      <c r="AF3385" t="s">
        <v>1607</v>
      </c>
      <c r="AG3385" t="s">
        <v>1609</v>
      </c>
      <c r="AH3385" t="s">
        <v>173</v>
      </c>
      <c r="AI3385">
        <v>867489953</v>
      </c>
      <c r="AM3385">
        <v>260001</v>
      </c>
      <c r="BB3385" s="9">
        <v>362</v>
      </c>
      <c r="BE3385">
        <f t="shared" si="230"/>
        <v>362</v>
      </c>
      <c r="BF3385" s="6">
        <f t="shared" si="231"/>
        <v>149.5</v>
      </c>
      <c r="BG3385" s="12" t="s">
        <v>99</v>
      </c>
      <c r="BH3385" t="e">
        <f>+VLOOKUP(AF3385,Sheet4!A:A,1,FALSE)</f>
        <v>#N/A</v>
      </c>
      <c r="BL3385">
        <v>362.5</v>
      </c>
      <c r="BM3385" s="59">
        <f t="shared" si="232"/>
        <v>-150</v>
      </c>
      <c r="BN3385" t="s">
        <v>1610</v>
      </c>
    </row>
    <row r="3386" spans="1:67" ht="13" customHeight="1" x14ac:dyDescent="0.3">
      <c r="A3386" s="5">
        <v>46114</v>
      </c>
      <c r="B3386" t="s">
        <v>80</v>
      </c>
      <c r="F3386">
        <v>2262.5</v>
      </c>
      <c r="G3386">
        <v>2262.5</v>
      </c>
      <c r="H3386">
        <v>1325</v>
      </c>
      <c r="I3386" s="6">
        <v>-937.5</v>
      </c>
      <c r="Q3386" t="s">
        <v>81</v>
      </c>
      <c r="U3386">
        <v>2601323</v>
      </c>
      <c r="V3386" t="s">
        <v>1607</v>
      </c>
      <c r="W3386" t="s">
        <v>169</v>
      </c>
      <c r="X3386" t="s">
        <v>170</v>
      </c>
      <c r="Y3386" t="s">
        <v>1621</v>
      </c>
      <c r="AF3386" t="s">
        <v>1607</v>
      </c>
      <c r="AG3386" t="s">
        <v>1609</v>
      </c>
      <c r="AH3386" t="s">
        <v>173</v>
      </c>
      <c r="AI3386">
        <v>867489953</v>
      </c>
      <c r="AM3386">
        <v>260001</v>
      </c>
      <c r="BB3386" s="9">
        <v>2262</v>
      </c>
      <c r="BE3386">
        <f t="shared" si="230"/>
        <v>2262</v>
      </c>
      <c r="BF3386" s="6">
        <f t="shared" si="231"/>
        <v>937</v>
      </c>
      <c r="BG3386" s="12" t="s">
        <v>99</v>
      </c>
      <c r="BH3386" t="e">
        <f>+VLOOKUP(AF3386,Sheet4!A:A,1,FALSE)</f>
        <v>#N/A</v>
      </c>
      <c r="BL3386">
        <v>2262.5</v>
      </c>
      <c r="BM3386" s="59">
        <f t="shared" si="232"/>
        <v>-937.5</v>
      </c>
      <c r="BN3386" t="s">
        <v>1610</v>
      </c>
    </row>
    <row r="3387" spans="1:67" ht="13" customHeight="1" x14ac:dyDescent="0.3">
      <c r="A3387" s="5">
        <v>46114</v>
      </c>
      <c r="B3387" t="s">
        <v>63</v>
      </c>
      <c r="F3387">
        <v>270</v>
      </c>
      <c r="G3387">
        <v>270</v>
      </c>
      <c r="H3387">
        <v>300</v>
      </c>
      <c r="I3387" s="6">
        <v>30</v>
      </c>
      <c r="Q3387" t="s">
        <v>64</v>
      </c>
      <c r="U3387">
        <v>2601324</v>
      </c>
      <c r="V3387" t="s">
        <v>1622</v>
      </c>
      <c r="W3387" t="s">
        <v>169</v>
      </c>
      <c r="X3387" t="s">
        <v>731</v>
      </c>
      <c r="Y3387" t="s">
        <v>1623</v>
      </c>
      <c r="AF3387" t="s">
        <v>1622</v>
      </c>
      <c r="AG3387" t="s">
        <v>1624</v>
      </c>
      <c r="AH3387" t="s">
        <v>734</v>
      </c>
      <c r="AI3387">
        <v>877002151</v>
      </c>
      <c r="AM3387">
        <v>260001</v>
      </c>
      <c r="BE3387">
        <f t="shared" si="230"/>
        <v>0</v>
      </c>
      <c r="BF3387" s="6">
        <f t="shared" si="231"/>
        <v>-300</v>
      </c>
      <c r="BG3387" s="7" t="s">
        <v>71</v>
      </c>
      <c r="BH3387" t="e">
        <f>+VLOOKUP(AF3387,Sheet4!A:A,1,FALSE)</f>
        <v>#N/A</v>
      </c>
      <c r="BL3387">
        <v>270</v>
      </c>
      <c r="BM3387" s="59">
        <f t="shared" si="232"/>
        <v>30</v>
      </c>
      <c r="BN3387" t="s">
        <v>1625</v>
      </c>
      <c r="BO3387" t="s">
        <v>101</v>
      </c>
    </row>
    <row r="3388" spans="1:67" ht="13" customHeight="1" x14ac:dyDescent="0.3">
      <c r="A3388" s="5">
        <v>46114</v>
      </c>
      <c r="B3388" t="s">
        <v>63</v>
      </c>
      <c r="F3388">
        <v>1320</v>
      </c>
      <c r="G3388">
        <v>1320</v>
      </c>
      <c r="H3388">
        <v>1470</v>
      </c>
      <c r="I3388" s="6">
        <v>150</v>
      </c>
      <c r="Q3388" t="s">
        <v>64</v>
      </c>
      <c r="U3388">
        <v>2601324</v>
      </c>
      <c r="V3388" t="s">
        <v>1622</v>
      </c>
      <c r="W3388" t="s">
        <v>169</v>
      </c>
      <c r="X3388" t="s">
        <v>731</v>
      </c>
      <c r="Y3388" t="s">
        <v>1201</v>
      </c>
      <c r="AF3388" t="s">
        <v>1622</v>
      </c>
      <c r="AG3388" t="s">
        <v>1624</v>
      </c>
      <c r="AH3388" t="s">
        <v>734</v>
      </c>
      <c r="AI3388">
        <v>877002151</v>
      </c>
      <c r="AM3388">
        <v>260001</v>
      </c>
      <c r="BE3388">
        <f t="shared" si="230"/>
        <v>0</v>
      </c>
      <c r="BF3388" s="6">
        <f t="shared" si="231"/>
        <v>-1470</v>
      </c>
      <c r="BG3388" s="7" t="s">
        <v>71</v>
      </c>
      <c r="BH3388" t="e">
        <f>+VLOOKUP(AF3388,Sheet4!A:A,1,FALSE)</f>
        <v>#N/A</v>
      </c>
      <c r="BL3388">
        <v>1320</v>
      </c>
      <c r="BM3388" s="59">
        <f t="shared" si="232"/>
        <v>150</v>
      </c>
      <c r="BN3388" t="s">
        <v>1625</v>
      </c>
      <c r="BO3388" t="s">
        <v>101</v>
      </c>
    </row>
    <row r="3389" spans="1:67" ht="13" customHeight="1" x14ac:dyDescent="0.3">
      <c r="A3389" s="5">
        <v>46114</v>
      </c>
      <c r="B3389" t="s">
        <v>63</v>
      </c>
      <c r="F3389">
        <v>210</v>
      </c>
      <c r="G3389">
        <v>210</v>
      </c>
      <c r="H3389">
        <v>225</v>
      </c>
      <c r="I3389" s="6">
        <v>15</v>
      </c>
      <c r="Q3389" t="s">
        <v>64</v>
      </c>
      <c r="U3389">
        <v>2601324</v>
      </c>
      <c r="V3389" t="s">
        <v>1622</v>
      </c>
      <c r="W3389" t="s">
        <v>169</v>
      </c>
      <c r="X3389" t="s">
        <v>731</v>
      </c>
      <c r="Y3389" t="s">
        <v>1626</v>
      </c>
      <c r="AF3389" t="s">
        <v>1622</v>
      </c>
      <c r="AG3389" t="s">
        <v>1624</v>
      </c>
      <c r="AH3389" t="s">
        <v>734</v>
      </c>
      <c r="AI3389">
        <v>877002151</v>
      </c>
      <c r="AM3389">
        <v>260001</v>
      </c>
      <c r="BE3389">
        <f t="shared" si="230"/>
        <v>0</v>
      </c>
      <c r="BF3389" s="6">
        <f t="shared" si="231"/>
        <v>-225</v>
      </c>
      <c r="BG3389" s="7" t="s">
        <v>71</v>
      </c>
      <c r="BH3389" t="e">
        <f>+VLOOKUP(AF3389,Sheet4!A:A,1,FALSE)</f>
        <v>#N/A</v>
      </c>
      <c r="BL3389">
        <v>210</v>
      </c>
      <c r="BM3389" s="59">
        <f t="shared" si="232"/>
        <v>15</v>
      </c>
      <c r="BN3389" t="s">
        <v>1625</v>
      </c>
      <c r="BO3389" t="s">
        <v>101</v>
      </c>
    </row>
    <row r="3390" spans="1:67" ht="13" customHeight="1" x14ac:dyDescent="0.3">
      <c r="A3390" s="5">
        <v>46114</v>
      </c>
      <c r="B3390" t="s">
        <v>74</v>
      </c>
      <c r="F3390" s="8">
        <v>18</v>
      </c>
      <c r="G3390">
        <v>9</v>
      </c>
      <c r="H3390">
        <v>20</v>
      </c>
      <c r="I3390" s="6">
        <v>2</v>
      </c>
      <c r="Q3390" t="s">
        <v>75</v>
      </c>
      <c r="U3390">
        <v>2601324</v>
      </c>
      <c r="V3390" t="s">
        <v>1622</v>
      </c>
      <c r="W3390" t="s">
        <v>169</v>
      </c>
      <c r="X3390" t="s">
        <v>731</v>
      </c>
      <c r="Y3390" t="s">
        <v>1623</v>
      </c>
      <c r="AF3390" t="s">
        <v>1622</v>
      </c>
      <c r="AG3390" t="s">
        <v>1624</v>
      </c>
      <c r="AH3390" t="s">
        <v>734</v>
      </c>
      <c r="AI3390">
        <v>877002151</v>
      </c>
      <c r="AM3390">
        <v>260001</v>
      </c>
      <c r="BE3390">
        <f t="shared" si="230"/>
        <v>0</v>
      </c>
      <c r="BF3390" s="6">
        <f t="shared" si="231"/>
        <v>-20</v>
      </c>
      <c r="BG3390" s="7" t="s">
        <v>71</v>
      </c>
      <c r="BH3390" t="e">
        <f>+VLOOKUP(AF3390,Sheet4!A:A,1,FALSE)</f>
        <v>#N/A</v>
      </c>
      <c r="BL3390">
        <v>9</v>
      </c>
      <c r="BM3390" s="59">
        <f t="shared" si="232"/>
        <v>11</v>
      </c>
      <c r="BN3390" t="s">
        <v>1625</v>
      </c>
    </row>
    <row r="3391" spans="1:67" ht="13" customHeight="1" x14ac:dyDescent="0.3">
      <c r="A3391" s="5">
        <v>46114</v>
      </c>
      <c r="B3391" t="s">
        <v>74</v>
      </c>
      <c r="F3391" s="8">
        <v>88</v>
      </c>
      <c r="G3391">
        <v>44</v>
      </c>
      <c r="H3391">
        <v>98</v>
      </c>
      <c r="I3391" s="6">
        <v>10</v>
      </c>
      <c r="Q3391" t="s">
        <v>75</v>
      </c>
      <c r="U3391">
        <v>2601324</v>
      </c>
      <c r="V3391" t="s">
        <v>1622</v>
      </c>
      <c r="W3391" t="s">
        <v>169</v>
      </c>
      <c r="X3391" t="s">
        <v>731</v>
      </c>
      <c r="Y3391" t="s">
        <v>1201</v>
      </c>
      <c r="AF3391" t="s">
        <v>1622</v>
      </c>
      <c r="AG3391" t="s">
        <v>1624</v>
      </c>
      <c r="AH3391" t="s">
        <v>734</v>
      </c>
      <c r="AI3391">
        <v>877002151</v>
      </c>
      <c r="AM3391">
        <v>260001</v>
      </c>
      <c r="BE3391">
        <f t="shared" si="230"/>
        <v>0</v>
      </c>
      <c r="BF3391" s="6">
        <f t="shared" si="231"/>
        <v>-98</v>
      </c>
      <c r="BG3391" s="7" t="s">
        <v>71</v>
      </c>
      <c r="BH3391" t="e">
        <f>+VLOOKUP(AF3391,Sheet4!A:A,1,FALSE)</f>
        <v>#N/A</v>
      </c>
      <c r="BL3391">
        <v>44</v>
      </c>
      <c r="BM3391" s="59">
        <f t="shared" si="232"/>
        <v>54</v>
      </c>
      <c r="BN3391" t="s">
        <v>1625</v>
      </c>
    </row>
    <row r="3392" spans="1:67" ht="13" customHeight="1" x14ac:dyDescent="0.3">
      <c r="A3392" s="5">
        <v>46114</v>
      </c>
      <c r="B3392" t="s">
        <v>74</v>
      </c>
      <c r="F3392" s="8">
        <v>14</v>
      </c>
      <c r="G3392">
        <v>7</v>
      </c>
      <c r="H3392">
        <v>15</v>
      </c>
      <c r="I3392" s="6">
        <v>1</v>
      </c>
      <c r="Q3392" t="s">
        <v>75</v>
      </c>
      <c r="U3392">
        <v>2601324</v>
      </c>
      <c r="V3392" t="s">
        <v>1622</v>
      </c>
      <c r="W3392" t="s">
        <v>169</v>
      </c>
      <c r="X3392" t="s">
        <v>731</v>
      </c>
      <c r="Y3392" t="s">
        <v>1626</v>
      </c>
      <c r="AF3392" t="s">
        <v>1622</v>
      </c>
      <c r="AG3392" t="s">
        <v>1624</v>
      </c>
      <c r="AH3392" t="s">
        <v>734</v>
      </c>
      <c r="AI3392">
        <v>877002151</v>
      </c>
      <c r="AM3392">
        <v>260001</v>
      </c>
      <c r="BE3392">
        <f t="shared" si="230"/>
        <v>0</v>
      </c>
      <c r="BF3392" s="6">
        <f t="shared" si="231"/>
        <v>-15</v>
      </c>
      <c r="BG3392" s="7" t="s">
        <v>71</v>
      </c>
      <c r="BH3392" t="e">
        <f>+VLOOKUP(AF3392,Sheet4!A:A,1,FALSE)</f>
        <v>#N/A</v>
      </c>
      <c r="BL3392">
        <v>7</v>
      </c>
      <c r="BM3392" s="59">
        <f t="shared" si="232"/>
        <v>8</v>
      </c>
      <c r="BN3392" t="s">
        <v>1625</v>
      </c>
    </row>
    <row r="3393" spans="1:67" ht="13" customHeight="1" x14ac:dyDescent="0.3">
      <c r="A3393" s="5">
        <v>46114</v>
      </c>
      <c r="B3393" t="s">
        <v>76</v>
      </c>
      <c r="F3393">
        <v>360</v>
      </c>
      <c r="G3393">
        <v>360</v>
      </c>
      <c r="H3393">
        <v>400</v>
      </c>
      <c r="I3393" s="6">
        <v>40</v>
      </c>
      <c r="Q3393" t="s">
        <v>77</v>
      </c>
      <c r="U3393">
        <v>2601324</v>
      </c>
      <c r="V3393" t="s">
        <v>1622</v>
      </c>
      <c r="W3393" t="s">
        <v>169</v>
      </c>
      <c r="X3393" t="s">
        <v>731</v>
      </c>
      <c r="Y3393" t="s">
        <v>1623</v>
      </c>
      <c r="AF3393" t="s">
        <v>1622</v>
      </c>
      <c r="AG3393" t="s">
        <v>1624</v>
      </c>
      <c r="AH3393" t="s">
        <v>734</v>
      </c>
      <c r="AI3393">
        <v>877002151</v>
      </c>
      <c r="AM3393">
        <v>260001</v>
      </c>
      <c r="BE3393">
        <f t="shared" si="230"/>
        <v>0</v>
      </c>
      <c r="BF3393" s="6">
        <f t="shared" si="231"/>
        <v>-400</v>
      </c>
      <c r="BG3393" s="7" t="s">
        <v>71</v>
      </c>
      <c r="BH3393" t="e">
        <f>+VLOOKUP(AF3393,Sheet4!A:A,1,FALSE)</f>
        <v>#N/A</v>
      </c>
      <c r="BL3393">
        <v>360</v>
      </c>
      <c r="BM3393" s="59">
        <f t="shared" si="232"/>
        <v>40</v>
      </c>
      <c r="BN3393" t="s">
        <v>1625</v>
      </c>
    </row>
    <row r="3394" spans="1:67" ht="13" customHeight="1" x14ac:dyDescent="0.3">
      <c r="A3394" s="5">
        <v>46114</v>
      </c>
      <c r="B3394" t="s">
        <v>76</v>
      </c>
      <c r="F3394">
        <v>1760</v>
      </c>
      <c r="G3394">
        <v>1760</v>
      </c>
      <c r="H3394">
        <v>1960</v>
      </c>
      <c r="I3394" s="6">
        <v>200</v>
      </c>
      <c r="Q3394" t="s">
        <v>77</v>
      </c>
      <c r="U3394">
        <v>2601324</v>
      </c>
      <c r="V3394" t="s">
        <v>1622</v>
      </c>
      <c r="W3394" t="s">
        <v>169</v>
      </c>
      <c r="X3394" t="s">
        <v>731</v>
      </c>
      <c r="Y3394" t="s">
        <v>1201</v>
      </c>
      <c r="AF3394" t="s">
        <v>1622</v>
      </c>
      <c r="AG3394" t="s">
        <v>1624</v>
      </c>
      <c r="AH3394" t="s">
        <v>734</v>
      </c>
      <c r="AI3394">
        <v>877002151</v>
      </c>
      <c r="AM3394">
        <v>260001</v>
      </c>
      <c r="BE3394">
        <f t="shared" ref="BE3394:BE3457" si="233">+BB3394+BC3394</f>
        <v>0</v>
      </c>
      <c r="BF3394" s="6">
        <f t="shared" ref="BF3394:BF3457" si="234">+BE3394-H3394</f>
        <v>-1960</v>
      </c>
      <c r="BG3394" s="7" t="s">
        <v>71</v>
      </c>
      <c r="BH3394" t="e">
        <f>+VLOOKUP(AF3394,Sheet4!A:A,1,FALSE)</f>
        <v>#N/A</v>
      </c>
      <c r="BL3394">
        <v>1760</v>
      </c>
      <c r="BM3394" s="59">
        <f t="shared" ref="BM3394:BM3457" si="235">+H3394+-BL3394</f>
        <v>200</v>
      </c>
      <c r="BN3394" t="s">
        <v>1625</v>
      </c>
    </row>
    <row r="3395" spans="1:67" ht="13" customHeight="1" x14ac:dyDescent="0.3">
      <c r="A3395" s="5">
        <v>46114</v>
      </c>
      <c r="B3395" t="s">
        <v>76</v>
      </c>
      <c r="F3395">
        <v>280</v>
      </c>
      <c r="G3395">
        <v>280</v>
      </c>
      <c r="H3395">
        <v>300</v>
      </c>
      <c r="I3395" s="6">
        <v>20</v>
      </c>
      <c r="Q3395" t="s">
        <v>77</v>
      </c>
      <c r="U3395">
        <v>2601324</v>
      </c>
      <c r="V3395" t="s">
        <v>1622</v>
      </c>
      <c r="W3395" t="s">
        <v>169</v>
      </c>
      <c r="X3395" t="s">
        <v>731</v>
      </c>
      <c r="Y3395" t="s">
        <v>1626</v>
      </c>
      <c r="AF3395" t="s">
        <v>1622</v>
      </c>
      <c r="AG3395" t="s">
        <v>1624</v>
      </c>
      <c r="AH3395" t="s">
        <v>734</v>
      </c>
      <c r="AI3395">
        <v>877002151</v>
      </c>
      <c r="AM3395">
        <v>260001</v>
      </c>
      <c r="BE3395">
        <f t="shared" si="233"/>
        <v>0</v>
      </c>
      <c r="BF3395" s="6">
        <f t="shared" si="234"/>
        <v>-300</v>
      </c>
      <c r="BG3395" s="7" t="s">
        <v>71</v>
      </c>
      <c r="BH3395" t="e">
        <f>+VLOOKUP(AF3395,Sheet4!A:A,1,FALSE)</f>
        <v>#N/A</v>
      </c>
      <c r="BL3395">
        <v>280</v>
      </c>
      <c r="BM3395" s="59">
        <f t="shared" si="235"/>
        <v>20</v>
      </c>
      <c r="BN3395" t="s">
        <v>1625</v>
      </c>
    </row>
    <row r="3396" spans="1:67" ht="13" customHeight="1" x14ac:dyDescent="0.3">
      <c r="A3396" s="5">
        <v>46114</v>
      </c>
      <c r="B3396" t="s">
        <v>78</v>
      </c>
      <c r="F3396" s="8">
        <v>18</v>
      </c>
      <c r="G3396">
        <v>9</v>
      </c>
      <c r="H3396">
        <v>20</v>
      </c>
      <c r="I3396" s="6">
        <v>2</v>
      </c>
      <c r="Q3396" t="s">
        <v>79</v>
      </c>
      <c r="U3396">
        <v>2601324</v>
      </c>
      <c r="V3396" t="s">
        <v>1622</v>
      </c>
      <c r="W3396" t="s">
        <v>169</v>
      </c>
      <c r="X3396" t="s">
        <v>731</v>
      </c>
      <c r="Y3396" t="s">
        <v>1623</v>
      </c>
      <c r="AF3396" t="s">
        <v>1622</v>
      </c>
      <c r="AG3396" t="s">
        <v>1624</v>
      </c>
      <c r="AH3396" t="s">
        <v>734</v>
      </c>
      <c r="AI3396">
        <v>877002151</v>
      </c>
      <c r="AM3396">
        <v>260001</v>
      </c>
      <c r="BE3396">
        <f t="shared" si="233"/>
        <v>0</v>
      </c>
      <c r="BF3396" s="6">
        <f t="shared" si="234"/>
        <v>-20</v>
      </c>
      <c r="BG3396" s="7" t="s">
        <v>71</v>
      </c>
      <c r="BH3396" t="e">
        <f>+VLOOKUP(AF3396,Sheet4!A:A,1,FALSE)</f>
        <v>#N/A</v>
      </c>
      <c r="BL3396">
        <v>9</v>
      </c>
      <c r="BM3396" s="59">
        <f t="shared" si="235"/>
        <v>11</v>
      </c>
      <c r="BN3396" t="s">
        <v>1625</v>
      </c>
    </row>
    <row r="3397" spans="1:67" ht="13" customHeight="1" x14ac:dyDescent="0.3">
      <c r="A3397" s="5">
        <v>46114</v>
      </c>
      <c r="B3397" t="s">
        <v>78</v>
      </c>
      <c r="F3397" s="8">
        <v>88</v>
      </c>
      <c r="G3397">
        <v>44</v>
      </c>
      <c r="H3397">
        <v>98</v>
      </c>
      <c r="I3397" s="6">
        <v>10</v>
      </c>
      <c r="Q3397" t="s">
        <v>79</v>
      </c>
      <c r="U3397">
        <v>2601324</v>
      </c>
      <c r="V3397" t="s">
        <v>1622</v>
      </c>
      <c r="W3397" t="s">
        <v>169</v>
      </c>
      <c r="X3397" t="s">
        <v>731</v>
      </c>
      <c r="Y3397" t="s">
        <v>1201</v>
      </c>
      <c r="AF3397" t="s">
        <v>1622</v>
      </c>
      <c r="AG3397" t="s">
        <v>1624</v>
      </c>
      <c r="AH3397" t="s">
        <v>734</v>
      </c>
      <c r="AI3397">
        <v>877002151</v>
      </c>
      <c r="AM3397">
        <v>260001</v>
      </c>
      <c r="BE3397">
        <f t="shared" si="233"/>
        <v>0</v>
      </c>
      <c r="BF3397" s="6">
        <f t="shared" si="234"/>
        <v>-98</v>
      </c>
      <c r="BG3397" s="7" t="s">
        <v>71</v>
      </c>
      <c r="BH3397" t="e">
        <f>+VLOOKUP(AF3397,Sheet4!A:A,1,FALSE)</f>
        <v>#N/A</v>
      </c>
      <c r="BL3397">
        <v>44</v>
      </c>
      <c r="BM3397" s="59">
        <f t="shared" si="235"/>
        <v>54</v>
      </c>
      <c r="BN3397" t="s">
        <v>1625</v>
      </c>
    </row>
    <row r="3398" spans="1:67" ht="13" customHeight="1" x14ac:dyDescent="0.3">
      <c r="A3398" s="5">
        <v>46114</v>
      </c>
      <c r="B3398" t="s">
        <v>78</v>
      </c>
      <c r="F3398" s="8">
        <v>14</v>
      </c>
      <c r="G3398">
        <v>7</v>
      </c>
      <c r="H3398">
        <v>15</v>
      </c>
      <c r="I3398" s="6">
        <v>1</v>
      </c>
      <c r="Q3398" t="s">
        <v>79</v>
      </c>
      <c r="U3398">
        <v>2601324</v>
      </c>
      <c r="V3398" t="s">
        <v>1622</v>
      </c>
      <c r="W3398" t="s">
        <v>169</v>
      </c>
      <c r="X3398" t="s">
        <v>731</v>
      </c>
      <c r="Y3398" t="s">
        <v>1626</v>
      </c>
      <c r="AF3398" t="s">
        <v>1622</v>
      </c>
      <c r="AG3398" t="s">
        <v>1624</v>
      </c>
      <c r="AH3398" t="s">
        <v>734</v>
      </c>
      <c r="AI3398">
        <v>877002151</v>
      </c>
      <c r="AM3398">
        <v>260001</v>
      </c>
      <c r="BE3398">
        <f t="shared" si="233"/>
        <v>0</v>
      </c>
      <c r="BF3398" s="6">
        <f t="shared" si="234"/>
        <v>-15</v>
      </c>
      <c r="BG3398" s="7" t="s">
        <v>71</v>
      </c>
      <c r="BH3398" t="e">
        <f>+VLOOKUP(AF3398,Sheet4!A:A,1,FALSE)</f>
        <v>#N/A</v>
      </c>
      <c r="BL3398">
        <v>7</v>
      </c>
      <c r="BM3398" s="59">
        <f t="shared" si="235"/>
        <v>8</v>
      </c>
      <c r="BN3398" t="s">
        <v>1625</v>
      </c>
    </row>
    <row r="3399" spans="1:67" ht="13" customHeight="1" x14ac:dyDescent="0.3">
      <c r="A3399" s="5">
        <v>46114</v>
      </c>
      <c r="B3399" t="s">
        <v>80</v>
      </c>
      <c r="F3399">
        <v>225</v>
      </c>
      <c r="G3399">
        <v>225</v>
      </c>
      <c r="H3399">
        <v>250</v>
      </c>
      <c r="I3399" s="6">
        <v>25</v>
      </c>
      <c r="Q3399" t="s">
        <v>81</v>
      </c>
      <c r="U3399">
        <v>2601324</v>
      </c>
      <c r="V3399" t="s">
        <v>1622</v>
      </c>
      <c r="W3399" t="s">
        <v>169</v>
      </c>
      <c r="X3399" t="s">
        <v>731</v>
      </c>
      <c r="Y3399" t="s">
        <v>1623</v>
      </c>
      <c r="AF3399" t="s">
        <v>1622</v>
      </c>
      <c r="AG3399" t="s">
        <v>1624</v>
      </c>
      <c r="AH3399" t="s">
        <v>734</v>
      </c>
      <c r="AI3399">
        <v>877002151</v>
      </c>
      <c r="AM3399">
        <v>260001</v>
      </c>
      <c r="BD3399" s="9">
        <v>225</v>
      </c>
      <c r="BE3399">
        <f t="shared" si="233"/>
        <v>0</v>
      </c>
      <c r="BF3399" s="6">
        <f t="shared" si="234"/>
        <v>-250</v>
      </c>
      <c r="BG3399" s="11" t="s">
        <v>71</v>
      </c>
      <c r="BH3399" t="e">
        <f>+VLOOKUP(AF3399,Sheet4!A:A,1,FALSE)</f>
        <v>#N/A</v>
      </c>
      <c r="BL3399">
        <v>225</v>
      </c>
      <c r="BM3399" s="59">
        <f t="shared" si="235"/>
        <v>25</v>
      </c>
      <c r="BN3399" t="s">
        <v>1625</v>
      </c>
    </row>
    <row r="3400" spans="1:67" ht="13" customHeight="1" x14ac:dyDescent="0.3">
      <c r="A3400" s="5">
        <v>46114</v>
      </c>
      <c r="B3400" t="s">
        <v>80</v>
      </c>
      <c r="F3400">
        <v>1100</v>
      </c>
      <c r="G3400">
        <v>1100</v>
      </c>
      <c r="H3400">
        <v>1225</v>
      </c>
      <c r="I3400" s="6">
        <v>125</v>
      </c>
      <c r="Q3400" t="s">
        <v>81</v>
      </c>
      <c r="U3400">
        <v>2601324</v>
      </c>
      <c r="V3400" t="s">
        <v>1622</v>
      </c>
      <c r="W3400" t="s">
        <v>169</v>
      </c>
      <c r="X3400" t="s">
        <v>731</v>
      </c>
      <c r="Y3400" t="s">
        <v>1201</v>
      </c>
      <c r="AF3400" t="s">
        <v>1622</v>
      </c>
      <c r="AG3400" t="s">
        <v>1624</v>
      </c>
      <c r="AH3400" t="s">
        <v>734</v>
      </c>
      <c r="AI3400">
        <v>877002151</v>
      </c>
      <c r="AM3400">
        <v>260001</v>
      </c>
      <c r="BD3400" s="9">
        <v>1100</v>
      </c>
      <c r="BE3400">
        <f t="shared" si="233"/>
        <v>0</v>
      </c>
      <c r="BF3400" s="6">
        <f t="shared" si="234"/>
        <v>-1225</v>
      </c>
      <c r="BG3400" s="11" t="s">
        <v>71</v>
      </c>
      <c r="BH3400" t="e">
        <f>+VLOOKUP(AF3400,Sheet4!A:A,1,FALSE)</f>
        <v>#N/A</v>
      </c>
      <c r="BL3400">
        <v>1100</v>
      </c>
      <c r="BM3400" s="59">
        <f t="shared" si="235"/>
        <v>125</v>
      </c>
      <c r="BN3400" t="s">
        <v>1625</v>
      </c>
    </row>
    <row r="3401" spans="1:67" ht="13" customHeight="1" x14ac:dyDescent="0.3">
      <c r="A3401" s="5">
        <v>46114</v>
      </c>
      <c r="B3401" t="s">
        <v>80</v>
      </c>
      <c r="F3401">
        <v>175</v>
      </c>
      <c r="G3401">
        <v>175</v>
      </c>
      <c r="H3401">
        <v>187.5</v>
      </c>
      <c r="I3401" s="6">
        <v>12.5</v>
      </c>
      <c r="Q3401" t="s">
        <v>81</v>
      </c>
      <c r="U3401">
        <v>2601324</v>
      </c>
      <c r="V3401" t="s">
        <v>1622</v>
      </c>
      <c r="W3401" t="s">
        <v>169</v>
      </c>
      <c r="X3401" t="s">
        <v>731</v>
      </c>
      <c r="Y3401" t="s">
        <v>1626</v>
      </c>
      <c r="AF3401" t="s">
        <v>1622</v>
      </c>
      <c r="AG3401" t="s">
        <v>1624</v>
      </c>
      <c r="AH3401" t="s">
        <v>734</v>
      </c>
      <c r="AI3401">
        <v>877002151</v>
      </c>
      <c r="AM3401">
        <v>260001</v>
      </c>
      <c r="BD3401" s="9">
        <v>175</v>
      </c>
      <c r="BE3401">
        <f t="shared" si="233"/>
        <v>0</v>
      </c>
      <c r="BF3401" s="6">
        <f t="shared" si="234"/>
        <v>-187.5</v>
      </c>
      <c r="BG3401" s="11" t="s">
        <v>71</v>
      </c>
      <c r="BH3401" t="e">
        <f>+VLOOKUP(AF3401,Sheet4!A:A,1,FALSE)</f>
        <v>#N/A</v>
      </c>
      <c r="BL3401">
        <v>175</v>
      </c>
      <c r="BM3401" s="59">
        <f t="shared" si="235"/>
        <v>12.5</v>
      </c>
      <c r="BN3401" t="s">
        <v>1625</v>
      </c>
    </row>
    <row r="3402" spans="1:67" ht="13" customHeight="1" x14ac:dyDescent="0.3">
      <c r="A3402" s="5">
        <v>46114</v>
      </c>
      <c r="B3402" t="s">
        <v>63</v>
      </c>
      <c r="F3402">
        <v>15</v>
      </c>
      <c r="G3402">
        <v>15</v>
      </c>
      <c r="H3402">
        <v>0</v>
      </c>
      <c r="I3402" s="6">
        <v>-15</v>
      </c>
      <c r="Q3402" t="s">
        <v>64</v>
      </c>
      <c r="U3402">
        <v>2601325</v>
      </c>
      <c r="V3402" t="s">
        <v>1627</v>
      </c>
      <c r="W3402" t="s">
        <v>94</v>
      </c>
      <c r="X3402" t="s">
        <v>566</v>
      </c>
      <c r="Y3402" t="s">
        <v>1628</v>
      </c>
      <c r="AF3402" t="s">
        <v>1627</v>
      </c>
      <c r="AG3402" t="s">
        <v>1629</v>
      </c>
      <c r="AH3402" t="s">
        <v>569</v>
      </c>
      <c r="AI3402">
        <v>841368450</v>
      </c>
      <c r="AM3402">
        <v>260001</v>
      </c>
      <c r="BE3402">
        <f t="shared" si="233"/>
        <v>0</v>
      </c>
      <c r="BF3402" s="6">
        <f t="shared" si="234"/>
        <v>0</v>
      </c>
      <c r="BG3402" s="7" t="s">
        <v>71</v>
      </c>
      <c r="BH3402" t="e">
        <f>+VLOOKUP(AF3402,Sheet4!A:A,1,FALSE)</f>
        <v>#N/A</v>
      </c>
      <c r="BL3402">
        <v>15</v>
      </c>
      <c r="BM3402" s="59">
        <f t="shared" si="235"/>
        <v>-15</v>
      </c>
      <c r="BN3402" t="s">
        <v>1630</v>
      </c>
      <c r="BO3402" t="s">
        <v>73</v>
      </c>
    </row>
    <row r="3403" spans="1:67" ht="13" customHeight="1" x14ac:dyDescent="0.3">
      <c r="A3403" s="5">
        <v>46114</v>
      </c>
      <c r="B3403" t="s">
        <v>74</v>
      </c>
      <c r="F3403" s="8">
        <v>1</v>
      </c>
      <c r="G3403">
        <v>0.5</v>
      </c>
      <c r="H3403">
        <v>0</v>
      </c>
      <c r="I3403" s="6">
        <v>-1</v>
      </c>
      <c r="Q3403" t="s">
        <v>75</v>
      </c>
      <c r="U3403">
        <v>2601325</v>
      </c>
      <c r="V3403" t="s">
        <v>1627</v>
      </c>
      <c r="W3403" t="s">
        <v>94</v>
      </c>
      <c r="X3403" t="s">
        <v>566</v>
      </c>
      <c r="Y3403" t="s">
        <v>1628</v>
      </c>
      <c r="AF3403" t="s">
        <v>1627</v>
      </c>
      <c r="AG3403" t="s">
        <v>1629</v>
      </c>
      <c r="AH3403" t="s">
        <v>569</v>
      </c>
      <c r="AI3403">
        <v>841368450</v>
      </c>
      <c r="AM3403">
        <v>260001</v>
      </c>
      <c r="BE3403">
        <f t="shared" si="233"/>
        <v>0</v>
      </c>
      <c r="BF3403" s="6">
        <f t="shared" si="234"/>
        <v>0</v>
      </c>
      <c r="BG3403" s="7" t="s">
        <v>71</v>
      </c>
      <c r="BH3403" t="e">
        <f>+VLOOKUP(AF3403,Sheet4!A:A,1,FALSE)</f>
        <v>#N/A</v>
      </c>
      <c r="BL3403">
        <v>0.5</v>
      </c>
      <c r="BM3403" s="59">
        <f t="shared" si="235"/>
        <v>-0.5</v>
      </c>
      <c r="BN3403" t="s">
        <v>1630</v>
      </c>
    </row>
    <row r="3404" spans="1:67" ht="13" customHeight="1" x14ac:dyDescent="0.3">
      <c r="A3404" s="5">
        <v>46114</v>
      </c>
      <c r="B3404" t="s">
        <v>76</v>
      </c>
      <c r="F3404">
        <v>20</v>
      </c>
      <c r="G3404">
        <v>20</v>
      </c>
      <c r="H3404">
        <v>0</v>
      </c>
      <c r="I3404" s="6">
        <v>-20</v>
      </c>
      <c r="Q3404" t="s">
        <v>77</v>
      </c>
      <c r="U3404">
        <v>2601325</v>
      </c>
      <c r="V3404" t="s">
        <v>1627</v>
      </c>
      <c r="W3404" t="s">
        <v>94</v>
      </c>
      <c r="X3404" t="s">
        <v>566</v>
      </c>
      <c r="Y3404" t="s">
        <v>1628</v>
      </c>
      <c r="AF3404" t="s">
        <v>1627</v>
      </c>
      <c r="AG3404" t="s">
        <v>1629</v>
      </c>
      <c r="AH3404" t="s">
        <v>569</v>
      </c>
      <c r="AI3404">
        <v>841368450</v>
      </c>
      <c r="AM3404">
        <v>260001</v>
      </c>
      <c r="BE3404">
        <f t="shared" si="233"/>
        <v>0</v>
      </c>
      <c r="BF3404" s="6">
        <f t="shared" si="234"/>
        <v>0</v>
      </c>
      <c r="BG3404" s="7" t="s">
        <v>71</v>
      </c>
      <c r="BH3404" t="e">
        <f>+VLOOKUP(AF3404,Sheet4!A:A,1,FALSE)</f>
        <v>#N/A</v>
      </c>
      <c r="BL3404">
        <v>20</v>
      </c>
      <c r="BM3404" s="59">
        <f t="shared" si="235"/>
        <v>-20</v>
      </c>
      <c r="BN3404" t="s">
        <v>1630</v>
      </c>
    </row>
    <row r="3405" spans="1:67" ht="13" customHeight="1" x14ac:dyDescent="0.3">
      <c r="A3405" s="5">
        <v>46114</v>
      </c>
      <c r="B3405" t="s">
        <v>78</v>
      </c>
      <c r="F3405" s="8">
        <v>1</v>
      </c>
      <c r="G3405">
        <v>0.5</v>
      </c>
      <c r="H3405">
        <v>0</v>
      </c>
      <c r="I3405" s="6">
        <v>-1</v>
      </c>
      <c r="Q3405" t="s">
        <v>79</v>
      </c>
      <c r="U3405">
        <v>2601325</v>
      </c>
      <c r="V3405" t="s">
        <v>1627</v>
      </c>
      <c r="W3405" t="s">
        <v>94</v>
      </c>
      <c r="X3405" t="s">
        <v>566</v>
      </c>
      <c r="Y3405" t="s">
        <v>1628</v>
      </c>
      <c r="AF3405" t="s">
        <v>1627</v>
      </c>
      <c r="AG3405" t="s">
        <v>1629</v>
      </c>
      <c r="AH3405" t="s">
        <v>569</v>
      </c>
      <c r="AI3405">
        <v>841368450</v>
      </c>
      <c r="AM3405">
        <v>260001</v>
      </c>
      <c r="BE3405">
        <f t="shared" si="233"/>
        <v>0</v>
      </c>
      <c r="BF3405" s="6">
        <f t="shared" si="234"/>
        <v>0</v>
      </c>
      <c r="BG3405" s="7" t="s">
        <v>71</v>
      </c>
      <c r="BH3405" t="e">
        <f>+VLOOKUP(AF3405,Sheet4!A:A,1,FALSE)</f>
        <v>#N/A</v>
      </c>
      <c r="BL3405">
        <v>0.5</v>
      </c>
      <c r="BM3405" s="59">
        <f t="shared" si="235"/>
        <v>-0.5</v>
      </c>
      <c r="BN3405" t="s">
        <v>1630</v>
      </c>
    </row>
    <row r="3406" spans="1:67" ht="13" customHeight="1" x14ac:dyDescent="0.3">
      <c r="A3406" s="5">
        <v>46114</v>
      </c>
      <c r="B3406" t="s">
        <v>80</v>
      </c>
      <c r="F3406">
        <v>12.5</v>
      </c>
      <c r="G3406">
        <v>12.5</v>
      </c>
      <c r="H3406">
        <v>0</v>
      </c>
      <c r="I3406" s="6">
        <v>-12.5</v>
      </c>
      <c r="Q3406" t="s">
        <v>81</v>
      </c>
      <c r="U3406">
        <v>2601325</v>
      </c>
      <c r="V3406" t="s">
        <v>1627</v>
      </c>
      <c r="W3406" t="s">
        <v>94</v>
      </c>
      <c r="X3406" t="s">
        <v>566</v>
      </c>
      <c r="Y3406" t="s">
        <v>1628</v>
      </c>
      <c r="AF3406" t="s">
        <v>1627</v>
      </c>
      <c r="AG3406" t="s">
        <v>1629</v>
      </c>
      <c r="AH3406" t="s">
        <v>569</v>
      </c>
      <c r="AI3406">
        <v>841368450</v>
      </c>
      <c r="AM3406">
        <v>260001</v>
      </c>
      <c r="BC3406" s="9">
        <v>12</v>
      </c>
      <c r="BE3406">
        <f t="shared" si="233"/>
        <v>12</v>
      </c>
      <c r="BF3406" s="6">
        <f t="shared" si="234"/>
        <v>12</v>
      </c>
      <c r="BG3406" s="10" t="s">
        <v>99</v>
      </c>
      <c r="BH3406" t="e">
        <f>+VLOOKUP(AF3406,Sheet4!A:A,1,FALSE)</f>
        <v>#N/A</v>
      </c>
      <c r="BL3406">
        <v>12.5</v>
      </c>
      <c r="BM3406" s="59">
        <f t="shared" si="235"/>
        <v>-12.5</v>
      </c>
      <c r="BN3406" t="s">
        <v>1630</v>
      </c>
    </row>
    <row r="3407" spans="1:67" ht="13" customHeight="1" x14ac:dyDescent="0.3">
      <c r="A3407" s="5">
        <v>46114</v>
      </c>
      <c r="B3407" t="s">
        <v>63</v>
      </c>
      <c r="F3407">
        <v>2670</v>
      </c>
      <c r="G3407">
        <v>2670</v>
      </c>
      <c r="H3407" s="6">
        <v>2220</v>
      </c>
      <c r="I3407" s="6">
        <f t="shared" ref="I3407:I3425" si="236">H3407-G3407</f>
        <v>-450</v>
      </c>
      <c r="J3407" s="6"/>
      <c r="K3407" s="6"/>
      <c r="Q3407" t="s">
        <v>64</v>
      </c>
      <c r="U3407">
        <v>2601326</v>
      </c>
      <c r="V3407" t="s">
        <v>1631</v>
      </c>
      <c r="W3407" t="s">
        <v>110</v>
      </c>
      <c r="X3407" t="s">
        <v>126</v>
      </c>
      <c r="Y3407" t="s">
        <v>320</v>
      </c>
      <c r="AF3407" t="s">
        <v>1631</v>
      </c>
      <c r="AG3407" t="s">
        <v>1632</v>
      </c>
      <c r="AH3407" t="s">
        <v>129</v>
      </c>
      <c r="AI3407">
        <v>879095867</v>
      </c>
      <c r="AM3407">
        <v>260001</v>
      </c>
      <c r="BA3407" s="6">
        <v>-450</v>
      </c>
      <c r="BC3407" s="9">
        <v>2670</v>
      </c>
      <c r="BE3407">
        <f t="shared" si="233"/>
        <v>2670</v>
      </c>
      <c r="BF3407" s="6">
        <f t="shared" si="234"/>
        <v>450</v>
      </c>
      <c r="BG3407" s="10" t="s">
        <v>99</v>
      </c>
      <c r="BH3407" t="e">
        <f>+VLOOKUP(AF3407,Sheet4!A:A,1,FALSE)</f>
        <v>#N/A</v>
      </c>
      <c r="BL3407" s="6">
        <v>2220</v>
      </c>
      <c r="BM3407" s="59">
        <f t="shared" si="235"/>
        <v>0</v>
      </c>
      <c r="BN3407" t="s">
        <v>1633</v>
      </c>
      <c r="BO3407" t="s">
        <v>73</v>
      </c>
    </row>
    <row r="3408" spans="1:67" ht="13" customHeight="1" x14ac:dyDescent="0.3">
      <c r="A3408" s="5">
        <v>46114</v>
      </c>
      <c r="B3408" t="s">
        <v>74</v>
      </c>
      <c r="F3408" s="8">
        <v>178</v>
      </c>
      <c r="G3408">
        <v>89</v>
      </c>
      <c r="H3408" s="6">
        <v>148</v>
      </c>
      <c r="I3408" s="6">
        <f t="shared" si="236"/>
        <v>59</v>
      </c>
      <c r="J3408" s="6"/>
      <c r="K3408" s="6"/>
      <c r="Q3408" t="s">
        <v>75</v>
      </c>
      <c r="U3408">
        <v>2601326</v>
      </c>
      <c r="V3408" t="s">
        <v>1631</v>
      </c>
      <c r="W3408" t="s">
        <v>110</v>
      </c>
      <c r="X3408" t="s">
        <v>126</v>
      </c>
      <c r="Y3408" t="s">
        <v>320</v>
      </c>
      <c r="AF3408" t="s">
        <v>1631</v>
      </c>
      <c r="AG3408" t="s">
        <v>1632</v>
      </c>
      <c r="AH3408" t="s">
        <v>129</v>
      </c>
      <c r="AI3408">
        <v>879095867</v>
      </c>
      <c r="AM3408">
        <v>260001</v>
      </c>
      <c r="BA3408" s="6">
        <v>-30</v>
      </c>
      <c r="BE3408">
        <f t="shared" si="233"/>
        <v>0</v>
      </c>
      <c r="BF3408" s="6">
        <f t="shared" si="234"/>
        <v>-148</v>
      </c>
      <c r="BG3408" s="7" t="s">
        <v>71</v>
      </c>
      <c r="BH3408" t="e">
        <f>+VLOOKUP(AF3408,Sheet4!A:A,1,FALSE)</f>
        <v>#N/A</v>
      </c>
      <c r="BL3408" s="6">
        <v>148</v>
      </c>
      <c r="BM3408" s="59">
        <f t="shared" si="235"/>
        <v>0</v>
      </c>
      <c r="BN3408" t="s">
        <v>1633</v>
      </c>
    </row>
    <row r="3409" spans="1:67" ht="13" customHeight="1" x14ac:dyDescent="0.3">
      <c r="A3409" s="5">
        <v>46114</v>
      </c>
      <c r="B3409" t="s">
        <v>76</v>
      </c>
      <c r="F3409">
        <v>3560</v>
      </c>
      <c r="G3409">
        <v>3560</v>
      </c>
      <c r="H3409" s="6">
        <v>2960</v>
      </c>
      <c r="I3409" s="6">
        <f t="shared" si="236"/>
        <v>-600</v>
      </c>
      <c r="J3409" s="6"/>
      <c r="K3409" s="6"/>
      <c r="Q3409" t="s">
        <v>77</v>
      </c>
      <c r="U3409">
        <v>2601326</v>
      </c>
      <c r="V3409" t="s">
        <v>1631</v>
      </c>
      <c r="W3409" t="s">
        <v>110</v>
      </c>
      <c r="X3409" t="s">
        <v>126</v>
      </c>
      <c r="Y3409" t="s">
        <v>320</v>
      </c>
      <c r="AF3409" t="s">
        <v>1631</v>
      </c>
      <c r="AG3409" t="s">
        <v>1632</v>
      </c>
      <c r="AH3409" t="s">
        <v>129</v>
      </c>
      <c r="AI3409">
        <v>879095867</v>
      </c>
      <c r="AM3409">
        <v>260001</v>
      </c>
      <c r="BA3409" s="6">
        <v>-600</v>
      </c>
      <c r="BE3409">
        <f t="shared" si="233"/>
        <v>0</v>
      </c>
      <c r="BF3409" s="6">
        <f t="shared" si="234"/>
        <v>-2960</v>
      </c>
      <c r="BG3409" s="7" t="s">
        <v>71</v>
      </c>
      <c r="BH3409" t="e">
        <f>+VLOOKUP(AF3409,Sheet4!A:A,1,FALSE)</f>
        <v>#N/A</v>
      </c>
      <c r="BL3409" s="6">
        <v>2960</v>
      </c>
      <c r="BM3409" s="59">
        <f t="shared" si="235"/>
        <v>0</v>
      </c>
      <c r="BN3409" t="s">
        <v>1633</v>
      </c>
    </row>
    <row r="3410" spans="1:67" ht="13" customHeight="1" x14ac:dyDescent="0.3">
      <c r="A3410" s="5">
        <v>46114</v>
      </c>
      <c r="B3410" t="s">
        <v>78</v>
      </c>
      <c r="F3410" s="8">
        <v>94</v>
      </c>
      <c r="G3410">
        <v>47</v>
      </c>
      <c r="H3410" s="6">
        <v>148</v>
      </c>
      <c r="I3410" s="6">
        <f t="shared" si="236"/>
        <v>101</v>
      </c>
      <c r="J3410" s="6"/>
      <c r="K3410" s="6"/>
      <c r="Q3410" t="s">
        <v>79</v>
      </c>
      <c r="U3410">
        <v>2601326</v>
      </c>
      <c r="V3410" t="s">
        <v>1631</v>
      </c>
      <c r="W3410" t="s">
        <v>110</v>
      </c>
      <c r="X3410" t="s">
        <v>126</v>
      </c>
      <c r="Y3410" t="s">
        <v>320</v>
      </c>
      <c r="AF3410" t="s">
        <v>1631</v>
      </c>
      <c r="AG3410" t="s">
        <v>1632</v>
      </c>
      <c r="AH3410" t="s">
        <v>129</v>
      </c>
      <c r="AI3410">
        <v>879095867</v>
      </c>
      <c r="AM3410">
        <v>260001</v>
      </c>
      <c r="BA3410" s="6">
        <v>54</v>
      </c>
      <c r="BE3410">
        <f t="shared" si="233"/>
        <v>0</v>
      </c>
      <c r="BF3410" s="6">
        <f t="shared" si="234"/>
        <v>-148</v>
      </c>
      <c r="BG3410" s="7" t="s">
        <v>71</v>
      </c>
      <c r="BH3410" t="e">
        <f>+VLOOKUP(AF3410,Sheet4!A:A,1,FALSE)</f>
        <v>#N/A</v>
      </c>
      <c r="BL3410" s="6">
        <v>148</v>
      </c>
      <c r="BM3410" s="59">
        <f t="shared" si="235"/>
        <v>0</v>
      </c>
      <c r="BN3410" t="s">
        <v>1633</v>
      </c>
    </row>
    <row r="3411" spans="1:67" ht="13" customHeight="1" x14ac:dyDescent="0.3">
      <c r="A3411" s="5">
        <v>46114</v>
      </c>
      <c r="B3411" t="s">
        <v>80</v>
      </c>
      <c r="F3411">
        <v>1175</v>
      </c>
      <c r="G3411">
        <v>1175</v>
      </c>
      <c r="H3411" s="6">
        <v>1850</v>
      </c>
      <c r="I3411" s="6">
        <f t="shared" si="236"/>
        <v>675</v>
      </c>
      <c r="J3411" s="6"/>
      <c r="K3411" s="6"/>
      <c r="Q3411" t="s">
        <v>81</v>
      </c>
      <c r="U3411">
        <v>2601326</v>
      </c>
      <c r="V3411" t="s">
        <v>1631</v>
      </c>
      <c r="W3411" t="s">
        <v>110</v>
      </c>
      <c r="X3411" t="s">
        <v>126</v>
      </c>
      <c r="Y3411" t="s">
        <v>320</v>
      </c>
      <c r="AF3411" t="s">
        <v>1631</v>
      </c>
      <c r="AG3411" t="s">
        <v>1632</v>
      </c>
      <c r="AH3411" t="s">
        <v>129</v>
      </c>
      <c r="AI3411">
        <v>879095867</v>
      </c>
      <c r="AM3411">
        <v>260001</v>
      </c>
      <c r="BA3411" s="6">
        <v>675</v>
      </c>
      <c r="BC3411" s="9">
        <v>1175</v>
      </c>
      <c r="BE3411">
        <f t="shared" si="233"/>
        <v>1175</v>
      </c>
      <c r="BF3411" s="6">
        <f t="shared" si="234"/>
        <v>-675</v>
      </c>
      <c r="BG3411" s="10" t="s">
        <v>99</v>
      </c>
      <c r="BH3411" t="e">
        <f>+VLOOKUP(AF3411,Sheet4!A:A,1,FALSE)</f>
        <v>#N/A</v>
      </c>
      <c r="BL3411" s="6">
        <v>1850</v>
      </c>
      <c r="BM3411" s="59">
        <f t="shared" si="235"/>
        <v>0</v>
      </c>
      <c r="BN3411" t="s">
        <v>1633</v>
      </c>
    </row>
    <row r="3412" spans="1:67" ht="13" customHeight="1" x14ac:dyDescent="0.3">
      <c r="A3412" s="5">
        <v>46114</v>
      </c>
      <c r="B3412" t="s">
        <v>82</v>
      </c>
      <c r="F3412" s="8">
        <v>252</v>
      </c>
      <c r="G3412">
        <v>126</v>
      </c>
      <c r="H3412" s="6">
        <v>0</v>
      </c>
      <c r="I3412" s="6">
        <f t="shared" si="236"/>
        <v>-126</v>
      </c>
      <c r="J3412" s="6"/>
      <c r="K3412" s="6"/>
      <c r="Q3412" t="s">
        <v>83</v>
      </c>
      <c r="U3412">
        <v>2601326</v>
      </c>
      <c r="V3412" t="s">
        <v>1631</v>
      </c>
      <c r="W3412" t="s">
        <v>110</v>
      </c>
      <c r="X3412" t="s">
        <v>126</v>
      </c>
      <c r="Y3412" t="s">
        <v>320</v>
      </c>
      <c r="AF3412" t="s">
        <v>1631</v>
      </c>
      <c r="AG3412" t="s">
        <v>1632</v>
      </c>
      <c r="AH3412" t="s">
        <v>129</v>
      </c>
      <c r="AI3412">
        <v>879095867</v>
      </c>
      <c r="AM3412">
        <v>260001</v>
      </c>
      <c r="BA3412" s="6">
        <v>-252</v>
      </c>
      <c r="BE3412">
        <f t="shared" si="233"/>
        <v>0</v>
      </c>
      <c r="BF3412" s="6">
        <f t="shared" si="234"/>
        <v>0</v>
      </c>
      <c r="BG3412" s="7" t="s">
        <v>71</v>
      </c>
      <c r="BH3412" t="e">
        <f>+VLOOKUP(AF3412,Sheet4!A:A,1,FALSE)</f>
        <v>#N/A</v>
      </c>
      <c r="BL3412" s="6">
        <v>0</v>
      </c>
      <c r="BM3412" s="59">
        <f t="shared" si="235"/>
        <v>0</v>
      </c>
      <c r="BN3412" t="s">
        <v>1633</v>
      </c>
    </row>
    <row r="3413" spans="1:67" ht="13" customHeight="1" x14ac:dyDescent="0.3">
      <c r="A3413" s="5">
        <v>46114</v>
      </c>
      <c r="B3413" t="s">
        <v>84</v>
      </c>
      <c r="F3413">
        <v>4200</v>
      </c>
      <c r="G3413">
        <v>4200</v>
      </c>
      <c r="H3413" s="6">
        <v>0</v>
      </c>
      <c r="I3413" s="6">
        <f t="shared" si="236"/>
        <v>-4200</v>
      </c>
      <c r="J3413" s="6"/>
      <c r="K3413" s="6"/>
      <c r="Q3413" t="s">
        <v>85</v>
      </c>
      <c r="U3413">
        <v>2601326</v>
      </c>
      <c r="V3413" t="s">
        <v>1631</v>
      </c>
      <c r="W3413" t="s">
        <v>110</v>
      </c>
      <c r="X3413" t="s">
        <v>126</v>
      </c>
      <c r="Y3413" t="s">
        <v>320</v>
      </c>
      <c r="AF3413" t="s">
        <v>1631</v>
      </c>
      <c r="AG3413" t="s">
        <v>1632</v>
      </c>
      <c r="AH3413" t="s">
        <v>129</v>
      </c>
      <c r="AI3413">
        <v>879095867</v>
      </c>
      <c r="AM3413">
        <v>260001</v>
      </c>
      <c r="BA3413" s="6">
        <v>-4200</v>
      </c>
      <c r="BE3413">
        <f t="shared" si="233"/>
        <v>0</v>
      </c>
      <c r="BF3413" s="6">
        <f t="shared" si="234"/>
        <v>0</v>
      </c>
      <c r="BG3413" s="7" t="s">
        <v>71</v>
      </c>
      <c r="BH3413" t="e">
        <f>+VLOOKUP(AF3413,Sheet4!A:A,1,FALSE)</f>
        <v>#N/A</v>
      </c>
      <c r="BL3413" s="6">
        <v>0</v>
      </c>
      <c r="BM3413" s="59">
        <f t="shared" si="235"/>
        <v>0</v>
      </c>
      <c r="BN3413" t="s">
        <v>1633</v>
      </c>
    </row>
    <row r="3414" spans="1:67" ht="13" customHeight="1" x14ac:dyDescent="0.3">
      <c r="A3414" s="5">
        <v>46114</v>
      </c>
      <c r="B3414" t="s">
        <v>63</v>
      </c>
      <c r="F3414">
        <v>255</v>
      </c>
      <c r="G3414">
        <v>255</v>
      </c>
      <c r="H3414" s="6">
        <v>0</v>
      </c>
      <c r="I3414" s="6">
        <f t="shared" si="236"/>
        <v>-255</v>
      </c>
      <c r="J3414" s="6"/>
      <c r="K3414" s="6"/>
      <c r="Q3414" t="s">
        <v>64</v>
      </c>
      <c r="U3414">
        <v>2601327</v>
      </c>
      <c r="V3414" t="s">
        <v>1634</v>
      </c>
      <c r="W3414" t="s">
        <v>119</v>
      </c>
      <c r="X3414" t="s">
        <v>699</v>
      </c>
      <c r="Y3414" t="s">
        <v>1635</v>
      </c>
      <c r="AF3414" t="s">
        <v>1634</v>
      </c>
      <c r="AG3414" t="s">
        <v>1636</v>
      </c>
      <c r="AH3414" t="s">
        <v>702</v>
      </c>
      <c r="AI3414">
        <v>869620813</v>
      </c>
      <c r="AM3414">
        <v>260001</v>
      </c>
      <c r="BA3414" s="6">
        <v>-255</v>
      </c>
      <c r="BE3414">
        <f t="shared" si="233"/>
        <v>0</v>
      </c>
      <c r="BF3414" s="6">
        <f t="shared" si="234"/>
        <v>0</v>
      </c>
      <c r="BG3414" s="7" t="s">
        <v>71</v>
      </c>
      <c r="BH3414" t="e">
        <f>+VLOOKUP(AF3414,Sheet4!A:A,1,FALSE)</f>
        <v>#N/A</v>
      </c>
      <c r="BL3414" s="6">
        <v>0</v>
      </c>
      <c r="BM3414" s="59">
        <f t="shared" si="235"/>
        <v>0</v>
      </c>
      <c r="BN3414" t="s">
        <v>1637</v>
      </c>
      <c r="BO3414" t="s">
        <v>116</v>
      </c>
    </row>
    <row r="3415" spans="1:67" ht="13" customHeight="1" x14ac:dyDescent="0.3">
      <c r="A3415" s="5">
        <v>46114</v>
      </c>
      <c r="B3415" t="s">
        <v>74</v>
      </c>
      <c r="F3415" s="8">
        <v>17</v>
      </c>
      <c r="G3415">
        <v>8.5</v>
      </c>
      <c r="H3415" s="6">
        <v>0</v>
      </c>
      <c r="I3415" s="6">
        <f t="shared" si="236"/>
        <v>-8.5</v>
      </c>
      <c r="J3415" s="6"/>
      <c r="K3415" s="6"/>
      <c r="Q3415" t="s">
        <v>75</v>
      </c>
      <c r="U3415">
        <v>2601327</v>
      </c>
      <c r="V3415" t="s">
        <v>1634</v>
      </c>
      <c r="W3415" t="s">
        <v>119</v>
      </c>
      <c r="X3415" t="s">
        <v>699</v>
      </c>
      <c r="Y3415" t="s">
        <v>1635</v>
      </c>
      <c r="AF3415" t="s">
        <v>1634</v>
      </c>
      <c r="AG3415" t="s">
        <v>1636</v>
      </c>
      <c r="AH3415" t="s">
        <v>702</v>
      </c>
      <c r="AI3415">
        <v>869620813</v>
      </c>
      <c r="AM3415">
        <v>260001</v>
      </c>
      <c r="BA3415" s="6">
        <v>-17</v>
      </c>
      <c r="BE3415">
        <f t="shared" si="233"/>
        <v>0</v>
      </c>
      <c r="BF3415" s="6">
        <f t="shared" si="234"/>
        <v>0</v>
      </c>
      <c r="BG3415" s="7" t="s">
        <v>71</v>
      </c>
      <c r="BH3415" t="e">
        <f>+VLOOKUP(AF3415,Sheet4!A:A,1,FALSE)</f>
        <v>#N/A</v>
      </c>
      <c r="BL3415" s="6">
        <v>0</v>
      </c>
      <c r="BM3415" s="59">
        <f t="shared" si="235"/>
        <v>0</v>
      </c>
      <c r="BN3415" t="s">
        <v>1637</v>
      </c>
    </row>
    <row r="3416" spans="1:67" ht="13" customHeight="1" x14ac:dyDescent="0.3">
      <c r="A3416" s="5">
        <v>46114</v>
      </c>
      <c r="B3416" t="s">
        <v>76</v>
      </c>
      <c r="F3416">
        <v>340</v>
      </c>
      <c r="G3416">
        <v>340</v>
      </c>
      <c r="H3416" s="6">
        <v>0</v>
      </c>
      <c r="I3416" s="6">
        <f t="shared" si="236"/>
        <v>-340</v>
      </c>
      <c r="J3416" s="6"/>
      <c r="K3416" s="6"/>
      <c r="Q3416" t="s">
        <v>77</v>
      </c>
      <c r="U3416">
        <v>2601327</v>
      </c>
      <c r="V3416" t="s">
        <v>1634</v>
      </c>
      <c r="W3416" t="s">
        <v>119</v>
      </c>
      <c r="X3416" t="s">
        <v>699</v>
      </c>
      <c r="Y3416" t="s">
        <v>1635</v>
      </c>
      <c r="AF3416" t="s">
        <v>1634</v>
      </c>
      <c r="AG3416" t="s">
        <v>1636</v>
      </c>
      <c r="AH3416" t="s">
        <v>702</v>
      </c>
      <c r="AI3416">
        <v>869620813</v>
      </c>
      <c r="AM3416">
        <v>260001</v>
      </c>
      <c r="BA3416" s="6">
        <v>-340</v>
      </c>
      <c r="BE3416">
        <f t="shared" si="233"/>
        <v>0</v>
      </c>
      <c r="BF3416" s="6">
        <f t="shared" si="234"/>
        <v>0</v>
      </c>
      <c r="BG3416" s="7" t="s">
        <v>71</v>
      </c>
      <c r="BH3416" t="e">
        <f>+VLOOKUP(AF3416,Sheet4!A:A,1,FALSE)</f>
        <v>#N/A</v>
      </c>
      <c r="BL3416" s="6">
        <v>0</v>
      </c>
      <c r="BM3416" s="59">
        <f t="shared" si="235"/>
        <v>0</v>
      </c>
      <c r="BN3416" t="s">
        <v>1637</v>
      </c>
    </row>
    <row r="3417" spans="1:67" ht="13" customHeight="1" x14ac:dyDescent="0.3">
      <c r="A3417" s="5">
        <v>46114</v>
      </c>
      <c r="B3417" t="s">
        <v>78</v>
      </c>
      <c r="F3417" s="8">
        <v>14</v>
      </c>
      <c r="G3417">
        <v>7</v>
      </c>
      <c r="H3417" s="6">
        <v>0</v>
      </c>
      <c r="I3417" s="6">
        <f t="shared" si="236"/>
        <v>-7</v>
      </c>
      <c r="J3417" s="6"/>
      <c r="K3417" s="6"/>
      <c r="Q3417" t="s">
        <v>79</v>
      </c>
      <c r="U3417">
        <v>2601327</v>
      </c>
      <c r="V3417" t="s">
        <v>1634</v>
      </c>
      <c r="W3417" t="s">
        <v>119</v>
      </c>
      <c r="X3417" t="s">
        <v>699</v>
      </c>
      <c r="Y3417" t="s">
        <v>1635</v>
      </c>
      <c r="AF3417" t="s">
        <v>1634</v>
      </c>
      <c r="AG3417" t="s">
        <v>1636</v>
      </c>
      <c r="AH3417" t="s">
        <v>702</v>
      </c>
      <c r="AI3417">
        <v>869620813</v>
      </c>
      <c r="AM3417">
        <v>260001</v>
      </c>
      <c r="BA3417" s="6">
        <v>-14</v>
      </c>
      <c r="BE3417">
        <f t="shared" si="233"/>
        <v>0</v>
      </c>
      <c r="BF3417" s="6">
        <f t="shared" si="234"/>
        <v>0</v>
      </c>
      <c r="BG3417" s="7" t="s">
        <v>71</v>
      </c>
      <c r="BH3417" t="e">
        <f>+VLOOKUP(AF3417,Sheet4!A:A,1,FALSE)</f>
        <v>#N/A</v>
      </c>
      <c r="BL3417" s="6">
        <v>0</v>
      </c>
      <c r="BM3417" s="59">
        <f t="shared" si="235"/>
        <v>0</v>
      </c>
      <c r="BN3417" t="s">
        <v>1637</v>
      </c>
    </row>
    <row r="3418" spans="1:67" ht="13" customHeight="1" x14ac:dyDescent="0.3">
      <c r="A3418" s="5">
        <v>46114</v>
      </c>
      <c r="B3418" t="s">
        <v>80</v>
      </c>
      <c r="F3418">
        <v>175</v>
      </c>
      <c r="G3418">
        <v>175</v>
      </c>
      <c r="H3418" s="6">
        <v>0</v>
      </c>
      <c r="I3418" s="6">
        <f t="shared" si="236"/>
        <v>-175</v>
      </c>
      <c r="J3418" s="6"/>
      <c r="K3418" s="6"/>
      <c r="Q3418" t="s">
        <v>81</v>
      </c>
      <c r="U3418">
        <v>2601327</v>
      </c>
      <c r="V3418" t="s">
        <v>1634</v>
      </c>
      <c r="W3418" t="s">
        <v>119</v>
      </c>
      <c r="X3418" t="s">
        <v>699</v>
      </c>
      <c r="Y3418" t="s">
        <v>1635</v>
      </c>
      <c r="AF3418" t="s">
        <v>1634</v>
      </c>
      <c r="AG3418" t="s">
        <v>1636</v>
      </c>
      <c r="AH3418" t="s">
        <v>702</v>
      </c>
      <c r="AI3418">
        <v>869620813</v>
      </c>
      <c r="AM3418">
        <v>260001</v>
      </c>
      <c r="BA3418" s="6">
        <v>-175</v>
      </c>
      <c r="BE3418">
        <f t="shared" si="233"/>
        <v>0</v>
      </c>
      <c r="BF3418" s="6">
        <f t="shared" si="234"/>
        <v>0</v>
      </c>
      <c r="BG3418" s="7" t="s">
        <v>71</v>
      </c>
      <c r="BH3418" t="e">
        <f>+VLOOKUP(AF3418,Sheet4!A:A,1,FALSE)</f>
        <v>#N/A</v>
      </c>
      <c r="BL3418" s="6">
        <v>0</v>
      </c>
      <c r="BM3418" s="59">
        <f t="shared" si="235"/>
        <v>0</v>
      </c>
      <c r="BN3418" t="s">
        <v>1637</v>
      </c>
    </row>
    <row r="3419" spans="1:67" ht="13" customHeight="1" x14ac:dyDescent="0.3">
      <c r="A3419" s="5">
        <v>46114</v>
      </c>
      <c r="B3419" t="s">
        <v>82</v>
      </c>
      <c r="F3419" s="8">
        <v>9</v>
      </c>
      <c r="G3419">
        <v>4.5</v>
      </c>
      <c r="H3419" s="6">
        <v>0</v>
      </c>
      <c r="I3419" s="6">
        <f t="shared" si="236"/>
        <v>-4.5</v>
      </c>
      <c r="J3419" s="6"/>
      <c r="K3419" s="6"/>
      <c r="Q3419" t="s">
        <v>83</v>
      </c>
      <c r="U3419">
        <v>2601327</v>
      </c>
      <c r="V3419" t="s">
        <v>1634</v>
      </c>
      <c r="W3419" t="s">
        <v>119</v>
      </c>
      <c r="X3419" t="s">
        <v>699</v>
      </c>
      <c r="Y3419" t="s">
        <v>1635</v>
      </c>
      <c r="AF3419" t="s">
        <v>1634</v>
      </c>
      <c r="AG3419" t="s">
        <v>1636</v>
      </c>
      <c r="AH3419" t="s">
        <v>702</v>
      </c>
      <c r="AI3419">
        <v>869620813</v>
      </c>
      <c r="AM3419">
        <v>260001</v>
      </c>
      <c r="BA3419" s="6">
        <v>-9</v>
      </c>
      <c r="BE3419">
        <f t="shared" si="233"/>
        <v>0</v>
      </c>
      <c r="BF3419" s="6">
        <f t="shared" si="234"/>
        <v>0</v>
      </c>
      <c r="BG3419" s="7" t="s">
        <v>71</v>
      </c>
      <c r="BH3419" t="e">
        <f>+VLOOKUP(AF3419,Sheet4!A:A,1,FALSE)</f>
        <v>#N/A</v>
      </c>
      <c r="BL3419" s="6">
        <v>0</v>
      </c>
      <c r="BM3419" s="59">
        <f t="shared" si="235"/>
        <v>0</v>
      </c>
      <c r="BN3419" t="s">
        <v>1637</v>
      </c>
    </row>
    <row r="3420" spans="1:67" ht="13" customHeight="1" x14ac:dyDescent="0.3">
      <c r="A3420" s="5">
        <v>46114</v>
      </c>
      <c r="B3420" t="s">
        <v>84</v>
      </c>
      <c r="F3420">
        <v>150</v>
      </c>
      <c r="G3420">
        <v>150</v>
      </c>
      <c r="H3420" s="6">
        <v>0</v>
      </c>
      <c r="I3420" s="6">
        <f t="shared" si="236"/>
        <v>-150</v>
      </c>
      <c r="J3420" s="6"/>
      <c r="K3420" s="6"/>
      <c r="Q3420" t="s">
        <v>85</v>
      </c>
      <c r="U3420">
        <v>2601327</v>
      </c>
      <c r="V3420" t="s">
        <v>1634</v>
      </c>
      <c r="W3420" t="s">
        <v>119</v>
      </c>
      <c r="X3420" t="s">
        <v>699</v>
      </c>
      <c r="Y3420" t="s">
        <v>1635</v>
      </c>
      <c r="AF3420" t="s">
        <v>1634</v>
      </c>
      <c r="AG3420" t="s">
        <v>1636</v>
      </c>
      <c r="AH3420" t="s">
        <v>702</v>
      </c>
      <c r="AI3420">
        <v>869620813</v>
      </c>
      <c r="AM3420">
        <v>260001</v>
      </c>
      <c r="BA3420" s="6">
        <v>-150</v>
      </c>
      <c r="BE3420">
        <f t="shared" si="233"/>
        <v>0</v>
      </c>
      <c r="BF3420" s="6">
        <f t="shared" si="234"/>
        <v>0</v>
      </c>
      <c r="BG3420" s="7" t="s">
        <v>71</v>
      </c>
      <c r="BH3420" t="e">
        <f>+VLOOKUP(AF3420,Sheet4!A:A,1,FALSE)</f>
        <v>#N/A</v>
      </c>
      <c r="BL3420" s="6">
        <v>0</v>
      </c>
      <c r="BM3420" s="59">
        <f t="shared" si="235"/>
        <v>0</v>
      </c>
      <c r="BN3420" t="s">
        <v>1637</v>
      </c>
    </row>
    <row r="3421" spans="1:67" ht="13" customHeight="1" x14ac:dyDescent="0.3">
      <c r="A3421" s="5">
        <v>46114</v>
      </c>
      <c r="B3421" t="s">
        <v>63</v>
      </c>
      <c r="F3421">
        <v>180</v>
      </c>
      <c r="G3421">
        <v>180</v>
      </c>
      <c r="H3421" s="6">
        <v>180</v>
      </c>
      <c r="I3421" s="6">
        <f t="shared" si="236"/>
        <v>0</v>
      </c>
      <c r="J3421" s="6"/>
      <c r="K3421" s="6"/>
      <c r="Q3421" t="s">
        <v>64</v>
      </c>
      <c r="U3421">
        <v>2601328</v>
      </c>
      <c r="V3421" t="s">
        <v>1638</v>
      </c>
      <c r="W3421" t="s">
        <v>66</v>
      </c>
      <c r="X3421" t="s">
        <v>427</v>
      </c>
      <c r="Y3421" t="s">
        <v>428</v>
      </c>
      <c r="AF3421" t="s">
        <v>1638</v>
      </c>
      <c r="AG3421" t="s">
        <v>1639</v>
      </c>
      <c r="AH3421" t="s">
        <v>430</v>
      </c>
      <c r="AI3421" t="s">
        <v>431</v>
      </c>
      <c r="AM3421">
        <v>260001</v>
      </c>
      <c r="BA3421" s="6">
        <v>0</v>
      </c>
      <c r="BE3421">
        <f t="shared" si="233"/>
        <v>0</v>
      </c>
      <c r="BF3421" s="6">
        <f t="shared" si="234"/>
        <v>-180</v>
      </c>
      <c r="BG3421" s="7" t="s">
        <v>71</v>
      </c>
      <c r="BH3421" t="e">
        <f>+VLOOKUP(AF3421,Sheet4!A:A,1,FALSE)</f>
        <v>#N/A</v>
      </c>
      <c r="BL3421" s="6">
        <v>180</v>
      </c>
      <c r="BM3421" s="59">
        <f t="shared" si="235"/>
        <v>0</v>
      </c>
      <c r="BN3421" t="s">
        <v>1640</v>
      </c>
      <c r="BO3421" t="s">
        <v>73</v>
      </c>
    </row>
    <row r="3422" spans="1:67" ht="13" customHeight="1" x14ac:dyDescent="0.3">
      <c r="A3422" s="5">
        <v>46114</v>
      </c>
      <c r="B3422" t="s">
        <v>74</v>
      </c>
      <c r="F3422" s="8">
        <v>12</v>
      </c>
      <c r="G3422">
        <v>6</v>
      </c>
      <c r="H3422" s="6">
        <v>12</v>
      </c>
      <c r="I3422" s="6">
        <f t="shared" si="236"/>
        <v>6</v>
      </c>
      <c r="J3422" s="6"/>
      <c r="K3422" s="6"/>
      <c r="Q3422" t="s">
        <v>75</v>
      </c>
      <c r="U3422">
        <v>2601328</v>
      </c>
      <c r="V3422" t="s">
        <v>1638</v>
      </c>
      <c r="W3422" t="s">
        <v>66</v>
      </c>
      <c r="X3422" t="s">
        <v>427</v>
      </c>
      <c r="Y3422" t="s">
        <v>428</v>
      </c>
      <c r="AF3422" t="s">
        <v>1638</v>
      </c>
      <c r="AG3422" t="s">
        <v>1639</v>
      </c>
      <c r="AH3422" t="s">
        <v>430</v>
      </c>
      <c r="AI3422" t="s">
        <v>431</v>
      </c>
      <c r="AM3422">
        <v>260001</v>
      </c>
      <c r="BA3422" s="6">
        <v>0</v>
      </c>
      <c r="BE3422">
        <f t="shared" si="233"/>
        <v>0</v>
      </c>
      <c r="BF3422" s="6">
        <f t="shared" si="234"/>
        <v>-12</v>
      </c>
      <c r="BG3422" s="7" t="s">
        <v>71</v>
      </c>
      <c r="BH3422" t="e">
        <f>+VLOOKUP(AF3422,Sheet4!A:A,1,FALSE)</f>
        <v>#N/A</v>
      </c>
      <c r="BL3422" s="6">
        <v>12</v>
      </c>
      <c r="BM3422" s="59">
        <f t="shared" si="235"/>
        <v>0</v>
      </c>
      <c r="BN3422" t="s">
        <v>1640</v>
      </c>
    </row>
    <row r="3423" spans="1:67" ht="13" customHeight="1" x14ac:dyDescent="0.3">
      <c r="A3423" s="5">
        <v>46114</v>
      </c>
      <c r="B3423" t="s">
        <v>76</v>
      </c>
      <c r="F3423">
        <v>240</v>
      </c>
      <c r="G3423">
        <v>240</v>
      </c>
      <c r="H3423" s="6">
        <v>240</v>
      </c>
      <c r="I3423" s="6">
        <f t="shared" si="236"/>
        <v>0</v>
      </c>
      <c r="J3423" s="6"/>
      <c r="K3423" s="6"/>
      <c r="Q3423" t="s">
        <v>77</v>
      </c>
      <c r="U3423">
        <v>2601328</v>
      </c>
      <c r="V3423" t="s">
        <v>1638</v>
      </c>
      <c r="W3423" t="s">
        <v>66</v>
      </c>
      <c r="X3423" t="s">
        <v>427</v>
      </c>
      <c r="Y3423" t="s">
        <v>428</v>
      </c>
      <c r="AF3423" t="s">
        <v>1638</v>
      </c>
      <c r="AG3423" t="s">
        <v>1639</v>
      </c>
      <c r="AH3423" t="s">
        <v>430</v>
      </c>
      <c r="AI3423" t="s">
        <v>431</v>
      </c>
      <c r="AM3423">
        <v>260001</v>
      </c>
      <c r="BA3423" s="6">
        <v>0</v>
      </c>
      <c r="BE3423">
        <f t="shared" si="233"/>
        <v>0</v>
      </c>
      <c r="BF3423" s="6">
        <f t="shared" si="234"/>
        <v>-240</v>
      </c>
      <c r="BG3423" s="7" t="s">
        <v>71</v>
      </c>
      <c r="BH3423" t="e">
        <f>+VLOOKUP(AF3423,Sheet4!A:A,1,FALSE)</f>
        <v>#N/A</v>
      </c>
      <c r="BL3423" s="6">
        <v>240</v>
      </c>
      <c r="BM3423" s="59">
        <f t="shared" si="235"/>
        <v>0</v>
      </c>
      <c r="BN3423" t="s">
        <v>1640</v>
      </c>
    </row>
    <row r="3424" spans="1:67" ht="13" customHeight="1" x14ac:dyDescent="0.3">
      <c r="A3424" s="5">
        <v>46114</v>
      </c>
      <c r="B3424" t="s">
        <v>82</v>
      </c>
      <c r="F3424" s="8">
        <v>36</v>
      </c>
      <c r="G3424">
        <v>18</v>
      </c>
      <c r="H3424" s="6">
        <v>0</v>
      </c>
      <c r="I3424" s="6">
        <f t="shared" si="236"/>
        <v>-18</v>
      </c>
      <c r="J3424" s="6"/>
      <c r="K3424" s="6"/>
      <c r="Q3424" t="s">
        <v>83</v>
      </c>
      <c r="U3424">
        <v>2601328</v>
      </c>
      <c r="V3424" t="s">
        <v>1638</v>
      </c>
      <c r="W3424" t="s">
        <v>66</v>
      </c>
      <c r="X3424" t="s">
        <v>427</v>
      </c>
      <c r="Y3424" t="s">
        <v>428</v>
      </c>
      <c r="AF3424" t="s">
        <v>1638</v>
      </c>
      <c r="AG3424" t="s">
        <v>1639</v>
      </c>
      <c r="AH3424" t="s">
        <v>430</v>
      </c>
      <c r="AI3424" t="s">
        <v>431</v>
      </c>
      <c r="AM3424">
        <v>260001</v>
      </c>
      <c r="BA3424" s="6">
        <v>-36</v>
      </c>
      <c r="BE3424">
        <f t="shared" si="233"/>
        <v>0</v>
      </c>
      <c r="BF3424" s="6">
        <f t="shared" si="234"/>
        <v>0</v>
      </c>
      <c r="BG3424" s="7" t="s">
        <v>71</v>
      </c>
      <c r="BH3424" t="e">
        <f>+VLOOKUP(AF3424,Sheet4!A:A,1,FALSE)</f>
        <v>#N/A</v>
      </c>
      <c r="BL3424" s="6">
        <v>0</v>
      </c>
      <c r="BM3424" s="59">
        <f t="shared" si="235"/>
        <v>0</v>
      </c>
      <c r="BN3424" t="s">
        <v>1640</v>
      </c>
    </row>
    <row r="3425" spans="1:67" ht="13" customHeight="1" x14ac:dyDescent="0.3">
      <c r="A3425" s="5">
        <v>46114</v>
      </c>
      <c r="B3425" t="s">
        <v>84</v>
      </c>
      <c r="F3425">
        <v>600</v>
      </c>
      <c r="G3425">
        <v>600</v>
      </c>
      <c r="H3425" s="6">
        <v>0</v>
      </c>
      <c r="I3425" s="6">
        <f t="shared" si="236"/>
        <v>-600</v>
      </c>
      <c r="J3425" s="6"/>
      <c r="K3425" s="6">
        <f>H3425/50</f>
        <v>0</v>
      </c>
      <c r="Q3425" t="s">
        <v>85</v>
      </c>
      <c r="U3425">
        <v>2601328</v>
      </c>
      <c r="V3425" t="s">
        <v>1638</v>
      </c>
      <c r="W3425" t="s">
        <v>66</v>
      </c>
      <c r="X3425" t="s">
        <v>427</v>
      </c>
      <c r="Y3425" t="s">
        <v>428</v>
      </c>
      <c r="AF3425" t="s">
        <v>1638</v>
      </c>
      <c r="AG3425" t="s">
        <v>1639</v>
      </c>
      <c r="AH3425" t="s">
        <v>430</v>
      </c>
      <c r="AI3425" t="s">
        <v>431</v>
      </c>
      <c r="AM3425">
        <v>260001</v>
      </c>
      <c r="BA3425" s="6">
        <v>-600</v>
      </c>
      <c r="BE3425">
        <f t="shared" si="233"/>
        <v>0</v>
      </c>
      <c r="BF3425" s="6">
        <f t="shared" si="234"/>
        <v>0</v>
      </c>
      <c r="BG3425" s="7" t="s">
        <v>71</v>
      </c>
      <c r="BH3425" t="e">
        <f>+VLOOKUP(AF3425,Sheet4!A:A,1,FALSE)</f>
        <v>#N/A</v>
      </c>
      <c r="BL3425" s="6">
        <v>0</v>
      </c>
      <c r="BM3425" s="59">
        <f t="shared" si="235"/>
        <v>0</v>
      </c>
      <c r="BN3425" t="s">
        <v>1640</v>
      </c>
    </row>
    <row r="3426" spans="1:67" ht="13" customHeight="1" x14ac:dyDescent="0.3">
      <c r="A3426" s="5">
        <v>46114</v>
      </c>
      <c r="B3426" t="s">
        <v>63</v>
      </c>
      <c r="F3426">
        <v>2370</v>
      </c>
      <c r="G3426">
        <v>2370</v>
      </c>
      <c r="H3426">
        <v>20760</v>
      </c>
      <c r="I3426" s="6">
        <v>18390</v>
      </c>
      <c r="Q3426" t="s">
        <v>64</v>
      </c>
      <c r="U3426">
        <v>2601329</v>
      </c>
      <c r="V3426" t="s">
        <v>1641</v>
      </c>
      <c r="W3426" t="s">
        <v>169</v>
      </c>
      <c r="X3426" t="s">
        <v>551</v>
      </c>
      <c r="Y3426" t="s">
        <v>552</v>
      </c>
      <c r="AF3426" t="s">
        <v>1641</v>
      </c>
      <c r="AG3426" t="s">
        <v>1642</v>
      </c>
      <c r="AH3426" t="s">
        <v>554</v>
      </c>
      <c r="AI3426" t="s">
        <v>555</v>
      </c>
      <c r="AM3426">
        <v>260001</v>
      </c>
      <c r="BE3426">
        <f t="shared" si="233"/>
        <v>0</v>
      </c>
      <c r="BF3426" s="6">
        <f t="shared" si="234"/>
        <v>-20760</v>
      </c>
      <c r="BG3426" s="7" t="s">
        <v>71</v>
      </c>
      <c r="BH3426" t="e">
        <f>+VLOOKUP(AF3426,Sheet4!A:A,1,FALSE)</f>
        <v>#N/A</v>
      </c>
      <c r="BL3426">
        <v>2370</v>
      </c>
      <c r="BM3426" s="59">
        <f t="shared" si="235"/>
        <v>18390</v>
      </c>
      <c r="BN3426" t="s">
        <v>1643</v>
      </c>
      <c r="BO3426" t="s">
        <v>116</v>
      </c>
    </row>
    <row r="3427" spans="1:67" ht="13" customHeight="1" x14ac:dyDescent="0.3">
      <c r="A3427" s="5">
        <v>46114</v>
      </c>
      <c r="B3427" t="s">
        <v>74</v>
      </c>
      <c r="F3427" s="8">
        <v>158</v>
      </c>
      <c r="G3427">
        <v>79</v>
      </c>
      <c r="H3427">
        <v>1384</v>
      </c>
      <c r="I3427" s="6">
        <v>1226</v>
      </c>
      <c r="Q3427" t="s">
        <v>75</v>
      </c>
      <c r="U3427">
        <v>2601329</v>
      </c>
      <c r="V3427" t="s">
        <v>1641</v>
      </c>
      <c r="W3427" t="s">
        <v>169</v>
      </c>
      <c r="X3427" t="s">
        <v>551</v>
      </c>
      <c r="Y3427" t="s">
        <v>552</v>
      </c>
      <c r="AF3427" t="s">
        <v>1641</v>
      </c>
      <c r="AG3427" t="s">
        <v>1642</v>
      </c>
      <c r="AH3427" t="s">
        <v>554</v>
      </c>
      <c r="AI3427" t="s">
        <v>555</v>
      </c>
      <c r="AM3427">
        <v>260001</v>
      </c>
      <c r="BE3427">
        <f t="shared" si="233"/>
        <v>0</v>
      </c>
      <c r="BF3427" s="6">
        <f t="shared" si="234"/>
        <v>-1384</v>
      </c>
      <c r="BG3427" s="7" t="s">
        <v>71</v>
      </c>
      <c r="BH3427" t="e">
        <f>+VLOOKUP(AF3427,Sheet4!A:A,1,FALSE)</f>
        <v>#N/A</v>
      </c>
      <c r="BL3427">
        <v>79</v>
      </c>
      <c r="BM3427" s="59">
        <f t="shared" si="235"/>
        <v>1305</v>
      </c>
      <c r="BN3427" t="s">
        <v>1643</v>
      </c>
    </row>
    <row r="3428" spans="1:67" ht="13" customHeight="1" x14ac:dyDescent="0.3">
      <c r="A3428" s="5">
        <v>46114</v>
      </c>
      <c r="B3428" t="s">
        <v>76</v>
      </c>
      <c r="F3428">
        <v>3160</v>
      </c>
      <c r="G3428">
        <v>3160</v>
      </c>
      <c r="H3428">
        <v>27680</v>
      </c>
      <c r="I3428" s="6">
        <v>24520</v>
      </c>
      <c r="Q3428" t="s">
        <v>77</v>
      </c>
      <c r="U3428">
        <v>2601329</v>
      </c>
      <c r="V3428" t="s">
        <v>1641</v>
      </c>
      <c r="W3428" t="s">
        <v>169</v>
      </c>
      <c r="X3428" t="s">
        <v>551</v>
      </c>
      <c r="Y3428" t="s">
        <v>552</v>
      </c>
      <c r="AF3428" t="s">
        <v>1641</v>
      </c>
      <c r="AG3428" t="s">
        <v>1642</v>
      </c>
      <c r="AH3428" t="s">
        <v>554</v>
      </c>
      <c r="AI3428" t="s">
        <v>555</v>
      </c>
      <c r="AM3428">
        <v>260001</v>
      </c>
      <c r="BE3428">
        <f t="shared" si="233"/>
        <v>0</v>
      </c>
      <c r="BF3428" s="6">
        <f t="shared" si="234"/>
        <v>-27680</v>
      </c>
      <c r="BG3428" s="7" t="s">
        <v>71</v>
      </c>
      <c r="BH3428" t="e">
        <f>+VLOOKUP(AF3428,Sheet4!A:A,1,FALSE)</f>
        <v>#N/A</v>
      </c>
      <c r="BL3428">
        <v>3160</v>
      </c>
      <c r="BM3428" s="59">
        <f t="shared" si="235"/>
        <v>24520</v>
      </c>
      <c r="BN3428" t="s">
        <v>1643</v>
      </c>
    </row>
    <row r="3429" spans="1:67" ht="13" customHeight="1" x14ac:dyDescent="0.3">
      <c r="A3429" s="5">
        <v>46114</v>
      </c>
      <c r="B3429" t="s">
        <v>78</v>
      </c>
      <c r="F3429" s="8">
        <v>158</v>
      </c>
      <c r="G3429">
        <v>79</v>
      </c>
      <c r="H3429">
        <v>1384</v>
      </c>
      <c r="I3429" s="6">
        <v>1226</v>
      </c>
      <c r="Q3429" t="s">
        <v>79</v>
      </c>
      <c r="U3429">
        <v>2601329</v>
      </c>
      <c r="V3429" t="s">
        <v>1641</v>
      </c>
      <c r="W3429" t="s">
        <v>169</v>
      </c>
      <c r="X3429" t="s">
        <v>551</v>
      </c>
      <c r="Y3429" t="s">
        <v>552</v>
      </c>
      <c r="AF3429" t="s">
        <v>1641</v>
      </c>
      <c r="AG3429" t="s">
        <v>1642</v>
      </c>
      <c r="AH3429" t="s">
        <v>554</v>
      </c>
      <c r="AI3429" t="s">
        <v>555</v>
      </c>
      <c r="AM3429">
        <v>260001</v>
      </c>
      <c r="BE3429">
        <f t="shared" si="233"/>
        <v>0</v>
      </c>
      <c r="BF3429" s="6">
        <f t="shared" si="234"/>
        <v>-1384</v>
      </c>
      <c r="BG3429" s="7" t="s">
        <v>71</v>
      </c>
      <c r="BH3429" t="e">
        <f>+VLOOKUP(AF3429,Sheet4!A:A,1,FALSE)</f>
        <v>#N/A</v>
      </c>
      <c r="BL3429">
        <v>79</v>
      </c>
      <c r="BM3429" s="59">
        <f t="shared" si="235"/>
        <v>1305</v>
      </c>
      <c r="BN3429" t="s">
        <v>1643</v>
      </c>
    </row>
    <row r="3430" spans="1:67" ht="13" customHeight="1" x14ac:dyDescent="0.3">
      <c r="A3430" s="5">
        <v>46114</v>
      </c>
      <c r="B3430" t="s">
        <v>80</v>
      </c>
      <c r="F3430">
        <v>1975</v>
      </c>
      <c r="G3430">
        <v>1975</v>
      </c>
      <c r="H3430">
        <v>17300</v>
      </c>
      <c r="I3430" s="6">
        <v>15325</v>
      </c>
      <c r="Q3430" t="s">
        <v>81</v>
      </c>
      <c r="U3430">
        <v>2601329</v>
      </c>
      <c r="V3430" t="s">
        <v>1641</v>
      </c>
      <c r="W3430" t="s">
        <v>169</v>
      </c>
      <c r="X3430" t="s">
        <v>551</v>
      </c>
      <c r="Y3430" t="s">
        <v>552</v>
      </c>
      <c r="AF3430" t="s">
        <v>1641</v>
      </c>
      <c r="AG3430" t="s">
        <v>1642</v>
      </c>
      <c r="AH3430" t="s">
        <v>554</v>
      </c>
      <c r="AI3430" t="s">
        <v>555</v>
      </c>
      <c r="AM3430">
        <v>260001</v>
      </c>
      <c r="BD3430" s="9">
        <v>1975</v>
      </c>
      <c r="BE3430">
        <f t="shared" si="233"/>
        <v>0</v>
      </c>
      <c r="BF3430" s="6">
        <f t="shared" si="234"/>
        <v>-17300</v>
      </c>
      <c r="BG3430" s="11" t="s">
        <v>71</v>
      </c>
      <c r="BH3430" t="e">
        <f>+VLOOKUP(AF3430,Sheet4!A:A,1,FALSE)</f>
        <v>#N/A</v>
      </c>
      <c r="BL3430">
        <v>1975</v>
      </c>
      <c r="BM3430" s="59">
        <f t="shared" si="235"/>
        <v>15325</v>
      </c>
      <c r="BN3430" t="s">
        <v>1643</v>
      </c>
    </row>
    <row r="3431" spans="1:67" ht="13" customHeight="1" x14ac:dyDescent="0.3">
      <c r="A3431" s="5">
        <v>46114</v>
      </c>
      <c r="B3431" t="s">
        <v>63</v>
      </c>
      <c r="F3431">
        <v>660</v>
      </c>
      <c r="G3431">
        <v>660</v>
      </c>
      <c r="H3431" s="6">
        <v>0</v>
      </c>
      <c r="I3431" s="6">
        <f t="shared" ref="I3431:I3440" si="237">H3431-G3431</f>
        <v>-660</v>
      </c>
      <c r="J3431" s="6"/>
      <c r="K3431" s="6"/>
      <c r="Q3431" t="s">
        <v>64</v>
      </c>
      <c r="U3431">
        <v>2601330</v>
      </c>
      <c r="V3431" t="s">
        <v>1644</v>
      </c>
      <c r="W3431" t="s">
        <v>110</v>
      </c>
      <c r="X3431" t="s">
        <v>305</v>
      </c>
      <c r="Y3431" t="s">
        <v>1645</v>
      </c>
      <c r="AF3431" t="s">
        <v>1644</v>
      </c>
      <c r="AG3431" t="s">
        <v>1646</v>
      </c>
      <c r="AH3431" t="s">
        <v>308</v>
      </c>
      <c r="AI3431" t="s">
        <v>309</v>
      </c>
      <c r="AM3431">
        <v>260001</v>
      </c>
      <c r="BA3431" s="6">
        <v>-660</v>
      </c>
      <c r="BD3431" s="9">
        <v>660</v>
      </c>
      <c r="BE3431">
        <f t="shared" si="233"/>
        <v>0</v>
      </c>
      <c r="BF3431" s="6">
        <f t="shared" si="234"/>
        <v>0</v>
      </c>
      <c r="BG3431" s="11" t="s">
        <v>71</v>
      </c>
      <c r="BH3431" t="e">
        <f>+VLOOKUP(AF3431,Sheet4!A:A,1,FALSE)</f>
        <v>#N/A</v>
      </c>
      <c r="BL3431" s="6">
        <v>0</v>
      </c>
      <c r="BM3431" s="59">
        <f t="shared" si="235"/>
        <v>0</v>
      </c>
      <c r="BN3431" t="s">
        <v>1647</v>
      </c>
      <c r="BO3431" t="s">
        <v>73</v>
      </c>
    </row>
    <row r="3432" spans="1:67" ht="13" customHeight="1" x14ac:dyDescent="0.3">
      <c r="A3432" s="5">
        <v>46114</v>
      </c>
      <c r="B3432" t="s">
        <v>74</v>
      </c>
      <c r="F3432" s="8">
        <v>44</v>
      </c>
      <c r="G3432">
        <v>22</v>
      </c>
      <c r="H3432" s="6">
        <v>0</v>
      </c>
      <c r="I3432" s="6">
        <f t="shared" si="237"/>
        <v>-22</v>
      </c>
      <c r="J3432" s="6"/>
      <c r="K3432" s="6"/>
      <c r="Q3432" t="s">
        <v>75</v>
      </c>
      <c r="U3432">
        <v>2601330</v>
      </c>
      <c r="V3432" t="s">
        <v>1644</v>
      </c>
      <c r="W3432" t="s">
        <v>110</v>
      </c>
      <c r="X3432" t="s">
        <v>305</v>
      </c>
      <c r="Y3432" t="s">
        <v>1645</v>
      </c>
      <c r="AF3432" t="s">
        <v>1644</v>
      </c>
      <c r="AG3432" t="s">
        <v>1646</v>
      </c>
      <c r="AH3432" t="s">
        <v>308</v>
      </c>
      <c r="AI3432" t="s">
        <v>309</v>
      </c>
      <c r="AM3432">
        <v>260001</v>
      </c>
      <c r="BA3432" s="6">
        <v>-44</v>
      </c>
      <c r="BE3432">
        <f t="shared" si="233"/>
        <v>0</v>
      </c>
      <c r="BF3432" s="6">
        <f t="shared" si="234"/>
        <v>0</v>
      </c>
      <c r="BG3432" s="7" t="s">
        <v>71</v>
      </c>
      <c r="BH3432" t="e">
        <f>+VLOOKUP(AF3432,Sheet4!A:A,1,FALSE)</f>
        <v>#N/A</v>
      </c>
      <c r="BL3432" s="6">
        <v>0</v>
      </c>
      <c r="BM3432" s="59">
        <f t="shared" si="235"/>
        <v>0</v>
      </c>
      <c r="BN3432" t="s">
        <v>1647</v>
      </c>
    </row>
    <row r="3433" spans="1:67" ht="13" customHeight="1" x14ac:dyDescent="0.3">
      <c r="A3433" s="5">
        <v>46114</v>
      </c>
      <c r="B3433" t="s">
        <v>76</v>
      </c>
      <c r="F3433">
        <v>880</v>
      </c>
      <c r="G3433">
        <v>880</v>
      </c>
      <c r="H3433" s="6">
        <v>0</v>
      </c>
      <c r="I3433" s="6">
        <f t="shared" si="237"/>
        <v>-880</v>
      </c>
      <c r="J3433" s="6"/>
      <c r="K3433" s="6"/>
      <c r="Q3433" t="s">
        <v>77</v>
      </c>
      <c r="U3433">
        <v>2601330</v>
      </c>
      <c r="V3433" t="s">
        <v>1644</v>
      </c>
      <c r="W3433" t="s">
        <v>110</v>
      </c>
      <c r="X3433" t="s">
        <v>305</v>
      </c>
      <c r="Y3433" t="s">
        <v>1645</v>
      </c>
      <c r="AF3433" t="s">
        <v>1644</v>
      </c>
      <c r="AG3433" t="s">
        <v>1646</v>
      </c>
      <c r="AH3433" t="s">
        <v>308</v>
      </c>
      <c r="AI3433" t="s">
        <v>309</v>
      </c>
      <c r="AM3433">
        <v>260001</v>
      </c>
      <c r="BA3433" s="6">
        <v>-880</v>
      </c>
      <c r="BE3433">
        <f t="shared" si="233"/>
        <v>0</v>
      </c>
      <c r="BF3433" s="6">
        <f t="shared" si="234"/>
        <v>0</v>
      </c>
      <c r="BG3433" s="7" t="s">
        <v>71</v>
      </c>
      <c r="BH3433" t="e">
        <f>+VLOOKUP(AF3433,Sheet4!A:A,1,FALSE)</f>
        <v>#N/A</v>
      </c>
      <c r="BL3433" s="6">
        <v>0</v>
      </c>
      <c r="BM3433" s="59">
        <f t="shared" si="235"/>
        <v>0</v>
      </c>
      <c r="BN3433" t="s">
        <v>1647</v>
      </c>
    </row>
    <row r="3434" spans="1:67" ht="13" customHeight="1" x14ac:dyDescent="0.3">
      <c r="A3434" s="5">
        <v>46114</v>
      </c>
      <c r="B3434" t="s">
        <v>78</v>
      </c>
      <c r="F3434" s="8">
        <v>44</v>
      </c>
      <c r="G3434">
        <v>22</v>
      </c>
      <c r="H3434" s="6">
        <v>0</v>
      </c>
      <c r="I3434" s="6">
        <f t="shared" si="237"/>
        <v>-22</v>
      </c>
      <c r="J3434" s="6"/>
      <c r="K3434" s="6"/>
      <c r="Q3434" t="s">
        <v>79</v>
      </c>
      <c r="U3434">
        <v>2601330</v>
      </c>
      <c r="V3434" t="s">
        <v>1644</v>
      </c>
      <c r="W3434" t="s">
        <v>110</v>
      </c>
      <c r="X3434" t="s">
        <v>305</v>
      </c>
      <c r="Y3434" t="s">
        <v>1645</v>
      </c>
      <c r="AF3434" t="s">
        <v>1644</v>
      </c>
      <c r="AG3434" t="s">
        <v>1646</v>
      </c>
      <c r="AH3434" t="s">
        <v>308</v>
      </c>
      <c r="AI3434" t="s">
        <v>309</v>
      </c>
      <c r="AM3434">
        <v>260001</v>
      </c>
      <c r="BA3434" s="6">
        <v>-44</v>
      </c>
      <c r="BE3434">
        <f t="shared" si="233"/>
        <v>0</v>
      </c>
      <c r="BF3434" s="6">
        <f t="shared" si="234"/>
        <v>0</v>
      </c>
      <c r="BG3434" s="7" t="s">
        <v>71</v>
      </c>
      <c r="BH3434" t="e">
        <f>+VLOOKUP(AF3434,Sheet4!A:A,1,FALSE)</f>
        <v>#N/A</v>
      </c>
      <c r="BL3434" s="6">
        <v>0</v>
      </c>
      <c r="BM3434" s="59">
        <f t="shared" si="235"/>
        <v>0</v>
      </c>
      <c r="BN3434" t="s">
        <v>1647</v>
      </c>
    </row>
    <row r="3435" spans="1:67" ht="13" customHeight="1" x14ac:dyDescent="0.3">
      <c r="A3435" s="5">
        <v>46114</v>
      </c>
      <c r="B3435" t="s">
        <v>80</v>
      </c>
      <c r="F3435">
        <v>550</v>
      </c>
      <c r="G3435">
        <v>550</v>
      </c>
      <c r="H3435" s="6">
        <v>0</v>
      </c>
      <c r="I3435" s="6">
        <f t="shared" si="237"/>
        <v>-550</v>
      </c>
      <c r="J3435" s="6"/>
      <c r="K3435" s="6"/>
      <c r="Q3435" t="s">
        <v>81</v>
      </c>
      <c r="U3435">
        <v>2601330</v>
      </c>
      <c r="V3435" t="s">
        <v>1644</v>
      </c>
      <c r="W3435" t="s">
        <v>110</v>
      </c>
      <c r="X3435" t="s">
        <v>305</v>
      </c>
      <c r="Y3435" t="s">
        <v>1645</v>
      </c>
      <c r="AF3435" t="s">
        <v>1644</v>
      </c>
      <c r="AG3435" t="s">
        <v>1646</v>
      </c>
      <c r="AH3435" t="s">
        <v>308</v>
      </c>
      <c r="AI3435" t="s">
        <v>309</v>
      </c>
      <c r="AM3435">
        <v>260001</v>
      </c>
      <c r="BA3435" s="6">
        <v>-550</v>
      </c>
      <c r="BD3435" s="9">
        <v>550</v>
      </c>
      <c r="BE3435">
        <f t="shared" si="233"/>
        <v>0</v>
      </c>
      <c r="BF3435" s="6">
        <f t="shared" si="234"/>
        <v>0</v>
      </c>
      <c r="BG3435" s="11" t="s">
        <v>71</v>
      </c>
      <c r="BH3435" t="e">
        <f>+VLOOKUP(AF3435,Sheet4!A:A,1,FALSE)</f>
        <v>#N/A</v>
      </c>
      <c r="BL3435" s="6">
        <v>0</v>
      </c>
      <c r="BM3435" s="59">
        <f t="shared" si="235"/>
        <v>0</v>
      </c>
      <c r="BN3435" t="s">
        <v>1647</v>
      </c>
    </row>
    <row r="3436" spans="1:67" ht="13" customHeight="1" x14ac:dyDescent="0.3">
      <c r="A3436" s="5">
        <v>46114</v>
      </c>
      <c r="B3436" t="s">
        <v>63</v>
      </c>
      <c r="F3436">
        <v>810</v>
      </c>
      <c r="G3436">
        <v>810</v>
      </c>
      <c r="H3436" s="6">
        <v>0</v>
      </c>
      <c r="I3436" s="6">
        <f t="shared" si="237"/>
        <v>-810</v>
      </c>
      <c r="J3436" s="6"/>
      <c r="K3436" s="6"/>
      <c r="Q3436" t="s">
        <v>64</v>
      </c>
      <c r="U3436">
        <v>2601331</v>
      </c>
      <c r="V3436" t="s">
        <v>1648</v>
      </c>
      <c r="W3436" t="s">
        <v>119</v>
      </c>
      <c r="X3436" t="s">
        <v>298</v>
      </c>
      <c r="Y3436" t="s">
        <v>1649</v>
      </c>
      <c r="AF3436" t="s">
        <v>1648</v>
      </c>
      <c r="AG3436" t="s">
        <v>1650</v>
      </c>
      <c r="AH3436" t="s">
        <v>301</v>
      </c>
      <c r="AI3436" t="s">
        <v>302</v>
      </c>
      <c r="AM3436">
        <v>260001</v>
      </c>
      <c r="BA3436" s="6">
        <v>-810</v>
      </c>
      <c r="BE3436">
        <f t="shared" si="233"/>
        <v>0</v>
      </c>
      <c r="BF3436" s="6">
        <f t="shared" si="234"/>
        <v>0</v>
      </c>
      <c r="BG3436" s="7" t="s">
        <v>71</v>
      </c>
      <c r="BH3436" t="e">
        <f>+VLOOKUP(AF3436,Sheet4!A:A,1,FALSE)</f>
        <v>#N/A</v>
      </c>
      <c r="BL3436" s="6">
        <v>0</v>
      </c>
      <c r="BM3436" s="59">
        <f t="shared" si="235"/>
        <v>0</v>
      </c>
      <c r="BN3436" t="s">
        <v>1651</v>
      </c>
      <c r="BO3436" t="s">
        <v>101</v>
      </c>
    </row>
    <row r="3437" spans="1:67" ht="13" customHeight="1" x14ac:dyDescent="0.3">
      <c r="A3437" s="5">
        <v>46114</v>
      </c>
      <c r="B3437" t="s">
        <v>74</v>
      </c>
      <c r="F3437" s="8">
        <v>54</v>
      </c>
      <c r="G3437">
        <v>27</v>
      </c>
      <c r="H3437" s="6">
        <v>0</v>
      </c>
      <c r="I3437" s="6">
        <f t="shared" si="237"/>
        <v>-27</v>
      </c>
      <c r="J3437" s="6"/>
      <c r="K3437" s="6"/>
      <c r="Q3437" t="s">
        <v>75</v>
      </c>
      <c r="U3437">
        <v>2601331</v>
      </c>
      <c r="V3437" t="s">
        <v>1648</v>
      </c>
      <c r="W3437" t="s">
        <v>119</v>
      </c>
      <c r="X3437" t="s">
        <v>298</v>
      </c>
      <c r="Y3437" t="s">
        <v>1649</v>
      </c>
      <c r="AF3437" t="s">
        <v>1648</v>
      </c>
      <c r="AG3437" t="s">
        <v>1650</v>
      </c>
      <c r="AH3437" t="s">
        <v>301</v>
      </c>
      <c r="AI3437" t="s">
        <v>302</v>
      </c>
      <c r="AM3437">
        <v>260001</v>
      </c>
      <c r="BA3437" s="6">
        <v>-54</v>
      </c>
      <c r="BE3437">
        <f t="shared" si="233"/>
        <v>0</v>
      </c>
      <c r="BF3437" s="6">
        <f t="shared" si="234"/>
        <v>0</v>
      </c>
      <c r="BG3437" s="7" t="s">
        <v>71</v>
      </c>
      <c r="BH3437" t="e">
        <f>+VLOOKUP(AF3437,Sheet4!A:A,1,FALSE)</f>
        <v>#N/A</v>
      </c>
      <c r="BL3437" s="6">
        <v>0</v>
      </c>
      <c r="BM3437" s="59">
        <f t="shared" si="235"/>
        <v>0</v>
      </c>
      <c r="BN3437" t="s">
        <v>1651</v>
      </c>
    </row>
    <row r="3438" spans="1:67" ht="13" customHeight="1" x14ac:dyDescent="0.3">
      <c r="A3438" s="5">
        <v>46114</v>
      </c>
      <c r="B3438" t="s">
        <v>76</v>
      </c>
      <c r="F3438">
        <v>1080</v>
      </c>
      <c r="G3438">
        <v>1080</v>
      </c>
      <c r="H3438" s="6">
        <v>0</v>
      </c>
      <c r="I3438" s="6">
        <f t="shared" si="237"/>
        <v>-1080</v>
      </c>
      <c r="J3438" s="6"/>
      <c r="K3438" s="6"/>
      <c r="Q3438" t="s">
        <v>77</v>
      </c>
      <c r="U3438">
        <v>2601331</v>
      </c>
      <c r="V3438" t="s">
        <v>1648</v>
      </c>
      <c r="W3438" t="s">
        <v>119</v>
      </c>
      <c r="X3438" t="s">
        <v>298</v>
      </c>
      <c r="Y3438" t="s">
        <v>1649</v>
      </c>
      <c r="AF3438" t="s">
        <v>1648</v>
      </c>
      <c r="AG3438" t="s">
        <v>1650</v>
      </c>
      <c r="AH3438" t="s">
        <v>301</v>
      </c>
      <c r="AI3438" t="s">
        <v>302</v>
      </c>
      <c r="AM3438">
        <v>260001</v>
      </c>
      <c r="BA3438" s="6">
        <v>-1080</v>
      </c>
      <c r="BE3438">
        <f t="shared" si="233"/>
        <v>0</v>
      </c>
      <c r="BF3438" s="6">
        <f t="shared" si="234"/>
        <v>0</v>
      </c>
      <c r="BG3438" s="7" t="s">
        <v>71</v>
      </c>
      <c r="BH3438" t="e">
        <f>+VLOOKUP(AF3438,Sheet4!A:A,1,FALSE)</f>
        <v>#N/A</v>
      </c>
      <c r="BL3438" s="6">
        <v>0</v>
      </c>
      <c r="BM3438" s="59">
        <f t="shared" si="235"/>
        <v>0</v>
      </c>
      <c r="BN3438" t="s">
        <v>1651</v>
      </c>
    </row>
    <row r="3439" spans="1:67" ht="13" customHeight="1" x14ac:dyDescent="0.3">
      <c r="A3439" s="5">
        <v>46114</v>
      </c>
      <c r="B3439" t="s">
        <v>82</v>
      </c>
      <c r="F3439" s="8">
        <v>162</v>
      </c>
      <c r="G3439">
        <v>81</v>
      </c>
      <c r="H3439" s="6">
        <v>0</v>
      </c>
      <c r="I3439" s="6">
        <f t="shared" si="237"/>
        <v>-81</v>
      </c>
      <c r="J3439" s="6"/>
      <c r="K3439" s="6"/>
      <c r="Q3439" t="s">
        <v>83</v>
      </c>
      <c r="U3439">
        <v>2601331</v>
      </c>
      <c r="V3439" t="s">
        <v>1648</v>
      </c>
      <c r="W3439" t="s">
        <v>119</v>
      </c>
      <c r="X3439" t="s">
        <v>298</v>
      </c>
      <c r="Y3439" t="s">
        <v>1649</v>
      </c>
      <c r="AF3439" t="s">
        <v>1648</v>
      </c>
      <c r="AG3439" t="s">
        <v>1650</v>
      </c>
      <c r="AH3439" t="s">
        <v>301</v>
      </c>
      <c r="AI3439" t="s">
        <v>302</v>
      </c>
      <c r="AM3439">
        <v>260001</v>
      </c>
      <c r="BA3439" s="6">
        <v>-162</v>
      </c>
      <c r="BE3439">
        <f t="shared" si="233"/>
        <v>0</v>
      </c>
      <c r="BF3439" s="6">
        <f t="shared" si="234"/>
        <v>0</v>
      </c>
      <c r="BG3439" s="7" t="s">
        <v>71</v>
      </c>
      <c r="BH3439" t="e">
        <f>+VLOOKUP(AF3439,Sheet4!A:A,1,FALSE)</f>
        <v>#N/A</v>
      </c>
      <c r="BL3439" s="6">
        <v>0</v>
      </c>
      <c r="BM3439" s="59">
        <f t="shared" si="235"/>
        <v>0</v>
      </c>
      <c r="BN3439" t="s">
        <v>1651</v>
      </c>
    </row>
    <row r="3440" spans="1:67" ht="13" customHeight="1" x14ac:dyDescent="0.3">
      <c r="A3440" s="5">
        <v>46114</v>
      </c>
      <c r="B3440" t="s">
        <v>84</v>
      </c>
      <c r="F3440">
        <v>2700</v>
      </c>
      <c r="G3440">
        <v>2700</v>
      </c>
      <c r="H3440" s="6">
        <v>0</v>
      </c>
      <c r="I3440" s="6">
        <f t="shared" si="237"/>
        <v>-2700</v>
      </c>
      <c r="J3440" s="6"/>
      <c r="K3440" s="6"/>
      <c r="Q3440" t="s">
        <v>85</v>
      </c>
      <c r="U3440">
        <v>2601331</v>
      </c>
      <c r="V3440" t="s">
        <v>1648</v>
      </c>
      <c r="W3440" t="s">
        <v>119</v>
      </c>
      <c r="X3440" t="s">
        <v>298</v>
      </c>
      <c r="Y3440" t="s">
        <v>1649</v>
      </c>
      <c r="AF3440" t="s">
        <v>1648</v>
      </c>
      <c r="AG3440" t="s">
        <v>1650</v>
      </c>
      <c r="AH3440" t="s">
        <v>301</v>
      </c>
      <c r="AI3440" t="s">
        <v>302</v>
      </c>
      <c r="AM3440">
        <v>260001</v>
      </c>
      <c r="BA3440" s="6">
        <v>-2700</v>
      </c>
      <c r="BE3440">
        <f t="shared" si="233"/>
        <v>0</v>
      </c>
      <c r="BF3440" s="6">
        <f t="shared" si="234"/>
        <v>0</v>
      </c>
      <c r="BG3440" s="7" t="s">
        <v>71</v>
      </c>
      <c r="BH3440" t="e">
        <f>+VLOOKUP(AF3440,Sheet4!A:A,1,FALSE)</f>
        <v>#N/A</v>
      </c>
      <c r="BL3440" s="6">
        <v>0</v>
      </c>
      <c r="BM3440" s="59">
        <f t="shared" si="235"/>
        <v>0</v>
      </c>
      <c r="BN3440" t="s">
        <v>1651</v>
      </c>
    </row>
    <row r="3441" spans="1:67" ht="13" customHeight="1" x14ac:dyDescent="0.3">
      <c r="A3441" s="5">
        <v>46114</v>
      </c>
      <c r="B3441" t="s">
        <v>63</v>
      </c>
      <c r="F3441">
        <v>1650</v>
      </c>
      <c r="G3441">
        <v>1650</v>
      </c>
      <c r="H3441">
        <v>1740</v>
      </c>
      <c r="I3441" s="6">
        <v>90</v>
      </c>
      <c r="Q3441" t="s">
        <v>64</v>
      </c>
      <c r="U3441">
        <v>2601332</v>
      </c>
      <c r="V3441" t="s">
        <v>1652</v>
      </c>
      <c r="W3441" t="s">
        <v>94</v>
      </c>
      <c r="X3441" t="s">
        <v>566</v>
      </c>
      <c r="Y3441" t="s">
        <v>1653</v>
      </c>
      <c r="AF3441" t="s">
        <v>1652</v>
      </c>
      <c r="AG3441" t="s">
        <v>1654</v>
      </c>
      <c r="AH3441" t="s">
        <v>569</v>
      </c>
      <c r="AI3441">
        <v>841368450</v>
      </c>
      <c r="AM3441">
        <v>260001</v>
      </c>
      <c r="BE3441">
        <f t="shared" si="233"/>
        <v>0</v>
      </c>
      <c r="BF3441" s="6">
        <f t="shared" si="234"/>
        <v>-1740</v>
      </c>
      <c r="BG3441" s="7" t="s">
        <v>71</v>
      </c>
      <c r="BH3441" t="e">
        <f>+VLOOKUP(AF3441,Sheet4!A:A,1,FALSE)</f>
        <v>#N/A</v>
      </c>
      <c r="BL3441">
        <v>1650</v>
      </c>
      <c r="BM3441" s="59">
        <f t="shared" si="235"/>
        <v>90</v>
      </c>
      <c r="BN3441" t="s">
        <v>1655</v>
      </c>
      <c r="BO3441" t="s">
        <v>101</v>
      </c>
    </row>
    <row r="3442" spans="1:67" ht="13" customHeight="1" x14ac:dyDescent="0.3">
      <c r="A3442" s="5">
        <v>46114</v>
      </c>
      <c r="B3442" t="s">
        <v>63</v>
      </c>
      <c r="F3442">
        <v>2760</v>
      </c>
      <c r="G3442">
        <v>2760</v>
      </c>
      <c r="H3442">
        <v>2910</v>
      </c>
      <c r="I3442" s="6">
        <v>150</v>
      </c>
      <c r="Q3442" t="s">
        <v>64</v>
      </c>
      <c r="U3442">
        <v>2601332</v>
      </c>
      <c r="V3442" t="s">
        <v>1652</v>
      </c>
      <c r="W3442" t="s">
        <v>94</v>
      </c>
      <c r="X3442" t="s">
        <v>566</v>
      </c>
      <c r="Y3442" t="s">
        <v>1656</v>
      </c>
      <c r="AF3442" t="s">
        <v>1652</v>
      </c>
      <c r="AG3442" t="s">
        <v>1654</v>
      </c>
      <c r="AH3442" t="s">
        <v>569</v>
      </c>
      <c r="AI3442">
        <v>841368450</v>
      </c>
      <c r="AM3442">
        <v>260001</v>
      </c>
      <c r="BE3442">
        <f t="shared" si="233"/>
        <v>0</v>
      </c>
      <c r="BF3442" s="6">
        <f t="shared" si="234"/>
        <v>-2910</v>
      </c>
      <c r="BG3442" s="7" t="s">
        <v>71</v>
      </c>
      <c r="BH3442" t="e">
        <f>+VLOOKUP(AF3442,Sheet4!A:A,1,FALSE)</f>
        <v>#N/A</v>
      </c>
      <c r="BL3442">
        <v>2760</v>
      </c>
      <c r="BM3442" s="59">
        <f t="shared" si="235"/>
        <v>150</v>
      </c>
      <c r="BN3442" t="s">
        <v>1655</v>
      </c>
      <c r="BO3442" t="s">
        <v>101</v>
      </c>
    </row>
    <row r="3443" spans="1:67" ht="13" customHeight="1" x14ac:dyDescent="0.3">
      <c r="A3443" s="5">
        <v>46114</v>
      </c>
      <c r="B3443" t="s">
        <v>63</v>
      </c>
      <c r="F3443">
        <v>3570</v>
      </c>
      <c r="G3443">
        <v>3570</v>
      </c>
      <c r="H3443">
        <v>3780</v>
      </c>
      <c r="I3443" s="6">
        <v>210</v>
      </c>
      <c r="Q3443" t="s">
        <v>64</v>
      </c>
      <c r="U3443">
        <v>2601332</v>
      </c>
      <c r="V3443" t="s">
        <v>1652</v>
      </c>
      <c r="W3443" t="s">
        <v>94</v>
      </c>
      <c r="X3443" t="s">
        <v>566</v>
      </c>
      <c r="Y3443" t="s">
        <v>1657</v>
      </c>
      <c r="AF3443" t="s">
        <v>1652</v>
      </c>
      <c r="AG3443" t="s">
        <v>1654</v>
      </c>
      <c r="AH3443" t="s">
        <v>569</v>
      </c>
      <c r="AI3443">
        <v>841368450</v>
      </c>
      <c r="AM3443">
        <v>260001</v>
      </c>
      <c r="BE3443">
        <f t="shared" si="233"/>
        <v>0</v>
      </c>
      <c r="BF3443" s="6">
        <f t="shared" si="234"/>
        <v>-3780</v>
      </c>
      <c r="BG3443" s="7" t="s">
        <v>71</v>
      </c>
      <c r="BH3443" t="e">
        <f>+VLOOKUP(AF3443,Sheet4!A:A,1,FALSE)</f>
        <v>#N/A</v>
      </c>
      <c r="BL3443">
        <v>3570</v>
      </c>
      <c r="BM3443" s="59">
        <f t="shared" si="235"/>
        <v>210</v>
      </c>
      <c r="BN3443" t="s">
        <v>1655</v>
      </c>
      <c r="BO3443" t="s">
        <v>101</v>
      </c>
    </row>
    <row r="3444" spans="1:67" ht="13" customHeight="1" x14ac:dyDescent="0.3">
      <c r="A3444" s="5">
        <v>46114</v>
      </c>
      <c r="B3444" t="s">
        <v>74</v>
      </c>
      <c r="F3444" s="8">
        <v>110</v>
      </c>
      <c r="G3444">
        <v>55</v>
      </c>
      <c r="H3444">
        <v>116</v>
      </c>
      <c r="I3444" s="6">
        <v>6</v>
      </c>
      <c r="Q3444" t="s">
        <v>75</v>
      </c>
      <c r="U3444">
        <v>2601332</v>
      </c>
      <c r="V3444" t="s">
        <v>1652</v>
      </c>
      <c r="W3444" t="s">
        <v>94</v>
      </c>
      <c r="X3444" t="s">
        <v>566</v>
      </c>
      <c r="Y3444" t="s">
        <v>1653</v>
      </c>
      <c r="AF3444" t="s">
        <v>1652</v>
      </c>
      <c r="AG3444" t="s">
        <v>1654</v>
      </c>
      <c r="AH3444" t="s">
        <v>569</v>
      </c>
      <c r="AI3444">
        <v>841368450</v>
      </c>
      <c r="AM3444">
        <v>260001</v>
      </c>
      <c r="BE3444">
        <f t="shared" si="233"/>
        <v>0</v>
      </c>
      <c r="BF3444" s="6">
        <f t="shared" si="234"/>
        <v>-116</v>
      </c>
      <c r="BG3444" s="7" t="s">
        <v>71</v>
      </c>
      <c r="BH3444" t="e">
        <f>+VLOOKUP(AF3444,Sheet4!A:A,1,FALSE)</f>
        <v>#N/A</v>
      </c>
      <c r="BL3444">
        <v>55</v>
      </c>
      <c r="BM3444" s="59">
        <f t="shared" si="235"/>
        <v>61</v>
      </c>
      <c r="BN3444" t="s">
        <v>1655</v>
      </c>
    </row>
    <row r="3445" spans="1:67" ht="13" customHeight="1" x14ac:dyDescent="0.3">
      <c r="A3445" s="5">
        <v>46114</v>
      </c>
      <c r="B3445" t="s">
        <v>74</v>
      </c>
      <c r="F3445" s="8">
        <v>184</v>
      </c>
      <c r="G3445">
        <v>92</v>
      </c>
      <c r="H3445">
        <v>194</v>
      </c>
      <c r="I3445" s="6">
        <v>10</v>
      </c>
      <c r="Q3445" t="s">
        <v>75</v>
      </c>
      <c r="U3445">
        <v>2601332</v>
      </c>
      <c r="V3445" t="s">
        <v>1652</v>
      </c>
      <c r="W3445" t="s">
        <v>94</v>
      </c>
      <c r="X3445" t="s">
        <v>566</v>
      </c>
      <c r="Y3445" t="s">
        <v>1656</v>
      </c>
      <c r="AF3445" t="s">
        <v>1652</v>
      </c>
      <c r="AG3445" t="s">
        <v>1654</v>
      </c>
      <c r="AH3445" t="s">
        <v>569</v>
      </c>
      <c r="AI3445">
        <v>841368450</v>
      </c>
      <c r="AM3445">
        <v>260001</v>
      </c>
      <c r="BE3445">
        <f t="shared" si="233"/>
        <v>0</v>
      </c>
      <c r="BF3445" s="6">
        <f t="shared" si="234"/>
        <v>-194</v>
      </c>
      <c r="BG3445" s="7" t="s">
        <v>71</v>
      </c>
      <c r="BH3445" t="e">
        <f>+VLOOKUP(AF3445,Sheet4!A:A,1,FALSE)</f>
        <v>#N/A</v>
      </c>
      <c r="BL3445">
        <v>92</v>
      </c>
      <c r="BM3445" s="59">
        <f t="shared" si="235"/>
        <v>102</v>
      </c>
      <c r="BN3445" t="s">
        <v>1655</v>
      </c>
    </row>
    <row r="3446" spans="1:67" ht="13" customHeight="1" x14ac:dyDescent="0.3">
      <c r="A3446" s="5">
        <v>46114</v>
      </c>
      <c r="B3446" t="s">
        <v>74</v>
      </c>
      <c r="F3446" s="8">
        <v>238</v>
      </c>
      <c r="G3446">
        <v>119</v>
      </c>
      <c r="H3446">
        <v>252</v>
      </c>
      <c r="I3446" s="6">
        <v>14</v>
      </c>
      <c r="Q3446" t="s">
        <v>75</v>
      </c>
      <c r="U3446">
        <v>2601332</v>
      </c>
      <c r="V3446" t="s">
        <v>1652</v>
      </c>
      <c r="W3446" t="s">
        <v>94</v>
      </c>
      <c r="X3446" t="s">
        <v>566</v>
      </c>
      <c r="Y3446" t="s">
        <v>1657</v>
      </c>
      <c r="AF3446" t="s">
        <v>1652</v>
      </c>
      <c r="AG3446" t="s">
        <v>1654</v>
      </c>
      <c r="AH3446" t="s">
        <v>569</v>
      </c>
      <c r="AI3446">
        <v>841368450</v>
      </c>
      <c r="AM3446">
        <v>260001</v>
      </c>
      <c r="BE3446">
        <f t="shared" si="233"/>
        <v>0</v>
      </c>
      <c r="BF3446" s="6">
        <f t="shared" si="234"/>
        <v>-252</v>
      </c>
      <c r="BG3446" s="7" t="s">
        <v>71</v>
      </c>
      <c r="BH3446" t="e">
        <f>+VLOOKUP(AF3446,Sheet4!A:A,1,FALSE)</f>
        <v>#N/A</v>
      </c>
      <c r="BL3446">
        <v>119</v>
      </c>
      <c r="BM3446" s="59">
        <f t="shared" si="235"/>
        <v>133</v>
      </c>
      <c r="BN3446" t="s">
        <v>1655</v>
      </c>
    </row>
    <row r="3447" spans="1:67" ht="13" customHeight="1" x14ac:dyDescent="0.3">
      <c r="A3447" s="5">
        <v>46114</v>
      </c>
      <c r="B3447" t="s">
        <v>76</v>
      </c>
      <c r="F3447">
        <v>2200</v>
      </c>
      <c r="G3447">
        <v>2200</v>
      </c>
      <c r="H3447">
        <v>2320</v>
      </c>
      <c r="I3447" s="6">
        <v>120</v>
      </c>
      <c r="Q3447" t="s">
        <v>77</v>
      </c>
      <c r="U3447">
        <v>2601332</v>
      </c>
      <c r="V3447" t="s">
        <v>1652</v>
      </c>
      <c r="W3447" t="s">
        <v>94</v>
      </c>
      <c r="X3447" t="s">
        <v>566</v>
      </c>
      <c r="Y3447" t="s">
        <v>1653</v>
      </c>
      <c r="AF3447" t="s">
        <v>1652</v>
      </c>
      <c r="AG3447" t="s">
        <v>1654</v>
      </c>
      <c r="AH3447" t="s">
        <v>569</v>
      </c>
      <c r="AI3447">
        <v>841368450</v>
      </c>
      <c r="AM3447">
        <v>260001</v>
      </c>
      <c r="BE3447">
        <f t="shared" si="233"/>
        <v>0</v>
      </c>
      <c r="BF3447" s="6">
        <f t="shared" si="234"/>
        <v>-2320</v>
      </c>
      <c r="BG3447" s="7" t="s">
        <v>71</v>
      </c>
      <c r="BH3447" t="e">
        <f>+VLOOKUP(AF3447,Sheet4!A:A,1,FALSE)</f>
        <v>#N/A</v>
      </c>
      <c r="BL3447">
        <v>2200</v>
      </c>
      <c r="BM3447" s="59">
        <f t="shared" si="235"/>
        <v>120</v>
      </c>
      <c r="BN3447" t="s">
        <v>1655</v>
      </c>
    </row>
    <row r="3448" spans="1:67" ht="13" customHeight="1" x14ac:dyDescent="0.3">
      <c r="A3448" s="5">
        <v>46114</v>
      </c>
      <c r="B3448" t="s">
        <v>76</v>
      </c>
      <c r="F3448">
        <v>3680</v>
      </c>
      <c r="G3448">
        <v>3680</v>
      </c>
      <c r="H3448">
        <v>3880</v>
      </c>
      <c r="I3448" s="6">
        <v>200</v>
      </c>
      <c r="Q3448" t="s">
        <v>77</v>
      </c>
      <c r="U3448">
        <v>2601332</v>
      </c>
      <c r="V3448" t="s">
        <v>1652</v>
      </c>
      <c r="W3448" t="s">
        <v>94</v>
      </c>
      <c r="X3448" t="s">
        <v>566</v>
      </c>
      <c r="Y3448" t="s">
        <v>1656</v>
      </c>
      <c r="AF3448" t="s">
        <v>1652</v>
      </c>
      <c r="AG3448" t="s">
        <v>1654</v>
      </c>
      <c r="AH3448" t="s">
        <v>569</v>
      </c>
      <c r="AI3448">
        <v>841368450</v>
      </c>
      <c r="AM3448">
        <v>260001</v>
      </c>
      <c r="BE3448">
        <f t="shared" si="233"/>
        <v>0</v>
      </c>
      <c r="BF3448" s="6">
        <f t="shared" si="234"/>
        <v>-3880</v>
      </c>
      <c r="BG3448" s="7" t="s">
        <v>71</v>
      </c>
      <c r="BH3448" t="e">
        <f>+VLOOKUP(AF3448,Sheet4!A:A,1,FALSE)</f>
        <v>#N/A</v>
      </c>
      <c r="BL3448">
        <v>3680</v>
      </c>
      <c r="BM3448" s="59">
        <f t="shared" si="235"/>
        <v>200</v>
      </c>
      <c r="BN3448" t="s">
        <v>1655</v>
      </c>
    </row>
    <row r="3449" spans="1:67" ht="13" customHeight="1" x14ac:dyDescent="0.3">
      <c r="A3449" s="5">
        <v>46114</v>
      </c>
      <c r="B3449" t="s">
        <v>76</v>
      </c>
      <c r="F3449">
        <v>4760</v>
      </c>
      <c r="G3449">
        <v>4760</v>
      </c>
      <c r="H3449">
        <v>5040</v>
      </c>
      <c r="I3449" s="6">
        <v>280</v>
      </c>
      <c r="Q3449" t="s">
        <v>77</v>
      </c>
      <c r="U3449">
        <v>2601332</v>
      </c>
      <c r="V3449" t="s">
        <v>1652</v>
      </c>
      <c r="W3449" t="s">
        <v>94</v>
      </c>
      <c r="X3449" t="s">
        <v>566</v>
      </c>
      <c r="Y3449" t="s">
        <v>1657</v>
      </c>
      <c r="AF3449" t="s">
        <v>1652</v>
      </c>
      <c r="AG3449" t="s">
        <v>1654</v>
      </c>
      <c r="AH3449" t="s">
        <v>569</v>
      </c>
      <c r="AI3449">
        <v>841368450</v>
      </c>
      <c r="AM3449">
        <v>260001</v>
      </c>
      <c r="BE3449">
        <f t="shared" si="233"/>
        <v>0</v>
      </c>
      <c r="BF3449" s="6">
        <f t="shared" si="234"/>
        <v>-5040</v>
      </c>
      <c r="BG3449" s="7" t="s">
        <v>71</v>
      </c>
      <c r="BH3449" t="e">
        <f>+VLOOKUP(AF3449,Sheet4!A:A,1,FALSE)</f>
        <v>#N/A</v>
      </c>
      <c r="BL3449">
        <v>4760</v>
      </c>
      <c r="BM3449" s="59">
        <f t="shared" si="235"/>
        <v>280</v>
      </c>
      <c r="BN3449" t="s">
        <v>1655</v>
      </c>
    </row>
    <row r="3450" spans="1:67" ht="13" customHeight="1" x14ac:dyDescent="0.3">
      <c r="A3450" s="5">
        <v>46114</v>
      </c>
      <c r="B3450" t="s">
        <v>78</v>
      </c>
      <c r="F3450" s="8">
        <v>110</v>
      </c>
      <c r="G3450">
        <v>55</v>
      </c>
      <c r="H3450">
        <v>116</v>
      </c>
      <c r="I3450" s="6">
        <v>6</v>
      </c>
      <c r="Q3450" t="s">
        <v>79</v>
      </c>
      <c r="U3450">
        <v>2601332</v>
      </c>
      <c r="V3450" t="s">
        <v>1652</v>
      </c>
      <c r="W3450" t="s">
        <v>94</v>
      </c>
      <c r="X3450" t="s">
        <v>566</v>
      </c>
      <c r="Y3450" t="s">
        <v>1653</v>
      </c>
      <c r="AF3450" t="s">
        <v>1652</v>
      </c>
      <c r="AG3450" t="s">
        <v>1654</v>
      </c>
      <c r="AH3450" t="s">
        <v>569</v>
      </c>
      <c r="AI3450">
        <v>841368450</v>
      </c>
      <c r="AM3450">
        <v>260001</v>
      </c>
      <c r="BE3450">
        <f t="shared" si="233"/>
        <v>0</v>
      </c>
      <c r="BF3450" s="6">
        <f t="shared" si="234"/>
        <v>-116</v>
      </c>
      <c r="BG3450" s="7" t="s">
        <v>71</v>
      </c>
      <c r="BH3450" t="e">
        <f>+VLOOKUP(AF3450,Sheet4!A:A,1,FALSE)</f>
        <v>#N/A</v>
      </c>
      <c r="BL3450">
        <v>55</v>
      </c>
      <c r="BM3450" s="59">
        <f t="shared" si="235"/>
        <v>61</v>
      </c>
      <c r="BN3450" t="s">
        <v>1655</v>
      </c>
    </row>
    <row r="3451" spans="1:67" ht="13" customHeight="1" x14ac:dyDescent="0.3">
      <c r="A3451" s="5">
        <v>46114</v>
      </c>
      <c r="B3451" t="s">
        <v>78</v>
      </c>
      <c r="F3451" s="8">
        <v>184</v>
      </c>
      <c r="G3451">
        <v>92</v>
      </c>
      <c r="H3451">
        <v>195</v>
      </c>
      <c r="I3451" s="6">
        <v>11</v>
      </c>
      <c r="Q3451" t="s">
        <v>79</v>
      </c>
      <c r="U3451">
        <v>2601332</v>
      </c>
      <c r="V3451" t="s">
        <v>1652</v>
      </c>
      <c r="W3451" t="s">
        <v>94</v>
      </c>
      <c r="X3451" t="s">
        <v>566</v>
      </c>
      <c r="Y3451" t="s">
        <v>1656</v>
      </c>
      <c r="AF3451" t="s">
        <v>1652</v>
      </c>
      <c r="AG3451" t="s">
        <v>1654</v>
      </c>
      <c r="AH3451" t="s">
        <v>569</v>
      </c>
      <c r="AI3451">
        <v>841368450</v>
      </c>
      <c r="AM3451">
        <v>260001</v>
      </c>
      <c r="BE3451">
        <f t="shared" si="233"/>
        <v>0</v>
      </c>
      <c r="BF3451" s="6">
        <f t="shared" si="234"/>
        <v>-195</v>
      </c>
      <c r="BG3451" s="7" t="s">
        <v>71</v>
      </c>
      <c r="BH3451" t="e">
        <f>+VLOOKUP(AF3451,Sheet4!A:A,1,FALSE)</f>
        <v>#N/A</v>
      </c>
      <c r="BL3451">
        <v>92</v>
      </c>
      <c r="BM3451" s="59">
        <f t="shared" si="235"/>
        <v>103</v>
      </c>
      <c r="BN3451" t="s">
        <v>1655</v>
      </c>
    </row>
    <row r="3452" spans="1:67" ht="13" customHeight="1" x14ac:dyDescent="0.3">
      <c r="A3452" s="5">
        <v>46114</v>
      </c>
      <c r="B3452" t="s">
        <v>78</v>
      </c>
      <c r="F3452" s="8">
        <v>237</v>
      </c>
      <c r="G3452">
        <v>118.5</v>
      </c>
      <c r="H3452">
        <v>251</v>
      </c>
      <c r="I3452" s="6">
        <v>14</v>
      </c>
      <c r="Q3452" t="s">
        <v>79</v>
      </c>
      <c r="U3452">
        <v>2601332</v>
      </c>
      <c r="V3452" t="s">
        <v>1652</v>
      </c>
      <c r="W3452" t="s">
        <v>94</v>
      </c>
      <c r="X3452" t="s">
        <v>566</v>
      </c>
      <c r="Y3452" t="s">
        <v>1657</v>
      </c>
      <c r="AF3452" t="s">
        <v>1652</v>
      </c>
      <c r="AG3452" t="s">
        <v>1654</v>
      </c>
      <c r="AH3452" t="s">
        <v>569</v>
      </c>
      <c r="AI3452">
        <v>841368450</v>
      </c>
      <c r="AM3452">
        <v>260001</v>
      </c>
      <c r="BE3452">
        <f t="shared" si="233"/>
        <v>0</v>
      </c>
      <c r="BF3452" s="6">
        <f t="shared" si="234"/>
        <v>-251</v>
      </c>
      <c r="BG3452" s="7" t="s">
        <v>71</v>
      </c>
      <c r="BH3452" t="e">
        <f>+VLOOKUP(AF3452,Sheet4!A:A,1,FALSE)</f>
        <v>#N/A</v>
      </c>
      <c r="BL3452">
        <v>118.5</v>
      </c>
      <c r="BM3452" s="59">
        <f t="shared" si="235"/>
        <v>132.5</v>
      </c>
      <c r="BN3452" t="s">
        <v>1655</v>
      </c>
    </row>
    <row r="3453" spans="1:67" ht="13" customHeight="1" x14ac:dyDescent="0.3">
      <c r="A3453" s="5">
        <v>46114</v>
      </c>
      <c r="B3453" t="s">
        <v>80</v>
      </c>
      <c r="F3453">
        <v>1375</v>
      </c>
      <c r="G3453">
        <v>1375</v>
      </c>
      <c r="H3453">
        <v>1450</v>
      </c>
      <c r="I3453" s="6">
        <v>75</v>
      </c>
      <c r="Q3453" t="s">
        <v>81</v>
      </c>
      <c r="U3453">
        <v>2601332</v>
      </c>
      <c r="V3453" t="s">
        <v>1652</v>
      </c>
      <c r="W3453" t="s">
        <v>94</v>
      </c>
      <c r="X3453" t="s">
        <v>566</v>
      </c>
      <c r="Y3453" t="s">
        <v>1653</v>
      </c>
      <c r="AF3453" t="s">
        <v>1652</v>
      </c>
      <c r="AG3453" t="s">
        <v>1654</v>
      </c>
      <c r="AH3453" t="s">
        <v>569</v>
      </c>
      <c r="AI3453">
        <v>841368450</v>
      </c>
      <c r="AM3453">
        <v>260001</v>
      </c>
      <c r="BD3453" s="9">
        <v>1375</v>
      </c>
      <c r="BE3453">
        <f t="shared" si="233"/>
        <v>0</v>
      </c>
      <c r="BF3453" s="6">
        <f t="shared" si="234"/>
        <v>-1450</v>
      </c>
      <c r="BG3453" s="11" t="s">
        <v>71</v>
      </c>
      <c r="BH3453" t="e">
        <f>+VLOOKUP(AF3453,Sheet4!A:A,1,FALSE)</f>
        <v>#N/A</v>
      </c>
      <c r="BL3453">
        <v>1375</v>
      </c>
      <c r="BM3453" s="59">
        <f t="shared" si="235"/>
        <v>75</v>
      </c>
      <c r="BN3453" t="s">
        <v>1655</v>
      </c>
    </row>
    <row r="3454" spans="1:67" ht="13" customHeight="1" x14ac:dyDescent="0.3">
      <c r="A3454" s="5">
        <v>46114</v>
      </c>
      <c r="B3454" t="s">
        <v>80</v>
      </c>
      <c r="F3454">
        <v>2300</v>
      </c>
      <c r="G3454">
        <v>2300</v>
      </c>
      <c r="H3454">
        <v>2437.5</v>
      </c>
      <c r="I3454" s="6">
        <v>137.5</v>
      </c>
      <c r="Q3454" t="s">
        <v>81</v>
      </c>
      <c r="U3454">
        <v>2601332</v>
      </c>
      <c r="V3454" t="s">
        <v>1652</v>
      </c>
      <c r="W3454" t="s">
        <v>94</v>
      </c>
      <c r="X3454" t="s">
        <v>566</v>
      </c>
      <c r="Y3454" t="s">
        <v>1656</v>
      </c>
      <c r="AF3454" t="s">
        <v>1652</v>
      </c>
      <c r="AG3454" t="s">
        <v>1654</v>
      </c>
      <c r="AH3454" t="s">
        <v>569</v>
      </c>
      <c r="AI3454">
        <v>841368450</v>
      </c>
      <c r="AM3454">
        <v>260001</v>
      </c>
      <c r="BD3454" s="9">
        <v>2300</v>
      </c>
      <c r="BE3454">
        <f t="shared" si="233"/>
        <v>0</v>
      </c>
      <c r="BF3454" s="6">
        <f t="shared" si="234"/>
        <v>-2437.5</v>
      </c>
      <c r="BG3454" s="11" t="s">
        <v>71</v>
      </c>
      <c r="BH3454" t="e">
        <f>+VLOOKUP(AF3454,Sheet4!A:A,1,FALSE)</f>
        <v>#N/A</v>
      </c>
      <c r="BL3454">
        <v>2300</v>
      </c>
      <c r="BM3454" s="59">
        <f t="shared" si="235"/>
        <v>137.5</v>
      </c>
      <c r="BN3454" t="s">
        <v>1655</v>
      </c>
    </row>
    <row r="3455" spans="1:67" ht="13" customHeight="1" x14ac:dyDescent="0.3">
      <c r="A3455" s="5">
        <v>46114</v>
      </c>
      <c r="B3455" t="s">
        <v>80</v>
      </c>
      <c r="F3455">
        <v>2962.5</v>
      </c>
      <c r="G3455">
        <v>2962.5</v>
      </c>
      <c r="H3455">
        <v>3137.5</v>
      </c>
      <c r="I3455" s="6">
        <v>175</v>
      </c>
      <c r="Q3455" t="s">
        <v>81</v>
      </c>
      <c r="U3455">
        <v>2601332</v>
      </c>
      <c r="V3455" t="s">
        <v>1652</v>
      </c>
      <c r="W3455" t="s">
        <v>94</v>
      </c>
      <c r="X3455" t="s">
        <v>566</v>
      </c>
      <c r="Y3455" t="s">
        <v>1657</v>
      </c>
      <c r="AF3455" t="s">
        <v>1652</v>
      </c>
      <c r="AG3455" t="s">
        <v>1654</v>
      </c>
      <c r="AH3455" t="s">
        <v>569</v>
      </c>
      <c r="AI3455">
        <v>841368450</v>
      </c>
      <c r="AM3455">
        <v>260001</v>
      </c>
      <c r="BD3455" s="9">
        <v>2962</v>
      </c>
      <c r="BE3455">
        <f t="shared" si="233"/>
        <v>0</v>
      </c>
      <c r="BF3455" s="6">
        <f t="shared" si="234"/>
        <v>-3137.5</v>
      </c>
      <c r="BG3455" s="11" t="s">
        <v>71</v>
      </c>
      <c r="BH3455" t="e">
        <f>+VLOOKUP(AF3455,Sheet4!A:A,1,FALSE)</f>
        <v>#N/A</v>
      </c>
      <c r="BL3455">
        <v>2962.5</v>
      </c>
      <c r="BM3455" s="59">
        <f t="shared" si="235"/>
        <v>175</v>
      </c>
      <c r="BN3455" t="s">
        <v>1655</v>
      </c>
    </row>
    <row r="3456" spans="1:67" ht="13" customHeight="1" x14ac:dyDescent="0.3">
      <c r="A3456" s="5">
        <v>46114</v>
      </c>
      <c r="B3456" t="s">
        <v>82</v>
      </c>
      <c r="F3456" s="8">
        <v>3</v>
      </c>
      <c r="G3456">
        <v>1.5</v>
      </c>
      <c r="H3456">
        <v>0</v>
      </c>
      <c r="I3456" s="6">
        <v>-3</v>
      </c>
      <c r="Q3456" t="s">
        <v>83</v>
      </c>
      <c r="U3456">
        <v>2601332</v>
      </c>
      <c r="V3456" t="s">
        <v>1652</v>
      </c>
      <c r="W3456" t="s">
        <v>94</v>
      </c>
      <c r="X3456" t="s">
        <v>566</v>
      </c>
      <c r="Y3456" t="s">
        <v>1657</v>
      </c>
      <c r="AF3456" t="s">
        <v>1652</v>
      </c>
      <c r="AG3456" t="s">
        <v>1654</v>
      </c>
      <c r="AH3456" t="s">
        <v>569</v>
      </c>
      <c r="AI3456">
        <v>841368450</v>
      </c>
      <c r="AM3456">
        <v>260001</v>
      </c>
      <c r="BE3456">
        <f t="shared" si="233"/>
        <v>0</v>
      </c>
      <c r="BF3456" s="6">
        <f t="shared" si="234"/>
        <v>0</v>
      </c>
      <c r="BG3456" s="7" t="s">
        <v>71</v>
      </c>
      <c r="BH3456" t="e">
        <f>+VLOOKUP(AF3456,Sheet4!A:A,1,FALSE)</f>
        <v>#N/A</v>
      </c>
      <c r="BL3456">
        <v>1.5</v>
      </c>
      <c r="BM3456" s="59">
        <f t="shared" si="235"/>
        <v>-1.5</v>
      </c>
      <c r="BN3456" t="s">
        <v>1655</v>
      </c>
    </row>
    <row r="3457" spans="1:67" ht="13" customHeight="1" x14ac:dyDescent="0.3">
      <c r="A3457" s="5">
        <v>46114</v>
      </c>
      <c r="B3457" t="s">
        <v>84</v>
      </c>
      <c r="F3457">
        <v>50</v>
      </c>
      <c r="G3457">
        <v>50</v>
      </c>
      <c r="H3457">
        <v>0</v>
      </c>
      <c r="I3457" s="6">
        <v>-50</v>
      </c>
      <c r="Q3457" t="s">
        <v>85</v>
      </c>
      <c r="U3457">
        <v>2601332</v>
      </c>
      <c r="V3457" t="s">
        <v>1652</v>
      </c>
      <c r="W3457" t="s">
        <v>94</v>
      </c>
      <c r="X3457" t="s">
        <v>566</v>
      </c>
      <c r="Y3457" t="s">
        <v>1657</v>
      </c>
      <c r="AF3457" t="s">
        <v>1652</v>
      </c>
      <c r="AG3457" t="s">
        <v>1654</v>
      </c>
      <c r="AH3457" t="s">
        <v>569</v>
      </c>
      <c r="AI3457">
        <v>841368450</v>
      </c>
      <c r="AM3457">
        <v>260001</v>
      </c>
      <c r="BE3457">
        <f t="shared" si="233"/>
        <v>0</v>
      </c>
      <c r="BF3457" s="6">
        <f t="shared" si="234"/>
        <v>0</v>
      </c>
      <c r="BG3457" s="7" t="s">
        <v>71</v>
      </c>
      <c r="BH3457" t="e">
        <f>+VLOOKUP(AF3457,Sheet4!A:A,1,FALSE)</f>
        <v>#N/A</v>
      </c>
      <c r="BL3457">
        <v>50</v>
      </c>
      <c r="BM3457" s="59">
        <f t="shared" si="235"/>
        <v>-50</v>
      </c>
      <c r="BN3457" t="s">
        <v>1655</v>
      </c>
    </row>
    <row r="3458" spans="1:67" ht="13" customHeight="1" x14ac:dyDescent="0.3">
      <c r="A3458" s="5">
        <v>46114</v>
      </c>
      <c r="B3458" t="s">
        <v>63</v>
      </c>
      <c r="F3458">
        <v>750</v>
      </c>
      <c r="G3458">
        <v>750</v>
      </c>
      <c r="H3458" s="6">
        <f>+G3458</f>
        <v>750</v>
      </c>
      <c r="I3458" s="6">
        <f t="shared" ref="I3458:I3472" si="238">H3458-G3458</f>
        <v>0</v>
      </c>
      <c r="J3458" s="6"/>
      <c r="K3458" s="6"/>
      <c r="Q3458" t="s">
        <v>64</v>
      </c>
      <c r="U3458">
        <v>2601333</v>
      </c>
      <c r="V3458" t="s">
        <v>1658</v>
      </c>
      <c r="W3458" t="s">
        <v>144</v>
      </c>
      <c r="X3458" t="s">
        <v>503</v>
      </c>
      <c r="Y3458" t="s">
        <v>1659</v>
      </c>
      <c r="AF3458" t="s">
        <v>1658</v>
      </c>
      <c r="AG3458" t="s">
        <v>1660</v>
      </c>
      <c r="AH3458" t="s">
        <v>506</v>
      </c>
      <c r="AI3458" t="s">
        <v>507</v>
      </c>
      <c r="AM3458">
        <v>260001</v>
      </c>
      <c r="BA3458" s="6">
        <v>-750</v>
      </c>
      <c r="BE3458">
        <f t="shared" ref="BE3458:BE3521" si="239">+BB3458+BC3458</f>
        <v>0</v>
      </c>
      <c r="BF3458" s="6">
        <f t="shared" ref="BF3458:BF3521" si="240">+BE3458-H3458</f>
        <v>-750</v>
      </c>
      <c r="BG3458" s="7" t="s">
        <v>71</v>
      </c>
      <c r="BH3458" t="str">
        <f>+VLOOKUP(AF3458,Sheet4!A:A,1,FALSE)</f>
        <v>Lindo Augusto Duarte</v>
      </c>
      <c r="BJ3458" s="59">
        <f>+G3458-BE3458</f>
        <v>750</v>
      </c>
      <c r="BL3458" s="6">
        <v>0</v>
      </c>
      <c r="BM3458" s="59">
        <f t="shared" ref="BM3458:BM3521" si="241">+H3458+-BL3458</f>
        <v>750</v>
      </c>
      <c r="BN3458" t="s">
        <v>1661</v>
      </c>
      <c r="BO3458" t="s">
        <v>73</v>
      </c>
    </row>
    <row r="3459" spans="1:67" ht="13" customHeight="1" x14ac:dyDescent="0.3">
      <c r="A3459" s="5">
        <v>46114</v>
      </c>
      <c r="B3459" t="s">
        <v>74</v>
      </c>
      <c r="F3459" s="8">
        <v>50</v>
      </c>
      <c r="G3459">
        <v>25</v>
      </c>
      <c r="H3459" s="6">
        <f>+G3459</f>
        <v>25</v>
      </c>
      <c r="I3459" s="6">
        <f t="shared" si="238"/>
        <v>0</v>
      </c>
      <c r="J3459" s="6"/>
      <c r="K3459" s="6"/>
      <c r="Q3459" t="s">
        <v>75</v>
      </c>
      <c r="U3459">
        <v>2601333</v>
      </c>
      <c r="V3459" t="s">
        <v>1658</v>
      </c>
      <c r="W3459" t="s">
        <v>144</v>
      </c>
      <c r="X3459" t="s">
        <v>503</v>
      </c>
      <c r="Y3459" t="s">
        <v>1659</v>
      </c>
      <c r="AF3459" t="s">
        <v>1658</v>
      </c>
      <c r="AG3459" t="s">
        <v>1660</v>
      </c>
      <c r="AH3459" t="s">
        <v>506</v>
      </c>
      <c r="AI3459" t="s">
        <v>507</v>
      </c>
      <c r="AM3459">
        <v>260001</v>
      </c>
      <c r="BA3459" s="6">
        <v>-50</v>
      </c>
      <c r="BE3459">
        <f t="shared" si="239"/>
        <v>0</v>
      </c>
      <c r="BF3459" s="6">
        <f t="shared" si="240"/>
        <v>-25</v>
      </c>
      <c r="BG3459" s="7" t="s">
        <v>71</v>
      </c>
      <c r="BH3459" t="str">
        <f>+VLOOKUP(AF3459,Sheet4!A:A,1,FALSE)</f>
        <v>Lindo Augusto Duarte</v>
      </c>
      <c r="BJ3459" s="59">
        <f>+G3459-BE3459</f>
        <v>25</v>
      </c>
      <c r="BL3459" s="6">
        <v>0</v>
      </c>
      <c r="BM3459" s="59">
        <f t="shared" si="241"/>
        <v>25</v>
      </c>
      <c r="BN3459" t="s">
        <v>1661</v>
      </c>
    </row>
    <row r="3460" spans="1:67" ht="13" customHeight="1" x14ac:dyDescent="0.3">
      <c r="A3460" s="5">
        <v>46114</v>
      </c>
      <c r="B3460" t="s">
        <v>76</v>
      </c>
      <c r="F3460">
        <v>1000</v>
      </c>
      <c r="G3460">
        <v>1000</v>
      </c>
      <c r="H3460" s="6">
        <f>+G3460</f>
        <v>1000</v>
      </c>
      <c r="I3460" s="6">
        <f t="shared" si="238"/>
        <v>0</v>
      </c>
      <c r="J3460" s="6"/>
      <c r="K3460" s="6"/>
      <c r="Q3460" t="s">
        <v>77</v>
      </c>
      <c r="U3460">
        <v>2601333</v>
      </c>
      <c r="V3460" t="s">
        <v>1658</v>
      </c>
      <c r="W3460" t="s">
        <v>144</v>
      </c>
      <c r="X3460" t="s">
        <v>503</v>
      </c>
      <c r="Y3460" t="s">
        <v>1659</v>
      </c>
      <c r="AF3460" t="s">
        <v>1658</v>
      </c>
      <c r="AG3460" t="s">
        <v>1660</v>
      </c>
      <c r="AH3460" t="s">
        <v>506</v>
      </c>
      <c r="AI3460" t="s">
        <v>507</v>
      </c>
      <c r="AM3460">
        <v>260001</v>
      </c>
      <c r="BA3460" s="6">
        <v>-1000</v>
      </c>
      <c r="BE3460">
        <f t="shared" si="239"/>
        <v>0</v>
      </c>
      <c r="BF3460" s="6">
        <f t="shared" si="240"/>
        <v>-1000</v>
      </c>
      <c r="BG3460" s="7" t="s">
        <v>71</v>
      </c>
      <c r="BH3460" t="str">
        <f>+VLOOKUP(AF3460,Sheet4!A:A,1,FALSE)</f>
        <v>Lindo Augusto Duarte</v>
      </c>
      <c r="BJ3460" s="59">
        <f>+G3460-BE3460</f>
        <v>1000</v>
      </c>
      <c r="BL3460" s="6">
        <v>0</v>
      </c>
      <c r="BM3460" s="59">
        <f t="shared" si="241"/>
        <v>1000</v>
      </c>
      <c r="BN3460" t="s">
        <v>1661</v>
      </c>
    </row>
    <row r="3461" spans="1:67" ht="13" customHeight="1" x14ac:dyDescent="0.3">
      <c r="A3461" s="5">
        <v>46114</v>
      </c>
      <c r="B3461" t="s">
        <v>78</v>
      </c>
      <c r="F3461" s="8">
        <v>50</v>
      </c>
      <c r="G3461">
        <v>25</v>
      </c>
      <c r="H3461" s="6">
        <f>+G3461</f>
        <v>25</v>
      </c>
      <c r="I3461" s="6">
        <f t="shared" si="238"/>
        <v>0</v>
      </c>
      <c r="J3461" s="6"/>
      <c r="K3461" s="6"/>
      <c r="Q3461" t="s">
        <v>79</v>
      </c>
      <c r="U3461">
        <v>2601333</v>
      </c>
      <c r="V3461" t="s">
        <v>1658</v>
      </c>
      <c r="W3461" t="s">
        <v>144</v>
      </c>
      <c r="X3461" t="s">
        <v>503</v>
      </c>
      <c r="Y3461" t="s">
        <v>1659</v>
      </c>
      <c r="AF3461" t="s">
        <v>1658</v>
      </c>
      <c r="AG3461" t="s">
        <v>1660</v>
      </c>
      <c r="AH3461" t="s">
        <v>506</v>
      </c>
      <c r="AI3461" t="s">
        <v>507</v>
      </c>
      <c r="AM3461">
        <v>260001</v>
      </c>
      <c r="BA3461" s="6">
        <v>-50</v>
      </c>
      <c r="BE3461">
        <f t="shared" si="239"/>
        <v>0</v>
      </c>
      <c r="BF3461" s="6">
        <f t="shared" si="240"/>
        <v>-25</v>
      </c>
      <c r="BG3461" s="7" t="s">
        <v>71</v>
      </c>
      <c r="BH3461" t="str">
        <f>+VLOOKUP(AF3461,Sheet4!A:A,1,FALSE)</f>
        <v>Lindo Augusto Duarte</v>
      </c>
      <c r="BJ3461" s="59">
        <f>+G3461-BE3461</f>
        <v>25</v>
      </c>
      <c r="BL3461" s="6">
        <v>0</v>
      </c>
      <c r="BM3461" s="59">
        <f t="shared" si="241"/>
        <v>25</v>
      </c>
      <c r="BN3461" t="s">
        <v>1661</v>
      </c>
    </row>
    <row r="3462" spans="1:67" s="21" customFormat="1" ht="13" customHeight="1" x14ac:dyDescent="0.3">
      <c r="A3462" s="20">
        <v>46114</v>
      </c>
      <c r="B3462" s="21" t="s">
        <v>80</v>
      </c>
      <c r="F3462" s="21">
        <v>625</v>
      </c>
      <c r="G3462" s="21">
        <v>625</v>
      </c>
      <c r="H3462" s="6">
        <f>+G3462</f>
        <v>625</v>
      </c>
      <c r="I3462" s="6">
        <f t="shared" si="238"/>
        <v>0</v>
      </c>
      <c r="J3462" s="6"/>
      <c r="K3462" s="6"/>
      <c r="Q3462" s="21" t="s">
        <v>81</v>
      </c>
      <c r="U3462" s="21">
        <v>2601333</v>
      </c>
      <c r="V3462" s="57" t="s">
        <v>1658</v>
      </c>
      <c r="W3462" s="21" t="s">
        <v>144</v>
      </c>
      <c r="X3462" s="21" t="s">
        <v>503</v>
      </c>
      <c r="Y3462" s="21" t="s">
        <v>1659</v>
      </c>
      <c r="AF3462" s="21" t="s">
        <v>1658</v>
      </c>
      <c r="AG3462" s="21" t="s">
        <v>1660</v>
      </c>
      <c r="AH3462" s="21" t="s">
        <v>506</v>
      </c>
      <c r="AI3462" s="21" t="s">
        <v>507</v>
      </c>
      <c r="AM3462" s="21">
        <v>260001</v>
      </c>
      <c r="BA3462" s="6">
        <v>-625</v>
      </c>
      <c r="BC3462" s="9">
        <v>625</v>
      </c>
      <c r="BE3462">
        <f t="shared" si="239"/>
        <v>625</v>
      </c>
      <c r="BF3462" s="6">
        <f t="shared" si="240"/>
        <v>0</v>
      </c>
      <c r="BG3462" s="10" t="s">
        <v>99</v>
      </c>
      <c r="BH3462" t="str">
        <f>+VLOOKUP(AF3462,Sheet4!A:A,1,FALSE)</f>
        <v>Lindo Augusto Duarte</v>
      </c>
      <c r="BJ3462" s="59">
        <f>+G3462-BE3462</f>
        <v>0</v>
      </c>
      <c r="BL3462" s="6">
        <v>0</v>
      </c>
      <c r="BM3462" s="59">
        <f t="shared" si="241"/>
        <v>625</v>
      </c>
      <c r="BN3462" t="s">
        <v>1661</v>
      </c>
    </row>
    <row r="3463" spans="1:67" ht="13" customHeight="1" x14ac:dyDescent="0.3">
      <c r="A3463" s="5">
        <v>46114</v>
      </c>
      <c r="B3463" t="s">
        <v>63</v>
      </c>
      <c r="F3463">
        <v>5505</v>
      </c>
      <c r="G3463">
        <v>5505</v>
      </c>
      <c r="H3463" s="6">
        <v>1515</v>
      </c>
      <c r="I3463" s="6">
        <f t="shared" si="238"/>
        <v>-3990</v>
      </c>
      <c r="J3463" s="6"/>
      <c r="K3463" s="6"/>
      <c r="Q3463" t="s">
        <v>64</v>
      </c>
      <c r="U3463">
        <v>2601334</v>
      </c>
      <c r="V3463" t="s">
        <v>1662</v>
      </c>
      <c r="W3463" t="s">
        <v>119</v>
      </c>
      <c r="X3463" t="s">
        <v>585</v>
      </c>
      <c r="Y3463" t="s">
        <v>1663</v>
      </c>
      <c r="AF3463" t="s">
        <v>1662</v>
      </c>
      <c r="AG3463" t="s">
        <v>1664</v>
      </c>
      <c r="AH3463" t="s">
        <v>588</v>
      </c>
      <c r="AI3463" t="s">
        <v>589</v>
      </c>
      <c r="AM3463">
        <v>260001</v>
      </c>
      <c r="BA3463" s="6">
        <v>-3990</v>
      </c>
      <c r="BE3463">
        <f t="shared" si="239"/>
        <v>0</v>
      </c>
      <c r="BF3463" s="6">
        <f t="shared" si="240"/>
        <v>-1515</v>
      </c>
      <c r="BG3463" s="7" t="s">
        <v>71</v>
      </c>
      <c r="BH3463" t="e">
        <f>+VLOOKUP(AF3463,Sheet4!A:A,1,FALSE)</f>
        <v>#N/A</v>
      </c>
      <c r="BL3463" s="6">
        <v>1515</v>
      </c>
      <c r="BM3463" s="59">
        <f t="shared" si="241"/>
        <v>0</v>
      </c>
      <c r="BN3463" t="s">
        <v>1665</v>
      </c>
      <c r="BO3463" t="s">
        <v>101</v>
      </c>
    </row>
    <row r="3464" spans="1:67" ht="13" customHeight="1" x14ac:dyDescent="0.3">
      <c r="A3464" s="5">
        <v>46114</v>
      </c>
      <c r="B3464" t="s">
        <v>74</v>
      </c>
      <c r="F3464" s="8">
        <v>367</v>
      </c>
      <c r="G3464">
        <v>183.5</v>
      </c>
      <c r="H3464" s="6">
        <v>101</v>
      </c>
      <c r="I3464" s="6">
        <f t="shared" si="238"/>
        <v>-82.5</v>
      </c>
      <c r="J3464" s="6"/>
      <c r="K3464" s="6"/>
      <c r="Q3464" t="s">
        <v>75</v>
      </c>
      <c r="U3464">
        <v>2601334</v>
      </c>
      <c r="V3464" t="s">
        <v>1662</v>
      </c>
      <c r="W3464" t="s">
        <v>119</v>
      </c>
      <c r="X3464" t="s">
        <v>585</v>
      </c>
      <c r="Y3464" t="s">
        <v>1663</v>
      </c>
      <c r="AF3464" t="s">
        <v>1662</v>
      </c>
      <c r="AG3464" t="s">
        <v>1664</v>
      </c>
      <c r="AH3464" t="s">
        <v>588</v>
      </c>
      <c r="AI3464" t="s">
        <v>589</v>
      </c>
      <c r="AM3464">
        <v>260001</v>
      </c>
      <c r="BA3464" s="6">
        <v>-266</v>
      </c>
      <c r="BE3464">
        <f t="shared" si="239"/>
        <v>0</v>
      </c>
      <c r="BF3464" s="6">
        <f t="shared" si="240"/>
        <v>-101</v>
      </c>
      <c r="BG3464" s="7" t="s">
        <v>71</v>
      </c>
      <c r="BH3464" t="e">
        <f>+VLOOKUP(AF3464,Sheet4!A:A,1,FALSE)</f>
        <v>#N/A</v>
      </c>
      <c r="BL3464" s="6">
        <v>101</v>
      </c>
      <c r="BM3464" s="59">
        <f t="shared" si="241"/>
        <v>0</v>
      </c>
      <c r="BN3464" t="s">
        <v>1665</v>
      </c>
    </row>
    <row r="3465" spans="1:67" ht="13" customHeight="1" x14ac:dyDescent="0.3">
      <c r="A3465" s="5">
        <v>46114</v>
      </c>
      <c r="B3465" t="s">
        <v>76</v>
      </c>
      <c r="F3465">
        <v>7340</v>
      </c>
      <c r="G3465">
        <v>7340</v>
      </c>
      <c r="H3465" s="6">
        <v>2020</v>
      </c>
      <c r="I3465" s="6">
        <f t="shared" si="238"/>
        <v>-5320</v>
      </c>
      <c r="J3465" s="6"/>
      <c r="K3465" s="6"/>
      <c r="Q3465" t="s">
        <v>77</v>
      </c>
      <c r="U3465">
        <v>2601334</v>
      </c>
      <c r="V3465" t="s">
        <v>1662</v>
      </c>
      <c r="W3465" t="s">
        <v>119</v>
      </c>
      <c r="X3465" t="s">
        <v>585</v>
      </c>
      <c r="Y3465" t="s">
        <v>1663</v>
      </c>
      <c r="AF3465" t="s">
        <v>1662</v>
      </c>
      <c r="AG3465" t="s">
        <v>1664</v>
      </c>
      <c r="AH3465" t="s">
        <v>588</v>
      </c>
      <c r="AI3465" t="s">
        <v>589</v>
      </c>
      <c r="AM3465">
        <v>260001</v>
      </c>
      <c r="BA3465" s="6">
        <v>-5320</v>
      </c>
      <c r="BE3465">
        <f t="shared" si="239"/>
        <v>0</v>
      </c>
      <c r="BF3465" s="6">
        <f t="shared" si="240"/>
        <v>-2020</v>
      </c>
      <c r="BG3465" s="7" t="s">
        <v>71</v>
      </c>
      <c r="BH3465" t="e">
        <f>+VLOOKUP(AF3465,Sheet4!A:A,1,FALSE)</f>
        <v>#N/A</v>
      </c>
      <c r="BL3465" s="6">
        <v>2020</v>
      </c>
      <c r="BM3465" s="59">
        <f t="shared" si="241"/>
        <v>0</v>
      </c>
      <c r="BN3465" t="s">
        <v>1665</v>
      </c>
    </row>
    <row r="3466" spans="1:67" ht="13" customHeight="1" x14ac:dyDescent="0.3">
      <c r="A3466" s="5">
        <v>46114</v>
      </c>
      <c r="B3466" t="s">
        <v>78</v>
      </c>
      <c r="F3466" s="8">
        <v>367</v>
      </c>
      <c r="G3466">
        <v>183.5</v>
      </c>
      <c r="H3466" s="6">
        <v>101</v>
      </c>
      <c r="I3466" s="6">
        <f t="shared" si="238"/>
        <v>-82.5</v>
      </c>
      <c r="J3466" s="6"/>
      <c r="K3466" s="6"/>
      <c r="Q3466" t="s">
        <v>79</v>
      </c>
      <c r="U3466">
        <v>2601334</v>
      </c>
      <c r="V3466" t="s">
        <v>1662</v>
      </c>
      <c r="W3466" t="s">
        <v>119</v>
      </c>
      <c r="X3466" t="s">
        <v>585</v>
      </c>
      <c r="Y3466" t="s">
        <v>1663</v>
      </c>
      <c r="AF3466" t="s">
        <v>1662</v>
      </c>
      <c r="AG3466" t="s">
        <v>1664</v>
      </c>
      <c r="AH3466" t="s">
        <v>588</v>
      </c>
      <c r="AI3466" t="s">
        <v>589</v>
      </c>
      <c r="AM3466">
        <v>260001</v>
      </c>
      <c r="BA3466" s="6">
        <v>-266</v>
      </c>
      <c r="BE3466">
        <f t="shared" si="239"/>
        <v>0</v>
      </c>
      <c r="BF3466" s="6">
        <f t="shared" si="240"/>
        <v>-101</v>
      </c>
      <c r="BG3466" s="7" t="s">
        <v>71</v>
      </c>
      <c r="BH3466" t="e">
        <f>+VLOOKUP(AF3466,Sheet4!A:A,1,FALSE)</f>
        <v>#N/A</v>
      </c>
      <c r="BL3466" s="6">
        <v>101</v>
      </c>
      <c r="BM3466" s="59">
        <f t="shared" si="241"/>
        <v>0</v>
      </c>
      <c r="BN3466" t="s">
        <v>1665</v>
      </c>
    </row>
    <row r="3467" spans="1:67" ht="13" customHeight="1" x14ac:dyDescent="0.3">
      <c r="A3467" s="5">
        <v>46114</v>
      </c>
      <c r="B3467" t="s">
        <v>80</v>
      </c>
      <c r="F3467">
        <v>4587.5</v>
      </c>
      <c r="G3467">
        <v>4587.5</v>
      </c>
      <c r="H3467" s="6">
        <v>1262.5</v>
      </c>
      <c r="I3467" s="6">
        <f t="shared" si="238"/>
        <v>-3325</v>
      </c>
      <c r="J3467" s="6"/>
      <c r="K3467" s="6"/>
      <c r="Q3467" t="s">
        <v>81</v>
      </c>
      <c r="U3467">
        <v>2601334</v>
      </c>
      <c r="V3467" t="s">
        <v>1662</v>
      </c>
      <c r="W3467" t="s">
        <v>119</v>
      </c>
      <c r="X3467" t="s">
        <v>585</v>
      </c>
      <c r="Y3467" t="s">
        <v>1663</v>
      </c>
      <c r="AF3467" t="s">
        <v>1662</v>
      </c>
      <c r="AG3467" t="s">
        <v>1664</v>
      </c>
      <c r="AH3467" t="s">
        <v>588</v>
      </c>
      <c r="AI3467" t="s">
        <v>589</v>
      </c>
      <c r="AM3467">
        <v>260001</v>
      </c>
      <c r="BA3467" s="6">
        <v>-3325</v>
      </c>
      <c r="BC3467" s="9">
        <v>4588</v>
      </c>
      <c r="BE3467">
        <f t="shared" si="239"/>
        <v>4588</v>
      </c>
      <c r="BF3467" s="6">
        <f t="shared" si="240"/>
        <v>3325.5</v>
      </c>
      <c r="BG3467" s="10" t="s">
        <v>99</v>
      </c>
      <c r="BH3467" t="e">
        <f>+VLOOKUP(AF3467,Sheet4!A:A,1,FALSE)</f>
        <v>#N/A</v>
      </c>
      <c r="BL3467" s="6">
        <v>1262.5</v>
      </c>
      <c r="BM3467" s="59">
        <f t="shared" si="241"/>
        <v>0</v>
      </c>
      <c r="BN3467" t="s">
        <v>1665</v>
      </c>
    </row>
    <row r="3468" spans="1:67" ht="13" customHeight="1" x14ac:dyDescent="0.3">
      <c r="A3468" s="5">
        <v>46114</v>
      </c>
      <c r="B3468" t="s">
        <v>63</v>
      </c>
      <c r="F3468">
        <v>675</v>
      </c>
      <c r="G3468">
        <v>675</v>
      </c>
      <c r="H3468" s="6">
        <v>0</v>
      </c>
      <c r="I3468" s="6">
        <f t="shared" si="238"/>
        <v>-675</v>
      </c>
      <c r="J3468" s="6"/>
      <c r="K3468" s="6"/>
      <c r="Q3468" t="s">
        <v>64</v>
      </c>
      <c r="U3468">
        <v>2601335</v>
      </c>
      <c r="V3468" t="s">
        <v>1666</v>
      </c>
      <c r="W3468" t="s">
        <v>144</v>
      </c>
      <c r="X3468" t="s">
        <v>434</v>
      </c>
      <c r="Y3468" t="s">
        <v>1667</v>
      </c>
      <c r="AF3468" t="s">
        <v>1666</v>
      </c>
      <c r="AG3468" t="s">
        <v>1668</v>
      </c>
      <c r="AH3468" t="s">
        <v>437</v>
      </c>
      <c r="AI3468">
        <v>868188909</v>
      </c>
      <c r="AM3468">
        <v>260001</v>
      </c>
      <c r="BA3468" s="6">
        <v>-675</v>
      </c>
      <c r="BE3468">
        <f t="shared" si="239"/>
        <v>0</v>
      </c>
      <c r="BF3468" s="6">
        <f t="shared" si="240"/>
        <v>0</v>
      </c>
      <c r="BG3468" s="7" t="s">
        <v>71</v>
      </c>
      <c r="BH3468" t="e">
        <f>+VLOOKUP(AF3468,Sheet4!A:A,1,FALSE)</f>
        <v>#N/A</v>
      </c>
      <c r="BL3468" s="6">
        <v>0</v>
      </c>
      <c r="BM3468" s="59">
        <f t="shared" si="241"/>
        <v>0</v>
      </c>
      <c r="BN3468" t="s">
        <v>1669</v>
      </c>
      <c r="BO3468" t="s">
        <v>101</v>
      </c>
    </row>
    <row r="3469" spans="1:67" ht="13" customHeight="1" x14ac:dyDescent="0.3">
      <c r="A3469" s="5">
        <v>46114</v>
      </c>
      <c r="B3469" t="s">
        <v>74</v>
      </c>
      <c r="F3469" s="8">
        <v>45</v>
      </c>
      <c r="G3469">
        <v>22.5</v>
      </c>
      <c r="H3469" s="6">
        <v>0</v>
      </c>
      <c r="I3469" s="6">
        <f t="shared" si="238"/>
        <v>-22.5</v>
      </c>
      <c r="J3469" s="6"/>
      <c r="K3469" s="6"/>
      <c r="Q3469" t="s">
        <v>75</v>
      </c>
      <c r="U3469">
        <v>2601335</v>
      </c>
      <c r="V3469" t="s">
        <v>1666</v>
      </c>
      <c r="W3469" t="s">
        <v>144</v>
      </c>
      <c r="X3469" t="s">
        <v>434</v>
      </c>
      <c r="Y3469" t="s">
        <v>1667</v>
      </c>
      <c r="AF3469" t="s">
        <v>1666</v>
      </c>
      <c r="AG3469" t="s">
        <v>1668</v>
      </c>
      <c r="AH3469" t="s">
        <v>437</v>
      </c>
      <c r="AI3469">
        <v>868188909</v>
      </c>
      <c r="AM3469">
        <v>260001</v>
      </c>
      <c r="BA3469" s="6">
        <v>-45</v>
      </c>
      <c r="BE3469">
        <f t="shared" si="239"/>
        <v>0</v>
      </c>
      <c r="BF3469" s="6">
        <f t="shared" si="240"/>
        <v>0</v>
      </c>
      <c r="BG3469" s="7" t="s">
        <v>71</v>
      </c>
      <c r="BH3469" t="e">
        <f>+VLOOKUP(AF3469,Sheet4!A:A,1,FALSE)</f>
        <v>#N/A</v>
      </c>
      <c r="BL3469" s="6">
        <v>0</v>
      </c>
      <c r="BM3469" s="59">
        <f t="shared" si="241"/>
        <v>0</v>
      </c>
      <c r="BN3469" t="s">
        <v>1669</v>
      </c>
    </row>
    <row r="3470" spans="1:67" ht="13" customHeight="1" x14ac:dyDescent="0.3">
      <c r="A3470" s="5">
        <v>46114</v>
      </c>
      <c r="B3470" t="s">
        <v>76</v>
      </c>
      <c r="F3470">
        <v>900</v>
      </c>
      <c r="G3470">
        <v>900</v>
      </c>
      <c r="H3470" s="6">
        <v>0</v>
      </c>
      <c r="I3470" s="6">
        <f t="shared" si="238"/>
        <v>-900</v>
      </c>
      <c r="J3470" s="6"/>
      <c r="K3470" s="6"/>
      <c r="Q3470" t="s">
        <v>77</v>
      </c>
      <c r="U3470">
        <v>2601335</v>
      </c>
      <c r="V3470" t="s">
        <v>1666</v>
      </c>
      <c r="W3470" t="s">
        <v>144</v>
      </c>
      <c r="X3470" t="s">
        <v>434</v>
      </c>
      <c r="Y3470" t="s">
        <v>1667</v>
      </c>
      <c r="AF3470" t="s">
        <v>1666</v>
      </c>
      <c r="AG3470" t="s">
        <v>1668</v>
      </c>
      <c r="AH3470" t="s">
        <v>437</v>
      </c>
      <c r="AI3470">
        <v>868188909</v>
      </c>
      <c r="AM3470">
        <v>260001</v>
      </c>
      <c r="BA3470" s="6">
        <v>-900</v>
      </c>
      <c r="BE3470">
        <f t="shared" si="239"/>
        <v>0</v>
      </c>
      <c r="BF3470" s="6">
        <f t="shared" si="240"/>
        <v>0</v>
      </c>
      <c r="BG3470" s="7" t="s">
        <v>71</v>
      </c>
      <c r="BH3470" t="e">
        <f>+VLOOKUP(AF3470,Sheet4!A:A,1,FALSE)</f>
        <v>#N/A</v>
      </c>
      <c r="BL3470" s="6">
        <v>0</v>
      </c>
      <c r="BM3470" s="59">
        <f t="shared" si="241"/>
        <v>0</v>
      </c>
      <c r="BN3470" t="s">
        <v>1669</v>
      </c>
    </row>
    <row r="3471" spans="1:67" ht="13" customHeight="1" x14ac:dyDescent="0.3">
      <c r="A3471" s="5">
        <v>46114</v>
      </c>
      <c r="B3471" t="s">
        <v>78</v>
      </c>
      <c r="F3471" s="8">
        <v>45</v>
      </c>
      <c r="G3471">
        <v>22.5</v>
      </c>
      <c r="H3471" s="6">
        <v>0</v>
      </c>
      <c r="I3471" s="6">
        <f t="shared" si="238"/>
        <v>-22.5</v>
      </c>
      <c r="J3471" s="6"/>
      <c r="K3471" s="6"/>
      <c r="Q3471" t="s">
        <v>79</v>
      </c>
      <c r="U3471">
        <v>2601335</v>
      </c>
      <c r="V3471" t="s">
        <v>1666</v>
      </c>
      <c r="W3471" t="s">
        <v>144</v>
      </c>
      <c r="X3471" t="s">
        <v>434</v>
      </c>
      <c r="Y3471" t="s">
        <v>1667</v>
      </c>
      <c r="AF3471" t="s">
        <v>1666</v>
      </c>
      <c r="AG3471" t="s">
        <v>1668</v>
      </c>
      <c r="AH3471" t="s">
        <v>437</v>
      </c>
      <c r="AI3471">
        <v>868188909</v>
      </c>
      <c r="AM3471">
        <v>260001</v>
      </c>
      <c r="BA3471" s="6">
        <v>-45</v>
      </c>
      <c r="BE3471">
        <f t="shared" si="239"/>
        <v>0</v>
      </c>
      <c r="BF3471" s="6">
        <f t="shared" si="240"/>
        <v>0</v>
      </c>
      <c r="BG3471" s="7" t="s">
        <v>71</v>
      </c>
      <c r="BH3471" t="e">
        <f>+VLOOKUP(AF3471,Sheet4!A:A,1,FALSE)</f>
        <v>#N/A</v>
      </c>
      <c r="BL3471" s="6">
        <v>0</v>
      </c>
      <c r="BM3471" s="59">
        <f t="shared" si="241"/>
        <v>0</v>
      </c>
      <c r="BN3471" t="s">
        <v>1669</v>
      </c>
    </row>
    <row r="3472" spans="1:67" ht="13" customHeight="1" x14ac:dyDescent="0.3">
      <c r="A3472" s="5">
        <v>46114</v>
      </c>
      <c r="B3472" t="s">
        <v>80</v>
      </c>
      <c r="F3472">
        <v>562.5</v>
      </c>
      <c r="G3472">
        <v>562.5</v>
      </c>
      <c r="H3472" s="6">
        <v>0</v>
      </c>
      <c r="I3472" s="6">
        <f t="shared" si="238"/>
        <v>-562.5</v>
      </c>
      <c r="J3472" s="6"/>
      <c r="K3472" s="6"/>
      <c r="Q3472" t="s">
        <v>81</v>
      </c>
      <c r="U3472">
        <v>2601335</v>
      </c>
      <c r="V3472" t="s">
        <v>1666</v>
      </c>
      <c r="W3472" t="s">
        <v>144</v>
      </c>
      <c r="X3472" t="s">
        <v>434</v>
      </c>
      <c r="Y3472" t="s">
        <v>1667</v>
      </c>
      <c r="AF3472" t="s">
        <v>1666</v>
      </c>
      <c r="AG3472" t="s">
        <v>1668</v>
      </c>
      <c r="AH3472" t="s">
        <v>437</v>
      </c>
      <c r="AI3472">
        <v>868188909</v>
      </c>
      <c r="AM3472">
        <v>260001</v>
      </c>
      <c r="BA3472" s="6">
        <v>-562.5</v>
      </c>
      <c r="BE3472">
        <f t="shared" si="239"/>
        <v>0</v>
      </c>
      <c r="BF3472" s="6">
        <f t="shared" si="240"/>
        <v>0</v>
      </c>
      <c r="BG3472" s="7" t="s">
        <v>71</v>
      </c>
      <c r="BH3472" t="e">
        <f>+VLOOKUP(AF3472,Sheet4!A:A,1,FALSE)</f>
        <v>#N/A</v>
      </c>
      <c r="BL3472" s="6">
        <v>0</v>
      </c>
      <c r="BM3472" s="59">
        <f t="shared" si="241"/>
        <v>0</v>
      </c>
      <c r="BN3472" t="s">
        <v>1669</v>
      </c>
    </row>
    <row r="3473" spans="1:67" ht="13" customHeight="1" x14ac:dyDescent="0.3">
      <c r="A3473" s="5">
        <v>46114</v>
      </c>
      <c r="B3473" t="s">
        <v>63</v>
      </c>
      <c r="F3473">
        <v>600</v>
      </c>
      <c r="G3473">
        <v>600</v>
      </c>
      <c r="H3473">
        <v>855</v>
      </c>
      <c r="I3473" s="6">
        <v>255</v>
      </c>
      <c r="Q3473" t="s">
        <v>64</v>
      </c>
      <c r="U3473">
        <v>2601336</v>
      </c>
      <c r="V3473" t="s">
        <v>1670</v>
      </c>
      <c r="W3473" t="s">
        <v>94</v>
      </c>
      <c r="X3473" t="s">
        <v>449</v>
      </c>
      <c r="Y3473" t="s">
        <v>1671</v>
      </c>
      <c r="AF3473" t="s">
        <v>1670</v>
      </c>
      <c r="AG3473" t="s">
        <v>1672</v>
      </c>
      <c r="AH3473" t="s">
        <v>452</v>
      </c>
      <c r="AI3473">
        <v>841531551</v>
      </c>
      <c r="AM3473">
        <v>260001</v>
      </c>
      <c r="BE3473">
        <f t="shared" si="239"/>
        <v>0</v>
      </c>
      <c r="BF3473" s="6">
        <f t="shared" si="240"/>
        <v>-855</v>
      </c>
      <c r="BG3473" s="7" t="s">
        <v>71</v>
      </c>
      <c r="BH3473" t="e">
        <f>+VLOOKUP(AF3473,Sheet4!A:A,1,FALSE)</f>
        <v>#N/A</v>
      </c>
      <c r="BL3473">
        <v>600</v>
      </c>
      <c r="BM3473" s="59">
        <f t="shared" si="241"/>
        <v>255</v>
      </c>
      <c r="BN3473" t="s">
        <v>1673</v>
      </c>
      <c r="BO3473" t="s">
        <v>101</v>
      </c>
    </row>
    <row r="3474" spans="1:67" ht="13" customHeight="1" x14ac:dyDescent="0.3">
      <c r="A3474" s="5">
        <v>46114</v>
      </c>
      <c r="B3474" t="s">
        <v>63</v>
      </c>
      <c r="F3474">
        <v>1290</v>
      </c>
      <c r="G3474">
        <v>1290</v>
      </c>
      <c r="H3474">
        <v>1830</v>
      </c>
      <c r="I3474" s="6">
        <v>540</v>
      </c>
      <c r="Q3474" t="s">
        <v>64</v>
      </c>
      <c r="U3474">
        <v>2601336</v>
      </c>
      <c r="V3474" t="s">
        <v>1670</v>
      </c>
      <c r="W3474" t="s">
        <v>94</v>
      </c>
      <c r="X3474" t="s">
        <v>449</v>
      </c>
      <c r="Y3474" t="s">
        <v>1674</v>
      </c>
      <c r="AF3474" t="s">
        <v>1670</v>
      </c>
      <c r="AG3474" t="s">
        <v>1672</v>
      </c>
      <c r="AH3474" t="s">
        <v>452</v>
      </c>
      <c r="AI3474">
        <v>841531551</v>
      </c>
      <c r="AM3474">
        <v>260001</v>
      </c>
      <c r="BE3474">
        <f t="shared" si="239"/>
        <v>0</v>
      </c>
      <c r="BF3474" s="6">
        <f t="shared" si="240"/>
        <v>-1830</v>
      </c>
      <c r="BG3474" s="7" t="s">
        <v>71</v>
      </c>
      <c r="BH3474" t="e">
        <f>+VLOOKUP(AF3474,Sheet4!A:A,1,FALSE)</f>
        <v>#N/A</v>
      </c>
      <c r="BL3474">
        <v>1290</v>
      </c>
      <c r="BM3474" s="59">
        <f t="shared" si="241"/>
        <v>540</v>
      </c>
      <c r="BN3474" t="s">
        <v>1673</v>
      </c>
      <c r="BO3474" t="s">
        <v>101</v>
      </c>
    </row>
    <row r="3475" spans="1:67" ht="13" customHeight="1" x14ac:dyDescent="0.3">
      <c r="A3475" s="5">
        <v>46114</v>
      </c>
      <c r="B3475" t="s">
        <v>74</v>
      </c>
      <c r="F3475" s="8">
        <v>40</v>
      </c>
      <c r="G3475">
        <v>20</v>
      </c>
      <c r="H3475">
        <v>57</v>
      </c>
      <c r="I3475" s="6">
        <v>17</v>
      </c>
      <c r="Q3475" t="s">
        <v>75</v>
      </c>
      <c r="U3475">
        <v>2601336</v>
      </c>
      <c r="V3475" t="s">
        <v>1670</v>
      </c>
      <c r="W3475" t="s">
        <v>94</v>
      </c>
      <c r="X3475" t="s">
        <v>449</v>
      </c>
      <c r="Y3475" t="s">
        <v>1671</v>
      </c>
      <c r="AF3475" t="s">
        <v>1670</v>
      </c>
      <c r="AG3475" t="s">
        <v>1672</v>
      </c>
      <c r="AH3475" t="s">
        <v>452</v>
      </c>
      <c r="AI3475">
        <v>841531551</v>
      </c>
      <c r="AM3475">
        <v>260001</v>
      </c>
      <c r="BE3475">
        <f t="shared" si="239"/>
        <v>0</v>
      </c>
      <c r="BF3475" s="6">
        <f t="shared" si="240"/>
        <v>-57</v>
      </c>
      <c r="BG3475" s="7" t="s">
        <v>71</v>
      </c>
      <c r="BH3475" t="e">
        <f>+VLOOKUP(AF3475,Sheet4!A:A,1,FALSE)</f>
        <v>#N/A</v>
      </c>
      <c r="BL3475">
        <v>20</v>
      </c>
      <c r="BM3475" s="59">
        <f t="shared" si="241"/>
        <v>37</v>
      </c>
      <c r="BN3475" t="s">
        <v>1673</v>
      </c>
    </row>
    <row r="3476" spans="1:67" ht="13" customHeight="1" x14ac:dyDescent="0.3">
      <c r="A3476" s="5">
        <v>46114</v>
      </c>
      <c r="B3476" t="s">
        <v>74</v>
      </c>
      <c r="F3476" s="8">
        <v>86</v>
      </c>
      <c r="G3476">
        <v>43</v>
      </c>
      <c r="H3476">
        <v>122</v>
      </c>
      <c r="I3476" s="6">
        <v>36</v>
      </c>
      <c r="Q3476" t="s">
        <v>75</v>
      </c>
      <c r="U3476">
        <v>2601336</v>
      </c>
      <c r="V3476" t="s">
        <v>1670</v>
      </c>
      <c r="W3476" t="s">
        <v>94</v>
      </c>
      <c r="X3476" t="s">
        <v>449</v>
      </c>
      <c r="Y3476" t="s">
        <v>1674</v>
      </c>
      <c r="AF3476" t="s">
        <v>1670</v>
      </c>
      <c r="AG3476" t="s">
        <v>1672</v>
      </c>
      <c r="AH3476" t="s">
        <v>452</v>
      </c>
      <c r="AI3476">
        <v>841531551</v>
      </c>
      <c r="AM3476">
        <v>260001</v>
      </c>
      <c r="BE3476">
        <f t="shared" si="239"/>
        <v>0</v>
      </c>
      <c r="BF3476" s="6">
        <f t="shared" si="240"/>
        <v>-122</v>
      </c>
      <c r="BG3476" s="7" t="s">
        <v>71</v>
      </c>
      <c r="BH3476" t="e">
        <f>+VLOOKUP(AF3476,Sheet4!A:A,1,FALSE)</f>
        <v>#N/A</v>
      </c>
      <c r="BL3476">
        <v>43</v>
      </c>
      <c r="BM3476" s="59">
        <f t="shared" si="241"/>
        <v>79</v>
      </c>
      <c r="BN3476" t="s">
        <v>1673</v>
      </c>
    </row>
    <row r="3477" spans="1:67" ht="13" customHeight="1" x14ac:dyDescent="0.3">
      <c r="A3477" s="5">
        <v>46114</v>
      </c>
      <c r="B3477" t="s">
        <v>76</v>
      </c>
      <c r="F3477">
        <v>800</v>
      </c>
      <c r="G3477">
        <v>800</v>
      </c>
      <c r="H3477">
        <v>1140</v>
      </c>
      <c r="I3477" s="6">
        <v>340</v>
      </c>
      <c r="Q3477" t="s">
        <v>77</v>
      </c>
      <c r="U3477">
        <v>2601336</v>
      </c>
      <c r="V3477" t="s">
        <v>1670</v>
      </c>
      <c r="W3477" t="s">
        <v>94</v>
      </c>
      <c r="X3477" t="s">
        <v>449</v>
      </c>
      <c r="Y3477" t="s">
        <v>1671</v>
      </c>
      <c r="AF3477" t="s">
        <v>1670</v>
      </c>
      <c r="AG3477" t="s">
        <v>1672</v>
      </c>
      <c r="AH3477" t="s">
        <v>452</v>
      </c>
      <c r="AI3477">
        <v>841531551</v>
      </c>
      <c r="AM3477">
        <v>260001</v>
      </c>
      <c r="BE3477">
        <f t="shared" si="239"/>
        <v>0</v>
      </c>
      <c r="BF3477" s="6">
        <f t="shared" si="240"/>
        <v>-1140</v>
      </c>
      <c r="BG3477" s="7" t="s">
        <v>71</v>
      </c>
      <c r="BH3477" t="e">
        <f>+VLOOKUP(AF3477,Sheet4!A:A,1,FALSE)</f>
        <v>#N/A</v>
      </c>
      <c r="BL3477">
        <v>800</v>
      </c>
      <c r="BM3477" s="59">
        <f t="shared" si="241"/>
        <v>340</v>
      </c>
      <c r="BN3477" t="s">
        <v>1673</v>
      </c>
    </row>
    <row r="3478" spans="1:67" ht="13" customHeight="1" x14ac:dyDescent="0.3">
      <c r="A3478" s="5">
        <v>46114</v>
      </c>
      <c r="B3478" t="s">
        <v>76</v>
      </c>
      <c r="F3478">
        <v>1720</v>
      </c>
      <c r="G3478">
        <v>1720</v>
      </c>
      <c r="H3478">
        <v>2440</v>
      </c>
      <c r="I3478" s="6">
        <v>720</v>
      </c>
      <c r="Q3478" t="s">
        <v>77</v>
      </c>
      <c r="U3478">
        <v>2601336</v>
      </c>
      <c r="V3478" t="s">
        <v>1670</v>
      </c>
      <c r="W3478" t="s">
        <v>94</v>
      </c>
      <c r="X3478" t="s">
        <v>449</v>
      </c>
      <c r="Y3478" t="s">
        <v>1674</v>
      </c>
      <c r="AF3478" t="s">
        <v>1670</v>
      </c>
      <c r="AG3478" t="s">
        <v>1672</v>
      </c>
      <c r="AH3478" t="s">
        <v>452</v>
      </c>
      <c r="AI3478">
        <v>841531551</v>
      </c>
      <c r="AM3478">
        <v>260001</v>
      </c>
      <c r="BE3478">
        <f t="shared" si="239"/>
        <v>0</v>
      </c>
      <c r="BF3478" s="6">
        <f t="shared" si="240"/>
        <v>-2440</v>
      </c>
      <c r="BG3478" s="7" t="s">
        <v>71</v>
      </c>
      <c r="BH3478" t="e">
        <f>+VLOOKUP(AF3478,Sheet4!A:A,1,FALSE)</f>
        <v>#N/A</v>
      </c>
      <c r="BL3478">
        <v>1720</v>
      </c>
      <c r="BM3478" s="59">
        <f t="shared" si="241"/>
        <v>720</v>
      </c>
      <c r="BN3478" t="s">
        <v>1673</v>
      </c>
    </row>
    <row r="3479" spans="1:67" ht="13" customHeight="1" x14ac:dyDescent="0.3">
      <c r="A3479" s="5">
        <v>46114</v>
      </c>
      <c r="B3479" t="s">
        <v>78</v>
      </c>
      <c r="F3479" s="8">
        <v>40</v>
      </c>
      <c r="G3479">
        <v>20</v>
      </c>
      <c r="H3479">
        <v>57</v>
      </c>
      <c r="I3479" s="6">
        <v>17</v>
      </c>
      <c r="Q3479" t="s">
        <v>79</v>
      </c>
      <c r="U3479">
        <v>2601336</v>
      </c>
      <c r="V3479" t="s">
        <v>1670</v>
      </c>
      <c r="W3479" t="s">
        <v>94</v>
      </c>
      <c r="X3479" t="s">
        <v>449</v>
      </c>
      <c r="Y3479" t="s">
        <v>1671</v>
      </c>
      <c r="AF3479" t="s">
        <v>1670</v>
      </c>
      <c r="AG3479" t="s">
        <v>1672</v>
      </c>
      <c r="AH3479" t="s">
        <v>452</v>
      </c>
      <c r="AI3479">
        <v>841531551</v>
      </c>
      <c r="AM3479">
        <v>260001</v>
      </c>
      <c r="BE3479">
        <f t="shared" si="239"/>
        <v>0</v>
      </c>
      <c r="BF3479" s="6">
        <f t="shared" si="240"/>
        <v>-57</v>
      </c>
      <c r="BG3479" s="7" t="s">
        <v>71</v>
      </c>
      <c r="BH3479" t="e">
        <f>+VLOOKUP(AF3479,Sheet4!A:A,1,FALSE)</f>
        <v>#N/A</v>
      </c>
      <c r="BL3479">
        <v>20</v>
      </c>
      <c r="BM3479" s="59">
        <f t="shared" si="241"/>
        <v>37</v>
      </c>
      <c r="BN3479" t="s">
        <v>1673</v>
      </c>
    </row>
    <row r="3480" spans="1:67" ht="13" customHeight="1" x14ac:dyDescent="0.3">
      <c r="A3480" s="5">
        <v>46114</v>
      </c>
      <c r="B3480" t="s">
        <v>78</v>
      </c>
      <c r="F3480" s="8">
        <v>86</v>
      </c>
      <c r="G3480">
        <v>43</v>
      </c>
      <c r="H3480">
        <v>122</v>
      </c>
      <c r="I3480" s="6">
        <v>36</v>
      </c>
      <c r="Q3480" t="s">
        <v>79</v>
      </c>
      <c r="U3480">
        <v>2601336</v>
      </c>
      <c r="V3480" t="s">
        <v>1670</v>
      </c>
      <c r="W3480" t="s">
        <v>94</v>
      </c>
      <c r="X3480" t="s">
        <v>449</v>
      </c>
      <c r="Y3480" t="s">
        <v>1674</v>
      </c>
      <c r="AF3480" t="s">
        <v>1670</v>
      </c>
      <c r="AG3480" t="s">
        <v>1672</v>
      </c>
      <c r="AH3480" t="s">
        <v>452</v>
      </c>
      <c r="AI3480">
        <v>841531551</v>
      </c>
      <c r="AM3480">
        <v>260001</v>
      </c>
      <c r="BE3480">
        <f t="shared" si="239"/>
        <v>0</v>
      </c>
      <c r="BF3480" s="6">
        <f t="shared" si="240"/>
        <v>-122</v>
      </c>
      <c r="BG3480" s="7" t="s">
        <v>71</v>
      </c>
      <c r="BH3480" t="e">
        <f>+VLOOKUP(AF3480,Sheet4!A:A,1,FALSE)</f>
        <v>#N/A</v>
      </c>
      <c r="BL3480">
        <v>43</v>
      </c>
      <c r="BM3480" s="59">
        <f t="shared" si="241"/>
        <v>79</v>
      </c>
      <c r="BN3480" t="s">
        <v>1673</v>
      </c>
    </row>
    <row r="3481" spans="1:67" ht="13" customHeight="1" x14ac:dyDescent="0.3">
      <c r="A3481" s="5">
        <v>46114</v>
      </c>
      <c r="B3481" t="s">
        <v>80</v>
      </c>
      <c r="F3481">
        <v>500</v>
      </c>
      <c r="G3481">
        <v>500</v>
      </c>
      <c r="H3481">
        <v>712.5</v>
      </c>
      <c r="I3481" s="6">
        <v>212.5</v>
      </c>
      <c r="Q3481" t="s">
        <v>81</v>
      </c>
      <c r="U3481">
        <v>2601336</v>
      </c>
      <c r="V3481" t="s">
        <v>1670</v>
      </c>
      <c r="W3481" t="s">
        <v>94</v>
      </c>
      <c r="X3481" t="s">
        <v>449</v>
      </c>
      <c r="Y3481" t="s">
        <v>1671</v>
      </c>
      <c r="AF3481" t="s">
        <v>1670</v>
      </c>
      <c r="AG3481" t="s">
        <v>1672</v>
      </c>
      <c r="AH3481" t="s">
        <v>452</v>
      </c>
      <c r="AI3481">
        <v>841531551</v>
      </c>
      <c r="AM3481">
        <v>260001</v>
      </c>
      <c r="BB3481" s="9">
        <v>500</v>
      </c>
      <c r="BE3481">
        <f t="shared" si="239"/>
        <v>500</v>
      </c>
      <c r="BF3481" s="6">
        <f t="shared" si="240"/>
        <v>-212.5</v>
      </c>
      <c r="BG3481" s="12" t="s">
        <v>99</v>
      </c>
      <c r="BH3481" t="e">
        <f>+VLOOKUP(AF3481,Sheet4!A:A,1,FALSE)</f>
        <v>#N/A</v>
      </c>
      <c r="BL3481">
        <v>500</v>
      </c>
      <c r="BM3481" s="59">
        <f t="shared" si="241"/>
        <v>212.5</v>
      </c>
      <c r="BN3481" t="s">
        <v>1673</v>
      </c>
    </row>
    <row r="3482" spans="1:67" ht="13" customHeight="1" x14ac:dyDescent="0.3">
      <c r="A3482" s="5">
        <v>46114</v>
      </c>
      <c r="B3482" t="s">
        <v>80</v>
      </c>
      <c r="F3482">
        <v>1075</v>
      </c>
      <c r="G3482">
        <v>1075</v>
      </c>
      <c r="H3482">
        <v>1525</v>
      </c>
      <c r="I3482" s="6">
        <v>450</v>
      </c>
      <c r="Q3482" t="s">
        <v>81</v>
      </c>
      <c r="U3482">
        <v>2601336</v>
      </c>
      <c r="V3482" t="s">
        <v>1670</v>
      </c>
      <c r="W3482" t="s">
        <v>94</v>
      </c>
      <c r="X3482" t="s">
        <v>449</v>
      </c>
      <c r="Y3482" t="s">
        <v>1674</v>
      </c>
      <c r="AF3482" t="s">
        <v>1670</v>
      </c>
      <c r="AG3482" t="s">
        <v>1672</v>
      </c>
      <c r="AH3482" t="s">
        <v>452</v>
      </c>
      <c r="AI3482">
        <v>841531551</v>
      </c>
      <c r="AM3482">
        <v>260001</v>
      </c>
      <c r="BB3482" s="9">
        <v>1075</v>
      </c>
      <c r="BE3482">
        <f t="shared" si="239"/>
        <v>1075</v>
      </c>
      <c r="BF3482" s="6">
        <f t="shared" si="240"/>
        <v>-450</v>
      </c>
      <c r="BG3482" s="12" t="s">
        <v>99</v>
      </c>
      <c r="BH3482" t="e">
        <f>+VLOOKUP(AF3482,Sheet4!A:A,1,FALSE)</f>
        <v>#N/A</v>
      </c>
      <c r="BL3482">
        <v>1075</v>
      </c>
      <c r="BM3482" s="59">
        <f t="shared" si="241"/>
        <v>450</v>
      </c>
      <c r="BN3482" t="s">
        <v>1673</v>
      </c>
    </row>
    <row r="3483" spans="1:67" ht="13" customHeight="1" x14ac:dyDescent="0.3">
      <c r="A3483" s="5">
        <v>46114</v>
      </c>
      <c r="B3483" t="s">
        <v>63</v>
      </c>
      <c r="F3483">
        <v>495</v>
      </c>
      <c r="G3483">
        <v>495</v>
      </c>
      <c r="H3483">
        <v>1815</v>
      </c>
      <c r="I3483" s="6">
        <v>1320</v>
      </c>
      <c r="Q3483" t="s">
        <v>64</v>
      </c>
      <c r="U3483">
        <v>2601337</v>
      </c>
      <c r="V3483" t="s">
        <v>1675</v>
      </c>
      <c r="W3483" t="s">
        <v>169</v>
      </c>
      <c r="X3483" t="s">
        <v>241</v>
      </c>
      <c r="Y3483" t="s">
        <v>1676</v>
      </c>
      <c r="AF3483" t="s">
        <v>1675</v>
      </c>
      <c r="AG3483" t="s">
        <v>1677</v>
      </c>
      <c r="AH3483" t="s">
        <v>244</v>
      </c>
      <c r="AI3483">
        <v>861798330</v>
      </c>
      <c r="AM3483">
        <v>260001</v>
      </c>
      <c r="BE3483">
        <f t="shared" si="239"/>
        <v>0</v>
      </c>
      <c r="BF3483" s="6">
        <f t="shared" si="240"/>
        <v>-1815</v>
      </c>
      <c r="BG3483" s="7" t="s">
        <v>71</v>
      </c>
      <c r="BH3483" t="e">
        <f>+VLOOKUP(AF3483,Sheet4!A:A,1,FALSE)</f>
        <v>#N/A</v>
      </c>
      <c r="BL3483">
        <v>495</v>
      </c>
      <c r="BM3483" s="59">
        <f t="shared" si="241"/>
        <v>1320</v>
      </c>
      <c r="BN3483" t="s">
        <v>1678</v>
      </c>
      <c r="BO3483" t="s">
        <v>101</v>
      </c>
    </row>
    <row r="3484" spans="1:67" ht="13" customHeight="1" x14ac:dyDescent="0.3">
      <c r="A3484" s="5">
        <v>46114</v>
      </c>
      <c r="B3484" t="s">
        <v>63</v>
      </c>
      <c r="F3484">
        <v>15</v>
      </c>
      <c r="G3484">
        <v>15</v>
      </c>
      <c r="H3484">
        <v>60</v>
      </c>
      <c r="I3484" s="6">
        <v>45</v>
      </c>
      <c r="Q3484" t="s">
        <v>64</v>
      </c>
      <c r="U3484">
        <v>2601337</v>
      </c>
      <c r="V3484" t="s">
        <v>1675</v>
      </c>
      <c r="W3484" t="s">
        <v>169</v>
      </c>
      <c r="X3484" t="s">
        <v>241</v>
      </c>
      <c r="Y3484" t="s">
        <v>1679</v>
      </c>
      <c r="AF3484" t="s">
        <v>1675</v>
      </c>
      <c r="AG3484" t="s">
        <v>1677</v>
      </c>
      <c r="AH3484" t="s">
        <v>244</v>
      </c>
      <c r="AI3484">
        <v>861798330</v>
      </c>
      <c r="AM3484">
        <v>260001</v>
      </c>
      <c r="BE3484">
        <f t="shared" si="239"/>
        <v>0</v>
      </c>
      <c r="BF3484" s="6">
        <f t="shared" si="240"/>
        <v>-60</v>
      </c>
      <c r="BG3484" s="7" t="s">
        <v>71</v>
      </c>
      <c r="BH3484" t="e">
        <f>+VLOOKUP(AF3484,Sheet4!A:A,1,FALSE)</f>
        <v>#N/A</v>
      </c>
      <c r="BL3484">
        <v>15</v>
      </c>
      <c r="BM3484" s="59">
        <f t="shared" si="241"/>
        <v>45</v>
      </c>
      <c r="BN3484" t="s">
        <v>1678</v>
      </c>
      <c r="BO3484" t="s">
        <v>101</v>
      </c>
    </row>
    <row r="3485" spans="1:67" ht="13" customHeight="1" x14ac:dyDescent="0.3">
      <c r="A3485" s="5">
        <v>46114</v>
      </c>
      <c r="B3485" t="s">
        <v>63</v>
      </c>
      <c r="F3485">
        <v>285</v>
      </c>
      <c r="G3485">
        <v>285</v>
      </c>
      <c r="H3485">
        <v>1035</v>
      </c>
      <c r="I3485" s="6">
        <v>750</v>
      </c>
      <c r="Q3485" t="s">
        <v>64</v>
      </c>
      <c r="U3485">
        <v>2601337</v>
      </c>
      <c r="V3485" t="s">
        <v>1675</v>
      </c>
      <c r="W3485" t="s">
        <v>169</v>
      </c>
      <c r="X3485" t="s">
        <v>241</v>
      </c>
      <c r="Y3485" t="s">
        <v>1680</v>
      </c>
      <c r="AF3485" t="s">
        <v>1675</v>
      </c>
      <c r="AG3485" t="s">
        <v>1677</v>
      </c>
      <c r="AH3485" t="s">
        <v>244</v>
      </c>
      <c r="AI3485">
        <v>861798330</v>
      </c>
      <c r="AM3485">
        <v>260001</v>
      </c>
      <c r="BE3485">
        <f t="shared" si="239"/>
        <v>0</v>
      </c>
      <c r="BF3485" s="6">
        <f t="shared" si="240"/>
        <v>-1035</v>
      </c>
      <c r="BG3485" s="7" t="s">
        <v>71</v>
      </c>
      <c r="BH3485" t="e">
        <f>+VLOOKUP(AF3485,Sheet4!A:A,1,FALSE)</f>
        <v>#N/A</v>
      </c>
      <c r="BL3485">
        <v>285</v>
      </c>
      <c r="BM3485" s="59">
        <f t="shared" si="241"/>
        <v>750</v>
      </c>
      <c r="BN3485" t="s">
        <v>1678</v>
      </c>
      <c r="BO3485" t="s">
        <v>101</v>
      </c>
    </row>
    <row r="3486" spans="1:67" ht="13" customHeight="1" x14ac:dyDescent="0.3">
      <c r="A3486" s="5">
        <v>46114</v>
      </c>
      <c r="B3486" t="s">
        <v>74</v>
      </c>
      <c r="F3486" s="8">
        <v>33</v>
      </c>
      <c r="G3486">
        <v>16.5</v>
      </c>
      <c r="H3486">
        <v>121</v>
      </c>
      <c r="I3486" s="6">
        <v>88</v>
      </c>
      <c r="Q3486" t="s">
        <v>75</v>
      </c>
      <c r="U3486">
        <v>2601337</v>
      </c>
      <c r="V3486" t="s">
        <v>1675</v>
      </c>
      <c r="W3486" t="s">
        <v>169</v>
      </c>
      <c r="X3486" t="s">
        <v>241</v>
      </c>
      <c r="Y3486" t="s">
        <v>1676</v>
      </c>
      <c r="AF3486" t="s">
        <v>1675</v>
      </c>
      <c r="AG3486" t="s">
        <v>1677</v>
      </c>
      <c r="AH3486" t="s">
        <v>244</v>
      </c>
      <c r="AI3486">
        <v>861798330</v>
      </c>
      <c r="AM3486">
        <v>260001</v>
      </c>
      <c r="BE3486">
        <f t="shared" si="239"/>
        <v>0</v>
      </c>
      <c r="BF3486" s="6">
        <f t="shared" si="240"/>
        <v>-121</v>
      </c>
      <c r="BG3486" s="7" t="s">
        <v>71</v>
      </c>
      <c r="BH3486" t="e">
        <f>+VLOOKUP(AF3486,Sheet4!A:A,1,FALSE)</f>
        <v>#N/A</v>
      </c>
      <c r="BL3486">
        <v>16.5</v>
      </c>
      <c r="BM3486" s="59">
        <f t="shared" si="241"/>
        <v>104.5</v>
      </c>
      <c r="BN3486" t="s">
        <v>1678</v>
      </c>
    </row>
    <row r="3487" spans="1:67" ht="13" customHeight="1" x14ac:dyDescent="0.3">
      <c r="A3487" s="5">
        <v>46114</v>
      </c>
      <c r="B3487" t="s">
        <v>74</v>
      </c>
      <c r="F3487" s="8">
        <v>1</v>
      </c>
      <c r="G3487">
        <v>0.5</v>
      </c>
      <c r="H3487">
        <v>4</v>
      </c>
      <c r="I3487" s="6">
        <v>3</v>
      </c>
      <c r="Q3487" t="s">
        <v>75</v>
      </c>
      <c r="U3487">
        <v>2601337</v>
      </c>
      <c r="V3487" t="s">
        <v>1675</v>
      </c>
      <c r="W3487" t="s">
        <v>169</v>
      </c>
      <c r="X3487" t="s">
        <v>241</v>
      </c>
      <c r="Y3487" t="s">
        <v>1679</v>
      </c>
      <c r="AF3487" t="s">
        <v>1675</v>
      </c>
      <c r="AG3487" t="s">
        <v>1677</v>
      </c>
      <c r="AH3487" t="s">
        <v>244</v>
      </c>
      <c r="AI3487">
        <v>861798330</v>
      </c>
      <c r="AM3487">
        <v>260001</v>
      </c>
      <c r="BE3487">
        <f t="shared" si="239"/>
        <v>0</v>
      </c>
      <c r="BF3487" s="6">
        <f t="shared" si="240"/>
        <v>-4</v>
      </c>
      <c r="BG3487" s="7" t="s">
        <v>71</v>
      </c>
      <c r="BH3487" t="e">
        <f>+VLOOKUP(AF3487,Sheet4!A:A,1,FALSE)</f>
        <v>#N/A</v>
      </c>
      <c r="BL3487">
        <v>0.5</v>
      </c>
      <c r="BM3487" s="59">
        <f t="shared" si="241"/>
        <v>3.5</v>
      </c>
      <c r="BN3487" t="s">
        <v>1678</v>
      </c>
    </row>
    <row r="3488" spans="1:67" ht="13" customHeight="1" x14ac:dyDescent="0.3">
      <c r="A3488" s="5">
        <v>46114</v>
      </c>
      <c r="B3488" t="s">
        <v>74</v>
      </c>
      <c r="F3488" s="8">
        <v>19</v>
      </c>
      <c r="G3488">
        <v>9.5</v>
      </c>
      <c r="H3488">
        <v>69</v>
      </c>
      <c r="I3488" s="6">
        <v>50</v>
      </c>
      <c r="Q3488" t="s">
        <v>75</v>
      </c>
      <c r="U3488">
        <v>2601337</v>
      </c>
      <c r="V3488" t="s">
        <v>1675</v>
      </c>
      <c r="W3488" t="s">
        <v>169</v>
      </c>
      <c r="X3488" t="s">
        <v>241</v>
      </c>
      <c r="Y3488" t="s">
        <v>1680</v>
      </c>
      <c r="AF3488" t="s">
        <v>1675</v>
      </c>
      <c r="AG3488" t="s">
        <v>1677</v>
      </c>
      <c r="AH3488" t="s">
        <v>244</v>
      </c>
      <c r="AI3488">
        <v>861798330</v>
      </c>
      <c r="AM3488">
        <v>260001</v>
      </c>
      <c r="BE3488">
        <f t="shared" si="239"/>
        <v>0</v>
      </c>
      <c r="BF3488" s="6">
        <f t="shared" si="240"/>
        <v>-69</v>
      </c>
      <c r="BG3488" s="7" t="s">
        <v>71</v>
      </c>
      <c r="BH3488" t="e">
        <f>+VLOOKUP(AF3488,Sheet4!A:A,1,FALSE)</f>
        <v>#N/A</v>
      </c>
      <c r="BL3488">
        <v>9.5</v>
      </c>
      <c r="BM3488" s="59">
        <f t="shared" si="241"/>
        <v>59.5</v>
      </c>
      <c r="BN3488" t="s">
        <v>1678</v>
      </c>
    </row>
    <row r="3489" spans="1:67" ht="13" customHeight="1" x14ac:dyDescent="0.3">
      <c r="A3489" s="5">
        <v>46114</v>
      </c>
      <c r="B3489" t="s">
        <v>76</v>
      </c>
      <c r="F3489">
        <v>660</v>
      </c>
      <c r="G3489">
        <v>660</v>
      </c>
      <c r="H3489">
        <v>2420</v>
      </c>
      <c r="I3489" s="6">
        <v>1760</v>
      </c>
      <c r="Q3489" t="s">
        <v>77</v>
      </c>
      <c r="U3489">
        <v>2601337</v>
      </c>
      <c r="V3489" t="s">
        <v>1675</v>
      </c>
      <c r="W3489" t="s">
        <v>169</v>
      </c>
      <c r="X3489" t="s">
        <v>241</v>
      </c>
      <c r="Y3489" t="s">
        <v>1676</v>
      </c>
      <c r="AF3489" t="s">
        <v>1675</v>
      </c>
      <c r="AG3489" t="s">
        <v>1677</v>
      </c>
      <c r="AH3489" t="s">
        <v>244</v>
      </c>
      <c r="AI3489">
        <v>861798330</v>
      </c>
      <c r="AM3489">
        <v>260001</v>
      </c>
      <c r="BE3489">
        <f t="shared" si="239"/>
        <v>0</v>
      </c>
      <c r="BF3489" s="6">
        <f t="shared" si="240"/>
        <v>-2420</v>
      </c>
      <c r="BG3489" s="7" t="s">
        <v>71</v>
      </c>
      <c r="BH3489" t="e">
        <f>+VLOOKUP(AF3489,Sheet4!A:A,1,FALSE)</f>
        <v>#N/A</v>
      </c>
      <c r="BL3489">
        <v>660</v>
      </c>
      <c r="BM3489" s="59">
        <f t="shared" si="241"/>
        <v>1760</v>
      </c>
      <c r="BN3489" t="s">
        <v>1678</v>
      </c>
    </row>
    <row r="3490" spans="1:67" ht="13" customHeight="1" x14ac:dyDescent="0.3">
      <c r="A3490" s="5">
        <v>46114</v>
      </c>
      <c r="B3490" t="s">
        <v>76</v>
      </c>
      <c r="F3490">
        <v>20</v>
      </c>
      <c r="G3490">
        <v>20</v>
      </c>
      <c r="H3490">
        <v>80</v>
      </c>
      <c r="I3490" s="6">
        <v>60</v>
      </c>
      <c r="Q3490" t="s">
        <v>77</v>
      </c>
      <c r="U3490">
        <v>2601337</v>
      </c>
      <c r="V3490" t="s">
        <v>1675</v>
      </c>
      <c r="W3490" t="s">
        <v>169</v>
      </c>
      <c r="X3490" t="s">
        <v>241</v>
      </c>
      <c r="Y3490" t="s">
        <v>1679</v>
      </c>
      <c r="AF3490" t="s">
        <v>1675</v>
      </c>
      <c r="AG3490" t="s">
        <v>1677</v>
      </c>
      <c r="AH3490" t="s">
        <v>244</v>
      </c>
      <c r="AI3490">
        <v>861798330</v>
      </c>
      <c r="AM3490">
        <v>260001</v>
      </c>
      <c r="BE3490">
        <f t="shared" si="239"/>
        <v>0</v>
      </c>
      <c r="BF3490" s="6">
        <f t="shared" si="240"/>
        <v>-80</v>
      </c>
      <c r="BG3490" s="7" t="s">
        <v>71</v>
      </c>
      <c r="BH3490" t="e">
        <f>+VLOOKUP(AF3490,Sheet4!A:A,1,FALSE)</f>
        <v>#N/A</v>
      </c>
      <c r="BL3490">
        <v>20</v>
      </c>
      <c r="BM3490" s="59">
        <f t="shared" si="241"/>
        <v>60</v>
      </c>
      <c r="BN3490" t="s">
        <v>1678</v>
      </c>
    </row>
    <row r="3491" spans="1:67" ht="13" customHeight="1" x14ac:dyDescent="0.3">
      <c r="A3491" s="5">
        <v>46114</v>
      </c>
      <c r="B3491" t="s">
        <v>76</v>
      </c>
      <c r="F3491">
        <v>380</v>
      </c>
      <c r="G3491">
        <v>380</v>
      </c>
      <c r="H3491">
        <v>1380</v>
      </c>
      <c r="I3491" s="6">
        <v>1000</v>
      </c>
      <c r="Q3491" t="s">
        <v>77</v>
      </c>
      <c r="U3491">
        <v>2601337</v>
      </c>
      <c r="V3491" t="s">
        <v>1675</v>
      </c>
      <c r="W3491" t="s">
        <v>169</v>
      </c>
      <c r="X3491" t="s">
        <v>241</v>
      </c>
      <c r="Y3491" t="s">
        <v>1680</v>
      </c>
      <c r="AF3491" t="s">
        <v>1675</v>
      </c>
      <c r="AG3491" t="s">
        <v>1677</v>
      </c>
      <c r="AH3491" t="s">
        <v>244</v>
      </c>
      <c r="AI3491">
        <v>861798330</v>
      </c>
      <c r="AM3491">
        <v>260001</v>
      </c>
      <c r="BE3491">
        <f t="shared" si="239"/>
        <v>0</v>
      </c>
      <c r="BF3491" s="6">
        <f t="shared" si="240"/>
        <v>-1380</v>
      </c>
      <c r="BG3491" s="7" t="s">
        <v>71</v>
      </c>
      <c r="BH3491" t="e">
        <f>+VLOOKUP(AF3491,Sheet4!A:A,1,FALSE)</f>
        <v>#N/A</v>
      </c>
      <c r="BL3491">
        <v>380</v>
      </c>
      <c r="BM3491" s="59">
        <f t="shared" si="241"/>
        <v>1000</v>
      </c>
      <c r="BN3491" t="s">
        <v>1678</v>
      </c>
    </row>
    <row r="3492" spans="1:67" ht="13" customHeight="1" x14ac:dyDescent="0.3">
      <c r="A3492" s="5">
        <v>46114</v>
      </c>
      <c r="B3492" t="s">
        <v>78</v>
      </c>
      <c r="F3492" s="8">
        <v>33</v>
      </c>
      <c r="G3492">
        <v>16.5</v>
      </c>
      <c r="H3492">
        <v>121</v>
      </c>
      <c r="I3492" s="6">
        <v>88</v>
      </c>
      <c r="Q3492" t="s">
        <v>79</v>
      </c>
      <c r="U3492">
        <v>2601337</v>
      </c>
      <c r="V3492" t="s">
        <v>1675</v>
      </c>
      <c r="W3492" t="s">
        <v>169</v>
      </c>
      <c r="X3492" t="s">
        <v>241</v>
      </c>
      <c r="Y3492" t="s">
        <v>1676</v>
      </c>
      <c r="AF3492" t="s">
        <v>1675</v>
      </c>
      <c r="AG3492" t="s">
        <v>1677</v>
      </c>
      <c r="AH3492" t="s">
        <v>244</v>
      </c>
      <c r="AI3492">
        <v>861798330</v>
      </c>
      <c r="AM3492">
        <v>260001</v>
      </c>
      <c r="BE3492">
        <f t="shared" si="239"/>
        <v>0</v>
      </c>
      <c r="BF3492" s="6">
        <f t="shared" si="240"/>
        <v>-121</v>
      </c>
      <c r="BG3492" s="7" t="s">
        <v>71</v>
      </c>
      <c r="BH3492" t="e">
        <f>+VLOOKUP(AF3492,Sheet4!A:A,1,FALSE)</f>
        <v>#N/A</v>
      </c>
      <c r="BL3492">
        <v>16.5</v>
      </c>
      <c r="BM3492" s="59">
        <f t="shared" si="241"/>
        <v>104.5</v>
      </c>
      <c r="BN3492" t="s">
        <v>1678</v>
      </c>
    </row>
    <row r="3493" spans="1:67" ht="13" customHeight="1" x14ac:dyDescent="0.3">
      <c r="A3493" s="5">
        <v>46114</v>
      </c>
      <c r="B3493" t="s">
        <v>78</v>
      </c>
      <c r="F3493" s="8">
        <v>1</v>
      </c>
      <c r="G3493">
        <v>0.5</v>
      </c>
      <c r="H3493">
        <v>4</v>
      </c>
      <c r="I3493" s="6">
        <v>3</v>
      </c>
      <c r="Q3493" t="s">
        <v>79</v>
      </c>
      <c r="U3493">
        <v>2601337</v>
      </c>
      <c r="V3493" t="s">
        <v>1675</v>
      </c>
      <c r="W3493" t="s">
        <v>169</v>
      </c>
      <c r="X3493" t="s">
        <v>241</v>
      </c>
      <c r="Y3493" t="s">
        <v>1679</v>
      </c>
      <c r="AF3493" t="s">
        <v>1675</v>
      </c>
      <c r="AG3493" t="s">
        <v>1677</v>
      </c>
      <c r="AH3493" t="s">
        <v>244</v>
      </c>
      <c r="AI3493">
        <v>861798330</v>
      </c>
      <c r="AM3493">
        <v>260001</v>
      </c>
      <c r="BE3493">
        <f t="shared" si="239"/>
        <v>0</v>
      </c>
      <c r="BF3493" s="6">
        <f t="shared" si="240"/>
        <v>-4</v>
      </c>
      <c r="BG3493" s="7" t="s">
        <v>71</v>
      </c>
      <c r="BH3493" t="e">
        <f>+VLOOKUP(AF3493,Sheet4!A:A,1,FALSE)</f>
        <v>#N/A</v>
      </c>
      <c r="BL3493">
        <v>0.5</v>
      </c>
      <c r="BM3493" s="59">
        <f t="shared" si="241"/>
        <v>3.5</v>
      </c>
      <c r="BN3493" t="s">
        <v>1678</v>
      </c>
    </row>
    <row r="3494" spans="1:67" ht="13" customHeight="1" x14ac:dyDescent="0.3">
      <c r="A3494" s="5">
        <v>46114</v>
      </c>
      <c r="B3494" t="s">
        <v>78</v>
      </c>
      <c r="F3494" s="8">
        <v>19</v>
      </c>
      <c r="G3494">
        <v>9.5</v>
      </c>
      <c r="H3494">
        <v>69</v>
      </c>
      <c r="I3494" s="6">
        <v>50</v>
      </c>
      <c r="Q3494" t="s">
        <v>79</v>
      </c>
      <c r="U3494">
        <v>2601337</v>
      </c>
      <c r="V3494" t="s">
        <v>1675</v>
      </c>
      <c r="W3494" t="s">
        <v>169</v>
      </c>
      <c r="X3494" t="s">
        <v>241</v>
      </c>
      <c r="Y3494" t="s">
        <v>1680</v>
      </c>
      <c r="AF3494" t="s">
        <v>1675</v>
      </c>
      <c r="AG3494" t="s">
        <v>1677</v>
      </c>
      <c r="AH3494" t="s">
        <v>244</v>
      </c>
      <c r="AI3494">
        <v>861798330</v>
      </c>
      <c r="AM3494">
        <v>260001</v>
      </c>
      <c r="BE3494">
        <f t="shared" si="239"/>
        <v>0</v>
      </c>
      <c r="BF3494" s="6">
        <f t="shared" si="240"/>
        <v>-69</v>
      </c>
      <c r="BG3494" s="7" t="s">
        <v>71</v>
      </c>
      <c r="BH3494" t="e">
        <f>+VLOOKUP(AF3494,Sheet4!A:A,1,FALSE)</f>
        <v>#N/A</v>
      </c>
      <c r="BL3494">
        <v>9.5</v>
      </c>
      <c r="BM3494" s="59">
        <f t="shared" si="241"/>
        <v>59.5</v>
      </c>
      <c r="BN3494" t="s">
        <v>1678</v>
      </c>
    </row>
    <row r="3495" spans="1:67" ht="13" customHeight="1" x14ac:dyDescent="0.3">
      <c r="A3495" s="5">
        <v>46114</v>
      </c>
      <c r="B3495" t="s">
        <v>80</v>
      </c>
      <c r="F3495">
        <v>412.5</v>
      </c>
      <c r="G3495">
        <v>412.5</v>
      </c>
      <c r="H3495">
        <v>1512.5</v>
      </c>
      <c r="I3495" s="6">
        <v>1100</v>
      </c>
      <c r="Q3495" t="s">
        <v>81</v>
      </c>
      <c r="U3495">
        <v>2601337</v>
      </c>
      <c r="V3495" t="s">
        <v>1675</v>
      </c>
      <c r="W3495" t="s">
        <v>169</v>
      </c>
      <c r="X3495" t="s">
        <v>241</v>
      </c>
      <c r="Y3495" t="s">
        <v>1676</v>
      </c>
      <c r="AF3495" t="s">
        <v>1675</v>
      </c>
      <c r="AG3495" t="s">
        <v>1677</v>
      </c>
      <c r="AH3495" t="s">
        <v>244</v>
      </c>
      <c r="AI3495">
        <v>861798330</v>
      </c>
      <c r="AM3495">
        <v>260001</v>
      </c>
      <c r="BE3495">
        <f t="shared" si="239"/>
        <v>0</v>
      </c>
      <c r="BF3495" s="6">
        <f t="shared" si="240"/>
        <v>-1512.5</v>
      </c>
      <c r="BG3495" s="7" t="s">
        <v>71</v>
      </c>
      <c r="BH3495" t="e">
        <f>+VLOOKUP(AF3495,Sheet4!A:A,1,FALSE)</f>
        <v>#N/A</v>
      </c>
      <c r="BL3495">
        <v>412.5</v>
      </c>
      <c r="BM3495" s="59">
        <f t="shared" si="241"/>
        <v>1100</v>
      </c>
      <c r="BN3495" t="s">
        <v>1678</v>
      </c>
    </row>
    <row r="3496" spans="1:67" ht="13" customHeight="1" x14ac:dyDescent="0.3">
      <c r="A3496" s="5">
        <v>46114</v>
      </c>
      <c r="B3496" t="s">
        <v>80</v>
      </c>
      <c r="F3496">
        <v>12.5</v>
      </c>
      <c r="G3496">
        <v>12.5</v>
      </c>
      <c r="H3496">
        <v>50</v>
      </c>
      <c r="I3496" s="6">
        <v>37.5</v>
      </c>
      <c r="Q3496" t="s">
        <v>81</v>
      </c>
      <c r="U3496">
        <v>2601337</v>
      </c>
      <c r="V3496" t="s">
        <v>1675</v>
      </c>
      <c r="W3496" t="s">
        <v>169</v>
      </c>
      <c r="X3496" t="s">
        <v>241</v>
      </c>
      <c r="Y3496" t="s">
        <v>1679</v>
      </c>
      <c r="AF3496" t="s">
        <v>1675</v>
      </c>
      <c r="AG3496" t="s">
        <v>1677</v>
      </c>
      <c r="AH3496" t="s">
        <v>244</v>
      </c>
      <c r="AI3496">
        <v>861798330</v>
      </c>
      <c r="AM3496">
        <v>260001</v>
      </c>
      <c r="BE3496">
        <f t="shared" si="239"/>
        <v>0</v>
      </c>
      <c r="BF3496" s="6">
        <f t="shared" si="240"/>
        <v>-50</v>
      </c>
      <c r="BG3496" s="7" t="s">
        <v>71</v>
      </c>
      <c r="BH3496" t="e">
        <f>+VLOOKUP(AF3496,Sheet4!A:A,1,FALSE)</f>
        <v>#N/A</v>
      </c>
      <c r="BL3496">
        <v>12.5</v>
      </c>
      <c r="BM3496" s="59">
        <f t="shared" si="241"/>
        <v>37.5</v>
      </c>
      <c r="BN3496" t="s">
        <v>1678</v>
      </c>
    </row>
    <row r="3497" spans="1:67" ht="13" customHeight="1" x14ac:dyDescent="0.3">
      <c r="A3497" s="5">
        <v>46114</v>
      </c>
      <c r="B3497" t="s">
        <v>80</v>
      </c>
      <c r="F3497">
        <v>237.5</v>
      </c>
      <c r="G3497">
        <v>237.5</v>
      </c>
      <c r="H3497">
        <v>862.5</v>
      </c>
      <c r="I3497" s="6">
        <v>625</v>
      </c>
      <c r="Q3497" t="s">
        <v>81</v>
      </c>
      <c r="U3497">
        <v>2601337</v>
      </c>
      <c r="V3497" t="s">
        <v>1675</v>
      </c>
      <c r="W3497" t="s">
        <v>169</v>
      </c>
      <c r="X3497" t="s">
        <v>241</v>
      </c>
      <c r="Y3497" t="s">
        <v>1680</v>
      </c>
      <c r="AF3497" t="s">
        <v>1675</v>
      </c>
      <c r="AG3497" t="s">
        <v>1677</v>
      </c>
      <c r="AH3497" t="s">
        <v>244</v>
      </c>
      <c r="AI3497">
        <v>861798330</v>
      </c>
      <c r="AM3497">
        <v>260001</v>
      </c>
      <c r="BE3497">
        <f t="shared" si="239"/>
        <v>0</v>
      </c>
      <c r="BF3497" s="6">
        <f t="shared" si="240"/>
        <v>-862.5</v>
      </c>
      <c r="BG3497" s="7" t="s">
        <v>71</v>
      </c>
      <c r="BH3497" t="e">
        <f>+VLOOKUP(AF3497,Sheet4!A:A,1,FALSE)</f>
        <v>#N/A</v>
      </c>
      <c r="BL3497">
        <v>237.5</v>
      </c>
      <c r="BM3497" s="59">
        <f t="shared" si="241"/>
        <v>625</v>
      </c>
      <c r="BN3497" t="s">
        <v>1678</v>
      </c>
    </row>
    <row r="3498" spans="1:67" ht="13" customHeight="1" x14ac:dyDescent="0.3">
      <c r="A3498" s="5">
        <v>46114</v>
      </c>
      <c r="B3498" t="s">
        <v>63</v>
      </c>
      <c r="F3498">
        <v>1965</v>
      </c>
      <c r="G3498">
        <v>1965</v>
      </c>
      <c r="H3498">
        <v>19605</v>
      </c>
      <c r="I3498" s="6">
        <v>17640</v>
      </c>
      <c r="Q3498" t="s">
        <v>64</v>
      </c>
      <c r="U3498">
        <v>2601338</v>
      </c>
      <c r="V3498" t="s">
        <v>1681</v>
      </c>
      <c r="W3498" t="s">
        <v>169</v>
      </c>
      <c r="X3498" t="s">
        <v>207</v>
      </c>
      <c r="Y3498" t="s">
        <v>1236</v>
      </c>
      <c r="AF3498" t="s">
        <v>1681</v>
      </c>
      <c r="AG3498" t="s">
        <v>1682</v>
      </c>
      <c r="AH3498" t="s">
        <v>210</v>
      </c>
      <c r="AI3498">
        <v>868733522</v>
      </c>
      <c r="AM3498">
        <v>260001</v>
      </c>
      <c r="BE3498">
        <f t="shared" si="239"/>
        <v>0</v>
      </c>
      <c r="BF3498" s="6">
        <f t="shared" si="240"/>
        <v>-19605</v>
      </c>
      <c r="BG3498" s="7" t="s">
        <v>71</v>
      </c>
      <c r="BH3498" t="e">
        <f>+VLOOKUP(AF3498,Sheet4!A:A,1,FALSE)</f>
        <v>#N/A</v>
      </c>
      <c r="BL3498">
        <v>1965</v>
      </c>
      <c r="BM3498" s="59">
        <f t="shared" si="241"/>
        <v>17640</v>
      </c>
      <c r="BN3498" t="s">
        <v>1683</v>
      </c>
      <c r="BO3498" t="s">
        <v>101</v>
      </c>
    </row>
    <row r="3499" spans="1:67" ht="13" customHeight="1" x14ac:dyDescent="0.3">
      <c r="A3499" s="5">
        <v>46114</v>
      </c>
      <c r="B3499" t="s">
        <v>74</v>
      </c>
      <c r="F3499" s="8">
        <v>131</v>
      </c>
      <c r="G3499">
        <v>65.5</v>
      </c>
      <c r="H3499">
        <v>1307</v>
      </c>
      <c r="I3499" s="6">
        <v>1176</v>
      </c>
      <c r="Q3499" t="s">
        <v>75</v>
      </c>
      <c r="U3499">
        <v>2601338</v>
      </c>
      <c r="V3499" t="s">
        <v>1681</v>
      </c>
      <c r="W3499" t="s">
        <v>169</v>
      </c>
      <c r="X3499" t="s">
        <v>207</v>
      </c>
      <c r="Y3499" t="s">
        <v>1236</v>
      </c>
      <c r="AF3499" t="s">
        <v>1681</v>
      </c>
      <c r="AG3499" t="s">
        <v>1682</v>
      </c>
      <c r="AH3499" t="s">
        <v>210</v>
      </c>
      <c r="AI3499">
        <v>868733522</v>
      </c>
      <c r="AM3499">
        <v>260001</v>
      </c>
      <c r="BE3499">
        <f t="shared" si="239"/>
        <v>0</v>
      </c>
      <c r="BF3499" s="6">
        <f t="shared" si="240"/>
        <v>-1307</v>
      </c>
      <c r="BG3499" s="7" t="s">
        <v>71</v>
      </c>
      <c r="BH3499" t="e">
        <f>+VLOOKUP(AF3499,Sheet4!A:A,1,FALSE)</f>
        <v>#N/A</v>
      </c>
      <c r="BL3499">
        <v>65.5</v>
      </c>
      <c r="BM3499" s="59">
        <f t="shared" si="241"/>
        <v>1241.5</v>
      </c>
      <c r="BN3499" t="s">
        <v>1683</v>
      </c>
    </row>
    <row r="3500" spans="1:67" ht="13" customHeight="1" x14ac:dyDescent="0.3">
      <c r="A3500" s="5">
        <v>46114</v>
      </c>
      <c r="B3500" t="s">
        <v>76</v>
      </c>
      <c r="F3500">
        <v>2620</v>
      </c>
      <c r="G3500">
        <v>2620</v>
      </c>
      <c r="H3500">
        <v>26140</v>
      </c>
      <c r="I3500" s="6">
        <v>23520</v>
      </c>
      <c r="Q3500" t="s">
        <v>77</v>
      </c>
      <c r="U3500">
        <v>2601338</v>
      </c>
      <c r="V3500" t="s">
        <v>1681</v>
      </c>
      <c r="W3500" t="s">
        <v>169</v>
      </c>
      <c r="X3500" t="s">
        <v>207</v>
      </c>
      <c r="Y3500" t="s">
        <v>1236</v>
      </c>
      <c r="AF3500" t="s">
        <v>1681</v>
      </c>
      <c r="AG3500" t="s">
        <v>1682</v>
      </c>
      <c r="AH3500" t="s">
        <v>210</v>
      </c>
      <c r="AI3500">
        <v>868733522</v>
      </c>
      <c r="AM3500">
        <v>260001</v>
      </c>
      <c r="BE3500">
        <f t="shared" si="239"/>
        <v>0</v>
      </c>
      <c r="BF3500" s="6">
        <f t="shared" si="240"/>
        <v>-26140</v>
      </c>
      <c r="BG3500" s="7" t="s">
        <v>71</v>
      </c>
      <c r="BH3500" t="e">
        <f>+VLOOKUP(AF3500,Sheet4!A:A,1,FALSE)</f>
        <v>#N/A</v>
      </c>
      <c r="BL3500">
        <v>2620</v>
      </c>
      <c r="BM3500" s="59">
        <f t="shared" si="241"/>
        <v>23520</v>
      </c>
      <c r="BN3500" t="s">
        <v>1683</v>
      </c>
    </row>
    <row r="3501" spans="1:67" ht="13" customHeight="1" x14ac:dyDescent="0.3">
      <c r="A3501" s="5">
        <v>46114</v>
      </c>
      <c r="B3501" t="s">
        <v>78</v>
      </c>
      <c r="F3501" s="8">
        <v>131</v>
      </c>
      <c r="G3501">
        <v>65.5</v>
      </c>
      <c r="H3501">
        <v>1307</v>
      </c>
      <c r="I3501" s="6">
        <v>1176</v>
      </c>
      <c r="Q3501" t="s">
        <v>79</v>
      </c>
      <c r="U3501">
        <v>2601338</v>
      </c>
      <c r="V3501" t="s">
        <v>1681</v>
      </c>
      <c r="W3501" t="s">
        <v>169</v>
      </c>
      <c r="X3501" t="s">
        <v>207</v>
      </c>
      <c r="Y3501" t="s">
        <v>1236</v>
      </c>
      <c r="AF3501" t="s">
        <v>1681</v>
      </c>
      <c r="AG3501" t="s">
        <v>1682</v>
      </c>
      <c r="AH3501" t="s">
        <v>210</v>
      </c>
      <c r="AI3501">
        <v>868733522</v>
      </c>
      <c r="AM3501">
        <v>260001</v>
      </c>
      <c r="BE3501">
        <f t="shared" si="239"/>
        <v>0</v>
      </c>
      <c r="BF3501" s="6">
        <f t="shared" si="240"/>
        <v>-1307</v>
      </c>
      <c r="BG3501" s="7" t="s">
        <v>71</v>
      </c>
      <c r="BH3501" t="e">
        <f>+VLOOKUP(AF3501,Sheet4!A:A,1,FALSE)</f>
        <v>#N/A</v>
      </c>
      <c r="BL3501">
        <v>65.5</v>
      </c>
      <c r="BM3501" s="59">
        <f t="shared" si="241"/>
        <v>1241.5</v>
      </c>
      <c r="BN3501" t="s">
        <v>1683</v>
      </c>
    </row>
    <row r="3502" spans="1:67" ht="13" customHeight="1" x14ac:dyDescent="0.3">
      <c r="A3502" s="5">
        <v>46114</v>
      </c>
      <c r="B3502" t="s">
        <v>80</v>
      </c>
      <c r="F3502">
        <v>1637.5</v>
      </c>
      <c r="G3502">
        <v>1637.5</v>
      </c>
      <c r="H3502">
        <v>16337.5</v>
      </c>
      <c r="I3502" s="6">
        <v>14700</v>
      </c>
      <c r="Q3502" t="s">
        <v>81</v>
      </c>
      <c r="U3502">
        <v>2601338</v>
      </c>
      <c r="V3502" t="s">
        <v>1681</v>
      </c>
      <c r="W3502" t="s">
        <v>169</v>
      </c>
      <c r="X3502" t="s">
        <v>207</v>
      </c>
      <c r="Y3502" t="s">
        <v>1236</v>
      </c>
      <c r="AF3502" t="s">
        <v>1681</v>
      </c>
      <c r="AG3502" t="s">
        <v>1682</v>
      </c>
      <c r="AH3502" t="s">
        <v>210</v>
      </c>
      <c r="AI3502">
        <v>868733522</v>
      </c>
      <c r="AM3502">
        <v>260001</v>
      </c>
      <c r="BC3502" s="9">
        <v>1638</v>
      </c>
      <c r="BE3502">
        <f t="shared" si="239"/>
        <v>1638</v>
      </c>
      <c r="BF3502" s="6">
        <f t="shared" si="240"/>
        <v>-14699.5</v>
      </c>
      <c r="BG3502" s="10" t="s">
        <v>99</v>
      </c>
      <c r="BH3502" t="e">
        <f>+VLOOKUP(AF3502,Sheet4!A:A,1,FALSE)</f>
        <v>#N/A</v>
      </c>
      <c r="BL3502">
        <v>1637.5</v>
      </c>
      <c r="BM3502" s="59">
        <f t="shared" si="241"/>
        <v>14700</v>
      </c>
      <c r="BN3502" t="s">
        <v>1683</v>
      </c>
    </row>
    <row r="3503" spans="1:67" ht="13" customHeight="1" x14ac:dyDescent="0.3">
      <c r="A3503" s="5">
        <v>46114</v>
      </c>
      <c r="B3503" t="s">
        <v>63</v>
      </c>
      <c r="F3503">
        <v>12675</v>
      </c>
      <c r="G3503">
        <v>12675</v>
      </c>
      <c r="H3503" s="6">
        <v>1125</v>
      </c>
      <c r="I3503" s="6">
        <f t="shared" ref="I3503:I3522" si="242">H3503-G3503</f>
        <v>-11550</v>
      </c>
      <c r="J3503" s="6"/>
      <c r="K3503" s="6"/>
      <c r="Q3503" t="s">
        <v>64</v>
      </c>
      <c r="U3503">
        <v>2601339</v>
      </c>
      <c r="V3503" t="s">
        <v>1684</v>
      </c>
      <c r="W3503" t="s">
        <v>119</v>
      </c>
      <c r="X3503" t="s">
        <v>585</v>
      </c>
      <c r="Y3503" t="s">
        <v>1685</v>
      </c>
      <c r="AF3503" t="s">
        <v>1684</v>
      </c>
      <c r="AG3503" t="s">
        <v>1686</v>
      </c>
      <c r="AH3503" t="s">
        <v>588</v>
      </c>
      <c r="AI3503" t="s">
        <v>589</v>
      </c>
      <c r="AM3503">
        <v>260001</v>
      </c>
      <c r="BA3503" s="6">
        <v>-11550</v>
      </c>
      <c r="BE3503">
        <f t="shared" si="239"/>
        <v>0</v>
      </c>
      <c r="BF3503" s="6">
        <f t="shared" si="240"/>
        <v>-1125</v>
      </c>
      <c r="BG3503" s="7" t="s">
        <v>71</v>
      </c>
      <c r="BH3503" t="e">
        <f>+VLOOKUP(AF3503,Sheet4!A:A,1,FALSE)</f>
        <v>#N/A</v>
      </c>
      <c r="BL3503" s="6">
        <v>1125</v>
      </c>
      <c r="BM3503" s="59">
        <f t="shared" si="241"/>
        <v>0</v>
      </c>
      <c r="BN3503" t="s">
        <v>1687</v>
      </c>
      <c r="BO3503" t="s">
        <v>101</v>
      </c>
    </row>
    <row r="3504" spans="1:67" ht="13" customHeight="1" x14ac:dyDescent="0.3">
      <c r="A3504" s="5">
        <v>46114</v>
      </c>
      <c r="B3504" t="s">
        <v>74</v>
      </c>
      <c r="F3504" s="8">
        <v>845</v>
      </c>
      <c r="G3504">
        <v>422.5</v>
      </c>
      <c r="H3504" s="6">
        <v>75</v>
      </c>
      <c r="I3504" s="6">
        <f t="shared" si="242"/>
        <v>-347.5</v>
      </c>
      <c r="J3504" s="6"/>
      <c r="K3504" s="6"/>
      <c r="Q3504" t="s">
        <v>75</v>
      </c>
      <c r="U3504">
        <v>2601339</v>
      </c>
      <c r="V3504" t="s">
        <v>1684</v>
      </c>
      <c r="W3504" t="s">
        <v>119</v>
      </c>
      <c r="X3504" t="s">
        <v>585</v>
      </c>
      <c r="Y3504" t="s">
        <v>1685</v>
      </c>
      <c r="AF3504" t="s">
        <v>1684</v>
      </c>
      <c r="AG3504" t="s">
        <v>1686</v>
      </c>
      <c r="AH3504" t="s">
        <v>588</v>
      </c>
      <c r="AI3504" t="s">
        <v>589</v>
      </c>
      <c r="AM3504">
        <v>260001</v>
      </c>
      <c r="BA3504" s="6">
        <v>-770</v>
      </c>
      <c r="BE3504">
        <f t="shared" si="239"/>
        <v>0</v>
      </c>
      <c r="BF3504" s="6">
        <f t="shared" si="240"/>
        <v>-75</v>
      </c>
      <c r="BG3504" s="7" t="s">
        <v>71</v>
      </c>
      <c r="BH3504" t="e">
        <f>+VLOOKUP(AF3504,Sheet4!A:A,1,FALSE)</f>
        <v>#N/A</v>
      </c>
      <c r="BL3504" s="6">
        <v>75</v>
      </c>
      <c r="BM3504" s="59">
        <f t="shared" si="241"/>
        <v>0</v>
      </c>
      <c r="BN3504" t="s">
        <v>1687</v>
      </c>
    </row>
    <row r="3505" spans="1:67" ht="13" customHeight="1" x14ac:dyDescent="0.3">
      <c r="A3505" s="5">
        <v>46114</v>
      </c>
      <c r="B3505" t="s">
        <v>76</v>
      </c>
      <c r="F3505">
        <v>16900</v>
      </c>
      <c r="G3505">
        <v>16900</v>
      </c>
      <c r="H3505" s="6">
        <v>1500</v>
      </c>
      <c r="I3505" s="6">
        <f t="shared" si="242"/>
        <v>-15400</v>
      </c>
      <c r="J3505" s="6"/>
      <c r="K3505" s="6"/>
      <c r="Q3505" t="s">
        <v>77</v>
      </c>
      <c r="U3505">
        <v>2601339</v>
      </c>
      <c r="V3505" t="s">
        <v>1684</v>
      </c>
      <c r="W3505" t="s">
        <v>119</v>
      </c>
      <c r="X3505" t="s">
        <v>585</v>
      </c>
      <c r="Y3505" t="s">
        <v>1685</v>
      </c>
      <c r="AF3505" t="s">
        <v>1684</v>
      </c>
      <c r="AG3505" t="s">
        <v>1686</v>
      </c>
      <c r="AH3505" t="s">
        <v>588</v>
      </c>
      <c r="AI3505" t="s">
        <v>589</v>
      </c>
      <c r="AM3505">
        <v>260001</v>
      </c>
      <c r="BA3505" s="6">
        <v>-15400</v>
      </c>
      <c r="BE3505">
        <f t="shared" si="239"/>
        <v>0</v>
      </c>
      <c r="BF3505" s="6">
        <f t="shared" si="240"/>
        <v>-1500</v>
      </c>
      <c r="BG3505" s="7" t="s">
        <v>71</v>
      </c>
      <c r="BH3505" t="e">
        <f>+VLOOKUP(AF3505,Sheet4!A:A,1,FALSE)</f>
        <v>#N/A</v>
      </c>
      <c r="BL3505" s="6">
        <v>1500</v>
      </c>
      <c r="BM3505" s="59">
        <f t="shared" si="241"/>
        <v>0</v>
      </c>
      <c r="BN3505" t="s">
        <v>1687</v>
      </c>
    </row>
    <row r="3506" spans="1:67" ht="13" customHeight="1" x14ac:dyDescent="0.3">
      <c r="A3506" s="5">
        <v>46114</v>
      </c>
      <c r="B3506" t="s">
        <v>78</v>
      </c>
      <c r="F3506" s="8">
        <v>845</v>
      </c>
      <c r="G3506">
        <v>422.5</v>
      </c>
      <c r="H3506" s="6">
        <v>75</v>
      </c>
      <c r="I3506" s="6">
        <f t="shared" si="242"/>
        <v>-347.5</v>
      </c>
      <c r="J3506" s="6"/>
      <c r="K3506" s="6"/>
      <c r="Q3506" t="s">
        <v>79</v>
      </c>
      <c r="U3506">
        <v>2601339</v>
      </c>
      <c r="V3506" t="s">
        <v>1684</v>
      </c>
      <c r="W3506" t="s">
        <v>119</v>
      </c>
      <c r="X3506" t="s">
        <v>585</v>
      </c>
      <c r="Y3506" t="s">
        <v>1685</v>
      </c>
      <c r="AF3506" t="s">
        <v>1684</v>
      </c>
      <c r="AG3506" t="s">
        <v>1686</v>
      </c>
      <c r="AH3506" t="s">
        <v>588</v>
      </c>
      <c r="AI3506" t="s">
        <v>589</v>
      </c>
      <c r="AM3506">
        <v>260001</v>
      </c>
      <c r="BA3506" s="6">
        <v>-770</v>
      </c>
      <c r="BE3506">
        <f t="shared" si="239"/>
        <v>0</v>
      </c>
      <c r="BF3506" s="6">
        <f t="shared" si="240"/>
        <v>-75</v>
      </c>
      <c r="BG3506" s="7" t="s">
        <v>71</v>
      </c>
      <c r="BH3506" t="e">
        <f>+VLOOKUP(AF3506,Sheet4!A:A,1,FALSE)</f>
        <v>#N/A</v>
      </c>
      <c r="BL3506" s="6">
        <v>75</v>
      </c>
      <c r="BM3506" s="59">
        <f t="shared" si="241"/>
        <v>0</v>
      </c>
      <c r="BN3506" t="s">
        <v>1687</v>
      </c>
    </row>
    <row r="3507" spans="1:67" ht="13" customHeight="1" x14ac:dyDescent="0.3">
      <c r="A3507" s="5">
        <v>46114</v>
      </c>
      <c r="B3507" t="s">
        <v>80</v>
      </c>
      <c r="F3507">
        <v>10562.5</v>
      </c>
      <c r="G3507">
        <v>10562.5</v>
      </c>
      <c r="H3507" s="6">
        <v>937.5</v>
      </c>
      <c r="I3507" s="6">
        <f t="shared" si="242"/>
        <v>-9625</v>
      </c>
      <c r="J3507" s="6"/>
      <c r="K3507" s="6"/>
      <c r="Q3507" t="s">
        <v>81</v>
      </c>
      <c r="U3507">
        <v>2601339</v>
      </c>
      <c r="V3507" t="s">
        <v>1684</v>
      </c>
      <c r="W3507" t="s">
        <v>119</v>
      </c>
      <c r="X3507" t="s">
        <v>585</v>
      </c>
      <c r="Y3507" t="s">
        <v>1685</v>
      </c>
      <c r="AF3507" t="s">
        <v>1684</v>
      </c>
      <c r="AG3507" t="s">
        <v>1686</v>
      </c>
      <c r="AH3507" t="s">
        <v>588</v>
      </c>
      <c r="AI3507" t="s">
        <v>589</v>
      </c>
      <c r="AM3507">
        <v>260001</v>
      </c>
      <c r="BA3507" s="6">
        <v>-9625</v>
      </c>
      <c r="BC3507" s="9">
        <v>10562</v>
      </c>
      <c r="BE3507">
        <f t="shared" si="239"/>
        <v>10562</v>
      </c>
      <c r="BF3507" s="6">
        <f t="shared" si="240"/>
        <v>9624.5</v>
      </c>
      <c r="BG3507" s="10" t="s">
        <v>99</v>
      </c>
      <c r="BH3507" t="e">
        <f>+VLOOKUP(AF3507,Sheet4!A:A,1,FALSE)</f>
        <v>#N/A</v>
      </c>
      <c r="BL3507" s="6">
        <v>937.5</v>
      </c>
      <c r="BM3507" s="59">
        <f t="shared" si="241"/>
        <v>0</v>
      </c>
      <c r="BN3507" t="s">
        <v>1687</v>
      </c>
    </row>
    <row r="3508" spans="1:67" ht="13" customHeight="1" x14ac:dyDescent="0.3">
      <c r="A3508" s="5">
        <v>46114</v>
      </c>
      <c r="B3508" t="s">
        <v>63</v>
      </c>
      <c r="F3508">
        <v>525</v>
      </c>
      <c r="G3508">
        <v>525</v>
      </c>
      <c r="H3508" s="6">
        <v>176.842105263158</v>
      </c>
      <c r="I3508" s="6">
        <f t="shared" si="242"/>
        <v>-348.15789473684197</v>
      </c>
      <c r="J3508" s="6"/>
      <c r="K3508" s="6"/>
      <c r="Q3508" t="s">
        <v>64</v>
      </c>
      <c r="U3508">
        <v>2601340</v>
      </c>
      <c r="V3508" t="s">
        <v>1688</v>
      </c>
      <c r="W3508" t="s">
        <v>144</v>
      </c>
      <c r="X3508" t="s">
        <v>514</v>
      </c>
      <c r="Y3508" t="s">
        <v>679</v>
      </c>
      <c r="AF3508" t="s">
        <v>1688</v>
      </c>
      <c r="AG3508" t="s">
        <v>1689</v>
      </c>
      <c r="AH3508" t="s">
        <v>516</v>
      </c>
      <c r="AI3508" t="s">
        <v>517</v>
      </c>
      <c r="AM3508">
        <v>260001</v>
      </c>
      <c r="BA3508" s="6">
        <v>-348.15789473684202</v>
      </c>
      <c r="BE3508">
        <f t="shared" si="239"/>
        <v>0</v>
      </c>
      <c r="BF3508" s="6">
        <f t="shared" si="240"/>
        <v>-176.842105263158</v>
      </c>
      <c r="BG3508" s="7" t="s">
        <v>71</v>
      </c>
      <c r="BH3508" t="e">
        <f>+VLOOKUP(AF3508,Sheet4!A:A,1,FALSE)</f>
        <v>#N/A</v>
      </c>
      <c r="BL3508" s="6">
        <v>180</v>
      </c>
      <c r="BM3508" s="59">
        <f t="shared" si="241"/>
        <v>-3.1578947368419961</v>
      </c>
      <c r="BN3508" t="s">
        <v>1690</v>
      </c>
      <c r="BO3508" t="s">
        <v>101</v>
      </c>
    </row>
    <row r="3509" spans="1:67" ht="13" customHeight="1" x14ac:dyDescent="0.3">
      <c r="A3509" s="5">
        <v>46114</v>
      </c>
      <c r="B3509" t="s">
        <v>63</v>
      </c>
      <c r="F3509">
        <v>165</v>
      </c>
      <c r="G3509">
        <v>165</v>
      </c>
      <c r="H3509" s="6">
        <v>55.578947368421098</v>
      </c>
      <c r="I3509" s="6">
        <f t="shared" si="242"/>
        <v>-109.4210526315789</v>
      </c>
      <c r="J3509" s="6"/>
      <c r="K3509" s="6"/>
      <c r="Q3509" t="s">
        <v>64</v>
      </c>
      <c r="U3509">
        <v>2601340</v>
      </c>
      <c r="V3509" t="s">
        <v>1688</v>
      </c>
      <c r="W3509" t="s">
        <v>144</v>
      </c>
      <c r="X3509" t="s">
        <v>514</v>
      </c>
      <c r="Y3509" t="s">
        <v>1691</v>
      </c>
      <c r="AF3509" t="s">
        <v>1688</v>
      </c>
      <c r="AG3509" t="s">
        <v>1689</v>
      </c>
      <c r="AH3509" t="s">
        <v>516</v>
      </c>
      <c r="AI3509" t="s">
        <v>517</v>
      </c>
      <c r="AM3509">
        <v>260001</v>
      </c>
      <c r="BA3509" s="6">
        <v>-109.421052631579</v>
      </c>
      <c r="BE3509">
        <f t="shared" si="239"/>
        <v>0</v>
      </c>
      <c r="BF3509" s="6">
        <f t="shared" si="240"/>
        <v>-55.578947368421098</v>
      </c>
      <c r="BG3509" s="7" t="s">
        <v>71</v>
      </c>
      <c r="BH3509" t="e">
        <f>+VLOOKUP(AF3509,Sheet4!A:A,1,FALSE)</f>
        <v>#N/A</v>
      </c>
      <c r="BL3509" s="6">
        <v>60</v>
      </c>
      <c r="BM3509" s="59">
        <f t="shared" si="241"/>
        <v>-4.4210526315789025</v>
      </c>
      <c r="BN3509" t="s">
        <v>1690</v>
      </c>
      <c r="BO3509" t="s">
        <v>101</v>
      </c>
    </row>
    <row r="3510" spans="1:67" ht="13" customHeight="1" x14ac:dyDescent="0.3">
      <c r="A3510" s="5">
        <v>46114</v>
      </c>
      <c r="B3510" t="s">
        <v>63</v>
      </c>
      <c r="F3510">
        <v>3585</v>
      </c>
      <c r="G3510">
        <v>3585</v>
      </c>
      <c r="H3510" s="6">
        <v>1207.5789473684199</v>
      </c>
      <c r="I3510" s="6">
        <f t="shared" si="242"/>
        <v>-2377.4210526315801</v>
      </c>
      <c r="J3510" s="6"/>
      <c r="K3510" s="6"/>
      <c r="Q3510" t="s">
        <v>64</v>
      </c>
      <c r="U3510">
        <v>2601340</v>
      </c>
      <c r="V3510" t="s">
        <v>1688</v>
      </c>
      <c r="W3510" t="s">
        <v>144</v>
      </c>
      <c r="X3510" t="s">
        <v>514</v>
      </c>
      <c r="Y3510" t="s">
        <v>1692</v>
      </c>
      <c r="AF3510" t="s">
        <v>1688</v>
      </c>
      <c r="AG3510" t="s">
        <v>1689</v>
      </c>
      <c r="AH3510" t="s">
        <v>516</v>
      </c>
      <c r="AI3510" t="s">
        <v>517</v>
      </c>
      <c r="AM3510">
        <v>260001</v>
      </c>
      <c r="BA3510" s="6">
        <v>-2377.4210526315801</v>
      </c>
      <c r="BE3510">
        <f t="shared" si="239"/>
        <v>0</v>
      </c>
      <c r="BF3510" s="6">
        <f t="shared" si="240"/>
        <v>-1207.5789473684199</v>
      </c>
      <c r="BG3510" s="7" t="s">
        <v>71</v>
      </c>
      <c r="BH3510" t="e">
        <f>+VLOOKUP(AF3510,Sheet4!A:A,1,FALSE)</f>
        <v>#N/A</v>
      </c>
      <c r="BL3510" s="6">
        <v>1200</v>
      </c>
      <c r="BM3510" s="59">
        <f t="shared" si="241"/>
        <v>7.5789473684199038</v>
      </c>
      <c r="BN3510" t="s">
        <v>1690</v>
      </c>
      <c r="BO3510" t="s">
        <v>101</v>
      </c>
    </row>
    <row r="3511" spans="1:67" ht="13" customHeight="1" x14ac:dyDescent="0.3">
      <c r="A3511" s="5">
        <v>46114</v>
      </c>
      <c r="B3511" t="s">
        <v>74</v>
      </c>
      <c r="F3511" s="8">
        <v>35</v>
      </c>
      <c r="G3511">
        <v>17.5</v>
      </c>
      <c r="H3511" s="6">
        <v>11.789473684210501</v>
      </c>
      <c r="I3511" s="6">
        <f t="shared" si="242"/>
        <v>-5.7105263157894992</v>
      </c>
      <c r="J3511" s="6"/>
      <c r="K3511" s="6"/>
      <c r="Q3511" t="s">
        <v>75</v>
      </c>
      <c r="U3511">
        <v>2601340</v>
      </c>
      <c r="V3511" t="s">
        <v>1688</v>
      </c>
      <c r="W3511" t="s">
        <v>144</v>
      </c>
      <c r="X3511" t="s">
        <v>514</v>
      </c>
      <c r="Y3511" t="s">
        <v>679</v>
      </c>
      <c r="AF3511" t="s">
        <v>1688</v>
      </c>
      <c r="AG3511" t="s">
        <v>1689</v>
      </c>
      <c r="AH3511" t="s">
        <v>516</v>
      </c>
      <c r="AI3511" t="s">
        <v>517</v>
      </c>
      <c r="AM3511">
        <v>260001</v>
      </c>
      <c r="BA3511" s="6">
        <v>-23.210526315789501</v>
      </c>
      <c r="BE3511">
        <f t="shared" si="239"/>
        <v>0</v>
      </c>
      <c r="BF3511" s="6">
        <f t="shared" si="240"/>
        <v>-11.789473684210501</v>
      </c>
      <c r="BG3511" s="7" t="s">
        <v>71</v>
      </c>
      <c r="BH3511" t="e">
        <f>+VLOOKUP(AF3511,Sheet4!A:A,1,FALSE)</f>
        <v>#N/A</v>
      </c>
      <c r="BL3511" s="6">
        <v>12</v>
      </c>
      <c r="BM3511" s="59">
        <f t="shared" si="241"/>
        <v>-0.21052631578949921</v>
      </c>
      <c r="BN3511" t="s">
        <v>1690</v>
      </c>
    </row>
    <row r="3512" spans="1:67" ht="13" customHeight="1" x14ac:dyDescent="0.3">
      <c r="A3512" s="5">
        <v>46114</v>
      </c>
      <c r="B3512" t="s">
        <v>74</v>
      </c>
      <c r="F3512" s="8">
        <v>11</v>
      </c>
      <c r="G3512">
        <v>5.5</v>
      </c>
      <c r="H3512" s="6">
        <v>3.7052631578947399</v>
      </c>
      <c r="I3512" s="6">
        <f t="shared" si="242"/>
        <v>-1.7947368421052601</v>
      </c>
      <c r="J3512" s="6"/>
      <c r="K3512" s="6"/>
      <c r="Q3512" t="s">
        <v>75</v>
      </c>
      <c r="U3512">
        <v>2601340</v>
      </c>
      <c r="V3512" t="s">
        <v>1688</v>
      </c>
      <c r="W3512" t="s">
        <v>144</v>
      </c>
      <c r="X3512" t="s">
        <v>514</v>
      </c>
      <c r="Y3512" t="s">
        <v>1691</v>
      </c>
      <c r="AF3512" t="s">
        <v>1688</v>
      </c>
      <c r="AG3512" t="s">
        <v>1689</v>
      </c>
      <c r="AH3512" t="s">
        <v>516</v>
      </c>
      <c r="AI3512" t="s">
        <v>517</v>
      </c>
      <c r="AM3512">
        <v>260001</v>
      </c>
      <c r="BA3512" s="6">
        <v>-7.2947368421052596</v>
      </c>
      <c r="BE3512">
        <f t="shared" si="239"/>
        <v>0</v>
      </c>
      <c r="BF3512" s="6">
        <f t="shared" si="240"/>
        <v>-3.7052631578947399</v>
      </c>
      <c r="BG3512" s="7" t="s">
        <v>71</v>
      </c>
      <c r="BH3512" t="e">
        <f>+VLOOKUP(AF3512,Sheet4!A:A,1,FALSE)</f>
        <v>#N/A</v>
      </c>
      <c r="BL3512" s="6">
        <v>4</v>
      </c>
      <c r="BM3512" s="59">
        <f t="shared" si="241"/>
        <v>-0.29473684210526008</v>
      </c>
      <c r="BN3512" t="s">
        <v>1690</v>
      </c>
    </row>
    <row r="3513" spans="1:67" ht="13" customHeight="1" x14ac:dyDescent="0.3">
      <c r="A3513" s="5">
        <v>46114</v>
      </c>
      <c r="B3513" t="s">
        <v>74</v>
      </c>
      <c r="F3513" s="8">
        <v>239</v>
      </c>
      <c r="G3513">
        <v>119.5</v>
      </c>
      <c r="H3513" s="6">
        <v>80.505263157894802</v>
      </c>
      <c r="I3513" s="6">
        <f t="shared" si="242"/>
        <v>-38.994736842105198</v>
      </c>
      <c r="J3513" s="6"/>
      <c r="K3513" s="6"/>
      <c r="Q3513" t="s">
        <v>75</v>
      </c>
      <c r="U3513">
        <v>2601340</v>
      </c>
      <c r="V3513" t="s">
        <v>1688</v>
      </c>
      <c r="W3513" t="s">
        <v>144</v>
      </c>
      <c r="X3513" t="s">
        <v>514</v>
      </c>
      <c r="Y3513" t="s">
        <v>1692</v>
      </c>
      <c r="AF3513" t="s">
        <v>1688</v>
      </c>
      <c r="AG3513" t="s">
        <v>1689</v>
      </c>
      <c r="AH3513" t="s">
        <v>516</v>
      </c>
      <c r="AI3513" t="s">
        <v>517</v>
      </c>
      <c r="AM3513">
        <v>260001</v>
      </c>
      <c r="BA3513" s="6">
        <v>-158.494736842105</v>
      </c>
      <c r="BE3513">
        <f t="shared" si="239"/>
        <v>0</v>
      </c>
      <c r="BF3513" s="6">
        <f t="shared" si="240"/>
        <v>-80.505263157894802</v>
      </c>
      <c r="BG3513" s="7" t="s">
        <v>71</v>
      </c>
      <c r="BH3513" t="e">
        <f>+VLOOKUP(AF3513,Sheet4!A:A,1,FALSE)</f>
        <v>#N/A</v>
      </c>
      <c r="BL3513" s="6">
        <v>80</v>
      </c>
      <c r="BM3513" s="59">
        <f t="shared" si="241"/>
        <v>0.50526315789480236</v>
      </c>
      <c r="BN3513" t="s">
        <v>1690</v>
      </c>
    </row>
    <row r="3514" spans="1:67" ht="13" customHeight="1" x14ac:dyDescent="0.3">
      <c r="A3514" s="5">
        <v>46114</v>
      </c>
      <c r="B3514" t="s">
        <v>76</v>
      </c>
      <c r="F3514">
        <v>700</v>
      </c>
      <c r="G3514">
        <v>700</v>
      </c>
      <c r="H3514" s="6">
        <v>235.789473684211</v>
      </c>
      <c r="I3514" s="6">
        <f t="shared" si="242"/>
        <v>-464.21052631578902</v>
      </c>
      <c r="J3514" s="6"/>
      <c r="K3514" s="6"/>
      <c r="Q3514" t="s">
        <v>77</v>
      </c>
      <c r="U3514">
        <v>2601340</v>
      </c>
      <c r="V3514" t="s">
        <v>1688</v>
      </c>
      <c r="W3514" t="s">
        <v>144</v>
      </c>
      <c r="X3514" t="s">
        <v>514</v>
      </c>
      <c r="Y3514" t="s">
        <v>679</v>
      </c>
      <c r="AF3514" t="s">
        <v>1688</v>
      </c>
      <c r="AG3514" t="s">
        <v>1689</v>
      </c>
      <c r="AH3514" t="s">
        <v>516</v>
      </c>
      <c r="AI3514" t="s">
        <v>517</v>
      </c>
      <c r="AM3514">
        <v>260001</v>
      </c>
      <c r="BA3514" s="6">
        <v>-464.21052631578999</v>
      </c>
      <c r="BE3514">
        <f t="shared" si="239"/>
        <v>0</v>
      </c>
      <c r="BF3514" s="6">
        <f t="shared" si="240"/>
        <v>-235.789473684211</v>
      </c>
      <c r="BG3514" s="7" t="s">
        <v>71</v>
      </c>
      <c r="BH3514" t="e">
        <f>+VLOOKUP(AF3514,Sheet4!A:A,1,FALSE)</f>
        <v>#N/A</v>
      </c>
      <c r="BL3514" s="6">
        <v>240</v>
      </c>
      <c r="BM3514" s="59">
        <f t="shared" si="241"/>
        <v>-4.2105263157889965</v>
      </c>
      <c r="BN3514" t="s">
        <v>1690</v>
      </c>
    </row>
    <row r="3515" spans="1:67" ht="13" customHeight="1" x14ac:dyDescent="0.3">
      <c r="A3515" s="5">
        <v>46114</v>
      </c>
      <c r="B3515" t="s">
        <v>76</v>
      </c>
      <c r="F3515">
        <v>220</v>
      </c>
      <c r="G3515">
        <v>220</v>
      </c>
      <c r="H3515" s="6">
        <v>74.105263157894697</v>
      </c>
      <c r="I3515" s="6">
        <f t="shared" si="242"/>
        <v>-145.89473684210532</v>
      </c>
      <c r="J3515" s="6"/>
      <c r="K3515" s="6"/>
      <c r="Q3515" t="s">
        <v>77</v>
      </c>
      <c r="U3515">
        <v>2601340</v>
      </c>
      <c r="V3515" t="s">
        <v>1688</v>
      </c>
      <c r="W3515" t="s">
        <v>144</v>
      </c>
      <c r="X3515" t="s">
        <v>514</v>
      </c>
      <c r="Y3515" t="s">
        <v>1691</v>
      </c>
      <c r="AF3515" t="s">
        <v>1688</v>
      </c>
      <c r="AG3515" t="s">
        <v>1689</v>
      </c>
      <c r="AH3515" t="s">
        <v>516</v>
      </c>
      <c r="AI3515" t="s">
        <v>517</v>
      </c>
      <c r="AM3515">
        <v>260001</v>
      </c>
      <c r="BA3515" s="6">
        <v>-145.894736842105</v>
      </c>
      <c r="BE3515">
        <f t="shared" si="239"/>
        <v>0</v>
      </c>
      <c r="BF3515" s="6">
        <f t="shared" si="240"/>
        <v>-74.105263157894697</v>
      </c>
      <c r="BG3515" s="7" t="s">
        <v>71</v>
      </c>
      <c r="BH3515" t="e">
        <f>+VLOOKUP(AF3515,Sheet4!A:A,1,FALSE)</f>
        <v>#N/A</v>
      </c>
      <c r="BL3515" s="6">
        <v>80</v>
      </c>
      <c r="BM3515" s="59">
        <f t="shared" si="241"/>
        <v>-5.8947368421053028</v>
      </c>
      <c r="BN3515" t="s">
        <v>1690</v>
      </c>
    </row>
    <row r="3516" spans="1:67" ht="13" customHeight="1" x14ac:dyDescent="0.3">
      <c r="A3516" s="5">
        <v>46114</v>
      </c>
      <c r="B3516" t="s">
        <v>76</v>
      </c>
      <c r="F3516">
        <v>4780</v>
      </c>
      <c r="G3516">
        <v>4780</v>
      </c>
      <c r="H3516" s="6">
        <v>1610.1052631579</v>
      </c>
      <c r="I3516" s="6">
        <f t="shared" si="242"/>
        <v>-3169.8947368421</v>
      </c>
      <c r="J3516" s="6"/>
      <c r="K3516" s="6"/>
      <c r="Q3516" t="s">
        <v>77</v>
      </c>
      <c r="U3516">
        <v>2601340</v>
      </c>
      <c r="V3516" t="s">
        <v>1688</v>
      </c>
      <c r="W3516" t="s">
        <v>144</v>
      </c>
      <c r="X3516" t="s">
        <v>514</v>
      </c>
      <c r="Y3516" t="s">
        <v>1692</v>
      </c>
      <c r="AF3516" t="s">
        <v>1688</v>
      </c>
      <c r="AG3516" t="s">
        <v>1689</v>
      </c>
      <c r="AH3516" t="s">
        <v>516</v>
      </c>
      <c r="AI3516" t="s">
        <v>517</v>
      </c>
      <c r="AM3516">
        <v>260001</v>
      </c>
      <c r="BA3516" s="6">
        <v>-3169.89473684211</v>
      </c>
      <c r="BE3516">
        <f t="shared" si="239"/>
        <v>0</v>
      </c>
      <c r="BF3516" s="6">
        <f t="shared" si="240"/>
        <v>-1610.1052631579</v>
      </c>
      <c r="BG3516" s="7" t="s">
        <v>71</v>
      </c>
      <c r="BH3516" t="e">
        <f>+VLOOKUP(AF3516,Sheet4!A:A,1,FALSE)</f>
        <v>#N/A</v>
      </c>
      <c r="BL3516" s="6">
        <v>1600</v>
      </c>
      <c r="BM3516" s="59">
        <f t="shared" si="241"/>
        <v>10.105263157900026</v>
      </c>
      <c r="BN3516" t="s">
        <v>1690</v>
      </c>
    </row>
    <row r="3517" spans="1:67" ht="13" customHeight="1" x14ac:dyDescent="0.3">
      <c r="A3517" s="5">
        <v>46114</v>
      </c>
      <c r="B3517" t="s">
        <v>78</v>
      </c>
      <c r="F3517" s="8">
        <v>35</v>
      </c>
      <c r="G3517">
        <v>17.5</v>
      </c>
      <c r="H3517" s="6">
        <v>11.789473684210501</v>
      </c>
      <c r="I3517" s="6">
        <f t="shared" si="242"/>
        <v>-5.7105263157894992</v>
      </c>
      <c r="J3517" s="6"/>
      <c r="K3517" s="6"/>
      <c r="Q3517" t="s">
        <v>79</v>
      </c>
      <c r="U3517">
        <v>2601340</v>
      </c>
      <c r="V3517" t="s">
        <v>1688</v>
      </c>
      <c r="W3517" t="s">
        <v>144</v>
      </c>
      <c r="X3517" t="s">
        <v>514</v>
      </c>
      <c r="Y3517" t="s">
        <v>679</v>
      </c>
      <c r="AF3517" t="s">
        <v>1688</v>
      </c>
      <c r="AG3517" t="s">
        <v>1689</v>
      </c>
      <c r="AH3517" t="s">
        <v>516</v>
      </c>
      <c r="AI3517" t="s">
        <v>517</v>
      </c>
      <c r="AM3517">
        <v>260001</v>
      </c>
      <c r="BA3517" s="6">
        <v>-23.210526315789501</v>
      </c>
      <c r="BE3517">
        <f t="shared" si="239"/>
        <v>0</v>
      </c>
      <c r="BF3517" s="6">
        <f t="shared" si="240"/>
        <v>-11.789473684210501</v>
      </c>
      <c r="BG3517" s="7" t="s">
        <v>71</v>
      </c>
      <c r="BH3517" t="e">
        <f>+VLOOKUP(AF3517,Sheet4!A:A,1,FALSE)</f>
        <v>#N/A</v>
      </c>
      <c r="BL3517" s="6">
        <v>12</v>
      </c>
      <c r="BM3517" s="59">
        <f t="shared" si="241"/>
        <v>-0.21052631578949921</v>
      </c>
      <c r="BN3517" t="s">
        <v>1690</v>
      </c>
    </row>
    <row r="3518" spans="1:67" ht="13" customHeight="1" x14ac:dyDescent="0.3">
      <c r="A3518" s="5">
        <v>46114</v>
      </c>
      <c r="B3518" t="s">
        <v>78</v>
      </c>
      <c r="F3518" s="8">
        <v>11</v>
      </c>
      <c r="G3518">
        <v>5.5</v>
      </c>
      <c r="H3518" s="6">
        <v>3.7052631578947399</v>
      </c>
      <c r="I3518" s="6">
        <f t="shared" si="242"/>
        <v>-1.7947368421052601</v>
      </c>
      <c r="J3518" s="6"/>
      <c r="K3518" s="6"/>
      <c r="Q3518" t="s">
        <v>79</v>
      </c>
      <c r="U3518">
        <v>2601340</v>
      </c>
      <c r="V3518" t="s">
        <v>1688</v>
      </c>
      <c r="W3518" t="s">
        <v>144</v>
      </c>
      <c r="X3518" t="s">
        <v>514</v>
      </c>
      <c r="Y3518" t="s">
        <v>1691</v>
      </c>
      <c r="AF3518" t="s">
        <v>1688</v>
      </c>
      <c r="AG3518" t="s">
        <v>1689</v>
      </c>
      <c r="AH3518" t="s">
        <v>516</v>
      </c>
      <c r="AI3518" t="s">
        <v>517</v>
      </c>
      <c r="AM3518">
        <v>260001</v>
      </c>
      <c r="BA3518" s="6">
        <v>-7.2947368421052596</v>
      </c>
      <c r="BE3518">
        <f t="shared" si="239"/>
        <v>0</v>
      </c>
      <c r="BF3518" s="6">
        <f t="shared" si="240"/>
        <v>-3.7052631578947399</v>
      </c>
      <c r="BG3518" s="7" t="s">
        <v>71</v>
      </c>
      <c r="BH3518" t="e">
        <f>+VLOOKUP(AF3518,Sheet4!A:A,1,FALSE)</f>
        <v>#N/A</v>
      </c>
      <c r="BL3518" s="6">
        <v>4</v>
      </c>
      <c r="BM3518" s="59">
        <f t="shared" si="241"/>
        <v>-0.29473684210526008</v>
      </c>
      <c r="BN3518" t="s">
        <v>1690</v>
      </c>
    </row>
    <row r="3519" spans="1:67" ht="13" customHeight="1" x14ac:dyDescent="0.3">
      <c r="A3519" s="5">
        <v>46114</v>
      </c>
      <c r="B3519" t="s">
        <v>78</v>
      </c>
      <c r="F3519" s="8">
        <v>239</v>
      </c>
      <c r="G3519">
        <v>119.5</v>
      </c>
      <c r="H3519" s="6">
        <v>80.505263157894802</v>
      </c>
      <c r="I3519" s="6">
        <f t="shared" si="242"/>
        <v>-38.994736842105198</v>
      </c>
      <c r="J3519" s="6"/>
      <c r="K3519" s="6"/>
      <c r="Q3519" t="s">
        <v>79</v>
      </c>
      <c r="U3519">
        <v>2601340</v>
      </c>
      <c r="V3519" t="s">
        <v>1688</v>
      </c>
      <c r="W3519" t="s">
        <v>144</v>
      </c>
      <c r="X3519" t="s">
        <v>514</v>
      </c>
      <c r="Y3519" t="s">
        <v>1692</v>
      </c>
      <c r="AF3519" t="s">
        <v>1688</v>
      </c>
      <c r="AG3519" t="s">
        <v>1689</v>
      </c>
      <c r="AH3519" t="s">
        <v>516</v>
      </c>
      <c r="AI3519" t="s">
        <v>517</v>
      </c>
      <c r="AM3519">
        <v>260001</v>
      </c>
      <c r="BA3519" s="6">
        <v>-158.494736842105</v>
      </c>
      <c r="BE3519">
        <f t="shared" si="239"/>
        <v>0</v>
      </c>
      <c r="BF3519" s="6">
        <f t="shared" si="240"/>
        <v>-80.505263157894802</v>
      </c>
      <c r="BG3519" s="7" t="s">
        <v>71</v>
      </c>
      <c r="BH3519" t="e">
        <f>+VLOOKUP(AF3519,Sheet4!A:A,1,FALSE)</f>
        <v>#N/A</v>
      </c>
      <c r="BL3519" s="6">
        <v>80</v>
      </c>
      <c r="BM3519" s="59">
        <f t="shared" si="241"/>
        <v>0.50526315789480236</v>
      </c>
      <c r="BN3519" t="s">
        <v>1690</v>
      </c>
    </row>
    <row r="3520" spans="1:67" ht="13" customHeight="1" x14ac:dyDescent="0.3">
      <c r="A3520" s="5">
        <v>46114</v>
      </c>
      <c r="B3520" t="s">
        <v>80</v>
      </c>
      <c r="F3520">
        <v>437.5</v>
      </c>
      <c r="G3520">
        <v>437.5</v>
      </c>
      <c r="H3520" s="6">
        <v>147.36842105263199</v>
      </c>
      <c r="I3520" s="6">
        <f t="shared" si="242"/>
        <v>-290.13157894736798</v>
      </c>
      <c r="J3520" s="6"/>
      <c r="K3520" s="6"/>
      <c r="Q3520" t="s">
        <v>81</v>
      </c>
      <c r="U3520">
        <v>2601340</v>
      </c>
      <c r="V3520" t="s">
        <v>1688</v>
      </c>
      <c r="W3520" t="s">
        <v>144</v>
      </c>
      <c r="X3520" t="s">
        <v>514</v>
      </c>
      <c r="Y3520" t="s">
        <v>679</v>
      </c>
      <c r="AF3520" t="s">
        <v>1688</v>
      </c>
      <c r="AG3520" t="s">
        <v>1689</v>
      </c>
      <c r="AH3520" t="s">
        <v>516</v>
      </c>
      <c r="AI3520" t="s">
        <v>517</v>
      </c>
      <c r="AM3520">
        <v>260001</v>
      </c>
      <c r="BA3520" s="6">
        <v>-290.13157894736798</v>
      </c>
      <c r="BE3520">
        <f t="shared" si="239"/>
        <v>0</v>
      </c>
      <c r="BF3520" s="6">
        <f t="shared" si="240"/>
        <v>-147.36842105263199</v>
      </c>
      <c r="BG3520" s="7" t="s">
        <v>71</v>
      </c>
      <c r="BH3520" t="e">
        <f>+VLOOKUP(AF3520,Sheet4!A:A,1,FALSE)</f>
        <v>#N/A</v>
      </c>
      <c r="BL3520" s="6">
        <v>150</v>
      </c>
      <c r="BM3520" s="59">
        <f t="shared" si="241"/>
        <v>-2.6315789473680127</v>
      </c>
      <c r="BN3520" t="s">
        <v>1690</v>
      </c>
    </row>
    <row r="3521" spans="1:67" ht="13" customHeight="1" x14ac:dyDescent="0.3">
      <c r="A3521" s="5">
        <v>46114</v>
      </c>
      <c r="B3521" t="s">
        <v>80</v>
      </c>
      <c r="F3521">
        <v>137.5</v>
      </c>
      <c r="G3521">
        <v>137.5</v>
      </c>
      <c r="H3521" s="6">
        <v>46.315789473684198</v>
      </c>
      <c r="I3521" s="6">
        <f t="shared" si="242"/>
        <v>-91.184210526315809</v>
      </c>
      <c r="J3521" s="6"/>
      <c r="K3521" s="6"/>
      <c r="Q3521" t="s">
        <v>81</v>
      </c>
      <c r="U3521">
        <v>2601340</v>
      </c>
      <c r="V3521" t="s">
        <v>1688</v>
      </c>
      <c r="W3521" t="s">
        <v>144</v>
      </c>
      <c r="X3521" t="s">
        <v>514</v>
      </c>
      <c r="Y3521" t="s">
        <v>1691</v>
      </c>
      <c r="AF3521" t="s">
        <v>1688</v>
      </c>
      <c r="AG3521" t="s">
        <v>1689</v>
      </c>
      <c r="AH3521" t="s">
        <v>516</v>
      </c>
      <c r="AI3521" t="s">
        <v>517</v>
      </c>
      <c r="AM3521">
        <v>260001</v>
      </c>
      <c r="BA3521" s="6">
        <v>-91.184210526315795</v>
      </c>
      <c r="BE3521">
        <f t="shared" si="239"/>
        <v>0</v>
      </c>
      <c r="BF3521" s="6">
        <f t="shared" si="240"/>
        <v>-46.315789473684198</v>
      </c>
      <c r="BG3521" s="7" t="s">
        <v>71</v>
      </c>
      <c r="BH3521" t="e">
        <f>+VLOOKUP(AF3521,Sheet4!A:A,1,FALSE)</f>
        <v>#N/A</v>
      </c>
      <c r="BL3521" s="6">
        <v>50</v>
      </c>
      <c r="BM3521" s="59">
        <f t="shared" si="241"/>
        <v>-3.6842105263158018</v>
      </c>
      <c r="BN3521" t="s">
        <v>1690</v>
      </c>
    </row>
    <row r="3522" spans="1:67" ht="13" customHeight="1" x14ac:dyDescent="0.3">
      <c r="A3522" s="5">
        <v>46114</v>
      </c>
      <c r="B3522" t="s">
        <v>80</v>
      </c>
      <c r="F3522">
        <v>2987.5</v>
      </c>
      <c r="G3522">
        <v>2987.5</v>
      </c>
      <c r="H3522" s="6">
        <v>1006.31578947368</v>
      </c>
      <c r="I3522" s="6">
        <f t="shared" si="242"/>
        <v>-1981.1842105263199</v>
      </c>
      <c r="J3522" s="6"/>
      <c r="K3522" s="6"/>
      <c r="Q3522" t="s">
        <v>81</v>
      </c>
      <c r="U3522">
        <v>2601340</v>
      </c>
      <c r="V3522" t="s">
        <v>1688</v>
      </c>
      <c r="W3522" t="s">
        <v>144</v>
      </c>
      <c r="X3522" t="s">
        <v>514</v>
      </c>
      <c r="Y3522" t="s">
        <v>1692</v>
      </c>
      <c r="AF3522" t="s">
        <v>1688</v>
      </c>
      <c r="AG3522" t="s">
        <v>1689</v>
      </c>
      <c r="AH3522" t="s">
        <v>516</v>
      </c>
      <c r="AI3522" t="s">
        <v>517</v>
      </c>
      <c r="AM3522">
        <v>260001</v>
      </c>
      <c r="BA3522" s="6">
        <v>-1981.1842105263199</v>
      </c>
      <c r="BE3522">
        <f t="shared" ref="BE3522:BE3585" si="243">+BB3522+BC3522</f>
        <v>0</v>
      </c>
      <c r="BF3522" s="6">
        <f t="shared" ref="BF3522:BF3585" si="244">+BE3522-H3522</f>
        <v>-1006.31578947368</v>
      </c>
      <c r="BG3522" s="7" t="s">
        <v>71</v>
      </c>
      <c r="BH3522" t="e">
        <f>+VLOOKUP(AF3522,Sheet4!A:A,1,FALSE)</f>
        <v>#N/A</v>
      </c>
      <c r="BL3522" s="6">
        <v>1000</v>
      </c>
      <c r="BM3522" s="59">
        <f t="shared" ref="BM3522:BM3585" si="245">+H3522+-BL3522</f>
        <v>6.3157894736799562</v>
      </c>
      <c r="BN3522" t="s">
        <v>1690</v>
      </c>
    </row>
    <row r="3523" spans="1:67" ht="13" customHeight="1" x14ac:dyDescent="0.3">
      <c r="A3523" s="5">
        <v>46114</v>
      </c>
      <c r="B3523" t="s">
        <v>63</v>
      </c>
      <c r="F3523">
        <v>5070</v>
      </c>
      <c r="G3523">
        <v>5070</v>
      </c>
      <c r="H3523">
        <v>5775</v>
      </c>
      <c r="I3523" s="6">
        <v>705</v>
      </c>
      <c r="Q3523" t="s">
        <v>64</v>
      </c>
      <c r="U3523">
        <v>2601341</v>
      </c>
      <c r="V3523" t="s">
        <v>1693</v>
      </c>
      <c r="W3523" t="s">
        <v>169</v>
      </c>
      <c r="X3523" t="s">
        <v>275</v>
      </c>
      <c r="Y3523" t="s">
        <v>773</v>
      </c>
      <c r="AF3523" t="s">
        <v>1693</v>
      </c>
      <c r="AG3523" t="s">
        <v>1129</v>
      </c>
      <c r="AH3523" t="s">
        <v>278</v>
      </c>
      <c r="AI3523">
        <v>867805809</v>
      </c>
      <c r="AM3523">
        <v>260001</v>
      </c>
      <c r="BB3523" s="9">
        <v>5070</v>
      </c>
      <c r="BE3523">
        <f t="shared" si="243"/>
        <v>5070</v>
      </c>
      <c r="BF3523" s="6">
        <f t="shared" si="244"/>
        <v>-705</v>
      </c>
      <c r="BG3523" s="12" t="s">
        <v>99</v>
      </c>
      <c r="BH3523" t="e">
        <f>+VLOOKUP(AF3523,Sheet4!A:A,1,FALSE)</f>
        <v>#N/A</v>
      </c>
      <c r="BL3523">
        <v>5070</v>
      </c>
      <c r="BM3523" s="59">
        <f t="shared" si="245"/>
        <v>705</v>
      </c>
      <c r="BN3523" t="s">
        <v>1694</v>
      </c>
      <c r="BO3523" t="s">
        <v>73</v>
      </c>
    </row>
    <row r="3524" spans="1:67" ht="13" customHeight="1" x14ac:dyDescent="0.3">
      <c r="A3524" s="5">
        <v>46114</v>
      </c>
      <c r="B3524" t="s">
        <v>74</v>
      </c>
      <c r="F3524" s="8">
        <v>338</v>
      </c>
      <c r="G3524">
        <v>169</v>
      </c>
      <c r="H3524">
        <v>385</v>
      </c>
      <c r="I3524" s="6">
        <v>47</v>
      </c>
      <c r="Q3524" t="s">
        <v>75</v>
      </c>
      <c r="U3524">
        <v>2601341</v>
      </c>
      <c r="V3524" t="s">
        <v>1693</v>
      </c>
      <c r="W3524" t="s">
        <v>169</v>
      </c>
      <c r="X3524" t="s">
        <v>275</v>
      </c>
      <c r="Y3524" t="s">
        <v>773</v>
      </c>
      <c r="AF3524" t="s">
        <v>1693</v>
      </c>
      <c r="AG3524" t="s">
        <v>1129</v>
      </c>
      <c r="AH3524" t="s">
        <v>278</v>
      </c>
      <c r="AI3524">
        <v>867805809</v>
      </c>
      <c r="AM3524">
        <v>260001</v>
      </c>
      <c r="BE3524">
        <f t="shared" si="243"/>
        <v>0</v>
      </c>
      <c r="BF3524" s="6">
        <f t="shared" si="244"/>
        <v>-385</v>
      </c>
      <c r="BG3524" s="7" t="s">
        <v>71</v>
      </c>
      <c r="BH3524" t="e">
        <f>+VLOOKUP(AF3524,Sheet4!A:A,1,FALSE)</f>
        <v>#N/A</v>
      </c>
      <c r="BL3524">
        <v>169</v>
      </c>
      <c r="BM3524" s="59">
        <f t="shared" si="245"/>
        <v>216</v>
      </c>
      <c r="BN3524" t="s">
        <v>1694</v>
      </c>
    </row>
    <row r="3525" spans="1:67" ht="13" customHeight="1" x14ac:dyDescent="0.3">
      <c r="A3525" s="5">
        <v>46114</v>
      </c>
      <c r="B3525" t="s">
        <v>76</v>
      </c>
      <c r="F3525">
        <v>6760</v>
      </c>
      <c r="G3525">
        <v>6760</v>
      </c>
      <c r="H3525">
        <v>7700</v>
      </c>
      <c r="I3525" s="6">
        <v>940</v>
      </c>
      <c r="Q3525" t="s">
        <v>77</v>
      </c>
      <c r="U3525">
        <v>2601341</v>
      </c>
      <c r="V3525" t="s">
        <v>1693</v>
      </c>
      <c r="W3525" t="s">
        <v>169</v>
      </c>
      <c r="X3525" t="s">
        <v>275</v>
      </c>
      <c r="Y3525" t="s">
        <v>773</v>
      </c>
      <c r="AF3525" t="s">
        <v>1693</v>
      </c>
      <c r="AG3525" t="s">
        <v>1129</v>
      </c>
      <c r="AH3525" t="s">
        <v>278</v>
      </c>
      <c r="AI3525">
        <v>867805809</v>
      </c>
      <c r="AM3525">
        <v>260001</v>
      </c>
      <c r="BE3525">
        <f t="shared" si="243"/>
        <v>0</v>
      </c>
      <c r="BF3525" s="6">
        <f t="shared" si="244"/>
        <v>-7700</v>
      </c>
      <c r="BG3525" s="7" t="s">
        <v>71</v>
      </c>
      <c r="BH3525" t="e">
        <f>+VLOOKUP(AF3525,Sheet4!A:A,1,FALSE)</f>
        <v>#N/A</v>
      </c>
      <c r="BL3525">
        <v>6760</v>
      </c>
      <c r="BM3525" s="59">
        <f t="shared" si="245"/>
        <v>940</v>
      </c>
      <c r="BN3525" t="s">
        <v>1694</v>
      </c>
    </row>
    <row r="3526" spans="1:67" ht="13" customHeight="1" x14ac:dyDescent="0.3">
      <c r="A3526" s="5">
        <v>46114</v>
      </c>
      <c r="B3526" t="s">
        <v>78</v>
      </c>
      <c r="F3526" s="8">
        <v>338</v>
      </c>
      <c r="G3526">
        <v>169</v>
      </c>
      <c r="H3526">
        <v>385</v>
      </c>
      <c r="I3526" s="6">
        <v>47</v>
      </c>
      <c r="Q3526" t="s">
        <v>79</v>
      </c>
      <c r="U3526">
        <v>2601341</v>
      </c>
      <c r="V3526" t="s">
        <v>1693</v>
      </c>
      <c r="W3526" t="s">
        <v>169</v>
      </c>
      <c r="X3526" t="s">
        <v>275</v>
      </c>
      <c r="Y3526" t="s">
        <v>773</v>
      </c>
      <c r="AF3526" t="s">
        <v>1693</v>
      </c>
      <c r="AG3526" t="s">
        <v>1129</v>
      </c>
      <c r="AH3526" t="s">
        <v>278</v>
      </c>
      <c r="AI3526">
        <v>867805809</v>
      </c>
      <c r="AM3526">
        <v>260001</v>
      </c>
      <c r="BE3526">
        <f t="shared" si="243"/>
        <v>0</v>
      </c>
      <c r="BF3526" s="6">
        <f t="shared" si="244"/>
        <v>-385</v>
      </c>
      <c r="BG3526" s="7" t="s">
        <v>71</v>
      </c>
      <c r="BH3526" t="e">
        <f>+VLOOKUP(AF3526,Sheet4!A:A,1,FALSE)</f>
        <v>#N/A</v>
      </c>
      <c r="BL3526">
        <v>169</v>
      </c>
      <c r="BM3526" s="59">
        <f t="shared" si="245"/>
        <v>216</v>
      </c>
      <c r="BN3526" t="s">
        <v>1694</v>
      </c>
    </row>
    <row r="3527" spans="1:67" ht="13" customHeight="1" x14ac:dyDescent="0.3">
      <c r="A3527" s="5">
        <v>46114</v>
      </c>
      <c r="B3527" t="s">
        <v>80</v>
      </c>
      <c r="F3527">
        <v>4225</v>
      </c>
      <c r="G3527">
        <v>4225</v>
      </c>
      <c r="H3527">
        <v>4812.5</v>
      </c>
      <c r="I3527" s="6">
        <v>587.5</v>
      </c>
      <c r="Q3527" t="s">
        <v>81</v>
      </c>
      <c r="U3527">
        <v>2601341</v>
      </c>
      <c r="V3527" t="s">
        <v>1693</v>
      </c>
      <c r="W3527" t="s">
        <v>169</v>
      </c>
      <c r="X3527" t="s">
        <v>275</v>
      </c>
      <c r="Y3527" t="s">
        <v>773</v>
      </c>
      <c r="AF3527" t="s">
        <v>1693</v>
      </c>
      <c r="AG3527" t="s">
        <v>1129</v>
      </c>
      <c r="AH3527" t="s">
        <v>278</v>
      </c>
      <c r="AI3527">
        <v>867805809</v>
      </c>
      <c r="AM3527">
        <v>260001</v>
      </c>
      <c r="BB3527" s="9">
        <v>4225</v>
      </c>
      <c r="BE3527">
        <f t="shared" si="243"/>
        <v>4225</v>
      </c>
      <c r="BF3527" s="6">
        <f t="shared" si="244"/>
        <v>-587.5</v>
      </c>
      <c r="BG3527" s="12" t="s">
        <v>99</v>
      </c>
      <c r="BH3527" t="e">
        <f>+VLOOKUP(AF3527,Sheet4!A:A,1,FALSE)</f>
        <v>#N/A</v>
      </c>
      <c r="BL3527">
        <v>4225</v>
      </c>
      <c r="BM3527" s="59">
        <f t="shared" si="245"/>
        <v>587.5</v>
      </c>
      <c r="BN3527" t="s">
        <v>1694</v>
      </c>
    </row>
    <row r="3528" spans="1:67" ht="13" customHeight="1" x14ac:dyDescent="0.3">
      <c r="A3528" s="5">
        <v>46114</v>
      </c>
      <c r="B3528" t="s">
        <v>63</v>
      </c>
      <c r="F3528">
        <v>5190</v>
      </c>
      <c r="G3528">
        <v>5190</v>
      </c>
      <c r="H3528" s="6">
        <v>2677.2622478386202</v>
      </c>
      <c r="I3528" s="6">
        <f t="shared" ref="I3528:I3562" si="246">H3528-G3528</f>
        <v>-2512.7377521613798</v>
      </c>
      <c r="J3528" s="6"/>
      <c r="K3528" s="6"/>
      <c r="Q3528" t="s">
        <v>64</v>
      </c>
      <c r="U3528">
        <v>2601342</v>
      </c>
      <c r="V3528" t="s">
        <v>1695</v>
      </c>
      <c r="W3528" t="s">
        <v>144</v>
      </c>
      <c r="X3528" t="s">
        <v>1180</v>
      </c>
      <c r="Y3528" t="s">
        <v>1181</v>
      </c>
      <c r="AF3528" t="s">
        <v>1695</v>
      </c>
      <c r="AG3528" t="s">
        <v>1696</v>
      </c>
      <c r="AH3528" t="s">
        <v>1183</v>
      </c>
      <c r="AI3528">
        <v>864502093</v>
      </c>
      <c r="AM3528">
        <v>260001</v>
      </c>
      <c r="BA3528" s="6">
        <v>-2512.7377521613798</v>
      </c>
      <c r="BE3528">
        <f t="shared" si="243"/>
        <v>0</v>
      </c>
      <c r="BF3528" s="6">
        <f t="shared" si="244"/>
        <v>-2677.2622478386202</v>
      </c>
      <c r="BG3528" s="7" t="s">
        <v>71</v>
      </c>
      <c r="BH3528" t="e">
        <f>+VLOOKUP(AF3528,Sheet4!A:A,1,FALSE)</f>
        <v>#N/A</v>
      </c>
      <c r="BL3528" s="6">
        <v>2670</v>
      </c>
      <c r="BM3528" s="59">
        <f t="shared" si="245"/>
        <v>7.2622478386201692</v>
      </c>
      <c r="BN3528" t="s">
        <v>1697</v>
      </c>
      <c r="BO3528" t="s">
        <v>73</v>
      </c>
    </row>
    <row r="3529" spans="1:67" ht="13" customHeight="1" x14ac:dyDescent="0.3">
      <c r="A3529" s="5">
        <v>46114</v>
      </c>
      <c r="B3529" t="s">
        <v>63</v>
      </c>
      <c r="F3529">
        <v>15</v>
      </c>
      <c r="G3529">
        <v>15</v>
      </c>
      <c r="H3529" s="6">
        <v>7.7377521613832903</v>
      </c>
      <c r="I3529" s="6">
        <f t="shared" si="246"/>
        <v>-7.2622478386167097</v>
      </c>
      <c r="J3529" s="6"/>
      <c r="K3529" s="6"/>
      <c r="Q3529" t="s">
        <v>64</v>
      </c>
      <c r="U3529">
        <v>2601342</v>
      </c>
      <c r="V3529" t="s">
        <v>1695</v>
      </c>
      <c r="W3529" t="s">
        <v>144</v>
      </c>
      <c r="X3529" t="s">
        <v>1180</v>
      </c>
      <c r="Y3529" t="s">
        <v>1243</v>
      </c>
      <c r="AF3529" t="s">
        <v>1695</v>
      </c>
      <c r="AG3529" t="s">
        <v>1696</v>
      </c>
      <c r="AH3529" t="s">
        <v>1183</v>
      </c>
      <c r="AI3529">
        <v>864502093</v>
      </c>
      <c r="AM3529">
        <v>260001</v>
      </c>
      <c r="BA3529" s="6">
        <v>-7.2622478386167204</v>
      </c>
      <c r="BE3529">
        <f t="shared" si="243"/>
        <v>0</v>
      </c>
      <c r="BF3529" s="6">
        <f t="shared" si="244"/>
        <v>-7.7377521613832903</v>
      </c>
      <c r="BG3529" s="7" t="s">
        <v>71</v>
      </c>
      <c r="BH3529" t="e">
        <f>+VLOOKUP(AF3529,Sheet4!A:A,1,FALSE)</f>
        <v>#N/A</v>
      </c>
      <c r="BL3529" s="6">
        <v>15</v>
      </c>
      <c r="BM3529" s="59">
        <f t="shared" si="245"/>
        <v>-7.2622478386167097</v>
      </c>
      <c r="BN3529" t="s">
        <v>1697</v>
      </c>
      <c r="BO3529" t="s">
        <v>73</v>
      </c>
    </row>
    <row r="3530" spans="1:67" ht="13" customHeight="1" x14ac:dyDescent="0.3">
      <c r="A3530" s="5">
        <v>46114</v>
      </c>
      <c r="B3530" t="s">
        <v>74</v>
      </c>
      <c r="F3530" s="8">
        <v>346</v>
      </c>
      <c r="G3530">
        <v>173</v>
      </c>
      <c r="H3530" s="6">
        <v>178.48414985590799</v>
      </c>
      <c r="I3530" s="6">
        <f t="shared" si="246"/>
        <v>5.4841498559079866</v>
      </c>
      <c r="J3530" s="6"/>
      <c r="K3530" s="6"/>
      <c r="Q3530" t="s">
        <v>75</v>
      </c>
      <c r="U3530">
        <v>2601342</v>
      </c>
      <c r="V3530" t="s">
        <v>1695</v>
      </c>
      <c r="W3530" t="s">
        <v>144</v>
      </c>
      <c r="X3530" t="s">
        <v>1180</v>
      </c>
      <c r="Y3530" t="s">
        <v>1181</v>
      </c>
      <c r="AF3530" t="s">
        <v>1695</v>
      </c>
      <c r="AG3530" t="s">
        <v>1696</v>
      </c>
      <c r="AH3530" t="s">
        <v>1183</v>
      </c>
      <c r="AI3530">
        <v>864502093</v>
      </c>
      <c r="AM3530">
        <v>260001</v>
      </c>
      <c r="BA3530" s="6">
        <v>-167.51585014409201</v>
      </c>
      <c r="BE3530">
        <f t="shared" si="243"/>
        <v>0</v>
      </c>
      <c r="BF3530" s="6">
        <f t="shared" si="244"/>
        <v>-178.48414985590799</v>
      </c>
      <c r="BG3530" s="7" t="s">
        <v>71</v>
      </c>
      <c r="BH3530" t="e">
        <f>+VLOOKUP(AF3530,Sheet4!A:A,1,FALSE)</f>
        <v>#N/A</v>
      </c>
      <c r="BL3530" s="6">
        <v>178</v>
      </c>
      <c r="BM3530" s="59">
        <f t="shared" si="245"/>
        <v>0.48414985590798665</v>
      </c>
      <c r="BN3530" t="s">
        <v>1697</v>
      </c>
    </row>
    <row r="3531" spans="1:67" ht="13" customHeight="1" x14ac:dyDescent="0.3">
      <c r="A3531" s="5">
        <v>46114</v>
      </c>
      <c r="B3531" t="s">
        <v>74</v>
      </c>
      <c r="F3531" s="8">
        <v>1</v>
      </c>
      <c r="G3531">
        <v>0.5</v>
      </c>
      <c r="H3531" s="6">
        <v>0.51585014409221897</v>
      </c>
      <c r="I3531" s="6">
        <f t="shared" si="246"/>
        <v>1.5850144092218965E-2</v>
      </c>
      <c r="J3531" s="6"/>
      <c r="K3531" s="6"/>
      <c r="Q3531" t="s">
        <v>75</v>
      </c>
      <c r="U3531">
        <v>2601342</v>
      </c>
      <c r="V3531" t="s">
        <v>1695</v>
      </c>
      <c r="W3531" t="s">
        <v>144</v>
      </c>
      <c r="X3531" t="s">
        <v>1180</v>
      </c>
      <c r="Y3531" t="s">
        <v>1243</v>
      </c>
      <c r="AF3531" t="s">
        <v>1695</v>
      </c>
      <c r="AG3531" t="s">
        <v>1696</v>
      </c>
      <c r="AH3531" t="s">
        <v>1183</v>
      </c>
      <c r="AI3531">
        <v>864502093</v>
      </c>
      <c r="AM3531">
        <v>260001</v>
      </c>
      <c r="BA3531" s="6">
        <v>-0.48414985590778098</v>
      </c>
      <c r="BE3531">
        <f t="shared" si="243"/>
        <v>0</v>
      </c>
      <c r="BF3531" s="6">
        <f t="shared" si="244"/>
        <v>-0.51585014409221897</v>
      </c>
      <c r="BG3531" s="7" t="s">
        <v>71</v>
      </c>
      <c r="BH3531" t="e">
        <f>+VLOOKUP(AF3531,Sheet4!A:A,1,FALSE)</f>
        <v>#N/A</v>
      </c>
      <c r="BL3531" s="6">
        <v>1</v>
      </c>
      <c r="BM3531" s="59">
        <f t="shared" si="245"/>
        <v>-0.48414985590778103</v>
      </c>
      <c r="BN3531" t="s">
        <v>1697</v>
      </c>
    </row>
    <row r="3532" spans="1:67" ht="13" customHeight="1" x14ac:dyDescent="0.3">
      <c r="A3532" s="5">
        <v>46114</v>
      </c>
      <c r="B3532" t="s">
        <v>76</v>
      </c>
      <c r="F3532">
        <v>6920</v>
      </c>
      <c r="G3532">
        <v>6920</v>
      </c>
      <c r="H3532" s="6">
        <v>3569.6829971181601</v>
      </c>
      <c r="I3532" s="6">
        <f t="shared" si="246"/>
        <v>-3350.3170028818399</v>
      </c>
      <c r="J3532" s="6"/>
      <c r="K3532" s="6"/>
      <c r="Q3532" t="s">
        <v>77</v>
      </c>
      <c r="U3532">
        <v>2601342</v>
      </c>
      <c r="V3532" t="s">
        <v>1695</v>
      </c>
      <c r="W3532" t="s">
        <v>144</v>
      </c>
      <c r="X3532" t="s">
        <v>1180</v>
      </c>
      <c r="Y3532" t="s">
        <v>1181</v>
      </c>
      <c r="AF3532" t="s">
        <v>1695</v>
      </c>
      <c r="AG3532" t="s">
        <v>1696</v>
      </c>
      <c r="AH3532" t="s">
        <v>1183</v>
      </c>
      <c r="AI3532">
        <v>864502093</v>
      </c>
      <c r="AM3532">
        <v>260001</v>
      </c>
      <c r="BA3532" s="6">
        <v>-3350.3170028818399</v>
      </c>
      <c r="BE3532">
        <f t="shared" si="243"/>
        <v>0</v>
      </c>
      <c r="BF3532" s="6">
        <f t="shared" si="244"/>
        <v>-3569.6829971181601</v>
      </c>
      <c r="BG3532" s="7" t="s">
        <v>71</v>
      </c>
      <c r="BH3532" t="e">
        <f>+VLOOKUP(AF3532,Sheet4!A:A,1,FALSE)</f>
        <v>#N/A</v>
      </c>
      <c r="BL3532" s="6">
        <v>3560</v>
      </c>
      <c r="BM3532" s="59">
        <f t="shared" si="245"/>
        <v>9.682997118160074</v>
      </c>
      <c r="BN3532" t="s">
        <v>1697</v>
      </c>
    </row>
    <row r="3533" spans="1:67" ht="13" customHeight="1" x14ac:dyDescent="0.3">
      <c r="A3533" s="5">
        <v>46114</v>
      </c>
      <c r="B3533" t="s">
        <v>76</v>
      </c>
      <c r="F3533">
        <v>20</v>
      </c>
      <c r="G3533">
        <v>20</v>
      </c>
      <c r="H3533" s="6">
        <v>10.317002881844401</v>
      </c>
      <c r="I3533" s="6">
        <f t="shared" si="246"/>
        <v>-9.6829971181555994</v>
      </c>
      <c r="J3533" s="6"/>
      <c r="K3533" s="6"/>
      <c r="Q3533" t="s">
        <v>77</v>
      </c>
      <c r="U3533">
        <v>2601342</v>
      </c>
      <c r="V3533" t="s">
        <v>1695</v>
      </c>
      <c r="W3533" t="s">
        <v>144</v>
      </c>
      <c r="X3533" t="s">
        <v>1180</v>
      </c>
      <c r="Y3533" t="s">
        <v>1243</v>
      </c>
      <c r="AF3533" t="s">
        <v>1695</v>
      </c>
      <c r="AG3533" t="s">
        <v>1696</v>
      </c>
      <c r="AH3533" t="s">
        <v>1183</v>
      </c>
      <c r="AI3533">
        <v>864502093</v>
      </c>
      <c r="AM3533">
        <v>260001</v>
      </c>
      <c r="BA3533" s="6">
        <v>-9.6829971181556207</v>
      </c>
      <c r="BE3533">
        <f t="shared" si="243"/>
        <v>0</v>
      </c>
      <c r="BF3533" s="6">
        <f t="shared" si="244"/>
        <v>-10.317002881844401</v>
      </c>
      <c r="BG3533" s="7" t="s">
        <v>71</v>
      </c>
      <c r="BH3533" t="e">
        <f>+VLOOKUP(AF3533,Sheet4!A:A,1,FALSE)</f>
        <v>#N/A</v>
      </c>
      <c r="BL3533" s="6">
        <v>20</v>
      </c>
      <c r="BM3533" s="59">
        <f t="shared" si="245"/>
        <v>-9.6829971181555994</v>
      </c>
      <c r="BN3533" t="s">
        <v>1697</v>
      </c>
    </row>
    <row r="3534" spans="1:67" ht="13" customHeight="1" x14ac:dyDescent="0.3">
      <c r="A3534" s="5">
        <v>46114</v>
      </c>
      <c r="B3534" t="s">
        <v>78</v>
      </c>
      <c r="F3534" s="8">
        <v>346</v>
      </c>
      <c r="G3534">
        <v>173</v>
      </c>
      <c r="H3534" s="6">
        <v>178.48414985590799</v>
      </c>
      <c r="I3534" s="6">
        <f t="shared" si="246"/>
        <v>5.4841498559079866</v>
      </c>
      <c r="J3534" s="6"/>
      <c r="K3534" s="6"/>
      <c r="Q3534" t="s">
        <v>79</v>
      </c>
      <c r="U3534">
        <v>2601342</v>
      </c>
      <c r="V3534" t="s">
        <v>1695</v>
      </c>
      <c r="W3534" t="s">
        <v>144</v>
      </c>
      <c r="X3534" t="s">
        <v>1180</v>
      </c>
      <c r="Y3534" t="s">
        <v>1181</v>
      </c>
      <c r="AF3534" t="s">
        <v>1695</v>
      </c>
      <c r="AG3534" t="s">
        <v>1696</v>
      </c>
      <c r="AH3534" t="s">
        <v>1183</v>
      </c>
      <c r="AI3534">
        <v>864502093</v>
      </c>
      <c r="AM3534">
        <v>260001</v>
      </c>
      <c r="BA3534" s="6">
        <v>-167.51585014409201</v>
      </c>
      <c r="BE3534">
        <f t="shared" si="243"/>
        <v>0</v>
      </c>
      <c r="BF3534" s="6">
        <f t="shared" si="244"/>
        <v>-178.48414985590799</v>
      </c>
      <c r="BG3534" s="7" t="s">
        <v>71</v>
      </c>
      <c r="BH3534" t="e">
        <f>+VLOOKUP(AF3534,Sheet4!A:A,1,FALSE)</f>
        <v>#N/A</v>
      </c>
      <c r="BL3534" s="6">
        <v>178</v>
      </c>
      <c r="BM3534" s="59">
        <f t="shared" si="245"/>
        <v>0.48414985590798665</v>
      </c>
      <c r="BN3534" t="s">
        <v>1697</v>
      </c>
    </row>
    <row r="3535" spans="1:67" ht="13" customHeight="1" x14ac:dyDescent="0.3">
      <c r="A3535" s="5">
        <v>46114</v>
      </c>
      <c r="B3535" t="s">
        <v>78</v>
      </c>
      <c r="F3535" s="8">
        <v>1</v>
      </c>
      <c r="G3535">
        <v>0.5</v>
      </c>
      <c r="H3535" s="6">
        <v>0.51585014409221897</v>
      </c>
      <c r="I3535" s="6">
        <f t="shared" si="246"/>
        <v>1.5850144092218965E-2</v>
      </c>
      <c r="J3535" s="6"/>
      <c r="K3535" s="6"/>
      <c r="Q3535" t="s">
        <v>79</v>
      </c>
      <c r="U3535">
        <v>2601342</v>
      </c>
      <c r="V3535" t="s">
        <v>1695</v>
      </c>
      <c r="W3535" t="s">
        <v>144</v>
      </c>
      <c r="X3535" t="s">
        <v>1180</v>
      </c>
      <c r="Y3535" t="s">
        <v>1243</v>
      </c>
      <c r="AF3535" t="s">
        <v>1695</v>
      </c>
      <c r="AG3535" t="s">
        <v>1696</v>
      </c>
      <c r="AH3535" t="s">
        <v>1183</v>
      </c>
      <c r="AI3535">
        <v>864502093</v>
      </c>
      <c r="AM3535">
        <v>260001</v>
      </c>
      <c r="BA3535" s="6">
        <v>-0.48414985590778098</v>
      </c>
      <c r="BE3535">
        <f t="shared" si="243"/>
        <v>0</v>
      </c>
      <c r="BF3535" s="6">
        <f t="shared" si="244"/>
        <v>-0.51585014409221897</v>
      </c>
      <c r="BG3535" s="7" t="s">
        <v>71</v>
      </c>
      <c r="BH3535" t="e">
        <f>+VLOOKUP(AF3535,Sheet4!A:A,1,FALSE)</f>
        <v>#N/A</v>
      </c>
      <c r="BL3535" s="6">
        <v>1</v>
      </c>
      <c r="BM3535" s="59">
        <f t="shared" si="245"/>
        <v>-0.48414985590778103</v>
      </c>
      <c r="BN3535" t="s">
        <v>1697</v>
      </c>
    </row>
    <row r="3536" spans="1:67" ht="13" customHeight="1" x14ac:dyDescent="0.3">
      <c r="A3536" s="5">
        <v>46114</v>
      </c>
      <c r="B3536" t="s">
        <v>80</v>
      </c>
      <c r="F3536">
        <v>4325</v>
      </c>
      <c r="G3536">
        <v>4325</v>
      </c>
      <c r="H3536" s="6">
        <v>2231.05187319885</v>
      </c>
      <c r="I3536" s="6">
        <f t="shared" si="246"/>
        <v>-2093.94812680115</v>
      </c>
      <c r="J3536" s="6"/>
      <c r="K3536" s="6"/>
      <c r="Q3536" t="s">
        <v>81</v>
      </c>
      <c r="U3536">
        <v>2601342</v>
      </c>
      <c r="V3536" t="s">
        <v>1695</v>
      </c>
      <c r="W3536" t="s">
        <v>144</v>
      </c>
      <c r="X3536" t="s">
        <v>1180</v>
      </c>
      <c r="Y3536" t="s">
        <v>1181</v>
      </c>
      <c r="AF3536" t="s">
        <v>1695</v>
      </c>
      <c r="AG3536" t="s">
        <v>1696</v>
      </c>
      <c r="AH3536" t="s">
        <v>1183</v>
      </c>
      <c r="AI3536">
        <v>864502093</v>
      </c>
      <c r="AM3536">
        <v>260001</v>
      </c>
      <c r="BA3536" s="6">
        <v>-2093.94812680115</v>
      </c>
      <c r="BE3536">
        <f t="shared" si="243"/>
        <v>0</v>
      </c>
      <c r="BF3536" s="6">
        <f t="shared" si="244"/>
        <v>-2231.05187319885</v>
      </c>
      <c r="BG3536" s="7" t="s">
        <v>71</v>
      </c>
      <c r="BH3536" t="e">
        <f>+VLOOKUP(AF3536,Sheet4!A:A,1,FALSE)</f>
        <v>#N/A</v>
      </c>
      <c r="BL3536" s="6">
        <v>2225</v>
      </c>
      <c r="BM3536" s="59">
        <f t="shared" si="245"/>
        <v>6.0518731988499894</v>
      </c>
      <c r="BN3536" t="s">
        <v>1697</v>
      </c>
    </row>
    <row r="3537" spans="1:67" ht="13" customHeight="1" x14ac:dyDescent="0.3">
      <c r="A3537" s="5">
        <v>46114</v>
      </c>
      <c r="B3537" t="s">
        <v>80</v>
      </c>
      <c r="F3537">
        <v>12.5</v>
      </c>
      <c r="G3537">
        <v>12.5</v>
      </c>
      <c r="H3537" s="6">
        <v>6.44812680115274</v>
      </c>
      <c r="I3537" s="6">
        <f t="shared" si="246"/>
        <v>-6.05187319884726</v>
      </c>
      <c r="J3537" s="6"/>
      <c r="K3537" s="6"/>
      <c r="Q3537" t="s">
        <v>81</v>
      </c>
      <c r="U3537">
        <v>2601342</v>
      </c>
      <c r="V3537" t="s">
        <v>1695</v>
      </c>
      <c r="W3537" t="s">
        <v>144</v>
      </c>
      <c r="X3537" t="s">
        <v>1180</v>
      </c>
      <c r="Y3537" t="s">
        <v>1243</v>
      </c>
      <c r="AF3537" t="s">
        <v>1695</v>
      </c>
      <c r="AG3537" t="s">
        <v>1696</v>
      </c>
      <c r="AH3537" t="s">
        <v>1183</v>
      </c>
      <c r="AI3537">
        <v>864502093</v>
      </c>
      <c r="AM3537">
        <v>260001</v>
      </c>
      <c r="BA3537" s="6">
        <v>-6.05187319884726</v>
      </c>
      <c r="BE3537">
        <f t="shared" si="243"/>
        <v>0</v>
      </c>
      <c r="BF3537" s="6">
        <f t="shared" si="244"/>
        <v>-6.44812680115274</v>
      </c>
      <c r="BG3537" s="7" t="s">
        <v>71</v>
      </c>
      <c r="BH3537" t="e">
        <f>+VLOOKUP(AF3537,Sheet4!A:A,1,FALSE)</f>
        <v>#N/A</v>
      </c>
      <c r="BL3537" s="6">
        <v>12.5</v>
      </c>
      <c r="BM3537" s="59">
        <f t="shared" si="245"/>
        <v>-6.05187319884726</v>
      </c>
      <c r="BN3537" t="s">
        <v>1697</v>
      </c>
    </row>
    <row r="3538" spans="1:67" ht="13" customHeight="1" x14ac:dyDescent="0.3">
      <c r="A3538" s="5">
        <v>46114</v>
      </c>
      <c r="B3538" t="s">
        <v>63</v>
      </c>
      <c r="F3538">
        <v>1305</v>
      </c>
      <c r="G3538">
        <v>1305</v>
      </c>
      <c r="H3538" s="6">
        <v>0</v>
      </c>
      <c r="I3538" s="6">
        <f t="shared" si="246"/>
        <v>-1305</v>
      </c>
      <c r="J3538" s="6"/>
      <c r="K3538" s="6"/>
      <c r="Q3538" t="s">
        <v>64</v>
      </c>
      <c r="U3538">
        <v>2601343</v>
      </c>
      <c r="V3538" t="s">
        <v>1698</v>
      </c>
      <c r="W3538" t="s">
        <v>110</v>
      </c>
      <c r="X3538" t="s">
        <v>347</v>
      </c>
      <c r="Y3538" t="s">
        <v>1055</v>
      </c>
      <c r="AF3538" t="s">
        <v>1698</v>
      </c>
      <c r="AG3538" t="s">
        <v>1699</v>
      </c>
      <c r="AH3538" t="s">
        <v>350</v>
      </c>
      <c r="AI3538" t="s">
        <v>351</v>
      </c>
      <c r="AM3538">
        <v>260001</v>
      </c>
      <c r="BA3538" s="6">
        <v>-1305</v>
      </c>
      <c r="BD3538" s="9">
        <v>1305</v>
      </c>
      <c r="BE3538">
        <f t="shared" si="243"/>
        <v>0</v>
      </c>
      <c r="BF3538" s="6">
        <f t="shared" si="244"/>
        <v>0</v>
      </c>
      <c r="BG3538" s="11" t="s">
        <v>71</v>
      </c>
      <c r="BH3538" t="e">
        <f>+VLOOKUP(AF3538,Sheet4!A:A,1,FALSE)</f>
        <v>#N/A</v>
      </c>
      <c r="BL3538" s="6">
        <v>0</v>
      </c>
      <c r="BM3538" s="59">
        <f t="shared" si="245"/>
        <v>0</v>
      </c>
      <c r="BN3538" t="s">
        <v>1700</v>
      </c>
      <c r="BO3538" t="s">
        <v>73</v>
      </c>
    </row>
    <row r="3539" spans="1:67" ht="13" customHeight="1" x14ac:dyDescent="0.3">
      <c r="A3539" s="5">
        <v>46114</v>
      </c>
      <c r="B3539" t="s">
        <v>74</v>
      </c>
      <c r="F3539" s="8">
        <v>87</v>
      </c>
      <c r="G3539">
        <v>43.5</v>
      </c>
      <c r="H3539" s="6">
        <v>0</v>
      </c>
      <c r="I3539" s="6">
        <f t="shared" si="246"/>
        <v>-43.5</v>
      </c>
      <c r="J3539" s="6"/>
      <c r="K3539" s="6"/>
      <c r="Q3539" t="s">
        <v>75</v>
      </c>
      <c r="U3539">
        <v>2601343</v>
      </c>
      <c r="V3539" t="s">
        <v>1698</v>
      </c>
      <c r="W3539" t="s">
        <v>110</v>
      </c>
      <c r="X3539" t="s">
        <v>347</v>
      </c>
      <c r="Y3539" t="s">
        <v>1055</v>
      </c>
      <c r="AF3539" t="s">
        <v>1698</v>
      </c>
      <c r="AG3539" t="s">
        <v>1699</v>
      </c>
      <c r="AH3539" t="s">
        <v>350</v>
      </c>
      <c r="AI3539" t="s">
        <v>351</v>
      </c>
      <c r="AM3539">
        <v>260001</v>
      </c>
      <c r="BA3539" s="6">
        <v>-87</v>
      </c>
      <c r="BE3539">
        <f t="shared" si="243"/>
        <v>0</v>
      </c>
      <c r="BF3539" s="6">
        <f t="shared" si="244"/>
        <v>0</v>
      </c>
      <c r="BG3539" s="7" t="s">
        <v>71</v>
      </c>
      <c r="BH3539" t="e">
        <f>+VLOOKUP(AF3539,Sheet4!A:A,1,FALSE)</f>
        <v>#N/A</v>
      </c>
      <c r="BL3539" s="6">
        <v>0</v>
      </c>
      <c r="BM3539" s="59">
        <f t="shared" si="245"/>
        <v>0</v>
      </c>
      <c r="BN3539" t="s">
        <v>1700</v>
      </c>
    </row>
    <row r="3540" spans="1:67" ht="13" customHeight="1" x14ac:dyDescent="0.3">
      <c r="A3540" s="5">
        <v>46114</v>
      </c>
      <c r="B3540" t="s">
        <v>76</v>
      </c>
      <c r="F3540">
        <v>1740</v>
      </c>
      <c r="G3540">
        <v>1740</v>
      </c>
      <c r="H3540" s="6">
        <v>0</v>
      </c>
      <c r="I3540" s="6">
        <f t="shared" si="246"/>
        <v>-1740</v>
      </c>
      <c r="J3540" s="6"/>
      <c r="K3540" s="6"/>
      <c r="Q3540" t="s">
        <v>77</v>
      </c>
      <c r="U3540">
        <v>2601343</v>
      </c>
      <c r="V3540" t="s">
        <v>1698</v>
      </c>
      <c r="W3540" t="s">
        <v>110</v>
      </c>
      <c r="X3540" t="s">
        <v>347</v>
      </c>
      <c r="Y3540" t="s">
        <v>1055</v>
      </c>
      <c r="AF3540" t="s">
        <v>1698</v>
      </c>
      <c r="AG3540" t="s">
        <v>1699</v>
      </c>
      <c r="AH3540" t="s">
        <v>350</v>
      </c>
      <c r="AI3540" t="s">
        <v>351</v>
      </c>
      <c r="AM3540">
        <v>260001</v>
      </c>
      <c r="BA3540" s="6">
        <v>-1740</v>
      </c>
      <c r="BE3540">
        <f t="shared" si="243"/>
        <v>0</v>
      </c>
      <c r="BF3540" s="6">
        <f t="shared" si="244"/>
        <v>0</v>
      </c>
      <c r="BG3540" s="7" t="s">
        <v>71</v>
      </c>
      <c r="BH3540" t="e">
        <f>+VLOOKUP(AF3540,Sheet4!A:A,1,FALSE)</f>
        <v>#N/A</v>
      </c>
      <c r="BL3540" s="6">
        <v>0</v>
      </c>
      <c r="BM3540" s="59">
        <f t="shared" si="245"/>
        <v>0</v>
      </c>
      <c r="BN3540" t="s">
        <v>1700</v>
      </c>
    </row>
    <row r="3541" spans="1:67" ht="13" customHeight="1" x14ac:dyDescent="0.3">
      <c r="A3541" s="5">
        <v>46114</v>
      </c>
      <c r="B3541" t="s">
        <v>78</v>
      </c>
      <c r="F3541" s="8">
        <v>87</v>
      </c>
      <c r="G3541">
        <v>43.5</v>
      </c>
      <c r="H3541" s="6">
        <v>0</v>
      </c>
      <c r="I3541" s="6">
        <f t="shared" si="246"/>
        <v>-43.5</v>
      </c>
      <c r="J3541" s="6"/>
      <c r="K3541" s="6"/>
      <c r="Q3541" t="s">
        <v>79</v>
      </c>
      <c r="U3541">
        <v>2601343</v>
      </c>
      <c r="V3541" t="s">
        <v>1698</v>
      </c>
      <c r="W3541" t="s">
        <v>110</v>
      </c>
      <c r="X3541" t="s">
        <v>347</v>
      </c>
      <c r="Y3541" t="s">
        <v>1055</v>
      </c>
      <c r="AF3541" t="s">
        <v>1698</v>
      </c>
      <c r="AG3541" t="s">
        <v>1699</v>
      </c>
      <c r="AH3541" t="s">
        <v>350</v>
      </c>
      <c r="AI3541" t="s">
        <v>351</v>
      </c>
      <c r="AM3541">
        <v>260001</v>
      </c>
      <c r="BA3541" s="6">
        <v>-87</v>
      </c>
      <c r="BE3541">
        <f t="shared" si="243"/>
        <v>0</v>
      </c>
      <c r="BF3541" s="6">
        <f t="shared" si="244"/>
        <v>0</v>
      </c>
      <c r="BG3541" s="7" t="s">
        <v>71</v>
      </c>
      <c r="BH3541" t="e">
        <f>+VLOOKUP(AF3541,Sheet4!A:A,1,FALSE)</f>
        <v>#N/A</v>
      </c>
      <c r="BL3541" s="6">
        <v>0</v>
      </c>
      <c r="BM3541" s="59">
        <f t="shared" si="245"/>
        <v>0</v>
      </c>
      <c r="BN3541" t="s">
        <v>1700</v>
      </c>
    </row>
    <row r="3542" spans="1:67" ht="13" customHeight="1" x14ac:dyDescent="0.3">
      <c r="A3542" s="5">
        <v>46114</v>
      </c>
      <c r="B3542" t="s">
        <v>80</v>
      </c>
      <c r="F3542">
        <v>1087.5</v>
      </c>
      <c r="G3542">
        <v>1087.5</v>
      </c>
      <c r="H3542" s="6">
        <v>0</v>
      </c>
      <c r="I3542" s="6">
        <f t="shared" si="246"/>
        <v>-1087.5</v>
      </c>
      <c r="J3542" s="6"/>
      <c r="K3542" s="6"/>
      <c r="Q3542" t="s">
        <v>81</v>
      </c>
      <c r="U3542">
        <v>2601343</v>
      </c>
      <c r="V3542" t="s">
        <v>1698</v>
      </c>
      <c r="W3542" t="s">
        <v>110</v>
      </c>
      <c r="X3542" t="s">
        <v>347</v>
      </c>
      <c r="Y3542" t="s">
        <v>1055</v>
      </c>
      <c r="AF3542" t="s">
        <v>1698</v>
      </c>
      <c r="AG3542" t="s">
        <v>1699</v>
      </c>
      <c r="AH3542" t="s">
        <v>350</v>
      </c>
      <c r="AI3542" t="s">
        <v>351</v>
      </c>
      <c r="AM3542">
        <v>260001</v>
      </c>
      <c r="BA3542" s="6">
        <v>-1087.5</v>
      </c>
      <c r="BD3542" s="9">
        <v>1088</v>
      </c>
      <c r="BE3542">
        <f t="shared" si="243"/>
        <v>0</v>
      </c>
      <c r="BF3542" s="6">
        <f t="shared" si="244"/>
        <v>0</v>
      </c>
      <c r="BG3542" s="11" t="s">
        <v>71</v>
      </c>
      <c r="BH3542" t="e">
        <f>+VLOOKUP(AF3542,Sheet4!A:A,1,FALSE)</f>
        <v>#N/A</v>
      </c>
      <c r="BL3542" s="6">
        <v>0</v>
      </c>
      <c r="BM3542" s="59">
        <f t="shared" si="245"/>
        <v>0</v>
      </c>
      <c r="BN3542" t="s">
        <v>1700</v>
      </c>
    </row>
    <row r="3543" spans="1:67" ht="13" customHeight="1" x14ac:dyDescent="0.3">
      <c r="A3543" s="5">
        <v>46114</v>
      </c>
      <c r="B3543" t="s">
        <v>63</v>
      </c>
      <c r="F3543">
        <v>180</v>
      </c>
      <c r="G3543">
        <v>180</v>
      </c>
      <c r="H3543" s="6">
        <v>0</v>
      </c>
      <c r="I3543" s="6">
        <f t="shared" si="246"/>
        <v>-180</v>
      </c>
      <c r="J3543" s="6"/>
      <c r="K3543" s="6"/>
      <c r="Q3543" t="s">
        <v>64</v>
      </c>
      <c r="U3543">
        <v>2601344</v>
      </c>
      <c r="V3543" t="s">
        <v>1701</v>
      </c>
      <c r="W3543" t="s">
        <v>144</v>
      </c>
      <c r="X3543" t="s">
        <v>145</v>
      </c>
      <c r="Y3543" t="s">
        <v>788</v>
      </c>
      <c r="AF3543" t="s">
        <v>1701</v>
      </c>
      <c r="AG3543" t="s">
        <v>1702</v>
      </c>
      <c r="AH3543" t="s">
        <v>148</v>
      </c>
      <c r="AI3543" t="s">
        <v>149</v>
      </c>
      <c r="AM3543">
        <v>260001</v>
      </c>
      <c r="BA3543" s="6">
        <v>-180</v>
      </c>
      <c r="BE3543">
        <f t="shared" si="243"/>
        <v>0</v>
      </c>
      <c r="BF3543" s="6">
        <f t="shared" si="244"/>
        <v>0</v>
      </c>
      <c r="BG3543" s="7" t="s">
        <v>71</v>
      </c>
      <c r="BH3543" t="e">
        <f>+VLOOKUP(AF3543,Sheet4!A:A,1,FALSE)</f>
        <v>#N/A</v>
      </c>
      <c r="BL3543" s="6">
        <v>0</v>
      </c>
      <c r="BM3543" s="59">
        <f t="shared" si="245"/>
        <v>0</v>
      </c>
      <c r="BN3543" t="s">
        <v>1703</v>
      </c>
      <c r="BO3543" t="s">
        <v>101</v>
      </c>
    </row>
    <row r="3544" spans="1:67" ht="13" customHeight="1" x14ac:dyDescent="0.3">
      <c r="A3544" s="5">
        <v>46114</v>
      </c>
      <c r="B3544" t="s">
        <v>74</v>
      </c>
      <c r="F3544" s="8">
        <v>12</v>
      </c>
      <c r="G3544">
        <v>6</v>
      </c>
      <c r="H3544" s="6">
        <v>0</v>
      </c>
      <c r="I3544" s="6">
        <f t="shared" si="246"/>
        <v>-6</v>
      </c>
      <c r="J3544" s="6"/>
      <c r="K3544" s="6"/>
      <c r="Q3544" t="s">
        <v>75</v>
      </c>
      <c r="U3544">
        <v>2601344</v>
      </c>
      <c r="V3544" t="s">
        <v>1701</v>
      </c>
      <c r="W3544" t="s">
        <v>144</v>
      </c>
      <c r="X3544" t="s">
        <v>145</v>
      </c>
      <c r="Y3544" t="s">
        <v>788</v>
      </c>
      <c r="AF3544" t="s">
        <v>1701</v>
      </c>
      <c r="AG3544" t="s">
        <v>1702</v>
      </c>
      <c r="AH3544" t="s">
        <v>148</v>
      </c>
      <c r="AI3544" t="s">
        <v>149</v>
      </c>
      <c r="AM3544">
        <v>260001</v>
      </c>
      <c r="BA3544" s="6">
        <v>-12</v>
      </c>
      <c r="BE3544">
        <f t="shared" si="243"/>
        <v>0</v>
      </c>
      <c r="BF3544" s="6">
        <f t="shared" si="244"/>
        <v>0</v>
      </c>
      <c r="BG3544" s="7" t="s">
        <v>71</v>
      </c>
      <c r="BH3544" t="e">
        <f>+VLOOKUP(AF3544,Sheet4!A:A,1,FALSE)</f>
        <v>#N/A</v>
      </c>
      <c r="BL3544" s="6">
        <v>0</v>
      </c>
      <c r="BM3544" s="59">
        <f t="shared" si="245"/>
        <v>0</v>
      </c>
      <c r="BN3544" t="s">
        <v>1703</v>
      </c>
    </row>
    <row r="3545" spans="1:67" ht="13" customHeight="1" x14ac:dyDescent="0.3">
      <c r="A3545" s="5">
        <v>46114</v>
      </c>
      <c r="B3545" t="s">
        <v>76</v>
      </c>
      <c r="F3545">
        <v>240</v>
      </c>
      <c r="G3545">
        <v>240</v>
      </c>
      <c r="H3545" s="6">
        <v>0</v>
      </c>
      <c r="I3545" s="6">
        <f t="shared" si="246"/>
        <v>-240</v>
      </c>
      <c r="J3545" s="6"/>
      <c r="K3545" s="6"/>
      <c r="Q3545" t="s">
        <v>77</v>
      </c>
      <c r="U3545">
        <v>2601344</v>
      </c>
      <c r="V3545" t="s">
        <v>1701</v>
      </c>
      <c r="W3545" t="s">
        <v>144</v>
      </c>
      <c r="X3545" t="s">
        <v>145</v>
      </c>
      <c r="Y3545" t="s">
        <v>788</v>
      </c>
      <c r="AF3545" t="s">
        <v>1701</v>
      </c>
      <c r="AG3545" t="s">
        <v>1702</v>
      </c>
      <c r="AH3545" t="s">
        <v>148</v>
      </c>
      <c r="AI3545" t="s">
        <v>149</v>
      </c>
      <c r="AM3545">
        <v>260001</v>
      </c>
      <c r="BA3545" s="6">
        <v>-240</v>
      </c>
      <c r="BE3545">
        <f t="shared" si="243"/>
        <v>0</v>
      </c>
      <c r="BF3545" s="6">
        <f t="shared" si="244"/>
        <v>0</v>
      </c>
      <c r="BG3545" s="7" t="s">
        <v>71</v>
      </c>
      <c r="BH3545" t="e">
        <f>+VLOOKUP(AF3545,Sheet4!A:A,1,FALSE)</f>
        <v>#N/A</v>
      </c>
      <c r="BL3545" s="6">
        <v>0</v>
      </c>
      <c r="BM3545" s="59">
        <f t="shared" si="245"/>
        <v>0</v>
      </c>
      <c r="BN3545" t="s">
        <v>1703</v>
      </c>
    </row>
    <row r="3546" spans="1:67" ht="13" customHeight="1" x14ac:dyDescent="0.3">
      <c r="A3546" s="5">
        <v>46114</v>
      </c>
      <c r="B3546" t="s">
        <v>78</v>
      </c>
      <c r="F3546" s="8">
        <v>12</v>
      </c>
      <c r="G3546">
        <v>6</v>
      </c>
      <c r="H3546" s="6">
        <v>0</v>
      </c>
      <c r="I3546" s="6">
        <f t="shared" si="246"/>
        <v>-6</v>
      </c>
      <c r="J3546" s="6"/>
      <c r="K3546" s="6"/>
      <c r="Q3546" t="s">
        <v>79</v>
      </c>
      <c r="U3546">
        <v>2601344</v>
      </c>
      <c r="V3546" t="s">
        <v>1701</v>
      </c>
      <c r="W3546" t="s">
        <v>144</v>
      </c>
      <c r="X3546" t="s">
        <v>145</v>
      </c>
      <c r="Y3546" t="s">
        <v>788</v>
      </c>
      <c r="AF3546" t="s">
        <v>1701</v>
      </c>
      <c r="AG3546" t="s">
        <v>1702</v>
      </c>
      <c r="AH3546" t="s">
        <v>148</v>
      </c>
      <c r="AI3546" t="s">
        <v>149</v>
      </c>
      <c r="AM3546">
        <v>260001</v>
      </c>
      <c r="BA3546" s="6">
        <v>-12</v>
      </c>
      <c r="BE3546">
        <f t="shared" si="243"/>
        <v>0</v>
      </c>
      <c r="BF3546" s="6">
        <f t="shared" si="244"/>
        <v>0</v>
      </c>
      <c r="BG3546" s="7" t="s">
        <v>71</v>
      </c>
      <c r="BH3546" t="e">
        <f>+VLOOKUP(AF3546,Sheet4!A:A,1,FALSE)</f>
        <v>#N/A</v>
      </c>
      <c r="BL3546" s="6">
        <v>0</v>
      </c>
      <c r="BM3546" s="59">
        <f t="shared" si="245"/>
        <v>0</v>
      </c>
      <c r="BN3546" t="s">
        <v>1703</v>
      </c>
    </row>
    <row r="3547" spans="1:67" ht="13" customHeight="1" x14ac:dyDescent="0.3">
      <c r="A3547" s="5">
        <v>46114</v>
      </c>
      <c r="B3547" t="s">
        <v>80</v>
      </c>
      <c r="F3547">
        <v>150</v>
      </c>
      <c r="G3547">
        <v>150</v>
      </c>
      <c r="H3547" s="6">
        <v>0</v>
      </c>
      <c r="I3547" s="6">
        <f t="shared" si="246"/>
        <v>-150</v>
      </c>
      <c r="J3547" s="6"/>
      <c r="K3547" s="6"/>
      <c r="Q3547" t="s">
        <v>81</v>
      </c>
      <c r="U3547">
        <v>2601344</v>
      </c>
      <c r="V3547" t="s">
        <v>1701</v>
      </c>
      <c r="W3547" t="s">
        <v>144</v>
      </c>
      <c r="X3547" t="s">
        <v>145</v>
      </c>
      <c r="Y3547" t="s">
        <v>788</v>
      </c>
      <c r="AF3547" t="s">
        <v>1701</v>
      </c>
      <c r="AG3547" t="s">
        <v>1702</v>
      </c>
      <c r="AH3547" t="s">
        <v>148</v>
      </c>
      <c r="AI3547" t="s">
        <v>149</v>
      </c>
      <c r="AM3547">
        <v>260001</v>
      </c>
      <c r="BA3547" s="6">
        <v>-150</v>
      </c>
      <c r="BE3547">
        <f t="shared" si="243"/>
        <v>0</v>
      </c>
      <c r="BF3547" s="6">
        <f t="shared" si="244"/>
        <v>0</v>
      </c>
      <c r="BG3547" s="7" t="s">
        <v>71</v>
      </c>
      <c r="BH3547" t="e">
        <f>+VLOOKUP(AF3547,Sheet4!A:A,1,FALSE)</f>
        <v>#N/A</v>
      </c>
      <c r="BL3547" s="6">
        <v>0</v>
      </c>
      <c r="BM3547" s="59">
        <f t="shared" si="245"/>
        <v>0</v>
      </c>
      <c r="BN3547" t="s">
        <v>1703</v>
      </c>
    </row>
    <row r="3548" spans="1:67" ht="13" customHeight="1" x14ac:dyDescent="0.3">
      <c r="A3548" s="5">
        <v>46114</v>
      </c>
      <c r="B3548" t="s">
        <v>63</v>
      </c>
      <c r="F3548">
        <v>6885</v>
      </c>
      <c r="G3548">
        <v>6885</v>
      </c>
      <c r="H3548" s="6">
        <f>+G3548</f>
        <v>6885</v>
      </c>
      <c r="I3548" s="6">
        <f t="shared" si="246"/>
        <v>0</v>
      </c>
      <c r="J3548" s="6"/>
      <c r="K3548" s="6"/>
      <c r="Q3548" t="s">
        <v>64</v>
      </c>
      <c r="U3548">
        <v>2601345</v>
      </c>
      <c r="V3548" s="56" t="s">
        <v>1704</v>
      </c>
      <c r="W3548" t="s">
        <v>110</v>
      </c>
      <c r="X3548" t="s">
        <v>126</v>
      </c>
      <c r="Y3548" t="s">
        <v>320</v>
      </c>
      <c r="AF3548" t="s">
        <v>1704</v>
      </c>
      <c r="AG3548" t="s">
        <v>1705</v>
      </c>
      <c r="AH3548" t="s">
        <v>129</v>
      </c>
      <c r="AI3548">
        <v>879095867</v>
      </c>
      <c r="AM3548">
        <v>260001</v>
      </c>
      <c r="BA3548" s="6">
        <v>-6885</v>
      </c>
      <c r="BC3548" s="9">
        <v>6885</v>
      </c>
      <c r="BE3548">
        <f t="shared" si="243"/>
        <v>6885</v>
      </c>
      <c r="BF3548" s="6">
        <f t="shared" si="244"/>
        <v>0</v>
      </c>
      <c r="BG3548" s="10" t="s">
        <v>99</v>
      </c>
      <c r="BH3548" t="str">
        <f>+VLOOKUP(AF3548,Sheet4!A:A,1,FALSE)</f>
        <v>Mamade Hanifo</v>
      </c>
      <c r="BJ3548" s="59">
        <f>+G3548-BE3548</f>
        <v>0</v>
      </c>
      <c r="BL3548" s="6">
        <v>0</v>
      </c>
      <c r="BM3548" s="59">
        <f t="shared" si="245"/>
        <v>6885</v>
      </c>
      <c r="BN3548" t="s">
        <v>1706</v>
      </c>
      <c r="BO3548" t="s">
        <v>73</v>
      </c>
    </row>
    <row r="3549" spans="1:67" ht="13" customHeight="1" x14ac:dyDescent="0.3">
      <c r="A3549" s="5">
        <v>46114</v>
      </c>
      <c r="B3549" t="s">
        <v>74</v>
      </c>
      <c r="F3549" s="8">
        <v>459</v>
      </c>
      <c r="G3549">
        <v>229.5</v>
      </c>
      <c r="H3549" s="6">
        <f>+G3549</f>
        <v>229.5</v>
      </c>
      <c r="I3549" s="6">
        <f t="shared" si="246"/>
        <v>0</v>
      </c>
      <c r="J3549" s="6"/>
      <c r="K3549" s="6"/>
      <c r="Q3549" t="s">
        <v>75</v>
      </c>
      <c r="U3549">
        <v>2601345</v>
      </c>
      <c r="V3549" t="s">
        <v>1704</v>
      </c>
      <c r="W3549" t="s">
        <v>110</v>
      </c>
      <c r="X3549" t="s">
        <v>126</v>
      </c>
      <c r="Y3549" t="s">
        <v>320</v>
      </c>
      <c r="AF3549" t="s">
        <v>1704</v>
      </c>
      <c r="AG3549" t="s">
        <v>1705</v>
      </c>
      <c r="AH3549" t="s">
        <v>129</v>
      </c>
      <c r="AI3549">
        <v>879095867</v>
      </c>
      <c r="AM3549">
        <v>260001</v>
      </c>
      <c r="BA3549" s="6">
        <v>-459</v>
      </c>
      <c r="BE3549">
        <f t="shared" si="243"/>
        <v>0</v>
      </c>
      <c r="BF3549" s="6">
        <f t="shared" si="244"/>
        <v>-229.5</v>
      </c>
      <c r="BG3549" s="7" t="s">
        <v>71</v>
      </c>
      <c r="BH3549" t="str">
        <f>+VLOOKUP(AF3549,Sheet4!A:A,1,FALSE)</f>
        <v>Mamade Hanifo</v>
      </c>
      <c r="BJ3549" s="59">
        <f>+G3549-BE3549</f>
        <v>229.5</v>
      </c>
      <c r="BL3549" s="6">
        <v>0</v>
      </c>
      <c r="BM3549" s="59">
        <f t="shared" si="245"/>
        <v>229.5</v>
      </c>
      <c r="BN3549" t="s">
        <v>1706</v>
      </c>
    </row>
    <row r="3550" spans="1:67" ht="13" customHeight="1" x14ac:dyDescent="0.3">
      <c r="A3550" s="5">
        <v>46114</v>
      </c>
      <c r="B3550" t="s">
        <v>76</v>
      </c>
      <c r="F3550">
        <v>9180</v>
      </c>
      <c r="G3550">
        <v>9180</v>
      </c>
      <c r="H3550" s="6">
        <f>+G3550</f>
        <v>9180</v>
      </c>
      <c r="I3550" s="6">
        <f t="shared" si="246"/>
        <v>0</v>
      </c>
      <c r="J3550" s="6"/>
      <c r="K3550" s="6"/>
      <c r="Q3550" t="s">
        <v>77</v>
      </c>
      <c r="U3550">
        <v>2601345</v>
      </c>
      <c r="V3550" t="s">
        <v>1704</v>
      </c>
      <c r="W3550" t="s">
        <v>110</v>
      </c>
      <c r="X3550" t="s">
        <v>126</v>
      </c>
      <c r="Y3550" t="s">
        <v>320</v>
      </c>
      <c r="AF3550" t="s">
        <v>1704</v>
      </c>
      <c r="AG3550" t="s">
        <v>1705</v>
      </c>
      <c r="AH3550" t="s">
        <v>129</v>
      </c>
      <c r="AI3550">
        <v>879095867</v>
      </c>
      <c r="AM3550">
        <v>260001</v>
      </c>
      <c r="BA3550" s="6">
        <v>-9180</v>
      </c>
      <c r="BE3550">
        <f t="shared" si="243"/>
        <v>0</v>
      </c>
      <c r="BF3550" s="6">
        <f t="shared" si="244"/>
        <v>-9180</v>
      </c>
      <c r="BG3550" s="7" t="s">
        <v>71</v>
      </c>
      <c r="BH3550" t="str">
        <f>+VLOOKUP(AF3550,Sheet4!A:A,1,FALSE)</f>
        <v>Mamade Hanifo</v>
      </c>
      <c r="BJ3550" s="59">
        <f>+G3550-BE3550</f>
        <v>9180</v>
      </c>
      <c r="BL3550" s="6">
        <v>0</v>
      </c>
      <c r="BM3550" s="59">
        <f t="shared" si="245"/>
        <v>9180</v>
      </c>
      <c r="BN3550" t="s">
        <v>1706</v>
      </c>
    </row>
    <row r="3551" spans="1:67" ht="13" customHeight="1" x14ac:dyDescent="0.3">
      <c r="A3551" s="5">
        <v>46114</v>
      </c>
      <c r="B3551" t="s">
        <v>82</v>
      </c>
      <c r="F3551" s="8">
        <v>1377</v>
      </c>
      <c r="G3551">
        <v>688.5</v>
      </c>
      <c r="H3551" s="6">
        <f>+G3551</f>
        <v>688.5</v>
      </c>
      <c r="I3551" s="6">
        <f t="shared" si="246"/>
        <v>0</v>
      </c>
      <c r="J3551" s="6"/>
      <c r="K3551" s="6"/>
      <c r="Q3551" t="s">
        <v>83</v>
      </c>
      <c r="U3551">
        <v>2601345</v>
      </c>
      <c r="V3551" t="s">
        <v>1704</v>
      </c>
      <c r="W3551" t="s">
        <v>110</v>
      </c>
      <c r="X3551" t="s">
        <v>126</v>
      </c>
      <c r="Y3551" t="s">
        <v>320</v>
      </c>
      <c r="AF3551" t="s">
        <v>1704</v>
      </c>
      <c r="AG3551" t="s">
        <v>1705</v>
      </c>
      <c r="AH3551" t="s">
        <v>129</v>
      </c>
      <c r="AI3551">
        <v>879095867</v>
      </c>
      <c r="AM3551">
        <v>260001</v>
      </c>
      <c r="BA3551" s="6">
        <v>-1377</v>
      </c>
      <c r="BE3551">
        <f t="shared" si="243"/>
        <v>0</v>
      </c>
      <c r="BF3551" s="6">
        <f t="shared" si="244"/>
        <v>-688.5</v>
      </c>
      <c r="BG3551" s="7" t="s">
        <v>71</v>
      </c>
      <c r="BH3551" t="str">
        <f>+VLOOKUP(AF3551,Sheet4!A:A,1,FALSE)</f>
        <v>Mamade Hanifo</v>
      </c>
      <c r="BJ3551" s="59">
        <f>+G3551-BE3551</f>
        <v>688.5</v>
      </c>
      <c r="BL3551" s="6">
        <v>0</v>
      </c>
      <c r="BM3551" s="59">
        <f t="shared" si="245"/>
        <v>688.5</v>
      </c>
      <c r="BN3551" t="s">
        <v>1706</v>
      </c>
    </row>
    <row r="3552" spans="1:67" ht="13" customHeight="1" x14ac:dyDescent="0.3">
      <c r="A3552" s="5">
        <v>46114</v>
      </c>
      <c r="B3552" t="s">
        <v>84</v>
      </c>
      <c r="F3552">
        <v>22950</v>
      </c>
      <c r="G3552">
        <v>22950</v>
      </c>
      <c r="H3552" s="6">
        <f>+G3552</f>
        <v>22950</v>
      </c>
      <c r="I3552" s="6">
        <f t="shared" si="246"/>
        <v>0</v>
      </c>
      <c r="J3552" s="6"/>
      <c r="K3552" s="6"/>
      <c r="Q3552" t="s">
        <v>85</v>
      </c>
      <c r="U3552">
        <v>2601345</v>
      </c>
      <c r="V3552" t="s">
        <v>1704</v>
      </c>
      <c r="W3552" t="s">
        <v>110</v>
      </c>
      <c r="X3552" t="s">
        <v>126</v>
      </c>
      <c r="Y3552" t="s">
        <v>320</v>
      </c>
      <c r="AF3552" t="s">
        <v>1704</v>
      </c>
      <c r="AG3552" t="s">
        <v>1705</v>
      </c>
      <c r="AH3552" t="s">
        <v>129</v>
      </c>
      <c r="AI3552">
        <v>879095867</v>
      </c>
      <c r="AM3552">
        <v>260001</v>
      </c>
      <c r="BA3552" s="6">
        <v>-22950</v>
      </c>
      <c r="BE3552">
        <f t="shared" si="243"/>
        <v>0</v>
      </c>
      <c r="BF3552" s="6">
        <f t="shared" si="244"/>
        <v>-22950</v>
      </c>
      <c r="BG3552" s="7" t="s">
        <v>71</v>
      </c>
      <c r="BH3552" t="str">
        <f>+VLOOKUP(AF3552,Sheet4!A:A,1,FALSE)</f>
        <v>Mamade Hanifo</v>
      </c>
      <c r="BJ3552" s="59">
        <f>+G3552-BE3552</f>
        <v>22950</v>
      </c>
      <c r="BL3552" s="6">
        <v>0</v>
      </c>
      <c r="BM3552" s="59">
        <f t="shared" si="245"/>
        <v>22950</v>
      </c>
      <c r="BN3552" t="s">
        <v>1706</v>
      </c>
    </row>
    <row r="3553" spans="1:67" ht="13" customHeight="1" x14ac:dyDescent="0.3">
      <c r="A3553" s="5">
        <v>46114</v>
      </c>
      <c r="B3553" t="s">
        <v>63</v>
      </c>
      <c r="F3553">
        <v>11850</v>
      </c>
      <c r="G3553">
        <v>11850</v>
      </c>
      <c r="H3553" s="6">
        <v>0</v>
      </c>
      <c r="I3553" s="6">
        <f t="shared" si="246"/>
        <v>-11850</v>
      </c>
      <c r="J3553" s="6"/>
      <c r="K3553" s="6"/>
      <c r="Q3553" t="s">
        <v>64</v>
      </c>
      <c r="U3553">
        <v>2601346</v>
      </c>
      <c r="V3553" t="s">
        <v>1707</v>
      </c>
      <c r="W3553" t="s">
        <v>144</v>
      </c>
      <c r="X3553" t="s">
        <v>434</v>
      </c>
      <c r="Y3553" t="s">
        <v>1708</v>
      </c>
      <c r="AF3553" t="s">
        <v>1707</v>
      </c>
      <c r="AG3553" t="s">
        <v>1709</v>
      </c>
      <c r="AH3553" t="s">
        <v>437</v>
      </c>
      <c r="AI3553">
        <v>868188909</v>
      </c>
      <c r="AM3553">
        <v>260001</v>
      </c>
      <c r="BA3553" s="6">
        <v>-11850</v>
      </c>
      <c r="BE3553">
        <f t="shared" si="243"/>
        <v>0</v>
      </c>
      <c r="BF3553" s="6">
        <f t="shared" si="244"/>
        <v>0</v>
      </c>
      <c r="BG3553" s="7" t="s">
        <v>71</v>
      </c>
      <c r="BH3553" t="e">
        <f>+VLOOKUP(AF3553,Sheet4!A:A,1,FALSE)</f>
        <v>#N/A</v>
      </c>
      <c r="BL3553" s="6">
        <v>0</v>
      </c>
      <c r="BM3553" s="59">
        <f t="shared" si="245"/>
        <v>0</v>
      </c>
      <c r="BN3553" t="s">
        <v>1710</v>
      </c>
      <c r="BO3553" t="s">
        <v>101</v>
      </c>
    </row>
    <row r="3554" spans="1:67" ht="13" customHeight="1" x14ac:dyDescent="0.3">
      <c r="A3554" s="5">
        <v>46114</v>
      </c>
      <c r="B3554" t="s">
        <v>63</v>
      </c>
      <c r="F3554">
        <v>6615</v>
      </c>
      <c r="G3554">
        <v>6615</v>
      </c>
      <c r="H3554" s="6">
        <v>0</v>
      </c>
      <c r="I3554" s="6">
        <f t="shared" si="246"/>
        <v>-6615</v>
      </c>
      <c r="J3554" s="6"/>
      <c r="K3554" s="6"/>
      <c r="Q3554" t="s">
        <v>64</v>
      </c>
      <c r="U3554">
        <v>2601346</v>
      </c>
      <c r="V3554" t="s">
        <v>1707</v>
      </c>
      <c r="W3554" t="s">
        <v>144</v>
      </c>
      <c r="X3554" t="s">
        <v>434</v>
      </c>
      <c r="Y3554" t="s">
        <v>1711</v>
      </c>
      <c r="AF3554" t="s">
        <v>1707</v>
      </c>
      <c r="AG3554" t="s">
        <v>1709</v>
      </c>
      <c r="AH3554" t="s">
        <v>437</v>
      </c>
      <c r="AI3554">
        <v>868188909</v>
      </c>
      <c r="AM3554">
        <v>260001</v>
      </c>
      <c r="BA3554" s="6">
        <v>-6615</v>
      </c>
      <c r="BE3554">
        <f t="shared" si="243"/>
        <v>0</v>
      </c>
      <c r="BF3554" s="6">
        <f t="shared" si="244"/>
        <v>0</v>
      </c>
      <c r="BG3554" s="7" t="s">
        <v>71</v>
      </c>
      <c r="BH3554" t="e">
        <f>+VLOOKUP(AF3554,Sheet4!A:A,1,FALSE)</f>
        <v>#N/A</v>
      </c>
      <c r="BL3554" s="6">
        <v>0</v>
      </c>
      <c r="BM3554" s="59">
        <f t="shared" si="245"/>
        <v>0</v>
      </c>
      <c r="BN3554" t="s">
        <v>1710</v>
      </c>
      <c r="BO3554" t="s">
        <v>101</v>
      </c>
    </row>
    <row r="3555" spans="1:67" ht="13" customHeight="1" x14ac:dyDescent="0.3">
      <c r="A3555" s="5">
        <v>46114</v>
      </c>
      <c r="B3555" t="s">
        <v>74</v>
      </c>
      <c r="F3555" s="8">
        <v>790</v>
      </c>
      <c r="G3555">
        <v>395</v>
      </c>
      <c r="H3555" s="6">
        <v>0</v>
      </c>
      <c r="I3555" s="6">
        <f t="shared" si="246"/>
        <v>-395</v>
      </c>
      <c r="J3555" s="6"/>
      <c r="K3555" s="6"/>
      <c r="Q3555" t="s">
        <v>75</v>
      </c>
      <c r="U3555">
        <v>2601346</v>
      </c>
      <c r="V3555" t="s">
        <v>1707</v>
      </c>
      <c r="W3555" t="s">
        <v>144</v>
      </c>
      <c r="X3555" t="s">
        <v>434</v>
      </c>
      <c r="Y3555" t="s">
        <v>1708</v>
      </c>
      <c r="AF3555" t="s">
        <v>1707</v>
      </c>
      <c r="AG3555" t="s">
        <v>1709</v>
      </c>
      <c r="AH3555" t="s">
        <v>437</v>
      </c>
      <c r="AI3555">
        <v>868188909</v>
      </c>
      <c r="AM3555">
        <v>260001</v>
      </c>
      <c r="BA3555" s="6">
        <v>-790</v>
      </c>
      <c r="BE3555">
        <f t="shared" si="243"/>
        <v>0</v>
      </c>
      <c r="BF3555" s="6">
        <f t="shared" si="244"/>
        <v>0</v>
      </c>
      <c r="BG3555" s="7" t="s">
        <v>71</v>
      </c>
      <c r="BH3555" t="e">
        <f>+VLOOKUP(AF3555,Sheet4!A:A,1,FALSE)</f>
        <v>#N/A</v>
      </c>
      <c r="BL3555" s="6">
        <v>0</v>
      </c>
      <c r="BM3555" s="59">
        <f t="shared" si="245"/>
        <v>0</v>
      </c>
      <c r="BN3555" t="s">
        <v>1710</v>
      </c>
    </row>
    <row r="3556" spans="1:67" ht="13" customHeight="1" x14ac:dyDescent="0.3">
      <c r="A3556" s="5">
        <v>46114</v>
      </c>
      <c r="B3556" t="s">
        <v>74</v>
      </c>
      <c r="F3556" s="8">
        <v>441</v>
      </c>
      <c r="G3556">
        <v>220.5</v>
      </c>
      <c r="H3556" s="6">
        <v>0</v>
      </c>
      <c r="I3556" s="6">
        <f t="shared" si="246"/>
        <v>-220.5</v>
      </c>
      <c r="J3556" s="6"/>
      <c r="K3556" s="6"/>
      <c r="Q3556" t="s">
        <v>75</v>
      </c>
      <c r="U3556">
        <v>2601346</v>
      </c>
      <c r="V3556" t="s">
        <v>1707</v>
      </c>
      <c r="W3556" t="s">
        <v>144</v>
      </c>
      <c r="X3556" t="s">
        <v>434</v>
      </c>
      <c r="Y3556" t="s">
        <v>1711</v>
      </c>
      <c r="AF3556" t="s">
        <v>1707</v>
      </c>
      <c r="AG3556" t="s">
        <v>1709</v>
      </c>
      <c r="AH3556" t="s">
        <v>437</v>
      </c>
      <c r="AI3556">
        <v>868188909</v>
      </c>
      <c r="AM3556">
        <v>260001</v>
      </c>
      <c r="BA3556" s="6">
        <v>-441</v>
      </c>
      <c r="BE3556">
        <f t="shared" si="243"/>
        <v>0</v>
      </c>
      <c r="BF3556" s="6">
        <f t="shared" si="244"/>
        <v>0</v>
      </c>
      <c r="BG3556" s="7" t="s">
        <v>71</v>
      </c>
      <c r="BH3556" t="e">
        <f>+VLOOKUP(AF3556,Sheet4!A:A,1,FALSE)</f>
        <v>#N/A</v>
      </c>
      <c r="BL3556" s="6">
        <v>0</v>
      </c>
      <c r="BM3556" s="59">
        <f t="shared" si="245"/>
        <v>0</v>
      </c>
      <c r="BN3556" t="s">
        <v>1710</v>
      </c>
    </row>
    <row r="3557" spans="1:67" ht="13" customHeight="1" x14ac:dyDescent="0.3">
      <c r="A3557" s="5">
        <v>46114</v>
      </c>
      <c r="B3557" t="s">
        <v>76</v>
      </c>
      <c r="F3557">
        <v>15800</v>
      </c>
      <c r="G3557">
        <v>15800</v>
      </c>
      <c r="H3557" s="6">
        <v>0</v>
      </c>
      <c r="I3557" s="6">
        <f t="shared" si="246"/>
        <v>-15800</v>
      </c>
      <c r="J3557" s="6"/>
      <c r="K3557" s="6"/>
      <c r="Q3557" t="s">
        <v>77</v>
      </c>
      <c r="U3557">
        <v>2601346</v>
      </c>
      <c r="V3557" t="s">
        <v>1707</v>
      </c>
      <c r="W3557" t="s">
        <v>144</v>
      </c>
      <c r="X3557" t="s">
        <v>434</v>
      </c>
      <c r="Y3557" t="s">
        <v>1708</v>
      </c>
      <c r="AF3557" t="s">
        <v>1707</v>
      </c>
      <c r="AG3557" t="s">
        <v>1709</v>
      </c>
      <c r="AH3557" t="s">
        <v>437</v>
      </c>
      <c r="AI3557">
        <v>868188909</v>
      </c>
      <c r="AM3557">
        <v>260001</v>
      </c>
      <c r="BA3557" s="6">
        <v>-15800</v>
      </c>
      <c r="BE3557">
        <f t="shared" si="243"/>
        <v>0</v>
      </c>
      <c r="BF3557" s="6">
        <f t="shared" si="244"/>
        <v>0</v>
      </c>
      <c r="BG3557" s="7" t="s">
        <v>71</v>
      </c>
      <c r="BH3557" t="e">
        <f>+VLOOKUP(AF3557,Sheet4!A:A,1,FALSE)</f>
        <v>#N/A</v>
      </c>
      <c r="BL3557" s="6">
        <v>0</v>
      </c>
      <c r="BM3557" s="59">
        <f t="shared" si="245"/>
        <v>0</v>
      </c>
      <c r="BN3557" t="s">
        <v>1710</v>
      </c>
    </row>
    <row r="3558" spans="1:67" ht="13" customHeight="1" x14ac:dyDescent="0.3">
      <c r="A3558" s="5">
        <v>46114</v>
      </c>
      <c r="B3558" t="s">
        <v>76</v>
      </c>
      <c r="F3558">
        <v>8820</v>
      </c>
      <c r="G3558">
        <v>8820</v>
      </c>
      <c r="H3558" s="6">
        <v>0</v>
      </c>
      <c r="I3558" s="6">
        <f t="shared" si="246"/>
        <v>-8820</v>
      </c>
      <c r="J3558" s="6"/>
      <c r="K3558" s="6"/>
      <c r="Q3558" t="s">
        <v>77</v>
      </c>
      <c r="U3558">
        <v>2601346</v>
      </c>
      <c r="V3558" t="s">
        <v>1707</v>
      </c>
      <c r="W3558" t="s">
        <v>144</v>
      </c>
      <c r="X3558" t="s">
        <v>434</v>
      </c>
      <c r="Y3558" t="s">
        <v>1711</v>
      </c>
      <c r="AF3558" t="s">
        <v>1707</v>
      </c>
      <c r="AG3558" t="s">
        <v>1709</v>
      </c>
      <c r="AH3558" t="s">
        <v>437</v>
      </c>
      <c r="AI3558">
        <v>868188909</v>
      </c>
      <c r="AM3558">
        <v>260001</v>
      </c>
      <c r="BA3558" s="6">
        <v>-8820</v>
      </c>
      <c r="BE3558">
        <f t="shared" si="243"/>
        <v>0</v>
      </c>
      <c r="BF3558" s="6">
        <f t="shared" si="244"/>
        <v>0</v>
      </c>
      <c r="BG3558" s="7" t="s">
        <v>71</v>
      </c>
      <c r="BH3558" t="e">
        <f>+VLOOKUP(AF3558,Sheet4!A:A,1,FALSE)</f>
        <v>#N/A</v>
      </c>
      <c r="BL3558" s="6">
        <v>0</v>
      </c>
      <c r="BM3558" s="59">
        <f t="shared" si="245"/>
        <v>0</v>
      </c>
      <c r="BN3558" t="s">
        <v>1710</v>
      </c>
    </row>
    <row r="3559" spans="1:67" ht="13" customHeight="1" x14ac:dyDescent="0.3">
      <c r="A3559" s="5">
        <v>46114</v>
      </c>
      <c r="B3559" t="s">
        <v>78</v>
      </c>
      <c r="F3559" s="8">
        <v>790</v>
      </c>
      <c r="G3559">
        <v>395</v>
      </c>
      <c r="H3559" s="6">
        <v>0</v>
      </c>
      <c r="I3559" s="6">
        <f t="shared" si="246"/>
        <v>-395</v>
      </c>
      <c r="J3559" s="6"/>
      <c r="K3559" s="6"/>
      <c r="Q3559" t="s">
        <v>79</v>
      </c>
      <c r="U3559">
        <v>2601346</v>
      </c>
      <c r="V3559" t="s">
        <v>1707</v>
      </c>
      <c r="W3559" t="s">
        <v>144</v>
      </c>
      <c r="X3559" t="s">
        <v>434</v>
      </c>
      <c r="Y3559" t="s">
        <v>1708</v>
      </c>
      <c r="AF3559" t="s">
        <v>1707</v>
      </c>
      <c r="AG3559" t="s">
        <v>1709</v>
      </c>
      <c r="AH3559" t="s">
        <v>437</v>
      </c>
      <c r="AI3559">
        <v>868188909</v>
      </c>
      <c r="AM3559">
        <v>260001</v>
      </c>
      <c r="BA3559" s="6">
        <v>-790</v>
      </c>
      <c r="BE3559">
        <f t="shared" si="243"/>
        <v>0</v>
      </c>
      <c r="BF3559" s="6">
        <f t="shared" si="244"/>
        <v>0</v>
      </c>
      <c r="BG3559" s="7" t="s">
        <v>71</v>
      </c>
      <c r="BH3559" t="e">
        <f>+VLOOKUP(AF3559,Sheet4!A:A,1,FALSE)</f>
        <v>#N/A</v>
      </c>
      <c r="BL3559" s="6">
        <v>0</v>
      </c>
      <c r="BM3559" s="59">
        <f t="shared" si="245"/>
        <v>0</v>
      </c>
      <c r="BN3559" t="s">
        <v>1710</v>
      </c>
    </row>
    <row r="3560" spans="1:67" ht="13" customHeight="1" x14ac:dyDescent="0.3">
      <c r="A3560" s="5">
        <v>46114</v>
      </c>
      <c r="B3560" t="s">
        <v>78</v>
      </c>
      <c r="F3560" s="8">
        <v>441</v>
      </c>
      <c r="G3560">
        <v>220.5</v>
      </c>
      <c r="H3560" s="6">
        <v>0</v>
      </c>
      <c r="I3560" s="6">
        <f t="shared" si="246"/>
        <v>-220.5</v>
      </c>
      <c r="J3560" s="6"/>
      <c r="K3560" s="6"/>
      <c r="Q3560" t="s">
        <v>79</v>
      </c>
      <c r="U3560">
        <v>2601346</v>
      </c>
      <c r="V3560" t="s">
        <v>1707</v>
      </c>
      <c r="W3560" t="s">
        <v>144</v>
      </c>
      <c r="X3560" t="s">
        <v>434</v>
      </c>
      <c r="Y3560" t="s">
        <v>1711</v>
      </c>
      <c r="AF3560" t="s">
        <v>1707</v>
      </c>
      <c r="AG3560" t="s">
        <v>1709</v>
      </c>
      <c r="AH3560" t="s">
        <v>437</v>
      </c>
      <c r="AI3560">
        <v>868188909</v>
      </c>
      <c r="AM3560">
        <v>260001</v>
      </c>
      <c r="BA3560" s="6">
        <v>-441</v>
      </c>
      <c r="BE3560">
        <f t="shared" si="243"/>
        <v>0</v>
      </c>
      <c r="BF3560" s="6">
        <f t="shared" si="244"/>
        <v>0</v>
      </c>
      <c r="BG3560" s="7" t="s">
        <v>71</v>
      </c>
      <c r="BH3560" t="e">
        <f>+VLOOKUP(AF3560,Sheet4!A:A,1,FALSE)</f>
        <v>#N/A</v>
      </c>
      <c r="BL3560" s="6">
        <v>0</v>
      </c>
      <c r="BM3560" s="59">
        <f t="shared" si="245"/>
        <v>0</v>
      </c>
      <c r="BN3560" t="s">
        <v>1710</v>
      </c>
    </row>
    <row r="3561" spans="1:67" ht="13" customHeight="1" x14ac:dyDescent="0.3">
      <c r="A3561" s="5">
        <v>46114</v>
      </c>
      <c r="B3561" t="s">
        <v>80</v>
      </c>
      <c r="F3561">
        <v>9875</v>
      </c>
      <c r="G3561">
        <v>9875</v>
      </c>
      <c r="H3561" s="6">
        <v>0</v>
      </c>
      <c r="I3561" s="6">
        <f t="shared" si="246"/>
        <v>-9875</v>
      </c>
      <c r="J3561" s="6"/>
      <c r="K3561" s="6"/>
      <c r="Q3561" t="s">
        <v>81</v>
      </c>
      <c r="U3561">
        <v>2601346</v>
      </c>
      <c r="V3561" t="s">
        <v>1707</v>
      </c>
      <c r="W3561" t="s">
        <v>144</v>
      </c>
      <c r="X3561" t="s">
        <v>434</v>
      </c>
      <c r="Y3561" t="s">
        <v>1708</v>
      </c>
      <c r="AF3561" t="s">
        <v>1707</v>
      </c>
      <c r="AG3561" t="s">
        <v>1709</v>
      </c>
      <c r="AH3561" t="s">
        <v>437</v>
      </c>
      <c r="AI3561">
        <v>868188909</v>
      </c>
      <c r="AM3561">
        <v>260001</v>
      </c>
      <c r="BA3561" s="6">
        <v>-9875</v>
      </c>
      <c r="BE3561">
        <f t="shared" si="243"/>
        <v>0</v>
      </c>
      <c r="BF3561" s="6">
        <f t="shared" si="244"/>
        <v>0</v>
      </c>
      <c r="BG3561" s="7" t="s">
        <v>71</v>
      </c>
      <c r="BH3561" t="e">
        <f>+VLOOKUP(AF3561,Sheet4!A:A,1,FALSE)</f>
        <v>#N/A</v>
      </c>
      <c r="BL3561" s="6">
        <v>0</v>
      </c>
      <c r="BM3561" s="59">
        <f t="shared" si="245"/>
        <v>0</v>
      </c>
      <c r="BN3561" t="s">
        <v>1710</v>
      </c>
    </row>
    <row r="3562" spans="1:67" ht="13" customHeight="1" x14ac:dyDescent="0.3">
      <c r="A3562" s="5">
        <v>46114</v>
      </c>
      <c r="B3562" t="s">
        <v>80</v>
      </c>
      <c r="F3562">
        <v>5512.5</v>
      </c>
      <c r="G3562">
        <v>5512.5</v>
      </c>
      <c r="H3562" s="6">
        <v>0</v>
      </c>
      <c r="I3562" s="6">
        <f t="shared" si="246"/>
        <v>-5512.5</v>
      </c>
      <c r="J3562" s="6"/>
      <c r="K3562" s="6"/>
      <c r="Q3562" t="s">
        <v>81</v>
      </c>
      <c r="U3562">
        <v>2601346</v>
      </c>
      <c r="V3562" t="s">
        <v>1707</v>
      </c>
      <c r="W3562" t="s">
        <v>144</v>
      </c>
      <c r="X3562" t="s">
        <v>434</v>
      </c>
      <c r="Y3562" t="s">
        <v>1711</v>
      </c>
      <c r="AF3562" t="s">
        <v>1707</v>
      </c>
      <c r="AG3562" t="s">
        <v>1709</v>
      </c>
      <c r="AH3562" t="s">
        <v>437</v>
      </c>
      <c r="AI3562">
        <v>868188909</v>
      </c>
      <c r="AM3562">
        <v>260001</v>
      </c>
      <c r="BA3562" s="6">
        <v>-5512.5</v>
      </c>
      <c r="BE3562">
        <f t="shared" si="243"/>
        <v>0</v>
      </c>
      <c r="BF3562" s="6">
        <f t="shared" si="244"/>
        <v>0</v>
      </c>
      <c r="BG3562" s="7" t="s">
        <v>71</v>
      </c>
      <c r="BH3562" t="e">
        <f>+VLOOKUP(AF3562,Sheet4!A:A,1,FALSE)</f>
        <v>#N/A</v>
      </c>
      <c r="BL3562" s="6">
        <v>0</v>
      </c>
      <c r="BM3562" s="59">
        <f t="shared" si="245"/>
        <v>0</v>
      </c>
      <c r="BN3562" t="s">
        <v>1710</v>
      </c>
    </row>
    <row r="3563" spans="1:67" ht="13" customHeight="1" x14ac:dyDescent="0.3">
      <c r="A3563" s="5">
        <v>46114</v>
      </c>
      <c r="B3563" t="s">
        <v>63</v>
      </c>
      <c r="F3563">
        <v>4665</v>
      </c>
      <c r="G3563">
        <v>4665</v>
      </c>
      <c r="H3563">
        <v>0</v>
      </c>
      <c r="I3563" s="6">
        <v>-4665</v>
      </c>
      <c r="Q3563" t="s">
        <v>64</v>
      </c>
      <c r="U3563">
        <v>2601347</v>
      </c>
      <c r="V3563" t="s">
        <v>1712</v>
      </c>
      <c r="W3563" t="s">
        <v>94</v>
      </c>
      <c r="X3563" t="s">
        <v>95</v>
      </c>
      <c r="Y3563" t="s">
        <v>1713</v>
      </c>
      <c r="AF3563" t="s">
        <v>1712</v>
      </c>
      <c r="AG3563" t="s">
        <v>1714</v>
      </c>
      <c r="AH3563" t="s">
        <v>98</v>
      </c>
      <c r="AI3563">
        <v>847870520</v>
      </c>
      <c r="AM3563">
        <v>260001</v>
      </c>
      <c r="BD3563" s="9">
        <v>4665</v>
      </c>
      <c r="BE3563">
        <f t="shared" si="243"/>
        <v>0</v>
      </c>
      <c r="BF3563" s="6">
        <f t="shared" si="244"/>
        <v>0</v>
      </c>
      <c r="BG3563" s="11" t="s">
        <v>71</v>
      </c>
      <c r="BH3563" t="e">
        <f>+VLOOKUP(AF3563,Sheet4!A:A,1,FALSE)</f>
        <v>#N/A</v>
      </c>
      <c r="BL3563">
        <v>4665</v>
      </c>
      <c r="BM3563" s="59">
        <f t="shared" si="245"/>
        <v>-4665</v>
      </c>
      <c r="BN3563" t="s">
        <v>1715</v>
      </c>
      <c r="BO3563" t="s">
        <v>73</v>
      </c>
    </row>
    <row r="3564" spans="1:67" ht="13" customHeight="1" x14ac:dyDescent="0.3">
      <c r="A3564" s="5">
        <v>46114</v>
      </c>
      <c r="B3564" t="s">
        <v>63</v>
      </c>
      <c r="F3564">
        <v>1065</v>
      </c>
      <c r="G3564">
        <v>1065</v>
      </c>
      <c r="H3564">
        <v>0</v>
      </c>
      <c r="I3564" s="6">
        <v>-1065</v>
      </c>
      <c r="Q3564" t="s">
        <v>64</v>
      </c>
      <c r="U3564">
        <v>2601347</v>
      </c>
      <c r="V3564" t="s">
        <v>1712</v>
      </c>
      <c r="W3564" t="s">
        <v>94</v>
      </c>
      <c r="X3564" t="s">
        <v>95</v>
      </c>
      <c r="Y3564" t="s">
        <v>1716</v>
      </c>
      <c r="AF3564" t="s">
        <v>1712</v>
      </c>
      <c r="AG3564" t="s">
        <v>1714</v>
      </c>
      <c r="AH3564" t="s">
        <v>98</v>
      </c>
      <c r="AI3564">
        <v>847870520</v>
      </c>
      <c r="AM3564">
        <v>260001</v>
      </c>
      <c r="BD3564" s="9">
        <v>1065</v>
      </c>
      <c r="BE3564">
        <f t="shared" si="243"/>
        <v>0</v>
      </c>
      <c r="BF3564" s="6">
        <f t="shared" si="244"/>
        <v>0</v>
      </c>
      <c r="BG3564" s="11" t="s">
        <v>71</v>
      </c>
      <c r="BH3564" t="e">
        <f>+VLOOKUP(AF3564,Sheet4!A:A,1,FALSE)</f>
        <v>#N/A</v>
      </c>
      <c r="BL3564">
        <v>1065</v>
      </c>
      <c r="BM3564" s="59">
        <f t="shared" si="245"/>
        <v>-1065</v>
      </c>
      <c r="BN3564" t="s">
        <v>1715</v>
      </c>
      <c r="BO3564" t="s">
        <v>73</v>
      </c>
    </row>
    <row r="3565" spans="1:67" ht="13" customHeight="1" x14ac:dyDescent="0.3">
      <c r="A3565" s="5">
        <v>46114</v>
      </c>
      <c r="B3565" t="s">
        <v>74</v>
      </c>
      <c r="F3565" s="8">
        <v>311</v>
      </c>
      <c r="G3565">
        <v>155.5</v>
      </c>
      <c r="H3565">
        <v>0</v>
      </c>
      <c r="I3565" s="6">
        <v>-311</v>
      </c>
      <c r="Q3565" t="s">
        <v>75</v>
      </c>
      <c r="U3565">
        <v>2601347</v>
      </c>
      <c r="V3565" t="s">
        <v>1712</v>
      </c>
      <c r="W3565" t="s">
        <v>94</v>
      </c>
      <c r="X3565" t="s">
        <v>95</v>
      </c>
      <c r="Y3565" t="s">
        <v>1713</v>
      </c>
      <c r="AF3565" t="s">
        <v>1712</v>
      </c>
      <c r="AG3565" t="s">
        <v>1714</v>
      </c>
      <c r="AH3565" t="s">
        <v>98</v>
      </c>
      <c r="AI3565">
        <v>847870520</v>
      </c>
      <c r="AM3565">
        <v>260001</v>
      </c>
      <c r="BE3565">
        <f t="shared" si="243"/>
        <v>0</v>
      </c>
      <c r="BF3565" s="6">
        <f t="shared" si="244"/>
        <v>0</v>
      </c>
      <c r="BG3565" s="7" t="s">
        <v>71</v>
      </c>
      <c r="BH3565" t="e">
        <f>+VLOOKUP(AF3565,Sheet4!A:A,1,FALSE)</f>
        <v>#N/A</v>
      </c>
      <c r="BL3565">
        <v>155.5</v>
      </c>
      <c r="BM3565" s="59">
        <f t="shared" si="245"/>
        <v>-155.5</v>
      </c>
      <c r="BN3565" t="s">
        <v>1715</v>
      </c>
    </row>
    <row r="3566" spans="1:67" ht="13" customHeight="1" x14ac:dyDescent="0.3">
      <c r="A3566" s="5">
        <v>46114</v>
      </c>
      <c r="B3566" t="s">
        <v>74</v>
      </c>
      <c r="F3566" s="8">
        <v>71</v>
      </c>
      <c r="G3566">
        <v>35.5</v>
      </c>
      <c r="H3566">
        <v>0</v>
      </c>
      <c r="I3566" s="6">
        <v>-71</v>
      </c>
      <c r="Q3566" t="s">
        <v>75</v>
      </c>
      <c r="U3566">
        <v>2601347</v>
      </c>
      <c r="V3566" t="s">
        <v>1712</v>
      </c>
      <c r="W3566" t="s">
        <v>94</v>
      </c>
      <c r="X3566" t="s">
        <v>95</v>
      </c>
      <c r="Y3566" t="s">
        <v>1716</v>
      </c>
      <c r="AF3566" t="s">
        <v>1712</v>
      </c>
      <c r="AG3566" t="s">
        <v>1714</v>
      </c>
      <c r="AH3566" t="s">
        <v>98</v>
      </c>
      <c r="AI3566">
        <v>847870520</v>
      </c>
      <c r="AM3566">
        <v>260001</v>
      </c>
      <c r="BE3566">
        <f t="shared" si="243"/>
        <v>0</v>
      </c>
      <c r="BF3566" s="6">
        <f t="shared" si="244"/>
        <v>0</v>
      </c>
      <c r="BG3566" s="7" t="s">
        <v>71</v>
      </c>
      <c r="BH3566" t="e">
        <f>+VLOOKUP(AF3566,Sheet4!A:A,1,FALSE)</f>
        <v>#N/A</v>
      </c>
      <c r="BL3566">
        <v>35.5</v>
      </c>
      <c r="BM3566" s="59">
        <f t="shared" si="245"/>
        <v>-35.5</v>
      </c>
      <c r="BN3566" t="s">
        <v>1715</v>
      </c>
    </row>
    <row r="3567" spans="1:67" ht="13" customHeight="1" x14ac:dyDescent="0.3">
      <c r="A3567" s="5">
        <v>46114</v>
      </c>
      <c r="B3567" t="s">
        <v>76</v>
      </c>
      <c r="F3567">
        <v>6220</v>
      </c>
      <c r="G3567">
        <v>6220</v>
      </c>
      <c r="H3567">
        <v>0</v>
      </c>
      <c r="I3567" s="6">
        <v>-6220</v>
      </c>
      <c r="Q3567" t="s">
        <v>77</v>
      </c>
      <c r="U3567">
        <v>2601347</v>
      </c>
      <c r="V3567" t="s">
        <v>1712</v>
      </c>
      <c r="W3567" t="s">
        <v>94</v>
      </c>
      <c r="X3567" t="s">
        <v>95</v>
      </c>
      <c r="Y3567" t="s">
        <v>1713</v>
      </c>
      <c r="AF3567" t="s">
        <v>1712</v>
      </c>
      <c r="AG3567" t="s">
        <v>1714</v>
      </c>
      <c r="AH3567" t="s">
        <v>98</v>
      </c>
      <c r="AI3567">
        <v>847870520</v>
      </c>
      <c r="AM3567">
        <v>260001</v>
      </c>
      <c r="BE3567">
        <f t="shared" si="243"/>
        <v>0</v>
      </c>
      <c r="BF3567" s="6">
        <f t="shared" si="244"/>
        <v>0</v>
      </c>
      <c r="BG3567" s="7" t="s">
        <v>71</v>
      </c>
      <c r="BH3567" t="e">
        <f>+VLOOKUP(AF3567,Sheet4!A:A,1,FALSE)</f>
        <v>#N/A</v>
      </c>
      <c r="BL3567">
        <v>6220</v>
      </c>
      <c r="BM3567" s="59">
        <f t="shared" si="245"/>
        <v>-6220</v>
      </c>
      <c r="BN3567" t="s">
        <v>1715</v>
      </c>
    </row>
    <row r="3568" spans="1:67" ht="13" customHeight="1" x14ac:dyDescent="0.3">
      <c r="A3568" s="5">
        <v>46114</v>
      </c>
      <c r="B3568" t="s">
        <v>76</v>
      </c>
      <c r="F3568">
        <v>1420</v>
      </c>
      <c r="G3568">
        <v>1420</v>
      </c>
      <c r="H3568">
        <v>0</v>
      </c>
      <c r="I3568" s="6">
        <v>-1420</v>
      </c>
      <c r="Q3568" t="s">
        <v>77</v>
      </c>
      <c r="U3568">
        <v>2601347</v>
      </c>
      <c r="V3568" t="s">
        <v>1712</v>
      </c>
      <c r="W3568" t="s">
        <v>94</v>
      </c>
      <c r="X3568" t="s">
        <v>95</v>
      </c>
      <c r="Y3568" t="s">
        <v>1716</v>
      </c>
      <c r="AF3568" t="s">
        <v>1712</v>
      </c>
      <c r="AG3568" t="s">
        <v>1714</v>
      </c>
      <c r="AH3568" t="s">
        <v>98</v>
      </c>
      <c r="AI3568">
        <v>847870520</v>
      </c>
      <c r="AM3568">
        <v>260001</v>
      </c>
      <c r="BE3568">
        <f t="shared" si="243"/>
        <v>0</v>
      </c>
      <c r="BF3568" s="6">
        <f t="shared" si="244"/>
        <v>0</v>
      </c>
      <c r="BG3568" s="7" t="s">
        <v>71</v>
      </c>
      <c r="BH3568" t="e">
        <f>+VLOOKUP(AF3568,Sheet4!A:A,1,FALSE)</f>
        <v>#N/A</v>
      </c>
      <c r="BL3568">
        <v>1420</v>
      </c>
      <c r="BM3568" s="59">
        <f t="shared" si="245"/>
        <v>-1420</v>
      </c>
      <c r="BN3568" t="s">
        <v>1715</v>
      </c>
    </row>
    <row r="3569" spans="1:67" ht="13" customHeight="1" x14ac:dyDescent="0.3">
      <c r="A3569" s="5">
        <v>46114</v>
      </c>
      <c r="B3569" t="s">
        <v>78</v>
      </c>
      <c r="F3569" s="8">
        <v>311</v>
      </c>
      <c r="G3569">
        <v>155.5</v>
      </c>
      <c r="H3569">
        <v>0</v>
      </c>
      <c r="I3569" s="6">
        <v>-311</v>
      </c>
      <c r="Q3569" t="s">
        <v>79</v>
      </c>
      <c r="U3569">
        <v>2601347</v>
      </c>
      <c r="V3569" t="s">
        <v>1712</v>
      </c>
      <c r="W3569" t="s">
        <v>94</v>
      </c>
      <c r="X3569" t="s">
        <v>95</v>
      </c>
      <c r="Y3569" t="s">
        <v>1713</v>
      </c>
      <c r="AF3569" t="s">
        <v>1712</v>
      </c>
      <c r="AG3569" t="s">
        <v>1714</v>
      </c>
      <c r="AH3569" t="s">
        <v>98</v>
      </c>
      <c r="AI3569">
        <v>847870520</v>
      </c>
      <c r="AM3569">
        <v>260001</v>
      </c>
      <c r="BE3569">
        <f t="shared" si="243"/>
        <v>0</v>
      </c>
      <c r="BF3569" s="6">
        <f t="shared" si="244"/>
        <v>0</v>
      </c>
      <c r="BG3569" s="7" t="s">
        <v>71</v>
      </c>
      <c r="BH3569" t="e">
        <f>+VLOOKUP(AF3569,Sheet4!A:A,1,FALSE)</f>
        <v>#N/A</v>
      </c>
      <c r="BL3569">
        <v>155.5</v>
      </c>
      <c r="BM3569" s="59">
        <f t="shared" si="245"/>
        <v>-155.5</v>
      </c>
      <c r="BN3569" t="s">
        <v>1715</v>
      </c>
    </row>
    <row r="3570" spans="1:67" ht="13" customHeight="1" x14ac:dyDescent="0.3">
      <c r="A3570" s="5">
        <v>46114</v>
      </c>
      <c r="B3570" t="s">
        <v>78</v>
      </c>
      <c r="F3570" s="8">
        <v>71</v>
      </c>
      <c r="G3570">
        <v>35.5</v>
      </c>
      <c r="H3570">
        <v>0</v>
      </c>
      <c r="I3570" s="6">
        <v>-71</v>
      </c>
      <c r="Q3570" t="s">
        <v>79</v>
      </c>
      <c r="U3570">
        <v>2601347</v>
      </c>
      <c r="V3570" t="s">
        <v>1712</v>
      </c>
      <c r="W3570" t="s">
        <v>94</v>
      </c>
      <c r="X3570" t="s">
        <v>95</v>
      </c>
      <c r="Y3570" t="s">
        <v>1716</v>
      </c>
      <c r="AF3570" t="s">
        <v>1712</v>
      </c>
      <c r="AG3570" t="s">
        <v>1714</v>
      </c>
      <c r="AH3570" t="s">
        <v>98</v>
      </c>
      <c r="AI3570">
        <v>847870520</v>
      </c>
      <c r="AM3570">
        <v>260001</v>
      </c>
      <c r="BE3570">
        <f t="shared" si="243"/>
        <v>0</v>
      </c>
      <c r="BF3570" s="6">
        <f t="shared" si="244"/>
        <v>0</v>
      </c>
      <c r="BG3570" s="7" t="s">
        <v>71</v>
      </c>
      <c r="BH3570" t="e">
        <f>+VLOOKUP(AF3570,Sheet4!A:A,1,FALSE)</f>
        <v>#N/A</v>
      </c>
      <c r="BL3570">
        <v>35.5</v>
      </c>
      <c r="BM3570" s="59">
        <f t="shared" si="245"/>
        <v>-35.5</v>
      </c>
      <c r="BN3570" t="s">
        <v>1715</v>
      </c>
    </row>
    <row r="3571" spans="1:67" ht="13" customHeight="1" x14ac:dyDescent="0.3">
      <c r="A3571" s="5">
        <v>46114</v>
      </c>
      <c r="B3571" t="s">
        <v>80</v>
      </c>
      <c r="F3571">
        <v>3887.5</v>
      </c>
      <c r="G3571">
        <v>3887.5</v>
      </c>
      <c r="H3571">
        <v>0</v>
      </c>
      <c r="I3571" s="6">
        <v>-3887.5</v>
      </c>
      <c r="Q3571" t="s">
        <v>81</v>
      </c>
      <c r="U3571">
        <v>2601347</v>
      </c>
      <c r="V3571" t="s">
        <v>1712</v>
      </c>
      <c r="W3571" t="s">
        <v>94</v>
      </c>
      <c r="X3571" t="s">
        <v>95</v>
      </c>
      <c r="Y3571" t="s">
        <v>1713</v>
      </c>
      <c r="AF3571" t="s">
        <v>1712</v>
      </c>
      <c r="AG3571" t="s">
        <v>1714</v>
      </c>
      <c r="AH3571" t="s">
        <v>98</v>
      </c>
      <c r="AI3571">
        <v>847870520</v>
      </c>
      <c r="AM3571">
        <v>260001</v>
      </c>
      <c r="BC3571" s="9">
        <v>3888</v>
      </c>
      <c r="BE3571">
        <f t="shared" si="243"/>
        <v>3888</v>
      </c>
      <c r="BF3571" s="6">
        <f t="shared" si="244"/>
        <v>3888</v>
      </c>
      <c r="BG3571" s="10" t="s">
        <v>99</v>
      </c>
      <c r="BH3571" t="e">
        <f>+VLOOKUP(AF3571,Sheet4!A:A,1,FALSE)</f>
        <v>#N/A</v>
      </c>
      <c r="BL3571">
        <v>3887.5</v>
      </c>
      <c r="BM3571" s="59">
        <f t="shared" si="245"/>
        <v>-3887.5</v>
      </c>
      <c r="BN3571" t="s">
        <v>1715</v>
      </c>
    </row>
    <row r="3572" spans="1:67" ht="13" customHeight="1" x14ac:dyDescent="0.3">
      <c r="A3572" s="5">
        <v>46114</v>
      </c>
      <c r="B3572" t="s">
        <v>80</v>
      </c>
      <c r="F3572">
        <v>887.5</v>
      </c>
      <c r="G3572">
        <v>887.5</v>
      </c>
      <c r="H3572">
        <v>0</v>
      </c>
      <c r="I3572" s="6">
        <v>-887.5</v>
      </c>
      <c r="Q3572" t="s">
        <v>81</v>
      </c>
      <c r="U3572">
        <v>2601347</v>
      </c>
      <c r="V3572" t="s">
        <v>1712</v>
      </c>
      <c r="W3572" t="s">
        <v>94</v>
      </c>
      <c r="X3572" t="s">
        <v>95</v>
      </c>
      <c r="Y3572" t="s">
        <v>1716</v>
      </c>
      <c r="AF3572" t="s">
        <v>1712</v>
      </c>
      <c r="AG3572" t="s">
        <v>1714</v>
      </c>
      <c r="AH3572" t="s">
        <v>98</v>
      </c>
      <c r="AI3572">
        <v>847870520</v>
      </c>
      <c r="AM3572">
        <v>260001</v>
      </c>
      <c r="BC3572" s="9">
        <v>888</v>
      </c>
      <c r="BE3572">
        <f t="shared" si="243"/>
        <v>888</v>
      </c>
      <c r="BF3572" s="6">
        <f t="shared" si="244"/>
        <v>888</v>
      </c>
      <c r="BG3572" s="10" t="s">
        <v>99</v>
      </c>
      <c r="BH3572" t="e">
        <f>+VLOOKUP(AF3572,Sheet4!A:A,1,FALSE)</f>
        <v>#N/A</v>
      </c>
      <c r="BL3572">
        <v>887.5</v>
      </c>
      <c r="BM3572" s="59">
        <f t="shared" si="245"/>
        <v>-887.5</v>
      </c>
      <c r="BN3572" t="s">
        <v>1715</v>
      </c>
    </row>
    <row r="3573" spans="1:67" ht="13" customHeight="1" x14ac:dyDescent="0.3">
      <c r="A3573" s="5">
        <v>46114</v>
      </c>
      <c r="B3573" t="s">
        <v>63</v>
      </c>
      <c r="F3573">
        <v>2445</v>
      </c>
      <c r="G3573">
        <v>2445</v>
      </c>
      <c r="H3573" s="6">
        <v>2490</v>
      </c>
      <c r="I3573" s="6">
        <f t="shared" ref="I3573:I3594" si="247">H3573-G3573</f>
        <v>45</v>
      </c>
      <c r="J3573" s="6"/>
      <c r="K3573" s="6"/>
      <c r="Q3573" t="s">
        <v>64</v>
      </c>
      <c r="U3573">
        <v>2601348</v>
      </c>
      <c r="V3573" t="s">
        <v>1717</v>
      </c>
      <c r="W3573" t="s">
        <v>110</v>
      </c>
      <c r="X3573" t="s">
        <v>347</v>
      </c>
      <c r="Y3573" t="s">
        <v>1055</v>
      </c>
      <c r="AF3573" t="s">
        <v>1717</v>
      </c>
      <c r="AG3573" t="s">
        <v>1718</v>
      </c>
      <c r="AH3573" t="s">
        <v>350</v>
      </c>
      <c r="AI3573" t="s">
        <v>351</v>
      </c>
      <c r="AM3573">
        <v>260001</v>
      </c>
      <c r="BA3573" s="6">
        <v>45</v>
      </c>
      <c r="BD3573" s="9">
        <v>2445</v>
      </c>
      <c r="BE3573">
        <f t="shared" si="243"/>
        <v>0</v>
      </c>
      <c r="BF3573" s="6">
        <f t="shared" si="244"/>
        <v>-2490</v>
      </c>
      <c r="BG3573" s="11" t="s">
        <v>71</v>
      </c>
      <c r="BH3573" t="e">
        <f>+VLOOKUP(AF3573,Sheet4!A:A,1,FALSE)</f>
        <v>#N/A</v>
      </c>
      <c r="BL3573" s="6">
        <v>2490</v>
      </c>
      <c r="BM3573" s="59">
        <f t="shared" si="245"/>
        <v>0</v>
      </c>
      <c r="BN3573" t="s">
        <v>1719</v>
      </c>
      <c r="BO3573" t="s">
        <v>73</v>
      </c>
    </row>
    <row r="3574" spans="1:67" ht="13" customHeight="1" x14ac:dyDescent="0.3">
      <c r="A3574" s="5">
        <v>46114</v>
      </c>
      <c r="B3574" t="s">
        <v>74</v>
      </c>
      <c r="F3574" s="8">
        <v>163</v>
      </c>
      <c r="G3574">
        <v>81.5</v>
      </c>
      <c r="H3574" s="6">
        <v>166</v>
      </c>
      <c r="I3574" s="6">
        <f t="shared" si="247"/>
        <v>84.5</v>
      </c>
      <c r="J3574" s="6"/>
      <c r="K3574" s="6"/>
      <c r="Q3574" t="s">
        <v>75</v>
      </c>
      <c r="U3574">
        <v>2601348</v>
      </c>
      <c r="V3574" t="s">
        <v>1717</v>
      </c>
      <c r="W3574" t="s">
        <v>110</v>
      </c>
      <c r="X3574" t="s">
        <v>347</v>
      </c>
      <c r="Y3574" t="s">
        <v>1055</v>
      </c>
      <c r="AF3574" t="s">
        <v>1717</v>
      </c>
      <c r="AG3574" t="s">
        <v>1718</v>
      </c>
      <c r="AH3574" t="s">
        <v>350</v>
      </c>
      <c r="AI3574" t="s">
        <v>351</v>
      </c>
      <c r="AM3574">
        <v>260001</v>
      </c>
      <c r="BA3574" s="6">
        <v>3</v>
      </c>
      <c r="BE3574">
        <f t="shared" si="243"/>
        <v>0</v>
      </c>
      <c r="BF3574" s="6">
        <f t="shared" si="244"/>
        <v>-166</v>
      </c>
      <c r="BG3574" s="7" t="s">
        <v>71</v>
      </c>
      <c r="BH3574" t="e">
        <f>+VLOOKUP(AF3574,Sheet4!A:A,1,FALSE)</f>
        <v>#N/A</v>
      </c>
      <c r="BL3574" s="6">
        <v>166</v>
      </c>
      <c r="BM3574" s="59">
        <f t="shared" si="245"/>
        <v>0</v>
      </c>
      <c r="BN3574" t="s">
        <v>1719</v>
      </c>
    </row>
    <row r="3575" spans="1:67" ht="13" customHeight="1" x14ac:dyDescent="0.3">
      <c r="A3575" s="5">
        <v>46114</v>
      </c>
      <c r="B3575" t="s">
        <v>76</v>
      </c>
      <c r="F3575">
        <v>3260</v>
      </c>
      <c r="G3575">
        <v>3260</v>
      </c>
      <c r="H3575" s="6">
        <v>3320</v>
      </c>
      <c r="I3575" s="6">
        <f t="shared" si="247"/>
        <v>60</v>
      </c>
      <c r="J3575" s="6"/>
      <c r="K3575" s="6"/>
      <c r="Q3575" t="s">
        <v>77</v>
      </c>
      <c r="U3575">
        <v>2601348</v>
      </c>
      <c r="V3575" t="s">
        <v>1717</v>
      </c>
      <c r="W3575" t="s">
        <v>110</v>
      </c>
      <c r="X3575" t="s">
        <v>347</v>
      </c>
      <c r="Y3575" t="s">
        <v>1055</v>
      </c>
      <c r="AF3575" t="s">
        <v>1717</v>
      </c>
      <c r="AG3575" t="s">
        <v>1718</v>
      </c>
      <c r="AH3575" t="s">
        <v>350</v>
      </c>
      <c r="AI3575" t="s">
        <v>351</v>
      </c>
      <c r="AM3575">
        <v>260001</v>
      </c>
      <c r="BA3575" s="6">
        <v>60</v>
      </c>
      <c r="BE3575">
        <f t="shared" si="243"/>
        <v>0</v>
      </c>
      <c r="BF3575" s="6">
        <f t="shared" si="244"/>
        <v>-3320</v>
      </c>
      <c r="BG3575" s="7" t="s">
        <v>71</v>
      </c>
      <c r="BH3575" t="e">
        <f>+VLOOKUP(AF3575,Sheet4!A:A,1,FALSE)</f>
        <v>#N/A</v>
      </c>
      <c r="BL3575" s="6">
        <v>3320</v>
      </c>
      <c r="BM3575" s="59">
        <f t="shared" si="245"/>
        <v>0</v>
      </c>
      <c r="BN3575" t="s">
        <v>1719</v>
      </c>
    </row>
    <row r="3576" spans="1:67" ht="13" customHeight="1" x14ac:dyDescent="0.3">
      <c r="A3576" s="5">
        <v>46114</v>
      </c>
      <c r="B3576" t="s">
        <v>78</v>
      </c>
      <c r="F3576" s="8">
        <v>163</v>
      </c>
      <c r="G3576">
        <v>81.5</v>
      </c>
      <c r="H3576" s="6">
        <v>166</v>
      </c>
      <c r="I3576" s="6">
        <f t="shared" si="247"/>
        <v>84.5</v>
      </c>
      <c r="J3576" s="6"/>
      <c r="K3576" s="6"/>
      <c r="Q3576" t="s">
        <v>79</v>
      </c>
      <c r="U3576">
        <v>2601348</v>
      </c>
      <c r="V3576" t="s">
        <v>1717</v>
      </c>
      <c r="W3576" t="s">
        <v>110</v>
      </c>
      <c r="X3576" t="s">
        <v>347</v>
      </c>
      <c r="Y3576" t="s">
        <v>1055</v>
      </c>
      <c r="AF3576" t="s">
        <v>1717</v>
      </c>
      <c r="AG3576" t="s">
        <v>1718</v>
      </c>
      <c r="AH3576" t="s">
        <v>350</v>
      </c>
      <c r="AI3576" t="s">
        <v>351</v>
      </c>
      <c r="AM3576">
        <v>260001</v>
      </c>
      <c r="BA3576" s="6">
        <v>3</v>
      </c>
      <c r="BE3576">
        <f t="shared" si="243"/>
        <v>0</v>
      </c>
      <c r="BF3576" s="6">
        <f t="shared" si="244"/>
        <v>-166</v>
      </c>
      <c r="BG3576" s="7" t="s">
        <v>71</v>
      </c>
      <c r="BH3576" t="e">
        <f>+VLOOKUP(AF3576,Sheet4!A:A,1,FALSE)</f>
        <v>#N/A</v>
      </c>
      <c r="BL3576" s="6">
        <v>166</v>
      </c>
      <c r="BM3576" s="59">
        <f t="shared" si="245"/>
        <v>0</v>
      </c>
      <c r="BN3576" t="s">
        <v>1719</v>
      </c>
    </row>
    <row r="3577" spans="1:67" ht="13" customHeight="1" x14ac:dyDescent="0.3">
      <c r="A3577" s="5">
        <v>46114</v>
      </c>
      <c r="B3577" t="s">
        <v>80</v>
      </c>
      <c r="F3577">
        <v>2037.5</v>
      </c>
      <c r="G3577">
        <v>2037.5</v>
      </c>
      <c r="H3577" s="6">
        <v>2075</v>
      </c>
      <c r="I3577" s="6">
        <f t="shared" si="247"/>
        <v>37.5</v>
      </c>
      <c r="J3577" s="6"/>
      <c r="K3577" s="6"/>
      <c r="Q3577" t="s">
        <v>81</v>
      </c>
      <c r="U3577">
        <v>2601348</v>
      </c>
      <c r="V3577" t="s">
        <v>1717</v>
      </c>
      <c r="W3577" t="s">
        <v>110</v>
      </c>
      <c r="X3577" t="s">
        <v>347</v>
      </c>
      <c r="Y3577" t="s">
        <v>1055</v>
      </c>
      <c r="AF3577" t="s">
        <v>1717</v>
      </c>
      <c r="AG3577" t="s">
        <v>1718</v>
      </c>
      <c r="AH3577" t="s">
        <v>350</v>
      </c>
      <c r="AI3577" t="s">
        <v>351</v>
      </c>
      <c r="AM3577">
        <v>260001</v>
      </c>
      <c r="BA3577" s="6">
        <v>37.5</v>
      </c>
      <c r="BD3577" s="9">
        <v>2038</v>
      </c>
      <c r="BE3577">
        <f t="shared" si="243"/>
        <v>0</v>
      </c>
      <c r="BF3577" s="6">
        <f t="shared" si="244"/>
        <v>-2075</v>
      </c>
      <c r="BG3577" s="11" t="s">
        <v>71</v>
      </c>
      <c r="BH3577" t="e">
        <f>+VLOOKUP(AF3577,Sheet4!A:A,1,FALSE)</f>
        <v>#N/A</v>
      </c>
      <c r="BL3577" s="6">
        <v>2075</v>
      </c>
      <c r="BM3577" s="59">
        <f t="shared" si="245"/>
        <v>0</v>
      </c>
      <c r="BN3577" t="s">
        <v>1719</v>
      </c>
    </row>
    <row r="3578" spans="1:67" ht="13" customHeight="1" x14ac:dyDescent="0.3">
      <c r="A3578" s="5">
        <v>46114</v>
      </c>
      <c r="B3578" t="s">
        <v>63</v>
      </c>
      <c r="F3578">
        <v>17415</v>
      </c>
      <c r="G3578">
        <v>17415</v>
      </c>
      <c r="H3578" s="6">
        <v>5790</v>
      </c>
      <c r="I3578" s="6">
        <f t="shared" si="247"/>
        <v>-11625</v>
      </c>
      <c r="J3578" s="6"/>
      <c r="K3578" s="6"/>
      <c r="Q3578" t="s">
        <v>64</v>
      </c>
      <c r="U3578">
        <v>2601349</v>
      </c>
      <c r="V3578" t="s">
        <v>1720</v>
      </c>
      <c r="W3578" t="s">
        <v>110</v>
      </c>
      <c r="X3578" t="s">
        <v>1721</v>
      </c>
      <c r="Y3578" t="s">
        <v>1722</v>
      </c>
      <c r="AF3578" t="s">
        <v>1720</v>
      </c>
      <c r="AG3578" t="s">
        <v>1723</v>
      </c>
      <c r="AH3578" t="s">
        <v>1724</v>
      </c>
      <c r="AI3578">
        <v>848061542</v>
      </c>
      <c r="AM3578">
        <v>260001</v>
      </c>
      <c r="BA3578" s="6">
        <v>-11625</v>
      </c>
      <c r="BD3578" s="9">
        <v>17415</v>
      </c>
      <c r="BE3578">
        <f t="shared" si="243"/>
        <v>0</v>
      </c>
      <c r="BF3578" s="6">
        <f t="shared" si="244"/>
        <v>-5790</v>
      </c>
      <c r="BG3578" s="11" t="s">
        <v>71</v>
      </c>
      <c r="BH3578" t="e">
        <f>+VLOOKUP(AF3578,Sheet4!A:A,1,FALSE)</f>
        <v>#N/A</v>
      </c>
      <c r="BL3578" s="6">
        <v>5790</v>
      </c>
      <c r="BM3578" s="59">
        <f t="shared" si="245"/>
        <v>0</v>
      </c>
      <c r="BN3578" t="s">
        <v>1725</v>
      </c>
      <c r="BO3578" t="s">
        <v>101</v>
      </c>
    </row>
    <row r="3579" spans="1:67" ht="13" customHeight="1" x14ac:dyDescent="0.3">
      <c r="A3579" s="5">
        <v>46114</v>
      </c>
      <c r="B3579" t="s">
        <v>74</v>
      </c>
      <c r="F3579" s="8">
        <v>1161</v>
      </c>
      <c r="G3579">
        <v>580.5</v>
      </c>
      <c r="H3579" s="6">
        <v>386</v>
      </c>
      <c r="I3579" s="6">
        <f t="shared" si="247"/>
        <v>-194.5</v>
      </c>
      <c r="J3579" s="6"/>
      <c r="K3579" s="6"/>
      <c r="Q3579" t="s">
        <v>75</v>
      </c>
      <c r="U3579">
        <v>2601349</v>
      </c>
      <c r="V3579" t="s">
        <v>1720</v>
      </c>
      <c r="W3579" t="s">
        <v>110</v>
      </c>
      <c r="X3579" t="s">
        <v>1721</v>
      </c>
      <c r="Y3579" t="s">
        <v>1722</v>
      </c>
      <c r="AF3579" t="s">
        <v>1720</v>
      </c>
      <c r="AG3579" t="s">
        <v>1723</v>
      </c>
      <c r="AH3579" t="s">
        <v>1724</v>
      </c>
      <c r="AI3579">
        <v>848061542</v>
      </c>
      <c r="AM3579">
        <v>260001</v>
      </c>
      <c r="BA3579" s="6">
        <v>-775</v>
      </c>
      <c r="BE3579">
        <f t="shared" si="243"/>
        <v>0</v>
      </c>
      <c r="BF3579" s="6">
        <f t="shared" si="244"/>
        <v>-386</v>
      </c>
      <c r="BG3579" s="7" t="s">
        <v>71</v>
      </c>
      <c r="BH3579" t="e">
        <f>+VLOOKUP(AF3579,Sheet4!A:A,1,FALSE)</f>
        <v>#N/A</v>
      </c>
      <c r="BL3579" s="6">
        <v>386</v>
      </c>
      <c r="BM3579" s="59">
        <f t="shared" si="245"/>
        <v>0</v>
      </c>
      <c r="BN3579" t="s">
        <v>1725</v>
      </c>
    </row>
    <row r="3580" spans="1:67" ht="13" customHeight="1" x14ac:dyDescent="0.3">
      <c r="A3580" s="5">
        <v>46114</v>
      </c>
      <c r="B3580" t="s">
        <v>76</v>
      </c>
      <c r="F3580">
        <v>23220</v>
      </c>
      <c r="G3580">
        <v>23220</v>
      </c>
      <c r="H3580" s="6">
        <v>7720</v>
      </c>
      <c r="I3580" s="6">
        <f t="shared" si="247"/>
        <v>-15500</v>
      </c>
      <c r="J3580" s="6"/>
      <c r="K3580" s="6"/>
      <c r="Q3580" t="s">
        <v>77</v>
      </c>
      <c r="U3580">
        <v>2601349</v>
      </c>
      <c r="V3580" t="s">
        <v>1720</v>
      </c>
      <c r="W3580" t="s">
        <v>110</v>
      </c>
      <c r="X3580" t="s">
        <v>1721</v>
      </c>
      <c r="Y3580" t="s">
        <v>1722</v>
      </c>
      <c r="AF3580" t="s">
        <v>1720</v>
      </c>
      <c r="AG3580" t="s">
        <v>1723</v>
      </c>
      <c r="AH3580" t="s">
        <v>1724</v>
      </c>
      <c r="AI3580">
        <v>848061542</v>
      </c>
      <c r="AM3580">
        <v>260001</v>
      </c>
      <c r="BA3580" s="6">
        <v>-15500</v>
      </c>
      <c r="BE3580">
        <f t="shared" si="243"/>
        <v>0</v>
      </c>
      <c r="BF3580" s="6">
        <f t="shared" si="244"/>
        <v>-7720</v>
      </c>
      <c r="BG3580" s="7" t="s">
        <v>71</v>
      </c>
      <c r="BH3580" t="e">
        <f>+VLOOKUP(AF3580,Sheet4!A:A,1,FALSE)</f>
        <v>#N/A</v>
      </c>
      <c r="BL3580" s="6">
        <v>7720</v>
      </c>
      <c r="BM3580" s="59">
        <f t="shared" si="245"/>
        <v>0</v>
      </c>
      <c r="BN3580" t="s">
        <v>1725</v>
      </c>
    </row>
    <row r="3581" spans="1:67" ht="13" customHeight="1" x14ac:dyDescent="0.3">
      <c r="A3581" s="5">
        <v>46114</v>
      </c>
      <c r="B3581" t="s">
        <v>78</v>
      </c>
      <c r="F3581" s="8">
        <v>1161</v>
      </c>
      <c r="G3581">
        <v>580.5</v>
      </c>
      <c r="H3581" s="6">
        <v>0</v>
      </c>
      <c r="I3581" s="6">
        <f t="shared" si="247"/>
        <v>-580.5</v>
      </c>
      <c r="J3581" s="6"/>
      <c r="K3581" s="6"/>
      <c r="Q3581" t="s">
        <v>79</v>
      </c>
      <c r="U3581">
        <v>2601349</v>
      </c>
      <c r="V3581" t="s">
        <v>1720</v>
      </c>
      <c r="W3581" t="s">
        <v>110</v>
      </c>
      <c r="X3581" t="s">
        <v>1721</v>
      </c>
      <c r="Y3581" t="s">
        <v>1722</v>
      </c>
      <c r="AF3581" t="s">
        <v>1720</v>
      </c>
      <c r="AG3581" t="s">
        <v>1723</v>
      </c>
      <c r="AH3581" t="s">
        <v>1724</v>
      </c>
      <c r="AI3581">
        <v>848061542</v>
      </c>
      <c r="AM3581">
        <v>260001</v>
      </c>
      <c r="BA3581" s="6">
        <v>-1161</v>
      </c>
      <c r="BE3581">
        <f t="shared" si="243"/>
        <v>0</v>
      </c>
      <c r="BF3581" s="6">
        <f t="shared" si="244"/>
        <v>0</v>
      </c>
      <c r="BG3581" s="7" t="s">
        <v>71</v>
      </c>
      <c r="BH3581" t="e">
        <f>+VLOOKUP(AF3581,Sheet4!A:A,1,FALSE)</f>
        <v>#N/A</v>
      </c>
      <c r="BL3581" s="6">
        <v>0</v>
      </c>
      <c r="BM3581" s="59">
        <f t="shared" si="245"/>
        <v>0</v>
      </c>
      <c r="BN3581" t="s">
        <v>1725</v>
      </c>
    </row>
    <row r="3582" spans="1:67" ht="13" customHeight="1" x14ac:dyDescent="0.3">
      <c r="A3582" s="5">
        <v>46114</v>
      </c>
      <c r="B3582" t="s">
        <v>80</v>
      </c>
      <c r="F3582">
        <v>14512.5</v>
      </c>
      <c r="G3582">
        <v>14512.5</v>
      </c>
      <c r="H3582" s="6">
        <v>0</v>
      </c>
      <c r="I3582" s="6">
        <f t="shared" si="247"/>
        <v>-14512.5</v>
      </c>
      <c r="J3582" s="6"/>
      <c r="K3582" s="6"/>
      <c r="Q3582" t="s">
        <v>81</v>
      </c>
      <c r="U3582">
        <v>2601349</v>
      </c>
      <c r="V3582" t="s">
        <v>1720</v>
      </c>
      <c r="W3582" t="s">
        <v>110</v>
      </c>
      <c r="X3582" t="s">
        <v>1721</v>
      </c>
      <c r="Y3582" t="s">
        <v>1722</v>
      </c>
      <c r="AF3582" t="s">
        <v>1720</v>
      </c>
      <c r="AG3582" t="s">
        <v>1723</v>
      </c>
      <c r="AH3582" t="s">
        <v>1724</v>
      </c>
      <c r="AI3582">
        <v>848061542</v>
      </c>
      <c r="AM3582">
        <v>260001</v>
      </c>
      <c r="BA3582" s="6">
        <v>-14512.5</v>
      </c>
      <c r="BD3582" s="9">
        <v>14512</v>
      </c>
      <c r="BE3582">
        <f t="shared" si="243"/>
        <v>0</v>
      </c>
      <c r="BF3582" s="6">
        <f t="shared" si="244"/>
        <v>0</v>
      </c>
      <c r="BG3582" s="11" t="s">
        <v>71</v>
      </c>
      <c r="BH3582" t="e">
        <f>+VLOOKUP(AF3582,Sheet4!A:A,1,FALSE)</f>
        <v>#N/A</v>
      </c>
      <c r="BL3582" s="6">
        <v>0</v>
      </c>
      <c r="BM3582" s="59">
        <f t="shared" si="245"/>
        <v>0</v>
      </c>
      <c r="BN3582" t="s">
        <v>1725</v>
      </c>
    </row>
    <row r="3583" spans="1:67" ht="13" customHeight="1" x14ac:dyDescent="0.3">
      <c r="A3583" s="5">
        <v>46114</v>
      </c>
      <c r="B3583" t="s">
        <v>63</v>
      </c>
      <c r="F3583">
        <v>5505</v>
      </c>
      <c r="G3583">
        <v>5505</v>
      </c>
      <c r="H3583" s="6">
        <v>1036.23529411765</v>
      </c>
      <c r="I3583" s="6">
        <f t="shared" si="247"/>
        <v>-4468.7647058823495</v>
      </c>
      <c r="J3583" s="6"/>
      <c r="K3583" s="6"/>
      <c r="Q3583" t="s">
        <v>64</v>
      </c>
      <c r="U3583">
        <v>2601350</v>
      </c>
      <c r="V3583" t="s">
        <v>1726</v>
      </c>
      <c r="W3583" t="s">
        <v>119</v>
      </c>
      <c r="X3583" t="s">
        <v>1727</v>
      </c>
      <c r="Y3583" t="s">
        <v>1728</v>
      </c>
      <c r="AF3583" t="s">
        <v>1726</v>
      </c>
      <c r="AG3583" t="s">
        <v>1729</v>
      </c>
      <c r="AH3583" t="s">
        <v>1730</v>
      </c>
      <c r="AI3583" t="s">
        <v>1731</v>
      </c>
      <c r="AM3583">
        <v>260001</v>
      </c>
      <c r="BA3583" s="6">
        <v>-4468.7647058823504</v>
      </c>
      <c r="BE3583">
        <f t="shared" si="243"/>
        <v>0</v>
      </c>
      <c r="BF3583" s="6">
        <f t="shared" si="244"/>
        <v>-1036.23529411765</v>
      </c>
      <c r="BG3583" s="7" t="s">
        <v>71</v>
      </c>
      <c r="BH3583" t="e">
        <f>+VLOOKUP(AF3583,Sheet4!A:A,1,FALSE)</f>
        <v>#N/A</v>
      </c>
      <c r="BL3583" s="6">
        <v>1035</v>
      </c>
      <c r="BM3583" s="59">
        <f t="shared" si="245"/>
        <v>1.2352941176500281</v>
      </c>
      <c r="BN3583" t="s">
        <v>1732</v>
      </c>
      <c r="BO3583" t="s">
        <v>116</v>
      </c>
    </row>
    <row r="3584" spans="1:67" ht="13" customHeight="1" x14ac:dyDescent="0.3">
      <c r="A3584" s="5">
        <v>46114</v>
      </c>
      <c r="B3584" t="s">
        <v>63</v>
      </c>
      <c r="F3584">
        <v>870</v>
      </c>
      <c r="G3584">
        <v>870</v>
      </c>
      <c r="H3584" s="6">
        <v>163.76470588235301</v>
      </c>
      <c r="I3584" s="6">
        <f t="shared" si="247"/>
        <v>-706.23529411764696</v>
      </c>
      <c r="J3584" s="6"/>
      <c r="K3584" s="6"/>
      <c r="Q3584" t="s">
        <v>64</v>
      </c>
      <c r="U3584">
        <v>2601350</v>
      </c>
      <c r="V3584" t="s">
        <v>1726</v>
      </c>
      <c r="W3584" t="s">
        <v>119</v>
      </c>
      <c r="X3584" t="s">
        <v>1727</v>
      </c>
      <c r="Y3584" t="s">
        <v>1733</v>
      </c>
      <c r="AF3584" t="s">
        <v>1726</v>
      </c>
      <c r="AG3584" t="s">
        <v>1729</v>
      </c>
      <c r="AH3584" t="s">
        <v>1730</v>
      </c>
      <c r="AI3584" t="s">
        <v>1731</v>
      </c>
      <c r="AM3584">
        <v>260001</v>
      </c>
      <c r="BA3584" s="6">
        <v>-706.23529411764696</v>
      </c>
      <c r="BE3584">
        <f t="shared" si="243"/>
        <v>0</v>
      </c>
      <c r="BF3584" s="6">
        <f t="shared" si="244"/>
        <v>-163.76470588235301</v>
      </c>
      <c r="BG3584" s="7" t="s">
        <v>71</v>
      </c>
      <c r="BH3584" t="e">
        <f>+VLOOKUP(AF3584,Sheet4!A:A,1,FALSE)</f>
        <v>#N/A</v>
      </c>
      <c r="BL3584" s="6">
        <v>165</v>
      </c>
      <c r="BM3584" s="59">
        <f t="shared" si="245"/>
        <v>-1.2352941176469869</v>
      </c>
      <c r="BN3584" t="s">
        <v>1732</v>
      </c>
      <c r="BO3584" t="s">
        <v>116</v>
      </c>
    </row>
    <row r="3585" spans="1:67" ht="13" customHeight="1" x14ac:dyDescent="0.3">
      <c r="A3585" s="5">
        <v>46114</v>
      </c>
      <c r="B3585" t="s">
        <v>74</v>
      </c>
      <c r="F3585" s="8">
        <v>367</v>
      </c>
      <c r="G3585">
        <v>183.5</v>
      </c>
      <c r="H3585" s="6">
        <v>69.082352941176495</v>
      </c>
      <c r="I3585" s="6">
        <f t="shared" si="247"/>
        <v>-114.4176470588235</v>
      </c>
      <c r="J3585" s="6"/>
      <c r="K3585" s="6"/>
      <c r="Q3585" t="s">
        <v>75</v>
      </c>
      <c r="U3585">
        <v>2601350</v>
      </c>
      <c r="V3585" t="s">
        <v>1726</v>
      </c>
      <c r="W3585" t="s">
        <v>119</v>
      </c>
      <c r="X3585" t="s">
        <v>1727</v>
      </c>
      <c r="Y3585" t="s">
        <v>1728</v>
      </c>
      <c r="AF3585" t="s">
        <v>1726</v>
      </c>
      <c r="AG3585" t="s">
        <v>1729</v>
      </c>
      <c r="AH3585" t="s">
        <v>1730</v>
      </c>
      <c r="AI3585" t="s">
        <v>1731</v>
      </c>
      <c r="AM3585">
        <v>260001</v>
      </c>
      <c r="BA3585" s="6">
        <v>-297.917647058824</v>
      </c>
      <c r="BE3585">
        <f t="shared" si="243"/>
        <v>0</v>
      </c>
      <c r="BF3585" s="6">
        <f t="shared" si="244"/>
        <v>-69.082352941176495</v>
      </c>
      <c r="BG3585" s="7" t="s">
        <v>71</v>
      </c>
      <c r="BH3585" t="e">
        <f>+VLOOKUP(AF3585,Sheet4!A:A,1,FALSE)</f>
        <v>#N/A</v>
      </c>
      <c r="BL3585" s="6">
        <v>69</v>
      </c>
      <c r="BM3585" s="59">
        <f t="shared" si="245"/>
        <v>8.2352941176495165E-2</v>
      </c>
      <c r="BN3585" t="s">
        <v>1732</v>
      </c>
    </row>
    <row r="3586" spans="1:67" ht="13" customHeight="1" x14ac:dyDescent="0.3">
      <c r="A3586" s="5">
        <v>46114</v>
      </c>
      <c r="B3586" t="s">
        <v>74</v>
      </c>
      <c r="F3586" s="8">
        <v>58</v>
      </c>
      <c r="G3586">
        <v>29</v>
      </c>
      <c r="H3586" s="6">
        <v>10.9176470588235</v>
      </c>
      <c r="I3586" s="6">
        <f t="shared" si="247"/>
        <v>-18.082352941176502</v>
      </c>
      <c r="J3586" s="6"/>
      <c r="K3586" s="6"/>
      <c r="Q3586" t="s">
        <v>75</v>
      </c>
      <c r="U3586">
        <v>2601350</v>
      </c>
      <c r="V3586" t="s">
        <v>1726</v>
      </c>
      <c r="W3586" t="s">
        <v>119</v>
      </c>
      <c r="X3586" t="s">
        <v>1727</v>
      </c>
      <c r="Y3586" t="s">
        <v>1733</v>
      </c>
      <c r="AF3586" t="s">
        <v>1726</v>
      </c>
      <c r="AG3586" t="s">
        <v>1729</v>
      </c>
      <c r="AH3586" t="s">
        <v>1730</v>
      </c>
      <c r="AI3586" t="s">
        <v>1731</v>
      </c>
      <c r="AM3586">
        <v>260001</v>
      </c>
      <c r="BA3586" s="6">
        <v>-47.082352941176502</v>
      </c>
      <c r="BE3586">
        <f t="shared" ref="BE3586:BE3649" si="248">+BB3586+BC3586</f>
        <v>0</v>
      </c>
      <c r="BF3586" s="6">
        <f t="shared" ref="BF3586:BF3649" si="249">+BE3586-H3586</f>
        <v>-10.9176470588235</v>
      </c>
      <c r="BG3586" s="7" t="s">
        <v>71</v>
      </c>
      <c r="BH3586" t="e">
        <f>+VLOOKUP(AF3586,Sheet4!A:A,1,FALSE)</f>
        <v>#N/A</v>
      </c>
      <c r="BL3586" s="6">
        <v>11</v>
      </c>
      <c r="BM3586" s="59">
        <f t="shared" ref="BM3586:BM3649" si="250">+H3586+-BL3586</f>
        <v>-8.2352941176500494E-2</v>
      </c>
      <c r="BN3586" t="s">
        <v>1732</v>
      </c>
    </row>
    <row r="3587" spans="1:67" ht="13" customHeight="1" x14ac:dyDescent="0.3">
      <c r="A3587" s="5">
        <v>46114</v>
      </c>
      <c r="B3587" t="s">
        <v>76</v>
      </c>
      <c r="F3587">
        <v>7340</v>
      </c>
      <c r="G3587">
        <v>7340</v>
      </c>
      <c r="H3587" s="6">
        <v>1381.64705882353</v>
      </c>
      <c r="I3587" s="6">
        <f t="shared" si="247"/>
        <v>-5958.3529411764703</v>
      </c>
      <c r="J3587" s="6"/>
      <c r="K3587" s="6"/>
      <c r="Q3587" t="s">
        <v>77</v>
      </c>
      <c r="U3587">
        <v>2601350</v>
      </c>
      <c r="V3587" t="s">
        <v>1726</v>
      </c>
      <c r="W3587" t="s">
        <v>119</v>
      </c>
      <c r="X3587" t="s">
        <v>1727</v>
      </c>
      <c r="Y3587" t="s">
        <v>1728</v>
      </c>
      <c r="AF3587" t="s">
        <v>1726</v>
      </c>
      <c r="AG3587" t="s">
        <v>1729</v>
      </c>
      <c r="AH3587" t="s">
        <v>1730</v>
      </c>
      <c r="AI3587" t="s">
        <v>1731</v>
      </c>
      <c r="AM3587">
        <v>260001</v>
      </c>
      <c r="BA3587" s="6">
        <v>-5958.3529411764703</v>
      </c>
      <c r="BE3587">
        <f t="shared" si="248"/>
        <v>0</v>
      </c>
      <c r="BF3587" s="6">
        <f t="shared" si="249"/>
        <v>-1381.64705882353</v>
      </c>
      <c r="BG3587" s="7" t="s">
        <v>71</v>
      </c>
      <c r="BH3587" t="e">
        <f>+VLOOKUP(AF3587,Sheet4!A:A,1,FALSE)</f>
        <v>#N/A</v>
      </c>
      <c r="BL3587" s="6">
        <v>1380</v>
      </c>
      <c r="BM3587" s="59">
        <f t="shared" si="250"/>
        <v>1.6470588235299601</v>
      </c>
      <c r="BN3587" t="s">
        <v>1732</v>
      </c>
    </row>
    <row r="3588" spans="1:67" ht="13" customHeight="1" x14ac:dyDescent="0.3">
      <c r="A3588" s="5">
        <v>46114</v>
      </c>
      <c r="B3588" t="s">
        <v>76</v>
      </c>
      <c r="F3588">
        <v>1160</v>
      </c>
      <c r="G3588">
        <v>1160</v>
      </c>
      <c r="H3588" s="6">
        <v>218.35294117647101</v>
      </c>
      <c r="I3588" s="6">
        <f t="shared" si="247"/>
        <v>-941.64705882352905</v>
      </c>
      <c r="J3588" s="6"/>
      <c r="K3588" s="6"/>
      <c r="Q3588" t="s">
        <v>77</v>
      </c>
      <c r="U3588">
        <v>2601350</v>
      </c>
      <c r="V3588" t="s">
        <v>1726</v>
      </c>
      <c r="W3588" t="s">
        <v>119</v>
      </c>
      <c r="X3588" t="s">
        <v>1727</v>
      </c>
      <c r="Y3588" t="s">
        <v>1733</v>
      </c>
      <c r="AF3588" t="s">
        <v>1726</v>
      </c>
      <c r="AG3588" t="s">
        <v>1729</v>
      </c>
      <c r="AH3588" t="s">
        <v>1730</v>
      </c>
      <c r="AI3588" t="s">
        <v>1731</v>
      </c>
      <c r="AM3588">
        <v>260001</v>
      </c>
      <c r="BA3588" s="6">
        <v>-941.64705882352905</v>
      </c>
      <c r="BE3588">
        <f t="shared" si="248"/>
        <v>0</v>
      </c>
      <c r="BF3588" s="6">
        <f t="shared" si="249"/>
        <v>-218.35294117647101</v>
      </c>
      <c r="BG3588" s="7" t="s">
        <v>71</v>
      </c>
      <c r="BH3588" t="e">
        <f>+VLOOKUP(AF3588,Sheet4!A:A,1,FALSE)</f>
        <v>#N/A</v>
      </c>
      <c r="BL3588" s="6">
        <v>220</v>
      </c>
      <c r="BM3588" s="59">
        <f t="shared" si="250"/>
        <v>-1.6470588235289938</v>
      </c>
      <c r="BN3588" t="s">
        <v>1732</v>
      </c>
    </row>
    <row r="3589" spans="1:67" ht="13" customHeight="1" x14ac:dyDescent="0.3">
      <c r="A3589" s="5">
        <v>46114</v>
      </c>
      <c r="B3589" t="s">
        <v>78</v>
      </c>
      <c r="F3589" s="8">
        <v>221</v>
      </c>
      <c r="G3589">
        <v>110.5</v>
      </c>
      <c r="H3589" s="6">
        <v>80</v>
      </c>
      <c r="I3589" s="6">
        <f t="shared" si="247"/>
        <v>-30.5</v>
      </c>
      <c r="J3589" s="6"/>
      <c r="K3589" s="6"/>
      <c r="Q3589" t="s">
        <v>79</v>
      </c>
      <c r="U3589">
        <v>2601350</v>
      </c>
      <c r="V3589" t="s">
        <v>1726</v>
      </c>
      <c r="W3589" t="s">
        <v>119</v>
      </c>
      <c r="X3589" t="s">
        <v>1727</v>
      </c>
      <c r="Y3589" t="s">
        <v>1728</v>
      </c>
      <c r="AF3589" t="s">
        <v>1726</v>
      </c>
      <c r="AG3589" t="s">
        <v>1729</v>
      </c>
      <c r="AH3589" t="s">
        <v>1730</v>
      </c>
      <c r="AI3589" t="s">
        <v>1731</v>
      </c>
      <c r="AM3589">
        <v>260001</v>
      </c>
      <c r="BA3589" s="6">
        <v>-141</v>
      </c>
      <c r="BE3589">
        <f t="shared" si="248"/>
        <v>0</v>
      </c>
      <c r="BF3589" s="6">
        <f t="shared" si="249"/>
        <v>-80</v>
      </c>
      <c r="BG3589" s="7" t="s">
        <v>71</v>
      </c>
      <c r="BH3589" t="e">
        <f>+VLOOKUP(AF3589,Sheet4!A:A,1,FALSE)</f>
        <v>#N/A</v>
      </c>
      <c r="BL3589" s="6">
        <v>80</v>
      </c>
      <c r="BM3589" s="59">
        <f t="shared" si="250"/>
        <v>0</v>
      </c>
      <c r="BN3589" t="s">
        <v>1732</v>
      </c>
    </row>
    <row r="3590" spans="1:67" ht="13" customHeight="1" x14ac:dyDescent="0.3">
      <c r="A3590" s="5">
        <v>46114</v>
      </c>
      <c r="B3590" t="s">
        <v>80</v>
      </c>
      <c r="F3590">
        <v>2762.5</v>
      </c>
      <c r="G3590">
        <v>2762.5</v>
      </c>
      <c r="H3590" s="6">
        <v>1000</v>
      </c>
      <c r="I3590" s="6">
        <f t="shared" si="247"/>
        <v>-1762.5</v>
      </c>
      <c r="J3590" s="6"/>
      <c r="K3590" s="6"/>
      <c r="Q3590" t="s">
        <v>81</v>
      </c>
      <c r="U3590">
        <v>2601350</v>
      </c>
      <c r="V3590" t="s">
        <v>1726</v>
      </c>
      <c r="W3590" t="s">
        <v>119</v>
      </c>
      <c r="X3590" t="s">
        <v>1727</v>
      </c>
      <c r="Y3590" t="s">
        <v>1728</v>
      </c>
      <c r="AF3590" t="s">
        <v>1726</v>
      </c>
      <c r="AG3590" t="s">
        <v>1729</v>
      </c>
      <c r="AH3590" t="s">
        <v>1730</v>
      </c>
      <c r="AI3590" t="s">
        <v>1731</v>
      </c>
      <c r="AM3590">
        <v>260001</v>
      </c>
      <c r="BA3590" s="6">
        <v>-1762.5</v>
      </c>
      <c r="BE3590">
        <f t="shared" si="248"/>
        <v>0</v>
      </c>
      <c r="BF3590" s="6">
        <f t="shared" si="249"/>
        <v>-1000</v>
      </c>
      <c r="BG3590" s="7" t="s">
        <v>71</v>
      </c>
      <c r="BH3590" t="e">
        <f>+VLOOKUP(AF3590,Sheet4!A:A,1,FALSE)</f>
        <v>#N/A</v>
      </c>
      <c r="BL3590" s="6">
        <v>1000</v>
      </c>
      <c r="BM3590" s="59">
        <f t="shared" si="250"/>
        <v>0</v>
      </c>
      <c r="BN3590" t="s">
        <v>1732</v>
      </c>
    </row>
    <row r="3591" spans="1:67" ht="13" customHeight="1" x14ac:dyDescent="0.3">
      <c r="A3591" s="5">
        <v>46114</v>
      </c>
      <c r="B3591" t="s">
        <v>82</v>
      </c>
      <c r="F3591" s="8">
        <v>438</v>
      </c>
      <c r="G3591">
        <v>219</v>
      </c>
      <c r="H3591" s="6">
        <v>0</v>
      </c>
      <c r="I3591" s="6">
        <f t="shared" si="247"/>
        <v>-219</v>
      </c>
      <c r="J3591" s="6"/>
      <c r="K3591" s="6"/>
      <c r="Q3591" t="s">
        <v>83</v>
      </c>
      <c r="U3591">
        <v>2601350</v>
      </c>
      <c r="V3591" t="s">
        <v>1726</v>
      </c>
      <c r="W3591" t="s">
        <v>119</v>
      </c>
      <c r="X3591" t="s">
        <v>1727</v>
      </c>
      <c r="Y3591" t="s">
        <v>1728</v>
      </c>
      <c r="AF3591" t="s">
        <v>1726</v>
      </c>
      <c r="AG3591" t="s">
        <v>1729</v>
      </c>
      <c r="AH3591" t="s">
        <v>1730</v>
      </c>
      <c r="AI3591" t="s">
        <v>1731</v>
      </c>
      <c r="AM3591">
        <v>260001</v>
      </c>
      <c r="BA3591" s="6">
        <v>-438</v>
      </c>
      <c r="BE3591">
        <f t="shared" si="248"/>
        <v>0</v>
      </c>
      <c r="BF3591" s="6">
        <f t="shared" si="249"/>
        <v>0</v>
      </c>
      <c r="BG3591" s="7" t="s">
        <v>71</v>
      </c>
      <c r="BH3591" t="e">
        <f>+VLOOKUP(AF3591,Sheet4!A:A,1,FALSE)</f>
        <v>#N/A</v>
      </c>
      <c r="BL3591" s="6">
        <v>0</v>
      </c>
      <c r="BM3591" s="59">
        <f t="shared" si="250"/>
        <v>0</v>
      </c>
      <c r="BN3591" t="s">
        <v>1732</v>
      </c>
    </row>
    <row r="3592" spans="1:67" ht="13" customHeight="1" x14ac:dyDescent="0.3">
      <c r="A3592" s="5">
        <v>46114</v>
      </c>
      <c r="B3592" t="s">
        <v>82</v>
      </c>
      <c r="F3592" s="8">
        <v>174</v>
      </c>
      <c r="G3592">
        <v>87</v>
      </c>
      <c r="H3592" s="6">
        <v>0</v>
      </c>
      <c r="I3592" s="6">
        <f t="shared" si="247"/>
        <v>-87</v>
      </c>
      <c r="J3592" s="6"/>
      <c r="K3592" s="6"/>
      <c r="Q3592" t="s">
        <v>83</v>
      </c>
      <c r="U3592">
        <v>2601350</v>
      </c>
      <c r="V3592" t="s">
        <v>1726</v>
      </c>
      <c r="W3592" t="s">
        <v>119</v>
      </c>
      <c r="X3592" t="s">
        <v>1727</v>
      </c>
      <c r="Y3592" t="s">
        <v>1733</v>
      </c>
      <c r="AF3592" t="s">
        <v>1726</v>
      </c>
      <c r="AG3592" t="s">
        <v>1729</v>
      </c>
      <c r="AH3592" t="s">
        <v>1730</v>
      </c>
      <c r="AI3592" t="s">
        <v>1731</v>
      </c>
      <c r="AM3592">
        <v>260001</v>
      </c>
      <c r="BA3592" s="6">
        <v>-174</v>
      </c>
      <c r="BE3592">
        <f t="shared" si="248"/>
        <v>0</v>
      </c>
      <c r="BF3592" s="6">
        <f t="shared" si="249"/>
        <v>0</v>
      </c>
      <c r="BG3592" s="7" t="s">
        <v>71</v>
      </c>
      <c r="BH3592" t="e">
        <f>+VLOOKUP(AF3592,Sheet4!A:A,1,FALSE)</f>
        <v>#N/A</v>
      </c>
      <c r="BL3592" s="6">
        <v>0</v>
      </c>
      <c r="BM3592" s="59">
        <f t="shared" si="250"/>
        <v>0</v>
      </c>
      <c r="BN3592" t="s">
        <v>1732</v>
      </c>
    </row>
    <row r="3593" spans="1:67" ht="13" customHeight="1" x14ac:dyDescent="0.3">
      <c r="A3593" s="5">
        <v>46114</v>
      </c>
      <c r="B3593" t="s">
        <v>84</v>
      </c>
      <c r="F3593">
        <v>7300</v>
      </c>
      <c r="G3593">
        <v>7300</v>
      </c>
      <c r="H3593" s="6">
        <v>0</v>
      </c>
      <c r="I3593" s="6">
        <f t="shared" si="247"/>
        <v>-7300</v>
      </c>
      <c r="J3593" s="6"/>
      <c r="K3593" s="6"/>
      <c r="Q3593" t="s">
        <v>85</v>
      </c>
      <c r="U3593">
        <v>2601350</v>
      </c>
      <c r="V3593" t="s">
        <v>1726</v>
      </c>
      <c r="W3593" t="s">
        <v>119</v>
      </c>
      <c r="X3593" t="s">
        <v>1727</v>
      </c>
      <c r="Y3593" t="s">
        <v>1728</v>
      </c>
      <c r="AF3593" t="s">
        <v>1726</v>
      </c>
      <c r="AG3593" t="s">
        <v>1729</v>
      </c>
      <c r="AH3593" t="s">
        <v>1730</v>
      </c>
      <c r="AI3593" t="s">
        <v>1731</v>
      </c>
      <c r="AM3593">
        <v>260001</v>
      </c>
      <c r="BA3593" s="6">
        <v>-7300</v>
      </c>
      <c r="BE3593">
        <f t="shared" si="248"/>
        <v>0</v>
      </c>
      <c r="BF3593" s="6">
        <f t="shared" si="249"/>
        <v>0</v>
      </c>
      <c r="BG3593" s="7" t="s">
        <v>71</v>
      </c>
      <c r="BH3593" t="e">
        <f>+VLOOKUP(AF3593,Sheet4!A:A,1,FALSE)</f>
        <v>#N/A</v>
      </c>
      <c r="BL3593" s="6">
        <v>0</v>
      </c>
      <c r="BM3593" s="59">
        <f t="shared" si="250"/>
        <v>0</v>
      </c>
      <c r="BN3593" t="s">
        <v>1732</v>
      </c>
    </row>
    <row r="3594" spans="1:67" ht="13" customHeight="1" x14ac:dyDescent="0.3">
      <c r="A3594" s="5">
        <v>46114</v>
      </c>
      <c r="B3594" t="s">
        <v>84</v>
      </c>
      <c r="F3594">
        <v>2900</v>
      </c>
      <c r="G3594">
        <v>2900</v>
      </c>
      <c r="H3594" s="6">
        <v>0</v>
      </c>
      <c r="I3594" s="6">
        <f t="shared" si="247"/>
        <v>-2900</v>
      </c>
      <c r="J3594" s="6"/>
      <c r="K3594" s="6"/>
      <c r="Q3594" t="s">
        <v>85</v>
      </c>
      <c r="U3594">
        <v>2601350</v>
      </c>
      <c r="V3594" t="s">
        <v>1726</v>
      </c>
      <c r="W3594" t="s">
        <v>119</v>
      </c>
      <c r="X3594" t="s">
        <v>1727</v>
      </c>
      <c r="Y3594" t="s">
        <v>1733</v>
      </c>
      <c r="AF3594" t="s">
        <v>1726</v>
      </c>
      <c r="AG3594" t="s">
        <v>1729</v>
      </c>
      <c r="AH3594" t="s">
        <v>1730</v>
      </c>
      <c r="AI3594" t="s">
        <v>1731</v>
      </c>
      <c r="AM3594">
        <v>260001</v>
      </c>
      <c r="BA3594" s="6">
        <v>-2900</v>
      </c>
      <c r="BE3594">
        <f t="shared" si="248"/>
        <v>0</v>
      </c>
      <c r="BF3594" s="6">
        <f t="shared" si="249"/>
        <v>0</v>
      </c>
      <c r="BG3594" s="7" t="s">
        <v>71</v>
      </c>
      <c r="BH3594" t="e">
        <f>+VLOOKUP(AF3594,Sheet4!A:A,1,FALSE)</f>
        <v>#N/A</v>
      </c>
      <c r="BL3594" s="6">
        <v>0</v>
      </c>
      <c r="BM3594" s="59">
        <f t="shared" si="250"/>
        <v>0</v>
      </c>
      <c r="BN3594" t="s">
        <v>1732</v>
      </c>
    </row>
    <row r="3595" spans="1:67" ht="13" customHeight="1" x14ac:dyDescent="0.3">
      <c r="A3595" s="5">
        <v>46114</v>
      </c>
      <c r="B3595" t="s">
        <v>63</v>
      </c>
      <c r="F3595">
        <v>7665</v>
      </c>
      <c r="G3595">
        <v>7665</v>
      </c>
      <c r="H3595">
        <v>11175</v>
      </c>
      <c r="I3595" s="6">
        <v>3510</v>
      </c>
      <c r="Q3595" t="s">
        <v>64</v>
      </c>
      <c r="U3595">
        <v>2601351</v>
      </c>
      <c r="V3595" t="s">
        <v>1734</v>
      </c>
      <c r="W3595" t="s">
        <v>94</v>
      </c>
      <c r="X3595" t="s">
        <v>952</v>
      </c>
      <c r="Y3595" t="s">
        <v>957</v>
      </c>
      <c r="AF3595" t="s">
        <v>1734</v>
      </c>
      <c r="AG3595" t="s">
        <v>1735</v>
      </c>
      <c r="AH3595" t="s">
        <v>955</v>
      </c>
      <c r="AI3595">
        <v>847825846</v>
      </c>
      <c r="AM3595">
        <v>260001</v>
      </c>
      <c r="BE3595">
        <f t="shared" si="248"/>
        <v>0</v>
      </c>
      <c r="BF3595" s="6">
        <f t="shared" si="249"/>
        <v>-11175</v>
      </c>
      <c r="BG3595" s="7" t="s">
        <v>71</v>
      </c>
      <c r="BH3595" t="e">
        <f>+VLOOKUP(AF3595,Sheet4!A:A,1,FALSE)</f>
        <v>#N/A</v>
      </c>
      <c r="BL3595">
        <v>7665</v>
      </c>
      <c r="BM3595" s="59">
        <f t="shared" si="250"/>
        <v>3510</v>
      </c>
      <c r="BN3595" t="s">
        <v>1736</v>
      </c>
      <c r="BO3595" t="s">
        <v>73</v>
      </c>
    </row>
    <row r="3596" spans="1:67" ht="13" customHeight="1" x14ac:dyDescent="0.3">
      <c r="A3596" s="5">
        <v>46114</v>
      </c>
      <c r="B3596" t="s">
        <v>63</v>
      </c>
      <c r="F3596">
        <v>180</v>
      </c>
      <c r="G3596">
        <v>180</v>
      </c>
      <c r="H3596">
        <v>255</v>
      </c>
      <c r="I3596" s="6">
        <v>75</v>
      </c>
      <c r="Q3596" t="s">
        <v>64</v>
      </c>
      <c r="U3596">
        <v>2601351</v>
      </c>
      <c r="V3596" t="s">
        <v>1734</v>
      </c>
      <c r="W3596" t="s">
        <v>94</v>
      </c>
      <c r="X3596" t="s">
        <v>952</v>
      </c>
      <c r="Y3596" t="s">
        <v>810</v>
      </c>
      <c r="AF3596" t="s">
        <v>1734</v>
      </c>
      <c r="AG3596" t="s">
        <v>1735</v>
      </c>
      <c r="AH3596" t="s">
        <v>955</v>
      </c>
      <c r="AI3596">
        <v>847825846</v>
      </c>
      <c r="AM3596">
        <v>260001</v>
      </c>
      <c r="BE3596">
        <f t="shared" si="248"/>
        <v>0</v>
      </c>
      <c r="BF3596" s="6">
        <f t="shared" si="249"/>
        <v>-255</v>
      </c>
      <c r="BG3596" s="7" t="s">
        <v>71</v>
      </c>
      <c r="BH3596" t="e">
        <f>+VLOOKUP(AF3596,Sheet4!A:A,1,FALSE)</f>
        <v>#N/A</v>
      </c>
      <c r="BL3596">
        <v>180</v>
      </c>
      <c r="BM3596" s="59">
        <f t="shared" si="250"/>
        <v>75</v>
      </c>
      <c r="BN3596" t="s">
        <v>1736</v>
      </c>
      <c r="BO3596" t="s">
        <v>73</v>
      </c>
    </row>
    <row r="3597" spans="1:67" ht="13" customHeight="1" x14ac:dyDescent="0.3">
      <c r="A3597" s="5">
        <v>46114</v>
      </c>
      <c r="B3597" t="s">
        <v>74</v>
      </c>
      <c r="F3597" s="8">
        <v>511</v>
      </c>
      <c r="G3597">
        <v>255.5</v>
      </c>
      <c r="H3597">
        <v>745</v>
      </c>
      <c r="I3597" s="6">
        <v>234</v>
      </c>
      <c r="Q3597" t="s">
        <v>75</v>
      </c>
      <c r="U3597">
        <v>2601351</v>
      </c>
      <c r="V3597" t="s">
        <v>1734</v>
      </c>
      <c r="W3597" t="s">
        <v>94</v>
      </c>
      <c r="X3597" t="s">
        <v>952</v>
      </c>
      <c r="Y3597" t="s">
        <v>957</v>
      </c>
      <c r="AF3597" t="s">
        <v>1734</v>
      </c>
      <c r="AG3597" t="s">
        <v>1735</v>
      </c>
      <c r="AH3597" t="s">
        <v>955</v>
      </c>
      <c r="AI3597">
        <v>847825846</v>
      </c>
      <c r="AM3597">
        <v>260001</v>
      </c>
      <c r="BE3597">
        <f t="shared" si="248"/>
        <v>0</v>
      </c>
      <c r="BF3597" s="6">
        <f t="shared" si="249"/>
        <v>-745</v>
      </c>
      <c r="BG3597" s="7" t="s">
        <v>71</v>
      </c>
      <c r="BH3597" t="e">
        <f>+VLOOKUP(AF3597,Sheet4!A:A,1,FALSE)</f>
        <v>#N/A</v>
      </c>
      <c r="BL3597">
        <v>255.5</v>
      </c>
      <c r="BM3597" s="59">
        <f t="shared" si="250"/>
        <v>489.5</v>
      </c>
      <c r="BN3597" t="s">
        <v>1736</v>
      </c>
    </row>
    <row r="3598" spans="1:67" ht="13" customHeight="1" x14ac:dyDescent="0.3">
      <c r="A3598" s="5">
        <v>46114</v>
      </c>
      <c r="B3598" t="s">
        <v>74</v>
      </c>
      <c r="F3598" s="8">
        <v>12</v>
      </c>
      <c r="G3598">
        <v>6</v>
      </c>
      <c r="H3598">
        <v>17</v>
      </c>
      <c r="I3598" s="6">
        <v>5</v>
      </c>
      <c r="Q3598" t="s">
        <v>75</v>
      </c>
      <c r="U3598">
        <v>2601351</v>
      </c>
      <c r="V3598" t="s">
        <v>1734</v>
      </c>
      <c r="W3598" t="s">
        <v>94</v>
      </c>
      <c r="X3598" t="s">
        <v>952</v>
      </c>
      <c r="Y3598" t="s">
        <v>810</v>
      </c>
      <c r="AF3598" t="s">
        <v>1734</v>
      </c>
      <c r="AG3598" t="s">
        <v>1735</v>
      </c>
      <c r="AH3598" t="s">
        <v>955</v>
      </c>
      <c r="AI3598">
        <v>847825846</v>
      </c>
      <c r="AM3598">
        <v>260001</v>
      </c>
      <c r="BE3598">
        <f t="shared" si="248"/>
        <v>0</v>
      </c>
      <c r="BF3598" s="6">
        <f t="shared" si="249"/>
        <v>-17</v>
      </c>
      <c r="BG3598" s="7" t="s">
        <v>71</v>
      </c>
      <c r="BH3598" t="e">
        <f>+VLOOKUP(AF3598,Sheet4!A:A,1,FALSE)</f>
        <v>#N/A</v>
      </c>
      <c r="BL3598">
        <v>6</v>
      </c>
      <c r="BM3598" s="59">
        <f t="shared" si="250"/>
        <v>11</v>
      </c>
      <c r="BN3598" t="s">
        <v>1736</v>
      </c>
    </row>
    <row r="3599" spans="1:67" ht="13" customHeight="1" x14ac:dyDescent="0.3">
      <c r="A3599" s="5">
        <v>46114</v>
      </c>
      <c r="B3599" t="s">
        <v>76</v>
      </c>
      <c r="F3599">
        <v>10220</v>
      </c>
      <c r="G3599">
        <v>10220</v>
      </c>
      <c r="H3599">
        <v>14900</v>
      </c>
      <c r="I3599" s="6">
        <v>4680</v>
      </c>
      <c r="Q3599" t="s">
        <v>77</v>
      </c>
      <c r="U3599">
        <v>2601351</v>
      </c>
      <c r="V3599" t="s">
        <v>1734</v>
      </c>
      <c r="W3599" t="s">
        <v>94</v>
      </c>
      <c r="X3599" t="s">
        <v>952</v>
      </c>
      <c r="Y3599" t="s">
        <v>957</v>
      </c>
      <c r="AF3599" t="s">
        <v>1734</v>
      </c>
      <c r="AG3599" t="s">
        <v>1735</v>
      </c>
      <c r="AH3599" t="s">
        <v>955</v>
      </c>
      <c r="AI3599">
        <v>847825846</v>
      </c>
      <c r="AM3599">
        <v>260001</v>
      </c>
      <c r="BE3599">
        <f t="shared" si="248"/>
        <v>0</v>
      </c>
      <c r="BF3599" s="6">
        <f t="shared" si="249"/>
        <v>-14900</v>
      </c>
      <c r="BG3599" s="7" t="s">
        <v>71</v>
      </c>
      <c r="BH3599" t="e">
        <f>+VLOOKUP(AF3599,Sheet4!A:A,1,FALSE)</f>
        <v>#N/A</v>
      </c>
      <c r="BL3599">
        <v>10220</v>
      </c>
      <c r="BM3599" s="59">
        <f t="shared" si="250"/>
        <v>4680</v>
      </c>
      <c r="BN3599" t="s">
        <v>1736</v>
      </c>
    </row>
    <row r="3600" spans="1:67" ht="13" customHeight="1" x14ac:dyDescent="0.3">
      <c r="A3600" s="5">
        <v>46114</v>
      </c>
      <c r="B3600" t="s">
        <v>76</v>
      </c>
      <c r="F3600">
        <v>240</v>
      </c>
      <c r="G3600">
        <v>240</v>
      </c>
      <c r="H3600">
        <v>340</v>
      </c>
      <c r="I3600" s="6">
        <v>100</v>
      </c>
      <c r="Q3600" t="s">
        <v>77</v>
      </c>
      <c r="U3600">
        <v>2601351</v>
      </c>
      <c r="V3600" t="s">
        <v>1734</v>
      </c>
      <c r="W3600" t="s">
        <v>94</v>
      </c>
      <c r="X3600" t="s">
        <v>952</v>
      </c>
      <c r="Y3600" t="s">
        <v>810</v>
      </c>
      <c r="AF3600" t="s">
        <v>1734</v>
      </c>
      <c r="AG3600" t="s">
        <v>1735</v>
      </c>
      <c r="AH3600" t="s">
        <v>955</v>
      </c>
      <c r="AI3600">
        <v>847825846</v>
      </c>
      <c r="AM3600">
        <v>260001</v>
      </c>
      <c r="BE3600">
        <f t="shared" si="248"/>
        <v>0</v>
      </c>
      <c r="BF3600" s="6">
        <f t="shared" si="249"/>
        <v>-340</v>
      </c>
      <c r="BG3600" s="7" t="s">
        <v>71</v>
      </c>
      <c r="BH3600" t="e">
        <f>+VLOOKUP(AF3600,Sheet4!A:A,1,FALSE)</f>
        <v>#N/A</v>
      </c>
      <c r="BL3600">
        <v>240</v>
      </c>
      <c r="BM3600" s="59">
        <f t="shared" si="250"/>
        <v>100</v>
      </c>
      <c r="BN3600" t="s">
        <v>1736</v>
      </c>
    </row>
    <row r="3601" spans="1:67" ht="13" customHeight="1" x14ac:dyDescent="0.3">
      <c r="A3601" s="5">
        <v>46114</v>
      </c>
      <c r="B3601" t="s">
        <v>78</v>
      </c>
      <c r="F3601" s="8">
        <v>229</v>
      </c>
      <c r="G3601">
        <v>114.5</v>
      </c>
      <c r="H3601">
        <v>611</v>
      </c>
      <c r="I3601" s="6">
        <v>382</v>
      </c>
      <c r="Q3601" t="s">
        <v>79</v>
      </c>
      <c r="U3601">
        <v>2601351</v>
      </c>
      <c r="V3601" t="s">
        <v>1734</v>
      </c>
      <c r="W3601" t="s">
        <v>94</v>
      </c>
      <c r="X3601" t="s">
        <v>952</v>
      </c>
      <c r="Y3601" t="s">
        <v>957</v>
      </c>
      <c r="AF3601" t="s">
        <v>1734</v>
      </c>
      <c r="AG3601" t="s">
        <v>1735</v>
      </c>
      <c r="AH3601" t="s">
        <v>955</v>
      </c>
      <c r="AI3601">
        <v>847825846</v>
      </c>
      <c r="AM3601">
        <v>260001</v>
      </c>
      <c r="BE3601">
        <f t="shared" si="248"/>
        <v>0</v>
      </c>
      <c r="BF3601" s="6">
        <f t="shared" si="249"/>
        <v>-611</v>
      </c>
      <c r="BG3601" s="7" t="s">
        <v>71</v>
      </c>
      <c r="BH3601" t="e">
        <f>+VLOOKUP(AF3601,Sheet4!A:A,1,FALSE)</f>
        <v>#N/A</v>
      </c>
      <c r="BL3601">
        <v>114.5</v>
      </c>
      <c r="BM3601" s="59">
        <f t="shared" si="250"/>
        <v>496.5</v>
      </c>
      <c r="BN3601" t="s">
        <v>1736</v>
      </c>
    </row>
    <row r="3602" spans="1:67" ht="13" customHeight="1" x14ac:dyDescent="0.3">
      <c r="A3602" s="5">
        <v>46114</v>
      </c>
      <c r="B3602" t="s">
        <v>80</v>
      </c>
      <c r="F3602">
        <v>2862.5</v>
      </c>
      <c r="G3602">
        <v>2862.5</v>
      </c>
      <c r="H3602">
        <v>7637.5</v>
      </c>
      <c r="I3602" s="6">
        <v>4775</v>
      </c>
      <c r="Q3602" t="s">
        <v>81</v>
      </c>
      <c r="U3602">
        <v>2601351</v>
      </c>
      <c r="V3602" t="s">
        <v>1734</v>
      </c>
      <c r="W3602" t="s">
        <v>94</v>
      </c>
      <c r="X3602" t="s">
        <v>952</v>
      </c>
      <c r="Y3602" t="s">
        <v>957</v>
      </c>
      <c r="AF3602" t="s">
        <v>1734</v>
      </c>
      <c r="AG3602" t="s">
        <v>1735</v>
      </c>
      <c r="AH3602" t="s">
        <v>955</v>
      </c>
      <c r="AI3602">
        <v>847825846</v>
      </c>
      <c r="AM3602">
        <v>260001</v>
      </c>
      <c r="BE3602">
        <f t="shared" si="248"/>
        <v>0</v>
      </c>
      <c r="BF3602" s="6">
        <f t="shared" si="249"/>
        <v>-7637.5</v>
      </c>
      <c r="BG3602" s="7" t="s">
        <v>71</v>
      </c>
      <c r="BH3602" t="e">
        <f>+VLOOKUP(AF3602,Sheet4!A:A,1,FALSE)</f>
        <v>#N/A</v>
      </c>
      <c r="BL3602">
        <v>2862.5</v>
      </c>
      <c r="BM3602" s="59">
        <f t="shared" si="250"/>
        <v>4775</v>
      </c>
      <c r="BN3602" t="s">
        <v>1736</v>
      </c>
    </row>
    <row r="3603" spans="1:67" ht="13" customHeight="1" x14ac:dyDescent="0.3">
      <c r="A3603" s="5">
        <v>46114</v>
      </c>
      <c r="B3603" t="s">
        <v>82</v>
      </c>
      <c r="F3603" s="8">
        <v>846</v>
      </c>
      <c r="G3603">
        <v>423</v>
      </c>
      <c r="H3603">
        <v>435</v>
      </c>
      <c r="I3603" s="6">
        <v>-411</v>
      </c>
      <c r="Q3603" t="s">
        <v>83</v>
      </c>
      <c r="U3603">
        <v>2601351</v>
      </c>
      <c r="V3603" t="s">
        <v>1734</v>
      </c>
      <c r="W3603" t="s">
        <v>94</v>
      </c>
      <c r="X3603" t="s">
        <v>952</v>
      </c>
      <c r="Y3603" t="s">
        <v>957</v>
      </c>
      <c r="AF3603" t="s">
        <v>1734</v>
      </c>
      <c r="AG3603" t="s">
        <v>1735</v>
      </c>
      <c r="AH3603" t="s">
        <v>955</v>
      </c>
      <c r="AI3603">
        <v>847825846</v>
      </c>
      <c r="AM3603">
        <v>260001</v>
      </c>
      <c r="BE3603">
        <f t="shared" si="248"/>
        <v>0</v>
      </c>
      <c r="BF3603" s="6">
        <f t="shared" si="249"/>
        <v>-435</v>
      </c>
      <c r="BG3603" s="7" t="s">
        <v>71</v>
      </c>
      <c r="BH3603" t="e">
        <f>+VLOOKUP(AF3603,Sheet4!A:A,1,FALSE)</f>
        <v>#N/A</v>
      </c>
      <c r="BL3603">
        <v>423</v>
      </c>
      <c r="BM3603" s="59">
        <f t="shared" si="250"/>
        <v>12</v>
      </c>
      <c r="BN3603" t="s">
        <v>1736</v>
      </c>
    </row>
    <row r="3604" spans="1:67" ht="13" customHeight="1" x14ac:dyDescent="0.3">
      <c r="A3604" s="5">
        <v>46114</v>
      </c>
      <c r="B3604" t="s">
        <v>82</v>
      </c>
      <c r="F3604" s="8">
        <v>36</v>
      </c>
      <c r="G3604">
        <v>18</v>
      </c>
      <c r="H3604">
        <v>18</v>
      </c>
      <c r="I3604" s="6">
        <v>-18</v>
      </c>
      <c r="Q3604" t="s">
        <v>83</v>
      </c>
      <c r="U3604">
        <v>2601351</v>
      </c>
      <c r="V3604" t="s">
        <v>1734</v>
      </c>
      <c r="W3604" t="s">
        <v>94</v>
      </c>
      <c r="X3604" t="s">
        <v>952</v>
      </c>
      <c r="Y3604" t="s">
        <v>810</v>
      </c>
      <c r="AF3604" t="s">
        <v>1734</v>
      </c>
      <c r="AG3604" t="s">
        <v>1735</v>
      </c>
      <c r="AH3604" t="s">
        <v>955</v>
      </c>
      <c r="AI3604">
        <v>847825846</v>
      </c>
      <c r="AM3604">
        <v>260001</v>
      </c>
      <c r="BE3604">
        <f t="shared" si="248"/>
        <v>0</v>
      </c>
      <c r="BF3604" s="6">
        <f t="shared" si="249"/>
        <v>-18</v>
      </c>
      <c r="BG3604" s="7" t="s">
        <v>71</v>
      </c>
      <c r="BH3604" t="e">
        <f>+VLOOKUP(AF3604,Sheet4!A:A,1,FALSE)</f>
        <v>#N/A</v>
      </c>
      <c r="BL3604">
        <v>18</v>
      </c>
      <c r="BM3604" s="59">
        <f t="shared" si="250"/>
        <v>0</v>
      </c>
      <c r="BN3604" t="s">
        <v>1736</v>
      </c>
    </row>
    <row r="3605" spans="1:67" ht="13" customHeight="1" x14ac:dyDescent="0.3">
      <c r="A3605" s="5">
        <v>46114</v>
      </c>
      <c r="B3605" t="s">
        <v>84</v>
      </c>
      <c r="F3605">
        <v>14100</v>
      </c>
      <c r="G3605">
        <v>14100</v>
      </c>
      <c r="H3605">
        <v>7250</v>
      </c>
      <c r="I3605" s="6">
        <v>-6850</v>
      </c>
      <c r="Q3605" t="s">
        <v>85</v>
      </c>
      <c r="U3605">
        <v>2601351</v>
      </c>
      <c r="V3605" t="s">
        <v>1734</v>
      </c>
      <c r="W3605" t="s">
        <v>94</v>
      </c>
      <c r="X3605" t="s">
        <v>952</v>
      </c>
      <c r="Y3605" t="s">
        <v>957</v>
      </c>
      <c r="AF3605" t="s">
        <v>1734</v>
      </c>
      <c r="AG3605" t="s">
        <v>1735</v>
      </c>
      <c r="AH3605" t="s">
        <v>955</v>
      </c>
      <c r="AI3605">
        <v>847825846</v>
      </c>
      <c r="AM3605">
        <v>260001</v>
      </c>
      <c r="BE3605">
        <f t="shared" si="248"/>
        <v>0</v>
      </c>
      <c r="BF3605" s="6">
        <f t="shared" si="249"/>
        <v>-7250</v>
      </c>
      <c r="BG3605" s="7" t="s">
        <v>71</v>
      </c>
      <c r="BH3605" t="e">
        <f>+VLOOKUP(AF3605,Sheet4!A:A,1,FALSE)</f>
        <v>#N/A</v>
      </c>
      <c r="BL3605">
        <v>14100</v>
      </c>
      <c r="BM3605" s="59">
        <f t="shared" si="250"/>
        <v>-6850</v>
      </c>
      <c r="BN3605" t="s">
        <v>1736</v>
      </c>
    </row>
    <row r="3606" spans="1:67" ht="13" customHeight="1" x14ac:dyDescent="0.3">
      <c r="A3606" s="5">
        <v>46114</v>
      </c>
      <c r="B3606" t="s">
        <v>84</v>
      </c>
      <c r="F3606">
        <v>600</v>
      </c>
      <c r="G3606">
        <v>600</v>
      </c>
      <c r="H3606">
        <v>300</v>
      </c>
      <c r="I3606" s="6">
        <v>-300</v>
      </c>
      <c r="Q3606" t="s">
        <v>85</v>
      </c>
      <c r="U3606">
        <v>2601351</v>
      </c>
      <c r="V3606" t="s">
        <v>1734</v>
      </c>
      <c r="W3606" t="s">
        <v>94</v>
      </c>
      <c r="X3606" t="s">
        <v>952</v>
      </c>
      <c r="Y3606" t="s">
        <v>810</v>
      </c>
      <c r="AF3606" t="s">
        <v>1734</v>
      </c>
      <c r="AG3606" t="s">
        <v>1735</v>
      </c>
      <c r="AH3606" t="s">
        <v>955</v>
      </c>
      <c r="AI3606">
        <v>847825846</v>
      </c>
      <c r="AM3606">
        <v>260001</v>
      </c>
      <c r="BE3606">
        <f t="shared" si="248"/>
        <v>0</v>
      </c>
      <c r="BF3606" s="6">
        <f t="shared" si="249"/>
        <v>-300</v>
      </c>
      <c r="BG3606" s="7" t="s">
        <v>71</v>
      </c>
      <c r="BH3606" t="e">
        <f>+VLOOKUP(AF3606,Sheet4!A:A,1,FALSE)</f>
        <v>#N/A</v>
      </c>
      <c r="BL3606">
        <v>600</v>
      </c>
      <c r="BM3606" s="59">
        <f t="shared" si="250"/>
        <v>-300</v>
      </c>
      <c r="BN3606" t="s">
        <v>1736</v>
      </c>
    </row>
    <row r="3607" spans="1:67" ht="13" customHeight="1" x14ac:dyDescent="0.3">
      <c r="A3607" s="5">
        <v>46114</v>
      </c>
      <c r="B3607" t="s">
        <v>63</v>
      </c>
      <c r="F3607">
        <v>285</v>
      </c>
      <c r="G3607">
        <v>285</v>
      </c>
      <c r="H3607">
        <v>600</v>
      </c>
      <c r="I3607" s="6">
        <v>315</v>
      </c>
      <c r="Q3607" t="s">
        <v>64</v>
      </c>
      <c r="U3607">
        <v>2601352</v>
      </c>
      <c r="V3607" t="s">
        <v>1737</v>
      </c>
      <c r="W3607" t="s">
        <v>94</v>
      </c>
      <c r="X3607" t="s">
        <v>449</v>
      </c>
      <c r="Y3607" t="s">
        <v>1738</v>
      </c>
      <c r="AF3607" t="s">
        <v>1737</v>
      </c>
      <c r="AG3607" t="s">
        <v>1739</v>
      </c>
      <c r="AH3607" t="s">
        <v>452</v>
      </c>
      <c r="AI3607">
        <v>841531551</v>
      </c>
      <c r="AM3607">
        <v>260001</v>
      </c>
      <c r="BE3607">
        <f t="shared" si="248"/>
        <v>0</v>
      </c>
      <c r="BF3607" s="6">
        <f t="shared" si="249"/>
        <v>-600</v>
      </c>
      <c r="BG3607" s="7" t="s">
        <v>71</v>
      </c>
      <c r="BH3607" t="e">
        <f>+VLOOKUP(AF3607,Sheet4!A:A,1,FALSE)</f>
        <v>#N/A</v>
      </c>
      <c r="BL3607">
        <v>285</v>
      </c>
      <c r="BM3607" s="59">
        <f t="shared" si="250"/>
        <v>315</v>
      </c>
      <c r="BN3607" t="s">
        <v>1740</v>
      </c>
      <c r="BO3607" t="s">
        <v>101</v>
      </c>
    </row>
    <row r="3608" spans="1:67" ht="13" customHeight="1" x14ac:dyDescent="0.3">
      <c r="A3608" s="5">
        <v>46114</v>
      </c>
      <c r="B3608" t="s">
        <v>63</v>
      </c>
      <c r="F3608">
        <v>315</v>
      </c>
      <c r="G3608">
        <v>315</v>
      </c>
      <c r="H3608">
        <v>660</v>
      </c>
      <c r="I3608" s="6">
        <v>345</v>
      </c>
      <c r="Q3608" t="s">
        <v>64</v>
      </c>
      <c r="U3608">
        <v>2601352</v>
      </c>
      <c r="V3608" t="s">
        <v>1737</v>
      </c>
      <c r="W3608" t="s">
        <v>94</v>
      </c>
      <c r="X3608" t="s">
        <v>449</v>
      </c>
      <c r="Y3608" t="s">
        <v>1741</v>
      </c>
      <c r="AF3608" t="s">
        <v>1737</v>
      </c>
      <c r="AG3608" t="s">
        <v>1739</v>
      </c>
      <c r="AH3608" t="s">
        <v>452</v>
      </c>
      <c r="AI3608">
        <v>841531551</v>
      </c>
      <c r="AM3608">
        <v>260001</v>
      </c>
      <c r="BE3608">
        <f t="shared" si="248"/>
        <v>0</v>
      </c>
      <c r="BF3608" s="6">
        <f t="shared" si="249"/>
        <v>-660</v>
      </c>
      <c r="BG3608" s="7" t="s">
        <v>71</v>
      </c>
      <c r="BH3608" t="e">
        <f>+VLOOKUP(AF3608,Sheet4!A:A,1,FALSE)</f>
        <v>#N/A</v>
      </c>
      <c r="BL3608">
        <v>315</v>
      </c>
      <c r="BM3608" s="59">
        <f t="shared" si="250"/>
        <v>345</v>
      </c>
      <c r="BN3608" t="s">
        <v>1740</v>
      </c>
      <c r="BO3608" t="s">
        <v>101</v>
      </c>
    </row>
    <row r="3609" spans="1:67" ht="13" customHeight="1" x14ac:dyDescent="0.3">
      <c r="A3609" s="5">
        <v>46114</v>
      </c>
      <c r="B3609" t="s">
        <v>63</v>
      </c>
      <c r="F3609">
        <v>390</v>
      </c>
      <c r="G3609">
        <v>390</v>
      </c>
      <c r="H3609">
        <v>810</v>
      </c>
      <c r="I3609" s="6">
        <v>420</v>
      </c>
      <c r="Q3609" t="s">
        <v>64</v>
      </c>
      <c r="U3609">
        <v>2601352</v>
      </c>
      <c r="V3609" t="s">
        <v>1737</v>
      </c>
      <c r="W3609" t="s">
        <v>94</v>
      </c>
      <c r="X3609" t="s">
        <v>449</v>
      </c>
      <c r="Y3609" t="s">
        <v>1742</v>
      </c>
      <c r="AF3609" t="s">
        <v>1737</v>
      </c>
      <c r="AG3609" t="s">
        <v>1739</v>
      </c>
      <c r="AH3609" t="s">
        <v>452</v>
      </c>
      <c r="AI3609">
        <v>841531551</v>
      </c>
      <c r="AM3609">
        <v>260001</v>
      </c>
      <c r="BE3609">
        <f t="shared" si="248"/>
        <v>0</v>
      </c>
      <c r="BF3609" s="6">
        <f t="shared" si="249"/>
        <v>-810</v>
      </c>
      <c r="BG3609" s="7" t="s">
        <v>71</v>
      </c>
      <c r="BH3609" t="e">
        <f>+VLOOKUP(AF3609,Sheet4!A:A,1,FALSE)</f>
        <v>#N/A</v>
      </c>
      <c r="BL3609">
        <v>390</v>
      </c>
      <c r="BM3609" s="59">
        <f t="shared" si="250"/>
        <v>420</v>
      </c>
      <c r="BN3609" t="s">
        <v>1740</v>
      </c>
      <c r="BO3609" t="s">
        <v>101</v>
      </c>
    </row>
    <row r="3610" spans="1:67" ht="13" customHeight="1" x14ac:dyDescent="0.3">
      <c r="A3610" s="5">
        <v>46114</v>
      </c>
      <c r="B3610" t="s">
        <v>74</v>
      </c>
      <c r="F3610" s="8">
        <v>19</v>
      </c>
      <c r="G3610">
        <v>9.5</v>
      </c>
      <c r="H3610">
        <v>40</v>
      </c>
      <c r="I3610" s="6">
        <v>21</v>
      </c>
      <c r="Q3610" t="s">
        <v>75</v>
      </c>
      <c r="U3610">
        <v>2601352</v>
      </c>
      <c r="V3610" t="s">
        <v>1737</v>
      </c>
      <c r="W3610" t="s">
        <v>94</v>
      </c>
      <c r="X3610" t="s">
        <v>449</v>
      </c>
      <c r="Y3610" t="s">
        <v>1738</v>
      </c>
      <c r="AF3610" t="s">
        <v>1737</v>
      </c>
      <c r="AG3610" t="s">
        <v>1739</v>
      </c>
      <c r="AH3610" t="s">
        <v>452</v>
      </c>
      <c r="AI3610">
        <v>841531551</v>
      </c>
      <c r="AM3610">
        <v>260001</v>
      </c>
      <c r="BE3610">
        <f t="shared" si="248"/>
        <v>0</v>
      </c>
      <c r="BF3610" s="6">
        <f t="shared" si="249"/>
        <v>-40</v>
      </c>
      <c r="BG3610" s="7" t="s">
        <v>71</v>
      </c>
      <c r="BH3610" t="e">
        <f>+VLOOKUP(AF3610,Sheet4!A:A,1,FALSE)</f>
        <v>#N/A</v>
      </c>
      <c r="BL3610">
        <v>9.5</v>
      </c>
      <c r="BM3610" s="59">
        <f t="shared" si="250"/>
        <v>30.5</v>
      </c>
      <c r="BN3610" t="s">
        <v>1740</v>
      </c>
    </row>
    <row r="3611" spans="1:67" ht="13" customHeight="1" x14ac:dyDescent="0.3">
      <c r="A3611" s="5">
        <v>46114</v>
      </c>
      <c r="B3611" t="s">
        <v>74</v>
      </c>
      <c r="F3611" s="8">
        <v>21</v>
      </c>
      <c r="G3611">
        <v>10.5</v>
      </c>
      <c r="H3611">
        <v>44</v>
      </c>
      <c r="I3611" s="6">
        <v>23</v>
      </c>
      <c r="Q3611" t="s">
        <v>75</v>
      </c>
      <c r="U3611">
        <v>2601352</v>
      </c>
      <c r="V3611" t="s">
        <v>1737</v>
      </c>
      <c r="W3611" t="s">
        <v>94</v>
      </c>
      <c r="X3611" t="s">
        <v>449</v>
      </c>
      <c r="Y3611" t="s">
        <v>1741</v>
      </c>
      <c r="AF3611" t="s">
        <v>1737</v>
      </c>
      <c r="AG3611" t="s">
        <v>1739</v>
      </c>
      <c r="AH3611" t="s">
        <v>452</v>
      </c>
      <c r="AI3611">
        <v>841531551</v>
      </c>
      <c r="AM3611">
        <v>260001</v>
      </c>
      <c r="BE3611">
        <f t="shared" si="248"/>
        <v>0</v>
      </c>
      <c r="BF3611" s="6">
        <f t="shared" si="249"/>
        <v>-44</v>
      </c>
      <c r="BG3611" s="7" t="s">
        <v>71</v>
      </c>
      <c r="BH3611" t="e">
        <f>+VLOOKUP(AF3611,Sheet4!A:A,1,FALSE)</f>
        <v>#N/A</v>
      </c>
      <c r="BL3611">
        <v>10.5</v>
      </c>
      <c r="BM3611" s="59">
        <f t="shared" si="250"/>
        <v>33.5</v>
      </c>
      <c r="BN3611" t="s">
        <v>1740</v>
      </c>
    </row>
    <row r="3612" spans="1:67" ht="13" customHeight="1" x14ac:dyDescent="0.3">
      <c r="A3612" s="5">
        <v>46114</v>
      </c>
      <c r="B3612" t="s">
        <v>74</v>
      </c>
      <c r="F3612" s="8">
        <v>26</v>
      </c>
      <c r="G3612">
        <v>13</v>
      </c>
      <c r="H3612">
        <v>54</v>
      </c>
      <c r="I3612" s="6">
        <v>28</v>
      </c>
      <c r="Q3612" t="s">
        <v>75</v>
      </c>
      <c r="U3612">
        <v>2601352</v>
      </c>
      <c r="V3612" t="s">
        <v>1737</v>
      </c>
      <c r="W3612" t="s">
        <v>94</v>
      </c>
      <c r="X3612" t="s">
        <v>449</v>
      </c>
      <c r="Y3612" t="s">
        <v>1742</v>
      </c>
      <c r="AF3612" t="s">
        <v>1737</v>
      </c>
      <c r="AG3612" t="s">
        <v>1739</v>
      </c>
      <c r="AH3612" t="s">
        <v>452</v>
      </c>
      <c r="AI3612">
        <v>841531551</v>
      </c>
      <c r="AM3612">
        <v>260001</v>
      </c>
      <c r="BE3612">
        <f t="shared" si="248"/>
        <v>0</v>
      </c>
      <c r="BF3612" s="6">
        <f t="shared" si="249"/>
        <v>-54</v>
      </c>
      <c r="BG3612" s="7" t="s">
        <v>71</v>
      </c>
      <c r="BH3612" t="e">
        <f>+VLOOKUP(AF3612,Sheet4!A:A,1,FALSE)</f>
        <v>#N/A</v>
      </c>
      <c r="BL3612">
        <v>13</v>
      </c>
      <c r="BM3612" s="59">
        <f t="shared" si="250"/>
        <v>41</v>
      </c>
      <c r="BN3612" t="s">
        <v>1740</v>
      </c>
    </row>
    <row r="3613" spans="1:67" ht="13" customHeight="1" x14ac:dyDescent="0.3">
      <c r="A3613" s="5">
        <v>46114</v>
      </c>
      <c r="B3613" t="s">
        <v>76</v>
      </c>
      <c r="F3613">
        <v>380</v>
      </c>
      <c r="G3613">
        <v>380</v>
      </c>
      <c r="H3613">
        <v>800</v>
      </c>
      <c r="I3613" s="6">
        <v>420</v>
      </c>
      <c r="Q3613" t="s">
        <v>77</v>
      </c>
      <c r="U3613">
        <v>2601352</v>
      </c>
      <c r="V3613" t="s">
        <v>1737</v>
      </c>
      <c r="W3613" t="s">
        <v>94</v>
      </c>
      <c r="X3613" t="s">
        <v>449</v>
      </c>
      <c r="Y3613" t="s">
        <v>1738</v>
      </c>
      <c r="AF3613" t="s">
        <v>1737</v>
      </c>
      <c r="AG3613" t="s">
        <v>1739</v>
      </c>
      <c r="AH3613" t="s">
        <v>452</v>
      </c>
      <c r="AI3613">
        <v>841531551</v>
      </c>
      <c r="AM3613">
        <v>260001</v>
      </c>
      <c r="BE3613">
        <f t="shared" si="248"/>
        <v>0</v>
      </c>
      <c r="BF3613" s="6">
        <f t="shared" si="249"/>
        <v>-800</v>
      </c>
      <c r="BG3613" s="7" t="s">
        <v>71</v>
      </c>
      <c r="BH3613" t="e">
        <f>+VLOOKUP(AF3613,Sheet4!A:A,1,FALSE)</f>
        <v>#N/A</v>
      </c>
      <c r="BL3613">
        <v>380</v>
      </c>
      <c r="BM3613" s="59">
        <f t="shared" si="250"/>
        <v>420</v>
      </c>
      <c r="BN3613" t="s">
        <v>1740</v>
      </c>
    </row>
    <row r="3614" spans="1:67" ht="13" customHeight="1" x14ac:dyDescent="0.3">
      <c r="A3614" s="5">
        <v>46114</v>
      </c>
      <c r="B3614" t="s">
        <v>76</v>
      </c>
      <c r="F3614">
        <v>420</v>
      </c>
      <c r="G3614">
        <v>420</v>
      </c>
      <c r="H3614">
        <v>880</v>
      </c>
      <c r="I3614" s="6">
        <v>460</v>
      </c>
      <c r="Q3614" t="s">
        <v>77</v>
      </c>
      <c r="U3614">
        <v>2601352</v>
      </c>
      <c r="V3614" t="s">
        <v>1737</v>
      </c>
      <c r="W3614" t="s">
        <v>94</v>
      </c>
      <c r="X3614" t="s">
        <v>449</v>
      </c>
      <c r="Y3614" t="s">
        <v>1741</v>
      </c>
      <c r="AF3614" t="s">
        <v>1737</v>
      </c>
      <c r="AG3614" t="s">
        <v>1739</v>
      </c>
      <c r="AH3614" t="s">
        <v>452</v>
      </c>
      <c r="AI3614">
        <v>841531551</v>
      </c>
      <c r="AM3614">
        <v>260001</v>
      </c>
      <c r="BE3614">
        <f t="shared" si="248"/>
        <v>0</v>
      </c>
      <c r="BF3614" s="6">
        <f t="shared" si="249"/>
        <v>-880</v>
      </c>
      <c r="BG3614" s="7" t="s">
        <v>71</v>
      </c>
      <c r="BH3614" t="e">
        <f>+VLOOKUP(AF3614,Sheet4!A:A,1,FALSE)</f>
        <v>#N/A</v>
      </c>
      <c r="BL3614">
        <v>420</v>
      </c>
      <c r="BM3614" s="59">
        <f t="shared" si="250"/>
        <v>460</v>
      </c>
      <c r="BN3614" t="s">
        <v>1740</v>
      </c>
    </row>
    <row r="3615" spans="1:67" ht="13" customHeight="1" x14ac:dyDescent="0.3">
      <c r="A3615" s="5">
        <v>46114</v>
      </c>
      <c r="B3615" t="s">
        <v>76</v>
      </c>
      <c r="F3615">
        <v>520</v>
      </c>
      <c r="G3615">
        <v>520</v>
      </c>
      <c r="H3615">
        <v>1080</v>
      </c>
      <c r="I3615" s="6">
        <v>560</v>
      </c>
      <c r="Q3615" t="s">
        <v>77</v>
      </c>
      <c r="U3615">
        <v>2601352</v>
      </c>
      <c r="V3615" t="s">
        <v>1737</v>
      </c>
      <c r="W3615" t="s">
        <v>94</v>
      </c>
      <c r="X3615" t="s">
        <v>449</v>
      </c>
      <c r="Y3615" t="s">
        <v>1742</v>
      </c>
      <c r="AF3615" t="s">
        <v>1737</v>
      </c>
      <c r="AG3615" t="s">
        <v>1739</v>
      </c>
      <c r="AH3615" t="s">
        <v>452</v>
      </c>
      <c r="AI3615">
        <v>841531551</v>
      </c>
      <c r="AM3615">
        <v>260001</v>
      </c>
      <c r="BE3615">
        <f t="shared" si="248"/>
        <v>0</v>
      </c>
      <c r="BF3615" s="6">
        <f t="shared" si="249"/>
        <v>-1080</v>
      </c>
      <c r="BG3615" s="7" t="s">
        <v>71</v>
      </c>
      <c r="BH3615" t="e">
        <f>+VLOOKUP(AF3615,Sheet4!A:A,1,FALSE)</f>
        <v>#N/A</v>
      </c>
      <c r="BL3615">
        <v>520</v>
      </c>
      <c r="BM3615" s="59">
        <f t="shared" si="250"/>
        <v>560</v>
      </c>
      <c r="BN3615" t="s">
        <v>1740</v>
      </c>
    </row>
    <row r="3616" spans="1:67" ht="13" customHeight="1" x14ac:dyDescent="0.3">
      <c r="A3616" s="5">
        <v>46114</v>
      </c>
      <c r="B3616" t="s">
        <v>78</v>
      </c>
      <c r="F3616" s="8">
        <v>19</v>
      </c>
      <c r="G3616">
        <v>9.5</v>
      </c>
      <c r="H3616">
        <v>40</v>
      </c>
      <c r="I3616" s="6">
        <v>21</v>
      </c>
      <c r="Q3616" t="s">
        <v>79</v>
      </c>
      <c r="U3616">
        <v>2601352</v>
      </c>
      <c r="V3616" t="s">
        <v>1737</v>
      </c>
      <c r="W3616" t="s">
        <v>94</v>
      </c>
      <c r="X3616" t="s">
        <v>449</v>
      </c>
      <c r="Y3616" t="s">
        <v>1738</v>
      </c>
      <c r="AF3616" t="s">
        <v>1737</v>
      </c>
      <c r="AG3616" t="s">
        <v>1739</v>
      </c>
      <c r="AH3616" t="s">
        <v>452</v>
      </c>
      <c r="AI3616">
        <v>841531551</v>
      </c>
      <c r="AM3616">
        <v>260001</v>
      </c>
      <c r="BE3616">
        <f t="shared" si="248"/>
        <v>0</v>
      </c>
      <c r="BF3616" s="6">
        <f t="shared" si="249"/>
        <v>-40</v>
      </c>
      <c r="BG3616" s="7" t="s">
        <v>71</v>
      </c>
      <c r="BH3616" t="e">
        <f>+VLOOKUP(AF3616,Sheet4!A:A,1,FALSE)</f>
        <v>#N/A</v>
      </c>
      <c r="BL3616">
        <v>9.5</v>
      </c>
      <c r="BM3616" s="59">
        <f t="shared" si="250"/>
        <v>30.5</v>
      </c>
      <c r="BN3616" t="s">
        <v>1740</v>
      </c>
    </row>
    <row r="3617" spans="1:67" ht="13" customHeight="1" x14ac:dyDescent="0.3">
      <c r="A3617" s="5">
        <v>46114</v>
      </c>
      <c r="B3617" t="s">
        <v>78</v>
      </c>
      <c r="F3617" s="8">
        <v>21</v>
      </c>
      <c r="G3617">
        <v>10.5</v>
      </c>
      <c r="H3617">
        <v>44</v>
      </c>
      <c r="I3617" s="6">
        <v>23</v>
      </c>
      <c r="Q3617" t="s">
        <v>79</v>
      </c>
      <c r="U3617">
        <v>2601352</v>
      </c>
      <c r="V3617" t="s">
        <v>1737</v>
      </c>
      <c r="W3617" t="s">
        <v>94</v>
      </c>
      <c r="X3617" t="s">
        <v>449</v>
      </c>
      <c r="Y3617" t="s">
        <v>1741</v>
      </c>
      <c r="AF3617" t="s">
        <v>1737</v>
      </c>
      <c r="AG3617" t="s">
        <v>1739</v>
      </c>
      <c r="AH3617" t="s">
        <v>452</v>
      </c>
      <c r="AI3617">
        <v>841531551</v>
      </c>
      <c r="AM3617">
        <v>260001</v>
      </c>
      <c r="BE3617">
        <f t="shared" si="248"/>
        <v>0</v>
      </c>
      <c r="BF3617" s="6">
        <f t="shared" si="249"/>
        <v>-44</v>
      </c>
      <c r="BG3617" s="7" t="s">
        <v>71</v>
      </c>
      <c r="BH3617" t="e">
        <f>+VLOOKUP(AF3617,Sheet4!A:A,1,FALSE)</f>
        <v>#N/A</v>
      </c>
      <c r="BL3617">
        <v>10.5</v>
      </c>
      <c r="BM3617" s="59">
        <f t="shared" si="250"/>
        <v>33.5</v>
      </c>
      <c r="BN3617" t="s">
        <v>1740</v>
      </c>
    </row>
    <row r="3618" spans="1:67" ht="13" customHeight="1" x14ac:dyDescent="0.3">
      <c r="A3618" s="5">
        <v>46114</v>
      </c>
      <c r="B3618" t="s">
        <v>78</v>
      </c>
      <c r="F3618" s="8">
        <v>26</v>
      </c>
      <c r="G3618">
        <v>13</v>
      </c>
      <c r="H3618">
        <v>54</v>
      </c>
      <c r="I3618" s="6">
        <v>28</v>
      </c>
      <c r="Q3618" t="s">
        <v>79</v>
      </c>
      <c r="U3618">
        <v>2601352</v>
      </c>
      <c r="V3618" t="s">
        <v>1737</v>
      </c>
      <c r="W3618" t="s">
        <v>94</v>
      </c>
      <c r="X3618" t="s">
        <v>449</v>
      </c>
      <c r="Y3618" t="s">
        <v>1742</v>
      </c>
      <c r="AF3618" t="s">
        <v>1737</v>
      </c>
      <c r="AG3618" t="s">
        <v>1739</v>
      </c>
      <c r="AH3618" t="s">
        <v>452</v>
      </c>
      <c r="AI3618">
        <v>841531551</v>
      </c>
      <c r="AM3618">
        <v>260001</v>
      </c>
      <c r="BE3618">
        <f t="shared" si="248"/>
        <v>0</v>
      </c>
      <c r="BF3618" s="6">
        <f t="shared" si="249"/>
        <v>-54</v>
      </c>
      <c r="BG3618" s="7" t="s">
        <v>71</v>
      </c>
      <c r="BH3618" t="e">
        <f>+VLOOKUP(AF3618,Sheet4!A:A,1,FALSE)</f>
        <v>#N/A</v>
      </c>
      <c r="BL3618">
        <v>13</v>
      </c>
      <c r="BM3618" s="59">
        <f t="shared" si="250"/>
        <v>41</v>
      </c>
      <c r="BN3618" t="s">
        <v>1740</v>
      </c>
    </row>
    <row r="3619" spans="1:67" ht="13" customHeight="1" x14ac:dyDescent="0.3">
      <c r="A3619" s="5">
        <v>46114</v>
      </c>
      <c r="B3619" t="s">
        <v>80</v>
      </c>
      <c r="F3619">
        <v>237.5</v>
      </c>
      <c r="G3619">
        <v>237.5</v>
      </c>
      <c r="H3619">
        <v>500</v>
      </c>
      <c r="I3619" s="6">
        <v>262.5</v>
      </c>
      <c r="Q3619" t="s">
        <v>81</v>
      </c>
      <c r="U3619">
        <v>2601352</v>
      </c>
      <c r="V3619" t="s">
        <v>1737</v>
      </c>
      <c r="W3619" t="s">
        <v>94</v>
      </c>
      <c r="X3619" t="s">
        <v>449</v>
      </c>
      <c r="Y3619" t="s">
        <v>1738</v>
      </c>
      <c r="AF3619" t="s">
        <v>1737</v>
      </c>
      <c r="AG3619" t="s">
        <v>1739</v>
      </c>
      <c r="AH3619" t="s">
        <v>452</v>
      </c>
      <c r="AI3619">
        <v>841531551</v>
      </c>
      <c r="AM3619">
        <v>260001</v>
      </c>
      <c r="BB3619" s="9">
        <v>238</v>
      </c>
      <c r="BE3619">
        <f t="shared" si="248"/>
        <v>238</v>
      </c>
      <c r="BF3619" s="6">
        <f t="shared" si="249"/>
        <v>-262</v>
      </c>
      <c r="BG3619" s="12" t="s">
        <v>99</v>
      </c>
      <c r="BH3619" t="e">
        <f>+VLOOKUP(AF3619,Sheet4!A:A,1,FALSE)</f>
        <v>#N/A</v>
      </c>
      <c r="BL3619">
        <v>237.5</v>
      </c>
      <c r="BM3619" s="59">
        <f t="shared" si="250"/>
        <v>262.5</v>
      </c>
      <c r="BN3619" t="s">
        <v>1740</v>
      </c>
    </row>
    <row r="3620" spans="1:67" ht="13" customHeight="1" x14ac:dyDescent="0.3">
      <c r="A3620" s="5">
        <v>46114</v>
      </c>
      <c r="B3620" t="s">
        <v>80</v>
      </c>
      <c r="F3620">
        <v>262.5</v>
      </c>
      <c r="G3620">
        <v>262.5</v>
      </c>
      <c r="H3620">
        <v>550</v>
      </c>
      <c r="I3620" s="6">
        <v>287.5</v>
      </c>
      <c r="Q3620" t="s">
        <v>81</v>
      </c>
      <c r="U3620">
        <v>2601352</v>
      </c>
      <c r="V3620" t="s">
        <v>1737</v>
      </c>
      <c r="W3620" t="s">
        <v>94</v>
      </c>
      <c r="X3620" t="s">
        <v>449</v>
      </c>
      <c r="Y3620" t="s">
        <v>1741</v>
      </c>
      <c r="AF3620" t="s">
        <v>1737</v>
      </c>
      <c r="AG3620" t="s">
        <v>1739</v>
      </c>
      <c r="AH3620" t="s">
        <v>452</v>
      </c>
      <c r="AI3620">
        <v>841531551</v>
      </c>
      <c r="AM3620">
        <v>260001</v>
      </c>
      <c r="BB3620" s="9">
        <v>262</v>
      </c>
      <c r="BE3620">
        <f t="shared" si="248"/>
        <v>262</v>
      </c>
      <c r="BF3620" s="6">
        <f t="shared" si="249"/>
        <v>-288</v>
      </c>
      <c r="BG3620" s="12" t="s">
        <v>99</v>
      </c>
      <c r="BH3620" t="e">
        <f>+VLOOKUP(AF3620,Sheet4!A:A,1,FALSE)</f>
        <v>#N/A</v>
      </c>
      <c r="BL3620">
        <v>262.5</v>
      </c>
      <c r="BM3620" s="59">
        <f t="shared" si="250"/>
        <v>287.5</v>
      </c>
      <c r="BN3620" t="s">
        <v>1740</v>
      </c>
    </row>
    <row r="3621" spans="1:67" ht="13" customHeight="1" x14ac:dyDescent="0.3">
      <c r="A3621" s="5">
        <v>46114</v>
      </c>
      <c r="B3621" t="s">
        <v>80</v>
      </c>
      <c r="F3621">
        <v>325</v>
      </c>
      <c r="G3621">
        <v>325</v>
      </c>
      <c r="H3621">
        <v>675</v>
      </c>
      <c r="I3621" s="6">
        <v>350</v>
      </c>
      <c r="Q3621" t="s">
        <v>81</v>
      </c>
      <c r="U3621">
        <v>2601352</v>
      </c>
      <c r="V3621" t="s">
        <v>1737</v>
      </c>
      <c r="W3621" t="s">
        <v>94</v>
      </c>
      <c r="X3621" t="s">
        <v>449</v>
      </c>
      <c r="Y3621" t="s">
        <v>1742</v>
      </c>
      <c r="AF3621" t="s">
        <v>1737</v>
      </c>
      <c r="AG3621" t="s">
        <v>1739</v>
      </c>
      <c r="AH3621" t="s">
        <v>452</v>
      </c>
      <c r="AI3621">
        <v>841531551</v>
      </c>
      <c r="AM3621">
        <v>260001</v>
      </c>
      <c r="BB3621" s="9">
        <v>325</v>
      </c>
      <c r="BE3621">
        <f t="shared" si="248"/>
        <v>325</v>
      </c>
      <c r="BF3621" s="6">
        <f t="shared" si="249"/>
        <v>-350</v>
      </c>
      <c r="BG3621" s="12" t="s">
        <v>99</v>
      </c>
      <c r="BH3621" t="e">
        <f>+VLOOKUP(AF3621,Sheet4!A:A,1,FALSE)</f>
        <v>#N/A</v>
      </c>
      <c r="BL3621">
        <v>325</v>
      </c>
      <c r="BM3621" s="59">
        <f t="shared" si="250"/>
        <v>350</v>
      </c>
      <c r="BN3621" t="s">
        <v>1740</v>
      </c>
    </row>
    <row r="3622" spans="1:67" ht="13" customHeight="1" x14ac:dyDescent="0.3">
      <c r="A3622" s="5">
        <v>46114</v>
      </c>
      <c r="B3622" t="s">
        <v>63</v>
      </c>
      <c r="F3622">
        <v>9480</v>
      </c>
      <c r="G3622">
        <v>9480</v>
      </c>
      <c r="H3622">
        <v>12405</v>
      </c>
      <c r="I3622" s="6">
        <v>2925</v>
      </c>
      <c r="Q3622" t="s">
        <v>64</v>
      </c>
      <c r="U3622">
        <v>2601353</v>
      </c>
      <c r="V3622" t="s">
        <v>1743</v>
      </c>
      <c r="W3622" t="s">
        <v>169</v>
      </c>
      <c r="X3622" t="s">
        <v>412</v>
      </c>
      <c r="Y3622" t="s">
        <v>1744</v>
      </c>
      <c r="AF3622" t="s">
        <v>1743</v>
      </c>
      <c r="AG3622" t="s">
        <v>1745</v>
      </c>
      <c r="AH3622" t="s">
        <v>415</v>
      </c>
      <c r="AI3622">
        <v>864272425</v>
      </c>
      <c r="AM3622">
        <v>260001</v>
      </c>
      <c r="BE3622">
        <f t="shared" si="248"/>
        <v>0</v>
      </c>
      <c r="BF3622" s="6">
        <f t="shared" si="249"/>
        <v>-12405</v>
      </c>
      <c r="BG3622" s="7" t="s">
        <v>71</v>
      </c>
      <c r="BH3622" t="e">
        <f>+VLOOKUP(AF3622,Sheet4!A:A,1,FALSE)</f>
        <v>#N/A</v>
      </c>
      <c r="BL3622">
        <v>9480</v>
      </c>
      <c r="BM3622" s="59">
        <f t="shared" si="250"/>
        <v>2925</v>
      </c>
      <c r="BN3622" t="s">
        <v>1746</v>
      </c>
      <c r="BO3622" t="s">
        <v>73</v>
      </c>
    </row>
    <row r="3623" spans="1:67" ht="13" customHeight="1" x14ac:dyDescent="0.3">
      <c r="A3623" s="5">
        <v>46114</v>
      </c>
      <c r="B3623" t="s">
        <v>74</v>
      </c>
      <c r="F3623" s="8">
        <v>632</v>
      </c>
      <c r="G3623">
        <v>316</v>
      </c>
      <c r="H3623">
        <v>827</v>
      </c>
      <c r="I3623" s="6">
        <v>195</v>
      </c>
      <c r="Q3623" t="s">
        <v>75</v>
      </c>
      <c r="U3623">
        <v>2601353</v>
      </c>
      <c r="V3623" t="s">
        <v>1743</v>
      </c>
      <c r="W3623" t="s">
        <v>169</v>
      </c>
      <c r="X3623" t="s">
        <v>412</v>
      </c>
      <c r="Y3623" t="s">
        <v>1744</v>
      </c>
      <c r="AF3623" t="s">
        <v>1743</v>
      </c>
      <c r="AG3623" t="s">
        <v>1745</v>
      </c>
      <c r="AH3623" t="s">
        <v>415</v>
      </c>
      <c r="AI3623">
        <v>864272425</v>
      </c>
      <c r="AM3623">
        <v>260001</v>
      </c>
      <c r="BE3623">
        <f t="shared" si="248"/>
        <v>0</v>
      </c>
      <c r="BF3623" s="6">
        <f t="shared" si="249"/>
        <v>-827</v>
      </c>
      <c r="BG3623" s="7" t="s">
        <v>71</v>
      </c>
      <c r="BH3623" t="e">
        <f>+VLOOKUP(AF3623,Sheet4!A:A,1,FALSE)</f>
        <v>#N/A</v>
      </c>
      <c r="BL3623">
        <v>316</v>
      </c>
      <c r="BM3623" s="59">
        <f t="shared" si="250"/>
        <v>511</v>
      </c>
      <c r="BN3623" t="s">
        <v>1746</v>
      </c>
    </row>
    <row r="3624" spans="1:67" ht="13" customHeight="1" x14ac:dyDescent="0.3">
      <c r="A3624" s="5">
        <v>46114</v>
      </c>
      <c r="B3624" t="s">
        <v>76</v>
      </c>
      <c r="F3624">
        <v>12640</v>
      </c>
      <c r="G3624">
        <v>12640</v>
      </c>
      <c r="H3624">
        <v>16540</v>
      </c>
      <c r="I3624" s="6">
        <v>3900</v>
      </c>
      <c r="Q3624" t="s">
        <v>77</v>
      </c>
      <c r="U3624">
        <v>2601353</v>
      </c>
      <c r="V3624" t="s">
        <v>1743</v>
      </c>
      <c r="W3624" t="s">
        <v>169</v>
      </c>
      <c r="X3624" t="s">
        <v>412</v>
      </c>
      <c r="Y3624" t="s">
        <v>1744</v>
      </c>
      <c r="AF3624" t="s">
        <v>1743</v>
      </c>
      <c r="AG3624" t="s">
        <v>1745</v>
      </c>
      <c r="AH3624" t="s">
        <v>415</v>
      </c>
      <c r="AI3624">
        <v>864272425</v>
      </c>
      <c r="AM3624">
        <v>260001</v>
      </c>
      <c r="BE3624">
        <f t="shared" si="248"/>
        <v>0</v>
      </c>
      <c r="BF3624" s="6">
        <f t="shared" si="249"/>
        <v>-16540</v>
      </c>
      <c r="BG3624" s="7" t="s">
        <v>71</v>
      </c>
      <c r="BH3624" t="e">
        <f>+VLOOKUP(AF3624,Sheet4!A:A,1,FALSE)</f>
        <v>#N/A</v>
      </c>
      <c r="BL3624">
        <v>12640</v>
      </c>
      <c r="BM3624" s="59">
        <f t="shared" si="250"/>
        <v>3900</v>
      </c>
      <c r="BN3624" t="s">
        <v>1746</v>
      </c>
    </row>
    <row r="3625" spans="1:67" ht="13" customHeight="1" x14ac:dyDescent="0.3">
      <c r="A3625" s="5">
        <v>46114</v>
      </c>
      <c r="B3625" t="s">
        <v>78</v>
      </c>
      <c r="F3625" s="8">
        <v>632</v>
      </c>
      <c r="G3625">
        <v>316</v>
      </c>
      <c r="H3625">
        <v>827</v>
      </c>
      <c r="I3625" s="6">
        <v>195</v>
      </c>
      <c r="Q3625" t="s">
        <v>79</v>
      </c>
      <c r="U3625">
        <v>2601353</v>
      </c>
      <c r="V3625" t="s">
        <v>1743</v>
      </c>
      <c r="W3625" t="s">
        <v>169</v>
      </c>
      <c r="X3625" t="s">
        <v>412</v>
      </c>
      <c r="Y3625" t="s">
        <v>1744</v>
      </c>
      <c r="AF3625" t="s">
        <v>1743</v>
      </c>
      <c r="AG3625" t="s">
        <v>1745</v>
      </c>
      <c r="AH3625" t="s">
        <v>415</v>
      </c>
      <c r="AI3625">
        <v>864272425</v>
      </c>
      <c r="AM3625">
        <v>260001</v>
      </c>
      <c r="BE3625">
        <f t="shared" si="248"/>
        <v>0</v>
      </c>
      <c r="BF3625" s="6">
        <f t="shared" si="249"/>
        <v>-827</v>
      </c>
      <c r="BG3625" s="7" t="s">
        <v>71</v>
      </c>
      <c r="BH3625" t="e">
        <f>+VLOOKUP(AF3625,Sheet4!A:A,1,FALSE)</f>
        <v>#N/A</v>
      </c>
      <c r="BL3625">
        <v>316</v>
      </c>
      <c r="BM3625" s="59">
        <f t="shared" si="250"/>
        <v>511</v>
      </c>
      <c r="BN3625" t="s">
        <v>1746</v>
      </c>
    </row>
    <row r="3626" spans="1:67" ht="13" customHeight="1" x14ac:dyDescent="0.3">
      <c r="A3626" s="5">
        <v>46114</v>
      </c>
      <c r="B3626" t="s">
        <v>80</v>
      </c>
      <c r="F3626">
        <v>7900</v>
      </c>
      <c r="G3626">
        <v>7900</v>
      </c>
      <c r="H3626">
        <v>10337.5</v>
      </c>
      <c r="I3626" s="6">
        <v>2437.5</v>
      </c>
      <c r="Q3626" t="s">
        <v>81</v>
      </c>
      <c r="U3626">
        <v>2601353</v>
      </c>
      <c r="V3626" t="s">
        <v>1743</v>
      </c>
      <c r="W3626" t="s">
        <v>169</v>
      </c>
      <c r="X3626" t="s">
        <v>412</v>
      </c>
      <c r="Y3626" t="s">
        <v>1744</v>
      </c>
      <c r="AF3626" t="s">
        <v>1743</v>
      </c>
      <c r="AG3626" t="s">
        <v>1745</v>
      </c>
      <c r="AH3626" t="s">
        <v>415</v>
      </c>
      <c r="AI3626">
        <v>864272425</v>
      </c>
      <c r="AM3626">
        <v>260001</v>
      </c>
      <c r="BB3626" s="9">
        <v>7900</v>
      </c>
      <c r="BE3626">
        <f t="shared" si="248"/>
        <v>7900</v>
      </c>
      <c r="BF3626" s="6">
        <f t="shared" si="249"/>
        <v>-2437.5</v>
      </c>
      <c r="BG3626" s="12" t="s">
        <v>99</v>
      </c>
      <c r="BH3626" t="e">
        <f>+VLOOKUP(AF3626,Sheet4!A:A,1,FALSE)</f>
        <v>#N/A</v>
      </c>
      <c r="BL3626">
        <v>7900</v>
      </c>
      <c r="BM3626" s="59">
        <f t="shared" si="250"/>
        <v>2437.5</v>
      </c>
      <c r="BN3626" t="s">
        <v>1746</v>
      </c>
    </row>
    <row r="3627" spans="1:67" ht="13" customHeight="1" x14ac:dyDescent="0.3">
      <c r="A3627" s="5">
        <v>46114</v>
      </c>
      <c r="B3627" t="s">
        <v>63</v>
      </c>
      <c r="F3627">
        <v>2850</v>
      </c>
      <c r="G3627">
        <v>2850</v>
      </c>
      <c r="H3627" s="6">
        <v>0</v>
      </c>
      <c r="I3627" s="6">
        <f t="shared" ref="I3627:I3636" si="251">H3627-G3627</f>
        <v>-2850</v>
      </c>
      <c r="J3627" s="6"/>
      <c r="K3627" s="6"/>
      <c r="Q3627" t="s">
        <v>64</v>
      </c>
      <c r="U3627">
        <v>2601354</v>
      </c>
      <c r="V3627" t="s">
        <v>1747</v>
      </c>
      <c r="W3627" t="s">
        <v>144</v>
      </c>
      <c r="X3627" t="s">
        <v>514</v>
      </c>
      <c r="Y3627" t="s">
        <v>1748</v>
      </c>
      <c r="AF3627" t="s">
        <v>1747</v>
      </c>
      <c r="AG3627" t="s">
        <v>1749</v>
      </c>
      <c r="AH3627" t="s">
        <v>516</v>
      </c>
      <c r="AI3627" t="s">
        <v>517</v>
      </c>
      <c r="AM3627">
        <v>260001</v>
      </c>
      <c r="BA3627" s="6">
        <v>-2850</v>
      </c>
      <c r="BE3627">
        <f t="shared" si="248"/>
        <v>0</v>
      </c>
      <c r="BF3627" s="6">
        <f t="shared" si="249"/>
        <v>0</v>
      </c>
      <c r="BG3627" s="7" t="s">
        <v>71</v>
      </c>
      <c r="BH3627" t="e">
        <f>+VLOOKUP(AF3627,Sheet4!A:A,1,FALSE)</f>
        <v>#N/A</v>
      </c>
      <c r="BL3627" s="6">
        <v>0</v>
      </c>
      <c r="BM3627" s="59">
        <f t="shared" si="250"/>
        <v>0</v>
      </c>
      <c r="BN3627" t="s">
        <v>1750</v>
      </c>
      <c r="BO3627" t="s">
        <v>101</v>
      </c>
    </row>
    <row r="3628" spans="1:67" ht="13" customHeight="1" x14ac:dyDescent="0.3">
      <c r="A3628" s="5">
        <v>46114</v>
      </c>
      <c r="B3628" t="s">
        <v>74</v>
      </c>
      <c r="F3628" s="8">
        <v>190</v>
      </c>
      <c r="G3628">
        <v>95</v>
      </c>
      <c r="H3628" s="6">
        <v>0</v>
      </c>
      <c r="I3628" s="6">
        <f t="shared" si="251"/>
        <v>-95</v>
      </c>
      <c r="J3628" s="6"/>
      <c r="K3628" s="6"/>
      <c r="Q3628" t="s">
        <v>75</v>
      </c>
      <c r="U3628">
        <v>2601354</v>
      </c>
      <c r="V3628" t="s">
        <v>1747</v>
      </c>
      <c r="W3628" t="s">
        <v>144</v>
      </c>
      <c r="X3628" t="s">
        <v>514</v>
      </c>
      <c r="Y3628" t="s">
        <v>1748</v>
      </c>
      <c r="AF3628" t="s">
        <v>1747</v>
      </c>
      <c r="AG3628" t="s">
        <v>1749</v>
      </c>
      <c r="AH3628" t="s">
        <v>516</v>
      </c>
      <c r="AI3628" t="s">
        <v>517</v>
      </c>
      <c r="AM3628">
        <v>260001</v>
      </c>
      <c r="BA3628" s="6">
        <v>-190</v>
      </c>
      <c r="BE3628">
        <f t="shared" si="248"/>
        <v>0</v>
      </c>
      <c r="BF3628" s="6">
        <f t="shared" si="249"/>
        <v>0</v>
      </c>
      <c r="BG3628" s="7" t="s">
        <v>71</v>
      </c>
      <c r="BH3628" t="e">
        <f>+VLOOKUP(AF3628,Sheet4!A:A,1,FALSE)</f>
        <v>#N/A</v>
      </c>
      <c r="BL3628" s="6">
        <v>0</v>
      </c>
      <c r="BM3628" s="59">
        <f t="shared" si="250"/>
        <v>0</v>
      </c>
      <c r="BN3628" t="s">
        <v>1750</v>
      </c>
    </row>
    <row r="3629" spans="1:67" ht="13" customHeight="1" x14ac:dyDescent="0.3">
      <c r="A3629" s="5">
        <v>46114</v>
      </c>
      <c r="B3629" t="s">
        <v>76</v>
      </c>
      <c r="F3629">
        <v>3800</v>
      </c>
      <c r="G3629">
        <v>3800</v>
      </c>
      <c r="H3629" s="6">
        <v>0</v>
      </c>
      <c r="I3629" s="6">
        <f t="shared" si="251"/>
        <v>-3800</v>
      </c>
      <c r="J3629" s="6"/>
      <c r="K3629" s="6"/>
      <c r="Q3629" t="s">
        <v>77</v>
      </c>
      <c r="U3629">
        <v>2601354</v>
      </c>
      <c r="V3629" t="s">
        <v>1747</v>
      </c>
      <c r="W3629" t="s">
        <v>144</v>
      </c>
      <c r="X3629" t="s">
        <v>514</v>
      </c>
      <c r="Y3629" t="s">
        <v>1748</v>
      </c>
      <c r="AF3629" t="s">
        <v>1747</v>
      </c>
      <c r="AG3629" t="s">
        <v>1749</v>
      </c>
      <c r="AH3629" t="s">
        <v>516</v>
      </c>
      <c r="AI3629" t="s">
        <v>517</v>
      </c>
      <c r="AM3629">
        <v>260001</v>
      </c>
      <c r="BA3629" s="6">
        <v>-3800</v>
      </c>
      <c r="BE3629">
        <f t="shared" si="248"/>
        <v>0</v>
      </c>
      <c r="BF3629" s="6">
        <f t="shared" si="249"/>
        <v>0</v>
      </c>
      <c r="BG3629" s="7" t="s">
        <v>71</v>
      </c>
      <c r="BH3629" t="e">
        <f>+VLOOKUP(AF3629,Sheet4!A:A,1,FALSE)</f>
        <v>#N/A</v>
      </c>
      <c r="BL3629" s="6">
        <v>0</v>
      </c>
      <c r="BM3629" s="59">
        <f t="shared" si="250"/>
        <v>0</v>
      </c>
      <c r="BN3629" t="s">
        <v>1750</v>
      </c>
    </row>
    <row r="3630" spans="1:67" ht="13" customHeight="1" x14ac:dyDescent="0.3">
      <c r="A3630" s="5">
        <v>46114</v>
      </c>
      <c r="B3630" t="s">
        <v>78</v>
      </c>
      <c r="F3630" s="8">
        <v>190</v>
      </c>
      <c r="G3630">
        <v>95</v>
      </c>
      <c r="H3630" s="6">
        <v>0</v>
      </c>
      <c r="I3630" s="6">
        <f t="shared" si="251"/>
        <v>-95</v>
      </c>
      <c r="J3630" s="6"/>
      <c r="K3630" s="6"/>
      <c r="Q3630" t="s">
        <v>79</v>
      </c>
      <c r="U3630">
        <v>2601354</v>
      </c>
      <c r="V3630" t="s">
        <v>1747</v>
      </c>
      <c r="W3630" t="s">
        <v>144</v>
      </c>
      <c r="X3630" t="s">
        <v>514</v>
      </c>
      <c r="Y3630" t="s">
        <v>1748</v>
      </c>
      <c r="AF3630" t="s">
        <v>1747</v>
      </c>
      <c r="AG3630" t="s">
        <v>1749</v>
      </c>
      <c r="AH3630" t="s">
        <v>516</v>
      </c>
      <c r="AI3630" t="s">
        <v>517</v>
      </c>
      <c r="AM3630">
        <v>260001</v>
      </c>
      <c r="BA3630" s="6">
        <v>-190</v>
      </c>
      <c r="BE3630">
        <f t="shared" si="248"/>
        <v>0</v>
      </c>
      <c r="BF3630" s="6">
        <f t="shared" si="249"/>
        <v>0</v>
      </c>
      <c r="BG3630" s="7" t="s">
        <v>71</v>
      </c>
      <c r="BH3630" t="e">
        <f>+VLOOKUP(AF3630,Sheet4!A:A,1,FALSE)</f>
        <v>#N/A</v>
      </c>
      <c r="BL3630" s="6">
        <v>0</v>
      </c>
      <c r="BM3630" s="59">
        <f t="shared" si="250"/>
        <v>0</v>
      </c>
      <c r="BN3630" t="s">
        <v>1750</v>
      </c>
    </row>
    <row r="3631" spans="1:67" ht="13" customHeight="1" x14ac:dyDescent="0.3">
      <c r="A3631" s="5">
        <v>46114</v>
      </c>
      <c r="B3631" t="s">
        <v>80</v>
      </c>
      <c r="F3631">
        <v>2375</v>
      </c>
      <c r="G3631">
        <v>2375</v>
      </c>
      <c r="H3631" s="6">
        <v>0</v>
      </c>
      <c r="I3631" s="6">
        <f t="shared" si="251"/>
        <v>-2375</v>
      </c>
      <c r="J3631" s="6"/>
      <c r="K3631" s="6"/>
      <c r="Q3631" t="s">
        <v>81</v>
      </c>
      <c r="U3631">
        <v>2601354</v>
      </c>
      <c r="V3631" t="s">
        <v>1747</v>
      </c>
      <c r="W3631" t="s">
        <v>144</v>
      </c>
      <c r="X3631" t="s">
        <v>514</v>
      </c>
      <c r="Y3631" t="s">
        <v>1748</v>
      </c>
      <c r="AF3631" t="s">
        <v>1747</v>
      </c>
      <c r="AG3631" t="s">
        <v>1749</v>
      </c>
      <c r="AH3631" t="s">
        <v>516</v>
      </c>
      <c r="AI3631" t="s">
        <v>517</v>
      </c>
      <c r="AM3631">
        <v>260001</v>
      </c>
      <c r="BA3631" s="6">
        <v>-2375</v>
      </c>
      <c r="BE3631">
        <f t="shared" si="248"/>
        <v>0</v>
      </c>
      <c r="BF3631" s="6">
        <f t="shared" si="249"/>
        <v>0</v>
      </c>
      <c r="BG3631" s="7" t="s">
        <v>71</v>
      </c>
      <c r="BH3631" t="e">
        <f>+VLOOKUP(AF3631,Sheet4!A:A,1,FALSE)</f>
        <v>#N/A</v>
      </c>
      <c r="BL3631" s="6">
        <v>0</v>
      </c>
      <c r="BM3631" s="59">
        <f t="shared" si="250"/>
        <v>0</v>
      </c>
      <c r="BN3631" t="s">
        <v>1750</v>
      </c>
    </row>
    <row r="3632" spans="1:67" ht="13" customHeight="1" x14ac:dyDescent="0.3">
      <c r="A3632" s="5">
        <v>46114</v>
      </c>
      <c r="B3632" t="s">
        <v>63</v>
      </c>
      <c r="F3632">
        <v>6705</v>
      </c>
      <c r="G3632">
        <v>6705</v>
      </c>
      <c r="H3632" s="6">
        <v>0</v>
      </c>
      <c r="I3632" s="6">
        <f t="shared" si="251"/>
        <v>-6705</v>
      </c>
      <c r="J3632" s="6"/>
      <c r="K3632" s="6"/>
      <c r="Q3632" t="s">
        <v>64</v>
      </c>
      <c r="U3632">
        <v>2601355</v>
      </c>
      <c r="V3632" t="s">
        <v>1751</v>
      </c>
      <c r="W3632" t="s">
        <v>144</v>
      </c>
      <c r="X3632" t="s">
        <v>434</v>
      </c>
      <c r="Y3632" t="s">
        <v>1667</v>
      </c>
      <c r="AF3632" t="s">
        <v>1751</v>
      </c>
      <c r="AG3632" t="s">
        <v>1752</v>
      </c>
      <c r="AH3632" t="s">
        <v>437</v>
      </c>
      <c r="AI3632">
        <v>868188909</v>
      </c>
      <c r="AM3632">
        <v>260001</v>
      </c>
      <c r="BA3632" s="6">
        <v>-6705</v>
      </c>
      <c r="BE3632">
        <f t="shared" si="248"/>
        <v>0</v>
      </c>
      <c r="BF3632" s="6">
        <f t="shared" si="249"/>
        <v>0</v>
      </c>
      <c r="BG3632" s="7" t="s">
        <v>71</v>
      </c>
      <c r="BH3632" t="e">
        <f>+VLOOKUP(AF3632,Sheet4!A:A,1,FALSE)</f>
        <v>#N/A</v>
      </c>
      <c r="BL3632" s="6">
        <v>0</v>
      </c>
      <c r="BM3632" s="59">
        <f t="shared" si="250"/>
        <v>0</v>
      </c>
      <c r="BN3632" t="s">
        <v>1753</v>
      </c>
      <c r="BO3632" t="s">
        <v>101</v>
      </c>
    </row>
    <row r="3633" spans="1:67" ht="13" customHeight="1" x14ac:dyDescent="0.3">
      <c r="A3633" s="5">
        <v>46114</v>
      </c>
      <c r="B3633" t="s">
        <v>74</v>
      </c>
      <c r="F3633" s="8">
        <v>447</v>
      </c>
      <c r="G3633">
        <v>223.5</v>
      </c>
      <c r="H3633" s="6">
        <v>0</v>
      </c>
      <c r="I3633" s="6">
        <f t="shared" si="251"/>
        <v>-223.5</v>
      </c>
      <c r="J3633" s="6"/>
      <c r="K3633" s="6"/>
      <c r="Q3633" t="s">
        <v>75</v>
      </c>
      <c r="U3633">
        <v>2601355</v>
      </c>
      <c r="V3633" t="s">
        <v>1751</v>
      </c>
      <c r="W3633" t="s">
        <v>144</v>
      </c>
      <c r="X3633" t="s">
        <v>434</v>
      </c>
      <c r="Y3633" t="s">
        <v>1667</v>
      </c>
      <c r="AF3633" t="s">
        <v>1751</v>
      </c>
      <c r="AG3633" t="s">
        <v>1752</v>
      </c>
      <c r="AH3633" t="s">
        <v>437</v>
      </c>
      <c r="AI3633">
        <v>868188909</v>
      </c>
      <c r="AM3633">
        <v>260001</v>
      </c>
      <c r="BA3633" s="6">
        <v>-447</v>
      </c>
      <c r="BE3633">
        <f t="shared" si="248"/>
        <v>0</v>
      </c>
      <c r="BF3633" s="6">
        <f t="shared" si="249"/>
        <v>0</v>
      </c>
      <c r="BG3633" s="7" t="s">
        <v>71</v>
      </c>
      <c r="BH3633" t="e">
        <f>+VLOOKUP(AF3633,Sheet4!A:A,1,FALSE)</f>
        <v>#N/A</v>
      </c>
      <c r="BL3633" s="6">
        <v>0</v>
      </c>
      <c r="BM3633" s="59">
        <f t="shared" si="250"/>
        <v>0</v>
      </c>
      <c r="BN3633" t="s">
        <v>1753</v>
      </c>
    </row>
    <row r="3634" spans="1:67" ht="13" customHeight="1" x14ac:dyDescent="0.3">
      <c r="A3634" s="5">
        <v>46114</v>
      </c>
      <c r="B3634" t="s">
        <v>76</v>
      </c>
      <c r="F3634">
        <v>8940</v>
      </c>
      <c r="G3634">
        <v>8940</v>
      </c>
      <c r="H3634" s="6">
        <v>0</v>
      </c>
      <c r="I3634" s="6">
        <f t="shared" si="251"/>
        <v>-8940</v>
      </c>
      <c r="J3634" s="6"/>
      <c r="K3634" s="6"/>
      <c r="Q3634" t="s">
        <v>77</v>
      </c>
      <c r="U3634">
        <v>2601355</v>
      </c>
      <c r="V3634" t="s">
        <v>1751</v>
      </c>
      <c r="W3634" t="s">
        <v>144</v>
      </c>
      <c r="X3634" t="s">
        <v>434</v>
      </c>
      <c r="Y3634" t="s">
        <v>1667</v>
      </c>
      <c r="AF3634" t="s">
        <v>1751</v>
      </c>
      <c r="AG3634" t="s">
        <v>1752</v>
      </c>
      <c r="AH3634" t="s">
        <v>437</v>
      </c>
      <c r="AI3634">
        <v>868188909</v>
      </c>
      <c r="AM3634">
        <v>260001</v>
      </c>
      <c r="BA3634" s="6">
        <v>-8940</v>
      </c>
      <c r="BE3634">
        <f t="shared" si="248"/>
        <v>0</v>
      </c>
      <c r="BF3634" s="6">
        <f t="shared" si="249"/>
        <v>0</v>
      </c>
      <c r="BG3634" s="7" t="s">
        <v>71</v>
      </c>
      <c r="BH3634" t="e">
        <f>+VLOOKUP(AF3634,Sheet4!A:A,1,FALSE)</f>
        <v>#N/A</v>
      </c>
      <c r="BL3634" s="6">
        <v>0</v>
      </c>
      <c r="BM3634" s="59">
        <f t="shared" si="250"/>
        <v>0</v>
      </c>
      <c r="BN3634" t="s">
        <v>1753</v>
      </c>
    </row>
    <row r="3635" spans="1:67" ht="13" customHeight="1" x14ac:dyDescent="0.3">
      <c r="A3635" s="5">
        <v>46114</v>
      </c>
      <c r="B3635" t="s">
        <v>78</v>
      </c>
      <c r="F3635" s="8">
        <v>447</v>
      </c>
      <c r="G3635">
        <v>223.5</v>
      </c>
      <c r="H3635" s="6">
        <v>0</v>
      </c>
      <c r="I3635" s="6">
        <f t="shared" si="251"/>
        <v>-223.5</v>
      </c>
      <c r="J3635" s="6"/>
      <c r="K3635" s="6"/>
      <c r="Q3635" t="s">
        <v>79</v>
      </c>
      <c r="U3635">
        <v>2601355</v>
      </c>
      <c r="V3635" t="s">
        <v>1751</v>
      </c>
      <c r="W3635" t="s">
        <v>144</v>
      </c>
      <c r="X3635" t="s">
        <v>434</v>
      </c>
      <c r="Y3635" t="s">
        <v>1667</v>
      </c>
      <c r="AF3635" t="s">
        <v>1751</v>
      </c>
      <c r="AG3635" t="s">
        <v>1752</v>
      </c>
      <c r="AH3635" t="s">
        <v>437</v>
      </c>
      <c r="AI3635">
        <v>868188909</v>
      </c>
      <c r="AM3635">
        <v>260001</v>
      </c>
      <c r="BA3635" s="6">
        <v>-447</v>
      </c>
      <c r="BE3635">
        <f t="shared" si="248"/>
        <v>0</v>
      </c>
      <c r="BF3635" s="6">
        <f t="shared" si="249"/>
        <v>0</v>
      </c>
      <c r="BG3635" s="7" t="s">
        <v>71</v>
      </c>
      <c r="BH3635" t="e">
        <f>+VLOOKUP(AF3635,Sheet4!A:A,1,FALSE)</f>
        <v>#N/A</v>
      </c>
      <c r="BL3635" s="6">
        <v>0</v>
      </c>
      <c r="BM3635" s="59">
        <f t="shared" si="250"/>
        <v>0</v>
      </c>
      <c r="BN3635" t="s">
        <v>1753</v>
      </c>
    </row>
    <row r="3636" spans="1:67" ht="13" customHeight="1" x14ac:dyDescent="0.3">
      <c r="A3636" s="5">
        <v>46114</v>
      </c>
      <c r="B3636" t="s">
        <v>80</v>
      </c>
      <c r="F3636">
        <v>5587.5</v>
      </c>
      <c r="G3636">
        <v>5587.5</v>
      </c>
      <c r="H3636" s="6">
        <v>0</v>
      </c>
      <c r="I3636" s="6">
        <f t="shared" si="251"/>
        <v>-5587.5</v>
      </c>
      <c r="J3636" s="6"/>
      <c r="K3636" s="6"/>
      <c r="Q3636" t="s">
        <v>81</v>
      </c>
      <c r="U3636">
        <v>2601355</v>
      </c>
      <c r="V3636" t="s">
        <v>1751</v>
      </c>
      <c r="W3636" t="s">
        <v>144</v>
      </c>
      <c r="X3636" t="s">
        <v>434</v>
      </c>
      <c r="Y3636" t="s">
        <v>1667</v>
      </c>
      <c r="AF3636" t="s">
        <v>1751</v>
      </c>
      <c r="AG3636" t="s">
        <v>1752</v>
      </c>
      <c r="AH3636" t="s">
        <v>437</v>
      </c>
      <c r="AI3636">
        <v>868188909</v>
      </c>
      <c r="AM3636">
        <v>260001</v>
      </c>
      <c r="BA3636" s="6">
        <v>-5587.5</v>
      </c>
      <c r="BE3636">
        <f t="shared" si="248"/>
        <v>0</v>
      </c>
      <c r="BF3636" s="6">
        <f t="shared" si="249"/>
        <v>0</v>
      </c>
      <c r="BG3636" s="7" t="s">
        <v>71</v>
      </c>
      <c r="BH3636" t="e">
        <f>+VLOOKUP(AF3636,Sheet4!A:A,1,FALSE)</f>
        <v>#N/A</v>
      </c>
      <c r="BL3636" s="6">
        <v>0</v>
      </c>
      <c r="BM3636" s="59">
        <f t="shared" si="250"/>
        <v>0</v>
      </c>
      <c r="BN3636" t="s">
        <v>1753</v>
      </c>
    </row>
    <row r="3637" spans="1:67" ht="13" customHeight="1" x14ac:dyDescent="0.3">
      <c r="A3637" s="5">
        <v>46114</v>
      </c>
      <c r="B3637" t="s">
        <v>63</v>
      </c>
      <c r="F3637">
        <v>9960</v>
      </c>
      <c r="G3637">
        <v>9960</v>
      </c>
      <c r="H3637">
        <v>22200</v>
      </c>
      <c r="I3637" s="6">
        <v>12240</v>
      </c>
      <c r="Q3637" t="s">
        <v>64</v>
      </c>
      <c r="U3637">
        <v>2601356</v>
      </c>
      <c r="V3637" t="s">
        <v>1754</v>
      </c>
      <c r="W3637" t="s">
        <v>169</v>
      </c>
      <c r="X3637" t="s">
        <v>183</v>
      </c>
      <c r="Y3637" t="s">
        <v>1132</v>
      </c>
      <c r="AF3637" t="s">
        <v>1754</v>
      </c>
      <c r="AG3637" t="s">
        <v>1755</v>
      </c>
      <c r="AH3637" t="s">
        <v>186</v>
      </c>
      <c r="AI3637" t="s">
        <v>187</v>
      </c>
      <c r="AM3637">
        <v>260001</v>
      </c>
      <c r="BE3637">
        <f t="shared" si="248"/>
        <v>0</v>
      </c>
      <c r="BF3637" s="6">
        <f t="shared" si="249"/>
        <v>-22200</v>
      </c>
      <c r="BG3637" s="7" t="s">
        <v>71</v>
      </c>
      <c r="BH3637" t="e">
        <f>+VLOOKUP(AF3637,Sheet4!A:A,1,FALSE)</f>
        <v>#N/A</v>
      </c>
      <c r="BL3637">
        <v>9960</v>
      </c>
      <c r="BM3637" s="59">
        <f t="shared" si="250"/>
        <v>12240</v>
      </c>
      <c r="BN3637" t="s">
        <v>1756</v>
      </c>
      <c r="BO3637" t="s">
        <v>101</v>
      </c>
    </row>
    <row r="3638" spans="1:67" ht="13" customHeight="1" x14ac:dyDescent="0.3">
      <c r="A3638" s="5">
        <v>46114</v>
      </c>
      <c r="B3638" t="s">
        <v>74</v>
      </c>
      <c r="F3638" s="8">
        <v>664</v>
      </c>
      <c r="G3638">
        <v>332</v>
      </c>
      <c r="H3638">
        <v>1480</v>
      </c>
      <c r="I3638" s="6">
        <v>816</v>
      </c>
      <c r="Q3638" t="s">
        <v>75</v>
      </c>
      <c r="U3638">
        <v>2601356</v>
      </c>
      <c r="V3638" t="s">
        <v>1754</v>
      </c>
      <c r="W3638" t="s">
        <v>169</v>
      </c>
      <c r="X3638" t="s">
        <v>183</v>
      </c>
      <c r="Y3638" t="s">
        <v>1132</v>
      </c>
      <c r="AF3638" t="s">
        <v>1754</v>
      </c>
      <c r="AG3638" t="s">
        <v>1755</v>
      </c>
      <c r="AH3638" t="s">
        <v>186</v>
      </c>
      <c r="AI3638" t="s">
        <v>187</v>
      </c>
      <c r="AM3638">
        <v>260001</v>
      </c>
      <c r="BE3638">
        <f t="shared" si="248"/>
        <v>0</v>
      </c>
      <c r="BF3638" s="6">
        <f t="shared" si="249"/>
        <v>-1480</v>
      </c>
      <c r="BG3638" s="7" t="s">
        <v>71</v>
      </c>
      <c r="BH3638" t="e">
        <f>+VLOOKUP(AF3638,Sheet4!A:A,1,FALSE)</f>
        <v>#N/A</v>
      </c>
      <c r="BL3638">
        <v>332</v>
      </c>
      <c r="BM3638" s="59">
        <f t="shared" si="250"/>
        <v>1148</v>
      </c>
      <c r="BN3638" t="s">
        <v>1756</v>
      </c>
    </row>
    <row r="3639" spans="1:67" ht="13" customHeight="1" x14ac:dyDescent="0.3">
      <c r="A3639" s="5">
        <v>46114</v>
      </c>
      <c r="B3639" t="s">
        <v>76</v>
      </c>
      <c r="F3639">
        <v>13280</v>
      </c>
      <c r="G3639">
        <v>13280</v>
      </c>
      <c r="H3639">
        <v>29600</v>
      </c>
      <c r="I3639" s="6">
        <v>16320</v>
      </c>
      <c r="Q3639" t="s">
        <v>77</v>
      </c>
      <c r="U3639">
        <v>2601356</v>
      </c>
      <c r="V3639" t="s">
        <v>1754</v>
      </c>
      <c r="W3639" t="s">
        <v>169</v>
      </c>
      <c r="X3639" t="s">
        <v>183</v>
      </c>
      <c r="Y3639" t="s">
        <v>1132</v>
      </c>
      <c r="AF3639" t="s">
        <v>1754</v>
      </c>
      <c r="AG3639" t="s">
        <v>1755</v>
      </c>
      <c r="AH3639" t="s">
        <v>186</v>
      </c>
      <c r="AI3639" t="s">
        <v>187</v>
      </c>
      <c r="AM3639">
        <v>260001</v>
      </c>
      <c r="BE3639">
        <f t="shared" si="248"/>
        <v>0</v>
      </c>
      <c r="BF3639" s="6">
        <f t="shared" si="249"/>
        <v>-29600</v>
      </c>
      <c r="BG3639" s="7" t="s">
        <v>71</v>
      </c>
      <c r="BH3639" t="e">
        <f>+VLOOKUP(AF3639,Sheet4!A:A,1,FALSE)</f>
        <v>#N/A</v>
      </c>
      <c r="BL3639">
        <v>13280</v>
      </c>
      <c r="BM3639" s="59">
        <f t="shared" si="250"/>
        <v>16320</v>
      </c>
      <c r="BN3639" t="s">
        <v>1756</v>
      </c>
    </row>
    <row r="3640" spans="1:67" ht="13" customHeight="1" x14ac:dyDescent="0.3">
      <c r="A3640" s="5">
        <v>46114</v>
      </c>
      <c r="B3640" t="s">
        <v>78</v>
      </c>
      <c r="F3640" s="8">
        <v>664</v>
      </c>
      <c r="G3640">
        <v>332</v>
      </c>
      <c r="H3640">
        <v>1480</v>
      </c>
      <c r="I3640" s="6">
        <v>816</v>
      </c>
      <c r="Q3640" t="s">
        <v>79</v>
      </c>
      <c r="U3640">
        <v>2601356</v>
      </c>
      <c r="V3640" t="s">
        <v>1754</v>
      </c>
      <c r="W3640" t="s">
        <v>169</v>
      </c>
      <c r="X3640" t="s">
        <v>183</v>
      </c>
      <c r="Y3640" t="s">
        <v>1132</v>
      </c>
      <c r="AF3640" t="s">
        <v>1754</v>
      </c>
      <c r="AG3640" t="s">
        <v>1755</v>
      </c>
      <c r="AH3640" t="s">
        <v>186</v>
      </c>
      <c r="AI3640" t="s">
        <v>187</v>
      </c>
      <c r="AM3640">
        <v>260001</v>
      </c>
      <c r="BE3640">
        <f t="shared" si="248"/>
        <v>0</v>
      </c>
      <c r="BF3640" s="6">
        <f t="shared" si="249"/>
        <v>-1480</v>
      </c>
      <c r="BG3640" s="7" t="s">
        <v>71</v>
      </c>
      <c r="BH3640" t="e">
        <f>+VLOOKUP(AF3640,Sheet4!A:A,1,FALSE)</f>
        <v>#N/A</v>
      </c>
      <c r="BL3640">
        <v>332</v>
      </c>
      <c r="BM3640" s="59">
        <f t="shared" si="250"/>
        <v>1148</v>
      </c>
      <c r="BN3640" t="s">
        <v>1756</v>
      </c>
    </row>
    <row r="3641" spans="1:67" ht="13" customHeight="1" x14ac:dyDescent="0.3">
      <c r="A3641" s="5">
        <v>46114</v>
      </c>
      <c r="B3641" t="s">
        <v>80</v>
      </c>
      <c r="F3641">
        <v>8300</v>
      </c>
      <c r="G3641">
        <v>8300</v>
      </c>
      <c r="H3641">
        <v>18500</v>
      </c>
      <c r="I3641" s="6">
        <v>10200</v>
      </c>
      <c r="Q3641" t="s">
        <v>81</v>
      </c>
      <c r="U3641">
        <v>2601356</v>
      </c>
      <c r="V3641" t="s">
        <v>1754</v>
      </c>
      <c r="W3641" t="s">
        <v>169</v>
      </c>
      <c r="X3641" t="s">
        <v>183</v>
      </c>
      <c r="Y3641" t="s">
        <v>1132</v>
      </c>
      <c r="AF3641" t="s">
        <v>1754</v>
      </c>
      <c r="AG3641" t="s">
        <v>1755</v>
      </c>
      <c r="AH3641" t="s">
        <v>186</v>
      </c>
      <c r="AI3641" t="s">
        <v>187</v>
      </c>
      <c r="AM3641">
        <v>260001</v>
      </c>
      <c r="BB3641" s="9">
        <v>8300</v>
      </c>
      <c r="BE3641">
        <f t="shared" si="248"/>
        <v>8300</v>
      </c>
      <c r="BF3641" s="6">
        <f t="shared" si="249"/>
        <v>-10200</v>
      </c>
      <c r="BG3641" s="12" t="s">
        <v>99</v>
      </c>
      <c r="BH3641" t="e">
        <f>+VLOOKUP(AF3641,Sheet4!A:A,1,FALSE)</f>
        <v>#N/A</v>
      </c>
      <c r="BL3641">
        <v>8300</v>
      </c>
      <c r="BM3641" s="59">
        <f t="shared" si="250"/>
        <v>10200</v>
      </c>
      <c r="BN3641" t="s">
        <v>1756</v>
      </c>
    </row>
    <row r="3642" spans="1:67" ht="13" customHeight="1" x14ac:dyDescent="0.3">
      <c r="A3642" s="5">
        <v>46114</v>
      </c>
      <c r="B3642" t="s">
        <v>63</v>
      </c>
      <c r="F3642">
        <v>3270</v>
      </c>
      <c r="G3642">
        <v>3270</v>
      </c>
      <c r="H3642" s="6">
        <v>0</v>
      </c>
      <c r="I3642" s="6">
        <f t="shared" ref="I3642:I3653" si="252">H3642-G3642</f>
        <v>-3270</v>
      </c>
      <c r="J3642" s="6"/>
      <c r="K3642" s="6"/>
      <c r="Q3642" t="s">
        <v>64</v>
      </c>
      <c r="U3642">
        <v>2601357</v>
      </c>
      <c r="V3642" t="s">
        <v>1757</v>
      </c>
      <c r="W3642" t="s">
        <v>110</v>
      </c>
      <c r="X3642" t="s">
        <v>608</v>
      </c>
      <c r="Y3642" t="s">
        <v>613</v>
      </c>
      <c r="AF3642" t="s">
        <v>1757</v>
      </c>
      <c r="AG3642" t="s">
        <v>1758</v>
      </c>
      <c r="AH3642" t="s">
        <v>611</v>
      </c>
      <c r="AI3642">
        <v>860795776</v>
      </c>
      <c r="AM3642">
        <v>260001</v>
      </c>
      <c r="BA3642" s="6">
        <v>-3270</v>
      </c>
      <c r="BD3642" s="9">
        <v>3270</v>
      </c>
      <c r="BE3642">
        <f t="shared" si="248"/>
        <v>0</v>
      </c>
      <c r="BF3642" s="6">
        <f t="shared" si="249"/>
        <v>0</v>
      </c>
      <c r="BG3642" s="11" t="s">
        <v>71</v>
      </c>
      <c r="BH3642" t="e">
        <f>+VLOOKUP(AF3642,Sheet4!A:A,1,FALSE)</f>
        <v>#N/A</v>
      </c>
      <c r="BL3642" s="6">
        <v>0</v>
      </c>
      <c r="BM3642" s="59">
        <f t="shared" si="250"/>
        <v>0</v>
      </c>
      <c r="BN3642" t="s">
        <v>1759</v>
      </c>
      <c r="BO3642" t="s">
        <v>101</v>
      </c>
    </row>
    <row r="3643" spans="1:67" ht="13" customHeight="1" x14ac:dyDescent="0.3">
      <c r="A3643" s="5">
        <v>46114</v>
      </c>
      <c r="B3643" t="s">
        <v>74</v>
      </c>
      <c r="F3643" s="8">
        <v>218</v>
      </c>
      <c r="G3643">
        <v>109</v>
      </c>
      <c r="H3643" s="6">
        <v>0</v>
      </c>
      <c r="I3643" s="6">
        <f t="shared" si="252"/>
        <v>-109</v>
      </c>
      <c r="J3643" s="6"/>
      <c r="K3643" s="6"/>
      <c r="Q3643" t="s">
        <v>75</v>
      </c>
      <c r="U3643">
        <v>2601357</v>
      </c>
      <c r="V3643" t="s">
        <v>1757</v>
      </c>
      <c r="W3643" t="s">
        <v>110</v>
      </c>
      <c r="X3643" t="s">
        <v>608</v>
      </c>
      <c r="Y3643" t="s">
        <v>613</v>
      </c>
      <c r="AF3643" t="s">
        <v>1757</v>
      </c>
      <c r="AG3643" t="s">
        <v>1758</v>
      </c>
      <c r="AH3643" t="s">
        <v>611</v>
      </c>
      <c r="AI3643">
        <v>860795776</v>
      </c>
      <c r="AM3643">
        <v>260001</v>
      </c>
      <c r="BA3643" s="6">
        <v>-218</v>
      </c>
      <c r="BE3643">
        <f t="shared" si="248"/>
        <v>0</v>
      </c>
      <c r="BF3643" s="6">
        <f t="shared" si="249"/>
        <v>0</v>
      </c>
      <c r="BG3643" s="7" t="s">
        <v>71</v>
      </c>
      <c r="BH3643" t="e">
        <f>+VLOOKUP(AF3643,Sheet4!A:A,1,FALSE)</f>
        <v>#N/A</v>
      </c>
      <c r="BL3643" s="6">
        <v>0</v>
      </c>
      <c r="BM3643" s="59">
        <f t="shared" si="250"/>
        <v>0</v>
      </c>
      <c r="BN3643" t="s">
        <v>1759</v>
      </c>
    </row>
    <row r="3644" spans="1:67" ht="13" customHeight="1" x14ac:dyDescent="0.3">
      <c r="A3644" s="5">
        <v>46114</v>
      </c>
      <c r="B3644" t="s">
        <v>76</v>
      </c>
      <c r="F3644">
        <v>4360</v>
      </c>
      <c r="G3644">
        <v>4360</v>
      </c>
      <c r="H3644" s="6">
        <v>0</v>
      </c>
      <c r="I3644" s="6">
        <f t="shared" si="252"/>
        <v>-4360</v>
      </c>
      <c r="J3644" s="6"/>
      <c r="K3644" s="6"/>
      <c r="Q3644" t="s">
        <v>77</v>
      </c>
      <c r="U3644">
        <v>2601357</v>
      </c>
      <c r="V3644" t="s">
        <v>1757</v>
      </c>
      <c r="W3644" t="s">
        <v>110</v>
      </c>
      <c r="X3644" t="s">
        <v>608</v>
      </c>
      <c r="Y3644" t="s">
        <v>613</v>
      </c>
      <c r="AF3644" t="s">
        <v>1757</v>
      </c>
      <c r="AG3644" t="s">
        <v>1758</v>
      </c>
      <c r="AH3644" t="s">
        <v>611</v>
      </c>
      <c r="AI3644">
        <v>860795776</v>
      </c>
      <c r="AM3644">
        <v>260001</v>
      </c>
      <c r="BA3644" s="6">
        <v>-4360</v>
      </c>
      <c r="BE3644">
        <f t="shared" si="248"/>
        <v>0</v>
      </c>
      <c r="BF3644" s="6">
        <f t="shared" si="249"/>
        <v>0</v>
      </c>
      <c r="BG3644" s="7" t="s">
        <v>71</v>
      </c>
      <c r="BH3644" t="e">
        <f>+VLOOKUP(AF3644,Sheet4!A:A,1,FALSE)</f>
        <v>#N/A</v>
      </c>
      <c r="BL3644" s="6">
        <v>0</v>
      </c>
      <c r="BM3644" s="59">
        <f t="shared" si="250"/>
        <v>0</v>
      </c>
      <c r="BN3644" t="s">
        <v>1759</v>
      </c>
    </row>
    <row r="3645" spans="1:67" ht="13" customHeight="1" x14ac:dyDescent="0.3">
      <c r="A3645" s="5">
        <v>46114</v>
      </c>
      <c r="B3645" t="s">
        <v>78</v>
      </c>
      <c r="F3645" s="8">
        <v>99</v>
      </c>
      <c r="G3645">
        <v>49.5</v>
      </c>
      <c r="H3645" s="6">
        <v>0</v>
      </c>
      <c r="I3645" s="6">
        <f t="shared" si="252"/>
        <v>-49.5</v>
      </c>
      <c r="J3645" s="6"/>
      <c r="K3645" s="6"/>
      <c r="Q3645" t="s">
        <v>79</v>
      </c>
      <c r="U3645">
        <v>2601357</v>
      </c>
      <c r="V3645" t="s">
        <v>1757</v>
      </c>
      <c r="W3645" t="s">
        <v>110</v>
      </c>
      <c r="X3645" t="s">
        <v>608</v>
      </c>
      <c r="Y3645" t="s">
        <v>613</v>
      </c>
      <c r="AF3645" t="s">
        <v>1757</v>
      </c>
      <c r="AG3645" t="s">
        <v>1758</v>
      </c>
      <c r="AH3645" t="s">
        <v>611</v>
      </c>
      <c r="AI3645">
        <v>860795776</v>
      </c>
      <c r="AM3645">
        <v>260001</v>
      </c>
      <c r="BA3645" s="6">
        <v>-99</v>
      </c>
      <c r="BE3645">
        <f t="shared" si="248"/>
        <v>0</v>
      </c>
      <c r="BF3645" s="6">
        <f t="shared" si="249"/>
        <v>0</v>
      </c>
      <c r="BG3645" s="7" t="s">
        <v>71</v>
      </c>
      <c r="BH3645" t="e">
        <f>+VLOOKUP(AF3645,Sheet4!A:A,1,FALSE)</f>
        <v>#N/A</v>
      </c>
      <c r="BL3645" s="6">
        <v>0</v>
      </c>
      <c r="BM3645" s="59">
        <f t="shared" si="250"/>
        <v>0</v>
      </c>
      <c r="BN3645" t="s">
        <v>1759</v>
      </c>
    </row>
    <row r="3646" spans="1:67" ht="13" customHeight="1" x14ac:dyDescent="0.3">
      <c r="A3646" s="5">
        <v>46114</v>
      </c>
      <c r="B3646" t="s">
        <v>80</v>
      </c>
      <c r="F3646">
        <v>1237.5</v>
      </c>
      <c r="G3646" s="13">
        <v>1237.5</v>
      </c>
      <c r="H3646" s="6">
        <v>0</v>
      </c>
      <c r="I3646" s="6">
        <f t="shared" si="252"/>
        <v>-1237.5</v>
      </c>
      <c r="J3646" s="6"/>
      <c r="K3646" s="6"/>
      <c r="Q3646" t="s">
        <v>81</v>
      </c>
      <c r="U3646">
        <v>2601357</v>
      </c>
      <c r="V3646" t="s">
        <v>1757</v>
      </c>
      <c r="W3646" t="s">
        <v>110</v>
      </c>
      <c r="X3646" t="s">
        <v>608</v>
      </c>
      <c r="Y3646" t="s">
        <v>613</v>
      </c>
      <c r="AF3646" t="s">
        <v>1757</v>
      </c>
      <c r="AG3646" t="s">
        <v>1758</v>
      </c>
      <c r="AH3646" t="s">
        <v>611</v>
      </c>
      <c r="AI3646">
        <v>860795776</v>
      </c>
      <c r="AM3646">
        <v>260001</v>
      </c>
      <c r="BA3646" s="6">
        <v>-1237.5</v>
      </c>
      <c r="BD3646" s="9">
        <v>1238</v>
      </c>
      <c r="BE3646">
        <f t="shared" si="248"/>
        <v>0</v>
      </c>
      <c r="BF3646" s="6">
        <f t="shared" si="249"/>
        <v>0</v>
      </c>
      <c r="BG3646" s="11" t="s">
        <v>71</v>
      </c>
      <c r="BH3646" t="e">
        <f>+VLOOKUP(AF3646,Sheet4!A:A,1,FALSE)</f>
        <v>#N/A</v>
      </c>
      <c r="BL3646" s="6">
        <v>0</v>
      </c>
      <c r="BM3646" s="59">
        <f t="shared" si="250"/>
        <v>0</v>
      </c>
      <c r="BN3646" t="s">
        <v>1759</v>
      </c>
    </row>
    <row r="3647" spans="1:67" ht="13" customHeight="1" x14ac:dyDescent="0.3">
      <c r="A3647" s="5">
        <v>46114</v>
      </c>
      <c r="B3647" t="s">
        <v>82</v>
      </c>
      <c r="F3647" s="8">
        <v>357</v>
      </c>
      <c r="G3647">
        <v>178.5</v>
      </c>
      <c r="H3647" s="6">
        <v>0</v>
      </c>
      <c r="I3647" s="6">
        <f t="shared" si="252"/>
        <v>-178.5</v>
      </c>
      <c r="J3647" s="6"/>
      <c r="K3647" s="6"/>
      <c r="Q3647" t="s">
        <v>83</v>
      </c>
      <c r="U3647">
        <v>2601357</v>
      </c>
      <c r="V3647" t="s">
        <v>1757</v>
      </c>
      <c r="W3647" t="s">
        <v>110</v>
      </c>
      <c r="X3647" t="s">
        <v>608</v>
      </c>
      <c r="Y3647" t="s">
        <v>613</v>
      </c>
      <c r="AF3647" t="s">
        <v>1757</v>
      </c>
      <c r="AG3647" t="s">
        <v>1758</v>
      </c>
      <c r="AH3647" t="s">
        <v>611</v>
      </c>
      <c r="AI3647">
        <v>860795776</v>
      </c>
      <c r="AM3647">
        <v>260001</v>
      </c>
      <c r="BA3647" s="6">
        <v>-357</v>
      </c>
      <c r="BE3647">
        <f t="shared" si="248"/>
        <v>0</v>
      </c>
      <c r="BF3647" s="6">
        <f t="shared" si="249"/>
        <v>0</v>
      </c>
      <c r="BG3647" s="7" t="s">
        <v>71</v>
      </c>
      <c r="BH3647" t="e">
        <f>+VLOOKUP(AF3647,Sheet4!A:A,1,FALSE)</f>
        <v>#N/A</v>
      </c>
      <c r="BL3647" s="6">
        <v>0</v>
      </c>
      <c r="BM3647" s="59">
        <f t="shared" si="250"/>
        <v>0</v>
      </c>
      <c r="BN3647" t="s">
        <v>1759</v>
      </c>
    </row>
    <row r="3648" spans="1:67" ht="13" customHeight="1" x14ac:dyDescent="0.3">
      <c r="A3648" s="5">
        <v>46114</v>
      </c>
      <c r="B3648" t="s">
        <v>84</v>
      </c>
      <c r="F3648">
        <v>5950</v>
      </c>
      <c r="G3648">
        <v>5950</v>
      </c>
      <c r="H3648" s="6">
        <v>0</v>
      </c>
      <c r="I3648" s="6">
        <f t="shared" si="252"/>
        <v>-5950</v>
      </c>
      <c r="J3648" s="6"/>
      <c r="K3648" s="6"/>
      <c r="Q3648" t="s">
        <v>85</v>
      </c>
      <c r="U3648">
        <v>2601357</v>
      </c>
      <c r="V3648" t="s">
        <v>1757</v>
      </c>
      <c r="W3648" t="s">
        <v>110</v>
      </c>
      <c r="X3648" t="s">
        <v>608</v>
      </c>
      <c r="Y3648" t="s">
        <v>613</v>
      </c>
      <c r="AF3648" t="s">
        <v>1757</v>
      </c>
      <c r="AG3648" t="s">
        <v>1758</v>
      </c>
      <c r="AH3648" t="s">
        <v>611</v>
      </c>
      <c r="AI3648">
        <v>860795776</v>
      </c>
      <c r="AM3648">
        <v>260001</v>
      </c>
      <c r="BA3648" s="6">
        <v>-5950</v>
      </c>
      <c r="BE3648">
        <f t="shared" si="248"/>
        <v>0</v>
      </c>
      <c r="BF3648" s="6">
        <f t="shared" si="249"/>
        <v>0</v>
      </c>
      <c r="BG3648" s="7" t="s">
        <v>71</v>
      </c>
      <c r="BH3648" t="e">
        <f>+VLOOKUP(AF3648,Sheet4!A:A,1,FALSE)</f>
        <v>#N/A</v>
      </c>
      <c r="BL3648" s="6">
        <v>0</v>
      </c>
      <c r="BM3648" s="59">
        <f t="shared" si="250"/>
        <v>0</v>
      </c>
      <c r="BN3648" t="s">
        <v>1759</v>
      </c>
    </row>
    <row r="3649" spans="1:67" ht="13" customHeight="1" x14ac:dyDescent="0.3">
      <c r="A3649" s="5">
        <v>46114</v>
      </c>
      <c r="B3649" t="s">
        <v>63</v>
      </c>
      <c r="F3649">
        <v>165</v>
      </c>
      <c r="G3649">
        <v>165</v>
      </c>
      <c r="H3649" s="6">
        <v>0</v>
      </c>
      <c r="I3649" s="6">
        <f t="shared" si="252"/>
        <v>-165</v>
      </c>
      <c r="J3649" s="6"/>
      <c r="K3649" s="6"/>
      <c r="Q3649" t="s">
        <v>64</v>
      </c>
      <c r="U3649">
        <v>2601358</v>
      </c>
      <c r="V3649" t="s">
        <v>1760</v>
      </c>
      <c r="W3649" t="s">
        <v>144</v>
      </c>
      <c r="X3649" t="s">
        <v>145</v>
      </c>
      <c r="Y3649" t="s">
        <v>146</v>
      </c>
      <c r="AF3649" t="s">
        <v>1760</v>
      </c>
      <c r="AG3649" t="s">
        <v>1761</v>
      </c>
      <c r="AH3649" t="s">
        <v>148</v>
      </c>
      <c r="AI3649" t="s">
        <v>149</v>
      </c>
      <c r="AM3649">
        <v>260001</v>
      </c>
      <c r="BA3649" s="6">
        <v>-165</v>
      </c>
      <c r="BE3649">
        <f t="shared" si="248"/>
        <v>0</v>
      </c>
      <c r="BF3649" s="6">
        <f t="shared" si="249"/>
        <v>0</v>
      </c>
      <c r="BG3649" s="7" t="s">
        <v>71</v>
      </c>
      <c r="BH3649" t="e">
        <f>+VLOOKUP(AF3649,Sheet4!A:A,1,FALSE)</f>
        <v>#N/A</v>
      </c>
      <c r="BL3649" s="6">
        <v>0</v>
      </c>
      <c r="BM3649" s="59">
        <f t="shared" si="250"/>
        <v>0</v>
      </c>
      <c r="BN3649" t="s">
        <v>1762</v>
      </c>
      <c r="BO3649" t="s">
        <v>101</v>
      </c>
    </row>
    <row r="3650" spans="1:67" ht="13" customHeight="1" x14ac:dyDescent="0.3">
      <c r="A3650" s="5">
        <v>46114</v>
      </c>
      <c r="B3650" t="s">
        <v>74</v>
      </c>
      <c r="F3650" s="8">
        <v>11</v>
      </c>
      <c r="G3650">
        <v>5.5</v>
      </c>
      <c r="H3650" s="6">
        <v>0</v>
      </c>
      <c r="I3650" s="6">
        <f t="shared" si="252"/>
        <v>-5.5</v>
      </c>
      <c r="J3650" s="6"/>
      <c r="K3650" s="6"/>
      <c r="Q3650" t="s">
        <v>75</v>
      </c>
      <c r="U3650">
        <v>2601358</v>
      </c>
      <c r="V3650" t="s">
        <v>1760</v>
      </c>
      <c r="W3650" t="s">
        <v>144</v>
      </c>
      <c r="X3650" t="s">
        <v>145</v>
      </c>
      <c r="Y3650" t="s">
        <v>146</v>
      </c>
      <c r="AF3650" t="s">
        <v>1760</v>
      </c>
      <c r="AG3650" t="s">
        <v>1761</v>
      </c>
      <c r="AH3650" t="s">
        <v>148</v>
      </c>
      <c r="AI3650" t="s">
        <v>149</v>
      </c>
      <c r="AM3650">
        <v>260001</v>
      </c>
      <c r="BA3650" s="6">
        <v>-11</v>
      </c>
      <c r="BE3650">
        <f t="shared" ref="BE3650:BE3713" si="253">+BB3650+BC3650</f>
        <v>0</v>
      </c>
      <c r="BF3650" s="6">
        <f t="shared" ref="BF3650:BF3713" si="254">+BE3650-H3650</f>
        <v>0</v>
      </c>
      <c r="BG3650" s="7" t="s">
        <v>71</v>
      </c>
      <c r="BH3650" t="e">
        <f>+VLOOKUP(AF3650,Sheet4!A:A,1,FALSE)</f>
        <v>#N/A</v>
      </c>
      <c r="BL3650" s="6">
        <v>0</v>
      </c>
      <c r="BM3650" s="59">
        <f t="shared" ref="BM3650:BM3713" si="255">+H3650+-BL3650</f>
        <v>0</v>
      </c>
      <c r="BN3650" t="s">
        <v>1762</v>
      </c>
    </row>
    <row r="3651" spans="1:67" ht="13" customHeight="1" x14ac:dyDescent="0.3">
      <c r="A3651" s="5">
        <v>46114</v>
      </c>
      <c r="B3651" t="s">
        <v>76</v>
      </c>
      <c r="F3651">
        <v>220</v>
      </c>
      <c r="G3651">
        <v>220</v>
      </c>
      <c r="H3651" s="6">
        <v>0</v>
      </c>
      <c r="I3651" s="6">
        <f t="shared" si="252"/>
        <v>-220</v>
      </c>
      <c r="J3651" s="6"/>
      <c r="K3651" s="6"/>
      <c r="Q3651" t="s">
        <v>77</v>
      </c>
      <c r="U3651">
        <v>2601358</v>
      </c>
      <c r="V3651" t="s">
        <v>1760</v>
      </c>
      <c r="W3651" t="s">
        <v>144</v>
      </c>
      <c r="X3651" t="s">
        <v>145</v>
      </c>
      <c r="Y3651" t="s">
        <v>146</v>
      </c>
      <c r="AF3651" t="s">
        <v>1760</v>
      </c>
      <c r="AG3651" t="s">
        <v>1761</v>
      </c>
      <c r="AH3651" t="s">
        <v>148</v>
      </c>
      <c r="AI3651" t="s">
        <v>149</v>
      </c>
      <c r="AM3651">
        <v>260001</v>
      </c>
      <c r="BA3651" s="6">
        <v>-220</v>
      </c>
      <c r="BE3651">
        <f t="shared" si="253"/>
        <v>0</v>
      </c>
      <c r="BF3651" s="6">
        <f t="shared" si="254"/>
        <v>0</v>
      </c>
      <c r="BG3651" s="7" t="s">
        <v>71</v>
      </c>
      <c r="BH3651" t="e">
        <f>+VLOOKUP(AF3651,Sheet4!A:A,1,FALSE)</f>
        <v>#N/A</v>
      </c>
      <c r="BL3651" s="6">
        <v>0</v>
      </c>
      <c r="BM3651" s="59">
        <f t="shared" si="255"/>
        <v>0</v>
      </c>
      <c r="BN3651" t="s">
        <v>1762</v>
      </c>
    </row>
    <row r="3652" spans="1:67" ht="13" customHeight="1" x14ac:dyDescent="0.3">
      <c r="A3652" s="5">
        <v>46114</v>
      </c>
      <c r="B3652" t="s">
        <v>78</v>
      </c>
      <c r="F3652" s="8">
        <v>11</v>
      </c>
      <c r="G3652">
        <v>5.5</v>
      </c>
      <c r="H3652" s="6">
        <v>0</v>
      </c>
      <c r="I3652" s="6">
        <f t="shared" si="252"/>
        <v>-5.5</v>
      </c>
      <c r="J3652" s="6"/>
      <c r="K3652" s="6"/>
      <c r="Q3652" t="s">
        <v>79</v>
      </c>
      <c r="U3652">
        <v>2601358</v>
      </c>
      <c r="V3652" t="s">
        <v>1760</v>
      </c>
      <c r="W3652" t="s">
        <v>144</v>
      </c>
      <c r="X3652" t="s">
        <v>145</v>
      </c>
      <c r="Y3652" t="s">
        <v>146</v>
      </c>
      <c r="AF3652" t="s">
        <v>1760</v>
      </c>
      <c r="AG3652" t="s">
        <v>1761</v>
      </c>
      <c r="AH3652" t="s">
        <v>148</v>
      </c>
      <c r="AI3652" t="s">
        <v>149</v>
      </c>
      <c r="AM3652">
        <v>260001</v>
      </c>
      <c r="BA3652" s="6">
        <v>-11</v>
      </c>
      <c r="BE3652">
        <f t="shared" si="253"/>
        <v>0</v>
      </c>
      <c r="BF3652" s="6">
        <f t="shared" si="254"/>
        <v>0</v>
      </c>
      <c r="BG3652" s="7" t="s">
        <v>71</v>
      </c>
      <c r="BH3652" t="e">
        <f>+VLOOKUP(AF3652,Sheet4!A:A,1,FALSE)</f>
        <v>#N/A</v>
      </c>
      <c r="BL3652" s="6">
        <v>0</v>
      </c>
      <c r="BM3652" s="59">
        <f t="shared" si="255"/>
        <v>0</v>
      </c>
      <c r="BN3652" t="s">
        <v>1762</v>
      </c>
    </row>
    <row r="3653" spans="1:67" ht="13" customHeight="1" x14ac:dyDescent="0.3">
      <c r="A3653" s="5">
        <v>46114</v>
      </c>
      <c r="B3653" t="s">
        <v>80</v>
      </c>
      <c r="F3653">
        <v>137.5</v>
      </c>
      <c r="G3653">
        <v>137.5</v>
      </c>
      <c r="H3653" s="6">
        <v>0</v>
      </c>
      <c r="I3653" s="6">
        <f t="shared" si="252"/>
        <v>-137.5</v>
      </c>
      <c r="J3653" s="6"/>
      <c r="K3653" s="6"/>
      <c r="Q3653" t="s">
        <v>81</v>
      </c>
      <c r="U3653">
        <v>2601358</v>
      </c>
      <c r="V3653" t="s">
        <v>1760</v>
      </c>
      <c r="W3653" t="s">
        <v>144</v>
      </c>
      <c r="X3653" t="s">
        <v>145</v>
      </c>
      <c r="Y3653" t="s">
        <v>146</v>
      </c>
      <c r="AF3653" t="s">
        <v>1760</v>
      </c>
      <c r="AG3653" t="s">
        <v>1761</v>
      </c>
      <c r="AH3653" t="s">
        <v>148</v>
      </c>
      <c r="AI3653" t="s">
        <v>149</v>
      </c>
      <c r="AM3653">
        <v>260001</v>
      </c>
      <c r="BA3653" s="6">
        <v>-137.5</v>
      </c>
      <c r="BE3653">
        <f t="shared" si="253"/>
        <v>0</v>
      </c>
      <c r="BF3653" s="6">
        <f t="shared" si="254"/>
        <v>0</v>
      </c>
      <c r="BG3653" s="7" t="s">
        <v>71</v>
      </c>
      <c r="BH3653" t="e">
        <f>+VLOOKUP(AF3653,Sheet4!A:A,1,FALSE)</f>
        <v>#N/A</v>
      </c>
      <c r="BL3653" s="6">
        <v>0</v>
      </c>
      <c r="BM3653" s="59">
        <f t="shared" si="255"/>
        <v>0</v>
      </c>
      <c r="BN3653" t="s">
        <v>1762</v>
      </c>
    </row>
    <row r="3654" spans="1:67" ht="13" customHeight="1" x14ac:dyDescent="0.3">
      <c r="A3654" s="5">
        <v>46114</v>
      </c>
      <c r="B3654" t="s">
        <v>63</v>
      </c>
      <c r="F3654">
        <v>330</v>
      </c>
      <c r="G3654">
        <v>330</v>
      </c>
      <c r="H3654">
        <v>240</v>
      </c>
      <c r="I3654" s="6">
        <v>-90</v>
      </c>
      <c r="Q3654" t="s">
        <v>64</v>
      </c>
      <c r="U3654">
        <v>2601359</v>
      </c>
      <c r="V3654" t="s">
        <v>1763</v>
      </c>
      <c r="W3654" t="s">
        <v>169</v>
      </c>
      <c r="X3654" t="s">
        <v>281</v>
      </c>
      <c r="Y3654" t="s">
        <v>1764</v>
      </c>
      <c r="AF3654" t="s">
        <v>1763</v>
      </c>
      <c r="AG3654" t="s">
        <v>1765</v>
      </c>
      <c r="AH3654" t="s">
        <v>284</v>
      </c>
      <c r="AI3654">
        <v>870936440</v>
      </c>
      <c r="AM3654">
        <v>260001</v>
      </c>
      <c r="BE3654">
        <f t="shared" si="253"/>
        <v>0</v>
      </c>
      <c r="BF3654" s="6">
        <f t="shared" si="254"/>
        <v>-240</v>
      </c>
      <c r="BG3654" s="7" t="s">
        <v>71</v>
      </c>
      <c r="BH3654" t="e">
        <f>+VLOOKUP(AF3654,Sheet4!A:A,1,FALSE)</f>
        <v>#N/A</v>
      </c>
      <c r="BL3654">
        <v>330</v>
      </c>
      <c r="BM3654" s="59">
        <f t="shared" si="255"/>
        <v>-90</v>
      </c>
      <c r="BN3654" t="s">
        <v>1766</v>
      </c>
      <c r="BO3654" t="s">
        <v>73</v>
      </c>
    </row>
    <row r="3655" spans="1:67" ht="13" customHeight="1" x14ac:dyDescent="0.3">
      <c r="A3655" s="5">
        <v>46114</v>
      </c>
      <c r="B3655" t="s">
        <v>63</v>
      </c>
      <c r="F3655">
        <v>675</v>
      </c>
      <c r="G3655">
        <v>675</v>
      </c>
      <c r="H3655">
        <v>495</v>
      </c>
      <c r="I3655" s="6">
        <v>-180</v>
      </c>
      <c r="Q3655" t="s">
        <v>64</v>
      </c>
      <c r="U3655">
        <v>2601359</v>
      </c>
      <c r="V3655" t="s">
        <v>1763</v>
      </c>
      <c r="W3655" t="s">
        <v>169</v>
      </c>
      <c r="X3655" t="s">
        <v>281</v>
      </c>
      <c r="Y3655" t="s">
        <v>1767</v>
      </c>
      <c r="AF3655" t="s">
        <v>1763</v>
      </c>
      <c r="AG3655" t="s">
        <v>1765</v>
      </c>
      <c r="AH3655" t="s">
        <v>284</v>
      </c>
      <c r="AI3655">
        <v>870936440</v>
      </c>
      <c r="AM3655">
        <v>260001</v>
      </c>
      <c r="BE3655">
        <f t="shared" si="253"/>
        <v>0</v>
      </c>
      <c r="BF3655" s="6">
        <f t="shared" si="254"/>
        <v>-495</v>
      </c>
      <c r="BG3655" s="7" t="s">
        <v>71</v>
      </c>
      <c r="BH3655" t="e">
        <f>+VLOOKUP(AF3655,Sheet4!A:A,1,FALSE)</f>
        <v>#N/A</v>
      </c>
      <c r="BL3655">
        <v>675</v>
      </c>
      <c r="BM3655" s="59">
        <f t="shared" si="255"/>
        <v>-180</v>
      </c>
      <c r="BN3655" t="s">
        <v>1766</v>
      </c>
      <c r="BO3655" t="s">
        <v>73</v>
      </c>
    </row>
    <row r="3656" spans="1:67" ht="13" customHeight="1" x14ac:dyDescent="0.3">
      <c r="A3656" s="5">
        <v>46114</v>
      </c>
      <c r="B3656" t="s">
        <v>63</v>
      </c>
      <c r="F3656">
        <v>1170</v>
      </c>
      <c r="G3656">
        <v>1170</v>
      </c>
      <c r="H3656">
        <v>855</v>
      </c>
      <c r="I3656" s="6">
        <v>-315</v>
      </c>
      <c r="Q3656" t="s">
        <v>64</v>
      </c>
      <c r="U3656">
        <v>2601359</v>
      </c>
      <c r="V3656" t="s">
        <v>1763</v>
      </c>
      <c r="W3656" t="s">
        <v>169</v>
      </c>
      <c r="X3656" t="s">
        <v>281</v>
      </c>
      <c r="Y3656" t="s">
        <v>1768</v>
      </c>
      <c r="AF3656" t="s">
        <v>1763</v>
      </c>
      <c r="AG3656" t="s">
        <v>1765</v>
      </c>
      <c r="AH3656" t="s">
        <v>284</v>
      </c>
      <c r="AI3656">
        <v>870936440</v>
      </c>
      <c r="AM3656">
        <v>260001</v>
      </c>
      <c r="BE3656">
        <f t="shared" si="253"/>
        <v>0</v>
      </c>
      <c r="BF3656" s="6">
        <f t="shared" si="254"/>
        <v>-855</v>
      </c>
      <c r="BG3656" s="7" t="s">
        <v>71</v>
      </c>
      <c r="BH3656" t="e">
        <f>+VLOOKUP(AF3656,Sheet4!A:A,1,FALSE)</f>
        <v>#N/A</v>
      </c>
      <c r="BL3656">
        <v>1170</v>
      </c>
      <c r="BM3656" s="59">
        <f t="shared" si="255"/>
        <v>-315</v>
      </c>
      <c r="BN3656" t="s">
        <v>1766</v>
      </c>
      <c r="BO3656" t="s">
        <v>73</v>
      </c>
    </row>
    <row r="3657" spans="1:67" ht="13" customHeight="1" x14ac:dyDescent="0.3">
      <c r="A3657" s="5">
        <v>46114</v>
      </c>
      <c r="B3657" t="s">
        <v>63</v>
      </c>
      <c r="F3657">
        <v>750</v>
      </c>
      <c r="G3657">
        <v>750</v>
      </c>
      <c r="H3657">
        <v>555</v>
      </c>
      <c r="I3657" s="6">
        <v>-195</v>
      </c>
      <c r="Q3657" t="s">
        <v>64</v>
      </c>
      <c r="U3657">
        <v>2601359</v>
      </c>
      <c r="V3657" t="s">
        <v>1763</v>
      </c>
      <c r="W3657" t="s">
        <v>169</v>
      </c>
      <c r="X3657" t="s">
        <v>281</v>
      </c>
      <c r="Y3657" t="s">
        <v>1769</v>
      </c>
      <c r="AF3657" t="s">
        <v>1763</v>
      </c>
      <c r="AG3657" t="s">
        <v>1765</v>
      </c>
      <c r="AH3657" t="s">
        <v>284</v>
      </c>
      <c r="AI3657">
        <v>870936440</v>
      </c>
      <c r="AM3657">
        <v>260001</v>
      </c>
      <c r="BE3657">
        <f t="shared" si="253"/>
        <v>0</v>
      </c>
      <c r="BF3657" s="6">
        <f t="shared" si="254"/>
        <v>-555</v>
      </c>
      <c r="BG3657" s="7" t="s">
        <v>71</v>
      </c>
      <c r="BH3657" t="e">
        <f>+VLOOKUP(AF3657,Sheet4!A:A,1,FALSE)</f>
        <v>#N/A</v>
      </c>
      <c r="BL3657">
        <v>750</v>
      </c>
      <c r="BM3657" s="59">
        <f t="shared" si="255"/>
        <v>-195</v>
      </c>
      <c r="BN3657" t="s">
        <v>1766</v>
      </c>
      <c r="BO3657" t="s">
        <v>73</v>
      </c>
    </row>
    <row r="3658" spans="1:67" s="13" customFormat="1" ht="13" customHeight="1" x14ac:dyDescent="0.3">
      <c r="A3658" s="14">
        <v>46114</v>
      </c>
      <c r="B3658" s="13" t="s">
        <v>63</v>
      </c>
      <c r="F3658" s="13">
        <v>960</v>
      </c>
      <c r="G3658" s="13">
        <v>960</v>
      </c>
      <c r="H3658">
        <v>705</v>
      </c>
      <c r="I3658" s="6">
        <v>-255</v>
      </c>
      <c r="Q3658" s="13" t="s">
        <v>64</v>
      </c>
      <c r="U3658" s="13">
        <v>2601359</v>
      </c>
      <c r="V3658" s="13" t="s">
        <v>1763</v>
      </c>
      <c r="W3658" s="13" t="s">
        <v>169</v>
      </c>
      <c r="X3658" s="13" t="s">
        <v>281</v>
      </c>
      <c r="Y3658" s="13" t="s">
        <v>1770</v>
      </c>
      <c r="AF3658" s="13" t="s">
        <v>1763</v>
      </c>
      <c r="AG3658" s="13" t="s">
        <v>1765</v>
      </c>
      <c r="AH3658" s="13" t="s">
        <v>284</v>
      </c>
      <c r="AI3658" s="13">
        <v>870936440</v>
      </c>
      <c r="AM3658" s="13">
        <v>260001</v>
      </c>
      <c r="BE3658">
        <f t="shared" si="253"/>
        <v>0</v>
      </c>
      <c r="BF3658" s="6">
        <f t="shared" si="254"/>
        <v>-705</v>
      </c>
      <c r="BG3658" s="7" t="s">
        <v>71</v>
      </c>
      <c r="BH3658" t="e">
        <f>+VLOOKUP(AF3658,Sheet4!A:A,1,FALSE)</f>
        <v>#N/A</v>
      </c>
      <c r="BL3658">
        <v>960</v>
      </c>
      <c r="BM3658" s="59">
        <f t="shared" si="255"/>
        <v>-255</v>
      </c>
      <c r="BN3658" t="s">
        <v>1766</v>
      </c>
      <c r="BO3658" t="s">
        <v>73</v>
      </c>
    </row>
    <row r="3659" spans="1:67" ht="13" customHeight="1" x14ac:dyDescent="0.3">
      <c r="A3659" s="5">
        <v>46114</v>
      </c>
      <c r="B3659" t="s">
        <v>63</v>
      </c>
      <c r="F3659">
        <v>675</v>
      </c>
      <c r="G3659">
        <v>675</v>
      </c>
      <c r="H3659">
        <v>495</v>
      </c>
      <c r="I3659" s="6">
        <v>-180</v>
      </c>
      <c r="Q3659" t="s">
        <v>64</v>
      </c>
      <c r="U3659">
        <v>2601359</v>
      </c>
      <c r="V3659" t="s">
        <v>1763</v>
      </c>
      <c r="W3659" t="s">
        <v>169</v>
      </c>
      <c r="X3659" t="s">
        <v>281</v>
      </c>
      <c r="Y3659" t="s">
        <v>1771</v>
      </c>
      <c r="AF3659" t="s">
        <v>1763</v>
      </c>
      <c r="AG3659" t="s">
        <v>1765</v>
      </c>
      <c r="AH3659" t="s">
        <v>284</v>
      </c>
      <c r="AI3659">
        <v>870936440</v>
      </c>
      <c r="AM3659">
        <v>260001</v>
      </c>
      <c r="BE3659">
        <f t="shared" si="253"/>
        <v>0</v>
      </c>
      <c r="BF3659" s="6">
        <f t="shared" si="254"/>
        <v>-495</v>
      </c>
      <c r="BG3659" s="7" t="s">
        <v>71</v>
      </c>
      <c r="BH3659" t="e">
        <f>+VLOOKUP(AF3659,Sheet4!A:A,1,FALSE)</f>
        <v>#N/A</v>
      </c>
      <c r="BL3659">
        <v>675</v>
      </c>
      <c r="BM3659" s="59">
        <f t="shared" si="255"/>
        <v>-180</v>
      </c>
      <c r="BN3659" t="s">
        <v>1766</v>
      </c>
      <c r="BO3659" t="s">
        <v>73</v>
      </c>
    </row>
    <row r="3660" spans="1:67" ht="13" customHeight="1" x14ac:dyDescent="0.3">
      <c r="A3660" s="5">
        <v>46114</v>
      </c>
      <c r="B3660" t="s">
        <v>63</v>
      </c>
      <c r="F3660">
        <v>750</v>
      </c>
      <c r="G3660">
        <v>750</v>
      </c>
      <c r="H3660">
        <v>555</v>
      </c>
      <c r="I3660" s="6">
        <v>-195</v>
      </c>
      <c r="Q3660" t="s">
        <v>64</v>
      </c>
      <c r="U3660">
        <v>2601359</v>
      </c>
      <c r="V3660" t="s">
        <v>1763</v>
      </c>
      <c r="W3660" t="s">
        <v>169</v>
      </c>
      <c r="X3660" t="s">
        <v>281</v>
      </c>
      <c r="Y3660" t="s">
        <v>1772</v>
      </c>
      <c r="AF3660" t="s">
        <v>1763</v>
      </c>
      <c r="AG3660" t="s">
        <v>1765</v>
      </c>
      <c r="AH3660" t="s">
        <v>284</v>
      </c>
      <c r="AI3660">
        <v>870936440</v>
      </c>
      <c r="AM3660">
        <v>260001</v>
      </c>
      <c r="BE3660">
        <f t="shared" si="253"/>
        <v>0</v>
      </c>
      <c r="BF3660" s="6">
        <f t="shared" si="254"/>
        <v>-555</v>
      </c>
      <c r="BG3660" s="7" t="s">
        <v>71</v>
      </c>
      <c r="BH3660" t="e">
        <f>+VLOOKUP(AF3660,Sheet4!A:A,1,FALSE)</f>
        <v>#N/A</v>
      </c>
      <c r="BL3660">
        <v>750</v>
      </c>
      <c r="BM3660" s="59">
        <f t="shared" si="255"/>
        <v>-195</v>
      </c>
      <c r="BN3660" t="s">
        <v>1766</v>
      </c>
      <c r="BO3660" t="s">
        <v>73</v>
      </c>
    </row>
    <row r="3661" spans="1:67" ht="13" customHeight="1" x14ac:dyDescent="0.3">
      <c r="A3661" s="5">
        <v>46114</v>
      </c>
      <c r="B3661" t="s">
        <v>63</v>
      </c>
      <c r="F3661">
        <v>1005</v>
      </c>
      <c r="G3661">
        <v>1005</v>
      </c>
      <c r="H3661">
        <v>735</v>
      </c>
      <c r="I3661" s="6">
        <v>-270</v>
      </c>
      <c r="Q3661" t="s">
        <v>64</v>
      </c>
      <c r="U3661">
        <v>2601359</v>
      </c>
      <c r="V3661" t="s">
        <v>1763</v>
      </c>
      <c r="W3661" t="s">
        <v>169</v>
      </c>
      <c r="X3661" t="s">
        <v>281</v>
      </c>
      <c r="Y3661" t="s">
        <v>1773</v>
      </c>
      <c r="AF3661" t="s">
        <v>1763</v>
      </c>
      <c r="AG3661" t="s">
        <v>1765</v>
      </c>
      <c r="AH3661" t="s">
        <v>284</v>
      </c>
      <c r="AI3661">
        <v>870936440</v>
      </c>
      <c r="AM3661">
        <v>260001</v>
      </c>
      <c r="BE3661">
        <f t="shared" si="253"/>
        <v>0</v>
      </c>
      <c r="BF3661" s="6">
        <f t="shared" si="254"/>
        <v>-735</v>
      </c>
      <c r="BG3661" s="7" t="s">
        <v>71</v>
      </c>
      <c r="BH3661" t="e">
        <f>+VLOOKUP(AF3661,Sheet4!A:A,1,FALSE)</f>
        <v>#N/A</v>
      </c>
      <c r="BL3661">
        <v>1005</v>
      </c>
      <c r="BM3661" s="59">
        <f t="shared" si="255"/>
        <v>-270</v>
      </c>
      <c r="BN3661" t="s">
        <v>1766</v>
      </c>
      <c r="BO3661" t="s">
        <v>73</v>
      </c>
    </row>
    <row r="3662" spans="1:67" ht="13" customHeight="1" x14ac:dyDescent="0.3">
      <c r="A3662" s="5">
        <v>46114</v>
      </c>
      <c r="B3662" t="s">
        <v>63</v>
      </c>
      <c r="F3662">
        <v>750</v>
      </c>
      <c r="G3662">
        <v>750</v>
      </c>
      <c r="H3662">
        <v>540</v>
      </c>
      <c r="I3662" s="6">
        <v>-210</v>
      </c>
      <c r="Q3662" t="s">
        <v>64</v>
      </c>
      <c r="U3662">
        <v>2601359</v>
      </c>
      <c r="V3662" t="s">
        <v>1763</v>
      </c>
      <c r="W3662" t="s">
        <v>169</v>
      </c>
      <c r="X3662" t="s">
        <v>281</v>
      </c>
      <c r="Y3662" t="s">
        <v>1774</v>
      </c>
      <c r="AF3662" t="s">
        <v>1763</v>
      </c>
      <c r="AG3662" t="s">
        <v>1765</v>
      </c>
      <c r="AH3662" t="s">
        <v>284</v>
      </c>
      <c r="AI3662">
        <v>870936440</v>
      </c>
      <c r="AM3662">
        <v>260001</v>
      </c>
      <c r="BE3662">
        <f t="shared" si="253"/>
        <v>0</v>
      </c>
      <c r="BF3662" s="6">
        <f t="shared" si="254"/>
        <v>-540</v>
      </c>
      <c r="BG3662" s="7" t="s">
        <v>71</v>
      </c>
      <c r="BH3662" t="e">
        <f>+VLOOKUP(AF3662,Sheet4!A:A,1,FALSE)</f>
        <v>#N/A</v>
      </c>
      <c r="BL3662">
        <v>750</v>
      </c>
      <c r="BM3662" s="59">
        <f t="shared" si="255"/>
        <v>-210</v>
      </c>
      <c r="BN3662" t="s">
        <v>1766</v>
      </c>
      <c r="BO3662" t="s">
        <v>73</v>
      </c>
    </row>
    <row r="3663" spans="1:67" ht="13" customHeight="1" x14ac:dyDescent="0.3">
      <c r="A3663" s="5">
        <v>46114</v>
      </c>
      <c r="B3663" t="s">
        <v>63</v>
      </c>
      <c r="F3663">
        <v>345</v>
      </c>
      <c r="G3663">
        <v>345</v>
      </c>
      <c r="H3663">
        <v>255</v>
      </c>
      <c r="I3663" s="6">
        <v>-90</v>
      </c>
      <c r="Q3663" t="s">
        <v>64</v>
      </c>
      <c r="U3663">
        <v>2601359</v>
      </c>
      <c r="V3663" t="s">
        <v>1763</v>
      </c>
      <c r="W3663" t="s">
        <v>169</v>
      </c>
      <c r="X3663" t="s">
        <v>281</v>
      </c>
      <c r="Y3663" t="s">
        <v>1775</v>
      </c>
      <c r="AF3663" t="s">
        <v>1763</v>
      </c>
      <c r="AG3663" t="s">
        <v>1765</v>
      </c>
      <c r="AH3663" t="s">
        <v>284</v>
      </c>
      <c r="AI3663">
        <v>870936440</v>
      </c>
      <c r="AM3663">
        <v>260001</v>
      </c>
      <c r="BE3663">
        <f t="shared" si="253"/>
        <v>0</v>
      </c>
      <c r="BF3663" s="6">
        <f t="shared" si="254"/>
        <v>-255</v>
      </c>
      <c r="BG3663" s="7" t="s">
        <v>71</v>
      </c>
      <c r="BH3663" t="e">
        <f>+VLOOKUP(AF3663,Sheet4!A:A,1,FALSE)</f>
        <v>#N/A</v>
      </c>
      <c r="BL3663">
        <v>345</v>
      </c>
      <c r="BM3663" s="59">
        <f t="shared" si="255"/>
        <v>-90</v>
      </c>
      <c r="BN3663" t="s">
        <v>1766</v>
      </c>
      <c r="BO3663" t="s">
        <v>73</v>
      </c>
    </row>
    <row r="3664" spans="1:67" ht="13" customHeight="1" x14ac:dyDescent="0.3">
      <c r="A3664" s="5">
        <v>46114</v>
      </c>
      <c r="B3664" t="s">
        <v>63</v>
      </c>
      <c r="F3664">
        <v>1080</v>
      </c>
      <c r="G3664">
        <v>1080</v>
      </c>
      <c r="H3664">
        <v>795</v>
      </c>
      <c r="I3664" s="6">
        <v>-285</v>
      </c>
      <c r="Q3664" t="s">
        <v>64</v>
      </c>
      <c r="U3664">
        <v>2601359</v>
      </c>
      <c r="V3664" t="s">
        <v>1763</v>
      </c>
      <c r="W3664" t="s">
        <v>169</v>
      </c>
      <c r="X3664" t="s">
        <v>281</v>
      </c>
      <c r="Y3664" t="s">
        <v>1776</v>
      </c>
      <c r="AF3664" t="s">
        <v>1763</v>
      </c>
      <c r="AG3664" t="s">
        <v>1765</v>
      </c>
      <c r="AH3664" t="s">
        <v>284</v>
      </c>
      <c r="AI3664">
        <v>870936440</v>
      </c>
      <c r="AM3664">
        <v>260001</v>
      </c>
      <c r="BE3664">
        <f t="shared" si="253"/>
        <v>0</v>
      </c>
      <c r="BF3664" s="6">
        <f t="shared" si="254"/>
        <v>-795</v>
      </c>
      <c r="BG3664" s="7" t="s">
        <v>71</v>
      </c>
      <c r="BH3664" t="e">
        <f>+VLOOKUP(AF3664,Sheet4!A:A,1,FALSE)</f>
        <v>#N/A</v>
      </c>
      <c r="BL3664">
        <v>1080</v>
      </c>
      <c r="BM3664" s="59">
        <f t="shared" si="255"/>
        <v>-285</v>
      </c>
      <c r="BN3664" t="s">
        <v>1766</v>
      </c>
      <c r="BO3664" t="s">
        <v>73</v>
      </c>
    </row>
    <row r="3665" spans="1:67" ht="13" customHeight="1" x14ac:dyDescent="0.3">
      <c r="A3665" s="5">
        <v>46114</v>
      </c>
      <c r="B3665" t="s">
        <v>63</v>
      </c>
      <c r="F3665">
        <v>1620</v>
      </c>
      <c r="G3665">
        <v>1620</v>
      </c>
      <c r="H3665">
        <v>1185</v>
      </c>
      <c r="I3665" s="6">
        <v>-435</v>
      </c>
      <c r="Q3665" t="s">
        <v>64</v>
      </c>
      <c r="U3665">
        <v>2601359</v>
      </c>
      <c r="V3665" t="s">
        <v>1763</v>
      </c>
      <c r="W3665" t="s">
        <v>169</v>
      </c>
      <c r="X3665" t="s">
        <v>281</v>
      </c>
      <c r="Y3665" t="s">
        <v>1777</v>
      </c>
      <c r="AF3665" t="s">
        <v>1763</v>
      </c>
      <c r="AG3665" t="s">
        <v>1765</v>
      </c>
      <c r="AH3665" t="s">
        <v>284</v>
      </c>
      <c r="AI3665">
        <v>870936440</v>
      </c>
      <c r="AM3665">
        <v>260001</v>
      </c>
      <c r="BE3665">
        <f t="shared" si="253"/>
        <v>0</v>
      </c>
      <c r="BF3665" s="6">
        <f t="shared" si="254"/>
        <v>-1185</v>
      </c>
      <c r="BG3665" s="7" t="s">
        <v>71</v>
      </c>
      <c r="BH3665" t="e">
        <f>+VLOOKUP(AF3665,Sheet4!A:A,1,FALSE)</f>
        <v>#N/A</v>
      </c>
      <c r="BL3665">
        <v>1620</v>
      </c>
      <c r="BM3665" s="59">
        <f t="shared" si="255"/>
        <v>-435</v>
      </c>
      <c r="BN3665" t="s">
        <v>1766</v>
      </c>
      <c r="BO3665" t="s">
        <v>73</v>
      </c>
    </row>
    <row r="3666" spans="1:67" ht="13" customHeight="1" x14ac:dyDescent="0.3">
      <c r="A3666" s="5">
        <v>46114</v>
      </c>
      <c r="B3666" t="s">
        <v>63</v>
      </c>
      <c r="F3666">
        <v>705</v>
      </c>
      <c r="G3666">
        <v>705</v>
      </c>
      <c r="H3666">
        <v>510</v>
      </c>
      <c r="I3666" s="6">
        <v>-195</v>
      </c>
      <c r="Q3666" t="s">
        <v>64</v>
      </c>
      <c r="U3666">
        <v>2601359</v>
      </c>
      <c r="V3666" t="s">
        <v>1763</v>
      </c>
      <c r="W3666" t="s">
        <v>169</v>
      </c>
      <c r="X3666" t="s">
        <v>281</v>
      </c>
      <c r="Y3666" t="s">
        <v>1778</v>
      </c>
      <c r="AF3666" t="s">
        <v>1763</v>
      </c>
      <c r="AG3666" t="s">
        <v>1765</v>
      </c>
      <c r="AH3666" t="s">
        <v>284</v>
      </c>
      <c r="AI3666">
        <v>870936440</v>
      </c>
      <c r="AM3666">
        <v>260001</v>
      </c>
      <c r="BE3666">
        <f t="shared" si="253"/>
        <v>0</v>
      </c>
      <c r="BF3666" s="6">
        <f t="shared" si="254"/>
        <v>-510</v>
      </c>
      <c r="BG3666" s="7" t="s">
        <v>71</v>
      </c>
      <c r="BH3666" t="e">
        <f>+VLOOKUP(AF3666,Sheet4!A:A,1,FALSE)</f>
        <v>#N/A</v>
      </c>
      <c r="BL3666">
        <v>705</v>
      </c>
      <c r="BM3666" s="59">
        <f t="shared" si="255"/>
        <v>-195</v>
      </c>
      <c r="BN3666" t="s">
        <v>1766</v>
      </c>
      <c r="BO3666" t="s">
        <v>73</v>
      </c>
    </row>
    <row r="3667" spans="1:67" ht="13" customHeight="1" x14ac:dyDescent="0.3">
      <c r="A3667" s="5">
        <v>46114</v>
      </c>
      <c r="B3667" t="s">
        <v>63</v>
      </c>
      <c r="F3667">
        <v>600</v>
      </c>
      <c r="G3667">
        <v>600</v>
      </c>
      <c r="H3667">
        <v>435</v>
      </c>
      <c r="I3667" s="6">
        <v>-165</v>
      </c>
      <c r="Q3667" t="s">
        <v>64</v>
      </c>
      <c r="U3667">
        <v>2601359</v>
      </c>
      <c r="V3667" t="s">
        <v>1763</v>
      </c>
      <c r="W3667" t="s">
        <v>169</v>
      </c>
      <c r="X3667" t="s">
        <v>281</v>
      </c>
      <c r="Y3667" t="s">
        <v>1779</v>
      </c>
      <c r="AF3667" t="s">
        <v>1763</v>
      </c>
      <c r="AG3667" t="s">
        <v>1765</v>
      </c>
      <c r="AH3667" t="s">
        <v>284</v>
      </c>
      <c r="AI3667">
        <v>870936440</v>
      </c>
      <c r="AM3667">
        <v>260001</v>
      </c>
      <c r="BE3667">
        <f t="shared" si="253"/>
        <v>0</v>
      </c>
      <c r="BF3667" s="6">
        <f t="shared" si="254"/>
        <v>-435</v>
      </c>
      <c r="BG3667" s="7" t="s">
        <v>71</v>
      </c>
      <c r="BH3667" t="e">
        <f>+VLOOKUP(AF3667,Sheet4!A:A,1,FALSE)</f>
        <v>#N/A</v>
      </c>
      <c r="BL3667">
        <v>600</v>
      </c>
      <c r="BM3667" s="59">
        <f t="shared" si="255"/>
        <v>-165</v>
      </c>
      <c r="BN3667" t="s">
        <v>1766</v>
      </c>
      <c r="BO3667" t="s">
        <v>73</v>
      </c>
    </row>
    <row r="3668" spans="1:67" ht="13" customHeight="1" x14ac:dyDescent="0.3">
      <c r="A3668" s="5">
        <v>46114</v>
      </c>
      <c r="B3668" t="s">
        <v>63</v>
      </c>
      <c r="F3668">
        <v>1350</v>
      </c>
      <c r="G3668">
        <v>1350</v>
      </c>
      <c r="H3668">
        <v>990</v>
      </c>
      <c r="I3668" s="6">
        <v>-360</v>
      </c>
      <c r="Q3668" t="s">
        <v>64</v>
      </c>
      <c r="U3668">
        <v>2601359</v>
      </c>
      <c r="V3668" t="s">
        <v>1763</v>
      </c>
      <c r="W3668" t="s">
        <v>169</v>
      </c>
      <c r="X3668" t="s">
        <v>281</v>
      </c>
      <c r="Y3668" t="s">
        <v>1780</v>
      </c>
      <c r="AF3668" t="s">
        <v>1763</v>
      </c>
      <c r="AG3668" t="s">
        <v>1765</v>
      </c>
      <c r="AH3668" t="s">
        <v>284</v>
      </c>
      <c r="AI3668">
        <v>870936440</v>
      </c>
      <c r="AM3668">
        <v>260001</v>
      </c>
      <c r="BE3668">
        <f t="shared" si="253"/>
        <v>0</v>
      </c>
      <c r="BF3668" s="6">
        <f t="shared" si="254"/>
        <v>-990</v>
      </c>
      <c r="BG3668" s="7" t="s">
        <v>71</v>
      </c>
      <c r="BH3668" t="e">
        <f>+VLOOKUP(AF3668,Sheet4!A:A,1,FALSE)</f>
        <v>#N/A</v>
      </c>
      <c r="BL3668">
        <v>1350</v>
      </c>
      <c r="BM3668" s="59">
        <f t="shared" si="255"/>
        <v>-360</v>
      </c>
      <c r="BN3668" t="s">
        <v>1766</v>
      </c>
      <c r="BO3668" t="s">
        <v>73</v>
      </c>
    </row>
    <row r="3669" spans="1:67" ht="13" customHeight="1" x14ac:dyDescent="0.3">
      <c r="A3669" s="5">
        <v>46114</v>
      </c>
      <c r="B3669" t="s">
        <v>63</v>
      </c>
      <c r="F3669">
        <v>1710</v>
      </c>
      <c r="G3669">
        <v>1710</v>
      </c>
      <c r="H3669">
        <v>1245</v>
      </c>
      <c r="I3669" s="6">
        <v>-465</v>
      </c>
      <c r="Q3669" t="s">
        <v>64</v>
      </c>
      <c r="U3669">
        <v>2601359</v>
      </c>
      <c r="V3669" t="s">
        <v>1763</v>
      </c>
      <c r="W3669" t="s">
        <v>169</v>
      </c>
      <c r="X3669" t="s">
        <v>281</v>
      </c>
      <c r="Y3669" t="s">
        <v>1781</v>
      </c>
      <c r="AF3669" t="s">
        <v>1763</v>
      </c>
      <c r="AG3669" t="s">
        <v>1765</v>
      </c>
      <c r="AH3669" t="s">
        <v>284</v>
      </c>
      <c r="AI3669">
        <v>870936440</v>
      </c>
      <c r="AM3669">
        <v>260001</v>
      </c>
      <c r="BE3669">
        <f t="shared" si="253"/>
        <v>0</v>
      </c>
      <c r="BF3669" s="6">
        <f t="shared" si="254"/>
        <v>-1245</v>
      </c>
      <c r="BG3669" s="7" t="s">
        <v>71</v>
      </c>
      <c r="BH3669" t="e">
        <f>+VLOOKUP(AF3669,Sheet4!A:A,1,FALSE)</f>
        <v>#N/A</v>
      </c>
      <c r="BL3669">
        <v>1710</v>
      </c>
      <c r="BM3669" s="59">
        <f t="shared" si="255"/>
        <v>-465</v>
      </c>
      <c r="BN3669" t="s">
        <v>1766</v>
      </c>
      <c r="BO3669" t="s">
        <v>73</v>
      </c>
    </row>
    <row r="3670" spans="1:67" ht="13" customHeight="1" x14ac:dyDescent="0.3">
      <c r="A3670" s="5">
        <v>46114</v>
      </c>
      <c r="B3670" t="s">
        <v>63</v>
      </c>
      <c r="F3670">
        <v>420</v>
      </c>
      <c r="G3670">
        <v>420</v>
      </c>
      <c r="H3670">
        <v>300</v>
      </c>
      <c r="I3670" s="6">
        <v>-120</v>
      </c>
      <c r="Q3670" t="s">
        <v>64</v>
      </c>
      <c r="U3670">
        <v>2601359</v>
      </c>
      <c r="V3670" t="s">
        <v>1763</v>
      </c>
      <c r="W3670" t="s">
        <v>169</v>
      </c>
      <c r="X3670" t="s">
        <v>281</v>
      </c>
      <c r="Y3670" t="s">
        <v>1782</v>
      </c>
      <c r="AF3670" t="s">
        <v>1763</v>
      </c>
      <c r="AG3670" t="s">
        <v>1765</v>
      </c>
      <c r="AH3670" t="s">
        <v>284</v>
      </c>
      <c r="AI3670">
        <v>870936440</v>
      </c>
      <c r="AM3670">
        <v>260001</v>
      </c>
      <c r="BE3670">
        <f t="shared" si="253"/>
        <v>0</v>
      </c>
      <c r="BF3670" s="6">
        <f t="shared" si="254"/>
        <v>-300</v>
      </c>
      <c r="BG3670" s="7" t="s">
        <v>71</v>
      </c>
      <c r="BH3670" t="e">
        <f>+VLOOKUP(AF3670,Sheet4!A:A,1,FALSE)</f>
        <v>#N/A</v>
      </c>
      <c r="BL3670">
        <v>420</v>
      </c>
      <c r="BM3670" s="59">
        <f t="shared" si="255"/>
        <v>-120</v>
      </c>
      <c r="BN3670" t="s">
        <v>1766</v>
      </c>
      <c r="BO3670" t="s">
        <v>73</v>
      </c>
    </row>
    <row r="3671" spans="1:67" ht="13" customHeight="1" x14ac:dyDescent="0.3">
      <c r="A3671" s="5">
        <v>46114</v>
      </c>
      <c r="B3671" t="s">
        <v>63</v>
      </c>
      <c r="F3671">
        <v>675</v>
      </c>
      <c r="G3671">
        <v>675</v>
      </c>
      <c r="H3671">
        <v>495</v>
      </c>
      <c r="I3671" s="6">
        <v>-180</v>
      </c>
      <c r="Q3671" t="s">
        <v>64</v>
      </c>
      <c r="U3671">
        <v>2601359</v>
      </c>
      <c r="V3671" t="s">
        <v>1763</v>
      </c>
      <c r="W3671" t="s">
        <v>169</v>
      </c>
      <c r="X3671" t="s">
        <v>281</v>
      </c>
      <c r="Y3671" t="s">
        <v>1783</v>
      </c>
      <c r="AF3671" t="s">
        <v>1763</v>
      </c>
      <c r="AG3671" t="s">
        <v>1765</v>
      </c>
      <c r="AH3671" t="s">
        <v>284</v>
      </c>
      <c r="AI3671">
        <v>870936440</v>
      </c>
      <c r="AM3671">
        <v>260001</v>
      </c>
      <c r="BE3671">
        <f t="shared" si="253"/>
        <v>0</v>
      </c>
      <c r="BF3671" s="6">
        <f t="shared" si="254"/>
        <v>-495</v>
      </c>
      <c r="BG3671" s="7" t="s">
        <v>71</v>
      </c>
      <c r="BH3671" t="e">
        <f>+VLOOKUP(AF3671,Sheet4!A:A,1,FALSE)</f>
        <v>#N/A</v>
      </c>
      <c r="BL3671">
        <v>675</v>
      </c>
      <c r="BM3671" s="59">
        <f t="shared" si="255"/>
        <v>-180</v>
      </c>
      <c r="BN3671" t="s">
        <v>1766</v>
      </c>
      <c r="BO3671" t="s">
        <v>73</v>
      </c>
    </row>
    <row r="3672" spans="1:67" ht="13" customHeight="1" x14ac:dyDescent="0.3">
      <c r="A3672" s="5">
        <v>46114</v>
      </c>
      <c r="B3672" t="s">
        <v>74</v>
      </c>
      <c r="F3672" s="8">
        <v>22</v>
      </c>
      <c r="G3672">
        <v>11</v>
      </c>
      <c r="H3672">
        <v>16</v>
      </c>
      <c r="I3672" s="6">
        <v>-6</v>
      </c>
      <c r="Q3672" t="s">
        <v>75</v>
      </c>
      <c r="U3672">
        <v>2601359</v>
      </c>
      <c r="V3672" t="s">
        <v>1763</v>
      </c>
      <c r="W3672" t="s">
        <v>169</v>
      </c>
      <c r="X3672" t="s">
        <v>281</v>
      </c>
      <c r="Y3672" t="s">
        <v>1764</v>
      </c>
      <c r="AF3672" t="s">
        <v>1763</v>
      </c>
      <c r="AG3672" t="s">
        <v>1765</v>
      </c>
      <c r="AH3672" t="s">
        <v>284</v>
      </c>
      <c r="AI3672">
        <v>870936440</v>
      </c>
      <c r="AM3672">
        <v>260001</v>
      </c>
      <c r="BE3672">
        <f t="shared" si="253"/>
        <v>0</v>
      </c>
      <c r="BF3672" s="6">
        <f t="shared" si="254"/>
        <v>-16</v>
      </c>
      <c r="BG3672" s="7" t="s">
        <v>71</v>
      </c>
      <c r="BH3672" t="e">
        <f>+VLOOKUP(AF3672,Sheet4!A:A,1,FALSE)</f>
        <v>#N/A</v>
      </c>
      <c r="BL3672">
        <v>11</v>
      </c>
      <c r="BM3672" s="59">
        <f t="shared" si="255"/>
        <v>5</v>
      </c>
      <c r="BN3672" t="s">
        <v>1766</v>
      </c>
    </row>
    <row r="3673" spans="1:67" ht="13" customHeight="1" x14ac:dyDescent="0.3">
      <c r="A3673" s="5">
        <v>46114</v>
      </c>
      <c r="B3673" t="s">
        <v>74</v>
      </c>
      <c r="F3673" s="8">
        <v>45</v>
      </c>
      <c r="G3673">
        <v>22.5</v>
      </c>
      <c r="H3673">
        <v>33</v>
      </c>
      <c r="I3673" s="6">
        <v>-12</v>
      </c>
      <c r="Q3673" t="s">
        <v>75</v>
      </c>
      <c r="U3673">
        <v>2601359</v>
      </c>
      <c r="V3673" t="s">
        <v>1763</v>
      </c>
      <c r="W3673" t="s">
        <v>169</v>
      </c>
      <c r="X3673" t="s">
        <v>281</v>
      </c>
      <c r="Y3673" t="s">
        <v>1767</v>
      </c>
      <c r="AF3673" t="s">
        <v>1763</v>
      </c>
      <c r="AG3673" t="s">
        <v>1765</v>
      </c>
      <c r="AH3673" t="s">
        <v>284</v>
      </c>
      <c r="AI3673">
        <v>870936440</v>
      </c>
      <c r="AM3673">
        <v>260001</v>
      </c>
      <c r="BE3673">
        <f t="shared" si="253"/>
        <v>0</v>
      </c>
      <c r="BF3673" s="6">
        <f t="shared" si="254"/>
        <v>-33</v>
      </c>
      <c r="BG3673" s="7" t="s">
        <v>71</v>
      </c>
      <c r="BH3673" t="e">
        <f>+VLOOKUP(AF3673,Sheet4!A:A,1,FALSE)</f>
        <v>#N/A</v>
      </c>
      <c r="BL3673">
        <v>22.5</v>
      </c>
      <c r="BM3673" s="59">
        <f t="shared" si="255"/>
        <v>10.5</v>
      </c>
      <c r="BN3673" t="s">
        <v>1766</v>
      </c>
    </row>
    <row r="3674" spans="1:67" ht="13" customHeight="1" x14ac:dyDescent="0.3">
      <c r="A3674" s="5">
        <v>46114</v>
      </c>
      <c r="B3674" t="s">
        <v>74</v>
      </c>
      <c r="F3674" s="8">
        <v>78</v>
      </c>
      <c r="G3674">
        <v>39</v>
      </c>
      <c r="H3674">
        <v>57</v>
      </c>
      <c r="I3674" s="6">
        <v>-21</v>
      </c>
      <c r="Q3674" t="s">
        <v>75</v>
      </c>
      <c r="U3674">
        <v>2601359</v>
      </c>
      <c r="V3674" t="s">
        <v>1763</v>
      </c>
      <c r="W3674" t="s">
        <v>169</v>
      </c>
      <c r="X3674" t="s">
        <v>281</v>
      </c>
      <c r="Y3674" t="s">
        <v>1768</v>
      </c>
      <c r="AF3674" t="s">
        <v>1763</v>
      </c>
      <c r="AG3674" t="s">
        <v>1765</v>
      </c>
      <c r="AH3674" t="s">
        <v>284</v>
      </c>
      <c r="AI3674">
        <v>870936440</v>
      </c>
      <c r="AM3674">
        <v>260001</v>
      </c>
      <c r="BE3674">
        <f t="shared" si="253"/>
        <v>0</v>
      </c>
      <c r="BF3674" s="6">
        <f t="shared" si="254"/>
        <v>-57</v>
      </c>
      <c r="BG3674" s="7" t="s">
        <v>71</v>
      </c>
      <c r="BH3674" t="e">
        <f>+VLOOKUP(AF3674,Sheet4!A:A,1,FALSE)</f>
        <v>#N/A</v>
      </c>
      <c r="BL3674">
        <v>39</v>
      </c>
      <c r="BM3674" s="59">
        <f t="shared" si="255"/>
        <v>18</v>
      </c>
      <c r="BN3674" t="s">
        <v>1766</v>
      </c>
    </row>
    <row r="3675" spans="1:67" ht="13" customHeight="1" x14ac:dyDescent="0.3">
      <c r="A3675" s="5">
        <v>46114</v>
      </c>
      <c r="B3675" t="s">
        <v>74</v>
      </c>
      <c r="F3675" s="8">
        <v>50</v>
      </c>
      <c r="G3675">
        <v>25</v>
      </c>
      <c r="H3675">
        <v>37</v>
      </c>
      <c r="I3675" s="6">
        <v>-13</v>
      </c>
      <c r="Q3675" t="s">
        <v>75</v>
      </c>
      <c r="U3675">
        <v>2601359</v>
      </c>
      <c r="V3675" t="s">
        <v>1763</v>
      </c>
      <c r="W3675" t="s">
        <v>169</v>
      </c>
      <c r="X3675" t="s">
        <v>281</v>
      </c>
      <c r="Y3675" t="s">
        <v>1769</v>
      </c>
      <c r="AF3675" t="s">
        <v>1763</v>
      </c>
      <c r="AG3675" t="s">
        <v>1765</v>
      </c>
      <c r="AH3675" t="s">
        <v>284</v>
      </c>
      <c r="AI3675">
        <v>870936440</v>
      </c>
      <c r="AM3675">
        <v>260001</v>
      </c>
      <c r="BE3675">
        <f t="shared" si="253"/>
        <v>0</v>
      </c>
      <c r="BF3675" s="6">
        <f t="shared" si="254"/>
        <v>-37</v>
      </c>
      <c r="BG3675" s="7" t="s">
        <v>71</v>
      </c>
      <c r="BH3675" t="e">
        <f>+VLOOKUP(AF3675,Sheet4!A:A,1,FALSE)</f>
        <v>#N/A</v>
      </c>
      <c r="BL3675">
        <v>25</v>
      </c>
      <c r="BM3675" s="59">
        <f t="shared" si="255"/>
        <v>12</v>
      </c>
      <c r="BN3675" t="s">
        <v>1766</v>
      </c>
    </row>
    <row r="3676" spans="1:67" ht="13" customHeight="1" x14ac:dyDescent="0.3">
      <c r="A3676" s="5">
        <v>46114</v>
      </c>
      <c r="B3676" t="s">
        <v>74</v>
      </c>
      <c r="F3676" s="8">
        <v>64</v>
      </c>
      <c r="G3676">
        <v>32</v>
      </c>
      <c r="H3676">
        <v>47</v>
      </c>
      <c r="I3676" s="6">
        <v>-17</v>
      </c>
      <c r="Q3676" t="s">
        <v>75</v>
      </c>
      <c r="U3676">
        <v>2601359</v>
      </c>
      <c r="V3676" t="s">
        <v>1763</v>
      </c>
      <c r="W3676" t="s">
        <v>169</v>
      </c>
      <c r="X3676" t="s">
        <v>281</v>
      </c>
      <c r="Y3676" t="s">
        <v>1770</v>
      </c>
      <c r="AF3676" t="s">
        <v>1763</v>
      </c>
      <c r="AG3676" t="s">
        <v>1765</v>
      </c>
      <c r="AH3676" t="s">
        <v>284</v>
      </c>
      <c r="AI3676">
        <v>870936440</v>
      </c>
      <c r="AM3676">
        <v>260001</v>
      </c>
      <c r="BE3676">
        <f t="shared" si="253"/>
        <v>0</v>
      </c>
      <c r="BF3676" s="6">
        <f t="shared" si="254"/>
        <v>-47</v>
      </c>
      <c r="BG3676" s="7" t="s">
        <v>71</v>
      </c>
      <c r="BH3676" t="e">
        <f>+VLOOKUP(AF3676,Sheet4!A:A,1,FALSE)</f>
        <v>#N/A</v>
      </c>
      <c r="BL3676">
        <v>32</v>
      </c>
      <c r="BM3676" s="59">
        <f t="shared" si="255"/>
        <v>15</v>
      </c>
      <c r="BN3676" t="s">
        <v>1766</v>
      </c>
    </row>
    <row r="3677" spans="1:67" ht="13" customHeight="1" x14ac:dyDescent="0.3">
      <c r="A3677" s="5">
        <v>46114</v>
      </c>
      <c r="B3677" t="s">
        <v>74</v>
      </c>
      <c r="F3677" s="8">
        <v>45</v>
      </c>
      <c r="G3677">
        <v>22.5</v>
      </c>
      <c r="H3677">
        <v>33</v>
      </c>
      <c r="I3677" s="6">
        <v>-12</v>
      </c>
      <c r="Q3677" t="s">
        <v>75</v>
      </c>
      <c r="U3677">
        <v>2601359</v>
      </c>
      <c r="V3677" t="s">
        <v>1763</v>
      </c>
      <c r="W3677" t="s">
        <v>169</v>
      </c>
      <c r="X3677" t="s">
        <v>281</v>
      </c>
      <c r="Y3677" t="s">
        <v>1771</v>
      </c>
      <c r="AF3677" t="s">
        <v>1763</v>
      </c>
      <c r="AG3677" t="s">
        <v>1765</v>
      </c>
      <c r="AH3677" t="s">
        <v>284</v>
      </c>
      <c r="AI3677">
        <v>870936440</v>
      </c>
      <c r="AM3677">
        <v>260001</v>
      </c>
      <c r="BE3677">
        <f t="shared" si="253"/>
        <v>0</v>
      </c>
      <c r="BF3677" s="6">
        <f t="shared" si="254"/>
        <v>-33</v>
      </c>
      <c r="BG3677" s="7" t="s">
        <v>71</v>
      </c>
      <c r="BH3677" t="e">
        <f>+VLOOKUP(AF3677,Sheet4!A:A,1,FALSE)</f>
        <v>#N/A</v>
      </c>
      <c r="BL3677">
        <v>22.5</v>
      </c>
      <c r="BM3677" s="59">
        <f t="shared" si="255"/>
        <v>10.5</v>
      </c>
      <c r="BN3677" t="s">
        <v>1766</v>
      </c>
    </row>
    <row r="3678" spans="1:67" ht="13" customHeight="1" x14ac:dyDescent="0.3">
      <c r="A3678" s="5">
        <v>46114</v>
      </c>
      <c r="B3678" t="s">
        <v>74</v>
      </c>
      <c r="F3678" s="8">
        <v>50</v>
      </c>
      <c r="G3678">
        <v>25</v>
      </c>
      <c r="H3678">
        <v>37</v>
      </c>
      <c r="I3678" s="6">
        <v>-13</v>
      </c>
      <c r="Q3678" t="s">
        <v>75</v>
      </c>
      <c r="U3678">
        <v>2601359</v>
      </c>
      <c r="V3678" t="s">
        <v>1763</v>
      </c>
      <c r="W3678" t="s">
        <v>169</v>
      </c>
      <c r="X3678" t="s">
        <v>281</v>
      </c>
      <c r="Y3678" t="s">
        <v>1772</v>
      </c>
      <c r="AF3678" t="s">
        <v>1763</v>
      </c>
      <c r="AG3678" t="s">
        <v>1765</v>
      </c>
      <c r="AH3678" t="s">
        <v>284</v>
      </c>
      <c r="AI3678">
        <v>870936440</v>
      </c>
      <c r="AM3678">
        <v>260001</v>
      </c>
      <c r="BE3678">
        <f t="shared" si="253"/>
        <v>0</v>
      </c>
      <c r="BF3678" s="6">
        <f t="shared" si="254"/>
        <v>-37</v>
      </c>
      <c r="BG3678" s="7" t="s">
        <v>71</v>
      </c>
      <c r="BH3678" t="e">
        <f>+VLOOKUP(AF3678,Sheet4!A:A,1,FALSE)</f>
        <v>#N/A</v>
      </c>
      <c r="BL3678">
        <v>25</v>
      </c>
      <c r="BM3678" s="59">
        <f t="shared" si="255"/>
        <v>12</v>
      </c>
      <c r="BN3678" t="s">
        <v>1766</v>
      </c>
    </row>
    <row r="3679" spans="1:67" ht="13" customHeight="1" x14ac:dyDescent="0.3">
      <c r="A3679" s="5">
        <v>46114</v>
      </c>
      <c r="B3679" t="s">
        <v>74</v>
      </c>
      <c r="F3679" s="8">
        <v>67</v>
      </c>
      <c r="G3679">
        <v>33.5</v>
      </c>
      <c r="H3679">
        <v>49</v>
      </c>
      <c r="I3679" s="6">
        <v>-18</v>
      </c>
      <c r="Q3679" t="s">
        <v>75</v>
      </c>
      <c r="U3679">
        <v>2601359</v>
      </c>
      <c r="V3679" t="s">
        <v>1763</v>
      </c>
      <c r="W3679" t="s">
        <v>169</v>
      </c>
      <c r="X3679" t="s">
        <v>281</v>
      </c>
      <c r="Y3679" t="s">
        <v>1773</v>
      </c>
      <c r="AF3679" t="s">
        <v>1763</v>
      </c>
      <c r="AG3679" t="s">
        <v>1765</v>
      </c>
      <c r="AH3679" t="s">
        <v>284</v>
      </c>
      <c r="AI3679">
        <v>870936440</v>
      </c>
      <c r="AM3679">
        <v>260001</v>
      </c>
      <c r="BE3679">
        <f t="shared" si="253"/>
        <v>0</v>
      </c>
      <c r="BF3679" s="6">
        <f t="shared" si="254"/>
        <v>-49</v>
      </c>
      <c r="BG3679" s="7" t="s">
        <v>71</v>
      </c>
      <c r="BH3679" t="e">
        <f>+VLOOKUP(AF3679,Sheet4!A:A,1,FALSE)</f>
        <v>#N/A</v>
      </c>
      <c r="BL3679">
        <v>33.5</v>
      </c>
      <c r="BM3679" s="59">
        <f t="shared" si="255"/>
        <v>15.5</v>
      </c>
      <c r="BN3679" t="s">
        <v>1766</v>
      </c>
    </row>
    <row r="3680" spans="1:67" ht="13" customHeight="1" x14ac:dyDescent="0.3">
      <c r="A3680" s="5">
        <v>46114</v>
      </c>
      <c r="B3680" t="s">
        <v>74</v>
      </c>
      <c r="F3680" s="8">
        <v>50</v>
      </c>
      <c r="G3680">
        <v>25</v>
      </c>
      <c r="H3680">
        <v>36</v>
      </c>
      <c r="I3680" s="6">
        <v>-14</v>
      </c>
      <c r="Q3680" t="s">
        <v>75</v>
      </c>
      <c r="U3680">
        <v>2601359</v>
      </c>
      <c r="V3680" t="s">
        <v>1763</v>
      </c>
      <c r="W3680" t="s">
        <v>169</v>
      </c>
      <c r="X3680" t="s">
        <v>281</v>
      </c>
      <c r="Y3680" t="s">
        <v>1774</v>
      </c>
      <c r="AF3680" t="s">
        <v>1763</v>
      </c>
      <c r="AG3680" t="s">
        <v>1765</v>
      </c>
      <c r="AH3680" t="s">
        <v>284</v>
      </c>
      <c r="AI3680">
        <v>870936440</v>
      </c>
      <c r="AM3680">
        <v>260001</v>
      </c>
      <c r="BE3680">
        <f t="shared" si="253"/>
        <v>0</v>
      </c>
      <c r="BF3680" s="6">
        <f t="shared" si="254"/>
        <v>-36</v>
      </c>
      <c r="BG3680" s="7" t="s">
        <v>71</v>
      </c>
      <c r="BH3680" t="e">
        <f>+VLOOKUP(AF3680,Sheet4!A:A,1,FALSE)</f>
        <v>#N/A</v>
      </c>
      <c r="BL3680">
        <v>25</v>
      </c>
      <c r="BM3680" s="59">
        <f t="shared" si="255"/>
        <v>11</v>
      </c>
      <c r="BN3680" t="s">
        <v>1766</v>
      </c>
    </row>
    <row r="3681" spans="1:66" ht="13" customHeight="1" x14ac:dyDescent="0.3">
      <c r="A3681" s="5">
        <v>46114</v>
      </c>
      <c r="B3681" t="s">
        <v>74</v>
      </c>
      <c r="F3681" s="8">
        <v>23</v>
      </c>
      <c r="G3681">
        <v>11.5</v>
      </c>
      <c r="H3681">
        <v>17</v>
      </c>
      <c r="I3681" s="6">
        <v>-6</v>
      </c>
      <c r="Q3681" t="s">
        <v>75</v>
      </c>
      <c r="U3681">
        <v>2601359</v>
      </c>
      <c r="V3681" t="s">
        <v>1763</v>
      </c>
      <c r="W3681" t="s">
        <v>169</v>
      </c>
      <c r="X3681" t="s">
        <v>281</v>
      </c>
      <c r="Y3681" t="s">
        <v>1775</v>
      </c>
      <c r="AF3681" t="s">
        <v>1763</v>
      </c>
      <c r="AG3681" t="s">
        <v>1765</v>
      </c>
      <c r="AH3681" t="s">
        <v>284</v>
      </c>
      <c r="AI3681">
        <v>870936440</v>
      </c>
      <c r="AM3681">
        <v>260001</v>
      </c>
      <c r="BE3681">
        <f t="shared" si="253"/>
        <v>0</v>
      </c>
      <c r="BF3681" s="6">
        <f t="shared" si="254"/>
        <v>-17</v>
      </c>
      <c r="BG3681" s="7" t="s">
        <v>71</v>
      </c>
      <c r="BH3681" t="e">
        <f>+VLOOKUP(AF3681,Sheet4!A:A,1,FALSE)</f>
        <v>#N/A</v>
      </c>
      <c r="BL3681">
        <v>11.5</v>
      </c>
      <c r="BM3681" s="59">
        <f t="shared" si="255"/>
        <v>5.5</v>
      </c>
      <c r="BN3681" t="s">
        <v>1766</v>
      </c>
    </row>
    <row r="3682" spans="1:66" ht="13" customHeight="1" x14ac:dyDescent="0.3">
      <c r="A3682" s="5">
        <v>46114</v>
      </c>
      <c r="B3682" t="s">
        <v>74</v>
      </c>
      <c r="F3682" s="8">
        <v>72</v>
      </c>
      <c r="G3682">
        <v>36</v>
      </c>
      <c r="H3682">
        <v>53</v>
      </c>
      <c r="I3682" s="6">
        <v>-19</v>
      </c>
      <c r="Q3682" t="s">
        <v>75</v>
      </c>
      <c r="U3682">
        <v>2601359</v>
      </c>
      <c r="V3682" t="s">
        <v>1763</v>
      </c>
      <c r="W3682" t="s">
        <v>169</v>
      </c>
      <c r="X3682" t="s">
        <v>281</v>
      </c>
      <c r="Y3682" t="s">
        <v>1776</v>
      </c>
      <c r="AF3682" t="s">
        <v>1763</v>
      </c>
      <c r="AG3682" t="s">
        <v>1765</v>
      </c>
      <c r="AH3682" t="s">
        <v>284</v>
      </c>
      <c r="AI3682">
        <v>870936440</v>
      </c>
      <c r="AM3682">
        <v>260001</v>
      </c>
      <c r="BE3682">
        <f t="shared" si="253"/>
        <v>0</v>
      </c>
      <c r="BF3682" s="6">
        <f t="shared" si="254"/>
        <v>-53</v>
      </c>
      <c r="BG3682" s="7" t="s">
        <v>71</v>
      </c>
      <c r="BH3682" t="e">
        <f>+VLOOKUP(AF3682,Sheet4!A:A,1,FALSE)</f>
        <v>#N/A</v>
      </c>
      <c r="BL3682">
        <v>36</v>
      </c>
      <c r="BM3682" s="59">
        <f t="shared" si="255"/>
        <v>17</v>
      </c>
      <c r="BN3682" t="s">
        <v>1766</v>
      </c>
    </row>
    <row r="3683" spans="1:66" ht="13" customHeight="1" x14ac:dyDescent="0.3">
      <c r="A3683" s="5">
        <v>46114</v>
      </c>
      <c r="B3683" t="s">
        <v>74</v>
      </c>
      <c r="F3683" s="8">
        <v>108</v>
      </c>
      <c r="G3683">
        <v>54</v>
      </c>
      <c r="H3683">
        <v>79</v>
      </c>
      <c r="I3683" s="6">
        <v>-29</v>
      </c>
      <c r="Q3683" t="s">
        <v>75</v>
      </c>
      <c r="U3683">
        <v>2601359</v>
      </c>
      <c r="V3683" t="s">
        <v>1763</v>
      </c>
      <c r="W3683" t="s">
        <v>169</v>
      </c>
      <c r="X3683" t="s">
        <v>281</v>
      </c>
      <c r="Y3683" t="s">
        <v>1777</v>
      </c>
      <c r="AF3683" t="s">
        <v>1763</v>
      </c>
      <c r="AG3683" t="s">
        <v>1765</v>
      </c>
      <c r="AH3683" t="s">
        <v>284</v>
      </c>
      <c r="AI3683">
        <v>870936440</v>
      </c>
      <c r="AM3683">
        <v>260001</v>
      </c>
      <c r="BE3683">
        <f t="shared" si="253"/>
        <v>0</v>
      </c>
      <c r="BF3683" s="6">
        <f t="shared" si="254"/>
        <v>-79</v>
      </c>
      <c r="BG3683" s="7" t="s">
        <v>71</v>
      </c>
      <c r="BH3683" t="e">
        <f>+VLOOKUP(AF3683,Sheet4!A:A,1,FALSE)</f>
        <v>#N/A</v>
      </c>
      <c r="BL3683">
        <v>54</v>
      </c>
      <c r="BM3683" s="59">
        <f t="shared" si="255"/>
        <v>25</v>
      </c>
      <c r="BN3683" t="s">
        <v>1766</v>
      </c>
    </row>
    <row r="3684" spans="1:66" ht="13" customHeight="1" x14ac:dyDescent="0.3">
      <c r="A3684" s="5">
        <v>46114</v>
      </c>
      <c r="B3684" t="s">
        <v>74</v>
      </c>
      <c r="F3684" s="8">
        <v>47</v>
      </c>
      <c r="G3684">
        <v>23.5</v>
      </c>
      <c r="H3684">
        <v>34</v>
      </c>
      <c r="I3684" s="6">
        <v>-13</v>
      </c>
      <c r="Q3684" t="s">
        <v>75</v>
      </c>
      <c r="U3684">
        <v>2601359</v>
      </c>
      <c r="V3684" t="s">
        <v>1763</v>
      </c>
      <c r="W3684" t="s">
        <v>169</v>
      </c>
      <c r="X3684" t="s">
        <v>281</v>
      </c>
      <c r="Y3684" t="s">
        <v>1778</v>
      </c>
      <c r="AF3684" t="s">
        <v>1763</v>
      </c>
      <c r="AG3684" t="s">
        <v>1765</v>
      </c>
      <c r="AH3684" t="s">
        <v>284</v>
      </c>
      <c r="AI3684">
        <v>870936440</v>
      </c>
      <c r="AM3684">
        <v>260001</v>
      </c>
      <c r="BE3684">
        <f t="shared" si="253"/>
        <v>0</v>
      </c>
      <c r="BF3684" s="6">
        <f t="shared" si="254"/>
        <v>-34</v>
      </c>
      <c r="BG3684" s="7" t="s">
        <v>71</v>
      </c>
      <c r="BH3684" t="e">
        <f>+VLOOKUP(AF3684,Sheet4!A:A,1,FALSE)</f>
        <v>#N/A</v>
      </c>
      <c r="BL3684">
        <v>23.5</v>
      </c>
      <c r="BM3684" s="59">
        <f t="shared" si="255"/>
        <v>10.5</v>
      </c>
      <c r="BN3684" t="s">
        <v>1766</v>
      </c>
    </row>
    <row r="3685" spans="1:66" ht="13" customHeight="1" x14ac:dyDescent="0.3">
      <c r="A3685" s="5">
        <v>46114</v>
      </c>
      <c r="B3685" t="s">
        <v>74</v>
      </c>
      <c r="F3685" s="8">
        <v>40</v>
      </c>
      <c r="G3685">
        <v>20</v>
      </c>
      <c r="H3685">
        <v>29</v>
      </c>
      <c r="I3685" s="6">
        <v>-11</v>
      </c>
      <c r="Q3685" t="s">
        <v>75</v>
      </c>
      <c r="U3685">
        <v>2601359</v>
      </c>
      <c r="V3685" t="s">
        <v>1763</v>
      </c>
      <c r="W3685" t="s">
        <v>169</v>
      </c>
      <c r="X3685" t="s">
        <v>281</v>
      </c>
      <c r="Y3685" t="s">
        <v>1779</v>
      </c>
      <c r="AF3685" t="s">
        <v>1763</v>
      </c>
      <c r="AG3685" t="s">
        <v>1765</v>
      </c>
      <c r="AH3685" t="s">
        <v>284</v>
      </c>
      <c r="AI3685">
        <v>870936440</v>
      </c>
      <c r="AM3685">
        <v>260001</v>
      </c>
      <c r="BE3685">
        <f t="shared" si="253"/>
        <v>0</v>
      </c>
      <c r="BF3685" s="6">
        <f t="shared" si="254"/>
        <v>-29</v>
      </c>
      <c r="BG3685" s="7" t="s">
        <v>71</v>
      </c>
      <c r="BH3685" t="e">
        <f>+VLOOKUP(AF3685,Sheet4!A:A,1,FALSE)</f>
        <v>#N/A</v>
      </c>
      <c r="BL3685">
        <v>20</v>
      </c>
      <c r="BM3685" s="59">
        <f t="shared" si="255"/>
        <v>9</v>
      </c>
      <c r="BN3685" t="s">
        <v>1766</v>
      </c>
    </row>
    <row r="3686" spans="1:66" ht="13" customHeight="1" x14ac:dyDescent="0.3">
      <c r="A3686" s="5">
        <v>46114</v>
      </c>
      <c r="B3686" t="s">
        <v>74</v>
      </c>
      <c r="F3686" s="8">
        <v>90</v>
      </c>
      <c r="G3686">
        <v>45</v>
      </c>
      <c r="H3686">
        <v>66</v>
      </c>
      <c r="I3686" s="6">
        <v>-24</v>
      </c>
      <c r="Q3686" t="s">
        <v>75</v>
      </c>
      <c r="U3686">
        <v>2601359</v>
      </c>
      <c r="V3686" t="s">
        <v>1763</v>
      </c>
      <c r="W3686" t="s">
        <v>169</v>
      </c>
      <c r="X3686" t="s">
        <v>281</v>
      </c>
      <c r="Y3686" t="s">
        <v>1780</v>
      </c>
      <c r="AF3686" t="s">
        <v>1763</v>
      </c>
      <c r="AG3686" t="s">
        <v>1765</v>
      </c>
      <c r="AH3686" t="s">
        <v>284</v>
      </c>
      <c r="AI3686">
        <v>870936440</v>
      </c>
      <c r="AM3686">
        <v>260001</v>
      </c>
      <c r="BE3686">
        <f t="shared" si="253"/>
        <v>0</v>
      </c>
      <c r="BF3686" s="6">
        <f t="shared" si="254"/>
        <v>-66</v>
      </c>
      <c r="BG3686" s="7" t="s">
        <v>71</v>
      </c>
      <c r="BH3686" t="e">
        <f>+VLOOKUP(AF3686,Sheet4!A:A,1,FALSE)</f>
        <v>#N/A</v>
      </c>
      <c r="BL3686">
        <v>45</v>
      </c>
      <c r="BM3686" s="59">
        <f t="shared" si="255"/>
        <v>21</v>
      </c>
      <c r="BN3686" t="s">
        <v>1766</v>
      </c>
    </row>
    <row r="3687" spans="1:66" ht="13" customHeight="1" x14ac:dyDescent="0.3">
      <c r="A3687" s="5">
        <v>46114</v>
      </c>
      <c r="B3687" t="s">
        <v>74</v>
      </c>
      <c r="F3687" s="8">
        <v>114</v>
      </c>
      <c r="G3687">
        <v>57</v>
      </c>
      <c r="H3687">
        <v>83</v>
      </c>
      <c r="I3687" s="6">
        <v>-31</v>
      </c>
      <c r="Q3687" t="s">
        <v>75</v>
      </c>
      <c r="U3687">
        <v>2601359</v>
      </c>
      <c r="V3687" t="s">
        <v>1763</v>
      </c>
      <c r="W3687" t="s">
        <v>169</v>
      </c>
      <c r="X3687" t="s">
        <v>281</v>
      </c>
      <c r="Y3687" t="s">
        <v>1781</v>
      </c>
      <c r="AF3687" t="s">
        <v>1763</v>
      </c>
      <c r="AG3687" t="s">
        <v>1765</v>
      </c>
      <c r="AH3687" t="s">
        <v>284</v>
      </c>
      <c r="AI3687">
        <v>870936440</v>
      </c>
      <c r="AM3687">
        <v>260001</v>
      </c>
      <c r="BE3687">
        <f t="shared" si="253"/>
        <v>0</v>
      </c>
      <c r="BF3687" s="6">
        <f t="shared" si="254"/>
        <v>-83</v>
      </c>
      <c r="BG3687" s="7" t="s">
        <v>71</v>
      </c>
      <c r="BH3687" t="e">
        <f>+VLOOKUP(AF3687,Sheet4!A:A,1,FALSE)</f>
        <v>#N/A</v>
      </c>
      <c r="BL3687">
        <v>57</v>
      </c>
      <c r="BM3687" s="59">
        <f t="shared" si="255"/>
        <v>26</v>
      </c>
      <c r="BN3687" t="s">
        <v>1766</v>
      </c>
    </row>
    <row r="3688" spans="1:66" ht="13" customHeight="1" x14ac:dyDescent="0.3">
      <c r="A3688" s="5">
        <v>46114</v>
      </c>
      <c r="B3688" t="s">
        <v>74</v>
      </c>
      <c r="F3688" s="8">
        <v>28</v>
      </c>
      <c r="G3688">
        <v>14</v>
      </c>
      <c r="H3688">
        <v>20</v>
      </c>
      <c r="I3688" s="6">
        <v>-8</v>
      </c>
      <c r="Q3688" t="s">
        <v>75</v>
      </c>
      <c r="U3688">
        <v>2601359</v>
      </c>
      <c r="V3688" t="s">
        <v>1763</v>
      </c>
      <c r="W3688" t="s">
        <v>169</v>
      </c>
      <c r="X3688" t="s">
        <v>281</v>
      </c>
      <c r="Y3688" t="s">
        <v>1782</v>
      </c>
      <c r="AF3688" t="s">
        <v>1763</v>
      </c>
      <c r="AG3688" t="s">
        <v>1765</v>
      </c>
      <c r="AH3688" t="s">
        <v>284</v>
      </c>
      <c r="AI3688">
        <v>870936440</v>
      </c>
      <c r="AM3688">
        <v>260001</v>
      </c>
      <c r="BE3688">
        <f t="shared" si="253"/>
        <v>0</v>
      </c>
      <c r="BF3688" s="6">
        <f t="shared" si="254"/>
        <v>-20</v>
      </c>
      <c r="BG3688" s="7" t="s">
        <v>71</v>
      </c>
      <c r="BH3688" t="e">
        <f>+VLOOKUP(AF3688,Sheet4!A:A,1,FALSE)</f>
        <v>#N/A</v>
      </c>
      <c r="BL3688">
        <v>14</v>
      </c>
      <c r="BM3688" s="59">
        <f t="shared" si="255"/>
        <v>6</v>
      </c>
      <c r="BN3688" t="s">
        <v>1766</v>
      </c>
    </row>
    <row r="3689" spans="1:66" ht="13" customHeight="1" x14ac:dyDescent="0.3">
      <c r="A3689" s="5">
        <v>46114</v>
      </c>
      <c r="B3689" t="s">
        <v>74</v>
      </c>
      <c r="F3689" s="8">
        <v>45</v>
      </c>
      <c r="G3689">
        <v>22.5</v>
      </c>
      <c r="H3689">
        <v>33</v>
      </c>
      <c r="I3689" s="6">
        <v>-12</v>
      </c>
      <c r="Q3689" t="s">
        <v>75</v>
      </c>
      <c r="U3689">
        <v>2601359</v>
      </c>
      <c r="V3689" t="s">
        <v>1763</v>
      </c>
      <c r="W3689" t="s">
        <v>169</v>
      </c>
      <c r="X3689" t="s">
        <v>281</v>
      </c>
      <c r="Y3689" t="s">
        <v>1783</v>
      </c>
      <c r="AF3689" t="s">
        <v>1763</v>
      </c>
      <c r="AG3689" t="s">
        <v>1765</v>
      </c>
      <c r="AH3689" t="s">
        <v>284</v>
      </c>
      <c r="AI3689">
        <v>870936440</v>
      </c>
      <c r="AM3689">
        <v>260001</v>
      </c>
      <c r="BE3689">
        <f t="shared" si="253"/>
        <v>0</v>
      </c>
      <c r="BF3689" s="6">
        <f t="shared" si="254"/>
        <v>-33</v>
      </c>
      <c r="BG3689" s="7" t="s">
        <v>71</v>
      </c>
      <c r="BH3689" t="e">
        <f>+VLOOKUP(AF3689,Sheet4!A:A,1,FALSE)</f>
        <v>#N/A</v>
      </c>
      <c r="BL3689">
        <v>22.5</v>
      </c>
      <c r="BM3689" s="59">
        <f t="shared" si="255"/>
        <v>10.5</v>
      </c>
      <c r="BN3689" t="s">
        <v>1766</v>
      </c>
    </row>
    <row r="3690" spans="1:66" ht="13" customHeight="1" x14ac:dyDescent="0.3">
      <c r="A3690" s="5">
        <v>46114</v>
      </c>
      <c r="B3690" t="s">
        <v>76</v>
      </c>
      <c r="F3690">
        <v>440</v>
      </c>
      <c r="G3690">
        <v>440</v>
      </c>
      <c r="H3690">
        <v>320</v>
      </c>
      <c r="I3690" s="6">
        <v>-120</v>
      </c>
      <c r="Q3690" t="s">
        <v>77</v>
      </c>
      <c r="U3690">
        <v>2601359</v>
      </c>
      <c r="V3690" t="s">
        <v>1763</v>
      </c>
      <c r="W3690" t="s">
        <v>169</v>
      </c>
      <c r="X3690" t="s">
        <v>281</v>
      </c>
      <c r="Y3690" t="s">
        <v>1764</v>
      </c>
      <c r="AF3690" t="s">
        <v>1763</v>
      </c>
      <c r="AG3690" t="s">
        <v>1765</v>
      </c>
      <c r="AH3690" t="s">
        <v>284</v>
      </c>
      <c r="AI3690">
        <v>870936440</v>
      </c>
      <c r="AM3690">
        <v>260001</v>
      </c>
      <c r="BE3690">
        <f t="shared" si="253"/>
        <v>0</v>
      </c>
      <c r="BF3690" s="6">
        <f t="shared" si="254"/>
        <v>-320</v>
      </c>
      <c r="BG3690" s="7" t="s">
        <v>71</v>
      </c>
      <c r="BH3690" t="e">
        <f>+VLOOKUP(AF3690,Sheet4!A:A,1,FALSE)</f>
        <v>#N/A</v>
      </c>
      <c r="BL3690">
        <v>440</v>
      </c>
      <c r="BM3690" s="59">
        <f t="shared" si="255"/>
        <v>-120</v>
      </c>
      <c r="BN3690" t="s">
        <v>1766</v>
      </c>
    </row>
    <row r="3691" spans="1:66" ht="13" customHeight="1" x14ac:dyDescent="0.3">
      <c r="A3691" s="5">
        <v>46114</v>
      </c>
      <c r="B3691" t="s">
        <v>76</v>
      </c>
      <c r="F3691">
        <v>900</v>
      </c>
      <c r="G3691">
        <v>900</v>
      </c>
      <c r="H3691">
        <v>660</v>
      </c>
      <c r="I3691" s="6">
        <v>-240</v>
      </c>
      <c r="Q3691" t="s">
        <v>77</v>
      </c>
      <c r="U3691">
        <v>2601359</v>
      </c>
      <c r="V3691" t="s">
        <v>1763</v>
      </c>
      <c r="W3691" t="s">
        <v>169</v>
      </c>
      <c r="X3691" t="s">
        <v>281</v>
      </c>
      <c r="Y3691" t="s">
        <v>1767</v>
      </c>
      <c r="AF3691" t="s">
        <v>1763</v>
      </c>
      <c r="AG3691" t="s">
        <v>1765</v>
      </c>
      <c r="AH3691" t="s">
        <v>284</v>
      </c>
      <c r="AI3691">
        <v>870936440</v>
      </c>
      <c r="AM3691">
        <v>260001</v>
      </c>
      <c r="BE3691">
        <f t="shared" si="253"/>
        <v>0</v>
      </c>
      <c r="BF3691" s="6">
        <f t="shared" si="254"/>
        <v>-660</v>
      </c>
      <c r="BG3691" s="7" t="s">
        <v>71</v>
      </c>
      <c r="BH3691" t="e">
        <f>+VLOOKUP(AF3691,Sheet4!A:A,1,FALSE)</f>
        <v>#N/A</v>
      </c>
      <c r="BL3691">
        <v>900</v>
      </c>
      <c r="BM3691" s="59">
        <f t="shared" si="255"/>
        <v>-240</v>
      </c>
      <c r="BN3691" t="s">
        <v>1766</v>
      </c>
    </row>
    <row r="3692" spans="1:66" ht="13" customHeight="1" x14ac:dyDescent="0.3">
      <c r="A3692" s="5">
        <v>46114</v>
      </c>
      <c r="B3692" t="s">
        <v>76</v>
      </c>
      <c r="F3692">
        <v>1560</v>
      </c>
      <c r="G3692">
        <v>1560</v>
      </c>
      <c r="H3692">
        <v>1140</v>
      </c>
      <c r="I3692" s="6">
        <v>-420</v>
      </c>
      <c r="Q3692" t="s">
        <v>77</v>
      </c>
      <c r="U3692">
        <v>2601359</v>
      </c>
      <c r="V3692" t="s">
        <v>1763</v>
      </c>
      <c r="W3692" t="s">
        <v>169</v>
      </c>
      <c r="X3692" t="s">
        <v>281</v>
      </c>
      <c r="Y3692" t="s">
        <v>1768</v>
      </c>
      <c r="AF3692" t="s">
        <v>1763</v>
      </c>
      <c r="AG3692" t="s">
        <v>1765</v>
      </c>
      <c r="AH3692" t="s">
        <v>284</v>
      </c>
      <c r="AI3692">
        <v>870936440</v>
      </c>
      <c r="AM3692">
        <v>260001</v>
      </c>
      <c r="BE3692">
        <f t="shared" si="253"/>
        <v>0</v>
      </c>
      <c r="BF3692" s="6">
        <f t="shared" si="254"/>
        <v>-1140</v>
      </c>
      <c r="BG3692" s="7" t="s">
        <v>71</v>
      </c>
      <c r="BH3692" t="e">
        <f>+VLOOKUP(AF3692,Sheet4!A:A,1,FALSE)</f>
        <v>#N/A</v>
      </c>
      <c r="BL3692">
        <v>1560</v>
      </c>
      <c r="BM3692" s="59">
        <f t="shared" si="255"/>
        <v>-420</v>
      </c>
      <c r="BN3692" t="s">
        <v>1766</v>
      </c>
    </row>
    <row r="3693" spans="1:66" ht="13" customHeight="1" x14ac:dyDescent="0.3">
      <c r="A3693" s="5">
        <v>46114</v>
      </c>
      <c r="B3693" t="s">
        <v>76</v>
      </c>
      <c r="F3693">
        <v>1000</v>
      </c>
      <c r="G3693">
        <v>1000</v>
      </c>
      <c r="H3693">
        <v>740</v>
      </c>
      <c r="I3693" s="6">
        <v>-260</v>
      </c>
      <c r="Q3693" t="s">
        <v>77</v>
      </c>
      <c r="U3693">
        <v>2601359</v>
      </c>
      <c r="V3693" t="s">
        <v>1763</v>
      </c>
      <c r="W3693" t="s">
        <v>169</v>
      </c>
      <c r="X3693" t="s">
        <v>281</v>
      </c>
      <c r="Y3693" t="s">
        <v>1769</v>
      </c>
      <c r="AF3693" t="s">
        <v>1763</v>
      </c>
      <c r="AG3693" t="s">
        <v>1765</v>
      </c>
      <c r="AH3693" t="s">
        <v>284</v>
      </c>
      <c r="AI3693">
        <v>870936440</v>
      </c>
      <c r="AM3693">
        <v>260001</v>
      </c>
      <c r="BE3693">
        <f t="shared" si="253"/>
        <v>0</v>
      </c>
      <c r="BF3693" s="6">
        <f t="shared" si="254"/>
        <v>-740</v>
      </c>
      <c r="BG3693" s="7" t="s">
        <v>71</v>
      </c>
      <c r="BH3693" t="e">
        <f>+VLOOKUP(AF3693,Sheet4!A:A,1,FALSE)</f>
        <v>#N/A</v>
      </c>
      <c r="BL3693">
        <v>1000</v>
      </c>
      <c r="BM3693" s="59">
        <f t="shared" si="255"/>
        <v>-260</v>
      </c>
      <c r="BN3693" t="s">
        <v>1766</v>
      </c>
    </row>
    <row r="3694" spans="1:66" ht="13" customHeight="1" x14ac:dyDescent="0.3">
      <c r="A3694" s="5">
        <v>46114</v>
      </c>
      <c r="B3694" t="s">
        <v>76</v>
      </c>
      <c r="F3694">
        <v>1280</v>
      </c>
      <c r="G3694">
        <v>1280</v>
      </c>
      <c r="H3694">
        <v>940</v>
      </c>
      <c r="I3694" s="6">
        <v>-340</v>
      </c>
      <c r="Q3694" t="s">
        <v>77</v>
      </c>
      <c r="U3694">
        <v>2601359</v>
      </c>
      <c r="V3694" t="s">
        <v>1763</v>
      </c>
      <c r="W3694" t="s">
        <v>169</v>
      </c>
      <c r="X3694" t="s">
        <v>281</v>
      </c>
      <c r="Y3694" t="s">
        <v>1770</v>
      </c>
      <c r="AF3694" t="s">
        <v>1763</v>
      </c>
      <c r="AG3694" t="s">
        <v>1765</v>
      </c>
      <c r="AH3694" t="s">
        <v>284</v>
      </c>
      <c r="AI3694">
        <v>870936440</v>
      </c>
      <c r="AM3694">
        <v>260001</v>
      </c>
      <c r="BE3694">
        <f t="shared" si="253"/>
        <v>0</v>
      </c>
      <c r="BF3694" s="6">
        <f t="shared" si="254"/>
        <v>-940</v>
      </c>
      <c r="BG3694" s="7" t="s">
        <v>71</v>
      </c>
      <c r="BH3694" t="e">
        <f>+VLOOKUP(AF3694,Sheet4!A:A,1,FALSE)</f>
        <v>#N/A</v>
      </c>
      <c r="BL3694">
        <v>1280</v>
      </c>
      <c r="BM3694" s="59">
        <f t="shared" si="255"/>
        <v>-340</v>
      </c>
      <c r="BN3694" t="s">
        <v>1766</v>
      </c>
    </row>
    <row r="3695" spans="1:66" ht="13" customHeight="1" x14ac:dyDescent="0.3">
      <c r="A3695" s="5">
        <v>46114</v>
      </c>
      <c r="B3695" t="s">
        <v>76</v>
      </c>
      <c r="F3695">
        <v>900</v>
      </c>
      <c r="G3695">
        <v>900</v>
      </c>
      <c r="H3695">
        <v>660</v>
      </c>
      <c r="I3695" s="6">
        <v>-240</v>
      </c>
      <c r="Q3695" t="s">
        <v>77</v>
      </c>
      <c r="U3695">
        <v>2601359</v>
      </c>
      <c r="V3695" t="s">
        <v>1763</v>
      </c>
      <c r="W3695" t="s">
        <v>169</v>
      </c>
      <c r="X3695" t="s">
        <v>281</v>
      </c>
      <c r="Y3695" t="s">
        <v>1771</v>
      </c>
      <c r="AF3695" t="s">
        <v>1763</v>
      </c>
      <c r="AG3695" t="s">
        <v>1765</v>
      </c>
      <c r="AH3695" t="s">
        <v>284</v>
      </c>
      <c r="AI3695">
        <v>870936440</v>
      </c>
      <c r="AM3695">
        <v>260001</v>
      </c>
      <c r="BE3695">
        <f t="shared" si="253"/>
        <v>0</v>
      </c>
      <c r="BF3695" s="6">
        <f t="shared" si="254"/>
        <v>-660</v>
      </c>
      <c r="BG3695" s="7" t="s">
        <v>71</v>
      </c>
      <c r="BH3695" t="e">
        <f>+VLOOKUP(AF3695,Sheet4!A:A,1,FALSE)</f>
        <v>#N/A</v>
      </c>
      <c r="BL3695">
        <v>900</v>
      </c>
      <c r="BM3695" s="59">
        <f t="shared" si="255"/>
        <v>-240</v>
      </c>
      <c r="BN3695" t="s">
        <v>1766</v>
      </c>
    </row>
    <row r="3696" spans="1:66" ht="13" customHeight="1" x14ac:dyDescent="0.3">
      <c r="A3696" s="5">
        <v>46114</v>
      </c>
      <c r="B3696" t="s">
        <v>76</v>
      </c>
      <c r="F3696">
        <v>1000</v>
      </c>
      <c r="G3696">
        <v>1000</v>
      </c>
      <c r="H3696">
        <v>740</v>
      </c>
      <c r="I3696" s="6">
        <v>-260</v>
      </c>
      <c r="Q3696" t="s">
        <v>77</v>
      </c>
      <c r="U3696">
        <v>2601359</v>
      </c>
      <c r="V3696" t="s">
        <v>1763</v>
      </c>
      <c r="W3696" t="s">
        <v>169</v>
      </c>
      <c r="X3696" t="s">
        <v>281</v>
      </c>
      <c r="Y3696" t="s">
        <v>1772</v>
      </c>
      <c r="AF3696" t="s">
        <v>1763</v>
      </c>
      <c r="AG3696" t="s">
        <v>1765</v>
      </c>
      <c r="AH3696" t="s">
        <v>284</v>
      </c>
      <c r="AI3696">
        <v>870936440</v>
      </c>
      <c r="AM3696">
        <v>260001</v>
      </c>
      <c r="BE3696">
        <f t="shared" si="253"/>
        <v>0</v>
      </c>
      <c r="BF3696" s="6">
        <f t="shared" si="254"/>
        <v>-740</v>
      </c>
      <c r="BG3696" s="7" t="s">
        <v>71</v>
      </c>
      <c r="BH3696" t="e">
        <f>+VLOOKUP(AF3696,Sheet4!A:A,1,FALSE)</f>
        <v>#N/A</v>
      </c>
      <c r="BL3696">
        <v>1000</v>
      </c>
      <c r="BM3696" s="59">
        <f t="shared" si="255"/>
        <v>-260</v>
      </c>
      <c r="BN3696" t="s">
        <v>1766</v>
      </c>
    </row>
    <row r="3697" spans="1:66" ht="13" customHeight="1" x14ac:dyDescent="0.3">
      <c r="A3697" s="5">
        <v>46114</v>
      </c>
      <c r="B3697" t="s">
        <v>76</v>
      </c>
      <c r="F3697">
        <v>1340</v>
      </c>
      <c r="G3697">
        <v>1340</v>
      </c>
      <c r="H3697">
        <v>980</v>
      </c>
      <c r="I3697" s="6">
        <v>-360</v>
      </c>
      <c r="Q3697" t="s">
        <v>77</v>
      </c>
      <c r="U3697">
        <v>2601359</v>
      </c>
      <c r="V3697" t="s">
        <v>1763</v>
      </c>
      <c r="W3697" t="s">
        <v>169</v>
      </c>
      <c r="X3697" t="s">
        <v>281</v>
      </c>
      <c r="Y3697" t="s">
        <v>1773</v>
      </c>
      <c r="AF3697" t="s">
        <v>1763</v>
      </c>
      <c r="AG3697" t="s">
        <v>1765</v>
      </c>
      <c r="AH3697" t="s">
        <v>284</v>
      </c>
      <c r="AI3697">
        <v>870936440</v>
      </c>
      <c r="AM3697">
        <v>260001</v>
      </c>
      <c r="BE3697">
        <f t="shared" si="253"/>
        <v>0</v>
      </c>
      <c r="BF3697" s="6">
        <f t="shared" si="254"/>
        <v>-980</v>
      </c>
      <c r="BG3697" s="7" t="s">
        <v>71</v>
      </c>
      <c r="BH3697" t="e">
        <f>+VLOOKUP(AF3697,Sheet4!A:A,1,FALSE)</f>
        <v>#N/A</v>
      </c>
      <c r="BL3697">
        <v>1340</v>
      </c>
      <c r="BM3697" s="59">
        <f t="shared" si="255"/>
        <v>-360</v>
      </c>
      <c r="BN3697" t="s">
        <v>1766</v>
      </c>
    </row>
    <row r="3698" spans="1:66" ht="13" customHeight="1" x14ac:dyDescent="0.3">
      <c r="A3698" s="5">
        <v>46114</v>
      </c>
      <c r="B3698" t="s">
        <v>76</v>
      </c>
      <c r="F3698">
        <v>1000</v>
      </c>
      <c r="G3698">
        <v>1000</v>
      </c>
      <c r="H3698">
        <v>720</v>
      </c>
      <c r="I3698" s="6">
        <v>-280</v>
      </c>
      <c r="Q3698" t="s">
        <v>77</v>
      </c>
      <c r="U3698">
        <v>2601359</v>
      </c>
      <c r="V3698" t="s">
        <v>1763</v>
      </c>
      <c r="W3698" t="s">
        <v>169</v>
      </c>
      <c r="X3698" t="s">
        <v>281</v>
      </c>
      <c r="Y3698" t="s">
        <v>1774</v>
      </c>
      <c r="AF3698" t="s">
        <v>1763</v>
      </c>
      <c r="AG3698" t="s">
        <v>1765</v>
      </c>
      <c r="AH3698" t="s">
        <v>284</v>
      </c>
      <c r="AI3698">
        <v>870936440</v>
      </c>
      <c r="AM3698">
        <v>260001</v>
      </c>
      <c r="BE3698">
        <f t="shared" si="253"/>
        <v>0</v>
      </c>
      <c r="BF3698" s="6">
        <f t="shared" si="254"/>
        <v>-720</v>
      </c>
      <c r="BG3698" s="7" t="s">
        <v>71</v>
      </c>
      <c r="BH3698" t="e">
        <f>+VLOOKUP(AF3698,Sheet4!A:A,1,FALSE)</f>
        <v>#N/A</v>
      </c>
      <c r="BL3698">
        <v>1000</v>
      </c>
      <c r="BM3698" s="59">
        <f t="shared" si="255"/>
        <v>-280</v>
      </c>
      <c r="BN3698" t="s">
        <v>1766</v>
      </c>
    </row>
    <row r="3699" spans="1:66" ht="13" customHeight="1" x14ac:dyDescent="0.3">
      <c r="A3699" s="5">
        <v>46114</v>
      </c>
      <c r="B3699" t="s">
        <v>76</v>
      </c>
      <c r="F3699">
        <v>460</v>
      </c>
      <c r="G3699">
        <v>460</v>
      </c>
      <c r="H3699">
        <v>340</v>
      </c>
      <c r="I3699" s="6">
        <v>-120</v>
      </c>
      <c r="Q3699" t="s">
        <v>77</v>
      </c>
      <c r="U3699">
        <v>2601359</v>
      </c>
      <c r="V3699" t="s">
        <v>1763</v>
      </c>
      <c r="W3699" t="s">
        <v>169</v>
      </c>
      <c r="X3699" t="s">
        <v>281</v>
      </c>
      <c r="Y3699" t="s">
        <v>1775</v>
      </c>
      <c r="AF3699" t="s">
        <v>1763</v>
      </c>
      <c r="AG3699" t="s">
        <v>1765</v>
      </c>
      <c r="AH3699" t="s">
        <v>284</v>
      </c>
      <c r="AI3699">
        <v>870936440</v>
      </c>
      <c r="AM3699">
        <v>260001</v>
      </c>
      <c r="BE3699">
        <f t="shared" si="253"/>
        <v>0</v>
      </c>
      <c r="BF3699" s="6">
        <f t="shared" si="254"/>
        <v>-340</v>
      </c>
      <c r="BG3699" s="7" t="s">
        <v>71</v>
      </c>
      <c r="BH3699" t="e">
        <f>+VLOOKUP(AF3699,Sheet4!A:A,1,FALSE)</f>
        <v>#N/A</v>
      </c>
      <c r="BL3699">
        <v>460</v>
      </c>
      <c r="BM3699" s="59">
        <f t="shared" si="255"/>
        <v>-120</v>
      </c>
      <c r="BN3699" t="s">
        <v>1766</v>
      </c>
    </row>
    <row r="3700" spans="1:66" ht="13" customHeight="1" x14ac:dyDescent="0.3">
      <c r="A3700" s="5">
        <v>46114</v>
      </c>
      <c r="B3700" t="s">
        <v>76</v>
      </c>
      <c r="F3700">
        <v>1440</v>
      </c>
      <c r="G3700">
        <v>1440</v>
      </c>
      <c r="H3700">
        <v>1060</v>
      </c>
      <c r="I3700" s="6">
        <v>-380</v>
      </c>
      <c r="Q3700" t="s">
        <v>77</v>
      </c>
      <c r="U3700">
        <v>2601359</v>
      </c>
      <c r="V3700" t="s">
        <v>1763</v>
      </c>
      <c r="W3700" t="s">
        <v>169</v>
      </c>
      <c r="X3700" t="s">
        <v>281</v>
      </c>
      <c r="Y3700" t="s">
        <v>1776</v>
      </c>
      <c r="AF3700" t="s">
        <v>1763</v>
      </c>
      <c r="AG3700" t="s">
        <v>1765</v>
      </c>
      <c r="AH3700" t="s">
        <v>284</v>
      </c>
      <c r="AI3700">
        <v>870936440</v>
      </c>
      <c r="AM3700">
        <v>260001</v>
      </c>
      <c r="BE3700">
        <f t="shared" si="253"/>
        <v>0</v>
      </c>
      <c r="BF3700" s="6">
        <f t="shared" si="254"/>
        <v>-1060</v>
      </c>
      <c r="BG3700" s="7" t="s">
        <v>71</v>
      </c>
      <c r="BH3700" t="e">
        <f>+VLOOKUP(AF3700,Sheet4!A:A,1,FALSE)</f>
        <v>#N/A</v>
      </c>
      <c r="BL3700">
        <v>1440</v>
      </c>
      <c r="BM3700" s="59">
        <f t="shared" si="255"/>
        <v>-380</v>
      </c>
      <c r="BN3700" t="s">
        <v>1766</v>
      </c>
    </row>
    <row r="3701" spans="1:66" ht="13" customHeight="1" x14ac:dyDescent="0.3">
      <c r="A3701" s="5">
        <v>46114</v>
      </c>
      <c r="B3701" t="s">
        <v>76</v>
      </c>
      <c r="F3701">
        <v>2160</v>
      </c>
      <c r="G3701">
        <v>2160</v>
      </c>
      <c r="H3701">
        <v>1580</v>
      </c>
      <c r="I3701" s="6">
        <v>-580</v>
      </c>
      <c r="Q3701" t="s">
        <v>77</v>
      </c>
      <c r="U3701">
        <v>2601359</v>
      </c>
      <c r="V3701" t="s">
        <v>1763</v>
      </c>
      <c r="W3701" t="s">
        <v>169</v>
      </c>
      <c r="X3701" t="s">
        <v>281</v>
      </c>
      <c r="Y3701" t="s">
        <v>1777</v>
      </c>
      <c r="AF3701" t="s">
        <v>1763</v>
      </c>
      <c r="AG3701" t="s">
        <v>1765</v>
      </c>
      <c r="AH3701" t="s">
        <v>284</v>
      </c>
      <c r="AI3701">
        <v>870936440</v>
      </c>
      <c r="AM3701">
        <v>260001</v>
      </c>
      <c r="BE3701">
        <f t="shared" si="253"/>
        <v>0</v>
      </c>
      <c r="BF3701" s="6">
        <f t="shared" si="254"/>
        <v>-1580</v>
      </c>
      <c r="BG3701" s="7" t="s">
        <v>71</v>
      </c>
      <c r="BH3701" t="e">
        <f>+VLOOKUP(AF3701,Sheet4!A:A,1,FALSE)</f>
        <v>#N/A</v>
      </c>
      <c r="BL3701">
        <v>2160</v>
      </c>
      <c r="BM3701" s="59">
        <f t="shared" si="255"/>
        <v>-580</v>
      </c>
      <c r="BN3701" t="s">
        <v>1766</v>
      </c>
    </row>
    <row r="3702" spans="1:66" ht="13" customHeight="1" x14ac:dyDescent="0.3">
      <c r="A3702" s="5">
        <v>46114</v>
      </c>
      <c r="B3702" t="s">
        <v>76</v>
      </c>
      <c r="F3702">
        <v>940</v>
      </c>
      <c r="G3702">
        <v>940</v>
      </c>
      <c r="H3702">
        <v>680</v>
      </c>
      <c r="I3702" s="6">
        <v>-260</v>
      </c>
      <c r="Q3702" t="s">
        <v>77</v>
      </c>
      <c r="U3702">
        <v>2601359</v>
      </c>
      <c r="V3702" t="s">
        <v>1763</v>
      </c>
      <c r="W3702" t="s">
        <v>169</v>
      </c>
      <c r="X3702" t="s">
        <v>281</v>
      </c>
      <c r="Y3702" t="s">
        <v>1778</v>
      </c>
      <c r="AF3702" t="s">
        <v>1763</v>
      </c>
      <c r="AG3702" t="s">
        <v>1765</v>
      </c>
      <c r="AH3702" t="s">
        <v>284</v>
      </c>
      <c r="AI3702">
        <v>870936440</v>
      </c>
      <c r="AM3702">
        <v>260001</v>
      </c>
      <c r="BE3702">
        <f t="shared" si="253"/>
        <v>0</v>
      </c>
      <c r="BF3702" s="6">
        <f t="shared" si="254"/>
        <v>-680</v>
      </c>
      <c r="BG3702" s="7" t="s">
        <v>71</v>
      </c>
      <c r="BH3702" t="e">
        <f>+VLOOKUP(AF3702,Sheet4!A:A,1,FALSE)</f>
        <v>#N/A</v>
      </c>
      <c r="BL3702">
        <v>940</v>
      </c>
      <c r="BM3702" s="59">
        <f t="shared" si="255"/>
        <v>-260</v>
      </c>
      <c r="BN3702" t="s">
        <v>1766</v>
      </c>
    </row>
    <row r="3703" spans="1:66" ht="13" customHeight="1" x14ac:dyDescent="0.3">
      <c r="A3703" s="5">
        <v>46114</v>
      </c>
      <c r="B3703" t="s">
        <v>76</v>
      </c>
      <c r="F3703">
        <v>800</v>
      </c>
      <c r="G3703">
        <v>800</v>
      </c>
      <c r="H3703">
        <v>580</v>
      </c>
      <c r="I3703" s="6">
        <v>-220</v>
      </c>
      <c r="Q3703" t="s">
        <v>77</v>
      </c>
      <c r="U3703">
        <v>2601359</v>
      </c>
      <c r="V3703" t="s">
        <v>1763</v>
      </c>
      <c r="W3703" t="s">
        <v>169</v>
      </c>
      <c r="X3703" t="s">
        <v>281</v>
      </c>
      <c r="Y3703" t="s">
        <v>1779</v>
      </c>
      <c r="AF3703" t="s">
        <v>1763</v>
      </c>
      <c r="AG3703" t="s">
        <v>1765</v>
      </c>
      <c r="AH3703" t="s">
        <v>284</v>
      </c>
      <c r="AI3703">
        <v>870936440</v>
      </c>
      <c r="AM3703">
        <v>260001</v>
      </c>
      <c r="BE3703">
        <f t="shared" si="253"/>
        <v>0</v>
      </c>
      <c r="BF3703" s="6">
        <f t="shared" si="254"/>
        <v>-580</v>
      </c>
      <c r="BG3703" s="7" t="s">
        <v>71</v>
      </c>
      <c r="BH3703" t="e">
        <f>+VLOOKUP(AF3703,Sheet4!A:A,1,FALSE)</f>
        <v>#N/A</v>
      </c>
      <c r="BL3703">
        <v>800</v>
      </c>
      <c r="BM3703" s="59">
        <f t="shared" si="255"/>
        <v>-220</v>
      </c>
      <c r="BN3703" t="s">
        <v>1766</v>
      </c>
    </row>
    <row r="3704" spans="1:66" ht="13" customHeight="1" x14ac:dyDescent="0.3">
      <c r="A3704" s="5">
        <v>46114</v>
      </c>
      <c r="B3704" t="s">
        <v>76</v>
      </c>
      <c r="F3704">
        <v>1800</v>
      </c>
      <c r="G3704">
        <v>1800</v>
      </c>
      <c r="H3704">
        <v>1320</v>
      </c>
      <c r="I3704" s="6">
        <v>-480</v>
      </c>
      <c r="Q3704" t="s">
        <v>77</v>
      </c>
      <c r="U3704">
        <v>2601359</v>
      </c>
      <c r="V3704" t="s">
        <v>1763</v>
      </c>
      <c r="W3704" t="s">
        <v>169</v>
      </c>
      <c r="X3704" t="s">
        <v>281</v>
      </c>
      <c r="Y3704" t="s">
        <v>1780</v>
      </c>
      <c r="AF3704" t="s">
        <v>1763</v>
      </c>
      <c r="AG3704" t="s">
        <v>1765</v>
      </c>
      <c r="AH3704" t="s">
        <v>284</v>
      </c>
      <c r="AI3704">
        <v>870936440</v>
      </c>
      <c r="AM3704">
        <v>260001</v>
      </c>
      <c r="BE3704">
        <f t="shared" si="253"/>
        <v>0</v>
      </c>
      <c r="BF3704" s="6">
        <f t="shared" si="254"/>
        <v>-1320</v>
      </c>
      <c r="BG3704" s="7" t="s">
        <v>71</v>
      </c>
      <c r="BH3704" t="e">
        <f>+VLOOKUP(AF3704,Sheet4!A:A,1,FALSE)</f>
        <v>#N/A</v>
      </c>
      <c r="BL3704">
        <v>1800</v>
      </c>
      <c r="BM3704" s="59">
        <f t="shared" si="255"/>
        <v>-480</v>
      </c>
      <c r="BN3704" t="s">
        <v>1766</v>
      </c>
    </row>
    <row r="3705" spans="1:66" ht="13" customHeight="1" x14ac:dyDescent="0.3">
      <c r="A3705" s="5">
        <v>46114</v>
      </c>
      <c r="B3705" t="s">
        <v>76</v>
      </c>
      <c r="F3705">
        <v>2280</v>
      </c>
      <c r="G3705">
        <v>2280</v>
      </c>
      <c r="H3705">
        <v>1660</v>
      </c>
      <c r="I3705" s="6">
        <v>-620</v>
      </c>
      <c r="Q3705" t="s">
        <v>77</v>
      </c>
      <c r="U3705">
        <v>2601359</v>
      </c>
      <c r="V3705" t="s">
        <v>1763</v>
      </c>
      <c r="W3705" t="s">
        <v>169</v>
      </c>
      <c r="X3705" t="s">
        <v>281</v>
      </c>
      <c r="Y3705" t="s">
        <v>1781</v>
      </c>
      <c r="AF3705" t="s">
        <v>1763</v>
      </c>
      <c r="AG3705" t="s">
        <v>1765</v>
      </c>
      <c r="AH3705" t="s">
        <v>284</v>
      </c>
      <c r="AI3705">
        <v>870936440</v>
      </c>
      <c r="AM3705">
        <v>260001</v>
      </c>
      <c r="BE3705">
        <f t="shared" si="253"/>
        <v>0</v>
      </c>
      <c r="BF3705" s="6">
        <f t="shared" si="254"/>
        <v>-1660</v>
      </c>
      <c r="BG3705" s="7" t="s">
        <v>71</v>
      </c>
      <c r="BH3705" t="e">
        <f>+VLOOKUP(AF3705,Sheet4!A:A,1,FALSE)</f>
        <v>#N/A</v>
      </c>
      <c r="BL3705">
        <v>2280</v>
      </c>
      <c r="BM3705" s="59">
        <f t="shared" si="255"/>
        <v>-620</v>
      </c>
      <c r="BN3705" t="s">
        <v>1766</v>
      </c>
    </row>
    <row r="3706" spans="1:66" ht="13" customHeight="1" x14ac:dyDescent="0.3">
      <c r="A3706" s="5">
        <v>46114</v>
      </c>
      <c r="B3706" t="s">
        <v>76</v>
      </c>
      <c r="F3706">
        <v>560</v>
      </c>
      <c r="G3706">
        <v>560</v>
      </c>
      <c r="H3706">
        <v>400</v>
      </c>
      <c r="I3706" s="6">
        <v>-160</v>
      </c>
      <c r="Q3706" t="s">
        <v>77</v>
      </c>
      <c r="U3706">
        <v>2601359</v>
      </c>
      <c r="V3706" t="s">
        <v>1763</v>
      </c>
      <c r="W3706" t="s">
        <v>169</v>
      </c>
      <c r="X3706" t="s">
        <v>281</v>
      </c>
      <c r="Y3706" t="s">
        <v>1782</v>
      </c>
      <c r="AF3706" t="s">
        <v>1763</v>
      </c>
      <c r="AG3706" t="s">
        <v>1765</v>
      </c>
      <c r="AH3706" t="s">
        <v>284</v>
      </c>
      <c r="AI3706">
        <v>870936440</v>
      </c>
      <c r="AM3706">
        <v>260001</v>
      </c>
      <c r="BE3706">
        <f t="shared" si="253"/>
        <v>0</v>
      </c>
      <c r="BF3706" s="6">
        <f t="shared" si="254"/>
        <v>-400</v>
      </c>
      <c r="BG3706" s="7" t="s">
        <v>71</v>
      </c>
      <c r="BH3706" t="e">
        <f>+VLOOKUP(AF3706,Sheet4!A:A,1,FALSE)</f>
        <v>#N/A</v>
      </c>
      <c r="BL3706">
        <v>560</v>
      </c>
      <c r="BM3706" s="59">
        <f t="shared" si="255"/>
        <v>-160</v>
      </c>
      <c r="BN3706" t="s">
        <v>1766</v>
      </c>
    </row>
    <row r="3707" spans="1:66" ht="13" customHeight="1" x14ac:dyDescent="0.3">
      <c r="A3707" s="5">
        <v>46114</v>
      </c>
      <c r="B3707" t="s">
        <v>76</v>
      </c>
      <c r="F3707">
        <v>900</v>
      </c>
      <c r="G3707">
        <v>900</v>
      </c>
      <c r="H3707">
        <v>660</v>
      </c>
      <c r="I3707" s="6">
        <v>-240</v>
      </c>
      <c r="Q3707" t="s">
        <v>77</v>
      </c>
      <c r="U3707">
        <v>2601359</v>
      </c>
      <c r="V3707" t="s">
        <v>1763</v>
      </c>
      <c r="W3707" t="s">
        <v>169</v>
      </c>
      <c r="X3707" t="s">
        <v>281</v>
      </c>
      <c r="Y3707" t="s">
        <v>1783</v>
      </c>
      <c r="AF3707" t="s">
        <v>1763</v>
      </c>
      <c r="AG3707" t="s">
        <v>1765</v>
      </c>
      <c r="AH3707" t="s">
        <v>284</v>
      </c>
      <c r="AI3707">
        <v>870936440</v>
      </c>
      <c r="AM3707">
        <v>260001</v>
      </c>
      <c r="BE3707">
        <f t="shared" si="253"/>
        <v>0</v>
      </c>
      <c r="BF3707" s="6">
        <f t="shared" si="254"/>
        <v>-660</v>
      </c>
      <c r="BG3707" s="7" t="s">
        <v>71</v>
      </c>
      <c r="BH3707" t="e">
        <f>+VLOOKUP(AF3707,Sheet4!A:A,1,FALSE)</f>
        <v>#N/A</v>
      </c>
      <c r="BL3707">
        <v>900</v>
      </c>
      <c r="BM3707" s="59">
        <f t="shared" si="255"/>
        <v>-240</v>
      </c>
      <c r="BN3707" t="s">
        <v>1766</v>
      </c>
    </row>
    <row r="3708" spans="1:66" ht="13" customHeight="1" x14ac:dyDescent="0.3">
      <c r="A3708" s="5">
        <v>46114</v>
      </c>
      <c r="B3708" t="s">
        <v>78</v>
      </c>
      <c r="F3708" s="8">
        <v>22</v>
      </c>
      <c r="G3708">
        <v>11</v>
      </c>
      <c r="H3708">
        <v>16</v>
      </c>
      <c r="I3708" s="6">
        <v>-6</v>
      </c>
      <c r="Q3708" t="s">
        <v>79</v>
      </c>
      <c r="U3708">
        <v>2601359</v>
      </c>
      <c r="V3708" t="s">
        <v>1763</v>
      </c>
      <c r="W3708" t="s">
        <v>169</v>
      </c>
      <c r="X3708" t="s">
        <v>281</v>
      </c>
      <c r="Y3708" t="s">
        <v>1764</v>
      </c>
      <c r="AF3708" t="s">
        <v>1763</v>
      </c>
      <c r="AG3708" t="s">
        <v>1765</v>
      </c>
      <c r="AH3708" t="s">
        <v>284</v>
      </c>
      <c r="AI3708">
        <v>870936440</v>
      </c>
      <c r="AM3708">
        <v>260001</v>
      </c>
      <c r="BE3708">
        <f t="shared" si="253"/>
        <v>0</v>
      </c>
      <c r="BF3708" s="6">
        <f t="shared" si="254"/>
        <v>-16</v>
      </c>
      <c r="BG3708" s="7" t="s">
        <v>71</v>
      </c>
      <c r="BH3708" t="e">
        <f>+VLOOKUP(AF3708,Sheet4!A:A,1,FALSE)</f>
        <v>#N/A</v>
      </c>
      <c r="BL3708">
        <v>11</v>
      </c>
      <c r="BM3708" s="59">
        <f t="shared" si="255"/>
        <v>5</v>
      </c>
      <c r="BN3708" t="s">
        <v>1766</v>
      </c>
    </row>
    <row r="3709" spans="1:66" ht="13" customHeight="1" x14ac:dyDescent="0.3">
      <c r="A3709" s="5">
        <v>46114</v>
      </c>
      <c r="B3709" t="s">
        <v>78</v>
      </c>
      <c r="F3709" s="8">
        <v>45</v>
      </c>
      <c r="G3709">
        <v>22.5</v>
      </c>
      <c r="H3709">
        <v>33</v>
      </c>
      <c r="I3709" s="6">
        <v>-12</v>
      </c>
      <c r="Q3709" t="s">
        <v>79</v>
      </c>
      <c r="U3709">
        <v>2601359</v>
      </c>
      <c r="V3709" t="s">
        <v>1763</v>
      </c>
      <c r="W3709" t="s">
        <v>169</v>
      </c>
      <c r="X3709" t="s">
        <v>281</v>
      </c>
      <c r="Y3709" t="s">
        <v>1767</v>
      </c>
      <c r="AF3709" t="s">
        <v>1763</v>
      </c>
      <c r="AG3709" t="s">
        <v>1765</v>
      </c>
      <c r="AH3709" t="s">
        <v>284</v>
      </c>
      <c r="AI3709">
        <v>870936440</v>
      </c>
      <c r="AM3709">
        <v>260001</v>
      </c>
      <c r="BE3709">
        <f t="shared" si="253"/>
        <v>0</v>
      </c>
      <c r="BF3709" s="6">
        <f t="shared" si="254"/>
        <v>-33</v>
      </c>
      <c r="BG3709" s="7" t="s">
        <v>71</v>
      </c>
      <c r="BH3709" t="e">
        <f>+VLOOKUP(AF3709,Sheet4!A:A,1,FALSE)</f>
        <v>#N/A</v>
      </c>
      <c r="BL3709">
        <v>22.5</v>
      </c>
      <c r="BM3709" s="59">
        <f t="shared" si="255"/>
        <v>10.5</v>
      </c>
      <c r="BN3709" t="s">
        <v>1766</v>
      </c>
    </row>
    <row r="3710" spans="1:66" ht="13" customHeight="1" x14ac:dyDescent="0.3">
      <c r="A3710" s="5">
        <v>46114</v>
      </c>
      <c r="B3710" t="s">
        <v>78</v>
      </c>
      <c r="F3710" s="8">
        <v>78</v>
      </c>
      <c r="G3710">
        <v>39</v>
      </c>
      <c r="H3710">
        <v>57</v>
      </c>
      <c r="I3710" s="6">
        <v>-21</v>
      </c>
      <c r="Q3710" t="s">
        <v>79</v>
      </c>
      <c r="U3710">
        <v>2601359</v>
      </c>
      <c r="V3710" t="s">
        <v>1763</v>
      </c>
      <c r="W3710" t="s">
        <v>169</v>
      </c>
      <c r="X3710" t="s">
        <v>281</v>
      </c>
      <c r="Y3710" t="s">
        <v>1768</v>
      </c>
      <c r="AF3710" t="s">
        <v>1763</v>
      </c>
      <c r="AG3710" t="s">
        <v>1765</v>
      </c>
      <c r="AH3710" t="s">
        <v>284</v>
      </c>
      <c r="AI3710">
        <v>870936440</v>
      </c>
      <c r="AM3710">
        <v>260001</v>
      </c>
      <c r="BE3710">
        <f t="shared" si="253"/>
        <v>0</v>
      </c>
      <c r="BF3710" s="6">
        <f t="shared" si="254"/>
        <v>-57</v>
      </c>
      <c r="BG3710" s="7" t="s">
        <v>71</v>
      </c>
      <c r="BH3710" t="e">
        <f>+VLOOKUP(AF3710,Sheet4!A:A,1,FALSE)</f>
        <v>#N/A</v>
      </c>
      <c r="BL3710">
        <v>39</v>
      </c>
      <c r="BM3710" s="59">
        <f t="shared" si="255"/>
        <v>18</v>
      </c>
      <c r="BN3710" t="s">
        <v>1766</v>
      </c>
    </row>
    <row r="3711" spans="1:66" ht="13" customHeight="1" x14ac:dyDescent="0.3">
      <c r="A3711" s="5">
        <v>46114</v>
      </c>
      <c r="B3711" t="s">
        <v>78</v>
      </c>
      <c r="F3711" s="8">
        <v>50</v>
      </c>
      <c r="G3711">
        <v>25</v>
      </c>
      <c r="H3711">
        <v>37</v>
      </c>
      <c r="I3711" s="6">
        <v>-13</v>
      </c>
      <c r="Q3711" t="s">
        <v>79</v>
      </c>
      <c r="U3711">
        <v>2601359</v>
      </c>
      <c r="V3711" t="s">
        <v>1763</v>
      </c>
      <c r="W3711" t="s">
        <v>169</v>
      </c>
      <c r="X3711" t="s">
        <v>281</v>
      </c>
      <c r="Y3711" t="s">
        <v>1769</v>
      </c>
      <c r="AF3711" t="s">
        <v>1763</v>
      </c>
      <c r="AG3711" t="s">
        <v>1765</v>
      </c>
      <c r="AH3711" t="s">
        <v>284</v>
      </c>
      <c r="AI3711">
        <v>870936440</v>
      </c>
      <c r="AM3711">
        <v>260001</v>
      </c>
      <c r="BE3711">
        <f t="shared" si="253"/>
        <v>0</v>
      </c>
      <c r="BF3711" s="6">
        <f t="shared" si="254"/>
        <v>-37</v>
      </c>
      <c r="BG3711" s="7" t="s">
        <v>71</v>
      </c>
      <c r="BH3711" t="e">
        <f>+VLOOKUP(AF3711,Sheet4!A:A,1,FALSE)</f>
        <v>#N/A</v>
      </c>
      <c r="BL3711">
        <v>25</v>
      </c>
      <c r="BM3711" s="59">
        <f t="shared" si="255"/>
        <v>12</v>
      </c>
      <c r="BN3711" t="s">
        <v>1766</v>
      </c>
    </row>
    <row r="3712" spans="1:66" ht="13" customHeight="1" x14ac:dyDescent="0.3">
      <c r="A3712" s="5">
        <v>46114</v>
      </c>
      <c r="B3712" t="s">
        <v>78</v>
      </c>
      <c r="F3712" s="8">
        <v>64</v>
      </c>
      <c r="G3712">
        <v>32</v>
      </c>
      <c r="H3712">
        <v>47</v>
      </c>
      <c r="I3712" s="6">
        <v>-17</v>
      </c>
      <c r="Q3712" t="s">
        <v>79</v>
      </c>
      <c r="U3712">
        <v>2601359</v>
      </c>
      <c r="V3712" t="s">
        <v>1763</v>
      </c>
      <c r="W3712" t="s">
        <v>169</v>
      </c>
      <c r="X3712" t="s">
        <v>281</v>
      </c>
      <c r="Y3712" t="s">
        <v>1770</v>
      </c>
      <c r="AF3712" t="s">
        <v>1763</v>
      </c>
      <c r="AG3712" t="s">
        <v>1765</v>
      </c>
      <c r="AH3712" t="s">
        <v>284</v>
      </c>
      <c r="AI3712">
        <v>870936440</v>
      </c>
      <c r="AM3712">
        <v>260001</v>
      </c>
      <c r="BE3712">
        <f t="shared" si="253"/>
        <v>0</v>
      </c>
      <c r="BF3712" s="6">
        <f t="shared" si="254"/>
        <v>-47</v>
      </c>
      <c r="BG3712" s="7" t="s">
        <v>71</v>
      </c>
      <c r="BH3712" t="e">
        <f>+VLOOKUP(AF3712,Sheet4!A:A,1,FALSE)</f>
        <v>#N/A</v>
      </c>
      <c r="BL3712">
        <v>32</v>
      </c>
      <c r="BM3712" s="59">
        <f t="shared" si="255"/>
        <v>15</v>
      </c>
      <c r="BN3712" t="s">
        <v>1766</v>
      </c>
    </row>
    <row r="3713" spans="1:66" ht="13" customHeight="1" x14ac:dyDescent="0.3">
      <c r="A3713" s="5">
        <v>46114</v>
      </c>
      <c r="B3713" t="s">
        <v>78</v>
      </c>
      <c r="F3713" s="8">
        <v>45</v>
      </c>
      <c r="G3713">
        <v>22.5</v>
      </c>
      <c r="H3713">
        <v>33</v>
      </c>
      <c r="I3713" s="6">
        <v>-12</v>
      </c>
      <c r="Q3713" t="s">
        <v>79</v>
      </c>
      <c r="U3713">
        <v>2601359</v>
      </c>
      <c r="V3713" t="s">
        <v>1763</v>
      </c>
      <c r="W3713" t="s">
        <v>169</v>
      </c>
      <c r="X3713" t="s">
        <v>281</v>
      </c>
      <c r="Y3713" t="s">
        <v>1771</v>
      </c>
      <c r="AF3713" t="s">
        <v>1763</v>
      </c>
      <c r="AG3713" t="s">
        <v>1765</v>
      </c>
      <c r="AH3713" t="s">
        <v>284</v>
      </c>
      <c r="AI3713">
        <v>870936440</v>
      </c>
      <c r="AM3713">
        <v>260001</v>
      </c>
      <c r="BE3713">
        <f t="shared" si="253"/>
        <v>0</v>
      </c>
      <c r="BF3713" s="6">
        <f t="shared" si="254"/>
        <v>-33</v>
      </c>
      <c r="BG3713" s="7" t="s">
        <v>71</v>
      </c>
      <c r="BH3713" t="e">
        <f>+VLOOKUP(AF3713,Sheet4!A:A,1,FALSE)</f>
        <v>#N/A</v>
      </c>
      <c r="BL3713">
        <v>22.5</v>
      </c>
      <c r="BM3713" s="59">
        <f t="shared" si="255"/>
        <v>10.5</v>
      </c>
      <c r="BN3713" t="s">
        <v>1766</v>
      </c>
    </row>
    <row r="3714" spans="1:66" ht="13" customHeight="1" x14ac:dyDescent="0.3">
      <c r="A3714" s="5">
        <v>46114</v>
      </c>
      <c r="B3714" t="s">
        <v>78</v>
      </c>
      <c r="F3714" s="8">
        <v>50</v>
      </c>
      <c r="G3714">
        <v>25</v>
      </c>
      <c r="H3714">
        <v>37</v>
      </c>
      <c r="I3714" s="6">
        <v>-13</v>
      </c>
      <c r="Q3714" t="s">
        <v>79</v>
      </c>
      <c r="U3714">
        <v>2601359</v>
      </c>
      <c r="V3714" t="s">
        <v>1763</v>
      </c>
      <c r="W3714" t="s">
        <v>169</v>
      </c>
      <c r="X3714" t="s">
        <v>281</v>
      </c>
      <c r="Y3714" t="s">
        <v>1772</v>
      </c>
      <c r="AF3714" t="s">
        <v>1763</v>
      </c>
      <c r="AG3714" t="s">
        <v>1765</v>
      </c>
      <c r="AH3714" t="s">
        <v>284</v>
      </c>
      <c r="AI3714">
        <v>870936440</v>
      </c>
      <c r="AM3714">
        <v>260001</v>
      </c>
      <c r="BE3714">
        <f t="shared" ref="BE3714:BE3777" si="256">+BB3714+BC3714</f>
        <v>0</v>
      </c>
      <c r="BF3714" s="6">
        <f t="shared" ref="BF3714:BF3777" si="257">+BE3714-H3714</f>
        <v>-37</v>
      </c>
      <c r="BG3714" s="7" t="s">
        <v>71</v>
      </c>
      <c r="BH3714" t="e">
        <f>+VLOOKUP(AF3714,Sheet4!A:A,1,FALSE)</f>
        <v>#N/A</v>
      </c>
      <c r="BL3714">
        <v>25</v>
      </c>
      <c r="BM3714" s="59">
        <f t="shared" ref="BM3714:BM3777" si="258">+H3714+-BL3714</f>
        <v>12</v>
      </c>
      <c r="BN3714" t="s">
        <v>1766</v>
      </c>
    </row>
    <row r="3715" spans="1:66" ht="13" customHeight="1" x14ac:dyDescent="0.3">
      <c r="A3715" s="5">
        <v>46114</v>
      </c>
      <c r="B3715" t="s">
        <v>78</v>
      </c>
      <c r="F3715" s="8">
        <v>67</v>
      </c>
      <c r="G3715">
        <v>33.5</v>
      </c>
      <c r="H3715">
        <v>49</v>
      </c>
      <c r="I3715" s="6">
        <v>-18</v>
      </c>
      <c r="Q3715" t="s">
        <v>79</v>
      </c>
      <c r="U3715">
        <v>2601359</v>
      </c>
      <c r="V3715" t="s">
        <v>1763</v>
      </c>
      <c r="W3715" t="s">
        <v>169</v>
      </c>
      <c r="X3715" t="s">
        <v>281</v>
      </c>
      <c r="Y3715" t="s">
        <v>1773</v>
      </c>
      <c r="AF3715" t="s">
        <v>1763</v>
      </c>
      <c r="AG3715" t="s">
        <v>1765</v>
      </c>
      <c r="AH3715" t="s">
        <v>284</v>
      </c>
      <c r="AI3715">
        <v>870936440</v>
      </c>
      <c r="AM3715">
        <v>260001</v>
      </c>
      <c r="BE3715">
        <f t="shared" si="256"/>
        <v>0</v>
      </c>
      <c r="BF3715" s="6">
        <f t="shared" si="257"/>
        <v>-49</v>
      </c>
      <c r="BG3715" s="7" t="s">
        <v>71</v>
      </c>
      <c r="BH3715" t="e">
        <f>+VLOOKUP(AF3715,Sheet4!A:A,1,FALSE)</f>
        <v>#N/A</v>
      </c>
      <c r="BL3715">
        <v>33.5</v>
      </c>
      <c r="BM3715" s="59">
        <f t="shared" si="258"/>
        <v>15.5</v>
      </c>
      <c r="BN3715" t="s">
        <v>1766</v>
      </c>
    </row>
    <row r="3716" spans="1:66" ht="13" customHeight="1" x14ac:dyDescent="0.3">
      <c r="A3716" s="5">
        <v>46114</v>
      </c>
      <c r="B3716" t="s">
        <v>78</v>
      </c>
      <c r="F3716" s="8">
        <v>50</v>
      </c>
      <c r="G3716">
        <v>25</v>
      </c>
      <c r="H3716">
        <v>36</v>
      </c>
      <c r="I3716" s="6">
        <v>-14</v>
      </c>
      <c r="Q3716" t="s">
        <v>79</v>
      </c>
      <c r="U3716">
        <v>2601359</v>
      </c>
      <c r="V3716" t="s">
        <v>1763</v>
      </c>
      <c r="W3716" t="s">
        <v>169</v>
      </c>
      <c r="X3716" t="s">
        <v>281</v>
      </c>
      <c r="Y3716" t="s">
        <v>1774</v>
      </c>
      <c r="AF3716" t="s">
        <v>1763</v>
      </c>
      <c r="AG3716" t="s">
        <v>1765</v>
      </c>
      <c r="AH3716" t="s">
        <v>284</v>
      </c>
      <c r="AI3716">
        <v>870936440</v>
      </c>
      <c r="AM3716">
        <v>260001</v>
      </c>
      <c r="BE3716">
        <f t="shared" si="256"/>
        <v>0</v>
      </c>
      <c r="BF3716" s="6">
        <f t="shared" si="257"/>
        <v>-36</v>
      </c>
      <c r="BG3716" s="7" t="s">
        <v>71</v>
      </c>
      <c r="BH3716" t="e">
        <f>+VLOOKUP(AF3716,Sheet4!A:A,1,FALSE)</f>
        <v>#N/A</v>
      </c>
      <c r="BL3716">
        <v>25</v>
      </c>
      <c r="BM3716" s="59">
        <f t="shared" si="258"/>
        <v>11</v>
      </c>
      <c r="BN3716" t="s">
        <v>1766</v>
      </c>
    </row>
    <row r="3717" spans="1:66" ht="13" customHeight="1" x14ac:dyDescent="0.3">
      <c r="A3717" s="5">
        <v>46114</v>
      </c>
      <c r="B3717" t="s">
        <v>78</v>
      </c>
      <c r="F3717" s="8">
        <v>23</v>
      </c>
      <c r="G3717">
        <v>11.5</v>
      </c>
      <c r="H3717">
        <v>17</v>
      </c>
      <c r="I3717" s="6">
        <v>-6</v>
      </c>
      <c r="Q3717" t="s">
        <v>79</v>
      </c>
      <c r="U3717">
        <v>2601359</v>
      </c>
      <c r="V3717" t="s">
        <v>1763</v>
      </c>
      <c r="W3717" t="s">
        <v>169</v>
      </c>
      <c r="X3717" t="s">
        <v>281</v>
      </c>
      <c r="Y3717" t="s">
        <v>1775</v>
      </c>
      <c r="AF3717" t="s">
        <v>1763</v>
      </c>
      <c r="AG3717" t="s">
        <v>1765</v>
      </c>
      <c r="AH3717" t="s">
        <v>284</v>
      </c>
      <c r="AI3717">
        <v>870936440</v>
      </c>
      <c r="AM3717">
        <v>260001</v>
      </c>
      <c r="BE3717">
        <f t="shared" si="256"/>
        <v>0</v>
      </c>
      <c r="BF3717" s="6">
        <f t="shared" si="257"/>
        <v>-17</v>
      </c>
      <c r="BG3717" s="7" t="s">
        <v>71</v>
      </c>
      <c r="BH3717" t="e">
        <f>+VLOOKUP(AF3717,Sheet4!A:A,1,FALSE)</f>
        <v>#N/A</v>
      </c>
      <c r="BL3717">
        <v>11.5</v>
      </c>
      <c r="BM3717" s="59">
        <f t="shared" si="258"/>
        <v>5.5</v>
      </c>
      <c r="BN3717" t="s">
        <v>1766</v>
      </c>
    </row>
    <row r="3718" spans="1:66" ht="13" customHeight="1" x14ac:dyDescent="0.3">
      <c r="A3718" s="5">
        <v>46114</v>
      </c>
      <c r="B3718" t="s">
        <v>78</v>
      </c>
      <c r="F3718" s="8">
        <v>72</v>
      </c>
      <c r="G3718">
        <v>36</v>
      </c>
      <c r="H3718">
        <v>53</v>
      </c>
      <c r="I3718" s="6">
        <v>-19</v>
      </c>
      <c r="Q3718" t="s">
        <v>79</v>
      </c>
      <c r="U3718">
        <v>2601359</v>
      </c>
      <c r="V3718" t="s">
        <v>1763</v>
      </c>
      <c r="W3718" t="s">
        <v>169</v>
      </c>
      <c r="X3718" t="s">
        <v>281</v>
      </c>
      <c r="Y3718" t="s">
        <v>1776</v>
      </c>
      <c r="AF3718" t="s">
        <v>1763</v>
      </c>
      <c r="AG3718" t="s">
        <v>1765</v>
      </c>
      <c r="AH3718" t="s">
        <v>284</v>
      </c>
      <c r="AI3718">
        <v>870936440</v>
      </c>
      <c r="AM3718">
        <v>260001</v>
      </c>
      <c r="BE3718">
        <f t="shared" si="256"/>
        <v>0</v>
      </c>
      <c r="BF3718" s="6">
        <f t="shared" si="257"/>
        <v>-53</v>
      </c>
      <c r="BG3718" s="7" t="s">
        <v>71</v>
      </c>
      <c r="BH3718" t="e">
        <f>+VLOOKUP(AF3718,Sheet4!A:A,1,FALSE)</f>
        <v>#N/A</v>
      </c>
      <c r="BL3718">
        <v>36</v>
      </c>
      <c r="BM3718" s="59">
        <f t="shared" si="258"/>
        <v>17</v>
      </c>
      <c r="BN3718" t="s">
        <v>1766</v>
      </c>
    </row>
    <row r="3719" spans="1:66" ht="13" customHeight="1" x14ac:dyDescent="0.3">
      <c r="A3719" s="5">
        <v>46114</v>
      </c>
      <c r="B3719" t="s">
        <v>78</v>
      </c>
      <c r="F3719" s="8">
        <v>108</v>
      </c>
      <c r="G3719">
        <v>54</v>
      </c>
      <c r="H3719">
        <v>79</v>
      </c>
      <c r="I3719" s="6">
        <v>-29</v>
      </c>
      <c r="Q3719" t="s">
        <v>79</v>
      </c>
      <c r="U3719">
        <v>2601359</v>
      </c>
      <c r="V3719" t="s">
        <v>1763</v>
      </c>
      <c r="W3719" t="s">
        <v>169</v>
      </c>
      <c r="X3719" t="s">
        <v>281</v>
      </c>
      <c r="Y3719" t="s">
        <v>1777</v>
      </c>
      <c r="AF3719" t="s">
        <v>1763</v>
      </c>
      <c r="AG3719" t="s">
        <v>1765</v>
      </c>
      <c r="AH3719" t="s">
        <v>284</v>
      </c>
      <c r="AI3719">
        <v>870936440</v>
      </c>
      <c r="AM3719">
        <v>260001</v>
      </c>
      <c r="BE3719">
        <f t="shared" si="256"/>
        <v>0</v>
      </c>
      <c r="BF3719" s="6">
        <f t="shared" si="257"/>
        <v>-79</v>
      </c>
      <c r="BG3719" s="7" t="s">
        <v>71</v>
      </c>
      <c r="BH3719" t="e">
        <f>+VLOOKUP(AF3719,Sheet4!A:A,1,FALSE)</f>
        <v>#N/A</v>
      </c>
      <c r="BL3719">
        <v>54</v>
      </c>
      <c r="BM3719" s="59">
        <f t="shared" si="258"/>
        <v>25</v>
      </c>
      <c r="BN3719" t="s">
        <v>1766</v>
      </c>
    </row>
    <row r="3720" spans="1:66" ht="13" customHeight="1" x14ac:dyDescent="0.3">
      <c r="A3720" s="5">
        <v>46114</v>
      </c>
      <c r="B3720" t="s">
        <v>78</v>
      </c>
      <c r="F3720" s="8">
        <v>47</v>
      </c>
      <c r="G3720">
        <v>23.5</v>
      </c>
      <c r="H3720">
        <v>34</v>
      </c>
      <c r="I3720" s="6">
        <v>-13</v>
      </c>
      <c r="Q3720" t="s">
        <v>79</v>
      </c>
      <c r="U3720">
        <v>2601359</v>
      </c>
      <c r="V3720" t="s">
        <v>1763</v>
      </c>
      <c r="W3720" t="s">
        <v>169</v>
      </c>
      <c r="X3720" t="s">
        <v>281</v>
      </c>
      <c r="Y3720" t="s">
        <v>1778</v>
      </c>
      <c r="AF3720" t="s">
        <v>1763</v>
      </c>
      <c r="AG3720" t="s">
        <v>1765</v>
      </c>
      <c r="AH3720" t="s">
        <v>284</v>
      </c>
      <c r="AI3720">
        <v>870936440</v>
      </c>
      <c r="AM3720">
        <v>260001</v>
      </c>
      <c r="BE3720">
        <f t="shared" si="256"/>
        <v>0</v>
      </c>
      <c r="BF3720" s="6">
        <f t="shared" si="257"/>
        <v>-34</v>
      </c>
      <c r="BG3720" s="7" t="s">
        <v>71</v>
      </c>
      <c r="BH3720" t="e">
        <f>+VLOOKUP(AF3720,Sheet4!A:A,1,FALSE)</f>
        <v>#N/A</v>
      </c>
      <c r="BL3720">
        <v>23.5</v>
      </c>
      <c r="BM3720" s="59">
        <f t="shared" si="258"/>
        <v>10.5</v>
      </c>
      <c r="BN3720" t="s">
        <v>1766</v>
      </c>
    </row>
    <row r="3721" spans="1:66" ht="13" customHeight="1" x14ac:dyDescent="0.3">
      <c r="A3721" s="5">
        <v>46114</v>
      </c>
      <c r="B3721" t="s">
        <v>78</v>
      </c>
      <c r="F3721" s="8">
        <v>40</v>
      </c>
      <c r="G3721">
        <v>20</v>
      </c>
      <c r="H3721">
        <v>29</v>
      </c>
      <c r="I3721" s="6">
        <v>-11</v>
      </c>
      <c r="Q3721" t="s">
        <v>79</v>
      </c>
      <c r="U3721">
        <v>2601359</v>
      </c>
      <c r="V3721" t="s">
        <v>1763</v>
      </c>
      <c r="W3721" t="s">
        <v>169</v>
      </c>
      <c r="X3721" t="s">
        <v>281</v>
      </c>
      <c r="Y3721" t="s">
        <v>1779</v>
      </c>
      <c r="AF3721" t="s">
        <v>1763</v>
      </c>
      <c r="AG3721" t="s">
        <v>1765</v>
      </c>
      <c r="AH3721" t="s">
        <v>284</v>
      </c>
      <c r="AI3721">
        <v>870936440</v>
      </c>
      <c r="AM3721">
        <v>260001</v>
      </c>
      <c r="BE3721">
        <f t="shared" si="256"/>
        <v>0</v>
      </c>
      <c r="BF3721" s="6">
        <f t="shared" si="257"/>
        <v>-29</v>
      </c>
      <c r="BG3721" s="7" t="s">
        <v>71</v>
      </c>
      <c r="BH3721" t="e">
        <f>+VLOOKUP(AF3721,Sheet4!A:A,1,FALSE)</f>
        <v>#N/A</v>
      </c>
      <c r="BL3721">
        <v>20</v>
      </c>
      <c r="BM3721" s="59">
        <f t="shared" si="258"/>
        <v>9</v>
      </c>
      <c r="BN3721" t="s">
        <v>1766</v>
      </c>
    </row>
    <row r="3722" spans="1:66" ht="13" customHeight="1" x14ac:dyDescent="0.3">
      <c r="A3722" s="5">
        <v>46114</v>
      </c>
      <c r="B3722" t="s">
        <v>78</v>
      </c>
      <c r="F3722" s="8">
        <v>90</v>
      </c>
      <c r="G3722">
        <v>45</v>
      </c>
      <c r="H3722">
        <v>66</v>
      </c>
      <c r="I3722" s="6">
        <v>-24</v>
      </c>
      <c r="Q3722" t="s">
        <v>79</v>
      </c>
      <c r="U3722">
        <v>2601359</v>
      </c>
      <c r="V3722" t="s">
        <v>1763</v>
      </c>
      <c r="W3722" t="s">
        <v>169</v>
      </c>
      <c r="X3722" t="s">
        <v>281</v>
      </c>
      <c r="Y3722" t="s">
        <v>1780</v>
      </c>
      <c r="AF3722" t="s">
        <v>1763</v>
      </c>
      <c r="AG3722" t="s">
        <v>1765</v>
      </c>
      <c r="AH3722" t="s">
        <v>284</v>
      </c>
      <c r="AI3722">
        <v>870936440</v>
      </c>
      <c r="AM3722">
        <v>260001</v>
      </c>
      <c r="BE3722">
        <f t="shared" si="256"/>
        <v>0</v>
      </c>
      <c r="BF3722" s="6">
        <f t="shared" si="257"/>
        <v>-66</v>
      </c>
      <c r="BG3722" s="7" t="s">
        <v>71</v>
      </c>
      <c r="BH3722" t="e">
        <f>+VLOOKUP(AF3722,Sheet4!A:A,1,FALSE)</f>
        <v>#N/A</v>
      </c>
      <c r="BL3722">
        <v>45</v>
      </c>
      <c r="BM3722" s="59">
        <f t="shared" si="258"/>
        <v>21</v>
      </c>
      <c r="BN3722" t="s">
        <v>1766</v>
      </c>
    </row>
    <row r="3723" spans="1:66" ht="13" customHeight="1" x14ac:dyDescent="0.3">
      <c r="A3723" s="5">
        <v>46114</v>
      </c>
      <c r="B3723" t="s">
        <v>78</v>
      </c>
      <c r="F3723" s="8">
        <v>114</v>
      </c>
      <c r="G3723">
        <v>57</v>
      </c>
      <c r="H3723">
        <v>83</v>
      </c>
      <c r="I3723" s="6">
        <v>-31</v>
      </c>
      <c r="Q3723" t="s">
        <v>79</v>
      </c>
      <c r="U3723">
        <v>2601359</v>
      </c>
      <c r="V3723" t="s">
        <v>1763</v>
      </c>
      <c r="W3723" t="s">
        <v>169</v>
      </c>
      <c r="X3723" t="s">
        <v>281</v>
      </c>
      <c r="Y3723" t="s">
        <v>1781</v>
      </c>
      <c r="AF3723" t="s">
        <v>1763</v>
      </c>
      <c r="AG3723" t="s">
        <v>1765</v>
      </c>
      <c r="AH3723" t="s">
        <v>284</v>
      </c>
      <c r="AI3723">
        <v>870936440</v>
      </c>
      <c r="AM3723">
        <v>260001</v>
      </c>
      <c r="BE3723">
        <f t="shared" si="256"/>
        <v>0</v>
      </c>
      <c r="BF3723" s="6">
        <f t="shared" si="257"/>
        <v>-83</v>
      </c>
      <c r="BG3723" s="7" t="s">
        <v>71</v>
      </c>
      <c r="BH3723" t="e">
        <f>+VLOOKUP(AF3723,Sheet4!A:A,1,FALSE)</f>
        <v>#N/A</v>
      </c>
      <c r="BL3723">
        <v>57</v>
      </c>
      <c r="BM3723" s="59">
        <f t="shared" si="258"/>
        <v>26</v>
      </c>
      <c r="BN3723" t="s">
        <v>1766</v>
      </c>
    </row>
    <row r="3724" spans="1:66" ht="13" customHeight="1" x14ac:dyDescent="0.3">
      <c r="A3724" s="5">
        <v>46114</v>
      </c>
      <c r="B3724" t="s">
        <v>78</v>
      </c>
      <c r="F3724" s="8">
        <v>28</v>
      </c>
      <c r="G3724">
        <v>14</v>
      </c>
      <c r="H3724">
        <v>20</v>
      </c>
      <c r="I3724" s="6">
        <v>-8</v>
      </c>
      <c r="Q3724" t="s">
        <v>79</v>
      </c>
      <c r="U3724">
        <v>2601359</v>
      </c>
      <c r="V3724" t="s">
        <v>1763</v>
      </c>
      <c r="W3724" t="s">
        <v>169</v>
      </c>
      <c r="X3724" t="s">
        <v>281</v>
      </c>
      <c r="Y3724" t="s">
        <v>1782</v>
      </c>
      <c r="AF3724" t="s">
        <v>1763</v>
      </c>
      <c r="AG3724" t="s">
        <v>1765</v>
      </c>
      <c r="AH3724" t="s">
        <v>284</v>
      </c>
      <c r="AI3724">
        <v>870936440</v>
      </c>
      <c r="AM3724">
        <v>260001</v>
      </c>
      <c r="BE3724">
        <f t="shared" si="256"/>
        <v>0</v>
      </c>
      <c r="BF3724" s="6">
        <f t="shared" si="257"/>
        <v>-20</v>
      </c>
      <c r="BG3724" s="7" t="s">
        <v>71</v>
      </c>
      <c r="BH3724" t="e">
        <f>+VLOOKUP(AF3724,Sheet4!A:A,1,FALSE)</f>
        <v>#N/A</v>
      </c>
      <c r="BL3724">
        <v>14</v>
      </c>
      <c r="BM3724" s="59">
        <f t="shared" si="258"/>
        <v>6</v>
      </c>
      <c r="BN3724" t="s">
        <v>1766</v>
      </c>
    </row>
    <row r="3725" spans="1:66" ht="13" customHeight="1" x14ac:dyDescent="0.3">
      <c r="A3725" s="5">
        <v>46114</v>
      </c>
      <c r="B3725" t="s">
        <v>78</v>
      </c>
      <c r="F3725" s="8">
        <v>45</v>
      </c>
      <c r="G3725">
        <v>22.5</v>
      </c>
      <c r="H3725">
        <v>33</v>
      </c>
      <c r="I3725" s="6">
        <v>-12</v>
      </c>
      <c r="Q3725" t="s">
        <v>79</v>
      </c>
      <c r="U3725">
        <v>2601359</v>
      </c>
      <c r="V3725" t="s">
        <v>1763</v>
      </c>
      <c r="W3725" t="s">
        <v>169</v>
      </c>
      <c r="X3725" t="s">
        <v>281</v>
      </c>
      <c r="Y3725" t="s">
        <v>1783</v>
      </c>
      <c r="AF3725" t="s">
        <v>1763</v>
      </c>
      <c r="AG3725" t="s">
        <v>1765</v>
      </c>
      <c r="AH3725" t="s">
        <v>284</v>
      </c>
      <c r="AI3725">
        <v>870936440</v>
      </c>
      <c r="AM3725">
        <v>260001</v>
      </c>
      <c r="BE3725">
        <f t="shared" si="256"/>
        <v>0</v>
      </c>
      <c r="BF3725" s="6">
        <f t="shared" si="257"/>
        <v>-33</v>
      </c>
      <c r="BG3725" s="7" t="s">
        <v>71</v>
      </c>
      <c r="BH3725" t="e">
        <f>+VLOOKUP(AF3725,Sheet4!A:A,1,FALSE)</f>
        <v>#N/A</v>
      </c>
      <c r="BL3725">
        <v>22.5</v>
      </c>
      <c r="BM3725" s="59">
        <f t="shared" si="258"/>
        <v>10.5</v>
      </c>
      <c r="BN3725" t="s">
        <v>1766</v>
      </c>
    </row>
    <row r="3726" spans="1:66" ht="13" customHeight="1" x14ac:dyDescent="0.3">
      <c r="A3726" s="5">
        <v>46114</v>
      </c>
      <c r="B3726" t="s">
        <v>80</v>
      </c>
      <c r="F3726">
        <v>275</v>
      </c>
      <c r="G3726">
        <v>275</v>
      </c>
      <c r="H3726">
        <v>200</v>
      </c>
      <c r="I3726" s="6">
        <v>-75</v>
      </c>
      <c r="Q3726" t="s">
        <v>81</v>
      </c>
      <c r="U3726">
        <v>2601359</v>
      </c>
      <c r="V3726" t="s">
        <v>1763</v>
      </c>
      <c r="W3726" t="s">
        <v>169</v>
      </c>
      <c r="X3726" t="s">
        <v>281</v>
      </c>
      <c r="Y3726" t="s">
        <v>1764</v>
      </c>
      <c r="AF3726" t="s">
        <v>1763</v>
      </c>
      <c r="AG3726" t="s">
        <v>1765</v>
      </c>
      <c r="AH3726" t="s">
        <v>284</v>
      </c>
      <c r="AI3726">
        <v>870936440</v>
      </c>
      <c r="AM3726">
        <v>260001</v>
      </c>
      <c r="BB3726" s="9">
        <v>275</v>
      </c>
      <c r="BE3726">
        <f t="shared" si="256"/>
        <v>275</v>
      </c>
      <c r="BF3726" s="6">
        <f t="shared" si="257"/>
        <v>75</v>
      </c>
      <c r="BG3726" s="12" t="s">
        <v>99</v>
      </c>
      <c r="BH3726" t="e">
        <f>+VLOOKUP(AF3726,Sheet4!A:A,1,FALSE)</f>
        <v>#N/A</v>
      </c>
      <c r="BL3726">
        <v>275</v>
      </c>
      <c r="BM3726" s="59">
        <f t="shared" si="258"/>
        <v>-75</v>
      </c>
      <c r="BN3726" t="s">
        <v>1766</v>
      </c>
    </row>
    <row r="3727" spans="1:66" ht="13" customHeight="1" x14ac:dyDescent="0.3">
      <c r="A3727" s="5">
        <v>46114</v>
      </c>
      <c r="B3727" t="s">
        <v>80</v>
      </c>
      <c r="F3727">
        <v>562.5</v>
      </c>
      <c r="G3727">
        <v>562.5</v>
      </c>
      <c r="H3727">
        <v>412.5</v>
      </c>
      <c r="I3727" s="6">
        <v>-150</v>
      </c>
      <c r="Q3727" t="s">
        <v>81</v>
      </c>
      <c r="U3727">
        <v>2601359</v>
      </c>
      <c r="V3727" t="s">
        <v>1763</v>
      </c>
      <c r="W3727" t="s">
        <v>169</v>
      </c>
      <c r="X3727" t="s">
        <v>281</v>
      </c>
      <c r="Y3727" t="s">
        <v>1767</v>
      </c>
      <c r="AF3727" t="s">
        <v>1763</v>
      </c>
      <c r="AG3727" t="s">
        <v>1765</v>
      </c>
      <c r="AH3727" t="s">
        <v>284</v>
      </c>
      <c r="AI3727">
        <v>870936440</v>
      </c>
      <c r="AM3727">
        <v>260001</v>
      </c>
      <c r="BB3727" s="9">
        <v>562</v>
      </c>
      <c r="BE3727">
        <f t="shared" si="256"/>
        <v>562</v>
      </c>
      <c r="BF3727" s="6">
        <f t="shared" si="257"/>
        <v>149.5</v>
      </c>
      <c r="BG3727" s="12" t="s">
        <v>99</v>
      </c>
      <c r="BH3727" t="e">
        <f>+VLOOKUP(AF3727,Sheet4!A:A,1,FALSE)</f>
        <v>#N/A</v>
      </c>
      <c r="BL3727">
        <v>562.5</v>
      </c>
      <c r="BM3727" s="59">
        <f t="shared" si="258"/>
        <v>-150</v>
      </c>
      <c r="BN3727" t="s">
        <v>1766</v>
      </c>
    </row>
    <row r="3728" spans="1:66" ht="13" customHeight="1" x14ac:dyDescent="0.3">
      <c r="A3728" s="5">
        <v>46114</v>
      </c>
      <c r="B3728" t="s">
        <v>80</v>
      </c>
      <c r="F3728">
        <v>975</v>
      </c>
      <c r="G3728">
        <v>975</v>
      </c>
      <c r="H3728">
        <v>712.5</v>
      </c>
      <c r="I3728" s="6">
        <v>-262.5</v>
      </c>
      <c r="Q3728" t="s">
        <v>81</v>
      </c>
      <c r="U3728">
        <v>2601359</v>
      </c>
      <c r="V3728" t="s">
        <v>1763</v>
      </c>
      <c r="W3728" t="s">
        <v>169</v>
      </c>
      <c r="X3728" t="s">
        <v>281</v>
      </c>
      <c r="Y3728" t="s">
        <v>1768</v>
      </c>
      <c r="AF3728" t="s">
        <v>1763</v>
      </c>
      <c r="AG3728" t="s">
        <v>1765</v>
      </c>
      <c r="AH3728" t="s">
        <v>284</v>
      </c>
      <c r="AI3728">
        <v>870936440</v>
      </c>
      <c r="AM3728">
        <v>260001</v>
      </c>
      <c r="BB3728" s="9">
        <v>975</v>
      </c>
      <c r="BE3728">
        <f t="shared" si="256"/>
        <v>975</v>
      </c>
      <c r="BF3728" s="6">
        <f t="shared" si="257"/>
        <v>262.5</v>
      </c>
      <c r="BG3728" s="12" t="s">
        <v>99</v>
      </c>
      <c r="BH3728" t="e">
        <f>+VLOOKUP(AF3728,Sheet4!A:A,1,FALSE)</f>
        <v>#N/A</v>
      </c>
      <c r="BL3728">
        <v>975</v>
      </c>
      <c r="BM3728" s="59">
        <f t="shared" si="258"/>
        <v>-262.5</v>
      </c>
      <c r="BN3728" t="s">
        <v>1766</v>
      </c>
    </row>
    <row r="3729" spans="1:67" ht="13" customHeight="1" x14ac:dyDescent="0.3">
      <c r="A3729" s="5">
        <v>46114</v>
      </c>
      <c r="B3729" t="s">
        <v>80</v>
      </c>
      <c r="F3729">
        <v>625</v>
      </c>
      <c r="G3729">
        <v>625</v>
      </c>
      <c r="H3729">
        <v>462.5</v>
      </c>
      <c r="I3729" s="6">
        <v>-162.5</v>
      </c>
      <c r="Q3729" t="s">
        <v>81</v>
      </c>
      <c r="U3729">
        <v>2601359</v>
      </c>
      <c r="V3729" t="s">
        <v>1763</v>
      </c>
      <c r="W3729" t="s">
        <v>169</v>
      </c>
      <c r="X3729" t="s">
        <v>281</v>
      </c>
      <c r="Y3729" t="s">
        <v>1769</v>
      </c>
      <c r="AF3729" t="s">
        <v>1763</v>
      </c>
      <c r="AG3729" t="s">
        <v>1765</v>
      </c>
      <c r="AH3729" t="s">
        <v>284</v>
      </c>
      <c r="AI3729">
        <v>870936440</v>
      </c>
      <c r="AM3729">
        <v>260001</v>
      </c>
      <c r="BB3729" s="9">
        <v>625</v>
      </c>
      <c r="BE3729">
        <f t="shared" si="256"/>
        <v>625</v>
      </c>
      <c r="BF3729" s="6">
        <f t="shared" si="257"/>
        <v>162.5</v>
      </c>
      <c r="BG3729" s="12" t="s">
        <v>99</v>
      </c>
      <c r="BH3729" t="e">
        <f>+VLOOKUP(AF3729,Sheet4!A:A,1,FALSE)</f>
        <v>#N/A</v>
      </c>
      <c r="BL3729">
        <v>625</v>
      </c>
      <c r="BM3729" s="59">
        <f t="shared" si="258"/>
        <v>-162.5</v>
      </c>
      <c r="BN3729" t="s">
        <v>1766</v>
      </c>
    </row>
    <row r="3730" spans="1:67" ht="13" customHeight="1" x14ac:dyDescent="0.3">
      <c r="A3730" s="5">
        <v>46114</v>
      </c>
      <c r="B3730" t="s">
        <v>80</v>
      </c>
      <c r="F3730">
        <v>800</v>
      </c>
      <c r="G3730">
        <v>800</v>
      </c>
      <c r="H3730">
        <v>587.5</v>
      </c>
      <c r="I3730" s="6">
        <v>-212.5</v>
      </c>
      <c r="Q3730" t="s">
        <v>81</v>
      </c>
      <c r="U3730">
        <v>2601359</v>
      </c>
      <c r="V3730" t="s">
        <v>1763</v>
      </c>
      <c r="W3730" t="s">
        <v>169</v>
      </c>
      <c r="X3730" t="s">
        <v>281</v>
      </c>
      <c r="Y3730" t="s">
        <v>1770</v>
      </c>
      <c r="AF3730" t="s">
        <v>1763</v>
      </c>
      <c r="AG3730" t="s">
        <v>1765</v>
      </c>
      <c r="AH3730" t="s">
        <v>284</v>
      </c>
      <c r="AI3730">
        <v>870936440</v>
      </c>
      <c r="AM3730">
        <v>260001</v>
      </c>
      <c r="BB3730" s="9">
        <v>800</v>
      </c>
      <c r="BE3730">
        <f t="shared" si="256"/>
        <v>800</v>
      </c>
      <c r="BF3730" s="6">
        <f t="shared" si="257"/>
        <v>212.5</v>
      </c>
      <c r="BG3730" s="12" t="s">
        <v>99</v>
      </c>
      <c r="BH3730" t="e">
        <f>+VLOOKUP(AF3730,Sheet4!A:A,1,FALSE)</f>
        <v>#N/A</v>
      </c>
      <c r="BL3730">
        <v>800</v>
      </c>
      <c r="BM3730" s="59">
        <f t="shared" si="258"/>
        <v>-212.5</v>
      </c>
      <c r="BN3730" t="s">
        <v>1766</v>
      </c>
    </row>
    <row r="3731" spans="1:67" ht="13" customHeight="1" x14ac:dyDescent="0.3">
      <c r="A3731" s="5">
        <v>46114</v>
      </c>
      <c r="B3731" t="s">
        <v>80</v>
      </c>
      <c r="F3731">
        <v>562.5</v>
      </c>
      <c r="G3731">
        <v>562.5</v>
      </c>
      <c r="H3731">
        <v>412.5</v>
      </c>
      <c r="I3731" s="6">
        <v>-150</v>
      </c>
      <c r="Q3731" t="s">
        <v>81</v>
      </c>
      <c r="U3731">
        <v>2601359</v>
      </c>
      <c r="V3731" t="s">
        <v>1763</v>
      </c>
      <c r="W3731" t="s">
        <v>169</v>
      </c>
      <c r="X3731" t="s">
        <v>281</v>
      </c>
      <c r="Y3731" t="s">
        <v>1771</v>
      </c>
      <c r="AF3731" t="s">
        <v>1763</v>
      </c>
      <c r="AG3731" t="s">
        <v>1765</v>
      </c>
      <c r="AH3731" t="s">
        <v>284</v>
      </c>
      <c r="AI3731">
        <v>870936440</v>
      </c>
      <c r="AM3731">
        <v>260001</v>
      </c>
      <c r="BB3731" s="9">
        <v>562</v>
      </c>
      <c r="BE3731">
        <f t="shared" si="256"/>
        <v>562</v>
      </c>
      <c r="BF3731" s="6">
        <f t="shared" si="257"/>
        <v>149.5</v>
      </c>
      <c r="BG3731" s="12" t="s">
        <v>99</v>
      </c>
      <c r="BH3731" t="e">
        <f>+VLOOKUP(AF3731,Sheet4!A:A,1,FALSE)</f>
        <v>#N/A</v>
      </c>
      <c r="BL3731">
        <v>562.5</v>
      </c>
      <c r="BM3731" s="59">
        <f t="shared" si="258"/>
        <v>-150</v>
      </c>
      <c r="BN3731" t="s">
        <v>1766</v>
      </c>
    </row>
    <row r="3732" spans="1:67" ht="13" customHeight="1" x14ac:dyDescent="0.3">
      <c r="A3732" s="5">
        <v>46114</v>
      </c>
      <c r="B3732" t="s">
        <v>80</v>
      </c>
      <c r="F3732">
        <v>625</v>
      </c>
      <c r="G3732">
        <v>625</v>
      </c>
      <c r="H3732">
        <v>462.5</v>
      </c>
      <c r="I3732" s="6">
        <v>-162.5</v>
      </c>
      <c r="Q3732" t="s">
        <v>81</v>
      </c>
      <c r="U3732">
        <v>2601359</v>
      </c>
      <c r="V3732" t="s">
        <v>1763</v>
      </c>
      <c r="W3732" t="s">
        <v>169</v>
      </c>
      <c r="X3732" t="s">
        <v>281</v>
      </c>
      <c r="Y3732" t="s">
        <v>1772</v>
      </c>
      <c r="AF3732" t="s">
        <v>1763</v>
      </c>
      <c r="AG3732" t="s">
        <v>1765</v>
      </c>
      <c r="AH3732" t="s">
        <v>284</v>
      </c>
      <c r="AI3732">
        <v>870936440</v>
      </c>
      <c r="AM3732">
        <v>260001</v>
      </c>
      <c r="BB3732" s="9">
        <v>625</v>
      </c>
      <c r="BE3732">
        <f t="shared" si="256"/>
        <v>625</v>
      </c>
      <c r="BF3732" s="6">
        <f t="shared" si="257"/>
        <v>162.5</v>
      </c>
      <c r="BG3732" s="12" t="s">
        <v>99</v>
      </c>
      <c r="BH3732" t="e">
        <f>+VLOOKUP(AF3732,Sheet4!A:A,1,FALSE)</f>
        <v>#N/A</v>
      </c>
      <c r="BL3732">
        <v>625</v>
      </c>
      <c r="BM3732" s="59">
        <f t="shared" si="258"/>
        <v>-162.5</v>
      </c>
      <c r="BN3732" t="s">
        <v>1766</v>
      </c>
    </row>
    <row r="3733" spans="1:67" ht="13" customHeight="1" x14ac:dyDescent="0.3">
      <c r="A3733" s="5">
        <v>46114</v>
      </c>
      <c r="B3733" t="s">
        <v>80</v>
      </c>
      <c r="F3733">
        <v>837.5</v>
      </c>
      <c r="G3733">
        <v>837.5</v>
      </c>
      <c r="H3733">
        <v>612.5</v>
      </c>
      <c r="I3733" s="6">
        <v>-225</v>
      </c>
      <c r="Q3733" t="s">
        <v>81</v>
      </c>
      <c r="U3733">
        <v>2601359</v>
      </c>
      <c r="V3733" t="s">
        <v>1763</v>
      </c>
      <c r="W3733" t="s">
        <v>169</v>
      </c>
      <c r="X3733" t="s">
        <v>281</v>
      </c>
      <c r="Y3733" t="s">
        <v>1773</v>
      </c>
      <c r="AF3733" t="s">
        <v>1763</v>
      </c>
      <c r="AG3733" t="s">
        <v>1765</v>
      </c>
      <c r="AH3733" t="s">
        <v>284</v>
      </c>
      <c r="AI3733">
        <v>870936440</v>
      </c>
      <c r="AM3733">
        <v>260001</v>
      </c>
      <c r="BB3733" s="9">
        <v>838</v>
      </c>
      <c r="BE3733">
        <f t="shared" si="256"/>
        <v>838</v>
      </c>
      <c r="BF3733" s="6">
        <f t="shared" si="257"/>
        <v>225.5</v>
      </c>
      <c r="BG3733" s="12" t="s">
        <v>99</v>
      </c>
      <c r="BH3733" t="e">
        <f>+VLOOKUP(AF3733,Sheet4!A:A,1,FALSE)</f>
        <v>#N/A</v>
      </c>
      <c r="BL3733">
        <v>837.5</v>
      </c>
      <c r="BM3733" s="59">
        <f t="shared" si="258"/>
        <v>-225</v>
      </c>
      <c r="BN3733" t="s">
        <v>1766</v>
      </c>
    </row>
    <row r="3734" spans="1:67" ht="13" customHeight="1" x14ac:dyDescent="0.3">
      <c r="A3734" s="5">
        <v>46114</v>
      </c>
      <c r="B3734" t="s">
        <v>80</v>
      </c>
      <c r="F3734">
        <v>625</v>
      </c>
      <c r="G3734">
        <v>625</v>
      </c>
      <c r="H3734">
        <v>450</v>
      </c>
      <c r="I3734" s="6">
        <v>-175</v>
      </c>
      <c r="Q3734" t="s">
        <v>81</v>
      </c>
      <c r="U3734">
        <v>2601359</v>
      </c>
      <c r="V3734" t="s">
        <v>1763</v>
      </c>
      <c r="W3734" t="s">
        <v>169</v>
      </c>
      <c r="X3734" t="s">
        <v>281</v>
      </c>
      <c r="Y3734" t="s">
        <v>1774</v>
      </c>
      <c r="AF3734" t="s">
        <v>1763</v>
      </c>
      <c r="AG3734" t="s">
        <v>1765</v>
      </c>
      <c r="AH3734" t="s">
        <v>284</v>
      </c>
      <c r="AI3734">
        <v>870936440</v>
      </c>
      <c r="AM3734">
        <v>260001</v>
      </c>
      <c r="BB3734" s="9">
        <v>625</v>
      </c>
      <c r="BE3734">
        <f t="shared" si="256"/>
        <v>625</v>
      </c>
      <c r="BF3734" s="6">
        <f t="shared" si="257"/>
        <v>175</v>
      </c>
      <c r="BG3734" s="12" t="s">
        <v>99</v>
      </c>
      <c r="BH3734" t="e">
        <f>+VLOOKUP(AF3734,Sheet4!A:A,1,FALSE)</f>
        <v>#N/A</v>
      </c>
      <c r="BL3734">
        <v>625</v>
      </c>
      <c r="BM3734" s="59">
        <f t="shared" si="258"/>
        <v>-175</v>
      </c>
      <c r="BN3734" t="s">
        <v>1766</v>
      </c>
    </row>
    <row r="3735" spans="1:67" ht="13" customHeight="1" x14ac:dyDescent="0.3">
      <c r="A3735" s="5">
        <v>46114</v>
      </c>
      <c r="B3735" t="s">
        <v>80</v>
      </c>
      <c r="F3735">
        <v>287.5</v>
      </c>
      <c r="G3735">
        <v>287.5</v>
      </c>
      <c r="H3735">
        <v>212.5</v>
      </c>
      <c r="I3735" s="6">
        <v>-75</v>
      </c>
      <c r="Q3735" t="s">
        <v>81</v>
      </c>
      <c r="U3735">
        <v>2601359</v>
      </c>
      <c r="V3735" t="s">
        <v>1763</v>
      </c>
      <c r="W3735" t="s">
        <v>169</v>
      </c>
      <c r="X3735" t="s">
        <v>281</v>
      </c>
      <c r="Y3735" t="s">
        <v>1775</v>
      </c>
      <c r="AF3735" t="s">
        <v>1763</v>
      </c>
      <c r="AG3735" t="s">
        <v>1765</v>
      </c>
      <c r="AH3735" t="s">
        <v>284</v>
      </c>
      <c r="AI3735">
        <v>870936440</v>
      </c>
      <c r="AM3735">
        <v>260001</v>
      </c>
      <c r="BB3735" s="9">
        <v>288</v>
      </c>
      <c r="BE3735">
        <f t="shared" si="256"/>
        <v>288</v>
      </c>
      <c r="BF3735" s="6">
        <f t="shared" si="257"/>
        <v>75.5</v>
      </c>
      <c r="BG3735" s="12" t="s">
        <v>99</v>
      </c>
      <c r="BH3735" t="e">
        <f>+VLOOKUP(AF3735,Sheet4!A:A,1,FALSE)</f>
        <v>#N/A</v>
      </c>
      <c r="BL3735">
        <v>287.5</v>
      </c>
      <c r="BM3735" s="59">
        <f t="shared" si="258"/>
        <v>-75</v>
      </c>
      <c r="BN3735" t="s">
        <v>1766</v>
      </c>
    </row>
    <row r="3736" spans="1:67" ht="13" customHeight="1" x14ac:dyDescent="0.3">
      <c r="A3736" s="5">
        <v>46114</v>
      </c>
      <c r="B3736" t="s">
        <v>80</v>
      </c>
      <c r="F3736">
        <v>900</v>
      </c>
      <c r="G3736">
        <v>900</v>
      </c>
      <c r="H3736">
        <v>662.5</v>
      </c>
      <c r="I3736" s="6">
        <v>-237.5</v>
      </c>
      <c r="Q3736" t="s">
        <v>81</v>
      </c>
      <c r="U3736">
        <v>2601359</v>
      </c>
      <c r="V3736" t="s">
        <v>1763</v>
      </c>
      <c r="W3736" t="s">
        <v>169</v>
      </c>
      <c r="X3736" t="s">
        <v>281</v>
      </c>
      <c r="Y3736" t="s">
        <v>1776</v>
      </c>
      <c r="AF3736" t="s">
        <v>1763</v>
      </c>
      <c r="AG3736" t="s">
        <v>1765</v>
      </c>
      <c r="AH3736" t="s">
        <v>284</v>
      </c>
      <c r="AI3736">
        <v>870936440</v>
      </c>
      <c r="AM3736">
        <v>260001</v>
      </c>
      <c r="BB3736" s="9">
        <v>900</v>
      </c>
      <c r="BE3736">
        <f t="shared" si="256"/>
        <v>900</v>
      </c>
      <c r="BF3736" s="6">
        <f t="shared" si="257"/>
        <v>237.5</v>
      </c>
      <c r="BG3736" s="12" t="s">
        <v>99</v>
      </c>
      <c r="BH3736" t="e">
        <f>+VLOOKUP(AF3736,Sheet4!A:A,1,FALSE)</f>
        <v>#N/A</v>
      </c>
      <c r="BL3736">
        <v>900</v>
      </c>
      <c r="BM3736" s="59">
        <f t="shared" si="258"/>
        <v>-237.5</v>
      </c>
      <c r="BN3736" t="s">
        <v>1766</v>
      </c>
    </row>
    <row r="3737" spans="1:67" ht="13" customHeight="1" x14ac:dyDescent="0.3">
      <c r="A3737" s="5">
        <v>46114</v>
      </c>
      <c r="B3737" t="s">
        <v>80</v>
      </c>
      <c r="F3737">
        <v>1350</v>
      </c>
      <c r="G3737">
        <v>1350</v>
      </c>
      <c r="H3737">
        <v>987.5</v>
      </c>
      <c r="I3737" s="6">
        <v>-362.5</v>
      </c>
      <c r="Q3737" t="s">
        <v>81</v>
      </c>
      <c r="U3737">
        <v>2601359</v>
      </c>
      <c r="V3737" t="s">
        <v>1763</v>
      </c>
      <c r="W3737" t="s">
        <v>169</v>
      </c>
      <c r="X3737" t="s">
        <v>281</v>
      </c>
      <c r="Y3737" t="s">
        <v>1777</v>
      </c>
      <c r="AF3737" t="s">
        <v>1763</v>
      </c>
      <c r="AG3737" t="s">
        <v>1765</v>
      </c>
      <c r="AH3737" t="s">
        <v>284</v>
      </c>
      <c r="AI3737">
        <v>870936440</v>
      </c>
      <c r="AM3737">
        <v>260001</v>
      </c>
      <c r="BB3737" s="9">
        <v>1350</v>
      </c>
      <c r="BE3737">
        <f t="shared" si="256"/>
        <v>1350</v>
      </c>
      <c r="BF3737" s="6">
        <f t="shared" si="257"/>
        <v>362.5</v>
      </c>
      <c r="BG3737" s="12" t="s">
        <v>99</v>
      </c>
      <c r="BH3737" t="e">
        <f>+VLOOKUP(AF3737,Sheet4!A:A,1,FALSE)</f>
        <v>#N/A</v>
      </c>
      <c r="BL3737">
        <v>1350</v>
      </c>
      <c r="BM3737" s="59">
        <f t="shared" si="258"/>
        <v>-362.5</v>
      </c>
      <c r="BN3737" t="s">
        <v>1766</v>
      </c>
    </row>
    <row r="3738" spans="1:67" ht="13" customHeight="1" x14ac:dyDescent="0.3">
      <c r="A3738" s="5">
        <v>46114</v>
      </c>
      <c r="B3738" t="s">
        <v>80</v>
      </c>
      <c r="F3738">
        <v>587.5</v>
      </c>
      <c r="G3738">
        <v>587.5</v>
      </c>
      <c r="H3738">
        <v>425</v>
      </c>
      <c r="I3738" s="6">
        <v>-162.5</v>
      </c>
      <c r="Q3738" t="s">
        <v>81</v>
      </c>
      <c r="U3738">
        <v>2601359</v>
      </c>
      <c r="V3738" t="s">
        <v>1763</v>
      </c>
      <c r="W3738" t="s">
        <v>169</v>
      </c>
      <c r="X3738" t="s">
        <v>281</v>
      </c>
      <c r="Y3738" t="s">
        <v>1778</v>
      </c>
      <c r="AF3738" t="s">
        <v>1763</v>
      </c>
      <c r="AG3738" t="s">
        <v>1765</v>
      </c>
      <c r="AH3738" t="s">
        <v>284</v>
      </c>
      <c r="AI3738">
        <v>870936440</v>
      </c>
      <c r="AM3738">
        <v>260001</v>
      </c>
      <c r="BB3738" s="9">
        <v>588</v>
      </c>
      <c r="BE3738">
        <f t="shared" si="256"/>
        <v>588</v>
      </c>
      <c r="BF3738" s="6">
        <f t="shared" si="257"/>
        <v>163</v>
      </c>
      <c r="BG3738" s="12" t="s">
        <v>99</v>
      </c>
      <c r="BH3738" t="e">
        <f>+VLOOKUP(AF3738,Sheet4!A:A,1,FALSE)</f>
        <v>#N/A</v>
      </c>
      <c r="BL3738">
        <v>587.5</v>
      </c>
      <c r="BM3738" s="59">
        <f t="shared" si="258"/>
        <v>-162.5</v>
      </c>
      <c r="BN3738" t="s">
        <v>1766</v>
      </c>
    </row>
    <row r="3739" spans="1:67" ht="13" customHeight="1" x14ac:dyDescent="0.3">
      <c r="A3739" s="5">
        <v>46114</v>
      </c>
      <c r="B3739" t="s">
        <v>80</v>
      </c>
      <c r="F3739">
        <v>500</v>
      </c>
      <c r="G3739">
        <v>500</v>
      </c>
      <c r="H3739">
        <v>362.5</v>
      </c>
      <c r="I3739" s="6">
        <v>-137.5</v>
      </c>
      <c r="Q3739" t="s">
        <v>81</v>
      </c>
      <c r="U3739">
        <v>2601359</v>
      </c>
      <c r="V3739" t="s">
        <v>1763</v>
      </c>
      <c r="W3739" t="s">
        <v>169</v>
      </c>
      <c r="X3739" t="s">
        <v>281</v>
      </c>
      <c r="Y3739" t="s">
        <v>1779</v>
      </c>
      <c r="AF3739" t="s">
        <v>1763</v>
      </c>
      <c r="AG3739" t="s">
        <v>1765</v>
      </c>
      <c r="AH3739" t="s">
        <v>284</v>
      </c>
      <c r="AI3739">
        <v>870936440</v>
      </c>
      <c r="AM3739">
        <v>260001</v>
      </c>
      <c r="BB3739" s="9">
        <v>500</v>
      </c>
      <c r="BE3739">
        <f t="shared" si="256"/>
        <v>500</v>
      </c>
      <c r="BF3739" s="6">
        <f t="shared" si="257"/>
        <v>137.5</v>
      </c>
      <c r="BG3739" s="12" t="s">
        <v>99</v>
      </c>
      <c r="BH3739" t="e">
        <f>+VLOOKUP(AF3739,Sheet4!A:A,1,FALSE)</f>
        <v>#N/A</v>
      </c>
      <c r="BL3739">
        <v>500</v>
      </c>
      <c r="BM3739" s="59">
        <f t="shared" si="258"/>
        <v>-137.5</v>
      </c>
      <c r="BN3739" t="s">
        <v>1766</v>
      </c>
    </row>
    <row r="3740" spans="1:67" ht="13" customHeight="1" x14ac:dyDescent="0.3">
      <c r="A3740" s="5">
        <v>46114</v>
      </c>
      <c r="B3740" t="s">
        <v>80</v>
      </c>
      <c r="F3740">
        <v>1125</v>
      </c>
      <c r="G3740">
        <v>1125</v>
      </c>
      <c r="H3740">
        <v>825</v>
      </c>
      <c r="I3740" s="6">
        <v>-300</v>
      </c>
      <c r="Q3740" t="s">
        <v>81</v>
      </c>
      <c r="U3740">
        <v>2601359</v>
      </c>
      <c r="V3740" t="s">
        <v>1763</v>
      </c>
      <c r="W3740" t="s">
        <v>169</v>
      </c>
      <c r="X3740" t="s">
        <v>281</v>
      </c>
      <c r="Y3740" t="s">
        <v>1780</v>
      </c>
      <c r="AF3740" t="s">
        <v>1763</v>
      </c>
      <c r="AG3740" t="s">
        <v>1765</v>
      </c>
      <c r="AH3740" t="s">
        <v>284</v>
      </c>
      <c r="AI3740">
        <v>870936440</v>
      </c>
      <c r="AM3740">
        <v>260001</v>
      </c>
      <c r="BB3740" s="9">
        <v>1125</v>
      </c>
      <c r="BE3740">
        <f t="shared" si="256"/>
        <v>1125</v>
      </c>
      <c r="BF3740" s="6">
        <f t="shared" si="257"/>
        <v>300</v>
      </c>
      <c r="BG3740" s="12" t="s">
        <v>99</v>
      </c>
      <c r="BH3740" t="e">
        <f>+VLOOKUP(AF3740,Sheet4!A:A,1,FALSE)</f>
        <v>#N/A</v>
      </c>
      <c r="BL3740">
        <v>1125</v>
      </c>
      <c r="BM3740" s="59">
        <f t="shared" si="258"/>
        <v>-300</v>
      </c>
      <c r="BN3740" t="s">
        <v>1766</v>
      </c>
    </row>
    <row r="3741" spans="1:67" ht="13" customHeight="1" x14ac:dyDescent="0.3">
      <c r="A3741" s="5">
        <v>46114</v>
      </c>
      <c r="B3741" t="s">
        <v>80</v>
      </c>
      <c r="F3741">
        <v>1425</v>
      </c>
      <c r="G3741">
        <v>1425</v>
      </c>
      <c r="H3741">
        <v>1037.5</v>
      </c>
      <c r="I3741" s="6">
        <v>-387.5</v>
      </c>
      <c r="Q3741" t="s">
        <v>81</v>
      </c>
      <c r="U3741">
        <v>2601359</v>
      </c>
      <c r="V3741" t="s">
        <v>1763</v>
      </c>
      <c r="W3741" t="s">
        <v>169</v>
      </c>
      <c r="X3741" t="s">
        <v>281</v>
      </c>
      <c r="Y3741" t="s">
        <v>1781</v>
      </c>
      <c r="AF3741" t="s">
        <v>1763</v>
      </c>
      <c r="AG3741" t="s">
        <v>1765</v>
      </c>
      <c r="AH3741" t="s">
        <v>284</v>
      </c>
      <c r="AI3741">
        <v>870936440</v>
      </c>
      <c r="AM3741">
        <v>260001</v>
      </c>
      <c r="BB3741" s="9">
        <v>1425</v>
      </c>
      <c r="BE3741">
        <f t="shared" si="256"/>
        <v>1425</v>
      </c>
      <c r="BF3741" s="6">
        <f t="shared" si="257"/>
        <v>387.5</v>
      </c>
      <c r="BG3741" s="12" t="s">
        <v>99</v>
      </c>
      <c r="BH3741" t="e">
        <f>+VLOOKUP(AF3741,Sheet4!A:A,1,FALSE)</f>
        <v>#N/A</v>
      </c>
      <c r="BL3741">
        <v>1425</v>
      </c>
      <c r="BM3741" s="59">
        <f t="shared" si="258"/>
        <v>-387.5</v>
      </c>
      <c r="BN3741" t="s">
        <v>1766</v>
      </c>
    </row>
    <row r="3742" spans="1:67" ht="13" customHeight="1" x14ac:dyDescent="0.3">
      <c r="A3742" s="5">
        <v>46114</v>
      </c>
      <c r="B3742" t="s">
        <v>80</v>
      </c>
      <c r="F3742">
        <v>350</v>
      </c>
      <c r="G3742">
        <v>350</v>
      </c>
      <c r="H3742">
        <v>250</v>
      </c>
      <c r="I3742" s="6">
        <v>-100</v>
      </c>
      <c r="Q3742" t="s">
        <v>81</v>
      </c>
      <c r="U3742">
        <v>2601359</v>
      </c>
      <c r="V3742" t="s">
        <v>1763</v>
      </c>
      <c r="W3742" t="s">
        <v>169</v>
      </c>
      <c r="X3742" t="s">
        <v>281</v>
      </c>
      <c r="Y3742" t="s">
        <v>1782</v>
      </c>
      <c r="AF3742" t="s">
        <v>1763</v>
      </c>
      <c r="AG3742" t="s">
        <v>1765</v>
      </c>
      <c r="AH3742" t="s">
        <v>284</v>
      </c>
      <c r="AI3742">
        <v>870936440</v>
      </c>
      <c r="AM3742">
        <v>260001</v>
      </c>
      <c r="BB3742" s="9">
        <v>350</v>
      </c>
      <c r="BE3742">
        <f t="shared" si="256"/>
        <v>350</v>
      </c>
      <c r="BF3742" s="6">
        <f t="shared" si="257"/>
        <v>100</v>
      </c>
      <c r="BG3742" s="12" t="s">
        <v>99</v>
      </c>
      <c r="BH3742" t="e">
        <f>+VLOOKUP(AF3742,Sheet4!A:A,1,FALSE)</f>
        <v>#N/A</v>
      </c>
      <c r="BL3742">
        <v>350</v>
      </c>
      <c r="BM3742" s="59">
        <f t="shared" si="258"/>
        <v>-100</v>
      </c>
      <c r="BN3742" t="s">
        <v>1766</v>
      </c>
    </row>
    <row r="3743" spans="1:67" ht="13" customHeight="1" x14ac:dyDescent="0.3">
      <c r="A3743" s="5">
        <v>46114</v>
      </c>
      <c r="B3743" t="s">
        <v>80</v>
      </c>
      <c r="F3743">
        <v>562.5</v>
      </c>
      <c r="G3743">
        <v>562.5</v>
      </c>
      <c r="H3743">
        <v>412.5</v>
      </c>
      <c r="I3743" s="6">
        <v>-150</v>
      </c>
      <c r="Q3743" t="s">
        <v>81</v>
      </c>
      <c r="U3743">
        <v>2601359</v>
      </c>
      <c r="V3743" t="s">
        <v>1763</v>
      </c>
      <c r="W3743" t="s">
        <v>169</v>
      </c>
      <c r="X3743" t="s">
        <v>281</v>
      </c>
      <c r="Y3743" t="s">
        <v>1783</v>
      </c>
      <c r="AF3743" t="s">
        <v>1763</v>
      </c>
      <c r="AG3743" t="s">
        <v>1765</v>
      </c>
      <c r="AH3743" t="s">
        <v>284</v>
      </c>
      <c r="AI3743">
        <v>870936440</v>
      </c>
      <c r="AM3743">
        <v>260001</v>
      </c>
      <c r="BB3743" s="9">
        <v>562</v>
      </c>
      <c r="BE3743">
        <f t="shared" si="256"/>
        <v>562</v>
      </c>
      <c r="BF3743" s="6">
        <f t="shared" si="257"/>
        <v>149.5</v>
      </c>
      <c r="BG3743" s="12" t="s">
        <v>99</v>
      </c>
      <c r="BH3743" t="e">
        <f>+VLOOKUP(AF3743,Sheet4!A:A,1,FALSE)</f>
        <v>#N/A</v>
      </c>
      <c r="BL3743">
        <v>562.5</v>
      </c>
      <c r="BM3743" s="59">
        <f t="shared" si="258"/>
        <v>-150</v>
      </c>
      <c r="BN3743" t="s">
        <v>1766</v>
      </c>
    </row>
    <row r="3744" spans="1:67" ht="13" customHeight="1" x14ac:dyDescent="0.3">
      <c r="A3744" s="5">
        <v>46114</v>
      </c>
      <c r="B3744" t="s">
        <v>63</v>
      </c>
      <c r="F3744">
        <v>60</v>
      </c>
      <c r="G3744">
        <v>60</v>
      </c>
      <c r="H3744" s="6">
        <v>90</v>
      </c>
      <c r="I3744" s="6">
        <f t="shared" ref="I3744:I3750" si="259">H3744-G3744</f>
        <v>30</v>
      </c>
      <c r="J3744" s="6"/>
      <c r="K3744" s="6"/>
      <c r="Q3744" t="s">
        <v>64</v>
      </c>
      <c r="U3744">
        <v>2601360</v>
      </c>
      <c r="V3744" t="s">
        <v>1784</v>
      </c>
      <c r="W3744" t="s">
        <v>66</v>
      </c>
      <c r="X3744" t="s">
        <v>946</v>
      </c>
      <c r="Y3744" t="s">
        <v>947</v>
      </c>
      <c r="AF3744" t="s">
        <v>1784</v>
      </c>
      <c r="AG3744" t="s">
        <v>1785</v>
      </c>
      <c r="AH3744" t="s">
        <v>949</v>
      </c>
      <c r="AI3744">
        <v>878543976</v>
      </c>
      <c r="AM3744">
        <v>260001</v>
      </c>
      <c r="BA3744" s="6">
        <v>30</v>
      </c>
      <c r="BE3744">
        <f t="shared" si="256"/>
        <v>0</v>
      </c>
      <c r="BF3744" s="6">
        <f t="shared" si="257"/>
        <v>-90</v>
      </c>
      <c r="BG3744" s="7" t="s">
        <v>71</v>
      </c>
      <c r="BH3744" t="e">
        <f>+VLOOKUP(AF3744,Sheet4!A:A,1,FALSE)</f>
        <v>#N/A</v>
      </c>
      <c r="BL3744" s="6">
        <v>90</v>
      </c>
      <c r="BM3744" s="59">
        <f t="shared" si="258"/>
        <v>0</v>
      </c>
      <c r="BN3744" t="s">
        <v>1786</v>
      </c>
      <c r="BO3744" t="s">
        <v>101</v>
      </c>
    </row>
    <row r="3745" spans="1:67" ht="13" customHeight="1" x14ac:dyDescent="0.3">
      <c r="A3745" s="5">
        <v>46114</v>
      </c>
      <c r="B3745" t="s">
        <v>74</v>
      </c>
      <c r="F3745" s="8">
        <v>4</v>
      </c>
      <c r="G3745">
        <v>2</v>
      </c>
      <c r="H3745" s="6">
        <v>6</v>
      </c>
      <c r="I3745" s="6">
        <f t="shared" si="259"/>
        <v>4</v>
      </c>
      <c r="J3745" s="6"/>
      <c r="K3745" s="6"/>
      <c r="Q3745" t="s">
        <v>75</v>
      </c>
      <c r="U3745">
        <v>2601360</v>
      </c>
      <c r="V3745" t="s">
        <v>1784</v>
      </c>
      <c r="W3745" t="s">
        <v>66</v>
      </c>
      <c r="X3745" t="s">
        <v>946</v>
      </c>
      <c r="Y3745" t="s">
        <v>947</v>
      </c>
      <c r="AF3745" t="s">
        <v>1784</v>
      </c>
      <c r="AG3745" t="s">
        <v>1785</v>
      </c>
      <c r="AH3745" t="s">
        <v>949</v>
      </c>
      <c r="AI3745">
        <v>878543976</v>
      </c>
      <c r="AM3745">
        <v>260001</v>
      </c>
      <c r="BA3745" s="6">
        <v>2</v>
      </c>
      <c r="BE3745">
        <f t="shared" si="256"/>
        <v>0</v>
      </c>
      <c r="BF3745" s="6">
        <f t="shared" si="257"/>
        <v>-6</v>
      </c>
      <c r="BG3745" s="7" t="s">
        <v>71</v>
      </c>
      <c r="BH3745" t="e">
        <f>+VLOOKUP(AF3745,Sheet4!A:A,1,FALSE)</f>
        <v>#N/A</v>
      </c>
      <c r="BL3745" s="6">
        <v>6</v>
      </c>
      <c r="BM3745" s="59">
        <f t="shared" si="258"/>
        <v>0</v>
      </c>
      <c r="BN3745" t="s">
        <v>1786</v>
      </c>
    </row>
    <row r="3746" spans="1:67" ht="13" customHeight="1" x14ac:dyDescent="0.3">
      <c r="A3746" s="5">
        <v>46114</v>
      </c>
      <c r="B3746" t="s">
        <v>76</v>
      </c>
      <c r="F3746">
        <v>80</v>
      </c>
      <c r="G3746">
        <v>80</v>
      </c>
      <c r="H3746" s="6">
        <v>120</v>
      </c>
      <c r="I3746" s="6">
        <f t="shared" si="259"/>
        <v>40</v>
      </c>
      <c r="J3746" s="6"/>
      <c r="K3746" s="6"/>
      <c r="Q3746" t="s">
        <v>77</v>
      </c>
      <c r="U3746">
        <v>2601360</v>
      </c>
      <c r="V3746" t="s">
        <v>1784</v>
      </c>
      <c r="W3746" t="s">
        <v>66</v>
      </c>
      <c r="X3746" t="s">
        <v>946</v>
      </c>
      <c r="Y3746" t="s">
        <v>947</v>
      </c>
      <c r="AF3746" t="s">
        <v>1784</v>
      </c>
      <c r="AG3746" t="s">
        <v>1785</v>
      </c>
      <c r="AH3746" t="s">
        <v>949</v>
      </c>
      <c r="AI3746">
        <v>878543976</v>
      </c>
      <c r="AM3746">
        <v>260001</v>
      </c>
      <c r="BA3746" s="6">
        <v>40</v>
      </c>
      <c r="BE3746">
        <f t="shared" si="256"/>
        <v>0</v>
      </c>
      <c r="BF3746" s="6">
        <f t="shared" si="257"/>
        <v>-120</v>
      </c>
      <c r="BG3746" s="7" t="s">
        <v>71</v>
      </c>
      <c r="BH3746" t="e">
        <f>+VLOOKUP(AF3746,Sheet4!A:A,1,FALSE)</f>
        <v>#N/A</v>
      </c>
      <c r="BL3746" s="6">
        <v>120</v>
      </c>
      <c r="BM3746" s="59">
        <f t="shared" si="258"/>
        <v>0</v>
      </c>
      <c r="BN3746" t="s">
        <v>1786</v>
      </c>
    </row>
    <row r="3747" spans="1:67" ht="13" customHeight="1" x14ac:dyDescent="0.3">
      <c r="A3747" s="5">
        <v>46114</v>
      </c>
      <c r="B3747" t="s">
        <v>78</v>
      </c>
      <c r="F3747" s="8">
        <v>3</v>
      </c>
      <c r="G3747">
        <v>1.5</v>
      </c>
      <c r="H3747" s="6">
        <v>6</v>
      </c>
      <c r="I3747" s="6">
        <f t="shared" si="259"/>
        <v>4.5</v>
      </c>
      <c r="J3747" s="6"/>
      <c r="K3747" s="6"/>
      <c r="Q3747" t="s">
        <v>79</v>
      </c>
      <c r="U3747">
        <v>2601360</v>
      </c>
      <c r="V3747" t="s">
        <v>1784</v>
      </c>
      <c r="W3747" t="s">
        <v>66</v>
      </c>
      <c r="X3747" t="s">
        <v>946</v>
      </c>
      <c r="Y3747" t="s">
        <v>947</v>
      </c>
      <c r="AF3747" t="s">
        <v>1784</v>
      </c>
      <c r="AG3747" t="s">
        <v>1785</v>
      </c>
      <c r="AH3747" t="s">
        <v>949</v>
      </c>
      <c r="AI3747">
        <v>878543976</v>
      </c>
      <c r="AM3747">
        <v>260001</v>
      </c>
      <c r="BA3747" s="6">
        <v>3</v>
      </c>
      <c r="BE3747">
        <f t="shared" si="256"/>
        <v>0</v>
      </c>
      <c r="BF3747" s="6">
        <f t="shared" si="257"/>
        <v>-6</v>
      </c>
      <c r="BG3747" s="7" t="s">
        <v>71</v>
      </c>
      <c r="BH3747" t="e">
        <f>+VLOOKUP(AF3747,Sheet4!A:A,1,FALSE)</f>
        <v>#N/A</v>
      </c>
      <c r="BL3747" s="6">
        <v>6</v>
      </c>
      <c r="BM3747" s="59">
        <f t="shared" si="258"/>
        <v>0</v>
      </c>
      <c r="BN3747" t="s">
        <v>1786</v>
      </c>
    </row>
    <row r="3748" spans="1:67" ht="13" customHeight="1" x14ac:dyDescent="0.3">
      <c r="A3748" s="5">
        <v>46114</v>
      </c>
      <c r="B3748" t="s">
        <v>80</v>
      </c>
      <c r="F3748">
        <v>37.5</v>
      </c>
      <c r="G3748">
        <v>37.5</v>
      </c>
      <c r="H3748" s="6">
        <v>75</v>
      </c>
      <c r="I3748" s="6">
        <f t="shared" si="259"/>
        <v>37.5</v>
      </c>
      <c r="J3748" s="6">
        <f>H3748/12.5</f>
        <v>6</v>
      </c>
      <c r="K3748" s="6"/>
      <c r="Q3748" t="s">
        <v>81</v>
      </c>
      <c r="U3748">
        <v>2601360</v>
      </c>
      <c r="V3748" t="s">
        <v>1784</v>
      </c>
      <c r="W3748" t="s">
        <v>66</v>
      </c>
      <c r="X3748" t="s">
        <v>946</v>
      </c>
      <c r="Y3748" t="s">
        <v>947</v>
      </c>
      <c r="AF3748" t="s">
        <v>1784</v>
      </c>
      <c r="AG3748" t="s">
        <v>1785</v>
      </c>
      <c r="AH3748" t="s">
        <v>949</v>
      </c>
      <c r="AI3748">
        <v>878543976</v>
      </c>
      <c r="AM3748">
        <v>260001</v>
      </c>
      <c r="BA3748" s="6">
        <v>37.5</v>
      </c>
      <c r="BE3748">
        <f t="shared" si="256"/>
        <v>0</v>
      </c>
      <c r="BF3748" s="6">
        <f t="shared" si="257"/>
        <v>-75</v>
      </c>
      <c r="BG3748" s="7" t="s">
        <v>71</v>
      </c>
      <c r="BH3748" t="e">
        <f>+VLOOKUP(AF3748,Sheet4!A:A,1,FALSE)</f>
        <v>#N/A</v>
      </c>
      <c r="BL3748" s="6">
        <v>75</v>
      </c>
      <c r="BM3748" s="59">
        <f t="shared" si="258"/>
        <v>0</v>
      </c>
      <c r="BN3748" t="s">
        <v>1786</v>
      </c>
    </row>
    <row r="3749" spans="1:67" ht="13" customHeight="1" x14ac:dyDescent="0.3">
      <c r="A3749" s="5">
        <v>46114</v>
      </c>
      <c r="B3749" t="s">
        <v>82</v>
      </c>
      <c r="F3749" s="8">
        <v>3</v>
      </c>
      <c r="G3749">
        <v>1.5</v>
      </c>
      <c r="H3749" s="6">
        <v>0</v>
      </c>
      <c r="I3749" s="6">
        <f t="shared" si="259"/>
        <v>-1.5</v>
      </c>
      <c r="J3749" s="6"/>
      <c r="K3749" s="6"/>
      <c r="Q3749" t="s">
        <v>83</v>
      </c>
      <c r="U3749">
        <v>2601360</v>
      </c>
      <c r="V3749" t="s">
        <v>1784</v>
      </c>
      <c r="W3749" t="s">
        <v>66</v>
      </c>
      <c r="X3749" t="s">
        <v>946</v>
      </c>
      <c r="Y3749" t="s">
        <v>947</v>
      </c>
      <c r="AF3749" t="s">
        <v>1784</v>
      </c>
      <c r="AG3749" t="s">
        <v>1785</v>
      </c>
      <c r="AH3749" t="s">
        <v>949</v>
      </c>
      <c r="AI3749">
        <v>878543976</v>
      </c>
      <c r="AM3749">
        <v>260001</v>
      </c>
      <c r="BA3749" s="6">
        <v>-3</v>
      </c>
      <c r="BE3749">
        <f t="shared" si="256"/>
        <v>0</v>
      </c>
      <c r="BF3749" s="6">
        <f t="shared" si="257"/>
        <v>0</v>
      </c>
      <c r="BG3749" s="7" t="s">
        <v>71</v>
      </c>
      <c r="BH3749" t="e">
        <f>+VLOOKUP(AF3749,Sheet4!A:A,1,FALSE)</f>
        <v>#N/A</v>
      </c>
      <c r="BL3749" s="6">
        <v>0</v>
      </c>
      <c r="BM3749" s="59">
        <f t="shared" si="258"/>
        <v>0</v>
      </c>
      <c r="BN3749" t="s">
        <v>1786</v>
      </c>
    </row>
    <row r="3750" spans="1:67" ht="13" customHeight="1" x14ac:dyDescent="0.3">
      <c r="A3750" s="5">
        <v>46114</v>
      </c>
      <c r="B3750" t="s">
        <v>84</v>
      </c>
      <c r="F3750">
        <v>50</v>
      </c>
      <c r="G3750">
        <v>50</v>
      </c>
      <c r="H3750" s="6">
        <v>0</v>
      </c>
      <c r="I3750" s="6">
        <f t="shared" si="259"/>
        <v>-50</v>
      </c>
      <c r="J3750" s="6"/>
      <c r="K3750" s="6">
        <f>H3750/50</f>
        <v>0</v>
      </c>
      <c r="Q3750" t="s">
        <v>85</v>
      </c>
      <c r="U3750">
        <v>2601360</v>
      </c>
      <c r="V3750" t="s">
        <v>1784</v>
      </c>
      <c r="W3750" t="s">
        <v>66</v>
      </c>
      <c r="X3750" t="s">
        <v>946</v>
      </c>
      <c r="Y3750" t="s">
        <v>947</v>
      </c>
      <c r="AF3750" t="s">
        <v>1784</v>
      </c>
      <c r="AG3750" t="s">
        <v>1785</v>
      </c>
      <c r="AH3750" t="s">
        <v>949</v>
      </c>
      <c r="AI3750">
        <v>878543976</v>
      </c>
      <c r="AM3750">
        <v>260001</v>
      </c>
      <c r="BA3750" s="6">
        <v>-50</v>
      </c>
      <c r="BE3750">
        <f t="shared" si="256"/>
        <v>0</v>
      </c>
      <c r="BF3750" s="6">
        <f t="shared" si="257"/>
        <v>0</v>
      </c>
      <c r="BG3750" s="7" t="s">
        <v>71</v>
      </c>
      <c r="BH3750" t="e">
        <f>+VLOOKUP(AF3750,Sheet4!A:A,1,FALSE)</f>
        <v>#N/A</v>
      </c>
      <c r="BL3750" s="6">
        <v>0</v>
      </c>
      <c r="BM3750" s="59">
        <f t="shared" si="258"/>
        <v>0</v>
      </c>
      <c r="BN3750" t="s">
        <v>1786</v>
      </c>
    </row>
    <row r="3751" spans="1:67" ht="13" customHeight="1" x14ac:dyDescent="0.3">
      <c r="A3751" s="5">
        <v>46114</v>
      </c>
      <c r="B3751" t="s">
        <v>63</v>
      </c>
      <c r="F3751">
        <v>22005</v>
      </c>
      <c r="G3751">
        <v>22005</v>
      </c>
      <c r="H3751">
        <v>30210</v>
      </c>
      <c r="I3751" s="6">
        <v>8205</v>
      </c>
      <c r="Q3751" t="s">
        <v>64</v>
      </c>
      <c r="U3751">
        <v>2601361</v>
      </c>
      <c r="V3751" t="s">
        <v>1787</v>
      </c>
      <c r="W3751" t="s">
        <v>169</v>
      </c>
      <c r="X3751" t="s">
        <v>412</v>
      </c>
      <c r="Y3751" t="s">
        <v>1788</v>
      </c>
      <c r="AF3751" t="s">
        <v>1787</v>
      </c>
      <c r="AG3751" t="s">
        <v>1789</v>
      </c>
      <c r="AH3751" t="s">
        <v>415</v>
      </c>
      <c r="AI3751">
        <v>864272425</v>
      </c>
      <c r="AM3751">
        <v>260001</v>
      </c>
      <c r="BE3751">
        <f t="shared" si="256"/>
        <v>0</v>
      </c>
      <c r="BF3751" s="6">
        <f t="shared" si="257"/>
        <v>-30210</v>
      </c>
      <c r="BG3751" s="7" t="s">
        <v>71</v>
      </c>
      <c r="BH3751" t="e">
        <f>+VLOOKUP(AF3751,Sheet4!A:A,1,FALSE)</f>
        <v>#N/A</v>
      </c>
      <c r="BL3751">
        <v>22005</v>
      </c>
      <c r="BM3751" s="59">
        <f t="shared" si="258"/>
        <v>8205</v>
      </c>
      <c r="BN3751" t="s">
        <v>1790</v>
      </c>
      <c r="BO3751" t="s">
        <v>73</v>
      </c>
    </row>
    <row r="3752" spans="1:67" ht="13" customHeight="1" x14ac:dyDescent="0.3">
      <c r="A3752" s="5">
        <v>46114</v>
      </c>
      <c r="B3752" t="s">
        <v>74</v>
      </c>
      <c r="F3752" s="8">
        <v>1467</v>
      </c>
      <c r="G3752">
        <v>733.5</v>
      </c>
      <c r="H3752">
        <v>2014</v>
      </c>
      <c r="I3752" s="6">
        <v>547</v>
      </c>
      <c r="Q3752" t="s">
        <v>75</v>
      </c>
      <c r="U3752">
        <v>2601361</v>
      </c>
      <c r="V3752" t="s">
        <v>1787</v>
      </c>
      <c r="W3752" t="s">
        <v>169</v>
      </c>
      <c r="X3752" t="s">
        <v>412</v>
      </c>
      <c r="Y3752" t="s">
        <v>1788</v>
      </c>
      <c r="AF3752" t="s">
        <v>1787</v>
      </c>
      <c r="AG3752" t="s">
        <v>1789</v>
      </c>
      <c r="AH3752" t="s">
        <v>415</v>
      </c>
      <c r="AI3752">
        <v>864272425</v>
      </c>
      <c r="AM3752">
        <v>260001</v>
      </c>
      <c r="BE3752">
        <f t="shared" si="256"/>
        <v>0</v>
      </c>
      <c r="BF3752" s="6">
        <f t="shared" si="257"/>
        <v>-2014</v>
      </c>
      <c r="BG3752" s="7" t="s">
        <v>71</v>
      </c>
      <c r="BH3752" t="e">
        <f>+VLOOKUP(AF3752,Sheet4!A:A,1,FALSE)</f>
        <v>#N/A</v>
      </c>
      <c r="BL3752">
        <v>733.5</v>
      </c>
      <c r="BM3752" s="59">
        <f t="shared" si="258"/>
        <v>1280.5</v>
      </c>
      <c r="BN3752" t="s">
        <v>1790</v>
      </c>
    </row>
    <row r="3753" spans="1:67" ht="13" customHeight="1" x14ac:dyDescent="0.3">
      <c r="A3753" s="5">
        <v>46114</v>
      </c>
      <c r="B3753" t="s">
        <v>76</v>
      </c>
      <c r="F3753">
        <v>29340</v>
      </c>
      <c r="G3753">
        <v>29340</v>
      </c>
      <c r="H3753">
        <v>40280</v>
      </c>
      <c r="I3753" s="6">
        <v>10940</v>
      </c>
      <c r="Q3753" t="s">
        <v>77</v>
      </c>
      <c r="U3753">
        <v>2601361</v>
      </c>
      <c r="V3753" t="s">
        <v>1787</v>
      </c>
      <c r="W3753" t="s">
        <v>169</v>
      </c>
      <c r="X3753" t="s">
        <v>412</v>
      </c>
      <c r="Y3753" t="s">
        <v>1788</v>
      </c>
      <c r="AF3753" t="s">
        <v>1787</v>
      </c>
      <c r="AG3753" t="s">
        <v>1789</v>
      </c>
      <c r="AH3753" t="s">
        <v>415</v>
      </c>
      <c r="AI3753">
        <v>864272425</v>
      </c>
      <c r="AM3753">
        <v>260001</v>
      </c>
      <c r="BE3753">
        <f t="shared" si="256"/>
        <v>0</v>
      </c>
      <c r="BF3753" s="6">
        <f t="shared" si="257"/>
        <v>-40280</v>
      </c>
      <c r="BG3753" s="7" t="s">
        <v>71</v>
      </c>
      <c r="BH3753" t="e">
        <f>+VLOOKUP(AF3753,Sheet4!A:A,1,FALSE)</f>
        <v>#N/A</v>
      </c>
      <c r="BL3753">
        <v>29340</v>
      </c>
      <c r="BM3753" s="59">
        <f t="shared" si="258"/>
        <v>10940</v>
      </c>
      <c r="BN3753" t="s">
        <v>1790</v>
      </c>
    </row>
    <row r="3754" spans="1:67" ht="13" customHeight="1" x14ac:dyDescent="0.3">
      <c r="A3754" s="5">
        <v>46114</v>
      </c>
      <c r="B3754" t="s">
        <v>78</v>
      </c>
      <c r="F3754" s="8">
        <v>1467</v>
      </c>
      <c r="G3754">
        <v>733.5</v>
      </c>
      <c r="H3754">
        <v>2014</v>
      </c>
      <c r="I3754" s="6">
        <v>547</v>
      </c>
      <c r="Q3754" t="s">
        <v>79</v>
      </c>
      <c r="U3754">
        <v>2601361</v>
      </c>
      <c r="V3754" t="s">
        <v>1787</v>
      </c>
      <c r="W3754" t="s">
        <v>169</v>
      </c>
      <c r="X3754" t="s">
        <v>412</v>
      </c>
      <c r="Y3754" t="s">
        <v>1788</v>
      </c>
      <c r="AF3754" t="s">
        <v>1787</v>
      </c>
      <c r="AG3754" t="s">
        <v>1789</v>
      </c>
      <c r="AH3754" t="s">
        <v>415</v>
      </c>
      <c r="AI3754">
        <v>864272425</v>
      </c>
      <c r="AM3754">
        <v>260001</v>
      </c>
      <c r="BE3754">
        <f t="shared" si="256"/>
        <v>0</v>
      </c>
      <c r="BF3754" s="6">
        <f t="shared" si="257"/>
        <v>-2014</v>
      </c>
      <c r="BG3754" s="7" t="s">
        <v>71</v>
      </c>
      <c r="BH3754" t="e">
        <f>+VLOOKUP(AF3754,Sheet4!A:A,1,FALSE)</f>
        <v>#N/A</v>
      </c>
      <c r="BL3754">
        <v>733.5</v>
      </c>
      <c r="BM3754" s="59">
        <f t="shared" si="258"/>
        <v>1280.5</v>
      </c>
      <c r="BN3754" t="s">
        <v>1790</v>
      </c>
    </row>
    <row r="3755" spans="1:67" ht="13" customHeight="1" x14ac:dyDescent="0.3">
      <c r="A3755" s="5">
        <v>46114</v>
      </c>
      <c r="B3755" t="s">
        <v>80</v>
      </c>
      <c r="F3755">
        <v>18337.5</v>
      </c>
      <c r="G3755">
        <v>18337.5</v>
      </c>
      <c r="H3755">
        <v>25175</v>
      </c>
      <c r="I3755" s="6">
        <v>6837.5</v>
      </c>
      <c r="Q3755" t="s">
        <v>81</v>
      </c>
      <c r="U3755">
        <v>2601361</v>
      </c>
      <c r="V3755" t="s">
        <v>1787</v>
      </c>
      <c r="W3755" t="s">
        <v>169</v>
      </c>
      <c r="X3755" t="s">
        <v>412</v>
      </c>
      <c r="Y3755" t="s">
        <v>1788</v>
      </c>
      <c r="AF3755" t="s">
        <v>1787</v>
      </c>
      <c r="AG3755" t="s">
        <v>1789</v>
      </c>
      <c r="AH3755" t="s">
        <v>415</v>
      </c>
      <c r="AI3755">
        <v>864272425</v>
      </c>
      <c r="AM3755">
        <v>260001</v>
      </c>
      <c r="BB3755" s="9">
        <v>18338</v>
      </c>
      <c r="BE3755">
        <f t="shared" si="256"/>
        <v>18338</v>
      </c>
      <c r="BF3755" s="6">
        <f t="shared" si="257"/>
        <v>-6837</v>
      </c>
      <c r="BG3755" s="12" t="s">
        <v>99</v>
      </c>
      <c r="BH3755" t="e">
        <f>+VLOOKUP(AF3755,Sheet4!A:A,1,FALSE)</f>
        <v>#N/A</v>
      </c>
      <c r="BL3755">
        <v>18337.5</v>
      </c>
      <c r="BM3755" s="59">
        <f t="shared" si="258"/>
        <v>6837.5</v>
      </c>
      <c r="BN3755" t="s">
        <v>1790</v>
      </c>
    </row>
    <row r="3756" spans="1:67" ht="13" customHeight="1" x14ac:dyDescent="0.3">
      <c r="A3756" s="5">
        <v>46114</v>
      </c>
      <c r="B3756" t="s">
        <v>63</v>
      </c>
      <c r="F3756">
        <v>3165</v>
      </c>
      <c r="G3756">
        <v>3165</v>
      </c>
      <c r="H3756" s="6">
        <v>0</v>
      </c>
      <c r="I3756" s="6">
        <f t="shared" ref="I3756:I3765" si="260">H3756-G3756</f>
        <v>-3165</v>
      </c>
      <c r="J3756" s="6"/>
      <c r="K3756" s="6"/>
      <c r="Q3756" t="s">
        <v>64</v>
      </c>
      <c r="U3756">
        <v>2601362</v>
      </c>
      <c r="V3756" t="s">
        <v>1791</v>
      </c>
      <c r="W3756" t="s">
        <v>110</v>
      </c>
      <c r="X3756" t="s">
        <v>126</v>
      </c>
      <c r="Y3756" t="s">
        <v>320</v>
      </c>
      <c r="AF3756" t="s">
        <v>1791</v>
      </c>
      <c r="AG3756" t="s">
        <v>1792</v>
      </c>
      <c r="AH3756" t="s">
        <v>129</v>
      </c>
      <c r="AI3756">
        <v>879095867</v>
      </c>
      <c r="AM3756">
        <v>260001</v>
      </c>
      <c r="BA3756" s="6">
        <v>-3165</v>
      </c>
      <c r="BD3756" s="9">
        <v>3165</v>
      </c>
      <c r="BE3756">
        <f t="shared" si="256"/>
        <v>0</v>
      </c>
      <c r="BF3756" s="6">
        <f t="shared" si="257"/>
        <v>0</v>
      </c>
      <c r="BG3756" s="11" t="s">
        <v>71</v>
      </c>
      <c r="BH3756" t="e">
        <f>+VLOOKUP(AF3756,Sheet4!A:A,1,FALSE)</f>
        <v>#N/A</v>
      </c>
      <c r="BL3756" s="6">
        <v>0</v>
      </c>
      <c r="BM3756" s="59">
        <f t="shared" si="258"/>
        <v>0</v>
      </c>
      <c r="BN3756" t="s">
        <v>1793</v>
      </c>
      <c r="BO3756" t="s">
        <v>73</v>
      </c>
    </row>
    <row r="3757" spans="1:67" ht="13" customHeight="1" x14ac:dyDescent="0.3">
      <c r="A3757" s="5">
        <v>46114</v>
      </c>
      <c r="B3757" t="s">
        <v>74</v>
      </c>
      <c r="F3757" s="8">
        <v>211</v>
      </c>
      <c r="G3757">
        <v>105.5</v>
      </c>
      <c r="H3757" s="6">
        <v>0</v>
      </c>
      <c r="I3757" s="6">
        <f t="shared" si="260"/>
        <v>-105.5</v>
      </c>
      <c r="J3757" s="6"/>
      <c r="K3757" s="6"/>
      <c r="Q3757" t="s">
        <v>75</v>
      </c>
      <c r="U3757">
        <v>2601362</v>
      </c>
      <c r="V3757" t="s">
        <v>1791</v>
      </c>
      <c r="W3757" t="s">
        <v>110</v>
      </c>
      <c r="X3757" t="s">
        <v>126</v>
      </c>
      <c r="Y3757" t="s">
        <v>320</v>
      </c>
      <c r="AF3757" t="s">
        <v>1791</v>
      </c>
      <c r="AG3757" t="s">
        <v>1792</v>
      </c>
      <c r="AH3757" t="s">
        <v>129</v>
      </c>
      <c r="AI3757">
        <v>879095867</v>
      </c>
      <c r="AM3757">
        <v>260001</v>
      </c>
      <c r="BA3757" s="6">
        <v>-211</v>
      </c>
      <c r="BE3757">
        <f t="shared" si="256"/>
        <v>0</v>
      </c>
      <c r="BF3757" s="6">
        <f t="shared" si="257"/>
        <v>0</v>
      </c>
      <c r="BG3757" s="7" t="s">
        <v>71</v>
      </c>
      <c r="BH3757" t="e">
        <f>+VLOOKUP(AF3757,Sheet4!A:A,1,FALSE)</f>
        <v>#N/A</v>
      </c>
      <c r="BL3757" s="6">
        <v>0</v>
      </c>
      <c r="BM3757" s="59">
        <f t="shared" si="258"/>
        <v>0</v>
      </c>
      <c r="BN3757" t="s">
        <v>1793</v>
      </c>
    </row>
    <row r="3758" spans="1:67" ht="13" customHeight="1" x14ac:dyDescent="0.3">
      <c r="A3758" s="5">
        <v>46114</v>
      </c>
      <c r="B3758" t="s">
        <v>76</v>
      </c>
      <c r="F3758">
        <v>4220</v>
      </c>
      <c r="G3758">
        <v>4220</v>
      </c>
      <c r="H3758" s="6">
        <v>0</v>
      </c>
      <c r="I3758" s="6">
        <f t="shared" si="260"/>
        <v>-4220</v>
      </c>
      <c r="J3758" s="6"/>
      <c r="K3758" s="6"/>
      <c r="Q3758" t="s">
        <v>77</v>
      </c>
      <c r="U3758">
        <v>2601362</v>
      </c>
      <c r="V3758" t="s">
        <v>1791</v>
      </c>
      <c r="W3758" t="s">
        <v>110</v>
      </c>
      <c r="X3758" t="s">
        <v>126</v>
      </c>
      <c r="Y3758" t="s">
        <v>320</v>
      </c>
      <c r="AF3758" t="s">
        <v>1791</v>
      </c>
      <c r="AG3758" t="s">
        <v>1792</v>
      </c>
      <c r="AH3758" t="s">
        <v>129</v>
      </c>
      <c r="AI3758">
        <v>879095867</v>
      </c>
      <c r="AM3758">
        <v>260001</v>
      </c>
      <c r="BA3758" s="6">
        <v>-4220</v>
      </c>
      <c r="BE3758">
        <f t="shared" si="256"/>
        <v>0</v>
      </c>
      <c r="BF3758" s="6">
        <f t="shared" si="257"/>
        <v>0</v>
      </c>
      <c r="BG3758" s="7" t="s">
        <v>71</v>
      </c>
      <c r="BH3758" t="e">
        <f>+VLOOKUP(AF3758,Sheet4!A:A,1,FALSE)</f>
        <v>#N/A</v>
      </c>
      <c r="BL3758" s="6">
        <v>0</v>
      </c>
      <c r="BM3758" s="59">
        <f t="shared" si="258"/>
        <v>0</v>
      </c>
      <c r="BN3758" t="s">
        <v>1793</v>
      </c>
    </row>
    <row r="3759" spans="1:67" ht="13" customHeight="1" x14ac:dyDescent="0.3">
      <c r="A3759" s="5">
        <v>46114</v>
      </c>
      <c r="B3759" t="s">
        <v>82</v>
      </c>
      <c r="F3759" s="8">
        <v>633</v>
      </c>
      <c r="G3759">
        <v>316.5</v>
      </c>
      <c r="H3759" s="6">
        <v>0</v>
      </c>
      <c r="I3759" s="6">
        <f t="shared" si="260"/>
        <v>-316.5</v>
      </c>
      <c r="J3759" s="6"/>
      <c r="K3759" s="6"/>
      <c r="Q3759" t="s">
        <v>83</v>
      </c>
      <c r="U3759">
        <v>2601362</v>
      </c>
      <c r="V3759" t="s">
        <v>1791</v>
      </c>
      <c r="W3759" t="s">
        <v>110</v>
      </c>
      <c r="X3759" t="s">
        <v>126</v>
      </c>
      <c r="Y3759" t="s">
        <v>320</v>
      </c>
      <c r="AF3759" t="s">
        <v>1791</v>
      </c>
      <c r="AG3759" t="s">
        <v>1792</v>
      </c>
      <c r="AH3759" t="s">
        <v>129</v>
      </c>
      <c r="AI3759">
        <v>879095867</v>
      </c>
      <c r="AM3759">
        <v>260001</v>
      </c>
      <c r="BA3759" s="6">
        <v>-633</v>
      </c>
      <c r="BE3759">
        <f t="shared" si="256"/>
        <v>0</v>
      </c>
      <c r="BF3759" s="6">
        <f t="shared" si="257"/>
        <v>0</v>
      </c>
      <c r="BG3759" s="7" t="s">
        <v>71</v>
      </c>
      <c r="BH3759" t="e">
        <f>+VLOOKUP(AF3759,Sheet4!A:A,1,FALSE)</f>
        <v>#N/A</v>
      </c>
      <c r="BL3759" s="6">
        <v>0</v>
      </c>
      <c r="BM3759" s="59">
        <f t="shared" si="258"/>
        <v>0</v>
      </c>
      <c r="BN3759" t="s">
        <v>1793</v>
      </c>
    </row>
    <row r="3760" spans="1:67" ht="13" customHeight="1" x14ac:dyDescent="0.3">
      <c r="A3760" s="5">
        <v>46114</v>
      </c>
      <c r="B3760" t="s">
        <v>84</v>
      </c>
      <c r="F3760">
        <v>10550</v>
      </c>
      <c r="G3760">
        <v>10550</v>
      </c>
      <c r="H3760" s="6">
        <v>0</v>
      </c>
      <c r="I3760" s="6">
        <f t="shared" si="260"/>
        <v>-10550</v>
      </c>
      <c r="J3760" s="6"/>
      <c r="K3760" s="6"/>
      <c r="Q3760" t="s">
        <v>85</v>
      </c>
      <c r="U3760">
        <v>2601362</v>
      </c>
      <c r="V3760" t="s">
        <v>1791</v>
      </c>
      <c r="W3760" t="s">
        <v>110</v>
      </c>
      <c r="X3760" t="s">
        <v>126</v>
      </c>
      <c r="Y3760" t="s">
        <v>320</v>
      </c>
      <c r="AF3760" t="s">
        <v>1791</v>
      </c>
      <c r="AG3760" t="s">
        <v>1792</v>
      </c>
      <c r="AH3760" t="s">
        <v>129</v>
      </c>
      <c r="AI3760">
        <v>879095867</v>
      </c>
      <c r="AM3760">
        <v>260001</v>
      </c>
      <c r="BA3760" s="6">
        <v>-10550</v>
      </c>
      <c r="BE3760">
        <f t="shared" si="256"/>
        <v>0</v>
      </c>
      <c r="BF3760" s="6">
        <f t="shared" si="257"/>
        <v>0</v>
      </c>
      <c r="BG3760" s="7" t="s">
        <v>71</v>
      </c>
      <c r="BH3760" t="e">
        <f>+VLOOKUP(AF3760,Sheet4!A:A,1,FALSE)</f>
        <v>#N/A</v>
      </c>
      <c r="BL3760" s="6">
        <v>0</v>
      </c>
      <c r="BM3760" s="59">
        <f t="shared" si="258"/>
        <v>0</v>
      </c>
      <c r="BN3760" t="s">
        <v>1793</v>
      </c>
    </row>
    <row r="3761" spans="1:67" ht="13" customHeight="1" x14ac:dyDescent="0.3">
      <c r="A3761" s="5">
        <v>46114</v>
      </c>
      <c r="B3761" t="s">
        <v>63</v>
      </c>
      <c r="F3761">
        <v>225</v>
      </c>
      <c r="G3761">
        <v>225</v>
      </c>
      <c r="H3761" s="6">
        <v>120</v>
      </c>
      <c r="I3761" s="6">
        <f t="shared" si="260"/>
        <v>-105</v>
      </c>
      <c r="J3761" s="6"/>
      <c r="K3761" s="6"/>
      <c r="Q3761" t="s">
        <v>64</v>
      </c>
      <c r="U3761">
        <v>2601363</v>
      </c>
      <c r="V3761" t="s">
        <v>1794</v>
      </c>
      <c r="W3761" t="s">
        <v>110</v>
      </c>
      <c r="X3761" t="s">
        <v>347</v>
      </c>
      <c r="Y3761" t="s">
        <v>1055</v>
      </c>
      <c r="AF3761" t="s">
        <v>1794</v>
      </c>
      <c r="AG3761" t="s">
        <v>1795</v>
      </c>
      <c r="AH3761" t="s">
        <v>350</v>
      </c>
      <c r="AI3761" t="s">
        <v>351</v>
      </c>
      <c r="AM3761">
        <v>260001</v>
      </c>
      <c r="BA3761" s="6">
        <v>-105</v>
      </c>
      <c r="BD3761" s="9">
        <v>225</v>
      </c>
      <c r="BE3761">
        <f t="shared" si="256"/>
        <v>0</v>
      </c>
      <c r="BF3761" s="6">
        <f t="shared" si="257"/>
        <v>-120</v>
      </c>
      <c r="BG3761" s="11" t="s">
        <v>71</v>
      </c>
      <c r="BH3761" t="e">
        <f>+VLOOKUP(AF3761,Sheet4!A:A,1,FALSE)</f>
        <v>#N/A</v>
      </c>
      <c r="BL3761" s="6">
        <v>120</v>
      </c>
      <c r="BM3761" s="59">
        <f t="shared" si="258"/>
        <v>0</v>
      </c>
      <c r="BN3761" t="s">
        <v>1796</v>
      </c>
      <c r="BO3761" t="s">
        <v>73</v>
      </c>
    </row>
    <row r="3762" spans="1:67" ht="13" customHeight="1" x14ac:dyDescent="0.3">
      <c r="A3762" s="5">
        <v>46114</v>
      </c>
      <c r="B3762" t="s">
        <v>74</v>
      </c>
      <c r="F3762" s="8">
        <v>15</v>
      </c>
      <c r="G3762">
        <v>7.5</v>
      </c>
      <c r="H3762" s="6">
        <v>8</v>
      </c>
      <c r="I3762" s="6">
        <f t="shared" si="260"/>
        <v>0.5</v>
      </c>
      <c r="J3762" s="6"/>
      <c r="K3762" s="6"/>
      <c r="Q3762" t="s">
        <v>75</v>
      </c>
      <c r="U3762">
        <v>2601363</v>
      </c>
      <c r="V3762" t="s">
        <v>1794</v>
      </c>
      <c r="W3762" t="s">
        <v>110</v>
      </c>
      <c r="X3762" t="s">
        <v>347</v>
      </c>
      <c r="Y3762" t="s">
        <v>1055</v>
      </c>
      <c r="AF3762" t="s">
        <v>1794</v>
      </c>
      <c r="AG3762" t="s">
        <v>1795</v>
      </c>
      <c r="AH3762" t="s">
        <v>350</v>
      </c>
      <c r="AI3762" t="s">
        <v>351</v>
      </c>
      <c r="AM3762">
        <v>260001</v>
      </c>
      <c r="BA3762" s="6">
        <v>-7</v>
      </c>
      <c r="BE3762">
        <f t="shared" si="256"/>
        <v>0</v>
      </c>
      <c r="BF3762" s="6">
        <f t="shared" si="257"/>
        <v>-8</v>
      </c>
      <c r="BG3762" s="7" t="s">
        <v>71</v>
      </c>
      <c r="BH3762" t="e">
        <f>+VLOOKUP(AF3762,Sheet4!A:A,1,FALSE)</f>
        <v>#N/A</v>
      </c>
      <c r="BL3762" s="6">
        <v>8</v>
      </c>
      <c r="BM3762" s="59">
        <f t="shared" si="258"/>
        <v>0</v>
      </c>
      <c r="BN3762" t="s">
        <v>1796</v>
      </c>
    </row>
    <row r="3763" spans="1:67" ht="13" customHeight="1" x14ac:dyDescent="0.3">
      <c r="A3763" s="5">
        <v>46114</v>
      </c>
      <c r="B3763" t="s">
        <v>76</v>
      </c>
      <c r="F3763">
        <v>300</v>
      </c>
      <c r="G3763">
        <v>300</v>
      </c>
      <c r="H3763" s="6">
        <v>160</v>
      </c>
      <c r="I3763" s="6">
        <f t="shared" si="260"/>
        <v>-140</v>
      </c>
      <c r="J3763" s="6"/>
      <c r="K3763" s="6"/>
      <c r="Q3763" t="s">
        <v>77</v>
      </c>
      <c r="U3763">
        <v>2601363</v>
      </c>
      <c r="V3763" t="s">
        <v>1794</v>
      </c>
      <c r="W3763" t="s">
        <v>110</v>
      </c>
      <c r="X3763" t="s">
        <v>347</v>
      </c>
      <c r="Y3763" t="s">
        <v>1055</v>
      </c>
      <c r="AF3763" t="s">
        <v>1794</v>
      </c>
      <c r="AG3763" t="s">
        <v>1795</v>
      </c>
      <c r="AH3763" t="s">
        <v>350</v>
      </c>
      <c r="AI3763" t="s">
        <v>351</v>
      </c>
      <c r="AM3763">
        <v>260001</v>
      </c>
      <c r="BA3763" s="6">
        <v>-140</v>
      </c>
      <c r="BE3763">
        <f t="shared" si="256"/>
        <v>0</v>
      </c>
      <c r="BF3763" s="6">
        <f t="shared" si="257"/>
        <v>-160</v>
      </c>
      <c r="BG3763" s="7" t="s">
        <v>71</v>
      </c>
      <c r="BH3763" t="e">
        <f>+VLOOKUP(AF3763,Sheet4!A:A,1,FALSE)</f>
        <v>#N/A</v>
      </c>
      <c r="BL3763" s="6">
        <v>160</v>
      </c>
      <c r="BM3763" s="59">
        <f t="shared" si="258"/>
        <v>0</v>
      </c>
      <c r="BN3763" t="s">
        <v>1796</v>
      </c>
    </row>
    <row r="3764" spans="1:67" ht="13" customHeight="1" x14ac:dyDescent="0.3">
      <c r="A3764" s="5">
        <v>46114</v>
      </c>
      <c r="B3764" t="s">
        <v>78</v>
      </c>
      <c r="F3764" s="8">
        <v>15</v>
      </c>
      <c r="G3764">
        <v>7.5</v>
      </c>
      <c r="H3764" s="6">
        <v>8</v>
      </c>
      <c r="I3764" s="6">
        <f t="shared" si="260"/>
        <v>0.5</v>
      </c>
      <c r="J3764" s="6"/>
      <c r="K3764" s="6"/>
      <c r="Q3764" t="s">
        <v>79</v>
      </c>
      <c r="U3764">
        <v>2601363</v>
      </c>
      <c r="V3764" t="s">
        <v>1794</v>
      </c>
      <c r="W3764" t="s">
        <v>110</v>
      </c>
      <c r="X3764" t="s">
        <v>347</v>
      </c>
      <c r="Y3764" t="s">
        <v>1055</v>
      </c>
      <c r="AF3764" t="s">
        <v>1794</v>
      </c>
      <c r="AG3764" t="s">
        <v>1795</v>
      </c>
      <c r="AH3764" t="s">
        <v>350</v>
      </c>
      <c r="AI3764" t="s">
        <v>351</v>
      </c>
      <c r="AM3764">
        <v>260001</v>
      </c>
      <c r="BA3764" s="6">
        <v>-7</v>
      </c>
      <c r="BE3764">
        <f t="shared" si="256"/>
        <v>0</v>
      </c>
      <c r="BF3764" s="6">
        <f t="shared" si="257"/>
        <v>-8</v>
      </c>
      <c r="BG3764" s="7" t="s">
        <v>71</v>
      </c>
      <c r="BH3764" t="e">
        <f>+VLOOKUP(AF3764,Sheet4!A:A,1,FALSE)</f>
        <v>#N/A</v>
      </c>
      <c r="BL3764" s="6">
        <v>8</v>
      </c>
      <c r="BM3764" s="59">
        <f t="shared" si="258"/>
        <v>0</v>
      </c>
      <c r="BN3764" t="s">
        <v>1796</v>
      </c>
    </row>
    <row r="3765" spans="1:67" ht="13" customHeight="1" x14ac:dyDescent="0.3">
      <c r="A3765" s="5">
        <v>46114</v>
      </c>
      <c r="B3765" t="s">
        <v>80</v>
      </c>
      <c r="F3765">
        <v>187.5</v>
      </c>
      <c r="G3765">
        <v>187.5</v>
      </c>
      <c r="H3765" s="6">
        <v>100</v>
      </c>
      <c r="I3765" s="6">
        <f t="shared" si="260"/>
        <v>-87.5</v>
      </c>
      <c r="J3765" s="6"/>
      <c r="K3765" s="6"/>
      <c r="Q3765" t="s">
        <v>81</v>
      </c>
      <c r="U3765">
        <v>2601363</v>
      </c>
      <c r="V3765" t="s">
        <v>1794</v>
      </c>
      <c r="W3765" t="s">
        <v>110</v>
      </c>
      <c r="X3765" t="s">
        <v>347</v>
      </c>
      <c r="Y3765" t="s">
        <v>1055</v>
      </c>
      <c r="AF3765" t="s">
        <v>1794</v>
      </c>
      <c r="AG3765" t="s">
        <v>1795</v>
      </c>
      <c r="AH3765" t="s">
        <v>350</v>
      </c>
      <c r="AI3765" t="s">
        <v>351</v>
      </c>
      <c r="AM3765">
        <v>260001</v>
      </c>
      <c r="BA3765" s="6">
        <v>-87.5</v>
      </c>
      <c r="BD3765" s="9">
        <v>188</v>
      </c>
      <c r="BE3765">
        <f t="shared" si="256"/>
        <v>0</v>
      </c>
      <c r="BF3765" s="6">
        <f t="shared" si="257"/>
        <v>-100</v>
      </c>
      <c r="BG3765" s="11" t="s">
        <v>71</v>
      </c>
      <c r="BH3765" t="e">
        <f>+VLOOKUP(AF3765,Sheet4!A:A,1,FALSE)</f>
        <v>#N/A</v>
      </c>
      <c r="BL3765" s="6">
        <v>100</v>
      </c>
      <c r="BM3765" s="59">
        <f t="shared" si="258"/>
        <v>0</v>
      </c>
      <c r="BN3765" t="s">
        <v>1796</v>
      </c>
    </row>
    <row r="3766" spans="1:67" ht="13" customHeight="1" x14ac:dyDescent="0.3">
      <c r="A3766" s="5">
        <v>46114</v>
      </c>
      <c r="B3766" t="s">
        <v>63</v>
      </c>
      <c r="F3766">
        <v>3945</v>
      </c>
      <c r="G3766">
        <v>3945</v>
      </c>
      <c r="H3766">
        <v>3375</v>
      </c>
      <c r="I3766" s="6">
        <v>-570</v>
      </c>
      <c r="Q3766" t="s">
        <v>64</v>
      </c>
      <c r="U3766">
        <v>2601364</v>
      </c>
      <c r="V3766" t="s">
        <v>1797</v>
      </c>
      <c r="W3766" t="s">
        <v>94</v>
      </c>
      <c r="X3766" t="s">
        <v>95</v>
      </c>
      <c r="Y3766" t="s">
        <v>1798</v>
      </c>
      <c r="AF3766" t="s">
        <v>1797</v>
      </c>
      <c r="AG3766" t="s">
        <v>1799</v>
      </c>
      <c r="AH3766" t="s">
        <v>98</v>
      </c>
      <c r="AI3766">
        <v>847870520</v>
      </c>
      <c r="AM3766">
        <v>260001</v>
      </c>
      <c r="BD3766" s="9">
        <v>3945</v>
      </c>
      <c r="BE3766">
        <f t="shared" si="256"/>
        <v>0</v>
      </c>
      <c r="BF3766" s="6">
        <f t="shared" si="257"/>
        <v>-3375</v>
      </c>
      <c r="BG3766" s="11" t="s">
        <v>71</v>
      </c>
      <c r="BH3766" t="e">
        <f>+VLOOKUP(AF3766,Sheet4!A:A,1,FALSE)</f>
        <v>#N/A</v>
      </c>
      <c r="BL3766">
        <v>3945</v>
      </c>
      <c r="BM3766" s="59">
        <f t="shared" si="258"/>
        <v>-570</v>
      </c>
      <c r="BN3766" t="s">
        <v>1800</v>
      </c>
      <c r="BO3766" t="s">
        <v>73</v>
      </c>
    </row>
    <row r="3767" spans="1:67" ht="13" customHeight="1" x14ac:dyDescent="0.3">
      <c r="A3767" s="5">
        <v>46114</v>
      </c>
      <c r="B3767" t="s">
        <v>74</v>
      </c>
      <c r="F3767" s="8">
        <v>263</v>
      </c>
      <c r="G3767">
        <v>131.5</v>
      </c>
      <c r="H3767">
        <v>225</v>
      </c>
      <c r="I3767" s="6">
        <v>-38</v>
      </c>
      <c r="Q3767" t="s">
        <v>75</v>
      </c>
      <c r="U3767">
        <v>2601364</v>
      </c>
      <c r="V3767" t="s">
        <v>1797</v>
      </c>
      <c r="W3767" t="s">
        <v>94</v>
      </c>
      <c r="X3767" t="s">
        <v>95</v>
      </c>
      <c r="Y3767" t="s">
        <v>1798</v>
      </c>
      <c r="AF3767" t="s">
        <v>1797</v>
      </c>
      <c r="AG3767" t="s">
        <v>1799</v>
      </c>
      <c r="AH3767" t="s">
        <v>98</v>
      </c>
      <c r="AI3767">
        <v>847870520</v>
      </c>
      <c r="AM3767">
        <v>260001</v>
      </c>
      <c r="BE3767">
        <f t="shared" si="256"/>
        <v>0</v>
      </c>
      <c r="BF3767" s="6">
        <f t="shared" si="257"/>
        <v>-225</v>
      </c>
      <c r="BG3767" s="7" t="s">
        <v>71</v>
      </c>
      <c r="BH3767" t="e">
        <f>+VLOOKUP(AF3767,Sheet4!A:A,1,FALSE)</f>
        <v>#N/A</v>
      </c>
      <c r="BL3767">
        <v>131.5</v>
      </c>
      <c r="BM3767" s="59">
        <f t="shared" si="258"/>
        <v>93.5</v>
      </c>
      <c r="BN3767" t="s">
        <v>1800</v>
      </c>
    </row>
    <row r="3768" spans="1:67" ht="13" customHeight="1" x14ac:dyDescent="0.3">
      <c r="A3768" s="5">
        <v>46114</v>
      </c>
      <c r="B3768" t="s">
        <v>76</v>
      </c>
      <c r="F3768">
        <v>5260</v>
      </c>
      <c r="G3768">
        <v>5260</v>
      </c>
      <c r="H3768">
        <v>4500</v>
      </c>
      <c r="I3768" s="6">
        <v>-760</v>
      </c>
      <c r="Q3768" t="s">
        <v>77</v>
      </c>
      <c r="U3768">
        <v>2601364</v>
      </c>
      <c r="V3768" t="s">
        <v>1797</v>
      </c>
      <c r="W3768" t="s">
        <v>94</v>
      </c>
      <c r="X3768" t="s">
        <v>95</v>
      </c>
      <c r="Y3768" t="s">
        <v>1798</v>
      </c>
      <c r="AF3768" t="s">
        <v>1797</v>
      </c>
      <c r="AG3768" t="s">
        <v>1799</v>
      </c>
      <c r="AH3768" t="s">
        <v>98</v>
      </c>
      <c r="AI3768">
        <v>847870520</v>
      </c>
      <c r="AM3768">
        <v>260001</v>
      </c>
      <c r="BE3768">
        <f t="shared" si="256"/>
        <v>0</v>
      </c>
      <c r="BF3768" s="6">
        <f t="shared" si="257"/>
        <v>-4500</v>
      </c>
      <c r="BG3768" s="7" t="s">
        <v>71</v>
      </c>
      <c r="BH3768" t="e">
        <f>+VLOOKUP(AF3768,Sheet4!A:A,1,FALSE)</f>
        <v>#N/A</v>
      </c>
      <c r="BL3768">
        <v>5260</v>
      </c>
      <c r="BM3768" s="59">
        <f t="shared" si="258"/>
        <v>-760</v>
      </c>
      <c r="BN3768" t="s">
        <v>1800</v>
      </c>
    </row>
    <row r="3769" spans="1:67" ht="13" customHeight="1" x14ac:dyDescent="0.3">
      <c r="A3769" s="5">
        <v>46114</v>
      </c>
      <c r="B3769" t="s">
        <v>78</v>
      </c>
      <c r="F3769" s="8">
        <v>263</v>
      </c>
      <c r="G3769">
        <v>131.5</v>
      </c>
      <c r="H3769">
        <v>225</v>
      </c>
      <c r="I3769" s="6">
        <v>-38</v>
      </c>
      <c r="Q3769" t="s">
        <v>79</v>
      </c>
      <c r="U3769">
        <v>2601364</v>
      </c>
      <c r="V3769" t="s">
        <v>1797</v>
      </c>
      <c r="W3769" t="s">
        <v>94</v>
      </c>
      <c r="X3769" t="s">
        <v>95</v>
      </c>
      <c r="Y3769" t="s">
        <v>1798</v>
      </c>
      <c r="AF3769" t="s">
        <v>1797</v>
      </c>
      <c r="AG3769" t="s">
        <v>1799</v>
      </c>
      <c r="AH3769" t="s">
        <v>98</v>
      </c>
      <c r="AI3769">
        <v>847870520</v>
      </c>
      <c r="AM3769">
        <v>260001</v>
      </c>
      <c r="BE3769">
        <f t="shared" si="256"/>
        <v>0</v>
      </c>
      <c r="BF3769" s="6">
        <f t="shared" si="257"/>
        <v>-225</v>
      </c>
      <c r="BG3769" s="7" t="s">
        <v>71</v>
      </c>
      <c r="BH3769" t="e">
        <f>+VLOOKUP(AF3769,Sheet4!A:A,1,FALSE)</f>
        <v>#N/A</v>
      </c>
      <c r="BL3769">
        <v>131.5</v>
      </c>
      <c r="BM3769" s="59">
        <f t="shared" si="258"/>
        <v>93.5</v>
      </c>
      <c r="BN3769" t="s">
        <v>1800</v>
      </c>
    </row>
    <row r="3770" spans="1:67" ht="13" customHeight="1" x14ac:dyDescent="0.3">
      <c r="A3770" s="5">
        <v>46114</v>
      </c>
      <c r="B3770" t="s">
        <v>80</v>
      </c>
      <c r="F3770">
        <v>3287.5</v>
      </c>
      <c r="G3770">
        <v>3287.5</v>
      </c>
      <c r="H3770">
        <v>2812.5</v>
      </c>
      <c r="I3770" s="6">
        <v>-475</v>
      </c>
      <c r="Q3770" t="s">
        <v>81</v>
      </c>
      <c r="U3770">
        <v>2601364</v>
      </c>
      <c r="V3770" t="s">
        <v>1797</v>
      </c>
      <c r="W3770" t="s">
        <v>94</v>
      </c>
      <c r="X3770" t="s">
        <v>95</v>
      </c>
      <c r="Y3770" t="s">
        <v>1798</v>
      </c>
      <c r="AF3770" t="s">
        <v>1797</v>
      </c>
      <c r="AG3770" t="s">
        <v>1799</v>
      </c>
      <c r="AH3770" t="s">
        <v>98</v>
      </c>
      <c r="AI3770">
        <v>847870520</v>
      </c>
      <c r="AM3770">
        <v>260001</v>
      </c>
      <c r="BC3770" s="9">
        <v>3288</v>
      </c>
      <c r="BE3770">
        <f t="shared" si="256"/>
        <v>3288</v>
      </c>
      <c r="BF3770" s="6">
        <f t="shared" si="257"/>
        <v>475.5</v>
      </c>
      <c r="BG3770" s="10" t="s">
        <v>99</v>
      </c>
      <c r="BH3770" t="e">
        <f>+VLOOKUP(AF3770,Sheet4!A:A,1,FALSE)</f>
        <v>#N/A</v>
      </c>
      <c r="BL3770">
        <v>3287.5</v>
      </c>
      <c r="BM3770" s="59">
        <f t="shared" si="258"/>
        <v>-475</v>
      </c>
      <c r="BN3770" t="s">
        <v>1800</v>
      </c>
    </row>
    <row r="3771" spans="1:67" ht="13" customHeight="1" x14ac:dyDescent="0.3">
      <c r="A3771" s="5">
        <v>46114</v>
      </c>
      <c r="B3771" t="s">
        <v>63</v>
      </c>
      <c r="F3771">
        <v>15</v>
      </c>
      <c r="G3771">
        <v>15</v>
      </c>
      <c r="H3771">
        <v>0</v>
      </c>
      <c r="I3771" s="6">
        <v>-15</v>
      </c>
      <c r="Q3771" t="s">
        <v>64</v>
      </c>
      <c r="U3771">
        <v>2601365</v>
      </c>
      <c r="V3771" t="s">
        <v>1801</v>
      </c>
      <c r="W3771" t="s">
        <v>94</v>
      </c>
      <c r="X3771" t="s">
        <v>231</v>
      </c>
      <c r="Y3771" t="s">
        <v>1802</v>
      </c>
      <c r="AF3771" t="s">
        <v>1801</v>
      </c>
      <c r="AG3771" t="s">
        <v>1803</v>
      </c>
      <c r="AH3771" t="s">
        <v>234</v>
      </c>
      <c r="AI3771">
        <v>847389056</v>
      </c>
      <c r="AM3771">
        <v>260001</v>
      </c>
      <c r="BC3771" s="9">
        <v>15</v>
      </c>
      <c r="BE3771">
        <f t="shared" si="256"/>
        <v>15</v>
      </c>
      <c r="BF3771" s="6">
        <f t="shared" si="257"/>
        <v>15</v>
      </c>
      <c r="BG3771" s="10" t="s">
        <v>99</v>
      </c>
      <c r="BH3771" t="e">
        <f>+VLOOKUP(AF3771,Sheet4!A:A,1,FALSE)</f>
        <v>#N/A</v>
      </c>
      <c r="BL3771">
        <v>15</v>
      </c>
      <c r="BM3771" s="59">
        <f t="shared" si="258"/>
        <v>-15</v>
      </c>
      <c r="BN3771" t="s">
        <v>1804</v>
      </c>
      <c r="BO3771" t="s">
        <v>101</v>
      </c>
    </row>
    <row r="3772" spans="1:67" ht="13" customHeight="1" x14ac:dyDescent="0.3">
      <c r="A3772" s="5">
        <v>46114</v>
      </c>
      <c r="B3772" t="s">
        <v>63</v>
      </c>
      <c r="F3772">
        <v>5895</v>
      </c>
      <c r="G3772">
        <v>5895</v>
      </c>
      <c r="H3772">
        <v>450</v>
      </c>
      <c r="I3772" s="6">
        <v>-5445</v>
      </c>
      <c r="Q3772" t="s">
        <v>64</v>
      </c>
      <c r="U3772">
        <v>2601365</v>
      </c>
      <c r="V3772" t="s">
        <v>1801</v>
      </c>
      <c r="W3772" t="s">
        <v>94</v>
      </c>
      <c r="X3772" t="s">
        <v>231</v>
      </c>
      <c r="Y3772" t="s">
        <v>1805</v>
      </c>
      <c r="AF3772" t="s">
        <v>1801</v>
      </c>
      <c r="AG3772" t="s">
        <v>1803</v>
      </c>
      <c r="AH3772" t="s">
        <v>234</v>
      </c>
      <c r="AI3772">
        <v>847389056</v>
      </c>
      <c r="AM3772">
        <v>260001</v>
      </c>
      <c r="BD3772" s="9">
        <v>5895</v>
      </c>
      <c r="BE3772">
        <f t="shared" si="256"/>
        <v>0</v>
      </c>
      <c r="BF3772" s="6">
        <f t="shared" si="257"/>
        <v>-450</v>
      </c>
      <c r="BG3772" s="11" t="s">
        <v>71</v>
      </c>
      <c r="BH3772" t="e">
        <f>+VLOOKUP(AF3772,Sheet4!A:A,1,FALSE)</f>
        <v>#N/A</v>
      </c>
      <c r="BL3772">
        <v>5895</v>
      </c>
      <c r="BM3772" s="59">
        <f t="shared" si="258"/>
        <v>-5445</v>
      </c>
      <c r="BN3772" t="s">
        <v>1804</v>
      </c>
      <c r="BO3772" t="s">
        <v>101</v>
      </c>
    </row>
    <row r="3773" spans="1:67" ht="13" customHeight="1" x14ac:dyDescent="0.3">
      <c r="A3773" s="5">
        <v>46114</v>
      </c>
      <c r="B3773" t="s">
        <v>74</v>
      </c>
      <c r="F3773" s="8">
        <v>1</v>
      </c>
      <c r="G3773">
        <v>0.5</v>
      </c>
      <c r="H3773">
        <v>0</v>
      </c>
      <c r="I3773" s="6">
        <v>-1</v>
      </c>
      <c r="Q3773" t="s">
        <v>75</v>
      </c>
      <c r="U3773">
        <v>2601365</v>
      </c>
      <c r="V3773" t="s">
        <v>1801</v>
      </c>
      <c r="W3773" t="s">
        <v>94</v>
      </c>
      <c r="X3773" t="s">
        <v>231</v>
      </c>
      <c r="Y3773" t="s">
        <v>1802</v>
      </c>
      <c r="AF3773" t="s">
        <v>1801</v>
      </c>
      <c r="AG3773" t="s">
        <v>1803</v>
      </c>
      <c r="AH3773" t="s">
        <v>234</v>
      </c>
      <c r="AI3773">
        <v>847389056</v>
      </c>
      <c r="AM3773">
        <v>260001</v>
      </c>
      <c r="BE3773">
        <f t="shared" si="256"/>
        <v>0</v>
      </c>
      <c r="BF3773" s="6">
        <f t="shared" si="257"/>
        <v>0</v>
      </c>
      <c r="BG3773" s="7" t="s">
        <v>71</v>
      </c>
      <c r="BH3773" t="e">
        <f>+VLOOKUP(AF3773,Sheet4!A:A,1,FALSE)</f>
        <v>#N/A</v>
      </c>
      <c r="BL3773">
        <v>0.5</v>
      </c>
      <c r="BM3773" s="59">
        <f t="shared" si="258"/>
        <v>-0.5</v>
      </c>
      <c r="BN3773" t="s">
        <v>1804</v>
      </c>
    </row>
    <row r="3774" spans="1:67" ht="13" customHeight="1" x14ac:dyDescent="0.3">
      <c r="A3774" s="5">
        <v>46114</v>
      </c>
      <c r="B3774" t="s">
        <v>74</v>
      </c>
      <c r="F3774" s="8">
        <v>393</v>
      </c>
      <c r="G3774">
        <v>196.5</v>
      </c>
      <c r="H3774">
        <v>30</v>
      </c>
      <c r="I3774" s="6">
        <v>-363</v>
      </c>
      <c r="Q3774" t="s">
        <v>75</v>
      </c>
      <c r="U3774">
        <v>2601365</v>
      </c>
      <c r="V3774" t="s">
        <v>1801</v>
      </c>
      <c r="W3774" t="s">
        <v>94</v>
      </c>
      <c r="X3774" t="s">
        <v>231</v>
      </c>
      <c r="Y3774" t="s">
        <v>1805</v>
      </c>
      <c r="AF3774" t="s">
        <v>1801</v>
      </c>
      <c r="AG3774" t="s">
        <v>1803</v>
      </c>
      <c r="AH3774" t="s">
        <v>234</v>
      </c>
      <c r="AI3774">
        <v>847389056</v>
      </c>
      <c r="AM3774">
        <v>260001</v>
      </c>
      <c r="BE3774">
        <f t="shared" si="256"/>
        <v>0</v>
      </c>
      <c r="BF3774" s="6">
        <f t="shared" si="257"/>
        <v>-30</v>
      </c>
      <c r="BG3774" s="7" t="s">
        <v>71</v>
      </c>
      <c r="BH3774" t="e">
        <f>+VLOOKUP(AF3774,Sheet4!A:A,1,FALSE)</f>
        <v>#N/A</v>
      </c>
      <c r="BL3774">
        <v>196.5</v>
      </c>
      <c r="BM3774" s="59">
        <f t="shared" si="258"/>
        <v>-166.5</v>
      </c>
      <c r="BN3774" t="s">
        <v>1804</v>
      </c>
    </row>
    <row r="3775" spans="1:67" ht="13" customHeight="1" x14ac:dyDescent="0.3">
      <c r="A3775" s="5">
        <v>46114</v>
      </c>
      <c r="B3775" t="s">
        <v>76</v>
      </c>
      <c r="F3775">
        <v>20</v>
      </c>
      <c r="G3775">
        <v>20</v>
      </c>
      <c r="H3775">
        <v>0</v>
      </c>
      <c r="I3775" s="6">
        <v>-20</v>
      </c>
      <c r="Q3775" t="s">
        <v>77</v>
      </c>
      <c r="U3775">
        <v>2601365</v>
      </c>
      <c r="V3775" t="s">
        <v>1801</v>
      </c>
      <c r="W3775" t="s">
        <v>94</v>
      </c>
      <c r="X3775" t="s">
        <v>231</v>
      </c>
      <c r="Y3775" t="s">
        <v>1802</v>
      </c>
      <c r="AF3775" t="s">
        <v>1801</v>
      </c>
      <c r="AG3775" t="s">
        <v>1803</v>
      </c>
      <c r="AH3775" t="s">
        <v>234</v>
      </c>
      <c r="AI3775">
        <v>847389056</v>
      </c>
      <c r="AM3775">
        <v>260001</v>
      </c>
      <c r="BE3775">
        <f t="shared" si="256"/>
        <v>0</v>
      </c>
      <c r="BF3775" s="6">
        <f t="shared" si="257"/>
        <v>0</v>
      </c>
      <c r="BG3775" s="7" t="s">
        <v>71</v>
      </c>
      <c r="BH3775" t="e">
        <f>+VLOOKUP(AF3775,Sheet4!A:A,1,FALSE)</f>
        <v>#N/A</v>
      </c>
      <c r="BL3775">
        <v>20</v>
      </c>
      <c r="BM3775" s="59">
        <f t="shared" si="258"/>
        <v>-20</v>
      </c>
      <c r="BN3775" t="s">
        <v>1804</v>
      </c>
    </row>
    <row r="3776" spans="1:67" ht="13" customHeight="1" x14ac:dyDescent="0.3">
      <c r="A3776" s="5">
        <v>46114</v>
      </c>
      <c r="B3776" t="s">
        <v>76</v>
      </c>
      <c r="F3776">
        <v>7860</v>
      </c>
      <c r="G3776">
        <v>7860</v>
      </c>
      <c r="H3776">
        <v>600</v>
      </c>
      <c r="I3776" s="6">
        <v>-7260</v>
      </c>
      <c r="Q3776" t="s">
        <v>77</v>
      </c>
      <c r="U3776">
        <v>2601365</v>
      </c>
      <c r="V3776" t="s">
        <v>1801</v>
      </c>
      <c r="W3776" t="s">
        <v>94</v>
      </c>
      <c r="X3776" t="s">
        <v>231</v>
      </c>
      <c r="Y3776" t="s">
        <v>1805</v>
      </c>
      <c r="AF3776" t="s">
        <v>1801</v>
      </c>
      <c r="AG3776" t="s">
        <v>1803</v>
      </c>
      <c r="AH3776" t="s">
        <v>234</v>
      </c>
      <c r="AI3776">
        <v>847389056</v>
      </c>
      <c r="AM3776">
        <v>260001</v>
      </c>
      <c r="BE3776">
        <f t="shared" si="256"/>
        <v>0</v>
      </c>
      <c r="BF3776" s="6">
        <f t="shared" si="257"/>
        <v>-600</v>
      </c>
      <c r="BG3776" s="7" t="s">
        <v>71</v>
      </c>
      <c r="BH3776" t="e">
        <f>+VLOOKUP(AF3776,Sheet4!A:A,1,FALSE)</f>
        <v>#N/A</v>
      </c>
      <c r="BL3776">
        <v>7860</v>
      </c>
      <c r="BM3776" s="59">
        <f t="shared" si="258"/>
        <v>-7260</v>
      </c>
      <c r="BN3776" t="s">
        <v>1804</v>
      </c>
    </row>
    <row r="3777" spans="1:67" ht="13" customHeight="1" x14ac:dyDescent="0.3">
      <c r="A3777" s="5">
        <v>46114</v>
      </c>
      <c r="B3777" t="s">
        <v>78</v>
      </c>
      <c r="F3777" s="8">
        <v>1</v>
      </c>
      <c r="G3777">
        <v>0.5</v>
      </c>
      <c r="H3777">
        <v>0</v>
      </c>
      <c r="I3777" s="6">
        <v>-1</v>
      </c>
      <c r="Q3777" t="s">
        <v>79</v>
      </c>
      <c r="U3777">
        <v>2601365</v>
      </c>
      <c r="V3777" t="s">
        <v>1801</v>
      </c>
      <c r="W3777" t="s">
        <v>94</v>
      </c>
      <c r="X3777" t="s">
        <v>231</v>
      </c>
      <c r="Y3777" t="s">
        <v>1802</v>
      </c>
      <c r="AF3777" t="s">
        <v>1801</v>
      </c>
      <c r="AG3777" t="s">
        <v>1803</v>
      </c>
      <c r="AH3777" t="s">
        <v>234</v>
      </c>
      <c r="AI3777">
        <v>847389056</v>
      </c>
      <c r="AM3777">
        <v>260001</v>
      </c>
      <c r="BE3777">
        <f t="shared" si="256"/>
        <v>0</v>
      </c>
      <c r="BF3777" s="6">
        <f t="shared" si="257"/>
        <v>0</v>
      </c>
      <c r="BG3777" s="7" t="s">
        <v>71</v>
      </c>
      <c r="BH3777" t="e">
        <f>+VLOOKUP(AF3777,Sheet4!A:A,1,FALSE)</f>
        <v>#N/A</v>
      </c>
      <c r="BL3777">
        <v>0.5</v>
      </c>
      <c r="BM3777" s="59">
        <f t="shared" si="258"/>
        <v>-0.5</v>
      </c>
      <c r="BN3777" t="s">
        <v>1804</v>
      </c>
    </row>
    <row r="3778" spans="1:67" ht="13" customHeight="1" x14ac:dyDescent="0.3">
      <c r="A3778" s="5">
        <v>46114</v>
      </c>
      <c r="B3778" t="s">
        <v>78</v>
      </c>
      <c r="F3778" s="8">
        <v>393</v>
      </c>
      <c r="G3778">
        <v>196.5</v>
      </c>
      <c r="H3778">
        <v>30</v>
      </c>
      <c r="I3778" s="6">
        <v>-363</v>
      </c>
      <c r="Q3778" t="s">
        <v>79</v>
      </c>
      <c r="U3778">
        <v>2601365</v>
      </c>
      <c r="V3778" t="s">
        <v>1801</v>
      </c>
      <c r="W3778" t="s">
        <v>94</v>
      </c>
      <c r="X3778" t="s">
        <v>231</v>
      </c>
      <c r="Y3778" t="s">
        <v>1805</v>
      </c>
      <c r="AF3778" t="s">
        <v>1801</v>
      </c>
      <c r="AG3778" t="s">
        <v>1803</v>
      </c>
      <c r="AH3778" t="s">
        <v>234</v>
      </c>
      <c r="AI3778">
        <v>847389056</v>
      </c>
      <c r="AM3778">
        <v>260001</v>
      </c>
      <c r="BE3778">
        <f t="shared" ref="BE3778:BE3841" si="261">+BB3778+BC3778</f>
        <v>0</v>
      </c>
      <c r="BF3778" s="6">
        <f t="shared" ref="BF3778:BF3841" si="262">+BE3778-H3778</f>
        <v>-30</v>
      </c>
      <c r="BG3778" s="7" t="s">
        <v>71</v>
      </c>
      <c r="BH3778" t="e">
        <f>+VLOOKUP(AF3778,Sheet4!A:A,1,FALSE)</f>
        <v>#N/A</v>
      </c>
      <c r="BL3778">
        <v>196.5</v>
      </c>
      <c r="BM3778" s="59">
        <f t="shared" ref="BM3778:BM3841" si="263">+H3778+-BL3778</f>
        <v>-166.5</v>
      </c>
      <c r="BN3778" t="s">
        <v>1804</v>
      </c>
    </row>
    <row r="3779" spans="1:67" ht="13" customHeight="1" x14ac:dyDescent="0.3">
      <c r="A3779" s="5">
        <v>46114</v>
      </c>
      <c r="B3779" t="s">
        <v>80</v>
      </c>
      <c r="F3779">
        <v>12.5</v>
      </c>
      <c r="G3779">
        <v>12.5</v>
      </c>
      <c r="H3779">
        <v>0</v>
      </c>
      <c r="I3779" s="6">
        <v>-12.5</v>
      </c>
      <c r="Q3779" t="s">
        <v>81</v>
      </c>
      <c r="U3779">
        <v>2601365</v>
      </c>
      <c r="V3779" t="s">
        <v>1801</v>
      </c>
      <c r="W3779" t="s">
        <v>94</v>
      </c>
      <c r="X3779" t="s">
        <v>231</v>
      </c>
      <c r="Y3779" t="s">
        <v>1802</v>
      </c>
      <c r="AF3779" t="s">
        <v>1801</v>
      </c>
      <c r="AG3779" t="s">
        <v>1803</v>
      </c>
      <c r="AH3779" t="s">
        <v>234</v>
      </c>
      <c r="AI3779">
        <v>847389056</v>
      </c>
      <c r="AM3779">
        <v>260001</v>
      </c>
      <c r="BC3779" s="9">
        <v>12</v>
      </c>
      <c r="BE3779">
        <f t="shared" si="261"/>
        <v>12</v>
      </c>
      <c r="BF3779" s="6">
        <f t="shared" si="262"/>
        <v>12</v>
      </c>
      <c r="BG3779" s="10" t="s">
        <v>99</v>
      </c>
      <c r="BH3779" t="e">
        <f>+VLOOKUP(AF3779,Sheet4!A:A,1,FALSE)</f>
        <v>#N/A</v>
      </c>
      <c r="BL3779">
        <v>12.5</v>
      </c>
      <c r="BM3779" s="59">
        <f t="shared" si="263"/>
        <v>-12.5</v>
      </c>
      <c r="BN3779" t="s">
        <v>1804</v>
      </c>
    </row>
    <row r="3780" spans="1:67" ht="13" customHeight="1" x14ac:dyDescent="0.3">
      <c r="A3780" s="5">
        <v>46114</v>
      </c>
      <c r="B3780" t="s">
        <v>80</v>
      </c>
      <c r="F3780">
        <v>4912.5</v>
      </c>
      <c r="G3780">
        <v>4912.5</v>
      </c>
      <c r="H3780">
        <v>375</v>
      </c>
      <c r="I3780" s="6">
        <v>-4537.5</v>
      </c>
      <c r="Q3780" t="s">
        <v>81</v>
      </c>
      <c r="U3780">
        <v>2601365</v>
      </c>
      <c r="V3780" t="s">
        <v>1801</v>
      </c>
      <c r="W3780" t="s">
        <v>94</v>
      </c>
      <c r="X3780" t="s">
        <v>231</v>
      </c>
      <c r="Y3780" t="s">
        <v>1805</v>
      </c>
      <c r="AF3780" t="s">
        <v>1801</v>
      </c>
      <c r="AG3780" t="s">
        <v>1803</v>
      </c>
      <c r="AH3780" t="s">
        <v>234</v>
      </c>
      <c r="AI3780">
        <v>847389056</v>
      </c>
      <c r="AM3780">
        <v>260001</v>
      </c>
      <c r="BC3780" s="9">
        <v>4912</v>
      </c>
      <c r="BE3780">
        <f t="shared" si="261"/>
        <v>4912</v>
      </c>
      <c r="BF3780" s="6">
        <f t="shared" si="262"/>
        <v>4537</v>
      </c>
      <c r="BG3780" s="10" t="s">
        <v>99</v>
      </c>
      <c r="BH3780" t="e">
        <f>+VLOOKUP(AF3780,Sheet4!A:A,1,FALSE)</f>
        <v>#N/A</v>
      </c>
      <c r="BL3780">
        <v>4912.5</v>
      </c>
      <c r="BM3780" s="59">
        <f t="shared" si="263"/>
        <v>-4537.5</v>
      </c>
      <c r="BN3780" t="s">
        <v>1804</v>
      </c>
    </row>
    <row r="3781" spans="1:67" ht="13" customHeight="1" x14ac:dyDescent="0.3">
      <c r="A3781" s="5">
        <v>46114</v>
      </c>
      <c r="B3781" t="s">
        <v>63</v>
      </c>
      <c r="F3781">
        <v>5130</v>
      </c>
      <c r="G3781">
        <v>5130</v>
      </c>
      <c r="H3781" s="6">
        <v>300</v>
      </c>
      <c r="I3781" s="6">
        <f t="shared" ref="I3781:I3790" si="264">H3781-G3781</f>
        <v>-4830</v>
      </c>
      <c r="J3781" s="6"/>
      <c r="K3781" s="6"/>
      <c r="Q3781" t="s">
        <v>64</v>
      </c>
      <c r="U3781">
        <v>2601366</v>
      </c>
      <c r="V3781" t="s">
        <v>1806</v>
      </c>
      <c r="W3781" t="s">
        <v>119</v>
      </c>
      <c r="X3781" t="s">
        <v>1727</v>
      </c>
      <c r="Y3781" t="s">
        <v>1807</v>
      </c>
      <c r="AF3781" t="s">
        <v>1806</v>
      </c>
      <c r="AG3781" t="s">
        <v>1808</v>
      </c>
      <c r="AH3781" t="s">
        <v>1730</v>
      </c>
      <c r="AI3781" t="s">
        <v>1731</v>
      </c>
      <c r="AM3781">
        <v>260001</v>
      </c>
      <c r="BA3781" s="6">
        <v>-4830</v>
      </c>
      <c r="BE3781">
        <f t="shared" si="261"/>
        <v>0</v>
      </c>
      <c r="BF3781" s="6">
        <f t="shared" si="262"/>
        <v>-300</v>
      </c>
      <c r="BG3781" s="7" t="s">
        <v>71</v>
      </c>
      <c r="BH3781" t="e">
        <f>+VLOOKUP(AF3781,Sheet4!A:A,1,FALSE)</f>
        <v>#N/A</v>
      </c>
      <c r="BL3781" s="6">
        <v>300</v>
      </c>
      <c r="BM3781" s="59">
        <f t="shared" si="263"/>
        <v>0</v>
      </c>
      <c r="BN3781" t="s">
        <v>1809</v>
      </c>
      <c r="BO3781" t="s">
        <v>116</v>
      </c>
    </row>
    <row r="3782" spans="1:67" ht="13" customHeight="1" x14ac:dyDescent="0.3">
      <c r="A3782" s="5">
        <v>46114</v>
      </c>
      <c r="B3782" t="s">
        <v>74</v>
      </c>
      <c r="F3782" s="8">
        <v>342</v>
      </c>
      <c r="G3782">
        <v>171</v>
      </c>
      <c r="H3782" s="6">
        <v>20</v>
      </c>
      <c r="I3782" s="6">
        <f t="shared" si="264"/>
        <v>-151</v>
      </c>
      <c r="J3782" s="6"/>
      <c r="K3782" s="6"/>
      <c r="Q3782" t="s">
        <v>75</v>
      </c>
      <c r="U3782">
        <v>2601366</v>
      </c>
      <c r="V3782" t="s">
        <v>1806</v>
      </c>
      <c r="W3782" t="s">
        <v>119</v>
      </c>
      <c r="X3782" t="s">
        <v>1727</v>
      </c>
      <c r="Y3782" t="s">
        <v>1807</v>
      </c>
      <c r="AF3782" t="s">
        <v>1806</v>
      </c>
      <c r="AG3782" t="s">
        <v>1808</v>
      </c>
      <c r="AH3782" t="s">
        <v>1730</v>
      </c>
      <c r="AI3782" t="s">
        <v>1731</v>
      </c>
      <c r="AM3782">
        <v>260001</v>
      </c>
      <c r="BA3782" s="6">
        <v>-322</v>
      </c>
      <c r="BE3782">
        <f t="shared" si="261"/>
        <v>0</v>
      </c>
      <c r="BF3782" s="6">
        <f t="shared" si="262"/>
        <v>-20</v>
      </c>
      <c r="BG3782" s="7" t="s">
        <v>71</v>
      </c>
      <c r="BH3782" t="e">
        <f>+VLOOKUP(AF3782,Sheet4!A:A,1,FALSE)</f>
        <v>#N/A</v>
      </c>
      <c r="BL3782" s="6">
        <v>20</v>
      </c>
      <c r="BM3782" s="59">
        <f t="shared" si="263"/>
        <v>0</v>
      </c>
      <c r="BN3782" t="s">
        <v>1809</v>
      </c>
    </row>
    <row r="3783" spans="1:67" ht="13" customHeight="1" x14ac:dyDescent="0.3">
      <c r="A3783" s="5">
        <v>46114</v>
      </c>
      <c r="B3783" t="s">
        <v>76</v>
      </c>
      <c r="F3783">
        <v>6840</v>
      </c>
      <c r="G3783">
        <v>6840</v>
      </c>
      <c r="H3783" s="6">
        <v>400</v>
      </c>
      <c r="I3783" s="6">
        <f t="shared" si="264"/>
        <v>-6440</v>
      </c>
      <c r="J3783" s="6"/>
      <c r="K3783" s="6"/>
      <c r="Q3783" t="s">
        <v>77</v>
      </c>
      <c r="U3783">
        <v>2601366</v>
      </c>
      <c r="V3783" t="s">
        <v>1806</v>
      </c>
      <c r="W3783" t="s">
        <v>119</v>
      </c>
      <c r="X3783" t="s">
        <v>1727</v>
      </c>
      <c r="Y3783" t="s">
        <v>1807</v>
      </c>
      <c r="AF3783" t="s">
        <v>1806</v>
      </c>
      <c r="AG3783" t="s">
        <v>1808</v>
      </c>
      <c r="AH3783" t="s">
        <v>1730</v>
      </c>
      <c r="AI3783" t="s">
        <v>1731</v>
      </c>
      <c r="AM3783">
        <v>260001</v>
      </c>
      <c r="BA3783" s="6">
        <v>-6440</v>
      </c>
      <c r="BE3783">
        <f t="shared" si="261"/>
        <v>0</v>
      </c>
      <c r="BF3783" s="6">
        <f t="shared" si="262"/>
        <v>-400</v>
      </c>
      <c r="BG3783" s="7" t="s">
        <v>71</v>
      </c>
      <c r="BH3783" t="e">
        <f>+VLOOKUP(AF3783,Sheet4!A:A,1,FALSE)</f>
        <v>#N/A</v>
      </c>
      <c r="BL3783" s="6">
        <v>400</v>
      </c>
      <c r="BM3783" s="59">
        <f t="shared" si="263"/>
        <v>0</v>
      </c>
      <c r="BN3783" t="s">
        <v>1809</v>
      </c>
    </row>
    <row r="3784" spans="1:67" ht="13" customHeight="1" x14ac:dyDescent="0.3">
      <c r="A3784" s="5">
        <v>46114</v>
      </c>
      <c r="B3784" t="s">
        <v>82</v>
      </c>
      <c r="F3784" s="8">
        <v>1026</v>
      </c>
      <c r="G3784">
        <v>513</v>
      </c>
      <c r="H3784" s="6">
        <v>60</v>
      </c>
      <c r="I3784" s="6">
        <f t="shared" si="264"/>
        <v>-453</v>
      </c>
      <c r="J3784" s="6"/>
      <c r="K3784" s="6"/>
      <c r="Q3784" t="s">
        <v>83</v>
      </c>
      <c r="U3784">
        <v>2601366</v>
      </c>
      <c r="V3784" t="s">
        <v>1806</v>
      </c>
      <c r="W3784" t="s">
        <v>119</v>
      </c>
      <c r="X3784" t="s">
        <v>1727</v>
      </c>
      <c r="Y3784" t="s">
        <v>1807</v>
      </c>
      <c r="AF3784" t="s">
        <v>1806</v>
      </c>
      <c r="AG3784" t="s">
        <v>1808</v>
      </c>
      <c r="AH3784" t="s">
        <v>1730</v>
      </c>
      <c r="AI3784" t="s">
        <v>1731</v>
      </c>
      <c r="AM3784">
        <v>260001</v>
      </c>
      <c r="BA3784" s="6">
        <v>-966</v>
      </c>
      <c r="BE3784">
        <f t="shared" si="261"/>
        <v>0</v>
      </c>
      <c r="BF3784" s="6">
        <f t="shared" si="262"/>
        <v>-60</v>
      </c>
      <c r="BG3784" s="7" t="s">
        <v>71</v>
      </c>
      <c r="BH3784" t="e">
        <f>+VLOOKUP(AF3784,Sheet4!A:A,1,FALSE)</f>
        <v>#N/A</v>
      </c>
      <c r="BL3784" s="6">
        <v>60</v>
      </c>
      <c r="BM3784" s="59">
        <f t="shared" si="263"/>
        <v>0</v>
      </c>
      <c r="BN3784" t="s">
        <v>1809</v>
      </c>
    </row>
    <row r="3785" spans="1:67" ht="13" customHeight="1" x14ac:dyDescent="0.3">
      <c r="A3785" s="5">
        <v>46114</v>
      </c>
      <c r="B3785" t="s">
        <v>84</v>
      </c>
      <c r="F3785">
        <v>17100</v>
      </c>
      <c r="G3785">
        <v>17100</v>
      </c>
      <c r="H3785" s="6">
        <v>1000</v>
      </c>
      <c r="I3785" s="6">
        <f t="shared" si="264"/>
        <v>-16100</v>
      </c>
      <c r="J3785" s="6"/>
      <c r="K3785" s="6"/>
      <c r="Q3785" t="s">
        <v>85</v>
      </c>
      <c r="U3785">
        <v>2601366</v>
      </c>
      <c r="V3785" t="s">
        <v>1806</v>
      </c>
      <c r="W3785" t="s">
        <v>119</v>
      </c>
      <c r="X3785" t="s">
        <v>1727</v>
      </c>
      <c r="Y3785" t="s">
        <v>1807</v>
      </c>
      <c r="AF3785" t="s">
        <v>1806</v>
      </c>
      <c r="AG3785" t="s">
        <v>1808</v>
      </c>
      <c r="AH3785" t="s">
        <v>1730</v>
      </c>
      <c r="AI3785" t="s">
        <v>1731</v>
      </c>
      <c r="AM3785">
        <v>260001</v>
      </c>
      <c r="BA3785" s="6">
        <v>-16100</v>
      </c>
      <c r="BE3785">
        <f t="shared" si="261"/>
        <v>0</v>
      </c>
      <c r="BF3785" s="6">
        <f t="shared" si="262"/>
        <v>-1000</v>
      </c>
      <c r="BG3785" s="7" t="s">
        <v>71</v>
      </c>
      <c r="BH3785" t="e">
        <f>+VLOOKUP(AF3785,Sheet4!A:A,1,FALSE)</f>
        <v>#N/A</v>
      </c>
      <c r="BL3785" s="6">
        <v>1000</v>
      </c>
      <c r="BM3785" s="59">
        <f t="shared" si="263"/>
        <v>0</v>
      </c>
      <c r="BN3785" t="s">
        <v>1809</v>
      </c>
    </row>
    <row r="3786" spans="1:67" ht="13" customHeight="1" x14ac:dyDescent="0.3">
      <c r="A3786" s="5">
        <v>46114</v>
      </c>
      <c r="B3786" t="s">
        <v>63</v>
      </c>
      <c r="F3786">
        <v>2310</v>
      </c>
      <c r="G3786">
        <v>2310</v>
      </c>
      <c r="H3786" s="6">
        <v>0</v>
      </c>
      <c r="I3786" s="6">
        <f t="shared" si="264"/>
        <v>-2310</v>
      </c>
      <c r="J3786" s="6"/>
      <c r="K3786" s="6"/>
      <c r="Q3786" t="s">
        <v>64</v>
      </c>
      <c r="U3786">
        <v>2601367</v>
      </c>
      <c r="V3786" t="s">
        <v>1810</v>
      </c>
      <c r="W3786" t="s">
        <v>110</v>
      </c>
      <c r="X3786" t="s">
        <v>608</v>
      </c>
      <c r="Y3786" t="s">
        <v>609</v>
      </c>
      <c r="AF3786" t="s">
        <v>1810</v>
      </c>
      <c r="AG3786" t="s">
        <v>1811</v>
      </c>
      <c r="AH3786" t="s">
        <v>611</v>
      </c>
      <c r="AI3786">
        <v>860795776</v>
      </c>
      <c r="AM3786">
        <v>260001</v>
      </c>
      <c r="BA3786" s="6">
        <v>-2310</v>
      </c>
      <c r="BD3786" s="9">
        <v>2310</v>
      </c>
      <c r="BE3786">
        <f t="shared" si="261"/>
        <v>0</v>
      </c>
      <c r="BF3786" s="6">
        <f t="shared" si="262"/>
        <v>0</v>
      </c>
      <c r="BG3786" s="11" t="s">
        <v>71</v>
      </c>
      <c r="BH3786" t="e">
        <f>+VLOOKUP(AF3786,Sheet4!A:A,1,FALSE)</f>
        <v>#N/A</v>
      </c>
      <c r="BL3786" s="6">
        <v>0</v>
      </c>
      <c r="BM3786" s="59">
        <f t="shared" si="263"/>
        <v>0</v>
      </c>
      <c r="BN3786" t="s">
        <v>1812</v>
      </c>
      <c r="BO3786" t="s">
        <v>101</v>
      </c>
    </row>
    <row r="3787" spans="1:67" ht="13" customHeight="1" x14ac:dyDescent="0.3">
      <c r="A3787" s="5">
        <v>46114</v>
      </c>
      <c r="B3787" t="s">
        <v>74</v>
      </c>
      <c r="F3787" s="8">
        <v>154</v>
      </c>
      <c r="G3787">
        <v>77</v>
      </c>
      <c r="H3787" s="6">
        <v>0</v>
      </c>
      <c r="I3787" s="6">
        <f t="shared" si="264"/>
        <v>-77</v>
      </c>
      <c r="J3787" s="6"/>
      <c r="K3787" s="6"/>
      <c r="Q3787" t="s">
        <v>75</v>
      </c>
      <c r="U3787">
        <v>2601367</v>
      </c>
      <c r="V3787" t="s">
        <v>1810</v>
      </c>
      <c r="W3787" t="s">
        <v>110</v>
      </c>
      <c r="X3787" t="s">
        <v>608</v>
      </c>
      <c r="Y3787" t="s">
        <v>609</v>
      </c>
      <c r="AF3787" t="s">
        <v>1810</v>
      </c>
      <c r="AG3787" t="s">
        <v>1811</v>
      </c>
      <c r="AH3787" t="s">
        <v>611</v>
      </c>
      <c r="AI3787">
        <v>860795776</v>
      </c>
      <c r="AM3787">
        <v>260001</v>
      </c>
      <c r="BA3787" s="6">
        <v>-154</v>
      </c>
      <c r="BE3787">
        <f t="shared" si="261"/>
        <v>0</v>
      </c>
      <c r="BF3787" s="6">
        <f t="shared" si="262"/>
        <v>0</v>
      </c>
      <c r="BG3787" s="7" t="s">
        <v>71</v>
      </c>
      <c r="BH3787" t="e">
        <f>+VLOOKUP(AF3787,Sheet4!A:A,1,FALSE)</f>
        <v>#N/A</v>
      </c>
      <c r="BL3787" s="6">
        <v>0</v>
      </c>
      <c r="BM3787" s="59">
        <f t="shared" si="263"/>
        <v>0</v>
      </c>
      <c r="BN3787" t="s">
        <v>1812</v>
      </c>
    </row>
    <row r="3788" spans="1:67" ht="13" customHeight="1" x14ac:dyDescent="0.3">
      <c r="A3788" s="5">
        <v>46114</v>
      </c>
      <c r="B3788" t="s">
        <v>76</v>
      </c>
      <c r="F3788">
        <v>3080</v>
      </c>
      <c r="G3788">
        <v>3080</v>
      </c>
      <c r="H3788" s="6">
        <v>0</v>
      </c>
      <c r="I3788" s="6">
        <f t="shared" si="264"/>
        <v>-3080</v>
      </c>
      <c r="J3788" s="6"/>
      <c r="K3788" s="6"/>
      <c r="Q3788" t="s">
        <v>77</v>
      </c>
      <c r="U3788">
        <v>2601367</v>
      </c>
      <c r="V3788" t="s">
        <v>1810</v>
      </c>
      <c r="W3788" t="s">
        <v>110</v>
      </c>
      <c r="X3788" t="s">
        <v>608</v>
      </c>
      <c r="Y3788" t="s">
        <v>609</v>
      </c>
      <c r="AF3788" t="s">
        <v>1810</v>
      </c>
      <c r="AG3788" t="s">
        <v>1811</v>
      </c>
      <c r="AH3788" t="s">
        <v>611</v>
      </c>
      <c r="AI3788">
        <v>860795776</v>
      </c>
      <c r="AM3788">
        <v>260001</v>
      </c>
      <c r="BA3788" s="6">
        <v>-3080</v>
      </c>
      <c r="BE3788">
        <f t="shared" si="261"/>
        <v>0</v>
      </c>
      <c r="BF3788" s="6">
        <f t="shared" si="262"/>
        <v>0</v>
      </c>
      <c r="BG3788" s="7" t="s">
        <v>71</v>
      </c>
      <c r="BH3788" t="e">
        <f>+VLOOKUP(AF3788,Sheet4!A:A,1,FALSE)</f>
        <v>#N/A</v>
      </c>
      <c r="BL3788" s="6">
        <v>0</v>
      </c>
      <c r="BM3788" s="59">
        <f t="shared" si="263"/>
        <v>0</v>
      </c>
      <c r="BN3788" t="s">
        <v>1812</v>
      </c>
    </row>
    <row r="3789" spans="1:67" ht="13" customHeight="1" x14ac:dyDescent="0.3">
      <c r="A3789" s="5">
        <v>46114</v>
      </c>
      <c r="B3789" t="s">
        <v>78</v>
      </c>
      <c r="F3789" s="8">
        <v>154</v>
      </c>
      <c r="G3789">
        <v>77</v>
      </c>
      <c r="H3789" s="6">
        <v>0</v>
      </c>
      <c r="I3789" s="6">
        <f t="shared" si="264"/>
        <v>-77</v>
      </c>
      <c r="J3789" s="6"/>
      <c r="K3789" s="6"/>
      <c r="Q3789" t="s">
        <v>79</v>
      </c>
      <c r="U3789">
        <v>2601367</v>
      </c>
      <c r="V3789" t="s">
        <v>1810</v>
      </c>
      <c r="W3789" t="s">
        <v>110</v>
      </c>
      <c r="X3789" t="s">
        <v>608</v>
      </c>
      <c r="Y3789" t="s">
        <v>609</v>
      </c>
      <c r="AF3789" t="s">
        <v>1810</v>
      </c>
      <c r="AG3789" t="s">
        <v>1811</v>
      </c>
      <c r="AH3789" t="s">
        <v>611</v>
      </c>
      <c r="AI3789">
        <v>860795776</v>
      </c>
      <c r="AM3789">
        <v>260001</v>
      </c>
      <c r="BA3789" s="6">
        <v>-154</v>
      </c>
      <c r="BE3789">
        <f t="shared" si="261"/>
        <v>0</v>
      </c>
      <c r="BF3789" s="6">
        <f t="shared" si="262"/>
        <v>0</v>
      </c>
      <c r="BG3789" s="7" t="s">
        <v>71</v>
      </c>
      <c r="BH3789" t="e">
        <f>+VLOOKUP(AF3789,Sheet4!A:A,1,FALSE)</f>
        <v>#N/A</v>
      </c>
      <c r="BL3789" s="6">
        <v>0</v>
      </c>
      <c r="BM3789" s="59">
        <f t="shared" si="263"/>
        <v>0</v>
      </c>
      <c r="BN3789" t="s">
        <v>1812</v>
      </c>
    </row>
    <row r="3790" spans="1:67" ht="13" customHeight="1" x14ac:dyDescent="0.3">
      <c r="A3790" s="5">
        <v>46114</v>
      </c>
      <c r="B3790" t="s">
        <v>80</v>
      </c>
      <c r="F3790">
        <v>1925</v>
      </c>
      <c r="G3790">
        <v>1925</v>
      </c>
      <c r="H3790" s="6">
        <v>0</v>
      </c>
      <c r="I3790" s="6">
        <f t="shared" si="264"/>
        <v>-1925</v>
      </c>
      <c r="J3790" s="6"/>
      <c r="K3790" s="6"/>
      <c r="Q3790" t="s">
        <v>81</v>
      </c>
      <c r="U3790">
        <v>2601367</v>
      </c>
      <c r="V3790" t="s">
        <v>1810</v>
      </c>
      <c r="W3790" t="s">
        <v>110</v>
      </c>
      <c r="X3790" t="s">
        <v>608</v>
      </c>
      <c r="Y3790" t="s">
        <v>609</v>
      </c>
      <c r="AF3790" t="s">
        <v>1810</v>
      </c>
      <c r="AG3790" t="s">
        <v>1811</v>
      </c>
      <c r="AH3790" t="s">
        <v>611</v>
      </c>
      <c r="AI3790">
        <v>860795776</v>
      </c>
      <c r="AM3790">
        <v>260001</v>
      </c>
      <c r="BA3790" s="6">
        <v>-1925</v>
      </c>
      <c r="BD3790" s="9">
        <v>1925</v>
      </c>
      <c r="BE3790">
        <f t="shared" si="261"/>
        <v>0</v>
      </c>
      <c r="BF3790" s="6">
        <f t="shared" si="262"/>
        <v>0</v>
      </c>
      <c r="BG3790" s="11" t="s">
        <v>71</v>
      </c>
      <c r="BH3790" t="e">
        <f>+VLOOKUP(AF3790,Sheet4!A:A,1,FALSE)</f>
        <v>#N/A</v>
      </c>
      <c r="BL3790" s="6">
        <v>0</v>
      </c>
      <c r="BM3790" s="59">
        <f t="shared" si="263"/>
        <v>0</v>
      </c>
      <c r="BN3790" t="s">
        <v>1812</v>
      </c>
    </row>
    <row r="3791" spans="1:67" ht="13" customHeight="1" x14ac:dyDescent="0.3">
      <c r="A3791" s="5">
        <v>46114</v>
      </c>
      <c r="B3791" t="s">
        <v>63</v>
      </c>
      <c r="F3791">
        <v>18495</v>
      </c>
      <c r="G3791">
        <v>18495</v>
      </c>
      <c r="H3791">
        <v>19710</v>
      </c>
      <c r="I3791" s="6">
        <v>1215</v>
      </c>
      <c r="Q3791" t="s">
        <v>64</v>
      </c>
      <c r="U3791">
        <v>2601368</v>
      </c>
      <c r="V3791" t="s">
        <v>1813</v>
      </c>
      <c r="W3791" t="s">
        <v>169</v>
      </c>
      <c r="X3791" t="s">
        <v>275</v>
      </c>
      <c r="Y3791" t="s">
        <v>695</v>
      </c>
      <c r="AF3791" t="s">
        <v>1813</v>
      </c>
      <c r="AG3791" t="s">
        <v>1814</v>
      </c>
      <c r="AH3791" t="s">
        <v>278</v>
      </c>
      <c r="AI3791">
        <v>867805809</v>
      </c>
      <c r="AM3791">
        <v>260001</v>
      </c>
      <c r="BD3791" s="9">
        <v>18495</v>
      </c>
      <c r="BE3791">
        <f t="shared" si="261"/>
        <v>0</v>
      </c>
      <c r="BF3791" s="6">
        <f t="shared" si="262"/>
        <v>-19710</v>
      </c>
      <c r="BG3791" s="11" t="s">
        <v>71</v>
      </c>
      <c r="BH3791" t="e">
        <f>+VLOOKUP(AF3791,Sheet4!A:A,1,FALSE)</f>
        <v>#N/A</v>
      </c>
      <c r="BL3791">
        <v>18495</v>
      </c>
      <c r="BM3791" s="59">
        <f t="shared" si="263"/>
        <v>1215</v>
      </c>
      <c r="BN3791" t="s">
        <v>1815</v>
      </c>
      <c r="BO3791" t="s">
        <v>73</v>
      </c>
    </row>
    <row r="3792" spans="1:67" ht="13" customHeight="1" x14ac:dyDescent="0.3">
      <c r="A3792" s="5">
        <v>46114</v>
      </c>
      <c r="B3792" t="s">
        <v>74</v>
      </c>
      <c r="F3792" s="8">
        <v>1233</v>
      </c>
      <c r="G3792">
        <v>616.5</v>
      </c>
      <c r="H3792">
        <v>1314</v>
      </c>
      <c r="I3792" s="6">
        <v>81</v>
      </c>
      <c r="Q3792" t="s">
        <v>75</v>
      </c>
      <c r="U3792">
        <v>2601368</v>
      </c>
      <c r="V3792" t="s">
        <v>1813</v>
      </c>
      <c r="W3792" t="s">
        <v>169</v>
      </c>
      <c r="X3792" t="s">
        <v>275</v>
      </c>
      <c r="Y3792" t="s">
        <v>695</v>
      </c>
      <c r="AF3792" t="s">
        <v>1813</v>
      </c>
      <c r="AG3792" t="s">
        <v>1814</v>
      </c>
      <c r="AH3792" t="s">
        <v>278</v>
      </c>
      <c r="AI3792">
        <v>867805809</v>
      </c>
      <c r="AM3792">
        <v>260001</v>
      </c>
      <c r="BE3792">
        <f t="shared" si="261"/>
        <v>0</v>
      </c>
      <c r="BF3792" s="6">
        <f t="shared" si="262"/>
        <v>-1314</v>
      </c>
      <c r="BG3792" s="7" t="s">
        <v>71</v>
      </c>
      <c r="BH3792" t="e">
        <f>+VLOOKUP(AF3792,Sheet4!A:A,1,FALSE)</f>
        <v>#N/A</v>
      </c>
      <c r="BL3792">
        <v>616.5</v>
      </c>
      <c r="BM3792" s="59">
        <f t="shared" si="263"/>
        <v>697.5</v>
      </c>
      <c r="BN3792" t="s">
        <v>1815</v>
      </c>
    </row>
    <row r="3793" spans="1:67" ht="13" customHeight="1" x14ac:dyDescent="0.3">
      <c r="A3793" s="5">
        <v>46114</v>
      </c>
      <c r="B3793" t="s">
        <v>76</v>
      </c>
      <c r="F3793">
        <v>24660</v>
      </c>
      <c r="G3793">
        <v>24660</v>
      </c>
      <c r="H3793">
        <v>26280</v>
      </c>
      <c r="I3793" s="6">
        <v>1620</v>
      </c>
      <c r="Q3793" t="s">
        <v>77</v>
      </c>
      <c r="U3793">
        <v>2601368</v>
      </c>
      <c r="V3793" t="s">
        <v>1813</v>
      </c>
      <c r="W3793" t="s">
        <v>169</v>
      </c>
      <c r="X3793" t="s">
        <v>275</v>
      </c>
      <c r="Y3793" t="s">
        <v>695</v>
      </c>
      <c r="AF3793" t="s">
        <v>1813</v>
      </c>
      <c r="AG3793" t="s">
        <v>1814</v>
      </c>
      <c r="AH3793" t="s">
        <v>278</v>
      </c>
      <c r="AI3793">
        <v>867805809</v>
      </c>
      <c r="AM3793">
        <v>260001</v>
      </c>
      <c r="BE3793">
        <f t="shared" si="261"/>
        <v>0</v>
      </c>
      <c r="BF3793" s="6">
        <f t="shared" si="262"/>
        <v>-26280</v>
      </c>
      <c r="BG3793" s="7" t="s">
        <v>71</v>
      </c>
      <c r="BH3793" t="e">
        <f>+VLOOKUP(AF3793,Sheet4!A:A,1,FALSE)</f>
        <v>#N/A</v>
      </c>
      <c r="BL3793">
        <v>24660</v>
      </c>
      <c r="BM3793" s="59">
        <f t="shared" si="263"/>
        <v>1620</v>
      </c>
      <c r="BN3793" t="s">
        <v>1815</v>
      </c>
    </row>
    <row r="3794" spans="1:67" ht="13" customHeight="1" x14ac:dyDescent="0.3">
      <c r="A3794" s="5">
        <v>46114</v>
      </c>
      <c r="B3794" t="s">
        <v>78</v>
      </c>
      <c r="F3794" s="8">
        <v>1233</v>
      </c>
      <c r="G3794">
        <v>616.5</v>
      </c>
      <c r="H3794">
        <v>1314</v>
      </c>
      <c r="I3794" s="6">
        <v>81</v>
      </c>
      <c r="Q3794" t="s">
        <v>79</v>
      </c>
      <c r="U3794">
        <v>2601368</v>
      </c>
      <c r="V3794" t="s">
        <v>1813</v>
      </c>
      <c r="W3794" t="s">
        <v>169</v>
      </c>
      <c r="X3794" t="s">
        <v>275</v>
      </c>
      <c r="Y3794" t="s">
        <v>695</v>
      </c>
      <c r="AF3794" t="s">
        <v>1813</v>
      </c>
      <c r="AG3794" t="s">
        <v>1814</v>
      </c>
      <c r="AH3794" t="s">
        <v>278</v>
      </c>
      <c r="AI3794">
        <v>867805809</v>
      </c>
      <c r="AM3794">
        <v>260001</v>
      </c>
      <c r="BE3794">
        <f t="shared" si="261"/>
        <v>0</v>
      </c>
      <c r="BF3794" s="6">
        <f t="shared" si="262"/>
        <v>-1314</v>
      </c>
      <c r="BG3794" s="7" t="s">
        <v>71</v>
      </c>
      <c r="BH3794" t="e">
        <f>+VLOOKUP(AF3794,Sheet4!A:A,1,FALSE)</f>
        <v>#N/A</v>
      </c>
      <c r="BL3794">
        <v>616.5</v>
      </c>
      <c r="BM3794" s="59">
        <f t="shared" si="263"/>
        <v>697.5</v>
      </c>
      <c r="BN3794" t="s">
        <v>1815</v>
      </c>
    </row>
    <row r="3795" spans="1:67" ht="13" customHeight="1" x14ac:dyDescent="0.3">
      <c r="A3795" s="5">
        <v>46114</v>
      </c>
      <c r="B3795" t="s">
        <v>80</v>
      </c>
      <c r="F3795">
        <v>15412.5</v>
      </c>
      <c r="G3795">
        <v>15412.5</v>
      </c>
      <c r="H3795">
        <v>16425</v>
      </c>
      <c r="I3795" s="6">
        <v>1012.5</v>
      </c>
      <c r="Q3795" t="s">
        <v>81</v>
      </c>
      <c r="U3795">
        <v>2601368</v>
      </c>
      <c r="V3795" t="s">
        <v>1813</v>
      </c>
      <c r="W3795" t="s">
        <v>169</v>
      </c>
      <c r="X3795" t="s">
        <v>275</v>
      </c>
      <c r="Y3795" t="s">
        <v>695</v>
      </c>
      <c r="AF3795" t="s">
        <v>1813</v>
      </c>
      <c r="AG3795" t="s">
        <v>1814</v>
      </c>
      <c r="AH3795" t="s">
        <v>278</v>
      </c>
      <c r="AI3795">
        <v>867805809</v>
      </c>
      <c r="AM3795">
        <v>260001</v>
      </c>
      <c r="BB3795" s="9">
        <v>15412</v>
      </c>
      <c r="BE3795">
        <f t="shared" si="261"/>
        <v>15412</v>
      </c>
      <c r="BF3795" s="6">
        <f t="shared" si="262"/>
        <v>-1013</v>
      </c>
      <c r="BG3795" s="12" t="s">
        <v>99</v>
      </c>
      <c r="BH3795" t="e">
        <f>+VLOOKUP(AF3795,Sheet4!A:A,1,FALSE)</f>
        <v>#N/A</v>
      </c>
      <c r="BL3795">
        <v>15412.5</v>
      </c>
      <c r="BM3795" s="59">
        <f t="shared" si="263"/>
        <v>1012.5</v>
      </c>
      <c r="BN3795" t="s">
        <v>1815</v>
      </c>
    </row>
    <row r="3796" spans="1:67" ht="13" customHeight="1" x14ac:dyDescent="0.3">
      <c r="A3796" s="5">
        <v>46114</v>
      </c>
      <c r="B3796" t="s">
        <v>63</v>
      </c>
      <c r="F3796">
        <v>825</v>
      </c>
      <c r="G3796">
        <v>825</v>
      </c>
      <c r="H3796" s="6">
        <v>540</v>
      </c>
      <c r="I3796" s="6">
        <f>H3796-G3796</f>
        <v>-285</v>
      </c>
      <c r="J3796" s="6"/>
      <c r="K3796" s="6"/>
      <c r="Q3796" t="s">
        <v>64</v>
      </c>
      <c r="U3796">
        <v>2601369</v>
      </c>
      <c r="V3796" t="s">
        <v>1816</v>
      </c>
      <c r="W3796" t="s">
        <v>66</v>
      </c>
      <c r="X3796" t="s">
        <v>196</v>
      </c>
      <c r="Y3796" t="s">
        <v>1097</v>
      </c>
      <c r="AF3796" t="s">
        <v>1816</v>
      </c>
      <c r="AG3796" t="s">
        <v>1817</v>
      </c>
      <c r="AH3796" t="s">
        <v>199</v>
      </c>
      <c r="AI3796" t="s">
        <v>200</v>
      </c>
      <c r="AM3796">
        <v>260001</v>
      </c>
      <c r="BA3796" s="6">
        <v>-285</v>
      </c>
      <c r="BE3796">
        <f t="shared" si="261"/>
        <v>0</v>
      </c>
      <c r="BF3796" s="6">
        <f t="shared" si="262"/>
        <v>-540</v>
      </c>
      <c r="BG3796" s="7" t="s">
        <v>71</v>
      </c>
      <c r="BH3796" t="e">
        <f>+VLOOKUP(AF3796,Sheet4!A:A,1,FALSE)</f>
        <v>#N/A</v>
      </c>
      <c r="BL3796" s="6">
        <v>540</v>
      </c>
      <c r="BM3796" s="59">
        <f t="shared" si="263"/>
        <v>0</v>
      </c>
      <c r="BN3796" t="s">
        <v>1818</v>
      </c>
      <c r="BO3796" t="s">
        <v>73</v>
      </c>
    </row>
    <row r="3797" spans="1:67" ht="13" customHeight="1" x14ac:dyDescent="0.3">
      <c r="A3797" s="5">
        <v>46114</v>
      </c>
      <c r="B3797" t="s">
        <v>74</v>
      </c>
      <c r="F3797" s="8">
        <v>55</v>
      </c>
      <c r="G3797">
        <v>27.5</v>
      </c>
      <c r="H3797" s="6">
        <v>36</v>
      </c>
      <c r="I3797" s="6">
        <f>H3797-G3797</f>
        <v>8.5</v>
      </c>
      <c r="J3797" s="6"/>
      <c r="K3797" s="6"/>
      <c r="Q3797" t="s">
        <v>75</v>
      </c>
      <c r="U3797">
        <v>2601369</v>
      </c>
      <c r="V3797" t="s">
        <v>1816</v>
      </c>
      <c r="W3797" t="s">
        <v>66</v>
      </c>
      <c r="X3797" t="s">
        <v>196</v>
      </c>
      <c r="Y3797" t="s">
        <v>1097</v>
      </c>
      <c r="AF3797" t="s">
        <v>1816</v>
      </c>
      <c r="AG3797" t="s">
        <v>1817</v>
      </c>
      <c r="AH3797" t="s">
        <v>199</v>
      </c>
      <c r="AI3797" t="s">
        <v>200</v>
      </c>
      <c r="AM3797">
        <v>260001</v>
      </c>
      <c r="BA3797" s="6">
        <v>-19</v>
      </c>
      <c r="BE3797">
        <f t="shared" si="261"/>
        <v>0</v>
      </c>
      <c r="BF3797" s="6">
        <f t="shared" si="262"/>
        <v>-36</v>
      </c>
      <c r="BG3797" s="7" t="s">
        <v>71</v>
      </c>
      <c r="BH3797" t="e">
        <f>+VLOOKUP(AF3797,Sheet4!A:A,1,FALSE)</f>
        <v>#N/A</v>
      </c>
      <c r="BL3797" s="6">
        <v>36</v>
      </c>
      <c r="BM3797" s="59">
        <f t="shared" si="263"/>
        <v>0</v>
      </c>
      <c r="BN3797" t="s">
        <v>1818</v>
      </c>
    </row>
    <row r="3798" spans="1:67" ht="13" customHeight="1" x14ac:dyDescent="0.3">
      <c r="A3798" s="5">
        <v>46114</v>
      </c>
      <c r="B3798" t="s">
        <v>76</v>
      </c>
      <c r="F3798">
        <v>1100</v>
      </c>
      <c r="G3798">
        <v>1100</v>
      </c>
      <c r="H3798" s="6">
        <v>720</v>
      </c>
      <c r="I3798" s="6">
        <f>H3798-G3798</f>
        <v>-380</v>
      </c>
      <c r="J3798" s="6"/>
      <c r="K3798" s="6"/>
      <c r="Q3798" t="s">
        <v>77</v>
      </c>
      <c r="U3798">
        <v>2601369</v>
      </c>
      <c r="V3798" t="s">
        <v>1816</v>
      </c>
      <c r="W3798" t="s">
        <v>66</v>
      </c>
      <c r="X3798" t="s">
        <v>196</v>
      </c>
      <c r="Y3798" t="s">
        <v>1097</v>
      </c>
      <c r="AF3798" t="s">
        <v>1816</v>
      </c>
      <c r="AG3798" t="s">
        <v>1817</v>
      </c>
      <c r="AH3798" t="s">
        <v>199</v>
      </c>
      <c r="AI3798" t="s">
        <v>200</v>
      </c>
      <c r="AM3798">
        <v>260001</v>
      </c>
      <c r="BA3798" s="6">
        <v>-380</v>
      </c>
      <c r="BE3798">
        <f t="shared" si="261"/>
        <v>0</v>
      </c>
      <c r="BF3798" s="6">
        <f t="shared" si="262"/>
        <v>-720</v>
      </c>
      <c r="BG3798" s="7" t="s">
        <v>71</v>
      </c>
      <c r="BH3798" t="e">
        <f>+VLOOKUP(AF3798,Sheet4!A:A,1,FALSE)</f>
        <v>#N/A</v>
      </c>
      <c r="BL3798" s="6">
        <v>720</v>
      </c>
      <c r="BM3798" s="59">
        <f t="shared" si="263"/>
        <v>0</v>
      </c>
      <c r="BN3798" t="s">
        <v>1818</v>
      </c>
    </row>
    <row r="3799" spans="1:67" ht="13" customHeight="1" x14ac:dyDescent="0.3">
      <c r="A3799" s="5">
        <v>46114</v>
      </c>
      <c r="B3799" t="s">
        <v>78</v>
      </c>
      <c r="F3799" s="8">
        <v>55</v>
      </c>
      <c r="G3799">
        <v>27.5</v>
      </c>
      <c r="H3799" s="6">
        <v>36</v>
      </c>
      <c r="I3799" s="6">
        <f>H3799-G3799</f>
        <v>8.5</v>
      </c>
      <c r="J3799" s="6"/>
      <c r="K3799" s="6"/>
      <c r="Q3799" t="s">
        <v>79</v>
      </c>
      <c r="U3799">
        <v>2601369</v>
      </c>
      <c r="V3799" t="s">
        <v>1816</v>
      </c>
      <c r="W3799" t="s">
        <v>66</v>
      </c>
      <c r="X3799" t="s">
        <v>196</v>
      </c>
      <c r="Y3799" t="s">
        <v>1097</v>
      </c>
      <c r="AF3799" t="s">
        <v>1816</v>
      </c>
      <c r="AG3799" t="s">
        <v>1817</v>
      </c>
      <c r="AH3799" t="s">
        <v>199</v>
      </c>
      <c r="AI3799" t="s">
        <v>200</v>
      </c>
      <c r="AM3799">
        <v>260001</v>
      </c>
      <c r="BA3799" s="6">
        <v>-19</v>
      </c>
      <c r="BE3799">
        <f t="shared" si="261"/>
        <v>0</v>
      </c>
      <c r="BF3799" s="6">
        <f t="shared" si="262"/>
        <v>-36</v>
      </c>
      <c r="BG3799" s="7" t="s">
        <v>71</v>
      </c>
      <c r="BH3799" t="e">
        <f>+VLOOKUP(AF3799,Sheet4!A:A,1,FALSE)</f>
        <v>#N/A</v>
      </c>
      <c r="BL3799" s="6">
        <v>36</v>
      </c>
      <c r="BM3799" s="59">
        <f t="shared" si="263"/>
        <v>0</v>
      </c>
      <c r="BN3799" t="s">
        <v>1818</v>
      </c>
    </row>
    <row r="3800" spans="1:67" ht="13" customHeight="1" x14ac:dyDescent="0.3">
      <c r="A3800" s="5">
        <v>46114</v>
      </c>
      <c r="B3800" t="s">
        <v>80</v>
      </c>
      <c r="F3800">
        <v>687.5</v>
      </c>
      <c r="G3800">
        <v>687.5</v>
      </c>
      <c r="H3800" s="6">
        <v>450</v>
      </c>
      <c r="I3800" s="6">
        <f>H3800-G3800</f>
        <v>-237.5</v>
      </c>
      <c r="J3800" s="6">
        <f>H3800/12.5</f>
        <v>36</v>
      </c>
      <c r="K3800" s="6"/>
      <c r="Q3800" t="s">
        <v>81</v>
      </c>
      <c r="U3800">
        <v>2601369</v>
      </c>
      <c r="V3800" t="s">
        <v>1816</v>
      </c>
      <c r="W3800" t="s">
        <v>66</v>
      </c>
      <c r="X3800" t="s">
        <v>196</v>
      </c>
      <c r="Y3800" t="s">
        <v>1097</v>
      </c>
      <c r="AF3800" t="s">
        <v>1816</v>
      </c>
      <c r="AG3800" t="s">
        <v>1817</v>
      </c>
      <c r="AH3800" t="s">
        <v>199</v>
      </c>
      <c r="AI3800" t="s">
        <v>200</v>
      </c>
      <c r="AM3800">
        <v>260001</v>
      </c>
      <c r="BA3800" s="6">
        <v>-237.5</v>
      </c>
      <c r="BE3800">
        <f t="shared" si="261"/>
        <v>0</v>
      </c>
      <c r="BF3800" s="6">
        <f t="shared" si="262"/>
        <v>-450</v>
      </c>
      <c r="BG3800" s="7" t="s">
        <v>71</v>
      </c>
      <c r="BH3800" t="e">
        <f>+VLOOKUP(AF3800,Sheet4!A:A,1,FALSE)</f>
        <v>#N/A</v>
      </c>
      <c r="BL3800" s="6">
        <v>450</v>
      </c>
      <c r="BM3800" s="59">
        <f t="shared" si="263"/>
        <v>0</v>
      </c>
      <c r="BN3800" t="s">
        <v>1818</v>
      </c>
    </row>
    <row r="3801" spans="1:67" ht="13" customHeight="1" x14ac:dyDescent="0.3">
      <c r="A3801" s="5">
        <v>46114</v>
      </c>
      <c r="B3801" t="s">
        <v>63</v>
      </c>
      <c r="F3801">
        <v>30</v>
      </c>
      <c r="G3801">
        <v>30</v>
      </c>
      <c r="H3801">
        <v>7125</v>
      </c>
      <c r="I3801" s="6">
        <v>7095</v>
      </c>
      <c r="Q3801" t="s">
        <v>64</v>
      </c>
      <c r="U3801">
        <v>2601370</v>
      </c>
      <c r="V3801" t="s">
        <v>1819</v>
      </c>
      <c r="W3801" t="s">
        <v>169</v>
      </c>
      <c r="X3801" t="s">
        <v>183</v>
      </c>
      <c r="Y3801" t="s">
        <v>1820</v>
      </c>
      <c r="AF3801" t="s">
        <v>1819</v>
      </c>
      <c r="AG3801" t="s">
        <v>1821</v>
      </c>
      <c r="AH3801" t="s">
        <v>186</v>
      </c>
      <c r="AI3801" t="s">
        <v>187</v>
      </c>
      <c r="AM3801">
        <v>260001</v>
      </c>
      <c r="BB3801" s="9">
        <v>30</v>
      </c>
      <c r="BE3801">
        <f t="shared" si="261"/>
        <v>30</v>
      </c>
      <c r="BF3801" s="6">
        <f t="shared" si="262"/>
        <v>-7095</v>
      </c>
      <c r="BG3801" s="12" t="s">
        <v>99</v>
      </c>
      <c r="BH3801" t="e">
        <f>+VLOOKUP(AF3801,Sheet4!A:A,1,FALSE)</f>
        <v>#N/A</v>
      </c>
      <c r="BL3801">
        <v>30</v>
      </c>
      <c r="BM3801" s="59">
        <f t="shared" si="263"/>
        <v>7095</v>
      </c>
      <c r="BN3801" t="s">
        <v>1822</v>
      </c>
      <c r="BO3801" t="s">
        <v>73</v>
      </c>
    </row>
    <row r="3802" spans="1:67" ht="13" customHeight="1" x14ac:dyDescent="0.3">
      <c r="A3802" s="5">
        <v>46114</v>
      </c>
      <c r="B3802" t="s">
        <v>74</v>
      </c>
      <c r="F3802" s="8">
        <v>2</v>
      </c>
      <c r="G3802">
        <v>1</v>
      </c>
      <c r="H3802">
        <v>475</v>
      </c>
      <c r="I3802" s="6">
        <v>473</v>
      </c>
      <c r="Q3802" t="s">
        <v>75</v>
      </c>
      <c r="U3802">
        <v>2601370</v>
      </c>
      <c r="V3802" t="s">
        <v>1819</v>
      </c>
      <c r="W3802" t="s">
        <v>169</v>
      </c>
      <c r="X3802" t="s">
        <v>183</v>
      </c>
      <c r="Y3802" t="s">
        <v>1820</v>
      </c>
      <c r="AF3802" t="s">
        <v>1819</v>
      </c>
      <c r="AG3802" t="s">
        <v>1821</v>
      </c>
      <c r="AH3802" t="s">
        <v>186</v>
      </c>
      <c r="AI3802" t="s">
        <v>187</v>
      </c>
      <c r="AM3802">
        <v>260001</v>
      </c>
      <c r="BE3802">
        <f t="shared" si="261"/>
        <v>0</v>
      </c>
      <c r="BF3802" s="6">
        <f t="shared" si="262"/>
        <v>-475</v>
      </c>
      <c r="BG3802" s="7" t="s">
        <v>71</v>
      </c>
      <c r="BH3802" t="e">
        <f>+VLOOKUP(AF3802,Sheet4!A:A,1,FALSE)</f>
        <v>#N/A</v>
      </c>
      <c r="BL3802">
        <v>1</v>
      </c>
      <c r="BM3802" s="59">
        <f t="shared" si="263"/>
        <v>474</v>
      </c>
      <c r="BN3802" t="s">
        <v>1822</v>
      </c>
    </row>
    <row r="3803" spans="1:67" ht="13" customHeight="1" x14ac:dyDescent="0.3">
      <c r="A3803" s="5">
        <v>46114</v>
      </c>
      <c r="B3803" t="s">
        <v>76</v>
      </c>
      <c r="F3803">
        <v>40</v>
      </c>
      <c r="G3803">
        <v>40</v>
      </c>
      <c r="H3803">
        <v>9500</v>
      </c>
      <c r="I3803" s="6">
        <v>9460</v>
      </c>
      <c r="Q3803" t="s">
        <v>77</v>
      </c>
      <c r="U3803">
        <v>2601370</v>
      </c>
      <c r="V3803" t="s">
        <v>1819</v>
      </c>
      <c r="W3803" t="s">
        <v>169</v>
      </c>
      <c r="X3803" t="s">
        <v>183</v>
      </c>
      <c r="Y3803" t="s">
        <v>1820</v>
      </c>
      <c r="AF3803" t="s">
        <v>1819</v>
      </c>
      <c r="AG3803" t="s">
        <v>1821</v>
      </c>
      <c r="AH3803" t="s">
        <v>186</v>
      </c>
      <c r="AI3803" t="s">
        <v>187</v>
      </c>
      <c r="AM3803">
        <v>260001</v>
      </c>
      <c r="BE3803">
        <f t="shared" si="261"/>
        <v>0</v>
      </c>
      <c r="BF3803" s="6">
        <f t="shared" si="262"/>
        <v>-9500</v>
      </c>
      <c r="BG3803" s="7" t="s">
        <v>71</v>
      </c>
      <c r="BH3803" t="e">
        <f>+VLOOKUP(AF3803,Sheet4!A:A,1,FALSE)</f>
        <v>#N/A</v>
      </c>
      <c r="BL3803">
        <v>40</v>
      </c>
      <c r="BM3803" s="59">
        <f t="shared" si="263"/>
        <v>9460</v>
      </c>
      <c r="BN3803" t="s">
        <v>1822</v>
      </c>
    </row>
    <row r="3804" spans="1:67" ht="13" customHeight="1" x14ac:dyDescent="0.3">
      <c r="A3804" s="5">
        <v>46114</v>
      </c>
      <c r="B3804" t="s">
        <v>82</v>
      </c>
      <c r="F3804" s="8">
        <v>6</v>
      </c>
      <c r="G3804">
        <v>3</v>
      </c>
      <c r="H3804">
        <v>1305</v>
      </c>
      <c r="I3804" s="6">
        <v>1299</v>
      </c>
      <c r="Q3804" t="s">
        <v>83</v>
      </c>
      <c r="U3804">
        <v>2601370</v>
      </c>
      <c r="V3804" t="s">
        <v>1819</v>
      </c>
      <c r="W3804" t="s">
        <v>169</v>
      </c>
      <c r="X3804" t="s">
        <v>183</v>
      </c>
      <c r="Y3804" t="s">
        <v>1820</v>
      </c>
      <c r="AF3804" t="s">
        <v>1819</v>
      </c>
      <c r="AG3804" t="s">
        <v>1821</v>
      </c>
      <c r="AH3804" t="s">
        <v>186</v>
      </c>
      <c r="AI3804" t="s">
        <v>187</v>
      </c>
      <c r="AM3804">
        <v>260001</v>
      </c>
      <c r="BE3804">
        <f t="shared" si="261"/>
        <v>0</v>
      </c>
      <c r="BF3804" s="6">
        <f t="shared" si="262"/>
        <v>-1305</v>
      </c>
      <c r="BG3804" s="7" t="s">
        <v>71</v>
      </c>
      <c r="BH3804" t="e">
        <f>+VLOOKUP(AF3804,Sheet4!A:A,1,FALSE)</f>
        <v>#N/A</v>
      </c>
      <c r="BL3804">
        <v>3</v>
      </c>
      <c r="BM3804" s="59">
        <f t="shared" si="263"/>
        <v>1302</v>
      </c>
      <c r="BN3804" t="s">
        <v>1822</v>
      </c>
    </row>
    <row r="3805" spans="1:67" ht="13" customHeight="1" x14ac:dyDescent="0.3">
      <c r="A3805" s="5">
        <v>46114</v>
      </c>
      <c r="B3805" t="s">
        <v>84</v>
      </c>
      <c r="F3805">
        <v>100</v>
      </c>
      <c r="G3805">
        <v>100</v>
      </c>
      <c r="H3805">
        <v>21750</v>
      </c>
      <c r="I3805" s="6">
        <v>21650</v>
      </c>
      <c r="Q3805" t="s">
        <v>85</v>
      </c>
      <c r="U3805">
        <v>2601370</v>
      </c>
      <c r="V3805" t="s">
        <v>1819</v>
      </c>
      <c r="W3805" t="s">
        <v>169</v>
      </c>
      <c r="X3805" t="s">
        <v>183</v>
      </c>
      <c r="Y3805" t="s">
        <v>1820</v>
      </c>
      <c r="AF3805" t="s">
        <v>1819</v>
      </c>
      <c r="AG3805">
        <v>876871523</v>
      </c>
      <c r="AH3805" t="s">
        <v>186</v>
      </c>
      <c r="AI3805" t="s">
        <v>187</v>
      </c>
      <c r="AM3805">
        <v>260001</v>
      </c>
      <c r="BE3805">
        <f t="shared" si="261"/>
        <v>0</v>
      </c>
      <c r="BF3805" s="6">
        <f t="shared" si="262"/>
        <v>-21750</v>
      </c>
      <c r="BG3805" s="7" t="s">
        <v>71</v>
      </c>
      <c r="BH3805" t="e">
        <f>+VLOOKUP(AF3805,Sheet4!A:A,1,FALSE)</f>
        <v>#N/A</v>
      </c>
      <c r="BL3805">
        <v>100</v>
      </c>
      <c r="BM3805" s="59">
        <f t="shared" si="263"/>
        <v>21650</v>
      </c>
      <c r="BN3805" t="s">
        <v>1822</v>
      </c>
    </row>
    <row r="3806" spans="1:67" ht="13" customHeight="1" x14ac:dyDescent="0.3">
      <c r="A3806" s="5">
        <v>46114</v>
      </c>
      <c r="B3806" t="s">
        <v>63</v>
      </c>
      <c r="F3806">
        <v>2970</v>
      </c>
      <c r="G3806">
        <v>2970</v>
      </c>
      <c r="H3806">
        <f>+G3806</f>
        <v>2970</v>
      </c>
      <c r="I3806" s="6">
        <f>H3806-G3806</f>
        <v>0</v>
      </c>
      <c r="Q3806" t="s">
        <v>64</v>
      </c>
      <c r="U3806">
        <v>2601371</v>
      </c>
      <c r="V3806" t="s">
        <v>1823</v>
      </c>
      <c r="W3806" t="s">
        <v>169</v>
      </c>
      <c r="X3806" t="s">
        <v>183</v>
      </c>
      <c r="Y3806" t="s">
        <v>1824</v>
      </c>
      <c r="AF3806" t="s">
        <v>1823</v>
      </c>
      <c r="AG3806" t="s">
        <v>1821</v>
      </c>
      <c r="AH3806" t="s">
        <v>186</v>
      </c>
      <c r="AI3806" t="s">
        <v>187</v>
      </c>
      <c r="AM3806">
        <v>260001</v>
      </c>
      <c r="BE3806">
        <f t="shared" si="261"/>
        <v>0</v>
      </c>
      <c r="BF3806" s="6">
        <f t="shared" si="262"/>
        <v>-2970</v>
      </c>
      <c r="BG3806" s="7" t="s">
        <v>71</v>
      </c>
      <c r="BH3806" t="e">
        <f>+VLOOKUP(AF3806,Sheet4!A:A,1,FALSE)</f>
        <v>#N/A</v>
      </c>
      <c r="BL3806">
        <v>2970</v>
      </c>
      <c r="BM3806" s="59">
        <f t="shared" si="263"/>
        <v>0</v>
      </c>
      <c r="BN3806" t="s">
        <v>1825</v>
      </c>
      <c r="BO3806" t="s">
        <v>101</v>
      </c>
    </row>
    <row r="3807" spans="1:67" ht="13" customHeight="1" x14ac:dyDescent="0.3">
      <c r="A3807" s="5">
        <v>46114</v>
      </c>
      <c r="B3807" t="s">
        <v>74</v>
      </c>
      <c r="F3807" s="8">
        <v>198</v>
      </c>
      <c r="G3807">
        <v>99</v>
      </c>
      <c r="H3807">
        <f>+G3807</f>
        <v>99</v>
      </c>
      <c r="I3807" s="6">
        <f>H3807-G3807</f>
        <v>0</v>
      </c>
      <c r="Q3807" t="s">
        <v>75</v>
      </c>
      <c r="U3807">
        <v>2601371</v>
      </c>
      <c r="V3807" t="s">
        <v>1823</v>
      </c>
      <c r="W3807" t="s">
        <v>169</v>
      </c>
      <c r="X3807" t="s">
        <v>183</v>
      </c>
      <c r="Y3807" t="s">
        <v>1824</v>
      </c>
      <c r="AF3807" t="s">
        <v>1823</v>
      </c>
      <c r="AG3807" t="s">
        <v>1821</v>
      </c>
      <c r="AH3807" t="s">
        <v>186</v>
      </c>
      <c r="AI3807" t="s">
        <v>187</v>
      </c>
      <c r="AM3807">
        <v>260001</v>
      </c>
      <c r="BE3807">
        <f t="shared" si="261"/>
        <v>0</v>
      </c>
      <c r="BF3807" s="6">
        <f t="shared" si="262"/>
        <v>-99</v>
      </c>
      <c r="BG3807" s="7" t="s">
        <v>71</v>
      </c>
      <c r="BH3807" t="e">
        <f>+VLOOKUP(AF3807,Sheet4!A:A,1,FALSE)</f>
        <v>#N/A</v>
      </c>
      <c r="BL3807">
        <v>99</v>
      </c>
      <c r="BM3807" s="59">
        <f t="shared" si="263"/>
        <v>0</v>
      </c>
      <c r="BN3807" t="s">
        <v>1825</v>
      </c>
    </row>
    <row r="3808" spans="1:67" ht="13" customHeight="1" x14ac:dyDescent="0.3">
      <c r="A3808" s="5">
        <v>46114</v>
      </c>
      <c r="B3808" t="s">
        <v>76</v>
      </c>
      <c r="F3808">
        <v>3960</v>
      </c>
      <c r="G3808">
        <v>3960</v>
      </c>
      <c r="H3808">
        <f>+G3808</f>
        <v>3960</v>
      </c>
      <c r="I3808" s="6">
        <f>H3808-G3808</f>
        <v>0</v>
      </c>
      <c r="Q3808" t="s">
        <v>77</v>
      </c>
      <c r="U3808">
        <v>2601371</v>
      </c>
      <c r="V3808" t="s">
        <v>1823</v>
      </c>
      <c r="W3808" t="s">
        <v>169</v>
      </c>
      <c r="X3808" t="s">
        <v>183</v>
      </c>
      <c r="Y3808" t="s">
        <v>1824</v>
      </c>
      <c r="AF3808" t="s">
        <v>1823</v>
      </c>
      <c r="AG3808" t="s">
        <v>1821</v>
      </c>
      <c r="AH3808" t="s">
        <v>186</v>
      </c>
      <c r="AI3808" t="s">
        <v>187</v>
      </c>
      <c r="AM3808">
        <v>260001</v>
      </c>
      <c r="BE3808">
        <f t="shared" si="261"/>
        <v>0</v>
      </c>
      <c r="BF3808" s="6">
        <f t="shared" si="262"/>
        <v>-3960</v>
      </c>
      <c r="BG3808" s="7" t="s">
        <v>71</v>
      </c>
      <c r="BH3808" t="e">
        <f>+VLOOKUP(AF3808,Sheet4!A:A,1,FALSE)</f>
        <v>#N/A</v>
      </c>
      <c r="BL3808">
        <v>3960</v>
      </c>
      <c r="BM3808" s="59">
        <f t="shared" si="263"/>
        <v>0</v>
      </c>
      <c r="BN3808" t="s">
        <v>1825</v>
      </c>
    </row>
    <row r="3809" spans="1:67" ht="13" customHeight="1" x14ac:dyDescent="0.3">
      <c r="A3809" s="5">
        <v>46114</v>
      </c>
      <c r="B3809" t="s">
        <v>78</v>
      </c>
      <c r="F3809" s="8">
        <v>198</v>
      </c>
      <c r="G3809">
        <v>99</v>
      </c>
      <c r="H3809">
        <f>+G3809</f>
        <v>99</v>
      </c>
      <c r="I3809" s="6">
        <f>H3809-G3809</f>
        <v>0</v>
      </c>
      <c r="Q3809" t="s">
        <v>79</v>
      </c>
      <c r="U3809">
        <v>2601371</v>
      </c>
      <c r="V3809" t="s">
        <v>1823</v>
      </c>
      <c r="W3809" t="s">
        <v>169</v>
      </c>
      <c r="X3809" t="s">
        <v>183</v>
      </c>
      <c r="Y3809" t="s">
        <v>1824</v>
      </c>
      <c r="AF3809" t="s">
        <v>1823</v>
      </c>
      <c r="AG3809" t="s">
        <v>1821</v>
      </c>
      <c r="AH3809" t="s">
        <v>186</v>
      </c>
      <c r="AI3809" t="s">
        <v>187</v>
      </c>
      <c r="AM3809">
        <v>260001</v>
      </c>
      <c r="BE3809">
        <f t="shared" si="261"/>
        <v>0</v>
      </c>
      <c r="BF3809" s="6">
        <f t="shared" si="262"/>
        <v>-99</v>
      </c>
      <c r="BG3809" s="7" t="s">
        <v>71</v>
      </c>
      <c r="BH3809" t="e">
        <f>+VLOOKUP(AF3809,Sheet4!A:A,1,FALSE)</f>
        <v>#N/A</v>
      </c>
      <c r="BL3809">
        <v>99</v>
      </c>
      <c r="BM3809" s="59">
        <f t="shared" si="263"/>
        <v>0</v>
      </c>
      <c r="BN3809" t="s">
        <v>1825</v>
      </c>
    </row>
    <row r="3810" spans="1:67" ht="13" customHeight="1" x14ac:dyDescent="0.3">
      <c r="A3810" s="5">
        <v>46114</v>
      </c>
      <c r="B3810" t="s">
        <v>80</v>
      </c>
      <c r="F3810">
        <v>2475</v>
      </c>
      <c r="G3810">
        <v>2475</v>
      </c>
      <c r="H3810">
        <f>+G3810</f>
        <v>2475</v>
      </c>
      <c r="I3810" s="6">
        <f>H3810-G3810</f>
        <v>0</v>
      </c>
      <c r="Q3810" t="s">
        <v>81</v>
      </c>
      <c r="U3810">
        <v>2601371</v>
      </c>
      <c r="V3810" t="s">
        <v>1823</v>
      </c>
      <c r="W3810" t="s">
        <v>169</v>
      </c>
      <c r="X3810" t="s">
        <v>183</v>
      </c>
      <c r="Y3810" t="s">
        <v>1824</v>
      </c>
      <c r="AF3810" t="s">
        <v>1823</v>
      </c>
      <c r="AG3810" t="s">
        <v>1821</v>
      </c>
      <c r="AH3810" t="s">
        <v>186</v>
      </c>
      <c r="AI3810" t="s">
        <v>187</v>
      </c>
      <c r="AM3810">
        <v>260001</v>
      </c>
      <c r="BB3810" s="9">
        <v>2475</v>
      </c>
      <c r="BE3810">
        <f t="shared" si="261"/>
        <v>2475</v>
      </c>
      <c r="BF3810" s="6">
        <f t="shared" si="262"/>
        <v>0</v>
      </c>
      <c r="BG3810" s="12" t="s">
        <v>99</v>
      </c>
      <c r="BH3810" t="e">
        <f>+VLOOKUP(AF3810,Sheet4!A:A,1,FALSE)</f>
        <v>#N/A</v>
      </c>
      <c r="BL3810">
        <v>2475</v>
      </c>
      <c r="BM3810" s="59">
        <f t="shared" si="263"/>
        <v>0</v>
      </c>
      <c r="BN3810" t="s">
        <v>1825</v>
      </c>
    </row>
    <row r="3811" spans="1:67" ht="13" customHeight="1" x14ac:dyDescent="0.3">
      <c r="A3811" s="5">
        <v>46114</v>
      </c>
      <c r="B3811" t="s">
        <v>63</v>
      </c>
      <c r="F3811">
        <v>285</v>
      </c>
      <c r="G3811">
        <v>285</v>
      </c>
      <c r="H3811">
        <v>120</v>
      </c>
      <c r="I3811" s="6">
        <v>-165</v>
      </c>
      <c r="Q3811" t="s">
        <v>64</v>
      </c>
      <c r="U3811">
        <v>2601372</v>
      </c>
      <c r="V3811" t="s">
        <v>1826</v>
      </c>
      <c r="W3811" t="s">
        <v>169</v>
      </c>
      <c r="X3811" t="s">
        <v>262</v>
      </c>
      <c r="Y3811" t="s">
        <v>1827</v>
      </c>
      <c r="AF3811" t="s">
        <v>1826</v>
      </c>
      <c r="AG3811" t="s">
        <v>1828</v>
      </c>
      <c r="AH3811" t="s">
        <v>265</v>
      </c>
      <c r="AI3811">
        <v>878875733</v>
      </c>
      <c r="AM3811">
        <v>260001</v>
      </c>
      <c r="BE3811">
        <f t="shared" si="261"/>
        <v>0</v>
      </c>
      <c r="BF3811" s="6">
        <f t="shared" si="262"/>
        <v>-120</v>
      </c>
      <c r="BG3811" s="7" t="s">
        <v>71</v>
      </c>
      <c r="BH3811" t="e">
        <f>+VLOOKUP(AF3811,Sheet4!A:A,1,FALSE)</f>
        <v>#N/A</v>
      </c>
      <c r="BL3811">
        <v>285</v>
      </c>
      <c r="BM3811" s="59">
        <f t="shared" si="263"/>
        <v>-165</v>
      </c>
      <c r="BN3811" t="s">
        <v>1829</v>
      </c>
      <c r="BO3811" t="s">
        <v>101</v>
      </c>
    </row>
    <row r="3812" spans="1:67" ht="13" customHeight="1" x14ac:dyDescent="0.3">
      <c r="A3812" s="5">
        <v>46114</v>
      </c>
      <c r="B3812" t="s">
        <v>63</v>
      </c>
      <c r="F3812">
        <v>285</v>
      </c>
      <c r="G3812">
        <v>285</v>
      </c>
      <c r="H3812">
        <v>120</v>
      </c>
      <c r="I3812" s="6">
        <v>-165</v>
      </c>
      <c r="Q3812" t="s">
        <v>64</v>
      </c>
      <c r="U3812">
        <v>2601372</v>
      </c>
      <c r="V3812" t="s">
        <v>1826</v>
      </c>
      <c r="W3812" t="s">
        <v>169</v>
      </c>
      <c r="X3812" t="s">
        <v>262</v>
      </c>
      <c r="Y3812" t="s">
        <v>1830</v>
      </c>
      <c r="AF3812" t="s">
        <v>1826</v>
      </c>
      <c r="AG3812" t="s">
        <v>1828</v>
      </c>
      <c r="AH3812" t="s">
        <v>265</v>
      </c>
      <c r="AI3812">
        <v>878875733</v>
      </c>
      <c r="AM3812">
        <v>260001</v>
      </c>
      <c r="BE3812">
        <f t="shared" si="261"/>
        <v>0</v>
      </c>
      <c r="BF3812" s="6">
        <f t="shared" si="262"/>
        <v>-120</v>
      </c>
      <c r="BG3812" s="7" t="s">
        <v>71</v>
      </c>
      <c r="BH3812" t="e">
        <f>+VLOOKUP(AF3812,Sheet4!A:A,1,FALSE)</f>
        <v>#N/A</v>
      </c>
      <c r="BL3812">
        <v>285</v>
      </c>
      <c r="BM3812" s="59">
        <f t="shared" si="263"/>
        <v>-165</v>
      </c>
      <c r="BN3812" t="s">
        <v>1829</v>
      </c>
      <c r="BO3812" t="s">
        <v>101</v>
      </c>
    </row>
    <row r="3813" spans="1:67" ht="13" customHeight="1" x14ac:dyDescent="0.3">
      <c r="A3813" s="5">
        <v>46114</v>
      </c>
      <c r="B3813" t="s">
        <v>74</v>
      </c>
      <c r="F3813" s="8">
        <v>19</v>
      </c>
      <c r="G3813">
        <v>9.5</v>
      </c>
      <c r="H3813">
        <v>8</v>
      </c>
      <c r="I3813" s="6">
        <v>-11</v>
      </c>
      <c r="Q3813" t="s">
        <v>75</v>
      </c>
      <c r="U3813">
        <v>2601372</v>
      </c>
      <c r="V3813" t="s">
        <v>1826</v>
      </c>
      <c r="W3813" t="s">
        <v>169</v>
      </c>
      <c r="X3813" t="s">
        <v>262</v>
      </c>
      <c r="Y3813" t="s">
        <v>1827</v>
      </c>
      <c r="AF3813" t="s">
        <v>1826</v>
      </c>
      <c r="AG3813" t="s">
        <v>1828</v>
      </c>
      <c r="AH3813" t="s">
        <v>265</v>
      </c>
      <c r="AI3813">
        <v>878875733</v>
      </c>
      <c r="AM3813">
        <v>260001</v>
      </c>
      <c r="BE3813">
        <f t="shared" si="261"/>
        <v>0</v>
      </c>
      <c r="BF3813" s="6">
        <f t="shared" si="262"/>
        <v>-8</v>
      </c>
      <c r="BG3813" s="7" t="s">
        <v>71</v>
      </c>
      <c r="BH3813" t="e">
        <f>+VLOOKUP(AF3813,Sheet4!A:A,1,FALSE)</f>
        <v>#N/A</v>
      </c>
      <c r="BL3813">
        <v>9.5</v>
      </c>
      <c r="BM3813" s="59">
        <f t="shared" si="263"/>
        <v>-1.5</v>
      </c>
      <c r="BN3813" t="s">
        <v>1829</v>
      </c>
    </row>
    <row r="3814" spans="1:67" ht="13" customHeight="1" x14ac:dyDescent="0.3">
      <c r="A3814" s="5">
        <v>46114</v>
      </c>
      <c r="B3814" t="s">
        <v>74</v>
      </c>
      <c r="F3814" s="8">
        <v>19</v>
      </c>
      <c r="G3814">
        <v>9.5</v>
      </c>
      <c r="H3814">
        <v>8</v>
      </c>
      <c r="I3814" s="6">
        <v>-11</v>
      </c>
      <c r="Q3814" t="s">
        <v>75</v>
      </c>
      <c r="U3814">
        <v>2601372</v>
      </c>
      <c r="V3814" t="s">
        <v>1826</v>
      </c>
      <c r="W3814" t="s">
        <v>169</v>
      </c>
      <c r="X3814" t="s">
        <v>262</v>
      </c>
      <c r="Y3814" t="s">
        <v>1830</v>
      </c>
      <c r="AF3814" t="s">
        <v>1826</v>
      </c>
      <c r="AG3814" t="s">
        <v>1828</v>
      </c>
      <c r="AH3814" t="s">
        <v>265</v>
      </c>
      <c r="AI3814">
        <v>878875733</v>
      </c>
      <c r="AM3814">
        <v>260001</v>
      </c>
      <c r="BE3814">
        <f t="shared" si="261"/>
        <v>0</v>
      </c>
      <c r="BF3814" s="6">
        <f t="shared" si="262"/>
        <v>-8</v>
      </c>
      <c r="BG3814" s="7" t="s">
        <v>71</v>
      </c>
      <c r="BH3814" t="e">
        <f>+VLOOKUP(AF3814,Sheet4!A:A,1,FALSE)</f>
        <v>#N/A</v>
      </c>
      <c r="BL3814">
        <v>9.5</v>
      </c>
      <c r="BM3814" s="59">
        <f t="shared" si="263"/>
        <v>-1.5</v>
      </c>
      <c r="BN3814" t="s">
        <v>1829</v>
      </c>
    </row>
    <row r="3815" spans="1:67" ht="13" customHeight="1" x14ac:dyDescent="0.3">
      <c r="A3815" s="5">
        <v>46114</v>
      </c>
      <c r="B3815" t="s">
        <v>76</v>
      </c>
      <c r="F3815">
        <v>380</v>
      </c>
      <c r="G3815">
        <v>380</v>
      </c>
      <c r="H3815">
        <v>160</v>
      </c>
      <c r="I3815" s="6">
        <v>-220</v>
      </c>
      <c r="Q3815" t="s">
        <v>77</v>
      </c>
      <c r="U3815">
        <v>2601372</v>
      </c>
      <c r="V3815" t="s">
        <v>1826</v>
      </c>
      <c r="W3815" t="s">
        <v>169</v>
      </c>
      <c r="X3815" t="s">
        <v>262</v>
      </c>
      <c r="Y3815" t="s">
        <v>1827</v>
      </c>
      <c r="AF3815" t="s">
        <v>1826</v>
      </c>
      <c r="AG3815" t="s">
        <v>1828</v>
      </c>
      <c r="AH3815" t="s">
        <v>265</v>
      </c>
      <c r="AI3815">
        <v>878875733</v>
      </c>
      <c r="AM3815">
        <v>260001</v>
      </c>
      <c r="BE3815">
        <f t="shared" si="261"/>
        <v>0</v>
      </c>
      <c r="BF3815" s="6">
        <f t="shared" si="262"/>
        <v>-160</v>
      </c>
      <c r="BG3815" s="7" t="s">
        <v>71</v>
      </c>
      <c r="BH3815" t="e">
        <f>+VLOOKUP(AF3815,Sheet4!A:A,1,FALSE)</f>
        <v>#N/A</v>
      </c>
      <c r="BL3815">
        <v>380</v>
      </c>
      <c r="BM3815" s="59">
        <f t="shared" si="263"/>
        <v>-220</v>
      </c>
      <c r="BN3815" t="s">
        <v>1829</v>
      </c>
    </row>
    <row r="3816" spans="1:67" ht="13" customHeight="1" x14ac:dyDescent="0.3">
      <c r="A3816" s="5">
        <v>46114</v>
      </c>
      <c r="B3816" t="s">
        <v>76</v>
      </c>
      <c r="F3816">
        <v>380</v>
      </c>
      <c r="G3816">
        <v>380</v>
      </c>
      <c r="H3816">
        <v>160</v>
      </c>
      <c r="I3816" s="6">
        <v>-220</v>
      </c>
      <c r="Q3816" t="s">
        <v>77</v>
      </c>
      <c r="U3816">
        <v>2601372</v>
      </c>
      <c r="V3816" t="s">
        <v>1826</v>
      </c>
      <c r="W3816" t="s">
        <v>169</v>
      </c>
      <c r="X3816" t="s">
        <v>262</v>
      </c>
      <c r="Y3816" t="s">
        <v>1830</v>
      </c>
      <c r="AF3816" t="s">
        <v>1826</v>
      </c>
      <c r="AG3816" t="s">
        <v>1828</v>
      </c>
      <c r="AH3816" t="s">
        <v>265</v>
      </c>
      <c r="AI3816">
        <v>878875733</v>
      </c>
      <c r="AM3816">
        <v>260001</v>
      </c>
      <c r="BE3816">
        <f t="shared" si="261"/>
        <v>0</v>
      </c>
      <c r="BF3816" s="6">
        <f t="shared" si="262"/>
        <v>-160</v>
      </c>
      <c r="BG3816" s="7" t="s">
        <v>71</v>
      </c>
      <c r="BH3816" t="e">
        <f>+VLOOKUP(AF3816,Sheet4!A:A,1,FALSE)</f>
        <v>#N/A</v>
      </c>
      <c r="BL3816">
        <v>380</v>
      </c>
      <c r="BM3816" s="59">
        <f t="shared" si="263"/>
        <v>-220</v>
      </c>
      <c r="BN3816" t="s">
        <v>1829</v>
      </c>
    </row>
    <row r="3817" spans="1:67" ht="13" customHeight="1" x14ac:dyDescent="0.3">
      <c r="A3817" s="5">
        <v>46114</v>
      </c>
      <c r="B3817" t="s">
        <v>78</v>
      </c>
      <c r="F3817" s="8">
        <v>19</v>
      </c>
      <c r="G3817">
        <v>9.5</v>
      </c>
      <c r="H3817">
        <v>8</v>
      </c>
      <c r="I3817" s="6">
        <v>-11</v>
      </c>
      <c r="Q3817" t="s">
        <v>79</v>
      </c>
      <c r="U3817">
        <v>2601372</v>
      </c>
      <c r="V3817" t="s">
        <v>1826</v>
      </c>
      <c r="W3817" t="s">
        <v>169</v>
      </c>
      <c r="X3817" t="s">
        <v>262</v>
      </c>
      <c r="Y3817" t="s">
        <v>1827</v>
      </c>
      <c r="AF3817" t="s">
        <v>1826</v>
      </c>
      <c r="AG3817" t="s">
        <v>1828</v>
      </c>
      <c r="AH3817" t="s">
        <v>265</v>
      </c>
      <c r="AI3817">
        <v>878875733</v>
      </c>
      <c r="AM3817">
        <v>260001</v>
      </c>
      <c r="BE3817">
        <f t="shared" si="261"/>
        <v>0</v>
      </c>
      <c r="BF3817" s="6">
        <f t="shared" si="262"/>
        <v>-8</v>
      </c>
      <c r="BG3817" s="7" t="s">
        <v>71</v>
      </c>
      <c r="BH3817" t="e">
        <f>+VLOOKUP(AF3817,Sheet4!A:A,1,FALSE)</f>
        <v>#N/A</v>
      </c>
      <c r="BL3817">
        <v>9.5</v>
      </c>
      <c r="BM3817" s="59">
        <f t="shared" si="263"/>
        <v>-1.5</v>
      </c>
      <c r="BN3817" t="s">
        <v>1829</v>
      </c>
    </row>
    <row r="3818" spans="1:67" ht="13" customHeight="1" x14ac:dyDescent="0.3">
      <c r="A3818" s="5">
        <v>46114</v>
      </c>
      <c r="B3818" t="s">
        <v>78</v>
      </c>
      <c r="F3818" s="8">
        <v>19</v>
      </c>
      <c r="G3818">
        <v>9.5</v>
      </c>
      <c r="H3818">
        <v>8</v>
      </c>
      <c r="I3818" s="6">
        <v>-11</v>
      </c>
      <c r="Q3818" t="s">
        <v>79</v>
      </c>
      <c r="U3818">
        <v>2601372</v>
      </c>
      <c r="V3818" t="s">
        <v>1826</v>
      </c>
      <c r="W3818" t="s">
        <v>169</v>
      </c>
      <c r="X3818" t="s">
        <v>262</v>
      </c>
      <c r="Y3818" t="s">
        <v>1830</v>
      </c>
      <c r="AF3818" t="s">
        <v>1826</v>
      </c>
      <c r="AG3818" t="s">
        <v>1828</v>
      </c>
      <c r="AH3818" t="s">
        <v>265</v>
      </c>
      <c r="AI3818">
        <v>878875733</v>
      </c>
      <c r="AM3818">
        <v>260001</v>
      </c>
      <c r="BE3818">
        <f t="shared" si="261"/>
        <v>0</v>
      </c>
      <c r="BF3818" s="6">
        <f t="shared" si="262"/>
        <v>-8</v>
      </c>
      <c r="BG3818" s="7" t="s">
        <v>71</v>
      </c>
      <c r="BH3818" t="e">
        <f>+VLOOKUP(AF3818,Sheet4!A:A,1,FALSE)</f>
        <v>#N/A</v>
      </c>
      <c r="BL3818">
        <v>9.5</v>
      </c>
      <c r="BM3818" s="59">
        <f t="shared" si="263"/>
        <v>-1.5</v>
      </c>
      <c r="BN3818" t="s">
        <v>1829</v>
      </c>
    </row>
    <row r="3819" spans="1:67" ht="13" customHeight="1" x14ac:dyDescent="0.3">
      <c r="A3819" s="5">
        <v>46114</v>
      </c>
      <c r="B3819" t="s">
        <v>80</v>
      </c>
      <c r="F3819">
        <v>237.5</v>
      </c>
      <c r="G3819">
        <v>237.5</v>
      </c>
      <c r="H3819">
        <v>100</v>
      </c>
      <c r="I3819" s="6">
        <v>-137.5</v>
      </c>
      <c r="Q3819" t="s">
        <v>81</v>
      </c>
      <c r="U3819">
        <v>2601372</v>
      </c>
      <c r="V3819" t="s">
        <v>1826</v>
      </c>
      <c r="W3819" t="s">
        <v>169</v>
      </c>
      <c r="X3819" t="s">
        <v>262</v>
      </c>
      <c r="Y3819" t="s">
        <v>1827</v>
      </c>
      <c r="AF3819" t="s">
        <v>1826</v>
      </c>
      <c r="AG3819" t="s">
        <v>1828</v>
      </c>
      <c r="AH3819" t="s">
        <v>265</v>
      </c>
      <c r="AI3819">
        <v>878875733</v>
      </c>
      <c r="AM3819">
        <v>260001</v>
      </c>
      <c r="BB3819" s="9">
        <v>238</v>
      </c>
      <c r="BE3819">
        <f t="shared" si="261"/>
        <v>238</v>
      </c>
      <c r="BF3819" s="6">
        <f t="shared" si="262"/>
        <v>138</v>
      </c>
      <c r="BG3819" s="12" t="s">
        <v>99</v>
      </c>
      <c r="BH3819" t="e">
        <f>+VLOOKUP(AF3819,Sheet4!A:A,1,FALSE)</f>
        <v>#N/A</v>
      </c>
      <c r="BL3819">
        <v>237.5</v>
      </c>
      <c r="BM3819" s="59">
        <f t="shared" si="263"/>
        <v>-137.5</v>
      </c>
      <c r="BN3819" t="s">
        <v>1829</v>
      </c>
    </row>
    <row r="3820" spans="1:67" ht="13" customHeight="1" x14ac:dyDescent="0.3">
      <c r="A3820" s="5">
        <v>46114</v>
      </c>
      <c r="B3820" t="s">
        <v>80</v>
      </c>
      <c r="F3820">
        <v>237.5</v>
      </c>
      <c r="G3820">
        <v>237.5</v>
      </c>
      <c r="H3820">
        <v>100</v>
      </c>
      <c r="I3820" s="6">
        <v>-137.5</v>
      </c>
      <c r="Q3820" t="s">
        <v>81</v>
      </c>
      <c r="U3820">
        <v>2601372</v>
      </c>
      <c r="V3820" t="s">
        <v>1826</v>
      </c>
      <c r="W3820" t="s">
        <v>169</v>
      </c>
      <c r="X3820" t="s">
        <v>262</v>
      </c>
      <c r="Y3820" t="s">
        <v>1830</v>
      </c>
      <c r="AF3820" t="s">
        <v>1826</v>
      </c>
      <c r="AG3820" t="s">
        <v>1828</v>
      </c>
      <c r="AH3820" t="s">
        <v>265</v>
      </c>
      <c r="AI3820">
        <v>878875733</v>
      </c>
      <c r="AM3820">
        <v>260001</v>
      </c>
      <c r="BB3820" s="9">
        <v>238</v>
      </c>
      <c r="BE3820">
        <f t="shared" si="261"/>
        <v>238</v>
      </c>
      <c r="BF3820" s="6">
        <f t="shared" si="262"/>
        <v>138</v>
      </c>
      <c r="BG3820" s="12" t="s">
        <v>99</v>
      </c>
      <c r="BH3820" t="e">
        <f>+VLOOKUP(AF3820,Sheet4!A:A,1,FALSE)</f>
        <v>#N/A</v>
      </c>
      <c r="BL3820">
        <v>237.5</v>
      </c>
      <c r="BM3820" s="59">
        <f t="shared" si="263"/>
        <v>-137.5</v>
      </c>
      <c r="BN3820" t="s">
        <v>1829</v>
      </c>
    </row>
    <row r="3821" spans="1:67" ht="13" customHeight="1" x14ac:dyDescent="0.3">
      <c r="A3821" s="5">
        <v>46114</v>
      </c>
      <c r="B3821" t="s">
        <v>63</v>
      </c>
      <c r="F3821">
        <v>23925</v>
      </c>
      <c r="G3821">
        <v>23925</v>
      </c>
      <c r="H3821" s="6">
        <v>8055</v>
      </c>
      <c r="I3821" s="6">
        <f>H3821-G3821</f>
        <v>-15870</v>
      </c>
      <c r="J3821" s="6"/>
      <c r="K3821" s="6"/>
      <c r="Q3821" t="s">
        <v>64</v>
      </c>
      <c r="U3821">
        <v>2601373</v>
      </c>
      <c r="V3821" t="s">
        <v>1831</v>
      </c>
      <c r="W3821" t="s">
        <v>110</v>
      </c>
      <c r="X3821" t="s">
        <v>126</v>
      </c>
      <c r="Y3821" t="s">
        <v>1832</v>
      </c>
      <c r="AF3821" t="s">
        <v>1831</v>
      </c>
      <c r="AG3821" t="s">
        <v>1833</v>
      </c>
      <c r="AH3821" t="s">
        <v>129</v>
      </c>
      <c r="AI3821">
        <v>879095867</v>
      </c>
      <c r="AM3821">
        <v>260001</v>
      </c>
      <c r="BA3821" s="6">
        <v>-15870</v>
      </c>
      <c r="BD3821" s="9">
        <v>23925</v>
      </c>
      <c r="BE3821">
        <f t="shared" si="261"/>
        <v>0</v>
      </c>
      <c r="BF3821" s="6">
        <f t="shared" si="262"/>
        <v>-8055</v>
      </c>
      <c r="BG3821" s="11" t="s">
        <v>71</v>
      </c>
      <c r="BH3821" t="str">
        <f>+VLOOKUP(AF3821,Sheet4!A:A,1,FALSE)</f>
        <v>Moises Colele</v>
      </c>
      <c r="BJ3821" s="59">
        <f>+G3821-BE3821</f>
        <v>23925</v>
      </c>
      <c r="BL3821" s="6">
        <v>8055</v>
      </c>
      <c r="BM3821" s="59">
        <f t="shared" si="263"/>
        <v>0</v>
      </c>
      <c r="BN3821" t="s">
        <v>1834</v>
      </c>
      <c r="BO3821" t="s">
        <v>73</v>
      </c>
    </row>
    <row r="3822" spans="1:67" ht="13" customHeight="1" x14ac:dyDescent="0.3">
      <c r="A3822" s="5">
        <v>46114</v>
      </c>
      <c r="B3822" t="s">
        <v>74</v>
      </c>
      <c r="F3822" s="8">
        <v>1595</v>
      </c>
      <c r="G3822">
        <v>797.5</v>
      </c>
      <c r="H3822" s="6">
        <v>537</v>
      </c>
      <c r="I3822" s="6">
        <f>H3822-G3822</f>
        <v>-260.5</v>
      </c>
      <c r="J3822" s="6"/>
      <c r="K3822" s="6"/>
      <c r="Q3822" t="s">
        <v>75</v>
      </c>
      <c r="U3822">
        <v>2601373</v>
      </c>
      <c r="V3822" t="s">
        <v>1831</v>
      </c>
      <c r="W3822" t="s">
        <v>110</v>
      </c>
      <c r="X3822" t="s">
        <v>126</v>
      </c>
      <c r="Y3822" t="s">
        <v>1832</v>
      </c>
      <c r="AF3822" t="s">
        <v>1831</v>
      </c>
      <c r="AG3822" t="s">
        <v>1833</v>
      </c>
      <c r="AH3822" t="s">
        <v>129</v>
      </c>
      <c r="AI3822">
        <v>879095867</v>
      </c>
      <c r="AM3822">
        <v>260001</v>
      </c>
      <c r="BA3822" s="6">
        <v>-1058</v>
      </c>
      <c r="BE3822">
        <f t="shared" si="261"/>
        <v>0</v>
      </c>
      <c r="BF3822" s="6">
        <f t="shared" si="262"/>
        <v>-537</v>
      </c>
      <c r="BG3822" s="7" t="s">
        <v>71</v>
      </c>
      <c r="BH3822" t="str">
        <f>+VLOOKUP(AF3822,Sheet4!A:A,1,FALSE)</f>
        <v>Moises Colele</v>
      </c>
      <c r="BJ3822" s="59">
        <f>+G3822-BE3822</f>
        <v>797.5</v>
      </c>
      <c r="BL3822" s="6">
        <v>537</v>
      </c>
      <c r="BM3822" s="59">
        <f t="shared" si="263"/>
        <v>0</v>
      </c>
      <c r="BN3822" t="s">
        <v>1834</v>
      </c>
    </row>
    <row r="3823" spans="1:67" ht="13" customHeight="1" x14ac:dyDescent="0.3">
      <c r="A3823" s="5">
        <v>46114</v>
      </c>
      <c r="B3823" t="s">
        <v>76</v>
      </c>
      <c r="F3823">
        <v>31900</v>
      </c>
      <c r="G3823">
        <v>31900</v>
      </c>
      <c r="H3823" s="6">
        <v>10740</v>
      </c>
      <c r="I3823" s="6">
        <f>H3823-G3823</f>
        <v>-21160</v>
      </c>
      <c r="J3823" s="6"/>
      <c r="K3823" s="6"/>
      <c r="Q3823" t="s">
        <v>77</v>
      </c>
      <c r="U3823">
        <v>2601373</v>
      </c>
      <c r="V3823" t="s">
        <v>1831</v>
      </c>
      <c r="W3823" t="s">
        <v>110</v>
      </c>
      <c r="X3823" t="s">
        <v>126</v>
      </c>
      <c r="Y3823" t="s">
        <v>1832</v>
      </c>
      <c r="AF3823" t="s">
        <v>1831</v>
      </c>
      <c r="AG3823" t="s">
        <v>1833</v>
      </c>
      <c r="AH3823" t="s">
        <v>129</v>
      </c>
      <c r="AI3823">
        <v>879095867</v>
      </c>
      <c r="AM3823">
        <v>260001</v>
      </c>
      <c r="BA3823" s="6">
        <v>-21160</v>
      </c>
      <c r="BE3823">
        <f t="shared" si="261"/>
        <v>0</v>
      </c>
      <c r="BF3823" s="6">
        <f t="shared" si="262"/>
        <v>-10740</v>
      </c>
      <c r="BG3823" s="7" t="s">
        <v>71</v>
      </c>
      <c r="BH3823" t="str">
        <f>+VLOOKUP(AF3823,Sheet4!A:A,1,FALSE)</f>
        <v>Moises Colele</v>
      </c>
      <c r="BJ3823" s="59">
        <f>+G3823-BE3823</f>
        <v>31900</v>
      </c>
      <c r="BL3823" s="6">
        <v>10740</v>
      </c>
      <c r="BM3823" s="59">
        <f t="shared" si="263"/>
        <v>0</v>
      </c>
      <c r="BN3823" t="s">
        <v>1834</v>
      </c>
    </row>
    <row r="3824" spans="1:67" ht="13" customHeight="1" x14ac:dyDescent="0.3">
      <c r="A3824" s="5">
        <v>46114</v>
      </c>
      <c r="B3824" t="s">
        <v>78</v>
      </c>
      <c r="F3824" s="8">
        <v>1595</v>
      </c>
      <c r="G3824">
        <v>797.5</v>
      </c>
      <c r="H3824" s="6">
        <f>+G3824</f>
        <v>797.5</v>
      </c>
      <c r="I3824" s="6">
        <f>H3824-G3824</f>
        <v>0</v>
      </c>
      <c r="J3824" s="6"/>
      <c r="K3824" s="6"/>
      <c r="Q3824" t="s">
        <v>79</v>
      </c>
      <c r="U3824">
        <v>2601373</v>
      </c>
      <c r="V3824" t="s">
        <v>1831</v>
      </c>
      <c r="W3824" t="s">
        <v>110</v>
      </c>
      <c r="X3824" t="s">
        <v>126</v>
      </c>
      <c r="Y3824" t="s">
        <v>1832</v>
      </c>
      <c r="AF3824" t="s">
        <v>1831</v>
      </c>
      <c r="AG3824" t="s">
        <v>1833</v>
      </c>
      <c r="AH3824" t="s">
        <v>129</v>
      </c>
      <c r="AI3824">
        <v>879095867</v>
      </c>
      <c r="AM3824">
        <v>260001</v>
      </c>
      <c r="BA3824" s="6">
        <v>-1595</v>
      </c>
      <c r="BE3824">
        <f t="shared" si="261"/>
        <v>0</v>
      </c>
      <c r="BF3824" s="6">
        <f t="shared" si="262"/>
        <v>-797.5</v>
      </c>
      <c r="BG3824" s="7" t="s">
        <v>71</v>
      </c>
      <c r="BH3824" t="str">
        <f>+VLOOKUP(AF3824,Sheet4!A:A,1,FALSE)</f>
        <v>Moises Colele</v>
      </c>
      <c r="BJ3824" s="59">
        <f>+G3824-BE3824</f>
        <v>797.5</v>
      </c>
      <c r="BL3824" s="6">
        <v>0</v>
      </c>
      <c r="BM3824" s="59">
        <f t="shared" si="263"/>
        <v>797.5</v>
      </c>
      <c r="BN3824" t="s">
        <v>1834</v>
      </c>
    </row>
    <row r="3825" spans="1:67" ht="13" customHeight="1" x14ac:dyDescent="0.3">
      <c r="A3825" s="5">
        <v>46114</v>
      </c>
      <c r="B3825" t="s">
        <v>80</v>
      </c>
      <c r="F3825">
        <v>19937.5</v>
      </c>
      <c r="G3825">
        <v>19937.5</v>
      </c>
      <c r="H3825" s="6">
        <f>+G3825</f>
        <v>19937.5</v>
      </c>
      <c r="I3825" s="6">
        <f>H3825-G3825</f>
        <v>0</v>
      </c>
      <c r="J3825" s="6"/>
      <c r="K3825" s="6"/>
      <c r="Q3825" t="s">
        <v>81</v>
      </c>
      <c r="U3825">
        <v>2601373</v>
      </c>
      <c r="V3825" s="56" t="s">
        <v>1831</v>
      </c>
      <c r="W3825" t="s">
        <v>110</v>
      </c>
      <c r="X3825" t="s">
        <v>126</v>
      </c>
      <c r="Y3825" t="s">
        <v>1832</v>
      </c>
      <c r="AF3825" t="s">
        <v>1831</v>
      </c>
      <c r="AG3825" t="s">
        <v>1833</v>
      </c>
      <c r="AH3825" t="s">
        <v>129</v>
      </c>
      <c r="AI3825">
        <v>879095867</v>
      </c>
      <c r="AM3825">
        <v>260001</v>
      </c>
      <c r="BA3825" s="6">
        <v>-19937.5</v>
      </c>
      <c r="BC3825" s="9">
        <v>19938</v>
      </c>
      <c r="BE3825">
        <f t="shared" si="261"/>
        <v>19938</v>
      </c>
      <c r="BF3825" s="6">
        <f t="shared" si="262"/>
        <v>0.5</v>
      </c>
      <c r="BG3825" s="10" t="s">
        <v>99</v>
      </c>
      <c r="BH3825" t="str">
        <f>+VLOOKUP(AF3825,Sheet4!A:A,1,FALSE)</f>
        <v>Moises Colele</v>
      </c>
      <c r="BJ3825" s="59">
        <f>+G3825-BE3825</f>
        <v>-0.5</v>
      </c>
      <c r="BL3825" s="6">
        <v>0</v>
      </c>
      <c r="BM3825" s="59">
        <f t="shared" si="263"/>
        <v>19937.5</v>
      </c>
      <c r="BN3825" t="s">
        <v>1834</v>
      </c>
    </row>
    <row r="3826" spans="1:67" ht="13" customHeight="1" x14ac:dyDescent="0.3">
      <c r="A3826" s="5">
        <v>46114</v>
      </c>
      <c r="B3826" t="s">
        <v>63</v>
      </c>
      <c r="F3826">
        <v>30105</v>
      </c>
      <c r="G3826">
        <v>30105</v>
      </c>
      <c r="H3826">
        <v>75105</v>
      </c>
      <c r="I3826" s="6">
        <v>45000</v>
      </c>
      <c r="Q3826" t="s">
        <v>64</v>
      </c>
      <c r="U3826">
        <v>2601374</v>
      </c>
      <c r="V3826" t="s">
        <v>1835</v>
      </c>
      <c r="W3826" t="s">
        <v>169</v>
      </c>
      <c r="X3826" t="s">
        <v>355</v>
      </c>
      <c r="Y3826" t="s">
        <v>1836</v>
      </c>
      <c r="AF3826" t="s">
        <v>1835</v>
      </c>
      <c r="AG3826" t="s">
        <v>1837</v>
      </c>
      <c r="AH3826" t="s">
        <v>358</v>
      </c>
      <c r="AI3826" t="s">
        <v>359</v>
      </c>
      <c r="AM3826">
        <v>260001</v>
      </c>
      <c r="BE3826">
        <f t="shared" si="261"/>
        <v>0</v>
      </c>
      <c r="BF3826" s="6">
        <f t="shared" si="262"/>
        <v>-75105</v>
      </c>
      <c r="BG3826" s="7" t="s">
        <v>71</v>
      </c>
      <c r="BH3826" t="e">
        <f>+VLOOKUP(AF3826,Sheet4!A:A,1,FALSE)</f>
        <v>#N/A</v>
      </c>
      <c r="BL3826">
        <v>30105</v>
      </c>
      <c r="BM3826" s="59">
        <f t="shared" si="263"/>
        <v>45000</v>
      </c>
      <c r="BN3826" t="s">
        <v>1838</v>
      </c>
      <c r="BO3826" t="s">
        <v>73</v>
      </c>
    </row>
    <row r="3827" spans="1:67" ht="13" customHeight="1" x14ac:dyDescent="0.3">
      <c r="A3827" s="5">
        <v>46114</v>
      </c>
      <c r="B3827" t="s">
        <v>63</v>
      </c>
      <c r="F3827">
        <v>3765</v>
      </c>
      <c r="G3827">
        <v>3765</v>
      </c>
      <c r="H3827">
        <v>9390</v>
      </c>
      <c r="I3827" s="6">
        <v>5625</v>
      </c>
      <c r="Q3827" t="s">
        <v>64</v>
      </c>
      <c r="U3827">
        <v>2601374</v>
      </c>
      <c r="V3827" t="s">
        <v>1835</v>
      </c>
      <c r="W3827" t="s">
        <v>169</v>
      </c>
      <c r="X3827" t="s">
        <v>355</v>
      </c>
      <c r="Y3827" t="s">
        <v>1839</v>
      </c>
      <c r="AF3827" t="s">
        <v>1835</v>
      </c>
      <c r="AG3827" t="s">
        <v>1837</v>
      </c>
      <c r="AH3827" t="s">
        <v>358</v>
      </c>
      <c r="AI3827" t="s">
        <v>359</v>
      </c>
      <c r="AM3827">
        <v>260001</v>
      </c>
      <c r="BE3827">
        <f t="shared" si="261"/>
        <v>0</v>
      </c>
      <c r="BF3827" s="6">
        <f t="shared" si="262"/>
        <v>-9390</v>
      </c>
      <c r="BG3827" s="7" t="s">
        <v>71</v>
      </c>
      <c r="BH3827" t="e">
        <f>+VLOOKUP(AF3827,Sheet4!A:A,1,FALSE)</f>
        <v>#N/A</v>
      </c>
      <c r="BL3827">
        <v>3765</v>
      </c>
      <c r="BM3827" s="59">
        <f t="shared" si="263"/>
        <v>5625</v>
      </c>
      <c r="BN3827" t="s">
        <v>1838</v>
      </c>
      <c r="BO3827" t="s">
        <v>73</v>
      </c>
    </row>
    <row r="3828" spans="1:67" ht="13" customHeight="1" x14ac:dyDescent="0.3">
      <c r="A3828" s="5">
        <v>46114</v>
      </c>
      <c r="B3828" t="s">
        <v>74</v>
      </c>
      <c r="F3828" s="8">
        <v>2007</v>
      </c>
      <c r="G3828">
        <v>1003.5</v>
      </c>
      <c r="H3828">
        <v>5007</v>
      </c>
      <c r="I3828" s="6">
        <v>3000</v>
      </c>
      <c r="Q3828" t="s">
        <v>75</v>
      </c>
      <c r="U3828">
        <v>2601374</v>
      </c>
      <c r="V3828" t="s">
        <v>1835</v>
      </c>
      <c r="W3828" t="s">
        <v>169</v>
      </c>
      <c r="X3828" t="s">
        <v>355</v>
      </c>
      <c r="Y3828" t="s">
        <v>1836</v>
      </c>
      <c r="AF3828" t="s">
        <v>1835</v>
      </c>
      <c r="AG3828" t="s">
        <v>1837</v>
      </c>
      <c r="AH3828" t="s">
        <v>358</v>
      </c>
      <c r="AI3828" t="s">
        <v>359</v>
      </c>
      <c r="AM3828">
        <v>260001</v>
      </c>
      <c r="BE3828">
        <f t="shared" si="261"/>
        <v>0</v>
      </c>
      <c r="BF3828" s="6">
        <f t="shared" si="262"/>
        <v>-5007</v>
      </c>
      <c r="BG3828" s="7" t="s">
        <v>71</v>
      </c>
      <c r="BH3828" t="e">
        <f>+VLOOKUP(AF3828,Sheet4!A:A,1,FALSE)</f>
        <v>#N/A</v>
      </c>
      <c r="BL3828">
        <v>1003.5</v>
      </c>
      <c r="BM3828" s="59">
        <f t="shared" si="263"/>
        <v>4003.5</v>
      </c>
      <c r="BN3828" t="s">
        <v>1838</v>
      </c>
    </row>
    <row r="3829" spans="1:67" ht="13" customHeight="1" x14ac:dyDescent="0.3">
      <c r="A3829" s="5">
        <v>46114</v>
      </c>
      <c r="B3829" t="s">
        <v>74</v>
      </c>
      <c r="F3829" s="8">
        <v>251</v>
      </c>
      <c r="G3829">
        <v>125.5</v>
      </c>
      <c r="H3829">
        <v>626</v>
      </c>
      <c r="I3829" s="6">
        <v>375</v>
      </c>
      <c r="Q3829" t="s">
        <v>75</v>
      </c>
      <c r="U3829">
        <v>2601374</v>
      </c>
      <c r="V3829" t="s">
        <v>1835</v>
      </c>
      <c r="W3829" t="s">
        <v>169</v>
      </c>
      <c r="X3829" t="s">
        <v>355</v>
      </c>
      <c r="Y3829" t="s">
        <v>1839</v>
      </c>
      <c r="AF3829" t="s">
        <v>1835</v>
      </c>
      <c r="AG3829" t="s">
        <v>1837</v>
      </c>
      <c r="AH3829" t="s">
        <v>358</v>
      </c>
      <c r="AI3829" t="s">
        <v>359</v>
      </c>
      <c r="AM3829">
        <v>260001</v>
      </c>
      <c r="BE3829">
        <f t="shared" si="261"/>
        <v>0</v>
      </c>
      <c r="BF3829" s="6">
        <f t="shared" si="262"/>
        <v>-626</v>
      </c>
      <c r="BG3829" s="7" t="s">
        <v>71</v>
      </c>
      <c r="BH3829" t="e">
        <f>+VLOOKUP(AF3829,Sheet4!A:A,1,FALSE)</f>
        <v>#N/A</v>
      </c>
      <c r="BL3829">
        <v>125.5</v>
      </c>
      <c r="BM3829" s="59">
        <f t="shared" si="263"/>
        <v>500.5</v>
      </c>
      <c r="BN3829" t="s">
        <v>1838</v>
      </c>
    </row>
    <row r="3830" spans="1:67" ht="13" customHeight="1" x14ac:dyDescent="0.3">
      <c r="A3830" s="5">
        <v>46114</v>
      </c>
      <c r="B3830" t="s">
        <v>76</v>
      </c>
      <c r="F3830">
        <v>40140</v>
      </c>
      <c r="G3830">
        <v>40140</v>
      </c>
      <c r="H3830">
        <v>100140</v>
      </c>
      <c r="I3830" s="6">
        <v>60000</v>
      </c>
      <c r="Q3830" t="s">
        <v>77</v>
      </c>
      <c r="U3830">
        <v>2601374</v>
      </c>
      <c r="V3830" t="s">
        <v>1835</v>
      </c>
      <c r="W3830" t="s">
        <v>169</v>
      </c>
      <c r="X3830" t="s">
        <v>355</v>
      </c>
      <c r="Y3830" t="s">
        <v>1836</v>
      </c>
      <c r="AF3830" t="s">
        <v>1835</v>
      </c>
      <c r="AG3830" t="s">
        <v>1837</v>
      </c>
      <c r="AH3830" t="s">
        <v>358</v>
      </c>
      <c r="AI3830" t="s">
        <v>359</v>
      </c>
      <c r="AM3830">
        <v>260001</v>
      </c>
      <c r="BE3830">
        <f t="shared" si="261"/>
        <v>0</v>
      </c>
      <c r="BF3830" s="6">
        <f t="shared" si="262"/>
        <v>-100140</v>
      </c>
      <c r="BG3830" s="7" t="s">
        <v>71</v>
      </c>
      <c r="BH3830" t="e">
        <f>+VLOOKUP(AF3830,Sheet4!A:A,1,FALSE)</f>
        <v>#N/A</v>
      </c>
      <c r="BL3830">
        <v>40140</v>
      </c>
      <c r="BM3830" s="59">
        <f t="shared" si="263"/>
        <v>60000</v>
      </c>
      <c r="BN3830" t="s">
        <v>1838</v>
      </c>
    </row>
    <row r="3831" spans="1:67" ht="13" customHeight="1" x14ac:dyDescent="0.3">
      <c r="A3831" s="5">
        <v>46114</v>
      </c>
      <c r="B3831" t="s">
        <v>76</v>
      </c>
      <c r="F3831">
        <v>5020</v>
      </c>
      <c r="G3831">
        <v>5020</v>
      </c>
      <c r="H3831">
        <v>12520</v>
      </c>
      <c r="I3831" s="6">
        <v>7500</v>
      </c>
      <c r="Q3831" t="s">
        <v>77</v>
      </c>
      <c r="U3831">
        <v>2601374</v>
      </c>
      <c r="V3831" t="s">
        <v>1835</v>
      </c>
      <c r="W3831" t="s">
        <v>169</v>
      </c>
      <c r="X3831" t="s">
        <v>355</v>
      </c>
      <c r="Y3831" t="s">
        <v>1839</v>
      </c>
      <c r="AF3831" t="s">
        <v>1835</v>
      </c>
      <c r="AG3831" t="s">
        <v>1837</v>
      </c>
      <c r="AH3831" t="s">
        <v>358</v>
      </c>
      <c r="AI3831" t="s">
        <v>359</v>
      </c>
      <c r="AM3831">
        <v>260001</v>
      </c>
      <c r="BE3831">
        <f t="shared" si="261"/>
        <v>0</v>
      </c>
      <c r="BF3831" s="6">
        <f t="shared" si="262"/>
        <v>-12520</v>
      </c>
      <c r="BG3831" s="7" t="s">
        <v>71</v>
      </c>
      <c r="BH3831" t="e">
        <f>+VLOOKUP(AF3831,Sheet4!A:A,1,FALSE)</f>
        <v>#N/A</v>
      </c>
      <c r="BL3831">
        <v>5020</v>
      </c>
      <c r="BM3831" s="59">
        <f t="shared" si="263"/>
        <v>7500</v>
      </c>
      <c r="BN3831" t="s">
        <v>1838</v>
      </c>
    </row>
    <row r="3832" spans="1:67" ht="13" customHeight="1" x14ac:dyDescent="0.3">
      <c r="A3832" s="5">
        <v>46114</v>
      </c>
      <c r="B3832" t="s">
        <v>78</v>
      </c>
      <c r="F3832" s="8">
        <v>1716</v>
      </c>
      <c r="G3832">
        <v>858</v>
      </c>
      <c r="H3832">
        <v>4914</v>
      </c>
      <c r="I3832" s="6">
        <v>3198</v>
      </c>
      <c r="Q3832" t="s">
        <v>79</v>
      </c>
      <c r="U3832">
        <v>2601374</v>
      </c>
      <c r="V3832" t="s">
        <v>1835</v>
      </c>
      <c r="W3832" t="s">
        <v>169</v>
      </c>
      <c r="X3832" t="s">
        <v>355</v>
      </c>
      <c r="Y3832" t="s">
        <v>1836</v>
      </c>
      <c r="AF3832" t="s">
        <v>1835</v>
      </c>
      <c r="AG3832" t="s">
        <v>1837</v>
      </c>
      <c r="AH3832" t="s">
        <v>358</v>
      </c>
      <c r="AI3832" t="s">
        <v>359</v>
      </c>
      <c r="AM3832">
        <v>260001</v>
      </c>
      <c r="BE3832">
        <f t="shared" si="261"/>
        <v>0</v>
      </c>
      <c r="BF3832" s="6">
        <f t="shared" si="262"/>
        <v>-4914</v>
      </c>
      <c r="BG3832" s="7" t="s">
        <v>71</v>
      </c>
      <c r="BH3832" t="e">
        <f>+VLOOKUP(AF3832,Sheet4!A:A,1,FALSE)</f>
        <v>#N/A</v>
      </c>
      <c r="BL3832">
        <v>858</v>
      </c>
      <c r="BM3832" s="59">
        <f t="shared" si="263"/>
        <v>4056</v>
      </c>
      <c r="BN3832" t="s">
        <v>1838</v>
      </c>
    </row>
    <row r="3833" spans="1:67" ht="13" customHeight="1" x14ac:dyDescent="0.3">
      <c r="A3833" s="5">
        <v>46114</v>
      </c>
      <c r="B3833" t="s">
        <v>78</v>
      </c>
      <c r="F3833" s="8">
        <v>251</v>
      </c>
      <c r="G3833">
        <v>125.5</v>
      </c>
      <c r="H3833">
        <v>719</v>
      </c>
      <c r="I3833" s="6">
        <v>468</v>
      </c>
      <c r="Q3833" t="s">
        <v>79</v>
      </c>
      <c r="U3833">
        <v>2601374</v>
      </c>
      <c r="V3833" t="s">
        <v>1835</v>
      </c>
      <c r="W3833" t="s">
        <v>169</v>
      </c>
      <c r="X3833" t="s">
        <v>355</v>
      </c>
      <c r="Y3833" t="s">
        <v>1839</v>
      </c>
      <c r="AF3833" t="s">
        <v>1835</v>
      </c>
      <c r="AG3833" t="s">
        <v>1837</v>
      </c>
      <c r="AH3833" t="s">
        <v>358</v>
      </c>
      <c r="AI3833" t="s">
        <v>359</v>
      </c>
      <c r="AM3833">
        <v>260001</v>
      </c>
      <c r="BE3833">
        <f t="shared" si="261"/>
        <v>0</v>
      </c>
      <c r="BF3833" s="6">
        <f t="shared" si="262"/>
        <v>-719</v>
      </c>
      <c r="BG3833" s="7" t="s">
        <v>71</v>
      </c>
      <c r="BH3833" t="e">
        <f>+VLOOKUP(AF3833,Sheet4!A:A,1,FALSE)</f>
        <v>#N/A</v>
      </c>
      <c r="BL3833">
        <v>125.5</v>
      </c>
      <c r="BM3833" s="59">
        <f t="shared" si="263"/>
        <v>593.5</v>
      </c>
      <c r="BN3833" t="s">
        <v>1838</v>
      </c>
    </row>
    <row r="3834" spans="1:67" ht="13" customHeight="1" x14ac:dyDescent="0.3">
      <c r="A3834" s="5">
        <v>46114</v>
      </c>
      <c r="B3834" t="s">
        <v>80</v>
      </c>
      <c r="F3834">
        <v>21450</v>
      </c>
      <c r="G3834">
        <v>21450</v>
      </c>
      <c r="H3834">
        <v>61425</v>
      </c>
      <c r="I3834" s="6">
        <v>39975</v>
      </c>
      <c r="Q3834" t="s">
        <v>81</v>
      </c>
      <c r="U3834">
        <v>2601374</v>
      </c>
      <c r="V3834" t="s">
        <v>1835</v>
      </c>
      <c r="W3834" t="s">
        <v>169</v>
      </c>
      <c r="X3834" t="s">
        <v>355</v>
      </c>
      <c r="Y3834" t="s">
        <v>1836</v>
      </c>
      <c r="AF3834" t="s">
        <v>1835</v>
      </c>
      <c r="AG3834" t="s">
        <v>1837</v>
      </c>
      <c r="AH3834" t="s">
        <v>358</v>
      </c>
      <c r="AI3834" t="s">
        <v>359</v>
      </c>
      <c r="AM3834">
        <v>260001</v>
      </c>
      <c r="BB3834" s="9">
        <v>21450</v>
      </c>
      <c r="BE3834">
        <f t="shared" si="261"/>
        <v>21450</v>
      </c>
      <c r="BF3834" s="6">
        <f t="shared" si="262"/>
        <v>-39975</v>
      </c>
      <c r="BG3834" s="12" t="s">
        <v>99</v>
      </c>
      <c r="BH3834" t="e">
        <f>+VLOOKUP(AF3834,Sheet4!A:A,1,FALSE)</f>
        <v>#N/A</v>
      </c>
      <c r="BL3834">
        <v>21450</v>
      </c>
      <c r="BM3834" s="59">
        <f t="shared" si="263"/>
        <v>39975</v>
      </c>
      <c r="BN3834" t="s">
        <v>1838</v>
      </c>
    </row>
    <row r="3835" spans="1:67" ht="13" customHeight="1" x14ac:dyDescent="0.3">
      <c r="A3835" s="5">
        <v>46114</v>
      </c>
      <c r="B3835" t="s">
        <v>80</v>
      </c>
      <c r="F3835">
        <v>3137.5</v>
      </c>
      <c r="G3835">
        <v>3137.5</v>
      </c>
      <c r="H3835">
        <v>8987.5</v>
      </c>
      <c r="I3835" s="6">
        <v>5850</v>
      </c>
      <c r="Q3835" t="s">
        <v>81</v>
      </c>
      <c r="U3835">
        <v>2601374</v>
      </c>
      <c r="V3835" t="s">
        <v>1835</v>
      </c>
      <c r="W3835" t="s">
        <v>169</v>
      </c>
      <c r="X3835" t="s">
        <v>355</v>
      </c>
      <c r="Y3835" t="s">
        <v>1839</v>
      </c>
      <c r="AF3835" t="s">
        <v>1835</v>
      </c>
      <c r="AG3835" t="s">
        <v>1837</v>
      </c>
      <c r="AH3835" t="s">
        <v>358</v>
      </c>
      <c r="AI3835" t="s">
        <v>359</v>
      </c>
      <c r="AM3835">
        <v>260001</v>
      </c>
      <c r="BB3835" s="9">
        <v>3138</v>
      </c>
      <c r="BE3835">
        <f t="shared" si="261"/>
        <v>3138</v>
      </c>
      <c r="BF3835" s="6">
        <f t="shared" si="262"/>
        <v>-5849.5</v>
      </c>
      <c r="BG3835" s="12" t="s">
        <v>99</v>
      </c>
      <c r="BH3835" t="e">
        <f>+VLOOKUP(AF3835,Sheet4!A:A,1,FALSE)</f>
        <v>#N/A</v>
      </c>
      <c r="BL3835">
        <v>3137.5</v>
      </c>
      <c r="BM3835" s="59">
        <f t="shared" si="263"/>
        <v>5850</v>
      </c>
      <c r="BN3835" t="s">
        <v>1838</v>
      </c>
    </row>
    <row r="3836" spans="1:67" ht="13" customHeight="1" x14ac:dyDescent="0.3">
      <c r="A3836" s="5">
        <v>46114</v>
      </c>
      <c r="B3836" t="s">
        <v>82</v>
      </c>
      <c r="F3836" s="8">
        <v>873</v>
      </c>
      <c r="G3836">
        <v>436.5</v>
      </c>
      <c r="H3836">
        <v>0</v>
      </c>
      <c r="I3836" s="6">
        <v>-873</v>
      </c>
      <c r="Q3836" t="s">
        <v>83</v>
      </c>
      <c r="U3836">
        <v>2601374</v>
      </c>
      <c r="V3836" t="s">
        <v>1835</v>
      </c>
      <c r="W3836" t="s">
        <v>169</v>
      </c>
      <c r="X3836" t="s">
        <v>355</v>
      </c>
      <c r="Y3836" t="s">
        <v>1836</v>
      </c>
      <c r="AF3836" t="s">
        <v>1835</v>
      </c>
      <c r="AG3836" t="s">
        <v>1837</v>
      </c>
      <c r="AH3836" t="s">
        <v>358</v>
      </c>
      <c r="AI3836" t="s">
        <v>359</v>
      </c>
      <c r="AM3836">
        <v>260001</v>
      </c>
      <c r="BE3836">
        <f t="shared" si="261"/>
        <v>0</v>
      </c>
      <c r="BF3836" s="6">
        <f t="shared" si="262"/>
        <v>0</v>
      </c>
      <c r="BG3836" s="7" t="s">
        <v>71</v>
      </c>
      <c r="BH3836" t="e">
        <f>+VLOOKUP(AF3836,Sheet4!A:A,1,FALSE)</f>
        <v>#N/A</v>
      </c>
      <c r="BL3836">
        <v>436.5</v>
      </c>
      <c r="BM3836" s="59">
        <f t="shared" si="263"/>
        <v>-436.5</v>
      </c>
      <c r="BN3836" t="s">
        <v>1838</v>
      </c>
    </row>
    <row r="3837" spans="1:67" ht="13" customHeight="1" x14ac:dyDescent="0.3">
      <c r="A3837" s="5">
        <v>46114</v>
      </c>
      <c r="B3837" t="s">
        <v>84</v>
      </c>
      <c r="F3837">
        <v>14550</v>
      </c>
      <c r="G3837">
        <v>14550</v>
      </c>
      <c r="H3837">
        <v>0</v>
      </c>
      <c r="I3837" s="6">
        <v>-14550</v>
      </c>
      <c r="Q3837" t="s">
        <v>85</v>
      </c>
      <c r="U3837">
        <v>2601374</v>
      </c>
      <c r="V3837" t="s">
        <v>1835</v>
      </c>
      <c r="W3837" t="s">
        <v>169</v>
      </c>
      <c r="X3837" t="s">
        <v>355</v>
      </c>
      <c r="Y3837" t="s">
        <v>1836</v>
      </c>
      <c r="AF3837" t="s">
        <v>1835</v>
      </c>
      <c r="AG3837" t="s">
        <v>1837</v>
      </c>
      <c r="AH3837" t="s">
        <v>358</v>
      </c>
      <c r="AI3837" t="s">
        <v>359</v>
      </c>
      <c r="AM3837">
        <v>260001</v>
      </c>
      <c r="BE3837">
        <f t="shared" si="261"/>
        <v>0</v>
      </c>
      <c r="BF3837" s="6">
        <f t="shared" si="262"/>
        <v>0</v>
      </c>
      <c r="BG3837" s="7" t="s">
        <v>71</v>
      </c>
      <c r="BH3837" t="e">
        <f>+VLOOKUP(AF3837,Sheet4!A:A,1,FALSE)</f>
        <v>#N/A</v>
      </c>
      <c r="BL3837">
        <v>14550</v>
      </c>
      <c r="BM3837" s="59">
        <f t="shared" si="263"/>
        <v>-14550</v>
      </c>
      <c r="BN3837" t="s">
        <v>1838</v>
      </c>
    </row>
    <row r="3838" spans="1:67" ht="13" customHeight="1" x14ac:dyDescent="0.3">
      <c r="A3838" s="5">
        <v>46114</v>
      </c>
      <c r="B3838" t="s">
        <v>63</v>
      </c>
      <c r="F3838">
        <v>600</v>
      </c>
      <c r="G3838">
        <v>600</v>
      </c>
      <c r="H3838">
        <v>1215</v>
      </c>
      <c r="I3838" s="6">
        <v>615</v>
      </c>
      <c r="Q3838" t="s">
        <v>64</v>
      </c>
      <c r="U3838">
        <v>2601375</v>
      </c>
      <c r="V3838" t="s">
        <v>1840</v>
      </c>
      <c r="W3838" t="s">
        <v>169</v>
      </c>
      <c r="X3838" t="s">
        <v>170</v>
      </c>
      <c r="Y3838" t="s">
        <v>1841</v>
      </c>
      <c r="AF3838" t="s">
        <v>1840</v>
      </c>
      <c r="AG3838" t="s">
        <v>1842</v>
      </c>
      <c r="AH3838" t="s">
        <v>173</v>
      </c>
      <c r="AI3838">
        <v>867489953</v>
      </c>
      <c r="AM3838">
        <v>260001</v>
      </c>
      <c r="BE3838">
        <f t="shared" si="261"/>
        <v>0</v>
      </c>
      <c r="BF3838" s="6">
        <f t="shared" si="262"/>
        <v>-1215</v>
      </c>
      <c r="BG3838" s="7" t="s">
        <v>71</v>
      </c>
      <c r="BH3838" t="e">
        <f>+VLOOKUP(AF3838,Sheet4!A:A,1,FALSE)</f>
        <v>#N/A</v>
      </c>
      <c r="BL3838">
        <v>600</v>
      </c>
      <c r="BM3838" s="59">
        <f t="shared" si="263"/>
        <v>615</v>
      </c>
      <c r="BN3838" t="s">
        <v>1843</v>
      </c>
      <c r="BO3838" t="s">
        <v>73</v>
      </c>
    </row>
    <row r="3839" spans="1:67" ht="13" customHeight="1" x14ac:dyDescent="0.3">
      <c r="A3839" s="5">
        <v>46114</v>
      </c>
      <c r="B3839" t="s">
        <v>63</v>
      </c>
      <c r="F3839">
        <v>225</v>
      </c>
      <c r="G3839">
        <v>225</v>
      </c>
      <c r="H3839">
        <v>450</v>
      </c>
      <c r="I3839" s="6">
        <v>225</v>
      </c>
      <c r="Q3839" t="s">
        <v>64</v>
      </c>
      <c r="U3839">
        <v>2601375</v>
      </c>
      <c r="V3839" t="s">
        <v>1840</v>
      </c>
      <c r="W3839" t="s">
        <v>169</v>
      </c>
      <c r="X3839" t="s">
        <v>170</v>
      </c>
      <c r="Y3839" t="s">
        <v>1844</v>
      </c>
      <c r="AF3839" t="s">
        <v>1840</v>
      </c>
      <c r="AG3839" t="s">
        <v>1842</v>
      </c>
      <c r="AH3839" t="s">
        <v>173</v>
      </c>
      <c r="AI3839">
        <v>867489953</v>
      </c>
      <c r="AM3839">
        <v>260001</v>
      </c>
      <c r="BE3839">
        <f t="shared" si="261"/>
        <v>0</v>
      </c>
      <c r="BF3839" s="6">
        <f t="shared" si="262"/>
        <v>-450</v>
      </c>
      <c r="BG3839" s="7" t="s">
        <v>71</v>
      </c>
      <c r="BH3839" t="e">
        <f>+VLOOKUP(AF3839,Sheet4!A:A,1,FALSE)</f>
        <v>#N/A</v>
      </c>
      <c r="BL3839">
        <v>225</v>
      </c>
      <c r="BM3839" s="59">
        <f t="shared" si="263"/>
        <v>225</v>
      </c>
      <c r="BN3839" t="s">
        <v>1843</v>
      </c>
      <c r="BO3839" t="s">
        <v>73</v>
      </c>
    </row>
    <row r="3840" spans="1:67" ht="13" customHeight="1" x14ac:dyDescent="0.3">
      <c r="A3840" s="5">
        <v>46114</v>
      </c>
      <c r="B3840" t="s">
        <v>63</v>
      </c>
      <c r="F3840">
        <v>990</v>
      </c>
      <c r="G3840">
        <v>990</v>
      </c>
      <c r="H3840">
        <v>2010</v>
      </c>
      <c r="I3840" s="6">
        <v>1020</v>
      </c>
      <c r="Q3840" t="s">
        <v>64</v>
      </c>
      <c r="U3840">
        <v>2601375</v>
      </c>
      <c r="V3840" t="s">
        <v>1840</v>
      </c>
      <c r="W3840" t="s">
        <v>169</v>
      </c>
      <c r="X3840" t="s">
        <v>170</v>
      </c>
      <c r="Y3840" t="s">
        <v>1845</v>
      </c>
      <c r="AF3840" t="s">
        <v>1840</v>
      </c>
      <c r="AG3840" t="s">
        <v>1842</v>
      </c>
      <c r="AH3840" t="s">
        <v>173</v>
      </c>
      <c r="AI3840">
        <v>867489953</v>
      </c>
      <c r="AM3840">
        <v>260001</v>
      </c>
      <c r="BE3840">
        <f t="shared" si="261"/>
        <v>0</v>
      </c>
      <c r="BF3840" s="6">
        <f t="shared" si="262"/>
        <v>-2010</v>
      </c>
      <c r="BG3840" s="7" t="s">
        <v>71</v>
      </c>
      <c r="BH3840" t="e">
        <f>+VLOOKUP(AF3840,Sheet4!A:A,1,FALSE)</f>
        <v>#N/A</v>
      </c>
      <c r="BL3840">
        <v>990</v>
      </c>
      <c r="BM3840" s="59">
        <f t="shared" si="263"/>
        <v>1020</v>
      </c>
      <c r="BN3840" t="s">
        <v>1843</v>
      </c>
      <c r="BO3840" t="s">
        <v>73</v>
      </c>
    </row>
    <row r="3841" spans="1:67" ht="13" customHeight="1" x14ac:dyDescent="0.3">
      <c r="A3841" s="5">
        <v>46114</v>
      </c>
      <c r="B3841" t="s">
        <v>74</v>
      </c>
      <c r="F3841" s="8">
        <v>40</v>
      </c>
      <c r="G3841">
        <v>20</v>
      </c>
      <c r="H3841">
        <v>81</v>
      </c>
      <c r="I3841" s="6">
        <v>41</v>
      </c>
      <c r="Q3841" t="s">
        <v>75</v>
      </c>
      <c r="U3841">
        <v>2601375</v>
      </c>
      <c r="V3841" t="s">
        <v>1840</v>
      </c>
      <c r="W3841" t="s">
        <v>169</v>
      </c>
      <c r="X3841" t="s">
        <v>170</v>
      </c>
      <c r="Y3841" t="s">
        <v>1841</v>
      </c>
      <c r="AF3841" t="s">
        <v>1840</v>
      </c>
      <c r="AG3841" t="s">
        <v>1842</v>
      </c>
      <c r="AH3841" t="s">
        <v>173</v>
      </c>
      <c r="AI3841">
        <v>867489953</v>
      </c>
      <c r="AM3841">
        <v>260001</v>
      </c>
      <c r="BE3841">
        <f t="shared" si="261"/>
        <v>0</v>
      </c>
      <c r="BF3841" s="6">
        <f t="shared" si="262"/>
        <v>-81</v>
      </c>
      <c r="BG3841" s="7" t="s">
        <v>71</v>
      </c>
      <c r="BH3841" t="e">
        <f>+VLOOKUP(AF3841,Sheet4!A:A,1,FALSE)</f>
        <v>#N/A</v>
      </c>
      <c r="BL3841">
        <v>20</v>
      </c>
      <c r="BM3841" s="59">
        <f t="shared" si="263"/>
        <v>61</v>
      </c>
      <c r="BN3841" t="s">
        <v>1843</v>
      </c>
    </row>
    <row r="3842" spans="1:67" ht="13" customHeight="1" x14ac:dyDescent="0.3">
      <c r="A3842" s="5">
        <v>46114</v>
      </c>
      <c r="B3842" t="s">
        <v>74</v>
      </c>
      <c r="F3842" s="8">
        <v>15</v>
      </c>
      <c r="G3842">
        <v>7.5</v>
      </c>
      <c r="H3842">
        <v>30</v>
      </c>
      <c r="I3842" s="6">
        <v>15</v>
      </c>
      <c r="Q3842" t="s">
        <v>75</v>
      </c>
      <c r="U3842">
        <v>2601375</v>
      </c>
      <c r="V3842" t="s">
        <v>1840</v>
      </c>
      <c r="W3842" t="s">
        <v>169</v>
      </c>
      <c r="X3842" t="s">
        <v>170</v>
      </c>
      <c r="Y3842" t="s">
        <v>1844</v>
      </c>
      <c r="AF3842" t="s">
        <v>1840</v>
      </c>
      <c r="AG3842" t="s">
        <v>1842</v>
      </c>
      <c r="AH3842" t="s">
        <v>173</v>
      </c>
      <c r="AI3842">
        <v>867489953</v>
      </c>
      <c r="AM3842">
        <v>260001</v>
      </c>
      <c r="BE3842">
        <f t="shared" ref="BE3842:BE3905" si="265">+BB3842+BC3842</f>
        <v>0</v>
      </c>
      <c r="BF3842" s="6">
        <f t="shared" ref="BF3842:BF3905" si="266">+BE3842-H3842</f>
        <v>-30</v>
      </c>
      <c r="BG3842" s="7" t="s">
        <v>71</v>
      </c>
      <c r="BH3842" t="e">
        <f>+VLOOKUP(AF3842,Sheet4!A:A,1,FALSE)</f>
        <v>#N/A</v>
      </c>
      <c r="BL3842">
        <v>7.5</v>
      </c>
      <c r="BM3842" s="59">
        <f t="shared" ref="BM3842:BM3905" si="267">+H3842+-BL3842</f>
        <v>22.5</v>
      </c>
      <c r="BN3842" t="s">
        <v>1843</v>
      </c>
    </row>
    <row r="3843" spans="1:67" ht="13" customHeight="1" x14ac:dyDescent="0.3">
      <c r="A3843" s="5">
        <v>46114</v>
      </c>
      <c r="B3843" t="s">
        <v>74</v>
      </c>
      <c r="F3843" s="8">
        <v>66</v>
      </c>
      <c r="G3843">
        <v>33</v>
      </c>
      <c r="H3843">
        <v>134</v>
      </c>
      <c r="I3843" s="6">
        <v>68</v>
      </c>
      <c r="Q3843" t="s">
        <v>75</v>
      </c>
      <c r="U3843">
        <v>2601375</v>
      </c>
      <c r="V3843" t="s">
        <v>1840</v>
      </c>
      <c r="W3843" t="s">
        <v>169</v>
      </c>
      <c r="X3843" t="s">
        <v>170</v>
      </c>
      <c r="Y3843" t="s">
        <v>1845</v>
      </c>
      <c r="AF3843" t="s">
        <v>1840</v>
      </c>
      <c r="AG3843" t="s">
        <v>1842</v>
      </c>
      <c r="AH3843" t="s">
        <v>173</v>
      </c>
      <c r="AI3843">
        <v>867489953</v>
      </c>
      <c r="AM3843">
        <v>260001</v>
      </c>
      <c r="BE3843">
        <f t="shared" si="265"/>
        <v>0</v>
      </c>
      <c r="BF3843" s="6">
        <f t="shared" si="266"/>
        <v>-134</v>
      </c>
      <c r="BG3843" s="7" t="s">
        <v>71</v>
      </c>
      <c r="BH3843" t="e">
        <f>+VLOOKUP(AF3843,Sheet4!A:A,1,FALSE)</f>
        <v>#N/A</v>
      </c>
      <c r="BL3843">
        <v>33</v>
      </c>
      <c r="BM3843" s="59">
        <f t="shared" si="267"/>
        <v>101</v>
      </c>
      <c r="BN3843" t="s">
        <v>1843</v>
      </c>
    </row>
    <row r="3844" spans="1:67" ht="13" customHeight="1" x14ac:dyDescent="0.3">
      <c r="A3844" s="5">
        <v>46114</v>
      </c>
      <c r="B3844" t="s">
        <v>76</v>
      </c>
      <c r="F3844">
        <v>800</v>
      </c>
      <c r="G3844">
        <v>800</v>
      </c>
      <c r="H3844">
        <v>1620</v>
      </c>
      <c r="I3844" s="6">
        <v>820</v>
      </c>
      <c r="Q3844" t="s">
        <v>77</v>
      </c>
      <c r="U3844">
        <v>2601375</v>
      </c>
      <c r="V3844" t="s">
        <v>1840</v>
      </c>
      <c r="W3844" t="s">
        <v>169</v>
      </c>
      <c r="X3844" t="s">
        <v>170</v>
      </c>
      <c r="Y3844" t="s">
        <v>1841</v>
      </c>
      <c r="AF3844" t="s">
        <v>1840</v>
      </c>
      <c r="AG3844" t="s">
        <v>1842</v>
      </c>
      <c r="AH3844" t="s">
        <v>173</v>
      </c>
      <c r="AI3844">
        <v>867489953</v>
      </c>
      <c r="AM3844">
        <v>260001</v>
      </c>
      <c r="BE3844">
        <f t="shared" si="265"/>
        <v>0</v>
      </c>
      <c r="BF3844" s="6">
        <f t="shared" si="266"/>
        <v>-1620</v>
      </c>
      <c r="BG3844" s="7" t="s">
        <v>71</v>
      </c>
      <c r="BH3844" t="e">
        <f>+VLOOKUP(AF3844,Sheet4!A:A,1,FALSE)</f>
        <v>#N/A</v>
      </c>
      <c r="BL3844">
        <v>800</v>
      </c>
      <c r="BM3844" s="59">
        <f t="shared" si="267"/>
        <v>820</v>
      </c>
      <c r="BN3844" t="s">
        <v>1843</v>
      </c>
    </row>
    <row r="3845" spans="1:67" ht="13" customHeight="1" x14ac:dyDescent="0.3">
      <c r="A3845" s="5">
        <v>46114</v>
      </c>
      <c r="B3845" t="s">
        <v>76</v>
      </c>
      <c r="F3845">
        <v>300</v>
      </c>
      <c r="G3845">
        <v>300</v>
      </c>
      <c r="H3845">
        <v>600</v>
      </c>
      <c r="I3845" s="6">
        <v>300</v>
      </c>
      <c r="Q3845" t="s">
        <v>77</v>
      </c>
      <c r="U3845">
        <v>2601375</v>
      </c>
      <c r="V3845" t="s">
        <v>1840</v>
      </c>
      <c r="W3845" t="s">
        <v>169</v>
      </c>
      <c r="X3845" t="s">
        <v>170</v>
      </c>
      <c r="Y3845" t="s">
        <v>1844</v>
      </c>
      <c r="AF3845" t="s">
        <v>1840</v>
      </c>
      <c r="AG3845" t="s">
        <v>1842</v>
      </c>
      <c r="AH3845" t="s">
        <v>173</v>
      </c>
      <c r="AI3845">
        <v>867489953</v>
      </c>
      <c r="AM3845">
        <v>260001</v>
      </c>
      <c r="BE3845">
        <f t="shared" si="265"/>
        <v>0</v>
      </c>
      <c r="BF3845" s="6">
        <f t="shared" si="266"/>
        <v>-600</v>
      </c>
      <c r="BG3845" s="7" t="s">
        <v>71</v>
      </c>
      <c r="BH3845" t="e">
        <f>+VLOOKUP(AF3845,Sheet4!A:A,1,FALSE)</f>
        <v>#N/A</v>
      </c>
      <c r="BL3845">
        <v>300</v>
      </c>
      <c r="BM3845" s="59">
        <f t="shared" si="267"/>
        <v>300</v>
      </c>
      <c r="BN3845" t="s">
        <v>1843</v>
      </c>
    </row>
    <row r="3846" spans="1:67" ht="13" customHeight="1" x14ac:dyDescent="0.3">
      <c r="A3846" s="5">
        <v>46114</v>
      </c>
      <c r="B3846" t="s">
        <v>76</v>
      </c>
      <c r="F3846">
        <v>1320</v>
      </c>
      <c r="G3846">
        <v>1320</v>
      </c>
      <c r="H3846">
        <v>2680</v>
      </c>
      <c r="I3846" s="6">
        <v>1360</v>
      </c>
      <c r="Q3846" t="s">
        <v>77</v>
      </c>
      <c r="U3846">
        <v>2601375</v>
      </c>
      <c r="V3846" t="s">
        <v>1840</v>
      </c>
      <c r="W3846" t="s">
        <v>169</v>
      </c>
      <c r="X3846" t="s">
        <v>170</v>
      </c>
      <c r="Y3846" t="s">
        <v>1845</v>
      </c>
      <c r="AF3846" t="s">
        <v>1840</v>
      </c>
      <c r="AG3846" t="s">
        <v>1842</v>
      </c>
      <c r="AH3846" t="s">
        <v>173</v>
      </c>
      <c r="AI3846">
        <v>867489953</v>
      </c>
      <c r="AM3846">
        <v>260001</v>
      </c>
      <c r="BE3846">
        <f t="shared" si="265"/>
        <v>0</v>
      </c>
      <c r="BF3846" s="6">
        <f t="shared" si="266"/>
        <v>-2680</v>
      </c>
      <c r="BG3846" s="7" t="s">
        <v>71</v>
      </c>
      <c r="BH3846" t="e">
        <f>+VLOOKUP(AF3846,Sheet4!A:A,1,FALSE)</f>
        <v>#N/A</v>
      </c>
      <c r="BL3846">
        <v>1320</v>
      </c>
      <c r="BM3846" s="59">
        <f t="shared" si="267"/>
        <v>1360</v>
      </c>
      <c r="BN3846" t="s">
        <v>1843</v>
      </c>
    </row>
    <row r="3847" spans="1:67" ht="13" customHeight="1" x14ac:dyDescent="0.3">
      <c r="A3847" s="5">
        <v>46114</v>
      </c>
      <c r="B3847" t="s">
        <v>78</v>
      </c>
      <c r="F3847" s="8">
        <v>40</v>
      </c>
      <c r="G3847">
        <v>20</v>
      </c>
      <c r="H3847">
        <v>81</v>
      </c>
      <c r="I3847" s="6">
        <v>41</v>
      </c>
      <c r="Q3847" t="s">
        <v>79</v>
      </c>
      <c r="U3847">
        <v>2601375</v>
      </c>
      <c r="V3847" t="s">
        <v>1840</v>
      </c>
      <c r="W3847" t="s">
        <v>169</v>
      </c>
      <c r="X3847" t="s">
        <v>170</v>
      </c>
      <c r="Y3847" t="s">
        <v>1841</v>
      </c>
      <c r="AF3847" t="s">
        <v>1840</v>
      </c>
      <c r="AG3847" t="s">
        <v>1842</v>
      </c>
      <c r="AH3847" t="s">
        <v>173</v>
      </c>
      <c r="AI3847">
        <v>867489953</v>
      </c>
      <c r="AM3847">
        <v>260001</v>
      </c>
      <c r="BE3847">
        <f t="shared" si="265"/>
        <v>0</v>
      </c>
      <c r="BF3847" s="6">
        <f t="shared" si="266"/>
        <v>-81</v>
      </c>
      <c r="BG3847" s="7" t="s">
        <v>71</v>
      </c>
      <c r="BH3847" t="e">
        <f>+VLOOKUP(AF3847,Sheet4!A:A,1,FALSE)</f>
        <v>#N/A</v>
      </c>
      <c r="BL3847">
        <v>20</v>
      </c>
      <c r="BM3847" s="59">
        <f t="shared" si="267"/>
        <v>61</v>
      </c>
      <c r="BN3847" t="s">
        <v>1843</v>
      </c>
    </row>
    <row r="3848" spans="1:67" ht="13" customHeight="1" x14ac:dyDescent="0.3">
      <c r="A3848" s="5">
        <v>46114</v>
      </c>
      <c r="B3848" t="s">
        <v>78</v>
      </c>
      <c r="F3848" s="8">
        <v>15</v>
      </c>
      <c r="G3848">
        <v>7.5</v>
      </c>
      <c r="H3848">
        <v>30</v>
      </c>
      <c r="I3848" s="6">
        <v>15</v>
      </c>
      <c r="Q3848" t="s">
        <v>79</v>
      </c>
      <c r="U3848">
        <v>2601375</v>
      </c>
      <c r="V3848" t="s">
        <v>1840</v>
      </c>
      <c r="W3848" t="s">
        <v>169</v>
      </c>
      <c r="X3848" t="s">
        <v>170</v>
      </c>
      <c r="Y3848" t="s">
        <v>1844</v>
      </c>
      <c r="AF3848" t="s">
        <v>1840</v>
      </c>
      <c r="AG3848" t="s">
        <v>1842</v>
      </c>
      <c r="AH3848" t="s">
        <v>173</v>
      </c>
      <c r="AI3848">
        <v>867489953</v>
      </c>
      <c r="AM3848">
        <v>260001</v>
      </c>
      <c r="BE3848">
        <f t="shared" si="265"/>
        <v>0</v>
      </c>
      <c r="BF3848" s="6">
        <f t="shared" si="266"/>
        <v>-30</v>
      </c>
      <c r="BG3848" s="7" t="s">
        <v>71</v>
      </c>
      <c r="BH3848" t="e">
        <f>+VLOOKUP(AF3848,Sheet4!A:A,1,FALSE)</f>
        <v>#N/A</v>
      </c>
      <c r="BL3848">
        <v>7.5</v>
      </c>
      <c r="BM3848" s="59">
        <f t="shared" si="267"/>
        <v>22.5</v>
      </c>
      <c r="BN3848" t="s">
        <v>1843</v>
      </c>
    </row>
    <row r="3849" spans="1:67" ht="13" customHeight="1" x14ac:dyDescent="0.3">
      <c r="A3849" s="5">
        <v>46114</v>
      </c>
      <c r="B3849" t="s">
        <v>78</v>
      </c>
      <c r="F3849" s="8">
        <v>66</v>
      </c>
      <c r="G3849">
        <v>33</v>
      </c>
      <c r="H3849">
        <v>134</v>
      </c>
      <c r="I3849" s="6">
        <v>68</v>
      </c>
      <c r="Q3849" t="s">
        <v>79</v>
      </c>
      <c r="U3849">
        <v>2601375</v>
      </c>
      <c r="V3849" t="s">
        <v>1840</v>
      </c>
      <c r="W3849" t="s">
        <v>169</v>
      </c>
      <c r="X3849" t="s">
        <v>170</v>
      </c>
      <c r="Y3849" t="s">
        <v>1845</v>
      </c>
      <c r="AF3849" t="s">
        <v>1840</v>
      </c>
      <c r="AG3849" t="s">
        <v>1842</v>
      </c>
      <c r="AH3849" t="s">
        <v>173</v>
      </c>
      <c r="AI3849">
        <v>867489953</v>
      </c>
      <c r="AM3849">
        <v>260001</v>
      </c>
      <c r="BE3849">
        <f t="shared" si="265"/>
        <v>0</v>
      </c>
      <c r="BF3849" s="6">
        <f t="shared" si="266"/>
        <v>-134</v>
      </c>
      <c r="BG3849" s="7" t="s">
        <v>71</v>
      </c>
      <c r="BH3849" t="e">
        <f>+VLOOKUP(AF3849,Sheet4!A:A,1,FALSE)</f>
        <v>#N/A</v>
      </c>
      <c r="BL3849">
        <v>33</v>
      </c>
      <c r="BM3849" s="59">
        <f t="shared" si="267"/>
        <v>101</v>
      </c>
      <c r="BN3849" t="s">
        <v>1843</v>
      </c>
    </row>
    <row r="3850" spans="1:67" ht="13" customHeight="1" x14ac:dyDescent="0.3">
      <c r="A3850" s="5">
        <v>46114</v>
      </c>
      <c r="B3850" t="s">
        <v>80</v>
      </c>
      <c r="F3850">
        <v>500</v>
      </c>
      <c r="G3850">
        <v>500</v>
      </c>
      <c r="H3850">
        <v>1012.5</v>
      </c>
      <c r="I3850" s="6">
        <v>512.5</v>
      </c>
      <c r="Q3850" t="s">
        <v>81</v>
      </c>
      <c r="U3850">
        <v>2601375</v>
      </c>
      <c r="V3850" t="s">
        <v>1840</v>
      </c>
      <c r="W3850" t="s">
        <v>169</v>
      </c>
      <c r="X3850" t="s">
        <v>170</v>
      </c>
      <c r="Y3850" t="s">
        <v>1841</v>
      </c>
      <c r="AF3850" t="s">
        <v>1840</v>
      </c>
      <c r="AG3850" t="s">
        <v>1842</v>
      </c>
      <c r="AH3850" t="s">
        <v>173</v>
      </c>
      <c r="AI3850">
        <v>867489953</v>
      </c>
      <c r="AM3850">
        <v>260001</v>
      </c>
      <c r="BB3850" s="9">
        <v>500</v>
      </c>
      <c r="BE3850">
        <f t="shared" si="265"/>
        <v>500</v>
      </c>
      <c r="BF3850" s="6">
        <f t="shared" si="266"/>
        <v>-512.5</v>
      </c>
      <c r="BG3850" s="12" t="s">
        <v>99</v>
      </c>
      <c r="BH3850" t="e">
        <f>+VLOOKUP(AF3850,Sheet4!A:A,1,FALSE)</f>
        <v>#N/A</v>
      </c>
      <c r="BL3850">
        <v>500</v>
      </c>
      <c r="BM3850" s="59">
        <f t="shared" si="267"/>
        <v>512.5</v>
      </c>
      <c r="BN3850" t="s">
        <v>1843</v>
      </c>
    </row>
    <row r="3851" spans="1:67" ht="13" customHeight="1" x14ac:dyDescent="0.3">
      <c r="A3851" s="5">
        <v>46114</v>
      </c>
      <c r="B3851" t="s">
        <v>80</v>
      </c>
      <c r="F3851">
        <v>187.5</v>
      </c>
      <c r="G3851">
        <v>187.5</v>
      </c>
      <c r="H3851">
        <v>375</v>
      </c>
      <c r="I3851" s="6">
        <v>187.5</v>
      </c>
      <c r="Q3851" t="s">
        <v>81</v>
      </c>
      <c r="U3851">
        <v>2601375</v>
      </c>
      <c r="V3851" t="s">
        <v>1840</v>
      </c>
      <c r="W3851" t="s">
        <v>169</v>
      </c>
      <c r="X3851" t="s">
        <v>170</v>
      </c>
      <c r="Y3851" t="s">
        <v>1844</v>
      </c>
      <c r="AF3851" t="s">
        <v>1840</v>
      </c>
      <c r="AG3851" t="s">
        <v>1842</v>
      </c>
      <c r="AH3851" t="s">
        <v>173</v>
      </c>
      <c r="AI3851">
        <v>867489953</v>
      </c>
      <c r="AM3851">
        <v>260001</v>
      </c>
      <c r="BB3851" s="9">
        <v>188</v>
      </c>
      <c r="BE3851">
        <f t="shared" si="265"/>
        <v>188</v>
      </c>
      <c r="BF3851" s="6">
        <f t="shared" si="266"/>
        <v>-187</v>
      </c>
      <c r="BG3851" s="12" t="s">
        <v>99</v>
      </c>
      <c r="BH3851" t="e">
        <f>+VLOOKUP(AF3851,Sheet4!A:A,1,FALSE)</f>
        <v>#N/A</v>
      </c>
      <c r="BL3851">
        <v>187.5</v>
      </c>
      <c r="BM3851" s="59">
        <f t="shared" si="267"/>
        <v>187.5</v>
      </c>
      <c r="BN3851" t="s">
        <v>1843</v>
      </c>
    </row>
    <row r="3852" spans="1:67" ht="13" customHeight="1" x14ac:dyDescent="0.3">
      <c r="A3852" s="5">
        <v>46114</v>
      </c>
      <c r="B3852" t="s">
        <v>80</v>
      </c>
      <c r="F3852">
        <v>825</v>
      </c>
      <c r="G3852">
        <v>825</v>
      </c>
      <c r="H3852">
        <v>1675</v>
      </c>
      <c r="I3852" s="6">
        <v>850</v>
      </c>
      <c r="Q3852" t="s">
        <v>81</v>
      </c>
      <c r="U3852">
        <v>2601375</v>
      </c>
      <c r="V3852" t="s">
        <v>1840</v>
      </c>
      <c r="W3852" t="s">
        <v>169</v>
      </c>
      <c r="X3852" t="s">
        <v>170</v>
      </c>
      <c r="Y3852" t="s">
        <v>1845</v>
      </c>
      <c r="AF3852" t="s">
        <v>1840</v>
      </c>
      <c r="AG3852" t="s">
        <v>1842</v>
      </c>
      <c r="AH3852" t="s">
        <v>173</v>
      </c>
      <c r="AI3852">
        <v>867489953</v>
      </c>
      <c r="AM3852">
        <v>260001</v>
      </c>
      <c r="BB3852" s="9">
        <v>825</v>
      </c>
      <c r="BE3852">
        <f t="shared" si="265"/>
        <v>825</v>
      </c>
      <c r="BF3852" s="6">
        <f t="shared" si="266"/>
        <v>-850</v>
      </c>
      <c r="BG3852" s="12" t="s">
        <v>99</v>
      </c>
      <c r="BH3852" t="e">
        <f>+VLOOKUP(AF3852,Sheet4!A:A,1,FALSE)</f>
        <v>#N/A</v>
      </c>
      <c r="BL3852">
        <v>825</v>
      </c>
      <c r="BM3852" s="59">
        <f t="shared" si="267"/>
        <v>850</v>
      </c>
      <c r="BN3852" t="s">
        <v>1843</v>
      </c>
    </row>
    <row r="3853" spans="1:67" ht="13" customHeight="1" x14ac:dyDescent="0.3">
      <c r="A3853" s="5">
        <v>46114</v>
      </c>
      <c r="B3853" t="s">
        <v>63</v>
      </c>
      <c r="F3853">
        <v>1635</v>
      </c>
      <c r="G3853">
        <v>1635</v>
      </c>
      <c r="H3853" s="6">
        <v>285</v>
      </c>
      <c r="I3853" s="6">
        <f>H3853-G3853</f>
        <v>-1350</v>
      </c>
      <c r="J3853" s="6"/>
      <c r="K3853" s="6"/>
      <c r="Q3853" t="s">
        <v>64</v>
      </c>
      <c r="U3853">
        <v>2601376</v>
      </c>
      <c r="V3853" t="s">
        <v>1846</v>
      </c>
      <c r="W3853" t="s">
        <v>66</v>
      </c>
      <c r="X3853" t="s">
        <v>1847</v>
      </c>
      <c r="Y3853" t="s">
        <v>1848</v>
      </c>
      <c r="AF3853" t="s">
        <v>1846</v>
      </c>
      <c r="AG3853" t="s">
        <v>1849</v>
      </c>
      <c r="AH3853" t="s">
        <v>1850</v>
      </c>
      <c r="AI3853" t="s">
        <v>810</v>
      </c>
      <c r="AM3853">
        <v>260001</v>
      </c>
      <c r="BA3853" s="6">
        <v>-1350</v>
      </c>
      <c r="BE3853">
        <f t="shared" si="265"/>
        <v>0</v>
      </c>
      <c r="BF3853" s="6">
        <f t="shared" si="266"/>
        <v>-285</v>
      </c>
      <c r="BG3853" s="7" t="s">
        <v>71</v>
      </c>
      <c r="BH3853" t="e">
        <f>+VLOOKUP(AF3853,Sheet4!A:A,1,FALSE)</f>
        <v>#N/A</v>
      </c>
      <c r="BL3853" s="6">
        <v>285</v>
      </c>
      <c r="BM3853" s="59">
        <f t="shared" si="267"/>
        <v>0</v>
      </c>
      <c r="BN3853" t="s">
        <v>1851</v>
      </c>
      <c r="BO3853" t="s">
        <v>73</v>
      </c>
    </row>
    <row r="3854" spans="1:67" ht="13" customHeight="1" x14ac:dyDescent="0.3">
      <c r="A3854" s="5">
        <v>46114</v>
      </c>
      <c r="B3854" t="s">
        <v>74</v>
      </c>
      <c r="F3854" s="8">
        <v>109</v>
      </c>
      <c r="G3854">
        <v>54.5</v>
      </c>
      <c r="H3854" s="6">
        <v>19</v>
      </c>
      <c r="I3854" s="6">
        <f>H3854-G3854</f>
        <v>-35.5</v>
      </c>
      <c r="J3854" s="6"/>
      <c r="K3854" s="6"/>
      <c r="Q3854" t="s">
        <v>75</v>
      </c>
      <c r="U3854">
        <v>2601376</v>
      </c>
      <c r="V3854" t="s">
        <v>1846</v>
      </c>
      <c r="W3854" t="s">
        <v>66</v>
      </c>
      <c r="X3854" t="s">
        <v>1847</v>
      </c>
      <c r="Y3854" t="s">
        <v>1848</v>
      </c>
      <c r="AF3854" t="s">
        <v>1846</v>
      </c>
      <c r="AG3854" t="s">
        <v>1849</v>
      </c>
      <c r="AH3854" t="s">
        <v>1850</v>
      </c>
      <c r="AI3854" t="s">
        <v>810</v>
      </c>
      <c r="AM3854">
        <v>260001</v>
      </c>
      <c r="BA3854" s="6">
        <v>-90</v>
      </c>
      <c r="BE3854">
        <f t="shared" si="265"/>
        <v>0</v>
      </c>
      <c r="BF3854" s="6">
        <f t="shared" si="266"/>
        <v>-19</v>
      </c>
      <c r="BG3854" s="7" t="s">
        <v>71</v>
      </c>
      <c r="BH3854" t="e">
        <f>+VLOOKUP(AF3854,Sheet4!A:A,1,FALSE)</f>
        <v>#N/A</v>
      </c>
      <c r="BL3854" s="6">
        <v>19</v>
      </c>
      <c r="BM3854" s="59">
        <f t="shared" si="267"/>
        <v>0</v>
      </c>
      <c r="BN3854" t="s">
        <v>1851</v>
      </c>
    </row>
    <row r="3855" spans="1:67" ht="13" customHeight="1" x14ac:dyDescent="0.3">
      <c r="A3855" s="5">
        <v>46114</v>
      </c>
      <c r="B3855" t="s">
        <v>76</v>
      </c>
      <c r="F3855">
        <v>2180</v>
      </c>
      <c r="G3855">
        <v>2180</v>
      </c>
      <c r="H3855" s="6">
        <v>380</v>
      </c>
      <c r="I3855" s="6">
        <f>H3855-G3855</f>
        <v>-1800</v>
      </c>
      <c r="J3855" s="6"/>
      <c r="K3855" s="6"/>
      <c r="Q3855" t="s">
        <v>77</v>
      </c>
      <c r="U3855">
        <v>2601376</v>
      </c>
      <c r="V3855" t="s">
        <v>1846</v>
      </c>
      <c r="W3855" t="s">
        <v>66</v>
      </c>
      <c r="X3855" t="s">
        <v>1847</v>
      </c>
      <c r="Y3855" t="s">
        <v>1848</v>
      </c>
      <c r="AF3855" t="s">
        <v>1846</v>
      </c>
      <c r="AG3855" t="s">
        <v>1849</v>
      </c>
      <c r="AH3855" t="s">
        <v>1850</v>
      </c>
      <c r="AI3855" t="s">
        <v>810</v>
      </c>
      <c r="AM3855">
        <v>260001</v>
      </c>
      <c r="BA3855" s="6">
        <v>-1800</v>
      </c>
      <c r="BE3855">
        <f t="shared" si="265"/>
        <v>0</v>
      </c>
      <c r="BF3855" s="6">
        <f t="shared" si="266"/>
        <v>-380</v>
      </c>
      <c r="BG3855" s="7" t="s">
        <v>71</v>
      </c>
      <c r="BH3855" t="e">
        <f>+VLOOKUP(AF3855,Sheet4!A:A,1,FALSE)</f>
        <v>#N/A</v>
      </c>
      <c r="BL3855" s="6">
        <v>380</v>
      </c>
      <c r="BM3855" s="59">
        <f t="shared" si="267"/>
        <v>0</v>
      </c>
      <c r="BN3855" t="s">
        <v>1851</v>
      </c>
    </row>
    <row r="3856" spans="1:67" ht="13" customHeight="1" x14ac:dyDescent="0.3">
      <c r="A3856" s="5">
        <v>46114</v>
      </c>
      <c r="B3856" t="s">
        <v>82</v>
      </c>
      <c r="F3856" s="8">
        <v>327</v>
      </c>
      <c r="G3856">
        <v>163.5</v>
      </c>
      <c r="H3856" s="6">
        <v>0</v>
      </c>
      <c r="I3856" s="6">
        <f>H3856-G3856</f>
        <v>-163.5</v>
      </c>
      <c r="J3856" s="6"/>
      <c r="K3856" s="6"/>
      <c r="Q3856" t="s">
        <v>83</v>
      </c>
      <c r="U3856">
        <v>2601376</v>
      </c>
      <c r="V3856" t="s">
        <v>1846</v>
      </c>
      <c r="W3856" t="s">
        <v>66</v>
      </c>
      <c r="X3856" t="s">
        <v>1847</v>
      </c>
      <c r="Y3856" t="s">
        <v>1848</v>
      </c>
      <c r="AF3856" t="s">
        <v>1846</v>
      </c>
      <c r="AG3856" t="s">
        <v>1849</v>
      </c>
      <c r="AH3856" t="s">
        <v>1850</v>
      </c>
      <c r="AI3856" t="s">
        <v>810</v>
      </c>
      <c r="AM3856">
        <v>260001</v>
      </c>
      <c r="BA3856" s="6">
        <v>-327</v>
      </c>
      <c r="BE3856">
        <f t="shared" si="265"/>
        <v>0</v>
      </c>
      <c r="BF3856" s="6">
        <f t="shared" si="266"/>
        <v>0</v>
      </c>
      <c r="BG3856" s="7" t="s">
        <v>71</v>
      </c>
      <c r="BH3856" t="e">
        <f>+VLOOKUP(AF3856,Sheet4!A:A,1,FALSE)</f>
        <v>#N/A</v>
      </c>
      <c r="BL3856" s="6">
        <v>0</v>
      </c>
      <c r="BM3856" s="59">
        <f t="shared" si="267"/>
        <v>0</v>
      </c>
      <c r="BN3856" t="s">
        <v>1851</v>
      </c>
    </row>
    <row r="3857" spans="1:67" ht="13" customHeight="1" x14ac:dyDescent="0.3">
      <c r="A3857" s="5">
        <v>46114</v>
      </c>
      <c r="B3857" t="s">
        <v>84</v>
      </c>
      <c r="F3857">
        <v>5450</v>
      </c>
      <c r="G3857">
        <v>5450</v>
      </c>
      <c r="H3857" s="6">
        <v>0</v>
      </c>
      <c r="I3857" s="6">
        <f>H3857-G3857</f>
        <v>-5450</v>
      </c>
      <c r="J3857" s="6"/>
      <c r="K3857" s="6">
        <f>H3857/50</f>
        <v>0</v>
      </c>
      <c r="Q3857" t="s">
        <v>85</v>
      </c>
      <c r="U3857">
        <v>2601376</v>
      </c>
      <c r="V3857" t="s">
        <v>1846</v>
      </c>
      <c r="W3857" t="s">
        <v>66</v>
      </c>
      <c r="X3857" t="s">
        <v>1847</v>
      </c>
      <c r="Y3857" t="s">
        <v>1848</v>
      </c>
      <c r="AF3857" t="s">
        <v>1846</v>
      </c>
      <c r="AG3857" t="s">
        <v>1849</v>
      </c>
      <c r="AH3857" t="s">
        <v>1850</v>
      </c>
      <c r="AI3857" t="s">
        <v>810</v>
      </c>
      <c r="AM3857">
        <v>260001</v>
      </c>
      <c r="BA3857" s="6">
        <v>-5450</v>
      </c>
      <c r="BE3857">
        <f t="shared" si="265"/>
        <v>0</v>
      </c>
      <c r="BF3857" s="6">
        <f t="shared" si="266"/>
        <v>0</v>
      </c>
      <c r="BG3857" s="7" t="s">
        <v>71</v>
      </c>
      <c r="BH3857" t="e">
        <f>+VLOOKUP(AF3857,Sheet4!A:A,1,FALSE)</f>
        <v>#N/A</v>
      </c>
      <c r="BL3857" s="6">
        <v>0</v>
      </c>
      <c r="BM3857" s="59">
        <f t="shared" si="267"/>
        <v>0</v>
      </c>
      <c r="BN3857" t="s">
        <v>1851</v>
      </c>
    </row>
    <row r="3858" spans="1:67" ht="13" customHeight="1" x14ac:dyDescent="0.3">
      <c r="A3858" s="5">
        <v>46114</v>
      </c>
      <c r="B3858" t="s">
        <v>63</v>
      </c>
      <c r="F3858">
        <v>330</v>
      </c>
      <c r="G3858">
        <v>330</v>
      </c>
      <c r="H3858">
        <v>90</v>
      </c>
      <c r="I3858" s="6">
        <v>-240</v>
      </c>
      <c r="Q3858" t="s">
        <v>64</v>
      </c>
      <c r="U3858">
        <v>2601377</v>
      </c>
      <c r="V3858" t="s">
        <v>1852</v>
      </c>
      <c r="W3858" t="s">
        <v>94</v>
      </c>
      <c r="X3858" t="s">
        <v>159</v>
      </c>
      <c r="Y3858" t="s">
        <v>1853</v>
      </c>
      <c r="AF3858" t="s">
        <v>1852</v>
      </c>
      <c r="AG3858" t="s">
        <v>1854</v>
      </c>
      <c r="AH3858" t="s">
        <v>162</v>
      </c>
      <c r="AI3858">
        <v>847484009</v>
      </c>
      <c r="AM3858">
        <v>260001</v>
      </c>
      <c r="BE3858">
        <f t="shared" si="265"/>
        <v>0</v>
      </c>
      <c r="BF3858" s="6">
        <f t="shared" si="266"/>
        <v>-90</v>
      </c>
      <c r="BG3858" s="7" t="s">
        <v>71</v>
      </c>
      <c r="BH3858" t="e">
        <f>+VLOOKUP(AF3858,Sheet4!A:A,1,FALSE)</f>
        <v>#N/A</v>
      </c>
      <c r="BL3858">
        <v>330</v>
      </c>
      <c r="BM3858" s="59">
        <f t="shared" si="267"/>
        <v>-240</v>
      </c>
      <c r="BN3858" t="s">
        <v>1855</v>
      </c>
      <c r="BO3858" t="s">
        <v>101</v>
      </c>
    </row>
    <row r="3859" spans="1:67" ht="13" customHeight="1" x14ac:dyDescent="0.3">
      <c r="A3859" s="5">
        <v>46114</v>
      </c>
      <c r="B3859" t="s">
        <v>63</v>
      </c>
      <c r="F3859">
        <v>705</v>
      </c>
      <c r="G3859">
        <v>705</v>
      </c>
      <c r="H3859">
        <v>180</v>
      </c>
      <c r="I3859" s="6">
        <v>-525</v>
      </c>
      <c r="Q3859" t="s">
        <v>64</v>
      </c>
      <c r="U3859">
        <v>2601377</v>
      </c>
      <c r="V3859" t="s">
        <v>1852</v>
      </c>
      <c r="W3859" t="s">
        <v>94</v>
      </c>
      <c r="X3859" t="s">
        <v>159</v>
      </c>
      <c r="Y3859" t="s">
        <v>1856</v>
      </c>
      <c r="AF3859" t="s">
        <v>1852</v>
      </c>
      <c r="AG3859" t="s">
        <v>1854</v>
      </c>
      <c r="AH3859" t="s">
        <v>162</v>
      </c>
      <c r="AI3859">
        <v>847484009</v>
      </c>
      <c r="AM3859">
        <v>260001</v>
      </c>
      <c r="BE3859">
        <f t="shared" si="265"/>
        <v>0</v>
      </c>
      <c r="BF3859" s="6">
        <f t="shared" si="266"/>
        <v>-180</v>
      </c>
      <c r="BG3859" s="7" t="s">
        <v>71</v>
      </c>
      <c r="BH3859" t="e">
        <f>+VLOOKUP(AF3859,Sheet4!A:A,1,FALSE)</f>
        <v>#N/A</v>
      </c>
      <c r="BL3859">
        <v>705</v>
      </c>
      <c r="BM3859" s="59">
        <f t="shared" si="267"/>
        <v>-525</v>
      </c>
      <c r="BN3859" t="s">
        <v>1855</v>
      </c>
      <c r="BO3859" t="s">
        <v>101</v>
      </c>
    </row>
    <row r="3860" spans="1:67" ht="13" customHeight="1" x14ac:dyDescent="0.3">
      <c r="A3860" s="5">
        <v>46114</v>
      </c>
      <c r="B3860" t="s">
        <v>63</v>
      </c>
      <c r="F3860">
        <v>645</v>
      </c>
      <c r="G3860">
        <v>645</v>
      </c>
      <c r="H3860">
        <v>165</v>
      </c>
      <c r="I3860" s="6">
        <v>-480</v>
      </c>
      <c r="Q3860" t="s">
        <v>64</v>
      </c>
      <c r="U3860">
        <v>2601377</v>
      </c>
      <c r="V3860" t="s">
        <v>1852</v>
      </c>
      <c r="W3860" t="s">
        <v>94</v>
      </c>
      <c r="X3860" t="s">
        <v>159</v>
      </c>
      <c r="Y3860" t="s">
        <v>1857</v>
      </c>
      <c r="AF3860" t="s">
        <v>1852</v>
      </c>
      <c r="AG3860" t="s">
        <v>1854</v>
      </c>
      <c r="AH3860" t="s">
        <v>162</v>
      </c>
      <c r="AI3860">
        <v>847484009</v>
      </c>
      <c r="AM3860">
        <v>260001</v>
      </c>
      <c r="BE3860">
        <f t="shared" si="265"/>
        <v>0</v>
      </c>
      <c r="BF3860" s="6">
        <f t="shared" si="266"/>
        <v>-165</v>
      </c>
      <c r="BG3860" s="7" t="s">
        <v>71</v>
      </c>
      <c r="BH3860" t="e">
        <f>+VLOOKUP(AF3860,Sheet4!A:A,1,FALSE)</f>
        <v>#N/A</v>
      </c>
      <c r="BL3860">
        <v>645</v>
      </c>
      <c r="BM3860" s="59">
        <f t="shared" si="267"/>
        <v>-480</v>
      </c>
      <c r="BN3860" t="s">
        <v>1855</v>
      </c>
      <c r="BO3860" t="s">
        <v>101</v>
      </c>
    </row>
    <row r="3861" spans="1:67" ht="13" customHeight="1" x14ac:dyDescent="0.3">
      <c r="A3861" s="5">
        <v>46114</v>
      </c>
      <c r="B3861" t="s">
        <v>63</v>
      </c>
      <c r="F3861">
        <v>780</v>
      </c>
      <c r="G3861">
        <v>780</v>
      </c>
      <c r="H3861">
        <v>195</v>
      </c>
      <c r="I3861" s="6">
        <v>-585</v>
      </c>
      <c r="Q3861" t="s">
        <v>64</v>
      </c>
      <c r="U3861">
        <v>2601377</v>
      </c>
      <c r="V3861" t="s">
        <v>1852</v>
      </c>
      <c r="W3861" t="s">
        <v>94</v>
      </c>
      <c r="X3861" t="s">
        <v>159</v>
      </c>
      <c r="Y3861" t="s">
        <v>1858</v>
      </c>
      <c r="AF3861" t="s">
        <v>1852</v>
      </c>
      <c r="AG3861" t="s">
        <v>1854</v>
      </c>
      <c r="AH3861" t="s">
        <v>162</v>
      </c>
      <c r="AI3861">
        <v>847484009</v>
      </c>
      <c r="AM3861">
        <v>260001</v>
      </c>
      <c r="BE3861">
        <f t="shared" si="265"/>
        <v>0</v>
      </c>
      <c r="BF3861" s="6">
        <f t="shared" si="266"/>
        <v>-195</v>
      </c>
      <c r="BG3861" s="7" t="s">
        <v>71</v>
      </c>
      <c r="BH3861" t="e">
        <f>+VLOOKUP(AF3861,Sheet4!A:A,1,FALSE)</f>
        <v>#N/A</v>
      </c>
      <c r="BL3861">
        <v>780</v>
      </c>
      <c r="BM3861" s="59">
        <f t="shared" si="267"/>
        <v>-585</v>
      </c>
      <c r="BN3861" t="s">
        <v>1855</v>
      </c>
      <c r="BO3861" t="s">
        <v>101</v>
      </c>
    </row>
    <row r="3862" spans="1:67" ht="13" customHeight="1" x14ac:dyDescent="0.3">
      <c r="A3862" s="5">
        <v>46114</v>
      </c>
      <c r="B3862" t="s">
        <v>63</v>
      </c>
      <c r="F3862">
        <v>1305</v>
      </c>
      <c r="G3862">
        <v>1305</v>
      </c>
      <c r="H3862">
        <v>345</v>
      </c>
      <c r="I3862" s="6">
        <v>-960</v>
      </c>
      <c r="Q3862" t="s">
        <v>64</v>
      </c>
      <c r="U3862">
        <v>2601377</v>
      </c>
      <c r="V3862" t="s">
        <v>1852</v>
      </c>
      <c r="W3862" t="s">
        <v>94</v>
      </c>
      <c r="X3862" t="s">
        <v>159</v>
      </c>
      <c r="Y3862" t="s">
        <v>1859</v>
      </c>
      <c r="AF3862" t="s">
        <v>1852</v>
      </c>
      <c r="AG3862" t="s">
        <v>1854</v>
      </c>
      <c r="AH3862" t="s">
        <v>162</v>
      </c>
      <c r="AI3862">
        <v>847484009</v>
      </c>
      <c r="AM3862">
        <v>260001</v>
      </c>
      <c r="BE3862">
        <f t="shared" si="265"/>
        <v>0</v>
      </c>
      <c r="BF3862" s="6">
        <f t="shared" si="266"/>
        <v>-345</v>
      </c>
      <c r="BG3862" s="7" t="s">
        <v>71</v>
      </c>
      <c r="BH3862" t="e">
        <f>+VLOOKUP(AF3862,Sheet4!A:A,1,FALSE)</f>
        <v>#N/A</v>
      </c>
      <c r="BL3862">
        <v>1305</v>
      </c>
      <c r="BM3862" s="59">
        <f t="shared" si="267"/>
        <v>-960</v>
      </c>
      <c r="BN3862" t="s">
        <v>1855</v>
      </c>
      <c r="BO3862" t="s">
        <v>101</v>
      </c>
    </row>
    <row r="3863" spans="1:67" ht="13" customHeight="1" x14ac:dyDescent="0.3">
      <c r="A3863" s="5">
        <v>46114</v>
      </c>
      <c r="B3863" t="s">
        <v>74</v>
      </c>
      <c r="F3863" s="8">
        <v>22</v>
      </c>
      <c r="G3863">
        <v>11</v>
      </c>
      <c r="H3863">
        <v>6</v>
      </c>
      <c r="I3863" s="6">
        <v>-16</v>
      </c>
      <c r="Q3863" t="s">
        <v>75</v>
      </c>
      <c r="U3863">
        <v>2601377</v>
      </c>
      <c r="V3863" t="s">
        <v>1852</v>
      </c>
      <c r="W3863" t="s">
        <v>94</v>
      </c>
      <c r="X3863" t="s">
        <v>159</v>
      </c>
      <c r="Y3863" t="s">
        <v>1853</v>
      </c>
      <c r="AF3863" t="s">
        <v>1852</v>
      </c>
      <c r="AG3863" t="s">
        <v>1854</v>
      </c>
      <c r="AH3863" t="s">
        <v>162</v>
      </c>
      <c r="AI3863">
        <v>847484009</v>
      </c>
      <c r="AM3863">
        <v>260001</v>
      </c>
      <c r="BE3863">
        <f t="shared" si="265"/>
        <v>0</v>
      </c>
      <c r="BF3863" s="6">
        <f t="shared" si="266"/>
        <v>-6</v>
      </c>
      <c r="BG3863" s="7" t="s">
        <v>71</v>
      </c>
      <c r="BH3863" t="e">
        <f>+VLOOKUP(AF3863,Sheet4!A:A,1,FALSE)</f>
        <v>#N/A</v>
      </c>
      <c r="BL3863">
        <v>11</v>
      </c>
      <c r="BM3863" s="59">
        <f t="shared" si="267"/>
        <v>-5</v>
      </c>
      <c r="BN3863" t="s">
        <v>1855</v>
      </c>
    </row>
    <row r="3864" spans="1:67" ht="13" customHeight="1" x14ac:dyDescent="0.3">
      <c r="A3864" s="5">
        <v>46114</v>
      </c>
      <c r="B3864" t="s">
        <v>74</v>
      </c>
      <c r="F3864" s="8">
        <v>47</v>
      </c>
      <c r="G3864">
        <v>23.5</v>
      </c>
      <c r="H3864">
        <v>12</v>
      </c>
      <c r="I3864" s="6">
        <v>-35</v>
      </c>
      <c r="Q3864" t="s">
        <v>75</v>
      </c>
      <c r="U3864">
        <v>2601377</v>
      </c>
      <c r="V3864" t="s">
        <v>1852</v>
      </c>
      <c r="W3864" t="s">
        <v>94</v>
      </c>
      <c r="X3864" t="s">
        <v>159</v>
      </c>
      <c r="Y3864" t="s">
        <v>1856</v>
      </c>
      <c r="AF3864" t="s">
        <v>1852</v>
      </c>
      <c r="AG3864" t="s">
        <v>1854</v>
      </c>
      <c r="AH3864" t="s">
        <v>162</v>
      </c>
      <c r="AI3864">
        <v>847484009</v>
      </c>
      <c r="AM3864">
        <v>260001</v>
      </c>
      <c r="BE3864">
        <f t="shared" si="265"/>
        <v>0</v>
      </c>
      <c r="BF3864" s="6">
        <f t="shared" si="266"/>
        <v>-12</v>
      </c>
      <c r="BG3864" s="7" t="s">
        <v>71</v>
      </c>
      <c r="BH3864" t="e">
        <f>+VLOOKUP(AF3864,Sheet4!A:A,1,FALSE)</f>
        <v>#N/A</v>
      </c>
      <c r="BL3864">
        <v>23.5</v>
      </c>
      <c r="BM3864" s="59">
        <f t="shared" si="267"/>
        <v>-11.5</v>
      </c>
      <c r="BN3864" t="s">
        <v>1855</v>
      </c>
    </row>
    <row r="3865" spans="1:67" ht="13" customHeight="1" x14ac:dyDescent="0.3">
      <c r="A3865" s="5">
        <v>46114</v>
      </c>
      <c r="B3865" t="s">
        <v>74</v>
      </c>
      <c r="F3865" s="8">
        <v>43</v>
      </c>
      <c r="G3865">
        <v>21.5</v>
      </c>
      <c r="H3865">
        <v>11</v>
      </c>
      <c r="I3865" s="6">
        <v>-32</v>
      </c>
      <c r="Q3865" t="s">
        <v>75</v>
      </c>
      <c r="U3865">
        <v>2601377</v>
      </c>
      <c r="V3865" t="s">
        <v>1852</v>
      </c>
      <c r="W3865" t="s">
        <v>94</v>
      </c>
      <c r="X3865" t="s">
        <v>159</v>
      </c>
      <c r="Y3865" t="s">
        <v>1857</v>
      </c>
      <c r="AF3865" t="s">
        <v>1852</v>
      </c>
      <c r="AG3865" t="s">
        <v>1854</v>
      </c>
      <c r="AH3865" t="s">
        <v>162</v>
      </c>
      <c r="AI3865">
        <v>847484009</v>
      </c>
      <c r="AM3865">
        <v>260001</v>
      </c>
      <c r="BE3865">
        <f t="shared" si="265"/>
        <v>0</v>
      </c>
      <c r="BF3865" s="6">
        <f t="shared" si="266"/>
        <v>-11</v>
      </c>
      <c r="BG3865" s="7" t="s">
        <v>71</v>
      </c>
      <c r="BH3865" t="e">
        <f>+VLOOKUP(AF3865,Sheet4!A:A,1,FALSE)</f>
        <v>#N/A</v>
      </c>
      <c r="BL3865">
        <v>21.5</v>
      </c>
      <c r="BM3865" s="59">
        <f t="shared" si="267"/>
        <v>-10.5</v>
      </c>
      <c r="BN3865" t="s">
        <v>1855</v>
      </c>
    </row>
    <row r="3866" spans="1:67" ht="13" customHeight="1" x14ac:dyDescent="0.3">
      <c r="A3866" s="5">
        <v>46114</v>
      </c>
      <c r="B3866" t="s">
        <v>74</v>
      </c>
      <c r="F3866" s="8">
        <v>52</v>
      </c>
      <c r="G3866">
        <v>26</v>
      </c>
      <c r="H3866">
        <v>13</v>
      </c>
      <c r="I3866" s="6">
        <v>-39</v>
      </c>
      <c r="Q3866" t="s">
        <v>75</v>
      </c>
      <c r="U3866">
        <v>2601377</v>
      </c>
      <c r="V3866" t="s">
        <v>1852</v>
      </c>
      <c r="W3866" t="s">
        <v>94</v>
      </c>
      <c r="X3866" t="s">
        <v>159</v>
      </c>
      <c r="Y3866" t="s">
        <v>1858</v>
      </c>
      <c r="AF3866" t="s">
        <v>1852</v>
      </c>
      <c r="AG3866" t="s">
        <v>1854</v>
      </c>
      <c r="AH3866" t="s">
        <v>162</v>
      </c>
      <c r="AI3866">
        <v>847484009</v>
      </c>
      <c r="AM3866">
        <v>260001</v>
      </c>
      <c r="BE3866">
        <f t="shared" si="265"/>
        <v>0</v>
      </c>
      <c r="BF3866" s="6">
        <f t="shared" si="266"/>
        <v>-13</v>
      </c>
      <c r="BG3866" s="7" t="s">
        <v>71</v>
      </c>
      <c r="BH3866" t="e">
        <f>+VLOOKUP(AF3866,Sheet4!A:A,1,FALSE)</f>
        <v>#N/A</v>
      </c>
      <c r="BL3866">
        <v>26</v>
      </c>
      <c r="BM3866" s="59">
        <f t="shared" si="267"/>
        <v>-13</v>
      </c>
      <c r="BN3866" t="s">
        <v>1855</v>
      </c>
    </row>
    <row r="3867" spans="1:67" ht="13" customHeight="1" x14ac:dyDescent="0.3">
      <c r="A3867" s="5">
        <v>46114</v>
      </c>
      <c r="B3867" t="s">
        <v>74</v>
      </c>
      <c r="F3867" s="8">
        <v>87</v>
      </c>
      <c r="G3867">
        <v>43.5</v>
      </c>
      <c r="H3867">
        <v>23</v>
      </c>
      <c r="I3867" s="6">
        <v>-64</v>
      </c>
      <c r="Q3867" t="s">
        <v>75</v>
      </c>
      <c r="U3867">
        <v>2601377</v>
      </c>
      <c r="V3867" t="s">
        <v>1852</v>
      </c>
      <c r="W3867" t="s">
        <v>94</v>
      </c>
      <c r="X3867" t="s">
        <v>159</v>
      </c>
      <c r="Y3867" t="s">
        <v>1859</v>
      </c>
      <c r="AF3867" t="s">
        <v>1852</v>
      </c>
      <c r="AG3867" t="s">
        <v>1854</v>
      </c>
      <c r="AH3867" t="s">
        <v>162</v>
      </c>
      <c r="AI3867">
        <v>847484009</v>
      </c>
      <c r="AM3867">
        <v>260001</v>
      </c>
      <c r="BE3867">
        <f t="shared" si="265"/>
        <v>0</v>
      </c>
      <c r="BF3867" s="6">
        <f t="shared" si="266"/>
        <v>-23</v>
      </c>
      <c r="BG3867" s="7" t="s">
        <v>71</v>
      </c>
      <c r="BH3867" t="e">
        <f>+VLOOKUP(AF3867,Sheet4!A:A,1,FALSE)</f>
        <v>#N/A</v>
      </c>
      <c r="BL3867">
        <v>43.5</v>
      </c>
      <c r="BM3867" s="59">
        <f t="shared" si="267"/>
        <v>-20.5</v>
      </c>
      <c r="BN3867" t="s">
        <v>1855</v>
      </c>
    </row>
    <row r="3868" spans="1:67" ht="13" customHeight="1" x14ac:dyDescent="0.3">
      <c r="A3868" s="5">
        <v>46114</v>
      </c>
      <c r="B3868" t="s">
        <v>76</v>
      </c>
      <c r="F3868">
        <v>440</v>
      </c>
      <c r="G3868">
        <v>440</v>
      </c>
      <c r="H3868">
        <v>120</v>
      </c>
      <c r="I3868" s="6">
        <v>-320</v>
      </c>
      <c r="Q3868" t="s">
        <v>77</v>
      </c>
      <c r="U3868">
        <v>2601377</v>
      </c>
      <c r="V3868" t="s">
        <v>1852</v>
      </c>
      <c r="W3868" t="s">
        <v>94</v>
      </c>
      <c r="X3868" t="s">
        <v>159</v>
      </c>
      <c r="Y3868" t="s">
        <v>1853</v>
      </c>
      <c r="AF3868" t="s">
        <v>1852</v>
      </c>
      <c r="AG3868" t="s">
        <v>1854</v>
      </c>
      <c r="AH3868" t="s">
        <v>162</v>
      </c>
      <c r="AI3868">
        <v>847484009</v>
      </c>
      <c r="AM3868">
        <v>260001</v>
      </c>
      <c r="BE3868">
        <f t="shared" si="265"/>
        <v>0</v>
      </c>
      <c r="BF3868" s="6">
        <f t="shared" si="266"/>
        <v>-120</v>
      </c>
      <c r="BG3868" s="7" t="s">
        <v>71</v>
      </c>
      <c r="BH3868" t="e">
        <f>+VLOOKUP(AF3868,Sheet4!A:A,1,FALSE)</f>
        <v>#N/A</v>
      </c>
      <c r="BL3868">
        <v>440</v>
      </c>
      <c r="BM3868" s="59">
        <f t="shared" si="267"/>
        <v>-320</v>
      </c>
      <c r="BN3868" t="s">
        <v>1855</v>
      </c>
    </row>
    <row r="3869" spans="1:67" ht="13" customHeight="1" x14ac:dyDescent="0.3">
      <c r="A3869" s="5">
        <v>46114</v>
      </c>
      <c r="B3869" t="s">
        <v>76</v>
      </c>
      <c r="F3869">
        <v>940</v>
      </c>
      <c r="G3869">
        <v>940</v>
      </c>
      <c r="H3869">
        <v>240</v>
      </c>
      <c r="I3869" s="6">
        <v>-700</v>
      </c>
      <c r="Q3869" t="s">
        <v>77</v>
      </c>
      <c r="U3869">
        <v>2601377</v>
      </c>
      <c r="V3869" t="s">
        <v>1852</v>
      </c>
      <c r="W3869" t="s">
        <v>94</v>
      </c>
      <c r="X3869" t="s">
        <v>159</v>
      </c>
      <c r="Y3869" t="s">
        <v>1856</v>
      </c>
      <c r="AF3869" t="s">
        <v>1852</v>
      </c>
      <c r="AG3869" t="s">
        <v>1854</v>
      </c>
      <c r="AH3869" t="s">
        <v>162</v>
      </c>
      <c r="AI3869">
        <v>847484009</v>
      </c>
      <c r="AM3869">
        <v>260001</v>
      </c>
      <c r="BE3869">
        <f t="shared" si="265"/>
        <v>0</v>
      </c>
      <c r="BF3869" s="6">
        <f t="shared" si="266"/>
        <v>-240</v>
      </c>
      <c r="BG3869" s="7" t="s">
        <v>71</v>
      </c>
      <c r="BH3869" t="e">
        <f>+VLOOKUP(AF3869,Sheet4!A:A,1,FALSE)</f>
        <v>#N/A</v>
      </c>
      <c r="BL3869">
        <v>940</v>
      </c>
      <c r="BM3869" s="59">
        <f t="shared" si="267"/>
        <v>-700</v>
      </c>
      <c r="BN3869" t="s">
        <v>1855</v>
      </c>
    </row>
    <row r="3870" spans="1:67" ht="13" customHeight="1" x14ac:dyDescent="0.3">
      <c r="A3870" s="5">
        <v>46114</v>
      </c>
      <c r="B3870" t="s">
        <v>76</v>
      </c>
      <c r="F3870">
        <v>860</v>
      </c>
      <c r="G3870">
        <v>860</v>
      </c>
      <c r="H3870">
        <v>220</v>
      </c>
      <c r="I3870" s="6">
        <v>-640</v>
      </c>
      <c r="Q3870" t="s">
        <v>77</v>
      </c>
      <c r="U3870">
        <v>2601377</v>
      </c>
      <c r="V3870" t="s">
        <v>1852</v>
      </c>
      <c r="W3870" t="s">
        <v>94</v>
      </c>
      <c r="X3870" t="s">
        <v>159</v>
      </c>
      <c r="Y3870" t="s">
        <v>1857</v>
      </c>
      <c r="AF3870" t="s">
        <v>1852</v>
      </c>
      <c r="AG3870" t="s">
        <v>1854</v>
      </c>
      <c r="AH3870" t="s">
        <v>162</v>
      </c>
      <c r="AI3870">
        <v>847484009</v>
      </c>
      <c r="AM3870">
        <v>260001</v>
      </c>
      <c r="BE3870">
        <f t="shared" si="265"/>
        <v>0</v>
      </c>
      <c r="BF3870" s="6">
        <f t="shared" si="266"/>
        <v>-220</v>
      </c>
      <c r="BG3870" s="7" t="s">
        <v>71</v>
      </c>
      <c r="BH3870" t="e">
        <f>+VLOOKUP(AF3870,Sheet4!A:A,1,FALSE)</f>
        <v>#N/A</v>
      </c>
      <c r="BL3870">
        <v>860</v>
      </c>
      <c r="BM3870" s="59">
        <f t="shared" si="267"/>
        <v>-640</v>
      </c>
      <c r="BN3870" t="s">
        <v>1855</v>
      </c>
    </row>
    <row r="3871" spans="1:67" ht="13" customHeight="1" x14ac:dyDescent="0.3">
      <c r="A3871" s="5">
        <v>46114</v>
      </c>
      <c r="B3871" t="s">
        <v>76</v>
      </c>
      <c r="F3871">
        <v>1040</v>
      </c>
      <c r="G3871">
        <v>1040</v>
      </c>
      <c r="H3871">
        <v>260</v>
      </c>
      <c r="I3871" s="6">
        <v>-780</v>
      </c>
      <c r="Q3871" t="s">
        <v>77</v>
      </c>
      <c r="U3871">
        <v>2601377</v>
      </c>
      <c r="V3871" t="s">
        <v>1852</v>
      </c>
      <c r="W3871" t="s">
        <v>94</v>
      </c>
      <c r="X3871" t="s">
        <v>159</v>
      </c>
      <c r="Y3871" t="s">
        <v>1858</v>
      </c>
      <c r="AF3871" t="s">
        <v>1852</v>
      </c>
      <c r="AG3871" t="s">
        <v>1854</v>
      </c>
      <c r="AH3871" t="s">
        <v>162</v>
      </c>
      <c r="AI3871">
        <v>847484009</v>
      </c>
      <c r="AM3871">
        <v>260001</v>
      </c>
      <c r="BE3871">
        <f t="shared" si="265"/>
        <v>0</v>
      </c>
      <c r="BF3871" s="6">
        <f t="shared" si="266"/>
        <v>-260</v>
      </c>
      <c r="BG3871" s="7" t="s">
        <v>71</v>
      </c>
      <c r="BH3871" t="e">
        <f>+VLOOKUP(AF3871,Sheet4!A:A,1,FALSE)</f>
        <v>#N/A</v>
      </c>
      <c r="BL3871">
        <v>1040</v>
      </c>
      <c r="BM3871" s="59">
        <f t="shared" si="267"/>
        <v>-780</v>
      </c>
      <c r="BN3871" t="s">
        <v>1855</v>
      </c>
    </row>
    <row r="3872" spans="1:67" ht="13" customHeight="1" x14ac:dyDescent="0.3">
      <c r="A3872" s="5">
        <v>46114</v>
      </c>
      <c r="B3872" t="s">
        <v>76</v>
      </c>
      <c r="F3872">
        <v>1740</v>
      </c>
      <c r="G3872">
        <v>1740</v>
      </c>
      <c r="H3872">
        <v>460</v>
      </c>
      <c r="I3872" s="6">
        <v>-1280</v>
      </c>
      <c r="Q3872" t="s">
        <v>77</v>
      </c>
      <c r="U3872">
        <v>2601377</v>
      </c>
      <c r="V3872" t="s">
        <v>1852</v>
      </c>
      <c r="W3872" t="s">
        <v>94</v>
      </c>
      <c r="X3872" t="s">
        <v>159</v>
      </c>
      <c r="Y3872" t="s">
        <v>1859</v>
      </c>
      <c r="AF3872" t="s">
        <v>1852</v>
      </c>
      <c r="AG3872" t="s">
        <v>1854</v>
      </c>
      <c r="AH3872" t="s">
        <v>162</v>
      </c>
      <c r="AI3872">
        <v>847484009</v>
      </c>
      <c r="AM3872">
        <v>260001</v>
      </c>
      <c r="BE3872">
        <f t="shared" si="265"/>
        <v>0</v>
      </c>
      <c r="BF3872" s="6">
        <f t="shared" si="266"/>
        <v>-460</v>
      </c>
      <c r="BG3872" s="7" t="s">
        <v>71</v>
      </c>
      <c r="BH3872" t="e">
        <f>+VLOOKUP(AF3872,Sheet4!A:A,1,FALSE)</f>
        <v>#N/A</v>
      </c>
      <c r="BL3872">
        <v>1740</v>
      </c>
      <c r="BM3872" s="59">
        <f t="shared" si="267"/>
        <v>-1280</v>
      </c>
      <c r="BN3872" t="s">
        <v>1855</v>
      </c>
    </row>
    <row r="3873" spans="1:67" ht="13" customHeight="1" x14ac:dyDescent="0.3">
      <c r="A3873" s="5">
        <v>46114</v>
      </c>
      <c r="B3873" t="s">
        <v>78</v>
      </c>
      <c r="F3873" s="8">
        <v>22</v>
      </c>
      <c r="G3873">
        <v>11</v>
      </c>
      <c r="H3873">
        <v>6</v>
      </c>
      <c r="I3873" s="6">
        <v>-16</v>
      </c>
      <c r="Q3873" t="s">
        <v>79</v>
      </c>
      <c r="U3873">
        <v>2601377</v>
      </c>
      <c r="V3873" t="s">
        <v>1852</v>
      </c>
      <c r="W3873" t="s">
        <v>94</v>
      </c>
      <c r="X3873" t="s">
        <v>159</v>
      </c>
      <c r="Y3873" t="s">
        <v>1853</v>
      </c>
      <c r="AF3873" t="s">
        <v>1852</v>
      </c>
      <c r="AG3873" t="s">
        <v>1854</v>
      </c>
      <c r="AH3873" t="s">
        <v>162</v>
      </c>
      <c r="AI3873">
        <v>847484009</v>
      </c>
      <c r="AM3873">
        <v>260001</v>
      </c>
      <c r="BE3873">
        <f t="shared" si="265"/>
        <v>0</v>
      </c>
      <c r="BF3873" s="6">
        <f t="shared" si="266"/>
        <v>-6</v>
      </c>
      <c r="BG3873" s="7" t="s">
        <v>71</v>
      </c>
      <c r="BH3873" t="e">
        <f>+VLOOKUP(AF3873,Sheet4!A:A,1,FALSE)</f>
        <v>#N/A</v>
      </c>
      <c r="BL3873">
        <v>11</v>
      </c>
      <c r="BM3873" s="59">
        <f t="shared" si="267"/>
        <v>-5</v>
      </c>
      <c r="BN3873" t="s">
        <v>1855</v>
      </c>
    </row>
    <row r="3874" spans="1:67" ht="13" customHeight="1" x14ac:dyDescent="0.3">
      <c r="A3874" s="5">
        <v>46114</v>
      </c>
      <c r="B3874" t="s">
        <v>78</v>
      </c>
      <c r="F3874" s="8">
        <v>47</v>
      </c>
      <c r="G3874">
        <v>23.5</v>
      </c>
      <c r="H3874">
        <v>12</v>
      </c>
      <c r="I3874" s="6">
        <v>-35</v>
      </c>
      <c r="Q3874" t="s">
        <v>79</v>
      </c>
      <c r="U3874">
        <v>2601377</v>
      </c>
      <c r="V3874" t="s">
        <v>1852</v>
      </c>
      <c r="W3874" t="s">
        <v>94</v>
      </c>
      <c r="X3874" t="s">
        <v>159</v>
      </c>
      <c r="Y3874" t="s">
        <v>1856</v>
      </c>
      <c r="AF3874" t="s">
        <v>1852</v>
      </c>
      <c r="AG3874" t="s">
        <v>1854</v>
      </c>
      <c r="AH3874" t="s">
        <v>162</v>
      </c>
      <c r="AI3874">
        <v>847484009</v>
      </c>
      <c r="AM3874">
        <v>260001</v>
      </c>
      <c r="BE3874">
        <f t="shared" si="265"/>
        <v>0</v>
      </c>
      <c r="BF3874" s="6">
        <f t="shared" si="266"/>
        <v>-12</v>
      </c>
      <c r="BG3874" s="7" t="s">
        <v>71</v>
      </c>
      <c r="BH3874" t="e">
        <f>+VLOOKUP(AF3874,Sheet4!A:A,1,FALSE)</f>
        <v>#N/A</v>
      </c>
      <c r="BL3874">
        <v>23.5</v>
      </c>
      <c r="BM3874" s="59">
        <f t="shared" si="267"/>
        <v>-11.5</v>
      </c>
      <c r="BN3874" t="s">
        <v>1855</v>
      </c>
    </row>
    <row r="3875" spans="1:67" ht="13" customHeight="1" x14ac:dyDescent="0.3">
      <c r="A3875" s="5">
        <v>46114</v>
      </c>
      <c r="B3875" t="s">
        <v>78</v>
      </c>
      <c r="F3875" s="8">
        <v>43</v>
      </c>
      <c r="G3875">
        <v>21.5</v>
      </c>
      <c r="H3875">
        <v>11</v>
      </c>
      <c r="I3875" s="6">
        <v>-32</v>
      </c>
      <c r="Q3875" t="s">
        <v>79</v>
      </c>
      <c r="U3875">
        <v>2601377</v>
      </c>
      <c r="V3875" t="s">
        <v>1852</v>
      </c>
      <c r="W3875" t="s">
        <v>94</v>
      </c>
      <c r="X3875" t="s">
        <v>159</v>
      </c>
      <c r="Y3875" t="s">
        <v>1857</v>
      </c>
      <c r="AF3875" t="s">
        <v>1852</v>
      </c>
      <c r="AG3875" t="s">
        <v>1854</v>
      </c>
      <c r="AH3875" t="s">
        <v>162</v>
      </c>
      <c r="AI3875">
        <v>847484009</v>
      </c>
      <c r="AM3875">
        <v>260001</v>
      </c>
      <c r="BE3875">
        <f t="shared" si="265"/>
        <v>0</v>
      </c>
      <c r="BF3875" s="6">
        <f t="shared" si="266"/>
        <v>-11</v>
      </c>
      <c r="BG3875" s="7" t="s">
        <v>71</v>
      </c>
      <c r="BH3875" t="e">
        <f>+VLOOKUP(AF3875,Sheet4!A:A,1,FALSE)</f>
        <v>#N/A</v>
      </c>
      <c r="BL3875">
        <v>21.5</v>
      </c>
      <c r="BM3875" s="59">
        <f t="shared" si="267"/>
        <v>-10.5</v>
      </c>
      <c r="BN3875" t="s">
        <v>1855</v>
      </c>
    </row>
    <row r="3876" spans="1:67" ht="13" customHeight="1" x14ac:dyDescent="0.3">
      <c r="A3876" s="5">
        <v>46114</v>
      </c>
      <c r="B3876" t="s">
        <v>78</v>
      </c>
      <c r="F3876" s="8">
        <v>52</v>
      </c>
      <c r="G3876">
        <v>26</v>
      </c>
      <c r="H3876">
        <v>13</v>
      </c>
      <c r="I3876" s="6">
        <v>-39</v>
      </c>
      <c r="Q3876" t="s">
        <v>79</v>
      </c>
      <c r="U3876">
        <v>2601377</v>
      </c>
      <c r="V3876" t="s">
        <v>1852</v>
      </c>
      <c r="W3876" t="s">
        <v>94</v>
      </c>
      <c r="X3876" t="s">
        <v>159</v>
      </c>
      <c r="Y3876" t="s">
        <v>1858</v>
      </c>
      <c r="AF3876" t="s">
        <v>1852</v>
      </c>
      <c r="AG3876" t="s">
        <v>1854</v>
      </c>
      <c r="AH3876" t="s">
        <v>162</v>
      </c>
      <c r="AI3876">
        <v>847484009</v>
      </c>
      <c r="AM3876">
        <v>260001</v>
      </c>
      <c r="BE3876">
        <f t="shared" si="265"/>
        <v>0</v>
      </c>
      <c r="BF3876" s="6">
        <f t="shared" si="266"/>
        <v>-13</v>
      </c>
      <c r="BG3876" s="7" t="s">
        <v>71</v>
      </c>
      <c r="BH3876" t="e">
        <f>+VLOOKUP(AF3876,Sheet4!A:A,1,FALSE)</f>
        <v>#N/A</v>
      </c>
      <c r="BL3876">
        <v>26</v>
      </c>
      <c r="BM3876" s="59">
        <f t="shared" si="267"/>
        <v>-13</v>
      </c>
      <c r="BN3876" t="s">
        <v>1855</v>
      </c>
    </row>
    <row r="3877" spans="1:67" ht="13" customHeight="1" x14ac:dyDescent="0.3">
      <c r="A3877" s="5">
        <v>46114</v>
      </c>
      <c r="B3877" t="s">
        <v>78</v>
      </c>
      <c r="F3877" s="8">
        <v>87</v>
      </c>
      <c r="G3877">
        <v>43.5</v>
      </c>
      <c r="H3877">
        <v>23</v>
      </c>
      <c r="I3877" s="6">
        <v>-64</v>
      </c>
      <c r="Q3877" t="s">
        <v>79</v>
      </c>
      <c r="U3877">
        <v>2601377</v>
      </c>
      <c r="V3877" t="s">
        <v>1852</v>
      </c>
      <c r="W3877" t="s">
        <v>94</v>
      </c>
      <c r="X3877" t="s">
        <v>159</v>
      </c>
      <c r="Y3877" t="s">
        <v>1859</v>
      </c>
      <c r="AF3877" t="s">
        <v>1852</v>
      </c>
      <c r="AG3877" t="s">
        <v>1854</v>
      </c>
      <c r="AH3877" t="s">
        <v>162</v>
      </c>
      <c r="AI3877">
        <v>847484009</v>
      </c>
      <c r="AM3877">
        <v>260001</v>
      </c>
      <c r="BE3877">
        <f t="shared" si="265"/>
        <v>0</v>
      </c>
      <c r="BF3877" s="6">
        <f t="shared" si="266"/>
        <v>-23</v>
      </c>
      <c r="BG3877" s="7" t="s">
        <v>71</v>
      </c>
      <c r="BH3877" t="e">
        <f>+VLOOKUP(AF3877,Sheet4!A:A,1,FALSE)</f>
        <v>#N/A</v>
      </c>
      <c r="BL3877">
        <v>43.5</v>
      </c>
      <c r="BM3877" s="59">
        <f t="shared" si="267"/>
        <v>-20.5</v>
      </c>
      <c r="BN3877" t="s">
        <v>1855</v>
      </c>
    </row>
    <row r="3878" spans="1:67" ht="13" customHeight="1" x14ac:dyDescent="0.3">
      <c r="A3878" s="5">
        <v>46114</v>
      </c>
      <c r="B3878" t="s">
        <v>80</v>
      </c>
      <c r="F3878">
        <v>275</v>
      </c>
      <c r="G3878">
        <v>275</v>
      </c>
      <c r="H3878">
        <v>75</v>
      </c>
      <c r="I3878" s="6">
        <v>-200</v>
      </c>
      <c r="Q3878" t="s">
        <v>81</v>
      </c>
      <c r="U3878">
        <v>2601377</v>
      </c>
      <c r="V3878" t="s">
        <v>1852</v>
      </c>
      <c r="W3878" t="s">
        <v>94</v>
      </c>
      <c r="X3878" t="s">
        <v>159</v>
      </c>
      <c r="Y3878" t="s">
        <v>1853</v>
      </c>
      <c r="AF3878" t="s">
        <v>1852</v>
      </c>
      <c r="AG3878" t="s">
        <v>1854</v>
      </c>
      <c r="AH3878" t="s">
        <v>162</v>
      </c>
      <c r="AI3878">
        <v>847484009</v>
      </c>
      <c r="AM3878">
        <v>260001</v>
      </c>
      <c r="BC3878" s="9">
        <v>275</v>
      </c>
      <c r="BE3878">
        <f t="shared" si="265"/>
        <v>275</v>
      </c>
      <c r="BF3878" s="6">
        <f t="shared" si="266"/>
        <v>200</v>
      </c>
      <c r="BG3878" s="10" t="s">
        <v>99</v>
      </c>
      <c r="BH3878" t="e">
        <f>+VLOOKUP(AF3878,Sheet4!A:A,1,FALSE)</f>
        <v>#N/A</v>
      </c>
      <c r="BL3878">
        <v>275</v>
      </c>
      <c r="BM3878" s="59">
        <f t="shared" si="267"/>
        <v>-200</v>
      </c>
      <c r="BN3878" t="s">
        <v>1855</v>
      </c>
    </row>
    <row r="3879" spans="1:67" ht="13" customHeight="1" x14ac:dyDescent="0.3">
      <c r="A3879" s="5">
        <v>46114</v>
      </c>
      <c r="B3879" t="s">
        <v>80</v>
      </c>
      <c r="F3879">
        <v>587.5</v>
      </c>
      <c r="G3879">
        <v>587.5</v>
      </c>
      <c r="H3879">
        <v>150</v>
      </c>
      <c r="I3879" s="6">
        <v>-437.5</v>
      </c>
      <c r="Q3879" t="s">
        <v>81</v>
      </c>
      <c r="U3879">
        <v>2601377</v>
      </c>
      <c r="V3879" t="s">
        <v>1852</v>
      </c>
      <c r="W3879" t="s">
        <v>94</v>
      </c>
      <c r="X3879" t="s">
        <v>159</v>
      </c>
      <c r="Y3879" t="s">
        <v>1856</v>
      </c>
      <c r="AF3879" t="s">
        <v>1852</v>
      </c>
      <c r="AG3879" t="s">
        <v>1854</v>
      </c>
      <c r="AH3879" t="s">
        <v>162</v>
      </c>
      <c r="AI3879">
        <v>847484009</v>
      </c>
      <c r="AM3879">
        <v>260001</v>
      </c>
      <c r="BC3879" s="9">
        <v>588</v>
      </c>
      <c r="BE3879">
        <f t="shared" si="265"/>
        <v>588</v>
      </c>
      <c r="BF3879" s="6">
        <f t="shared" si="266"/>
        <v>438</v>
      </c>
      <c r="BG3879" s="10" t="s">
        <v>99</v>
      </c>
      <c r="BH3879" t="e">
        <f>+VLOOKUP(AF3879,Sheet4!A:A,1,FALSE)</f>
        <v>#N/A</v>
      </c>
      <c r="BL3879">
        <v>587.5</v>
      </c>
      <c r="BM3879" s="59">
        <f t="shared" si="267"/>
        <v>-437.5</v>
      </c>
      <c r="BN3879" t="s">
        <v>1855</v>
      </c>
    </row>
    <row r="3880" spans="1:67" ht="13" customHeight="1" x14ac:dyDescent="0.3">
      <c r="A3880" s="5">
        <v>46114</v>
      </c>
      <c r="B3880" t="s">
        <v>80</v>
      </c>
      <c r="F3880">
        <v>537.5</v>
      </c>
      <c r="G3880">
        <v>537.5</v>
      </c>
      <c r="H3880">
        <v>137.5</v>
      </c>
      <c r="I3880" s="6">
        <v>-400</v>
      </c>
      <c r="Q3880" t="s">
        <v>81</v>
      </c>
      <c r="U3880">
        <v>2601377</v>
      </c>
      <c r="V3880" t="s">
        <v>1852</v>
      </c>
      <c r="W3880" t="s">
        <v>94</v>
      </c>
      <c r="X3880" t="s">
        <v>159</v>
      </c>
      <c r="Y3880" t="s">
        <v>1857</v>
      </c>
      <c r="AF3880" t="s">
        <v>1852</v>
      </c>
      <c r="AG3880" t="s">
        <v>1854</v>
      </c>
      <c r="AH3880" t="s">
        <v>162</v>
      </c>
      <c r="AI3880">
        <v>847484009</v>
      </c>
      <c r="AM3880">
        <v>260001</v>
      </c>
      <c r="BC3880" s="9">
        <v>538</v>
      </c>
      <c r="BE3880">
        <f t="shared" si="265"/>
        <v>538</v>
      </c>
      <c r="BF3880" s="6">
        <f t="shared" si="266"/>
        <v>400.5</v>
      </c>
      <c r="BG3880" s="10" t="s">
        <v>99</v>
      </c>
      <c r="BH3880" t="e">
        <f>+VLOOKUP(AF3880,Sheet4!A:A,1,FALSE)</f>
        <v>#N/A</v>
      </c>
      <c r="BL3880">
        <v>537.5</v>
      </c>
      <c r="BM3880" s="59">
        <f t="shared" si="267"/>
        <v>-400</v>
      </c>
      <c r="BN3880" t="s">
        <v>1855</v>
      </c>
    </row>
    <row r="3881" spans="1:67" ht="13" customHeight="1" x14ac:dyDescent="0.3">
      <c r="A3881" s="5">
        <v>46114</v>
      </c>
      <c r="B3881" t="s">
        <v>80</v>
      </c>
      <c r="F3881">
        <v>650</v>
      </c>
      <c r="G3881">
        <v>650</v>
      </c>
      <c r="H3881">
        <v>162.5</v>
      </c>
      <c r="I3881" s="6">
        <v>-487.5</v>
      </c>
      <c r="Q3881" t="s">
        <v>81</v>
      </c>
      <c r="U3881">
        <v>2601377</v>
      </c>
      <c r="V3881" t="s">
        <v>1852</v>
      </c>
      <c r="W3881" t="s">
        <v>94</v>
      </c>
      <c r="X3881" t="s">
        <v>159</v>
      </c>
      <c r="Y3881" t="s">
        <v>1858</v>
      </c>
      <c r="AF3881" t="s">
        <v>1852</v>
      </c>
      <c r="AG3881" t="s">
        <v>1854</v>
      </c>
      <c r="AH3881" t="s">
        <v>162</v>
      </c>
      <c r="AI3881">
        <v>847484009</v>
      </c>
      <c r="AM3881">
        <v>260001</v>
      </c>
      <c r="BC3881" s="9">
        <v>650</v>
      </c>
      <c r="BE3881">
        <f t="shared" si="265"/>
        <v>650</v>
      </c>
      <c r="BF3881" s="6">
        <f t="shared" si="266"/>
        <v>487.5</v>
      </c>
      <c r="BG3881" s="10" t="s">
        <v>99</v>
      </c>
      <c r="BH3881" t="e">
        <f>+VLOOKUP(AF3881,Sheet4!A:A,1,FALSE)</f>
        <v>#N/A</v>
      </c>
      <c r="BL3881">
        <v>650</v>
      </c>
      <c r="BM3881" s="59">
        <f t="shared" si="267"/>
        <v>-487.5</v>
      </c>
      <c r="BN3881" t="s">
        <v>1855</v>
      </c>
    </row>
    <row r="3882" spans="1:67" ht="13" customHeight="1" x14ac:dyDescent="0.3">
      <c r="A3882" s="5">
        <v>46114</v>
      </c>
      <c r="B3882" t="s">
        <v>80</v>
      </c>
      <c r="F3882">
        <v>1087.5</v>
      </c>
      <c r="G3882">
        <v>1087.5</v>
      </c>
      <c r="H3882">
        <v>287.5</v>
      </c>
      <c r="I3882" s="6">
        <v>-800</v>
      </c>
      <c r="Q3882" t="s">
        <v>81</v>
      </c>
      <c r="U3882">
        <v>2601377</v>
      </c>
      <c r="V3882" t="s">
        <v>1852</v>
      </c>
      <c r="W3882" t="s">
        <v>94</v>
      </c>
      <c r="X3882" t="s">
        <v>159</v>
      </c>
      <c r="Y3882" t="s">
        <v>1859</v>
      </c>
      <c r="AF3882" t="s">
        <v>1852</v>
      </c>
      <c r="AG3882" t="s">
        <v>1854</v>
      </c>
      <c r="AH3882" t="s">
        <v>162</v>
      </c>
      <c r="AI3882">
        <v>847484009</v>
      </c>
      <c r="AM3882">
        <v>260001</v>
      </c>
      <c r="BC3882" s="9">
        <v>1088</v>
      </c>
      <c r="BE3882">
        <f t="shared" si="265"/>
        <v>1088</v>
      </c>
      <c r="BF3882" s="6">
        <f t="shared" si="266"/>
        <v>800.5</v>
      </c>
      <c r="BG3882" s="10" t="s">
        <v>99</v>
      </c>
      <c r="BH3882" t="e">
        <f>+VLOOKUP(AF3882,Sheet4!A:A,1,FALSE)</f>
        <v>#N/A</v>
      </c>
      <c r="BL3882">
        <v>1087.5</v>
      </c>
      <c r="BM3882" s="59">
        <f t="shared" si="267"/>
        <v>-800</v>
      </c>
      <c r="BN3882" t="s">
        <v>1855</v>
      </c>
    </row>
    <row r="3883" spans="1:67" ht="13" customHeight="1" x14ac:dyDescent="0.3">
      <c r="A3883" s="5">
        <v>46114</v>
      </c>
      <c r="B3883" t="s">
        <v>63</v>
      </c>
      <c r="F3883">
        <v>3555</v>
      </c>
      <c r="G3883">
        <v>3555</v>
      </c>
      <c r="H3883">
        <v>270</v>
      </c>
      <c r="I3883" s="6">
        <v>-3285</v>
      </c>
      <c r="Q3883" t="s">
        <v>64</v>
      </c>
      <c r="U3883">
        <v>2601378</v>
      </c>
      <c r="V3883" t="s">
        <v>1860</v>
      </c>
      <c r="W3883" t="s">
        <v>169</v>
      </c>
      <c r="X3883" t="s">
        <v>340</v>
      </c>
      <c r="Y3883" t="s">
        <v>1861</v>
      </c>
      <c r="AF3883" t="s">
        <v>1860</v>
      </c>
      <c r="AG3883" t="s">
        <v>1862</v>
      </c>
      <c r="AH3883" t="s">
        <v>343</v>
      </c>
      <c r="AI3883">
        <v>873911284</v>
      </c>
      <c r="AM3883">
        <v>260001</v>
      </c>
      <c r="BE3883">
        <f t="shared" si="265"/>
        <v>0</v>
      </c>
      <c r="BF3883" s="6">
        <f t="shared" si="266"/>
        <v>-270</v>
      </c>
      <c r="BG3883" s="7" t="s">
        <v>71</v>
      </c>
      <c r="BH3883" t="e">
        <f>+VLOOKUP(AF3883,Sheet4!A:A,1,FALSE)</f>
        <v>#N/A</v>
      </c>
      <c r="BL3883">
        <v>3555</v>
      </c>
      <c r="BM3883" s="59">
        <f t="shared" si="267"/>
        <v>-3285</v>
      </c>
      <c r="BN3883" t="s">
        <v>1863</v>
      </c>
      <c r="BO3883" t="s">
        <v>73</v>
      </c>
    </row>
    <row r="3884" spans="1:67" ht="13" customHeight="1" x14ac:dyDescent="0.3">
      <c r="A3884" s="5">
        <v>46114</v>
      </c>
      <c r="B3884" t="s">
        <v>63</v>
      </c>
      <c r="F3884">
        <v>3450</v>
      </c>
      <c r="G3884">
        <v>3450</v>
      </c>
      <c r="H3884">
        <v>255</v>
      </c>
      <c r="I3884" s="6">
        <v>-3195</v>
      </c>
      <c r="Q3884" t="s">
        <v>64</v>
      </c>
      <c r="U3884">
        <v>2601378</v>
      </c>
      <c r="V3884" t="s">
        <v>1860</v>
      </c>
      <c r="W3884" t="s">
        <v>169</v>
      </c>
      <c r="X3884" t="s">
        <v>340</v>
      </c>
      <c r="Y3884" t="s">
        <v>501</v>
      </c>
      <c r="AF3884" t="s">
        <v>1860</v>
      </c>
      <c r="AG3884" t="s">
        <v>1862</v>
      </c>
      <c r="AH3884" t="s">
        <v>343</v>
      </c>
      <c r="AI3884">
        <v>873911284</v>
      </c>
      <c r="AM3884">
        <v>260001</v>
      </c>
      <c r="BE3884">
        <f t="shared" si="265"/>
        <v>0</v>
      </c>
      <c r="BF3884" s="6">
        <f t="shared" si="266"/>
        <v>-255</v>
      </c>
      <c r="BG3884" s="7" t="s">
        <v>71</v>
      </c>
      <c r="BH3884" t="e">
        <f>+VLOOKUP(AF3884,Sheet4!A:A,1,FALSE)</f>
        <v>#N/A</v>
      </c>
      <c r="BL3884">
        <v>3450</v>
      </c>
      <c r="BM3884" s="59">
        <f t="shared" si="267"/>
        <v>-3195</v>
      </c>
      <c r="BN3884" t="s">
        <v>1863</v>
      </c>
      <c r="BO3884" t="s">
        <v>73</v>
      </c>
    </row>
    <row r="3885" spans="1:67" ht="13" customHeight="1" x14ac:dyDescent="0.3">
      <c r="A3885" s="5">
        <v>46114</v>
      </c>
      <c r="B3885" t="s">
        <v>74</v>
      </c>
      <c r="F3885" s="8">
        <v>237</v>
      </c>
      <c r="G3885">
        <v>118.5</v>
      </c>
      <c r="H3885">
        <v>18</v>
      </c>
      <c r="I3885" s="6">
        <v>-219</v>
      </c>
      <c r="Q3885" t="s">
        <v>75</v>
      </c>
      <c r="U3885">
        <v>2601378</v>
      </c>
      <c r="V3885" t="s">
        <v>1860</v>
      </c>
      <c r="W3885" t="s">
        <v>169</v>
      </c>
      <c r="X3885" t="s">
        <v>340</v>
      </c>
      <c r="Y3885" t="s">
        <v>1861</v>
      </c>
      <c r="AF3885" t="s">
        <v>1860</v>
      </c>
      <c r="AG3885" t="s">
        <v>1862</v>
      </c>
      <c r="AH3885" t="s">
        <v>343</v>
      </c>
      <c r="AI3885">
        <v>873911284</v>
      </c>
      <c r="AM3885">
        <v>260001</v>
      </c>
      <c r="BE3885">
        <f t="shared" si="265"/>
        <v>0</v>
      </c>
      <c r="BF3885" s="6">
        <f t="shared" si="266"/>
        <v>-18</v>
      </c>
      <c r="BG3885" s="7" t="s">
        <v>71</v>
      </c>
      <c r="BH3885" t="e">
        <f>+VLOOKUP(AF3885,Sheet4!A:A,1,FALSE)</f>
        <v>#N/A</v>
      </c>
      <c r="BL3885">
        <v>118.5</v>
      </c>
      <c r="BM3885" s="59">
        <f t="shared" si="267"/>
        <v>-100.5</v>
      </c>
      <c r="BN3885" t="s">
        <v>1863</v>
      </c>
    </row>
    <row r="3886" spans="1:67" ht="13" customHeight="1" x14ac:dyDescent="0.3">
      <c r="A3886" s="5">
        <v>46114</v>
      </c>
      <c r="B3886" t="s">
        <v>74</v>
      </c>
      <c r="F3886" s="8">
        <v>230</v>
      </c>
      <c r="G3886">
        <v>115</v>
      </c>
      <c r="H3886">
        <v>17</v>
      </c>
      <c r="I3886" s="6">
        <v>-213</v>
      </c>
      <c r="Q3886" t="s">
        <v>75</v>
      </c>
      <c r="U3886">
        <v>2601378</v>
      </c>
      <c r="V3886" t="s">
        <v>1860</v>
      </c>
      <c r="W3886" t="s">
        <v>169</v>
      </c>
      <c r="X3886" t="s">
        <v>340</v>
      </c>
      <c r="Y3886" t="s">
        <v>501</v>
      </c>
      <c r="AF3886" t="s">
        <v>1860</v>
      </c>
      <c r="AG3886" t="s">
        <v>1862</v>
      </c>
      <c r="AH3886" t="s">
        <v>343</v>
      </c>
      <c r="AI3886">
        <v>873911284</v>
      </c>
      <c r="AM3886">
        <v>260001</v>
      </c>
      <c r="BE3886">
        <f t="shared" si="265"/>
        <v>0</v>
      </c>
      <c r="BF3886" s="6">
        <f t="shared" si="266"/>
        <v>-17</v>
      </c>
      <c r="BG3886" s="7" t="s">
        <v>71</v>
      </c>
      <c r="BH3886" t="e">
        <f>+VLOOKUP(AF3886,Sheet4!A:A,1,FALSE)</f>
        <v>#N/A</v>
      </c>
      <c r="BL3886">
        <v>115</v>
      </c>
      <c r="BM3886" s="59">
        <f t="shared" si="267"/>
        <v>-98</v>
      </c>
      <c r="BN3886" t="s">
        <v>1863</v>
      </c>
    </row>
    <row r="3887" spans="1:67" ht="13" customHeight="1" x14ac:dyDescent="0.3">
      <c r="A3887" s="5">
        <v>46114</v>
      </c>
      <c r="B3887" t="s">
        <v>76</v>
      </c>
      <c r="F3887">
        <v>4740</v>
      </c>
      <c r="G3887">
        <v>4740</v>
      </c>
      <c r="H3887">
        <v>360</v>
      </c>
      <c r="I3887" s="6">
        <v>-4380</v>
      </c>
      <c r="Q3887" t="s">
        <v>77</v>
      </c>
      <c r="U3887">
        <v>2601378</v>
      </c>
      <c r="V3887" t="s">
        <v>1860</v>
      </c>
      <c r="W3887" t="s">
        <v>169</v>
      </c>
      <c r="X3887" t="s">
        <v>340</v>
      </c>
      <c r="Y3887" t="s">
        <v>1861</v>
      </c>
      <c r="AF3887" t="s">
        <v>1860</v>
      </c>
      <c r="AG3887" t="s">
        <v>1862</v>
      </c>
      <c r="AH3887" t="s">
        <v>343</v>
      </c>
      <c r="AI3887">
        <v>873911284</v>
      </c>
      <c r="AM3887">
        <v>260001</v>
      </c>
      <c r="BE3887">
        <f t="shared" si="265"/>
        <v>0</v>
      </c>
      <c r="BF3887" s="6">
        <f t="shared" si="266"/>
        <v>-360</v>
      </c>
      <c r="BG3887" s="7" t="s">
        <v>71</v>
      </c>
      <c r="BH3887" t="e">
        <f>+VLOOKUP(AF3887,Sheet4!A:A,1,FALSE)</f>
        <v>#N/A</v>
      </c>
      <c r="BL3887">
        <v>4740</v>
      </c>
      <c r="BM3887" s="59">
        <f t="shared" si="267"/>
        <v>-4380</v>
      </c>
      <c r="BN3887" t="s">
        <v>1863</v>
      </c>
    </row>
    <row r="3888" spans="1:67" ht="13" customHeight="1" x14ac:dyDescent="0.3">
      <c r="A3888" s="5">
        <v>46114</v>
      </c>
      <c r="B3888" t="s">
        <v>76</v>
      </c>
      <c r="F3888">
        <v>4600</v>
      </c>
      <c r="G3888">
        <v>4600</v>
      </c>
      <c r="H3888">
        <v>340</v>
      </c>
      <c r="I3888" s="6">
        <v>-4260</v>
      </c>
      <c r="Q3888" t="s">
        <v>77</v>
      </c>
      <c r="U3888">
        <v>2601378</v>
      </c>
      <c r="V3888" t="s">
        <v>1860</v>
      </c>
      <c r="W3888" t="s">
        <v>169</v>
      </c>
      <c r="X3888" t="s">
        <v>340</v>
      </c>
      <c r="Y3888" t="s">
        <v>501</v>
      </c>
      <c r="AF3888" t="s">
        <v>1860</v>
      </c>
      <c r="AG3888" t="s">
        <v>1862</v>
      </c>
      <c r="AH3888" t="s">
        <v>343</v>
      </c>
      <c r="AI3888">
        <v>873911284</v>
      </c>
      <c r="AM3888">
        <v>260001</v>
      </c>
      <c r="BE3888">
        <f t="shared" si="265"/>
        <v>0</v>
      </c>
      <c r="BF3888" s="6">
        <f t="shared" si="266"/>
        <v>-340</v>
      </c>
      <c r="BG3888" s="7" t="s">
        <v>71</v>
      </c>
      <c r="BH3888" t="e">
        <f>+VLOOKUP(AF3888,Sheet4!A:A,1,FALSE)</f>
        <v>#N/A</v>
      </c>
      <c r="BL3888">
        <v>4600</v>
      </c>
      <c r="BM3888" s="59">
        <f t="shared" si="267"/>
        <v>-4260</v>
      </c>
      <c r="BN3888" t="s">
        <v>1863</v>
      </c>
    </row>
    <row r="3889" spans="1:67" ht="13" customHeight="1" x14ac:dyDescent="0.3">
      <c r="A3889" s="5">
        <v>46114</v>
      </c>
      <c r="B3889" t="s">
        <v>78</v>
      </c>
      <c r="F3889" s="8">
        <v>237</v>
      </c>
      <c r="G3889">
        <v>118.5</v>
      </c>
      <c r="H3889">
        <v>11</v>
      </c>
      <c r="I3889" s="6">
        <v>-226</v>
      </c>
      <c r="Q3889" t="s">
        <v>79</v>
      </c>
      <c r="U3889">
        <v>2601378</v>
      </c>
      <c r="V3889" t="s">
        <v>1860</v>
      </c>
      <c r="W3889" t="s">
        <v>169</v>
      </c>
      <c r="X3889" t="s">
        <v>340</v>
      </c>
      <c r="Y3889" t="s">
        <v>1861</v>
      </c>
      <c r="AF3889" t="s">
        <v>1860</v>
      </c>
      <c r="AG3889" t="s">
        <v>1862</v>
      </c>
      <c r="AH3889" t="s">
        <v>343</v>
      </c>
      <c r="AI3889">
        <v>873911284</v>
      </c>
      <c r="AM3889">
        <v>260001</v>
      </c>
      <c r="BE3889">
        <f t="shared" si="265"/>
        <v>0</v>
      </c>
      <c r="BF3889" s="6">
        <f t="shared" si="266"/>
        <v>-11</v>
      </c>
      <c r="BG3889" s="7" t="s">
        <v>71</v>
      </c>
      <c r="BH3889" t="e">
        <f>+VLOOKUP(AF3889,Sheet4!A:A,1,FALSE)</f>
        <v>#N/A</v>
      </c>
      <c r="BL3889">
        <v>118.5</v>
      </c>
      <c r="BM3889" s="59">
        <f t="shared" si="267"/>
        <v>-107.5</v>
      </c>
      <c r="BN3889" t="s">
        <v>1863</v>
      </c>
    </row>
    <row r="3890" spans="1:67" ht="13" customHeight="1" x14ac:dyDescent="0.3">
      <c r="A3890" s="5">
        <v>46114</v>
      </c>
      <c r="B3890" t="s">
        <v>78</v>
      </c>
      <c r="F3890" s="8">
        <v>230</v>
      </c>
      <c r="G3890">
        <v>115</v>
      </c>
      <c r="H3890">
        <v>10</v>
      </c>
      <c r="I3890" s="6">
        <v>-220</v>
      </c>
      <c r="Q3890" t="s">
        <v>79</v>
      </c>
      <c r="U3890">
        <v>2601378</v>
      </c>
      <c r="V3890" t="s">
        <v>1860</v>
      </c>
      <c r="W3890" t="s">
        <v>169</v>
      </c>
      <c r="X3890" t="s">
        <v>340</v>
      </c>
      <c r="Y3890" t="s">
        <v>501</v>
      </c>
      <c r="AF3890" t="s">
        <v>1860</v>
      </c>
      <c r="AG3890" t="s">
        <v>1862</v>
      </c>
      <c r="AH3890" t="s">
        <v>343</v>
      </c>
      <c r="AI3890">
        <v>873911284</v>
      </c>
      <c r="AM3890">
        <v>260001</v>
      </c>
      <c r="BE3890">
        <f t="shared" si="265"/>
        <v>0</v>
      </c>
      <c r="BF3890" s="6">
        <f t="shared" si="266"/>
        <v>-10</v>
      </c>
      <c r="BG3890" s="7" t="s">
        <v>71</v>
      </c>
      <c r="BH3890" t="e">
        <f>+VLOOKUP(AF3890,Sheet4!A:A,1,FALSE)</f>
        <v>#N/A</v>
      </c>
      <c r="BL3890">
        <v>115</v>
      </c>
      <c r="BM3890" s="59">
        <f t="shared" si="267"/>
        <v>-105</v>
      </c>
      <c r="BN3890" t="s">
        <v>1863</v>
      </c>
    </row>
    <row r="3891" spans="1:67" ht="13" customHeight="1" x14ac:dyDescent="0.3">
      <c r="A3891" s="5">
        <v>46114</v>
      </c>
      <c r="B3891" t="s">
        <v>80</v>
      </c>
      <c r="F3891">
        <v>2962.5</v>
      </c>
      <c r="G3891">
        <v>2962.5</v>
      </c>
      <c r="H3891">
        <v>137.5</v>
      </c>
      <c r="I3891" s="6">
        <v>-2825</v>
      </c>
      <c r="Q3891" t="s">
        <v>81</v>
      </c>
      <c r="U3891">
        <v>2601378</v>
      </c>
      <c r="V3891" t="s">
        <v>1860</v>
      </c>
      <c r="W3891" t="s">
        <v>169</v>
      </c>
      <c r="X3891" t="s">
        <v>340</v>
      </c>
      <c r="Y3891" t="s">
        <v>1861</v>
      </c>
      <c r="AF3891" t="s">
        <v>1860</v>
      </c>
      <c r="AG3891" t="s">
        <v>1862</v>
      </c>
      <c r="AH3891" t="s">
        <v>343</v>
      </c>
      <c r="AI3891">
        <v>873911284</v>
      </c>
      <c r="AM3891">
        <v>260001</v>
      </c>
      <c r="BB3891" s="9">
        <v>2962</v>
      </c>
      <c r="BE3891">
        <f t="shared" si="265"/>
        <v>2962</v>
      </c>
      <c r="BF3891" s="6">
        <f t="shared" si="266"/>
        <v>2824.5</v>
      </c>
      <c r="BG3891" s="12" t="s">
        <v>99</v>
      </c>
      <c r="BH3891" t="e">
        <f>+VLOOKUP(AF3891,Sheet4!A:A,1,FALSE)</f>
        <v>#N/A</v>
      </c>
      <c r="BL3891">
        <v>2962.5</v>
      </c>
      <c r="BM3891" s="59">
        <f t="shared" si="267"/>
        <v>-2825</v>
      </c>
      <c r="BN3891" t="s">
        <v>1863</v>
      </c>
    </row>
    <row r="3892" spans="1:67" ht="13" customHeight="1" x14ac:dyDescent="0.3">
      <c r="A3892" s="5">
        <v>46114</v>
      </c>
      <c r="B3892" t="s">
        <v>80</v>
      </c>
      <c r="F3892">
        <v>2875</v>
      </c>
      <c r="G3892">
        <v>2875</v>
      </c>
      <c r="H3892">
        <v>125</v>
      </c>
      <c r="I3892" s="6">
        <v>-2750</v>
      </c>
      <c r="Q3892" t="s">
        <v>81</v>
      </c>
      <c r="U3892">
        <v>2601378</v>
      </c>
      <c r="V3892" t="s">
        <v>1860</v>
      </c>
      <c r="W3892" t="s">
        <v>169</v>
      </c>
      <c r="X3892" t="s">
        <v>340</v>
      </c>
      <c r="Y3892" t="s">
        <v>501</v>
      </c>
      <c r="AF3892" t="s">
        <v>1860</v>
      </c>
      <c r="AG3892" t="s">
        <v>1862</v>
      </c>
      <c r="AH3892" t="s">
        <v>343</v>
      </c>
      <c r="AI3892">
        <v>873911284</v>
      </c>
      <c r="AM3892">
        <v>260001</v>
      </c>
      <c r="BB3892" s="9">
        <v>2875</v>
      </c>
      <c r="BE3892">
        <f t="shared" si="265"/>
        <v>2875</v>
      </c>
      <c r="BF3892" s="6">
        <f t="shared" si="266"/>
        <v>2750</v>
      </c>
      <c r="BG3892" s="12" t="s">
        <v>99</v>
      </c>
      <c r="BH3892" t="e">
        <f>+VLOOKUP(AF3892,Sheet4!A:A,1,FALSE)</f>
        <v>#N/A</v>
      </c>
      <c r="BL3892">
        <v>2875</v>
      </c>
      <c r="BM3892" s="59">
        <f t="shared" si="267"/>
        <v>-2750</v>
      </c>
      <c r="BN3892" t="s">
        <v>1863</v>
      </c>
    </row>
    <row r="3893" spans="1:67" ht="13" customHeight="1" x14ac:dyDescent="0.3">
      <c r="A3893" s="5">
        <v>46114</v>
      </c>
      <c r="B3893" t="s">
        <v>63</v>
      </c>
      <c r="F3893">
        <v>885</v>
      </c>
      <c r="G3893">
        <v>885</v>
      </c>
      <c r="H3893">
        <v>270</v>
      </c>
      <c r="I3893" s="6">
        <v>-615</v>
      </c>
      <c r="Q3893" t="s">
        <v>64</v>
      </c>
      <c r="U3893">
        <v>2601379</v>
      </c>
      <c r="V3893" t="s">
        <v>1864</v>
      </c>
      <c r="W3893" t="s">
        <v>169</v>
      </c>
      <c r="X3893" t="s">
        <v>369</v>
      </c>
      <c r="Y3893" t="s">
        <v>1865</v>
      </c>
      <c r="AF3893" t="s">
        <v>1864</v>
      </c>
      <c r="AG3893" t="s">
        <v>1866</v>
      </c>
      <c r="AH3893" t="s">
        <v>368</v>
      </c>
      <c r="AI3893">
        <v>877049177</v>
      </c>
      <c r="AM3893">
        <v>260001</v>
      </c>
      <c r="BE3893">
        <f t="shared" si="265"/>
        <v>0</v>
      </c>
      <c r="BF3893" s="6">
        <f t="shared" si="266"/>
        <v>-270</v>
      </c>
      <c r="BG3893" s="7" t="s">
        <v>71</v>
      </c>
      <c r="BH3893" t="e">
        <f>+VLOOKUP(AF3893,Sheet4!A:A,1,FALSE)</f>
        <v>#N/A</v>
      </c>
      <c r="BL3893">
        <v>885</v>
      </c>
      <c r="BM3893" s="59">
        <f t="shared" si="267"/>
        <v>-615</v>
      </c>
      <c r="BN3893" t="s">
        <v>1867</v>
      </c>
      <c r="BO3893" t="s">
        <v>101</v>
      </c>
    </row>
    <row r="3894" spans="1:67" ht="13" customHeight="1" x14ac:dyDescent="0.3">
      <c r="A3894" s="5">
        <v>46114</v>
      </c>
      <c r="B3894" t="s">
        <v>63</v>
      </c>
      <c r="F3894">
        <v>1095</v>
      </c>
      <c r="G3894">
        <v>1095</v>
      </c>
      <c r="H3894">
        <v>345</v>
      </c>
      <c r="I3894" s="6">
        <v>-750</v>
      </c>
      <c r="Q3894" t="s">
        <v>64</v>
      </c>
      <c r="U3894">
        <v>2601379</v>
      </c>
      <c r="V3894" t="s">
        <v>1864</v>
      </c>
      <c r="W3894" t="s">
        <v>169</v>
      </c>
      <c r="X3894" t="s">
        <v>369</v>
      </c>
      <c r="Y3894" t="s">
        <v>1868</v>
      </c>
      <c r="AF3894" t="s">
        <v>1864</v>
      </c>
      <c r="AG3894" t="s">
        <v>1866</v>
      </c>
      <c r="AH3894" t="s">
        <v>368</v>
      </c>
      <c r="AI3894">
        <v>877049177</v>
      </c>
      <c r="AM3894">
        <v>260001</v>
      </c>
      <c r="BE3894">
        <f t="shared" si="265"/>
        <v>0</v>
      </c>
      <c r="BF3894" s="6">
        <f t="shared" si="266"/>
        <v>-345</v>
      </c>
      <c r="BG3894" s="7" t="s">
        <v>71</v>
      </c>
      <c r="BH3894" t="e">
        <f>+VLOOKUP(AF3894,Sheet4!A:A,1,FALSE)</f>
        <v>#N/A</v>
      </c>
      <c r="BL3894">
        <v>1095</v>
      </c>
      <c r="BM3894" s="59">
        <f t="shared" si="267"/>
        <v>-750</v>
      </c>
      <c r="BN3894" t="s">
        <v>1867</v>
      </c>
      <c r="BO3894" t="s">
        <v>101</v>
      </c>
    </row>
    <row r="3895" spans="1:67" ht="13" customHeight="1" x14ac:dyDescent="0.3">
      <c r="A3895" s="5">
        <v>46114</v>
      </c>
      <c r="B3895" t="s">
        <v>74</v>
      </c>
      <c r="F3895" s="8">
        <v>59</v>
      </c>
      <c r="G3895">
        <v>29.5</v>
      </c>
      <c r="H3895">
        <v>18</v>
      </c>
      <c r="I3895" s="6">
        <v>-41</v>
      </c>
      <c r="Q3895" t="s">
        <v>75</v>
      </c>
      <c r="U3895">
        <v>2601379</v>
      </c>
      <c r="V3895" t="s">
        <v>1864</v>
      </c>
      <c r="W3895" t="s">
        <v>169</v>
      </c>
      <c r="X3895" t="s">
        <v>369</v>
      </c>
      <c r="Y3895" t="s">
        <v>1865</v>
      </c>
      <c r="AF3895" t="s">
        <v>1864</v>
      </c>
      <c r="AG3895" t="s">
        <v>1866</v>
      </c>
      <c r="AH3895" t="s">
        <v>368</v>
      </c>
      <c r="AI3895">
        <v>877049177</v>
      </c>
      <c r="AM3895">
        <v>260001</v>
      </c>
      <c r="BE3895">
        <f t="shared" si="265"/>
        <v>0</v>
      </c>
      <c r="BF3895" s="6">
        <f t="shared" si="266"/>
        <v>-18</v>
      </c>
      <c r="BG3895" s="7" t="s">
        <v>71</v>
      </c>
      <c r="BH3895" t="e">
        <f>+VLOOKUP(AF3895,Sheet4!A:A,1,FALSE)</f>
        <v>#N/A</v>
      </c>
      <c r="BL3895">
        <v>29.5</v>
      </c>
      <c r="BM3895" s="59">
        <f t="shared" si="267"/>
        <v>-11.5</v>
      </c>
      <c r="BN3895" t="s">
        <v>1867</v>
      </c>
    </row>
    <row r="3896" spans="1:67" ht="13" customHeight="1" x14ac:dyDescent="0.3">
      <c r="A3896" s="5">
        <v>46114</v>
      </c>
      <c r="B3896" t="s">
        <v>74</v>
      </c>
      <c r="F3896" s="8">
        <v>73</v>
      </c>
      <c r="G3896">
        <v>36.5</v>
      </c>
      <c r="H3896">
        <v>23</v>
      </c>
      <c r="I3896" s="6">
        <v>-50</v>
      </c>
      <c r="Q3896" t="s">
        <v>75</v>
      </c>
      <c r="U3896">
        <v>2601379</v>
      </c>
      <c r="V3896" t="s">
        <v>1864</v>
      </c>
      <c r="W3896" t="s">
        <v>169</v>
      </c>
      <c r="X3896" t="s">
        <v>369</v>
      </c>
      <c r="Y3896" t="s">
        <v>1868</v>
      </c>
      <c r="AF3896" t="s">
        <v>1864</v>
      </c>
      <c r="AG3896" t="s">
        <v>1866</v>
      </c>
      <c r="AH3896" t="s">
        <v>368</v>
      </c>
      <c r="AI3896">
        <v>877049177</v>
      </c>
      <c r="AM3896">
        <v>260001</v>
      </c>
      <c r="BE3896">
        <f t="shared" si="265"/>
        <v>0</v>
      </c>
      <c r="BF3896" s="6">
        <f t="shared" si="266"/>
        <v>-23</v>
      </c>
      <c r="BG3896" s="7" t="s">
        <v>71</v>
      </c>
      <c r="BH3896" t="e">
        <f>+VLOOKUP(AF3896,Sheet4!A:A,1,FALSE)</f>
        <v>#N/A</v>
      </c>
      <c r="BL3896">
        <v>36.5</v>
      </c>
      <c r="BM3896" s="59">
        <f t="shared" si="267"/>
        <v>-13.5</v>
      </c>
      <c r="BN3896" t="s">
        <v>1867</v>
      </c>
    </row>
    <row r="3897" spans="1:67" ht="13" customHeight="1" x14ac:dyDescent="0.3">
      <c r="A3897" s="5">
        <v>46114</v>
      </c>
      <c r="B3897" t="s">
        <v>76</v>
      </c>
      <c r="F3897">
        <v>1180</v>
      </c>
      <c r="G3897">
        <v>1180</v>
      </c>
      <c r="H3897">
        <v>360</v>
      </c>
      <c r="I3897" s="6">
        <v>-820</v>
      </c>
      <c r="Q3897" t="s">
        <v>77</v>
      </c>
      <c r="U3897">
        <v>2601379</v>
      </c>
      <c r="V3897" t="s">
        <v>1864</v>
      </c>
      <c r="W3897" t="s">
        <v>169</v>
      </c>
      <c r="X3897" t="s">
        <v>369</v>
      </c>
      <c r="Y3897" t="s">
        <v>1865</v>
      </c>
      <c r="AF3897" t="s">
        <v>1864</v>
      </c>
      <c r="AG3897" t="s">
        <v>1866</v>
      </c>
      <c r="AH3897" t="s">
        <v>368</v>
      </c>
      <c r="AI3897">
        <v>877049177</v>
      </c>
      <c r="AM3897">
        <v>260001</v>
      </c>
      <c r="BE3897">
        <f t="shared" si="265"/>
        <v>0</v>
      </c>
      <c r="BF3897" s="6">
        <f t="shared" si="266"/>
        <v>-360</v>
      </c>
      <c r="BG3897" s="7" t="s">
        <v>71</v>
      </c>
      <c r="BH3897" t="e">
        <f>+VLOOKUP(AF3897,Sheet4!A:A,1,FALSE)</f>
        <v>#N/A</v>
      </c>
      <c r="BL3897">
        <v>1180</v>
      </c>
      <c r="BM3897" s="59">
        <f t="shared" si="267"/>
        <v>-820</v>
      </c>
      <c r="BN3897" t="s">
        <v>1867</v>
      </c>
    </row>
    <row r="3898" spans="1:67" ht="13" customHeight="1" x14ac:dyDescent="0.3">
      <c r="A3898" s="5">
        <v>46114</v>
      </c>
      <c r="B3898" t="s">
        <v>76</v>
      </c>
      <c r="F3898">
        <v>1460</v>
      </c>
      <c r="G3898">
        <v>1460</v>
      </c>
      <c r="H3898">
        <v>460</v>
      </c>
      <c r="I3898" s="6">
        <v>-1000</v>
      </c>
      <c r="Q3898" t="s">
        <v>77</v>
      </c>
      <c r="U3898">
        <v>2601379</v>
      </c>
      <c r="V3898" t="s">
        <v>1864</v>
      </c>
      <c r="W3898" t="s">
        <v>169</v>
      </c>
      <c r="X3898" t="s">
        <v>369</v>
      </c>
      <c r="Y3898" t="s">
        <v>1868</v>
      </c>
      <c r="AF3898" t="s">
        <v>1864</v>
      </c>
      <c r="AG3898" t="s">
        <v>1866</v>
      </c>
      <c r="AH3898" t="s">
        <v>368</v>
      </c>
      <c r="AI3898">
        <v>877049177</v>
      </c>
      <c r="AM3898">
        <v>260001</v>
      </c>
      <c r="BE3898">
        <f t="shared" si="265"/>
        <v>0</v>
      </c>
      <c r="BF3898" s="6">
        <f t="shared" si="266"/>
        <v>-460</v>
      </c>
      <c r="BG3898" s="7" t="s">
        <v>71</v>
      </c>
      <c r="BH3898" t="e">
        <f>+VLOOKUP(AF3898,Sheet4!A:A,1,FALSE)</f>
        <v>#N/A</v>
      </c>
      <c r="BL3898">
        <v>1460</v>
      </c>
      <c r="BM3898" s="59">
        <f t="shared" si="267"/>
        <v>-1000</v>
      </c>
      <c r="BN3898" t="s">
        <v>1867</v>
      </c>
    </row>
    <row r="3899" spans="1:67" ht="13" customHeight="1" x14ac:dyDescent="0.3">
      <c r="A3899" s="5">
        <v>46114</v>
      </c>
      <c r="B3899" t="s">
        <v>78</v>
      </c>
      <c r="F3899" s="8">
        <v>59</v>
      </c>
      <c r="G3899">
        <v>29.5</v>
      </c>
      <c r="H3899">
        <v>18</v>
      </c>
      <c r="I3899" s="6">
        <v>-41</v>
      </c>
      <c r="Q3899" t="s">
        <v>79</v>
      </c>
      <c r="U3899">
        <v>2601379</v>
      </c>
      <c r="V3899" t="s">
        <v>1864</v>
      </c>
      <c r="W3899" t="s">
        <v>169</v>
      </c>
      <c r="X3899" t="s">
        <v>369</v>
      </c>
      <c r="Y3899" t="s">
        <v>1865</v>
      </c>
      <c r="AF3899" t="s">
        <v>1864</v>
      </c>
      <c r="AG3899" t="s">
        <v>1866</v>
      </c>
      <c r="AH3899" t="s">
        <v>368</v>
      </c>
      <c r="AI3899">
        <v>877049177</v>
      </c>
      <c r="AM3899">
        <v>260001</v>
      </c>
      <c r="BE3899">
        <f t="shared" si="265"/>
        <v>0</v>
      </c>
      <c r="BF3899" s="6">
        <f t="shared" si="266"/>
        <v>-18</v>
      </c>
      <c r="BG3899" s="7" t="s">
        <v>71</v>
      </c>
      <c r="BH3899" t="e">
        <f>+VLOOKUP(AF3899,Sheet4!A:A,1,FALSE)</f>
        <v>#N/A</v>
      </c>
      <c r="BL3899">
        <v>29.5</v>
      </c>
      <c r="BM3899" s="59">
        <f t="shared" si="267"/>
        <v>-11.5</v>
      </c>
      <c r="BN3899" t="s">
        <v>1867</v>
      </c>
    </row>
    <row r="3900" spans="1:67" ht="13" customHeight="1" x14ac:dyDescent="0.3">
      <c r="A3900" s="5">
        <v>46114</v>
      </c>
      <c r="B3900" t="s">
        <v>78</v>
      </c>
      <c r="F3900" s="8">
        <v>73</v>
      </c>
      <c r="G3900">
        <v>36.5</v>
      </c>
      <c r="H3900">
        <v>23</v>
      </c>
      <c r="I3900" s="6">
        <v>-50</v>
      </c>
      <c r="Q3900" t="s">
        <v>79</v>
      </c>
      <c r="U3900">
        <v>2601379</v>
      </c>
      <c r="V3900" t="s">
        <v>1864</v>
      </c>
      <c r="W3900" t="s">
        <v>169</v>
      </c>
      <c r="X3900" t="s">
        <v>369</v>
      </c>
      <c r="Y3900" t="s">
        <v>1868</v>
      </c>
      <c r="AF3900" t="s">
        <v>1864</v>
      </c>
      <c r="AG3900" t="s">
        <v>1866</v>
      </c>
      <c r="AH3900" t="s">
        <v>368</v>
      </c>
      <c r="AI3900">
        <v>877049177</v>
      </c>
      <c r="AM3900">
        <v>260001</v>
      </c>
      <c r="BE3900">
        <f t="shared" si="265"/>
        <v>0</v>
      </c>
      <c r="BF3900" s="6">
        <f t="shared" si="266"/>
        <v>-23</v>
      </c>
      <c r="BG3900" s="7" t="s">
        <v>71</v>
      </c>
      <c r="BH3900" t="e">
        <f>+VLOOKUP(AF3900,Sheet4!A:A,1,FALSE)</f>
        <v>#N/A</v>
      </c>
      <c r="BL3900">
        <v>36.5</v>
      </c>
      <c r="BM3900" s="59">
        <f t="shared" si="267"/>
        <v>-13.5</v>
      </c>
      <c r="BN3900" t="s">
        <v>1867</v>
      </c>
    </row>
    <row r="3901" spans="1:67" ht="13" customHeight="1" x14ac:dyDescent="0.3">
      <c r="A3901" s="5">
        <v>46114</v>
      </c>
      <c r="B3901" t="s">
        <v>80</v>
      </c>
      <c r="F3901">
        <v>737.5</v>
      </c>
      <c r="G3901">
        <v>737.5</v>
      </c>
      <c r="H3901">
        <v>225</v>
      </c>
      <c r="I3901" s="6">
        <v>-512.5</v>
      </c>
      <c r="Q3901" t="s">
        <v>81</v>
      </c>
      <c r="U3901">
        <v>2601379</v>
      </c>
      <c r="V3901" t="s">
        <v>1864</v>
      </c>
      <c r="W3901" t="s">
        <v>169</v>
      </c>
      <c r="X3901" t="s">
        <v>369</v>
      </c>
      <c r="Y3901" t="s">
        <v>1865</v>
      </c>
      <c r="AF3901" t="s">
        <v>1864</v>
      </c>
      <c r="AG3901" t="s">
        <v>1866</v>
      </c>
      <c r="AH3901" t="s">
        <v>368</v>
      </c>
      <c r="AI3901">
        <v>877049177</v>
      </c>
      <c r="AM3901">
        <v>260001</v>
      </c>
      <c r="BE3901">
        <f t="shared" si="265"/>
        <v>0</v>
      </c>
      <c r="BF3901" s="6">
        <f t="shared" si="266"/>
        <v>-225</v>
      </c>
      <c r="BG3901" s="7" t="s">
        <v>71</v>
      </c>
      <c r="BH3901" t="e">
        <f>+VLOOKUP(AF3901,Sheet4!A:A,1,FALSE)</f>
        <v>#N/A</v>
      </c>
      <c r="BL3901">
        <v>737.5</v>
      </c>
      <c r="BM3901" s="59">
        <f t="shared" si="267"/>
        <v>-512.5</v>
      </c>
      <c r="BN3901" t="s">
        <v>1867</v>
      </c>
    </row>
    <row r="3902" spans="1:67" ht="13" customHeight="1" x14ac:dyDescent="0.3">
      <c r="A3902" s="5">
        <v>46114</v>
      </c>
      <c r="B3902" t="s">
        <v>80</v>
      </c>
      <c r="F3902">
        <v>912.5</v>
      </c>
      <c r="G3902">
        <v>912.5</v>
      </c>
      <c r="H3902">
        <v>287.5</v>
      </c>
      <c r="I3902" s="6">
        <v>-625</v>
      </c>
      <c r="Q3902" t="s">
        <v>81</v>
      </c>
      <c r="U3902">
        <v>2601379</v>
      </c>
      <c r="V3902" t="s">
        <v>1864</v>
      </c>
      <c r="W3902" t="s">
        <v>169</v>
      </c>
      <c r="X3902" t="s">
        <v>369</v>
      </c>
      <c r="Y3902" t="s">
        <v>1868</v>
      </c>
      <c r="AF3902" t="s">
        <v>1864</v>
      </c>
      <c r="AG3902" t="s">
        <v>1866</v>
      </c>
      <c r="AH3902" t="s">
        <v>368</v>
      </c>
      <c r="AI3902">
        <v>877049177</v>
      </c>
      <c r="AM3902">
        <v>260001</v>
      </c>
      <c r="BE3902">
        <f t="shared" si="265"/>
        <v>0</v>
      </c>
      <c r="BF3902" s="6">
        <f t="shared" si="266"/>
        <v>-287.5</v>
      </c>
      <c r="BG3902" s="7" t="s">
        <v>71</v>
      </c>
      <c r="BH3902" t="e">
        <f>+VLOOKUP(AF3902,Sheet4!A:A,1,FALSE)</f>
        <v>#N/A</v>
      </c>
      <c r="BL3902">
        <v>912.5</v>
      </c>
      <c r="BM3902" s="59">
        <f t="shared" si="267"/>
        <v>-625</v>
      </c>
      <c r="BN3902" t="s">
        <v>1867</v>
      </c>
    </row>
    <row r="3903" spans="1:67" ht="13" customHeight="1" x14ac:dyDescent="0.3">
      <c r="A3903" s="5">
        <v>46114</v>
      </c>
      <c r="B3903" t="s">
        <v>63</v>
      </c>
      <c r="F3903">
        <v>615</v>
      </c>
      <c r="G3903">
        <v>615</v>
      </c>
      <c r="H3903">
        <v>2040</v>
      </c>
      <c r="I3903" s="6">
        <v>1425</v>
      </c>
      <c r="Q3903" t="s">
        <v>64</v>
      </c>
      <c r="U3903">
        <v>2601380</v>
      </c>
      <c r="V3903" t="s">
        <v>1869</v>
      </c>
      <c r="W3903" t="s">
        <v>169</v>
      </c>
      <c r="X3903" t="s">
        <v>241</v>
      </c>
      <c r="Y3903" t="s">
        <v>1870</v>
      </c>
      <c r="AF3903" t="s">
        <v>1869</v>
      </c>
      <c r="AG3903" t="s">
        <v>1871</v>
      </c>
      <c r="AH3903" t="s">
        <v>244</v>
      </c>
      <c r="AI3903">
        <v>861798330</v>
      </c>
      <c r="AM3903">
        <v>260001</v>
      </c>
      <c r="BE3903">
        <f t="shared" si="265"/>
        <v>0</v>
      </c>
      <c r="BF3903" s="6">
        <f t="shared" si="266"/>
        <v>-2040</v>
      </c>
      <c r="BG3903" s="7" t="s">
        <v>71</v>
      </c>
      <c r="BH3903" t="e">
        <f>+VLOOKUP(AF3903,Sheet4!A:A,1,FALSE)</f>
        <v>#N/A</v>
      </c>
      <c r="BL3903">
        <v>615</v>
      </c>
      <c r="BM3903" s="59">
        <f t="shared" si="267"/>
        <v>1425</v>
      </c>
      <c r="BN3903" t="s">
        <v>1872</v>
      </c>
      <c r="BO3903" t="s">
        <v>101</v>
      </c>
    </row>
    <row r="3904" spans="1:67" ht="13" customHeight="1" x14ac:dyDescent="0.3">
      <c r="A3904" s="5">
        <v>46114</v>
      </c>
      <c r="B3904" t="s">
        <v>63</v>
      </c>
      <c r="F3904">
        <v>405</v>
      </c>
      <c r="G3904">
        <v>405</v>
      </c>
      <c r="H3904">
        <v>1350</v>
      </c>
      <c r="I3904" s="6">
        <v>945</v>
      </c>
      <c r="Q3904" t="s">
        <v>64</v>
      </c>
      <c r="U3904">
        <v>2601380</v>
      </c>
      <c r="V3904" t="s">
        <v>1869</v>
      </c>
      <c r="W3904" t="s">
        <v>169</v>
      </c>
      <c r="X3904" t="s">
        <v>241</v>
      </c>
      <c r="Y3904" t="s">
        <v>1873</v>
      </c>
      <c r="AF3904" t="s">
        <v>1869</v>
      </c>
      <c r="AG3904" t="s">
        <v>1871</v>
      </c>
      <c r="AH3904" t="s">
        <v>244</v>
      </c>
      <c r="AI3904">
        <v>861798330</v>
      </c>
      <c r="AM3904">
        <v>260001</v>
      </c>
      <c r="BE3904">
        <f t="shared" si="265"/>
        <v>0</v>
      </c>
      <c r="BF3904" s="6">
        <f t="shared" si="266"/>
        <v>-1350</v>
      </c>
      <c r="BG3904" s="7" t="s">
        <v>71</v>
      </c>
      <c r="BH3904" t="e">
        <f>+VLOOKUP(AF3904,Sheet4!A:A,1,FALSE)</f>
        <v>#N/A</v>
      </c>
      <c r="BL3904">
        <v>405</v>
      </c>
      <c r="BM3904" s="59">
        <f t="shared" si="267"/>
        <v>945</v>
      </c>
      <c r="BN3904" t="s">
        <v>1872</v>
      </c>
      <c r="BO3904" t="s">
        <v>101</v>
      </c>
    </row>
    <row r="3905" spans="1:67" ht="13" customHeight="1" x14ac:dyDescent="0.3">
      <c r="A3905" s="5">
        <v>46114</v>
      </c>
      <c r="B3905" t="s">
        <v>63</v>
      </c>
      <c r="F3905">
        <v>345</v>
      </c>
      <c r="G3905">
        <v>345</v>
      </c>
      <c r="H3905">
        <v>1140</v>
      </c>
      <c r="I3905" s="6">
        <v>795</v>
      </c>
      <c r="Q3905" t="s">
        <v>64</v>
      </c>
      <c r="U3905">
        <v>2601380</v>
      </c>
      <c r="V3905" t="s">
        <v>1869</v>
      </c>
      <c r="W3905" t="s">
        <v>169</v>
      </c>
      <c r="X3905" t="s">
        <v>241</v>
      </c>
      <c r="Y3905" t="s">
        <v>1874</v>
      </c>
      <c r="AF3905" t="s">
        <v>1869</v>
      </c>
      <c r="AG3905" t="s">
        <v>1871</v>
      </c>
      <c r="AH3905" t="s">
        <v>244</v>
      </c>
      <c r="AI3905">
        <v>861798330</v>
      </c>
      <c r="AM3905">
        <v>260001</v>
      </c>
      <c r="BE3905">
        <f t="shared" si="265"/>
        <v>0</v>
      </c>
      <c r="BF3905" s="6">
        <f t="shared" si="266"/>
        <v>-1140</v>
      </c>
      <c r="BG3905" s="7" t="s">
        <v>71</v>
      </c>
      <c r="BH3905" t="e">
        <f>+VLOOKUP(AF3905,Sheet4!A:A,1,FALSE)</f>
        <v>#N/A</v>
      </c>
      <c r="BL3905">
        <v>345</v>
      </c>
      <c r="BM3905" s="59">
        <f t="shared" si="267"/>
        <v>795</v>
      </c>
      <c r="BN3905" t="s">
        <v>1872</v>
      </c>
      <c r="BO3905" t="s">
        <v>101</v>
      </c>
    </row>
    <row r="3906" spans="1:67" ht="13" customHeight="1" x14ac:dyDescent="0.3">
      <c r="A3906" s="5">
        <v>46114</v>
      </c>
      <c r="B3906" t="s">
        <v>63</v>
      </c>
      <c r="F3906">
        <v>330</v>
      </c>
      <c r="G3906">
        <v>330</v>
      </c>
      <c r="H3906">
        <v>1095</v>
      </c>
      <c r="I3906" s="6">
        <v>765</v>
      </c>
      <c r="Q3906" t="s">
        <v>64</v>
      </c>
      <c r="U3906">
        <v>2601380</v>
      </c>
      <c r="V3906" t="s">
        <v>1869</v>
      </c>
      <c r="W3906" t="s">
        <v>169</v>
      </c>
      <c r="X3906" t="s">
        <v>241</v>
      </c>
      <c r="Y3906" t="s">
        <v>1875</v>
      </c>
      <c r="AF3906" t="s">
        <v>1869</v>
      </c>
      <c r="AG3906" t="s">
        <v>1871</v>
      </c>
      <c r="AH3906" t="s">
        <v>244</v>
      </c>
      <c r="AI3906">
        <v>861798330</v>
      </c>
      <c r="AM3906">
        <v>260001</v>
      </c>
      <c r="BE3906">
        <f t="shared" ref="BE3906:BE3969" si="268">+BB3906+BC3906</f>
        <v>0</v>
      </c>
      <c r="BF3906" s="6">
        <f t="shared" ref="BF3906:BF3969" si="269">+BE3906-H3906</f>
        <v>-1095</v>
      </c>
      <c r="BG3906" s="7" t="s">
        <v>71</v>
      </c>
      <c r="BH3906" t="e">
        <f>+VLOOKUP(AF3906,Sheet4!A:A,1,FALSE)</f>
        <v>#N/A</v>
      </c>
      <c r="BL3906">
        <v>330</v>
      </c>
      <c r="BM3906" s="59">
        <f t="shared" ref="BM3906:BM3969" si="270">+H3906+-BL3906</f>
        <v>765</v>
      </c>
      <c r="BN3906" t="s">
        <v>1872</v>
      </c>
      <c r="BO3906" t="s">
        <v>101</v>
      </c>
    </row>
    <row r="3907" spans="1:67" ht="13" customHeight="1" x14ac:dyDescent="0.3">
      <c r="A3907" s="5">
        <v>46114</v>
      </c>
      <c r="B3907" t="s">
        <v>63</v>
      </c>
      <c r="F3907">
        <v>360</v>
      </c>
      <c r="G3907">
        <v>360</v>
      </c>
      <c r="H3907">
        <v>1200</v>
      </c>
      <c r="I3907" s="6">
        <v>840</v>
      </c>
      <c r="Q3907" t="s">
        <v>64</v>
      </c>
      <c r="U3907">
        <v>2601380</v>
      </c>
      <c r="V3907" t="s">
        <v>1869</v>
      </c>
      <c r="W3907" t="s">
        <v>169</v>
      </c>
      <c r="X3907" t="s">
        <v>241</v>
      </c>
      <c r="Y3907" t="s">
        <v>1876</v>
      </c>
      <c r="AF3907" t="s">
        <v>1869</v>
      </c>
      <c r="AG3907" t="s">
        <v>1871</v>
      </c>
      <c r="AH3907" t="s">
        <v>244</v>
      </c>
      <c r="AI3907">
        <v>861798330</v>
      </c>
      <c r="AM3907">
        <v>260001</v>
      </c>
      <c r="BE3907">
        <f t="shared" si="268"/>
        <v>0</v>
      </c>
      <c r="BF3907" s="6">
        <f t="shared" si="269"/>
        <v>-1200</v>
      </c>
      <c r="BG3907" s="7" t="s">
        <v>71</v>
      </c>
      <c r="BH3907" t="e">
        <f>+VLOOKUP(AF3907,Sheet4!A:A,1,FALSE)</f>
        <v>#N/A</v>
      </c>
      <c r="BL3907">
        <v>360</v>
      </c>
      <c r="BM3907" s="59">
        <f t="shared" si="270"/>
        <v>840</v>
      </c>
      <c r="BN3907" t="s">
        <v>1872</v>
      </c>
      <c r="BO3907" t="s">
        <v>101</v>
      </c>
    </row>
    <row r="3908" spans="1:67" ht="13" customHeight="1" x14ac:dyDescent="0.3">
      <c r="A3908" s="5">
        <v>46114</v>
      </c>
      <c r="B3908" t="s">
        <v>63</v>
      </c>
      <c r="F3908">
        <v>765</v>
      </c>
      <c r="G3908">
        <v>765</v>
      </c>
      <c r="H3908">
        <v>2535</v>
      </c>
      <c r="I3908" s="6">
        <v>1770</v>
      </c>
      <c r="Q3908" t="s">
        <v>64</v>
      </c>
      <c r="U3908">
        <v>2601380</v>
      </c>
      <c r="V3908" t="s">
        <v>1869</v>
      </c>
      <c r="W3908" t="s">
        <v>169</v>
      </c>
      <c r="X3908" t="s">
        <v>241</v>
      </c>
      <c r="Y3908" t="s">
        <v>1877</v>
      </c>
      <c r="AF3908" t="s">
        <v>1869</v>
      </c>
      <c r="AG3908" t="s">
        <v>1871</v>
      </c>
      <c r="AH3908" t="s">
        <v>244</v>
      </c>
      <c r="AI3908">
        <v>861798330</v>
      </c>
      <c r="AM3908">
        <v>260001</v>
      </c>
      <c r="BE3908">
        <f t="shared" si="268"/>
        <v>0</v>
      </c>
      <c r="BF3908" s="6">
        <f t="shared" si="269"/>
        <v>-2535</v>
      </c>
      <c r="BG3908" s="7" t="s">
        <v>71</v>
      </c>
      <c r="BH3908" t="e">
        <f>+VLOOKUP(AF3908,Sheet4!A:A,1,FALSE)</f>
        <v>#N/A</v>
      </c>
      <c r="BL3908">
        <v>765</v>
      </c>
      <c r="BM3908" s="59">
        <f t="shared" si="270"/>
        <v>1770</v>
      </c>
      <c r="BN3908" t="s">
        <v>1872</v>
      </c>
      <c r="BO3908" t="s">
        <v>101</v>
      </c>
    </row>
    <row r="3909" spans="1:67" ht="13" customHeight="1" x14ac:dyDescent="0.3">
      <c r="A3909" s="5">
        <v>46114</v>
      </c>
      <c r="B3909" t="s">
        <v>63</v>
      </c>
      <c r="F3909">
        <v>420</v>
      </c>
      <c r="G3909">
        <v>420</v>
      </c>
      <c r="H3909">
        <v>1395</v>
      </c>
      <c r="I3909" s="6">
        <v>975</v>
      </c>
      <c r="Q3909" t="s">
        <v>64</v>
      </c>
      <c r="U3909">
        <v>2601380</v>
      </c>
      <c r="V3909" t="s">
        <v>1869</v>
      </c>
      <c r="W3909" t="s">
        <v>169</v>
      </c>
      <c r="X3909" t="s">
        <v>241</v>
      </c>
      <c r="Y3909" t="s">
        <v>1878</v>
      </c>
      <c r="AF3909" t="s">
        <v>1869</v>
      </c>
      <c r="AG3909" t="s">
        <v>1871</v>
      </c>
      <c r="AH3909" t="s">
        <v>244</v>
      </c>
      <c r="AI3909">
        <v>861798330</v>
      </c>
      <c r="AM3909">
        <v>260001</v>
      </c>
      <c r="BE3909">
        <f t="shared" si="268"/>
        <v>0</v>
      </c>
      <c r="BF3909" s="6">
        <f t="shared" si="269"/>
        <v>-1395</v>
      </c>
      <c r="BG3909" s="7" t="s">
        <v>71</v>
      </c>
      <c r="BH3909" t="e">
        <f>+VLOOKUP(AF3909,Sheet4!A:A,1,FALSE)</f>
        <v>#N/A</v>
      </c>
      <c r="BL3909">
        <v>420</v>
      </c>
      <c r="BM3909" s="59">
        <f t="shared" si="270"/>
        <v>975</v>
      </c>
      <c r="BN3909" t="s">
        <v>1872</v>
      </c>
      <c r="BO3909" t="s">
        <v>101</v>
      </c>
    </row>
    <row r="3910" spans="1:67" ht="13" customHeight="1" x14ac:dyDescent="0.3">
      <c r="A3910" s="5">
        <v>46114</v>
      </c>
      <c r="B3910" t="s">
        <v>74</v>
      </c>
      <c r="F3910" s="8">
        <v>41</v>
      </c>
      <c r="G3910">
        <v>20.5</v>
      </c>
      <c r="H3910">
        <v>136</v>
      </c>
      <c r="I3910" s="6">
        <v>95</v>
      </c>
      <c r="Q3910" t="s">
        <v>75</v>
      </c>
      <c r="U3910">
        <v>2601380</v>
      </c>
      <c r="V3910" t="s">
        <v>1869</v>
      </c>
      <c r="W3910" t="s">
        <v>169</v>
      </c>
      <c r="X3910" t="s">
        <v>241</v>
      </c>
      <c r="Y3910" t="s">
        <v>1870</v>
      </c>
      <c r="AF3910" t="s">
        <v>1869</v>
      </c>
      <c r="AG3910" t="s">
        <v>1871</v>
      </c>
      <c r="AH3910" t="s">
        <v>244</v>
      </c>
      <c r="AI3910">
        <v>861798330</v>
      </c>
      <c r="AM3910">
        <v>260001</v>
      </c>
      <c r="BE3910">
        <f t="shared" si="268"/>
        <v>0</v>
      </c>
      <c r="BF3910" s="6">
        <f t="shared" si="269"/>
        <v>-136</v>
      </c>
      <c r="BG3910" s="7" t="s">
        <v>71</v>
      </c>
      <c r="BH3910" t="e">
        <f>+VLOOKUP(AF3910,Sheet4!A:A,1,FALSE)</f>
        <v>#N/A</v>
      </c>
      <c r="BL3910">
        <v>20.5</v>
      </c>
      <c r="BM3910" s="59">
        <f t="shared" si="270"/>
        <v>115.5</v>
      </c>
      <c r="BN3910" t="s">
        <v>1872</v>
      </c>
    </row>
    <row r="3911" spans="1:67" ht="13" customHeight="1" x14ac:dyDescent="0.3">
      <c r="A3911" s="5">
        <v>46114</v>
      </c>
      <c r="B3911" t="s">
        <v>74</v>
      </c>
      <c r="F3911" s="8">
        <v>27</v>
      </c>
      <c r="G3911">
        <v>13.5</v>
      </c>
      <c r="H3911">
        <v>90</v>
      </c>
      <c r="I3911" s="6">
        <v>63</v>
      </c>
      <c r="Q3911" t="s">
        <v>75</v>
      </c>
      <c r="U3911">
        <v>2601380</v>
      </c>
      <c r="V3911" t="s">
        <v>1869</v>
      </c>
      <c r="W3911" t="s">
        <v>169</v>
      </c>
      <c r="X3911" t="s">
        <v>241</v>
      </c>
      <c r="Y3911" t="s">
        <v>1873</v>
      </c>
      <c r="AF3911" t="s">
        <v>1869</v>
      </c>
      <c r="AG3911" t="s">
        <v>1871</v>
      </c>
      <c r="AH3911" t="s">
        <v>244</v>
      </c>
      <c r="AI3911">
        <v>861798330</v>
      </c>
      <c r="AM3911">
        <v>260001</v>
      </c>
      <c r="BE3911">
        <f t="shared" si="268"/>
        <v>0</v>
      </c>
      <c r="BF3911" s="6">
        <f t="shared" si="269"/>
        <v>-90</v>
      </c>
      <c r="BG3911" s="7" t="s">
        <v>71</v>
      </c>
      <c r="BH3911" t="e">
        <f>+VLOOKUP(AF3911,Sheet4!A:A,1,FALSE)</f>
        <v>#N/A</v>
      </c>
      <c r="BL3911">
        <v>13.5</v>
      </c>
      <c r="BM3911" s="59">
        <f t="shared" si="270"/>
        <v>76.5</v>
      </c>
      <c r="BN3911" t="s">
        <v>1872</v>
      </c>
    </row>
    <row r="3912" spans="1:67" ht="13" customHeight="1" x14ac:dyDescent="0.3">
      <c r="A3912" s="5">
        <v>46114</v>
      </c>
      <c r="B3912" t="s">
        <v>74</v>
      </c>
      <c r="F3912" s="8">
        <v>23</v>
      </c>
      <c r="G3912">
        <v>11.5</v>
      </c>
      <c r="H3912">
        <v>76</v>
      </c>
      <c r="I3912" s="6">
        <v>53</v>
      </c>
      <c r="Q3912" t="s">
        <v>75</v>
      </c>
      <c r="U3912">
        <v>2601380</v>
      </c>
      <c r="V3912" t="s">
        <v>1869</v>
      </c>
      <c r="W3912" t="s">
        <v>169</v>
      </c>
      <c r="X3912" t="s">
        <v>241</v>
      </c>
      <c r="Y3912" t="s">
        <v>1874</v>
      </c>
      <c r="AF3912" t="s">
        <v>1869</v>
      </c>
      <c r="AG3912" t="s">
        <v>1871</v>
      </c>
      <c r="AH3912" t="s">
        <v>244</v>
      </c>
      <c r="AI3912">
        <v>861798330</v>
      </c>
      <c r="AM3912">
        <v>260001</v>
      </c>
      <c r="BE3912">
        <f t="shared" si="268"/>
        <v>0</v>
      </c>
      <c r="BF3912" s="6">
        <f t="shared" si="269"/>
        <v>-76</v>
      </c>
      <c r="BG3912" s="7" t="s">
        <v>71</v>
      </c>
      <c r="BH3912" t="e">
        <f>+VLOOKUP(AF3912,Sheet4!A:A,1,FALSE)</f>
        <v>#N/A</v>
      </c>
      <c r="BL3912">
        <v>11.5</v>
      </c>
      <c r="BM3912" s="59">
        <f t="shared" si="270"/>
        <v>64.5</v>
      </c>
      <c r="BN3912" t="s">
        <v>1872</v>
      </c>
    </row>
    <row r="3913" spans="1:67" ht="13" customHeight="1" x14ac:dyDescent="0.3">
      <c r="A3913" s="5">
        <v>46114</v>
      </c>
      <c r="B3913" t="s">
        <v>74</v>
      </c>
      <c r="F3913" s="8">
        <v>22</v>
      </c>
      <c r="G3913">
        <v>11</v>
      </c>
      <c r="H3913">
        <v>73</v>
      </c>
      <c r="I3913" s="6">
        <v>51</v>
      </c>
      <c r="Q3913" t="s">
        <v>75</v>
      </c>
      <c r="U3913">
        <v>2601380</v>
      </c>
      <c r="V3913" t="s">
        <v>1869</v>
      </c>
      <c r="W3913" t="s">
        <v>169</v>
      </c>
      <c r="X3913" t="s">
        <v>241</v>
      </c>
      <c r="Y3913" t="s">
        <v>1875</v>
      </c>
      <c r="AF3913" t="s">
        <v>1869</v>
      </c>
      <c r="AG3913" t="s">
        <v>1871</v>
      </c>
      <c r="AH3913" t="s">
        <v>244</v>
      </c>
      <c r="AI3913">
        <v>861798330</v>
      </c>
      <c r="AM3913">
        <v>260001</v>
      </c>
      <c r="BE3913">
        <f t="shared" si="268"/>
        <v>0</v>
      </c>
      <c r="BF3913" s="6">
        <f t="shared" si="269"/>
        <v>-73</v>
      </c>
      <c r="BG3913" s="7" t="s">
        <v>71</v>
      </c>
      <c r="BH3913" t="e">
        <f>+VLOOKUP(AF3913,Sheet4!A:A,1,FALSE)</f>
        <v>#N/A</v>
      </c>
      <c r="BL3913">
        <v>11</v>
      </c>
      <c r="BM3913" s="59">
        <f t="shared" si="270"/>
        <v>62</v>
      </c>
      <c r="BN3913" t="s">
        <v>1872</v>
      </c>
    </row>
    <row r="3914" spans="1:67" ht="13" customHeight="1" x14ac:dyDescent="0.3">
      <c r="A3914" s="5">
        <v>46114</v>
      </c>
      <c r="B3914" t="s">
        <v>74</v>
      </c>
      <c r="F3914" s="8">
        <v>24</v>
      </c>
      <c r="G3914">
        <v>12</v>
      </c>
      <c r="H3914">
        <v>80</v>
      </c>
      <c r="I3914" s="6">
        <v>56</v>
      </c>
      <c r="Q3914" t="s">
        <v>75</v>
      </c>
      <c r="U3914">
        <v>2601380</v>
      </c>
      <c r="V3914" t="s">
        <v>1869</v>
      </c>
      <c r="W3914" t="s">
        <v>169</v>
      </c>
      <c r="X3914" t="s">
        <v>241</v>
      </c>
      <c r="Y3914" t="s">
        <v>1876</v>
      </c>
      <c r="AF3914" t="s">
        <v>1869</v>
      </c>
      <c r="AG3914" t="s">
        <v>1871</v>
      </c>
      <c r="AH3914" t="s">
        <v>244</v>
      </c>
      <c r="AI3914">
        <v>861798330</v>
      </c>
      <c r="AM3914">
        <v>260001</v>
      </c>
      <c r="BE3914">
        <f t="shared" si="268"/>
        <v>0</v>
      </c>
      <c r="BF3914" s="6">
        <f t="shared" si="269"/>
        <v>-80</v>
      </c>
      <c r="BG3914" s="7" t="s">
        <v>71</v>
      </c>
      <c r="BH3914" t="e">
        <f>+VLOOKUP(AF3914,Sheet4!A:A,1,FALSE)</f>
        <v>#N/A</v>
      </c>
      <c r="BL3914">
        <v>12</v>
      </c>
      <c r="BM3914" s="59">
        <f t="shared" si="270"/>
        <v>68</v>
      </c>
      <c r="BN3914" t="s">
        <v>1872</v>
      </c>
    </row>
    <row r="3915" spans="1:67" ht="13" customHeight="1" x14ac:dyDescent="0.3">
      <c r="A3915" s="5">
        <v>46114</v>
      </c>
      <c r="B3915" t="s">
        <v>74</v>
      </c>
      <c r="F3915" s="8">
        <v>51</v>
      </c>
      <c r="G3915">
        <v>25.5</v>
      </c>
      <c r="H3915">
        <v>169</v>
      </c>
      <c r="I3915" s="6">
        <v>118</v>
      </c>
      <c r="Q3915" t="s">
        <v>75</v>
      </c>
      <c r="U3915">
        <v>2601380</v>
      </c>
      <c r="V3915" t="s">
        <v>1869</v>
      </c>
      <c r="W3915" t="s">
        <v>169</v>
      </c>
      <c r="X3915" t="s">
        <v>241</v>
      </c>
      <c r="Y3915" t="s">
        <v>1877</v>
      </c>
      <c r="AF3915" t="s">
        <v>1869</v>
      </c>
      <c r="AG3915" t="s">
        <v>1871</v>
      </c>
      <c r="AH3915" t="s">
        <v>244</v>
      </c>
      <c r="AI3915">
        <v>861798330</v>
      </c>
      <c r="AM3915">
        <v>260001</v>
      </c>
      <c r="BE3915">
        <f t="shared" si="268"/>
        <v>0</v>
      </c>
      <c r="BF3915" s="6">
        <f t="shared" si="269"/>
        <v>-169</v>
      </c>
      <c r="BG3915" s="7" t="s">
        <v>71</v>
      </c>
      <c r="BH3915" t="e">
        <f>+VLOOKUP(AF3915,Sheet4!A:A,1,FALSE)</f>
        <v>#N/A</v>
      </c>
      <c r="BL3915">
        <v>25.5</v>
      </c>
      <c r="BM3915" s="59">
        <f t="shared" si="270"/>
        <v>143.5</v>
      </c>
      <c r="BN3915" t="s">
        <v>1872</v>
      </c>
    </row>
    <row r="3916" spans="1:67" ht="13" customHeight="1" x14ac:dyDescent="0.3">
      <c r="A3916" s="5">
        <v>46114</v>
      </c>
      <c r="B3916" t="s">
        <v>74</v>
      </c>
      <c r="F3916" s="8">
        <v>28</v>
      </c>
      <c r="G3916">
        <v>14</v>
      </c>
      <c r="H3916">
        <v>93</v>
      </c>
      <c r="I3916" s="6">
        <v>65</v>
      </c>
      <c r="Q3916" t="s">
        <v>75</v>
      </c>
      <c r="U3916">
        <v>2601380</v>
      </c>
      <c r="V3916" t="s">
        <v>1869</v>
      </c>
      <c r="W3916" t="s">
        <v>169</v>
      </c>
      <c r="X3916" t="s">
        <v>241</v>
      </c>
      <c r="Y3916" t="s">
        <v>1878</v>
      </c>
      <c r="AF3916" t="s">
        <v>1869</v>
      </c>
      <c r="AG3916" t="s">
        <v>1871</v>
      </c>
      <c r="AH3916" t="s">
        <v>244</v>
      </c>
      <c r="AI3916">
        <v>861798330</v>
      </c>
      <c r="AM3916">
        <v>260001</v>
      </c>
      <c r="BE3916">
        <f t="shared" si="268"/>
        <v>0</v>
      </c>
      <c r="BF3916" s="6">
        <f t="shared" si="269"/>
        <v>-93</v>
      </c>
      <c r="BG3916" s="7" t="s">
        <v>71</v>
      </c>
      <c r="BH3916" t="e">
        <f>+VLOOKUP(AF3916,Sheet4!A:A,1,FALSE)</f>
        <v>#N/A</v>
      </c>
      <c r="BL3916">
        <v>14</v>
      </c>
      <c r="BM3916" s="59">
        <f t="shared" si="270"/>
        <v>79</v>
      </c>
      <c r="BN3916" t="s">
        <v>1872</v>
      </c>
    </row>
    <row r="3917" spans="1:67" ht="13" customHeight="1" x14ac:dyDescent="0.3">
      <c r="A3917" s="5">
        <v>46114</v>
      </c>
      <c r="B3917" t="s">
        <v>76</v>
      </c>
      <c r="F3917">
        <v>820</v>
      </c>
      <c r="G3917">
        <v>820</v>
      </c>
      <c r="H3917">
        <v>2720</v>
      </c>
      <c r="I3917" s="6">
        <v>1900</v>
      </c>
      <c r="Q3917" t="s">
        <v>77</v>
      </c>
      <c r="U3917">
        <v>2601380</v>
      </c>
      <c r="V3917" t="s">
        <v>1869</v>
      </c>
      <c r="W3917" t="s">
        <v>169</v>
      </c>
      <c r="X3917" t="s">
        <v>241</v>
      </c>
      <c r="Y3917" t="s">
        <v>1870</v>
      </c>
      <c r="AF3917" t="s">
        <v>1869</v>
      </c>
      <c r="AG3917" t="s">
        <v>1871</v>
      </c>
      <c r="AH3917" t="s">
        <v>244</v>
      </c>
      <c r="AI3917">
        <v>861798330</v>
      </c>
      <c r="AM3917">
        <v>260001</v>
      </c>
      <c r="BE3917">
        <f t="shared" si="268"/>
        <v>0</v>
      </c>
      <c r="BF3917" s="6">
        <f t="shared" si="269"/>
        <v>-2720</v>
      </c>
      <c r="BG3917" s="7" t="s">
        <v>71</v>
      </c>
      <c r="BH3917" t="e">
        <f>+VLOOKUP(AF3917,Sheet4!A:A,1,FALSE)</f>
        <v>#N/A</v>
      </c>
      <c r="BL3917">
        <v>820</v>
      </c>
      <c r="BM3917" s="59">
        <f t="shared" si="270"/>
        <v>1900</v>
      </c>
      <c r="BN3917" t="s">
        <v>1872</v>
      </c>
    </row>
    <row r="3918" spans="1:67" ht="13" customHeight="1" x14ac:dyDescent="0.3">
      <c r="A3918" s="5">
        <v>46114</v>
      </c>
      <c r="B3918" t="s">
        <v>76</v>
      </c>
      <c r="F3918">
        <v>540</v>
      </c>
      <c r="G3918">
        <v>540</v>
      </c>
      <c r="H3918">
        <v>1800</v>
      </c>
      <c r="I3918" s="6">
        <v>1260</v>
      </c>
      <c r="Q3918" t="s">
        <v>77</v>
      </c>
      <c r="U3918">
        <v>2601380</v>
      </c>
      <c r="V3918" t="s">
        <v>1869</v>
      </c>
      <c r="W3918" t="s">
        <v>169</v>
      </c>
      <c r="X3918" t="s">
        <v>241</v>
      </c>
      <c r="Y3918" t="s">
        <v>1873</v>
      </c>
      <c r="AF3918" t="s">
        <v>1869</v>
      </c>
      <c r="AG3918" t="s">
        <v>1871</v>
      </c>
      <c r="AH3918" t="s">
        <v>244</v>
      </c>
      <c r="AI3918">
        <v>861798330</v>
      </c>
      <c r="AM3918">
        <v>260001</v>
      </c>
      <c r="BE3918">
        <f t="shared" si="268"/>
        <v>0</v>
      </c>
      <c r="BF3918" s="6">
        <f t="shared" si="269"/>
        <v>-1800</v>
      </c>
      <c r="BG3918" s="7" t="s">
        <v>71</v>
      </c>
      <c r="BH3918" t="e">
        <f>+VLOOKUP(AF3918,Sheet4!A:A,1,FALSE)</f>
        <v>#N/A</v>
      </c>
      <c r="BL3918">
        <v>540</v>
      </c>
      <c r="BM3918" s="59">
        <f t="shared" si="270"/>
        <v>1260</v>
      </c>
      <c r="BN3918" t="s">
        <v>1872</v>
      </c>
    </row>
    <row r="3919" spans="1:67" ht="13" customHeight="1" x14ac:dyDescent="0.3">
      <c r="A3919" s="5">
        <v>46114</v>
      </c>
      <c r="B3919" t="s">
        <v>76</v>
      </c>
      <c r="F3919">
        <v>460</v>
      </c>
      <c r="G3919">
        <v>460</v>
      </c>
      <c r="H3919">
        <v>1520</v>
      </c>
      <c r="I3919" s="6">
        <v>1060</v>
      </c>
      <c r="Q3919" t="s">
        <v>77</v>
      </c>
      <c r="U3919">
        <v>2601380</v>
      </c>
      <c r="V3919" t="s">
        <v>1869</v>
      </c>
      <c r="W3919" t="s">
        <v>169</v>
      </c>
      <c r="X3919" t="s">
        <v>241</v>
      </c>
      <c r="Y3919" t="s">
        <v>1874</v>
      </c>
      <c r="AF3919" t="s">
        <v>1869</v>
      </c>
      <c r="AG3919" t="s">
        <v>1871</v>
      </c>
      <c r="AH3919" t="s">
        <v>244</v>
      </c>
      <c r="AI3919">
        <v>861798330</v>
      </c>
      <c r="AM3919">
        <v>260001</v>
      </c>
      <c r="BE3919">
        <f t="shared" si="268"/>
        <v>0</v>
      </c>
      <c r="BF3919" s="6">
        <f t="shared" si="269"/>
        <v>-1520</v>
      </c>
      <c r="BG3919" s="7" t="s">
        <v>71</v>
      </c>
      <c r="BH3919" t="e">
        <f>+VLOOKUP(AF3919,Sheet4!A:A,1,FALSE)</f>
        <v>#N/A</v>
      </c>
      <c r="BL3919">
        <v>460</v>
      </c>
      <c r="BM3919" s="59">
        <f t="shared" si="270"/>
        <v>1060</v>
      </c>
      <c r="BN3919" t="s">
        <v>1872</v>
      </c>
    </row>
    <row r="3920" spans="1:67" ht="13" customHeight="1" x14ac:dyDescent="0.3">
      <c r="A3920" s="5">
        <v>46114</v>
      </c>
      <c r="B3920" t="s">
        <v>76</v>
      </c>
      <c r="F3920">
        <v>440</v>
      </c>
      <c r="G3920">
        <v>440</v>
      </c>
      <c r="H3920">
        <v>1460</v>
      </c>
      <c r="I3920" s="6">
        <v>1020</v>
      </c>
      <c r="Q3920" t="s">
        <v>77</v>
      </c>
      <c r="U3920">
        <v>2601380</v>
      </c>
      <c r="V3920" t="s">
        <v>1869</v>
      </c>
      <c r="W3920" t="s">
        <v>169</v>
      </c>
      <c r="X3920" t="s">
        <v>241</v>
      </c>
      <c r="Y3920" t="s">
        <v>1875</v>
      </c>
      <c r="AF3920" t="s">
        <v>1869</v>
      </c>
      <c r="AG3920" t="s">
        <v>1871</v>
      </c>
      <c r="AH3920" t="s">
        <v>244</v>
      </c>
      <c r="AI3920">
        <v>861798330</v>
      </c>
      <c r="AM3920">
        <v>260001</v>
      </c>
      <c r="BE3920">
        <f t="shared" si="268"/>
        <v>0</v>
      </c>
      <c r="BF3920" s="6">
        <f t="shared" si="269"/>
        <v>-1460</v>
      </c>
      <c r="BG3920" s="7" t="s">
        <v>71</v>
      </c>
      <c r="BH3920" t="e">
        <f>+VLOOKUP(AF3920,Sheet4!A:A,1,FALSE)</f>
        <v>#N/A</v>
      </c>
      <c r="BL3920">
        <v>440</v>
      </c>
      <c r="BM3920" s="59">
        <f t="shared" si="270"/>
        <v>1020</v>
      </c>
      <c r="BN3920" t="s">
        <v>1872</v>
      </c>
    </row>
    <row r="3921" spans="1:66" ht="13" customHeight="1" x14ac:dyDescent="0.3">
      <c r="A3921" s="5">
        <v>46114</v>
      </c>
      <c r="B3921" t="s">
        <v>76</v>
      </c>
      <c r="F3921">
        <v>480</v>
      </c>
      <c r="G3921">
        <v>480</v>
      </c>
      <c r="H3921">
        <v>1600</v>
      </c>
      <c r="I3921" s="6">
        <v>1120</v>
      </c>
      <c r="Q3921" t="s">
        <v>77</v>
      </c>
      <c r="U3921">
        <v>2601380</v>
      </c>
      <c r="V3921" t="s">
        <v>1869</v>
      </c>
      <c r="W3921" t="s">
        <v>169</v>
      </c>
      <c r="X3921" t="s">
        <v>241</v>
      </c>
      <c r="Y3921" t="s">
        <v>1876</v>
      </c>
      <c r="AF3921" t="s">
        <v>1869</v>
      </c>
      <c r="AG3921" t="s">
        <v>1871</v>
      </c>
      <c r="AH3921" t="s">
        <v>244</v>
      </c>
      <c r="AI3921">
        <v>861798330</v>
      </c>
      <c r="AM3921">
        <v>260001</v>
      </c>
      <c r="BE3921">
        <f t="shared" si="268"/>
        <v>0</v>
      </c>
      <c r="BF3921" s="6">
        <f t="shared" si="269"/>
        <v>-1600</v>
      </c>
      <c r="BG3921" s="7" t="s">
        <v>71</v>
      </c>
      <c r="BH3921" t="e">
        <f>+VLOOKUP(AF3921,Sheet4!A:A,1,FALSE)</f>
        <v>#N/A</v>
      </c>
      <c r="BL3921">
        <v>480</v>
      </c>
      <c r="BM3921" s="59">
        <f t="shared" si="270"/>
        <v>1120</v>
      </c>
      <c r="BN3921" t="s">
        <v>1872</v>
      </c>
    </row>
    <row r="3922" spans="1:66" ht="13" customHeight="1" x14ac:dyDescent="0.3">
      <c r="A3922" s="5">
        <v>46114</v>
      </c>
      <c r="B3922" t="s">
        <v>76</v>
      </c>
      <c r="F3922">
        <v>1020</v>
      </c>
      <c r="G3922">
        <v>1020</v>
      </c>
      <c r="H3922">
        <v>3380</v>
      </c>
      <c r="I3922" s="6">
        <v>2360</v>
      </c>
      <c r="Q3922" t="s">
        <v>77</v>
      </c>
      <c r="U3922">
        <v>2601380</v>
      </c>
      <c r="V3922" t="s">
        <v>1869</v>
      </c>
      <c r="W3922" t="s">
        <v>169</v>
      </c>
      <c r="X3922" t="s">
        <v>241</v>
      </c>
      <c r="Y3922" t="s">
        <v>1877</v>
      </c>
      <c r="AF3922" t="s">
        <v>1869</v>
      </c>
      <c r="AG3922" t="s">
        <v>1871</v>
      </c>
      <c r="AH3922" t="s">
        <v>244</v>
      </c>
      <c r="AI3922">
        <v>861798330</v>
      </c>
      <c r="AM3922">
        <v>260001</v>
      </c>
      <c r="BE3922">
        <f t="shared" si="268"/>
        <v>0</v>
      </c>
      <c r="BF3922" s="6">
        <f t="shared" si="269"/>
        <v>-3380</v>
      </c>
      <c r="BG3922" s="7" t="s">
        <v>71</v>
      </c>
      <c r="BH3922" t="e">
        <f>+VLOOKUP(AF3922,Sheet4!A:A,1,FALSE)</f>
        <v>#N/A</v>
      </c>
      <c r="BL3922">
        <v>1020</v>
      </c>
      <c r="BM3922" s="59">
        <f t="shared" si="270"/>
        <v>2360</v>
      </c>
      <c r="BN3922" t="s">
        <v>1872</v>
      </c>
    </row>
    <row r="3923" spans="1:66" ht="13" customHeight="1" x14ac:dyDescent="0.3">
      <c r="A3923" s="5">
        <v>46114</v>
      </c>
      <c r="B3923" t="s">
        <v>76</v>
      </c>
      <c r="F3923">
        <v>560</v>
      </c>
      <c r="G3923">
        <v>560</v>
      </c>
      <c r="H3923">
        <v>1860</v>
      </c>
      <c r="I3923" s="6">
        <v>1300</v>
      </c>
      <c r="Q3923" t="s">
        <v>77</v>
      </c>
      <c r="U3923">
        <v>2601380</v>
      </c>
      <c r="V3923" t="s">
        <v>1869</v>
      </c>
      <c r="W3923" t="s">
        <v>169</v>
      </c>
      <c r="X3923" t="s">
        <v>241</v>
      </c>
      <c r="Y3923" t="s">
        <v>1878</v>
      </c>
      <c r="AF3923" t="s">
        <v>1869</v>
      </c>
      <c r="AG3923" t="s">
        <v>1871</v>
      </c>
      <c r="AH3923" t="s">
        <v>244</v>
      </c>
      <c r="AI3923">
        <v>861798330</v>
      </c>
      <c r="AM3923">
        <v>260001</v>
      </c>
      <c r="BE3923">
        <f t="shared" si="268"/>
        <v>0</v>
      </c>
      <c r="BF3923" s="6">
        <f t="shared" si="269"/>
        <v>-1860</v>
      </c>
      <c r="BG3923" s="7" t="s">
        <v>71</v>
      </c>
      <c r="BH3923" t="e">
        <f>+VLOOKUP(AF3923,Sheet4!A:A,1,FALSE)</f>
        <v>#N/A</v>
      </c>
      <c r="BL3923">
        <v>560</v>
      </c>
      <c r="BM3923" s="59">
        <f t="shared" si="270"/>
        <v>1300</v>
      </c>
      <c r="BN3923" t="s">
        <v>1872</v>
      </c>
    </row>
    <row r="3924" spans="1:66" ht="13" customHeight="1" x14ac:dyDescent="0.3">
      <c r="A3924" s="5">
        <v>46114</v>
      </c>
      <c r="B3924" t="s">
        <v>78</v>
      </c>
      <c r="F3924" s="8">
        <v>41</v>
      </c>
      <c r="G3924">
        <v>20.5</v>
      </c>
      <c r="H3924">
        <v>136</v>
      </c>
      <c r="I3924" s="6">
        <v>95</v>
      </c>
      <c r="Q3924" t="s">
        <v>79</v>
      </c>
      <c r="U3924">
        <v>2601380</v>
      </c>
      <c r="V3924" t="s">
        <v>1869</v>
      </c>
      <c r="W3924" t="s">
        <v>169</v>
      </c>
      <c r="X3924" t="s">
        <v>241</v>
      </c>
      <c r="Y3924" t="s">
        <v>1870</v>
      </c>
      <c r="AF3924" t="s">
        <v>1869</v>
      </c>
      <c r="AG3924" t="s">
        <v>1871</v>
      </c>
      <c r="AH3924" t="s">
        <v>244</v>
      </c>
      <c r="AI3924">
        <v>861798330</v>
      </c>
      <c r="AM3924">
        <v>260001</v>
      </c>
      <c r="BE3924">
        <f t="shared" si="268"/>
        <v>0</v>
      </c>
      <c r="BF3924" s="6">
        <f t="shared" si="269"/>
        <v>-136</v>
      </c>
      <c r="BG3924" s="7" t="s">
        <v>71</v>
      </c>
      <c r="BH3924" t="e">
        <f>+VLOOKUP(AF3924,Sheet4!A:A,1,FALSE)</f>
        <v>#N/A</v>
      </c>
      <c r="BL3924">
        <v>20.5</v>
      </c>
      <c r="BM3924" s="59">
        <f t="shared" si="270"/>
        <v>115.5</v>
      </c>
      <c r="BN3924" t="s">
        <v>1872</v>
      </c>
    </row>
    <row r="3925" spans="1:66" ht="13" customHeight="1" x14ac:dyDescent="0.3">
      <c r="A3925" s="5">
        <v>46114</v>
      </c>
      <c r="B3925" t="s">
        <v>78</v>
      </c>
      <c r="F3925" s="8">
        <v>27</v>
      </c>
      <c r="G3925">
        <v>13.5</v>
      </c>
      <c r="H3925">
        <v>90</v>
      </c>
      <c r="I3925" s="6">
        <v>63</v>
      </c>
      <c r="Q3925" t="s">
        <v>79</v>
      </c>
      <c r="U3925">
        <v>2601380</v>
      </c>
      <c r="V3925" t="s">
        <v>1869</v>
      </c>
      <c r="W3925" t="s">
        <v>169</v>
      </c>
      <c r="X3925" t="s">
        <v>241</v>
      </c>
      <c r="Y3925" t="s">
        <v>1873</v>
      </c>
      <c r="AF3925" t="s">
        <v>1869</v>
      </c>
      <c r="AG3925" t="s">
        <v>1871</v>
      </c>
      <c r="AH3925" t="s">
        <v>244</v>
      </c>
      <c r="AI3925">
        <v>861798330</v>
      </c>
      <c r="AM3925">
        <v>260001</v>
      </c>
      <c r="BE3925">
        <f t="shared" si="268"/>
        <v>0</v>
      </c>
      <c r="BF3925" s="6">
        <f t="shared" si="269"/>
        <v>-90</v>
      </c>
      <c r="BG3925" s="7" t="s">
        <v>71</v>
      </c>
      <c r="BH3925" t="e">
        <f>+VLOOKUP(AF3925,Sheet4!A:A,1,FALSE)</f>
        <v>#N/A</v>
      </c>
      <c r="BL3925">
        <v>13.5</v>
      </c>
      <c r="BM3925" s="59">
        <f t="shared" si="270"/>
        <v>76.5</v>
      </c>
      <c r="BN3925" t="s">
        <v>1872</v>
      </c>
    </row>
    <row r="3926" spans="1:66" ht="13" customHeight="1" x14ac:dyDescent="0.3">
      <c r="A3926" s="5">
        <v>46114</v>
      </c>
      <c r="B3926" t="s">
        <v>78</v>
      </c>
      <c r="F3926" s="8">
        <v>23</v>
      </c>
      <c r="G3926">
        <v>11.5</v>
      </c>
      <c r="H3926">
        <v>76</v>
      </c>
      <c r="I3926" s="6">
        <v>53</v>
      </c>
      <c r="Q3926" t="s">
        <v>79</v>
      </c>
      <c r="U3926">
        <v>2601380</v>
      </c>
      <c r="V3926" t="s">
        <v>1869</v>
      </c>
      <c r="W3926" t="s">
        <v>169</v>
      </c>
      <c r="X3926" t="s">
        <v>241</v>
      </c>
      <c r="Y3926" t="s">
        <v>1874</v>
      </c>
      <c r="AF3926" t="s">
        <v>1869</v>
      </c>
      <c r="AG3926" t="s">
        <v>1871</v>
      </c>
      <c r="AH3926" t="s">
        <v>244</v>
      </c>
      <c r="AI3926">
        <v>861798330</v>
      </c>
      <c r="AM3926">
        <v>260001</v>
      </c>
      <c r="BE3926">
        <f t="shared" si="268"/>
        <v>0</v>
      </c>
      <c r="BF3926" s="6">
        <f t="shared" si="269"/>
        <v>-76</v>
      </c>
      <c r="BG3926" s="7" t="s">
        <v>71</v>
      </c>
      <c r="BH3926" t="e">
        <f>+VLOOKUP(AF3926,Sheet4!A:A,1,FALSE)</f>
        <v>#N/A</v>
      </c>
      <c r="BL3926">
        <v>11.5</v>
      </c>
      <c r="BM3926" s="59">
        <f t="shared" si="270"/>
        <v>64.5</v>
      </c>
      <c r="BN3926" t="s">
        <v>1872</v>
      </c>
    </row>
    <row r="3927" spans="1:66" ht="13" customHeight="1" x14ac:dyDescent="0.3">
      <c r="A3927" s="5">
        <v>46114</v>
      </c>
      <c r="B3927" t="s">
        <v>78</v>
      </c>
      <c r="F3927" s="8">
        <v>22</v>
      </c>
      <c r="G3927">
        <v>11</v>
      </c>
      <c r="H3927">
        <v>73</v>
      </c>
      <c r="I3927" s="6">
        <v>51</v>
      </c>
      <c r="Q3927" t="s">
        <v>79</v>
      </c>
      <c r="U3927">
        <v>2601380</v>
      </c>
      <c r="V3927" t="s">
        <v>1869</v>
      </c>
      <c r="W3927" t="s">
        <v>169</v>
      </c>
      <c r="X3927" t="s">
        <v>241</v>
      </c>
      <c r="Y3927" t="s">
        <v>1875</v>
      </c>
      <c r="AF3927" t="s">
        <v>1869</v>
      </c>
      <c r="AG3927" t="s">
        <v>1871</v>
      </c>
      <c r="AH3927" t="s">
        <v>244</v>
      </c>
      <c r="AI3927">
        <v>861798330</v>
      </c>
      <c r="AM3927">
        <v>260001</v>
      </c>
      <c r="BE3927">
        <f t="shared" si="268"/>
        <v>0</v>
      </c>
      <c r="BF3927" s="6">
        <f t="shared" si="269"/>
        <v>-73</v>
      </c>
      <c r="BG3927" s="7" t="s">
        <v>71</v>
      </c>
      <c r="BH3927" t="e">
        <f>+VLOOKUP(AF3927,Sheet4!A:A,1,FALSE)</f>
        <v>#N/A</v>
      </c>
      <c r="BL3927">
        <v>11</v>
      </c>
      <c r="BM3927" s="59">
        <f t="shared" si="270"/>
        <v>62</v>
      </c>
      <c r="BN3927" t="s">
        <v>1872</v>
      </c>
    </row>
    <row r="3928" spans="1:66" ht="13" customHeight="1" x14ac:dyDescent="0.3">
      <c r="A3928" s="5">
        <v>46114</v>
      </c>
      <c r="B3928" t="s">
        <v>78</v>
      </c>
      <c r="F3928" s="8">
        <v>24</v>
      </c>
      <c r="G3928">
        <v>12</v>
      </c>
      <c r="H3928">
        <v>80</v>
      </c>
      <c r="I3928" s="6">
        <v>56</v>
      </c>
      <c r="Q3928" t="s">
        <v>79</v>
      </c>
      <c r="U3928">
        <v>2601380</v>
      </c>
      <c r="V3928" t="s">
        <v>1869</v>
      </c>
      <c r="W3928" t="s">
        <v>169</v>
      </c>
      <c r="X3928" t="s">
        <v>241</v>
      </c>
      <c r="Y3928" t="s">
        <v>1876</v>
      </c>
      <c r="AF3928" t="s">
        <v>1869</v>
      </c>
      <c r="AG3928" t="s">
        <v>1871</v>
      </c>
      <c r="AH3928" t="s">
        <v>244</v>
      </c>
      <c r="AI3928">
        <v>861798330</v>
      </c>
      <c r="AM3928">
        <v>260001</v>
      </c>
      <c r="BE3928">
        <f t="shared" si="268"/>
        <v>0</v>
      </c>
      <c r="BF3928" s="6">
        <f t="shared" si="269"/>
        <v>-80</v>
      </c>
      <c r="BG3928" s="7" t="s">
        <v>71</v>
      </c>
      <c r="BH3928" t="e">
        <f>+VLOOKUP(AF3928,Sheet4!A:A,1,FALSE)</f>
        <v>#N/A</v>
      </c>
      <c r="BL3928">
        <v>12</v>
      </c>
      <c r="BM3928" s="59">
        <f t="shared" si="270"/>
        <v>68</v>
      </c>
      <c r="BN3928" t="s">
        <v>1872</v>
      </c>
    </row>
    <row r="3929" spans="1:66" ht="13" customHeight="1" x14ac:dyDescent="0.3">
      <c r="A3929" s="5">
        <v>46114</v>
      </c>
      <c r="B3929" t="s">
        <v>78</v>
      </c>
      <c r="F3929" s="8">
        <v>51</v>
      </c>
      <c r="G3929">
        <v>25.5</v>
      </c>
      <c r="H3929">
        <v>169</v>
      </c>
      <c r="I3929" s="6">
        <v>118</v>
      </c>
      <c r="Q3929" t="s">
        <v>79</v>
      </c>
      <c r="U3929">
        <v>2601380</v>
      </c>
      <c r="V3929" t="s">
        <v>1869</v>
      </c>
      <c r="W3929" t="s">
        <v>169</v>
      </c>
      <c r="X3929" t="s">
        <v>241</v>
      </c>
      <c r="Y3929" t="s">
        <v>1877</v>
      </c>
      <c r="AF3929" t="s">
        <v>1869</v>
      </c>
      <c r="AG3929" t="s">
        <v>1871</v>
      </c>
      <c r="AH3929" t="s">
        <v>244</v>
      </c>
      <c r="AI3929">
        <v>861798330</v>
      </c>
      <c r="AM3929">
        <v>260001</v>
      </c>
      <c r="BE3929">
        <f t="shared" si="268"/>
        <v>0</v>
      </c>
      <c r="BF3929" s="6">
        <f t="shared" si="269"/>
        <v>-169</v>
      </c>
      <c r="BG3929" s="7" t="s">
        <v>71</v>
      </c>
      <c r="BH3929" t="e">
        <f>+VLOOKUP(AF3929,Sheet4!A:A,1,FALSE)</f>
        <v>#N/A</v>
      </c>
      <c r="BL3929">
        <v>25.5</v>
      </c>
      <c r="BM3929" s="59">
        <f t="shared" si="270"/>
        <v>143.5</v>
      </c>
      <c r="BN3929" t="s">
        <v>1872</v>
      </c>
    </row>
    <row r="3930" spans="1:66" ht="13" customHeight="1" x14ac:dyDescent="0.3">
      <c r="A3930" s="5">
        <v>46114</v>
      </c>
      <c r="B3930" t="s">
        <v>78</v>
      </c>
      <c r="F3930" s="8">
        <v>28</v>
      </c>
      <c r="G3930">
        <v>14</v>
      </c>
      <c r="H3930">
        <v>93</v>
      </c>
      <c r="I3930" s="6">
        <v>65</v>
      </c>
      <c r="Q3930" t="s">
        <v>79</v>
      </c>
      <c r="U3930">
        <v>2601380</v>
      </c>
      <c r="V3930" t="s">
        <v>1869</v>
      </c>
      <c r="W3930" t="s">
        <v>169</v>
      </c>
      <c r="X3930" t="s">
        <v>241</v>
      </c>
      <c r="Y3930" t="s">
        <v>1878</v>
      </c>
      <c r="AF3930" t="s">
        <v>1869</v>
      </c>
      <c r="AG3930" t="s">
        <v>1871</v>
      </c>
      <c r="AH3930" t="s">
        <v>244</v>
      </c>
      <c r="AI3930">
        <v>861798330</v>
      </c>
      <c r="AM3930">
        <v>260001</v>
      </c>
      <c r="BE3930">
        <f t="shared" si="268"/>
        <v>0</v>
      </c>
      <c r="BF3930" s="6">
        <f t="shared" si="269"/>
        <v>-93</v>
      </c>
      <c r="BG3930" s="7" t="s">
        <v>71</v>
      </c>
      <c r="BH3930" t="e">
        <f>+VLOOKUP(AF3930,Sheet4!A:A,1,FALSE)</f>
        <v>#N/A</v>
      </c>
      <c r="BL3930">
        <v>14</v>
      </c>
      <c r="BM3930" s="59">
        <f t="shared" si="270"/>
        <v>79</v>
      </c>
      <c r="BN3930" t="s">
        <v>1872</v>
      </c>
    </row>
    <row r="3931" spans="1:66" ht="13" customHeight="1" x14ac:dyDescent="0.3">
      <c r="A3931" s="5">
        <v>46114</v>
      </c>
      <c r="B3931" t="s">
        <v>80</v>
      </c>
      <c r="F3931">
        <v>512.5</v>
      </c>
      <c r="G3931">
        <v>512.5</v>
      </c>
      <c r="H3931">
        <v>1700</v>
      </c>
      <c r="I3931" s="6">
        <v>1187.5</v>
      </c>
      <c r="Q3931" t="s">
        <v>81</v>
      </c>
      <c r="U3931">
        <v>2601380</v>
      </c>
      <c r="V3931" t="s">
        <v>1869</v>
      </c>
      <c r="W3931" t="s">
        <v>169</v>
      </c>
      <c r="X3931" t="s">
        <v>241</v>
      </c>
      <c r="Y3931" t="s">
        <v>1870</v>
      </c>
      <c r="AF3931" t="s">
        <v>1869</v>
      </c>
      <c r="AG3931" t="s">
        <v>1871</v>
      </c>
      <c r="AH3931" t="s">
        <v>244</v>
      </c>
      <c r="AI3931">
        <v>861798330</v>
      </c>
      <c r="AM3931">
        <v>260001</v>
      </c>
      <c r="BE3931">
        <f t="shared" si="268"/>
        <v>0</v>
      </c>
      <c r="BF3931" s="6">
        <f t="shared" si="269"/>
        <v>-1700</v>
      </c>
      <c r="BG3931" s="7" t="s">
        <v>71</v>
      </c>
      <c r="BH3931" t="e">
        <f>+VLOOKUP(AF3931,Sheet4!A:A,1,FALSE)</f>
        <v>#N/A</v>
      </c>
      <c r="BL3931">
        <v>512.5</v>
      </c>
      <c r="BM3931" s="59">
        <f t="shared" si="270"/>
        <v>1187.5</v>
      </c>
      <c r="BN3931" t="s">
        <v>1872</v>
      </c>
    </row>
    <row r="3932" spans="1:66" ht="13" customHeight="1" x14ac:dyDescent="0.3">
      <c r="A3932" s="5">
        <v>46114</v>
      </c>
      <c r="B3932" t="s">
        <v>80</v>
      </c>
      <c r="F3932">
        <v>337.5</v>
      </c>
      <c r="G3932">
        <v>337.5</v>
      </c>
      <c r="H3932">
        <v>1125</v>
      </c>
      <c r="I3932" s="6">
        <v>787.5</v>
      </c>
      <c r="Q3932" t="s">
        <v>81</v>
      </c>
      <c r="U3932">
        <v>2601380</v>
      </c>
      <c r="V3932" t="s">
        <v>1869</v>
      </c>
      <c r="W3932" t="s">
        <v>169</v>
      </c>
      <c r="X3932" t="s">
        <v>241</v>
      </c>
      <c r="Y3932" t="s">
        <v>1873</v>
      </c>
      <c r="AF3932" t="s">
        <v>1869</v>
      </c>
      <c r="AG3932" t="s">
        <v>1871</v>
      </c>
      <c r="AH3932" t="s">
        <v>244</v>
      </c>
      <c r="AI3932">
        <v>861798330</v>
      </c>
      <c r="AM3932">
        <v>260001</v>
      </c>
      <c r="BE3932">
        <f t="shared" si="268"/>
        <v>0</v>
      </c>
      <c r="BF3932" s="6">
        <f t="shared" si="269"/>
        <v>-1125</v>
      </c>
      <c r="BG3932" s="7" t="s">
        <v>71</v>
      </c>
      <c r="BH3932" t="e">
        <f>+VLOOKUP(AF3932,Sheet4!A:A,1,FALSE)</f>
        <v>#N/A</v>
      </c>
      <c r="BL3932">
        <v>337.5</v>
      </c>
      <c r="BM3932" s="59">
        <f t="shared" si="270"/>
        <v>787.5</v>
      </c>
      <c r="BN3932" t="s">
        <v>1872</v>
      </c>
    </row>
    <row r="3933" spans="1:66" ht="13" customHeight="1" x14ac:dyDescent="0.3">
      <c r="A3933" s="5">
        <v>46114</v>
      </c>
      <c r="B3933" t="s">
        <v>80</v>
      </c>
      <c r="F3933">
        <v>287.5</v>
      </c>
      <c r="G3933">
        <v>287.5</v>
      </c>
      <c r="H3933">
        <v>950</v>
      </c>
      <c r="I3933" s="6">
        <v>662.5</v>
      </c>
      <c r="Q3933" t="s">
        <v>81</v>
      </c>
      <c r="U3933">
        <v>2601380</v>
      </c>
      <c r="V3933" t="s">
        <v>1869</v>
      </c>
      <c r="W3933" t="s">
        <v>169</v>
      </c>
      <c r="X3933" t="s">
        <v>241</v>
      </c>
      <c r="Y3933" t="s">
        <v>1874</v>
      </c>
      <c r="AF3933" t="s">
        <v>1869</v>
      </c>
      <c r="AG3933" t="s">
        <v>1871</v>
      </c>
      <c r="AH3933" t="s">
        <v>244</v>
      </c>
      <c r="AI3933">
        <v>861798330</v>
      </c>
      <c r="AM3933">
        <v>260001</v>
      </c>
      <c r="BE3933">
        <f t="shared" si="268"/>
        <v>0</v>
      </c>
      <c r="BF3933" s="6">
        <f t="shared" si="269"/>
        <v>-950</v>
      </c>
      <c r="BG3933" s="7" t="s">
        <v>71</v>
      </c>
      <c r="BH3933" t="e">
        <f>+VLOOKUP(AF3933,Sheet4!A:A,1,FALSE)</f>
        <v>#N/A</v>
      </c>
      <c r="BL3933">
        <v>287.5</v>
      </c>
      <c r="BM3933" s="59">
        <f t="shared" si="270"/>
        <v>662.5</v>
      </c>
      <c r="BN3933" t="s">
        <v>1872</v>
      </c>
    </row>
    <row r="3934" spans="1:66" ht="13" customHeight="1" x14ac:dyDescent="0.3">
      <c r="A3934" s="5">
        <v>46114</v>
      </c>
      <c r="B3934" t="s">
        <v>80</v>
      </c>
      <c r="F3934">
        <v>275</v>
      </c>
      <c r="G3934">
        <v>275</v>
      </c>
      <c r="H3934">
        <v>912.5</v>
      </c>
      <c r="I3934" s="6">
        <v>637.5</v>
      </c>
      <c r="Q3934" t="s">
        <v>81</v>
      </c>
      <c r="U3934">
        <v>2601380</v>
      </c>
      <c r="V3934" t="s">
        <v>1869</v>
      </c>
      <c r="W3934" t="s">
        <v>169</v>
      </c>
      <c r="X3934" t="s">
        <v>241</v>
      </c>
      <c r="Y3934" t="s">
        <v>1875</v>
      </c>
      <c r="AF3934" t="s">
        <v>1869</v>
      </c>
      <c r="AG3934" t="s">
        <v>1871</v>
      </c>
      <c r="AH3934" t="s">
        <v>244</v>
      </c>
      <c r="AI3934">
        <v>861798330</v>
      </c>
      <c r="AM3934">
        <v>260001</v>
      </c>
      <c r="BE3934">
        <f t="shared" si="268"/>
        <v>0</v>
      </c>
      <c r="BF3934" s="6">
        <f t="shared" si="269"/>
        <v>-912.5</v>
      </c>
      <c r="BG3934" s="7" t="s">
        <v>71</v>
      </c>
      <c r="BH3934" t="e">
        <f>+VLOOKUP(AF3934,Sheet4!A:A,1,FALSE)</f>
        <v>#N/A</v>
      </c>
      <c r="BL3934">
        <v>275</v>
      </c>
      <c r="BM3934" s="59">
        <f t="shared" si="270"/>
        <v>637.5</v>
      </c>
      <c r="BN3934" t="s">
        <v>1872</v>
      </c>
    </row>
    <row r="3935" spans="1:66" ht="13" customHeight="1" x14ac:dyDescent="0.3">
      <c r="A3935" s="5">
        <v>46114</v>
      </c>
      <c r="B3935" t="s">
        <v>80</v>
      </c>
      <c r="F3935">
        <v>300</v>
      </c>
      <c r="G3935">
        <v>300</v>
      </c>
      <c r="H3935">
        <v>1000</v>
      </c>
      <c r="I3935" s="6">
        <v>700</v>
      </c>
      <c r="Q3935" t="s">
        <v>81</v>
      </c>
      <c r="U3935">
        <v>2601380</v>
      </c>
      <c r="V3935" t="s">
        <v>1869</v>
      </c>
      <c r="W3935" t="s">
        <v>169</v>
      </c>
      <c r="X3935" t="s">
        <v>241</v>
      </c>
      <c r="Y3935" t="s">
        <v>1876</v>
      </c>
      <c r="AF3935" t="s">
        <v>1869</v>
      </c>
      <c r="AG3935" t="s">
        <v>1871</v>
      </c>
      <c r="AH3935" t="s">
        <v>244</v>
      </c>
      <c r="AI3935">
        <v>861798330</v>
      </c>
      <c r="AM3935">
        <v>260001</v>
      </c>
      <c r="BE3935">
        <f t="shared" si="268"/>
        <v>0</v>
      </c>
      <c r="BF3935" s="6">
        <f t="shared" si="269"/>
        <v>-1000</v>
      </c>
      <c r="BG3935" s="7" t="s">
        <v>71</v>
      </c>
      <c r="BH3935" t="e">
        <f>+VLOOKUP(AF3935,Sheet4!A:A,1,FALSE)</f>
        <v>#N/A</v>
      </c>
      <c r="BL3935">
        <v>300</v>
      </c>
      <c r="BM3935" s="59">
        <f t="shared" si="270"/>
        <v>700</v>
      </c>
      <c r="BN3935" t="s">
        <v>1872</v>
      </c>
    </row>
    <row r="3936" spans="1:66" ht="13" customHeight="1" x14ac:dyDescent="0.3">
      <c r="A3936" s="5">
        <v>46114</v>
      </c>
      <c r="B3936" t="s">
        <v>80</v>
      </c>
      <c r="F3936">
        <v>637.5</v>
      </c>
      <c r="G3936">
        <v>637.5</v>
      </c>
      <c r="H3936">
        <v>2112.5</v>
      </c>
      <c r="I3936" s="6">
        <v>1475</v>
      </c>
      <c r="Q3936" t="s">
        <v>81</v>
      </c>
      <c r="U3936">
        <v>2601380</v>
      </c>
      <c r="V3936" t="s">
        <v>1869</v>
      </c>
      <c r="W3936" t="s">
        <v>169</v>
      </c>
      <c r="X3936" t="s">
        <v>241</v>
      </c>
      <c r="Y3936" t="s">
        <v>1877</v>
      </c>
      <c r="AF3936" t="s">
        <v>1869</v>
      </c>
      <c r="AG3936" t="s">
        <v>1871</v>
      </c>
      <c r="AH3936" t="s">
        <v>244</v>
      </c>
      <c r="AI3936">
        <v>861798330</v>
      </c>
      <c r="AM3936">
        <v>260001</v>
      </c>
      <c r="BE3936">
        <f t="shared" si="268"/>
        <v>0</v>
      </c>
      <c r="BF3936" s="6">
        <f t="shared" si="269"/>
        <v>-2112.5</v>
      </c>
      <c r="BG3936" s="7" t="s">
        <v>71</v>
      </c>
      <c r="BH3936" t="e">
        <f>+VLOOKUP(AF3936,Sheet4!A:A,1,FALSE)</f>
        <v>#N/A</v>
      </c>
      <c r="BL3936">
        <v>637.5</v>
      </c>
      <c r="BM3936" s="59">
        <f t="shared" si="270"/>
        <v>1475</v>
      </c>
      <c r="BN3936" t="s">
        <v>1872</v>
      </c>
    </row>
    <row r="3937" spans="1:67" ht="13" customHeight="1" x14ac:dyDescent="0.3">
      <c r="A3937" s="5">
        <v>46114</v>
      </c>
      <c r="B3937" t="s">
        <v>80</v>
      </c>
      <c r="F3937">
        <v>350</v>
      </c>
      <c r="G3937">
        <v>350</v>
      </c>
      <c r="H3937">
        <v>1162.5</v>
      </c>
      <c r="I3937" s="6">
        <v>812.5</v>
      </c>
      <c r="Q3937" t="s">
        <v>81</v>
      </c>
      <c r="U3937">
        <v>2601380</v>
      </c>
      <c r="V3937" t="s">
        <v>1869</v>
      </c>
      <c r="W3937" t="s">
        <v>169</v>
      </c>
      <c r="X3937" t="s">
        <v>241</v>
      </c>
      <c r="Y3937" t="s">
        <v>1878</v>
      </c>
      <c r="AF3937" t="s">
        <v>1869</v>
      </c>
      <c r="AG3937" t="s">
        <v>1871</v>
      </c>
      <c r="AH3937" t="s">
        <v>244</v>
      </c>
      <c r="AI3937">
        <v>861798330</v>
      </c>
      <c r="AM3937">
        <v>260001</v>
      </c>
      <c r="BE3937">
        <f t="shared" si="268"/>
        <v>0</v>
      </c>
      <c r="BF3937" s="6">
        <f t="shared" si="269"/>
        <v>-1162.5</v>
      </c>
      <c r="BG3937" s="7" t="s">
        <v>71</v>
      </c>
      <c r="BH3937" t="e">
        <f>+VLOOKUP(AF3937,Sheet4!A:A,1,FALSE)</f>
        <v>#N/A</v>
      </c>
      <c r="BL3937">
        <v>350</v>
      </c>
      <c r="BM3937" s="59">
        <f t="shared" si="270"/>
        <v>812.5</v>
      </c>
      <c r="BN3937" t="s">
        <v>1872</v>
      </c>
    </row>
    <row r="3938" spans="1:67" ht="13" customHeight="1" x14ac:dyDescent="0.3">
      <c r="A3938" s="5">
        <v>46114</v>
      </c>
      <c r="B3938" t="s">
        <v>63</v>
      </c>
      <c r="F3938">
        <v>300</v>
      </c>
      <c r="G3938">
        <v>300</v>
      </c>
      <c r="H3938">
        <v>285</v>
      </c>
      <c r="I3938" s="6">
        <v>-15</v>
      </c>
      <c r="Q3938" t="s">
        <v>64</v>
      </c>
      <c r="U3938">
        <v>2601381</v>
      </c>
      <c r="V3938" t="s">
        <v>1879</v>
      </c>
      <c r="W3938" t="s">
        <v>94</v>
      </c>
      <c r="X3938" t="s">
        <v>330</v>
      </c>
      <c r="Y3938" t="s">
        <v>1880</v>
      </c>
      <c r="AF3938" t="s">
        <v>1879</v>
      </c>
      <c r="AG3938" t="s">
        <v>1881</v>
      </c>
      <c r="AH3938" t="s">
        <v>333</v>
      </c>
      <c r="AI3938">
        <v>862893899</v>
      </c>
      <c r="AM3938">
        <v>260001</v>
      </c>
      <c r="BE3938">
        <f t="shared" si="268"/>
        <v>0</v>
      </c>
      <c r="BF3938" s="6">
        <f t="shared" si="269"/>
        <v>-285</v>
      </c>
      <c r="BG3938" s="7" t="s">
        <v>71</v>
      </c>
      <c r="BH3938" t="e">
        <f>+VLOOKUP(AF3938,Sheet4!A:A,1,FALSE)</f>
        <v>#N/A</v>
      </c>
      <c r="BL3938">
        <v>300</v>
      </c>
      <c r="BM3938" s="59">
        <f t="shared" si="270"/>
        <v>-15</v>
      </c>
      <c r="BN3938" t="s">
        <v>1882</v>
      </c>
      <c r="BO3938" t="s">
        <v>101</v>
      </c>
    </row>
    <row r="3939" spans="1:67" ht="13" customHeight="1" x14ac:dyDescent="0.3">
      <c r="A3939" s="5">
        <v>46114</v>
      </c>
      <c r="B3939" t="s">
        <v>63</v>
      </c>
      <c r="F3939">
        <v>90</v>
      </c>
      <c r="G3939">
        <v>90</v>
      </c>
      <c r="H3939">
        <v>90</v>
      </c>
      <c r="I3939" s="6">
        <v>0</v>
      </c>
      <c r="Q3939" t="s">
        <v>64</v>
      </c>
      <c r="U3939">
        <v>2601381</v>
      </c>
      <c r="V3939" t="s">
        <v>1879</v>
      </c>
      <c r="W3939" t="s">
        <v>94</v>
      </c>
      <c r="X3939" t="s">
        <v>330</v>
      </c>
      <c r="Y3939" t="s">
        <v>1883</v>
      </c>
      <c r="AF3939" t="s">
        <v>1879</v>
      </c>
      <c r="AG3939" t="s">
        <v>1881</v>
      </c>
      <c r="AH3939" t="s">
        <v>333</v>
      </c>
      <c r="AI3939">
        <v>862893899</v>
      </c>
      <c r="AM3939">
        <v>260001</v>
      </c>
      <c r="BE3939">
        <f t="shared" si="268"/>
        <v>0</v>
      </c>
      <c r="BF3939" s="6">
        <f t="shared" si="269"/>
        <v>-90</v>
      </c>
      <c r="BG3939" s="7" t="s">
        <v>71</v>
      </c>
      <c r="BH3939" t="e">
        <f>+VLOOKUP(AF3939,Sheet4!A:A,1,FALSE)</f>
        <v>#N/A</v>
      </c>
      <c r="BL3939">
        <v>90</v>
      </c>
      <c r="BM3939" s="59">
        <f t="shared" si="270"/>
        <v>0</v>
      </c>
      <c r="BN3939" t="s">
        <v>1882</v>
      </c>
      <c r="BO3939" t="s">
        <v>101</v>
      </c>
    </row>
    <row r="3940" spans="1:67" ht="13" customHeight="1" x14ac:dyDescent="0.3">
      <c r="A3940" s="5">
        <v>46114</v>
      </c>
      <c r="B3940" t="s">
        <v>63</v>
      </c>
      <c r="F3940">
        <v>90</v>
      </c>
      <c r="G3940">
        <v>90</v>
      </c>
      <c r="H3940">
        <v>90</v>
      </c>
      <c r="I3940" s="6">
        <v>0</v>
      </c>
      <c r="Q3940" t="s">
        <v>64</v>
      </c>
      <c r="U3940">
        <v>2601381</v>
      </c>
      <c r="V3940" t="s">
        <v>1879</v>
      </c>
      <c r="W3940" t="s">
        <v>94</v>
      </c>
      <c r="X3940" t="s">
        <v>330</v>
      </c>
      <c r="Y3940" t="s">
        <v>1884</v>
      </c>
      <c r="AF3940" t="s">
        <v>1879</v>
      </c>
      <c r="AG3940" t="s">
        <v>1881</v>
      </c>
      <c r="AH3940" t="s">
        <v>333</v>
      </c>
      <c r="AI3940">
        <v>862893899</v>
      </c>
      <c r="AM3940">
        <v>260001</v>
      </c>
      <c r="BE3940">
        <f t="shared" si="268"/>
        <v>0</v>
      </c>
      <c r="BF3940" s="6">
        <f t="shared" si="269"/>
        <v>-90</v>
      </c>
      <c r="BG3940" s="7" t="s">
        <v>71</v>
      </c>
      <c r="BH3940" t="e">
        <f>+VLOOKUP(AF3940,Sheet4!A:A,1,FALSE)</f>
        <v>#N/A</v>
      </c>
      <c r="BL3940">
        <v>90</v>
      </c>
      <c r="BM3940" s="59">
        <f t="shared" si="270"/>
        <v>0</v>
      </c>
      <c r="BN3940" t="s">
        <v>1882</v>
      </c>
      <c r="BO3940" t="s">
        <v>101</v>
      </c>
    </row>
    <row r="3941" spans="1:67" ht="13" customHeight="1" x14ac:dyDescent="0.3">
      <c r="A3941" s="5">
        <v>46114</v>
      </c>
      <c r="B3941" t="s">
        <v>63</v>
      </c>
      <c r="F3941">
        <v>615</v>
      </c>
      <c r="G3941">
        <v>615</v>
      </c>
      <c r="H3941">
        <v>585</v>
      </c>
      <c r="I3941" s="6">
        <v>-30</v>
      </c>
      <c r="Q3941" t="s">
        <v>64</v>
      </c>
      <c r="U3941">
        <v>2601381</v>
      </c>
      <c r="V3941" t="s">
        <v>1879</v>
      </c>
      <c r="W3941" t="s">
        <v>94</v>
      </c>
      <c r="X3941" t="s">
        <v>330</v>
      </c>
      <c r="Y3941" t="s">
        <v>1885</v>
      </c>
      <c r="AF3941" t="s">
        <v>1879</v>
      </c>
      <c r="AG3941" t="s">
        <v>1881</v>
      </c>
      <c r="AH3941" t="s">
        <v>333</v>
      </c>
      <c r="AI3941">
        <v>862893899</v>
      </c>
      <c r="AM3941">
        <v>260001</v>
      </c>
      <c r="BE3941">
        <f t="shared" si="268"/>
        <v>0</v>
      </c>
      <c r="BF3941" s="6">
        <f t="shared" si="269"/>
        <v>-585</v>
      </c>
      <c r="BG3941" s="7" t="s">
        <v>71</v>
      </c>
      <c r="BH3941" t="e">
        <f>+VLOOKUP(AF3941,Sheet4!A:A,1,FALSE)</f>
        <v>#N/A</v>
      </c>
      <c r="BL3941">
        <v>615</v>
      </c>
      <c r="BM3941" s="59">
        <f t="shared" si="270"/>
        <v>-30</v>
      </c>
      <c r="BN3941" t="s">
        <v>1882</v>
      </c>
      <c r="BO3941" t="s">
        <v>101</v>
      </c>
    </row>
    <row r="3942" spans="1:67" ht="13" customHeight="1" x14ac:dyDescent="0.3">
      <c r="A3942" s="5">
        <v>46114</v>
      </c>
      <c r="B3942" t="s">
        <v>63</v>
      </c>
      <c r="F3942">
        <v>150</v>
      </c>
      <c r="G3942">
        <v>150</v>
      </c>
      <c r="H3942">
        <v>135</v>
      </c>
      <c r="I3942" s="6">
        <v>-15</v>
      </c>
      <c r="Q3942" t="s">
        <v>64</v>
      </c>
      <c r="U3942">
        <v>2601381</v>
      </c>
      <c r="V3942" t="s">
        <v>1879</v>
      </c>
      <c r="W3942" t="s">
        <v>94</v>
      </c>
      <c r="X3942" t="s">
        <v>330</v>
      </c>
      <c r="Y3942" t="s">
        <v>1886</v>
      </c>
      <c r="AF3942" t="s">
        <v>1879</v>
      </c>
      <c r="AG3942" t="s">
        <v>1881</v>
      </c>
      <c r="AH3942" t="s">
        <v>333</v>
      </c>
      <c r="AI3942">
        <v>862893899</v>
      </c>
      <c r="AM3942">
        <v>260001</v>
      </c>
      <c r="BE3942">
        <f t="shared" si="268"/>
        <v>0</v>
      </c>
      <c r="BF3942" s="6">
        <f t="shared" si="269"/>
        <v>-135</v>
      </c>
      <c r="BG3942" s="7" t="s">
        <v>71</v>
      </c>
      <c r="BH3942" t="e">
        <f>+VLOOKUP(AF3942,Sheet4!A:A,1,FALSE)</f>
        <v>#N/A</v>
      </c>
      <c r="BL3942">
        <v>150</v>
      </c>
      <c r="BM3942" s="59">
        <f t="shared" si="270"/>
        <v>-15</v>
      </c>
      <c r="BN3942" t="s">
        <v>1882</v>
      </c>
      <c r="BO3942" t="s">
        <v>101</v>
      </c>
    </row>
    <row r="3943" spans="1:67" ht="13" customHeight="1" x14ac:dyDescent="0.3">
      <c r="A3943" s="5">
        <v>46114</v>
      </c>
      <c r="B3943" t="s">
        <v>63</v>
      </c>
      <c r="F3943">
        <v>75</v>
      </c>
      <c r="G3943">
        <v>75</v>
      </c>
      <c r="H3943">
        <v>75</v>
      </c>
      <c r="I3943" s="6">
        <v>0</v>
      </c>
      <c r="Q3943" t="s">
        <v>64</v>
      </c>
      <c r="U3943">
        <v>2601381</v>
      </c>
      <c r="V3943" t="s">
        <v>1879</v>
      </c>
      <c r="W3943" t="s">
        <v>94</v>
      </c>
      <c r="X3943" t="s">
        <v>330</v>
      </c>
      <c r="Y3943" t="s">
        <v>1887</v>
      </c>
      <c r="AF3943" t="s">
        <v>1879</v>
      </c>
      <c r="AG3943" t="s">
        <v>1881</v>
      </c>
      <c r="AH3943" t="s">
        <v>333</v>
      </c>
      <c r="AI3943">
        <v>862893899</v>
      </c>
      <c r="AM3943">
        <v>260001</v>
      </c>
      <c r="BE3943">
        <f t="shared" si="268"/>
        <v>0</v>
      </c>
      <c r="BF3943" s="6">
        <f t="shared" si="269"/>
        <v>-75</v>
      </c>
      <c r="BG3943" s="7" t="s">
        <v>71</v>
      </c>
      <c r="BH3943" t="e">
        <f>+VLOOKUP(AF3943,Sheet4!A:A,1,FALSE)</f>
        <v>#N/A</v>
      </c>
      <c r="BL3943">
        <v>75</v>
      </c>
      <c r="BM3943" s="59">
        <f t="shared" si="270"/>
        <v>0</v>
      </c>
      <c r="BN3943" t="s">
        <v>1882</v>
      </c>
      <c r="BO3943" t="s">
        <v>101</v>
      </c>
    </row>
    <row r="3944" spans="1:67" ht="13" customHeight="1" x14ac:dyDescent="0.3">
      <c r="A3944" s="5">
        <v>46114</v>
      </c>
      <c r="B3944" t="s">
        <v>63</v>
      </c>
      <c r="F3944">
        <v>240</v>
      </c>
      <c r="G3944">
        <v>240</v>
      </c>
      <c r="H3944">
        <v>225</v>
      </c>
      <c r="I3944" s="6">
        <v>-15</v>
      </c>
      <c r="Q3944" t="s">
        <v>64</v>
      </c>
      <c r="U3944">
        <v>2601381</v>
      </c>
      <c r="V3944" t="s">
        <v>1879</v>
      </c>
      <c r="W3944" t="s">
        <v>94</v>
      </c>
      <c r="X3944" t="s">
        <v>330</v>
      </c>
      <c r="Y3944" t="s">
        <v>1888</v>
      </c>
      <c r="AF3944" t="s">
        <v>1879</v>
      </c>
      <c r="AG3944" t="s">
        <v>1881</v>
      </c>
      <c r="AH3944" t="s">
        <v>333</v>
      </c>
      <c r="AI3944">
        <v>862893899</v>
      </c>
      <c r="AM3944">
        <v>260001</v>
      </c>
      <c r="BE3944">
        <f t="shared" si="268"/>
        <v>0</v>
      </c>
      <c r="BF3944" s="6">
        <f t="shared" si="269"/>
        <v>-225</v>
      </c>
      <c r="BG3944" s="7" t="s">
        <v>71</v>
      </c>
      <c r="BH3944" t="e">
        <f>+VLOOKUP(AF3944,Sheet4!A:A,1,FALSE)</f>
        <v>#N/A</v>
      </c>
      <c r="BL3944">
        <v>240</v>
      </c>
      <c r="BM3944" s="59">
        <f t="shared" si="270"/>
        <v>-15</v>
      </c>
      <c r="BN3944" t="s">
        <v>1882</v>
      </c>
      <c r="BO3944" t="s">
        <v>101</v>
      </c>
    </row>
    <row r="3945" spans="1:67" ht="13" customHeight="1" x14ac:dyDescent="0.3">
      <c r="A3945" s="5">
        <v>46114</v>
      </c>
      <c r="B3945" t="s">
        <v>74</v>
      </c>
      <c r="F3945" s="8">
        <v>20</v>
      </c>
      <c r="G3945">
        <v>10</v>
      </c>
      <c r="H3945">
        <v>19</v>
      </c>
      <c r="I3945" s="6">
        <v>-1</v>
      </c>
      <c r="Q3945" t="s">
        <v>75</v>
      </c>
      <c r="U3945">
        <v>2601381</v>
      </c>
      <c r="V3945" t="s">
        <v>1879</v>
      </c>
      <c r="W3945" t="s">
        <v>94</v>
      </c>
      <c r="X3945" t="s">
        <v>330</v>
      </c>
      <c r="Y3945" t="s">
        <v>1880</v>
      </c>
      <c r="AF3945" t="s">
        <v>1879</v>
      </c>
      <c r="AG3945" t="s">
        <v>1881</v>
      </c>
      <c r="AH3945" t="s">
        <v>333</v>
      </c>
      <c r="AI3945">
        <v>862893899</v>
      </c>
      <c r="AM3945">
        <v>260001</v>
      </c>
      <c r="BE3945">
        <f t="shared" si="268"/>
        <v>0</v>
      </c>
      <c r="BF3945" s="6">
        <f t="shared" si="269"/>
        <v>-19</v>
      </c>
      <c r="BG3945" s="7" t="s">
        <v>71</v>
      </c>
      <c r="BH3945" t="e">
        <f>+VLOOKUP(AF3945,Sheet4!A:A,1,FALSE)</f>
        <v>#N/A</v>
      </c>
      <c r="BL3945">
        <v>10</v>
      </c>
      <c r="BM3945" s="59">
        <f t="shared" si="270"/>
        <v>9</v>
      </c>
      <c r="BN3945" t="s">
        <v>1882</v>
      </c>
    </row>
    <row r="3946" spans="1:67" ht="13" customHeight="1" x14ac:dyDescent="0.3">
      <c r="A3946" s="5">
        <v>46114</v>
      </c>
      <c r="B3946" t="s">
        <v>74</v>
      </c>
      <c r="F3946" s="8">
        <v>6</v>
      </c>
      <c r="G3946">
        <v>3</v>
      </c>
      <c r="H3946">
        <v>6</v>
      </c>
      <c r="I3946" s="6">
        <v>0</v>
      </c>
      <c r="Q3946" t="s">
        <v>75</v>
      </c>
      <c r="U3946">
        <v>2601381</v>
      </c>
      <c r="V3946" t="s">
        <v>1879</v>
      </c>
      <c r="W3946" t="s">
        <v>94</v>
      </c>
      <c r="X3946" t="s">
        <v>330</v>
      </c>
      <c r="Y3946" t="s">
        <v>1883</v>
      </c>
      <c r="AF3946" t="s">
        <v>1879</v>
      </c>
      <c r="AG3946" t="s">
        <v>1881</v>
      </c>
      <c r="AH3946" t="s">
        <v>333</v>
      </c>
      <c r="AI3946">
        <v>862893899</v>
      </c>
      <c r="AM3946">
        <v>260001</v>
      </c>
      <c r="BE3946">
        <f t="shared" si="268"/>
        <v>0</v>
      </c>
      <c r="BF3946" s="6">
        <f t="shared" si="269"/>
        <v>-6</v>
      </c>
      <c r="BG3946" s="7" t="s">
        <v>71</v>
      </c>
      <c r="BH3946" t="e">
        <f>+VLOOKUP(AF3946,Sheet4!A:A,1,FALSE)</f>
        <v>#N/A</v>
      </c>
      <c r="BL3946">
        <v>3</v>
      </c>
      <c r="BM3946" s="59">
        <f t="shared" si="270"/>
        <v>3</v>
      </c>
      <c r="BN3946" t="s">
        <v>1882</v>
      </c>
    </row>
    <row r="3947" spans="1:67" ht="13" customHeight="1" x14ac:dyDescent="0.3">
      <c r="A3947" s="5">
        <v>46114</v>
      </c>
      <c r="B3947" t="s">
        <v>74</v>
      </c>
      <c r="F3947" s="8">
        <v>6</v>
      </c>
      <c r="G3947">
        <v>3</v>
      </c>
      <c r="H3947">
        <v>6</v>
      </c>
      <c r="I3947" s="6">
        <v>0</v>
      </c>
      <c r="Q3947" t="s">
        <v>75</v>
      </c>
      <c r="U3947">
        <v>2601381</v>
      </c>
      <c r="V3947" t="s">
        <v>1879</v>
      </c>
      <c r="W3947" t="s">
        <v>94</v>
      </c>
      <c r="X3947" t="s">
        <v>330</v>
      </c>
      <c r="Y3947" t="s">
        <v>1884</v>
      </c>
      <c r="AF3947" t="s">
        <v>1879</v>
      </c>
      <c r="AG3947" t="s">
        <v>1881</v>
      </c>
      <c r="AH3947" t="s">
        <v>333</v>
      </c>
      <c r="AI3947">
        <v>862893899</v>
      </c>
      <c r="AM3947">
        <v>260001</v>
      </c>
      <c r="BE3947">
        <f t="shared" si="268"/>
        <v>0</v>
      </c>
      <c r="BF3947" s="6">
        <f t="shared" si="269"/>
        <v>-6</v>
      </c>
      <c r="BG3947" s="7" t="s">
        <v>71</v>
      </c>
      <c r="BH3947" t="e">
        <f>+VLOOKUP(AF3947,Sheet4!A:A,1,FALSE)</f>
        <v>#N/A</v>
      </c>
      <c r="BL3947">
        <v>3</v>
      </c>
      <c r="BM3947" s="59">
        <f t="shared" si="270"/>
        <v>3</v>
      </c>
      <c r="BN3947" t="s">
        <v>1882</v>
      </c>
    </row>
    <row r="3948" spans="1:67" ht="13" customHeight="1" x14ac:dyDescent="0.3">
      <c r="A3948" s="5">
        <v>46114</v>
      </c>
      <c r="B3948" t="s">
        <v>74</v>
      </c>
      <c r="F3948" s="8">
        <v>41</v>
      </c>
      <c r="G3948">
        <v>20.5</v>
      </c>
      <c r="H3948">
        <v>39</v>
      </c>
      <c r="I3948" s="6">
        <v>-2</v>
      </c>
      <c r="Q3948" t="s">
        <v>75</v>
      </c>
      <c r="U3948">
        <v>2601381</v>
      </c>
      <c r="V3948" t="s">
        <v>1879</v>
      </c>
      <c r="W3948" t="s">
        <v>94</v>
      </c>
      <c r="X3948" t="s">
        <v>330</v>
      </c>
      <c r="Y3948" t="s">
        <v>1885</v>
      </c>
      <c r="AF3948" t="s">
        <v>1879</v>
      </c>
      <c r="AG3948" t="s">
        <v>1881</v>
      </c>
      <c r="AH3948" t="s">
        <v>333</v>
      </c>
      <c r="AI3948">
        <v>862893899</v>
      </c>
      <c r="AM3948">
        <v>260001</v>
      </c>
      <c r="BE3948">
        <f t="shared" si="268"/>
        <v>0</v>
      </c>
      <c r="BF3948" s="6">
        <f t="shared" si="269"/>
        <v>-39</v>
      </c>
      <c r="BG3948" s="7" t="s">
        <v>71</v>
      </c>
      <c r="BH3948" t="e">
        <f>+VLOOKUP(AF3948,Sheet4!A:A,1,FALSE)</f>
        <v>#N/A</v>
      </c>
      <c r="BL3948">
        <v>20.5</v>
      </c>
      <c r="BM3948" s="59">
        <f t="shared" si="270"/>
        <v>18.5</v>
      </c>
      <c r="BN3948" t="s">
        <v>1882</v>
      </c>
    </row>
    <row r="3949" spans="1:67" ht="13" customHeight="1" x14ac:dyDescent="0.3">
      <c r="A3949" s="5">
        <v>46114</v>
      </c>
      <c r="B3949" t="s">
        <v>74</v>
      </c>
      <c r="F3949" s="8">
        <v>10</v>
      </c>
      <c r="G3949">
        <v>5</v>
      </c>
      <c r="H3949">
        <v>9</v>
      </c>
      <c r="I3949" s="6">
        <v>-1</v>
      </c>
      <c r="Q3949" t="s">
        <v>75</v>
      </c>
      <c r="U3949">
        <v>2601381</v>
      </c>
      <c r="V3949" t="s">
        <v>1879</v>
      </c>
      <c r="W3949" t="s">
        <v>94</v>
      </c>
      <c r="X3949" t="s">
        <v>330</v>
      </c>
      <c r="Y3949" t="s">
        <v>1886</v>
      </c>
      <c r="AF3949" t="s">
        <v>1879</v>
      </c>
      <c r="AG3949" t="s">
        <v>1881</v>
      </c>
      <c r="AH3949" t="s">
        <v>333</v>
      </c>
      <c r="AI3949">
        <v>862893899</v>
      </c>
      <c r="AM3949">
        <v>260001</v>
      </c>
      <c r="BE3949">
        <f t="shared" si="268"/>
        <v>0</v>
      </c>
      <c r="BF3949" s="6">
        <f t="shared" si="269"/>
        <v>-9</v>
      </c>
      <c r="BG3949" s="7" t="s">
        <v>71</v>
      </c>
      <c r="BH3949" t="e">
        <f>+VLOOKUP(AF3949,Sheet4!A:A,1,FALSE)</f>
        <v>#N/A</v>
      </c>
      <c r="BL3949">
        <v>5</v>
      </c>
      <c r="BM3949" s="59">
        <f t="shared" si="270"/>
        <v>4</v>
      </c>
      <c r="BN3949" t="s">
        <v>1882</v>
      </c>
    </row>
    <row r="3950" spans="1:67" ht="13" customHeight="1" x14ac:dyDescent="0.3">
      <c r="A3950" s="5">
        <v>46114</v>
      </c>
      <c r="B3950" t="s">
        <v>74</v>
      </c>
      <c r="F3950" s="8">
        <v>5</v>
      </c>
      <c r="G3950">
        <v>2.5</v>
      </c>
      <c r="H3950">
        <v>5</v>
      </c>
      <c r="I3950" s="6">
        <v>0</v>
      </c>
      <c r="Q3950" t="s">
        <v>75</v>
      </c>
      <c r="U3950">
        <v>2601381</v>
      </c>
      <c r="V3950" t="s">
        <v>1879</v>
      </c>
      <c r="W3950" t="s">
        <v>94</v>
      </c>
      <c r="X3950" t="s">
        <v>330</v>
      </c>
      <c r="Y3950" t="s">
        <v>1887</v>
      </c>
      <c r="AF3950" t="s">
        <v>1879</v>
      </c>
      <c r="AG3950" t="s">
        <v>1881</v>
      </c>
      <c r="AH3950" t="s">
        <v>333</v>
      </c>
      <c r="AI3950">
        <v>862893899</v>
      </c>
      <c r="AM3950">
        <v>260001</v>
      </c>
      <c r="BE3950">
        <f t="shared" si="268"/>
        <v>0</v>
      </c>
      <c r="BF3950" s="6">
        <f t="shared" si="269"/>
        <v>-5</v>
      </c>
      <c r="BG3950" s="7" t="s">
        <v>71</v>
      </c>
      <c r="BH3950" t="e">
        <f>+VLOOKUP(AF3950,Sheet4!A:A,1,FALSE)</f>
        <v>#N/A</v>
      </c>
      <c r="BL3950">
        <v>2.5</v>
      </c>
      <c r="BM3950" s="59">
        <f t="shared" si="270"/>
        <v>2.5</v>
      </c>
      <c r="BN3950" t="s">
        <v>1882</v>
      </c>
    </row>
    <row r="3951" spans="1:67" ht="13" customHeight="1" x14ac:dyDescent="0.3">
      <c r="A3951" s="5">
        <v>46114</v>
      </c>
      <c r="B3951" t="s">
        <v>74</v>
      </c>
      <c r="F3951" s="8">
        <v>16</v>
      </c>
      <c r="G3951">
        <v>8</v>
      </c>
      <c r="H3951">
        <v>15</v>
      </c>
      <c r="I3951" s="6">
        <v>-1</v>
      </c>
      <c r="Q3951" t="s">
        <v>75</v>
      </c>
      <c r="U3951">
        <v>2601381</v>
      </c>
      <c r="V3951" t="s">
        <v>1879</v>
      </c>
      <c r="W3951" t="s">
        <v>94</v>
      </c>
      <c r="X3951" t="s">
        <v>330</v>
      </c>
      <c r="Y3951" t="s">
        <v>1888</v>
      </c>
      <c r="AF3951" t="s">
        <v>1879</v>
      </c>
      <c r="AG3951" t="s">
        <v>1881</v>
      </c>
      <c r="AH3951" t="s">
        <v>333</v>
      </c>
      <c r="AI3951">
        <v>862893899</v>
      </c>
      <c r="AM3951">
        <v>260001</v>
      </c>
      <c r="BE3951">
        <f t="shared" si="268"/>
        <v>0</v>
      </c>
      <c r="BF3951" s="6">
        <f t="shared" si="269"/>
        <v>-15</v>
      </c>
      <c r="BG3951" s="7" t="s">
        <v>71</v>
      </c>
      <c r="BH3951" t="e">
        <f>+VLOOKUP(AF3951,Sheet4!A:A,1,FALSE)</f>
        <v>#N/A</v>
      </c>
      <c r="BL3951">
        <v>8</v>
      </c>
      <c r="BM3951" s="59">
        <f t="shared" si="270"/>
        <v>7</v>
      </c>
      <c r="BN3951" t="s">
        <v>1882</v>
      </c>
    </row>
    <row r="3952" spans="1:67" ht="13" customHeight="1" x14ac:dyDescent="0.3">
      <c r="A3952" s="5">
        <v>46114</v>
      </c>
      <c r="B3952" t="s">
        <v>76</v>
      </c>
      <c r="F3952">
        <v>400</v>
      </c>
      <c r="G3952">
        <v>400</v>
      </c>
      <c r="H3952">
        <v>380</v>
      </c>
      <c r="I3952" s="6">
        <v>-20</v>
      </c>
      <c r="Q3952" t="s">
        <v>77</v>
      </c>
      <c r="U3952">
        <v>2601381</v>
      </c>
      <c r="V3952" t="s">
        <v>1879</v>
      </c>
      <c r="W3952" t="s">
        <v>94</v>
      </c>
      <c r="X3952" t="s">
        <v>330</v>
      </c>
      <c r="Y3952" t="s">
        <v>1880</v>
      </c>
      <c r="AF3952" t="s">
        <v>1879</v>
      </c>
      <c r="AG3952" t="s">
        <v>1881</v>
      </c>
      <c r="AH3952" t="s">
        <v>333</v>
      </c>
      <c r="AI3952">
        <v>862893899</v>
      </c>
      <c r="AM3952">
        <v>260001</v>
      </c>
      <c r="BE3952">
        <f t="shared" si="268"/>
        <v>0</v>
      </c>
      <c r="BF3952" s="6">
        <f t="shared" si="269"/>
        <v>-380</v>
      </c>
      <c r="BG3952" s="7" t="s">
        <v>71</v>
      </c>
      <c r="BH3952" t="e">
        <f>+VLOOKUP(AF3952,Sheet4!A:A,1,FALSE)</f>
        <v>#N/A</v>
      </c>
      <c r="BL3952">
        <v>400</v>
      </c>
      <c r="BM3952" s="59">
        <f t="shared" si="270"/>
        <v>-20</v>
      </c>
      <c r="BN3952" t="s">
        <v>1882</v>
      </c>
    </row>
    <row r="3953" spans="1:66" ht="13" customHeight="1" x14ac:dyDescent="0.3">
      <c r="A3953" s="5">
        <v>46114</v>
      </c>
      <c r="B3953" t="s">
        <v>76</v>
      </c>
      <c r="F3953">
        <v>120</v>
      </c>
      <c r="G3953">
        <v>120</v>
      </c>
      <c r="H3953">
        <v>120</v>
      </c>
      <c r="I3953" s="6">
        <v>0</v>
      </c>
      <c r="Q3953" t="s">
        <v>77</v>
      </c>
      <c r="U3953">
        <v>2601381</v>
      </c>
      <c r="V3953" t="s">
        <v>1879</v>
      </c>
      <c r="W3953" t="s">
        <v>94</v>
      </c>
      <c r="X3953" t="s">
        <v>330</v>
      </c>
      <c r="Y3953" t="s">
        <v>1883</v>
      </c>
      <c r="AF3953" t="s">
        <v>1879</v>
      </c>
      <c r="AG3953" t="s">
        <v>1881</v>
      </c>
      <c r="AH3953" t="s">
        <v>333</v>
      </c>
      <c r="AI3953">
        <v>862893899</v>
      </c>
      <c r="AM3953">
        <v>260001</v>
      </c>
      <c r="BE3953">
        <f t="shared" si="268"/>
        <v>0</v>
      </c>
      <c r="BF3953" s="6">
        <f t="shared" si="269"/>
        <v>-120</v>
      </c>
      <c r="BG3953" s="7" t="s">
        <v>71</v>
      </c>
      <c r="BH3953" t="e">
        <f>+VLOOKUP(AF3953,Sheet4!A:A,1,FALSE)</f>
        <v>#N/A</v>
      </c>
      <c r="BL3953">
        <v>120</v>
      </c>
      <c r="BM3953" s="59">
        <f t="shared" si="270"/>
        <v>0</v>
      </c>
      <c r="BN3953" t="s">
        <v>1882</v>
      </c>
    </row>
    <row r="3954" spans="1:66" ht="13" customHeight="1" x14ac:dyDescent="0.3">
      <c r="A3954" s="5">
        <v>46114</v>
      </c>
      <c r="B3954" t="s">
        <v>76</v>
      </c>
      <c r="F3954">
        <v>120</v>
      </c>
      <c r="G3954">
        <v>120</v>
      </c>
      <c r="H3954">
        <v>120</v>
      </c>
      <c r="I3954" s="6">
        <v>0</v>
      </c>
      <c r="Q3954" t="s">
        <v>77</v>
      </c>
      <c r="U3954">
        <v>2601381</v>
      </c>
      <c r="V3954" t="s">
        <v>1879</v>
      </c>
      <c r="W3954" t="s">
        <v>94</v>
      </c>
      <c r="X3954" t="s">
        <v>330</v>
      </c>
      <c r="Y3954" t="s">
        <v>1884</v>
      </c>
      <c r="AF3954" t="s">
        <v>1879</v>
      </c>
      <c r="AG3954" t="s">
        <v>1881</v>
      </c>
      <c r="AH3954" t="s">
        <v>333</v>
      </c>
      <c r="AI3954">
        <v>862893899</v>
      </c>
      <c r="AM3954">
        <v>260001</v>
      </c>
      <c r="BE3954">
        <f t="shared" si="268"/>
        <v>0</v>
      </c>
      <c r="BF3954" s="6">
        <f t="shared" si="269"/>
        <v>-120</v>
      </c>
      <c r="BG3954" s="7" t="s">
        <v>71</v>
      </c>
      <c r="BH3954" t="e">
        <f>+VLOOKUP(AF3954,Sheet4!A:A,1,FALSE)</f>
        <v>#N/A</v>
      </c>
      <c r="BL3954">
        <v>120</v>
      </c>
      <c r="BM3954" s="59">
        <f t="shared" si="270"/>
        <v>0</v>
      </c>
      <c r="BN3954" t="s">
        <v>1882</v>
      </c>
    </row>
    <row r="3955" spans="1:66" ht="13" customHeight="1" x14ac:dyDescent="0.3">
      <c r="A3955" s="5">
        <v>46114</v>
      </c>
      <c r="B3955" t="s">
        <v>76</v>
      </c>
      <c r="F3955">
        <v>820</v>
      </c>
      <c r="G3955">
        <v>820</v>
      </c>
      <c r="H3955">
        <v>780</v>
      </c>
      <c r="I3955" s="6">
        <v>-40</v>
      </c>
      <c r="Q3955" t="s">
        <v>77</v>
      </c>
      <c r="U3955">
        <v>2601381</v>
      </c>
      <c r="V3955" t="s">
        <v>1879</v>
      </c>
      <c r="W3955" t="s">
        <v>94</v>
      </c>
      <c r="X3955" t="s">
        <v>330</v>
      </c>
      <c r="Y3955" t="s">
        <v>1885</v>
      </c>
      <c r="AF3955" t="s">
        <v>1879</v>
      </c>
      <c r="AG3955" t="s">
        <v>1881</v>
      </c>
      <c r="AH3955" t="s">
        <v>333</v>
      </c>
      <c r="AI3955">
        <v>862893899</v>
      </c>
      <c r="AM3955">
        <v>260001</v>
      </c>
      <c r="BE3955">
        <f t="shared" si="268"/>
        <v>0</v>
      </c>
      <c r="BF3955" s="6">
        <f t="shared" si="269"/>
        <v>-780</v>
      </c>
      <c r="BG3955" s="7" t="s">
        <v>71</v>
      </c>
      <c r="BH3955" t="e">
        <f>+VLOOKUP(AF3955,Sheet4!A:A,1,FALSE)</f>
        <v>#N/A</v>
      </c>
      <c r="BL3955">
        <v>820</v>
      </c>
      <c r="BM3955" s="59">
        <f t="shared" si="270"/>
        <v>-40</v>
      </c>
      <c r="BN3955" t="s">
        <v>1882</v>
      </c>
    </row>
    <row r="3956" spans="1:66" ht="13" customHeight="1" x14ac:dyDescent="0.3">
      <c r="A3956" s="5">
        <v>46114</v>
      </c>
      <c r="B3956" t="s">
        <v>76</v>
      </c>
      <c r="F3956">
        <v>200</v>
      </c>
      <c r="G3956">
        <v>200</v>
      </c>
      <c r="H3956">
        <v>180</v>
      </c>
      <c r="I3956" s="6">
        <v>-20</v>
      </c>
      <c r="Q3956" t="s">
        <v>77</v>
      </c>
      <c r="U3956">
        <v>2601381</v>
      </c>
      <c r="V3956" t="s">
        <v>1879</v>
      </c>
      <c r="W3956" t="s">
        <v>94</v>
      </c>
      <c r="X3956" t="s">
        <v>330</v>
      </c>
      <c r="Y3956" t="s">
        <v>1886</v>
      </c>
      <c r="AF3956" t="s">
        <v>1879</v>
      </c>
      <c r="AG3956" t="s">
        <v>1881</v>
      </c>
      <c r="AH3956" t="s">
        <v>333</v>
      </c>
      <c r="AI3956">
        <v>862893899</v>
      </c>
      <c r="AM3956">
        <v>260001</v>
      </c>
      <c r="BE3956">
        <f t="shared" si="268"/>
        <v>0</v>
      </c>
      <c r="BF3956" s="6">
        <f t="shared" si="269"/>
        <v>-180</v>
      </c>
      <c r="BG3956" s="7" t="s">
        <v>71</v>
      </c>
      <c r="BH3956" t="e">
        <f>+VLOOKUP(AF3956,Sheet4!A:A,1,FALSE)</f>
        <v>#N/A</v>
      </c>
      <c r="BL3956">
        <v>200</v>
      </c>
      <c r="BM3956" s="59">
        <f t="shared" si="270"/>
        <v>-20</v>
      </c>
      <c r="BN3956" t="s">
        <v>1882</v>
      </c>
    </row>
    <row r="3957" spans="1:66" ht="13" customHeight="1" x14ac:dyDescent="0.3">
      <c r="A3957" s="5">
        <v>46114</v>
      </c>
      <c r="B3957" t="s">
        <v>76</v>
      </c>
      <c r="F3957">
        <v>100</v>
      </c>
      <c r="G3957">
        <v>100</v>
      </c>
      <c r="H3957">
        <v>100</v>
      </c>
      <c r="I3957" s="6">
        <v>0</v>
      </c>
      <c r="Q3957" t="s">
        <v>77</v>
      </c>
      <c r="U3957">
        <v>2601381</v>
      </c>
      <c r="V3957" t="s">
        <v>1879</v>
      </c>
      <c r="W3957" t="s">
        <v>94</v>
      </c>
      <c r="X3957" t="s">
        <v>330</v>
      </c>
      <c r="Y3957" t="s">
        <v>1887</v>
      </c>
      <c r="AF3957" t="s">
        <v>1879</v>
      </c>
      <c r="AG3957" t="s">
        <v>1881</v>
      </c>
      <c r="AH3957" t="s">
        <v>333</v>
      </c>
      <c r="AI3957">
        <v>862893899</v>
      </c>
      <c r="AM3957">
        <v>260001</v>
      </c>
      <c r="BE3957">
        <f t="shared" si="268"/>
        <v>0</v>
      </c>
      <c r="BF3957" s="6">
        <f t="shared" si="269"/>
        <v>-100</v>
      </c>
      <c r="BG3957" s="7" t="s">
        <v>71</v>
      </c>
      <c r="BH3957" t="e">
        <f>+VLOOKUP(AF3957,Sheet4!A:A,1,FALSE)</f>
        <v>#N/A</v>
      </c>
      <c r="BL3957">
        <v>100</v>
      </c>
      <c r="BM3957" s="59">
        <f t="shared" si="270"/>
        <v>0</v>
      </c>
      <c r="BN3957" t="s">
        <v>1882</v>
      </c>
    </row>
    <row r="3958" spans="1:66" ht="13" customHeight="1" x14ac:dyDescent="0.3">
      <c r="A3958" s="5">
        <v>46114</v>
      </c>
      <c r="B3958" t="s">
        <v>76</v>
      </c>
      <c r="F3958">
        <v>320</v>
      </c>
      <c r="G3958">
        <v>320</v>
      </c>
      <c r="H3958">
        <v>300</v>
      </c>
      <c r="I3958" s="6">
        <v>-20</v>
      </c>
      <c r="Q3958" t="s">
        <v>77</v>
      </c>
      <c r="U3958">
        <v>2601381</v>
      </c>
      <c r="V3958" t="s">
        <v>1879</v>
      </c>
      <c r="W3958" t="s">
        <v>94</v>
      </c>
      <c r="X3958" t="s">
        <v>330</v>
      </c>
      <c r="Y3958" t="s">
        <v>1888</v>
      </c>
      <c r="AF3958" t="s">
        <v>1879</v>
      </c>
      <c r="AG3958" t="s">
        <v>1881</v>
      </c>
      <c r="AH3958" t="s">
        <v>333</v>
      </c>
      <c r="AI3958">
        <v>862893899</v>
      </c>
      <c r="AM3958">
        <v>260001</v>
      </c>
      <c r="BE3958">
        <f t="shared" si="268"/>
        <v>0</v>
      </c>
      <c r="BF3958" s="6">
        <f t="shared" si="269"/>
        <v>-300</v>
      </c>
      <c r="BG3958" s="7" t="s">
        <v>71</v>
      </c>
      <c r="BH3958" t="e">
        <f>+VLOOKUP(AF3958,Sheet4!A:A,1,FALSE)</f>
        <v>#N/A</v>
      </c>
      <c r="BL3958">
        <v>320</v>
      </c>
      <c r="BM3958" s="59">
        <f t="shared" si="270"/>
        <v>-20</v>
      </c>
      <c r="BN3958" t="s">
        <v>1882</v>
      </c>
    </row>
    <row r="3959" spans="1:66" ht="13" customHeight="1" x14ac:dyDescent="0.3">
      <c r="A3959" s="5">
        <v>46114</v>
      </c>
      <c r="B3959" t="s">
        <v>78</v>
      </c>
      <c r="F3959" s="8">
        <v>20</v>
      </c>
      <c r="G3959">
        <v>10</v>
      </c>
      <c r="H3959">
        <v>19</v>
      </c>
      <c r="I3959" s="6">
        <v>-1</v>
      </c>
      <c r="Q3959" t="s">
        <v>79</v>
      </c>
      <c r="U3959">
        <v>2601381</v>
      </c>
      <c r="V3959" t="s">
        <v>1879</v>
      </c>
      <c r="W3959" t="s">
        <v>94</v>
      </c>
      <c r="X3959" t="s">
        <v>330</v>
      </c>
      <c r="Y3959" t="s">
        <v>1880</v>
      </c>
      <c r="AF3959" t="s">
        <v>1879</v>
      </c>
      <c r="AG3959" t="s">
        <v>1881</v>
      </c>
      <c r="AH3959" t="s">
        <v>333</v>
      </c>
      <c r="AI3959">
        <v>862893899</v>
      </c>
      <c r="AM3959">
        <v>260001</v>
      </c>
      <c r="BE3959">
        <f t="shared" si="268"/>
        <v>0</v>
      </c>
      <c r="BF3959" s="6">
        <f t="shared" si="269"/>
        <v>-19</v>
      </c>
      <c r="BG3959" s="7" t="s">
        <v>71</v>
      </c>
      <c r="BH3959" t="e">
        <f>+VLOOKUP(AF3959,Sheet4!A:A,1,FALSE)</f>
        <v>#N/A</v>
      </c>
      <c r="BL3959">
        <v>10</v>
      </c>
      <c r="BM3959" s="59">
        <f t="shared" si="270"/>
        <v>9</v>
      </c>
      <c r="BN3959" t="s">
        <v>1882</v>
      </c>
    </row>
    <row r="3960" spans="1:66" ht="13" customHeight="1" x14ac:dyDescent="0.3">
      <c r="A3960" s="5">
        <v>46114</v>
      </c>
      <c r="B3960" t="s">
        <v>78</v>
      </c>
      <c r="F3960" s="8">
        <v>6</v>
      </c>
      <c r="G3960">
        <v>3</v>
      </c>
      <c r="H3960">
        <v>6</v>
      </c>
      <c r="I3960" s="6">
        <v>0</v>
      </c>
      <c r="Q3960" t="s">
        <v>79</v>
      </c>
      <c r="U3960">
        <v>2601381</v>
      </c>
      <c r="V3960" t="s">
        <v>1879</v>
      </c>
      <c r="W3960" t="s">
        <v>94</v>
      </c>
      <c r="X3960" t="s">
        <v>330</v>
      </c>
      <c r="Y3960" t="s">
        <v>1883</v>
      </c>
      <c r="AF3960" t="s">
        <v>1879</v>
      </c>
      <c r="AG3960" t="s">
        <v>1881</v>
      </c>
      <c r="AH3960" t="s">
        <v>333</v>
      </c>
      <c r="AI3960">
        <v>862893899</v>
      </c>
      <c r="AM3960">
        <v>260001</v>
      </c>
      <c r="BE3960">
        <f t="shared" si="268"/>
        <v>0</v>
      </c>
      <c r="BF3960" s="6">
        <f t="shared" si="269"/>
        <v>-6</v>
      </c>
      <c r="BG3960" s="7" t="s">
        <v>71</v>
      </c>
      <c r="BH3960" t="e">
        <f>+VLOOKUP(AF3960,Sheet4!A:A,1,FALSE)</f>
        <v>#N/A</v>
      </c>
      <c r="BL3960">
        <v>3</v>
      </c>
      <c r="BM3960" s="59">
        <f t="shared" si="270"/>
        <v>3</v>
      </c>
      <c r="BN3960" t="s">
        <v>1882</v>
      </c>
    </row>
    <row r="3961" spans="1:66" ht="13" customHeight="1" x14ac:dyDescent="0.3">
      <c r="A3961" s="5">
        <v>46114</v>
      </c>
      <c r="B3961" t="s">
        <v>78</v>
      </c>
      <c r="F3961" s="8">
        <v>6</v>
      </c>
      <c r="G3961">
        <v>3</v>
      </c>
      <c r="H3961">
        <v>6</v>
      </c>
      <c r="I3961" s="6">
        <v>0</v>
      </c>
      <c r="Q3961" t="s">
        <v>79</v>
      </c>
      <c r="U3961">
        <v>2601381</v>
      </c>
      <c r="V3961" t="s">
        <v>1879</v>
      </c>
      <c r="W3961" t="s">
        <v>94</v>
      </c>
      <c r="X3961" t="s">
        <v>330</v>
      </c>
      <c r="Y3961" t="s">
        <v>1884</v>
      </c>
      <c r="AF3961" t="s">
        <v>1879</v>
      </c>
      <c r="AG3961" t="s">
        <v>1881</v>
      </c>
      <c r="AH3961" t="s">
        <v>333</v>
      </c>
      <c r="AI3961">
        <v>862893899</v>
      </c>
      <c r="AM3961">
        <v>260001</v>
      </c>
      <c r="BE3961">
        <f t="shared" si="268"/>
        <v>0</v>
      </c>
      <c r="BF3961" s="6">
        <f t="shared" si="269"/>
        <v>-6</v>
      </c>
      <c r="BG3961" s="7" t="s">
        <v>71</v>
      </c>
      <c r="BH3961" t="e">
        <f>+VLOOKUP(AF3961,Sheet4!A:A,1,FALSE)</f>
        <v>#N/A</v>
      </c>
      <c r="BL3961">
        <v>3</v>
      </c>
      <c r="BM3961" s="59">
        <f t="shared" si="270"/>
        <v>3</v>
      </c>
      <c r="BN3961" t="s">
        <v>1882</v>
      </c>
    </row>
    <row r="3962" spans="1:66" ht="13" customHeight="1" x14ac:dyDescent="0.3">
      <c r="A3962" s="5">
        <v>46114</v>
      </c>
      <c r="B3962" t="s">
        <v>78</v>
      </c>
      <c r="F3962" s="8">
        <v>41</v>
      </c>
      <c r="G3962">
        <v>20.5</v>
      </c>
      <c r="H3962">
        <v>39</v>
      </c>
      <c r="I3962" s="6">
        <v>-2</v>
      </c>
      <c r="Q3962" t="s">
        <v>79</v>
      </c>
      <c r="U3962">
        <v>2601381</v>
      </c>
      <c r="V3962" t="s">
        <v>1879</v>
      </c>
      <c r="W3962" t="s">
        <v>94</v>
      </c>
      <c r="X3962" t="s">
        <v>330</v>
      </c>
      <c r="Y3962" t="s">
        <v>1885</v>
      </c>
      <c r="AF3962" t="s">
        <v>1879</v>
      </c>
      <c r="AG3962" t="s">
        <v>1881</v>
      </c>
      <c r="AH3962" t="s">
        <v>333</v>
      </c>
      <c r="AI3962">
        <v>862893899</v>
      </c>
      <c r="AM3962">
        <v>260001</v>
      </c>
      <c r="BE3962">
        <f t="shared" si="268"/>
        <v>0</v>
      </c>
      <c r="BF3962" s="6">
        <f t="shared" si="269"/>
        <v>-39</v>
      </c>
      <c r="BG3962" s="7" t="s">
        <v>71</v>
      </c>
      <c r="BH3962" t="e">
        <f>+VLOOKUP(AF3962,Sheet4!A:A,1,FALSE)</f>
        <v>#N/A</v>
      </c>
      <c r="BL3962">
        <v>20.5</v>
      </c>
      <c r="BM3962" s="59">
        <f t="shared" si="270"/>
        <v>18.5</v>
      </c>
      <c r="BN3962" t="s">
        <v>1882</v>
      </c>
    </row>
    <row r="3963" spans="1:66" ht="13" customHeight="1" x14ac:dyDescent="0.3">
      <c r="A3963" s="5">
        <v>46114</v>
      </c>
      <c r="B3963" t="s">
        <v>78</v>
      </c>
      <c r="F3963" s="8">
        <v>10</v>
      </c>
      <c r="G3963">
        <v>5</v>
      </c>
      <c r="H3963">
        <v>9</v>
      </c>
      <c r="I3963" s="6">
        <v>-1</v>
      </c>
      <c r="Q3963" t="s">
        <v>79</v>
      </c>
      <c r="U3963">
        <v>2601381</v>
      </c>
      <c r="V3963" t="s">
        <v>1879</v>
      </c>
      <c r="W3963" t="s">
        <v>94</v>
      </c>
      <c r="X3963" t="s">
        <v>330</v>
      </c>
      <c r="Y3963" t="s">
        <v>1886</v>
      </c>
      <c r="AF3963" t="s">
        <v>1879</v>
      </c>
      <c r="AG3963" t="s">
        <v>1881</v>
      </c>
      <c r="AH3963" t="s">
        <v>333</v>
      </c>
      <c r="AI3963">
        <v>862893899</v>
      </c>
      <c r="AM3963">
        <v>260001</v>
      </c>
      <c r="BE3963">
        <f t="shared" si="268"/>
        <v>0</v>
      </c>
      <c r="BF3963" s="6">
        <f t="shared" si="269"/>
        <v>-9</v>
      </c>
      <c r="BG3963" s="7" t="s">
        <v>71</v>
      </c>
      <c r="BH3963" t="e">
        <f>+VLOOKUP(AF3963,Sheet4!A:A,1,FALSE)</f>
        <v>#N/A</v>
      </c>
      <c r="BL3963">
        <v>5</v>
      </c>
      <c r="BM3963" s="59">
        <f t="shared" si="270"/>
        <v>4</v>
      </c>
      <c r="BN3963" t="s">
        <v>1882</v>
      </c>
    </row>
    <row r="3964" spans="1:66" ht="13" customHeight="1" x14ac:dyDescent="0.3">
      <c r="A3964" s="5">
        <v>46114</v>
      </c>
      <c r="B3964" t="s">
        <v>78</v>
      </c>
      <c r="F3964" s="8">
        <v>5</v>
      </c>
      <c r="G3964">
        <v>2.5</v>
      </c>
      <c r="H3964">
        <v>5</v>
      </c>
      <c r="I3964" s="6">
        <v>0</v>
      </c>
      <c r="Q3964" t="s">
        <v>79</v>
      </c>
      <c r="U3964">
        <v>2601381</v>
      </c>
      <c r="V3964" t="s">
        <v>1879</v>
      </c>
      <c r="W3964" t="s">
        <v>94</v>
      </c>
      <c r="X3964" t="s">
        <v>330</v>
      </c>
      <c r="Y3964" t="s">
        <v>1887</v>
      </c>
      <c r="AF3964" t="s">
        <v>1879</v>
      </c>
      <c r="AG3964" t="s">
        <v>1881</v>
      </c>
      <c r="AH3964" t="s">
        <v>333</v>
      </c>
      <c r="AI3964">
        <v>862893899</v>
      </c>
      <c r="AM3964">
        <v>260001</v>
      </c>
      <c r="BE3964">
        <f t="shared" si="268"/>
        <v>0</v>
      </c>
      <c r="BF3964" s="6">
        <f t="shared" si="269"/>
        <v>-5</v>
      </c>
      <c r="BG3964" s="7" t="s">
        <v>71</v>
      </c>
      <c r="BH3964" t="e">
        <f>+VLOOKUP(AF3964,Sheet4!A:A,1,FALSE)</f>
        <v>#N/A</v>
      </c>
      <c r="BL3964">
        <v>2.5</v>
      </c>
      <c r="BM3964" s="59">
        <f t="shared" si="270"/>
        <v>2.5</v>
      </c>
      <c r="BN3964" t="s">
        <v>1882</v>
      </c>
    </row>
    <row r="3965" spans="1:66" ht="13" customHeight="1" x14ac:dyDescent="0.3">
      <c r="A3965" s="5">
        <v>46114</v>
      </c>
      <c r="B3965" t="s">
        <v>78</v>
      </c>
      <c r="F3965" s="8">
        <v>16</v>
      </c>
      <c r="G3965">
        <v>8</v>
      </c>
      <c r="H3965">
        <v>15</v>
      </c>
      <c r="I3965" s="6">
        <v>-1</v>
      </c>
      <c r="Q3965" t="s">
        <v>79</v>
      </c>
      <c r="U3965">
        <v>2601381</v>
      </c>
      <c r="V3965" t="s">
        <v>1879</v>
      </c>
      <c r="W3965" t="s">
        <v>94</v>
      </c>
      <c r="X3965" t="s">
        <v>330</v>
      </c>
      <c r="Y3965" t="s">
        <v>1888</v>
      </c>
      <c r="AF3965" t="s">
        <v>1879</v>
      </c>
      <c r="AG3965" t="s">
        <v>1881</v>
      </c>
      <c r="AH3965" t="s">
        <v>333</v>
      </c>
      <c r="AI3965">
        <v>862893899</v>
      </c>
      <c r="AM3965">
        <v>260001</v>
      </c>
      <c r="BE3965">
        <f t="shared" si="268"/>
        <v>0</v>
      </c>
      <c r="BF3965" s="6">
        <f t="shared" si="269"/>
        <v>-15</v>
      </c>
      <c r="BG3965" s="7" t="s">
        <v>71</v>
      </c>
      <c r="BH3965" t="e">
        <f>+VLOOKUP(AF3965,Sheet4!A:A,1,FALSE)</f>
        <v>#N/A</v>
      </c>
      <c r="BL3965">
        <v>8</v>
      </c>
      <c r="BM3965" s="59">
        <f t="shared" si="270"/>
        <v>7</v>
      </c>
      <c r="BN3965" t="s">
        <v>1882</v>
      </c>
    </row>
    <row r="3966" spans="1:66" ht="13" customHeight="1" x14ac:dyDescent="0.3">
      <c r="A3966" s="5">
        <v>46114</v>
      </c>
      <c r="B3966" t="s">
        <v>80</v>
      </c>
      <c r="F3966">
        <v>250</v>
      </c>
      <c r="G3966">
        <v>250</v>
      </c>
      <c r="H3966">
        <v>237.5</v>
      </c>
      <c r="I3966" s="6">
        <v>-12.5</v>
      </c>
      <c r="Q3966" t="s">
        <v>81</v>
      </c>
      <c r="U3966">
        <v>2601381</v>
      </c>
      <c r="V3966" t="s">
        <v>1879</v>
      </c>
      <c r="W3966" t="s">
        <v>94</v>
      </c>
      <c r="X3966" t="s">
        <v>330</v>
      </c>
      <c r="Y3966" t="s">
        <v>1880</v>
      </c>
      <c r="AF3966" t="s">
        <v>1879</v>
      </c>
      <c r="AG3966" t="s">
        <v>1881</v>
      </c>
      <c r="AH3966" t="s">
        <v>333</v>
      </c>
      <c r="AI3966">
        <v>862893899</v>
      </c>
      <c r="AM3966">
        <v>260001</v>
      </c>
      <c r="BE3966">
        <f t="shared" si="268"/>
        <v>0</v>
      </c>
      <c r="BF3966" s="6">
        <f t="shared" si="269"/>
        <v>-237.5</v>
      </c>
      <c r="BG3966" s="7" t="s">
        <v>71</v>
      </c>
      <c r="BH3966" t="e">
        <f>+VLOOKUP(AF3966,Sheet4!A:A,1,FALSE)</f>
        <v>#N/A</v>
      </c>
      <c r="BL3966">
        <v>250</v>
      </c>
      <c r="BM3966" s="59">
        <f t="shared" si="270"/>
        <v>-12.5</v>
      </c>
      <c r="BN3966" t="s">
        <v>1882</v>
      </c>
    </row>
    <row r="3967" spans="1:66" ht="13" customHeight="1" x14ac:dyDescent="0.3">
      <c r="A3967" s="5">
        <v>46114</v>
      </c>
      <c r="B3967" t="s">
        <v>80</v>
      </c>
      <c r="F3967">
        <v>75</v>
      </c>
      <c r="G3967">
        <v>75</v>
      </c>
      <c r="H3967">
        <v>75</v>
      </c>
      <c r="I3967" s="6">
        <v>0</v>
      </c>
      <c r="Q3967" t="s">
        <v>81</v>
      </c>
      <c r="U3967">
        <v>2601381</v>
      </c>
      <c r="V3967" t="s">
        <v>1879</v>
      </c>
      <c r="W3967" t="s">
        <v>94</v>
      </c>
      <c r="X3967" t="s">
        <v>330</v>
      </c>
      <c r="Y3967" t="s">
        <v>1883</v>
      </c>
      <c r="AF3967" t="s">
        <v>1879</v>
      </c>
      <c r="AG3967" t="s">
        <v>1881</v>
      </c>
      <c r="AH3967" t="s">
        <v>333</v>
      </c>
      <c r="AI3967">
        <v>862893899</v>
      </c>
      <c r="AM3967">
        <v>260001</v>
      </c>
      <c r="BE3967">
        <f t="shared" si="268"/>
        <v>0</v>
      </c>
      <c r="BF3967" s="6">
        <f t="shared" si="269"/>
        <v>-75</v>
      </c>
      <c r="BG3967" s="7" t="s">
        <v>71</v>
      </c>
      <c r="BH3967" t="e">
        <f>+VLOOKUP(AF3967,Sheet4!A:A,1,FALSE)</f>
        <v>#N/A</v>
      </c>
      <c r="BL3967">
        <v>75</v>
      </c>
      <c r="BM3967" s="59">
        <f t="shared" si="270"/>
        <v>0</v>
      </c>
      <c r="BN3967" t="s">
        <v>1882</v>
      </c>
    </row>
    <row r="3968" spans="1:66" ht="13" customHeight="1" x14ac:dyDescent="0.3">
      <c r="A3968" s="5">
        <v>46114</v>
      </c>
      <c r="B3968" t="s">
        <v>80</v>
      </c>
      <c r="F3968">
        <v>75</v>
      </c>
      <c r="G3968">
        <v>75</v>
      </c>
      <c r="H3968">
        <v>75</v>
      </c>
      <c r="I3968" s="6">
        <v>0</v>
      </c>
      <c r="Q3968" t="s">
        <v>81</v>
      </c>
      <c r="U3968">
        <v>2601381</v>
      </c>
      <c r="V3968" t="s">
        <v>1879</v>
      </c>
      <c r="W3968" t="s">
        <v>94</v>
      </c>
      <c r="X3968" t="s">
        <v>330</v>
      </c>
      <c r="Y3968" t="s">
        <v>1884</v>
      </c>
      <c r="AF3968" t="s">
        <v>1879</v>
      </c>
      <c r="AG3968" t="s">
        <v>1881</v>
      </c>
      <c r="AH3968" t="s">
        <v>333</v>
      </c>
      <c r="AI3968">
        <v>862893899</v>
      </c>
      <c r="AM3968">
        <v>260001</v>
      </c>
      <c r="BE3968">
        <f t="shared" si="268"/>
        <v>0</v>
      </c>
      <c r="BF3968" s="6">
        <f t="shared" si="269"/>
        <v>-75</v>
      </c>
      <c r="BG3968" s="7" t="s">
        <v>71</v>
      </c>
      <c r="BH3968" t="e">
        <f>+VLOOKUP(AF3968,Sheet4!A:A,1,FALSE)</f>
        <v>#N/A</v>
      </c>
      <c r="BL3968">
        <v>75</v>
      </c>
      <c r="BM3968" s="59">
        <f t="shared" si="270"/>
        <v>0</v>
      </c>
      <c r="BN3968" t="s">
        <v>1882</v>
      </c>
    </row>
    <row r="3969" spans="1:67" ht="13" customHeight="1" x14ac:dyDescent="0.3">
      <c r="A3969" s="5">
        <v>46114</v>
      </c>
      <c r="B3969" t="s">
        <v>80</v>
      </c>
      <c r="F3969">
        <v>512.5</v>
      </c>
      <c r="G3969">
        <v>512.5</v>
      </c>
      <c r="H3969">
        <v>487.5</v>
      </c>
      <c r="I3969" s="6">
        <v>-25</v>
      </c>
      <c r="Q3969" t="s">
        <v>81</v>
      </c>
      <c r="U3969">
        <v>2601381</v>
      </c>
      <c r="V3969" t="s">
        <v>1879</v>
      </c>
      <c r="W3969" t="s">
        <v>94</v>
      </c>
      <c r="X3969" t="s">
        <v>330</v>
      </c>
      <c r="Y3969" t="s">
        <v>1885</v>
      </c>
      <c r="AF3969" t="s">
        <v>1879</v>
      </c>
      <c r="AG3969" t="s">
        <v>1881</v>
      </c>
      <c r="AH3969" t="s">
        <v>333</v>
      </c>
      <c r="AI3969">
        <v>862893899</v>
      </c>
      <c r="AM3969">
        <v>260001</v>
      </c>
      <c r="BE3969">
        <f t="shared" si="268"/>
        <v>0</v>
      </c>
      <c r="BF3969" s="6">
        <f t="shared" si="269"/>
        <v>-487.5</v>
      </c>
      <c r="BG3969" s="7" t="s">
        <v>71</v>
      </c>
      <c r="BH3969" t="e">
        <f>+VLOOKUP(AF3969,Sheet4!A:A,1,FALSE)</f>
        <v>#N/A</v>
      </c>
      <c r="BL3969">
        <v>512.5</v>
      </c>
      <c r="BM3969" s="59">
        <f t="shared" si="270"/>
        <v>-25</v>
      </c>
      <c r="BN3969" t="s">
        <v>1882</v>
      </c>
    </row>
    <row r="3970" spans="1:67" ht="13" customHeight="1" x14ac:dyDescent="0.3">
      <c r="A3970" s="5">
        <v>46114</v>
      </c>
      <c r="B3970" t="s">
        <v>80</v>
      </c>
      <c r="F3970">
        <v>125</v>
      </c>
      <c r="G3970">
        <v>125</v>
      </c>
      <c r="H3970">
        <v>112.5</v>
      </c>
      <c r="I3970" s="6">
        <v>-12.5</v>
      </c>
      <c r="Q3970" t="s">
        <v>81</v>
      </c>
      <c r="U3970">
        <v>2601381</v>
      </c>
      <c r="V3970" t="s">
        <v>1879</v>
      </c>
      <c r="W3970" t="s">
        <v>94</v>
      </c>
      <c r="X3970" t="s">
        <v>330</v>
      </c>
      <c r="Y3970" t="s">
        <v>1886</v>
      </c>
      <c r="AF3970" t="s">
        <v>1879</v>
      </c>
      <c r="AG3970" t="s">
        <v>1881</v>
      </c>
      <c r="AH3970" t="s">
        <v>333</v>
      </c>
      <c r="AI3970">
        <v>862893899</v>
      </c>
      <c r="AM3970">
        <v>260001</v>
      </c>
      <c r="BE3970">
        <f t="shared" ref="BE3970:BE4033" si="271">+BB3970+BC3970</f>
        <v>0</v>
      </c>
      <c r="BF3970" s="6">
        <f t="shared" ref="BF3970:BF4033" si="272">+BE3970-H3970</f>
        <v>-112.5</v>
      </c>
      <c r="BG3970" s="7" t="s">
        <v>71</v>
      </c>
      <c r="BH3970" t="e">
        <f>+VLOOKUP(AF3970,Sheet4!A:A,1,FALSE)</f>
        <v>#N/A</v>
      </c>
      <c r="BL3970">
        <v>125</v>
      </c>
      <c r="BM3970" s="59">
        <f t="shared" ref="BM3970:BM4033" si="273">+H3970+-BL3970</f>
        <v>-12.5</v>
      </c>
      <c r="BN3970" t="s">
        <v>1882</v>
      </c>
    </row>
    <row r="3971" spans="1:67" ht="13" customHeight="1" x14ac:dyDescent="0.3">
      <c r="A3971" s="5">
        <v>46114</v>
      </c>
      <c r="B3971" t="s">
        <v>80</v>
      </c>
      <c r="F3971">
        <v>62.5</v>
      </c>
      <c r="G3971">
        <v>62.5</v>
      </c>
      <c r="H3971">
        <v>62.5</v>
      </c>
      <c r="I3971" s="6">
        <v>0</v>
      </c>
      <c r="Q3971" t="s">
        <v>81</v>
      </c>
      <c r="U3971">
        <v>2601381</v>
      </c>
      <c r="V3971" t="s">
        <v>1879</v>
      </c>
      <c r="W3971" t="s">
        <v>94</v>
      </c>
      <c r="X3971" t="s">
        <v>330</v>
      </c>
      <c r="Y3971" t="s">
        <v>1887</v>
      </c>
      <c r="AF3971" t="s">
        <v>1879</v>
      </c>
      <c r="AG3971" t="s">
        <v>1881</v>
      </c>
      <c r="AH3971" t="s">
        <v>333</v>
      </c>
      <c r="AI3971">
        <v>862893899</v>
      </c>
      <c r="AM3971">
        <v>260001</v>
      </c>
      <c r="BE3971">
        <f t="shared" si="271"/>
        <v>0</v>
      </c>
      <c r="BF3971" s="6">
        <f t="shared" si="272"/>
        <v>-62.5</v>
      </c>
      <c r="BG3971" s="7" t="s">
        <v>71</v>
      </c>
      <c r="BH3971" t="e">
        <f>+VLOOKUP(AF3971,Sheet4!A:A,1,FALSE)</f>
        <v>#N/A</v>
      </c>
      <c r="BL3971">
        <v>62.5</v>
      </c>
      <c r="BM3971" s="59">
        <f t="shared" si="273"/>
        <v>0</v>
      </c>
      <c r="BN3971" t="s">
        <v>1882</v>
      </c>
    </row>
    <row r="3972" spans="1:67" ht="13" customHeight="1" x14ac:dyDescent="0.3">
      <c r="A3972" s="5">
        <v>46114</v>
      </c>
      <c r="B3972" t="s">
        <v>80</v>
      </c>
      <c r="F3972">
        <v>200</v>
      </c>
      <c r="G3972">
        <v>200</v>
      </c>
      <c r="H3972">
        <v>187.5</v>
      </c>
      <c r="I3972" s="6">
        <v>-12.5</v>
      </c>
      <c r="Q3972" t="s">
        <v>81</v>
      </c>
      <c r="U3972">
        <v>2601381</v>
      </c>
      <c r="V3972" t="s">
        <v>1879</v>
      </c>
      <c r="W3972" t="s">
        <v>94</v>
      </c>
      <c r="X3972" t="s">
        <v>330</v>
      </c>
      <c r="Y3972" t="s">
        <v>1888</v>
      </c>
      <c r="AF3972" t="s">
        <v>1879</v>
      </c>
      <c r="AG3972" t="s">
        <v>1881</v>
      </c>
      <c r="AH3972" t="s">
        <v>333</v>
      </c>
      <c r="AI3972">
        <v>862893899</v>
      </c>
      <c r="AM3972">
        <v>260001</v>
      </c>
      <c r="BE3972">
        <f t="shared" si="271"/>
        <v>0</v>
      </c>
      <c r="BF3972" s="6">
        <f t="shared" si="272"/>
        <v>-187.5</v>
      </c>
      <c r="BG3972" s="7" t="s">
        <v>71</v>
      </c>
      <c r="BH3972" t="e">
        <f>+VLOOKUP(AF3972,Sheet4!A:A,1,FALSE)</f>
        <v>#N/A</v>
      </c>
      <c r="BL3972">
        <v>200</v>
      </c>
      <c r="BM3972" s="59">
        <f t="shared" si="273"/>
        <v>-12.5</v>
      </c>
      <c r="BN3972" t="s">
        <v>1882</v>
      </c>
    </row>
    <row r="3973" spans="1:67" ht="13" customHeight="1" x14ac:dyDescent="0.3">
      <c r="A3973" s="5">
        <v>46114</v>
      </c>
      <c r="B3973" t="s">
        <v>63</v>
      </c>
      <c r="F3973">
        <v>495</v>
      </c>
      <c r="G3973">
        <v>495</v>
      </c>
      <c r="H3973">
        <v>600</v>
      </c>
      <c r="I3973" s="6">
        <v>105</v>
      </c>
      <c r="Q3973" t="s">
        <v>64</v>
      </c>
      <c r="U3973">
        <v>2601382</v>
      </c>
      <c r="V3973" t="s">
        <v>1889</v>
      </c>
      <c r="W3973" t="s">
        <v>169</v>
      </c>
      <c r="X3973" t="s">
        <v>369</v>
      </c>
      <c r="Y3973" t="s">
        <v>370</v>
      </c>
      <c r="AF3973" t="s">
        <v>1889</v>
      </c>
      <c r="AG3973" t="s">
        <v>1890</v>
      </c>
      <c r="AH3973" t="s">
        <v>368</v>
      </c>
      <c r="AI3973">
        <v>877049177</v>
      </c>
      <c r="AM3973">
        <v>260001</v>
      </c>
      <c r="BE3973">
        <f t="shared" si="271"/>
        <v>0</v>
      </c>
      <c r="BF3973" s="6">
        <f t="shared" si="272"/>
        <v>-600</v>
      </c>
      <c r="BG3973" s="7" t="s">
        <v>71</v>
      </c>
      <c r="BH3973" t="e">
        <f>+VLOOKUP(AF3973,Sheet4!A:A,1,FALSE)</f>
        <v>#N/A</v>
      </c>
      <c r="BL3973">
        <v>495</v>
      </c>
      <c r="BM3973" s="59">
        <f t="shared" si="273"/>
        <v>105</v>
      </c>
      <c r="BN3973" t="s">
        <v>1891</v>
      </c>
      <c r="BO3973" t="s">
        <v>101</v>
      </c>
    </row>
    <row r="3974" spans="1:67" ht="13" customHeight="1" x14ac:dyDescent="0.3">
      <c r="A3974" s="5">
        <v>46114</v>
      </c>
      <c r="B3974" t="s">
        <v>74</v>
      </c>
      <c r="F3974" s="8">
        <v>33</v>
      </c>
      <c r="G3974">
        <v>16.5</v>
      </c>
      <c r="H3974">
        <v>40</v>
      </c>
      <c r="I3974" s="6">
        <v>7</v>
      </c>
      <c r="Q3974" t="s">
        <v>75</v>
      </c>
      <c r="U3974">
        <v>2601382</v>
      </c>
      <c r="V3974" t="s">
        <v>1889</v>
      </c>
      <c r="W3974" t="s">
        <v>169</v>
      </c>
      <c r="X3974" t="s">
        <v>369</v>
      </c>
      <c r="Y3974" t="s">
        <v>370</v>
      </c>
      <c r="AF3974" t="s">
        <v>1889</v>
      </c>
      <c r="AG3974" t="s">
        <v>1890</v>
      </c>
      <c r="AH3974" t="s">
        <v>368</v>
      </c>
      <c r="AI3974">
        <v>877049177</v>
      </c>
      <c r="AM3974">
        <v>260001</v>
      </c>
      <c r="BE3974">
        <f t="shared" si="271"/>
        <v>0</v>
      </c>
      <c r="BF3974" s="6">
        <f t="shared" si="272"/>
        <v>-40</v>
      </c>
      <c r="BG3974" s="7" t="s">
        <v>71</v>
      </c>
      <c r="BH3974" t="e">
        <f>+VLOOKUP(AF3974,Sheet4!A:A,1,FALSE)</f>
        <v>#N/A</v>
      </c>
      <c r="BL3974">
        <v>16.5</v>
      </c>
      <c r="BM3974" s="59">
        <f t="shared" si="273"/>
        <v>23.5</v>
      </c>
      <c r="BN3974" t="s">
        <v>1891</v>
      </c>
    </row>
    <row r="3975" spans="1:67" ht="13" customHeight="1" x14ac:dyDescent="0.3">
      <c r="A3975" s="5">
        <v>46114</v>
      </c>
      <c r="B3975" t="s">
        <v>76</v>
      </c>
      <c r="F3975">
        <v>660</v>
      </c>
      <c r="G3975">
        <v>660</v>
      </c>
      <c r="H3975">
        <v>800</v>
      </c>
      <c r="I3975" s="6">
        <v>140</v>
      </c>
      <c r="Q3975" t="s">
        <v>77</v>
      </c>
      <c r="U3975">
        <v>2601382</v>
      </c>
      <c r="V3975" t="s">
        <v>1889</v>
      </c>
      <c r="W3975" t="s">
        <v>169</v>
      </c>
      <c r="X3975" t="s">
        <v>369</v>
      </c>
      <c r="Y3975" t="s">
        <v>370</v>
      </c>
      <c r="AF3975" t="s">
        <v>1889</v>
      </c>
      <c r="AG3975" t="s">
        <v>1890</v>
      </c>
      <c r="AH3975" t="s">
        <v>368</v>
      </c>
      <c r="AI3975">
        <v>877049177</v>
      </c>
      <c r="AM3975">
        <v>260001</v>
      </c>
      <c r="BE3975">
        <f t="shared" si="271"/>
        <v>0</v>
      </c>
      <c r="BF3975" s="6">
        <f t="shared" si="272"/>
        <v>-800</v>
      </c>
      <c r="BG3975" s="7" t="s">
        <v>71</v>
      </c>
      <c r="BH3975" t="e">
        <f>+VLOOKUP(AF3975,Sheet4!A:A,1,FALSE)</f>
        <v>#N/A</v>
      </c>
      <c r="BL3975">
        <v>660</v>
      </c>
      <c r="BM3975" s="59">
        <f t="shared" si="273"/>
        <v>140</v>
      </c>
      <c r="BN3975" t="s">
        <v>1891</v>
      </c>
    </row>
    <row r="3976" spans="1:67" ht="13" customHeight="1" x14ac:dyDescent="0.3">
      <c r="A3976" s="5">
        <v>46114</v>
      </c>
      <c r="B3976" t="s">
        <v>78</v>
      </c>
      <c r="F3976" s="8">
        <v>33</v>
      </c>
      <c r="G3976">
        <v>16.5</v>
      </c>
      <c r="H3976">
        <v>40</v>
      </c>
      <c r="I3976" s="6">
        <v>7</v>
      </c>
      <c r="Q3976" t="s">
        <v>79</v>
      </c>
      <c r="U3976">
        <v>2601382</v>
      </c>
      <c r="V3976" t="s">
        <v>1889</v>
      </c>
      <c r="W3976" t="s">
        <v>169</v>
      </c>
      <c r="X3976" t="s">
        <v>369</v>
      </c>
      <c r="Y3976" t="s">
        <v>370</v>
      </c>
      <c r="AF3976" t="s">
        <v>1889</v>
      </c>
      <c r="AG3976" t="s">
        <v>1890</v>
      </c>
      <c r="AH3976" t="s">
        <v>368</v>
      </c>
      <c r="AI3976">
        <v>877049177</v>
      </c>
      <c r="AM3976">
        <v>260001</v>
      </c>
      <c r="BE3976">
        <f t="shared" si="271"/>
        <v>0</v>
      </c>
      <c r="BF3976" s="6">
        <f t="shared" si="272"/>
        <v>-40</v>
      </c>
      <c r="BG3976" s="7" t="s">
        <v>71</v>
      </c>
      <c r="BH3976" t="e">
        <f>+VLOOKUP(AF3976,Sheet4!A:A,1,FALSE)</f>
        <v>#N/A</v>
      </c>
      <c r="BL3976">
        <v>16.5</v>
      </c>
      <c r="BM3976" s="59">
        <f t="shared" si="273"/>
        <v>23.5</v>
      </c>
      <c r="BN3976" t="s">
        <v>1891</v>
      </c>
    </row>
    <row r="3977" spans="1:67" ht="13" customHeight="1" x14ac:dyDescent="0.3">
      <c r="A3977" s="5">
        <v>46114</v>
      </c>
      <c r="B3977" t="s">
        <v>80</v>
      </c>
      <c r="F3977">
        <v>412.5</v>
      </c>
      <c r="G3977">
        <v>412.5</v>
      </c>
      <c r="H3977">
        <v>500</v>
      </c>
      <c r="I3977" s="6">
        <v>87.5</v>
      </c>
      <c r="Q3977" t="s">
        <v>81</v>
      </c>
      <c r="U3977">
        <v>2601382</v>
      </c>
      <c r="V3977" t="s">
        <v>1889</v>
      </c>
      <c r="W3977" t="s">
        <v>169</v>
      </c>
      <c r="X3977" t="s">
        <v>369</v>
      </c>
      <c r="Y3977" t="s">
        <v>370</v>
      </c>
      <c r="AF3977" t="s">
        <v>1889</v>
      </c>
      <c r="AG3977" t="s">
        <v>1890</v>
      </c>
      <c r="AH3977" t="s">
        <v>368</v>
      </c>
      <c r="AI3977">
        <v>877049177</v>
      </c>
      <c r="AM3977">
        <v>260001</v>
      </c>
      <c r="BE3977">
        <f t="shared" si="271"/>
        <v>0</v>
      </c>
      <c r="BF3977" s="6">
        <f t="shared" si="272"/>
        <v>-500</v>
      </c>
      <c r="BG3977" s="7" t="s">
        <v>71</v>
      </c>
      <c r="BH3977" t="e">
        <f>+VLOOKUP(AF3977,Sheet4!A:A,1,FALSE)</f>
        <v>#N/A</v>
      </c>
      <c r="BL3977">
        <v>412.5</v>
      </c>
      <c r="BM3977" s="59">
        <f t="shared" si="273"/>
        <v>87.5</v>
      </c>
      <c r="BN3977" t="s">
        <v>1891</v>
      </c>
    </row>
    <row r="3978" spans="1:67" s="13" customFormat="1" ht="13" customHeight="1" x14ac:dyDescent="0.3">
      <c r="A3978" s="14">
        <v>46114</v>
      </c>
      <c r="B3978" s="13" t="s">
        <v>63</v>
      </c>
      <c r="F3978" s="13">
        <v>15</v>
      </c>
      <c r="G3978" s="13">
        <v>15</v>
      </c>
      <c r="H3978">
        <v>30</v>
      </c>
      <c r="I3978" s="6">
        <v>15</v>
      </c>
      <c r="Q3978" s="13" t="s">
        <v>64</v>
      </c>
      <c r="U3978" s="13">
        <v>2601383</v>
      </c>
      <c r="V3978" s="13" t="s">
        <v>1892</v>
      </c>
      <c r="W3978" s="13" t="s">
        <v>169</v>
      </c>
      <c r="X3978" s="13" t="s">
        <v>412</v>
      </c>
      <c r="Y3978" s="13" t="s">
        <v>417</v>
      </c>
      <c r="AF3978" s="13" t="s">
        <v>1892</v>
      </c>
      <c r="AG3978" s="13" t="s">
        <v>1893</v>
      </c>
      <c r="AH3978" s="13" t="s">
        <v>415</v>
      </c>
      <c r="AI3978" s="13">
        <v>864272425</v>
      </c>
      <c r="AM3978" s="13">
        <v>260001</v>
      </c>
      <c r="BE3978">
        <f t="shared" si="271"/>
        <v>0</v>
      </c>
      <c r="BF3978" s="6">
        <f t="shared" si="272"/>
        <v>-30</v>
      </c>
      <c r="BG3978" s="7" t="s">
        <v>71</v>
      </c>
      <c r="BH3978" t="e">
        <f>+VLOOKUP(AF3978,Sheet4!A:A,1,FALSE)</f>
        <v>#N/A</v>
      </c>
      <c r="BL3978">
        <v>15</v>
      </c>
      <c r="BM3978" s="59">
        <f t="shared" si="273"/>
        <v>15</v>
      </c>
      <c r="BN3978" t="s">
        <v>1894</v>
      </c>
      <c r="BO3978" t="s">
        <v>73</v>
      </c>
    </row>
    <row r="3979" spans="1:67" ht="13" customHeight="1" x14ac:dyDescent="0.3">
      <c r="A3979" s="5">
        <v>46114</v>
      </c>
      <c r="B3979" t="s">
        <v>63</v>
      </c>
      <c r="F3979">
        <v>6330</v>
      </c>
      <c r="G3979">
        <v>6330</v>
      </c>
      <c r="H3979">
        <v>12210</v>
      </c>
      <c r="I3979" s="6">
        <v>5880</v>
      </c>
      <c r="Q3979" t="s">
        <v>64</v>
      </c>
      <c r="U3979">
        <v>2601383</v>
      </c>
      <c r="V3979" t="s">
        <v>1892</v>
      </c>
      <c r="W3979" t="s">
        <v>169</v>
      </c>
      <c r="X3979" t="s">
        <v>412</v>
      </c>
      <c r="Y3979" t="s">
        <v>1895</v>
      </c>
      <c r="AF3979" t="s">
        <v>1892</v>
      </c>
      <c r="AG3979" t="s">
        <v>1893</v>
      </c>
      <c r="AH3979" t="s">
        <v>415</v>
      </c>
      <c r="AI3979">
        <v>864272425</v>
      </c>
      <c r="AM3979">
        <v>260001</v>
      </c>
      <c r="BE3979">
        <f t="shared" si="271"/>
        <v>0</v>
      </c>
      <c r="BF3979" s="6">
        <f t="shared" si="272"/>
        <v>-12210</v>
      </c>
      <c r="BG3979" s="7" t="s">
        <v>71</v>
      </c>
      <c r="BH3979" t="e">
        <f>+VLOOKUP(AF3979,Sheet4!A:A,1,FALSE)</f>
        <v>#N/A</v>
      </c>
      <c r="BL3979">
        <v>6330</v>
      </c>
      <c r="BM3979" s="59">
        <f t="shared" si="273"/>
        <v>5880</v>
      </c>
      <c r="BN3979" t="s">
        <v>1894</v>
      </c>
      <c r="BO3979" t="s">
        <v>73</v>
      </c>
    </row>
    <row r="3980" spans="1:67" ht="13" customHeight="1" x14ac:dyDescent="0.3">
      <c r="A3980" s="5">
        <v>46114</v>
      </c>
      <c r="B3980" t="s">
        <v>74</v>
      </c>
      <c r="F3980" s="8">
        <v>1</v>
      </c>
      <c r="G3980">
        <v>0.5</v>
      </c>
      <c r="H3980">
        <v>2</v>
      </c>
      <c r="I3980" s="6">
        <v>1</v>
      </c>
      <c r="Q3980" t="s">
        <v>75</v>
      </c>
      <c r="U3980">
        <v>2601383</v>
      </c>
      <c r="V3980" t="s">
        <v>1892</v>
      </c>
      <c r="W3980" t="s">
        <v>169</v>
      </c>
      <c r="X3980" t="s">
        <v>412</v>
      </c>
      <c r="Y3980" t="s">
        <v>417</v>
      </c>
      <c r="AF3980" t="s">
        <v>1892</v>
      </c>
      <c r="AG3980" t="s">
        <v>1893</v>
      </c>
      <c r="AH3980" t="s">
        <v>415</v>
      </c>
      <c r="AI3980">
        <v>864272425</v>
      </c>
      <c r="AM3980">
        <v>260001</v>
      </c>
      <c r="BE3980">
        <f t="shared" si="271"/>
        <v>0</v>
      </c>
      <c r="BF3980" s="6">
        <f t="shared" si="272"/>
        <v>-2</v>
      </c>
      <c r="BG3980" s="7" t="s">
        <v>71</v>
      </c>
      <c r="BH3980" t="e">
        <f>+VLOOKUP(AF3980,Sheet4!A:A,1,FALSE)</f>
        <v>#N/A</v>
      </c>
      <c r="BL3980">
        <v>0.5</v>
      </c>
      <c r="BM3980" s="59">
        <f t="shared" si="273"/>
        <v>1.5</v>
      </c>
      <c r="BN3980" t="s">
        <v>1894</v>
      </c>
    </row>
    <row r="3981" spans="1:67" ht="13" customHeight="1" x14ac:dyDescent="0.3">
      <c r="A3981" s="5">
        <v>46114</v>
      </c>
      <c r="B3981" t="s">
        <v>74</v>
      </c>
      <c r="F3981" s="8">
        <v>422</v>
      </c>
      <c r="G3981">
        <v>211</v>
      </c>
      <c r="H3981">
        <v>814</v>
      </c>
      <c r="I3981" s="6">
        <v>392</v>
      </c>
      <c r="Q3981" t="s">
        <v>75</v>
      </c>
      <c r="U3981">
        <v>2601383</v>
      </c>
      <c r="V3981" t="s">
        <v>1892</v>
      </c>
      <c r="W3981" t="s">
        <v>169</v>
      </c>
      <c r="X3981" t="s">
        <v>412</v>
      </c>
      <c r="Y3981" t="s">
        <v>1895</v>
      </c>
      <c r="AF3981" t="s">
        <v>1892</v>
      </c>
      <c r="AG3981" t="s">
        <v>1893</v>
      </c>
      <c r="AH3981" t="s">
        <v>415</v>
      </c>
      <c r="AI3981">
        <v>864272425</v>
      </c>
      <c r="AM3981">
        <v>260001</v>
      </c>
      <c r="BE3981">
        <f t="shared" si="271"/>
        <v>0</v>
      </c>
      <c r="BF3981" s="6">
        <f t="shared" si="272"/>
        <v>-814</v>
      </c>
      <c r="BG3981" s="7" t="s">
        <v>71</v>
      </c>
      <c r="BH3981" t="e">
        <f>+VLOOKUP(AF3981,Sheet4!A:A,1,FALSE)</f>
        <v>#N/A</v>
      </c>
      <c r="BL3981">
        <v>211</v>
      </c>
      <c r="BM3981" s="59">
        <f t="shared" si="273"/>
        <v>603</v>
      </c>
      <c r="BN3981" t="s">
        <v>1894</v>
      </c>
    </row>
    <row r="3982" spans="1:67" ht="13" customHeight="1" x14ac:dyDescent="0.3">
      <c r="A3982" s="5">
        <v>46114</v>
      </c>
      <c r="B3982" t="s">
        <v>76</v>
      </c>
      <c r="F3982">
        <v>20</v>
      </c>
      <c r="G3982">
        <v>20</v>
      </c>
      <c r="H3982">
        <v>40</v>
      </c>
      <c r="I3982" s="6">
        <v>20</v>
      </c>
      <c r="Q3982" t="s">
        <v>77</v>
      </c>
      <c r="U3982">
        <v>2601383</v>
      </c>
      <c r="V3982" t="s">
        <v>1892</v>
      </c>
      <c r="W3982" t="s">
        <v>169</v>
      </c>
      <c r="X3982" t="s">
        <v>412</v>
      </c>
      <c r="Y3982" t="s">
        <v>417</v>
      </c>
      <c r="AF3982" t="s">
        <v>1892</v>
      </c>
      <c r="AG3982" t="s">
        <v>1893</v>
      </c>
      <c r="AH3982" t="s">
        <v>415</v>
      </c>
      <c r="AI3982">
        <v>864272425</v>
      </c>
      <c r="AM3982">
        <v>260001</v>
      </c>
      <c r="BE3982">
        <f t="shared" si="271"/>
        <v>0</v>
      </c>
      <c r="BF3982" s="6">
        <f t="shared" si="272"/>
        <v>-40</v>
      </c>
      <c r="BG3982" s="7" t="s">
        <v>71</v>
      </c>
      <c r="BH3982" t="e">
        <f>+VLOOKUP(AF3982,Sheet4!A:A,1,FALSE)</f>
        <v>#N/A</v>
      </c>
      <c r="BL3982">
        <v>20</v>
      </c>
      <c r="BM3982" s="59">
        <f t="shared" si="273"/>
        <v>20</v>
      </c>
      <c r="BN3982" t="s">
        <v>1894</v>
      </c>
    </row>
    <row r="3983" spans="1:67" ht="13" customHeight="1" x14ac:dyDescent="0.3">
      <c r="A3983" s="5">
        <v>46114</v>
      </c>
      <c r="B3983" t="s">
        <v>76</v>
      </c>
      <c r="F3983">
        <v>8440</v>
      </c>
      <c r="G3983">
        <v>8440</v>
      </c>
      <c r="H3983">
        <v>16280</v>
      </c>
      <c r="I3983" s="6">
        <v>7840</v>
      </c>
      <c r="Q3983" t="s">
        <v>77</v>
      </c>
      <c r="U3983">
        <v>2601383</v>
      </c>
      <c r="V3983" t="s">
        <v>1892</v>
      </c>
      <c r="W3983" t="s">
        <v>169</v>
      </c>
      <c r="X3983" t="s">
        <v>412</v>
      </c>
      <c r="Y3983" t="s">
        <v>1895</v>
      </c>
      <c r="AF3983" t="s">
        <v>1892</v>
      </c>
      <c r="AG3983" t="s">
        <v>1893</v>
      </c>
      <c r="AH3983" t="s">
        <v>415</v>
      </c>
      <c r="AI3983">
        <v>864272425</v>
      </c>
      <c r="AM3983">
        <v>260001</v>
      </c>
      <c r="BE3983">
        <f t="shared" si="271"/>
        <v>0</v>
      </c>
      <c r="BF3983" s="6">
        <f t="shared" si="272"/>
        <v>-16280</v>
      </c>
      <c r="BG3983" s="7" t="s">
        <v>71</v>
      </c>
      <c r="BH3983" t="e">
        <f>+VLOOKUP(AF3983,Sheet4!A:A,1,FALSE)</f>
        <v>#N/A</v>
      </c>
      <c r="BL3983">
        <v>8440</v>
      </c>
      <c r="BM3983" s="59">
        <f t="shared" si="273"/>
        <v>7840</v>
      </c>
      <c r="BN3983" t="s">
        <v>1894</v>
      </c>
    </row>
    <row r="3984" spans="1:67" ht="13" customHeight="1" x14ac:dyDescent="0.3">
      <c r="A3984" s="5">
        <v>46114</v>
      </c>
      <c r="B3984" t="s">
        <v>78</v>
      </c>
      <c r="F3984" s="8">
        <v>422</v>
      </c>
      <c r="G3984">
        <v>211</v>
      </c>
      <c r="H3984">
        <v>616</v>
      </c>
      <c r="I3984" s="6">
        <v>194</v>
      </c>
      <c r="Q3984" t="s">
        <v>79</v>
      </c>
      <c r="U3984">
        <v>2601383</v>
      </c>
      <c r="V3984" t="s">
        <v>1892</v>
      </c>
      <c r="W3984" t="s">
        <v>169</v>
      </c>
      <c r="X3984" t="s">
        <v>412</v>
      </c>
      <c r="Y3984" t="s">
        <v>1895</v>
      </c>
      <c r="AF3984" t="s">
        <v>1892</v>
      </c>
      <c r="AG3984" t="s">
        <v>1893</v>
      </c>
      <c r="AH3984" t="s">
        <v>415</v>
      </c>
      <c r="AI3984">
        <v>864272425</v>
      </c>
      <c r="AM3984">
        <v>260001</v>
      </c>
      <c r="BE3984">
        <f t="shared" si="271"/>
        <v>0</v>
      </c>
      <c r="BF3984" s="6">
        <f t="shared" si="272"/>
        <v>-616</v>
      </c>
      <c r="BG3984" s="7" t="s">
        <v>71</v>
      </c>
      <c r="BH3984" t="e">
        <f>+VLOOKUP(AF3984,Sheet4!A:A,1,FALSE)</f>
        <v>#N/A</v>
      </c>
      <c r="BL3984">
        <v>211</v>
      </c>
      <c r="BM3984" s="59">
        <f t="shared" si="273"/>
        <v>405</v>
      </c>
      <c r="BN3984" t="s">
        <v>1894</v>
      </c>
    </row>
    <row r="3985" spans="1:67" ht="13" customHeight="1" x14ac:dyDescent="0.3">
      <c r="A3985" s="5">
        <v>46114</v>
      </c>
      <c r="B3985" t="s">
        <v>80</v>
      </c>
      <c r="F3985">
        <v>5275</v>
      </c>
      <c r="G3985">
        <v>5275</v>
      </c>
      <c r="H3985">
        <v>7700</v>
      </c>
      <c r="I3985" s="6">
        <v>2425</v>
      </c>
      <c r="Q3985" t="s">
        <v>81</v>
      </c>
      <c r="U3985">
        <v>2601383</v>
      </c>
      <c r="V3985" t="s">
        <v>1892</v>
      </c>
      <c r="W3985" t="s">
        <v>169</v>
      </c>
      <c r="X3985" t="s">
        <v>412</v>
      </c>
      <c r="Y3985" t="s">
        <v>1895</v>
      </c>
      <c r="AF3985" t="s">
        <v>1892</v>
      </c>
      <c r="AG3985" t="s">
        <v>1893</v>
      </c>
      <c r="AH3985" t="s">
        <v>415</v>
      </c>
      <c r="AI3985">
        <v>864272425</v>
      </c>
      <c r="AM3985">
        <v>260001</v>
      </c>
      <c r="BB3985" s="9">
        <v>5275</v>
      </c>
      <c r="BE3985">
        <f t="shared" si="271"/>
        <v>5275</v>
      </c>
      <c r="BF3985" s="6">
        <f t="shared" si="272"/>
        <v>-2425</v>
      </c>
      <c r="BG3985" s="12" t="s">
        <v>99</v>
      </c>
      <c r="BH3985" t="e">
        <f>+VLOOKUP(AF3985,Sheet4!A:A,1,FALSE)</f>
        <v>#N/A</v>
      </c>
      <c r="BL3985">
        <v>5275</v>
      </c>
      <c r="BM3985" s="59">
        <f t="shared" si="273"/>
        <v>2425</v>
      </c>
      <c r="BN3985" t="s">
        <v>1894</v>
      </c>
    </row>
    <row r="3986" spans="1:67" ht="13" customHeight="1" x14ac:dyDescent="0.3">
      <c r="A3986" s="5">
        <v>46114</v>
      </c>
      <c r="B3986" t="s">
        <v>82</v>
      </c>
      <c r="F3986" s="8">
        <v>3</v>
      </c>
      <c r="G3986">
        <v>1.5</v>
      </c>
      <c r="H3986">
        <v>600</v>
      </c>
      <c r="I3986" s="6">
        <v>597</v>
      </c>
      <c r="Q3986" t="s">
        <v>83</v>
      </c>
      <c r="U3986">
        <v>2601383</v>
      </c>
      <c r="V3986" t="s">
        <v>1892</v>
      </c>
      <c r="W3986" t="s">
        <v>169</v>
      </c>
      <c r="X3986" t="s">
        <v>412</v>
      </c>
      <c r="Y3986" t="s">
        <v>417</v>
      </c>
      <c r="AF3986" t="s">
        <v>1892</v>
      </c>
      <c r="AG3986" t="s">
        <v>1893</v>
      </c>
      <c r="AH3986" t="s">
        <v>415</v>
      </c>
      <c r="AI3986">
        <v>864272425</v>
      </c>
      <c r="AM3986">
        <v>260001</v>
      </c>
      <c r="BE3986">
        <f t="shared" si="271"/>
        <v>0</v>
      </c>
      <c r="BF3986" s="6">
        <f t="shared" si="272"/>
        <v>-600</v>
      </c>
      <c r="BG3986" s="7" t="s">
        <v>71</v>
      </c>
      <c r="BH3986" t="e">
        <f>+VLOOKUP(AF3986,Sheet4!A:A,1,FALSE)</f>
        <v>#N/A</v>
      </c>
      <c r="BL3986">
        <v>1.5</v>
      </c>
      <c r="BM3986" s="59">
        <f t="shared" si="273"/>
        <v>598.5</v>
      </c>
      <c r="BN3986" t="s">
        <v>1894</v>
      </c>
    </row>
    <row r="3987" spans="1:67" s="16" customFormat="1" ht="13" customHeight="1" x14ac:dyDescent="0.3">
      <c r="A3987" s="15">
        <v>46114</v>
      </c>
      <c r="B3987" s="16" t="s">
        <v>84</v>
      </c>
      <c r="F3987" s="16">
        <v>50</v>
      </c>
      <c r="G3987" s="16">
        <v>50</v>
      </c>
      <c r="H3987">
        <v>10000</v>
      </c>
      <c r="I3987" s="6">
        <v>9950</v>
      </c>
      <c r="Q3987" s="16" t="s">
        <v>85</v>
      </c>
      <c r="U3987" s="16">
        <v>2601383</v>
      </c>
      <c r="V3987" s="16" t="s">
        <v>1892</v>
      </c>
      <c r="W3987" s="16" t="s">
        <v>169</v>
      </c>
      <c r="X3987" s="16" t="s">
        <v>412</v>
      </c>
      <c r="Y3987" s="16" t="s">
        <v>417</v>
      </c>
      <c r="AF3987" s="16" t="s">
        <v>1892</v>
      </c>
      <c r="AG3987" s="16">
        <v>845352445</v>
      </c>
      <c r="AH3987" s="16" t="s">
        <v>415</v>
      </c>
      <c r="AI3987" s="16">
        <v>864272425</v>
      </c>
      <c r="AM3987" s="16">
        <v>260001</v>
      </c>
      <c r="BE3987">
        <f t="shared" si="271"/>
        <v>0</v>
      </c>
      <c r="BF3987" s="6">
        <f t="shared" si="272"/>
        <v>-10000</v>
      </c>
      <c r="BG3987" s="7" t="s">
        <v>71</v>
      </c>
      <c r="BH3987" t="e">
        <f>+VLOOKUP(AF3987,Sheet4!A:A,1,FALSE)</f>
        <v>#N/A</v>
      </c>
      <c r="BL3987">
        <v>50</v>
      </c>
      <c r="BM3987" s="59">
        <f t="shared" si="273"/>
        <v>9950</v>
      </c>
      <c r="BN3987" t="s">
        <v>1894</v>
      </c>
    </row>
    <row r="3988" spans="1:67" ht="13" customHeight="1" x14ac:dyDescent="0.3">
      <c r="A3988" s="5">
        <v>46114</v>
      </c>
      <c r="B3988" t="s">
        <v>63</v>
      </c>
      <c r="F3988">
        <v>345</v>
      </c>
      <c r="G3988">
        <v>345</v>
      </c>
      <c r="H3988">
        <v>480</v>
      </c>
      <c r="I3988" s="6">
        <v>135</v>
      </c>
      <c r="Q3988" t="s">
        <v>64</v>
      </c>
      <c r="U3988">
        <v>2601384</v>
      </c>
      <c r="V3988" t="s">
        <v>1896</v>
      </c>
      <c r="W3988" t="s">
        <v>169</v>
      </c>
      <c r="X3988" t="s">
        <v>170</v>
      </c>
      <c r="Y3988" t="s">
        <v>1897</v>
      </c>
      <c r="AF3988" t="s">
        <v>1896</v>
      </c>
      <c r="AG3988" t="s">
        <v>1898</v>
      </c>
      <c r="AH3988" t="s">
        <v>173</v>
      </c>
      <c r="AI3988">
        <v>867489953</v>
      </c>
      <c r="AM3988">
        <v>260001</v>
      </c>
      <c r="BE3988">
        <f t="shared" si="271"/>
        <v>0</v>
      </c>
      <c r="BF3988" s="6">
        <f t="shared" si="272"/>
        <v>-480</v>
      </c>
      <c r="BG3988" s="7" t="s">
        <v>71</v>
      </c>
      <c r="BH3988" t="e">
        <f>+VLOOKUP(AF3988,Sheet4!A:A,1,FALSE)</f>
        <v>#N/A</v>
      </c>
      <c r="BL3988">
        <v>345</v>
      </c>
      <c r="BM3988" s="59">
        <f t="shared" si="273"/>
        <v>135</v>
      </c>
      <c r="BN3988" t="s">
        <v>1899</v>
      </c>
      <c r="BO3988" t="s">
        <v>73</v>
      </c>
    </row>
    <row r="3989" spans="1:67" ht="13" customHeight="1" x14ac:dyDescent="0.3">
      <c r="A3989" s="5">
        <v>46114</v>
      </c>
      <c r="B3989" t="s">
        <v>63</v>
      </c>
      <c r="F3989">
        <v>660</v>
      </c>
      <c r="G3989">
        <v>660</v>
      </c>
      <c r="H3989">
        <v>900</v>
      </c>
      <c r="I3989" s="6">
        <v>240</v>
      </c>
      <c r="Q3989" t="s">
        <v>64</v>
      </c>
      <c r="U3989">
        <v>2601384</v>
      </c>
      <c r="V3989" t="s">
        <v>1896</v>
      </c>
      <c r="W3989" t="s">
        <v>169</v>
      </c>
      <c r="X3989" t="s">
        <v>170</v>
      </c>
      <c r="Y3989" t="s">
        <v>1900</v>
      </c>
      <c r="AF3989" t="s">
        <v>1896</v>
      </c>
      <c r="AG3989" t="s">
        <v>1898</v>
      </c>
      <c r="AH3989" t="s">
        <v>173</v>
      </c>
      <c r="AI3989">
        <v>867489953</v>
      </c>
      <c r="AM3989">
        <v>260001</v>
      </c>
      <c r="BE3989">
        <f t="shared" si="271"/>
        <v>0</v>
      </c>
      <c r="BF3989" s="6">
        <f t="shared" si="272"/>
        <v>-900</v>
      </c>
      <c r="BG3989" s="7" t="s">
        <v>71</v>
      </c>
      <c r="BH3989" t="e">
        <f>+VLOOKUP(AF3989,Sheet4!A:A,1,FALSE)</f>
        <v>#N/A</v>
      </c>
      <c r="BL3989">
        <v>660</v>
      </c>
      <c r="BM3989" s="59">
        <f t="shared" si="273"/>
        <v>240</v>
      </c>
      <c r="BN3989" t="s">
        <v>1899</v>
      </c>
      <c r="BO3989" t="s">
        <v>73</v>
      </c>
    </row>
    <row r="3990" spans="1:67" ht="13" customHeight="1" x14ac:dyDescent="0.3">
      <c r="A3990" s="5">
        <v>46114</v>
      </c>
      <c r="B3990" t="s">
        <v>63</v>
      </c>
      <c r="F3990">
        <v>1335</v>
      </c>
      <c r="G3990">
        <v>1335</v>
      </c>
      <c r="H3990">
        <v>1830</v>
      </c>
      <c r="I3990" s="6">
        <v>495</v>
      </c>
      <c r="Q3990" t="s">
        <v>64</v>
      </c>
      <c r="U3990">
        <v>2601384</v>
      </c>
      <c r="V3990" t="s">
        <v>1896</v>
      </c>
      <c r="W3990" t="s">
        <v>169</v>
      </c>
      <c r="X3990" t="s">
        <v>170</v>
      </c>
      <c r="Y3990" t="s">
        <v>1901</v>
      </c>
      <c r="AF3990" t="s">
        <v>1896</v>
      </c>
      <c r="AG3990" t="s">
        <v>1898</v>
      </c>
      <c r="AH3990" t="s">
        <v>173</v>
      </c>
      <c r="AI3990">
        <v>867489953</v>
      </c>
      <c r="AM3990">
        <v>260001</v>
      </c>
      <c r="BE3990">
        <f t="shared" si="271"/>
        <v>0</v>
      </c>
      <c r="BF3990" s="6">
        <f t="shared" si="272"/>
        <v>-1830</v>
      </c>
      <c r="BG3990" s="7" t="s">
        <v>71</v>
      </c>
      <c r="BH3990" t="e">
        <f>+VLOOKUP(AF3990,Sheet4!A:A,1,FALSE)</f>
        <v>#N/A</v>
      </c>
      <c r="BL3990">
        <v>1335</v>
      </c>
      <c r="BM3990" s="59">
        <f t="shared" si="273"/>
        <v>495</v>
      </c>
      <c r="BN3990" t="s">
        <v>1899</v>
      </c>
      <c r="BO3990" t="s">
        <v>73</v>
      </c>
    </row>
    <row r="3991" spans="1:67" ht="13" customHeight="1" x14ac:dyDescent="0.3">
      <c r="A3991" s="5">
        <v>46114</v>
      </c>
      <c r="B3991" t="s">
        <v>63</v>
      </c>
      <c r="F3991">
        <v>945</v>
      </c>
      <c r="G3991">
        <v>945</v>
      </c>
      <c r="H3991">
        <v>1290</v>
      </c>
      <c r="I3991" s="6">
        <v>345</v>
      </c>
      <c r="Q3991" t="s">
        <v>64</v>
      </c>
      <c r="U3991">
        <v>2601384</v>
      </c>
      <c r="V3991" t="s">
        <v>1896</v>
      </c>
      <c r="W3991" t="s">
        <v>169</v>
      </c>
      <c r="X3991" t="s">
        <v>170</v>
      </c>
      <c r="Y3991" t="s">
        <v>1902</v>
      </c>
      <c r="AF3991" t="s">
        <v>1896</v>
      </c>
      <c r="AG3991" t="s">
        <v>1898</v>
      </c>
      <c r="AH3991" t="s">
        <v>173</v>
      </c>
      <c r="AI3991">
        <v>867489953</v>
      </c>
      <c r="AM3991">
        <v>260001</v>
      </c>
      <c r="BE3991">
        <f t="shared" si="271"/>
        <v>0</v>
      </c>
      <c r="BF3991" s="6">
        <f t="shared" si="272"/>
        <v>-1290</v>
      </c>
      <c r="BG3991" s="7" t="s">
        <v>71</v>
      </c>
      <c r="BH3991" t="e">
        <f>+VLOOKUP(AF3991,Sheet4!A:A,1,FALSE)</f>
        <v>#N/A</v>
      </c>
      <c r="BL3991">
        <v>945</v>
      </c>
      <c r="BM3991" s="59">
        <f t="shared" si="273"/>
        <v>345</v>
      </c>
      <c r="BN3991" t="s">
        <v>1899</v>
      </c>
      <c r="BO3991" t="s">
        <v>73</v>
      </c>
    </row>
    <row r="3992" spans="1:67" ht="13" customHeight="1" x14ac:dyDescent="0.3">
      <c r="A3992" s="5">
        <v>46114</v>
      </c>
      <c r="B3992" t="s">
        <v>63</v>
      </c>
      <c r="F3992">
        <v>780</v>
      </c>
      <c r="G3992">
        <v>780</v>
      </c>
      <c r="H3992">
        <v>1065</v>
      </c>
      <c r="I3992" s="6">
        <v>285</v>
      </c>
      <c r="Q3992" t="s">
        <v>64</v>
      </c>
      <c r="U3992">
        <v>2601384</v>
      </c>
      <c r="V3992" t="s">
        <v>1896</v>
      </c>
      <c r="W3992" t="s">
        <v>169</v>
      </c>
      <c r="X3992" t="s">
        <v>170</v>
      </c>
      <c r="Y3992" t="s">
        <v>1903</v>
      </c>
      <c r="AF3992" t="s">
        <v>1896</v>
      </c>
      <c r="AG3992" t="s">
        <v>1898</v>
      </c>
      <c r="AH3992" t="s">
        <v>173</v>
      </c>
      <c r="AI3992">
        <v>867489953</v>
      </c>
      <c r="AM3992">
        <v>260001</v>
      </c>
      <c r="BE3992">
        <f t="shared" si="271"/>
        <v>0</v>
      </c>
      <c r="BF3992" s="6">
        <f t="shared" si="272"/>
        <v>-1065</v>
      </c>
      <c r="BG3992" s="7" t="s">
        <v>71</v>
      </c>
      <c r="BH3992" t="e">
        <f>+VLOOKUP(AF3992,Sheet4!A:A,1,FALSE)</f>
        <v>#N/A</v>
      </c>
      <c r="BL3992">
        <v>780</v>
      </c>
      <c r="BM3992" s="59">
        <f t="shared" si="273"/>
        <v>285</v>
      </c>
      <c r="BN3992" t="s">
        <v>1899</v>
      </c>
      <c r="BO3992" t="s">
        <v>73</v>
      </c>
    </row>
    <row r="3993" spans="1:67" ht="13" customHeight="1" x14ac:dyDescent="0.3">
      <c r="A3993" s="5">
        <v>46114</v>
      </c>
      <c r="B3993" t="s">
        <v>63</v>
      </c>
      <c r="F3993">
        <v>1560</v>
      </c>
      <c r="G3993">
        <v>1560</v>
      </c>
      <c r="H3993">
        <v>2145</v>
      </c>
      <c r="I3993" s="6">
        <v>585</v>
      </c>
      <c r="Q3993" t="s">
        <v>64</v>
      </c>
      <c r="U3993">
        <v>2601384</v>
      </c>
      <c r="V3993" t="s">
        <v>1896</v>
      </c>
      <c r="W3993" t="s">
        <v>169</v>
      </c>
      <c r="X3993" t="s">
        <v>170</v>
      </c>
      <c r="Y3993" t="s">
        <v>1904</v>
      </c>
      <c r="AF3993" t="s">
        <v>1896</v>
      </c>
      <c r="AG3993" t="s">
        <v>1898</v>
      </c>
      <c r="AH3993" t="s">
        <v>173</v>
      </c>
      <c r="AI3993">
        <v>867489953</v>
      </c>
      <c r="AM3993">
        <v>260001</v>
      </c>
      <c r="BE3993">
        <f t="shared" si="271"/>
        <v>0</v>
      </c>
      <c r="BF3993" s="6">
        <f t="shared" si="272"/>
        <v>-2145</v>
      </c>
      <c r="BG3993" s="7" t="s">
        <v>71</v>
      </c>
      <c r="BH3993" t="e">
        <f>+VLOOKUP(AF3993,Sheet4!A:A,1,FALSE)</f>
        <v>#N/A</v>
      </c>
      <c r="BL3993">
        <v>1560</v>
      </c>
      <c r="BM3993" s="59">
        <f t="shared" si="273"/>
        <v>585</v>
      </c>
      <c r="BN3993" t="s">
        <v>1899</v>
      </c>
      <c r="BO3993" t="s">
        <v>73</v>
      </c>
    </row>
    <row r="3994" spans="1:67" ht="13" customHeight="1" x14ac:dyDescent="0.3">
      <c r="A3994" s="5">
        <v>46114</v>
      </c>
      <c r="B3994" t="s">
        <v>63</v>
      </c>
      <c r="F3994">
        <v>1545</v>
      </c>
      <c r="G3994">
        <v>1545</v>
      </c>
      <c r="H3994">
        <v>2115</v>
      </c>
      <c r="I3994" s="6">
        <v>570</v>
      </c>
      <c r="Q3994" t="s">
        <v>64</v>
      </c>
      <c r="U3994">
        <v>2601384</v>
      </c>
      <c r="V3994" t="s">
        <v>1896</v>
      </c>
      <c r="W3994" t="s">
        <v>169</v>
      </c>
      <c r="X3994" t="s">
        <v>170</v>
      </c>
      <c r="Y3994" t="s">
        <v>1905</v>
      </c>
      <c r="AF3994" t="s">
        <v>1896</v>
      </c>
      <c r="AG3994" t="s">
        <v>1898</v>
      </c>
      <c r="AH3994" t="s">
        <v>173</v>
      </c>
      <c r="AI3994">
        <v>867489953</v>
      </c>
      <c r="AM3994">
        <v>260001</v>
      </c>
      <c r="BE3994">
        <f t="shared" si="271"/>
        <v>0</v>
      </c>
      <c r="BF3994" s="6">
        <f t="shared" si="272"/>
        <v>-2115</v>
      </c>
      <c r="BG3994" s="7" t="s">
        <v>71</v>
      </c>
      <c r="BH3994" t="e">
        <f>+VLOOKUP(AF3994,Sheet4!A:A,1,FALSE)</f>
        <v>#N/A</v>
      </c>
      <c r="BL3994">
        <v>1545</v>
      </c>
      <c r="BM3994" s="59">
        <f t="shared" si="273"/>
        <v>570</v>
      </c>
      <c r="BN3994" t="s">
        <v>1899</v>
      </c>
      <c r="BO3994" t="s">
        <v>73</v>
      </c>
    </row>
    <row r="3995" spans="1:67" ht="13" customHeight="1" x14ac:dyDescent="0.3">
      <c r="A3995" s="5">
        <v>46114</v>
      </c>
      <c r="B3995" t="s">
        <v>63</v>
      </c>
      <c r="F3995">
        <v>915</v>
      </c>
      <c r="G3995">
        <v>915</v>
      </c>
      <c r="H3995">
        <v>1260</v>
      </c>
      <c r="I3995" s="6">
        <v>345</v>
      </c>
      <c r="Q3995" t="s">
        <v>64</v>
      </c>
      <c r="U3995">
        <v>2601384</v>
      </c>
      <c r="V3995" t="s">
        <v>1896</v>
      </c>
      <c r="W3995" t="s">
        <v>169</v>
      </c>
      <c r="X3995" t="s">
        <v>170</v>
      </c>
      <c r="Y3995" t="s">
        <v>1906</v>
      </c>
      <c r="AF3995" t="s">
        <v>1896</v>
      </c>
      <c r="AG3995" t="s">
        <v>1898</v>
      </c>
      <c r="AH3995" t="s">
        <v>173</v>
      </c>
      <c r="AI3995">
        <v>867489953</v>
      </c>
      <c r="AM3995">
        <v>260001</v>
      </c>
      <c r="BE3995">
        <f t="shared" si="271"/>
        <v>0</v>
      </c>
      <c r="BF3995" s="6">
        <f t="shared" si="272"/>
        <v>-1260</v>
      </c>
      <c r="BG3995" s="7" t="s">
        <v>71</v>
      </c>
      <c r="BH3995" t="e">
        <f>+VLOOKUP(AF3995,Sheet4!A:A,1,FALSE)</f>
        <v>#N/A</v>
      </c>
      <c r="BL3995">
        <v>915</v>
      </c>
      <c r="BM3995" s="59">
        <f t="shared" si="273"/>
        <v>345</v>
      </c>
      <c r="BN3995" t="s">
        <v>1899</v>
      </c>
      <c r="BO3995" t="s">
        <v>73</v>
      </c>
    </row>
    <row r="3996" spans="1:67" ht="13" customHeight="1" x14ac:dyDescent="0.3">
      <c r="A3996" s="5">
        <v>46114</v>
      </c>
      <c r="B3996" t="s">
        <v>63</v>
      </c>
      <c r="F3996">
        <v>465</v>
      </c>
      <c r="G3996">
        <v>465</v>
      </c>
      <c r="H3996">
        <v>645</v>
      </c>
      <c r="I3996" s="6">
        <v>180</v>
      </c>
      <c r="Q3996" t="s">
        <v>64</v>
      </c>
      <c r="U3996">
        <v>2601384</v>
      </c>
      <c r="V3996" t="s">
        <v>1896</v>
      </c>
      <c r="W3996" t="s">
        <v>169</v>
      </c>
      <c r="X3996" t="s">
        <v>170</v>
      </c>
      <c r="Y3996" t="s">
        <v>1907</v>
      </c>
      <c r="AF3996" t="s">
        <v>1896</v>
      </c>
      <c r="AG3996" t="s">
        <v>1898</v>
      </c>
      <c r="AH3996" t="s">
        <v>173</v>
      </c>
      <c r="AI3996">
        <v>867489953</v>
      </c>
      <c r="AM3996">
        <v>260001</v>
      </c>
      <c r="BE3996">
        <f t="shared" si="271"/>
        <v>0</v>
      </c>
      <c r="BF3996" s="6">
        <f t="shared" si="272"/>
        <v>-645</v>
      </c>
      <c r="BG3996" s="7" t="s">
        <v>71</v>
      </c>
      <c r="BH3996" t="e">
        <f>+VLOOKUP(AF3996,Sheet4!A:A,1,FALSE)</f>
        <v>#N/A</v>
      </c>
      <c r="BL3996">
        <v>465</v>
      </c>
      <c r="BM3996" s="59">
        <f t="shared" si="273"/>
        <v>180</v>
      </c>
      <c r="BN3996" t="s">
        <v>1899</v>
      </c>
      <c r="BO3996" t="s">
        <v>73</v>
      </c>
    </row>
    <row r="3997" spans="1:67" ht="13" customHeight="1" x14ac:dyDescent="0.3">
      <c r="A3997" s="5">
        <v>46114</v>
      </c>
      <c r="B3997" t="s">
        <v>63</v>
      </c>
      <c r="F3997">
        <v>330</v>
      </c>
      <c r="G3997">
        <v>330</v>
      </c>
      <c r="H3997">
        <v>450</v>
      </c>
      <c r="I3997" s="6">
        <v>120</v>
      </c>
      <c r="Q3997" t="s">
        <v>64</v>
      </c>
      <c r="U3997">
        <v>2601384</v>
      </c>
      <c r="V3997" t="s">
        <v>1896</v>
      </c>
      <c r="W3997" t="s">
        <v>169</v>
      </c>
      <c r="X3997" t="s">
        <v>170</v>
      </c>
      <c r="Y3997" t="s">
        <v>1908</v>
      </c>
      <c r="AF3997" t="s">
        <v>1896</v>
      </c>
      <c r="AG3997" t="s">
        <v>1898</v>
      </c>
      <c r="AH3997" t="s">
        <v>173</v>
      </c>
      <c r="AI3997">
        <v>867489953</v>
      </c>
      <c r="AM3997">
        <v>260001</v>
      </c>
      <c r="BE3997">
        <f t="shared" si="271"/>
        <v>0</v>
      </c>
      <c r="BF3997" s="6">
        <f t="shared" si="272"/>
        <v>-450</v>
      </c>
      <c r="BG3997" s="7" t="s">
        <v>71</v>
      </c>
      <c r="BH3997" t="e">
        <f>+VLOOKUP(AF3997,Sheet4!A:A,1,FALSE)</f>
        <v>#N/A</v>
      </c>
      <c r="BL3997">
        <v>330</v>
      </c>
      <c r="BM3997" s="59">
        <f t="shared" si="273"/>
        <v>120</v>
      </c>
      <c r="BN3997" t="s">
        <v>1899</v>
      </c>
      <c r="BO3997" t="s">
        <v>73</v>
      </c>
    </row>
    <row r="3998" spans="1:67" ht="13" customHeight="1" x14ac:dyDescent="0.3">
      <c r="A3998" s="5">
        <v>46114</v>
      </c>
      <c r="B3998" t="s">
        <v>74</v>
      </c>
      <c r="F3998" s="8">
        <v>23</v>
      </c>
      <c r="G3998">
        <v>11.5</v>
      </c>
      <c r="H3998">
        <v>32</v>
      </c>
      <c r="I3998" s="6">
        <v>9</v>
      </c>
      <c r="Q3998" t="s">
        <v>75</v>
      </c>
      <c r="U3998">
        <v>2601384</v>
      </c>
      <c r="V3998" t="s">
        <v>1896</v>
      </c>
      <c r="W3998" t="s">
        <v>169</v>
      </c>
      <c r="X3998" t="s">
        <v>170</v>
      </c>
      <c r="Y3998" t="s">
        <v>1897</v>
      </c>
      <c r="AF3998" t="s">
        <v>1896</v>
      </c>
      <c r="AG3998" t="s">
        <v>1898</v>
      </c>
      <c r="AH3998" t="s">
        <v>173</v>
      </c>
      <c r="AI3998">
        <v>867489953</v>
      </c>
      <c r="AM3998">
        <v>260001</v>
      </c>
      <c r="BE3998">
        <f t="shared" si="271"/>
        <v>0</v>
      </c>
      <c r="BF3998" s="6">
        <f t="shared" si="272"/>
        <v>-32</v>
      </c>
      <c r="BG3998" s="7" t="s">
        <v>71</v>
      </c>
      <c r="BH3998" t="e">
        <f>+VLOOKUP(AF3998,Sheet4!A:A,1,FALSE)</f>
        <v>#N/A</v>
      </c>
      <c r="BL3998">
        <v>11.5</v>
      </c>
      <c r="BM3998" s="59">
        <f t="shared" si="273"/>
        <v>20.5</v>
      </c>
      <c r="BN3998" t="s">
        <v>1899</v>
      </c>
    </row>
    <row r="3999" spans="1:67" ht="13" customHeight="1" x14ac:dyDescent="0.3">
      <c r="A3999" s="5">
        <v>46114</v>
      </c>
      <c r="B3999" t="s">
        <v>74</v>
      </c>
      <c r="F3999" s="8">
        <v>44</v>
      </c>
      <c r="G3999">
        <v>22</v>
      </c>
      <c r="H3999">
        <v>60</v>
      </c>
      <c r="I3999" s="6">
        <v>16</v>
      </c>
      <c r="Q3999" t="s">
        <v>75</v>
      </c>
      <c r="U3999">
        <v>2601384</v>
      </c>
      <c r="V3999" t="s">
        <v>1896</v>
      </c>
      <c r="W3999" t="s">
        <v>169</v>
      </c>
      <c r="X3999" t="s">
        <v>170</v>
      </c>
      <c r="Y3999" t="s">
        <v>1900</v>
      </c>
      <c r="AF3999" t="s">
        <v>1896</v>
      </c>
      <c r="AG3999" t="s">
        <v>1898</v>
      </c>
      <c r="AH3999" t="s">
        <v>173</v>
      </c>
      <c r="AI3999">
        <v>867489953</v>
      </c>
      <c r="AM3999">
        <v>260001</v>
      </c>
      <c r="BE3999">
        <f t="shared" si="271"/>
        <v>0</v>
      </c>
      <c r="BF3999" s="6">
        <f t="shared" si="272"/>
        <v>-60</v>
      </c>
      <c r="BG3999" s="7" t="s">
        <v>71</v>
      </c>
      <c r="BH3999" t="e">
        <f>+VLOOKUP(AF3999,Sheet4!A:A,1,FALSE)</f>
        <v>#N/A</v>
      </c>
      <c r="BL3999">
        <v>22</v>
      </c>
      <c r="BM3999" s="59">
        <f t="shared" si="273"/>
        <v>38</v>
      </c>
      <c r="BN3999" t="s">
        <v>1899</v>
      </c>
    </row>
    <row r="4000" spans="1:67" ht="13" customHeight="1" x14ac:dyDescent="0.3">
      <c r="A4000" s="5">
        <v>46114</v>
      </c>
      <c r="B4000" t="s">
        <v>74</v>
      </c>
      <c r="F4000" s="8">
        <v>89</v>
      </c>
      <c r="G4000">
        <v>44.5</v>
      </c>
      <c r="H4000">
        <v>122</v>
      </c>
      <c r="I4000" s="6">
        <v>33</v>
      </c>
      <c r="Q4000" t="s">
        <v>75</v>
      </c>
      <c r="U4000">
        <v>2601384</v>
      </c>
      <c r="V4000" t="s">
        <v>1896</v>
      </c>
      <c r="W4000" t="s">
        <v>169</v>
      </c>
      <c r="X4000" t="s">
        <v>170</v>
      </c>
      <c r="Y4000" t="s">
        <v>1901</v>
      </c>
      <c r="AF4000" t="s">
        <v>1896</v>
      </c>
      <c r="AG4000" t="s">
        <v>1898</v>
      </c>
      <c r="AH4000" t="s">
        <v>173</v>
      </c>
      <c r="AI4000">
        <v>867489953</v>
      </c>
      <c r="AM4000">
        <v>260001</v>
      </c>
      <c r="BE4000">
        <f t="shared" si="271"/>
        <v>0</v>
      </c>
      <c r="BF4000" s="6">
        <f t="shared" si="272"/>
        <v>-122</v>
      </c>
      <c r="BG4000" s="7" t="s">
        <v>71</v>
      </c>
      <c r="BH4000" t="e">
        <f>+VLOOKUP(AF4000,Sheet4!A:A,1,FALSE)</f>
        <v>#N/A</v>
      </c>
      <c r="BL4000">
        <v>44.5</v>
      </c>
      <c r="BM4000" s="59">
        <f t="shared" si="273"/>
        <v>77.5</v>
      </c>
      <c r="BN4000" t="s">
        <v>1899</v>
      </c>
    </row>
    <row r="4001" spans="1:66" ht="13" customHeight="1" x14ac:dyDescent="0.3">
      <c r="A4001" s="5">
        <v>46114</v>
      </c>
      <c r="B4001" t="s">
        <v>74</v>
      </c>
      <c r="F4001" s="8">
        <v>63</v>
      </c>
      <c r="G4001">
        <v>31.5</v>
      </c>
      <c r="H4001">
        <v>86</v>
      </c>
      <c r="I4001" s="6">
        <v>23</v>
      </c>
      <c r="Q4001" t="s">
        <v>75</v>
      </c>
      <c r="U4001">
        <v>2601384</v>
      </c>
      <c r="V4001" t="s">
        <v>1896</v>
      </c>
      <c r="W4001" t="s">
        <v>169</v>
      </c>
      <c r="X4001" t="s">
        <v>170</v>
      </c>
      <c r="Y4001" t="s">
        <v>1902</v>
      </c>
      <c r="AF4001" t="s">
        <v>1896</v>
      </c>
      <c r="AG4001" t="s">
        <v>1898</v>
      </c>
      <c r="AH4001" t="s">
        <v>173</v>
      </c>
      <c r="AI4001">
        <v>867489953</v>
      </c>
      <c r="AM4001">
        <v>260001</v>
      </c>
      <c r="BE4001">
        <f t="shared" si="271"/>
        <v>0</v>
      </c>
      <c r="BF4001" s="6">
        <f t="shared" si="272"/>
        <v>-86</v>
      </c>
      <c r="BG4001" s="7" t="s">
        <v>71</v>
      </c>
      <c r="BH4001" t="e">
        <f>+VLOOKUP(AF4001,Sheet4!A:A,1,FALSE)</f>
        <v>#N/A</v>
      </c>
      <c r="BL4001">
        <v>31.5</v>
      </c>
      <c r="BM4001" s="59">
        <f t="shared" si="273"/>
        <v>54.5</v>
      </c>
      <c r="BN4001" t="s">
        <v>1899</v>
      </c>
    </row>
    <row r="4002" spans="1:66" ht="13" customHeight="1" x14ac:dyDescent="0.3">
      <c r="A4002" s="5">
        <v>46114</v>
      </c>
      <c r="B4002" t="s">
        <v>74</v>
      </c>
      <c r="F4002" s="8">
        <v>52</v>
      </c>
      <c r="G4002">
        <v>26</v>
      </c>
      <c r="H4002">
        <v>71</v>
      </c>
      <c r="I4002" s="6">
        <v>19</v>
      </c>
      <c r="Q4002" t="s">
        <v>75</v>
      </c>
      <c r="U4002">
        <v>2601384</v>
      </c>
      <c r="V4002" t="s">
        <v>1896</v>
      </c>
      <c r="W4002" t="s">
        <v>169</v>
      </c>
      <c r="X4002" t="s">
        <v>170</v>
      </c>
      <c r="Y4002" t="s">
        <v>1903</v>
      </c>
      <c r="AF4002" t="s">
        <v>1896</v>
      </c>
      <c r="AG4002" t="s">
        <v>1898</v>
      </c>
      <c r="AH4002" t="s">
        <v>173</v>
      </c>
      <c r="AI4002">
        <v>867489953</v>
      </c>
      <c r="AM4002">
        <v>260001</v>
      </c>
      <c r="BE4002">
        <f t="shared" si="271"/>
        <v>0</v>
      </c>
      <c r="BF4002" s="6">
        <f t="shared" si="272"/>
        <v>-71</v>
      </c>
      <c r="BG4002" s="7" t="s">
        <v>71</v>
      </c>
      <c r="BH4002" t="e">
        <f>+VLOOKUP(AF4002,Sheet4!A:A,1,FALSE)</f>
        <v>#N/A</v>
      </c>
      <c r="BL4002">
        <v>26</v>
      </c>
      <c r="BM4002" s="59">
        <f t="shared" si="273"/>
        <v>45</v>
      </c>
      <c r="BN4002" t="s">
        <v>1899</v>
      </c>
    </row>
    <row r="4003" spans="1:66" ht="13" customHeight="1" x14ac:dyDescent="0.3">
      <c r="A4003" s="5">
        <v>46114</v>
      </c>
      <c r="B4003" t="s">
        <v>74</v>
      </c>
      <c r="F4003" s="8">
        <v>104</v>
      </c>
      <c r="G4003">
        <v>52</v>
      </c>
      <c r="H4003">
        <v>143</v>
      </c>
      <c r="I4003" s="6">
        <v>39</v>
      </c>
      <c r="Q4003" t="s">
        <v>75</v>
      </c>
      <c r="U4003">
        <v>2601384</v>
      </c>
      <c r="V4003" t="s">
        <v>1896</v>
      </c>
      <c r="W4003" t="s">
        <v>169</v>
      </c>
      <c r="X4003" t="s">
        <v>170</v>
      </c>
      <c r="Y4003" t="s">
        <v>1904</v>
      </c>
      <c r="AF4003" t="s">
        <v>1896</v>
      </c>
      <c r="AG4003" t="s">
        <v>1898</v>
      </c>
      <c r="AH4003" t="s">
        <v>173</v>
      </c>
      <c r="AI4003">
        <v>867489953</v>
      </c>
      <c r="AM4003">
        <v>260001</v>
      </c>
      <c r="BE4003">
        <f t="shared" si="271"/>
        <v>0</v>
      </c>
      <c r="BF4003" s="6">
        <f t="shared" si="272"/>
        <v>-143</v>
      </c>
      <c r="BG4003" s="7" t="s">
        <v>71</v>
      </c>
      <c r="BH4003" t="e">
        <f>+VLOOKUP(AF4003,Sheet4!A:A,1,FALSE)</f>
        <v>#N/A</v>
      </c>
      <c r="BL4003">
        <v>52</v>
      </c>
      <c r="BM4003" s="59">
        <f t="shared" si="273"/>
        <v>91</v>
      </c>
      <c r="BN4003" t="s">
        <v>1899</v>
      </c>
    </row>
    <row r="4004" spans="1:66" ht="13" customHeight="1" x14ac:dyDescent="0.3">
      <c r="A4004" s="5">
        <v>46114</v>
      </c>
      <c r="B4004" t="s">
        <v>74</v>
      </c>
      <c r="F4004" s="8">
        <v>103</v>
      </c>
      <c r="G4004">
        <v>51.5</v>
      </c>
      <c r="H4004">
        <v>141</v>
      </c>
      <c r="I4004" s="6">
        <v>38</v>
      </c>
      <c r="Q4004" t="s">
        <v>75</v>
      </c>
      <c r="U4004">
        <v>2601384</v>
      </c>
      <c r="V4004" t="s">
        <v>1896</v>
      </c>
      <c r="W4004" t="s">
        <v>169</v>
      </c>
      <c r="X4004" t="s">
        <v>170</v>
      </c>
      <c r="Y4004" t="s">
        <v>1905</v>
      </c>
      <c r="AF4004" t="s">
        <v>1896</v>
      </c>
      <c r="AG4004" t="s">
        <v>1898</v>
      </c>
      <c r="AH4004" t="s">
        <v>173</v>
      </c>
      <c r="AI4004">
        <v>867489953</v>
      </c>
      <c r="AM4004">
        <v>260001</v>
      </c>
      <c r="BE4004">
        <f t="shared" si="271"/>
        <v>0</v>
      </c>
      <c r="BF4004" s="6">
        <f t="shared" si="272"/>
        <v>-141</v>
      </c>
      <c r="BG4004" s="7" t="s">
        <v>71</v>
      </c>
      <c r="BH4004" t="e">
        <f>+VLOOKUP(AF4004,Sheet4!A:A,1,FALSE)</f>
        <v>#N/A</v>
      </c>
      <c r="BL4004">
        <v>51.5</v>
      </c>
      <c r="BM4004" s="59">
        <f t="shared" si="273"/>
        <v>89.5</v>
      </c>
      <c r="BN4004" t="s">
        <v>1899</v>
      </c>
    </row>
    <row r="4005" spans="1:66" ht="13" customHeight="1" x14ac:dyDescent="0.3">
      <c r="A4005" s="5">
        <v>46114</v>
      </c>
      <c r="B4005" t="s">
        <v>74</v>
      </c>
      <c r="F4005" s="8">
        <v>61</v>
      </c>
      <c r="G4005">
        <v>30.5</v>
      </c>
      <c r="H4005">
        <v>84</v>
      </c>
      <c r="I4005" s="6">
        <v>23</v>
      </c>
      <c r="Q4005" t="s">
        <v>75</v>
      </c>
      <c r="U4005">
        <v>2601384</v>
      </c>
      <c r="V4005" t="s">
        <v>1896</v>
      </c>
      <c r="W4005" t="s">
        <v>169</v>
      </c>
      <c r="X4005" t="s">
        <v>170</v>
      </c>
      <c r="Y4005" t="s">
        <v>1906</v>
      </c>
      <c r="AF4005" t="s">
        <v>1896</v>
      </c>
      <c r="AG4005" t="s">
        <v>1898</v>
      </c>
      <c r="AH4005" t="s">
        <v>173</v>
      </c>
      <c r="AI4005">
        <v>867489953</v>
      </c>
      <c r="AM4005">
        <v>260001</v>
      </c>
      <c r="BE4005">
        <f t="shared" si="271"/>
        <v>0</v>
      </c>
      <c r="BF4005" s="6">
        <f t="shared" si="272"/>
        <v>-84</v>
      </c>
      <c r="BG4005" s="7" t="s">
        <v>71</v>
      </c>
      <c r="BH4005" t="e">
        <f>+VLOOKUP(AF4005,Sheet4!A:A,1,FALSE)</f>
        <v>#N/A</v>
      </c>
      <c r="BL4005">
        <v>30.5</v>
      </c>
      <c r="BM4005" s="59">
        <f t="shared" si="273"/>
        <v>53.5</v>
      </c>
      <c r="BN4005" t="s">
        <v>1899</v>
      </c>
    </row>
    <row r="4006" spans="1:66" ht="13" customHeight="1" x14ac:dyDescent="0.3">
      <c r="A4006" s="5">
        <v>46114</v>
      </c>
      <c r="B4006" t="s">
        <v>74</v>
      </c>
      <c r="F4006" s="8">
        <v>31</v>
      </c>
      <c r="G4006">
        <v>15.5</v>
      </c>
      <c r="H4006">
        <v>43</v>
      </c>
      <c r="I4006" s="6">
        <v>12</v>
      </c>
      <c r="Q4006" t="s">
        <v>75</v>
      </c>
      <c r="U4006">
        <v>2601384</v>
      </c>
      <c r="V4006" t="s">
        <v>1896</v>
      </c>
      <c r="W4006" t="s">
        <v>169</v>
      </c>
      <c r="X4006" t="s">
        <v>170</v>
      </c>
      <c r="Y4006" t="s">
        <v>1907</v>
      </c>
      <c r="AF4006" t="s">
        <v>1896</v>
      </c>
      <c r="AG4006" t="s">
        <v>1898</v>
      </c>
      <c r="AH4006" t="s">
        <v>173</v>
      </c>
      <c r="AI4006">
        <v>867489953</v>
      </c>
      <c r="AM4006">
        <v>260001</v>
      </c>
      <c r="BE4006">
        <f t="shared" si="271"/>
        <v>0</v>
      </c>
      <c r="BF4006" s="6">
        <f t="shared" si="272"/>
        <v>-43</v>
      </c>
      <c r="BG4006" s="7" t="s">
        <v>71</v>
      </c>
      <c r="BH4006" t="e">
        <f>+VLOOKUP(AF4006,Sheet4!A:A,1,FALSE)</f>
        <v>#N/A</v>
      </c>
      <c r="BL4006">
        <v>15.5</v>
      </c>
      <c r="BM4006" s="59">
        <f t="shared" si="273"/>
        <v>27.5</v>
      </c>
      <c r="BN4006" t="s">
        <v>1899</v>
      </c>
    </row>
    <row r="4007" spans="1:66" ht="13" customHeight="1" x14ac:dyDescent="0.3">
      <c r="A4007" s="5">
        <v>46114</v>
      </c>
      <c r="B4007" t="s">
        <v>74</v>
      </c>
      <c r="F4007" s="8">
        <v>22</v>
      </c>
      <c r="G4007">
        <v>11</v>
      </c>
      <c r="H4007">
        <v>30</v>
      </c>
      <c r="I4007" s="6">
        <v>8</v>
      </c>
      <c r="Q4007" t="s">
        <v>75</v>
      </c>
      <c r="U4007">
        <v>2601384</v>
      </c>
      <c r="V4007" t="s">
        <v>1896</v>
      </c>
      <c r="W4007" t="s">
        <v>169</v>
      </c>
      <c r="X4007" t="s">
        <v>170</v>
      </c>
      <c r="Y4007" t="s">
        <v>1908</v>
      </c>
      <c r="AF4007" t="s">
        <v>1896</v>
      </c>
      <c r="AG4007" t="s">
        <v>1898</v>
      </c>
      <c r="AH4007" t="s">
        <v>173</v>
      </c>
      <c r="AI4007">
        <v>867489953</v>
      </c>
      <c r="AM4007">
        <v>260001</v>
      </c>
      <c r="BE4007">
        <f t="shared" si="271"/>
        <v>0</v>
      </c>
      <c r="BF4007" s="6">
        <f t="shared" si="272"/>
        <v>-30</v>
      </c>
      <c r="BG4007" s="7" t="s">
        <v>71</v>
      </c>
      <c r="BH4007" t="e">
        <f>+VLOOKUP(AF4007,Sheet4!A:A,1,FALSE)</f>
        <v>#N/A</v>
      </c>
      <c r="BL4007">
        <v>11</v>
      </c>
      <c r="BM4007" s="59">
        <f t="shared" si="273"/>
        <v>19</v>
      </c>
      <c r="BN4007" t="s">
        <v>1899</v>
      </c>
    </row>
    <row r="4008" spans="1:66" ht="13" customHeight="1" x14ac:dyDescent="0.3">
      <c r="A4008" s="5">
        <v>46114</v>
      </c>
      <c r="B4008" t="s">
        <v>76</v>
      </c>
      <c r="F4008">
        <v>460</v>
      </c>
      <c r="G4008">
        <v>460</v>
      </c>
      <c r="H4008">
        <v>640</v>
      </c>
      <c r="I4008" s="6">
        <v>180</v>
      </c>
      <c r="Q4008" t="s">
        <v>77</v>
      </c>
      <c r="U4008">
        <v>2601384</v>
      </c>
      <c r="V4008" t="s">
        <v>1896</v>
      </c>
      <c r="W4008" t="s">
        <v>169</v>
      </c>
      <c r="X4008" t="s">
        <v>170</v>
      </c>
      <c r="Y4008" t="s">
        <v>1897</v>
      </c>
      <c r="AF4008" t="s">
        <v>1896</v>
      </c>
      <c r="AG4008" t="s">
        <v>1898</v>
      </c>
      <c r="AH4008" t="s">
        <v>173</v>
      </c>
      <c r="AI4008">
        <v>867489953</v>
      </c>
      <c r="AM4008">
        <v>260001</v>
      </c>
      <c r="BE4008">
        <f t="shared" si="271"/>
        <v>0</v>
      </c>
      <c r="BF4008" s="6">
        <f t="shared" si="272"/>
        <v>-640</v>
      </c>
      <c r="BG4008" s="7" t="s">
        <v>71</v>
      </c>
      <c r="BH4008" t="e">
        <f>+VLOOKUP(AF4008,Sheet4!A:A,1,FALSE)</f>
        <v>#N/A</v>
      </c>
      <c r="BL4008">
        <v>460</v>
      </c>
      <c r="BM4008" s="59">
        <f t="shared" si="273"/>
        <v>180</v>
      </c>
      <c r="BN4008" t="s">
        <v>1899</v>
      </c>
    </row>
    <row r="4009" spans="1:66" ht="13" customHeight="1" x14ac:dyDescent="0.3">
      <c r="A4009" s="5">
        <v>46114</v>
      </c>
      <c r="B4009" t="s">
        <v>76</v>
      </c>
      <c r="F4009">
        <v>880</v>
      </c>
      <c r="G4009">
        <v>880</v>
      </c>
      <c r="H4009">
        <v>1200</v>
      </c>
      <c r="I4009" s="6">
        <v>320</v>
      </c>
      <c r="Q4009" t="s">
        <v>77</v>
      </c>
      <c r="U4009">
        <v>2601384</v>
      </c>
      <c r="V4009" t="s">
        <v>1896</v>
      </c>
      <c r="W4009" t="s">
        <v>169</v>
      </c>
      <c r="X4009" t="s">
        <v>170</v>
      </c>
      <c r="Y4009" t="s">
        <v>1900</v>
      </c>
      <c r="AF4009" t="s">
        <v>1896</v>
      </c>
      <c r="AG4009" t="s">
        <v>1898</v>
      </c>
      <c r="AH4009" t="s">
        <v>173</v>
      </c>
      <c r="AI4009">
        <v>867489953</v>
      </c>
      <c r="AM4009">
        <v>260001</v>
      </c>
      <c r="BE4009">
        <f t="shared" si="271"/>
        <v>0</v>
      </c>
      <c r="BF4009" s="6">
        <f t="shared" si="272"/>
        <v>-1200</v>
      </c>
      <c r="BG4009" s="7" t="s">
        <v>71</v>
      </c>
      <c r="BH4009" t="e">
        <f>+VLOOKUP(AF4009,Sheet4!A:A,1,FALSE)</f>
        <v>#N/A</v>
      </c>
      <c r="BL4009">
        <v>880</v>
      </c>
      <c r="BM4009" s="59">
        <f t="shared" si="273"/>
        <v>320</v>
      </c>
      <c r="BN4009" t="s">
        <v>1899</v>
      </c>
    </row>
    <row r="4010" spans="1:66" ht="13" customHeight="1" x14ac:dyDescent="0.3">
      <c r="A4010" s="5">
        <v>46114</v>
      </c>
      <c r="B4010" t="s">
        <v>76</v>
      </c>
      <c r="F4010">
        <v>1780</v>
      </c>
      <c r="G4010">
        <v>1780</v>
      </c>
      <c r="H4010">
        <v>2440</v>
      </c>
      <c r="I4010" s="6">
        <v>660</v>
      </c>
      <c r="Q4010" t="s">
        <v>77</v>
      </c>
      <c r="U4010">
        <v>2601384</v>
      </c>
      <c r="V4010" t="s">
        <v>1896</v>
      </c>
      <c r="W4010" t="s">
        <v>169</v>
      </c>
      <c r="X4010" t="s">
        <v>170</v>
      </c>
      <c r="Y4010" t="s">
        <v>1901</v>
      </c>
      <c r="AF4010" t="s">
        <v>1896</v>
      </c>
      <c r="AG4010" t="s">
        <v>1898</v>
      </c>
      <c r="AH4010" t="s">
        <v>173</v>
      </c>
      <c r="AI4010">
        <v>867489953</v>
      </c>
      <c r="AM4010">
        <v>260001</v>
      </c>
      <c r="BE4010">
        <f t="shared" si="271"/>
        <v>0</v>
      </c>
      <c r="BF4010" s="6">
        <f t="shared" si="272"/>
        <v>-2440</v>
      </c>
      <c r="BG4010" s="7" t="s">
        <v>71</v>
      </c>
      <c r="BH4010" t="e">
        <f>+VLOOKUP(AF4010,Sheet4!A:A,1,FALSE)</f>
        <v>#N/A</v>
      </c>
      <c r="BL4010">
        <v>1780</v>
      </c>
      <c r="BM4010" s="59">
        <f t="shared" si="273"/>
        <v>660</v>
      </c>
      <c r="BN4010" t="s">
        <v>1899</v>
      </c>
    </row>
    <row r="4011" spans="1:66" ht="13" customHeight="1" x14ac:dyDescent="0.3">
      <c r="A4011" s="5">
        <v>46114</v>
      </c>
      <c r="B4011" t="s">
        <v>76</v>
      </c>
      <c r="F4011">
        <v>1260</v>
      </c>
      <c r="G4011">
        <v>1260</v>
      </c>
      <c r="H4011">
        <v>1720</v>
      </c>
      <c r="I4011" s="6">
        <v>460</v>
      </c>
      <c r="Q4011" t="s">
        <v>77</v>
      </c>
      <c r="U4011">
        <v>2601384</v>
      </c>
      <c r="V4011" t="s">
        <v>1896</v>
      </c>
      <c r="W4011" t="s">
        <v>169</v>
      </c>
      <c r="X4011" t="s">
        <v>170</v>
      </c>
      <c r="Y4011" t="s">
        <v>1902</v>
      </c>
      <c r="AF4011" t="s">
        <v>1896</v>
      </c>
      <c r="AG4011" t="s">
        <v>1898</v>
      </c>
      <c r="AH4011" t="s">
        <v>173</v>
      </c>
      <c r="AI4011">
        <v>867489953</v>
      </c>
      <c r="AM4011">
        <v>260001</v>
      </c>
      <c r="BE4011">
        <f t="shared" si="271"/>
        <v>0</v>
      </c>
      <c r="BF4011" s="6">
        <f t="shared" si="272"/>
        <v>-1720</v>
      </c>
      <c r="BG4011" s="7" t="s">
        <v>71</v>
      </c>
      <c r="BH4011" t="e">
        <f>+VLOOKUP(AF4011,Sheet4!A:A,1,FALSE)</f>
        <v>#N/A</v>
      </c>
      <c r="BL4011">
        <v>1260</v>
      </c>
      <c r="BM4011" s="59">
        <f t="shared" si="273"/>
        <v>460</v>
      </c>
      <c r="BN4011" t="s">
        <v>1899</v>
      </c>
    </row>
    <row r="4012" spans="1:66" ht="13" customHeight="1" x14ac:dyDescent="0.3">
      <c r="A4012" s="5">
        <v>46114</v>
      </c>
      <c r="B4012" t="s">
        <v>76</v>
      </c>
      <c r="F4012">
        <v>1040</v>
      </c>
      <c r="G4012">
        <v>1040</v>
      </c>
      <c r="H4012">
        <v>1420</v>
      </c>
      <c r="I4012" s="6">
        <v>380</v>
      </c>
      <c r="Q4012" t="s">
        <v>77</v>
      </c>
      <c r="U4012">
        <v>2601384</v>
      </c>
      <c r="V4012" t="s">
        <v>1896</v>
      </c>
      <c r="W4012" t="s">
        <v>169</v>
      </c>
      <c r="X4012" t="s">
        <v>170</v>
      </c>
      <c r="Y4012" t="s">
        <v>1903</v>
      </c>
      <c r="AF4012" t="s">
        <v>1896</v>
      </c>
      <c r="AG4012" t="s">
        <v>1898</v>
      </c>
      <c r="AH4012" t="s">
        <v>173</v>
      </c>
      <c r="AI4012">
        <v>867489953</v>
      </c>
      <c r="AM4012">
        <v>260001</v>
      </c>
      <c r="BE4012">
        <f t="shared" si="271"/>
        <v>0</v>
      </c>
      <c r="BF4012" s="6">
        <f t="shared" si="272"/>
        <v>-1420</v>
      </c>
      <c r="BG4012" s="7" t="s">
        <v>71</v>
      </c>
      <c r="BH4012" t="e">
        <f>+VLOOKUP(AF4012,Sheet4!A:A,1,FALSE)</f>
        <v>#N/A</v>
      </c>
      <c r="BL4012">
        <v>1040</v>
      </c>
      <c r="BM4012" s="59">
        <f t="shared" si="273"/>
        <v>380</v>
      </c>
      <c r="BN4012" t="s">
        <v>1899</v>
      </c>
    </row>
    <row r="4013" spans="1:66" ht="13" customHeight="1" x14ac:dyDescent="0.3">
      <c r="A4013" s="5">
        <v>46114</v>
      </c>
      <c r="B4013" t="s">
        <v>76</v>
      </c>
      <c r="F4013">
        <v>2080</v>
      </c>
      <c r="G4013">
        <v>2080</v>
      </c>
      <c r="H4013">
        <v>2860</v>
      </c>
      <c r="I4013" s="6">
        <v>780</v>
      </c>
      <c r="Q4013" t="s">
        <v>77</v>
      </c>
      <c r="U4013">
        <v>2601384</v>
      </c>
      <c r="V4013" t="s">
        <v>1896</v>
      </c>
      <c r="W4013" t="s">
        <v>169</v>
      </c>
      <c r="X4013" t="s">
        <v>170</v>
      </c>
      <c r="Y4013" t="s">
        <v>1904</v>
      </c>
      <c r="AF4013" t="s">
        <v>1896</v>
      </c>
      <c r="AG4013" t="s">
        <v>1898</v>
      </c>
      <c r="AH4013" t="s">
        <v>173</v>
      </c>
      <c r="AI4013">
        <v>867489953</v>
      </c>
      <c r="AM4013">
        <v>260001</v>
      </c>
      <c r="BE4013">
        <f t="shared" si="271"/>
        <v>0</v>
      </c>
      <c r="BF4013" s="6">
        <f t="shared" si="272"/>
        <v>-2860</v>
      </c>
      <c r="BG4013" s="7" t="s">
        <v>71</v>
      </c>
      <c r="BH4013" t="e">
        <f>+VLOOKUP(AF4013,Sheet4!A:A,1,FALSE)</f>
        <v>#N/A</v>
      </c>
      <c r="BL4013">
        <v>2080</v>
      </c>
      <c r="BM4013" s="59">
        <f t="shared" si="273"/>
        <v>780</v>
      </c>
      <c r="BN4013" t="s">
        <v>1899</v>
      </c>
    </row>
    <row r="4014" spans="1:66" ht="13" customHeight="1" x14ac:dyDescent="0.3">
      <c r="A4014" s="5">
        <v>46114</v>
      </c>
      <c r="B4014" t="s">
        <v>76</v>
      </c>
      <c r="F4014">
        <v>2060</v>
      </c>
      <c r="G4014">
        <v>2060</v>
      </c>
      <c r="H4014">
        <v>2820</v>
      </c>
      <c r="I4014" s="6">
        <v>760</v>
      </c>
      <c r="Q4014" t="s">
        <v>77</v>
      </c>
      <c r="U4014">
        <v>2601384</v>
      </c>
      <c r="V4014" t="s">
        <v>1896</v>
      </c>
      <c r="W4014" t="s">
        <v>169</v>
      </c>
      <c r="X4014" t="s">
        <v>170</v>
      </c>
      <c r="Y4014" t="s">
        <v>1905</v>
      </c>
      <c r="AF4014" t="s">
        <v>1896</v>
      </c>
      <c r="AG4014" t="s">
        <v>1898</v>
      </c>
      <c r="AH4014" t="s">
        <v>173</v>
      </c>
      <c r="AI4014">
        <v>867489953</v>
      </c>
      <c r="AM4014">
        <v>260001</v>
      </c>
      <c r="BE4014">
        <f t="shared" si="271"/>
        <v>0</v>
      </c>
      <c r="BF4014" s="6">
        <f t="shared" si="272"/>
        <v>-2820</v>
      </c>
      <c r="BG4014" s="7" t="s">
        <v>71</v>
      </c>
      <c r="BH4014" t="e">
        <f>+VLOOKUP(AF4014,Sheet4!A:A,1,FALSE)</f>
        <v>#N/A</v>
      </c>
      <c r="BL4014">
        <v>2060</v>
      </c>
      <c r="BM4014" s="59">
        <f t="shared" si="273"/>
        <v>760</v>
      </c>
      <c r="BN4014" t="s">
        <v>1899</v>
      </c>
    </row>
    <row r="4015" spans="1:66" ht="13" customHeight="1" x14ac:dyDescent="0.3">
      <c r="A4015" s="5">
        <v>46114</v>
      </c>
      <c r="B4015" t="s">
        <v>76</v>
      </c>
      <c r="F4015">
        <v>1220</v>
      </c>
      <c r="G4015">
        <v>1220</v>
      </c>
      <c r="H4015">
        <v>1680</v>
      </c>
      <c r="I4015" s="6">
        <v>460</v>
      </c>
      <c r="Q4015" t="s">
        <v>77</v>
      </c>
      <c r="U4015">
        <v>2601384</v>
      </c>
      <c r="V4015" t="s">
        <v>1896</v>
      </c>
      <c r="W4015" t="s">
        <v>169</v>
      </c>
      <c r="X4015" t="s">
        <v>170</v>
      </c>
      <c r="Y4015" t="s">
        <v>1906</v>
      </c>
      <c r="AF4015" t="s">
        <v>1896</v>
      </c>
      <c r="AG4015" t="s">
        <v>1898</v>
      </c>
      <c r="AH4015" t="s">
        <v>173</v>
      </c>
      <c r="AI4015">
        <v>867489953</v>
      </c>
      <c r="AM4015">
        <v>260001</v>
      </c>
      <c r="BE4015">
        <f t="shared" si="271"/>
        <v>0</v>
      </c>
      <c r="BF4015" s="6">
        <f t="shared" si="272"/>
        <v>-1680</v>
      </c>
      <c r="BG4015" s="7" t="s">
        <v>71</v>
      </c>
      <c r="BH4015" t="e">
        <f>+VLOOKUP(AF4015,Sheet4!A:A,1,FALSE)</f>
        <v>#N/A</v>
      </c>
      <c r="BL4015">
        <v>1220</v>
      </c>
      <c r="BM4015" s="59">
        <f t="shared" si="273"/>
        <v>460</v>
      </c>
      <c r="BN4015" t="s">
        <v>1899</v>
      </c>
    </row>
    <row r="4016" spans="1:66" ht="13" customHeight="1" x14ac:dyDescent="0.3">
      <c r="A4016" s="5">
        <v>46114</v>
      </c>
      <c r="B4016" t="s">
        <v>76</v>
      </c>
      <c r="F4016">
        <v>620</v>
      </c>
      <c r="G4016">
        <v>620</v>
      </c>
      <c r="H4016">
        <v>860</v>
      </c>
      <c r="I4016" s="6">
        <v>240</v>
      </c>
      <c r="Q4016" t="s">
        <v>77</v>
      </c>
      <c r="U4016">
        <v>2601384</v>
      </c>
      <c r="V4016" t="s">
        <v>1896</v>
      </c>
      <c r="W4016" t="s">
        <v>169</v>
      </c>
      <c r="X4016" t="s">
        <v>170</v>
      </c>
      <c r="Y4016" t="s">
        <v>1907</v>
      </c>
      <c r="AF4016" t="s">
        <v>1896</v>
      </c>
      <c r="AG4016" t="s">
        <v>1898</v>
      </c>
      <c r="AH4016" t="s">
        <v>173</v>
      </c>
      <c r="AI4016">
        <v>867489953</v>
      </c>
      <c r="AM4016">
        <v>260001</v>
      </c>
      <c r="BE4016">
        <f t="shared" si="271"/>
        <v>0</v>
      </c>
      <c r="BF4016" s="6">
        <f t="shared" si="272"/>
        <v>-860</v>
      </c>
      <c r="BG4016" s="7" t="s">
        <v>71</v>
      </c>
      <c r="BH4016" t="e">
        <f>+VLOOKUP(AF4016,Sheet4!A:A,1,FALSE)</f>
        <v>#N/A</v>
      </c>
      <c r="BL4016">
        <v>620</v>
      </c>
      <c r="BM4016" s="59">
        <f t="shared" si="273"/>
        <v>240</v>
      </c>
      <c r="BN4016" t="s">
        <v>1899</v>
      </c>
    </row>
    <row r="4017" spans="1:66" ht="13" customHeight="1" x14ac:dyDescent="0.3">
      <c r="A4017" s="5">
        <v>46114</v>
      </c>
      <c r="B4017" t="s">
        <v>76</v>
      </c>
      <c r="F4017">
        <v>440</v>
      </c>
      <c r="G4017">
        <v>440</v>
      </c>
      <c r="H4017">
        <v>600</v>
      </c>
      <c r="I4017" s="6">
        <v>160</v>
      </c>
      <c r="Q4017" t="s">
        <v>77</v>
      </c>
      <c r="U4017">
        <v>2601384</v>
      </c>
      <c r="V4017" t="s">
        <v>1896</v>
      </c>
      <c r="W4017" t="s">
        <v>169</v>
      </c>
      <c r="X4017" t="s">
        <v>170</v>
      </c>
      <c r="Y4017" t="s">
        <v>1908</v>
      </c>
      <c r="AF4017" t="s">
        <v>1896</v>
      </c>
      <c r="AG4017" t="s">
        <v>1898</v>
      </c>
      <c r="AH4017" t="s">
        <v>173</v>
      </c>
      <c r="AI4017">
        <v>867489953</v>
      </c>
      <c r="AM4017">
        <v>260001</v>
      </c>
      <c r="BE4017">
        <f t="shared" si="271"/>
        <v>0</v>
      </c>
      <c r="BF4017" s="6">
        <f t="shared" si="272"/>
        <v>-600</v>
      </c>
      <c r="BG4017" s="7" t="s">
        <v>71</v>
      </c>
      <c r="BH4017" t="e">
        <f>+VLOOKUP(AF4017,Sheet4!A:A,1,FALSE)</f>
        <v>#N/A</v>
      </c>
      <c r="BL4017">
        <v>440</v>
      </c>
      <c r="BM4017" s="59">
        <f t="shared" si="273"/>
        <v>160</v>
      </c>
      <c r="BN4017" t="s">
        <v>1899</v>
      </c>
    </row>
    <row r="4018" spans="1:66" ht="13" customHeight="1" x14ac:dyDescent="0.3">
      <c r="A4018" s="5">
        <v>46114</v>
      </c>
      <c r="B4018" t="s">
        <v>78</v>
      </c>
      <c r="F4018" s="8">
        <v>23</v>
      </c>
      <c r="G4018">
        <v>11.5</v>
      </c>
      <c r="H4018">
        <v>32</v>
      </c>
      <c r="I4018" s="6">
        <v>9</v>
      </c>
      <c r="Q4018" t="s">
        <v>79</v>
      </c>
      <c r="U4018">
        <v>2601384</v>
      </c>
      <c r="V4018" t="s">
        <v>1896</v>
      </c>
      <c r="W4018" t="s">
        <v>169</v>
      </c>
      <c r="X4018" t="s">
        <v>170</v>
      </c>
      <c r="Y4018" t="s">
        <v>1897</v>
      </c>
      <c r="AF4018" t="s">
        <v>1896</v>
      </c>
      <c r="AG4018" t="s">
        <v>1898</v>
      </c>
      <c r="AH4018" t="s">
        <v>173</v>
      </c>
      <c r="AI4018">
        <v>867489953</v>
      </c>
      <c r="AM4018">
        <v>260001</v>
      </c>
      <c r="BE4018">
        <f t="shared" si="271"/>
        <v>0</v>
      </c>
      <c r="BF4018" s="6">
        <f t="shared" si="272"/>
        <v>-32</v>
      </c>
      <c r="BG4018" s="7" t="s">
        <v>71</v>
      </c>
      <c r="BH4018" t="e">
        <f>+VLOOKUP(AF4018,Sheet4!A:A,1,FALSE)</f>
        <v>#N/A</v>
      </c>
      <c r="BL4018">
        <v>11.5</v>
      </c>
      <c r="BM4018" s="59">
        <f t="shared" si="273"/>
        <v>20.5</v>
      </c>
      <c r="BN4018" t="s">
        <v>1899</v>
      </c>
    </row>
    <row r="4019" spans="1:66" ht="13" customHeight="1" x14ac:dyDescent="0.3">
      <c r="A4019" s="5">
        <v>46114</v>
      </c>
      <c r="B4019" t="s">
        <v>78</v>
      </c>
      <c r="F4019" s="8">
        <v>44</v>
      </c>
      <c r="G4019">
        <v>22</v>
      </c>
      <c r="H4019">
        <v>60</v>
      </c>
      <c r="I4019" s="6">
        <v>16</v>
      </c>
      <c r="Q4019" t="s">
        <v>79</v>
      </c>
      <c r="U4019">
        <v>2601384</v>
      </c>
      <c r="V4019" t="s">
        <v>1896</v>
      </c>
      <c r="W4019" t="s">
        <v>169</v>
      </c>
      <c r="X4019" t="s">
        <v>170</v>
      </c>
      <c r="Y4019" t="s">
        <v>1900</v>
      </c>
      <c r="AF4019" t="s">
        <v>1896</v>
      </c>
      <c r="AG4019" t="s">
        <v>1898</v>
      </c>
      <c r="AH4019" t="s">
        <v>173</v>
      </c>
      <c r="AI4019">
        <v>867489953</v>
      </c>
      <c r="AM4019">
        <v>260001</v>
      </c>
      <c r="BE4019">
        <f t="shared" si="271"/>
        <v>0</v>
      </c>
      <c r="BF4019" s="6">
        <f t="shared" si="272"/>
        <v>-60</v>
      </c>
      <c r="BG4019" s="7" t="s">
        <v>71</v>
      </c>
      <c r="BH4019" t="e">
        <f>+VLOOKUP(AF4019,Sheet4!A:A,1,FALSE)</f>
        <v>#N/A</v>
      </c>
      <c r="BL4019">
        <v>22</v>
      </c>
      <c r="BM4019" s="59">
        <f t="shared" si="273"/>
        <v>38</v>
      </c>
      <c r="BN4019" t="s">
        <v>1899</v>
      </c>
    </row>
    <row r="4020" spans="1:66" ht="13" customHeight="1" x14ac:dyDescent="0.3">
      <c r="A4020" s="5">
        <v>46114</v>
      </c>
      <c r="B4020" t="s">
        <v>78</v>
      </c>
      <c r="F4020" s="8">
        <v>89</v>
      </c>
      <c r="G4020">
        <v>44.5</v>
      </c>
      <c r="H4020">
        <v>122</v>
      </c>
      <c r="I4020" s="6">
        <v>33</v>
      </c>
      <c r="Q4020" t="s">
        <v>79</v>
      </c>
      <c r="U4020">
        <v>2601384</v>
      </c>
      <c r="V4020" t="s">
        <v>1896</v>
      </c>
      <c r="W4020" t="s">
        <v>169</v>
      </c>
      <c r="X4020" t="s">
        <v>170</v>
      </c>
      <c r="Y4020" t="s">
        <v>1901</v>
      </c>
      <c r="AF4020" t="s">
        <v>1896</v>
      </c>
      <c r="AG4020" t="s">
        <v>1898</v>
      </c>
      <c r="AH4020" t="s">
        <v>173</v>
      </c>
      <c r="AI4020">
        <v>867489953</v>
      </c>
      <c r="AM4020">
        <v>260001</v>
      </c>
      <c r="BE4020">
        <f t="shared" si="271"/>
        <v>0</v>
      </c>
      <c r="BF4020" s="6">
        <f t="shared" si="272"/>
        <v>-122</v>
      </c>
      <c r="BG4020" s="7" t="s">
        <v>71</v>
      </c>
      <c r="BH4020" t="e">
        <f>+VLOOKUP(AF4020,Sheet4!A:A,1,FALSE)</f>
        <v>#N/A</v>
      </c>
      <c r="BL4020">
        <v>44.5</v>
      </c>
      <c r="BM4020" s="59">
        <f t="shared" si="273"/>
        <v>77.5</v>
      </c>
      <c r="BN4020" t="s">
        <v>1899</v>
      </c>
    </row>
    <row r="4021" spans="1:66" ht="13" customHeight="1" x14ac:dyDescent="0.3">
      <c r="A4021" s="5">
        <v>46114</v>
      </c>
      <c r="B4021" t="s">
        <v>78</v>
      </c>
      <c r="F4021" s="8">
        <v>63</v>
      </c>
      <c r="G4021">
        <v>31.5</v>
      </c>
      <c r="H4021">
        <v>86</v>
      </c>
      <c r="I4021" s="6">
        <v>23</v>
      </c>
      <c r="Q4021" t="s">
        <v>79</v>
      </c>
      <c r="U4021">
        <v>2601384</v>
      </c>
      <c r="V4021" t="s">
        <v>1896</v>
      </c>
      <c r="W4021" t="s">
        <v>169</v>
      </c>
      <c r="X4021" t="s">
        <v>170</v>
      </c>
      <c r="Y4021" t="s">
        <v>1902</v>
      </c>
      <c r="AF4021" t="s">
        <v>1896</v>
      </c>
      <c r="AG4021" t="s">
        <v>1898</v>
      </c>
      <c r="AH4021" t="s">
        <v>173</v>
      </c>
      <c r="AI4021">
        <v>867489953</v>
      </c>
      <c r="AM4021">
        <v>260001</v>
      </c>
      <c r="BE4021">
        <f t="shared" si="271"/>
        <v>0</v>
      </c>
      <c r="BF4021" s="6">
        <f t="shared" si="272"/>
        <v>-86</v>
      </c>
      <c r="BG4021" s="7" t="s">
        <v>71</v>
      </c>
      <c r="BH4021" t="e">
        <f>+VLOOKUP(AF4021,Sheet4!A:A,1,FALSE)</f>
        <v>#N/A</v>
      </c>
      <c r="BL4021">
        <v>31.5</v>
      </c>
      <c r="BM4021" s="59">
        <f t="shared" si="273"/>
        <v>54.5</v>
      </c>
      <c r="BN4021" t="s">
        <v>1899</v>
      </c>
    </row>
    <row r="4022" spans="1:66" ht="13" customHeight="1" x14ac:dyDescent="0.3">
      <c r="A4022" s="5">
        <v>46114</v>
      </c>
      <c r="B4022" t="s">
        <v>78</v>
      </c>
      <c r="F4022" s="8">
        <v>52</v>
      </c>
      <c r="G4022">
        <v>26</v>
      </c>
      <c r="H4022">
        <v>71</v>
      </c>
      <c r="I4022" s="6">
        <v>19</v>
      </c>
      <c r="Q4022" t="s">
        <v>79</v>
      </c>
      <c r="U4022">
        <v>2601384</v>
      </c>
      <c r="V4022" t="s">
        <v>1896</v>
      </c>
      <c r="W4022" t="s">
        <v>169</v>
      </c>
      <c r="X4022" t="s">
        <v>170</v>
      </c>
      <c r="Y4022" t="s">
        <v>1903</v>
      </c>
      <c r="AF4022" t="s">
        <v>1896</v>
      </c>
      <c r="AG4022" t="s">
        <v>1898</v>
      </c>
      <c r="AH4022" t="s">
        <v>173</v>
      </c>
      <c r="AI4022">
        <v>867489953</v>
      </c>
      <c r="AM4022">
        <v>260001</v>
      </c>
      <c r="BE4022">
        <f t="shared" si="271"/>
        <v>0</v>
      </c>
      <c r="BF4022" s="6">
        <f t="shared" si="272"/>
        <v>-71</v>
      </c>
      <c r="BG4022" s="7" t="s">
        <v>71</v>
      </c>
      <c r="BH4022" t="e">
        <f>+VLOOKUP(AF4022,Sheet4!A:A,1,FALSE)</f>
        <v>#N/A</v>
      </c>
      <c r="BL4022">
        <v>26</v>
      </c>
      <c r="BM4022" s="59">
        <f t="shared" si="273"/>
        <v>45</v>
      </c>
      <c r="BN4022" t="s">
        <v>1899</v>
      </c>
    </row>
    <row r="4023" spans="1:66" ht="13" customHeight="1" x14ac:dyDescent="0.3">
      <c r="A4023" s="5">
        <v>46114</v>
      </c>
      <c r="B4023" t="s">
        <v>78</v>
      </c>
      <c r="F4023" s="8">
        <v>104</v>
      </c>
      <c r="G4023">
        <v>52</v>
      </c>
      <c r="H4023">
        <v>143</v>
      </c>
      <c r="I4023" s="6">
        <v>39</v>
      </c>
      <c r="Q4023" t="s">
        <v>79</v>
      </c>
      <c r="U4023">
        <v>2601384</v>
      </c>
      <c r="V4023" t="s">
        <v>1896</v>
      </c>
      <c r="W4023" t="s">
        <v>169</v>
      </c>
      <c r="X4023" t="s">
        <v>170</v>
      </c>
      <c r="Y4023" t="s">
        <v>1904</v>
      </c>
      <c r="AF4023" t="s">
        <v>1896</v>
      </c>
      <c r="AG4023" t="s">
        <v>1898</v>
      </c>
      <c r="AH4023" t="s">
        <v>173</v>
      </c>
      <c r="AI4023">
        <v>867489953</v>
      </c>
      <c r="AM4023">
        <v>260001</v>
      </c>
      <c r="BE4023">
        <f t="shared" si="271"/>
        <v>0</v>
      </c>
      <c r="BF4023" s="6">
        <f t="shared" si="272"/>
        <v>-143</v>
      </c>
      <c r="BG4023" s="7" t="s">
        <v>71</v>
      </c>
      <c r="BH4023" t="e">
        <f>+VLOOKUP(AF4023,Sheet4!A:A,1,FALSE)</f>
        <v>#N/A</v>
      </c>
      <c r="BL4023">
        <v>52</v>
      </c>
      <c r="BM4023" s="59">
        <f t="shared" si="273"/>
        <v>91</v>
      </c>
      <c r="BN4023" t="s">
        <v>1899</v>
      </c>
    </row>
    <row r="4024" spans="1:66" ht="13" customHeight="1" x14ac:dyDescent="0.3">
      <c r="A4024" s="5">
        <v>46114</v>
      </c>
      <c r="B4024" t="s">
        <v>78</v>
      </c>
      <c r="F4024" s="8">
        <v>103</v>
      </c>
      <c r="G4024">
        <v>51.5</v>
      </c>
      <c r="H4024">
        <v>141</v>
      </c>
      <c r="I4024" s="6">
        <v>38</v>
      </c>
      <c r="Q4024" t="s">
        <v>79</v>
      </c>
      <c r="U4024">
        <v>2601384</v>
      </c>
      <c r="V4024" t="s">
        <v>1896</v>
      </c>
      <c r="W4024" t="s">
        <v>169</v>
      </c>
      <c r="X4024" t="s">
        <v>170</v>
      </c>
      <c r="Y4024" t="s">
        <v>1905</v>
      </c>
      <c r="AF4024" t="s">
        <v>1896</v>
      </c>
      <c r="AG4024" t="s">
        <v>1898</v>
      </c>
      <c r="AH4024" t="s">
        <v>173</v>
      </c>
      <c r="AI4024">
        <v>867489953</v>
      </c>
      <c r="AM4024">
        <v>260001</v>
      </c>
      <c r="BE4024">
        <f t="shared" si="271"/>
        <v>0</v>
      </c>
      <c r="BF4024" s="6">
        <f t="shared" si="272"/>
        <v>-141</v>
      </c>
      <c r="BG4024" s="7" t="s">
        <v>71</v>
      </c>
      <c r="BH4024" t="e">
        <f>+VLOOKUP(AF4024,Sheet4!A:A,1,FALSE)</f>
        <v>#N/A</v>
      </c>
      <c r="BL4024">
        <v>51.5</v>
      </c>
      <c r="BM4024" s="59">
        <f t="shared" si="273"/>
        <v>89.5</v>
      </c>
      <c r="BN4024" t="s">
        <v>1899</v>
      </c>
    </row>
    <row r="4025" spans="1:66" ht="13" customHeight="1" x14ac:dyDescent="0.3">
      <c r="A4025" s="5">
        <v>46114</v>
      </c>
      <c r="B4025" t="s">
        <v>78</v>
      </c>
      <c r="F4025" s="8">
        <v>61</v>
      </c>
      <c r="G4025">
        <v>30.5</v>
      </c>
      <c r="H4025">
        <v>84</v>
      </c>
      <c r="I4025" s="6">
        <v>23</v>
      </c>
      <c r="Q4025" t="s">
        <v>79</v>
      </c>
      <c r="U4025">
        <v>2601384</v>
      </c>
      <c r="V4025" t="s">
        <v>1896</v>
      </c>
      <c r="W4025" t="s">
        <v>169</v>
      </c>
      <c r="X4025" t="s">
        <v>170</v>
      </c>
      <c r="Y4025" t="s">
        <v>1906</v>
      </c>
      <c r="AF4025" t="s">
        <v>1896</v>
      </c>
      <c r="AG4025" t="s">
        <v>1898</v>
      </c>
      <c r="AH4025" t="s">
        <v>173</v>
      </c>
      <c r="AI4025">
        <v>867489953</v>
      </c>
      <c r="AM4025">
        <v>260001</v>
      </c>
      <c r="BE4025">
        <f t="shared" si="271"/>
        <v>0</v>
      </c>
      <c r="BF4025" s="6">
        <f t="shared" si="272"/>
        <v>-84</v>
      </c>
      <c r="BG4025" s="7" t="s">
        <v>71</v>
      </c>
      <c r="BH4025" t="e">
        <f>+VLOOKUP(AF4025,Sheet4!A:A,1,FALSE)</f>
        <v>#N/A</v>
      </c>
      <c r="BL4025">
        <v>30.5</v>
      </c>
      <c r="BM4025" s="59">
        <f t="shared" si="273"/>
        <v>53.5</v>
      </c>
      <c r="BN4025" t="s">
        <v>1899</v>
      </c>
    </row>
    <row r="4026" spans="1:66" ht="13" customHeight="1" x14ac:dyDescent="0.3">
      <c r="A4026" s="5">
        <v>46114</v>
      </c>
      <c r="B4026" t="s">
        <v>78</v>
      </c>
      <c r="F4026" s="8">
        <v>31</v>
      </c>
      <c r="G4026">
        <v>15.5</v>
      </c>
      <c r="H4026">
        <v>43</v>
      </c>
      <c r="I4026" s="6">
        <v>12</v>
      </c>
      <c r="Q4026" t="s">
        <v>79</v>
      </c>
      <c r="U4026">
        <v>2601384</v>
      </c>
      <c r="V4026" t="s">
        <v>1896</v>
      </c>
      <c r="W4026" t="s">
        <v>169</v>
      </c>
      <c r="X4026" t="s">
        <v>170</v>
      </c>
      <c r="Y4026" t="s">
        <v>1907</v>
      </c>
      <c r="AF4026" t="s">
        <v>1896</v>
      </c>
      <c r="AG4026" t="s">
        <v>1898</v>
      </c>
      <c r="AH4026" t="s">
        <v>173</v>
      </c>
      <c r="AI4026">
        <v>867489953</v>
      </c>
      <c r="AM4026">
        <v>260001</v>
      </c>
      <c r="BE4026">
        <f t="shared" si="271"/>
        <v>0</v>
      </c>
      <c r="BF4026" s="6">
        <f t="shared" si="272"/>
        <v>-43</v>
      </c>
      <c r="BG4026" s="7" t="s">
        <v>71</v>
      </c>
      <c r="BH4026" t="e">
        <f>+VLOOKUP(AF4026,Sheet4!A:A,1,FALSE)</f>
        <v>#N/A</v>
      </c>
      <c r="BL4026">
        <v>15.5</v>
      </c>
      <c r="BM4026" s="59">
        <f t="shared" si="273"/>
        <v>27.5</v>
      </c>
      <c r="BN4026" t="s">
        <v>1899</v>
      </c>
    </row>
    <row r="4027" spans="1:66" ht="13" customHeight="1" x14ac:dyDescent="0.3">
      <c r="A4027" s="5">
        <v>46114</v>
      </c>
      <c r="B4027" t="s">
        <v>78</v>
      </c>
      <c r="F4027" s="8">
        <v>22</v>
      </c>
      <c r="G4027">
        <v>11</v>
      </c>
      <c r="H4027">
        <v>30</v>
      </c>
      <c r="I4027" s="6">
        <v>8</v>
      </c>
      <c r="Q4027" t="s">
        <v>79</v>
      </c>
      <c r="U4027">
        <v>2601384</v>
      </c>
      <c r="V4027" t="s">
        <v>1896</v>
      </c>
      <c r="W4027" t="s">
        <v>169</v>
      </c>
      <c r="X4027" t="s">
        <v>170</v>
      </c>
      <c r="Y4027" t="s">
        <v>1908</v>
      </c>
      <c r="AF4027" t="s">
        <v>1896</v>
      </c>
      <c r="AG4027" t="s">
        <v>1898</v>
      </c>
      <c r="AH4027" t="s">
        <v>173</v>
      </c>
      <c r="AI4027">
        <v>867489953</v>
      </c>
      <c r="AM4027">
        <v>260001</v>
      </c>
      <c r="BE4027">
        <f t="shared" si="271"/>
        <v>0</v>
      </c>
      <c r="BF4027" s="6">
        <f t="shared" si="272"/>
        <v>-30</v>
      </c>
      <c r="BG4027" s="7" t="s">
        <v>71</v>
      </c>
      <c r="BH4027" t="e">
        <f>+VLOOKUP(AF4027,Sheet4!A:A,1,FALSE)</f>
        <v>#N/A</v>
      </c>
      <c r="BL4027">
        <v>11</v>
      </c>
      <c r="BM4027" s="59">
        <f t="shared" si="273"/>
        <v>19</v>
      </c>
      <c r="BN4027" t="s">
        <v>1899</v>
      </c>
    </row>
    <row r="4028" spans="1:66" ht="13" customHeight="1" x14ac:dyDescent="0.3">
      <c r="A4028" s="5">
        <v>46114</v>
      </c>
      <c r="B4028" t="s">
        <v>80</v>
      </c>
      <c r="F4028">
        <v>287.5</v>
      </c>
      <c r="G4028">
        <v>287.5</v>
      </c>
      <c r="H4028">
        <v>400</v>
      </c>
      <c r="I4028" s="6">
        <v>112.5</v>
      </c>
      <c r="Q4028" t="s">
        <v>81</v>
      </c>
      <c r="U4028">
        <v>2601384</v>
      </c>
      <c r="V4028" t="s">
        <v>1896</v>
      </c>
      <c r="W4028" t="s">
        <v>169</v>
      </c>
      <c r="X4028" t="s">
        <v>170</v>
      </c>
      <c r="Y4028" t="s">
        <v>1897</v>
      </c>
      <c r="AF4028" t="s">
        <v>1896</v>
      </c>
      <c r="AG4028" t="s">
        <v>1898</v>
      </c>
      <c r="AH4028" t="s">
        <v>173</v>
      </c>
      <c r="AI4028">
        <v>867489953</v>
      </c>
      <c r="AM4028">
        <v>260001</v>
      </c>
      <c r="BB4028" s="9">
        <v>288</v>
      </c>
      <c r="BE4028">
        <f t="shared" si="271"/>
        <v>288</v>
      </c>
      <c r="BF4028" s="6">
        <f t="shared" si="272"/>
        <v>-112</v>
      </c>
      <c r="BG4028" s="12" t="s">
        <v>99</v>
      </c>
      <c r="BH4028" t="e">
        <f>+VLOOKUP(AF4028,Sheet4!A:A,1,FALSE)</f>
        <v>#N/A</v>
      </c>
      <c r="BL4028">
        <v>287.5</v>
      </c>
      <c r="BM4028" s="59">
        <f t="shared" si="273"/>
        <v>112.5</v>
      </c>
      <c r="BN4028" t="s">
        <v>1899</v>
      </c>
    </row>
    <row r="4029" spans="1:66" ht="13" customHeight="1" x14ac:dyDescent="0.3">
      <c r="A4029" s="5">
        <v>46114</v>
      </c>
      <c r="B4029" t="s">
        <v>80</v>
      </c>
      <c r="F4029">
        <v>550</v>
      </c>
      <c r="G4029">
        <v>550</v>
      </c>
      <c r="H4029">
        <v>750</v>
      </c>
      <c r="I4029" s="6">
        <v>200</v>
      </c>
      <c r="Q4029" t="s">
        <v>81</v>
      </c>
      <c r="U4029">
        <v>2601384</v>
      </c>
      <c r="V4029" t="s">
        <v>1896</v>
      </c>
      <c r="W4029" t="s">
        <v>169</v>
      </c>
      <c r="X4029" t="s">
        <v>170</v>
      </c>
      <c r="Y4029" t="s">
        <v>1900</v>
      </c>
      <c r="AF4029" t="s">
        <v>1896</v>
      </c>
      <c r="AG4029" t="s">
        <v>1898</v>
      </c>
      <c r="AH4029" t="s">
        <v>173</v>
      </c>
      <c r="AI4029">
        <v>867489953</v>
      </c>
      <c r="AM4029">
        <v>260001</v>
      </c>
      <c r="BB4029" s="9">
        <v>550</v>
      </c>
      <c r="BE4029">
        <f t="shared" si="271"/>
        <v>550</v>
      </c>
      <c r="BF4029" s="6">
        <f t="shared" si="272"/>
        <v>-200</v>
      </c>
      <c r="BG4029" s="12" t="s">
        <v>99</v>
      </c>
      <c r="BH4029" t="e">
        <f>+VLOOKUP(AF4029,Sheet4!A:A,1,FALSE)</f>
        <v>#N/A</v>
      </c>
      <c r="BL4029">
        <v>550</v>
      </c>
      <c r="BM4029" s="59">
        <f t="shared" si="273"/>
        <v>200</v>
      </c>
      <c r="BN4029" t="s">
        <v>1899</v>
      </c>
    </row>
    <row r="4030" spans="1:66" ht="13" customHeight="1" x14ac:dyDescent="0.3">
      <c r="A4030" s="5">
        <v>46114</v>
      </c>
      <c r="B4030" t="s">
        <v>80</v>
      </c>
      <c r="F4030">
        <v>1112.5</v>
      </c>
      <c r="G4030">
        <v>1112.5</v>
      </c>
      <c r="H4030">
        <v>1525</v>
      </c>
      <c r="I4030" s="6">
        <v>412.5</v>
      </c>
      <c r="Q4030" t="s">
        <v>81</v>
      </c>
      <c r="U4030">
        <v>2601384</v>
      </c>
      <c r="V4030" t="s">
        <v>1896</v>
      </c>
      <c r="W4030" t="s">
        <v>169</v>
      </c>
      <c r="X4030" t="s">
        <v>170</v>
      </c>
      <c r="Y4030" t="s">
        <v>1901</v>
      </c>
      <c r="AF4030" t="s">
        <v>1896</v>
      </c>
      <c r="AG4030" t="s">
        <v>1898</v>
      </c>
      <c r="AH4030" t="s">
        <v>173</v>
      </c>
      <c r="AI4030">
        <v>867489953</v>
      </c>
      <c r="AM4030">
        <v>260001</v>
      </c>
      <c r="BB4030" s="9">
        <v>1112</v>
      </c>
      <c r="BE4030">
        <f t="shared" si="271"/>
        <v>1112</v>
      </c>
      <c r="BF4030" s="6">
        <f t="shared" si="272"/>
        <v>-413</v>
      </c>
      <c r="BG4030" s="12" t="s">
        <v>99</v>
      </c>
      <c r="BH4030" t="e">
        <f>+VLOOKUP(AF4030,Sheet4!A:A,1,FALSE)</f>
        <v>#N/A</v>
      </c>
      <c r="BL4030">
        <v>1112.5</v>
      </c>
      <c r="BM4030" s="59">
        <f t="shared" si="273"/>
        <v>412.5</v>
      </c>
      <c r="BN4030" t="s">
        <v>1899</v>
      </c>
    </row>
    <row r="4031" spans="1:66" ht="13" customHeight="1" x14ac:dyDescent="0.3">
      <c r="A4031" s="5">
        <v>46114</v>
      </c>
      <c r="B4031" t="s">
        <v>80</v>
      </c>
      <c r="F4031">
        <v>787.5</v>
      </c>
      <c r="G4031">
        <v>787.5</v>
      </c>
      <c r="H4031">
        <v>1075</v>
      </c>
      <c r="I4031" s="6">
        <v>287.5</v>
      </c>
      <c r="Q4031" t="s">
        <v>81</v>
      </c>
      <c r="U4031">
        <v>2601384</v>
      </c>
      <c r="V4031" t="s">
        <v>1896</v>
      </c>
      <c r="W4031" t="s">
        <v>169</v>
      </c>
      <c r="X4031" t="s">
        <v>170</v>
      </c>
      <c r="Y4031" t="s">
        <v>1902</v>
      </c>
      <c r="AF4031" t="s">
        <v>1896</v>
      </c>
      <c r="AG4031" t="s">
        <v>1898</v>
      </c>
      <c r="AH4031" t="s">
        <v>173</v>
      </c>
      <c r="AI4031">
        <v>867489953</v>
      </c>
      <c r="AM4031">
        <v>260001</v>
      </c>
      <c r="BB4031" s="9">
        <v>788</v>
      </c>
      <c r="BE4031">
        <f t="shared" si="271"/>
        <v>788</v>
      </c>
      <c r="BF4031" s="6">
        <f t="shared" si="272"/>
        <v>-287</v>
      </c>
      <c r="BG4031" s="12" t="s">
        <v>99</v>
      </c>
      <c r="BH4031" t="e">
        <f>+VLOOKUP(AF4031,Sheet4!A:A,1,FALSE)</f>
        <v>#N/A</v>
      </c>
      <c r="BL4031">
        <v>787.5</v>
      </c>
      <c r="BM4031" s="59">
        <f t="shared" si="273"/>
        <v>287.5</v>
      </c>
      <c r="BN4031" t="s">
        <v>1899</v>
      </c>
    </row>
    <row r="4032" spans="1:66" ht="13" customHeight="1" x14ac:dyDescent="0.3">
      <c r="A4032" s="5">
        <v>46114</v>
      </c>
      <c r="B4032" t="s">
        <v>80</v>
      </c>
      <c r="F4032">
        <v>650</v>
      </c>
      <c r="G4032">
        <v>650</v>
      </c>
      <c r="H4032">
        <v>887.5</v>
      </c>
      <c r="I4032" s="6">
        <v>237.5</v>
      </c>
      <c r="Q4032" t="s">
        <v>81</v>
      </c>
      <c r="U4032">
        <v>2601384</v>
      </c>
      <c r="V4032" t="s">
        <v>1896</v>
      </c>
      <c r="W4032" t="s">
        <v>169</v>
      </c>
      <c r="X4032" t="s">
        <v>170</v>
      </c>
      <c r="Y4032" t="s">
        <v>1903</v>
      </c>
      <c r="AF4032" t="s">
        <v>1896</v>
      </c>
      <c r="AG4032" t="s">
        <v>1898</v>
      </c>
      <c r="AH4032" t="s">
        <v>173</v>
      </c>
      <c r="AI4032">
        <v>867489953</v>
      </c>
      <c r="AM4032">
        <v>260001</v>
      </c>
      <c r="BB4032" s="9">
        <v>650</v>
      </c>
      <c r="BE4032">
        <f t="shared" si="271"/>
        <v>650</v>
      </c>
      <c r="BF4032" s="6">
        <f t="shared" si="272"/>
        <v>-237.5</v>
      </c>
      <c r="BG4032" s="12" t="s">
        <v>99</v>
      </c>
      <c r="BH4032" t="e">
        <f>+VLOOKUP(AF4032,Sheet4!A:A,1,FALSE)</f>
        <v>#N/A</v>
      </c>
      <c r="BL4032">
        <v>650</v>
      </c>
      <c r="BM4032" s="59">
        <f t="shared" si="273"/>
        <v>237.5</v>
      </c>
      <c r="BN4032" t="s">
        <v>1899</v>
      </c>
    </row>
    <row r="4033" spans="1:67" ht="13" customHeight="1" x14ac:dyDescent="0.3">
      <c r="A4033" s="5">
        <v>46114</v>
      </c>
      <c r="B4033" t="s">
        <v>80</v>
      </c>
      <c r="F4033">
        <v>1300</v>
      </c>
      <c r="G4033">
        <v>1300</v>
      </c>
      <c r="H4033">
        <v>1787.5</v>
      </c>
      <c r="I4033" s="6">
        <v>487.5</v>
      </c>
      <c r="Q4033" t="s">
        <v>81</v>
      </c>
      <c r="U4033">
        <v>2601384</v>
      </c>
      <c r="V4033" t="s">
        <v>1896</v>
      </c>
      <c r="W4033" t="s">
        <v>169</v>
      </c>
      <c r="X4033" t="s">
        <v>170</v>
      </c>
      <c r="Y4033" t="s">
        <v>1904</v>
      </c>
      <c r="AF4033" t="s">
        <v>1896</v>
      </c>
      <c r="AG4033" t="s">
        <v>1898</v>
      </c>
      <c r="AH4033" t="s">
        <v>173</v>
      </c>
      <c r="AI4033">
        <v>867489953</v>
      </c>
      <c r="AM4033">
        <v>260001</v>
      </c>
      <c r="BB4033" s="9">
        <v>1300</v>
      </c>
      <c r="BE4033">
        <f t="shared" si="271"/>
        <v>1300</v>
      </c>
      <c r="BF4033" s="6">
        <f t="shared" si="272"/>
        <v>-487.5</v>
      </c>
      <c r="BG4033" s="12" t="s">
        <v>99</v>
      </c>
      <c r="BH4033" t="e">
        <f>+VLOOKUP(AF4033,Sheet4!A:A,1,FALSE)</f>
        <v>#N/A</v>
      </c>
      <c r="BL4033">
        <v>1300</v>
      </c>
      <c r="BM4033" s="59">
        <f t="shared" si="273"/>
        <v>487.5</v>
      </c>
      <c r="BN4033" t="s">
        <v>1899</v>
      </c>
    </row>
    <row r="4034" spans="1:67" ht="13" customHeight="1" x14ac:dyDescent="0.3">
      <c r="A4034" s="5">
        <v>46114</v>
      </c>
      <c r="B4034" t="s">
        <v>80</v>
      </c>
      <c r="F4034">
        <v>1287.5</v>
      </c>
      <c r="G4034">
        <v>1287.5</v>
      </c>
      <c r="H4034">
        <v>1762.5</v>
      </c>
      <c r="I4034" s="6">
        <v>475</v>
      </c>
      <c r="Q4034" t="s">
        <v>81</v>
      </c>
      <c r="U4034">
        <v>2601384</v>
      </c>
      <c r="V4034" t="s">
        <v>1896</v>
      </c>
      <c r="W4034" t="s">
        <v>169</v>
      </c>
      <c r="X4034" t="s">
        <v>170</v>
      </c>
      <c r="Y4034" t="s">
        <v>1905</v>
      </c>
      <c r="AF4034" t="s">
        <v>1896</v>
      </c>
      <c r="AG4034" t="s">
        <v>1898</v>
      </c>
      <c r="AH4034" t="s">
        <v>173</v>
      </c>
      <c r="AI4034">
        <v>867489953</v>
      </c>
      <c r="AM4034">
        <v>260001</v>
      </c>
      <c r="BB4034" s="9">
        <v>1288</v>
      </c>
      <c r="BE4034">
        <f t="shared" ref="BE4034:BE4097" si="274">+BB4034+BC4034</f>
        <v>1288</v>
      </c>
      <c r="BF4034" s="6">
        <f t="shared" ref="BF4034:BF4097" si="275">+BE4034-H4034</f>
        <v>-474.5</v>
      </c>
      <c r="BG4034" s="12" t="s">
        <v>99</v>
      </c>
      <c r="BH4034" t="e">
        <f>+VLOOKUP(AF4034,Sheet4!A:A,1,FALSE)</f>
        <v>#N/A</v>
      </c>
      <c r="BL4034">
        <v>1287.5</v>
      </c>
      <c r="BM4034" s="59">
        <f t="shared" ref="BM4034:BM4097" si="276">+H4034+-BL4034</f>
        <v>475</v>
      </c>
      <c r="BN4034" t="s">
        <v>1899</v>
      </c>
    </row>
    <row r="4035" spans="1:67" ht="13" customHeight="1" x14ac:dyDescent="0.3">
      <c r="A4035" s="5">
        <v>46114</v>
      </c>
      <c r="B4035" t="s">
        <v>80</v>
      </c>
      <c r="F4035">
        <v>762.5</v>
      </c>
      <c r="G4035">
        <v>762.5</v>
      </c>
      <c r="H4035">
        <v>1050</v>
      </c>
      <c r="I4035" s="6">
        <v>287.5</v>
      </c>
      <c r="Q4035" t="s">
        <v>81</v>
      </c>
      <c r="U4035">
        <v>2601384</v>
      </c>
      <c r="V4035" t="s">
        <v>1896</v>
      </c>
      <c r="W4035" t="s">
        <v>169</v>
      </c>
      <c r="X4035" t="s">
        <v>170</v>
      </c>
      <c r="Y4035" t="s">
        <v>1906</v>
      </c>
      <c r="AF4035" t="s">
        <v>1896</v>
      </c>
      <c r="AG4035" t="s">
        <v>1898</v>
      </c>
      <c r="AH4035" t="s">
        <v>173</v>
      </c>
      <c r="AI4035">
        <v>867489953</v>
      </c>
      <c r="AM4035">
        <v>260001</v>
      </c>
      <c r="BB4035" s="9">
        <v>762</v>
      </c>
      <c r="BE4035">
        <f t="shared" si="274"/>
        <v>762</v>
      </c>
      <c r="BF4035" s="6">
        <f t="shared" si="275"/>
        <v>-288</v>
      </c>
      <c r="BG4035" s="12" t="s">
        <v>99</v>
      </c>
      <c r="BH4035" t="e">
        <f>+VLOOKUP(AF4035,Sheet4!A:A,1,FALSE)</f>
        <v>#N/A</v>
      </c>
      <c r="BL4035">
        <v>762.5</v>
      </c>
      <c r="BM4035" s="59">
        <f t="shared" si="276"/>
        <v>287.5</v>
      </c>
      <c r="BN4035" t="s">
        <v>1899</v>
      </c>
    </row>
    <row r="4036" spans="1:67" ht="13" customHeight="1" x14ac:dyDescent="0.3">
      <c r="A4036" s="5">
        <v>46114</v>
      </c>
      <c r="B4036" t="s">
        <v>80</v>
      </c>
      <c r="F4036">
        <v>387.5</v>
      </c>
      <c r="G4036">
        <v>387.5</v>
      </c>
      <c r="H4036">
        <v>537.5</v>
      </c>
      <c r="I4036" s="6">
        <v>150</v>
      </c>
      <c r="Q4036" t="s">
        <v>81</v>
      </c>
      <c r="U4036">
        <v>2601384</v>
      </c>
      <c r="V4036" t="s">
        <v>1896</v>
      </c>
      <c r="W4036" t="s">
        <v>169</v>
      </c>
      <c r="X4036" t="s">
        <v>170</v>
      </c>
      <c r="Y4036" t="s">
        <v>1907</v>
      </c>
      <c r="AF4036" t="s">
        <v>1896</v>
      </c>
      <c r="AG4036" t="s">
        <v>1898</v>
      </c>
      <c r="AH4036" t="s">
        <v>173</v>
      </c>
      <c r="AI4036">
        <v>867489953</v>
      </c>
      <c r="AM4036">
        <v>260001</v>
      </c>
      <c r="BB4036" s="9">
        <v>388</v>
      </c>
      <c r="BE4036">
        <f t="shared" si="274"/>
        <v>388</v>
      </c>
      <c r="BF4036" s="6">
        <f t="shared" si="275"/>
        <v>-149.5</v>
      </c>
      <c r="BG4036" s="12" t="s">
        <v>99</v>
      </c>
      <c r="BH4036" t="e">
        <f>+VLOOKUP(AF4036,Sheet4!A:A,1,FALSE)</f>
        <v>#N/A</v>
      </c>
      <c r="BL4036">
        <v>387.5</v>
      </c>
      <c r="BM4036" s="59">
        <f t="shared" si="276"/>
        <v>150</v>
      </c>
      <c r="BN4036" t="s">
        <v>1899</v>
      </c>
    </row>
    <row r="4037" spans="1:67" ht="13" customHeight="1" x14ac:dyDescent="0.3">
      <c r="A4037" s="5">
        <v>46114</v>
      </c>
      <c r="B4037" t="s">
        <v>80</v>
      </c>
      <c r="F4037">
        <v>275</v>
      </c>
      <c r="G4037">
        <v>275</v>
      </c>
      <c r="H4037">
        <v>375</v>
      </c>
      <c r="I4037" s="6">
        <v>100</v>
      </c>
      <c r="Q4037" t="s">
        <v>81</v>
      </c>
      <c r="U4037">
        <v>2601384</v>
      </c>
      <c r="V4037" t="s">
        <v>1896</v>
      </c>
      <c r="W4037" t="s">
        <v>169</v>
      </c>
      <c r="X4037" t="s">
        <v>170</v>
      </c>
      <c r="Y4037" t="s">
        <v>1908</v>
      </c>
      <c r="AF4037" t="s">
        <v>1896</v>
      </c>
      <c r="AG4037" t="s">
        <v>1898</v>
      </c>
      <c r="AH4037" t="s">
        <v>173</v>
      </c>
      <c r="AI4037">
        <v>867489953</v>
      </c>
      <c r="AM4037">
        <v>260001</v>
      </c>
      <c r="BB4037" s="9">
        <v>275</v>
      </c>
      <c r="BE4037">
        <f t="shared" si="274"/>
        <v>275</v>
      </c>
      <c r="BF4037" s="6">
        <f t="shared" si="275"/>
        <v>-100</v>
      </c>
      <c r="BG4037" s="12" t="s">
        <v>99</v>
      </c>
      <c r="BH4037" t="e">
        <f>+VLOOKUP(AF4037,Sheet4!A:A,1,FALSE)</f>
        <v>#N/A</v>
      </c>
      <c r="BL4037">
        <v>275</v>
      </c>
      <c r="BM4037" s="59">
        <f t="shared" si="276"/>
        <v>100</v>
      </c>
      <c r="BN4037" t="s">
        <v>1899</v>
      </c>
    </row>
    <row r="4038" spans="1:67" ht="13" customHeight="1" x14ac:dyDescent="0.3">
      <c r="A4038" s="5">
        <v>46114</v>
      </c>
      <c r="B4038" t="s">
        <v>63</v>
      </c>
      <c r="F4038">
        <v>330</v>
      </c>
      <c r="G4038">
        <v>330</v>
      </c>
      <c r="H4038" s="6">
        <v>255</v>
      </c>
      <c r="I4038" s="6">
        <f t="shared" ref="I4038:I4047" si="277">H4038-G4038</f>
        <v>-75</v>
      </c>
      <c r="J4038" s="6"/>
      <c r="K4038" s="6"/>
      <c r="Q4038" t="s">
        <v>64</v>
      </c>
      <c r="U4038">
        <v>2601385</v>
      </c>
      <c r="V4038" t="s">
        <v>1909</v>
      </c>
      <c r="W4038" t="s">
        <v>110</v>
      </c>
      <c r="X4038" t="s">
        <v>138</v>
      </c>
      <c r="Y4038" t="s">
        <v>1910</v>
      </c>
      <c r="AF4038" t="s">
        <v>1909</v>
      </c>
      <c r="AG4038" t="s">
        <v>1911</v>
      </c>
      <c r="AH4038" t="s">
        <v>141</v>
      </c>
      <c r="AI4038">
        <v>843766667</v>
      </c>
      <c r="AM4038">
        <v>260001</v>
      </c>
      <c r="BA4038" s="6">
        <v>-75</v>
      </c>
      <c r="BD4038" s="9">
        <v>330</v>
      </c>
      <c r="BE4038">
        <f t="shared" si="274"/>
        <v>0</v>
      </c>
      <c r="BF4038" s="6">
        <f t="shared" si="275"/>
        <v>-255</v>
      </c>
      <c r="BG4038" s="11" t="s">
        <v>71</v>
      </c>
      <c r="BH4038" t="e">
        <f>+VLOOKUP(AF4038,Sheet4!A:A,1,FALSE)</f>
        <v>#N/A</v>
      </c>
      <c r="BL4038" s="6">
        <v>255</v>
      </c>
      <c r="BM4038" s="59">
        <f t="shared" si="276"/>
        <v>0</v>
      </c>
      <c r="BN4038" t="s">
        <v>1912</v>
      </c>
      <c r="BO4038" t="s">
        <v>73</v>
      </c>
    </row>
    <row r="4039" spans="1:67" ht="13" customHeight="1" x14ac:dyDescent="0.3">
      <c r="A4039" s="5">
        <v>46114</v>
      </c>
      <c r="B4039" t="s">
        <v>74</v>
      </c>
      <c r="F4039" s="8">
        <v>22</v>
      </c>
      <c r="G4039">
        <v>11</v>
      </c>
      <c r="H4039" s="6">
        <v>17</v>
      </c>
      <c r="I4039" s="6">
        <f t="shared" si="277"/>
        <v>6</v>
      </c>
      <c r="J4039" s="6"/>
      <c r="K4039" s="6"/>
      <c r="Q4039" t="s">
        <v>75</v>
      </c>
      <c r="U4039">
        <v>2601385</v>
      </c>
      <c r="V4039" t="s">
        <v>1909</v>
      </c>
      <c r="W4039" t="s">
        <v>110</v>
      </c>
      <c r="X4039" t="s">
        <v>138</v>
      </c>
      <c r="Y4039" t="s">
        <v>1910</v>
      </c>
      <c r="AF4039" t="s">
        <v>1909</v>
      </c>
      <c r="AG4039" t="s">
        <v>1911</v>
      </c>
      <c r="AH4039" t="s">
        <v>141</v>
      </c>
      <c r="AI4039">
        <v>843766667</v>
      </c>
      <c r="AM4039">
        <v>260001</v>
      </c>
      <c r="BA4039" s="6">
        <v>-5</v>
      </c>
      <c r="BE4039">
        <f t="shared" si="274"/>
        <v>0</v>
      </c>
      <c r="BF4039" s="6">
        <f t="shared" si="275"/>
        <v>-17</v>
      </c>
      <c r="BG4039" s="7" t="s">
        <v>71</v>
      </c>
      <c r="BH4039" t="e">
        <f>+VLOOKUP(AF4039,Sheet4!A:A,1,FALSE)</f>
        <v>#N/A</v>
      </c>
      <c r="BL4039" s="6">
        <v>17</v>
      </c>
      <c r="BM4039" s="59">
        <f t="shared" si="276"/>
        <v>0</v>
      </c>
      <c r="BN4039" t="s">
        <v>1912</v>
      </c>
    </row>
    <row r="4040" spans="1:67" ht="13" customHeight="1" x14ac:dyDescent="0.3">
      <c r="A4040" s="5">
        <v>46114</v>
      </c>
      <c r="B4040" t="s">
        <v>76</v>
      </c>
      <c r="F4040">
        <v>440</v>
      </c>
      <c r="G4040">
        <v>440</v>
      </c>
      <c r="H4040" s="6">
        <v>340</v>
      </c>
      <c r="I4040" s="6">
        <f t="shared" si="277"/>
        <v>-100</v>
      </c>
      <c r="J4040" s="6"/>
      <c r="K4040" s="6"/>
      <c r="Q4040" t="s">
        <v>77</v>
      </c>
      <c r="U4040">
        <v>2601385</v>
      </c>
      <c r="V4040" t="s">
        <v>1909</v>
      </c>
      <c r="W4040" t="s">
        <v>110</v>
      </c>
      <c r="X4040" t="s">
        <v>138</v>
      </c>
      <c r="Y4040" t="s">
        <v>1910</v>
      </c>
      <c r="AF4040" t="s">
        <v>1909</v>
      </c>
      <c r="AG4040" t="s">
        <v>1911</v>
      </c>
      <c r="AH4040" t="s">
        <v>141</v>
      </c>
      <c r="AI4040">
        <v>843766667</v>
      </c>
      <c r="AM4040">
        <v>260001</v>
      </c>
      <c r="BA4040" s="6">
        <v>-100</v>
      </c>
      <c r="BE4040">
        <f t="shared" si="274"/>
        <v>0</v>
      </c>
      <c r="BF4040" s="6">
        <f t="shared" si="275"/>
        <v>-340</v>
      </c>
      <c r="BG4040" s="7" t="s">
        <v>71</v>
      </c>
      <c r="BH4040" t="e">
        <f>+VLOOKUP(AF4040,Sheet4!A:A,1,FALSE)</f>
        <v>#N/A</v>
      </c>
      <c r="BL4040" s="6">
        <v>340</v>
      </c>
      <c r="BM4040" s="59">
        <f t="shared" si="276"/>
        <v>0</v>
      </c>
      <c r="BN4040" t="s">
        <v>1912</v>
      </c>
    </row>
    <row r="4041" spans="1:67" ht="13" customHeight="1" x14ac:dyDescent="0.3">
      <c r="A4041" s="5">
        <v>46114</v>
      </c>
      <c r="B4041" t="s">
        <v>82</v>
      </c>
      <c r="F4041" s="8">
        <v>66</v>
      </c>
      <c r="G4041">
        <v>33</v>
      </c>
      <c r="H4041" s="6">
        <v>51</v>
      </c>
      <c r="I4041" s="6">
        <f t="shared" si="277"/>
        <v>18</v>
      </c>
      <c r="J4041" s="6"/>
      <c r="K4041" s="6"/>
      <c r="Q4041" t="s">
        <v>83</v>
      </c>
      <c r="U4041">
        <v>2601385</v>
      </c>
      <c r="V4041" t="s">
        <v>1909</v>
      </c>
      <c r="W4041" t="s">
        <v>110</v>
      </c>
      <c r="X4041" t="s">
        <v>138</v>
      </c>
      <c r="Y4041" t="s">
        <v>1910</v>
      </c>
      <c r="AF4041" t="s">
        <v>1909</v>
      </c>
      <c r="AG4041" t="s">
        <v>1911</v>
      </c>
      <c r="AH4041" t="s">
        <v>141</v>
      </c>
      <c r="AI4041">
        <v>843766667</v>
      </c>
      <c r="AM4041">
        <v>260001</v>
      </c>
      <c r="BA4041" s="6">
        <v>-15</v>
      </c>
      <c r="BE4041">
        <f t="shared" si="274"/>
        <v>0</v>
      </c>
      <c r="BF4041" s="6">
        <f t="shared" si="275"/>
        <v>-51</v>
      </c>
      <c r="BG4041" s="7" t="s">
        <v>71</v>
      </c>
      <c r="BH4041" t="e">
        <f>+VLOOKUP(AF4041,Sheet4!A:A,1,FALSE)</f>
        <v>#N/A</v>
      </c>
      <c r="BL4041" s="6">
        <v>51</v>
      </c>
      <c r="BM4041" s="59">
        <f t="shared" si="276"/>
        <v>0</v>
      </c>
      <c r="BN4041" t="s">
        <v>1912</v>
      </c>
    </row>
    <row r="4042" spans="1:67" ht="13" customHeight="1" x14ac:dyDescent="0.3">
      <c r="A4042" s="5">
        <v>46114</v>
      </c>
      <c r="B4042" t="s">
        <v>84</v>
      </c>
      <c r="F4042">
        <v>1100</v>
      </c>
      <c r="G4042">
        <v>1100</v>
      </c>
      <c r="H4042" s="6">
        <v>850</v>
      </c>
      <c r="I4042" s="6">
        <f t="shared" si="277"/>
        <v>-250</v>
      </c>
      <c r="J4042" s="6"/>
      <c r="K4042" s="6"/>
      <c r="Q4042" t="s">
        <v>85</v>
      </c>
      <c r="U4042">
        <v>2601385</v>
      </c>
      <c r="V4042" t="s">
        <v>1909</v>
      </c>
      <c r="W4042" t="s">
        <v>110</v>
      </c>
      <c r="X4042" t="s">
        <v>138</v>
      </c>
      <c r="Y4042" t="s">
        <v>1910</v>
      </c>
      <c r="AF4042" t="s">
        <v>1909</v>
      </c>
      <c r="AG4042" t="s">
        <v>1911</v>
      </c>
      <c r="AH4042" t="s">
        <v>141</v>
      </c>
      <c r="AI4042">
        <v>843766667</v>
      </c>
      <c r="AM4042">
        <v>260001</v>
      </c>
      <c r="BA4042" s="6">
        <v>-250</v>
      </c>
      <c r="BE4042">
        <f t="shared" si="274"/>
        <v>0</v>
      </c>
      <c r="BF4042" s="6">
        <f t="shared" si="275"/>
        <v>-850</v>
      </c>
      <c r="BG4042" s="7" t="s">
        <v>71</v>
      </c>
      <c r="BH4042" t="e">
        <f>+VLOOKUP(AF4042,Sheet4!A:A,1,FALSE)</f>
        <v>#N/A</v>
      </c>
      <c r="BL4042" s="6">
        <v>850</v>
      </c>
      <c r="BM4042" s="59">
        <f t="shared" si="276"/>
        <v>0</v>
      </c>
      <c r="BN4042" t="s">
        <v>1912</v>
      </c>
    </row>
    <row r="4043" spans="1:67" ht="13" customHeight="1" x14ac:dyDescent="0.3">
      <c r="A4043" s="5">
        <v>46114</v>
      </c>
      <c r="B4043" t="s">
        <v>63</v>
      </c>
      <c r="F4043">
        <v>330</v>
      </c>
      <c r="G4043">
        <v>330</v>
      </c>
      <c r="H4043" s="6">
        <v>270</v>
      </c>
      <c r="I4043" s="6">
        <f t="shared" si="277"/>
        <v>-60</v>
      </c>
      <c r="J4043" s="6"/>
      <c r="K4043" s="6"/>
      <c r="Q4043" t="s">
        <v>64</v>
      </c>
      <c r="U4043">
        <v>2601386</v>
      </c>
      <c r="V4043" t="s">
        <v>1913</v>
      </c>
      <c r="W4043" t="s">
        <v>110</v>
      </c>
      <c r="X4043" t="s">
        <v>138</v>
      </c>
      <c r="Y4043" t="s">
        <v>1914</v>
      </c>
      <c r="AF4043" t="s">
        <v>1913</v>
      </c>
      <c r="AG4043" t="s">
        <v>1911</v>
      </c>
      <c r="AH4043" t="s">
        <v>141</v>
      </c>
      <c r="AI4043">
        <v>843766667</v>
      </c>
      <c r="AM4043">
        <v>260001</v>
      </c>
      <c r="BA4043" s="6">
        <v>-60</v>
      </c>
      <c r="BD4043" s="9">
        <v>330</v>
      </c>
      <c r="BE4043">
        <f t="shared" si="274"/>
        <v>0</v>
      </c>
      <c r="BF4043" s="6">
        <f t="shared" si="275"/>
        <v>-270</v>
      </c>
      <c r="BG4043" s="11" t="s">
        <v>71</v>
      </c>
      <c r="BH4043" t="e">
        <f>+VLOOKUP(AF4043,Sheet4!A:A,1,FALSE)</f>
        <v>#N/A</v>
      </c>
      <c r="BL4043" s="6">
        <v>270</v>
      </c>
      <c r="BM4043" s="59">
        <f t="shared" si="276"/>
        <v>0</v>
      </c>
      <c r="BN4043" t="s">
        <v>1915</v>
      </c>
      <c r="BO4043" t="s">
        <v>73</v>
      </c>
    </row>
    <row r="4044" spans="1:67" ht="13" customHeight="1" x14ac:dyDescent="0.3">
      <c r="A4044" s="5">
        <v>46114</v>
      </c>
      <c r="B4044" t="s">
        <v>74</v>
      </c>
      <c r="F4044" s="8">
        <v>22</v>
      </c>
      <c r="G4044">
        <v>11</v>
      </c>
      <c r="H4044" s="6">
        <v>18</v>
      </c>
      <c r="I4044" s="6">
        <f t="shared" si="277"/>
        <v>7</v>
      </c>
      <c r="J4044" s="6"/>
      <c r="K4044" s="6"/>
      <c r="Q4044" t="s">
        <v>75</v>
      </c>
      <c r="U4044">
        <v>2601386</v>
      </c>
      <c r="V4044" t="s">
        <v>1913</v>
      </c>
      <c r="W4044" t="s">
        <v>110</v>
      </c>
      <c r="X4044" t="s">
        <v>138</v>
      </c>
      <c r="Y4044" t="s">
        <v>1914</v>
      </c>
      <c r="AF4044" t="s">
        <v>1913</v>
      </c>
      <c r="AG4044" t="s">
        <v>1911</v>
      </c>
      <c r="AH4044" t="s">
        <v>141</v>
      </c>
      <c r="AI4044">
        <v>843766667</v>
      </c>
      <c r="AM4044">
        <v>260001</v>
      </c>
      <c r="BA4044" s="6">
        <v>-4</v>
      </c>
      <c r="BE4044">
        <f t="shared" si="274"/>
        <v>0</v>
      </c>
      <c r="BF4044" s="6">
        <f t="shared" si="275"/>
        <v>-18</v>
      </c>
      <c r="BG4044" s="7" t="s">
        <v>71</v>
      </c>
      <c r="BH4044" t="e">
        <f>+VLOOKUP(AF4044,Sheet4!A:A,1,FALSE)</f>
        <v>#N/A</v>
      </c>
      <c r="BL4044" s="6">
        <v>18</v>
      </c>
      <c r="BM4044" s="59">
        <f t="shared" si="276"/>
        <v>0</v>
      </c>
      <c r="BN4044" t="s">
        <v>1915</v>
      </c>
    </row>
    <row r="4045" spans="1:67" ht="13" customHeight="1" x14ac:dyDescent="0.3">
      <c r="A4045" s="5">
        <v>46114</v>
      </c>
      <c r="B4045" t="s">
        <v>76</v>
      </c>
      <c r="F4045">
        <v>440</v>
      </c>
      <c r="G4045">
        <v>440</v>
      </c>
      <c r="H4045" s="6">
        <v>360</v>
      </c>
      <c r="I4045" s="6">
        <f t="shared" si="277"/>
        <v>-80</v>
      </c>
      <c r="J4045" s="6"/>
      <c r="K4045" s="6"/>
      <c r="Q4045" t="s">
        <v>77</v>
      </c>
      <c r="U4045">
        <v>2601386</v>
      </c>
      <c r="V4045" t="s">
        <v>1913</v>
      </c>
      <c r="W4045" t="s">
        <v>110</v>
      </c>
      <c r="X4045" t="s">
        <v>138</v>
      </c>
      <c r="Y4045" t="s">
        <v>1914</v>
      </c>
      <c r="AF4045" t="s">
        <v>1913</v>
      </c>
      <c r="AG4045" t="s">
        <v>1911</v>
      </c>
      <c r="AH4045" t="s">
        <v>141</v>
      </c>
      <c r="AI4045">
        <v>843766667</v>
      </c>
      <c r="AM4045">
        <v>260001</v>
      </c>
      <c r="BA4045" s="6">
        <v>-80</v>
      </c>
      <c r="BE4045">
        <f t="shared" si="274"/>
        <v>0</v>
      </c>
      <c r="BF4045" s="6">
        <f t="shared" si="275"/>
        <v>-360</v>
      </c>
      <c r="BG4045" s="7" t="s">
        <v>71</v>
      </c>
      <c r="BH4045" t="e">
        <f>+VLOOKUP(AF4045,Sheet4!A:A,1,FALSE)</f>
        <v>#N/A</v>
      </c>
      <c r="BL4045" s="6">
        <v>360</v>
      </c>
      <c r="BM4045" s="59">
        <f t="shared" si="276"/>
        <v>0</v>
      </c>
      <c r="BN4045" t="s">
        <v>1915</v>
      </c>
    </row>
    <row r="4046" spans="1:67" ht="13" customHeight="1" x14ac:dyDescent="0.3">
      <c r="A4046" s="5">
        <v>46114</v>
      </c>
      <c r="B4046" t="s">
        <v>82</v>
      </c>
      <c r="F4046" s="8">
        <v>66</v>
      </c>
      <c r="G4046">
        <v>33</v>
      </c>
      <c r="H4046" s="6">
        <v>54</v>
      </c>
      <c r="I4046" s="6">
        <f t="shared" si="277"/>
        <v>21</v>
      </c>
      <c r="J4046" s="6"/>
      <c r="K4046" s="6"/>
      <c r="Q4046" t="s">
        <v>83</v>
      </c>
      <c r="U4046">
        <v>2601386</v>
      </c>
      <c r="V4046" t="s">
        <v>1913</v>
      </c>
      <c r="W4046" t="s">
        <v>110</v>
      </c>
      <c r="X4046" t="s">
        <v>138</v>
      </c>
      <c r="Y4046" t="s">
        <v>1914</v>
      </c>
      <c r="AF4046" t="s">
        <v>1913</v>
      </c>
      <c r="AG4046" t="s">
        <v>1911</v>
      </c>
      <c r="AH4046" t="s">
        <v>141</v>
      </c>
      <c r="AI4046">
        <v>843766667</v>
      </c>
      <c r="AM4046">
        <v>260001</v>
      </c>
      <c r="BA4046" s="6">
        <v>-12</v>
      </c>
      <c r="BE4046">
        <f t="shared" si="274"/>
        <v>0</v>
      </c>
      <c r="BF4046" s="6">
        <f t="shared" si="275"/>
        <v>-54</v>
      </c>
      <c r="BG4046" s="7" t="s">
        <v>71</v>
      </c>
      <c r="BH4046" t="e">
        <f>+VLOOKUP(AF4046,Sheet4!A:A,1,FALSE)</f>
        <v>#N/A</v>
      </c>
      <c r="BL4046" s="6">
        <v>54</v>
      </c>
      <c r="BM4046" s="59">
        <f t="shared" si="276"/>
        <v>0</v>
      </c>
      <c r="BN4046" t="s">
        <v>1915</v>
      </c>
    </row>
    <row r="4047" spans="1:67" ht="13" customHeight="1" x14ac:dyDescent="0.3">
      <c r="A4047" s="5">
        <v>46114</v>
      </c>
      <c r="B4047" t="s">
        <v>84</v>
      </c>
      <c r="F4047">
        <v>1100</v>
      </c>
      <c r="G4047">
        <v>1100</v>
      </c>
      <c r="H4047" s="6">
        <v>900</v>
      </c>
      <c r="I4047" s="6">
        <f t="shared" si="277"/>
        <v>-200</v>
      </c>
      <c r="J4047" s="6"/>
      <c r="K4047" s="6"/>
      <c r="Q4047" t="s">
        <v>85</v>
      </c>
      <c r="U4047">
        <v>2601386</v>
      </c>
      <c r="V4047" t="s">
        <v>1913</v>
      </c>
      <c r="W4047" t="s">
        <v>110</v>
      </c>
      <c r="X4047" t="s">
        <v>138</v>
      </c>
      <c r="Y4047" t="s">
        <v>1914</v>
      </c>
      <c r="AF4047" t="s">
        <v>1913</v>
      </c>
      <c r="AG4047" t="s">
        <v>1911</v>
      </c>
      <c r="AH4047" t="s">
        <v>141</v>
      </c>
      <c r="AI4047">
        <v>843766667</v>
      </c>
      <c r="AM4047">
        <v>260001</v>
      </c>
      <c r="BA4047" s="6">
        <v>-200</v>
      </c>
      <c r="BE4047">
        <f t="shared" si="274"/>
        <v>0</v>
      </c>
      <c r="BF4047" s="6">
        <f t="shared" si="275"/>
        <v>-900</v>
      </c>
      <c r="BG4047" s="7" t="s">
        <v>71</v>
      </c>
      <c r="BH4047" t="e">
        <f>+VLOOKUP(AF4047,Sheet4!A:A,1,FALSE)</f>
        <v>#N/A</v>
      </c>
      <c r="BL4047" s="6">
        <v>900</v>
      </c>
      <c r="BM4047" s="59">
        <f t="shared" si="276"/>
        <v>0</v>
      </c>
      <c r="BN4047" t="s">
        <v>1915</v>
      </c>
    </row>
    <row r="4048" spans="1:67" ht="13" customHeight="1" x14ac:dyDescent="0.3">
      <c r="A4048" s="5">
        <v>46114</v>
      </c>
      <c r="B4048" t="s">
        <v>63</v>
      </c>
      <c r="F4048">
        <v>840</v>
      </c>
      <c r="G4048">
        <v>840</v>
      </c>
      <c r="H4048">
        <v>1245</v>
      </c>
      <c r="I4048" s="6">
        <v>405</v>
      </c>
      <c r="Q4048" t="s">
        <v>64</v>
      </c>
      <c r="U4048">
        <v>2601387</v>
      </c>
      <c r="V4048" t="s">
        <v>1916</v>
      </c>
      <c r="W4048" t="s">
        <v>94</v>
      </c>
      <c r="X4048" t="s">
        <v>231</v>
      </c>
      <c r="Y4048" t="s">
        <v>1917</v>
      </c>
      <c r="AF4048" t="s">
        <v>1916</v>
      </c>
      <c r="AG4048" t="s">
        <v>1918</v>
      </c>
      <c r="AH4048" t="s">
        <v>234</v>
      </c>
      <c r="AI4048">
        <v>847389056</v>
      </c>
      <c r="AM4048">
        <v>260001</v>
      </c>
      <c r="BC4048" s="9">
        <v>840</v>
      </c>
      <c r="BE4048">
        <f t="shared" si="274"/>
        <v>840</v>
      </c>
      <c r="BF4048" s="6">
        <f t="shared" si="275"/>
        <v>-405</v>
      </c>
      <c r="BG4048" s="10" t="s">
        <v>99</v>
      </c>
      <c r="BH4048" t="e">
        <f>+VLOOKUP(AF4048,Sheet4!A:A,1,FALSE)</f>
        <v>#N/A</v>
      </c>
      <c r="BL4048">
        <v>840</v>
      </c>
      <c r="BM4048" s="59">
        <f t="shared" si="276"/>
        <v>405</v>
      </c>
      <c r="BN4048" t="s">
        <v>1919</v>
      </c>
      <c r="BO4048" t="s">
        <v>101</v>
      </c>
    </row>
    <row r="4049" spans="1:67" ht="13" customHeight="1" x14ac:dyDescent="0.3">
      <c r="A4049" s="5">
        <v>46114</v>
      </c>
      <c r="B4049" t="s">
        <v>74</v>
      </c>
      <c r="F4049" s="8">
        <v>56</v>
      </c>
      <c r="G4049">
        <v>28</v>
      </c>
      <c r="H4049">
        <v>83</v>
      </c>
      <c r="I4049" s="6">
        <v>27</v>
      </c>
      <c r="Q4049" t="s">
        <v>75</v>
      </c>
      <c r="U4049">
        <v>2601387</v>
      </c>
      <c r="V4049" t="s">
        <v>1916</v>
      </c>
      <c r="W4049" t="s">
        <v>94</v>
      </c>
      <c r="X4049" t="s">
        <v>231</v>
      </c>
      <c r="Y4049" t="s">
        <v>1917</v>
      </c>
      <c r="AF4049" t="s">
        <v>1916</v>
      </c>
      <c r="AG4049" t="s">
        <v>1918</v>
      </c>
      <c r="AH4049" t="s">
        <v>234</v>
      </c>
      <c r="AI4049">
        <v>847389056</v>
      </c>
      <c r="AM4049">
        <v>260001</v>
      </c>
      <c r="BE4049">
        <f t="shared" si="274"/>
        <v>0</v>
      </c>
      <c r="BF4049" s="6">
        <f t="shared" si="275"/>
        <v>-83</v>
      </c>
      <c r="BG4049" s="7" t="s">
        <v>71</v>
      </c>
      <c r="BH4049" t="e">
        <f>+VLOOKUP(AF4049,Sheet4!A:A,1,FALSE)</f>
        <v>#N/A</v>
      </c>
      <c r="BL4049">
        <v>28</v>
      </c>
      <c r="BM4049" s="59">
        <f t="shared" si="276"/>
        <v>55</v>
      </c>
      <c r="BN4049" t="s">
        <v>1919</v>
      </c>
    </row>
    <row r="4050" spans="1:67" ht="13" customHeight="1" x14ac:dyDescent="0.3">
      <c r="A4050" s="5">
        <v>46114</v>
      </c>
      <c r="B4050" t="s">
        <v>76</v>
      </c>
      <c r="F4050">
        <v>1120</v>
      </c>
      <c r="G4050">
        <v>1120</v>
      </c>
      <c r="H4050">
        <v>1660</v>
      </c>
      <c r="I4050" s="6">
        <v>540</v>
      </c>
      <c r="Q4050" t="s">
        <v>77</v>
      </c>
      <c r="U4050">
        <v>2601387</v>
      </c>
      <c r="V4050" t="s">
        <v>1916</v>
      </c>
      <c r="W4050" t="s">
        <v>94</v>
      </c>
      <c r="X4050" t="s">
        <v>231</v>
      </c>
      <c r="Y4050" t="s">
        <v>1917</v>
      </c>
      <c r="AF4050" t="s">
        <v>1916</v>
      </c>
      <c r="AG4050" t="s">
        <v>1918</v>
      </c>
      <c r="AH4050" t="s">
        <v>234</v>
      </c>
      <c r="AI4050">
        <v>847389056</v>
      </c>
      <c r="AM4050">
        <v>260001</v>
      </c>
      <c r="BE4050">
        <f t="shared" si="274"/>
        <v>0</v>
      </c>
      <c r="BF4050" s="6">
        <f t="shared" si="275"/>
        <v>-1660</v>
      </c>
      <c r="BG4050" s="7" t="s">
        <v>71</v>
      </c>
      <c r="BH4050" t="e">
        <f>+VLOOKUP(AF4050,Sheet4!A:A,1,FALSE)</f>
        <v>#N/A</v>
      </c>
      <c r="BL4050">
        <v>1120</v>
      </c>
      <c r="BM4050" s="59">
        <f t="shared" si="276"/>
        <v>540</v>
      </c>
      <c r="BN4050" t="s">
        <v>1919</v>
      </c>
    </row>
    <row r="4051" spans="1:67" ht="13" customHeight="1" x14ac:dyDescent="0.3">
      <c r="A4051" s="5">
        <v>46114</v>
      </c>
      <c r="B4051" t="s">
        <v>78</v>
      </c>
      <c r="F4051" s="8">
        <v>56</v>
      </c>
      <c r="G4051">
        <v>28</v>
      </c>
      <c r="H4051">
        <v>83</v>
      </c>
      <c r="I4051" s="6">
        <v>27</v>
      </c>
      <c r="Q4051" t="s">
        <v>79</v>
      </c>
      <c r="U4051">
        <v>2601387</v>
      </c>
      <c r="V4051" t="s">
        <v>1916</v>
      </c>
      <c r="W4051" t="s">
        <v>94</v>
      </c>
      <c r="X4051" t="s">
        <v>231</v>
      </c>
      <c r="Y4051" t="s">
        <v>1917</v>
      </c>
      <c r="AF4051" t="s">
        <v>1916</v>
      </c>
      <c r="AG4051" t="s">
        <v>1918</v>
      </c>
      <c r="AH4051" t="s">
        <v>234</v>
      </c>
      <c r="AI4051">
        <v>847389056</v>
      </c>
      <c r="AM4051">
        <v>260001</v>
      </c>
      <c r="BE4051">
        <f t="shared" si="274"/>
        <v>0</v>
      </c>
      <c r="BF4051" s="6">
        <f t="shared" si="275"/>
        <v>-83</v>
      </c>
      <c r="BG4051" s="7" t="s">
        <v>71</v>
      </c>
      <c r="BH4051" t="e">
        <f>+VLOOKUP(AF4051,Sheet4!A:A,1,FALSE)</f>
        <v>#N/A</v>
      </c>
      <c r="BL4051">
        <v>28</v>
      </c>
      <c r="BM4051" s="59">
        <f t="shared" si="276"/>
        <v>55</v>
      </c>
      <c r="BN4051" t="s">
        <v>1919</v>
      </c>
    </row>
    <row r="4052" spans="1:67" ht="13" customHeight="1" x14ac:dyDescent="0.3">
      <c r="A4052" s="5">
        <v>46114</v>
      </c>
      <c r="B4052" t="s">
        <v>80</v>
      </c>
      <c r="F4052">
        <v>700</v>
      </c>
      <c r="G4052">
        <v>700</v>
      </c>
      <c r="H4052">
        <v>1037.5</v>
      </c>
      <c r="I4052" s="6">
        <v>337.5</v>
      </c>
      <c r="Q4052" t="s">
        <v>81</v>
      </c>
      <c r="U4052">
        <v>2601387</v>
      </c>
      <c r="V4052" t="s">
        <v>1916</v>
      </c>
      <c r="W4052" t="s">
        <v>94</v>
      </c>
      <c r="X4052" t="s">
        <v>231</v>
      </c>
      <c r="Y4052" t="s">
        <v>1917</v>
      </c>
      <c r="AF4052" t="s">
        <v>1916</v>
      </c>
      <c r="AG4052" t="s">
        <v>1918</v>
      </c>
      <c r="AH4052" t="s">
        <v>234</v>
      </c>
      <c r="AI4052">
        <v>847389056</v>
      </c>
      <c r="AM4052">
        <v>260001</v>
      </c>
      <c r="BC4052" s="9">
        <v>700</v>
      </c>
      <c r="BE4052">
        <f t="shared" si="274"/>
        <v>700</v>
      </c>
      <c r="BF4052" s="6">
        <f t="shared" si="275"/>
        <v>-337.5</v>
      </c>
      <c r="BG4052" s="10" t="s">
        <v>99</v>
      </c>
      <c r="BH4052" t="e">
        <f>+VLOOKUP(AF4052,Sheet4!A:A,1,FALSE)</f>
        <v>#N/A</v>
      </c>
      <c r="BL4052">
        <v>700</v>
      </c>
      <c r="BM4052" s="59">
        <f t="shared" si="276"/>
        <v>337.5</v>
      </c>
      <c r="BN4052" t="s">
        <v>1919</v>
      </c>
    </row>
    <row r="4053" spans="1:67" ht="13" customHeight="1" x14ac:dyDescent="0.3">
      <c r="A4053" s="5">
        <v>46114</v>
      </c>
      <c r="B4053" t="s">
        <v>63</v>
      </c>
      <c r="F4053">
        <v>1185</v>
      </c>
      <c r="G4053">
        <v>1185</v>
      </c>
      <c r="H4053">
        <v>0</v>
      </c>
      <c r="I4053" s="6">
        <v>-1185</v>
      </c>
      <c r="Q4053" t="s">
        <v>64</v>
      </c>
      <c r="U4053">
        <v>2601388</v>
      </c>
      <c r="V4053" t="s">
        <v>1920</v>
      </c>
      <c r="W4053" t="s">
        <v>94</v>
      </c>
      <c r="X4053" t="s">
        <v>566</v>
      </c>
      <c r="Y4053" t="s">
        <v>1921</v>
      </c>
      <c r="AF4053" t="s">
        <v>1920</v>
      </c>
      <c r="AG4053" t="s">
        <v>1922</v>
      </c>
      <c r="AH4053" t="s">
        <v>569</v>
      </c>
      <c r="AI4053">
        <v>841368450</v>
      </c>
      <c r="AM4053">
        <v>260001</v>
      </c>
      <c r="BE4053">
        <f t="shared" si="274"/>
        <v>0</v>
      </c>
      <c r="BF4053" s="6">
        <f t="shared" si="275"/>
        <v>0</v>
      </c>
      <c r="BG4053" s="7" t="s">
        <v>71</v>
      </c>
      <c r="BH4053" t="e">
        <f>+VLOOKUP(AF4053,Sheet4!A:A,1,FALSE)</f>
        <v>#N/A</v>
      </c>
      <c r="BL4053">
        <v>1185</v>
      </c>
      <c r="BM4053" s="59">
        <f t="shared" si="276"/>
        <v>-1185</v>
      </c>
      <c r="BN4053" t="s">
        <v>1923</v>
      </c>
      <c r="BO4053" t="s">
        <v>73</v>
      </c>
    </row>
    <row r="4054" spans="1:67" ht="13" customHeight="1" x14ac:dyDescent="0.3">
      <c r="A4054" s="5">
        <v>46114</v>
      </c>
      <c r="B4054" t="s">
        <v>74</v>
      </c>
      <c r="F4054" s="8">
        <v>79</v>
      </c>
      <c r="G4054">
        <v>39.5</v>
      </c>
      <c r="H4054">
        <v>0</v>
      </c>
      <c r="I4054" s="6">
        <v>-79</v>
      </c>
      <c r="Q4054" t="s">
        <v>75</v>
      </c>
      <c r="U4054">
        <v>2601388</v>
      </c>
      <c r="V4054" t="s">
        <v>1920</v>
      </c>
      <c r="W4054" t="s">
        <v>94</v>
      </c>
      <c r="X4054" t="s">
        <v>566</v>
      </c>
      <c r="Y4054" t="s">
        <v>1921</v>
      </c>
      <c r="AF4054" t="s">
        <v>1920</v>
      </c>
      <c r="AG4054" t="s">
        <v>1922</v>
      </c>
      <c r="AH4054" t="s">
        <v>569</v>
      </c>
      <c r="AI4054">
        <v>841368450</v>
      </c>
      <c r="AM4054">
        <v>260001</v>
      </c>
      <c r="BE4054">
        <f t="shared" si="274"/>
        <v>0</v>
      </c>
      <c r="BF4054" s="6">
        <f t="shared" si="275"/>
        <v>0</v>
      </c>
      <c r="BG4054" s="7" t="s">
        <v>71</v>
      </c>
      <c r="BH4054" t="e">
        <f>+VLOOKUP(AF4054,Sheet4!A:A,1,FALSE)</f>
        <v>#N/A</v>
      </c>
      <c r="BL4054">
        <v>39.5</v>
      </c>
      <c r="BM4054" s="59">
        <f t="shared" si="276"/>
        <v>-39.5</v>
      </c>
      <c r="BN4054" t="s">
        <v>1923</v>
      </c>
    </row>
    <row r="4055" spans="1:67" ht="13" customHeight="1" x14ac:dyDescent="0.3">
      <c r="A4055" s="5">
        <v>46114</v>
      </c>
      <c r="B4055" t="s">
        <v>76</v>
      </c>
      <c r="F4055">
        <v>1580</v>
      </c>
      <c r="G4055">
        <v>1580</v>
      </c>
      <c r="H4055">
        <v>0</v>
      </c>
      <c r="I4055" s="6">
        <v>-1580</v>
      </c>
      <c r="Q4055" t="s">
        <v>77</v>
      </c>
      <c r="U4055">
        <v>2601388</v>
      </c>
      <c r="V4055" t="s">
        <v>1920</v>
      </c>
      <c r="W4055" t="s">
        <v>94</v>
      </c>
      <c r="X4055" t="s">
        <v>566</v>
      </c>
      <c r="Y4055" t="s">
        <v>1921</v>
      </c>
      <c r="AF4055" t="s">
        <v>1920</v>
      </c>
      <c r="AG4055" t="s">
        <v>1922</v>
      </c>
      <c r="AH4055" t="s">
        <v>569</v>
      </c>
      <c r="AI4055">
        <v>841368450</v>
      </c>
      <c r="AM4055">
        <v>260001</v>
      </c>
      <c r="BE4055">
        <f t="shared" si="274"/>
        <v>0</v>
      </c>
      <c r="BF4055" s="6">
        <f t="shared" si="275"/>
        <v>0</v>
      </c>
      <c r="BG4055" s="7" t="s">
        <v>71</v>
      </c>
      <c r="BH4055" t="e">
        <f>+VLOOKUP(AF4055,Sheet4!A:A,1,FALSE)</f>
        <v>#N/A</v>
      </c>
      <c r="BL4055">
        <v>1580</v>
      </c>
      <c r="BM4055" s="59">
        <f t="shared" si="276"/>
        <v>-1580</v>
      </c>
      <c r="BN4055" t="s">
        <v>1923</v>
      </c>
    </row>
    <row r="4056" spans="1:67" ht="13" customHeight="1" x14ac:dyDescent="0.3">
      <c r="A4056" s="5">
        <v>46114</v>
      </c>
      <c r="B4056" t="s">
        <v>78</v>
      </c>
      <c r="F4056" s="8">
        <v>79</v>
      </c>
      <c r="G4056">
        <v>39.5</v>
      </c>
      <c r="H4056">
        <v>0</v>
      </c>
      <c r="I4056" s="6">
        <v>-79</v>
      </c>
      <c r="Q4056" t="s">
        <v>79</v>
      </c>
      <c r="U4056">
        <v>2601388</v>
      </c>
      <c r="V4056" t="s">
        <v>1920</v>
      </c>
      <c r="W4056" t="s">
        <v>94</v>
      </c>
      <c r="X4056" t="s">
        <v>566</v>
      </c>
      <c r="Y4056" t="s">
        <v>1921</v>
      </c>
      <c r="AF4056" t="s">
        <v>1920</v>
      </c>
      <c r="AG4056" t="s">
        <v>1922</v>
      </c>
      <c r="AH4056" t="s">
        <v>569</v>
      </c>
      <c r="AI4056">
        <v>841368450</v>
      </c>
      <c r="AM4056">
        <v>260001</v>
      </c>
      <c r="BE4056">
        <f t="shared" si="274"/>
        <v>0</v>
      </c>
      <c r="BF4056" s="6">
        <f t="shared" si="275"/>
        <v>0</v>
      </c>
      <c r="BG4056" s="7" t="s">
        <v>71</v>
      </c>
      <c r="BH4056" t="e">
        <f>+VLOOKUP(AF4056,Sheet4!A:A,1,FALSE)</f>
        <v>#N/A</v>
      </c>
      <c r="BL4056">
        <v>39.5</v>
      </c>
      <c r="BM4056" s="59">
        <f t="shared" si="276"/>
        <v>-39.5</v>
      </c>
      <c r="BN4056" t="s">
        <v>1923</v>
      </c>
    </row>
    <row r="4057" spans="1:67" ht="13" customHeight="1" x14ac:dyDescent="0.3">
      <c r="A4057" s="5">
        <v>46114</v>
      </c>
      <c r="B4057" t="s">
        <v>80</v>
      </c>
      <c r="F4057">
        <v>987.5</v>
      </c>
      <c r="G4057">
        <v>987.5</v>
      </c>
      <c r="H4057">
        <v>0</v>
      </c>
      <c r="I4057" s="6">
        <v>-987.5</v>
      </c>
      <c r="Q4057" t="s">
        <v>81</v>
      </c>
      <c r="U4057">
        <v>2601388</v>
      </c>
      <c r="V4057" t="s">
        <v>1920</v>
      </c>
      <c r="W4057" t="s">
        <v>94</v>
      </c>
      <c r="X4057" t="s">
        <v>566</v>
      </c>
      <c r="Y4057" t="s">
        <v>1921</v>
      </c>
      <c r="AF4057" t="s">
        <v>1920</v>
      </c>
      <c r="AG4057" t="s">
        <v>1922</v>
      </c>
      <c r="AH4057" t="s">
        <v>569</v>
      </c>
      <c r="AI4057">
        <v>841368450</v>
      </c>
      <c r="AM4057">
        <v>260001</v>
      </c>
      <c r="BD4057" s="9">
        <v>988</v>
      </c>
      <c r="BE4057">
        <f t="shared" si="274"/>
        <v>0</v>
      </c>
      <c r="BF4057" s="6">
        <f t="shared" si="275"/>
        <v>0</v>
      </c>
      <c r="BG4057" s="11" t="s">
        <v>71</v>
      </c>
      <c r="BH4057" t="e">
        <f>+VLOOKUP(AF4057,Sheet4!A:A,1,FALSE)</f>
        <v>#N/A</v>
      </c>
      <c r="BL4057">
        <v>987.5</v>
      </c>
      <c r="BM4057" s="59">
        <f t="shared" si="276"/>
        <v>-987.5</v>
      </c>
      <c r="BN4057" t="s">
        <v>1923</v>
      </c>
    </row>
    <row r="4058" spans="1:67" ht="13" customHeight="1" x14ac:dyDescent="0.3">
      <c r="A4058" s="5">
        <v>46114</v>
      </c>
      <c r="B4058" t="s">
        <v>63</v>
      </c>
      <c r="F4058">
        <v>615</v>
      </c>
      <c r="G4058">
        <v>615</v>
      </c>
      <c r="H4058">
        <v>615</v>
      </c>
      <c r="I4058" s="6">
        <v>0</v>
      </c>
      <c r="Q4058" t="s">
        <v>64</v>
      </c>
      <c r="U4058">
        <v>2601389</v>
      </c>
      <c r="V4058" t="s">
        <v>1924</v>
      </c>
      <c r="W4058" t="s">
        <v>169</v>
      </c>
      <c r="X4058" t="s">
        <v>731</v>
      </c>
      <c r="Y4058" t="s">
        <v>1925</v>
      </c>
      <c r="AF4058" t="s">
        <v>1924</v>
      </c>
      <c r="AG4058" t="s">
        <v>1926</v>
      </c>
      <c r="AH4058" t="s">
        <v>734</v>
      </c>
      <c r="AI4058">
        <v>877002151</v>
      </c>
      <c r="AM4058">
        <v>260001</v>
      </c>
      <c r="BE4058">
        <f t="shared" si="274"/>
        <v>0</v>
      </c>
      <c r="BF4058" s="6">
        <f t="shared" si="275"/>
        <v>-615</v>
      </c>
      <c r="BG4058" s="7" t="s">
        <v>71</v>
      </c>
      <c r="BH4058" t="e">
        <f>+VLOOKUP(AF4058,Sheet4!A:A,1,FALSE)</f>
        <v>#N/A</v>
      </c>
      <c r="BL4058">
        <v>615</v>
      </c>
      <c r="BM4058" s="59">
        <f t="shared" si="276"/>
        <v>0</v>
      </c>
      <c r="BN4058" t="s">
        <v>1927</v>
      </c>
      <c r="BO4058" t="s">
        <v>101</v>
      </c>
    </row>
    <row r="4059" spans="1:67" ht="13" customHeight="1" x14ac:dyDescent="0.3">
      <c r="A4059" s="5">
        <v>46114</v>
      </c>
      <c r="B4059" t="s">
        <v>63</v>
      </c>
      <c r="F4059">
        <v>435</v>
      </c>
      <c r="G4059">
        <v>435</v>
      </c>
      <c r="H4059">
        <v>435</v>
      </c>
      <c r="I4059" s="6">
        <v>0</v>
      </c>
      <c r="Q4059" t="s">
        <v>64</v>
      </c>
      <c r="U4059">
        <v>2601389</v>
      </c>
      <c r="V4059" t="s">
        <v>1924</v>
      </c>
      <c r="W4059" t="s">
        <v>169</v>
      </c>
      <c r="X4059" t="s">
        <v>731</v>
      </c>
      <c r="Y4059" t="s">
        <v>1928</v>
      </c>
      <c r="AF4059" t="s">
        <v>1924</v>
      </c>
      <c r="AG4059" t="s">
        <v>1926</v>
      </c>
      <c r="AH4059" t="s">
        <v>734</v>
      </c>
      <c r="AI4059">
        <v>877002151</v>
      </c>
      <c r="AM4059">
        <v>260001</v>
      </c>
      <c r="BE4059">
        <f t="shared" si="274"/>
        <v>0</v>
      </c>
      <c r="BF4059" s="6">
        <f t="shared" si="275"/>
        <v>-435</v>
      </c>
      <c r="BG4059" s="7" t="s">
        <v>71</v>
      </c>
      <c r="BH4059" t="e">
        <f>+VLOOKUP(AF4059,Sheet4!A:A,1,FALSE)</f>
        <v>#N/A</v>
      </c>
      <c r="BL4059">
        <v>435</v>
      </c>
      <c r="BM4059" s="59">
        <f t="shared" si="276"/>
        <v>0</v>
      </c>
      <c r="BN4059" t="s">
        <v>1927</v>
      </c>
      <c r="BO4059" t="s">
        <v>101</v>
      </c>
    </row>
    <row r="4060" spans="1:67" ht="13" customHeight="1" x14ac:dyDescent="0.3">
      <c r="A4060" s="5">
        <v>46114</v>
      </c>
      <c r="B4060" t="s">
        <v>74</v>
      </c>
      <c r="F4060" s="8">
        <v>41</v>
      </c>
      <c r="G4060">
        <v>20.5</v>
      </c>
      <c r="H4060">
        <v>41</v>
      </c>
      <c r="I4060" s="6">
        <v>0</v>
      </c>
      <c r="Q4060" t="s">
        <v>75</v>
      </c>
      <c r="U4060">
        <v>2601389</v>
      </c>
      <c r="V4060" t="s">
        <v>1924</v>
      </c>
      <c r="W4060" t="s">
        <v>169</v>
      </c>
      <c r="X4060" t="s">
        <v>731</v>
      </c>
      <c r="Y4060" t="s">
        <v>1925</v>
      </c>
      <c r="AF4060" t="s">
        <v>1924</v>
      </c>
      <c r="AG4060" t="s">
        <v>1926</v>
      </c>
      <c r="AH4060" t="s">
        <v>734</v>
      </c>
      <c r="AI4060">
        <v>877002151</v>
      </c>
      <c r="AM4060">
        <v>260001</v>
      </c>
      <c r="BE4060">
        <f t="shared" si="274"/>
        <v>0</v>
      </c>
      <c r="BF4060" s="6">
        <f t="shared" si="275"/>
        <v>-41</v>
      </c>
      <c r="BG4060" s="7" t="s">
        <v>71</v>
      </c>
      <c r="BH4060" t="e">
        <f>+VLOOKUP(AF4060,Sheet4!A:A,1,FALSE)</f>
        <v>#N/A</v>
      </c>
      <c r="BL4060">
        <v>20.5</v>
      </c>
      <c r="BM4060" s="59">
        <f t="shared" si="276"/>
        <v>20.5</v>
      </c>
      <c r="BN4060" t="s">
        <v>1927</v>
      </c>
    </row>
    <row r="4061" spans="1:67" ht="13" customHeight="1" x14ac:dyDescent="0.3">
      <c r="A4061" s="5">
        <v>46114</v>
      </c>
      <c r="B4061" t="s">
        <v>74</v>
      </c>
      <c r="F4061" s="8">
        <v>29</v>
      </c>
      <c r="G4061">
        <v>14.5</v>
      </c>
      <c r="H4061">
        <v>29</v>
      </c>
      <c r="I4061" s="6">
        <v>0</v>
      </c>
      <c r="Q4061" t="s">
        <v>75</v>
      </c>
      <c r="U4061">
        <v>2601389</v>
      </c>
      <c r="V4061" t="s">
        <v>1924</v>
      </c>
      <c r="W4061" t="s">
        <v>169</v>
      </c>
      <c r="X4061" t="s">
        <v>731</v>
      </c>
      <c r="Y4061" t="s">
        <v>1928</v>
      </c>
      <c r="AF4061" t="s">
        <v>1924</v>
      </c>
      <c r="AG4061" t="s">
        <v>1926</v>
      </c>
      <c r="AH4061" t="s">
        <v>734</v>
      </c>
      <c r="AI4061">
        <v>877002151</v>
      </c>
      <c r="AM4061">
        <v>260001</v>
      </c>
      <c r="BE4061">
        <f t="shared" si="274"/>
        <v>0</v>
      </c>
      <c r="BF4061" s="6">
        <f t="shared" si="275"/>
        <v>-29</v>
      </c>
      <c r="BG4061" s="7" t="s">
        <v>71</v>
      </c>
      <c r="BH4061" t="e">
        <f>+VLOOKUP(AF4061,Sheet4!A:A,1,FALSE)</f>
        <v>#N/A</v>
      </c>
      <c r="BL4061">
        <v>14.5</v>
      </c>
      <c r="BM4061" s="59">
        <f t="shared" si="276"/>
        <v>14.5</v>
      </c>
      <c r="BN4061" t="s">
        <v>1927</v>
      </c>
    </row>
    <row r="4062" spans="1:67" ht="13" customHeight="1" x14ac:dyDescent="0.3">
      <c r="A4062" s="5">
        <v>46114</v>
      </c>
      <c r="B4062" t="s">
        <v>76</v>
      </c>
      <c r="F4062">
        <v>820</v>
      </c>
      <c r="G4062">
        <v>820</v>
      </c>
      <c r="H4062">
        <v>820</v>
      </c>
      <c r="I4062" s="6">
        <v>0</v>
      </c>
      <c r="Q4062" t="s">
        <v>77</v>
      </c>
      <c r="U4062">
        <v>2601389</v>
      </c>
      <c r="V4062" t="s">
        <v>1924</v>
      </c>
      <c r="W4062" t="s">
        <v>169</v>
      </c>
      <c r="X4062" t="s">
        <v>731</v>
      </c>
      <c r="Y4062" t="s">
        <v>1925</v>
      </c>
      <c r="AF4062" t="s">
        <v>1924</v>
      </c>
      <c r="AG4062" t="s">
        <v>1926</v>
      </c>
      <c r="AH4062" t="s">
        <v>734</v>
      </c>
      <c r="AI4062">
        <v>877002151</v>
      </c>
      <c r="AM4062">
        <v>260001</v>
      </c>
      <c r="BE4062">
        <f t="shared" si="274"/>
        <v>0</v>
      </c>
      <c r="BF4062" s="6">
        <f t="shared" si="275"/>
        <v>-820</v>
      </c>
      <c r="BG4062" s="7" t="s">
        <v>71</v>
      </c>
      <c r="BH4062" t="e">
        <f>+VLOOKUP(AF4062,Sheet4!A:A,1,FALSE)</f>
        <v>#N/A</v>
      </c>
      <c r="BL4062">
        <v>820</v>
      </c>
      <c r="BM4062" s="59">
        <f t="shared" si="276"/>
        <v>0</v>
      </c>
      <c r="BN4062" t="s">
        <v>1927</v>
      </c>
    </row>
    <row r="4063" spans="1:67" ht="13" customHeight="1" x14ac:dyDescent="0.3">
      <c r="A4063" s="5">
        <v>46114</v>
      </c>
      <c r="B4063" t="s">
        <v>76</v>
      </c>
      <c r="F4063">
        <v>580</v>
      </c>
      <c r="G4063">
        <v>580</v>
      </c>
      <c r="H4063">
        <v>580</v>
      </c>
      <c r="I4063" s="6">
        <v>0</v>
      </c>
      <c r="Q4063" t="s">
        <v>77</v>
      </c>
      <c r="U4063">
        <v>2601389</v>
      </c>
      <c r="V4063" t="s">
        <v>1924</v>
      </c>
      <c r="W4063" t="s">
        <v>169</v>
      </c>
      <c r="X4063" t="s">
        <v>731</v>
      </c>
      <c r="Y4063" t="s">
        <v>1928</v>
      </c>
      <c r="AF4063" t="s">
        <v>1924</v>
      </c>
      <c r="AG4063" t="s">
        <v>1926</v>
      </c>
      <c r="AH4063" t="s">
        <v>734</v>
      </c>
      <c r="AI4063">
        <v>877002151</v>
      </c>
      <c r="AM4063">
        <v>260001</v>
      </c>
      <c r="BE4063">
        <f t="shared" si="274"/>
        <v>0</v>
      </c>
      <c r="BF4063" s="6">
        <f t="shared" si="275"/>
        <v>-580</v>
      </c>
      <c r="BG4063" s="7" t="s">
        <v>71</v>
      </c>
      <c r="BH4063" t="e">
        <f>+VLOOKUP(AF4063,Sheet4!A:A,1,FALSE)</f>
        <v>#N/A</v>
      </c>
      <c r="BL4063">
        <v>580</v>
      </c>
      <c r="BM4063" s="59">
        <f t="shared" si="276"/>
        <v>0</v>
      </c>
      <c r="BN4063" t="s">
        <v>1927</v>
      </c>
    </row>
    <row r="4064" spans="1:67" ht="13" customHeight="1" x14ac:dyDescent="0.3">
      <c r="A4064" s="5">
        <v>46114</v>
      </c>
      <c r="B4064" t="s">
        <v>78</v>
      </c>
      <c r="F4064" s="8">
        <v>41</v>
      </c>
      <c r="G4064">
        <v>20.5</v>
      </c>
      <c r="H4064">
        <v>41</v>
      </c>
      <c r="I4064" s="6">
        <v>0</v>
      </c>
      <c r="Q4064" t="s">
        <v>79</v>
      </c>
      <c r="U4064">
        <v>2601389</v>
      </c>
      <c r="V4064" t="s">
        <v>1924</v>
      </c>
      <c r="W4064" t="s">
        <v>169</v>
      </c>
      <c r="X4064" t="s">
        <v>731</v>
      </c>
      <c r="Y4064" t="s">
        <v>1925</v>
      </c>
      <c r="AF4064" t="s">
        <v>1924</v>
      </c>
      <c r="AG4064" t="s">
        <v>1926</v>
      </c>
      <c r="AH4064" t="s">
        <v>734</v>
      </c>
      <c r="AI4064">
        <v>877002151</v>
      </c>
      <c r="AM4064">
        <v>260001</v>
      </c>
      <c r="BE4064">
        <f t="shared" si="274"/>
        <v>0</v>
      </c>
      <c r="BF4064" s="6">
        <f t="shared" si="275"/>
        <v>-41</v>
      </c>
      <c r="BG4064" s="7" t="s">
        <v>71</v>
      </c>
      <c r="BH4064" t="e">
        <f>+VLOOKUP(AF4064,Sheet4!A:A,1,FALSE)</f>
        <v>#N/A</v>
      </c>
      <c r="BL4064">
        <v>20.5</v>
      </c>
      <c r="BM4064" s="59">
        <f t="shared" si="276"/>
        <v>20.5</v>
      </c>
      <c r="BN4064" t="s">
        <v>1927</v>
      </c>
    </row>
    <row r="4065" spans="1:67" ht="13" customHeight="1" x14ac:dyDescent="0.3">
      <c r="A4065" s="5">
        <v>46114</v>
      </c>
      <c r="B4065" t="s">
        <v>78</v>
      </c>
      <c r="F4065" s="8">
        <v>29</v>
      </c>
      <c r="G4065">
        <v>14.5</v>
      </c>
      <c r="H4065">
        <v>29</v>
      </c>
      <c r="I4065" s="6">
        <v>0</v>
      </c>
      <c r="Q4065" t="s">
        <v>79</v>
      </c>
      <c r="U4065">
        <v>2601389</v>
      </c>
      <c r="V4065" t="s">
        <v>1924</v>
      </c>
      <c r="W4065" t="s">
        <v>169</v>
      </c>
      <c r="X4065" t="s">
        <v>731</v>
      </c>
      <c r="Y4065" t="s">
        <v>1928</v>
      </c>
      <c r="AF4065" t="s">
        <v>1924</v>
      </c>
      <c r="AG4065" t="s">
        <v>1926</v>
      </c>
      <c r="AH4065" t="s">
        <v>734</v>
      </c>
      <c r="AI4065">
        <v>877002151</v>
      </c>
      <c r="AM4065">
        <v>260001</v>
      </c>
      <c r="BE4065">
        <f t="shared" si="274"/>
        <v>0</v>
      </c>
      <c r="BF4065" s="6">
        <f t="shared" si="275"/>
        <v>-29</v>
      </c>
      <c r="BG4065" s="7" t="s">
        <v>71</v>
      </c>
      <c r="BH4065" t="e">
        <f>+VLOOKUP(AF4065,Sheet4!A:A,1,FALSE)</f>
        <v>#N/A</v>
      </c>
      <c r="BL4065">
        <v>14.5</v>
      </c>
      <c r="BM4065" s="59">
        <f t="shared" si="276"/>
        <v>14.5</v>
      </c>
      <c r="BN4065" t="s">
        <v>1927</v>
      </c>
    </row>
    <row r="4066" spans="1:67" ht="13" customHeight="1" x14ac:dyDescent="0.3">
      <c r="A4066" s="5">
        <v>46114</v>
      </c>
      <c r="B4066" t="s">
        <v>80</v>
      </c>
      <c r="F4066">
        <v>512.5</v>
      </c>
      <c r="G4066">
        <v>512.5</v>
      </c>
      <c r="H4066">
        <v>512.5</v>
      </c>
      <c r="I4066" s="6">
        <v>0</v>
      </c>
      <c r="Q4066" t="s">
        <v>81</v>
      </c>
      <c r="U4066">
        <v>2601389</v>
      </c>
      <c r="V4066" t="s">
        <v>1924</v>
      </c>
      <c r="W4066" t="s">
        <v>169</v>
      </c>
      <c r="X4066" t="s">
        <v>731</v>
      </c>
      <c r="Y4066" t="s">
        <v>1925</v>
      </c>
      <c r="AF4066" t="s">
        <v>1924</v>
      </c>
      <c r="AG4066" t="s">
        <v>1926</v>
      </c>
      <c r="AH4066" t="s">
        <v>734</v>
      </c>
      <c r="AI4066">
        <v>877002151</v>
      </c>
      <c r="AM4066">
        <v>260001</v>
      </c>
      <c r="BD4066" s="9">
        <v>512</v>
      </c>
      <c r="BE4066">
        <f t="shared" si="274"/>
        <v>0</v>
      </c>
      <c r="BF4066" s="6">
        <f t="shared" si="275"/>
        <v>-512.5</v>
      </c>
      <c r="BG4066" s="11" t="s">
        <v>71</v>
      </c>
      <c r="BH4066" t="e">
        <f>+VLOOKUP(AF4066,Sheet4!A:A,1,FALSE)</f>
        <v>#N/A</v>
      </c>
      <c r="BL4066">
        <v>512.5</v>
      </c>
      <c r="BM4066" s="59">
        <f t="shared" si="276"/>
        <v>0</v>
      </c>
      <c r="BN4066" t="s">
        <v>1927</v>
      </c>
    </row>
    <row r="4067" spans="1:67" ht="13" customHeight="1" x14ac:dyDescent="0.3">
      <c r="A4067" s="5">
        <v>46114</v>
      </c>
      <c r="B4067" t="s">
        <v>80</v>
      </c>
      <c r="F4067">
        <v>362.5</v>
      </c>
      <c r="G4067">
        <v>362.5</v>
      </c>
      <c r="H4067">
        <v>362.5</v>
      </c>
      <c r="I4067" s="6">
        <v>0</v>
      </c>
      <c r="Q4067" t="s">
        <v>81</v>
      </c>
      <c r="U4067">
        <v>2601389</v>
      </c>
      <c r="V4067" t="s">
        <v>1924</v>
      </c>
      <c r="W4067" t="s">
        <v>169</v>
      </c>
      <c r="X4067" t="s">
        <v>731</v>
      </c>
      <c r="Y4067" t="s">
        <v>1928</v>
      </c>
      <c r="AF4067" t="s">
        <v>1924</v>
      </c>
      <c r="AG4067" t="s">
        <v>1926</v>
      </c>
      <c r="AH4067" t="s">
        <v>734</v>
      </c>
      <c r="AI4067">
        <v>877002151</v>
      </c>
      <c r="AM4067">
        <v>260001</v>
      </c>
      <c r="BD4067" s="9">
        <v>362</v>
      </c>
      <c r="BE4067">
        <f t="shared" si="274"/>
        <v>0</v>
      </c>
      <c r="BF4067" s="6">
        <f t="shared" si="275"/>
        <v>-362.5</v>
      </c>
      <c r="BG4067" s="11" t="s">
        <v>71</v>
      </c>
      <c r="BH4067" t="e">
        <f>+VLOOKUP(AF4067,Sheet4!A:A,1,FALSE)</f>
        <v>#N/A</v>
      </c>
      <c r="BL4067">
        <v>362.5</v>
      </c>
      <c r="BM4067" s="59">
        <f t="shared" si="276"/>
        <v>0</v>
      </c>
      <c r="BN4067" t="s">
        <v>1927</v>
      </c>
    </row>
    <row r="4068" spans="1:67" ht="13" customHeight="1" x14ac:dyDescent="0.3">
      <c r="A4068" s="5">
        <v>46114</v>
      </c>
      <c r="B4068" t="s">
        <v>63</v>
      </c>
      <c r="F4068">
        <v>1050</v>
      </c>
      <c r="G4068">
        <v>1050</v>
      </c>
      <c r="H4068">
        <v>30</v>
      </c>
      <c r="I4068" s="6">
        <v>-1020</v>
      </c>
      <c r="Q4068" t="s">
        <v>64</v>
      </c>
      <c r="U4068">
        <v>2601390</v>
      </c>
      <c r="V4068" t="s">
        <v>1929</v>
      </c>
      <c r="W4068" t="s">
        <v>94</v>
      </c>
      <c r="X4068" t="s">
        <v>95</v>
      </c>
      <c r="Y4068" t="s">
        <v>1930</v>
      </c>
      <c r="AF4068" t="s">
        <v>1929</v>
      </c>
      <c r="AG4068" t="s">
        <v>1931</v>
      </c>
      <c r="AH4068" t="s">
        <v>98</v>
      </c>
      <c r="AI4068">
        <v>847870520</v>
      </c>
      <c r="AM4068">
        <v>260001</v>
      </c>
      <c r="BC4068" s="9">
        <v>1050</v>
      </c>
      <c r="BE4068">
        <f t="shared" si="274"/>
        <v>1050</v>
      </c>
      <c r="BF4068" s="6">
        <f t="shared" si="275"/>
        <v>1020</v>
      </c>
      <c r="BG4068" s="10" t="s">
        <v>99</v>
      </c>
      <c r="BH4068" t="e">
        <f>+VLOOKUP(AF4068,Sheet4!A:A,1,FALSE)</f>
        <v>#N/A</v>
      </c>
      <c r="BL4068">
        <v>1050</v>
      </c>
      <c r="BM4068" s="59">
        <f t="shared" si="276"/>
        <v>-1020</v>
      </c>
      <c r="BN4068" t="s">
        <v>1932</v>
      </c>
      <c r="BO4068" t="s">
        <v>101</v>
      </c>
    </row>
    <row r="4069" spans="1:67" ht="13" customHeight="1" x14ac:dyDescent="0.3">
      <c r="A4069" s="5">
        <v>46114</v>
      </c>
      <c r="B4069" t="s">
        <v>63</v>
      </c>
      <c r="F4069">
        <v>105</v>
      </c>
      <c r="G4069">
        <v>105</v>
      </c>
      <c r="H4069">
        <v>0</v>
      </c>
      <c r="I4069" s="6">
        <v>-105</v>
      </c>
      <c r="Q4069" t="s">
        <v>64</v>
      </c>
      <c r="U4069">
        <v>2601390</v>
      </c>
      <c r="V4069" t="s">
        <v>1929</v>
      </c>
      <c r="W4069" t="s">
        <v>94</v>
      </c>
      <c r="X4069" t="s">
        <v>95</v>
      </c>
      <c r="Y4069" t="s">
        <v>1933</v>
      </c>
      <c r="AF4069" t="s">
        <v>1929</v>
      </c>
      <c r="AG4069" t="s">
        <v>1931</v>
      </c>
      <c r="AH4069" t="s">
        <v>98</v>
      </c>
      <c r="AI4069">
        <v>847870520</v>
      </c>
      <c r="AM4069">
        <v>260001</v>
      </c>
      <c r="BD4069" s="9">
        <v>105</v>
      </c>
      <c r="BE4069">
        <f t="shared" si="274"/>
        <v>0</v>
      </c>
      <c r="BF4069" s="6">
        <f t="shared" si="275"/>
        <v>0</v>
      </c>
      <c r="BG4069" s="11" t="s">
        <v>71</v>
      </c>
      <c r="BH4069" t="e">
        <f>+VLOOKUP(AF4069,Sheet4!A:A,1,FALSE)</f>
        <v>#N/A</v>
      </c>
      <c r="BL4069">
        <v>105</v>
      </c>
      <c r="BM4069" s="59">
        <f t="shared" si="276"/>
        <v>-105</v>
      </c>
      <c r="BN4069" t="s">
        <v>1932</v>
      </c>
      <c r="BO4069" t="s">
        <v>101</v>
      </c>
    </row>
    <row r="4070" spans="1:67" ht="13" customHeight="1" x14ac:dyDescent="0.3">
      <c r="A4070" s="5">
        <v>46114</v>
      </c>
      <c r="B4070" t="s">
        <v>63</v>
      </c>
      <c r="F4070">
        <v>840</v>
      </c>
      <c r="G4070">
        <v>840</v>
      </c>
      <c r="H4070">
        <v>15</v>
      </c>
      <c r="I4070" s="6">
        <v>-825</v>
      </c>
      <c r="Q4070" t="s">
        <v>64</v>
      </c>
      <c r="U4070">
        <v>2601390</v>
      </c>
      <c r="V4070" t="s">
        <v>1929</v>
      </c>
      <c r="W4070" t="s">
        <v>94</v>
      </c>
      <c r="X4070" t="s">
        <v>95</v>
      </c>
      <c r="Y4070" t="s">
        <v>1934</v>
      </c>
      <c r="AF4070" t="s">
        <v>1929</v>
      </c>
      <c r="AG4070" t="s">
        <v>1931</v>
      </c>
      <c r="AH4070" t="s">
        <v>98</v>
      </c>
      <c r="AI4070">
        <v>847870520</v>
      </c>
      <c r="AM4070">
        <v>260001</v>
      </c>
      <c r="BD4070" s="9">
        <v>840</v>
      </c>
      <c r="BE4070">
        <f t="shared" si="274"/>
        <v>0</v>
      </c>
      <c r="BF4070" s="6">
        <f t="shared" si="275"/>
        <v>-15</v>
      </c>
      <c r="BG4070" s="11" t="s">
        <v>71</v>
      </c>
      <c r="BH4070" t="e">
        <f>+VLOOKUP(AF4070,Sheet4!A:A,1,FALSE)</f>
        <v>#N/A</v>
      </c>
      <c r="BL4070">
        <v>840</v>
      </c>
      <c r="BM4070" s="59">
        <f t="shared" si="276"/>
        <v>-825</v>
      </c>
      <c r="BN4070" t="s">
        <v>1932</v>
      </c>
      <c r="BO4070" t="s">
        <v>101</v>
      </c>
    </row>
    <row r="4071" spans="1:67" ht="13" customHeight="1" x14ac:dyDescent="0.3">
      <c r="A4071" s="5">
        <v>46114</v>
      </c>
      <c r="B4071" t="s">
        <v>63</v>
      </c>
      <c r="F4071">
        <v>1230</v>
      </c>
      <c r="G4071">
        <v>1230</v>
      </c>
      <c r="H4071">
        <v>30</v>
      </c>
      <c r="I4071" s="6">
        <v>-1200</v>
      </c>
      <c r="Q4071" t="s">
        <v>64</v>
      </c>
      <c r="U4071">
        <v>2601390</v>
      </c>
      <c r="V4071" t="s">
        <v>1929</v>
      </c>
      <c r="W4071" t="s">
        <v>94</v>
      </c>
      <c r="X4071" t="s">
        <v>95</v>
      </c>
      <c r="Y4071" t="s">
        <v>1935</v>
      </c>
      <c r="AF4071" t="s">
        <v>1929</v>
      </c>
      <c r="AG4071" t="s">
        <v>1931</v>
      </c>
      <c r="AH4071" t="s">
        <v>98</v>
      </c>
      <c r="AI4071">
        <v>847870520</v>
      </c>
      <c r="AM4071">
        <v>260001</v>
      </c>
      <c r="BD4071" s="9">
        <v>1230</v>
      </c>
      <c r="BE4071">
        <f t="shared" si="274"/>
        <v>0</v>
      </c>
      <c r="BF4071" s="6">
        <f t="shared" si="275"/>
        <v>-30</v>
      </c>
      <c r="BG4071" s="11" t="s">
        <v>71</v>
      </c>
      <c r="BH4071" t="e">
        <f>+VLOOKUP(AF4071,Sheet4!A:A,1,FALSE)</f>
        <v>#N/A</v>
      </c>
      <c r="BL4071">
        <v>1230</v>
      </c>
      <c r="BM4071" s="59">
        <f t="shared" si="276"/>
        <v>-1200</v>
      </c>
      <c r="BN4071" t="s">
        <v>1932</v>
      </c>
      <c r="BO4071" t="s">
        <v>101</v>
      </c>
    </row>
    <row r="4072" spans="1:67" ht="13" customHeight="1" x14ac:dyDescent="0.3">
      <c r="A4072" s="5">
        <v>46114</v>
      </c>
      <c r="B4072" t="s">
        <v>63</v>
      </c>
      <c r="F4072">
        <v>5940</v>
      </c>
      <c r="G4072">
        <v>5940</v>
      </c>
      <c r="H4072">
        <v>120</v>
      </c>
      <c r="I4072" s="6">
        <v>-5820</v>
      </c>
      <c r="Q4072" t="s">
        <v>64</v>
      </c>
      <c r="U4072">
        <v>2601390</v>
      </c>
      <c r="V4072" t="s">
        <v>1929</v>
      </c>
      <c r="W4072" t="s">
        <v>94</v>
      </c>
      <c r="X4072" t="s">
        <v>95</v>
      </c>
      <c r="Y4072" t="s">
        <v>1936</v>
      </c>
      <c r="AF4072" t="s">
        <v>1929</v>
      </c>
      <c r="AG4072" t="s">
        <v>1931</v>
      </c>
      <c r="AH4072" t="s">
        <v>98</v>
      </c>
      <c r="AI4072">
        <v>847870520</v>
      </c>
      <c r="AM4072">
        <v>260001</v>
      </c>
      <c r="BD4072" s="9">
        <v>5940</v>
      </c>
      <c r="BE4072">
        <f t="shared" si="274"/>
        <v>0</v>
      </c>
      <c r="BF4072" s="6">
        <f t="shared" si="275"/>
        <v>-120</v>
      </c>
      <c r="BG4072" s="11" t="s">
        <v>71</v>
      </c>
      <c r="BH4072" t="e">
        <f>+VLOOKUP(AF4072,Sheet4!A:A,1,FALSE)</f>
        <v>#N/A</v>
      </c>
      <c r="BL4072">
        <v>5940</v>
      </c>
      <c r="BM4072" s="59">
        <f t="shared" si="276"/>
        <v>-5820</v>
      </c>
      <c r="BN4072" t="s">
        <v>1932</v>
      </c>
      <c r="BO4072" t="s">
        <v>101</v>
      </c>
    </row>
    <row r="4073" spans="1:67" ht="13" customHeight="1" x14ac:dyDescent="0.3">
      <c r="A4073" s="5">
        <v>46114</v>
      </c>
      <c r="B4073" t="s">
        <v>74</v>
      </c>
      <c r="F4073" s="8">
        <v>70</v>
      </c>
      <c r="G4073">
        <v>35</v>
      </c>
      <c r="H4073">
        <v>2</v>
      </c>
      <c r="I4073" s="6">
        <v>-68</v>
      </c>
      <c r="Q4073" t="s">
        <v>75</v>
      </c>
      <c r="U4073">
        <v>2601390</v>
      </c>
      <c r="V4073" t="s">
        <v>1929</v>
      </c>
      <c r="W4073" t="s">
        <v>94</v>
      </c>
      <c r="X4073" t="s">
        <v>95</v>
      </c>
      <c r="Y4073" t="s">
        <v>1930</v>
      </c>
      <c r="AF4073" t="s">
        <v>1929</v>
      </c>
      <c r="AG4073" t="s">
        <v>1931</v>
      </c>
      <c r="AH4073" t="s">
        <v>98</v>
      </c>
      <c r="AI4073">
        <v>847870520</v>
      </c>
      <c r="AM4073">
        <v>260001</v>
      </c>
      <c r="BE4073">
        <f t="shared" si="274"/>
        <v>0</v>
      </c>
      <c r="BF4073" s="6">
        <f t="shared" si="275"/>
        <v>-2</v>
      </c>
      <c r="BG4073" s="7" t="s">
        <v>71</v>
      </c>
      <c r="BH4073" t="e">
        <f>+VLOOKUP(AF4073,Sheet4!A:A,1,FALSE)</f>
        <v>#N/A</v>
      </c>
      <c r="BL4073">
        <v>35</v>
      </c>
      <c r="BM4073" s="59">
        <f t="shared" si="276"/>
        <v>-33</v>
      </c>
      <c r="BN4073" t="s">
        <v>1932</v>
      </c>
    </row>
    <row r="4074" spans="1:67" ht="13" customHeight="1" x14ac:dyDescent="0.3">
      <c r="A4074" s="5">
        <v>46114</v>
      </c>
      <c r="B4074" t="s">
        <v>74</v>
      </c>
      <c r="F4074" s="8">
        <v>7</v>
      </c>
      <c r="G4074">
        <v>3.5</v>
      </c>
      <c r="H4074">
        <v>0</v>
      </c>
      <c r="I4074" s="6">
        <v>-7</v>
      </c>
      <c r="Q4074" t="s">
        <v>75</v>
      </c>
      <c r="U4074">
        <v>2601390</v>
      </c>
      <c r="V4074" t="s">
        <v>1929</v>
      </c>
      <c r="W4074" t="s">
        <v>94</v>
      </c>
      <c r="X4074" t="s">
        <v>95</v>
      </c>
      <c r="Y4074" t="s">
        <v>1933</v>
      </c>
      <c r="AF4074" t="s">
        <v>1929</v>
      </c>
      <c r="AG4074" t="s">
        <v>1931</v>
      </c>
      <c r="AH4074" t="s">
        <v>98</v>
      </c>
      <c r="AI4074">
        <v>847870520</v>
      </c>
      <c r="AM4074">
        <v>260001</v>
      </c>
      <c r="BE4074">
        <f t="shared" si="274"/>
        <v>0</v>
      </c>
      <c r="BF4074" s="6">
        <f t="shared" si="275"/>
        <v>0</v>
      </c>
      <c r="BG4074" s="7" t="s">
        <v>71</v>
      </c>
      <c r="BH4074" t="e">
        <f>+VLOOKUP(AF4074,Sheet4!A:A,1,FALSE)</f>
        <v>#N/A</v>
      </c>
      <c r="BL4074">
        <v>3.5</v>
      </c>
      <c r="BM4074" s="59">
        <f t="shared" si="276"/>
        <v>-3.5</v>
      </c>
      <c r="BN4074" t="s">
        <v>1932</v>
      </c>
    </row>
    <row r="4075" spans="1:67" ht="13" customHeight="1" x14ac:dyDescent="0.3">
      <c r="A4075" s="5">
        <v>46114</v>
      </c>
      <c r="B4075" t="s">
        <v>74</v>
      </c>
      <c r="F4075" s="8">
        <v>56</v>
      </c>
      <c r="G4075">
        <v>28</v>
      </c>
      <c r="H4075">
        <v>1</v>
      </c>
      <c r="I4075" s="6">
        <v>-55</v>
      </c>
      <c r="Q4075" t="s">
        <v>75</v>
      </c>
      <c r="U4075">
        <v>2601390</v>
      </c>
      <c r="V4075" t="s">
        <v>1929</v>
      </c>
      <c r="W4075" t="s">
        <v>94</v>
      </c>
      <c r="X4075" t="s">
        <v>95</v>
      </c>
      <c r="Y4075" t="s">
        <v>1934</v>
      </c>
      <c r="AF4075" t="s">
        <v>1929</v>
      </c>
      <c r="AG4075" t="s">
        <v>1931</v>
      </c>
      <c r="AH4075" t="s">
        <v>98</v>
      </c>
      <c r="AI4075">
        <v>847870520</v>
      </c>
      <c r="AM4075">
        <v>260001</v>
      </c>
      <c r="BE4075">
        <f t="shared" si="274"/>
        <v>0</v>
      </c>
      <c r="BF4075" s="6">
        <f t="shared" si="275"/>
        <v>-1</v>
      </c>
      <c r="BG4075" s="7" t="s">
        <v>71</v>
      </c>
      <c r="BH4075" t="e">
        <f>+VLOOKUP(AF4075,Sheet4!A:A,1,FALSE)</f>
        <v>#N/A</v>
      </c>
      <c r="BL4075">
        <v>28</v>
      </c>
      <c r="BM4075" s="59">
        <f t="shared" si="276"/>
        <v>-27</v>
      </c>
      <c r="BN4075" t="s">
        <v>1932</v>
      </c>
    </row>
    <row r="4076" spans="1:67" ht="13" customHeight="1" x14ac:dyDescent="0.3">
      <c r="A4076" s="5">
        <v>46114</v>
      </c>
      <c r="B4076" t="s">
        <v>74</v>
      </c>
      <c r="F4076" s="8">
        <v>82</v>
      </c>
      <c r="G4076">
        <v>41</v>
      </c>
      <c r="H4076">
        <v>2</v>
      </c>
      <c r="I4076" s="6">
        <v>-80</v>
      </c>
      <c r="Q4076" t="s">
        <v>75</v>
      </c>
      <c r="U4076">
        <v>2601390</v>
      </c>
      <c r="V4076" t="s">
        <v>1929</v>
      </c>
      <c r="W4076" t="s">
        <v>94</v>
      </c>
      <c r="X4076" t="s">
        <v>95</v>
      </c>
      <c r="Y4076" t="s">
        <v>1935</v>
      </c>
      <c r="AF4076" t="s">
        <v>1929</v>
      </c>
      <c r="AG4076" t="s">
        <v>1931</v>
      </c>
      <c r="AH4076" t="s">
        <v>98</v>
      </c>
      <c r="AI4076">
        <v>847870520</v>
      </c>
      <c r="AM4076">
        <v>260001</v>
      </c>
      <c r="BE4076">
        <f t="shared" si="274"/>
        <v>0</v>
      </c>
      <c r="BF4076" s="6">
        <f t="shared" si="275"/>
        <v>-2</v>
      </c>
      <c r="BG4076" s="7" t="s">
        <v>71</v>
      </c>
      <c r="BH4076" t="e">
        <f>+VLOOKUP(AF4076,Sheet4!A:A,1,FALSE)</f>
        <v>#N/A</v>
      </c>
      <c r="BL4076">
        <v>41</v>
      </c>
      <c r="BM4076" s="59">
        <f t="shared" si="276"/>
        <v>-39</v>
      </c>
      <c r="BN4076" t="s">
        <v>1932</v>
      </c>
    </row>
    <row r="4077" spans="1:67" ht="13" customHeight="1" x14ac:dyDescent="0.3">
      <c r="A4077" s="5">
        <v>46114</v>
      </c>
      <c r="B4077" t="s">
        <v>74</v>
      </c>
      <c r="F4077" s="8">
        <v>396</v>
      </c>
      <c r="G4077">
        <v>198</v>
      </c>
      <c r="H4077">
        <v>8</v>
      </c>
      <c r="I4077" s="6">
        <v>-388</v>
      </c>
      <c r="Q4077" t="s">
        <v>75</v>
      </c>
      <c r="U4077">
        <v>2601390</v>
      </c>
      <c r="V4077" t="s">
        <v>1929</v>
      </c>
      <c r="W4077" t="s">
        <v>94</v>
      </c>
      <c r="X4077" t="s">
        <v>95</v>
      </c>
      <c r="Y4077" t="s">
        <v>1936</v>
      </c>
      <c r="AF4077" t="s">
        <v>1929</v>
      </c>
      <c r="AG4077" t="s">
        <v>1931</v>
      </c>
      <c r="AH4077" t="s">
        <v>98</v>
      </c>
      <c r="AI4077">
        <v>847870520</v>
      </c>
      <c r="AM4077">
        <v>260001</v>
      </c>
      <c r="BE4077">
        <f t="shared" si="274"/>
        <v>0</v>
      </c>
      <c r="BF4077" s="6">
        <f t="shared" si="275"/>
        <v>-8</v>
      </c>
      <c r="BG4077" s="7" t="s">
        <v>71</v>
      </c>
      <c r="BH4077" t="e">
        <f>+VLOOKUP(AF4077,Sheet4!A:A,1,FALSE)</f>
        <v>#N/A</v>
      </c>
      <c r="BL4077">
        <v>198</v>
      </c>
      <c r="BM4077" s="59">
        <f t="shared" si="276"/>
        <v>-190</v>
      </c>
      <c r="BN4077" t="s">
        <v>1932</v>
      </c>
    </row>
    <row r="4078" spans="1:67" ht="13" customHeight="1" x14ac:dyDescent="0.3">
      <c r="A4078" s="5">
        <v>46114</v>
      </c>
      <c r="B4078" t="s">
        <v>76</v>
      </c>
      <c r="F4078">
        <v>1400</v>
      </c>
      <c r="G4078">
        <v>1400</v>
      </c>
      <c r="H4078">
        <v>40</v>
      </c>
      <c r="I4078" s="6">
        <v>-1360</v>
      </c>
      <c r="Q4078" t="s">
        <v>77</v>
      </c>
      <c r="U4078">
        <v>2601390</v>
      </c>
      <c r="V4078" t="s">
        <v>1929</v>
      </c>
      <c r="W4078" t="s">
        <v>94</v>
      </c>
      <c r="X4078" t="s">
        <v>95</v>
      </c>
      <c r="Y4078" t="s">
        <v>1930</v>
      </c>
      <c r="AF4078" t="s">
        <v>1929</v>
      </c>
      <c r="AG4078" t="s">
        <v>1931</v>
      </c>
      <c r="AH4078" t="s">
        <v>98</v>
      </c>
      <c r="AI4078">
        <v>847870520</v>
      </c>
      <c r="AM4078">
        <v>260001</v>
      </c>
      <c r="BE4078">
        <f t="shared" si="274"/>
        <v>0</v>
      </c>
      <c r="BF4078" s="6">
        <f t="shared" si="275"/>
        <v>-40</v>
      </c>
      <c r="BG4078" s="7" t="s">
        <v>71</v>
      </c>
      <c r="BH4078" t="e">
        <f>+VLOOKUP(AF4078,Sheet4!A:A,1,FALSE)</f>
        <v>#N/A</v>
      </c>
      <c r="BL4078">
        <v>1400</v>
      </c>
      <c r="BM4078" s="59">
        <f t="shared" si="276"/>
        <v>-1360</v>
      </c>
      <c r="BN4078" t="s">
        <v>1932</v>
      </c>
    </row>
    <row r="4079" spans="1:67" ht="13" customHeight="1" x14ac:dyDescent="0.3">
      <c r="A4079" s="5">
        <v>46114</v>
      </c>
      <c r="B4079" t="s">
        <v>76</v>
      </c>
      <c r="F4079">
        <v>140</v>
      </c>
      <c r="G4079">
        <v>140</v>
      </c>
      <c r="H4079">
        <v>0</v>
      </c>
      <c r="I4079" s="6">
        <v>-140</v>
      </c>
      <c r="Q4079" t="s">
        <v>77</v>
      </c>
      <c r="U4079">
        <v>2601390</v>
      </c>
      <c r="V4079" t="s">
        <v>1929</v>
      </c>
      <c r="W4079" t="s">
        <v>94</v>
      </c>
      <c r="X4079" t="s">
        <v>95</v>
      </c>
      <c r="Y4079" t="s">
        <v>1933</v>
      </c>
      <c r="AF4079" t="s">
        <v>1929</v>
      </c>
      <c r="AG4079" t="s">
        <v>1931</v>
      </c>
      <c r="AH4079" t="s">
        <v>98</v>
      </c>
      <c r="AI4079">
        <v>847870520</v>
      </c>
      <c r="AM4079">
        <v>260001</v>
      </c>
      <c r="BE4079">
        <f t="shared" si="274"/>
        <v>0</v>
      </c>
      <c r="BF4079" s="6">
        <f t="shared" si="275"/>
        <v>0</v>
      </c>
      <c r="BG4079" s="7" t="s">
        <v>71</v>
      </c>
      <c r="BH4079" t="e">
        <f>+VLOOKUP(AF4079,Sheet4!A:A,1,FALSE)</f>
        <v>#N/A</v>
      </c>
      <c r="BL4079">
        <v>140</v>
      </c>
      <c r="BM4079" s="59">
        <f t="shared" si="276"/>
        <v>-140</v>
      </c>
      <c r="BN4079" t="s">
        <v>1932</v>
      </c>
    </row>
    <row r="4080" spans="1:67" ht="13" customHeight="1" x14ac:dyDescent="0.3">
      <c r="A4080" s="5">
        <v>46114</v>
      </c>
      <c r="B4080" t="s">
        <v>76</v>
      </c>
      <c r="F4080">
        <v>1120</v>
      </c>
      <c r="G4080">
        <v>1120</v>
      </c>
      <c r="H4080">
        <v>20</v>
      </c>
      <c r="I4080" s="6">
        <v>-1100</v>
      </c>
      <c r="Q4080" t="s">
        <v>77</v>
      </c>
      <c r="U4080">
        <v>2601390</v>
      </c>
      <c r="V4080" t="s">
        <v>1929</v>
      </c>
      <c r="W4080" t="s">
        <v>94</v>
      </c>
      <c r="X4080" t="s">
        <v>95</v>
      </c>
      <c r="Y4080" t="s">
        <v>1934</v>
      </c>
      <c r="AF4080" t="s">
        <v>1929</v>
      </c>
      <c r="AG4080" t="s">
        <v>1931</v>
      </c>
      <c r="AH4080" t="s">
        <v>98</v>
      </c>
      <c r="AI4080">
        <v>847870520</v>
      </c>
      <c r="AM4080">
        <v>260001</v>
      </c>
      <c r="BE4080">
        <f t="shared" si="274"/>
        <v>0</v>
      </c>
      <c r="BF4080" s="6">
        <f t="shared" si="275"/>
        <v>-20</v>
      </c>
      <c r="BG4080" s="7" t="s">
        <v>71</v>
      </c>
      <c r="BH4080" t="e">
        <f>+VLOOKUP(AF4080,Sheet4!A:A,1,FALSE)</f>
        <v>#N/A</v>
      </c>
      <c r="BL4080">
        <v>1120</v>
      </c>
      <c r="BM4080" s="59">
        <f t="shared" si="276"/>
        <v>-1100</v>
      </c>
      <c r="BN4080" t="s">
        <v>1932</v>
      </c>
    </row>
    <row r="4081" spans="1:67" ht="13" customHeight="1" x14ac:dyDescent="0.3">
      <c r="A4081" s="5">
        <v>46114</v>
      </c>
      <c r="B4081" t="s">
        <v>76</v>
      </c>
      <c r="F4081">
        <v>1640</v>
      </c>
      <c r="G4081">
        <v>1640</v>
      </c>
      <c r="H4081">
        <v>40</v>
      </c>
      <c r="I4081" s="6">
        <v>-1600</v>
      </c>
      <c r="Q4081" t="s">
        <v>77</v>
      </c>
      <c r="U4081">
        <v>2601390</v>
      </c>
      <c r="V4081" t="s">
        <v>1929</v>
      </c>
      <c r="W4081" t="s">
        <v>94</v>
      </c>
      <c r="X4081" t="s">
        <v>95</v>
      </c>
      <c r="Y4081" t="s">
        <v>1935</v>
      </c>
      <c r="AF4081" t="s">
        <v>1929</v>
      </c>
      <c r="AG4081" t="s">
        <v>1931</v>
      </c>
      <c r="AH4081" t="s">
        <v>98</v>
      </c>
      <c r="AI4081">
        <v>847870520</v>
      </c>
      <c r="AM4081">
        <v>260001</v>
      </c>
      <c r="BE4081">
        <f t="shared" si="274"/>
        <v>0</v>
      </c>
      <c r="BF4081" s="6">
        <f t="shared" si="275"/>
        <v>-40</v>
      </c>
      <c r="BG4081" s="7" t="s">
        <v>71</v>
      </c>
      <c r="BH4081" t="e">
        <f>+VLOOKUP(AF4081,Sheet4!A:A,1,FALSE)</f>
        <v>#N/A</v>
      </c>
      <c r="BL4081">
        <v>1640</v>
      </c>
      <c r="BM4081" s="59">
        <f t="shared" si="276"/>
        <v>-1600</v>
      </c>
      <c r="BN4081" t="s">
        <v>1932</v>
      </c>
    </row>
    <row r="4082" spans="1:67" ht="13" customHeight="1" x14ac:dyDescent="0.3">
      <c r="A4082" s="5">
        <v>46114</v>
      </c>
      <c r="B4082" t="s">
        <v>76</v>
      </c>
      <c r="F4082">
        <v>7920</v>
      </c>
      <c r="G4082">
        <v>7920</v>
      </c>
      <c r="H4082">
        <v>160</v>
      </c>
      <c r="I4082" s="6">
        <v>-7760</v>
      </c>
      <c r="Q4082" t="s">
        <v>77</v>
      </c>
      <c r="U4082">
        <v>2601390</v>
      </c>
      <c r="V4082" t="s">
        <v>1929</v>
      </c>
      <c r="W4082" t="s">
        <v>94</v>
      </c>
      <c r="X4082" t="s">
        <v>95</v>
      </c>
      <c r="Y4082" t="s">
        <v>1936</v>
      </c>
      <c r="AF4082" t="s">
        <v>1929</v>
      </c>
      <c r="AG4082" t="s">
        <v>1931</v>
      </c>
      <c r="AH4082" t="s">
        <v>98</v>
      </c>
      <c r="AI4082">
        <v>847870520</v>
      </c>
      <c r="AM4082">
        <v>260001</v>
      </c>
      <c r="BE4082">
        <f t="shared" si="274"/>
        <v>0</v>
      </c>
      <c r="BF4082" s="6">
        <f t="shared" si="275"/>
        <v>-160</v>
      </c>
      <c r="BG4082" s="7" t="s">
        <v>71</v>
      </c>
      <c r="BH4082" t="e">
        <f>+VLOOKUP(AF4082,Sheet4!A:A,1,FALSE)</f>
        <v>#N/A</v>
      </c>
      <c r="BL4082">
        <v>7920</v>
      </c>
      <c r="BM4082" s="59">
        <f t="shared" si="276"/>
        <v>-7760</v>
      </c>
      <c r="BN4082" t="s">
        <v>1932</v>
      </c>
    </row>
    <row r="4083" spans="1:67" ht="13" customHeight="1" x14ac:dyDescent="0.3">
      <c r="A4083" s="5">
        <v>46114</v>
      </c>
      <c r="B4083" t="s">
        <v>78</v>
      </c>
      <c r="F4083" s="8">
        <v>70</v>
      </c>
      <c r="G4083">
        <v>35</v>
      </c>
      <c r="H4083">
        <v>2</v>
      </c>
      <c r="I4083" s="6">
        <v>-68</v>
      </c>
      <c r="Q4083" t="s">
        <v>79</v>
      </c>
      <c r="U4083">
        <v>2601390</v>
      </c>
      <c r="V4083" t="s">
        <v>1929</v>
      </c>
      <c r="W4083" t="s">
        <v>94</v>
      </c>
      <c r="X4083" t="s">
        <v>95</v>
      </c>
      <c r="Y4083" t="s">
        <v>1930</v>
      </c>
      <c r="AF4083" t="s">
        <v>1929</v>
      </c>
      <c r="AG4083" t="s">
        <v>1931</v>
      </c>
      <c r="AH4083" t="s">
        <v>98</v>
      </c>
      <c r="AI4083">
        <v>847870520</v>
      </c>
      <c r="AM4083">
        <v>260001</v>
      </c>
      <c r="BE4083">
        <f t="shared" si="274"/>
        <v>0</v>
      </c>
      <c r="BF4083" s="6">
        <f t="shared" si="275"/>
        <v>-2</v>
      </c>
      <c r="BG4083" s="7" t="s">
        <v>71</v>
      </c>
      <c r="BH4083" t="e">
        <f>+VLOOKUP(AF4083,Sheet4!A:A,1,FALSE)</f>
        <v>#N/A</v>
      </c>
      <c r="BL4083">
        <v>35</v>
      </c>
      <c r="BM4083" s="59">
        <f t="shared" si="276"/>
        <v>-33</v>
      </c>
      <c r="BN4083" t="s">
        <v>1932</v>
      </c>
    </row>
    <row r="4084" spans="1:67" ht="13" customHeight="1" x14ac:dyDescent="0.3">
      <c r="A4084" s="5">
        <v>46114</v>
      </c>
      <c r="B4084" t="s">
        <v>78</v>
      </c>
      <c r="F4084" s="8">
        <v>7</v>
      </c>
      <c r="G4084">
        <v>3.5</v>
      </c>
      <c r="H4084">
        <v>0</v>
      </c>
      <c r="I4084" s="6">
        <v>-7</v>
      </c>
      <c r="Q4084" t="s">
        <v>79</v>
      </c>
      <c r="U4084">
        <v>2601390</v>
      </c>
      <c r="V4084" t="s">
        <v>1929</v>
      </c>
      <c r="W4084" t="s">
        <v>94</v>
      </c>
      <c r="X4084" t="s">
        <v>95</v>
      </c>
      <c r="Y4084" t="s">
        <v>1933</v>
      </c>
      <c r="AF4084" t="s">
        <v>1929</v>
      </c>
      <c r="AG4084" t="s">
        <v>1931</v>
      </c>
      <c r="AH4084" t="s">
        <v>98</v>
      </c>
      <c r="AI4084">
        <v>847870520</v>
      </c>
      <c r="AM4084">
        <v>260001</v>
      </c>
      <c r="BE4084">
        <f t="shared" si="274"/>
        <v>0</v>
      </c>
      <c r="BF4084" s="6">
        <f t="shared" si="275"/>
        <v>0</v>
      </c>
      <c r="BG4084" s="7" t="s">
        <v>71</v>
      </c>
      <c r="BH4084" t="e">
        <f>+VLOOKUP(AF4084,Sheet4!A:A,1,FALSE)</f>
        <v>#N/A</v>
      </c>
      <c r="BL4084">
        <v>3.5</v>
      </c>
      <c r="BM4084" s="59">
        <f t="shared" si="276"/>
        <v>-3.5</v>
      </c>
      <c r="BN4084" t="s">
        <v>1932</v>
      </c>
    </row>
    <row r="4085" spans="1:67" ht="13" customHeight="1" x14ac:dyDescent="0.3">
      <c r="A4085" s="5">
        <v>46114</v>
      </c>
      <c r="B4085" t="s">
        <v>78</v>
      </c>
      <c r="F4085" s="8">
        <v>56</v>
      </c>
      <c r="G4085">
        <v>28</v>
      </c>
      <c r="H4085">
        <v>1</v>
      </c>
      <c r="I4085" s="6">
        <v>-55</v>
      </c>
      <c r="Q4085" t="s">
        <v>79</v>
      </c>
      <c r="U4085">
        <v>2601390</v>
      </c>
      <c r="V4085" t="s">
        <v>1929</v>
      </c>
      <c r="W4085" t="s">
        <v>94</v>
      </c>
      <c r="X4085" t="s">
        <v>95</v>
      </c>
      <c r="Y4085" t="s">
        <v>1934</v>
      </c>
      <c r="AF4085" t="s">
        <v>1929</v>
      </c>
      <c r="AG4085" t="s">
        <v>1931</v>
      </c>
      <c r="AH4085" t="s">
        <v>98</v>
      </c>
      <c r="AI4085">
        <v>847870520</v>
      </c>
      <c r="AM4085">
        <v>260001</v>
      </c>
      <c r="BE4085">
        <f t="shared" si="274"/>
        <v>0</v>
      </c>
      <c r="BF4085" s="6">
        <f t="shared" si="275"/>
        <v>-1</v>
      </c>
      <c r="BG4085" s="7" t="s">
        <v>71</v>
      </c>
      <c r="BH4085" t="e">
        <f>+VLOOKUP(AF4085,Sheet4!A:A,1,FALSE)</f>
        <v>#N/A</v>
      </c>
      <c r="BL4085">
        <v>28</v>
      </c>
      <c r="BM4085" s="59">
        <f t="shared" si="276"/>
        <v>-27</v>
      </c>
      <c r="BN4085" t="s">
        <v>1932</v>
      </c>
    </row>
    <row r="4086" spans="1:67" ht="13" customHeight="1" x14ac:dyDescent="0.3">
      <c r="A4086" s="5">
        <v>46114</v>
      </c>
      <c r="B4086" t="s">
        <v>78</v>
      </c>
      <c r="F4086" s="8">
        <v>82</v>
      </c>
      <c r="G4086">
        <v>41</v>
      </c>
      <c r="H4086">
        <v>2</v>
      </c>
      <c r="I4086" s="6">
        <v>-80</v>
      </c>
      <c r="Q4086" t="s">
        <v>79</v>
      </c>
      <c r="U4086">
        <v>2601390</v>
      </c>
      <c r="V4086" t="s">
        <v>1929</v>
      </c>
      <c r="W4086" t="s">
        <v>94</v>
      </c>
      <c r="X4086" t="s">
        <v>95</v>
      </c>
      <c r="Y4086" t="s">
        <v>1935</v>
      </c>
      <c r="AF4086" t="s">
        <v>1929</v>
      </c>
      <c r="AG4086" t="s">
        <v>1931</v>
      </c>
      <c r="AH4086" t="s">
        <v>98</v>
      </c>
      <c r="AI4086">
        <v>847870520</v>
      </c>
      <c r="AM4086">
        <v>260001</v>
      </c>
      <c r="BE4086">
        <f t="shared" si="274"/>
        <v>0</v>
      </c>
      <c r="BF4086" s="6">
        <f t="shared" si="275"/>
        <v>-2</v>
      </c>
      <c r="BG4086" s="7" t="s">
        <v>71</v>
      </c>
      <c r="BH4086" t="e">
        <f>+VLOOKUP(AF4086,Sheet4!A:A,1,FALSE)</f>
        <v>#N/A</v>
      </c>
      <c r="BL4086">
        <v>41</v>
      </c>
      <c r="BM4086" s="59">
        <f t="shared" si="276"/>
        <v>-39</v>
      </c>
      <c r="BN4086" t="s">
        <v>1932</v>
      </c>
    </row>
    <row r="4087" spans="1:67" ht="13" customHeight="1" x14ac:dyDescent="0.3">
      <c r="A4087" s="5">
        <v>46114</v>
      </c>
      <c r="B4087" t="s">
        <v>78</v>
      </c>
      <c r="F4087" s="8">
        <v>396</v>
      </c>
      <c r="G4087">
        <v>198</v>
      </c>
      <c r="H4087">
        <v>8</v>
      </c>
      <c r="I4087" s="6">
        <v>-388</v>
      </c>
      <c r="Q4087" t="s">
        <v>79</v>
      </c>
      <c r="U4087">
        <v>2601390</v>
      </c>
      <c r="V4087" t="s">
        <v>1929</v>
      </c>
      <c r="W4087" t="s">
        <v>94</v>
      </c>
      <c r="X4087" t="s">
        <v>95</v>
      </c>
      <c r="Y4087" t="s">
        <v>1936</v>
      </c>
      <c r="AF4087" t="s">
        <v>1929</v>
      </c>
      <c r="AG4087" t="s">
        <v>1931</v>
      </c>
      <c r="AH4087" t="s">
        <v>98</v>
      </c>
      <c r="AI4087">
        <v>847870520</v>
      </c>
      <c r="AM4087">
        <v>260001</v>
      </c>
      <c r="BE4087">
        <f t="shared" si="274"/>
        <v>0</v>
      </c>
      <c r="BF4087" s="6">
        <f t="shared" si="275"/>
        <v>-8</v>
      </c>
      <c r="BG4087" s="7" t="s">
        <v>71</v>
      </c>
      <c r="BH4087" t="e">
        <f>+VLOOKUP(AF4087,Sheet4!A:A,1,FALSE)</f>
        <v>#N/A</v>
      </c>
      <c r="BL4087">
        <v>198</v>
      </c>
      <c r="BM4087" s="59">
        <f t="shared" si="276"/>
        <v>-190</v>
      </c>
      <c r="BN4087" t="s">
        <v>1932</v>
      </c>
    </row>
    <row r="4088" spans="1:67" ht="13" customHeight="1" x14ac:dyDescent="0.3">
      <c r="A4088" s="5">
        <v>46114</v>
      </c>
      <c r="B4088" t="s">
        <v>80</v>
      </c>
      <c r="F4088">
        <v>875</v>
      </c>
      <c r="G4088">
        <v>875</v>
      </c>
      <c r="H4088">
        <v>25</v>
      </c>
      <c r="I4088" s="6">
        <v>-850</v>
      </c>
      <c r="Q4088" t="s">
        <v>81</v>
      </c>
      <c r="U4088">
        <v>2601390</v>
      </c>
      <c r="V4088" t="s">
        <v>1929</v>
      </c>
      <c r="W4088" t="s">
        <v>94</v>
      </c>
      <c r="X4088" t="s">
        <v>95</v>
      </c>
      <c r="Y4088" t="s">
        <v>1930</v>
      </c>
      <c r="AF4088" t="s">
        <v>1929</v>
      </c>
      <c r="AG4088" t="s">
        <v>1931</v>
      </c>
      <c r="AH4088" t="s">
        <v>98</v>
      </c>
      <c r="AI4088">
        <v>847870520</v>
      </c>
      <c r="AM4088">
        <v>260001</v>
      </c>
      <c r="BC4088" s="9">
        <v>875</v>
      </c>
      <c r="BE4088">
        <f t="shared" si="274"/>
        <v>875</v>
      </c>
      <c r="BF4088" s="6">
        <f t="shared" si="275"/>
        <v>850</v>
      </c>
      <c r="BG4088" s="10" t="s">
        <v>99</v>
      </c>
      <c r="BH4088" t="e">
        <f>+VLOOKUP(AF4088,Sheet4!A:A,1,FALSE)</f>
        <v>#N/A</v>
      </c>
      <c r="BL4088">
        <v>875</v>
      </c>
      <c r="BM4088" s="59">
        <f t="shared" si="276"/>
        <v>-850</v>
      </c>
      <c r="BN4088" t="s">
        <v>1932</v>
      </c>
    </row>
    <row r="4089" spans="1:67" ht="13" customHeight="1" x14ac:dyDescent="0.3">
      <c r="A4089" s="5">
        <v>46114</v>
      </c>
      <c r="B4089" t="s">
        <v>80</v>
      </c>
      <c r="F4089">
        <v>87.5</v>
      </c>
      <c r="G4089">
        <v>87.5</v>
      </c>
      <c r="H4089">
        <v>0</v>
      </c>
      <c r="I4089" s="6">
        <v>-87.5</v>
      </c>
      <c r="Q4089" t="s">
        <v>81</v>
      </c>
      <c r="U4089">
        <v>2601390</v>
      </c>
      <c r="V4089" t="s">
        <v>1929</v>
      </c>
      <c r="W4089" t="s">
        <v>94</v>
      </c>
      <c r="X4089" t="s">
        <v>95</v>
      </c>
      <c r="Y4089" t="s">
        <v>1933</v>
      </c>
      <c r="AF4089" t="s">
        <v>1929</v>
      </c>
      <c r="AG4089" t="s">
        <v>1931</v>
      </c>
      <c r="AH4089" t="s">
        <v>98</v>
      </c>
      <c r="AI4089">
        <v>847870520</v>
      </c>
      <c r="AM4089">
        <v>260001</v>
      </c>
      <c r="BC4089" s="9">
        <v>88</v>
      </c>
      <c r="BE4089">
        <f t="shared" si="274"/>
        <v>88</v>
      </c>
      <c r="BF4089" s="6">
        <f t="shared" si="275"/>
        <v>88</v>
      </c>
      <c r="BG4089" s="10" t="s">
        <v>99</v>
      </c>
      <c r="BH4089" t="e">
        <f>+VLOOKUP(AF4089,Sheet4!A:A,1,FALSE)</f>
        <v>#N/A</v>
      </c>
      <c r="BL4089">
        <v>87.5</v>
      </c>
      <c r="BM4089" s="59">
        <f t="shared" si="276"/>
        <v>-87.5</v>
      </c>
      <c r="BN4089" t="s">
        <v>1932</v>
      </c>
    </row>
    <row r="4090" spans="1:67" ht="13" customHeight="1" x14ac:dyDescent="0.3">
      <c r="A4090" s="5">
        <v>46114</v>
      </c>
      <c r="B4090" t="s">
        <v>80</v>
      </c>
      <c r="F4090">
        <v>700</v>
      </c>
      <c r="G4090">
        <v>700</v>
      </c>
      <c r="H4090">
        <v>12.5</v>
      </c>
      <c r="I4090" s="6">
        <v>-687.5</v>
      </c>
      <c r="Q4090" t="s">
        <v>81</v>
      </c>
      <c r="U4090">
        <v>2601390</v>
      </c>
      <c r="V4090" t="s">
        <v>1929</v>
      </c>
      <c r="W4090" t="s">
        <v>94</v>
      </c>
      <c r="X4090" t="s">
        <v>95</v>
      </c>
      <c r="Y4090" t="s">
        <v>1934</v>
      </c>
      <c r="AF4090" t="s">
        <v>1929</v>
      </c>
      <c r="AG4090" t="s">
        <v>1931</v>
      </c>
      <c r="AH4090" t="s">
        <v>98</v>
      </c>
      <c r="AI4090">
        <v>847870520</v>
      </c>
      <c r="AM4090">
        <v>260001</v>
      </c>
      <c r="BB4090" s="9">
        <v>700</v>
      </c>
      <c r="BE4090">
        <f t="shared" si="274"/>
        <v>700</v>
      </c>
      <c r="BF4090" s="6">
        <f t="shared" si="275"/>
        <v>687.5</v>
      </c>
      <c r="BG4090" s="12" t="s">
        <v>99</v>
      </c>
      <c r="BH4090" t="e">
        <f>+VLOOKUP(AF4090,Sheet4!A:A,1,FALSE)</f>
        <v>#N/A</v>
      </c>
      <c r="BL4090">
        <v>700</v>
      </c>
      <c r="BM4090" s="59">
        <f t="shared" si="276"/>
        <v>-687.5</v>
      </c>
      <c r="BN4090" t="s">
        <v>1932</v>
      </c>
    </row>
    <row r="4091" spans="1:67" ht="13" customHeight="1" x14ac:dyDescent="0.3">
      <c r="A4091" s="5">
        <v>46114</v>
      </c>
      <c r="B4091" t="s">
        <v>80</v>
      </c>
      <c r="F4091">
        <v>1025</v>
      </c>
      <c r="G4091">
        <v>1025</v>
      </c>
      <c r="H4091">
        <v>25</v>
      </c>
      <c r="I4091" s="6">
        <v>-1000</v>
      </c>
      <c r="Q4091" t="s">
        <v>81</v>
      </c>
      <c r="U4091">
        <v>2601390</v>
      </c>
      <c r="V4091" t="s">
        <v>1929</v>
      </c>
      <c r="W4091" t="s">
        <v>94</v>
      </c>
      <c r="X4091" t="s">
        <v>95</v>
      </c>
      <c r="Y4091" t="s">
        <v>1935</v>
      </c>
      <c r="AF4091" t="s">
        <v>1929</v>
      </c>
      <c r="AG4091" t="s">
        <v>1931</v>
      </c>
      <c r="AH4091" t="s">
        <v>98</v>
      </c>
      <c r="AI4091">
        <v>847870520</v>
      </c>
      <c r="AM4091">
        <v>260001</v>
      </c>
      <c r="BB4091" s="9">
        <v>1025</v>
      </c>
      <c r="BE4091">
        <f t="shared" si="274"/>
        <v>1025</v>
      </c>
      <c r="BF4091" s="6">
        <f t="shared" si="275"/>
        <v>1000</v>
      </c>
      <c r="BG4091" s="12" t="s">
        <v>99</v>
      </c>
      <c r="BH4091" t="e">
        <f>+VLOOKUP(AF4091,Sheet4!A:A,1,FALSE)</f>
        <v>#N/A</v>
      </c>
      <c r="BL4091">
        <v>1025</v>
      </c>
      <c r="BM4091" s="59">
        <f t="shared" si="276"/>
        <v>-1000</v>
      </c>
      <c r="BN4091" t="s">
        <v>1932</v>
      </c>
    </row>
    <row r="4092" spans="1:67" ht="13" customHeight="1" x14ac:dyDescent="0.3">
      <c r="A4092" s="5">
        <v>46114</v>
      </c>
      <c r="B4092" t="s">
        <v>80</v>
      </c>
      <c r="F4092">
        <v>4950</v>
      </c>
      <c r="G4092">
        <v>4950</v>
      </c>
      <c r="H4092">
        <v>100</v>
      </c>
      <c r="I4092" s="6">
        <v>-4850</v>
      </c>
      <c r="Q4092" t="s">
        <v>81</v>
      </c>
      <c r="U4092">
        <v>2601390</v>
      </c>
      <c r="V4092" t="s">
        <v>1929</v>
      </c>
      <c r="W4092" t="s">
        <v>94</v>
      </c>
      <c r="X4092" t="s">
        <v>95</v>
      </c>
      <c r="Y4092" t="s">
        <v>1936</v>
      </c>
      <c r="AF4092" t="s">
        <v>1929</v>
      </c>
      <c r="AG4092" t="s">
        <v>1931</v>
      </c>
      <c r="AH4092" t="s">
        <v>98</v>
      </c>
      <c r="AI4092">
        <v>847870520</v>
      </c>
      <c r="AM4092">
        <v>260001</v>
      </c>
      <c r="BC4092" s="9">
        <v>4950</v>
      </c>
      <c r="BE4092">
        <f t="shared" si="274"/>
        <v>4950</v>
      </c>
      <c r="BF4092" s="6">
        <f t="shared" si="275"/>
        <v>4850</v>
      </c>
      <c r="BG4092" s="10" t="s">
        <v>99</v>
      </c>
      <c r="BH4092" t="e">
        <f>+VLOOKUP(AF4092,Sheet4!A:A,1,FALSE)</f>
        <v>#N/A</v>
      </c>
      <c r="BL4092">
        <v>4950</v>
      </c>
      <c r="BM4092" s="59">
        <f t="shared" si="276"/>
        <v>-4850</v>
      </c>
      <c r="BN4092" t="s">
        <v>1932</v>
      </c>
    </row>
    <row r="4093" spans="1:67" ht="13" customHeight="1" x14ac:dyDescent="0.3">
      <c r="A4093" s="5">
        <v>46114</v>
      </c>
      <c r="B4093" t="s">
        <v>63</v>
      </c>
      <c r="F4093">
        <v>2070</v>
      </c>
      <c r="G4093">
        <v>2070</v>
      </c>
      <c r="H4093" s="6">
        <v>0</v>
      </c>
      <c r="I4093" s="6">
        <f>H4093-G4093</f>
        <v>-2070</v>
      </c>
      <c r="J4093" s="6"/>
      <c r="K4093" s="6"/>
      <c r="Q4093" t="s">
        <v>64</v>
      </c>
      <c r="U4093">
        <v>2601391</v>
      </c>
      <c r="V4093" t="s">
        <v>1937</v>
      </c>
      <c r="W4093" t="s">
        <v>144</v>
      </c>
      <c r="X4093" t="s">
        <v>434</v>
      </c>
      <c r="Y4093" t="s">
        <v>1938</v>
      </c>
      <c r="AF4093" t="s">
        <v>1937</v>
      </c>
      <c r="AG4093" t="s">
        <v>1939</v>
      </c>
      <c r="AH4093" t="s">
        <v>437</v>
      </c>
      <c r="AI4093">
        <v>868188909</v>
      </c>
      <c r="AM4093">
        <v>260001</v>
      </c>
      <c r="BA4093" s="6">
        <v>-2070</v>
      </c>
      <c r="BE4093">
        <f t="shared" si="274"/>
        <v>0</v>
      </c>
      <c r="BF4093" s="6">
        <f t="shared" si="275"/>
        <v>0</v>
      </c>
      <c r="BG4093" s="7" t="s">
        <v>71</v>
      </c>
      <c r="BH4093" t="e">
        <f>+VLOOKUP(AF4093,Sheet4!A:A,1,FALSE)</f>
        <v>#N/A</v>
      </c>
      <c r="BL4093" s="6">
        <v>0</v>
      </c>
      <c r="BM4093" s="59">
        <f t="shared" si="276"/>
        <v>0</v>
      </c>
      <c r="BN4093" t="s">
        <v>1940</v>
      </c>
      <c r="BO4093" t="s">
        <v>101</v>
      </c>
    </row>
    <row r="4094" spans="1:67" ht="13" customHeight="1" x14ac:dyDescent="0.3">
      <c r="A4094" s="5">
        <v>46114</v>
      </c>
      <c r="B4094" t="s">
        <v>74</v>
      </c>
      <c r="F4094" s="8">
        <v>138</v>
      </c>
      <c r="G4094">
        <v>69</v>
      </c>
      <c r="H4094" s="6">
        <v>0</v>
      </c>
      <c r="I4094" s="6">
        <f>H4094-G4094</f>
        <v>-69</v>
      </c>
      <c r="J4094" s="6"/>
      <c r="K4094" s="6"/>
      <c r="Q4094" t="s">
        <v>75</v>
      </c>
      <c r="U4094">
        <v>2601391</v>
      </c>
      <c r="V4094" t="s">
        <v>1937</v>
      </c>
      <c r="W4094" t="s">
        <v>144</v>
      </c>
      <c r="X4094" t="s">
        <v>434</v>
      </c>
      <c r="Y4094" t="s">
        <v>1938</v>
      </c>
      <c r="AF4094" t="s">
        <v>1937</v>
      </c>
      <c r="AG4094" t="s">
        <v>1939</v>
      </c>
      <c r="AH4094" t="s">
        <v>437</v>
      </c>
      <c r="AI4094">
        <v>868188909</v>
      </c>
      <c r="AM4094">
        <v>260001</v>
      </c>
      <c r="BA4094" s="6">
        <v>-138</v>
      </c>
      <c r="BE4094">
        <f t="shared" si="274"/>
        <v>0</v>
      </c>
      <c r="BF4094" s="6">
        <f t="shared" si="275"/>
        <v>0</v>
      </c>
      <c r="BG4094" s="7" t="s">
        <v>71</v>
      </c>
      <c r="BH4094" t="e">
        <f>+VLOOKUP(AF4094,Sheet4!A:A,1,FALSE)</f>
        <v>#N/A</v>
      </c>
      <c r="BL4094" s="6">
        <v>0</v>
      </c>
      <c r="BM4094" s="59">
        <f t="shared" si="276"/>
        <v>0</v>
      </c>
      <c r="BN4094" t="s">
        <v>1940</v>
      </c>
    </row>
    <row r="4095" spans="1:67" ht="13" customHeight="1" x14ac:dyDescent="0.3">
      <c r="A4095" s="5">
        <v>46114</v>
      </c>
      <c r="B4095" t="s">
        <v>76</v>
      </c>
      <c r="F4095">
        <v>2760</v>
      </c>
      <c r="G4095">
        <v>2760</v>
      </c>
      <c r="H4095" s="6">
        <v>0</v>
      </c>
      <c r="I4095" s="6">
        <f>H4095-G4095</f>
        <v>-2760</v>
      </c>
      <c r="J4095" s="6"/>
      <c r="K4095" s="6"/>
      <c r="Q4095" t="s">
        <v>77</v>
      </c>
      <c r="U4095">
        <v>2601391</v>
      </c>
      <c r="V4095" t="s">
        <v>1937</v>
      </c>
      <c r="W4095" t="s">
        <v>144</v>
      </c>
      <c r="X4095" t="s">
        <v>434</v>
      </c>
      <c r="Y4095" t="s">
        <v>1938</v>
      </c>
      <c r="AF4095" t="s">
        <v>1937</v>
      </c>
      <c r="AG4095" t="s">
        <v>1939</v>
      </c>
      <c r="AH4095" t="s">
        <v>437</v>
      </c>
      <c r="AI4095">
        <v>868188909</v>
      </c>
      <c r="AM4095">
        <v>260001</v>
      </c>
      <c r="BA4095" s="6">
        <v>-2760</v>
      </c>
      <c r="BE4095">
        <f t="shared" si="274"/>
        <v>0</v>
      </c>
      <c r="BF4095" s="6">
        <f t="shared" si="275"/>
        <v>0</v>
      </c>
      <c r="BG4095" s="7" t="s">
        <v>71</v>
      </c>
      <c r="BH4095" t="e">
        <f>+VLOOKUP(AF4095,Sheet4!A:A,1,FALSE)</f>
        <v>#N/A</v>
      </c>
      <c r="BL4095" s="6">
        <v>0</v>
      </c>
      <c r="BM4095" s="59">
        <f t="shared" si="276"/>
        <v>0</v>
      </c>
      <c r="BN4095" t="s">
        <v>1940</v>
      </c>
    </row>
    <row r="4096" spans="1:67" ht="13" customHeight="1" x14ac:dyDescent="0.3">
      <c r="A4096" s="5">
        <v>46114</v>
      </c>
      <c r="B4096" t="s">
        <v>78</v>
      </c>
      <c r="F4096" s="8">
        <v>138</v>
      </c>
      <c r="G4096">
        <v>69</v>
      </c>
      <c r="H4096" s="6">
        <v>0</v>
      </c>
      <c r="I4096" s="6">
        <f>H4096-G4096</f>
        <v>-69</v>
      </c>
      <c r="J4096" s="6"/>
      <c r="K4096" s="6"/>
      <c r="Q4096" t="s">
        <v>79</v>
      </c>
      <c r="U4096">
        <v>2601391</v>
      </c>
      <c r="V4096" t="s">
        <v>1937</v>
      </c>
      <c r="W4096" t="s">
        <v>144</v>
      </c>
      <c r="X4096" t="s">
        <v>434</v>
      </c>
      <c r="Y4096" t="s">
        <v>1938</v>
      </c>
      <c r="AF4096" t="s">
        <v>1937</v>
      </c>
      <c r="AG4096" t="s">
        <v>1939</v>
      </c>
      <c r="AH4096" t="s">
        <v>437</v>
      </c>
      <c r="AI4096">
        <v>868188909</v>
      </c>
      <c r="AM4096">
        <v>260001</v>
      </c>
      <c r="BA4096" s="6">
        <v>-138</v>
      </c>
      <c r="BE4096">
        <f t="shared" si="274"/>
        <v>0</v>
      </c>
      <c r="BF4096" s="6">
        <f t="shared" si="275"/>
        <v>0</v>
      </c>
      <c r="BG4096" s="7" t="s">
        <v>71</v>
      </c>
      <c r="BH4096" t="e">
        <f>+VLOOKUP(AF4096,Sheet4!A:A,1,FALSE)</f>
        <v>#N/A</v>
      </c>
      <c r="BL4096" s="6">
        <v>0</v>
      </c>
      <c r="BM4096" s="59">
        <f t="shared" si="276"/>
        <v>0</v>
      </c>
      <c r="BN4096" t="s">
        <v>1940</v>
      </c>
    </row>
    <row r="4097" spans="1:67" ht="13" customHeight="1" x14ac:dyDescent="0.3">
      <c r="A4097" s="5">
        <v>46114</v>
      </c>
      <c r="B4097" t="s">
        <v>80</v>
      </c>
      <c r="F4097">
        <v>1725</v>
      </c>
      <c r="G4097">
        <v>1725</v>
      </c>
      <c r="H4097" s="6">
        <v>0</v>
      </c>
      <c r="I4097" s="6">
        <f>H4097-G4097</f>
        <v>-1725</v>
      </c>
      <c r="J4097" s="6"/>
      <c r="K4097" s="6"/>
      <c r="Q4097" t="s">
        <v>81</v>
      </c>
      <c r="U4097">
        <v>2601391</v>
      </c>
      <c r="V4097" t="s">
        <v>1937</v>
      </c>
      <c r="W4097" t="s">
        <v>144</v>
      </c>
      <c r="X4097" t="s">
        <v>434</v>
      </c>
      <c r="Y4097" t="s">
        <v>1938</v>
      </c>
      <c r="AF4097" t="s">
        <v>1937</v>
      </c>
      <c r="AG4097" t="s">
        <v>1939</v>
      </c>
      <c r="AH4097" t="s">
        <v>437</v>
      </c>
      <c r="AI4097">
        <v>868188909</v>
      </c>
      <c r="AM4097">
        <v>260001</v>
      </c>
      <c r="BA4097" s="6">
        <v>-1725</v>
      </c>
      <c r="BE4097">
        <f t="shared" si="274"/>
        <v>0</v>
      </c>
      <c r="BF4097" s="6">
        <f t="shared" si="275"/>
        <v>0</v>
      </c>
      <c r="BG4097" s="7" t="s">
        <v>71</v>
      </c>
      <c r="BH4097" t="e">
        <f>+VLOOKUP(AF4097,Sheet4!A:A,1,FALSE)</f>
        <v>#N/A</v>
      </c>
      <c r="BL4097" s="6">
        <v>0</v>
      </c>
      <c r="BM4097" s="59">
        <f t="shared" si="276"/>
        <v>0</v>
      </c>
      <c r="BN4097" t="s">
        <v>1940</v>
      </c>
    </row>
    <row r="4098" spans="1:67" ht="13" customHeight="1" x14ac:dyDescent="0.3">
      <c r="A4098" s="5">
        <v>46114</v>
      </c>
      <c r="B4098" t="s">
        <v>63</v>
      </c>
      <c r="F4098">
        <v>7335</v>
      </c>
      <c r="G4098">
        <v>7335</v>
      </c>
      <c r="H4098">
        <v>14970</v>
      </c>
      <c r="I4098" s="6">
        <v>7635</v>
      </c>
      <c r="Q4098" t="s">
        <v>64</v>
      </c>
      <c r="U4098">
        <v>2601392</v>
      </c>
      <c r="V4098" t="s">
        <v>1941</v>
      </c>
      <c r="W4098" t="s">
        <v>169</v>
      </c>
      <c r="X4098" t="s">
        <v>207</v>
      </c>
      <c r="Y4098" t="s">
        <v>1388</v>
      </c>
      <c r="AF4098" t="s">
        <v>1941</v>
      </c>
      <c r="AG4098" t="s">
        <v>1942</v>
      </c>
      <c r="AH4098" t="s">
        <v>210</v>
      </c>
      <c r="AI4098">
        <v>868733522</v>
      </c>
      <c r="AM4098">
        <v>260001</v>
      </c>
      <c r="BE4098">
        <f t="shared" ref="BE4098:BE4161" si="278">+BB4098+BC4098</f>
        <v>0</v>
      </c>
      <c r="BF4098" s="6">
        <f t="shared" ref="BF4098:BF4161" si="279">+BE4098-H4098</f>
        <v>-14970</v>
      </c>
      <c r="BG4098" s="7" t="s">
        <v>71</v>
      </c>
      <c r="BH4098" t="e">
        <f>+VLOOKUP(AF4098,Sheet4!A:A,1,FALSE)</f>
        <v>#N/A</v>
      </c>
      <c r="BL4098">
        <v>7335</v>
      </c>
      <c r="BM4098" s="59">
        <f t="shared" ref="BM4098:BM4161" si="280">+H4098+-BL4098</f>
        <v>7635</v>
      </c>
      <c r="BN4098" t="s">
        <v>1943</v>
      </c>
      <c r="BO4098" t="s">
        <v>73</v>
      </c>
    </row>
    <row r="4099" spans="1:67" ht="13" customHeight="1" x14ac:dyDescent="0.3">
      <c r="A4099" s="5">
        <v>46114</v>
      </c>
      <c r="B4099" t="s">
        <v>63</v>
      </c>
      <c r="F4099">
        <v>1605</v>
      </c>
      <c r="G4099">
        <v>1605</v>
      </c>
      <c r="H4099">
        <v>3270</v>
      </c>
      <c r="I4099" s="6">
        <v>1665</v>
      </c>
      <c r="Q4099" t="s">
        <v>64</v>
      </c>
      <c r="U4099">
        <v>2601392</v>
      </c>
      <c r="V4099" t="s">
        <v>1941</v>
      </c>
      <c r="W4099" t="s">
        <v>169</v>
      </c>
      <c r="X4099" t="s">
        <v>207</v>
      </c>
      <c r="Y4099" t="s">
        <v>1944</v>
      </c>
      <c r="AF4099" t="s">
        <v>1941</v>
      </c>
      <c r="AG4099" t="s">
        <v>1942</v>
      </c>
      <c r="AH4099" t="s">
        <v>210</v>
      </c>
      <c r="AI4099">
        <v>868733522</v>
      </c>
      <c r="AM4099">
        <v>260001</v>
      </c>
      <c r="BE4099">
        <f t="shared" si="278"/>
        <v>0</v>
      </c>
      <c r="BF4099" s="6">
        <f t="shared" si="279"/>
        <v>-3270</v>
      </c>
      <c r="BG4099" s="7" t="s">
        <v>71</v>
      </c>
      <c r="BH4099" t="e">
        <f>+VLOOKUP(AF4099,Sheet4!A:A,1,FALSE)</f>
        <v>#N/A</v>
      </c>
      <c r="BL4099">
        <v>1605</v>
      </c>
      <c r="BM4099" s="59">
        <f t="shared" si="280"/>
        <v>1665</v>
      </c>
      <c r="BN4099" t="s">
        <v>1943</v>
      </c>
      <c r="BO4099" t="s">
        <v>73</v>
      </c>
    </row>
    <row r="4100" spans="1:67" ht="13" customHeight="1" x14ac:dyDescent="0.3">
      <c r="A4100" s="5">
        <v>46114</v>
      </c>
      <c r="B4100" t="s">
        <v>63</v>
      </c>
      <c r="F4100">
        <v>6690</v>
      </c>
      <c r="G4100">
        <v>6690</v>
      </c>
      <c r="H4100">
        <v>13650</v>
      </c>
      <c r="I4100" s="6">
        <v>6960</v>
      </c>
      <c r="Q4100" t="s">
        <v>64</v>
      </c>
      <c r="U4100">
        <v>2601392</v>
      </c>
      <c r="V4100" t="s">
        <v>1941</v>
      </c>
      <c r="W4100" t="s">
        <v>169</v>
      </c>
      <c r="X4100" t="s">
        <v>207</v>
      </c>
      <c r="Y4100" t="s">
        <v>1945</v>
      </c>
      <c r="AF4100" t="s">
        <v>1941</v>
      </c>
      <c r="AG4100" t="s">
        <v>1942</v>
      </c>
      <c r="AH4100" t="s">
        <v>210</v>
      </c>
      <c r="AI4100">
        <v>868733522</v>
      </c>
      <c r="AM4100">
        <v>260001</v>
      </c>
      <c r="BE4100">
        <f t="shared" si="278"/>
        <v>0</v>
      </c>
      <c r="BF4100" s="6">
        <f t="shared" si="279"/>
        <v>-13650</v>
      </c>
      <c r="BG4100" s="7" t="s">
        <v>71</v>
      </c>
      <c r="BH4100" t="e">
        <f>+VLOOKUP(AF4100,Sheet4!A:A,1,FALSE)</f>
        <v>#N/A</v>
      </c>
      <c r="BL4100">
        <v>6690</v>
      </c>
      <c r="BM4100" s="59">
        <f t="shared" si="280"/>
        <v>6960</v>
      </c>
      <c r="BN4100" t="s">
        <v>1943</v>
      </c>
      <c r="BO4100" t="s">
        <v>73</v>
      </c>
    </row>
    <row r="4101" spans="1:67" ht="13" customHeight="1" x14ac:dyDescent="0.3">
      <c r="A4101" s="5">
        <v>46114</v>
      </c>
      <c r="B4101" t="s">
        <v>63</v>
      </c>
      <c r="F4101">
        <v>240</v>
      </c>
      <c r="G4101">
        <v>240</v>
      </c>
      <c r="H4101">
        <v>495</v>
      </c>
      <c r="I4101" s="6">
        <v>255</v>
      </c>
      <c r="Q4101" t="s">
        <v>64</v>
      </c>
      <c r="U4101">
        <v>2601392</v>
      </c>
      <c r="V4101" t="s">
        <v>1941</v>
      </c>
      <c r="W4101" t="s">
        <v>169</v>
      </c>
      <c r="X4101" t="s">
        <v>207</v>
      </c>
      <c r="Y4101" t="s">
        <v>213</v>
      </c>
      <c r="AF4101" t="s">
        <v>1941</v>
      </c>
      <c r="AG4101" t="s">
        <v>1942</v>
      </c>
      <c r="AH4101" t="s">
        <v>210</v>
      </c>
      <c r="AI4101">
        <v>868733522</v>
      </c>
      <c r="AM4101">
        <v>260001</v>
      </c>
      <c r="BE4101">
        <f t="shared" si="278"/>
        <v>0</v>
      </c>
      <c r="BF4101" s="6">
        <f t="shared" si="279"/>
        <v>-495</v>
      </c>
      <c r="BG4101" s="7" t="s">
        <v>71</v>
      </c>
      <c r="BH4101" t="e">
        <f>+VLOOKUP(AF4101,Sheet4!A:A,1,FALSE)</f>
        <v>#N/A</v>
      </c>
      <c r="BL4101">
        <v>240</v>
      </c>
      <c r="BM4101" s="59">
        <f t="shared" si="280"/>
        <v>255</v>
      </c>
      <c r="BN4101" t="s">
        <v>1943</v>
      </c>
      <c r="BO4101" t="s">
        <v>73</v>
      </c>
    </row>
    <row r="4102" spans="1:67" ht="13" customHeight="1" x14ac:dyDescent="0.3">
      <c r="A4102" s="5">
        <v>46114</v>
      </c>
      <c r="B4102" t="s">
        <v>63</v>
      </c>
      <c r="F4102">
        <v>1620</v>
      </c>
      <c r="G4102">
        <v>1620</v>
      </c>
      <c r="H4102">
        <v>3300</v>
      </c>
      <c r="I4102" s="6">
        <v>1680</v>
      </c>
      <c r="Q4102" t="s">
        <v>64</v>
      </c>
      <c r="U4102">
        <v>2601392</v>
      </c>
      <c r="V4102" t="s">
        <v>1941</v>
      </c>
      <c r="W4102" t="s">
        <v>169</v>
      </c>
      <c r="X4102" t="s">
        <v>207</v>
      </c>
      <c r="Y4102" t="s">
        <v>214</v>
      </c>
      <c r="AF4102" t="s">
        <v>1941</v>
      </c>
      <c r="AG4102" t="s">
        <v>1942</v>
      </c>
      <c r="AH4102" t="s">
        <v>210</v>
      </c>
      <c r="AI4102">
        <v>868733522</v>
      </c>
      <c r="AM4102">
        <v>260001</v>
      </c>
      <c r="BE4102">
        <f t="shared" si="278"/>
        <v>0</v>
      </c>
      <c r="BF4102" s="6">
        <f t="shared" si="279"/>
        <v>-3300</v>
      </c>
      <c r="BG4102" s="7" t="s">
        <v>71</v>
      </c>
      <c r="BH4102" t="e">
        <f>+VLOOKUP(AF4102,Sheet4!A:A,1,FALSE)</f>
        <v>#N/A</v>
      </c>
      <c r="BL4102">
        <v>1620</v>
      </c>
      <c r="BM4102" s="59">
        <f t="shared" si="280"/>
        <v>1680</v>
      </c>
      <c r="BN4102" t="s">
        <v>1943</v>
      </c>
      <c r="BO4102" t="s">
        <v>73</v>
      </c>
    </row>
    <row r="4103" spans="1:67" ht="13" customHeight="1" x14ac:dyDescent="0.3">
      <c r="A4103" s="5">
        <v>46114</v>
      </c>
      <c r="B4103" t="s">
        <v>74</v>
      </c>
      <c r="F4103" s="8">
        <v>489</v>
      </c>
      <c r="G4103">
        <v>244.5</v>
      </c>
      <c r="H4103">
        <v>998</v>
      </c>
      <c r="I4103" s="6">
        <v>509</v>
      </c>
      <c r="Q4103" t="s">
        <v>75</v>
      </c>
      <c r="U4103">
        <v>2601392</v>
      </c>
      <c r="V4103" t="s">
        <v>1941</v>
      </c>
      <c r="W4103" t="s">
        <v>169</v>
      </c>
      <c r="X4103" t="s">
        <v>207</v>
      </c>
      <c r="Y4103" t="s">
        <v>1388</v>
      </c>
      <c r="AF4103" t="s">
        <v>1941</v>
      </c>
      <c r="AG4103" t="s">
        <v>1942</v>
      </c>
      <c r="AH4103" t="s">
        <v>210</v>
      </c>
      <c r="AI4103">
        <v>868733522</v>
      </c>
      <c r="AM4103">
        <v>260001</v>
      </c>
      <c r="BE4103">
        <f t="shared" si="278"/>
        <v>0</v>
      </c>
      <c r="BF4103" s="6">
        <f t="shared" si="279"/>
        <v>-998</v>
      </c>
      <c r="BG4103" s="7" t="s">
        <v>71</v>
      </c>
      <c r="BH4103" t="e">
        <f>+VLOOKUP(AF4103,Sheet4!A:A,1,FALSE)</f>
        <v>#N/A</v>
      </c>
      <c r="BL4103">
        <v>244.5</v>
      </c>
      <c r="BM4103" s="59">
        <f t="shared" si="280"/>
        <v>753.5</v>
      </c>
      <c r="BN4103" t="s">
        <v>1943</v>
      </c>
    </row>
    <row r="4104" spans="1:67" ht="13" customHeight="1" x14ac:dyDescent="0.3">
      <c r="A4104" s="5">
        <v>46114</v>
      </c>
      <c r="B4104" t="s">
        <v>74</v>
      </c>
      <c r="F4104" s="8">
        <v>107</v>
      </c>
      <c r="G4104">
        <v>53.5</v>
      </c>
      <c r="H4104">
        <v>218</v>
      </c>
      <c r="I4104" s="6">
        <v>111</v>
      </c>
      <c r="Q4104" t="s">
        <v>75</v>
      </c>
      <c r="U4104">
        <v>2601392</v>
      </c>
      <c r="V4104" t="s">
        <v>1941</v>
      </c>
      <c r="W4104" t="s">
        <v>169</v>
      </c>
      <c r="X4104" t="s">
        <v>207</v>
      </c>
      <c r="Y4104" t="s">
        <v>1944</v>
      </c>
      <c r="AF4104" t="s">
        <v>1941</v>
      </c>
      <c r="AG4104" t="s">
        <v>1942</v>
      </c>
      <c r="AH4104" t="s">
        <v>210</v>
      </c>
      <c r="AI4104">
        <v>868733522</v>
      </c>
      <c r="AM4104">
        <v>260001</v>
      </c>
      <c r="BE4104">
        <f t="shared" si="278"/>
        <v>0</v>
      </c>
      <c r="BF4104" s="6">
        <f t="shared" si="279"/>
        <v>-218</v>
      </c>
      <c r="BG4104" s="7" t="s">
        <v>71</v>
      </c>
      <c r="BH4104" t="e">
        <f>+VLOOKUP(AF4104,Sheet4!A:A,1,FALSE)</f>
        <v>#N/A</v>
      </c>
      <c r="BL4104">
        <v>53.5</v>
      </c>
      <c r="BM4104" s="59">
        <f t="shared" si="280"/>
        <v>164.5</v>
      </c>
      <c r="BN4104" t="s">
        <v>1943</v>
      </c>
    </row>
    <row r="4105" spans="1:67" ht="13" customHeight="1" x14ac:dyDescent="0.3">
      <c r="A4105" s="5">
        <v>46114</v>
      </c>
      <c r="B4105" t="s">
        <v>74</v>
      </c>
      <c r="F4105" s="8">
        <v>446</v>
      </c>
      <c r="G4105">
        <v>223</v>
      </c>
      <c r="H4105">
        <v>910</v>
      </c>
      <c r="I4105" s="6">
        <v>464</v>
      </c>
      <c r="Q4105" t="s">
        <v>75</v>
      </c>
      <c r="U4105">
        <v>2601392</v>
      </c>
      <c r="V4105" t="s">
        <v>1941</v>
      </c>
      <c r="W4105" t="s">
        <v>169</v>
      </c>
      <c r="X4105" t="s">
        <v>207</v>
      </c>
      <c r="Y4105" t="s">
        <v>1945</v>
      </c>
      <c r="AF4105" t="s">
        <v>1941</v>
      </c>
      <c r="AG4105" t="s">
        <v>1942</v>
      </c>
      <c r="AH4105" t="s">
        <v>210</v>
      </c>
      <c r="AI4105">
        <v>868733522</v>
      </c>
      <c r="AM4105">
        <v>260001</v>
      </c>
      <c r="BE4105">
        <f t="shared" si="278"/>
        <v>0</v>
      </c>
      <c r="BF4105" s="6">
        <f t="shared" si="279"/>
        <v>-910</v>
      </c>
      <c r="BG4105" s="7" t="s">
        <v>71</v>
      </c>
      <c r="BH4105" t="e">
        <f>+VLOOKUP(AF4105,Sheet4!A:A,1,FALSE)</f>
        <v>#N/A</v>
      </c>
      <c r="BL4105">
        <v>223</v>
      </c>
      <c r="BM4105" s="59">
        <f t="shared" si="280"/>
        <v>687</v>
      </c>
      <c r="BN4105" t="s">
        <v>1943</v>
      </c>
    </row>
    <row r="4106" spans="1:67" ht="13" customHeight="1" x14ac:dyDescent="0.3">
      <c r="A4106" s="5">
        <v>46114</v>
      </c>
      <c r="B4106" t="s">
        <v>74</v>
      </c>
      <c r="F4106" s="8">
        <v>16</v>
      </c>
      <c r="G4106">
        <v>8</v>
      </c>
      <c r="H4106">
        <v>33</v>
      </c>
      <c r="I4106" s="6">
        <v>17</v>
      </c>
      <c r="Q4106" t="s">
        <v>75</v>
      </c>
      <c r="U4106">
        <v>2601392</v>
      </c>
      <c r="V4106" t="s">
        <v>1941</v>
      </c>
      <c r="W4106" t="s">
        <v>169</v>
      </c>
      <c r="X4106" t="s">
        <v>207</v>
      </c>
      <c r="Y4106" t="s">
        <v>213</v>
      </c>
      <c r="AF4106" t="s">
        <v>1941</v>
      </c>
      <c r="AG4106" t="s">
        <v>1942</v>
      </c>
      <c r="AH4106" t="s">
        <v>210</v>
      </c>
      <c r="AI4106">
        <v>868733522</v>
      </c>
      <c r="AM4106">
        <v>260001</v>
      </c>
      <c r="BE4106">
        <f t="shared" si="278"/>
        <v>0</v>
      </c>
      <c r="BF4106" s="6">
        <f t="shared" si="279"/>
        <v>-33</v>
      </c>
      <c r="BG4106" s="7" t="s">
        <v>71</v>
      </c>
      <c r="BH4106" t="e">
        <f>+VLOOKUP(AF4106,Sheet4!A:A,1,FALSE)</f>
        <v>#N/A</v>
      </c>
      <c r="BL4106">
        <v>8</v>
      </c>
      <c r="BM4106" s="59">
        <f t="shared" si="280"/>
        <v>25</v>
      </c>
      <c r="BN4106" t="s">
        <v>1943</v>
      </c>
    </row>
    <row r="4107" spans="1:67" ht="13" customHeight="1" x14ac:dyDescent="0.3">
      <c r="A4107" s="5">
        <v>46114</v>
      </c>
      <c r="B4107" t="s">
        <v>74</v>
      </c>
      <c r="F4107" s="8">
        <v>108</v>
      </c>
      <c r="G4107">
        <v>54</v>
      </c>
      <c r="H4107">
        <v>220</v>
      </c>
      <c r="I4107" s="6">
        <v>112</v>
      </c>
      <c r="Q4107" t="s">
        <v>75</v>
      </c>
      <c r="U4107">
        <v>2601392</v>
      </c>
      <c r="V4107" t="s">
        <v>1941</v>
      </c>
      <c r="W4107" t="s">
        <v>169</v>
      </c>
      <c r="X4107" t="s">
        <v>207</v>
      </c>
      <c r="Y4107" t="s">
        <v>214</v>
      </c>
      <c r="AF4107" t="s">
        <v>1941</v>
      </c>
      <c r="AG4107" t="s">
        <v>1942</v>
      </c>
      <c r="AH4107" t="s">
        <v>210</v>
      </c>
      <c r="AI4107">
        <v>868733522</v>
      </c>
      <c r="AM4107">
        <v>260001</v>
      </c>
      <c r="BE4107">
        <f t="shared" si="278"/>
        <v>0</v>
      </c>
      <c r="BF4107" s="6">
        <f t="shared" si="279"/>
        <v>-220</v>
      </c>
      <c r="BG4107" s="7" t="s">
        <v>71</v>
      </c>
      <c r="BH4107" t="e">
        <f>+VLOOKUP(AF4107,Sheet4!A:A,1,FALSE)</f>
        <v>#N/A</v>
      </c>
      <c r="BL4107">
        <v>54</v>
      </c>
      <c r="BM4107" s="59">
        <f t="shared" si="280"/>
        <v>166</v>
      </c>
      <c r="BN4107" t="s">
        <v>1943</v>
      </c>
    </row>
    <row r="4108" spans="1:67" ht="13" customHeight="1" x14ac:dyDescent="0.3">
      <c r="A4108" s="5">
        <v>46114</v>
      </c>
      <c r="B4108" t="s">
        <v>76</v>
      </c>
      <c r="F4108">
        <v>9780</v>
      </c>
      <c r="G4108">
        <v>9780</v>
      </c>
      <c r="H4108">
        <v>19960</v>
      </c>
      <c r="I4108" s="6">
        <v>10180</v>
      </c>
      <c r="Q4108" t="s">
        <v>77</v>
      </c>
      <c r="U4108">
        <v>2601392</v>
      </c>
      <c r="V4108" t="s">
        <v>1941</v>
      </c>
      <c r="W4108" t="s">
        <v>169</v>
      </c>
      <c r="X4108" t="s">
        <v>207</v>
      </c>
      <c r="Y4108" t="s">
        <v>1388</v>
      </c>
      <c r="AF4108" t="s">
        <v>1941</v>
      </c>
      <c r="AG4108" t="s">
        <v>1942</v>
      </c>
      <c r="AH4108" t="s">
        <v>210</v>
      </c>
      <c r="AI4108">
        <v>868733522</v>
      </c>
      <c r="AM4108">
        <v>260001</v>
      </c>
      <c r="BE4108">
        <f t="shared" si="278"/>
        <v>0</v>
      </c>
      <c r="BF4108" s="6">
        <f t="shared" si="279"/>
        <v>-19960</v>
      </c>
      <c r="BG4108" s="7" t="s">
        <v>71</v>
      </c>
      <c r="BH4108" t="e">
        <f>+VLOOKUP(AF4108,Sheet4!A:A,1,FALSE)</f>
        <v>#N/A</v>
      </c>
      <c r="BL4108">
        <v>9780</v>
      </c>
      <c r="BM4108" s="59">
        <f t="shared" si="280"/>
        <v>10180</v>
      </c>
      <c r="BN4108" t="s">
        <v>1943</v>
      </c>
    </row>
    <row r="4109" spans="1:67" ht="13" customHeight="1" x14ac:dyDescent="0.3">
      <c r="A4109" s="5">
        <v>46114</v>
      </c>
      <c r="B4109" t="s">
        <v>76</v>
      </c>
      <c r="F4109">
        <v>2140</v>
      </c>
      <c r="G4109">
        <v>2140</v>
      </c>
      <c r="H4109">
        <v>4360</v>
      </c>
      <c r="I4109" s="6">
        <v>2220</v>
      </c>
      <c r="Q4109" t="s">
        <v>77</v>
      </c>
      <c r="U4109">
        <v>2601392</v>
      </c>
      <c r="V4109" t="s">
        <v>1941</v>
      </c>
      <c r="W4109" t="s">
        <v>169</v>
      </c>
      <c r="X4109" t="s">
        <v>207</v>
      </c>
      <c r="Y4109" t="s">
        <v>1944</v>
      </c>
      <c r="AF4109" t="s">
        <v>1941</v>
      </c>
      <c r="AG4109" t="s">
        <v>1942</v>
      </c>
      <c r="AH4109" t="s">
        <v>210</v>
      </c>
      <c r="AI4109">
        <v>868733522</v>
      </c>
      <c r="AM4109">
        <v>260001</v>
      </c>
      <c r="BE4109">
        <f t="shared" si="278"/>
        <v>0</v>
      </c>
      <c r="BF4109" s="6">
        <f t="shared" si="279"/>
        <v>-4360</v>
      </c>
      <c r="BG4109" s="7" t="s">
        <v>71</v>
      </c>
      <c r="BH4109" t="e">
        <f>+VLOOKUP(AF4109,Sheet4!A:A,1,FALSE)</f>
        <v>#N/A</v>
      </c>
      <c r="BL4109">
        <v>2140</v>
      </c>
      <c r="BM4109" s="59">
        <f t="shared" si="280"/>
        <v>2220</v>
      </c>
      <c r="BN4109" t="s">
        <v>1943</v>
      </c>
    </row>
    <row r="4110" spans="1:67" ht="13" customHeight="1" x14ac:dyDescent="0.3">
      <c r="A4110" s="5">
        <v>46114</v>
      </c>
      <c r="B4110" t="s">
        <v>76</v>
      </c>
      <c r="F4110">
        <v>8920</v>
      </c>
      <c r="G4110">
        <v>8920</v>
      </c>
      <c r="H4110">
        <v>18200</v>
      </c>
      <c r="I4110" s="6">
        <v>9280</v>
      </c>
      <c r="Q4110" t="s">
        <v>77</v>
      </c>
      <c r="U4110">
        <v>2601392</v>
      </c>
      <c r="V4110" t="s">
        <v>1941</v>
      </c>
      <c r="W4110" t="s">
        <v>169</v>
      </c>
      <c r="X4110" t="s">
        <v>207</v>
      </c>
      <c r="Y4110" t="s">
        <v>1945</v>
      </c>
      <c r="AF4110" t="s">
        <v>1941</v>
      </c>
      <c r="AG4110" t="s">
        <v>1942</v>
      </c>
      <c r="AH4110" t="s">
        <v>210</v>
      </c>
      <c r="AI4110">
        <v>868733522</v>
      </c>
      <c r="AM4110">
        <v>260001</v>
      </c>
      <c r="BE4110">
        <f t="shared" si="278"/>
        <v>0</v>
      </c>
      <c r="BF4110" s="6">
        <f t="shared" si="279"/>
        <v>-18200</v>
      </c>
      <c r="BG4110" s="7" t="s">
        <v>71</v>
      </c>
      <c r="BH4110" t="e">
        <f>+VLOOKUP(AF4110,Sheet4!A:A,1,FALSE)</f>
        <v>#N/A</v>
      </c>
      <c r="BL4110">
        <v>8920</v>
      </c>
      <c r="BM4110" s="59">
        <f t="shared" si="280"/>
        <v>9280</v>
      </c>
      <c r="BN4110" t="s">
        <v>1943</v>
      </c>
    </row>
    <row r="4111" spans="1:67" ht="13" customHeight="1" x14ac:dyDescent="0.3">
      <c r="A4111" s="5">
        <v>46114</v>
      </c>
      <c r="B4111" t="s">
        <v>76</v>
      </c>
      <c r="F4111">
        <v>320</v>
      </c>
      <c r="G4111">
        <v>320</v>
      </c>
      <c r="H4111">
        <v>660</v>
      </c>
      <c r="I4111" s="6">
        <v>340</v>
      </c>
      <c r="Q4111" t="s">
        <v>77</v>
      </c>
      <c r="U4111">
        <v>2601392</v>
      </c>
      <c r="V4111" t="s">
        <v>1941</v>
      </c>
      <c r="W4111" t="s">
        <v>169</v>
      </c>
      <c r="X4111" t="s">
        <v>207</v>
      </c>
      <c r="Y4111" t="s">
        <v>213</v>
      </c>
      <c r="AF4111" t="s">
        <v>1941</v>
      </c>
      <c r="AG4111" t="s">
        <v>1942</v>
      </c>
      <c r="AH4111" t="s">
        <v>210</v>
      </c>
      <c r="AI4111">
        <v>868733522</v>
      </c>
      <c r="AM4111">
        <v>260001</v>
      </c>
      <c r="BE4111">
        <f t="shared" si="278"/>
        <v>0</v>
      </c>
      <c r="BF4111" s="6">
        <f t="shared" si="279"/>
        <v>-660</v>
      </c>
      <c r="BG4111" s="7" t="s">
        <v>71</v>
      </c>
      <c r="BH4111" t="e">
        <f>+VLOOKUP(AF4111,Sheet4!A:A,1,FALSE)</f>
        <v>#N/A</v>
      </c>
      <c r="BL4111">
        <v>320</v>
      </c>
      <c r="BM4111" s="59">
        <f t="shared" si="280"/>
        <v>340</v>
      </c>
      <c r="BN4111" t="s">
        <v>1943</v>
      </c>
    </row>
    <row r="4112" spans="1:67" ht="13" customHeight="1" x14ac:dyDescent="0.3">
      <c r="A4112" s="5">
        <v>46114</v>
      </c>
      <c r="B4112" t="s">
        <v>76</v>
      </c>
      <c r="F4112">
        <v>2160</v>
      </c>
      <c r="G4112">
        <v>2160</v>
      </c>
      <c r="H4112">
        <v>4400</v>
      </c>
      <c r="I4112" s="6">
        <v>2240</v>
      </c>
      <c r="Q4112" t="s">
        <v>77</v>
      </c>
      <c r="U4112">
        <v>2601392</v>
      </c>
      <c r="V4112" t="s">
        <v>1941</v>
      </c>
      <c r="W4112" t="s">
        <v>169</v>
      </c>
      <c r="X4112" t="s">
        <v>207</v>
      </c>
      <c r="Y4112" t="s">
        <v>214</v>
      </c>
      <c r="AF4112" t="s">
        <v>1941</v>
      </c>
      <c r="AG4112" t="s">
        <v>1942</v>
      </c>
      <c r="AH4112" t="s">
        <v>210</v>
      </c>
      <c r="AI4112">
        <v>868733522</v>
      </c>
      <c r="AM4112">
        <v>260001</v>
      </c>
      <c r="BE4112">
        <f t="shared" si="278"/>
        <v>0</v>
      </c>
      <c r="BF4112" s="6">
        <f t="shared" si="279"/>
        <v>-4400</v>
      </c>
      <c r="BG4112" s="7" t="s">
        <v>71</v>
      </c>
      <c r="BH4112" t="e">
        <f>+VLOOKUP(AF4112,Sheet4!A:A,1,FALSE)</f>
        <v>#N/A</v>
      </c>
      <c r="BL4112">
        <v>2160</v>
      </c>
      <c r="BM4112" s="59">
        <f t="shared" si="280"/>
        <v>2240</v>
      </c>
      <c r="BN4112" t="s">
        <v>1943</v>
      </c>
    </row>
    <row r="4113" spans="1:67" ht="13" customHeight="1" x14ac:dyDescent="0.3">
      <c r="A4113" s="5">
        <v>46114</v>
      </c>
      <c r="B4113" t="s">
        <v>78</v>
      </c>
      <c r="F4113" s="8">
        <v>489</v>
      </c>
      <c r="G4113">
        <v>244.5</v>
      </c>
      <c r="H4113">
        <v>1251</v>
      </c>
      <c r="I4113" s="6">
        <v>762</v>
      </c>
      <c r="Q4113" t="s">
        <v>79</v>
      </c>
      <c r="U4113">
        <v>2601392</v>
      </c>
      <c r="V4113" t="s">
        <v>1941</v>
      </c>
      <c r="W4113" t="s">
        <v>169</v>
      </c>
      <c r="X4113" t="s">
        <v>207</v>
      </c>
      <c r="Y4113" t="s">
        <v>1388</v>
      </c>
      <c r="AF4113" t="s">
        <v>1941</v>
      </c>
      <c r="AG4113" t="s">
        <v>1942</v>
      </c>
      <c r="AH4113" t="s">
        <v>210</v>
      </c>
      <c r="AI4113">
        <v>868733522</v>
      </c>
      <c r="AM4113">
        <v>260001</v>
      </c>
      <c r="BE4113">
        <f t="shared" si="278"/>
        <v>0</v>
      </c>
      <c r="BF4113" s="6">
        <f t="shared" si="279"/>
        <v>-1251</v>
      </c>
      <c r="BG4113" s="7" t="s">
        <v>71</v>
      </c>
      <c r="BH4113" t="e">
        <f>+VLOOKUP(AF4113,Sheet4!A:A,1,FALSE)</f>
        <v>#N/A</v>
      </c>
      <c r="BL4113">
        <v>244.5</v>
      </c>
      <c r="BM4113" s="59">
        <f t="shared" si="280"/>
        <v>1006.5</v>
      </c>
      <c r="BN4113" t="s">
        <v>1943</v>
      </c>
    </row>
    <row r="4114" spans="1:67" ht="13" customHeight="1" x14ac:dyDescent="0.3">
      <c r="A4114" s="5">
        <v>46114</v>
      </c>
      <c r="B4114" t="s">
        <v>78</v>
      </c>
      <c r="F4114" s="8">
        <v>107</v>
      </c>
      <c r="G4114">
        <v>53.5</v>
      </c>
      <c r="H4114">
        <v>274</v>
      </c>
      <c r="I4114" s="6">
        <v>167</v>
      </c>
      <c r="Q4114" t="s">
        <v>79</v>
      </c>
      <c r="U4114">
        <v>2601392</v>
      </c>
      <c r="V4114" t="s">
        <v>1941</v>
      </c>
      <c r="W4114" t="s">
        <v>169</v>
      </c>
      <c r="X4114" t="s">
        <v>207</v>
      </c>
      <c r="Y4114" t="s">
        <v>1944</v>
      </c>
      <c r="AF4114" t="s">
        <v>1941</v>
      </c>
      <c r="AG4114" t="s">
        <v>1942</v>
      </c>
      <c r="AH4114" t="s">
        <v>210</v>
      </c>
      <c r="AI4114">
        <v>868733522</v>
      </c>
      <c r="AM4114">
        <v>260001</v>
      </c>
      <c r="BE4114">
        <f t="shared" si="278"/>
        <v>0</v>
      </c>
      <c r="BF4114" s="6">
        <f t="shared" si="279"/>
        <v>-274</v>
      </c>
      <c r="BG4114" s="7" t="s">
        <v>71</v>
      </c>
      <c r="BH4114" t="e">
        <f>+VLOOKUP(AF4114,Sheet4!A:A,1,FALSE)</f>
        <v>#N/A</v>
      </c>
      <c r="BL4114">
        <v>53.5</v>
      </c>
      <c r="BM4114" s="59">
        <f t="shared" si="280"/>
        <v>220.5</v>
      </c>
      <c r="BN4114" t="s">
        <v>1943</v>
      </c>
    </row>
    <row r="4115" spans="1:67" ht="13" customHeight="1" x14ac:dyDescent="0.3">
      <c r="A4115" s="5">
        <v>46114</v>
      </c>
      <c r="B4115" t="s">
        <v>80</v>
      </c>
      <c r="F4115">
        <v>6112.5</v>
      </c>
      <c r="G4115">
        <v>6112.5</v>
      </c>
      <c r="H4115">
        <v>15637.5</v>
      </c>
      <c r="I4115" s="6">
        <v>9525</v>
      </c>
      <c r="Q4115" t="s">
        <v>81</v>
      </c>
      <c r="U4115">
        <v>2601392</v>
      </c>
      <c r="V4115" t="s">
        <v>1941</v>
      </c>
      <c r="W4115" t="s">
        <v>169</v>
      </c>
      <c r="X4115" t="s">
        <v>207</v>
      </c>
      <c r="Y4115" t="s">
        <v>1388</v>
      </c>
      <c r="AF4115" t="s">
        <v>1941</v>
      </c>
      <c r="AG4115" t="s">
        <v>1942</v>
      </c>
      <c r="AH4115" t="s">
        <v>210</v>
      </c>
      <c r="AI4115">
        <v>868733522</v>
      </c>
      <c r="AM4115">
        <v>260001</v>
      </c>
      <c r="BC4115" s="9">
        <v>6112</v>
      </c>
      <c r="BE4115">
        <f t="shared" si="278"/>
        <v>6112</v>
      </c>
      <c r="BF4115" s="6">
        <f t="shared" si="279"/>
        <v>-9525.5</v>
      </c>
      <c r="BG4115" s="10" t="s">
        <v>99</v>
      </c>
      <c r="BH4115" t="e">
        <f>+VLOOKUP(AF4115,Sheet4!A:A,1,FALSE)</f>
        <v>#N/A</v>
      </c>
      <c r="BL4115">
        <v>6112.5</v>
      </c>
      <c r="BM4115" s="59">
        <f t="shared" si="280"/>
        <v>9525</v>
      </c>
      <c r="BN4115" t="s">
        <v>1943</v>
      </c>
    </row>
    <row r="4116" spans="1:67" ht="13" customHeight="1" x14ac:dyDescent="0.3">
      <c r="A4116" s="5">
        <v>46114</v>
      </c>
      <c r="B4116" t="s">
        <v>80</v>
      </c>
      <c r="F4116">
        <v>1337.5</v>
      </c>
      <c r="G4116">
        <v>1337.5</v>
      </c>
      <c r="H4116">
        <v>3425</v>
      </c>
      <c r="I4116" s="6">
        <v>2087.5</v>
      </c>
      <c r="Q4116" t="s">
        <v>81</v>
      </c>
      <c r="U4116">
        <v>2601392</v>
      </c>
      <c r="V4116" t="s">
        <v>1941</v>
      </c>
      <c r="W4116" t="s">
        <v>169</v>
      </c>
      <c r="X4116" t="s">
        <v>207</v>
      </c>
      <c r="Y4116" t="s">
        <v>1944</v>
      </c>
      <c r="AF4116" t="s">
        <v>1941</v>
      </c>
      <c r="AG4116" t="s">
        <v>1942</v>
      </c>
      <c r="AH4116" t="s">
        <v>210</v>
      </c>
      <c r="AI4116">
        <v>868733522</v>
      </c>
      <c r="AM4116">
        <v>260001</v>
      </c>
      <c r="BC4116" s="9">
        <v>1338</v>
      </c>
      <c r="BE4116">
        <f t="shared" si="278"/>
        <v>1338</v>
      </c>
      <c r="BF4116" s="6">
        <f t="shared" si="279"/>
        <v>-2087</v>
      </c>
      <c r="BG4116" s="10" t="s">
        <v>99</v>
      </c>
      <c r="BH4116" t="e">
        <f>+VLOOKUP(AF4116,Sheet4!A:A,1,FALSE)</f>
        <v>#N/A</v>
      </c>
      <c r="BL4116">
        <v>1337.5</v>
      </c>
      <c r="BM4116" s="59">
        <f t="shared" si="280"/>
        <v>2087.5</v>
      </c>
      <c r="BN4116" t="s">
        <v>1943</v>
      </c>
    </row>
    <row r="4117" spans="1:67" ht="13" customHeight="1" x14ac:dyDescent="0.3">
      <c r="A4117" s="5">
        <v>46114</v>
      </c>
      <c r="B4117" t="s">
        <v>82</v>
      </c>
      <c r="F4117" s="8">
        <v>1338</v>
      </c>
      <c r="G4117">
        <v>669</v>
      </c>
      <c r="H4117">
        <v>2004</v>
      </c>
      <c r="I4117" s="6">
        <v>666</v>
      </c>
      <c r="Q4117" t="s">
        <v>83</v>
      </c>
      <c r="U4117">
        <v>2601392</v>
      </c>
      <c r="V4117" t="s">
        <v>1941</v>
      </c>
      <c r="W4117" t="s">
        <v>169</v>
      </c>
      <c r="X4117" t="s">
        <v>207</v>
      </c>
      <c r="Y4117" t="s">
        <v>1945</v>
      </c>
      <c r="AF4117" t="s">
        <v>1941</v>
      </c>
      <c r="AG4117" t="s">
        <v>1942</v>
      </c>
      <c r="AH4117" t="s">
        <v>210</v>
      </c>
      <c r="AI4117">
        <v>868733522</v>
      </c>
      <c r="AM4117">
        <v>260001</v>
      </c>
      <c r="BE4117">
        <f t="shared" si="278"/>
        <v>0</v>
      </c>
      <c r="BF4117" s="6">
        <f t="shared" si="279"/>
        <v>-2004</v>
      </c>
      <c r="BG4117" s="7" t="s">
        <v>71</v>
      </c>
      <c r="BH4117" t="e">
        <f>+VLOOKUP(AF4117,Sheet4!A:A,1,FALSE)</f>
        <v>#N/A</v>
      </c>
      <c r="BL4117">
        <v>669</v>
      </c>
      <c r="BM4117" s="59">
        <f t="shared" si="280"/>
        <v>1335</v>
      </c>
      <c r="BN4117" t="s">
        <v>1943</v>
      </c>
    </row>
    <row r="4118" spans="1:67" ht="13" customHeight="1" x14ac:dyDescent="0.3">
      <c r="A4118" s="5">
        <v>46114</v>
      </c>
      <c r="B4118" t="s">
        <v>82</v>
      </c>
      <c r="F4118" s="8">
        <v>48</v>
      </c>
      <c r="G4118">
        <v>24</v>
      </c>
      <c r="H4118">
        <v>72</v>
      </c>
      <c r="I4118" s="6">
        <v>24</v>
      </c>
      <c r="Q4118" t="s">
        <v>83</v>
      </c>
      <c r="U4118">
        <v>2601392</v>
      </c>
      <c r="V4118" t="s">
        <v>1941</v>
      </c>
      <c r="W4118" t="s">
        <v>169</v>
      </c>
      <c r="X4118" t="s">
        <v>207</v>
      </c>
      <c r="Y4118" t="s">
        <v>213</v>
      </c>
      <c r="AF4118" t="s">
        <v>1941</v>
      </c>
      <c r="AG4118" t="s">
        <v>1942</v>
      </c>
      <c r="AH4118" t="s">
        <v>210</v>
      </c>
      <c r="AI4118">
        <v>868733522</v>
      </c>
      <c r="AM4118">
        <v>260001</v>
      </c>
      <c r="BE4118">
        <f t="shared" si="278"/>
        <v>0</v>
      </c>
      <c r="BF4118" s="6">
        <f t="shared" si="279"/>
        <v>-72</v>
      </c>
      <c r="BG4118" s="7" t="s">
        <v>71</v>
      </c>
      <c r="BH4118" t="e">
        <f>+VLOOKUP(AF4118,Sheet4!A:A,1,FALSE)</f>
        <v>#N/A</v>
      </c>
      <c r="BL4118">
        <v>24</v>
      </c>
      <c r="BM4118" s="59">
        <f t="shared" si="280"/>
        <v>48</v>
      </c>
      <c r="BN4118" t="s">
        <v>1943</v>
      </c>
    </row>
    <row r="4119" spans="1:67" ht="13" customHeight="1" x14ac:dyDescent="0.3">
      <c r="A4119" s="5">
        <v>46114</v>
      </c>
      <c r="B4119" t="s">
        <v>82</v>
      </c>
      <c r="F4119" s="8">
        <v>324</v>
      </c>
      <c r="G4119">
        <v>162</v>
      </c>
      <c r="H4119">
        <v>486</v>
      </c>
      <c r="I4119" s="6">
        <v>162</v>
      </c>
      <c r="Q4119" t="s">
        <v>83</v>
      </c>
      <c r="U4119">
        <v>2601392</v>
      </c>
      <c r="V4119" t="s">
        <v>1941</v>
      </c>
      <c r="W4119" t="s">
        <v>169</v>
      </c>
      <c r="X4119" t="s">
        <v>207</v>
      </c>
      <c r="Y4119" t="s">
        <v>214</v>
      </c>
      <c r="AF4119" t="s">
        <v>1941</v>
      </c>
      <c r="AG4119" t="s">
        <v>1942</v>
      </c>
      <c r="AH4119" t="s">
        <v>210</v>
      </c>
      <c r="AI4119">
        <v>868733522</v>
      </c>
      <c r="AM4119">
        <v>260001</v>
      </c>
      <c r="BE4119">
        <f t="shared" si="278"/>
        <v>0</v>
      </c>
      <c r="BF4119" s="6">
        <f t="shared" si="279"/>
        <v>-486</v>
      </c>
      <c r="BG4119" s="7" t="s">
        <v>71</v>
      </c>
      <c r="BH4119" t="e">
        <f>+VLOOKUP(AF4119,Sheet4!A:A,1,FALSE)</f>
        <v>#N/A</v>
      </c>
      <c r="BL4119">
        <v>162</v>
      </c>
      <c r="BM4119" s="59">
        <f t="shared" si="280"/>
        <v>324</v>
      </c>
      <c r="BN4119" t="s">
        <v>1943</v>
      </c>
    </row>
    <row r="4120" spans="1:67" ht="13" customHeight="1" x14ac:dyDescent="0.3">
      <c r="A4120" s="5">
        <v>46114</v>
      </c>
      <c r="B4120" t="s">
        <v>84</v>
      </c>
      <c r="F4120">
        <v>22300</v>
      </c>
      <c r="G4120">
        <v>22300</v>
      </c>
      <c r="H4120">
        <v>33400</v>
      </c>
      <c r="I4120" s="6">
        <v>11100</v>
      </c>
      <c r="Q4120" t="s">
        <v>85</v>
      </c>
      <c r="U4120">
        <v>2601392</v>
      </c>
      <c r="V4120" t="s">
        <v>1941</v>
      </c>
      <c r="W4120" t="s">
        <v>169</v>
      </c>
      <c r="X4120" t="s">
        <v>207</v>
      </c>
      <c r="Y4120" t="s">
        <v>1945</v>
      </c>
      <c r="AF4120" t="s">
        <v>1941</v>
      </c>
      <c r="AG4120" t="s">
        <v>1942</v>
      </c>
      <c r="AH4120" t="s">
        <v>210</v>
      </c>
      <c r="AI4120">
        <v>868733522</v>
      </c>
      <c r="AM4120">
        <v>260001</v>
      </c>
      <c r="BD4120" s="9">
        <v>22300</v>
      </c>
      <c r="BE4120">
        <f t="shared" si="278"/>
        <v>0</v>
      </c>
      <c r="BF4120" s="6">
        <f t="shared" si="279"/>
        <v>-33400</v>
      </c>
      <c r="BG4120" s="11" t="s">
        <v>71</v>
      </c>
      <c r="BH4120" t="e">
        <f>+VLOOKUP(AF4120,Sheet4!A:A,1,FALSE)</f>
        <v>#N/A</v>
      </c>
      <c r="BL4120">
        <v>22300</v>
      </c>
      <c r="BM4120" s="59">
        <f t="shared" si="280"/>
        <v>11100</v>
      </c>
      <c r="BN4120" t="s">
        <v>1943</v>
      </c>
    </row>
    <row r="4121" spans="1:67" ht="13" customHeight="1" x14ac:dyDescent="0.3">
      <c r="A4121" s="5">
        <v>46114</v>
      </c>
      <c r="B4121" t="s">
        <v>84</v>
      </c>
      <c r="F4121">
        <v>800</v>
      </c>
      <c r="G4121">
        <v>800</v>
      </c>
      <c r="H4121">
        <v>1200</v>
      </c>
      <c r="I4121" s="6">
        <v>400</v>
      </c>
      <c r="Q4121" t="s">
        <v>85</v>
      </c>
      <c r="U4121">
        <v>2601392</v>
      </c>
      <c r="V4121" t="s">
        <v>1941</v>
      </c>
      <c r="W4121" t="s">
        <v>169</v>
      </c>
      <c r="X4121" t="s">
        <v>207</v>
      </c>
      <c r="Y4121" t="s">
        <v>213</v>
      </c>
      <c r="AF4121" t="s">
        <v>1941</v>
      </c>
      <c r="AG4121" t="s">
        <v>1942</v>
      </c>
      <c r="AH4121" t="s">
        <v>210</v>
      </c>
      <c r="AI4121">
        <v>868733522</v>
      </c>
      <c r="AM4121">
        <v>260001</v>
      </c>
      <c r="BD4121" s="9">
        <v>800</v>
      </c>
      <c r="BE4121">
        <f t="shared" si="278"/>
        <v>0</v>
      </c>
      <c r="BF4121" s="6">
        <f t="shared" si="279"/>
        <v>-1200</v>
      </c>
      <c r="BG4121" s="11" t="s">
        <v>71</v>
      </c>
      <c r="BH4121" t="e">
        <f>+VLOOKUP(AF4121,Sheet4!A:A,1,FALSE)</f>
        <v>#N/A</v>
      </c>
      <c r="BL4121">
        <v>800</v>
      </c>
      <c r="BM4121" s="59">
        <f t="shared" si="280"/>
        <v>400</v>
      </c>
      <c r="BN4121" t="s">
        <v>1943</v>
      </c>
    </row>
    <row r="4122" spans="1:67" ht="13" customHeight="1" x14ac:dyDescent="0.3">
      <c r="A4122" s="5">
        <v>46114</v>
      </c>
      <c r="B4122" t="s">
        <v>84</v>
      </c>
      <c r="F4122">
        <v>5400</v>
      </c>
      <c r="G4122">
        <v>5400</v>
      </c>
      <c r="H4122">
        <v>8100</v>
      </c>
      <c r="I4122" s="6">
        <v>2700</v>
      </c>
      <c r="Q4122" t="s">
        <v>85</v>
      </c>
      <c r="U4122">
        <v>2601392</v>
      </c>
      <c r="V4122" t="s">
        <v>1941</v>
      </c>
      <c r="W4122" t="s">
        <v>169</v>
      </c>
      <c r="X4122" t="s">
        <v>207</v>
      </c>
      <c r="Y4122" t="s">
        <v>214</v>
      </c>
      <c r="AF4122" t="s">
        <v>1941</v>
      </c>
      <c r="AG4122" t="s">
        <v>1942</v>
      </c>
      <c r="AH4122" t="s">
        <v>210</v>
      </c>
      <c r="AI4122">
        <v>868733522</v>
      </c>
      <c r="AM4122">
        <v>260001</v>
      </c>
      <c r="BD4122" s="9">
        <v>5400</v>
      </c>
      <c r="BE4122">
        <f t="shared" si="278"/>
        <v>0</v>
      </c>
      <c r="BF4122" s="6">
        <f t="shared" si="279"/>
        <v>-8100</v>
      </c>
      <c r="BG4122" s="11" t="s">
        <v>71</v>
      </c>
      <c r="BH4122" t="e">
        <f>+VLOOKUP(AF4122,Sheet4!A:A,1,FALSE)</f>
        <v>#N/A</v>
      </c>
      <c r="BL4122">
        <v>5400</v>
      </c>
      <c r="BM4122" s="59">
        <f t="shared" si="280"/>
        <v>2700</v>
      </c>
      <c r="BN4122" t="s">
        <v>1943</v>
      </c>
    </row>
    <row r="4123" spans="1:67" ht="13" customHeight="1" x14ac:dyDescent="0.3">
      <c r="A4123" s="5">
        <v>46114</v>
      </c>
      <c r="B4123" t="s">
        <v>63</v>
      </c>
      <c r="F4123">
        <v>450</v>
      </c>
      <c r="G4123">
        <v>450</v>
      </c>
      <c r="H4123">
        <v>1170</v>
      </c>
      <c r="I4123" s="6">
        <v>720</v>
      </c>
      <c r="Q4123" t="s">
        <v>64</v>
      </c>
      <c r="U4123">
        <v>2601393</v>
      </c>
      <c r="V4123" t="s">
        <v>1946</v>
      </c>
      <c r="W4123" t="s">
        <v>169</v>
      </c>
      <c r="X4123" t="s">
        <v>241</v>
      </c>
      <c r="Y4123" t="s">
        <v>1947</v>
      </c>
      <c r="AF4123" t="s">
        <v>1946</v>
      </c>
      <c r="AG4123" t="s">
        <v>1948</v>
      </c>
      <c r="AH4123" t="s">
        <v>244</v>
      </c>
      <c r="AI4123">
        <v>861798330</v>
      </c>
      <c r="AM4123">
        <v>260001</v>
      </c>
      <c r="BE4123">
        <f t="shared" si="278"/>
        <v>0</v>
      </c>
      <c r="BF4123" s="6">
        <f t="shared" si="279"/>
        <v>-1170</v>
      </c>
      <c r="BG4123" s="7" t="s">
        <v>71</v>
      </c>
      <c r="BH4123" t="e">
        <f>+VLOOKUP(AF4123,Sheet4!A:A,1,FALSE)</f>
        <v>#N/A</v>
      </c>
      <c r="BL4123">
        <v>450</v>
      </c>
      <c r="BM4123" s="59">
        <f t="shared" si="280"/>
        <v>720</v>
      </c>
      <c r="BN4123" t="s">
        <v>1949</v>
      </c>
      <c r="BO4123" t="s">
        <v>101</v>
      </c>
    </row>
    <row r="4124" spans="1:67" ht="13" customHeight="1" x14ac:dyDescent="0.3">
      <c r="A4124" s="5">
        <v>46114</v>
      </c>
      <c r="B4124" t="s">
        <v>63</v>
      </c>
      <c r="F4124">
        <v>345</v>
      </c>
      <c r="G4124">
        <v>345</v>
      </c>
      <c r="H4124">
        <v>885</v>
      </c>
      <c r="I4124" s="6">
        <v>540</v>
      </c>
      <c r="Q4124" t="s">
        <v>64</v>
      </c>
      <c r="U4124">
        <v>2601393</v>
      </c>
      <c r="V4124" t="s">
        <v>1946</v>
      </c>
      <c r="W4124" t="s">
        <v>169</v>
      </c>
      <c r="X4124" t="s">
        <v>241</v>
      </c>
      <c r="Y4124" t="s">
        <v>1950</v>
      </c>
      <c r="AF4124" t="s">
        <v>1946</v>
      </c>
      <c r="AG4124" t="s">
        <v>1948</v>
      </c>
      <c r="AH4124" t="s">
        <v>244</v>
      </c>
      <c r="AI4124">
        <v>861798330</v>
      </c>
      <c r="AM4124">
        <v>260001</v>
      </c>
      <c r="BE4124">
        <f t="shared" si="278"/>
        <v>0</v>
      </c>
      <c r="BF4124" s="6">
        <f t="shared" si="279"/>
        <v>-885</v>
      </c>
      <c r="BG4124" s="7" t="s">
        <v>71</v>
      </c>
      <c r="BH4124" t="e">
        <f>+VLOOKUP(AF4124,Sheet4!A:A,1,FALSE)</f>
        <v>#N/A</v>
      </c>
      <c r="BL4124">
        <v>345</v>
      </c>
      <c r="BM4124" s="59">
        <f t="shared" si="280"/>
        <v>540</v>
      </c>
      <c r="BN4124" t="s">
        <v>1949</v>
      </c>
      <c r="BO4124" t="s">
        <v>101</v>
      </c>
    </row>
    <row r="4125" spans="1:67" ht="13" customHeight="1" x14ac:dyDescent="0.3">
      <c r="A4125" s="5">
        <v>46114</v>
      </c>
      <c r="B4125" t="s">
        <v>63</v>
      </c>
      <c r="F4125">
        <v>450</v>
      </c>
      <c r="G4125">
        <v>450</v>
      </c>
      <c r="H4125">
        <v>1170</v>
      </c>
      <c r="I4125" s="6">
        <v>720</v>
      </c>
      <c r="Q4125" t="s">
        <v>64</v>
      </c>
      <c r="U4125">
        <v>2601393</v>
      </c>
      <c r="V4125" t="s">
        <v>1946</v>
      </c>
      <c r="W4125" t="s">
        <v>169</v>
      </c>
      <c r="X4125" t="s">
        <v>241</v>
      </c>
      <c r="Y4125" t="s">
        <v>1951</v>
      </c>
      <c r="AF4125" t="s">
        <v>1946</v>
      </c>
      <c r="AG4125" t="s">
        <v>1948</v>
      </c>
      <c r="AH4125" t="s">
        <v>244</v>
      </c>
      <c r="AI4125">
        <v>861798330</v>
      </c>
      <c r="AM4125">
        <v>260001</v>
      </c>
      <c r="BE4125">
        <f t="shared" si="278"/>
        <v>0</v>
      </c>
      <c r="BF4125" s="6">
        <f t="shared" si="279"/>
        <v>-1170</v>
      </c>
      <c r="BG4125" s="7" t="s">
        <v>71</v>
      </c>
      <c r="BH4125" t="e">
        <f>+VLOOKUP(AF4125,Sheet4!A:A,1,FALSE)</f>
        <v>#N/A</v>
      </c>
      <c r="BL4125">
        <v>450</v>
      </c>
      <c r="BM4125" s="59">
        <f t="shared" si="280"/>
        <v>720</v>
      </c>
      <c r="BN4125" t="s">
        <v>1949</v>
      </c>
      <c r="BO4125" t="s">
        <v>101</v>
      </c>
    </row>
    <row r="4126" spans="1:67" ht="13" customHeight="1" x14ac:dyDescent="0.3">
      <c r="A4126" s="5">
        <v>46114</v>
      </c>
      <c r="B4126" t="s">
        <v>63</v>
      </c>
      <c r="F4126">
        <v>585</v>
      </c>
      <c r="G4126">
        <v>585</v>
      </c>
      <c r="H4126">
        <v>1515</v>
      </c>
      <c r="I4126" s="6">
        <v>930</v>
      </c>
      <c r="Q4126" t="s">
        <v>64</v>
      </c>
      <c r="U4126">
        <v>2601393</v>
      </c>
      <c r="V4126" t="s">
        <v>1946</v>
      </c>
      <c r="W4126" t="s">
        <v>169</v>
      </c>
      <c r="X4126" t="s">
        <v>241</v>
      </c>
      <c r="Y4126" t="s">
        <v>1952</v>
      </c>
      <c r="AF4126" t="s">
        <v>1946</v>
      </c>
      <c r="AG4126" t="s">
        <v>1948</v>
      </c>
      <c r="AH4126" t="s">
        <v>244</v>
      </c>
      <c r="AI4126">
        <v>861798330</v>
      </c>
      <c r="AM4126">
        <v>260001</v>
      </c>
      <c r="BE4126">
        <f t="shared" si="278"/>
        <v>0</v>
      </c>
      <c r="BF4126" s="6">
        <f t="shared" si="279"/>
        <v>-1515</v>
      </c>
      <c r="BG4126" s="7" t="s">
        <v>71</v>
      </c>
      <c r="BH4126" t="e">
        <f>+VLOOKUP(AF4126,Sheet4!A:A,1,FALSE)</f>
        <v>#N/A</v>
      </c>
      <c r="BL4126">
        <v>585</v>
      </c>
      <c r="BM4126" s="59">
        <f t="shared" si="280"/>
        <v>930</v>
      </c>
      <c r="BN4126" t="s">
        <v>1949</v>
      </c>
      <c r="BO4126" t="s">
        <v>101</v>
      </c>
    </row>
    <row r="4127" spans="1:67" ht="13" customHeight="1" x14ac:dyDescent="0.3">
      <c r="A4127" s="5">
        <v>46114</v>
      </c>
      <c r="B4127" t="s">
        <v>63</v>
      </c>
      <c r="F4127">
        <v>405</v>
      </c>
      <c r="G4127">
        <v>405</v>
      </c>
      <c r="H4127">
        <v>1050</v>
      </c>
      <c r="I4127" s="6">
        <v>645</v>
      </c>
      <c r="Q4127" t="s">
        <v>64</v>
      </c>
      <c r="U4127">
        <v>2601393</v>
      </c>
      <c r="V4127" t="s">
        <v>1946</v>
      </c>
      <c r="W4127" t="s">
        <v>169</v>
      </c>
      <c r="X4127" t="s">
        <v>241</v>
      </c>
      <c r="Y4127" t="s">
        <v>1953</v>
      </c>
      <c r="AF4127" t="s">
        <v>1946</v>
      </c>
      <c r="AG4127" t="s">
        <v>1948</v>
      </c>
      <c r="AH4127" t="s">
        <v>244</v>
      </c>
      <c r="AI4127">
        <v>861798330</v>
      </c>
      <c r="AM4127">
        <v>260001</v>
      </c>
      <c r="BE4127">
        <f t="shared" si="278"/>
        <v>0</v>
      </c>
      <c r="BF4127" s="6">
        <f t="shared" si="279"/>
        <v>-1050</v>
      </c>
      <c r="BG4127" s="7" t="s">
        <v>71</v>
      </c>
      <c r="BH4127" t="e">
        <f>+VLOOKUP(AF4127,Sheet4!A:A,1,FALSE)</f>
        <v>#N/A</v>
      </c>
      <c r="BL4127">
        <v>405</v>
      </c>
      <c r="BM4127" s="59">
        <f t="shared" si="280"/>
        <v>645</v>
      </c>
      <c r="BN4127" t="s">
        <v>1949</v>
      </c>
      <c r="BO4127" t="s">
        <v>101</v>
      </c>
    </row>
    <row r="4128" spans="1:67" ht="13" customHeight="1" x14ac:dyDescent="0.3">
      <c r="A4128" s="5">
        <v>46114</v>
      </c>
      <c r="B4128" t="s">
        <v>63</v>
      </c>
      <c r="F4128">
        <v>450</v>
      </c>
      <c r="G4128">
        <v>450</v>
      </c>
      <c r="H4128">
        <v>1170</v>
      </c>
      <c r="I4128" s="6">
        <v>720</v>
      </c>
      <c r="Q4128" t="s">
        <v>64</v>
      </c>
      <c r="U4128">
        <v>2601393</v>
      </c>
      <c r="V4128" t="s">
        <v>1946</v>
      </c>
      <c r="W4128" t="s">
        <v>169</v>
      </c>
      <c r="X4128" t="s">
        <v>241</v>
      </c>
      <c r="Y4128" t="s">
        <v>1954</v>
      </c>
      <c r="AF4128" t="s">
        <v>1946</v>
      </c>
      <c r="AG4128" t="s">
        <v>1948</v>
      </c>
      <c r="AH4128" t="s">
        <v>244</v>
      </c>
      <c r="AI4128">
        <v>861798330</v>
      </c>
      <c r="AM4128">
        <v>260001</v>
      </c>
      <c r="BE4128">
        <f t="shared" si="278"/>
        <v>0</v>
      </c>
      <c r="BF4128" s="6">
        <f t="shared" si="279"/>
        <v>-1170</v>
      </c>
      <c r="BG4128" s="7" t="s">
        <v>71</v>
      </c>
      <c r="BH4128" t="e">
        <f>+VLOOKUP(AF4128,Sheet4!A:A,1,FALSE)</f>
        <v>#N/A</v>
      </c>
      <c r="BL4128">
        <v>450</v>
      </c>
      <c r="BM4128" s="59">
        <f t="shared" si="280"/>
        <v>720</v>
      </c>
      <c r="BN4128" t="s">
        <v>1949</v>
      </c>
      <c r="BO4128" t="s">
        <v>101</v>
      </c>
    </row>
    <row r="4129" spans="1:67" ht="13" customHeight="1" x14ac:dyDescent="0.3">
      <c r="A4129" s="5">
        <v>46114</v>
      </c>
      <c r="B4129" t="s">
        <v>63</v>
      </c>
      <c r="F4129">
        <v>375</v>
      </c>
      <c r="G4129">
        <v>375</v>
      </c>
      <c r="H4129">
        <v>975</v>
      </c>
      <c r="I4129" s="6">
        <v>600</v>
      </c>
      <c r="Q4129" t="s">
        <v>64</v>
      </c>
      <c r="U4129">
        <v>2601393</v>
      </c>
      <c r="V4129" t="s">
        <v>1946</v>
      </c>
      <c r="W4129" t="s">
        <v>169</v>
      </c>
      <c r="X4129" t="s">
        <v>241</v>
      </c>
      <c r="Y4129" t="s">
        <v>1955</v>
      </c>
      <c r="AF4129" t="s">
        <v>1946</v>
      </c>
      <c r="AG4129" t="s">
        <v>1948</v>
      </c>
      <c r="AH4129" t="s">
        <v>244</v>
      </c>
      <c r="AI4129">
        <v>861798330</v>
      </c>
      <c r="AM4129">
        <v>260001</v>
      </c>
      <c r="BE4129">
        <f t="shared" si="278"/>
        <v>0</v>
      </c>
      <c r="BF4129" s="6">
        <f t="shared" si="279"/>
        <v>-975</v>
      </c>
      <c r="BG4129" s="7" t="s">
        <v>71</v>
      </c>
      <c r="BH4129" t="e">
        <f>+VLOOKUP(AF4129,Sheet4!A:A,1,FALSE)</f>
        <v>#N/A</v>
      </c>
      <c r="BL4129">
        <v>375</v>
      </c>
      <c r="BM4129" s="59">
        <f t="shared" si="280"/>
        <v>600</v>
      </c>
      <c r="BN4129" t="s">
        <v>1949</v>
      </c>
      <c r="BO4129" t="s">
        <v>101</v>
      </c>
    </row>
    <row r="4130" spans="1:67" ht="13" customHeight="1" x14ac:dyDescent="0.3">
      <c r="A4130" s="5">
        <v>46114</v>
      </c>
      <c r="B4130" t="s">
        <v>63</v>
      </c>
      <c r="F4130">
        <v>585</v>
      </c>
      <c r="G4130">
        <v>585</v>
      </c>
      <c r="H4130">
        <v>1515</v>
      </c>
      <c r="I4130" s="6">
        <v>930</v>
      </c>
      <c r="Q4130" t="s">
        <v>64</v>
      </c>
      <c r="U4130">
        <v>2601393</v>
      </c>
      <c r="V4130" t="s">
        <v>1946</v>
      </c>
      <c r="W4130" t="s">
        <v>169</v>
      </c>
      <c r="X4130" t="s">
        <v>241</v>
      </c>
      <c r="Y4130" t="s">
        <v>1956</v>
      </c>
      <c r="AF4130" t="s">
        <v>1946</v>
      </c>
      <c r="AG4130" t="s">
        <v>1948</v>
      </c>
      <c r="AH4130" t="s">
        <v>244</v>
      </c>
      <c r="AI4130">
        <v>861798330</v>
      </c>
      <c r="AM4130">
        <v>260001</v>
      </c>
      <c r="BE4130">
        <f t="shared" si="278"/>
        <v>0</v>
      </c>
      <c r="BF4130" s="6">
        <f t="shared" si="279"/>
        <v>-1515</v>
      </c>
      <c r="BG4130" s="7" t="s">
        <v>71</v>
      </c>
      <c r="BH4130" t="e">
        <f>+VLOOKUP(AF4130,Sheet4!A:A,1,FALSE)</f>
        <v>#N/A</v>
      </c>
      <c r="BL4130">
        <v>585</v>
      </c>
      <c r="BM4130" s="59">
        <f t="shared" si="280"/>
        <v>930</v>
      </c>
      <c r="BN4130" t="s">
        <v>1949</v>
      </c>
      <c r="BO4130" t="s">
        <v>101</v>
      </c>
    </row>
    <row r="4131" spans="1:67" ht="13" customHeight="1" x14ac:dyDescent="0.3">
      <c r="A4131" s="5">
        <v>46114</v>
      </c>
      <c r="B4131" t="s">
        <v>63</v>
      </c>
      <c r="F4131">
        <v>450</v>
      </c>
      <c r="G4131">
        <v>450</v>
      </c>
      <c r="H4131">
        <v>1155</v>
      </c>
      <c r="I4131" s="6">
        <v>705</v>
      </c>
      <c r="Q4131" t="s">
        <v>64</v>
      </c>
      <c r="U4131">
        <v>2601393</v>
      </c>
      <c r="V4131" t="s">
        <v>1946</v>
      </c>
      <c r="W4131" t="s">
        <v>169</v>
      </c>
      <c r="X4131" t="s">
        <v>241</v>
      </c>
      <c r="Y4131" t="s">
        <v>1957</v>
      </c>
      <c r="AF4131" t="s">
        <v>1946</v>
      </c>
      <c r="AG4131" t="s">
        <v>1948</v>
      </c>
      <c r="AH4131" t="s">
        <v>244</v>
      </c>
      <c r="AI4131">
        <v>861798330</v>
      </c>
      <c r="AM4131">
        <v>260001</v>
      </c>
      <c r="BE4131">
        <f t="shared" si="278"/>
        <v>0</v>
      </c>
      <c r="BF4131" s="6">
        <f t="shared" si="279"/>
        <v>-1155</v>
      </c>
      <c r="BG4131" s="7" t="s">
        <v>71</v>
      </c>
      <c r="BH4131" t="e">
        <f>+VLOOKUP(AF4131,Sheet4!A:A,1,FALSE)</f>
        <v>#N/A</v>
      </c>
      <c r="BL4131">
        <v>450</v>
      </c>
      <c r="BM4131" s="59">
        <f t="shared" si="280"/>
        <v>705</v>
      </c>
      <c r="BN4131" t="s">
        <v>1949</v>
      </c>
      <c r="BO4131" t="s">
        <v>101</v>
      </c>
    </row>
    <row r="4132" spans="1:67" ht="13" customHeight="1" x14ac:dyDescent="0.3">
      <c r="A4132" s="5">
        <v>46114</v>
      </c>
      <c r="B4132" t="s">
        <v>63</v>
      </c>
      <c r="F4132">
        <v>600</v>
      </c>
      <c r="G4132">
        <v>600</v>
      </c>
      <c r="H4132">
        <v>1545</v>
      </c>
      <c r="I4132" s="6">
        <v>945</v>
      </c>
      <c r="Q4132" t="s">
        <v>64</v>
      </c>
      <c r="U4132">
        <v>2601393</v>
      </c>
      <c r="V4132" t="s">
        <v>1946</v>
      </c>
      <c r="W4132" t="s">
        <v>169</v>
      </c>
      <c r="X4132" t="s">
        <v>241</v>
      </c>
      <c r="Y4132" t="s">
        <v>1958</v>
      </c>
      <c r="AF4132" t="s">
        <v>1946</v>
      </c>
      <c r="AG4132" t="s">
        <v>1948</v>
      </c>
      <c r="AH4132" t="s">
        <v>244</v>
      </c>
      <c r="AI4132">
        <v>861798330</v>
      </c>
      <c r="AM4132">
        <v>260001</v>
      </c>
      <c r="BE4132">
        <f t="shared" si="278"/>
        <v>0</v>
      </c>
      <c r="BF4132" s="6">
        <f t="shared" si="279"/>
        <v>-1545</v>
      </c>
      <c r="BG4132" s="7" t="s">
        <v>71</v>
      </c>
      <c r="BH4132" t="e">
        <f>+VLOOKUP(AF4132,Sheet4!A:A,1,FALSE)</f>
        <v>#N/A</v>
      </c>
      <c r="BL4132">
        <v>600</v>
      </c>
      <c r="BM4132" s="59">
        <f t="shared" si="280"/>
        <v>945</v>
      </c>
      <c r="BN4132" t="s">
        <v>1949</v>
      </c>
      <c r="BO4132" t="s">
        <v>101</v>
      </c>
    </row>
    <row r="4133" spans="1:67" ht="13" customHeight="1" x14ac:dyDescent="0.3">
      <c r="A4133" s="5">
        <v>46114</v>
      </c>
      <c r="B4133" t="s">
        <v>74</v>
      </c>
      <c r="F4133" s="8">
        <v>30</v>
      </c>
      <c r="G4133">
        <v>15</v>
      </c>
      <c r="H4133">
        <v>78</v>
      </c>
      <c r="I4133" s="6">
        <v>48</v>
      </c>
      <c r="Q4133" t="s">
        <v>75</v>
      </c>
      <c r="U4133">
        <v>2601393</v>
      </c>
      <c r="V4133" t="s">
        <v>1946</v>
      </c>
      <c r="W4133" t="s">
        <v>169</v>
      </c>
      <c r="X4133" t="s">
        <v>241</v>
      </c>
      <c r="Y4133" t="s">
        <v>1947</v>
      </c>
      <c r="AF4133" t="s">
        <v>1946</v>
      </c>
      <c r="AG4133" t="s">
        <v>1948</v>
      </c>
      <c r="AH4133" t="s">
        <v>244</v>
      </c>
      <c r="AI4133">
        <v>861798330</v>
      </c>
      <c r="AM4133">
        <v>260001</v>
      </c>
      <c r="BE4133">
        <f t="shared" si="278"/>
        <v>0</v>
      </c>
      <c r="BF4133" s="6">
        <f t="shared" si="279"/>
        <v>-78</v>
      </c>
      <c r="BG4133" s="7" t="s">
        <v>71</v>
      </c>
      <c r="BH4133" t="e">
        <f>+VLOOKUP(AF4133,Sheet4!A:A,1,FALSE)</f>
        <v>#N/A</v>
      </c>
      <c r="BL4133">
        <v>15</v>
      </c>
      <c r="BM4133" s="59">
        <f t="shared" si="280"/>
        <v>63</v>
      </c>
      <c r="BN4133" t="s">
        <v>1949</v>
      </c>
    </row>
    <row r="4134" spans="1:67" ht="13" customHeight="1" x14ac:dyDescent="0.3">
      <c r="A4134" s="5">
        <v>46114</v>
      </c>
      <c r="B4134" t="s">
        <v>74</v>
      </c>
      <c r="F4134" s="8">
        <v>23</v>
      </c>
      <c r="G4134">
        <v>11.5</v>
      </c>
      <c r="H4134">
        <v>59</v>
      </c>
      <c r="I4134" s="6">
        <v>36</v>
      </c>
      <c r="Q4134" t="s">
        <v>75</v>
      </c>
      <c r="U4134">
        <v>2601393</v>
      </c>
      <c r="V4134" t="s">
        <v>1946</v>
      </c>
      <c r="W4134" t="s">
        <v>169</v>
      </c>
      <c r="X4134" t="s">
        <v>241</v>
      </c>
      <c r="Y4134" t="s">
        <v>1950</v>
      </c>
      <c r="AF4134" t="s">
        <v>1946</v>
      </c>
      <c r="AG4134" t="s">
        <v>1948</v>
      </c>
      <c r="AH4134" t="s">
        <v>244</v>
      </c>
      <c r="AI4134">
        <v>861798330</v>
      </c>
      <c r="AM4134">
        <v>260001</v>
      </c>
      <c r="BE4134">
        <f t="shared" si="278"/>
        <v>0</v>
      </c>
      <c r="BF4134" s="6">
        <f t="shared" si="279"/>
        <v>-59</v>
      </c>
      <c r="BG4134" s="7" t="s">
        <v>71</v>
      </c>
      <c r="BH4134" t="e">
        <f>+VLOOKUP(AF4134,Sheet4!A:A,1,FALSE)</f>
        <v>#N/A</v>
      </c>
      <c r="BL4134">
        <v>11.5</v>
      </c>
      <c r="BM4134" s="59">
        <f t="shared" si="280"/>
        <v>47.5</v>
      </c>
      <c r="BN4134" t="s">
        <v>1949</v>
      </c>
    </row>
    <row r="4135" spans="1:67" ht="13" customHeight="1" x14ac:dyDescent="0.3">
      <c r="A4135" s="5">
        <v>46114</v>
      </c>
      <c r="B4135" t="s">
        <v>74</v>
      </c>
      <c r="F4135" s="8">
        <v>30</v>
      </c>
      <c r="G4135">
        <v>15</v>
      </c>
      <c r="H4135">
        <v>78</v>
      </c>
      <c r="I4135" s="6">
        <v>48</v>
      </c>
      <c r="Q4135" t="s">
        <v>75</v>
      </c>
      <c r="U4135">
        <v>2601393</v>
      </c>
      <c r="V4135" t="s">
        <v>1946</v>
      </c>
      <c r="W4135" t="s">
        <v>169</v>
      </c>
      <c r="X4135" t="s">
        <v>241</v>
      </c>
      <c r="Y4135" t="s">
        <v>1951</v>
      </c>
      <c r="AF4135" t="s">
        <v>1946</v>
      </c>
      <c r="AG4135" t="s">
        <v>1948</v>
      </c>
      <c r="AH4135" t="s">
        <v>244</v>
      </c>
      <c r="AI4135">
        <v>861798330</v>
      </c>
      <c r="AM4135">
        <v>260001</v>
      </c>
      <c r="BE4135">
        <f t="shared" si="278"/>
        <v>0</v>
      </c>
      <c r="BF4135" s="6">
        <f t="shared" si="279"/>
        <v>-78</v>
      </c>
      <c r="BG4135" s="7" t="s">
        <v>71</v>
      </c>
      <c r="BH4135" t="e">
        <f>+VLOOKUP(AF4135,Sheet4!A:A,1,FALSE)</f>
        <v>#N/A</v>
      </c>
      <c r="BL4135">
        <v>15</v>
      </c>
      <c r="BM4135" s="59">
        <f t="shared" si="280"/>
        <v>63</v>
      </c>
      <c r="BN4135" t="s">
        <v>1949</v>
      </c>
    </row>
    <row r="4136" spans="1:67" ht="13" customHeight="1" x14ac:dyDescent="0.3">
      <c r="A4136" s="5">
        <v>46114</v>
      </c>
      <c r="B4136" t="s">
        <v>74</v>
      </c>
      <c r="F4136" s="8">
        <v>39</v>
      </c>
      <c r="G4136">
        <v>19.5</v>
      </c>
      <c r="H4136">
        <v>101</v>
      </c>
      <c r="I4136" s="6">
        <v>62</v>
      </c>
      <c r="Q4136" t="s">
        <v>75</v>
      </c>
      <c r="U4136">
        <v>2601393</v>
      </c>
      <c r="V4136" t="s">
        <v>1946</v>
      </c>
      <c r="W4136" t="s">
        <v>169</v>
      </c>
      <c r="X4136" t="s">
        <v>241</v>
      </c>
      <c r="Y4136" t="s">
        <v>1952</v>
      </c>
      <c r="AF4136" t="s">
        <v>1946</v>
      </c>
      <c r="AG4136" t="s">
        <v>1948</v>
      </c>
      <c r="AH4136" t="s">
        <v>244</v>
      </c>
      <c r="AI4136">
        <v>861798330</v>
      </c>
      <c r="AM4136">
        <v>260001</v>
      </c>
      <c r="BE4136">
        <f t="shared" si="278"/>
        <v>0</v>
      </c>
      <c r="BF4136" s="6">
        <f t="shared" si="279"/>
        <v>-101</v>
      </c>
      <c r="BG4136" s="7" t="s">
        <v>71</v>
      </c>
      <c r="BH4136" t="e">
        <f>+VLOOKUP(AF4136,Sheet4!A:A,1,FALSE)</f>
        <v>#N/A</v>
      </c>
      <c r="BL4136">
        <v>19.5</v>
      </c>
      <c r="BM4136" s="59">
        <f t="shared" si="280"/>
        <v>81.5</v>
      </c>
      <c r="BN4136" t="s">
        <v>1949</v>
      </c>
    </row>
    <row r="4137" spans="1:67" ht="13" customHeight="1" x14ac:dyDescent="0.3">
      <c r="A4137" s="5">
        <v>46114</v>
      </c>
      <c r="B4137" t="s">
        <v>74</v>
      </c>
      <c r="F4137" s="8">
        <v>27</v>
      </c>
      <c r="G4137">
        <v>13.5</v>
      </c>
      <c r="H4137">
        <v>70</v>
      </c>
      <c r="I4137" s="6">
        <v>43</v>
      </c>
      <c r="Q4137" t="s">
        <v>75</v>
      </c>
      <c r="U4137">
        <v>2601393</v>
      </c>
      <c r="V4137" t="s">
        <v>1946</v>
      </c>
      <c r="W4137" t="s">
        <v>169</v>
      </c>
      <c r="X4137" t="s">
        <v>241</v>
      </c>
      <c r="Y4137" t="s">
        <v>1953</v>
      </c>
      <c r="AF4137" t="s">
        <v>1946</v>
      </c>
      <c r="AG4137" t="s">
        <v>1948</v>
      </c>
      <c r="AH4137" t="s">
        <v>244</v>
      </c>
      <c r="AI4137">
        <v>861798330</v>
      </c>
      <c r="AM4137">
        <v>260001</v>
      </c>
      <c r="BE4137">
        <f t="shared" si="278"/>
        <v>0</v>
      </c>
      <c r="BF4137" s="6">
        <f t="shared" si="279"/>
        <v>-70</v>
      </c>
      <c r="BG4137" s="7" t="s">
        <v>71</v>
      </c>
      <c r="BH4137" t="e">
        <f>+VLOOKUP(AF4137,Sheet4!A:A,1,FALSE)</f>
        <v>#N/A</v>
      </c>
      <c r="BL4137">
        <v>13.5</v>
      </c>
      <c r="BM4137" s="59">
        <f t="shared" si="280"/>
        <v>56.5</v>
      </c>
      <c r="BN4137" t="s">
        <v>1949</v>
      </c>
    </row>
    <row r="4138" spans="1:67" ht="13" customHeight="1" x14ac:dyDescent="0.3">
      <c r="A4138" s="5">
        <v>46114</v>
      </c>
      <c r="B4138" t="s">
        <v>74</v>
      </c>
      <c r="F4138" s="8">
        <v>30</v>
      </c>
      <c r="G4138">
        <v>15</v>
      </c>
      <c r="H4138">
        <v>78</v>
      </c>
      <c r="I4138" s="6">
        <v>48</v>
      </c>
      <c r="Q4138" t="s">
        <v>75</v>
      </c>
      <c r="U4138">
        <v>2601393</v>
      </c>
      <c r="V4138" t="s">
        <v>1946</v>
      </c>
      <c r="W4138" t="s">
        <v>169</v>
      </c>
      <c r="X4138" t="s">
        <v>241</v>
      </c>
      <c r="Y4138" t="s">
        <v>1954</v>
      </c>
      <c r="AF4138" t="s">
        <v>1946</v>
      </c>
      <c r="AG4138" t="s">
        <v>1948</v>
      </c>
      <c r="AH4138" t="s">
        <v>244</v>
      </c>
      <c r="AI4138">
        <v>861798330</v>
      </c>
      <c r="AM4138">
        <v>260001</v>
      </c>
      <c r="BE4138">
        <f t="shared" si="278"/>
        <v>0</v>
      </c>
      <c r="BF4138" s="6">
        <f t="shared" si="279"/>
        <v>-78</v>
      </c>
      <c r="BG4138" s="7" t="s">
        <v>71</v>
      </c>
      <c r="BH4138" t="e">
        <f>+VLOOKUP(AF4138,Sheet4!A:A,1,FALSE)</f>
        <v>#N/A</v>
      </c>
      <c r="BL4138">
        <v>15</v>
      </c>
      <c r="BM4138" s="59">
        <f t="shared" si="280"/>
        <v>63</v>
      </c>
      <c r="BN4138" t="s">
        <v>1949</v>
      </c>
    </row>
    <row r="4139" spans="1:67" ht="13" customHeight="1" x14ac:dyDescent="0.3">
      <c r="A4139" s="5">
        <v>46114</v>
      </c>
      <c r="B4139" t="s">
        <v>74</v>
      </c>
      <c r="F4139" s="8">
        <v>25</v>
      </c>
      <c r="G4139">
        <v>12.5</v>
      </c>
      <c r="H4139">
        <v>65</v>
      </c>
      <c r="I4139" s="6">
        <v>40</v>
      </c>
      <c r="Q4139" t="s">
        <v>75</v>
      </c>
      <c r="U4139">
        <v>2601393</v>
      </c>
      <c r="V4139" t="s">
        <v>1946</v>
      </c>
      <c r="W4139" t="s">
        <v>169</v>
      </c>
      <c r="X4139" t="s">
        <v>241</v>
      </c>
      <c r="Y4139" t="s">
        <v>1955</v>
      </c>
      <c r="AF4139" t="s">
        <v>1946</v>
      </c>
      <c r="AG4139" t="s">
        <v>1948</v>
      </c>
      <c r="AH4139" t="s">
        <v>244</v>
      </c>
      <c r="AI4139">
        <v>861798330</v>
      </c>
      <c r="AM4139">
        <v>260001</v>
      </c>
      <c r="BE4139">
        <f t="shared" si="278"/>
        <v>0</v>
      </c>
      <c r="BF4139" s="6">
        <f t="shared" si="279"/>
        <v>-65</v>
      </c>
      <c r="BG4139" s="7" t="s">
        <v>71</v>
      </c>
      <c r="BH4139" t="e">
        <f>+VLOOKUP(AF4139,Sheet4!A:A,1,FALSE)</f>
        <v>#N/A</v>
      </c>
      <c r="BL4139">
        <v>12.5</v>
      </c>
      <c r="BM4139" s="59">
        <f t="shared" si="280"/>
        <v>52.5</v>
      </c>
      <c r="BN4139" t="s">
        <v>1949</v>
      </c>
    </row>
    <row r="4140" spans="1:67" ht="13" customHeight="1" x14ac:dyDescent="0.3">
      <c r="A4140" s="5">
        <v>46114</v>
      </c>
      <c r="B4140" t="s">
        <v>74</v>
      </c>
      <c r="F4140" s="8">
        <v>39</v>
      </c>
      <c r="G4140">
        <v>19.5</v>
      </c>
      <c r="H4140">
        <v>101</v>
      </c>
      <c r="I4140" s="6">
        <v>62</v>
      </c>
      <c r="Q4140" t="s">
        <v>75</v>
      </c>
      <c r="U4140">
        <v>2601393</v>
      </c>
      <c r="V4140" t="s">
        <v>1946</v>
      </c>
      <c r="W4140" t="s">
        <v>169</v>
      </c>
      <c r="X4140" t="s">
        <v>241</v>
      </c>
      <c r="Y4140" t="s">
        <v>1956</v>
      </c>
      <c r="AF4140" t="s">
        <v>1946</v>
      </c>
      <c r="AG4140" t="s">
        <v>1948</v>
      </c>
      <c r="AH4140" t="s">
        <v>244</v>
      </c>
      <c r="AI4140">
        <v>861798330</v>
      </c>
      <c r="AM4140">
        <v>260001</v>
      </c>
      <c r="BE4140">
        <f t="shared" si="278"/>
        <v>0</v>
      </c>
      <c r="BF4140" s="6">
        <f t="shared" si="279"/>
        <v>-101</v>
      </c>
      <c r="BG4140" s="7" t="s">
        <v>71</v>
      </c>
      <c r="BH4140" t="e">
        <f>+VLOOKUP(AF4140,Sheet4!A:A,1,FALSE)</f>
        <v>#N/A</v>
      </c>
      <c r="BL4140">
        <v>19.5</v>
      </c>
      <c r="BM4140" s="59">
        <f t="shared" si="280"/>
        <v>81.5</v>
      </c>
      <c r="BN4140" t="s">
        <v>1949</v>
      </c>
    </row>
    <row r="4141" spans="1:67" ht="13" customHeight="1" x14ac:dyDescent="0.3">
      <c r="A4141" s="5">
        <v>46114</v>
      </c>
      <c r="B4141" t="s">
        <v>74</v>
      </c>
      <c r="F4141" s="8">
        <v>30</v>
      </c>
      <c r="G4141">
        <v>15</v>
      </c>
      <c r="H4141">
        <v>77</v>
      </c>
      <c r="I4141" s="6">
        <v>47</v>
      </c>
      <c r="Q4141" t="s">
        <v>75</v>
      </c>
      <c r="U4141">
        <v>2601393</v>
      </c>
      <c r="V4141" t="s">
        <v>1946</v>
      </c>
      <c r="W4141" t="s">
        <v>169</v>
      </c>
      <c r="X4141" t="s">
        <v>241</v>
      </c>
      <c r="Y4141" t="s">
        <v>1957</v>
      </c>
      <c r="AF4141" t="s">
        <v>1946</v>
      </c>
      <c r="AG4141" t="s">
        <v>1948</v>
      </c>
      <c r="AH4141" t="s">
        <v>244</v>
      </c>
      <c r="AI4141">
        <v>861798330</v>
      </c>
      <c r="AM4141">
        <v>260001</v>
      </c>
      <c r="BE4141">
        <f t="shared" si="278"/>
        <v>0</v>
      </c>
      <c r="BF4141" s="6">
        <f t="shared" si="279"/>
        <v>-77</v>
      </c>
      <c r="BG4141" s="7" t="s">
        <v>71</v>
      </c>
      <c r="BH4141" t="e">
        <f>+VLOOKUP(AF4141,Sheet4!A:A,1,FALSE)</f>
        <v>#N/A</v>
      </c>
      <c r="BL4141">
        <v>15</v>
      </c>
      <c r="BM4141" s="59">
        <f t="shared" si="280"/>
        <v>62</v>
      </c>
      <c r="BN4141" t="s">
        <v>1949</v>
      </c>
    </row>
    <row r="4142" spans="1:67" ht="13" customHeight="1" x14ac:dyDescent="0.3">
      <c r="A4142" s="5">
        <v>46114</v>
      </c>
      <c r="B4142" t="s">
        <v>74</v>
      </c>
      <c r="F4142" s="8">
        <v>40</v>
      </c>
      <c r="G4142">
        <v>20</v>
      </c>
      <c r="H4142">
        <v>103</v>
      </c>
      <c r="I4142" s="6">
        <v>63</v>
      </c>
      <c r="Q4142" t="s">
        <v>75</v>
      </c>
      <c r="U4142">
        <v>2601393</v>
      </c>
      <c r="V4142" t="s">
        <v>1946</v>
      </c>
      <c r="W4142" t="s">
        <v>169</v>
      </c>
      <c r="X4142" t="s">
        <v>241</v>
      </c>
      <c r="Y4142" t="s">
        <v>1958</v>
      </c>
      <c r="AF4142" t="s">
        <v>1946</v>
      </c>
      <c r="AG4142" t="s">
        <v>1948</v>
      </c>
      <c r="AH4142" t="s">
        <v>244</v>
      </c>
      <c r="AI4142">
        <v>861798330</v>
      </c>
      <c r="AM4142">
        <v>260001</v>
      </c>
      <c r="BE4142">
        <f t="shared" si="278"/>
        <v>0</v>
      </c>
      <c r="BF4142" s="6">
        <f t="shared" si="279"/>
        <v>-103</v>
      </c>
      <c r="BG4142" s="7" t="s">
        <v>71</v>
      </c>
      <c r="BH4142" t="e">
        <f>+VLOOKUP(AF4142,Sheet4!A:A,1,FALSE)</f>
        <v>#N/A</v>
      </c>
      <c r="BL4142">
        <v>20</v>
      </c>
      <c r="BM4142" s="59">
        <f t="shared" si="280"/>
        <v>83</v>
      </c>
      <c r="BN4142" t="s">
        <v>1949</v>
      </c>
    </row>
    <row r="4143" spans="1:67" ht="13" customHeight="1" x14ac:dyDescent="0.3">
      <c r="A4143" s="5">
        <v>46114</v>
      </c>
      <c r="B4143" t="s">
        <v>76</v>
      </c>
      <c r="F4143">
        <v>600</v>
      </c>
      <c r="G4143">
        <v>600</v>
      </c>
      <c r="H4143">
        <v>1560</v>
      </c>
      <c r="I4143" s="6">
        <v>960</v>
      </c>
      <c r="Q4143" t="s">
        <v>77</v>
      </c>
      <c r="U4143">
        <v>2601393</v>
      </c>
      <c r="V4143" t="s">
        <v>1946</v>
      </c>
      <c r="W4143" t="s">
        <v>169</v>
      </c>
      <c r="X4143" t="s">
        <v>241</v>
      </c>
      <c r="Y4143" t="s">
        <v>1947</v>
      </c>
      <c r="AF4143" t="s">
        <v>1946</v>
      </c>
      <c r="AG4143" t="s">
        <v>1948</v>
      </c>
      <c r="AH4143" t="s">
        <v>244</v>
      </c>
      <c r="AI4143">
        <v>861798330</v>
      </c>
      <c r="AM4143">
        <v>260001</v>
      </c>
      <c r="BE4143">
        <f t="shared" si="278"/>
        <v>0</v>
      </c>
      <c r="BF4143" s="6">
        <f t="shared" si="279"/>
        <v>-1560</v>
      </c>
      <c r="BG4143" s="7" t="s">
        <v>71</v>
      </c>
      <c r="BH4143" t="e">
        <f>+VLOOKUP(AF4143,Sheet4!A:A,1,FALSE)</f>
        <v>#N/A</v>
      </c>
      <c r="BL4143">
        <v>600</v>
      </c>
      <c r="BM4143" s="59">
        <f t="shared" si="280"/>
        <v>960</v>
      </c>
      <c r="BN4143" t="s">
        <v>1949</v>
      </c>
    </row>
    <row r="4144" spans="1:67" ht="13" customHeight="1" x14ac:dyDescent="0.3">
      <c r="A4144" s="5">
        <v>46114</v>
      </c>
      <c r="B4144" t="s">
        <v>76</v>
      </c>
      <c r="F4144">
        <v>460</v>
      </c>
      <c r="G4144">
        <v>460</v>
      </c>
      <c r="H4144">
        <v>1180</v>
      </c>
      <c r="I4144" s="6">
        <v>720</v>
      </c>
      <c r="Q4144" t="s">
        <v>77</v>
      </c>
      <c r="U4144">
        <v>2601393</v>
      </c>
      <c r="V4144" t="s">
        <v>1946</v>
      </c>
      <c r="W4144" t="s">
        <v>169</v>
      </c>
      <c r="X4144" t="s">
        <v>241</v>
      </c>
      <c r="Y4144" t="s">
        <v>1950</v>
      </c>
      <c r="AF4144" t="s">
        <v>1946</v>
      </c>
      <c r="AG4144" t="s">
        <v>1948</v>
      </c>
      <c r="AH4144" t="s">
        <v>244</v>
      </c>
      <c r="AI4144">
        <v>861798330</v>
      </c>
      <c r="AM4144">
        <v>260001</v>
      </c>
      <c r="BE4144">
        <f t="shared" si="278"/>
        <v>0</v>
      </c>
      <c r="BF4144" s="6">
        <f t="shared" si="279"/>
        <v>-1180</v>
      </c>
      <c r="BG4144" s="7" t="s">
        <v>71</v>
      </c>
      <c r="BH4144" t="e">
        <f>+VLOOKUP(AF4144,Sheet4!A:A,1,FALSE)</f>
        <v>#N/A</v>
      </c>
      <c r="BL4144">
        <v>460</v>
      </c>
      <c r="BM4144" s="59">
        <f t="shared" si="280"/>
        <v>720</v>
      </c>
      <c r="BN4144" t="s">
        <v>1949</v>
      </c>
    </row>
    <row r="4145" spans="1:66" ht="13" customHeight="1" x14ac:dyDescent="0.3">
      <c r="A4145" s="5">
        <v>46114</v>
      </c>
      <c r="B4145" t="s">
        <v>76</v>
      </c>
      <c r="F4145">
        <v>600</v>
      </c>
      <c r="G4145">
        <v>600</v>
      </c>
      <c r="H4145">
        <v>1560</v>
      </c>
      <c r="I4145" s="6">
        <v>960</v>
      </c>
      <c r="Q4145" t="s">
        <v>77</v>
      </c>
      <c r="U4145">
        <v>2601393</v>
      </c>
      <c r="V4145" t="s">
        <v>1946</v>
      </c>
      <c r="W4145" t="s">
        <v>169</v>
      </c>
      <c r="X4145" t="s">
        <v>241</v>
      </c>
      <c r="Y4145" t="s">
        <v>1951</v>
      </c>
      <c r="AF4145" t="s">
        <v>1946</v>
      </c>
      <c r="AG4145" t="s">
        <v>1948</v>
      </c>
      <c r="AH4145" t="s">
        <v>244</v>
      </c>
      <c r="AI4145">
        <v>861798330</v>
      </c>
      <c r="AM4145">
        <v>260001</v>
      </c>
      <c r="BE4145">
        <f t="shared" si="278"/>
        <v>0</v>
      </c>
      <c r="BF4145" s="6">
        <f t="shared" si="279"/>
        <v>-1560</v>
      </c>
      <c r="BG4145" s="7" t="s">
        <v>71</v>
      </c>
      <c r="BH4145" t="e">
        <f>+VLOOKUP(AF4145,Sheet4!A:A,1,FALSE)</f>
        <v>#N/A</v>
      </c>
      <c r="BL4145">
        <v>600</v>
      </c>
      <c r="BM4145" s="59">
        <f t="shared" si="280"/>
        <v>960</v>
      </c>
      <c r="BN4145" t="s">
        <v>1949</v>
      </c>
    </row>
    <row r="4146" spans="1:66" ht="13" customHeight="1" x14ac:dyDescent="0.3">
      <c r="A4146" s="5">
        <v>46114</v>
      </c>
      <c r="B4146" t="s">
        <v>76</v>
      </c>
      <c r="F4146">
        <v>780</v>
      </c>
      <c r="G4146">
        <v>780</v>
      </c>
      <c r="H4146">
        <v>2020</v>
      </c>
      <c r="I4146" s="6">
        <v>1240</v>
      </c>
      <c r="Q4146" t="s">
        <v>77</v>
      </c>
      <c r="U4146">
        <v>2601393</v>
      </c>
      <c r="V4146" t="s">
        <v>1946</v>
      </c>
      <c r="W4146" t="s">
        <v>169</v>
      </c>
      <c r="X4146" t="s">
        <v>241</v>
      </c>
      <c r="Y4146" t="s">
        <v>1952</v>
      </c>
      <c r="AF4146" t="s">
        <v>1946</v>
      </c>
      <c r="AG4146" t="s">
        <v>1948</v>
      </c>
      <c r="AH4146" t="s">
        <v>244</v>
      </c>
      <c r="AI4146">
        <v>861798330</v>
      </c>
      <c r="AM4146">
        <v>260001</v>
      </c>
      <c r="BE4146">
        <f t="shared" si="278"/>
        <v>0</v>
      </c>
      <c r="BF4146" s="6">
        <f t="shared" si="279"/>
        <v>-2020</v>
      </c>
      <c r="BG4146" s="7" t="s">
        <v>71</v>
      </c>
      <c r="BH4146" t="e">
        <f>+VLOOKUP(AF4146,Sheet4!A:A,1,FALSE)</f>
        <v>#N/A</v>
      </c>
      <c r="BL4146">
        <v>780</v>
      </c>
      <c r="BM4146" s="59">
        <f t="shared" si="280"/>
        <v>1240</v>
      </c>
      <c r="BN4146" t="s">
        <v>1949</v>
      </c>
    </row>
    <row r="4147" spans="1:66" ht="13" customHeight="1" x14ac:dyDescent="0.3">
      <c r="A4147" s="5">
        <v>46114</v>
      </c>
      <c r="B4147" t="s">
        <v>76</v>
      </c>
      <c r="F4147">
        <v>540</v>
      </c>
      <c r="G4147">
        <v>540</v>
      </c>
      <c r="H4147">
        <v>1400</v>
      </c>
      <c r="I4147" s="6">
        <v>860</v>
      </c>
      <c r="Q4147" t="s">
        <v>77</v>
      </c>
      <c r="U4147">
        <v>2601393</v>
      </c>
      <c r="V4147" t="s">
        <v>1946</v>
      </c>
      <c r="W4147" t="s">
        <v>169</v>
      </c>
      <c r="X4147" t="s">
        <v>241</v>
      </c>
      <c r="Y4147" t="s">
        <v>1953</v>
      </c>
      <c r="AF4147" t="s">
        <v>1946</v>
      </c>
      <c r="AG4147" t="s">
        <v>1948</v>
      </c>
      <c r="AH4147" t="s">
        <v>244</v>
      </c>
      <c r="AI4147">
        <v>861798330</v>
      </c>
      <c r="AM4147">
        <v>260001</v>
      </c>
      <c r="BE4147">
        <f t="shared" si="278"/>
        <v>0</v>
      </c>
      <c r="BF4147" s="6">
        <f t="shared" si="279"/>
        <v>-1400</v>
      </c>
      <c r="BG4147" s="7" t="s">
        <v>71</v>
      </c>
      <c r="BH4147" t="e">
        <f>+VLOOKUP(AF4147,Sheet4!A:A,1,FALSE)</f>
        <v>#N/A</v>
      </c>
      <c r="BL4147">
        <v>540</v>
      </c>
      <c r="BM4147" s="59">
        <f t="shared" si="280"/>
        <v>860</v>
      </c>
      <c r="BN4147" t="s">
        <v>1949</v>
      </c>
    </row>
    <row r="4148" spans="1:66" ht="13" customHeight="1" x14ac:dyDescent="0.3">
      <c r="A4148" s="5">
        <v>46114</v>
      </c>
      <c r="B4148" t="s">
        <v>76</v>
      </c>
      <c r="F4148">
        <v>600</v>
      </c>
      <c r="G4148">
        <v>600</v>
      </c>
      <c r="H4148">
        <v>1560</v>
      </c>
      <c r="I4148" s="6">
        <v>960</v>
      </c>
      <c r="Q4148" t="s">
        <v>77</v>
      </c>
      <c r="U4148">
        <v>2601393</v>
      </c>
      <c r="V4148" t="s">
        <v>1946</v>
      </c>
      <c r="W4148" t="s">
        <v>169</v>
      </c>
      <c r="X4148" t="s">
        <v>241</v>
      </c>
      <c r="Y4148" t="s">
        <v>1954</v>
      </c>
      <c r="AF4148" t="s">
        <v>1946</v>
      </c>
      <c r="AG4148" t="s">
        <v>1948</v>
      </c>
      <c r="AH4148" t="s">
        <v>244</v>
      </c>
      <c r="AI4148">
        <v>861798330</v>
      </c>
      <c r="AM4148">
        <v>260001</v>
      </c>
      <c r="BE4148">
        <f t="shared" si="278"/>
        <v>0</v>
      </c>
      <c r="BF4148" s="6">
        <f t="shared" si="279"/>
        <v>-1560</v>
      </c>
      <c r="BG4148" s="7" t="s">
        <v>71</v>
      </c>
      <c r="BH4148" t="e">
        <f>+VLOOKUP(AF4148,Sheet4!A:A,1,FALSE)</f>
        <v>#N/A</v>
      </c>
      <c r="BL4148">
        <v>600</v>
      </c>
      <c r="BM4148" s="59">
        <f t="shared" si="280"/>
        <v>960</v>
      </c>
      <c r="BN4148" t="s">
        <v>1949</v>
      </c>
    </row>
    <row r="4149" spans="1:66" ht="13" customHeight="1" x14ac:dyDescent="0.3">
      <c r="A4149" s="5">
        <v>46114</v>
      </c>
      <c r="B4149" t="s">
        <v>76</v>
      </c>
      <c r="F4149">
        <v>500</v>
      </c>
      <c r="G4149">
        <v>500</v>
      </c>
      <c r="H4149">
        <v>1300</v>
      </c>
      <c r="I4149" s="6">
        <v>800</v>
      </c>
      <c r="Q4149" t="s">
        <v>77</v>
      </c>
      <c r="U4149">
        <v>2601393</v>
      </c>
      <c r="V4149" t="s">
        <v>1946</v>
      </c>
      <c r="W4149" t="s">
        <v>169</v>
      </c>
      <c r="X4149" t="s">
        <v>241</v>
      </c>
      <c r="Y4149" t="s">
        <v>1955</v>
      </c>
      <c r="AF4149" t="s">
        <v>1946</v>
      </c>
      <c r="AG4149" t="s">
        <v>1948</v>
      </c>
      <c r="AH4149" t="s">
        <v>244</v>
      </c>
      <c r="AI4149">
        <v>861798330</v>
      </c>
      <c r="AM4149">
        <v>260001</v>
      </c>
      <c r="BE4149">
        <f t="shared" si="278"/>
        <v>0</v>
      </c>
      <c r="BF4149" s="6">
        <f t="shared" si="279"/>
        <v>-1300</v>
      </c>
      <c r="BG4149" s="7" t="s">
        <v>71</v>
      </c>
      <c r="BH4149" t="e">
        <f>+VLOOKUP(AF4149,Sheet4!A:A,1,FALSE)</f>
        <v>#N/A</v>
      </c>
      <c r="BL4149">
        <v>500</v>
      </c>
      <c r="BM4149" s="59">
        <f t="shared" si="280"/>
        <v>800</v>
      </c>
      <c r="BN4149" t="s">
        <v>1949</v>
      </c>
    </row>
    <row r="4150" spans="1:66" ht="13" customHeight="1" x14ac:dyDescent="0.3">
      <c r="A4150" s="5">
        <v>46114</v>
      </c>
      <c r="B4150" t="s">
        <v>76</v>
      </c>
      <c r="F4150">
        <v>780</v>
      </c>
      <c r="G4150">
        <v>780</v>
      </c>
      <c r="H4150">
        <v>2020</v>
      </c>
      <c r="I4150" s="6">
        <v>1240</v>
      </c>
      <c r="Q4150" t="s">
        <v>77</v>
      </c>
      <c r="U4150">
        <v>2601393</v>
      </c>
      <c r="V4150" t="s">
        <v>1946</v>
      </c>
      <c r="W4150" t="s">
        <v>169</v>
      </c>
      <c r="X4150" t="s">
        <v>241</v>
      </c>
      <c r="Y4150" t="s">
        <v>1956</v>
      </c>
      <c r="AF4150" t="s">
        <v>1946</v>
      </c>
      <c r="AG4150" t="s">
        <v>1948</v>
      </c>
      <c r="AH4150" t="s">
        <v>244</v>
      </c>
      <c r="AI4150">
        <v>861798330</v>
      </c>
      <c r="AM4150">
        <v>260001</v>
      </c>
      <c r="BE4150">
        <f t="shared" si="278"/>
        <v>0</v>
      </c>
      <c r="BF4150" s="6">
        <f t="shared" si="279"/>
        <v>-2020</v>
      </c>
      <c r="BG4150" s="7" t="s">
        <v>71</v>
      </c>
      <c r="BH4150" t="e">
        <f>+VLOOKUP(AF4150,Sheet4!A:A,1,FALSE)</f>
        <v>#N/A</v>
      </c>
      <c r="BL4150">
        <v>780</v>
      </c>
      <c r="BM4150" s="59">
        <f t="shared" si="280"/>
        <v>1240</v>
      </c>
      <c r="BN4150" t="s">
        <v>1949</v>
      </c>
    </row>
    <row r="4151" spans="1:66" ht="13" customHeight="1" x14ac:dyDescent="0.3">
      <c r="A4151" s="5">
        <v>46114</v>
      </c>
      <c r="B4151" t="s">
        <v>76</v>
      </c>
      <c r="F4151">
        <v>600</v>
      </c>
      <c r="G4151">
        <v>600</v>
      </c>
      <c r="H4151">
        <v>1540</v>
      </c>
      <c r="I4151" s="6">
        <v>940</v>
      </c>
      <c r="Q4151" t="s">
        <v>77</v>
      </c>
      <c r="U4151">
        <v>2601393</v>
      </c>
      <c r="V4151" t="s">
        <v>1946</v>
      </c>
      <c r="W4151" t="s">
        <v>169</v>
      </c>
      <c r="X4151" t="s">
        <v>241</v>
      </c>
      <c r="Y4151" t="s">
        <v>1957</v>
      </c>
      <c r="AF4151" t="s">
        <v>1946</v>
      </c>
      <c r="AG4151" t="s">
        <v>1948</v>
      </c>
      <c r="AH4151" t="s">
        <v>244</v>
      </c>
      <c r="AI4151">
        <v>861798330</v>
      </c>
      <c r="AM4151">
        <v>260001</v>
      </c>
      <c r="BE4151">
        <f t="shared" si="278"/>
        <v>0</v>
      </c>
      <c r="BF4151" s="6">
        <f t="shared" si="279"/>
        <v>-1540</v>
      </c>
      <c r="BG4151" s="7" t="s">
        <v>71</v>
      </c>
      <c r="BH4151" t="e">
        <f>+VLOOKUP(AF4151,Sheet4!A:A,1,FALSE)</f>
        <v>#N/A</v>
      </c>
      <c r="BL4151">
        <v>600</v>
      </c>
      <c r="BM4151" s="59">
        <f t="shared" si="280"/>
        <v>940</v>
      </c>
      <c r="BN4151" t="s">
        <v>1949</v>
      </c>
    </row>
    <row r="4152" spans="1:66" ht="13" customHeight="1" x14ac:dyDescent="0.3">
      <c r="A4152" s="5">
        <v>46114</v>
      </c>
      <c r="B4152" t="s">
        <v>76</v>
      </c>
      <c r="F4152">
        <v>800</v>
      </c>
      <c r="G4152">
        <v>800</v>
      </c>
      <c r="H4152">
        <v>2060</v>
      </c>
      <c r="I4152" s="6">
        <v>1260</v>
      </c>
      <c r="Q4152" t="s">
        <v>77</v>
      </c>
      <c r="U4152">
        <v>2601393</v>
      </c>
      <c r="V4152" t="s">
        <v>1946</v>
      </c>
      <c r="W4152" t="s">
        <v>169</v>
      </c>
      <c r="X4152" t="s">
        <v>241</v>
      </c>
      <c r="Y4152" t="s">
        <v>1958</v>
      </c>
      <c r="AF4152" t="s">
        <v>1946</v>
      </c>
      <c r="AG4152" t="s">
        <v>1948</v>
      </c>
      <c r="AH4152" t="s">
        <v>244</v>
      </c>
      <c r="AI4152">
        <v>861798330</v>
      </c>
      <c r="AM4152">
        <v>260001</v>
      </c>
      <c r="BE4152">
        <f t="shared" si="278"/>
        <v>0</v>
      </c>
      <c r="BF4152" s="6">
        <f t="shared" si="279"/>
        <v>-2060</v>
      </c>
      <c r="BG4152" s="7" t="s">
        <v>71</v>
      </c>
      <c r="BH4152" t="e">
        <f>+VLOOKUP(AF4152,Sheet4!A:A,1,FALSE)</f>
        <v>#N/A</v>
      </c>
      <c r="BL4152">
        <v>800</v>
      </c>
      <c r="BM4152" s="59">
        <f t="shared" si="280"/>
        <v>1260</v>
      </c>
      <c r="BN4152" t="s">
        <v>1949</v>
      </c>
    </row>
    <row r="4153" spans="1:66" ht="13" customHeight="1" x14ac:dyDescent="0.3">
      <c r="A4153" s="5">
        <v>46114</v>
      </c>
      <c r="B4153" t="s">
        <v>78</v>
      </c>
      <c r="F4153" s="8">
        <v>30</v>
      </c>
      <c r="G4153">
        <v>15</v>
      </c>
      <c r="H4153">
        <v>78</v>
      </c>
      <c r="I4153" s="6">
        <v>48</v>
      </c>
      <c r="Q4153" t="s">
        <v>79</v>
      </c>
      <c r="U4153">
        <v>2601393</v>
      </c>
      <c r="V4153" t="s">
        <v>1946</v>
      </c>
      <c r="W4153" t="s">
        <v>169</v>
      </c>
      <c r="X4153" t="s">
        <v>241</v>
      </c>
      <c r="Y4153" t="s">
        <v>1947</v>
      </c>
      <c r="AF4153" t="s">
        <v>1946</v>
      </c>
      <c r="AG4153" t="s">
        <v>1948</v>
      </c>
      <c r="AH4153" t="s">
        <v>244</v>
      </c>
      <c r="AI4153">
        <v>861798330</v>
      </c>
      <c r="AM4153">
        <v>260001</v>
      </c>
      <c r="BE4153">
        <f t="shared" si="278"/>
        <v>0</v>
      </c>
      <c r="BF4153" s="6">
        <f t="shared" si="279"/>
        <v>-78</v>
      </c>
      <c r="BG4153" s="7" t="s">
        <v>71</v>
      </c>
      <c r="BH4153" t="e">
        <f>+VLOOKUP(AF4153,Sheet4!A:A,1,FALSE)</f>
        <v>#N/A</v>
      </c>
      <c r="BL4153">
        <v>15</v>
      </c>
      <c r="BM4153" s="59">
        <f t="shared" si="280"/>
        <v>63</v>
      </c>
      <c r="BN4153" t="s">
        <v>1949</v>
      </c>
    </row>
    <row r="4154" spans="1:66" ht="13" customHeight="1" x14ac:dyDescent="0.3">
      <c r="A4154" s="5">
        <v>46114</v>
      </c>
      <c r="B4154" t="s">
        <v>78</v>
      </c>
      <c r="F4154" s="8">
        <v>23</v>
      </c>
      <c r="G4154">
        <v>11.5</v>
      </c>
      <c r="H4154">
        <v>59</v>
      </c>
      <c r="I4154" s="6">
        <v>36</v>
      </c>
      <c r="Q4154" t="s">
        <v>79</v>
      </c>
      <c r="U4154">
        <v>2601393</v>
      </c>
      <c r="V4154" t="s">
        <v>1946</v>
      </c>
      <c r="W4154" t="s">
        <v>169</v>
      </c>
      <c r="X4154" t="s">
        <v>241</v>
      </c>
      <c r="Y4154" t="s">
        <v>1950</v>
      </c>
      <c r="AF4154" t="s">
        <v>1946</v>
      </c>
      <c r="AG4154" t="s">
        <v>1948</v>
      </c>
      <c r="AH4154" t="s">
        <v>244</v>
      </c>
      <c r="AI4154">
        <v>861798330</v>
      </c>
      <c r="AM4154">
        <v>260001</v>
      </c>
      <c r="BE4154">
        <f t="shared" si="278"/>
        <v>0</v>
      </c>
      <c r="BF4154" s="6">
        <f t="shared" si="279"/>
        <v>-59</v>
      </c>
      <c r="BG4154" s="7" t="s">
        <v>71</v>
      </c>
      <c r="BH4154" t="e">
        <f>+VLOOKUP(AF4154,Sheet4!A:A,1,FALSE)</f>
        <v>#N/A</v>
      </c>
      <c r="BL4154">
        <v>11.5</v>
      </c>
      <c r="BM4154" s="59">
        <f t="shared" si="280"/>
        <v>47.5</v>
      </c>
      <c r="BN4154" t="s">
        <v>1949</v>
      </c>
    </row>
    <row r="4155" spans="1:66" ht="13" customHeight="1" x14ac:dyDescent="0.3">
      <c r="A4155" s="5">
        <v>46114</v>
      </c>
      <c r="B4155" t="s">
        <v>78</v>
      </c>
      <c r="F4155" s="8">
        <v>30</v>
      </c>
      <c r="G4155">
        <v>15</v>
      </c>
      <c r="H4155">
        <v>78</v>
      </c>
      <c r="I4155" s="6">
        <v>48</v>
      </c>
      <c r="Q4155" t="s">
        <v>79</v>
      </c>
      <c r="U4155">
        <v>2601393</v>
      </c>
      <c r="V4155" t="s">
        <v>1946</v>
      </c>
      <c r="W4155" t="s">
        <v>169</v>
      </c>
      <c r="X4155" t="s">
        <v>241</v>
      </c>
      <c r="Y4155" t="s">
        <v>1951</v>
      </c>
      <c r="AF4155" t="s">
        <v>1946</v>
      </c>
      <c r="AG4155" t="s">
        <v>1948</v>
      </c>
      <c r="AH4155" t="s">
        <v>244</v>
      </c>
      <c r="AI4155">
        <v>861798330</v>
      </c>
      <c r="AM4155">
        <v>260001</v>
      </c>
      <c r="BE4155">
        <f t="shared" si="278"/>
        <v>0</v>
      </c>
      <c r="BF4155" s="6">
        <f t="shared" si="279"/>
        <v>-78</v>
      </c>
      <c r="BG4155" s="7" t="s">
        <v>71</v>
      </c>
      <c r="BH4155" t="e">
        <f>+VLOOKUP(AF4155,Sheet4!A:A,1,FALSE)</f>
        <v>#N/A</v>
      </c>
      <c r="BL4155">
        <v>15</v>
      </c>
      <c r="BM4155" s="59">
        <f t="shared" si="280"/>
        <v>63</v>
      </c>
      <c r="BN4155" t="s">
        <v>1949</v>
      </c>
    </row>
    <row r="4156" spans="1:66" ht="13" customHeight="1" x14ac:dyDescent="0.3">
      <c r="A4156" s="5">
        <v>46114</v>
      </c>
      <c r="B4156" t="s">
        <v>78</v>
      </c>
      <c r="F4156" s="8">
        <v>39</v>
      </c>
      <c r="G4156">
        <v>19.5</v>
      </c>
      <c r="H4156">
        <v>101</v>
      </c>
      <c r="I4156" s="6">
        <v>62</v>
      </c>
      <c r="Q4156" t="s">
        <v>79</v>
      </c>
      <c r="U4156">
        <v>2601393</v>
      </c>
      <c r="V4156" t="s">
        <v>1946</v>
      </c>
      <c r="W4156" t="s">
        <v>169</v>
      </c>
      <c r="X4156" t="s">
        <v>241</v>
      </c>
      <c r="Y4156" t="s">
        <v>1952</v>
      </c>
      <c r="AF4156" t="s">
        <v>1946</v>
      </c>
      <c r="AG4156" t="s">
        <v>1948</v>
      </c>
      <c r="AH4156" t="s">
        <v>244</v>
      </c>
      <c r="AI4156">
        <v>861798330</v>
      </c>
      <c r="AM4156">
        <v>260001</v>
      </c>
      <c r="BE4156">
        <f t="shared" si="278"/>
        <v>0</v>
      </c>
      <c r="BF4156" s="6">
        <f t="shared" si="279"/>
        <v>-101</v>
      </c>
      <c r="BG4156" s="7" t="s">
        <v>71</v>
      </c>
      <c r="BH4156" t="e">
        <f>+VLOOKUP(AF4156,Sheet4!A:A,1,FALSE)</f>
        <v>#N/A</v>
      </c>
      <c r="BL4156">
        <v>19.5</v>
      </c>
      <c r="BM4156" s="59">
        <f t="shared" si="280"/>
        <v>81.5</v>
      </c>
      <c r="BN4156" t="s">
        <v>1949</v>
      </c>
    </row>
    <row r="4157" spans="1:66" ht="13" customHeight="1" x14ac:dyDescent="0.3">
      <c r="A4157" s="5">
        <v>46114</v>
      </c>
      <c r="B4157" t="s">
        <v>78</v>
      </c>
      <c r="F4157" s="8">
        <v>27</v>
      </c>
      <c r="G4157">
        <v>13.5</v>
      </c>
      <c r="H4157">
        <v>70</v>
      </c>
      <c r="I4157" s="6">
        <v>43</v>
      </c>
      <c r="Q4157" t="s">
        <v>79</v>
      </c>
      <c r="U4157">
        <v>2601393</v>
      </c>
      <c r="V4157" t="s">
        <v>1946</v>
      </c>
      <c r="W4157" t="s">
        <v>169</v>
      </c>
      <c r="X4157" t="s">
        <v>241</v>
      </c>
      <c r="Y4157" t="s">
        <v>1953</v>
      </c>
      <c r="AF4157" t="s">
        <v>1946</v>
      </c>
      <c r="AG4157" t="s">
        <v>1948</v>
      </c>
      <c r="AH4157" t="s">
        <v>244</v>
      </c>
      <c r="AI4157">
        <v>861798330</v>
      </c>
      <c r="AM4157">
        <v>260001</v>
      </c>
      <c r="BE4157">
        <f t="shared" si="278"/>
        <v>0</v>
      </c>
      <c r="BF4157" s="6">
        <f t="shared" si="279"/>
        <v>-70</v>
      </c>
      <c r="BG4157" s="7" t="s">
        <v>71</v>
      </c>
      <c r="BH4157" t="e">
        <f>+VLOOKUP(AF4157,Sheet4!A:A,1,FALSE)</f>
        <v>#N/A</v>
      </c>
      <c r="BL4157">
        <v>13.5</v>
      </c>
      <c r="BM4157" s="59">
        <f t="shared" si="280"/>
        <v>56.5</v>
      </c>
      <c r="BN4157" t="s">
        <v>1949</v>
      </c>
    </row>
    <row r="4158" spans="1:66" ht="13" customHeight="1" x14ac:dyDescent="0.3">
      <c r="A4158" s="5">
        <v>46114</v>
      </c>
      <c r="B4158" t="s">
        <v>78</v>
      </c>
      <c r="F4158" s="8">
        <v>30</v>
      </c>
      <c r="G4158">
        <v>15</v>
      </c>
      <c r="H4158">
        <v>78</v>
      </c>
      <c r="I4158" s="6">
        <v>48</v>
      </c>
      <c r="Q4158" t="s">
        <v>79</v>
      </c>
      <c r="U4158">
        <v>2601393</v>
      </c>
      <c r="V4158" t="s">
        <v>1946</v>
      </c>
      <c r="W4158" t="s">
        <v>169</v>
      </c>
      <c r="X4158" t="s">
        <v>241</v>
      </c>
      <c r="Y4158" t="s">
        <v>1954</v>
      </c>
      <c r="AF4158" t="s">
        <v>1946</v>
      </c>
      <c r="AG4158" t="s">
        <v>1948</v>
      </c>
      <c r="AH4158" t="s">
        <v>244</v>
      </c>
      <c r="AI4158">
        <v>861798330</v>
      </c>
      <c r="AM4158">
        <v>260001</v>
      </c>
      <c r="BE4158">
        <f t="shared" si="278"/>
        <v>0</v>
      </c>
      <c r="BF4158" s="6">
        <f t="shared" si="279"/>
        <v>-78</v>
      </c>
      <c r="BG4158" s="7" t="s">
        <v>71</v>
      </c>
      <c r="BH4158" t="e">
        <f>+VLOOKUP(AF4158,Sheet4!A:A,1,FALSE)</f>
        <v>#N/A</v>
      </c>
      <c r="BL4158">
        <v>15</v>
      </c>
      <c r="BM4158" s="59">
        <f t="shared" si="280"/>
        <v>63</v>
      </c>
      <c r="BN4158" t="s">
        <v>1949</v>
      </c>
    </row>
    <row r="4159" spans="1:66" ht="13" customHeight="1" x14ac:dyDescent="0.3">
      <c r="A4159" s="5">
        <v>46114</v>
      </c>
      <c r="B4159" t="s">
        <v>78</v>
      </c>
      <c r="F4159" s="8">
        <v>25</v>
      </c>
      <c r="G4159">
        <v>12.5</v>
      </c>
      <c r="H4159">
        <v>65</v>
      </c>
      <c r="I4159" s="6">
        <v>40</v>
      </c>
      <c r="Q4159" t="s">
        <v>79</v>
      </c>
      <c r="U4159">
        <v>2601393</v>
      </c>
      <c r="V4159" t="s">
        <v>1946</v>
      </c>
      <c r="W4159" t="s">
        <v>169</v>
      </c>
      <c r="X4159" t="s">
        <v>241</v>
      </c>
      <c r="Y4159" t="s">
        <v>1955</v>
      </c>
      <c r="AF4159" t="s">
        <v>1946</v>
      </c>
      <c r="AG4159" t="s">
        <v>1948</v>
      </c>
      <c r="AH4159" t="s">
        <v>244</v>
      </c>
      <c r="AI4159">
        <v>861798330</v>
      </c>
      <c r="AM4159">
        <v>260001</v>
      </c>
      <c r="BE4159">
        <f t="shared" si="278"/>
        <v>0</v>
      </c>
      <c r="BF4159" s="6">
        <f t="shared" si="279"/>
        <v>-65</v>
      </c>
      <c r="BG4159" s="7" t="s">
        <v>71</v>
      </c>
      <c r="BH4159" t="e">
        <f>+VLOOKUP(AF4159,Sheet4!A:A,1,FALSE)</f>
        <v>#N/A</v>
      </c>
      <c r="BL4159">
        <v>12.5</v>
      </c>
      <c r="BM4159" s="59">
        <f t="shared" si="280"/>
        <v>52.5</v>
      </c>
      <c r="BN4159" t="s">
        <v>1949</v>
      </c>
    </row>
    <row r="4160" spans="1:66" ht="13" customHeight="1" x14ac:dyDescent="0.3">
      <c r="A4160" s="5">
        <v>46114</v>
      </c>
      <c r="B4160" t="s">
        <v>78</v>
      </c>
      <c r="F4160" s="8">
        <v>39</v>
      </c>
      <c r="G4160">
        <v>19.5</v>
      </c>
      <c r="H4160">
        <v>101</v>
      </c>
      <c r="I4160" s="6">
        <v>62</v>
      </c>
      <c r="Q4160" t="s">
        <v>79</v>
      </c>
      <c r="U4160">
        <v>2601393</v>
      </c>
      <c r="V4160" t="s">
        <v>1946</v>
      </c>
      <c r="W4160" t="s">
        <v>169</v>
      </c>
      <c r="X4160" t="s">
        <v>241</v>
      </c>
      <c r="Y4160" t="s">
        <v>1956</v>
      </c>
      <c r="AF4160" t="s">
        <v>1946</v>
      </c>
      <c r="AG4160" t="s">
        <v>1948</v>
      </c>
      <c r="AH4160" t="s">
        <v>244</v>
      </c>
      <c r="AI4160">
        <v>861798330</v>
      </c>
      <c r="AM4160">
        <v>260001</v>
      </c>
      <c r="BE4160">
        <f t="shared" si="278"/>
        <v>0</v>
      </c>
      <c r="BF4160" s="6">
        <f t="shared" si="279"/>
        <v>-101</v>
      </c>
      <c r="BG4160" s="7" t="s">
        <v>71</v>
      </c>
      <c r="BH4160" t="e">
        <f>+VLOOKUP(AF4160,Sheet4!A:A,1,FALSE)</f>
        <v>#N/A</v>
      </c>
      <c r="BL4160">
        <v>19.5</v>
      </c>
      <c r="BM4160" s="59">
        <f t="shared" si="280"/>
        <v>81.5</v>
      </c>
      <c r="BN4160" t="s">
        <v>1949</v>
      </c>
    </row>
    <row r="4161" spans="1:67" ht="13" customHeight="1" x14ac:dyDescent="0.3">
      <c r="A4161" s="5">
        <v>46114</v>
      </c>
      <c r="B4161" t="s">
        <v>78</v>
      </c>
      <c r="F4161" s="8">
        <v>30</v>
      </c>
      <c r="G4161">
        <v>15</v>
      </c>
      <c r="H4161">
        <v>77</v>
      </c>
      <c r="I4161" s="6">
        <v>47</v>
      </c>
      <c r="Q4161" t="s">
        <v>79</v>
      </c>
      <c r="U4161">
        <v>2601393</v>
      </c>
      <c r="V4161" t="s">
        <v>1946</v>
      </c>
      <c r="W4161" t="s">
        <v>169</v>
      </c>
      <c r="X4161" t="s">
        <v>241</v>
      </c>
      <c r="Y4161" t="s">
        <v>1957</v>
      </c>
      <c r="AF4161" t="s">
        <v>1946</v>
      </c>
      <c r="AG4161" t="s">
        <v>1948</v>
      </c>
      <c r="AH4161" t="s">
        <v>244</v>
      </c>
      <c r="AI4161">
        <v>861798330</v>
      </c>
      <c r="AM4161">
        <v>260001</v>
      </c>
      <c r="BE4161">
        <f t="shared" si="278"/>
        <v>0</v>
      </c>
      <c r="BF4161" s="6">
        <f t="shared" si="279"/>
        <v>-77</v>
      </c>
      <c r="BG4161" s="7" t="s">
        <v>71</v>
      </c>
      <c r="BH4161" t="e">
        <f>+VLOOKUP(AF4161,Sheet4!A:A,1,FALSE)</f>
        <v>#N/A</v>
      </c>
      <c r="BL4161">
        <v>15</v>
      </c>
      <c r="BM4161" s="59">
        <f t="shared" si="280"/>
        <v>62</v>
      </c>
      <c r="BN4161" t="s">
        <v>1949</v>
      </c>
    </row>
    <row r="4162" spans="1:67" ht="13" customHeight="1" x14ac:dyDescent="0.3">
      <c r="A4162" s="5">
        <v>46114</v>
      </c>
      <c r="B4162" t="s">
        <v>78</v>
      </c>
      <c r="F4162" s="8">
        <v>40</v>
      </c>
      <c r="G4162">
        <v>20</v>
      </c>
      <c r="H4162">
        <v>103</v>
      </c>
      <c r="I4162" s="6">
        <v>63</v>
      </c>
      <c r="Q4162" t="s">
        <v>79</v>
      </c>
      <c r="U4162">
        <v>2601393</v>
      </c>
      <c r="V4162" t="s">
        <v>1946</v>
      </c>
      <c r="W4162" t="s">
        <v>169</v>
      </c>
      <c r="X4162" t="s">
        <v>241</v>
      </c>
      <c r="Y4162" t="s">
        <v>1958</v>
      </c>
      <c r="AF4162" t="s">
        <v>1946</v>
      </c>
      <c r="AG4162" t="s">
        <v>1948</v>
      </c>
      <c r="AH4162" t="s">
        <v>244</v>
      </c>
      <c r="AI4162">
        <v>861798330</v>
      </c>
      <c r="AM4162">
        <v>260001</v>
      </c>
      <c r="BE4162">
        <f t="shared" ref="BE4162:BE4225" si="281">+BB4162+BC4162</f>
        <v>0</v>
      </c>
      <c r="BF4162" s="6">
        <f t="shared" ref="BF4162:BF4225" si="282">+BE4162-H4162</f>
        <v>-103</v>
      </c>
      <c r="BG4162" s="7" t="s">
        <v>71</v>
      </c>
      <c r="BH4162" t="e">
        <f>+VLOOKUP(AF4162,Sheet4!A:A,1,FALSE)</f>
        <v>#N/A</v>
      </c>
      <c r="BL4162">
        <v>20</v>
      </c>
      <c r="BM4162" s="59">
        <f t="shared" ref="BM4162:BM4225" si="283">+H4162+-BL4162</f>
        <v>83</v>
      </c>
      <c r="BN4162" t="s">
        <v>1949</v>
      </c>
    </row>
    <row r="4163" spans="1:67" ht="13" customHeight="1" x14ac:dyDescent="0.3">
      <c r="A4163" s="5">
        <v>46114</v>
      </c>
      <c r="B4163" t="s">
        <v>80</v>
      </c>
      <c r="F4163">
        <v>375</v>
      </c>
      <c r="G4163">
        <v>375</v>
      </c>
      <c r="H4163">
        <v>975</v>
      </c>
      <c r="I4163" s="6">
        <v>600</v>
      </c>
      <c r="Q4163" t="s">
        <v>81</v>
      </c>
      <c r="U4163">
        <v>2601393</v>
      </c>
      <c r="V4163" t="s">
        <v>1946</v>
      </c>
      <c r="W4163" t="s">
        <v>169</v>
      </c>
      <c r="X4163" t="s">
        <v>241</v>
      </c>
      <c r="Y4163" t="s">
        <v>1947</v>
      </c>
      <c r="AF4163" t="s">
        <v>1946</v>
      </c>
      <c r="AG4163" t="s">
        <v>1948</v>
      </c>
      <c r="AH4163" t="s">
        <v>244</v>
      </c>
      <c r="AI4163">
        <v>861798330</v>
      </c>
      <c r="AM4163">
        <v>260001</v>
      </c>
      <c r="BE4163">
        <f t="shared" si="281"/>
        <v>0</v>
      </c>
      <c r="BF4163" s="6">
        <f t="shared" si="282"/>
        <v>-975</v>
      </c>
      <c r="BG4163" s="7" t="s">
        <v>71</v>
      </c>
      <c r="BH4163" t="e">
        <f>+VLOOKUP(AF4163,Sheet4!A:A,1,FALSE)</f>
        <v>#N/A</v>
      </c>
      <c r="BL4163">
        <v>375</v>
      </c>
      <c r="BM4163" s="59">
        <f t="shared" si="283"/>
        <v>600</v>
      </c>
      <c r="BN4163" t="s">
        <v>1949</v>
      </c>
    </row>
    <row r="4164" spans="1:67" ht="13" customHeight="1" x14ac:dyDescent="0.3">
      <c r="A4164" s="5">
        <v>46114</v>
      </c>
      <c r="B4164" t="s">
        <v>80</v>
      </c>
      <c r="F4164">
        <v>287.5</v>
      </c>
      <c r="G4164">
        <v>287.5</v>
      </c>
      <c r="H4164">
        <v>737.5</v>
      </c>
      <c r="I4164" s="6">
        <v>450</v>
      </c>
      <c r="Q4164" t="s">
        <v>81</v>
      </c>
      <c r="U4164">
        <v>2601393</v>
      </c>
      <c r="V4164" t="s">
        <v>1946</v>
      </c>
      <c r="W4164" t="s">
        <v>169</v>
      </c>
      <c r="X4164" t="s">
        <v>241</v>
      </c>
      <c r="Y4164" t="s">
        <v>1950</v>
      </c>
      <c r="AF4164" t="s">
        <v>1946</v>
      </c>
      <c r="AG4164" t="s">
        <v>1948</v>
      </c>
      <c r="AH4164" t="s">
        <v>244</v>
      </c>
      <c r="AI4164">
        <v>861798330</v>
      </c>
      <c r="AM4164">
        <v>260001</v>
      </c>
      <c r="BE4164">
        <f t="shared" si="281"/>
        <v>0</v>
      </c>
      <c r="BF4164" s="6">
        <f t="shared" si="282"/>
        <v>-737.5</v>
      </c>
      <c r="BG4164" s="7" t="s">
        <v>71</v>
      </c>
      <c r="BH4164" t="e">
        <f>+VLOOKUP(AF4164,Sheet4!A:A,1,FALSE)</f>
        <v>#N/A</v>
      </c>
      <c r="BL4164">
        <v>287.5</v>
      </c>
      <c r="BM4164" s="59">
        <f t="shared" si="283"/>
        <v>450</v>
      </c>
      <c r="BN4164" t="s">
        <v>1949</v>
      </c>
    </row>
    <row r="4165" spans="1:67" ht="13" customHeight="1" x14ac:dyDescent="0.3">
      <c r="A4165" s="5">
        <v>46114</v>
      </c>
      <c r="B4165" t="s">
        <v>80</v>
      </c>
      <c r="F4165">
        <v>375</v>
      </c>
      <c r="G4165">
        <v>375</v>
      </c>
      <c r="H4165">
        <v>975</v>
      </c>
      <c r="I4165" s="6">
        <v>600</v>
      </c>
      <c r="Q4165" t="s">
        <v>81</v>
      </c>
      <c r="U4165">
        <v>2601393</v>
      </c>
      <c r="V4165" t="s">
        <v>1946</v>
      </c>
      <c r="W4165" t="s">
        <v>169</v>
      </c>
      <c r="X4165" t="s">
        <v>241</v>
      </c>
      <c r="Y4165" t="s">
        <v>1951</v>
      </c>
      <c r="AF4165" t="s">
        <v>1946</v>
      </c>
      <c r="AG4165" t="s">
        <v>1948</v>
      </c>
      <c r="AH4165" t="s">
        <v>244</v>
      </c>
      <c r="AI4165">
        <v>861798330</v>
      </c>
      <c r="AM4165">
        <v>260001</v>
      </c>
      <c r="BE4165">
        <f t="shared" si="281"/>
        <v>0</v>
      </c>
      <c r="BF4165" s="6">
        <f t="shared" si="282"/>
        <v>-975</v>
      </c>
      <c r="BG4165" s="7" t="s">
        <v>71</v>
      </c>
      <c r="BH4165" t="e">
        <f>+VLOOKUP(AF4165,Sheet4!A:A,1,FALSE)</f>
        <v>#N/A</v>
      </c>
      <c r="BL4165">
        <v>375</v>
      </c>
      <c r="BM4165" s="59">
        <f t="shared" si="283"/>
        <v>600</v>
      </c>
      <c r="BN4165" t="s">
        <v>1949</v>
      </c>
    </row>
    <row r="4166" spans="1:67" ht="13" customHeight="1" x14ac:dyDescent="0.3">
      <c r="A4166" s="5">
        <v>46114</v>
      </c>
      <c r="B4166" t="s">
        <v>80</v>
      </c>
      <c r="F4166">
        <v>487.5</v>
      </c>
      <c r="G4166">
        <v>487.5</v>
      </c>
      <c r="H4166">
        <v>1262.5</v>
      </c>
      <c r="I4166" s="6">
        <v>775</v>
      </c>
      <c r="Q4166" t="s">
        <v>81</v>
      </c>
      <c r="U4166">
        <v>2601393</v>
      </c>
      <c r="V4166" t="s">
        <v>1946</v>
      </c>
      <c r="W4166" t="s">
        <v>169</v>
      </c>
      <c r="X4166" t="s">
        <v>241</v>
      </c>
      <c r="Y4166" t="s">
        <v>1952</v>
      </c>
      <c r="AF4166" t="s">
        <v>1946</v>
      </c>
      <c r="AG4166" t="s">
        <v>1948</v>
      </c>
      <c r="AH4166" t="s">
        <v>244</v>
      </c>
      <c r="AI4166">
        <v>861798330</v>
      </c>
      <c r="AM4166">
        <v>260001</v>
      </c>
      <c r="BE4166">
        <f t="shared" si="281"/>
        <v>0</v>
      </c>
      <c r="BF4166" s="6">
        <f t="shared" si="282"/>
        <v>-1262.5</v>
      </c>
      <c r="BG4166" s="7" t="s">
        <v>71</v>
      </c>
      <c r="BH4166" t="e">
        <f>+VLOOKUP(AF4166,Sheet4!A:A,1,FALSE)</f>
        <v>#N/A</v>
      </c>
      <c r="BL4166">
        <v>487.5</v>
      </c>
      <c r="BM4166" s="59">
        <f t="shared" si="283"/>
        <v>775</v>
      </c>
      <c r="BN4166" t="s">
        <v>1949</v>
      </c>
    </row>
    <row r="4167" spans="1:67" ht="13" customHeight="1" x14ac:dyDescent="0.3">
      <c r="A4167" s="5">
        <v>46114</v>
      </c>
      <c r="B4167" t="s">
        <v>80</v>
      </c>
      <c r="F4167">
        <v>337.5</v>
      </c>
      <c r="G4167">
        <v>337.5</v>
      </c>
      <c r="H4167">
        <v>875</v>
      </c>
      <c r="I4167" s="6">
        <v>537.5</v>
      </c>
      <c r="Q4167" t="s">
        <v>81</v>
      </c>
      <c r="U4167">
        <v>2601393</v>
      </c>
      <c r="V4167" t="s">
        <v>1946</v>
      </c>
      <c r="W4167" t="s">
        <v>169</v>
      </c>
      <c r="X4167" t="s">
        <v>241</v>
      </c>
      <c r="Y4167" t="s">
        <v>1953</v>
      </c>
      <c r="AF4167" t="s">
        <v>1946</v>
      </c>
      <c r="AG4167" t="s">
        <v>1948</v>
      </c>
      <c r="AH4167" t="s">
        <v>244</v>
      </c>
      <c r="AI4167">
        <v>861798330</v>
      </c>
      <c r="AM4167">
        <v>260001</v>
      </c>
      <c r="BE4167">
        <f t="shared" si="281"/>
        <v>0</v>
      </c>
      <c r="BF4167" s="6">
        <f t="shared" si="282"/>
        <v>-875</v>
      </c>
      <c r="BG4167" s="7" t="s">
        <v>71</v>
      </c>
      <c r="BH4167" t="e">
        <f>+VLOOKUP(AF4167,Sheet4!A:A,1,FALSE)</f>
        <v>#N/A</v>
      </c>
      <c r="BL4167">
        <v>337.5</v>
      </c>
      <c r="BM4167" s="59">
        <f t="shared" si="283"/>
        <v>537.5</v>
      </c>
      <c r="BN4167" t="s">
        <v>1949</v>
      </c>
    </row>
    <row r="4168" spans="1:67" ht="13" customHeight="1" x14ac:dyDescent="0.3">
      <c r="A4168" s="5">
        <v>46114</v>
      </c>
      <c r="B4168" t="s">
        <v>80</v>
      </c>
      <c r="F4168">
        <v>375</v>
      </c>
      <c r="G4168">
        <v>375</v>
      </c>
      <c r="H4168">
        <v>975</v>
      </c>
      <c r="I4168" s="6">
        <v>600</v>
      </c>
      <c r="Q4168" t="s">
        <v>81</v>
      </c>
      <c r="U4168">
        <v>2601393</v>
      </c>
      <c r="V4168" t="s">
        <v>1946</v>
      </c>
      <c r="W4168" t="s">
        <v>169</v>
      </c>
      <c r="X4168" t="s">
        <v>241</v>
      </c>
      <c r="Y4168" t="s">
        <v>1954</v>
      </c>
      <c r="AF4168" t="s">
        <v>1946</v>
      </c>
      <c r="AG4168" t="s">
        <v>1948</v>
      </c>
      <c r="AH4168" t="s">
        <v>244</v>
      </c>
      <c r="AI4168">
        <v>861798330</v>
      </c>
      <c r="AM4168">
        <v>260001</v>
      </c>
      <c r="BE4168">
        <f t="shared" si="281"/>
        <v>0</v>
      </c>
      <c r="BF4168" s="6">
        <f t="shared" si="282"/>
        <v>-975</v>
      </c>
      <c r="BG4168" s="7" t="s">
        <v>71</v>
      </c>
      <c r="BH4168" t="e">
        <f>+VLOOKUP(AF4168,Sheet4!A:A,1,FALSE)</f>
        <v>#N/A</v>
      </c>
      <c r="BL4168">
        <v>375</v>
      </c>
      <c r="BM4168" s="59">
        <f t="shared" si="283"/>
        <v>600</v>
      </c>
      <c r="BN4168" t="s">
        <v>1949</v>
      </c>
    </row>
    <row r="4169" spans="1:67" ht="13" customHeight="1" x14ac:dyDescent="0.3">
      <c r="A4169" s="5">
        <v>46114</v>
      </c>
      <c r="B4169" t="s">
        <v>80</v>
      </c>
      <c r="F4169">
        <v>312.5</v>
      </c>
      <c r="G4169">
        <v>312.5</v>
      </c>
      <c r="H4169">
        <v>812.5</v>
      </c>
      <c r="I4169" s="6">
        <v>500</v>
      </c>
      <c r="Q4169" t="s">
        <v>81</v>
      </c>
      <c r="U4169">
        <v>2601393</v>
      </c>
      <c r="V4169" t="s">
        <v>1946</v>
      </c>
      <c r="W4169" t="s">
        <v>169</v>
      </c>
      <c r="X4169" t="s">
        <v>241</v>
      </c>
      <c r="Y4169" t="s">
        <v>1955</v>
      </c>
      <c r="AF4169" t="s">
        <v>1946</v>
      </c>
      <c r="AG4169" t="s">
        <v>1948</v>
      </c>
      <c r="AH4169" t="s">
        <v>244</v>
      </c>
      <c r="AI4169">
        <v>861798330</v>
      </c>
      <c r="AM4169">
        <v>260001</v>
      </c>
      <c r="BE4169">
        <f t="shared" si="281"/>
        <v>0</v>
      </c>
      <c r="BF4169" s="6">
        <f t="shared" si="282"/>
        <v>-812.5</v>
      </c>
      <c r="BG4169" s="7" t="s">
        <v>71</v>
      </c>
      <c r="BH4169" t="e">
        <f>+VLOOKUP(AF4169,Sheet4!A:A,1,FALSE)</f>
        <v>#N/A</v>
      </c>
      <c r="BL4169">
        <v>312.5</v>
      </c>
      <c r="BM4169" s="59">
        <f t="shared" si="283"/>
        <v>500</v>
      </c>
      <c r="BN4169" t="s">
        <v>1949</v>
      </c>
    </row>
    <row r="4170" spans="1:67" ht="13" customHeight="1" x14ac:dyDescent="0.3">
      <c r="A4170" s="5">
        <v>46114</v>
      </c>
      <c r="B4170" t="s">
        <v>80</v>
      </c>
      <c r="F4170">
        <v>487.5</v>
      </c>
      <c r="G4170">
        <v>487.5</v>
      </c>
      <c r="H4170">
        <v>1262.5</v>
      </c>
      <c r="I4170" s="6">
        <v>775</v>
      </c>
      <c r="Q4170" t="s">
        <v>81</v>
      </c>
      <c r="U4170">
        <v>2601393</v>
      </c>
      <c r="V4170" t="s">
        <v>1946</v>
      </c>
      <c r="W4170" t="s">
        <v>169</v>
      </c>
      <c r="X4170" t="s">
        <v>241</v>
      </c>
      <c r="Y4170" t="s">
        <v>1956</v>
      </c>
      <c r="AF4170" t="s">
        <v>1946</v>
      </c>
      <c r="AG4170" t="s">
        <v>1948</v>
      </c>
      <c r="AH4170" t="s">
        <v>244</v>
      </c>
      <c r="AI4170">
        <v>861798330</v>
      </c>
      <c r="AM4170">
        <v>260001</v>
      </c>
      <c r="BE4170">
        <f t="shared" si="281"/>
        <v>0</v>
      </c>
      <c r="BF4170" s="6">
        <f t="shared" si="282"/>
        <v>-1262.5</v>
      </c>
      <c r="BG4170" s="7" t="s">
        <v>71</v>
      </c>
      <c r="BH4170" t="e">
        <f>+VLOOKUP(AF4170,Sheet4!A:A,1,FALSE)</f>
        <v>#N/A</v>
      </c>
      <c r="BL4170">
        <v>487.5</v>
      </c>
      <c r="BM4170" s="59">
        <f t="shared" si="283"/>
        <v>775</v>
      </c>
      <c r="BN4170" t="s">
        <v>1949</v>
      </c>
    </row>
    <row r="4171" spans="1:67" ht="13" customHeight="1" x14ac:dyDescent="0.3">
      <c r="A4171" s="5">
        <v>46114</v>
      </c>
      <c r="B4171" t="s">
        <v>80</v>
      </c>
      <c r="F4171">
        <v>375</v>
      </c>
      <c r="G4171">
        <v>375</v>
      </c>
      <c r="H4171">
        <v>962.5</v>
      </c>
      <c r="I4171" s="6">
        <v>587.5</v>
      </c>
      <c r="Q4171" t="s">
        <v>81</v>
      </c>
      <c r="U4171">
        <v>2601393</v>
      </c>
      <c r="V4171" t="s">
        <v>1946</v>
      </c>
      <c r="W4171" t="s">
        <v>169</v>
      </c>
      <c r="X4171" t="s">
        <v>241</v>
      </c>
      <c r="Y4171" t="s">
        <v>1957</v>
      </c>
      <c r="AF4171" t="s">
        <v>1946</v>
      </c>
      <c r="AG4171" t="s">
        <v>1948</v>
      </c>
      <c r="AH4171" t="s">
        <v>244</v>
      </c>
      <c r="AI4171">
        <v>861798330</v>
      </c>
      <c r="AM4171">
        <v>260001</v>
      </c>
      <c r="BE4171">
        <f t="shared" si="281"/>
        <v>0</v>
      </c>
      <c r="BF4171" s="6">
        <f t="shared" si="282"/>
        <v>-962.5</v>
      </c>
      <c r="BG4171" s="7" t="s">
        <v>71</v>
      </c>
      <c r="BH4171" t="e">
        <f>+VLOOKUP(AF4171,Sheet4!A:A,1,FALSE)</f>
        <v>#N/A</v>
      </c>
      <c r="BL4171">
        <v>375</v>
      </c>
      <c r="BM4171" s="59">
        <f t="shared" si="283"/>
        <v>587.5</v>
      </c>
      <c r="BN4171" t="s">
        <v>1949</v>
      </c>
    </row>
    <row r="4172" spans="1:67" ht="13" customHeight="1" x14ac:dyDescent="0.3">
      <c r="A4172" s="5">
        <v>46114</v>
      </c>
      <c r="B4172" t="s">
        <v>80</v>
      </c>
      <c r="F4172">
        <v>500</v>
      </c>
      <c r="G4172">
        <v>500</v>
      </c>
      <c r="H4172">
        <v>1287.5</v>
      </c>
      <c r="I4172" s="6">
        <v>787.5</v>
      </c>
      <c r="Q4172" t="s">
        <v>81</v>
      </c>
      <c r="U4172">
        <v>2601393</v>
      </c>
      <c r="V4172" t="s">
        <v>1946</v>
      </c>
      <c r="W4172" t="s">
        <v>169</v>
      </c>
      <c r="X4172" t="s">
        <v>241</v>
      </c>
      <c r="Y4172" t="s">
        <v>1958</v>
      </c>
      <c r="AF4172" t="s">
        <v>1946</v>
      </c>
      <c r="AG4172" t="s">
        <v>1948</v>
      </c>
      <c r="AH4172" t="s">
        <v>244</v>
      </c>
      <c r="AI4172">
        <v>861798330</v>
      </c>
      <c r="AM4172">
        <v>260001</v>
      </c>
      <c r="BE4172">
        <f t="shared" si="281"/>
        <v>0</v>
      </c>
      <c r="BF4172" s="6">
        <f t="shared" si="282"/>
        <v>-1287.5</v>
      </c>
      <c r="BG4172" s="7" t="s">
        <v>71</v>
      </c>
      <c r="BH4172" t="e">
        <f>+VLOOKUP(AF4172,Sheet4!A:A,1,FALSE)</f>
        <v>#N/A</v>
      </c>
      <c r="BL4172">
        <v>500</v>
      </c>
      <c r="BM4172" s="59">
        <f t="shared" si="283"/>
        <v>787.5</v>
      </c>
      <c r="BN4172" t="s">
        <v>1949</v>
      </c>
    </row>
    <row r="4173" spans="1:67" ht="13" customHeight="1" x14ac:dyDescent="0.3">
      <c r="A4173" s="5">
        <v>46114</v>
      </c>
      <c r="B4173" t="s">
        <v>63</v>
      </c>
      <c r="F4173">
        <v>15</v>
      </c>
      <c r="G4173">
        <v>15</v>
      </c>
      <c r="H4173">
        <f>+G4173</f>
        <v>15</v>
      </c>
      <c r="I4173" s="6">
        <f>H4173-G4173</f>
        <v>0</v>
      </c>
      <c r="Q4173" t="s">
        <v>64</v>
      </c>
      <c r="U4173">
        <v>2601394</v>
      </c>
      <c r="V4173" t="s">
        <v>1959</v>
      </c>
      <c r="W4173" t="s">
        <v>169</v>
      </c>
      <c r="X4173" t="s">
        <v>241</v>
      </c>
      <c r="Y4173" t="s">
        <v>1954</v>
      </c>
      <c r="AF4173" t="s">
        <v>1959</v>
      </c>
      <c r="AG4173" t="s">
        <v>1960</v>
      </c>
      <c r="AH4173" t="s">
        <v>244</v>
      </c>
      <c r="AI4173">
        <v>861798330</v>
      </c>
      <c r="AM4173">
        <v>260001</v>
      </c>
      <c r="BE4173">
        <f t="shared" si="281"/>
        <v>0</v>
      </c>
      <c r="BF4173" s="6">
        <f t="shared" si="282"/>
        <v>-15</v>
      </c>
      <c r="BG4173" s="7" t="s">
        <v>71</v>
      </c>
      <c r="BH4173" t="e">
        <f>+VLOOKUP(AF4173,Sheet4!A:A,1,FALSE)</f>
        <v>#N/A</v>
      </c>
      <c r="BL4173">
        <v>15</v>
      </c>
      <c r="BM4173" s="59">
        <f t="shared" si="283"/>
        <v>0</v>
      </c>
      <c r="BN4173" t="s">
        <v>1961</v>
      </c>
      <c r="BO4173" t="s">
        <v>73</v>
      </c>
    </row>
    <row r="4174" spans="1:67" ht="13" customHeight="1" x14ac:dyDescent="0.3">
      <c r="A4174" s="5">
        <v>46114</v>
      </c>
      <c r="B4174" t="s">
        <v>74</v>
      </c>
      <c r="F4174" s="8">
        <v>1</v>
      </c>
      <c r="G4174">
        <v>0.5</v>
      </c>
      <c r="H4174">
        <f>+G4174</f>
        <v>0.5</v>
      </c>
      <c r="I4174" s="6">
        <f>H4174-G4174</f>
        <v>0</v>
      </c>
      <c r="Q4174" t="s">
        <v>75</v>
      </c>
      <c r="U4174">
        <v>2601394</v>
      </c>
      <c r="V4174" t="s">
        <v>1959</v>
      </c>
      <c r="W4174" t="s">
        <v>169</v>
      </c>
      <c r="X4174" t="s">
        <v>241</v>
      </c>
      <c r="Y4174" t="s">
        <v>1954</v>
      </c>
      <c r="AF4174" t="s">
        <v>1959</v>
      </c>
      <c r="AG4174" t="s">
        <v>1960</v>
      </c>
      <c r="AH4174" t="s">
        <v>244</v>
      </c>
      <c r="AI4174">
        <v>861798330</v>
      </c>
      <c r="AM4174">
        <v>260001</v>
      </c>
      <c r="BE4174">
        <f t="shared" si="281"/>
        <v>0</v>
      </c>
      <c r="BF4174" s="6">
        <f t="shared" si="282"/>
        <v>-0.5</v>
      </c>
      <c r="BG4174" s="7" t="s">
        <v>71</v>
      </c>
      <c r="BH4174" t="e">
        <f>+VLOOKUP(AF4174,Sheet4!A:A,1,FALSE)</f>
        <v>#N/A</v>
      </c>
      <c r="BL4174">
        <v>0.5</v>
      </c>
      <c r="BM4174" s="59">
        <f t="shared" si="283"/>
        <v>0</v>
      </c>
      <c r="BN4174" t="s">
        <v>1961</v>
      </c>
    </row>
    <row r="4175" spans="1:67" ht="13" customHeight="1" x14ac:dyDescent="0.3">
      <c r="A4175" s="5">
        <v>46114</v>
      </c>
      <c r="B4175" t="s">
        <v>76</v>
      </c>
      <c r="F4175">
        <v>20</v>
      </c>
      <c r="G4175">
        <v>20</v>
      </c>
      <c r="H4175">
        <f>+G4175</f>
        <v>20</v>
      </c>
      <c r="I4175" s="6">
        <f>H4175-G4175</f>
        <v>0</v>
      </c>
      <c r="Q4175" t="s">
        <v>77</v>
      </c>
      <c r="U4175">
        <v>2601394</v>
      </c>
      <c r="V4175" t="s">
        <v>1959</v>
      </c>
      <c r="W4175" t="s">
        <v>169</v>
      </c>
      <c r="X4175" t="s">
        <v>241</v>
      </c>
      <c r="Y4175" t="s">
        <v>1954</v>
      </c>
      <c r="AF4175" t="s">
        <v>1959</v>
      </c>
      <c r="AG4175" t="s">
        <v>1960</v>
      </c>
      <c r="AH4175" t="s">
        <v>244</v>
      </c>
      <c r="AI4175">
        <v>861798330</v>
      </c>
      <c r="AM4175">
        <v>260001</v>
      </c>
      <c r="BE4175">
        <f t="shared" si="281"/>
        <v>0</v>
      </c>
      <c r="BF4175" s="6">
        <f t="shared" si="282"/>
        <v>-20</v>
      </c>
      <c r="BG4175" s="7" t="s">
        <v>71</v>
      </c>
      <c r="BH4175" t="e">
        <f>+VLOOKUP(AF4175,Sheet4!A:A,1,FALSE)</f>
        <v>#N/A</v>
      </c>
      <c r="BL4175">
        <v>20</v>
      </c>
      <c r="BM4175" s="59">
        <f t="shared" si="283"/>
        <v>0</v>
      </c>
      <c r="BN4175" t="s">
        <v>1961</v>
      </c>
    </row>
    <row r="4176" spans="1:67" ht="13" customHeight="1" x14ac:dyDescent="0.3">
      <c r="A4176" s="5">
        <v>46114</v>
      </c>
      <c r="B4176" t="s">
        <v>78</v>
      </c>
      <c r="F4176" s="8">
        <v>1</v>
      </c>
      <c r="G4176">
        <v>0.5</v>
      </c>
      <c r="H4176">
        <f>+G4176</f>
        <v>0.5</v>
      </c>
      <c r="I4176" s="6">
        <f>H4176-G4176</f>
        <v>0</v>
      </c>
      <c r="Q4176" t="s">
        <v>79</v>
      </c>
      <c r="U4176">
        <v>2601394</v>
      </c>
      <c r="V4176" t="s">
        <v>1959</v>
      </c>
      <c r="W4176" t="s">
        <v>169</v>
      </c>
      <c r="X4176" t="s">
        <v>241</v>
      </c>
      <c r="Y4176" t="s">
        <v>1954</v>
      </c>
      <c r="AF4176" t="s">
        <v>1959</v>
      </c>
      <c r="AG4176" t="s">
        <v>1960</v>
      </c>
      <c r="AH4176" t="s">
        <v>244</v>
      </c>
      <c r="AI4176">
        <v>861798330</v>
      </c>
      <c r="AM4176">
        <v>260001</v>
      </c>
      <c r="BE4176">
        <f t="shared" si="281"/>
        <v>0</v>
      </c>
      <c r="BF4176" s="6">
        <f t="shared" si="282"/>
        <v>-0.5</v>
      </c>
      <c r="BG4176" s="7" t="s">
        <v>71</v>
      </c>
      <c r="BH4176" t="e">
        <f>+VLOOKUP(AF4176,Sheet4!A:A,1,FALSE)</f>
        <v>#N/A</v>
      </c>
      <c r="BL4176">
        <v>0.5</v>
      </c>
      <c r="BM4176" s="59">
        <f t="shared" si="283"/>
        <v>0</v>
      </c>
      <c r="BN4176" t="s">
        <v>1961</v>
      </c>
    </row>
    <row r="4177" spans="1:67" ht="13" customHeight="1" x14ac:dyDescent="0.3">
      <c r="A4177" s="5">
        <v>46114</v>
      </c>
      <c r="B4177" t="s">
        <v>80</v>
      </c>
      <c r="F4177">
        <v>12.5</v>
      </c>
      <c r="G4177">
        <v>12.5</v>
      </c>
      <c r="H4177">
        <f>+G4177</f>
        <v>12.5</v>
      </c>
      <c r="I4177" s="6">
        <f>H4177-G4177</f>
        <v>0</v>
      </c>
      <c r="Q4177" t="s">
        <v>81</v>
      </c>
      <c r="U4177">
        <v>2601394</v>
      </c>
      <c r="V4177" t="s">
        <v>1959</v>
      </c>
      <c r="W4177" t="s">
        <v>169</v>
      </c>
      <c r="X4177" t="s">
        <v>241</v>
      </c>
      <c r="Y4177" t="s">
        <v>1954</v>
      </c>
      <c r="AF4177" t="s">
        <v>1959</v>
      </c>
      <c r="AG4177" t="s">
        <v>1960</v>
      </c>
      <c r="AH4177" t="s">
        <v>244</v>
      </c>
      <c r="AI4177">
        <v>861798330</v>
      </c>
      <c r="AM4177">
        <v>260001</v>
      </c>
      <c r="BE4177">
        <f t="shared" si="281"/>
        <v>0</v>
      </c>
      <c r="BF4177" s="6">
        <f t="shared" si="282"/>
        <v>-12.5</v>
      </c>
      <c r="BG4177" s="7" t="s">
        <v>71</v>
      </c>
      <c r="BH4177" t="e">
        <f>+VLOOKUP(AF4177,Sheet4!A:A,1,FALSE)</f>
        <v>#N/A</v>
      </c>
      <c r="BL4177">
        <v>12.5</v>
      </c>
      <c r="BM4177" s="59">
        <f t="shared" si="283"/>
        <v>0</v>
      </c>
      <c r="BN4177" t="s">
        <v>1961</v>
      </c>
    </row>
    <row r="4178" spans="1:67" ht="13" customHeight="1" x14ac:dyDescent="0.3">
      <c r="A4178" s="5">
        <v>46114</v>
      </c>
      <c r="B4178" t="s">
        <v>63</v>
      </c>
      <c r="F4178">
        <v>675</v>
      </c>
      <c r="G4178">
        <v>675</v>
      </c>
      <c r="H4178">
        <v>705</v>
      </c>
      <c r="I4178" s="6">
        <v>30</v>
      </c>
      <c r="Q4178" t="s">
        <v>64</v>
      </c>
      <c r="U4178">
        <v>2601395</v>
      </c>
      <c r="V4178" t="s">
        <v>1962</v>
      </c>
      <c r="W4178" t="s">
        <v>94</v>
      </c>
      <c r="X4178" t="s">
        <v>449</v>
      </c>
      <c r="Y4178" t="s">
        <v>1963</v>
      </c>
      <c r="AF4178" t="s">
        <v>1962</v>
      </c>
      <c r="AG4178" t="s">
        <v>1964</v>
      </c>
      <c r="AH4178" t="s">
        <v>452</v>
      </c>
      <c r="AI4178">
        <v>841531551</v>
      </c>
      <c r="AM4178">
        <v>260001</v>
      </c>
      <c r="BE4178">
        <f t="shared" si="281"/>
        <v>0</v>
      </c>
      <c r="BF4178" s="6">
        <f t="shared" si="282"/>
        <v>-705</v>
      </c>
      <c r="BG4178" s="7" t="s">
        <v>71</v>
      </c>
      <c r="BH4178" t="e">
        <f>+VLOOKUP(AF4178,Sheet4!A:A,1,FALSE)</f>
        <v>#N/A</v>
      </c>
      <c r="BL4178">
        <v>675</v>
      </c>
      <c r="BM4178" s="59">
        <f t="shared" si="283"/>
        <v>30</v>
      </c>
      <c r="BN4178" t="s">
        <v>1965</v>
      </c>
      <c r="BO4178" t="s">
        <v>73</v>
      </c>
    </row>
    <row r="4179" spans="1:67" ht="13" customHeight="1" x14ac:dyDescent="0.3">
      <c r="A4179" s="5">
        <v>46114</v>
      </c>
      <c r="B4179" t="s">
        <v>63</v>
      </c>
      <c r="F4179">
        <v>255</v>
      </c>
      <c r="G4179">
        <v>255</v>
      </c>
      <c r="H4179">
        <v>270</v>
      </c>
      <c r="I4179" s="6">
        <v>15</v>
      </c>
      <c r="Q4179" t="s">
        <v>64</v>
      </c>
      <c r="U4179">
        <v>2601395</v>
      </c>
      <c r="V4179" t="s">
        <v>1962</v>
      </c>
      <c r="W4179" t="s">
        <v>94</v>
      </c>
      <c r="X4179" t="s">
        <v>449</v>
      </c>
      <c r="Y4179" t="s">
        <v>1966</v>
      </c>
      <c r="AF4179" t="s">
        <v>1962</v>
      </c>
      <c r="AG4179" t="s">
        <v>1964</v>
      </c>
      <c r="AH4179" t="s">
        <v>452</v>
      </c>
      <c r="AI4179">
        <v>841531551</v>
      </c>
      <c r="AM4179">
        <v>260001</v>
      </c>
      <c r="BE4179">
        <f t="shared" si="281"/>
        <v>0</v>
      </c>
      <c r="BF4179" s="6">
        <f t="shared" si="282"/>
        <v>-270</v>
      </c>
      <c r="BG4179" s="7" t="s">
        <v>71</v>
      </c>
      <c r="BH4179" t="e">
        <f>+VLOOKUP(AF4179,Sheet4!A:A,1,FALSE)</f>
        <v>#N/A</v>
      </c>
      <c r="BL4179">
        <v>255</v>
      </c>
      <c r="BM4179" s="59">
        <f t="shared" si="283"/>
        <v>15</v>
      </c>
      <c r="BN4179" t="s">
        <v>1965</v>
      </c>
      <c r="BO4179" t="s">
        <v>73</v>
      </c>
    </row>
    <row r="4180" spans="1:67" ht="13" customHeight="1" x14ac:dyDescent="0.3">
      <c r="A4180" s="5">
        <v>46114</v>
      </c>
      <c r="B4180" t="s">
        <v>63</v>
      </c>
      <c r="F4180">
        <v>150</v>
      </c>
      <c r="G4180">
        <v>150</v>
      </c>
      <c r="H4180">
        <v>150</v>
      </c>
      <c r="I4180" s="6">
        <v>0</v>
      </c>
      <c r="Q4180" t="s">
        <v>64</v>
      </c>
      <c r="U4180">
        <v>2601395</v>
      </c>
      <c r="V4180" t="s">
        <v>1962</v>
      </c>
      <c r="W4180" t="s">
        <v>94</v>
      </c>
      <c r="X4180" t="s">
        <v>449</v>
      </c>
      <c r="Y4180" t="s">
        <v>1967</v>
      </c>
      <c r="AF4180" t="s">
        <v>1962</v>
      </c>
      <c r="AG4180" t="s">
        <v>1964</v>
      </c>
      <c r="AH4180" t="s">
        <v>452</v>
      </c>
      <c r="AI4180">
        <v>841531551</v>
      </c>
      <c r="AM4180">
        <v>260001</v>
      </c>
      <c r="BE4180">
        <f t="shared" si="281"/>
        <v>0</v>
      </c>
      <c r="BF4180" s="6">
        <f t="shared" si="282"/>
        <v>-150</v>
      </c>
      <c r="BG4180" s="7" t="s">
        <v>71</v>
      </c>
      <c r="BH4180" t="e">
        <f>+VLOOKUP(AF4180,Sheet4!A:A,1,FALSE)</f>
        <v>#N/A</v>
      </c>
      <c r="BL4180">
        <v>150</v>
      </c>
      <c r="BM4180" s="59">
        <f t="shared" si="283"/>
        <v>0</v>
      </c>
      <c r="BN4180" t="s">
        <v>1965</v>
      </c>
      <c r="BO4180" t="s">
        <v>73</v>
      </c>
    </row>
    <row r="4181" spans="1:67" ht="13" customHeight="1" x14ac:dyDescent="0.3">
      <c r="A4181" s="5">
        <v>46114</v>
      </c>
      <c r="B4181" t="s">
        <v>63</v>
      </c>
      <c r="F4181">
        <v>840</v>
      </c>
      <c r="G4181">
        <v>840</v>
      </c>
      <c r="H4181">
        <v>870</v>
      </c>
      <c r="I4181" s="6">
        <v>30</v>
      </c>
      <c r="Q4181" t="s">
        <v>64</v>
      </c>
      <c r="U4181">
        <v>2601395</v>
      </c>
      <c r="V4181" t="s">
        <v>1962</v>
      </c>
      <c r="W4181" t="s">
        <v>94</v>
      </c>
      <c r="X4181" t="s">
        <v>449</v>
      </c>
      <c r="Y4181" t="s">
        <v>1968</v>
      </c>
      <c r="AF4181" t="s">
        <v>1962</v>
      </c>
      <c r="AG4181" t="s">
        <v>1964</v>
      </c>
      <c r="AH4181" t="s">
        <v>452</v>
      </c>
      <c r="AI4181">
        <v>841531551</v>
      </c>
      <c r="AM4181">
        <v>260001</v>
      </c>
      <c r="BE4181">
        <f t="shared" si="281"/>
        <v>0</v>
      </c>
      <c r="BF4181" s="6">
        <f t="shared" si="282"/>
        <v>-870</v>
      </c>
      <c r="BG4181" s="7" t="s">
        <v>71</v>
      </c>
      <c r="BH4181" t="e">
        <f>+VLOOKUP(AF4181,Sheet4!A:A,1,FALSE)</f>
        <v>#N/A</v>
      </c>
      <c r="BL4181">
        <v>840</v>
      </c>
      <c r="BM4181" s="59">
        <f t="shared" si="283"/>
        <v>30</v>
      </c>
      <c r="BN4181" t="s">
        <v>1965</v>
      </c>
      <c r="BO4181" t="s">
        <v>73</v>
      </c>
    </row>
    <row r="4182" spans="1:67" ht="13" customHeight="1" x14ac:dyDescent="0.3">
      <c r="A4182" s="5">
        <v>46114</v>
      </c>
      <c r="B4182" t="s">
        <v>74</v>
      </c>
      <c r="F4182" s="8">
        <v>45</v>
      </c>
      <c r="G4182">
        <v>22.5</v>
      </c>
      <c r="H4182">
        <v>47</v>
      </c>
      <c r="I4182" s="6">
        <v>2</v>
      </c>
      <c r="Q4182" t="s">
        <v>75</v>
      </c>
      <c r="U4182">
        <v>2601395</v>
      </c>
      <c r="V4182" t="s">
        <v>1962</v>
      </c>
      <c r="W4182" t="s">
        <v>94</v>
      </c>
      <c r="X4182" t="s">
        <v>449</v>
      </c>
      <c r="Y4182" t="s">
        <v>1963</v>
      </c>
      <c r="AF4182" t="s">
        <v>1962</v>
      </c>
      <c r="AG4182" t="s">
        <v>1964</v>
      </c>
      <c r="AH4182" t="s">
        <v>452</v>
      </c>
      <c r="AI4182">
        <v>841531551</v>
      </c>
      <c r="AM4182">
        <v>260001</v>
      </c>
      <c r="BE4182">
        <f t="shared" si="281"/>
        <v>0</v>
      </c>
      <c r="BF4182" s="6">
        <f t="shared" si="282"/>
        <v>-47</v>
      </c>
      <c r="BG4182" s="7" t="s">
        <v>71</v>
      </c>
      <c r="BH4182" t="e">
        <f>+VLOOKUP(AF4182,Sheet4!A:A,1,FALSE)</f>
        <v>#N/A</v>
      </c>
      <c r="BL4182">
        <v>22.5</v>
      </c>
      <c r="BM4182" s="59">
        <f t="shared" si="283"/>
        <v>24.5</v>
      </c>
      <c r="BN4182" t="s">
        <v>1965</v>
      </c>
    </row>
    <row r="4183" spans="1:67" ht="13" customHeight="1" x14ac:dyDescent="0.3">
      <c r="A4183" s="5">
        <v>46114</v>
      </c>
      <c r="B4183" t="s">
        <v>74</v>
      </c>
      <c r="F4183" s="8">
        <v>17</v>
      </c>
      <c r="G4183">
        <v>8.5</v>
      </c>
      <c r="H4183">
        <v>18</v>
      </c>
      <c r="I4183" s="6">
        <v>1</v>
      </c>
      <c r="Q4183" t="s">
        <v>75</v>
      </c>
      <c r="U4183">
        <v>2601395</v>
      </c>
      <c r="V4183" t="s">
        <v>1962</v>
      </c>
      <c r="W4183" t="s">
        <v>94</v>
      </c>
      <c r="X4183" t="s">
        <v>449</v>
      </c>
      <c r="Y4183" t="s">
        <v>1966</v>
      </c>
      <c r="AF4183" t="s">
        <v>1962</v>
      </c>
      <c r="AG4183" t="s">
        <v>1964</v>
      </c>
      <c r="AH4183" t="s">
        <v>452</v>
      </c>
      <c r="AI4183">
        <v>841531551</v>
      </c>
      <c r="AM4183">
        <v>260001</v>
      </c>
      <c r="BE4183">
        <f t="shared" si="281"/>
        <v>0</v>
      </c>
      <c r="BF4183" s="6">
        <f t="shared" si="282"/>
        <v>-18</v>
      </c>
      <c r="BG4183" s="7" t="s">
        <v>71</v>
      </c>
      <c r="BH4183" t="e">
        <f>+VLOOKUP(AF4183,Sheet4!A:A,1,FALSE)</f>
        <v>#N/A</v>
      </c>
      <c r="BL4183">
        <v>8.5</v>
      </c>
      <c r="BM4183" s="59">
        <f t="shared" si="283"/>
        <v>9.5</v>
      </c>
      <c r="BN4183" t="s">
        <v>1965</v>
      </c>
    </row>
    <row r="4184" spans="1:67" ht="13" customHeight="1" x14ac:dyDescent="0.3">
      <c r="A4184" s="5">
        <v>46114</v>
      </c>
      <c r="B4184" t="s">
        <v>74</v>
      </c>
      <c r="F4184" s="8">
        <v>10</v>
      </c>
      <c r="G4184">
        <v>5</v>
      </c>
      <c r="H4184">
        <v>10</v>
      </c>
      <c r="I4184" s="6">
        <v>0</v>
      </c>
      <c r="Q4184" t="s">
        <v>75</v>
      </c>
      <c r="U4184">
        <v>2601395</v>
      </c>
      <c r="V4184" t="s">
        <v>1962</v>
      </c>
      <c r="W4184" t="s">
        <v>94</v>
      </c>
      <c r="X4184" t="s">
        <v>449</v>
      </c>
      <c r="Y4184" t="s">
        <v>1967</v>
      </c>
      <c r="AF4184" t="s">
        <v>1962</v>
      </c>
      <c r="AG4184" t="s">
        <v>1964</v>
      </c>
      <c r="AH4184" t="s">
        <v>452</v>
      </c>
      <c r="AI4184">
        <v>841531551</v>
      </c>
      <c r="AM4184">
        <v>260001</v>
      </c>
      <c r="BE4184">
        <f t="shared" si="281"/>
        <v>0</v>
      </c>
      <c r="BF4184" s="6">
        <f t="shared" si="282"/>
        <v>-10</v>
      </c>
      <c r="BG4184" s="7" t="s">
        <v>71</v>
      </c>
      <c r="BH4184" t="e">
        <f>+VLOOKUP(AF4184,Sheet4!A:A,1,FALSE)</f>
        <v>#N/A</v>
      </c>
      <c r="BL4184">
        <v>5</v>
      </c>
      <c r="BM4184" s="59">
        <f t="shared" si="283"/>
        <v>5</v>
      </c>
      <c r="BN4184" t="s">
        <v>1965</v>
      </c>
    </row>
    <row r="4185" spans="1:67" ht="13" customHeight="1" x14ac:dyDescent="0.3">
      <c r="A4185" s="5">
        <v>46114</v>
      </c>
      <c r="B4185" t="s">
        <v>74</v>
      </c>
      <c r="F4185" s="8">
        <v>56</v>
      </c>
      <c r="G4185">
        <v>28</v>
      </c>
      <c r="H4185">
        <v>58</v>
      </c>
      <c r="I4185" s="6">
        <v>2</v>
      </c>
      <c r="Q4185" t="s">
        <v>75</v>
      </c>
      <c r="U4185">
        <v>2601395</v>
      </c>
      <c r="V4185" t="s">
        <v>1962</v>
      </c>
      <c r="W4185" t="s">
        <v>94</v>
      </c>
      <c r="X4185" t="s">
        <v>449</v>
      </c>
      <c r="Y4185" t="s">
        <v>1968</v>
      </c>
      <c r="AF4185" t="s">
        <v>1962</v>
      </c>
      <c r="AG4185" t="s">
        <v>1964</v>
      </c>
      <c r="AH4185" t="s">
        <v>452</v>
      </c>
      <c r="AI4185">
        <v>841531551</v>
      </c>
      <c r="AM4185">
        <v>260001</v>
      </c>
      <c r="BE4185">
        <f t="shared" si="281"/>
        <v>0</v>
      </c>
      <c r="BF4185" s="6">
        <f t="shared" si="282"/>
        <v>-58</v>
      </c>
      <c r="BG4185" s="7" t="s">
        <v>71</v>
      </c>
      <c r="BH4185" t="e">
        <f>+VLOOKUP(AF4185,Sheet4!A:A,1,FALSE)</f>
        <v>#N/A</v>
      </c>
      <c r="BL4185">
        <v>28</v>
      </c>
      <c r="BM4185" s="59">
        <f t="shared" si="283"/>
        <v>30</v>
      </c>
      <c r="BN4185" t="s">
        <v>1965</v>
      </c>
    </row>
    <row r="4186" spans="1:67" ht="13" customHeight="1" x14ac:dyDescent="0.3">
      <c r="A4186" s="5">
        <v>46114</v>
      </c>
      <c r="B4186" t="s">
        <v>76</v>
      </c>
      <c r="F4186">
        <v>900</v>
      </c>
      <c r="G4186">
        <v>900</v>
      </c>
      <c r="H4186">
        <v>940</v>
      </c>
      <c r="I4186" s="6">
        <v>40</v>
      </c>
      <c r="Q4186" t="s">
        <v>77</v>
      </c>
      <c r="U4186">
        <v>2601395</v>
      </c>
      <c r="V4186" t="s">
        <v>1962</v>
      </c>
      <c r="W4186" t="s">
        <v>94</v>
      </c>
      <c r="X4186" t="s">
        <v>449</v>
      </c>
      <c r="Y4186" t="s">
        <v>1963</v>
      </c>
      <c r="AF4186" t="s">
        <v>1962</v>
      </c>
      <c r="AG4186" t="s">
        <v>1964</v>
      </c>
      <c r="AH4186" t="s">
        <v>452</v>
      </c>
      <c r="AI4186">
        <v>841531551</v>
      </c>
      <c r="AM4186">
        <v>260001</v>
      </c>
      <c r="BE4186">
        <f t="shared" si="281"/>
        <v>0</v>
      </c>
      <c r="BF4186" s="6">
        <f t="shared" si="282"/>
        <v>-940</v>
      </c>
      <c r="BG4186" s="7" t="s">
        <v>71</v>
      </c>
      <c r="BH4186" t="e">
        <f>+VLOOKUP(AF4186,Sheet4!A:A,1,FALSE)</f>
        <v>#N/A</v>
      </c>
      <c r="BL4186">
        <v>900</v>
      </c>
      <c r="BM4186" s="59">
        <f t="shared" si="283"/>
        <v>40</v>
      </c>
      <c r="BN4186" t="s">
        <v>1965</v>
      </c>
    </row>
    <row r="4187" spans="1:67" ht="13" customHeight="1" x14ac:dyDescent="0.3">
      <c r="A4187" s="5">
        <v>46114</v>
      </c>
      <c r="B4187" t="s">
        <v>76</v>
      </c>
      <c r="F4187">
        <v>340</v>
      </c>
      <c r="G4187">
        <v>340</v>
      </c>
      <c r="H4187">
        <v>360</v>
      </c>
      <c r="I4187" s="6">
        <v>20</v>
      </c>
      <c r="Q4187" t="s">
        <v>77</v>
      </c>
      <c r="U4187">
        <v>2601395</v>
      </c>
      <c r="V4187" t="s">
        <v>1962</v>
      </c>
      <c r="W4187" t="s">
        <v>94</v>
      </c>
      <c r="X4187" t="s">
        <v>449</v>
      </c>
      <c r="Y4187" t="s">
        <v>1966</v>
      </c>
      <c r="AF4187" t="s">
        <v>1962</v>
      </c>
      <c r="AG4187" t="s">
        <v>1964</v>
      </c>
      <c r="AH4187" t="s">
        <v>452</v>
      </c>
      <c r="AI4187">
        <v>841531551</v>
      </c>
      <c r="AM4187">
        <v>260001</v>
      </c>
      <c r="BE4187">
        <f t="shared" si="281"/>
        <v>0</v>
      </c>
      <c r="BF4187" s="6">
        <f t="shared" si="282"/>
        <v>-360</v>
      </c>
      <c r="BG4187" s="7" t="s">
        <v>71</v>
      </c>
      <c r="BH4187" t="e">
        <f>+VLOOKUP(AF4187,Sheet4!A:A,1,FALSE)</f>
        <v>#N/A</v>
      </c>
      <c r="BL4187">
        <v>340</v>
      </c>
      <c r="BM4187" s="59">
        <f t="shared" si="283"/>
        <v>20</v>
      </c>
      <c r="BN4187" t="s">
        <v>1965</v>
      </c>
    </row>
    <row r="4188" spans="1:67" ht="13" customHeight="1" x14ac:dyDescent="0.3">
      <c r="A4188" s="5">
        <v>46114</v>
      </c>
      <c r="B4188" t="s">
        <v>76</v>
      </c>
      <c r="F4188">
        <v>200</v>
      </c>
      <c r="G4188">
        <v>200</v>
      </c>
      <c r="H4188">
        <v>200</v>
      </c>
      <c r="I4188" s="6">
        <v>0</v>
      </c>
      <c r="Q4188" t="s">
        <v>77</v>
      </c>
      <c r="U4188">
        <v>2601395</v>
      </c>
      <c r="V4188" t="s">
        <v>1962</v>
      </c>
      <c r="W4188" t="s">
        <v>94</v>
      </c>
      <c r="X4188" t="s">
        <v>449</v>
      </c>
      <c r="Y4188" t="s">
        <v>1967</v>
      </c>
      <c r="AF4188" t="s">
        <v>1962</v>
      </c>
      <c r="AG4188" t="s">
        <v>1964</v>
      </c>
      <c r="AH4188" t="s">
        <v>452</v>
      </c>
      <c r="AI4188">
        <v>841531551</v>
      </c>
      <c r="AM4188">
        <v>260001</v>
      </c>
      <c r="BE4188">
        <f t="shared" si="281"/>
        <v>0</v>
      </c>
      <c r="BF4188" s="6">
        <f t="shared" si="282"/>
        <v>-200</v>
      </c>
      <c r="BG4188" s="7" t="s">
        <v>71</v>
      </c>
      <c r="BH4188" t="e">
        <f>+VLOOKUP(AF4188,Sheet4!A:A,1,FALSE)</f>
        <v>#N/A</v>
      </c>
      <c r="BL4188">
        <v>200</v>
      </c>
      <c r="BM4188" s="59">
        <f t="shared" si="283"/>
        <v>0</v>
      </c>
      <c r="BN4188" t="s">
        <v>1965</v>
      </c>
    </row>
    <row r="4189" spans="1:67" ht="13" customHeight="1" x14ac:dyDescent="0.3">
      <c r="A4189" s="5">
        <v>46114</v>
      </c>
      <c r="B4189" t="s">
        <v>76</v>
      </c>
      <c r="F4189">
        <v>1120</v>
      </c>
      <c r="G4189">
        <v>1120</v>
      </c>
      <c r="H4189">
        <v>1160</v>
      </c>
      <c r="I4189" s="6">
        <v>40</v>
      </c>
      <c r="Q4189" t="s">
        <v>77</v>
      </c>
      <c r="U4189">
        <v>2601395</v>
      </c>
      <c r="V4189" t="s">
        <v>1962</v>
      </c>
      <c r="W4189" t="s">
        <v>94</v>
      </c>
      <c r="X4189" t="s">
        <v>449</v>
      </c>
      <c r="Y4189" t="s">
        <v>1968</v>
      </c>
      <c r="AF4189" t="s">
        <v>1962</v>
      </c>
      <c r="AG4189" t="s">
        <v>1964</v>
      </c>
      <c r="AH4189" t="s">
        <v>452</v>
      </c>
      <c r="AI4189">
        <v>841531551</v>
      </c>
      <c r="AM4189">
        <v>260001</v>
      </c>
      <c r="BE4189">
        <f t="shared" si="281"/>
        <v>0</v>
      </c>
      <c r="BF4189" s="6">
        <f t="shared" si="282"/>
        <v>-1160</v>
      </c>
      <c r="BG4189" s="7" t="s">
        <v>71</v>
      </c>
      <c r="BH4189" t="e">
        <f>+VLOOKUP(AF4189,Sheet4!A:A,1,FALSE)</f>
        <v>#N/A</v>
      </c>
      <c r="BL4189">
        <v>1120</v>
      </c>
      <c r="BM4189" s="59">
        <f t="shared" si="283"/>
        <v>40</v>
      </c>
      <c r="BN4189" t="s">
        <v>1965</v>
      </c>
    </row>
    <row r="4190" spans="1:67" ht="13" customHeight="1" x14ac:dyDescent="0.3">
      <c r="A4190" s="5">
        <v>46114</v>
      </c>
      <c r="B4190" t="s">
        <v>78</v>
      </c>
      <c r="F4190" s="8">
        <v>45</v>
      </c>
      <c r="G4190">
        <v>22.5</v>
      </c>
      <c r="H4190">
        <v>47</v>
      </c>
      <c r="I4190" s="6">
        <v>2</v>
      </c>
      <c r="Q4190" t="s">
        <v>79</v>
      </c>
      <c r="U4190">
        <v>2601395</v>
      </c>
      <c r="V4190" t="s">
        <v>1962</v>
      </c>
      <c r="W4190" t="s">
        <v>94</v>
      </c>
      <c r="X4190" t="s">
        <v>449</v>
      </c>
      <c r="Y4190" t="s">
        <v>1963</v>
      </c>
      <c r="AF4190" t="s">
        <v>1962</v>
      </c>
      <c r="AG4190" t="s">
        <v>1964</v>
      </c>
      <c r="AH4190" t="s">
        <v>452</v>
      </c>
      <c r="AI4190">
        <v>841531551</v>
      </c>
      <c r="AM4190">
        <v>260001</v>
      </c>
      <c r="BE4190">
        <f t="shared" si="281"/>
        <v>0</v>
      </c>
      <c r="BF4190" s="6">
        <f t="shared" si="282"/>
        <v>-47</v>
      </c>
      <c r="BG4190" s="7" t="s">
        <v>71</v>
      </c>
      <c r="BH4190" t="e">
        <f>+VLOOKUP(AF4190,Sheet4!A:A,1,FALSE)</f>
        <v>#N/A</v>
      </c>
      <c r="BL4190">
        <v>22.5</v>
      </c>
      <c r="BM4190" s="59">
        <f t="shared" si="283"/>
        <v>24.5</v>
      </c>
      <c r="BN4190" t="s">
        <v>1965</v>
      </c>
    </row>
    <row r="4191" spans="1:67" ht="13" customHeight="1" x14ac:dyDescent="0.3">
      <c r="A4191" s="5">
        <v>46114</v>
      </c>
      <c r="B4191" t="s">
        <v>78</v>
      </c>
      <c r="F4191" s="8">
        <v>17</v>
      </c>
      <c r="G4191">
        <v>8.5</v>
      </c>
      <c r="H4191">
        <v>18</v>
      </c>
      <c r="I4191" s="6">
        <v>1</v>
      </c>
      <c r="Q4191" t="s">
        <v>79</v>
      </c>
      <c r="U4191">
        <v>2601395</v>
      </c>
      <c r="V4191" t="s">
        <v>1962</v>
      </c>
      <c r="W4191" t="s">
        <v>94</v>
      </c>
      <c r="X4191" t="s">
        <v>449</v>
      </c>
      <c r="Y4191" t="s">
        <v>1966</v>
      </c>
      <c r="AF4191" t="s">
        <v>1962</v>
      </c>
      <c r="AG4191" t="s">
        <v>1964</v>
      </c>
      <c r="AH4191" t="s">
        <v>452</v>
      </c>
      <c r="AI4191">
        <v>841531551</v>
      </c>
      <c r="AM4191">
        <v>260001</v>
      </c>
      <c r="BE4191">
        <f t="shared" si="281"/>
        <v>0</v>
      </c>
      <c r="BF4191" s="6">
        <f t="shared" si="282"/>
        <v>-18</v>
      </c>
      <c r="BG4191" s="7" t="s">
        <v>71</v>
      </c>
      <c r="BH4191" t="e">
        <f>+VLOOKUP(AF4191,Sheet4!A:A,1,FALSE)</f>
        <v>#N/A</v>
      </c>
      <c r="BL4191">
        <v>8.5</v>
      </c>
      <c r="BM4191" s="59">
        <f t="shared" si="283"/>
        <v>9.5</v>
      </c>
      <c r="BN4191" t="s">
        <v>1965</v>
      </c>
    </row>
    <row r="4192" spans="1:67" ht="13" customHeight="1" x14ac:dyDescent="0.3">
      <c r="A4192" s="5">
        <v>46114</v>
      </c>
      <c r="B4192" t="s">
        <v>78</v>
      </c>
      <c r="F4192" s="8">
        <v>10</v>
      </c>
      <c r="G4192">
        <v>5</v>
      </c>
      <c r="H4192">
        <v>10</v>
      </c>
      <c r="I4192" s="6">
        <v>0</v>
      </c>
      <c r="Q4192" t="s">
        <v>79</v>
      </c>
      <c r="U4192">
        <v>2601395</v>
      </c>
      <c r="V4192" t="s">
        <v>1962</v>
      </c>
      <c r="W4192" t="s">
        <v>94</v>
      </c>
      <c r="X4192" t="s">
        <v>449</v>
      </c>
      <c r="Y4192" t="s">
        <v>1967</v>
      </c>
      <c r="AF4192" t="s">
        <v>1962</v>
      </c>
      <c r="AG4192" t="s">
        <v>1964</v>
      </c>
      <c r="AH4192" t="s">
        <v>452</v>
      </c>
      <c r="AI4192">
        <v>841531551</v>
      </c>
      <c r="AM4192">
        <v>260001</v>
      </c>
      <c r="BE4192">
        <f t="shared" si="281"/>
        <v>0</v>
      </c>
      <c r="BF4192" s="6">
        <f t="shared" si="282"/>
        <v>-10</v>
      </c>
      <c r="BG4192" s="7" t="s">
        <v>71</v>
      </c>
      <c r="BH4192" t="e">
        <f>+VLOOKUP(AF4192,Sheet4!A:A,1,FALSE)</f>
        <v>#N/A</v>
      </c>
      <c r="BL4192">
        <v>5</v>
      </c>
      <c r="BM4192" s="59">
        <f t="shared" si="283"/>
        <v>5</v>
      </c>
      <c r="BN4192" t="s">
        <v>1965</v>
      </c>
    </row>
    <row r="4193" spans="1:67" ht="13" customHeight="1" x14ac:dyDescent="0.3">
      <c r="A4193" s="5">
        <v>46114</v>
      </c>
      <c r="B4193" t="s">
        <v>78</v>
      </c>
      <c r="F4193" s="8">
        <v>56</v>
      </c>
      <c r="G4193">
        <v>28</v>
      </c>
      <c r="H4193">
        <v>58</v>
      </c>
      <c r="I4193" s="6">
        <v>2</v>
      </c>
      <c r="Q4193" t="s">
        <v>79</v>
      </c>
      <c r="U4193">
        <v>2601395</v>
      </c>
      <c r="V4193" t="s">
        <v>1962</v>
      </c>
      <c r="W4193" t="s">
        <v>94</v>
      </c>
      <c r="X4193" t="s">
        <v>449</v>
      </c>
      <c r="Y4193" t="s">
        <v>1968</v>
      </c>
      <c r="AF4193" t="s">
        <v>1962</v>
      </c>
      <c r="AG4193" t="s">
        <v>1964</v>
      </c>
      <c r="AH4193" t="s">
        <v>452</v>
      </c>
      <c r="AI4193">
        <v>841531551</v>
      </c>
      <c r="AM4193">
        <v>260001</v>
      </c>
      <c r="BE4193">
        <f t="shared" si="281"/>
        <v>0</v>
      </c>
      <c r="BF4193" s="6">
        <f t="shared" si="282"/>
        <v>-58</v>
      </c>
      <c r="BG4193" s="7" t="s">
        <v>71</v>
      </c>
      <c r="BH4193" t="e">
        <f>+VLOOKUP(AF4193,Sheet4!A:A,1,FALSE)</f>
        <v>#N/A</v>
      </c>
      <c r="BL4193">
        <v>28</v>
      </c>
      <c r="BM4193" s="59">
        <f t="shared" si="283"/>
        <v>30</v>
      </c>
      <c r="BN4193" t="s">
        <v>1965</v>
      </c>
    </row>
    <row r="4194" spans="1:67" ht="13" customHeight="1" x14ac:dyDescent="0.3">
      <c r="A4194" s="5">
        <v>46114</v>
      </c>
      <c r="B4194" t="s">
        <v>80</v>
      </c>
      <c r="F4194">
        <v>562.5</v>
      </c>
      <c r="G4194">
        <v>562.5</v>
      </c>
      <c r="H4194">
        <v>587.5</v>
      </c>
      <c r="I4194" s="6">
        <v>25</v>
      </c>
      <c r="Q4194" t="s">
        <v>81</v>
      </c>
      <c r="U4194">
        <v>2601395</v>
      </c>
      <c r="V4194" t="s">
        <v>1962</v>
      </c>
      <c r="W4194" t="s">
        <v>94</v>
      </c>
      <c r="X4194" t="s">
        <v>449</v>
      </c>
      <c r="Y4194" t="s">
        <v>1963</v>
      </c>
      <c r="AF4194" t="s">
        <v>1962</v>
      </c>
      <c r="AG4194" t="s">
        <v>1964</v>
      </c>
      <c r="AH4194" t="s">
        <v>452</v>
      </c>
      <c r="AI4194">
        <v>841531551</v>
      </c>
      <c r="AM4194">
        <v>260001</v>
      </c>
      <c r="BB4194" s="9">
        <v>562</v>
      </c>
      <c r="BE4194">
        <f t="shared" si="281"/>
        <v>562</v>
      </c>
      <c r="BF4194" s="6">
        <f t="shared" si="282"/>
        <v>-25.5</v>
      </c>
      <c r="BG4194" s="12" t="s">
        <v>99</v>
      </c>
      <c r="BH4194" t="e">
        <f>+VLOOKUP(AF4194,Sheet4!A:A,1,FALSE)</f>
        <v>#N/A</v>
      </c>
      <c r="BL4194">
        <v>562.5</v>
      </c>
      <c r="BM4194" s="59">
        <f t="shared" si="283"/>
        <v>25</v>
      </c>
      <c r="BN4194" t="s">
        <v>1965</v>
      </c>
    </row>
    <row r="4195" spans="1:67" ht="13" customHeight="1" x14ac:dyDescent="0.3">
      <c r="A4195" s="5">
        <v>46114</v>
      </c>
      <c r="B4195" t="s">
        <v>80</v>
      </c>
      <c r="F4195">
        <v>212.5</v>
      </c>
      <c r="G4195">
        <v>212.5</v>
      </c>
      <c r="H4195">
        <v>225</v>
      </c>
      <c r="I4195" s="6">
        <v>12.5</v>
      </c>
      <c r="Q4195" t="s">
        <v>81</v>
      </c>
      <c r="U4195">
        <v>2601395</v>
      </c>
      <c r="V4195" t="s">
        <v>1962</v>
      </c>
      <c r="W4195" t="s">
        <v>94</v>
      </c>
      <c r="X4195" t="s">
        <v>449</v>
      </c>
      <c r="Y4195" t="s">
        <v>1966</v>
      </c>
      <c r="AF4195" t="s">
        <v>1962</v>
      </c>
      <c r="AG4195" t="s">
        <v>1964</v>
      </c>
      <c r="AH4195" t="s">
        <v>452</v>
      </c>
      <c r="AI4195">
        <v>841531551</v>
      </c>
      <c r="AM4195">
        <v>260001</v>
      </c>
      <c r="BB4195" s="9">
        <v>212</v>
      </c>
      <c r="BE4195">
        <f t="shared" si="281"/>
        <v>212</v>
      </c>
      <c r="BF4195" s="6">
        <f t="shared" si="282"/>
        <v>-13</v>
      </c>
      <c r="BG4195" s="12" t="s">
        <v>99</v>
      </c>
      <c r="BH4195" t="e">
        <f>+VLOOKUP(AF4195,Sheet4!A:A,1,FALSE)</f>
        <v>#N/A</v>
      </c>
      <c r="BL4195">
        <v>212.5</v>
      </c>
      <c r="BM4195" s="59">
        <f t="shared" si="283"/>
        <v>12.5</v>
      </c>
      <c r="BN4195" t="s">
        <v>1965</v>
      </c>
    </row>
    <row r="4196" spans="1:67" ht="13" customHeight="1" x14ac:dyDescent="0.3">
      <c r="A4196" s="5">
        <v>46114</v>
      </c>
      <c r="B4196" t="s">
        <v>80</v>
      </c>
      <c r="F4196">
        <v>125</v>
      </c>
      <c r="G4196">
        <v>125</v>
      </c>
      <c r="H4196">
        <v>125</v>
      </c>
      <c r="I4196" s="6">
        <v>0</v>
      </c>
      <c r="Q4196" t="s">
        <v>81</v>
      </c>
      <c r="U4196">
        <v>2601395</v>
      </c>
      <c r="V4196" t="s">
        <v>1962</v>
      </c>
      <c r="W4196" t="s">
        <v>94</v>
      </c>
      <c r="X4196" t="s">
        <v>449</v>
      </c>
      <c r="Y4196" t="s">
        <v>1967</v>
      </c>
      <c r="AF4196" t="s">
        <v>1962</v>
      </c>
      <c r="AG4196" t="s">
        <v>1964</v>
      </c>
      <c r="AH4196" t="s">
        <v>452</v>
      </c>
      <c r="AI4196">
        <v>841531551</v>
      </c>
      <c r="AM4196">
        <v>260001</v>
      </c>
      <c r="BB4196" s="9">
        <v>125</v>
      </c>
      <c r="BE4196">
        <f t="shared" si="281"/>
        <v>125</v>
      </c>
      <c r="BF4196" s="6">
        <f t="shared" si="282"/>
        <v>0</v>
      </c>
      <c r="BG4196" s="12" t="s">
        <v>99</v>
      </c>
      <c r="BH4196" t="e">
        <f>+VLOOKUP(AF4196,Sheet4!A:A,1,FALSE)</f>
        <v>#N/A</v>
      </c>
      <c r="BL4196">
        <v>125</v>
      </c>
      <c r="BM4196" s="59">
        <f t="shared" si="283"/>
        <v>0</v>
      </c>
      <c r="BN4196" t="s">
        <v>1965</v>
      </c>
    </row>
    <row r="4197" spans="1:67" ht="13" customHeight="1" x14ac:dyDescent="0.3">
      <c r="A4197" s="5">
        <v>46114</v>
      </c>
      <c r="B4197" t="s">
        <v>80</v>
      </c>
      <c r="F4197">
        <v>700</v>
      </c>
      <c r="G4197">
        <v>700</v>
      </c>
      <c r="H4197">
        <v>725</v>
      </c>
      <c r="I4197" s="6">
        <v>25</v>
      </c>
      <c r="Q4197" t="s">
        <v>81</v>
      </c>
      <c r="U4197">
        <v>2601395</v>
      </c>
      <c r="V4197" t="s">
        <v>1962</v>
      </c>
      <c r="W4197" t="s">
        <v>94</v>
      </c>
      <c r="X4197" t="s">
        <v>449</v>
      </c>
      <c r="Y4197" t="s">
        <v>1968</v>
      </c>
      <c r="AF4197" t="s">
        <v>1962</v>
      </c>
      <c r="AG4197" t="s">
        <v>1964</v>
      </c>
      <c r="AH4197" t="s">
        <v>452</v>
      </c>
      <c r="AI4197">
        <v>841531551</v>
      </c>
      <c r="AM4197">
        <v>260001</v>
      </c>
      <c r="BB4197" s="9">
        <v>700</v>
      </c>
      <c r="BE4197">
        <f t="shared" si="281"/>
        <v>700</v>
      </c>
      <c r="BF4197" s="6">
        <f t="shared" si="282"/>
        <v>-25</v>
      </c>
      <c r="BG4197" s="12" t="s">
        <v>99</v>
      </c>
      <c r="BH4197" t="e">
        <f>+VLOOKUP(AF4197,Sheet4!A:A,1,FALSE)</f>
        <v>#N/A</v>
      </c>
      <c r="BL4197">
        <v>700</v>
      </c>
      <c r="BM4197" s="59">
        <f t="shared" si="283"/>
        <v>25</v>
      </c>
      <c r="BN4197" t="s">
        <v>1965</v>
      </c>
    </row>
    <row r="4198" spans="1:67" ht="13" customHeight="1" x14ac:dyDescent="0.3">
      <c r="A4198" s="5">
        <v>46114</v>
      </c>
      <c r="B4198" t="s">
        <v>63</v>
      </c>
      <c r="F4198">
        <v>5445</v>
      </c>
      <c r="G4198">
        <v>5445</v>
      </c>
      <c r="H4198" s="6">
        <v>1590</v>
      </c>
      <c r="I4198" s="6">
        <f t="shared" ref="I4198:I4204" si="284">H4198-G4198</f>
        <v>-3855</v>
      </c>
      <c r="J4198" s="6"/>
      <c r="K4198" s="6"/>
      <c r="Q4198" t="s">
        <v>64</v>
      </c>
      <c r="U4198">
        <v>2601396</v>
      </c>
      <c r="V4198" t="s">
        <v>1969</v>
      </c>
      <c r="W4198" t="s">
        <v>66</v>
      </c>
      <c r="X4198" t="s">
        <v>455</v>
      </c>
      <c r="Y4198" t="s">
        <v>1970</v>
      </c>
      <c r="AF4198" t="s">
        <v>1969</v>
      </c>
      <c r="AG4198" t="s">
        <v>1971</v>
      </c>
      <c r="AH4198" t="s">
        <v>458</v>
      </c>
      <c r="AI4198" t="s">
        <v>459</v>
      </c>
      <c r="AM4198">
        <v>260001</v>
      </c>
      <c r="BA4198" s="6">
        <v>-3855</v>
      </c>
      <c r="BE4198">
        <f t="shared" si="281"/>
        <v>0</v>
      </c>
      <c r="BF4198" s="6">
        <f t="shared" si="282"/>
        <v>-1590</v>
      </c>
      <c r="BG4198" s="7" t="s">
        <v>71</v>
      </c>
      <c r="BH4198" t="e">
        <f>+VLOOKUP(AF4198,Sheet4!A:A,1,FALSE)</f>
        <v>#N/A</v>
      </c>
      <c r="BL4198" s="6">
        <v>1590</v>
      </c>
      <c r="BM4198" s="59">
        <f t="shared" si="283"/>
        <v>0</v>
      </c>
      <c r="BN4198" t="s">
        <v>1972</v>
      </c>
      <c r="BO4198" t="s">
        <v>73</v>
      </c>
    </row>
    <row r="4199" spans="1:67" ht="13" customHeight="1" x14ac:dyDescent="0.3">
      <c r="A4199" s="5">
        <v>46114</v>
      </c>
      <c r="B4199" t="s">
        <v>74</v>
      </c>
      <c r="F4199" s="8">
        <v>363</v>
      </c>
      <c r="G4199">
        <v>181.5</v>
      </c>
      <c r="H4199" s="6">
        <v>106</v>
      </c>
      <c r="I4199" s="6">
        <f t="shared" si="284"/>
        <v>-75.5</v>
      </c>
      <c r="J4199" s="6"/>
      <c r="K4199" s="6"/>
      <c r="Q4199" t="s">
        <v>75</v>
      </c>
      <c r="U4199">
        <v>2601396</v>
      </c>
      <c r="V4199" t="s">
        <v>1969</v>
      </c>
      <c r="W4199" t="s">
        <v>66</v>
      </c>
      <c r="X4199" t="s">
        <v>455</v>
      </c>
      <c r="Y4199" t="s">
        <v>1970</v>
      </c>
      <c r="AF4199" t="s">
        <v>1969</v>
      </c>
      <c r="AG4199" t="s">
        <v>1971</v>
      </c>
      <c r="AH4199" t="s">
        <v>458</v>
      </c>
      <c r="AI4199" t="s">
        <v>459</v>
      </c>
      <c r="AM4199">
        <v>260001</v>
      </c>
      <c r="BA4199" s="6">
        <v>-257</v>
      </c>
      <c r="BE4199">
        <f t="shared" si="281"/>
        <v>0</v>
      </c>
      <c r="BF4199" s="6">
        <f t="shared" si="282"/>
        <v>-106</v>
      </c>
      <c r="BG4199" s="7" t="s">
        <v>71</v>
      </c>
      <c r="BH4199" t="e">
        <f>+VLOOKUP(AF4199,Sheet4!A:A,1,FALSE)</f>
        <v>#N/A</v>
      </c>
      <c r="BL4199" s="6">
        <v>106</v>
      </c>
      <c r="BM4199" s="59">
        <f t="shared" si="283"/>
        <v>0</v>
      </c>
      <c r="BN4199" t="s">
        <v>1972</v>
      </c>
    </row>
    <row r="4200" spans="1:67" ht="13" customHeight="1" x14ac:dyDescent="0.3">
      <c r="A4200" s="5">
        <v>46114</v>
      </c>
      <c r="B4200" t="s">
        <v>76</v>
      </c>
      <c r="F4200">
        <v>7260</v>
      </c>
      <c r="G4200">
        <v>7260</v>
      </c>
      <c r="H4200" s="6">
        <v>2120</v>
      </c>
      <c r="I4200" s="6">
        <f t="shared" si="284"/>
        <v>-5140</v>
      </c>
      <c r="J4200" s="6"/>
      <c r="K4200" s="6"/>
      <c r="Q4200" t="s">
        <v>77</v>
      </c>
      <c r="U4200">
        <v>2601396</v>
      </c>
      <c r="V4200" t="s">
        <v>1969</v>
      </c>
      <c r="W4200" t="s">
        <v>66</v>
      </c>
      <c r="X4200" t="s">
        <v>455</v>
      </c>
      <c r="Y4200" t="s">
        <v>1970</v>
      </c>
      <c r="AF4200" t="s">
        <v>1969</v>
      </c>
      <c r="AG4200" t="s">
        <v>1971</v>
      </c>
      <c r="AH4200" t="s">
        <v>458</v>
      </c>
      <c r="AI4200" t="s">
        <v>459</v>
      </c>
      <c r="AM4200">
        <v>260001</v>
      </c>
      <c r="BA4200" s="6">
        <v>-5140</v>
      </c>
      <c r="BE4200">
        <f t="shared" si="281"/>
        <v>0</v>
      </c>
      <c r="BF4200" s="6">
        <f t="shared" si="282"/>
        <v>-2120</v>
      </c>
      <c r="BG4200" s="7" t="s">
        <v>71</v>
      </c>
      <c r="BH4200" t="e">
        <f>+VLOOKUP(AF4200,Sheet4!A:A,1,FALSE)</f>
        <v>#N/A</v>
      </c>
      <c r="BL4200" s="6">
        <v>2120</v>
      </c>
      <c r="BM4200" s="59">
        <f t="shared" si="283"/>
        <v>0</v>
      </c>
      <c r="BN4200" t="s">
        <v>1972</v>
      </c>
    </row>
    <row r="4201" spans="1:67" ht="13" customHeight="1" x14ac:dyDescent="0.3">
      <c r="A4201" s="5">
        <v>46114</v>
      </c>
      <c r="B4201" t="s">
        <v>78</v>
      </c>
      <c r="F4201" s="8">
        <v>2</v>
      </c>
      <c r="G4201">
        <v>1</v>
      </c>
      <c r="H4201" s="6">
        <v>105</v>
      </c>
      <c r="I4201" s="6">
        <f t="shared" si="284"/>
        <v>104</v>
      </c>
      <c r="J4201" s="6"/>
      <c r="K4201" s="6"/>
      <c r="Q4201" t="s">
        <v>79</v>
      </c>
      <c r="U4201">
        <v>2601396</v>
      </c>
      <c r="V4201" t="s">
        <v>1969</v>
      </c>
      <c r="W4201" t="s">
        <v>66</v>
      </c>
      <c r="X4201" t="s">
        <v>455</v>
      </c>
      <c r="Y4201" t="s">
        <v>1970</v>
      </c>
      <c r="AF4201" t="s">
        <v>1969</v>
      </c>
      <c r="AG4201" t="s">
        <v>1971</v>
      </c>
      <c r="AH4201" t="s">
        <v>458</v>
      </c>
      <c r="AI4201" t="s">
        <v>459</v>
      </c>
      <c r="AM4201">
        <v>260001</v>
      </c>
      <c r="BA4201" s="6">
        <v>103</v>
      </c>
      <c r="BE4201">
        <f t="shared" si="281"/>
        <v>0</v>
      </c>
      <c r="BF4201" s="6">
        <f t="shared" si="282"/>
        <v>-105</v>
      </c>
      <c r="BG4201" s="7" t="s">
        <v>71</v>
      </c>
      <c r="BH4201" t="e">
        <f>+VLOOKUP(AF4201,Sheet4!A:A,1,FALSE)</f>
        <v>#N/A</v>
      </c>
      <c r="BL4201" s="6">
        <v>105</v>
      </c>
      <c r="BM4201" s="59">
        <f t="shared" si="283"/>
        <v>0</v>
      </c>
      <c r="BN4201" t="s">
        <v>1972</v>
      </c>
    </row>
    <row r="4202" spans="1:67" ht="13" customHeight="1" x14ac:dyDescent="0.3">
      <c r="A4202" s="5">
        <v>46114</v>
      </c>
      <c r="B4202" t="s">
        <v>80</v>
      </c>
      <c r="F4202">
        <v>25</v>
      </c>
      <c r="G4202">
        <v>25</v>
      </c>
      <c r="H4202" s="6">
        <v>1312.5</v>
      </c>
      <c r="I4202" s="6">
        <f t="shared" si="284"/>
        <v>1287.5</v>
      </c>
      <c r="J4202" s="6">
        <f>H4202/12.5</f>
        <v>105</v>
      </c>
      <c r="K4202" s="6"/>
      <c r="Q4202" t="s">
        <v>81</v>
      </c>
      <c r="U4202">
        <v>2601396</v>
      </c>
      <c r="V4202" t="s">
        <v>1969</v>
      </c>
      <c r="W4202" t="s">
        <v>66</v>
      </c>
      <c r="X4202" t="s">
        <v>455</v>
      </c>
      <c r="Y4202" t="s">
        <v>1970</v>
      </c>
      <c r="AF4202" t="s">
        <v>1969</v>
      </c>
      <c r="AG4202" t="s">
        <v>1971</v>
      </c>
      <c r="AH4202" t="s">
        <v>458</v>
      </c>
      <c r="AI4202" t="s">
        <v>459</v>
      </c>
      <c r="AM4202">
        <v>260001</v>
      </c>
      <c r="BA4202" s="6">
        <v>1287.5</v>
      </c>
      <c r="BE4202">
        <f t="shared" si="281"/>
        <v>0</v>
      </c>
      <c r="BF4202" s="6">
        <f t="shared" si="282"/>
        <v>-1312.5</v>
      </c>
      <c r="BG4202" s="7" t="s">
        <v>71</v>
      </c>
      <c r="BH4202" t="e">
        <f>+VLOOKUP(AF4202,Sheet4!A:A,1,FALSE)</f>
        <v>#N/A</v>
      </c>
      <c r="BL4202" s="6">
        <v>1312.5</v>
      </c>
      <c r="BM4202" s="59">
        <f t="shared" si="283"/>
        <v>0</v>
      </c>
      <c r="BN4202" t="s">
        <v>1972</v>
      </c>
    </row>
    <row r="4203" spans="1:67" ht="13" customHeight="1" x14ac:dyDescent="0.3">
      <c r="A4203" s="5">
        <v>46114</v>
      </c>
      <c r="B4203" t="s">
        <v>82</v>
      </c>
      <c r="F4203" s="8">
        <v>1083</v>
      </c>
      <c r="G4203">
        <v>541.5</v>
      </c>
      <c r="H4203" s="6">
        <v>3</v>
      </c>
      <c r="I4203" s="6">
        <f t="shared" si="284"/>
        <v>-538.5</v>
      </c>
      <c r="J4203" s="6"/>
      <c r="K4203" s="6"/>
      <c r="Q4203" t="s">
        <v>83</v>
      </c>
      <c r="U4203">
        <v>2601396</v>
      </c>
      <c r="V4203" t="s">
        <v>1969</v>
      </c>
      <c r="W4203" t="s">
        <v>66</v>
      </c>
      <c r="X4203" t="s">
        <v>455</v>
      </c>
      <c r="Y4203" t="s">
        <v>1970</v>
      </c>
      <c r="AF4203" t="s">
        <v>1969</v>
      </c>
      <c r="AG4203" t="s">
        <v>1971</v>
      </c>
      <c r="AH4203" t="s">
        <v>458</v>
      </c>
      <c r="AI4203" t="s">
        <v>459</v>
      </c>
      <c r="AM4203">
        <v>260001</v>
      </c>
      <c r="BA4203" s="6">
        <v>-1080</v>
      </c>
      <c r="BE4203">
        <f t="shared" si="281"/>
        <v>0</v>
      </c>
      <c r="BF4203" s="6">
        <f t="shared" si="282"/>
        <v>-3</v>
      </c>
      <c r="BG4203" s="7" t="s">
        <v>71</v>
      </c>
      <c r="BH4203" t="e">
        <f>+VLOOKUP(AF4203,Sheet4!A:A,1,FALSE)</f>
        <v>#N/A</v>
      </c>
      <c r="BL4203" s="6">
        <v>3</v>
      </c>
      <c r="BM4203" s="59">
        <f t="shared" si="283"/>
        <v>0</v>
      </c>
      <c r="BN4203" t="s">
        <v>1972</v>
      </c>
    </row>
    <row r="4204" spans="1:67" ht="13" customHeight="1" x14ac:dyDescent="0.3">
      <c r="A4204" s="5">
        <v>46114</v>
      </c>
      <c r="B4204" t="s">
        <v>84</v>
      </c>
      <c r="F4204">
        <v>18050</v>
      </c>
      <c r="G4204">
        <v>18050</v>
      </c>
      <c r="H4204" s="6">
        <v>50</v>
      </c>
      <c r="I4204" s="6">
        <f t="shared" si="284"/>
        <v>-18000</v>
      </c>
      <c r="J4204" s="6"/>
      <c r="K4204" s="6">
        <f>H4204/50</f>
        <v>1</v>
      </c>
      <c r="Q4204" t="s">
        <v>85</v>
      </c>
      <c r="U4204">
        <v>2601396</v>
      </c>
      <c r="V4204" t="s">
        <v>1969</v>
      </c>
      <c r="W4204" t="s">
        <v>66</v>
      </c>
      <c r="X4204" t="s">
        <v>455</v>
      </c>
      <c r="Y4204" t="s">
        <v>1970</v>
      </c>
      <c r="AF4204" t="s">
        <v>1969</v>
      </c>
      <c r="AG4204" t="s">
        <v>1971</v>
      </c>
      <c r="AH4204" t="s">
        <v>458</v>
      </c>
      <c r="AI4204" t="s">
        <v>459</v>
      </c>
      <c r="AM4204">
        <v>260001</v>
      </c>
      <c r="BA4204" s="6">
        <v>-18000</v>
      </c>
      <c r="BE4204">
        <f t="shared" si="281"/>
        <v>0</v>
      </c>
      <c r="BF4204" s="6">
        <f t="shared" si="282"/>
        <v>-50</v>
      </c>
      <c r="BG4204" s="7" t="s">
        <v>71</v>
      </c>
      <c r="BH4204" t="e">
        <f>+VLOOKUP(AF4204,Sheet4!A:A,1,FALSE)</f>
        <v>#N/A</v>
      </c>
      <c r="BL4204" s="6">
        <v>50</v>
      </c>
      <c r="BM4204" s="59">
        <f t="shared" si="283"/>
        <v>0</v>
      </c>
      <c r="BN4204" t="s">
        <v>1972</v>
      </c>
    </row>
    <row r="4205" spans="1:67" ht="13" customHeight="1" x14ac:dyDescent="0.3">
      <c r="A4205" s="5">
        <v>46114</v>
      </c>
      <c r="B4205" t="s">
        <v>63</v>
      </c>
      <c r="F4205">
        <v>360</v>
      </c>
      <c r="G4205">
        <v>360</v>
      </c>
      <c r="H4205">
        <v>645</v>
      </c>
      <c r="I4205" s="6">
        <v>285</v>
      </c>
      <c r="Q4205" t="s">
        <v>64</v>
      </c>
      <c r="U4205">
        <v>2601397</v>
      </c>
      <c r="V4205" t="s">
        <v>1973</v>
      </c>
      <c r="W4205" t="s">
        <v>169</v>
      </c>
      <c r="X4205" t="s">
        <v>615</v>
      </c>
      <c r="Y4205" t="s">
        <v>1974</v>
      </c>
      <c r="AF4205" t="s">
        <v>1973</v>
      </c>
      <c r="AG4205" t="s">
        <v>1975</v>
      </c>
      <c r="AH4205" t="s">
        <v>616</v>
      </c>
      <c r="AI4205">
        <v>876699192</v>
      </c>
      <c r="AM4205">
        <v>260001</v>
      </c>
      <c r="BC4205" s="9">
        <v>360</v>
      </c>
      <c r="BE4205">
        <f t="shared" si="281"/>
        <v>360</v>
      </c>
      <c r="BF4205" s="6">
        <f t="shared" si="282"/>
        <v>-285</v>
      </c>
      <c r="BG4205" s="10" t="s">
        <v>99</v>
      </c>
      <c r="BH4205" t="e">
        <f>+VLOOKUP(AF4205,Sheet4!A:A,1,FALSE)</f>
        <v>#N/A</v>
      </c>
      <c r="BL4205">
        <v>360</v>
      </c>
      <c r="BM4205" s="59">
        <f t="shared" si="283"/>
        <v>285</v>
      </c>
      <c r="BN4205" t="s">
        <v>1976</v>
      </c>
      <c r="BO4205" t="s">
        <v>101</v>
      </c>
    </row>
    <row r="4206" spans="1:67" ht="13" customHeight="1" x14ac:dyDescent="0.3">
      <c r="A4206" s="5">
        <v>46114</v>
      </c>
      <c r="B4206" t="s">
        <v>63</v>
      </c>
      <c r="F4206">
        <v>975</v>
      </c>
      <c r="G4206">
        <v>975</v>
      </c>
      <c r="H4206">
        <v>1755</v>
      </c>
      <c r="I4206" s="6">
        <v>780</v>
      </c>
      <c r="Q4206" t="s">
        <v>64</v>
      </c>
      <c r="U4206">
        <v>2601397</v>
      </c>
      <c r="V4206" t="s">
        <v>1973</v>
      </c>
      <c r="W4206" t="s">
        <v>169</v>
      </c>
      <c r="X4206" t="s">
        <v>615</v>
      </c>
      <c r="Y4206" t="s">
        <v>1977</v>
      </c>
      <c r="AF4206" t="s">
        <v>1973</v>
      </c>
      <c r="AG4206" t="s">
        <v>1975</v>
      </c>
      <c r="AH4206" t="s">
        <v>616</v>
      </c>
      <c r="AI4206">
        <v>876699192</v>
      </c>
      <c r="AM4206">
        <v>260001</v>
      </c>
      <c r="BC4206" s="9">
        <v>975</v>
      </c>
      <c r="BE4206">
        <f t="shared" si="281"/>
        <v>975</v>
      </c>
      <c r="BF4206" s="6">
        <f t="shared" si="282"/>
        <v>-780</v>
      </c>
      <c r="BG4206" s="10" t="s">
        <v>99</v>
      </c>
      <c r="BH4206" t="e">
        <f>+VLOOKUP(AF4206,Sheet4!A:A,1,FALSE)</f>
        <v>#N/A</v>
      </c>
      <c r="BL4206">
        <v>975</v>
      </c>
      <c r="BM4206" s="59">
        <f t="shared" si="283"/>
        <v>780</v>
      </c>
      <c r="BN4206" t="s">
        <v>1976</v>
      </c>
      <c r="BO4206" t="s">
        <v>101</v>
      </c>
    </row>
    <row r="4207" spans="1:67" ht="13" customHeight="1" x14ac:dyDescent="0.3">
      <c r="A4207" s="5">
        <v>46114</v>
      </c>
      <c r="B4207" t="s">
        <v>63</v>
      </c>
      <c r="F4207">
        <v>1725</v>
      </c>
      <c r="G4207">
        <v>1725</v>
      </c>
      <c r="H4207">
        <v>3105</v>
      </c>
      <c r="I4207" s="6">
        <v>1380</v>
      </c>
      <c r="Q4207" t="s">
        <v>64</v>
      </c>
      <c r="U4207">
        <v>2601397</v>
      </c>
      <c r="V4207" t="s">
        <v>1973</v>
      </c>
      <c r="W4207" t="s">
        <v>169</v>
      </c>
      <c r="X4207" t="s">
        <v>615</v>
      </c>
      <c r="Y4207" t="s">
        <v>1978</v>
      </c>
      <c r="AF4207" t="s">
        <v>1973</v>
      </c>
      <c r="AG4207" t="s">
        <v>1975</v>
      </c>
      <c r="AH4207" t="s">
        <v>616</v>
      </c>
      <c r="AI4207">
        <v>876699192</v>
      </c>
      <c r="AM4207">
        <v>260001</v>
      </c>
      <c r="BC4207" s="9">
        <v>1725</v>
      </c>
      <c r="BE4207">
        <f t="shared" si="281"/>
        <v>1725</v>
      </c>
      <c r="BF4207" s="6">
        <f t="shared" si="282"/>
        <v>-1380</v>
      </c>
      <c r="BG4207" s="10" t="s">
        <v>99</v>
      </c>
      <c r="BH4207" t="e">
        <f>+VLOOKUP(AF4207,Sheet4!A:A,1,FALSE)</f>
        <v>#N/A</v>
      </c>
      <c r="BL4207">
        <v>1725</v>
      </c>
      <c r="BM4207" s="59">
        <f t="shared" si="283"/>
        <v>1380</v>
      </c>
      <c r="BN4207" t="s">
        <v>1976</v>
      </c>
      <c r="BO4207" t="s">
        <v>101</v>
      </c>
    </row>
    <row r="4208" spans="1:67" ht="13" customHeight="1" x14ac:dyDescent="0.3">
      <c r="A4208" s="5">
        <v>46114</v>
      </c>
      <c r="B4208" t="s">
        <v>63</v>
      </c>
      <c r="F4208">
        <v>1110</v>
      </c>
      <c r="G4208">
        <v>1110</v>
      </c>
      <c r="H4208">
        <v>1995</v>
      </c>
      <c r="I4208" s="6">
        <v>885</v>
      </c>
      <c r="Q4208" t="s">
        <v>64</v>
      </c>
      <c r="U4208">
        <v>2601397</v>
      </c>
      <c r="V4208" t="s">
        <v>1973</v>
      </c>
      <c r="W4208" t="s">
        <v>169</v>
      </c>
      <c r="X4208" t="s">
        <v>615</v>
      </c>
      <c r="Y4208" t="s">
        <v>1979</v>
      </c>
      <c r="AF4208" t="s">
        <v>1973</v>
      </c>
      <c r="AG4208" t="s">
        <v>1975</v>
      </c>
      <c r="AH4208" t="s">
        <v>616</v>
      </c>
      <c r="AI4208">
        <v>876699192</v>
      </c>
      <c r="AM4208">
        <v>260001</v>
      </c>
      <c r="BC4208" s="9">
        <v>1110</v>
      </c>
      <c r="BE4208">
        <f t="shared" si="281"/>
        <v>1110</v>
      </c>
      <c r="BF4208" s="6">
        <f t="shared" si="282"/>
        <v>-885</v>
      </c>
      <c r="BG4208" s="10" t="s">
        <v>99</v>
      </c>
      <c r="BH4208" t="e">
        <f>+VLOOKUP(AF4208,Sheet4!A:A,1,FALSE)</f>
        <v>#N/A</v>
      </c>
      <c r="BL4208">
        <v>1110</v>
      </c>
      <c r="BM4208" s="59">
        <f t="shared" si="283"/>
        <v>885</v>
      </c>
      <c r="BN4208" t="s">
        <v>1976</v>
      </c>
      <c r="BO4208" t="s">
        <v>101</v>
      </c>
    </row>
    <row r="4209" spans="1:67" ht="13" customHeight="1" x14ac:dyDescent="0.3">
      <c r="A4209" s="5">
        <v>46114</v>
      </c>
      <c r="B4209" t="s">
        <v>63</v>
      </c>
      <c r="F4209">
        <v>945</v>
      </c>
      <c r="G4209">
        <v>945</v>
      </c>
      <c r="H4209">
        <v>1710</v>
      </c>
      <c r="I4209" s="6">
        <v>765</v>
      </c>
      <c r="Q4209" t="s">
        <v>64</v>
      </c>
      <c r="U4209">
        <v>2601397</v>
      </c>
      <c r="V4209" t="s">
        <v>1973</v>
      </c>
      <c r="W4209" t="s">
        <v>169</v>
      </c>
      <c r="X4209" t="s">
        <v>615</v>
      </c>
      <c r="Y4209" t="s">
        <v>1980</v>
      </c>
      <c r="AF4209" t="s">
        <v>1973</v>
      </c>
      <c r="AG4209" t="s">
        <v>1975</v>
      </c>
      <c r="AH4209" t="s">
        <v>616</v>
      </c>
      <c r="AI4209">
        <v>876699192</v>
      </c>
      <c r="AM4209">
        <v>260001</v>
      </c>
      <c r="BC4209" s="9">
        <v>945</v>
      </c>
      <c r="BE4209">
        <f t="shared" si="281"/>
        <v>945</v>
      </c>
      <c r="BF4209" s="6">
        <f t="shared" si="282"/>
        <v>-765</v>
      </c>
      <c r="BG4209" s="10" t="s">
        <v>99</v>
      </c>
      <c r="BH4209" t="e">
        <f>+VLOOKUP(AF4209,Sheet4!A:A,1,FALSE)</f>
        <v>#N/A</v>
      </c>
      <c r="BL4209">
        <v>945</v>
      </c>
      <c r="BM4209" s="59">
        <f t="shared" si="283"/>
        <v>765</v>
      </c>
      <c r="BN4209" t="s">
        <v>1976</v>
      </c>
      <c r="BO4209" t="s">
        <v>101</v>
      </c>
    </row>
    <row r="4210" spans="1:67" ht="13" customHeight="1" x14ac:dyDescent="0.3">
      <c r="A4210" s="5">
        <v>46114</v>
      </c>
      <c r="B4210" t="s">
        <v>63</v>
      </c>
      <c r="F4210">
        <v>1440</v>
      </c>
      <c r="G4210">
        <v>1440</v>
      </c>
      <c r="H4210">
        <v>2595</v>
      </c>
      <c r="I4210" s="6">
        <v>1155</v>
      </c>
      <c r="Q4210" t="s">
        <v>64</v>
      </c>
      <c r="U4210">
        <v>2601397</v>
      </c>
      <c r="V4210" t="s">
        <v>1973</v>
      </c>
      <c r="W4210" t="s">
        <v>169</v>
      </c>
      <c r="X4210" t="s">
        <v>615</v>
      </c>
      <c r="Y4210" t="s">
        <v>1981</v>
      </c>
      <c r="AF4210" t="s">
        <v>1973</v>
      </c>
      <c r="AG4210" t="s">
        <v>1975</v>
      </c>
      <c r="AH4210" t="s">
        <v>616</v>
      </c>
      <c r="AI4210">
        <v>876699192</v>
      </c>
      <c r="AM4210">
        <v>260001</v>
      </c>
      <c r="BC4210" s="9">
        <v>1440</v>
      </c>
      <c r="BE4210">
        <f t="shared" si="281"/>
        <v>1440</v>
      </c>
      <c r="BF4210" s="6">
        <f t="shared" si="282"/>
        <v>-1155</v>
      </c>
      <c r="BG4210" s="10" t="s">
        <v>99</v>
      </c>
      <c r="BH4210" t="e">
        <f>+VLOOKUP(AF4210,Sheet4!A:A,1,FALSE)</f>
        <v>#N/A</v>
      </c>
      <c r="BL4210">
        <v>1440</v>
      </c>
      <c r="BM4210" s="59">
        <f t="shared" si="283"/>
        <v>1155</v>
      </c>
      <c r="BN4210" t="s">
        <v>1976</v>
      </c>
      <c r="BO4210" t="s">
        <v>101</v>
      </c>
    </row>
    <row r="4211" spans="1:67" ht="13" customHeight="1" x14ac:dyDescent="0.3">
      <c r="A4211" s="5">
        <v>46114</v>
      </c>
      <c r="B4211" t="s">
        <v>63</v>
      </c>
      <c r="F4211">
        <v>1260</v>
      </c>
      <c r="G4211">
        <v>1260</v>
      </c>
      <c r="H4211">
        <v>2280</v>
      </c>
      <c r="I4211" s="6">
        <v>1020</v>
      </c>
      <c r="Q4211" t="s">
        <v>64</v>
      </c>
      <c r="U4211">
        <v>2601397</v>
      </c>
      <c r="V4211" t="s">
        <v>1973</v>
      </c>
      <c r="W4211" t="s">
        <v>169</v>
      </c>
      <c r="X4211" t="s">
        <v>615</v>
      </c>
      <c r="Y4211" t="s">
        <v>1982</v>
      </c>
      <c r="AF4211" t="s">
        <v>1973</v>
      </c>
      <c r="AG4211" t="s">
        <v>1975</v>
      </c>
      <c r="AH4211" t="s">
        <v>616</v>
      </c>
      <c r="AI4211">
        <v>876699192</v>
      </c>
      <c r="AM4211">
        <v>260001</v>
      </c>
      <c r="BC4211" s="9">
        <v>1260</v>
      </c>
      <c r="BE4211">
        <f t="shared" si="281"/>
        <v>1260</v>
      </c>
      <c r="BF4211" s="6">
        <f t="shared" si="282"/>
        <v>-1020</v>
      </c>
      <c r="BG4211" s="10" t="s">
        <v>99</v>
      </c>
      <c r="BH4211" t="e">
        <f>+VLOOKUP(AF4211,Sheet4!A:A,1,FALSE)</f>
        <v>#N/A</v>
      </c>
      <c r="BL4211">
        <v>1260</v>
      </c>
      <c r="BM4211" s="59">
        <f t="shared" si="283"/>
        <v>1020</v>
      </c>
      <c r="BN4211" t="s">
        <v>1976</v>
      </c>
      <c r="BO4211" t="s">
        <v>101</v>
      </c>
    </row>
    <row r="4212" spans="1:67" ht="13" customHeight="1" x14ac:dyDescent="0.3">
      <c r="A4212" s="5">
        <v>46114</v>
      </c>
      <c r="B4212" t="s">
        <v>63</v>
      </c>
      <c r="F4212">
        <v>510</v>
      </c>
      <c r="G4212">
        <v>510</v>
      </c>
      <c r="H4212">
        <v>915</v>
      </c>
      <c r="I4212" s="6">
        <v>405</v>
      </c>
      <c r="Q4212" t="s">
        <v>64</v>
      </c>
      <c r="U4212">
        <v>2601397</v>
      </c>
      <c r="V4212" t="s">
        <v>1973</v>
      </c>
      <c r="W4212" t="s">
        <v>169</v>
      </c>
      <c r="X4212" t="s">
        <v>615</v>
      </c>
      <c r="Y4212" t="s">
        <v>1983</v>
      </c>
      <c r="AF4212" t="s">
        <v>1973</v>
      </c>
      <c r="AG4212" t="s">
        <v>1975</v>
      </c>
      <c r="AH4212" t="s">
        <v>616</v>
      </c>
      <c r="AI4212">
        <v>876699192</v>
      </c>
      <c r="AM4212">
        <v>260001</v>
      </c>
      <c r="BC4212" s="9">
        <v>510</v>
      </c>
      <c r="BE4212">
        <f t="shared" si="281"/>
        <v>510</v>
      </c>
      <c r="BF4212" s="6">
        <f t="shared" si="282"/>
        <v>-405</v>
      </c>
      <c r="BG4212" s="10" t="s">
        <v>99</v>
      </c>
      <c r="BH4212" t="e">
        <f>+VLOOKUP(AF4212,Sheet4!A:A,1,FALSE)</f>
        <v>#N/A</v>
      </c>
      <c r="BL4212">
        <v>510</v>
      </c>
      <c r="BM4212" s="59">
        <f t="shared" si="283"/>
        <v>405</v>
      </c>
      <c r="BN4212" t="s">
        <v>1976</v>
      </c>
      <c r="BO4212" t="s">
        <v>101</v>
      </c>
    </row>
    <row r="4213" spans="1:67" ht="13" customHeight="1" x14ac:dyDescent="0.3">
      <c r="A4213" s="5">
        <v>46114</v>
      </c>
      <c r="B4213" t="s">
        <v>74</v>
      </c>
      <c r="F4213" s="8">
        <v>24</v>
      </c>
      <c r="G4213">
        <v>12</v>
      </c>
      <c r="H4213">
        <v>43</v>
      </c>
      <c r="I4213" s="6">
        <v>19</v>
      </c>
      <c r="Q4213" t="s">
        <v>75</v>
      </c>
      <c r="U4213">
        <v>2601397</v>
      </c>
      <c r="V4213" t="s">
        <v>1973</v>
      </c>
      <c r="W4213" t="s">
        <v>169</v>
      </c>
      <c r="X4213" t="s">
        <v>615</v>
      </c>
      <c r="Y4213" t="s">
        <v>1974</v>
      </c>
      <c r="AF4213" t="s">
        <v>1973</v>
      </c>
      <c r="AG4213" t="s">
        <v>1975</v>
      </c>
      <c r="AH4213" t="s">
        <v>616</v>
      </c>
      <c r="AI4213">
        <v>876699192</v>
      </c>
      <c r="AM4213">
        <v>260001</v>
      </c>
      <c r="BE4213">
        <f t="shared" si="281"/>
        <v>0</v>
      </c>
      <c r="BF4213" s="6">
        <f t="shared" si="282"/>
        <v>-43</v>
      </c>
      <c r="BG4213" s="7" t="s">
        <v>71</v>
      </c>
      <c r="BH4213" t="e">
        <f>+VLOOKUP(AF4213,Sheet4!A:A,1,FALSE)</f>
        <v>#N/A</v>
      </c>
      <c r="BL4213">
        <v>12</v>
      </c>
      <c r="BM4213" s="59">
        <f t="shared" si="283"/>
        <v>31</v>
      </c>
      <c r="BN4213" t="s">
        <v>1976</v>
      </c>
    </row>
    <row r="4214" spans="1:67" ht="13" customHeight="1" x14ac:dyDescent="0.3">
      <c r="A4214" s="5">
        <v>46114</v>
      </c>
      <c r="B4214" t="s">
        <v>74</v>
      </c>
      <c r="F4214" s="8">
        <v>65</v>
      </c>
      <c r="G4214">
        <v>32.5</v>
      </c>
      <c r="H4214">
        <v>117</v>
      </c>
      <c r="I4214" s="6">
        <v>52</v>
      </c>
      <c r="Q4214" t="s">
        <v>75</v>
      </c>
      <c r="U4214">
        <v>2601397</v>
      </c>
      <c r="V4214" t="s">
        <v>1973</v>
      </c>
      <c r="W4214" t="s">
        <v>169</v>
      </c>
      <c r="X4214" t="s">
        <v>615</v>
      </c>
      <c r="Y4214" t="s">
        <v>1977</v>
      </c>
      <c r="AF4214" t="s">
        <v>1973</v>
      </c>
      <c r="AG4214" t="s">
        <v>1975</v>
      </c>
      <c r="AH4214" t="s">
        <v>616</v>
      </c>
      <c r="AI4214">
        <v>876699192</v>
      </c>
      <c r="AM4214">
        <v>260001</v>
      </c>
      <c r="BE4214">
        <f t="shared" si="281"/>
        <v>0</v>
      </c>
      <c r="BF4214" s="6">
        <f t="shared" si="282"/>
        <v>-117</v>
      </c>
      <c r="BG4214" s="7" t="s">
        <v>71</v>
      </c>
      <c r="BH4214" t="e">
        <f>+VLOOKUP(AF4214,Sheet4!A:A,1,FALSE)</f>
        <v>#N/A</v>
      </c>
      <c r="BL4214">
        <v>32.5</v>
      </c>
      <c r="BM4214" s="59">
        <f t="shared" si="283"/>
        <v>84.5</v>
      </c>
      <c r="BN4214" t="s">
        <v>1976</v>
      </c>
    </row>
    <row r="4215" spans="1:67" ht="13" customHeight="1" x14ac:dyDescent="0.3">
      <c r="A4215" s="5">
        <v>46114</v>
      </c>
      <c r="B4215" t="s">
        <v>74</v>
      </c>
      <c r="F4215" s="8">
        <v>115</v>
      </c>
      <c r="G4215">
        <v>57.5</v>
      </c>
      <c r="H4215">
        <v>207</v>
      </c>
      <c r="I4215" s="6">
        <v>92</v>
      </c>
      <c r="Q4215" t="s">
        <v>75</v>
      </c>
      <c r="U4215">
        <v>2601397</v>
      </c>
      <c r="V4215" t="s">
        <v>1973</v>
      </c>
      <c r="W4215" t="s">
        <v>169</v>
      </c>
      <c r="X4215" t="s">
        <v>615</v>
      </c>
      <c r="Y4215" t="s">
        <v>1978</v>
      </c>
      <c r="AF4215" t="s">
        <v>1973</v>
      </c>
      <c r="AG4215" t="s">
        <v>1975</v>
      </c>
      <c r="AH4215" t="s">
        <v>616</v>
      </c>
      <c r="AI4215">
        <v>876699192</v>
      </c>
      <c r="AM4215">
        <v>260001</v>
      </c>
      <c r="BE4215">
        <f t="shared" si="281"/>
        <v>0</v>
      </c>
      <c r="BF4215" s="6">
        <f t="shared" si="282"/>
        <v>-207</v>
      </c>
      <c r="BG4215" s="7" t="s">
        <v>71</v>
      </c>
      <c r="BH4215" t="e">
        <f>+VLOOKUP(AF4215,Sheet4!A:A,1,FALSE)</f>
        <v>#N/A</v>
      </c>
      <c r="BL4215">
        <v>57.5</v>
      </c>
      <c r="BM4215" s="59">
        <f t="shared" si="283"/>
        <v>149.5</v>
      </c>
      <c r="BN4215" t="s">
        <v>1976</v>
      </c>
    </row>
    <row r="4216" spans="1:67" ht="13" customHeight="1" x14ac:dyDescent="0.3">
      <c r="A4216" s="5">
        <v>46114</v>
      </c>
      <c r="B4216" t="s">
        <v>74</v>
      </c>
      <c r="F4216" s="8">
        <v>74</v>
      </c>
      <c r="G4216">
        <v>37</v>
      </c>
      <c r="H4216">
        <v>133</v>
      </c>
      <c r="I4216" s="6">
        <v>59</v>
      </c>
      <c r="Q4216" t="s">
        <v>75</v>
      </c>
      <c r="U4216">
        <v>2601397</v>
      </c>
      <c r="V4216" t="s">
        <v>1973</v>
      </c>
      <c r="W4216" t="s">
        <v>169</v>
      </c>
      <c r="X4216" t="s">
        <v>615</v>
      </c>
      <c r="Y4216" t="s">
        <v>1979</v>
      </c>
      <c r="AF4216" t="s">
        <v>1973</v>
      </c>
      <c r="AG4216" t="s">
        <v>1975</v>
      </c>
      <c r="AH4216" t="s">
        <v>616</v>
      </c>
      <c r="AI4216">
        <v>876699192</v>
      </c>
      <c r="AM4216">
        <v>260001</v>
      </c>
      <c r="BE4216">
        <f t="shared" si="281"/>
        <v>0</v>
      </c>
      <c r="BF4216" s="6">
        <f t="shared" si="282"/>
        <v>-133</v>
      </c>
      <c r="BG4216" s="7" t="s">
        <v>71</v>
      </c>
      <c r="BH4216" t="e">
        <f>+VLOOKUP(AF4216,Sheet4!A:A,1,FALSE)</f>
        <v>#N/A</v>
      </c>
      <c r="BL4216">
        <v>37</v>
      </c>
      <c r="BM4216" s="59">
        <f t="shared" si="283"/>
        <v>96</v>
      </c>
      <c r="BN4216" t="s">
        <v>1976</v>
      </c>
    </row>
    <row r="4217" spans="1:67" ht="13" customHeight="1" x14ac:dyDescent="0.3">
      <c r="A4217" s="5">
        <v>46114</v>
      </c>
      <c r="B4217" t="s">
        <v>74</v>
      </c>
      <c r="F4217" s="8">
        <v>63</v>
      </c>
      <c r="G4217">
        <v>31.5</v>
      </c>
      <c r="H4217">
        <v>114</v>
      </c>
      <c r="I4217" s="6">
        <v>51</v>
      </c>
      <c r="Q4217" t="s">
        <v>75</v>
      </c>
      <c r="U4217">
        <v>2601397</v>
      </c>
      <c r="V4217" t="s">
        <v>1973</v>
      </c>
      <c r="W4217" t="s">
        <v>169</v>
      </c>
      <c r="X4217" t="s">
        <v>615</v>
      </c>
      <c r="Y4217" t="s">
        <v>1980</v>
      </c>
      <c r="AF4217" t="s">
        <v>1973</v>
      </c>
      <c r="AG4217" t="s">
        <v>1975</v>
      </c>
      <c r="AH4217" t="s">
        <v>616</v>
      </c>
      <c r="AI4217">
        <v>876699192</v>
      </c>
      <c r="AM4217">
        <v>260001</v>
      </c>
      <c r="BE4217">
        <f t="shared" si="281"/>
        <v>0</v>
      </c>
      <c r="BF4217" s="6">
        <f t="shared" si="282"/>
        <v>-114</v>
      </c>
      <c r="BG4217" s="7" t="s">
        <v>71</v>
      </c>
      <c r="BH4217" t="e">
        <f>+VLOOKUP(AF4217,Sheet4!A:A,1,FALSE)</f>
        <v>#N/A</v>
      </c>
      <c r="BL4217">
        <v>31.5</v>
      </c>
      <c r="BM4217" s="59">
        <f t="shared" si="283"/>
        <v>82.5</v>
      </c>
      <c r="BN4217" t="s">
        <v>1976</v>
      </c>
    </row>
    <row r="4218" spans="1:67" ht="13" customHeight="1" x14ac:dyDescent="0.3">
      <c r="A4218" s="5">
        <v>46114</v>
      </c>
      <c r="B4218" t="s">
        <v>74</v>
      </c>
      <c r="F4218" s="8">
        <v>96</v>
      </c>
      <c r="G4218">
        <v>48</v>
      </c>
      <c r="H4218">
        <v>173</v>
      </c>
      <c r="I4218" s="6">
        <v>77</v>
      </c>
      <c r="Q4218" t="s">
        <v>75</v>
      </c>
      <c r="U4218">
        <v>2601397</v>
      </c>
      <c r="V4218" t="s">
        <v>1973</v>
      </c>
      <c r="W4218" t="s">
        <v>169</v>
      </c>
      <c r="X4218" t="s">
        <v>615</v>
      </c>
      <c r="Y4218" t="s">
        <v>1981</v>
      </c>
      <c r="AF4218" t="s">
        <v>1973</v>
      </c>
      <c r="AG4218" t="s">
        <v>1975</v>
      </c>
      <c r="AH4218" t="s">
        <v>616</v>
      </c>
      <c r="AI4218">
        <v>876699192</v>
      </c>
      <c r="AM4218">
        <v>260001</v>
      </c>
      <c r="BE4218">
        <f t="shared" si="281"/>
        <v>0</v>
      </c>
      <c r="BF4218" s="6">
        <f t="shared" si="282"/>
        <v>-173</v>
      </c>
      <c r="BG4218" s="7" t="s">
        <v>71</v>
      </c>
      <c r="BH4218" t="e">
        <f>+VLOOKUP(AF4218,Sheet4!A:A,1,FALSE)</f>
        <v>#N/A</v>
      </c>
      <c r="BL4218">
        <v>48</v>
      </c>
      <c r="BM4218" s="59">
        <f t="shared" si="283"/>
        <v>125</v>
      </c>
      <c r="BN4218" t="s">
        <v>1976</v>
      </c>
    </row>
    <row r="4219" spans="1:67" ht="13" customHeight="1" x14ac:dyDescent="0.3">
      <c r="A4219" s="5">
        <v>46114</v>
      </c>
      <c r="B4219" t="s">
        <v>74</v>
      </c>
      <c r="F4219" s="8">
        <v>84</v>
      </c>
      <c r="G4219">
        <v>42</v>
      </c>
      <c r="H4219">
        <v>152</v>
      </c>
      <c r="I4219" s="6">
        <v>68</v>
      </c>
      <c r="Q4219" t="s">
        <v>75</v>
      </c>
      <c r="U4219">
        <v>2601397</v>
      </c>
      <c r="V4219" t="s">
        <v>1973</v>
      </c>
      <c r="W4219" t="s">
        <v>169</v>
      </c>
      <c r="X4219" t="s">
        <v>615</v>
      </c>
      <c r="Y4219" t="s">
        <v>1982</v>
      </c>
      <c r="AF4219" t="s">
        <v>1973</v>
      </c>
      <c r="AG4219" t="s">
        <v>1975</v>
      </c>
      <c r="AH4219" t="s">
        <v>616</v>
      </c>
      <c r="AI4219">
        <v>876699192</v>
      </c>
      <c r="AM4219">
        <v>260001</v>
      </c>
      <c r="BE4219">
        <f t="shared" si="281"/>
        <v>0</v>
      </c>
      <c r="BF4219" s="6">
        <f t="shared" si="282"/>
        <v>-152</v>
      </c>
      <c r="BG4219" s="7" t="s">
        <v>71</v>
      </c>
      <c r="BH4219" t="e">
        <f>+VLOOKUP(AF4219,Sheet4!A:A,1,FALSE)</f>
        <v>#N/A</v>
      </c>
      <c r="BL4219">
        <v>42</v>
      </c>
      <c r="BM4219" s="59">
        <f t="shared" si="283"/>
        <v>110</v>
      </c>
      <c r="BN4219" t="s">
        <v>1976</v>
      </c>
    </row>
    <row r="4220" spans="1:67" ht="13" customHeight="1" x14ac:dyDescent="0.3">
      <c r="A4220" s="5">
        <v>46114</v>
      </c>
      <c r="B4220" t="s">
        <v>74</v>
      </c>
      <c r="F4220" s="8">
        <v>34</v>
      </c>
      <c r="G4220">
        <v>17</v>
      </c>
      <c r="H4220">
        <v>61</v>
      </c>
      <c r="I4220" s="6">
        <v>27</v>
      </c>
      <c r="Q4220" t="s">
        <v>75</v>
      </c>
      <c r="U4220">
        <v>2601397</v>
      </c>
      <c r="V4220" t="s">
        <v>1973</v>
      </c>
      <c r="W4220" t="s">
        <v>169</v>
      </c>
      <c r="X4220" t="s">
        <v>615</v>
      </c>
      <c r="Y4220" t="s">
        <v>1983</v>
      </c>
      <c r="AF4220" t="s">
        <v>1973</v>
      </c>
      <c r="AG4220" t="s">
        <v>1975</v>
      </c>
      <c r="AH4220" t="s">
        <v>616</v>
      </c>
      <c r="AI4220">
        <v>876699192</v>
      </c>
      <c r="AM4220">
        <v>260001</v>
      </c>
      <c r="BE4220">
        <f t="shared" si="281"/>
        <v>0</v>
      </c>
      <c r="BF4220" s="6">
        <f t="shared" si="282"/>
        <v>-61</v>
      </c>
      <c r="BG4220" s="7" t="s">
        <v>71</v>
      </c>
      <c r="BH4220" t="e">
        <f>+VLOOKUP(AF4220,Sheet4!A:A,1,FALSE)</f>
        <v>#N/A</v>
      </c>
      <c r="BL4220">
        <v>17</v>
      </c>
      <c r="BM4220" s="59">
        <f t="shared" si="283"/>
        <v>44</v>
      </c>
      <c r="BN4220" t="s">
        <v>1976</v>
      </c>
    </row>
    <row r="4221" spans="1:67" ht="13" customHeight="1" x14ac:dyDescent="0.3">
      <c r="A4221" s="5">
        <v>46114</v>
      </c>
      <c r="B4221" t="s">
        <v>76</v>
      </c>
      <c r="F4221">
        <v>480</v>
      </c>
      <c r="G4221">
        <v>480</v>
      </c>
      <c r="H4221">
        <v>860</v>
      </c>
      <c r="I4221" s="6">
        <v>380</v>
      </c>
      <c r="Q4221" t="s">
        <v>77</v>
      </c>
      <c r="U4221">
        <v>2601397</v>
      </c>
      <c r="V4221" t="s">
        <v>1973</v>
      </c>
      <c r="W4221" t="s">
        <v>169</v>
      </c>
      <c r="X4221" t="s">
        <v>615</v>
      </c>
      <c r="Y4221" t="s">
        <v>1974</v>
      </c>
      <c r="AF4221" t="s">
        <v>1973</v>
      </c>
      <c r="AG4221" t="s">
        <v>1975</v>
      </c>
      <c r="AH4221" t="s">
        <v>616</v>
      </c>
      <c r="AI4221">
        <v>876699192</v>
      </c>
      <c r="AM4221">
        <v>260001</v>
      </c>
      <c r="BE4221">
        <f t="shared" si="281"/>
        <v>0</v>
      </c>
      <c r="BF4221" s="6">
        <f t="shared" si="282"/>
        <v>-860</v>
      </c>
      <c r="BG4221" s="7" t="s">
        <v>71</v>
      </c>
      <c r="BH4221" t="e">
        <f>+VLOOKUP(AF4221,Sheet4!A:A,1,FALSE)</f>
        <v>#N/A</v>
      </c>
      <c r="BL4221">
        <v>480</v>
      </c>
      <c r="BM4221" s="59">
        <f t="shared" si="283"/>
        <v>380</v>
      </c>
      <c r="BN4221" t="s">
        <v>1976</v>
      </c>
    </row>
    <row r="4222" spans="1:67" ht="13" customHeight="1" x14ac:dyDescent="0.3">
      <c r="A4222" s="5">
        <v>46114</v>
      </c>
      <c r="B4222" t="s">
        <v>76</v>
      </c>
      <c r="F4222">
        <v>1300</v>
      </c>
      <c r="G4222">
        <v>1300</v>
      </c>
      <c r="H4222">
        <v>2340</v>
      </c>
      <c r="I4222" s="6">
        <v>1040</v>
      </c>
      <c r="Q4222" t="s">
        <v>77</v>
      </c>
      <c r="U4222">
        <v>2601397</v>
      </c>
      <c r="V4222" t="s">
        <v>1973</v>
      </c>
      <c r="W4222" t="s">
        <v>169</v>
      </c>
      <c r="X4222" t="s">
        <v>615</v>
      </c>
      <c r="Y4222" t="s">
        <v>1977</v>
      </c>
      <c r="AF4222" t="s">
        <v>1973</v>
      </c>
      <c r="AG4222" t="s">
        <v>1975</v>
      </c>
      <c r="AH4222" t="s">
        <v>616</v>
      </c>
      <c r="AI4222">
        <v>876699192</v>
      </c>
      <c r="AM4222">
        <v>260001</v>
      </c>
      <c r="BE4222">
        <f t="shared" si="281"/>
        <v>0</v>
      </c>
      <c r="BF4222" s="6">
        <f t="shared" si="282"/>
        <v>-2340</v>
      </c>
      <c r="BG4222" s="7" t="s">
        <v>71</v>
      </c>
      <c r="BH4222" t="e">
        <f>+VLOOKUP(AF4222,Sheet4!A:A,1,FALSE)</f>
        <v>#N/A</v>
      </c>
      <c r="BL4222">
        <v>1300</v>
      </c>
      <c r="BM4222" s="59">
        <f t="shared" si="283"/>
        <v>1040</v>
      </c>
      <c r="BN4222" t="s">
        <v>1976</v>
      </c>
    </row>
    <row r="4223" spans="1:67" ht="13" customHeight="1" x14ac:dyDescent="0.3">
      <c r="A4223" s="5">
        <v>46114</v>
      </c>
      <c r="B4223" t="s">
        <v>76</v>
      </c>
      <c r="F4223">
        <v>2300</v>
      </c>
      <c r="G4223">
        <v>2300</v>
      </c>
      <c r="H4223">
        <v>4140</v>
      </c>
      <c r="I4223" s="6">
        <v>1840</v>
      </c>
      <c r="Q4223" t="s">
        <v>77</v>
      </c>
      <c r="U4223">
        <v>2601397</v>
      </c>
      <c r="V4223" t="s">
        <v>1973</v>
      </c>
      <c r="W4223" t="s">
        <v>169</v>
      </c>
      <c r="X4223" t="s">
        <v>615</v>
      </c>
      <c r="Y4223" t="s">
        <v>1978</v>
      </c>
      <c r="AF4223" t="s">
        <v>1973</v>
      </c>
      <c r="AG4223" t="s">
        <v>1975</v>
      </c>
      <c r="AH4223" t="s">
        <v>616</v>
      </c>
      <c r="AI4223">
        <v>876699192</v>
      </c>
      <c r="AM4223">
        <v>260001</v>
      </c>
      <c r="BE4223">
        <f t="shared" si="281"/>
        <v>0</v>
      </c>
      <c r="BF4223" s="6">
        <f t="shared" si="282"/>
        <v>-4140</v>
      </c>
      <c r="BG4223" s="7" t="s">
        <v>71</v>
      </c>
      <c r="BH4223" t="e">
        <f>+VLOOKUP(AF4223,Sheet4!A:A,1,FALSE)</f>
        <v>#N/A</v>
      </c>
      <c r="BL4223">
        <v>2300</v>
      </c>
      <c r="BM4223" s="59">
        <f t="shared" si="283"/>
        <v>1840</v>
      </c>
      <c r="BN4223" t="s">
        <v>1976</v>
      </c>
    </row>
    <row r="4224" spans="1:67" ht="13" customHeight="1" x14ac:dyDescent="0.3">
      <c r="A4224" s="5">
        <v>46114</v>
      </c>
      <c r="B4224" t="s">
        <v>76</v>
      </c>
      <c r="F4224">
        <v>1480</v>
      </c>
      <c r="G4224">
        <v>1480</v>
      </c>
      <c r="H4224">
        <v>2660</v>
      </c>
      <c r="I4224" s="6">
        <v>1180</v>
      </c>
      <c r="Q4224" t="s">
        <v>77</v>
      </c>
      <c r="U4224">
        <v>2601397</v>
      </c>
      <c r="V4224" t="s">
        <v>1973</v>
      </c>
      <c r="W4224" t="s">
        <v>169</v>
      </c>
      <c r="X4224" t="s">
        <v>615</v>
      </c>
      <c r="Y4224" t="s">
        <v>1979</v>
      </c>
      <c r="AF4224" t="s">
        <v>1973</v>
      </c>
      <c r="AG4224" t="s">
        <v>1975</v>
      </c>
      <c r="AH4224" t="s">
        <v>616</v>
      </c>
      <c r="AI4224">
        <v>876699192</v>
      </c>
      <c r="AM4224">
        <v>260001</v>
      </c>
      <c r="BE4224">
        <f t="shared" si="281"/>
        <v>0</v>
      </c>
      <c r="BF4224" s="6">
        <f t="shared" si="282"/>
        <v>-2660</v>
      </c>
      <c r="BG4224" s="7" t="s">
        <v>71</v>
      </c>
      <c r="BH4224" t="e">
        <f>+VLOOKUP(AF4224,Sheet4!A:A,1,FALSE)</f>
        <v>#N/A</v>
      </c>
      <c r="BL4224">
        <v>1480</v>
      </c>
      <c r="BM4224" s="59">
        <f t="shared" si="283"/>
        <v>1180</v>
      </c>
      <c r="BN4224" t="s">
        <v>1976</v>
      </c>
    </row>
    <row r="4225" spans="1:66" ht="13" customHeight="1" x14ac:dyDescent="0.3">
      <c r="A4225" s="5">
        <v>46114</v>
      </c>
      <c r="B4225" t="s">
        <v>76</v>
      </c>
      <c r="F4225">
        <v>1260</v>
      </c>
      <c r="G4225">
        <v>1260</v>
      </c>
      <c r="H4225">
        <v>2280</v>
      </c>
      <c r="I4225" s="6">
        <v>1020</v>
      </c>
      <c r="Q4225" t="s">
        <v>77</v>
      </c>
      <c r="U4225">
        <v>2601397</v>
      </c>
      <c r="V4225" t="s">
        <v>1973</v>
      </c>
      <c r="W4225" t="s">
        <v>169</v>
      </c>
      <c r="X4225" t="s">
        <v>615</v>
      </c>
      <c r="Y4225" t="s">
        <v>1980</v>
      </c>
      <c r="AF4225" t="s">
        <v>1973</v>
      </c>
      <c r="AG4225" t="s">
        <v>1975</v>
      </c>
      <c r="AH4225" t="s">
        <v>616</v>
      </c>
      <c r="AI4225">
        <v>876699192</v>
      </c>
      <c r="AM4225">
        <v>260001</v>
      </c>
      <c r="BE4225">
        <f t="shared" si="281"/>
        <v>0</v>
      </c>
      <c r="BF4225" s="6">
        <f t="shared" si="282"/>
        <v>-2280</v>
      </c>
      <c r="BG4225" s="7" t="s">
        <v>71</v>
      </c>
      <c r="BH4225" t="e">
        <f>+VLOOKUP(AF4225,Sheet4!A:A,1,FALSE)</f>
        <v>#N/A</v>
      </c>
      <c r="BL4225">
        <v>1260</v>
      </c>
      <c r="BM4225" s="59">
        <f t="shared" si="283"/>
        <v>1020</v>
      </c>
      <c r="BN4225" t="s">
        <v>1976</v>
      </c>
    </row>
    <row r="4226" spans="1:66" ht="13" customHeight="1" x14ac:dyDescent="0.3">
      <c r="A4226" s="5">
        <v>46114</v>
      </c>
      <c r="B4226" t="s">
        <v>76</v>
      </c>
      <c r="F4226">
        <v>1920</v>
      </c>
      <c r="G4226">
        <v>1920</v>
      </c>
      <c r="H4226">
        <v>3460</v>
      </c>
      <c r="I4226" s="6">
        <v>1540</v>
      </c>
      <c r="Q4226" t="s">
        <v>77</v>
      </c>
      <c r="U4226">
        <v>2601397</v>
      </c>
      <c r="V4226" t="s">
        <v>1973</v>
      </c>
      <c r="W4226" t="s">
        <v>169</v>
      </c>
      <c r="X4226" t="s">
        <v>615</v>
      </c>
      <c r="Y4226" t="s">
        <v>1981</v>
      </c>
      <c r="AF4226" t="s">
        <v>1973</v>
      </c>
      <c r="AG4226" t="s">
        <v>1975</v>
      </c>
      <c r="AH4226" t="s">
        <v>616</v>
      </c>
      <c r="AI4226">
        <v>876699192</v>
      </c>
      <c r="AM4226">
        <v>260001</v>
      </c>
      <c r="BE4226">
        <f t="shared" ref="BE4226:BE4289" si="285">+BB4226+BC4226</f>
        <v>0</v>
      </c>
      <c r="BF4226" s="6">
        <f t="shared" ref="BF4226:BF4289" si="286">+BE4226-H4226</f>
        <v>-3460</v>
      </c>
      <c r="BG4226" s="7" t="s">
        <v>71</v>
      </c>
      <c r="BH4226" t="e">
        <f>+VLOOKUP(AF4226,Sheet4!A:A,1,FALSE)</f>
        <v>#N/A</v>
      </c>
      <c r="BL4226">
        <v>1920</v>
      </c>
      <c r="BM4226" s="59">
        <f t="shared" ref="BM4226:BM4289" si="287">+H4226+-BL4226</f>
        <v>1540</v>
      </c>
      <c r="BN4226" t="s">
        <v>1976</v>
      </c>
    </row>
    <row r="4227" spans="1:66" ht="13" customHeight="1" x14ac:dyDescent="0.3">
      <c r="A4227" s="5">
        <v>46114</v>
      </c>
      <c r="B4227" t="s">
        <v>76</v>
      </c>
      <c r="F4227">
        <v>1680</v>
      </c>
      <c r="G4227">
        <v>1680</v>
      </c>
      <c r="H4227">
        <v>3040</v>
      </c>
      <c r="I4227" s="6">
        <v>1360</v>
      </c>
      <c r="Q4227" t="s">
        <v>77</v>
      </c>
      <c r="U4227">
        <v>2601397</v>
      </c>
      <c r="V4227" t="s">
        <v>1973</v>
      </c>
      <c r="W4227" t="s">
        <v>169</v>
      </c>
      <c r="X4227" t="s">
        <v>615</v>
      </c>
      <c r="Y4227" t="s">
        <v>1982</v>
      </c>
      <c r="AF4227" t="s">
        <v>1973</v>
      </c>
      <c r="AG4227" t="s">
        <v>1975</v>
      </c>
      <c r="AH4227" t="s">
        <v>616</v>
      </c>
      <c r="AI4227">
        <v>876699192</v>
      </c>
      <c r="AM4227">
        <v>260001</v>
      </c>
      <c r="BE4227">
        <f t="shared" si="285"/>
        <v>0</v>
      </c>
      <c r="BF4227" s="6">
        <f t="shared" si="286"/>
        <v>-3040</v>
      </c>
      <c r="BG4227" s="7" t="s">
        <v>71</v>
      </c>
      <c r="BH4227" t="e">
        <f>+VLOOKUP(AF4227,Sheet4!A:A,1,FALSE)</f>
        <v>#N/A</v>
      </c>
      <c r="BL4227">
        <v>1680</v>
      </c>
      <c r="BM4227" s="59">
        <f t="shared" si="287"/>
        <v>1360</v>
      </c>
      <c r="BN4227" t="s">
        <v>1976</v>
      </c>
    </row>
    <row r="4228" spans="1:66" ht="13" customHeight="1" x14ac:dyDescent="0.3">
      <c r="A4228" s="5">
        <v>46114</v>
      </c>
      <c r="B4228" t="s">
        <v>76</v>
      </c>
      <c r="F4228">
        <v>680</v>
      </c>
      <c r="G4228">
        <v>680</v>
      </c>
      <c r="H4228">
        <v>1220</v>
      </c>
      <c r="I4228" s="6">
        <v>540</v>
      </c>
      <c r="Q4228" t="s">
        <v>77</v>
      </c>
      <c r="U4228">
        <v>2601397</v>
      </c>
      <c r="V4228" t="s">
        <v>1973</v>
      </c>
      <c r="W4228" t="s">
        <v>169</v>
      </c>
      <c r="X4228" t="s">
        <v>615</v>
      </c>
      <c r="Y4228" t="s">
        <v>1983</v>
      </c>
      <c r="AF4228" t="s">
        <v>1973</v>
      </c>
      <c r="AG4228" t="s">
        <v>1975</v>
      </c>
      <c r="AH4228" t="s">
        <v>616</v>
      </c>
      <c r="AI4228">
        <v>876699192</v>
      </c>
      <c r="AM4228">
        <v>260001</v>
      </c>
      <c r="BE4228">
        <f t="shared" si="285"/>
        <v>0</v>
      </c>
      <c r="BF4228" s="6">
        <f t="shared" si="286"/>
        <v>-1220</v>
      </c>
      <c r="BG4228" s="7" t="s">
        <v>71</v>
      </c>
      <c r="BH4228" t="e">
        <f>+VLOOKUP(AF4228,Sheet4!A:A,1,FALSE)</f>
        <v>#N/A</v>
      </c>
      <c r="BL4228">
        <v>680</v>
      </c>
      <c r="BM4228" s="59">
        <f t="shared" si="287"/>
        <v>540</v>
      </c>
      <c r="BN4228" t="s">
        <v>1976</v>
      </c>
    </row>
    <row r="4229" spans="1:66" ht="13" customHeight="1" x14ac:dyDescent="0.3">
      <c r="A4229" s="5">
        <v>46114</v>
      </c>
      <c r="B4229" t="s">
        <v>78</v>
      </c>
      <c r="F4229" s="8">
        <v>24</v>
      </c>
      <c r="G4229">
        <v>12</v>
      </c>
      <c r="H4229">
        <v>43</v>
      </c>
      <c r="I4229" s="6">
        <v>19</v>
      </c>
      <c r="Q4229" t="s">
        <v>79</v>
      </c>
      <c r="U4229">
        <v>2601397</v>
      </c>
      <c r="V4229" t="s">
        <v>1973</v>
      </c>
      <c r="W4229" t="s">
        <v>169</v>
      </c>
      <c r="X4229" t="s">
        <v>615</v>
      </c>
      <c r="Y4229" t="s">
        <v>1974</v>
      </c>
      <c r="AF4229" t="s">
        <v>1973</v>
      </c>
      <c r="AG4229" t="s">
        <v>1975</v>
      </c>
      <c r="AH4229" t="s">
        <v>616</v>
      </c>
      <c r="AI4229">
        <v>876699192</v>
      </c>
      <c r="AM4229">
        <v>260001</v>
      </c>
      <c r="BE4229">
        <f t="shared" si="285"/>
        <v>0</v>
      </c>
      <c r="BF4229" s="6">
        <f t="shared" si="286"/>
        <v>-43</v>
      </c>
      <c r="BG4229" s="7" t="s">
        <v>71</v>
      </c>
      <c r="BH4229" t="e">
        <f>+VLOOKUP(AF4229,Sheet4!A:A,1,FALSE)</f>
        <v>#N/A</v>
      </c>
      <c r="BL4229">
        <v>12</v>
      </c>
      <c r="BM4229" s="59">
        <f t="shared" si="287"/>
        <v>31</v>
      </c>
      <c r="BN4229" t="s">
        <v>1976</v>
      </c>
    </row>
    <row r="4230" spans="1:66" ht="13" customHeight="1" x14ac:dyDescent="0.3">
      <c r="A4230" s="5">
        <v>46114</v>
      </c>
      <c r="B4230" t="s">
        <v>78</v>
      </c>
      <c r="F4230" s="8">
        <v>65</v>
      </c>
      <c r="G4230">
        <v>32.5</v>
      </c>
      <c r="H4230">
        <v>117</v>
      </c>
      <c r="I4230" s="6">
        <v>52</v>
      </c>
      <c r="Q4230" t="s">
        <v>79</v>
      </c>
      <c r="U4230">
        <v>2601397</v>
      </c>
      <c r="V4230" t="s">
        <v>1973</v>
      </c>
      <c r="W4230" t="s">
        <v>169</v>
      </c>
      <c r="X4230" t="s">
        <v>615</v>
      </c>
      <c r="Y4230" t="s">
        <v>1977</v>
      </c>
      <c r="AF4230" t="s">
        <v>1973</v>
      </c>
      <c r="AG4230" t="s">
        <v>1975</v>
      </c>
      <c r="AH4230" t="s">
        <v>616</v>
      </c>
      <c r="AI4230">
        <v>876699192</v>
      </c>
      <c r="AM4230">
        <v>260001</v>
      </c>
      <c r="BE4230">
        <f t="shared" si="285"/>
        <v>0</v>
      </c>
      <c r="BF4230" s="6">
        <f t="shared" si="286"/>
        <v>-117</v>
      </c>
      <c r="BG4230" s="7" t="s">
        <v>71</v>
      </c>
      <c r="BH4230" t="e">
        <f>+VLOOKUP(AF4230,Sheet4!A:A,1,FALSE)</f>
        <v>#N/A</v>
      </c>
      <c r="BL4230">
        <v>32.5</v>
      </c>
      <c r="BM4230" s="59">
        <f t="shared" si="287"/>
        <v>84.5</v>
      </c>
      <c r="BN4230" t="s">
        <v>1976</v>
      </c>
    </row>
    <row r="4231" spans="1:66" ht="13" customHeight="1" x14ac:dyDescent="0.3">
      <c r="A4231" s="5">
        <v>46114</v>
      </c>
      <c r="B4231" t="s">
        <v>78</v>
      </c>
      <c r="F4231" s="8">
        <v>115</v>
      </c>
      <c r="G4231">
        <v>57.5</v>
      </c>
      <c r="H4231">
        <v>207</v>
      </c>
      <c r="I4231" s="6">
        <v>92</v>
      </c>
      <c r="Q4231" t="s">
        <v>79</v>
      </c>
      <c r="U4231">
        <v>2601397</v>
      </c>
      <c r="V4231" t="s">
        <v>1973</v>
      </c>
      <c r="W4231" t="s">
        <v>169</v>
      </c>
      <c r="X4231" t="s">
        <v>615</v>
      </c>
      <c r="Y4231" t="s">
        <v>1978</v>
      </c>
      <c r="AF4231" t="s">
        <v>1973</v>
      </c>
      <c r="AG4231" t="s">
        <v>1975</v>
      </c>
      <c r="AH4231" t="s">
        <v>616</v>
      </c>
      <c r="AI4231">
        <v>876699192</v>
      </c>
      <c r="AM4231">
        <v>260001</v>
      </c>
      <c r="BE4231">
        <f t="shared" si="285"/>
        <v>0</v>
      </c>
      <c r="BF4231" s="6">
        <f t="shared" si="286"/>
        <v>-207</v>
      </c>
      <c r="BG4231" s="7" t="s">
        <v>71</v>
      </c>
      <c r="BH4231" t="e">
        <f>+VLOOKUP(AF4231,Sheet4!A:A,1,FALSE)</f>
        <v>#N/A</v>
      </c>
      <c r="BL4231">
        <v>57.5</v>
      </c>
      <c r="BM4231" s="59">
        <f t="shared" si="287"/>
        <v>149.5</v>
      </c>
      <c r="BN4231" t="s">
        <v>1976</v>
      </c>
    </row>
    <row r="4232" spans="1:66" ht="13" customHeight="1" x14ac:dyDescent="0.3">
      <c r="A4232" s="5">
        <v>46114</v>
      </c>
      <c r="B4232" t="s">
        <v>78</v>
      </c>
      <c r="F4232" s="8">
        <v>74</v>
      </c>
      <c r="G4232">
        <v>37</v>
      </c>
      <c r="H4232">
        <v>133</v>
      </c>
      <c r="I4232" s="6">
        <v>59</v>
      </c>
      <c r="Q4232" t="s">
        <v>79</v>
      </c>
      <c r="U4232">
        <v>2601397</v>
      </c>
      <c r="V4232" t="s">
        <v>1973</v>
      </c>
      <c r="W4232" t="s">
        <v>169</v>
      </c>
      <c r="X4232" t="s">
        <v>615</v>
      </c>
      <c r="Y4232" t="s">
        <v>1979</v>
      </c>
      <c r="AF4232" t="s">
        <v>1973</v>
      </c>
      <c r="AG4232" t="s">
        <v>1975</v>
      </c>
      <c r="AH4232" t="s">
        <v>616</v>
      </c>
      <c r="AI4232">
        <v>876699192</v>
      </c>
      <c r="AM4232">
        <v>260001</v>
      </c>
      <c r="BE4232">
        <f t="shared" si="285"/>
        <v>0</v>
      </c>
      <c r="BF4232" s="6">
        <f t="shared" si="286"/>
        <v>-133</v>
      </c>
      <c r="BG4232" s="7" t="s">
        <v>71</v>
      </c>
      <c r="BH4232" t="e">
        <f>+VLOOKUP(AF4232,Sheet4!A:A,1,FALSE)</f>
        <v>#N/A</v>
      </c>
      <c r="BL4232">
        <v>37</v>
      </c>
      <c r="BM4232" s="59">
        <f t="shared" si="287"/>
        <v>96</v>
      </c>
      <c r="BN4232" t="s">
        <v>1976</v>
      </c>
    </row>
    <row r="4233" spans="1:66" ht="13" customHeight="1" x14ac:dyDescent="0.3">
      <c r="A4233" s="5">
        <v>46114</v>
      </c>
      <c r="B4233" t="s">
        <v>78</v>
      </c>
      <c r="F4233" s="8">
        <v>63</v>
      </c>
      <c r="G4233">
        <v>31.5</v>
      </c>
      <c r="H4233">
        <v>114</v>
      </c>
      <c r="I4233" s="6">
        <v>51</v>
      </c>
      <c r="Q4233" t="s">
        <v>79</v>
      </c>
      <c r="U4233">
        <v>2601397</v>
      </c>
      <c r="V4233" t="s">
        <v>1973</v>
      </c>
      <c r="W4233" t="s">
        <v>169</v>
      </c>
      <c r="X4233" t="s">
        <v>615</v>
      </c>
      <c r="Y4233" t="s">
        <v>1980</v>
      </c>
      <c r="AF4233" t="s">
        <v>1973</v>
      </c>
      <c r="AG4233" t="s">
        <v>1975</v>
      </c>
      <c r="AH4233" t="s">
        <v>616</v>
      </c>
      <c r="AI4233">
        <v>876699192</v>
      </c>
      <c r="AM4233">
        <v>260001</v>
      </c>
      <c r="BE4233">
        <f t="shared" si="285"/>
        <v>0</v>
      </c>
      <c r="BF4233" s="6">
        <f t="shared" si="286"/>
        <v>-114</v>
      </c>
      <c r="BG4233" s="7" t="s">
        <v>71</v>
      </c>
      <c r="BH4233" t="e">
        <f>+VLOOKUP(AF4233,Sheet4!A:A,1,FALSE)</f>
        <v>#N/A</v>
      </c>
      <c r="BL4233">
        <v>31.5</v>
      </c>
      <c r="BM4233" s="59">
        <f t="shared" si="287"/>
        <v>82.5</v>
      </c>
      <c r="BN4233" t="s">
        <v>1976</v>
      </c>
    </row>
    <row r="4234" spans="1:66" ht="13" customHeight="1" x14ac:dyDescent="0.3">
      <c r="A4234" s="5">
        <v>46114</v>
      </c>
      <c r="B4234" t="s">
        <v>78</v>
      </c>
      <c r="F4234" s="8">
        <v>96</v>
      </c>
      <c r="G4234">
        <v>48</v>
      </c>
      <c r="H4234">
        <v>173</v>
      </c>
      <c r="I4234" s="6">
        <v>77</v>
      </c>
      <c r="Q4234" t="s">
        <v>79</v>
      </c>
      <c r="U4234">
        <v>2601397</v>
      </c>
      <c r="V4234" t="s">
        <v>1973</v>
      </c>
      <c r="W4234" t="s">
        <v>169</v>
      </c>
      <c r="X4234" t="s">
        <v>615</v>
      </c>
      <c r="Y4234" t="s">
        <v>1981</v>
      </c>
      <c r="AF4234" t="s">
        <v>1973</v>
      </c>
      <c r="AG4234" t="s">
        <v>1975</v>
      </c>
      <c r="AH4234" t="s">
        <v>616</v>
      </c>
      <c r="AI4234">
        <v>876699192</v>
      </c>
      <c r="AM4234">
        <v>260001</v>
      </c>
      <c r="BE4234">
        <f t="shared" si="285"/>
        <v>0</v>
      </c>
      <c r="BF4234" s="6">
        <f t="shared" si="286"/>
        <v>-173</v>
      </c>
      <c r="BG4234" s="7" t="s">
        <v>71</v>
      </c>
      <c r="BH4234" t="e">
        <f>+VLOOKUP(AF4234,Sheet4!A:A,1,FALSE)</f>
        <v>#N/A</v>
      </c>
      <c r="BL4234">
        <v>48</v>
      </c>
      <c r="BM4234" s="59">
        <f t="shared" si="287"/>
        <v>125</v>
      </c>
      <c r="BN4234" t="s">
        <v>1976</v>
      </c>
    </row>
    <row r="4235" spans="1:66" ht="13" customHeight="1" x14ac:dyDescent="0.3">
      <c r="A4235" s="5">
        <v>46114</v>
      </c>
      <c r="B4235" t="s">
        <v>78</v>
      </c>
      <c r="F4235" s="8">
        <v>84</v>
      </c>
      <c r="G4235">
        <v>42</v>
      </c>
      <c r="H4235">
        <v>152</v>
      </c>
      <c r="I4235" s="6">
        <v>68</v>
      </c>
      <c r="Q4235" t="s">
        <v>79</v>
      </c>
      <c r="U4235">
        <v>2601397</v>
      </c>
      <c r="V4235" t="s">
        <v>1973</v>
      </c>
      <c r="W4235" t="s">
        <v>169</v>
      </c>
      <c r="X4235" t="s">
        <v>615</v>
      </c>
      <c r="Y4235" t="s">
        <v>1982</v>
      </c>
      <c r="AF4235" t="s">
        <v>1973</v>
      </c>
      <c r="AG4235" t="s">
        <v>1975</v>
      </c>
      <c r="AH4235" t="s">
        <v>616</v>
      </c>
      <c r="AI4235">
        <v>876699192</v>
      </c>
      <c r="AM4235">
        <v>260001</v>
      </c>
      <c r="BE4235">
        <f t="shared" si="285"/>
        <v>0</v>
      </c>
      <c r="BF4235" s="6">
        <f t="shared" si="286"/>
        <v>-152</v>
      </c>
      <c r="BG4235" s="7" t="s">
        <v>71</v>
      </c>
      <c r="BH4235" t="e">
        <f>+VLOOKUP(AF4235,Sheet4!A:A,1,FALSE)</f>
        <v>#N/A</v>
      </c>
      <c r="BL4235">
        <v>42</v>
      </c>
      <c r="BM4235" s="59">
        <f t="shared" si="287"/>
        <v>110</v>
      </c>
      <c r="BN4235" t="s">
        <v>1976</v>
      </c>
    </row>
    <row r="4236" spans="1:66" ht="13" customHeight="1" x14ac:dyDescent="0.3">
      <c r="A4236" s="5">
        <v>46114</v>
      </c>
      <c r="B4236" t="s">
        <v>78</v>
      </c>
      <c r="F4236" s="8">
        <v>34</v>
      </c>
      <c r="G4236">
        <v>17</v>
      </c>
      <c r="H4236">
        <v>61</v>
      </c>
      <c r="I4236" s="6">
        <v>27</v>
      </c>
      <c r="Q4236" t="s">
        <v>79</v>
      </c>
      <c r="U4236">
        <v>2601397</v>
      </c>
      <c r="V4236" t="s">
        <v>1973</v>
      </c>
      <c r="W4236" t="s">
        <v>169</v>
      </c>
      <c r="X4236" t="s">
        <v>615</v>
      </c>
      <c r="Y4236" t="s">
        <v>1983</v>
      </c>
      <c r="AF4236" t="s">
        <v>1973</v>
      </c>
      <c r="AG4236" t="s">
        <v>1975</v>
      </c>
      <c r="AH4236" t="s">
        <v>616</v>
      </c>
      <c r="AI4236">
        <v>876699192</v>
      </c>
      <c r="AM4236">
        <v>260001</v>
      </c>
      <c r="BE4236">
        <f t="shared" si="285"/>
        <v>0</v>
      </c>
      <c r="BF4236" s="6">
        <f t="shared" si="286"/>
        <v>-61</v>
      </c>
      <c r="BG4236" s="7" t="s">
        <v>71</v>
      </c>
      <c r="BH4236" t="e">
        <f>+VLOOKUP(AF4236,Sheet4!A:A,1,FALSE)</f>
        <v>#N/A</v>
      </c>
      <c r="BL4236">
        <v>17</v>
      </c>
      <c r="BM4236" s="59">
        <f t="shared" si="287"/>
        <v>44</v>
      </c>
      <c r="BN4236" t="s">
        <v>1976</v>
      </c>
    </row>
    <row r="4237" spans="1:66" ht="13" customHeight="1" x14ac:dyDescent="0.3">
      <c r="A4237" s="5">
        <v>46114</v>
      </c>
      <c r="B4237" t="s">
        <v>80</v>
      </c>
      <c r="F4237">
        <v>300</v>
      </c>
      <c r="G4237">
        <v>300</v>
      </c>
      <c r="H4237">
        <v>537.5</v>
      </c>
      <c r="I4237" s="6">
        <v>237.5</v>
      </c>
      <c r="Q4237" t="s">
        <v>81</v>
      </c>
      <c r="U4237">
        <v>2601397</v>
      </c>
      <c r="V4237" t="s">
        <v>1973</v>
      </c>
      <c r="W4237" t="s">
        <v>169</v>
      </c>
      <c r="X4237" t="s">
        <v>615</v>
      </c>
      <c r="Y4237" t="s">
        <v>1974</v>
      </c>
      <c r="AF4237" t="s">
        <v>1973</v>
      </c>
      <c r="AG4237" t="s">
        <v>1975</v>
      </c>
      <c r="AH4237" t="s">
        <v>616</v>
      </c>
      <c r="AI4237">
        <v>876699192</v>
      </c>
      <c r="AM4237">
        <v>260001</v>
      </c>
      <c r="BE4237">
        <f t="shared" si="285"/>
        <v>0</v>
      </c>
      <c r="BF4237" s="6">
        <f t="shared" si="286"/>
        <v>-537.5</v>
      </c>
      <c r="BG4237" s="7" t="s">
        <v>71</v>
      </c>
      <c r="BH4237" t="e">
        <f>+VLOOKUP(AF4237,Sheet4!A:A,1,FALSE)</f>
        <v>#N/A</v>
      </c>
      <c r="BL4237">
        <v>300</v>
      </c>
      <c r="BM4237" s="59">
        <f t="shared" si="287"/>
        <v>237.5</v>
      </c>
      <c r="BN4237" t="s">
        <v>1976</v>
      </c>
    </row>
    <row r="4238" spans="1:66" ht="13" customHeight="1" x14ac:dyDescent="0.3">
      <c r="A4238" s="5">
        <v>46114</v>
      </c>
      <c r="B4238" t="s">
        <v>80</v>
      </c>
      <c r="F4238">
        <v>812.5</v>
      </c>
      <c r="G4238">
        <v>812.5</v>
      </c>
      <c r="H4238">
        <v>1462.5</v>
      </c>
      <c r="I4238" s="6">
        <v>650</v>
      </c>
      <c r="Q4238" t="s">
        <v>81</v>
      </c>
      <c r="U4238">
        <v>2601397</v>
      </c>
      <c r="V4238" t="s">
        <v>1973</v>
      </c>
      <c r="W4238" t="s">
        <v>169</v>
      </c>
      <c r="X4238" t="s">
        <v>615</v>
      </c>
      <c r="Y4238" t="s">
        <v>1977</v>
      </c>
      <c r="AF4238" t="s">
        <v>1973</v>
      </c>
      <c r="AG4238" t="s">
        <v>1975</v>
      </c>
      <c r="AH4238" t="s">
        <v>616</v>
      </c>
      <c r="AI4238">
        <v>876699192</v>
      </c>
      <c r="AM4238">
        <v>260001</v>
      </c>
      <c r="BE4238">
        <f t="shared" si="285"/>
        <v>0</v>
      </c>
      <c r="BF4238" s="6">
        <f t="shared" si="286"/>
        <v>-1462.5</v>
      </c>
      <c r="BG4238" s="7" t="s">
        <v>71</v>
      </c>
      <c r="BH4238" t="e">
        <f>+VLOOKUP(AF4238,Sheet4!A:A,1,FALSE)</f>
        <v>#N/A</v>
      </c>
      <c r="BL4238">
        <v>812.5</v>
      </c>
      <c r="BM4238" s="59">
        <f t="shared" si="287"/>
        <v>650</v>
      </c>
      <c r="BN4238" t="s">
        <v>1976</v>
      </c>
    </row>
    <row r="4239" spans="1:66" ht="13" customHeight="1" x14ac:dyDescent="0.3">
      <c r="A4239" s="5">
        <v>46114</v>
      </c>
      <c r="B4239" t="s">
        <v>80</v>
      </c>
      <c r="F4239">
        <v>1437.5</v>
      </c>
      <c r="G4239">
        <v>1437.5</v>
      </c>
      <c r="H4239">
        <v>2587.5</v>
      </c>
      <c r="I4239" s="6">
        <v>1150</v>
      </c>
      <c r="Q4239" t="s">
        <v>81</v>
      </c>
      <c r="U4239">
        <v>2601397</v>
      </c>
      <c r="V4239" t="s">
        <v>1973</v>
      </c>
      <c r="W4239" t="s">
        <v>169</v>
      </c>
      <c r="X4239" t="s">
        <v>615</v>
      </c>
      <c r="Y4239" t="s">
        <v>1978</v>
      </c>
      <c r="AF4239" t="s">
        <v>1973</v>
      </c>
      <c r="AG4239" t="s">
        <v>1975</v>
      </c>
      <c r="AH4239" t="s">
        <v>616</v>
      </c>
      <c r="AI4239">
        <v>876699192</v>
      </c>
      <c r="AM4239">
        <v>260001</v>
      </c>
      <c r="BE4239">
        <f t="shared" si="285"/>
        <v>0</v>
      </c>
      <c r="BF4239" s="6">
        <f t="shared" si="286"/>
        <v>-2587.5</v>
      </c>
      <c r="BG4239" s="7" t="s">
        <v>71</v>
      </c>
      <c r="BH4239" t="e">
        <f>+VLOOKUP(AF4239,Sheet4!A:A,1,FALSE)</f>
        <v>#N/A</v>
      </c>
      <c r="BL4239">
        <v>1437.5</v>
      </c>
      <c r="BM4239" s="59">
        <f t="shared" si="287"/>
        <v>1150</v>
      </c>
      <c r="BN4239" t="s">
        <v>1976</v>
      </c>
    </row>
    <row r="4240" spans="1:66" ht="13" customHeight="1" x14ac:dyDescent="0.3">
      <c r="A4240" s="5">
        <v>46114</v>
      </c>
      <c r="B4240" t="s">
        <v>80</v>
      </c>
      <c r="F4240">
        <v>925</v>
      </c>
      <c r="G4240">
        <v>925</v>
      </c>
      <c r="H4240">
        <v>1662.5</v>
      </c>
      <c r="I4240" s="6">
        <v>737.5</v>
      </c>
      <c r="Q4240" t="s">
        <v>81</v>
      </c>
      <c r="U4240">
        <v>2601397</v>
      </c>
      <c r="V4240" t="s">
        <v>1973</v>
      </c>
      <c r="W4240" t="s">
        <v>169</v>
      </c>
      <c r="X4240" t="s">
        <v>615</v>
      </c>
      <c r="Y4240" t="s">
        <v>1979</v>
      </c>
      <c r="AF4240" t="s">
        <v>1973</v>
      </c>
      <c r="AG4240" t="s">
        <v>1975</v>
      </c>
      <c r="AH4240" t="s">
        <v>616</v>
      </c>
      <c r="AI4240">
        <v>876699192</v>
      </c>
      <c r="AM4240">
        <v>260001</v>
      </c>
      <c r="BE4240">
        <f t="shared" si="285"/>
        <v>0</v>
      </c>
      <c r="BF4240" s="6">
        <f t="shared" si="286"/>
        <v>-1662.5</v>
      </c>
      <c r="BG4240" s="7" t="s">
        <v>71</v>
      </c>
      <c r="BH4240" t="e">
        <f>+VLOOKUP(AF4240,Sheet4!A:A,1,FALSE)</f>
        <v>#N/A</v>
      </c>
      <c r="BL4240">
        <v>925</v>
      </c>
      <c r="BM4240" s="59">
        <f t="shared" si="287"/>
        <v>737.5</v>
      </c>
      <c r="BN4240" t="s">
        <v>1976</v>
      </c>
    </row>
    <row r="4241" spans="1:67" ht="13" customHeight="1" x14ac:dyDescent="0.3">
      <c r="A4241" s="5">
        <v>46114</v>
      </c>
      <c r="B4241" t="s">
        <v>80</v>
      </c>
      <c r="F4241">
        <v>787.5</v>
      </c>
      <c r="G4241">
        <v>787.5</v>
      </c>
      <c r="H4241">
        <v>1425</v>
      </c>
      <c r="I4241" s="6">
        <v>637.5</v>
      </c>
      <c r="Q4241" t="s">
        <v>81</v>
      </c>
      <c r="U4241">
        <v>2601397</v>
      </c>
      <c r="V4241" t="s">
        <v>1973</v>
      </c>
      <c r="W4241" t="s">
        <v>169</v>
      </c>
      <c r="X4241" t="s">
        <v>615</v>
      </c>
      <c r="Y4241" t="s">
        <v>1980</v>
      </c>
      <c r="AF4241" t="s">
        <v>1973</v>
      </c>
      <c r="AG4241" t="s">
        <v>1975</v>
      </c>
      <c r="AH4241" t="s">
        <v>616</v>
      </c>
      <c r="AI4241">
        <v>876699192</v>
      </c>
      <c r="AM4241">
        <v>260001</v>
      </c>
      <c r="BE4241">
        <f t="shared" si="285"/>
        <v>0</v>
      </c>
      <c r="BF4241" s="6">
        <f t="shared" si="286"/>
        <v>-1425</v>
      </c>
      <c r="BG4241" s="7" t="s">
        <v>71</v>
      </c>
      <c r="BH4241" t="e">
        <f>+VLOOKUP(AF4241,Sheet4!A:A,1,FALSE)</f>
        <v>#N/A</v>
      </c>
      <c r="BL4241">
        <v>787.5</v>
      </c>
      <c r="BM4241" s="59">
        <f t="shared" si="287"/>
        <v>637.5</v>
      </c>
      <c r="BN4241" t="s">
        <v>1976</v>
      </c>
    </row>
    <row r="4242" spans="1:67" ht="13" customHeight="1" x14ac:dyDescent="0.3">
      <c r="A4242" s="5">
        <v>46114</v>
      </c>
      <c r="B4242" t="s">
        <v>80</v>
      </c>
      <c r="F4242">
        <v>1200</v>
      </c>
      <c r="G4242">
        <v>1200</v>
      </c>
      <c r="H4242">
        <v>2162.5</v>
      </c>
      <c r="I4242" s="6">
        <v>962.5</v>
      </c>
      <c r="Q4242" t="s">
        <v>81</v>
      </c>
      <c r="U4242">
        <v>2601397</v>
      </c>
      <c r="V4242" t="s">
        <v>1973</v>
      </c>
      <c r="W4242" t="s">
        <v>169</v>
      </c>
      <c r="X4242" t="s">
        <v>615</v>
      </c>
      <c r="Y4242" t="s">
        <v>1981</v>
      </c>
      <c r="AF4242" t="s">
        <v>1973</v>
      </c>
      <c r="AG4242" t="s">
        <v>1975</v>
      </c>
      <c r="AH4242" t="s">
        <v>616</v>
      </c>
      <c r="AI4242">
        <v>876699192</v>
      </c>
      <c r="AM4242">
        <v>260001</v>
      </c>
      <c r="BE4242">
        <f t="shared" si="285"/>
        <v>0</v>
      </c>
      <c r="BF4242" s="6">
        <f t="shared" si="286"/>
        <v>-2162.5</v>
      </c>
      <c r="BG4242" s="7" t="s">
        <v>71</v>
      </c>
      <c r="BH4242" t="e">
        <f>+VLOOKUP(AF4242,Sheet4!A:A,1,FALSE)</f>
        <v>#N/A</v>
      </c>
      <c r="BL4242">
        <v>1200</v>
      </c>
      <c r="BM4242" s="59">
        <f t="shared" si="287"/>
        <v>962.5</v>
      </c>
      <c r="BN4242" t="s">
        <v>1976</v>
      </c>
    </row>
    <row r="4243" spans="1:67" ht="13" customHeight="1" x14ac:dyDescent="0.3">
      <c r="A4243" s="5">
        <v>46114</v>
      </c>
      <c r="B4243" t="s">
        <v>80</v>
      </c>
      <c r="F4243">
        <v>1050</v>
      </c>
      <c r="G4243">
        <v>1050</v>
      </c>
      <c r="H4243">
        <v>1900</v>
      </c>
      <c r="I4243" s="6">
        <v>850</v>
      </c>
      <c r="Q4243" t="s">
        <v>81</v>
      </c>
      <c r="U4243">
        <v>2601397</v>
      </c>
      <c r="V4243" t="s">
        <v>1973</v>
      </c>
      <c r="W4243" t="s">
        <v>169</v>
      </c>
      <c r="X4243" t="s">
        <v>615</v>
      </c>
      <c r="Y4243" t="s">
        <v>1982</v>
      </c>
      <c r="AF4243" t="s">
        <v>1973</v>
      </c>
      <c r="AG4243" t="s">
        <v>1975</v>
      </c>
      <c r="AH4243" t="s">
        <v>616</v>
      </c>
      <c r="AI4243">
        <v>876699192</v>
      </c>
      <c r="AM4243">
        <v>260001</v>
      </c>
      <c r="BE4243">
        <f t="shared" si="285"/>
        <v>0</v>
      </c>
      <c r="BF4243" s="6">
        <f t="shared" si="286"/>
        <v>-1900</v>
      </c>
      <c r="BG4243" s="7" t="s">
        <v>71</v>
      </c>
      <c r="BH4243" t="e">
        <f>+VLOOKUP(AF4243,Sheet4!A:A,1,FALSE)</f>
        <v>#N/A</v>
      </c>
      <c r="BL4243">
        <v>1050</v>
      </c>
      <c r="BM4243" s="59">
        <f t="shared" si="287"/>
        <v>850</v>
      </c>
      <c r="BN4243" t="s">
        <v>1976</v>
      </c>
    </row>
    <row r="4244" spans="1:67" ht="13" customHeight="1" x14ac:dyDescent="0.3">
      <c r="A4244" s="5">
        <v>46114</v>
      </c>
      <c r="B4244" t="s">
        <v>80</v>
      </c>
      <c r="F4244">
        <v>425</v>
      </c>
      <c r="G4244">
        <v>425</v>
      </c>
      <c r="H4244">
        <v>762.5</v>
      </c>
      <c r="I4244" s="6">
        <v>337.5</v>
      </c>
      <c r="Q4244" t="s">
        <v>81</v>
      </c>
      <c r="U4244">
        <v>2601397</v>
      </c>
      <c r="V4244" t="s">
        <v>1973</v>
      </c>
      <c r="W4244" t="s">
        <v>169</v>
      </c>
      <c r="X4244" t="s">
        <v>615</v>
      </c>
      <c r="Y4244" t="s">
        <v>1983</v>
      </c>
      <c r="AF4244" t="s">
        <v>1973</v>
      </c>
      <c r="AG4244" t="s">
        <v>1975</v>
      </c>
      <c r="AH4244" t="s">
        <v>616</v>
      </c>
      <c r="AI4244">
        <v>876699192</v>
      </c>
      <c r="AM4244">
        <v>260001</v>
      </c>
      <c r="BE4244">
        <f t="shared" si="285"/>
        <v>0</v>
      </c>
      <c r="BF4244" s="6">
        <f t="shared" si="286"/>
        <v>-762.5</v>
      </c>
      <c r="BG4244" s="7" t="s">
        <v>71</v>
      </c>
      <c r="BH4244" t="e">
        <f>+VLOOKUP(AF4244,Sheet4!A:A,1,FALSE)</f>
        <v>#N/A</v>
      </c>
      <c r="BL4244">
        <v>425</v>
      </c>
      <c r="BM4244" s="59">
        <f t="shared" si="287"/>
        <v>337.5</v>
      </c>
      <c r="BN4244" t="s">
        <v>1976</v>
      </c>
    </row>
    <row r="4245" spans="1:67" ht="13" customHeight="1" x14ac:dyDescent="0.3">
      <c r="A4245" s="5">
        <v>46114</v>
      </c>
      <c r="B4245" t="s">
        <v>63</v>
      </c>
      <c r="F4245">
        <v>3450</v>
      </c>
      <c r="G4245">
        <v>3450</v>
      </c>
      <c r="H4245">
        <v>255</v>
      </c>
      <c r="I4245" s="6">
        <v>-3195</v>
      </c>
      <c r="Q4245" t="s">
        <v>64</v>
      </c>
      <c r="U4245">
        <v>2601398</v>
      </c>
      <c r="V4245" t="s">
        <v>1984</v>
      </c>
      <c r="W4245" t="s">
        <v>169</v>
      </c>
      <c r="X4245" t="s">
        <v>340</v>
      </c>
      <c r="Y4245" t="s">
        <v>1985</v>
      </c>
      <c r="AF4245" t="s">
        <v>1984</v>
      </c>
      <c r="AG4245" t="s">
        <v>1986</v>
      </c>
      <c r="AH4245" t="s">
        <v>343</v>
      </c>
      <c r="AI4245">
        <v>873911284</v>
      </c>
      <c r="AM4245">
        <v>260001</v>
      </c>
      <c r="BE4245">
        <f t="shared" si="285"/>
        <v>0</v>
      </c>
      <c r="BF4245" s="6">
        <f t="shared" si="286"/>
        <v>-255</v>
      </c>
      <c r="BG4245" s="7" t="s">
        <v>71</v>
      </c>
      <c r="BH4245" t="e">
        <f>+VLOOKUP(AF4245,Sheet4!A:A,1,FALSE)</f>
        <v>#N/A</v>
      </c>
      <c r="BL4245">
        <v>3450</v>
      </c>
      <c r="BM4245" s="59">
        <f t="shared" si="287"/>
        <v>-3195</v>
      </c>
      <c r="BN4245" t="s">
        <v>1987</v>
      </c>
      <c r="BO4245" t="s">
        <v>73</v>
      </c>
    </row>
    <row r="4246" spans="1:67" ht="13" customHeight="1" x14ac:dyDescent="0.3">
      <c r="A4246" s="5">
        <v>46114</v>
      </c>
      <c r="B4246" t="s">
        <v>63</v>
      </c>
      <c r="F4246">
        <v>3375</v>
      </c>
      <c r="G4246">
        <v>3375</v>
      </c>
      <c r="H4246">
        <v>255</v>
      </c>
      <c r="I4246" s="6">
        <v>-3120</v>
      </c>
      <c r="Q4246" t="s">
        <v>64</v>
      </c>
      <c r="U4246">
        <v>2601398</v>
      </c>
      <c r="V4246" t="s">
        <v>1984</v>
      </c>
      <c r="W4246" t="s">
        <v>169</v>
      </c>
      <c r="X4246" t="s">
        <v>340</v>
      </c>
      <c r="Y4246" t="s">
        <v>1988</v>
      </c>
      <c r="AF4246" t="s">
        <v>1984</v>
      </c>
      <c r="AG4246" t="s">
        <v>1986</v>
      </c>
      <c r="AH4246" t="s">
        <v>343</v>
      </c>
      <c r="AI4246">
        <v>873911284</v>
      </c>
      <c r="AM4246">
        <v>260001</v>
      </c>
      <c r="BE4246">
        <f t="shared" si="285"/>
        <v>0</v>
      </c>
      <c r="BF4246" s="6">
        <f t="shared" si="286"/>
        <v>-255</v>
      </c>
      <c r="BG4246" s="7" t="s">
        <v>71</v>
      </c>
      <c r="BH4246" t="e">
        <f>+VLOOKUP(AF4246,Sheet4!A:A,1,FALSE)</f>
        <v>#N/A</v>
      </c>
      <c r="BL4246">
        <v>3375</v>
      </c>
      <c r="BM4246" s="59">
        <f t="shared" si="287"/>
        <v>-3120</v>
      </c>
      <c r="BN4246" t="s">
        <v>1987</v>
      </c>
      <c r="BO4246" t="s">
        <v>73</v>
      </c>
    </row>
    <row r="4247" spans="1:67" ht="13" customHeight="1" x14ac:dyDescent="0.3">
      <c r="A4247" s="5">
        <v>46114</v>
      </c>
      <c r="B4247" t="s">
        <v>74</v>
      </c>
      <c r="F4247" s="8">
        <v>230</v>
      </c>
      <c r="G4247">
        <v>115</v>
      </c>
      <c r="H4247">
        <v>17</v>
      </c>
      <c r="I4247" s="6">
        <v>-213</v>
      </c>
      <c r="Q4247" t="s">
        <v>75</v>
      </c>
      <c r="U4247">
        <v>2601398</v>
      </c>
      <c r="V4247" t="s">
        <v>1984</v>
      </c>
      <c r="W4247" t="s">
        <v>169</v>
      </c>
      <c r="X4247" t="s">
        <v>340</v>
      </c>
      <c r="Y4247" t="s">
        <v>1985</v>
      </c>
      <c r="AF4247" t="s">
        <v>1984</v>
      </c>
      <c r="AG4247" t="s">
        <v>1986</v>
      </c>
      <c r="AH4247" t="s">
        <v>343</v>
      </c>
      <c r="AI4247">
        <v>873911284</v>
      </c>
      <c r="AM4247">
        <v>260001</v>
      </c>
      <c r="BE4247">
        <f t="shared" si="285"/>
        <v>0</v>
      </c>
      <c r="BF4247" s="6">
        <f t="shared" si="286"/>
        <v>-17</v>
      </c>
      <c r="BG4247" s="7" t="s">
        <v>71</v>
      </c>
      <c r="BH4247" t="e">
        <f>+VLOOKUP(AF4247,Sheet4!A:A,1,FALSE)</f>
        <v>#N/A</v>
      </c>
      <c r="BL4247">
        <v>115</v>
      </c>
      <c r="BM4247" s="59">
        <f t="shared" si="287"/>
        <v>-98</v>
      </c>
      <c r="BN4247" t="s">
        <v>1987</v>
      </c>
    </row>
    <row r="4248" spans="1:67" ht="13" customHeight="1" x14ac:dyDescent="0.3">
      <c r="A4248" s="5">
        <v>46114</v>
      </c>
      <c r="B4248" t="s">
        <v>74</v>
      </c>
      <c r="F4248" s="8">
        <v>225</v>
      </c>
      <c r="G4248">
        <v>112.5</v>
      </c>
      <c r="H4248">
        <v>17</v>
      </c>
      <c r="I4248" s="6">
        <v>-208</v>
      </c>
      <c r="Q4248" t="s">
        <v>75</v>
      </c>
      <c r="U4248">
        <v>2601398</v>
      </c>
      <c r="V4248" t="s">
        <v>1984</v>
      </c>
      <c r="W4248" t="s">
        <v>169</v>
      </c>
      <c r="X4248" t="s">
        <v>340</v>
      </c>
      <c r="Y4248" t="s">
        <v>1988</v>
      </c>
      <c r="AF4248" t="s">
        <v>1984</v>
      </c>
      <c r="AG4248" t="s">
        <v>1986</v>
      </c>
      <c r="AH4248" t="s">
        <v>343</v>
      </c>
      <c r="AI4248">
        <v>873911284</v>
      </c>
      <c r="AM4248">
        <v>260001</v>
      </c>
      <c r="BE4248">
        <f t="shared" si="285"/>
        <v>0</v>
      </c>
      <c r="BF4248" s="6">
        <f t="shared" si="286"/>
        <v>-17</v>
      </c>
      <c r="BG4248" s="7" t="s">
        <v>71</v>
      </c>
      <c r="BH4248" t="e">
        <f>+VLOOKUP(AF4248,Sheet4!A:A,1,FALSE)</f>
        <v>#N/A</v>
      </c>
      <c r="BL4248">
        <v>112.5</v>
      </c>
      <c r="BM4248" s="59">
        <f t="shared" si="287"/>
        <v>-95.5</v>
      </c>
      <c r="BN4248" t="s">
        <v>1987</v>
      </c>
    </row>
    <row r="4249" spans="1:67" ht="13" customHeight="1" x14ac:dyDescent="0.3">
      <c r="A4249" s="5">
        <v>46114</v>
      </c>
      <c r="B4249" t="s">
        <v>76</v>
      </c>
      <c r="F4249">
        <v>4600</v>
      </c>
      <c r="G4249">
        <v>4600</v>
      </c>
      <c r="H4249">
        <v>340</v>
      </c>
      <c r="I4249" s="6">
        <v>-4260</v>
      </c>
      <c r="Q4249" t="s">
        <v>77</v>
      </c>
      <c r="U4249">
        <v>2601398</v>
      </c>
      <c r="V4249" t="s">
        <v>1984</v>
      </c>
      <c r="W4249" t="s">
        <v>169</v>
      </c>
      <c r="X4249" t="s">
        <v>340</v>
      </c>
      <c r="Y4249" t="s">
        <v>1985</v>
      </c>
      <c r="AF4249" t="s">
        <v>1984</v>
      </c>
      <c r="AG4249" t="s">
        <v>1986</v>
      </c>
      <c r="AH4249" t="s">
        <v>343</v>
      </c>
      <c r="AI4249">
        <v>873911284</v>
      </c>
      <c r="AM4249">
        <v>260001</v>
      </c>
      <c r="BE4249">
        <f t="shared" si="285"/>
        <v>0</v>
      </c>
      <c r="BF4249" s="6">
        <f t="shared" si="286"/>
        <v>-340</v>
      </c>
      <c r="BG4249" s="7" t="s">
        <v>71</v>
      </c>
      <c r="BH4249" t="e">
        <f>+VLOOKUP(AF4249,Sheet4!A:A,1,FALSE)</f>
        <v>#N/A</v>
      </c>
      <c r="BL4249">
        <v>4600</v>
      </c>
      <c r="BM4249" s="59">
        <f t="shared" si="287"/>
        <v>-4260</v>
      </c>
      <c r="BN4249" t="s">
        <v>1987</v>
      </c>
    </row>
    <row r="4250" spans="1:67" ht="13" customHeight="1" x14ac:dyDescent="0.3">
      <c r="A4250" s="5">
        <v>46114</v>
      </c>
      <c r="B4250" t="s">
        <v>76</v>
      </c>
      <c r="F4250">
        <v>4500</v>
      </c>
      <c r="G4250">
        <v>4500</v>
      </c>
      <c r="H4250">
        <v>340</v>
      </c>
      <c r="I4250" s="6">
        <v>-4160</v>
      </c>
      <c r="Q4250" t="s">
        <v>77</v>
      </c>
      <c r="U4250">
        <v>2601398</v>
      </c>
      <c r="V4250" t="s">
        <v>1984</v>
      </c>
      <c r="W4250" t="s">
        <v>169</v>
      </c>
      <c r="X4250" t="s">
        <v>340</v>
      </c>
      <c r="Y4250" t="s">
        <v>1988</v>
      </c>
      <c r="AF4250" t="s">
        <v>1984</v>
      </c>
      <c r="AG4250" t="s">
        <v>1986</v>
      </c>
      <c r="AH4250" t="s">
        <v>343</v>
      </c>
      <c r="AI4250">
        <v>873911284</v>
      </c>
      <c r="AM4250">
        <v>260001</v>
      </c>
      <c r="BE4250">
        <f t="shared" si="285"/>
        <v>0</v>
      </c>
      <c r="BF4250" s="6">
        <f t="shared" si="286"/>
        <v>-340</v>
      </c>
      <c r="BG4250" s="7" t="s">
        <v>71</v>
      </c>
      <c r="BH4250" t="e">
        <f>+VLOOKUP(AF4250,Sheet4!A:A,1,FALSE)</f>
        <v>#N/A</v>
      </c>
      <c r="BL4250">
        <v>4500</v>
      </c>
      <c r="BM4250" s="59">
        <f t="shared" si="287"/>
        <v>-4160</v>
      </c>
      <c r="BN4250" t="s">
        <v>1987</v>
      </c>
    </row>
    <row r="4251" spans="1:67" ht="13" customHeight="1" x14ac:dyDescent="0.3">
      <c r="A4251" s="5">
        <v>46114</v>
      </c>
      <c r="B4251" t="s">
        <v>78</v>
      </c>
      <c r="F4251" s="8">
        <v>230</v>
      </c>
      <c r="G4251">
        <v>115</v>
      </c>
      <c r="H4251">
        <v>10</v>
      </c>
      <c r="I4251" s="6">
        <v>-220</v>
      </c>
      <c r="Q4251" t="s">
        <v>79</v>
      </c>
      <c r="U4251">
        <v>2601398</v>
      </c>
      <c r="V4251" t="s">
        <v>1984</v>
      </c>
      <c r="W4251" t="s">
        <v>169</v>
      </c>
      <c r="X4251" t="s">
        <v>340</v>
      </c>
      <c r="Y4251" t="s">
        <v>1985</v>
      </c>
      <c r="AF4251" t="s">
        <v>1984</v>
      </c>
      <c r="AG4251" t="s">
        <v>1986</v>
      </c>
      <c r="AH4251" t="s">
        <v>343</v>
      </c>
      <c r="AI4251">
        <v>873911284</v>
      </c>
      <c r="AM4251">
        <v>260001</v>
      </c>
      <c r="BE4251">
        <f t="shared" si="285"/>
        <v>0</v>
      </c>
      <c r="BF4251" s="6">
        <f t="shared" si="286"/>
        <v>-10</v>
      </c>
      <c r="BG4251" s="7" t="s">
        <v>71</v>
      </c>
      <c r="BH4251" t="e">
        <f>+VLOOKUP(AF4251,Sheet4!A:A,1,FALSE)</f>
        <v>#N/A</v>
      </c>
      <c r="BL4251">
        <v>115</v>
      </c>
      <c r="BM4251" s="59">
        <f t="shared" si="287"/>
        <v>-105</v>
      </c>
      <c r="BN4251" t="s">
        <v>1987</v>
      </c>
    </row>
    <row r="4252" spans="1:67" ht="13" customHeight="1" x14ac:dyDescent="0.3">
      <c r="A4252" s="5">
        <v>46114</v>
      </c>
      <c r="B4252" t="s">
        <v>78</v>
      </c>
      <c r="F4252" s="8">
        <v>225</v>
      </c>
      <c r="G4252">
        <v>112.5</v>
      </c>
      <c r="H4252">
        <v>10</v>
      </c>
      <c r="I4252" s="6">
        <v>-215</v>
      </c>
      <c r="Q4252" t="s">
        <v>79</v>
      </c>
      <c r="U4252">
        <v>2601398</v>
      </c>
      <c r="V4252" t="s">
        <v>1984</v>
      </c>
      <c r="W4252" t="s">
        <v>169</v>
      </c>
      <c r="X4252" t="s">
        <v>340</v>
      </c>
      <c r="Y4252" t="s">
        <v>1988</v>
      </c>
      <c r="AF4252" t="s">
        <v>1984</v>
      </c>
      <c r="AG4252" t="s">
        <v>1986</v>
      </c>
      <c r="AH4252" t="s">
        <v>343</v>
      </c>
      <c r="AI4252">
        <v>873911284</v>
      </c>
      <c r="AM4252">
        <v>260001</v>
      </c>
      <c r="BE4252">
        <f t="shared" si="285"/>
        <v>0</v>
      </c>
      <c r="BF4252" s="6">
        <f t="shared" si="286"/>
        <v>-10</v>
      </c>
      <c r="BG4252" s="7" t="s">
        <v>71</v>
      </c>
      <c r="BH4252" t="e">
        <f>+VLOOKUP(AF4252,Sheet4!A:A,1,FALSE)</f>
        <v>#N/A</v>
      </c>
      <c r="BL4252">
        <v>112.5</v>
      </c>
      <c r="BM4252" s="59">
        <f t="shared" si="287"/>
        <v>-102.5</v>
      </c>
      <c r="BN4252" t="s">
        <v>1987</v>
      </c>
    </row>
    <row r="4253" spans="1:67" ht="13" customHeight="1" x14ac:dyDescent="0.3">
      <c r="A4253" s="5">
        <v>46114</v>
      </c>
      <c r="B4253" t="s">
        <v>80</v>
      </c>
      <c r="F4253">
        <v>2875</v>
      </c>
      <c r="G4253">
        <v>2875</v>
      </c>
      <c r="H4253">
        <v>125</v>
      </c>
      <c r="I4253" s="6">
        <v>-2750</v>
      </c>
      <c r="Q4253" t="s">
        <v>81</v>
      </c>
      <c r="U4253">
        <v>2601398</v>
      </c>
      <c r="V4253" t="s">
        <v>1984</v>
      </c>
      <c r="W4253" t="s">
        <v>169</v>
      </c>
      <c r="X4253" t="s">
        <v>340</v>
      </c>
      <c r="Y4253" t="s">
        <v>1985</v>
      </c>
      <c r="AF4253" t="s">
        <v>1984</v>
      </c>
      <c r="AG4253" t="s">
        <v>1986</v>
      </c>
      <c r="AH4253" t="s">
        <v>343</v>
      </c>
      <c r="AI4253">
        <v>873911284</v>
      </c>
      <c r="AM4253">
        <v>260001</v>
      </c>
      <c r="BB4253" s="9">
        <v>2875</v>
      </c>
      <c r="BE4253">
        <f t="shared" si="285"/>
        <v>2875</v>
      </c>
      <c r="BF4253" s="6">
        <f t="shared" si="286"/>
        <v>2750</v>
      </c>
      <c r="BG4253" s="12" t="s">
        <v>99</v>
      </c>
      <c r="BH4253" t="e">
        <f>+VLOOKUP(AF4253,Sheet4!A:A,1,FALSE)</f>
        <v>#N/A</v>
      </c>
      <c r="BL4253">
        <v>2875</v>
      </c>
      <c r="BM4253" s="59">
        <f t="shared" si="287"/>
        <v>-2750</v>
      </c>
      <c r="BN4253" t="s">
        <v>1987</v>
      </c>
    </row>
    <row r="4254" spans="1:67" ht="13" customHeight="1" x14ac:dyDescent="0.3">
      <c r="A4254" s="5">
        <v>46114</v>
      </c>
      <c r="B4254" t="s">
        <v>80</v>
      </c>
      <c r="F4254">
        <v>2812.5</v>
      </c>
      <c r="G4254">
        <v>2812.5</v>
      </c>
      <c r="H4254">
        <v>125</v>
      </c>
      <c r="I4254" s="6">
        <v>-2687.5</v>
      </c>
      <c r="Q4254" t="s">
        <v>81</v>
      </c>
      <c r="U4254">
        <v>2601398</v>
      </c>
      <c r="V4254" t="s">
        <v>1984</v>
      </c>
      <c r="W4254" t="s">
        <v>169</v>
      </c>
      <c r="X4254" t="s">
        <v>340</v>
      </c>
      <c r="Y4254" t="s">
        <v>1988</v>
      </c>
      <c r="AF4254" t="s">
        <v>1984</v>
      </c>
      <c r="AG4254" t="s">
        <v>1986</v>
      </c>
      <c r="AH4254" t="s">
        <v>343</v>
      </c>
      <c r="AI4254">
        <v>873911284</v>
      </c>
      <c r="AM4254">
        <v>260001</v>
      </c>
      <c r="BB4254" s="9">
        <v>2812</v>
      </c>
      <c r="BE4254">
        <f t="shared" si="285"/>
        <v>2812</v>
      </c>
      <c r="BF4254" s="6">
        <f t="shared" si="286"/>
        <v>2687</v>
      </c>
      <c r="BG4254" s="12" t="s">
        <v>99</v>
      </c>
      <c r="BH4254" t="e">
        <f>+VLOOKUP(AF4254,Sheet4!A:A,1,FALSE)</f>
        <v>#N/A</v>
      </c>
      <c r="BL4254">
        <v>2812.5</v>
      </c>
      <c r="BM4254" s="59">
        <f t="shared" si="287"/>
        <v>-2687.5</v>
      </c>
      <c r="BN4254" t="s">
        <v>1987</v>
      </c>
    </row>
    <row r="4255" spans="1:67" ht="13" customHeight="1" x14ac:dyDescent="0.3">
      <c r="A4255" s="5">
        <v>46114</v>
      </c>
      <c r="B4255" t="s">
        <v>63</v>
      </c>
      <c r="F4255">
        <v>105</v>
      </c>
      <c r="G4255">
        <v>105</v>
      </c>
      <c r="H4255">
        <v>120</v>
      </c>
      <c r="I4255" s="6">
        <v>15</v>
      </c>
      <c r="Q4255" t="s">
        <v>64</v>
      </c>
      <c r="U4255">
        <v>2601399</v>
      </c>
      <c r="V4255" t="s">
        <v>1989</v>
      </c>
      <c r="W4255" t="s">
        <v>94</v>
      </c>
      <c r="X4255" t="s">
        <v>330</v>
      </c>
      <c r="Y4255" t="s">
        <v>1990</v>
      </c>
      <c r="AF4255" t="s">
        <v>1989</v>
      </c>
      <c r="AG4255" t="s">
        <v>1991</v>
      </c>
      <c r="AH4255" t="s">
        <v>333</v>
      </c>
      <c r="AI4255">
        <v>862893899</v>
      </c>
      <c r="AM4255">
        <v>260001</v>
      </c>
      <c r="BE4255">
        <f t="shared" si="285"/>
        <v>0</v>
      </c>
      <c r="BF4255" s="6">
        <f t="shared" si="286"/>
        <v>-120</v>
      </c>
      <c r="BG4255" s="7" t="s">
        <v>71</v>
      </c>
      <c r="BH4255" t="e">
        <f>+VLOOKUP(AF4255,Sheet4!A:A,1,FALSE)</f>
        <v>#N/A</v>
      </c>
      <c r="BL4255">
        <v>105</v>
      </c>
      <c r="BM4255" s="59">
        <f t="shared" si="287"/>
        <v>15</v>
      </c>
      <c r="BN4255" t="s">
        <v>1992</v>
      </c>
      <c r="BO4255" t="s">
        <v>73</v>
      </c>
    </row>
    <row r="4256" spans="1:67" ht="13" customHeight="1" x14ac:dyDescent="0.3">
      <c r="A4256" s="5">
        <v>46114</v>
      </c>
      <c r="B4256" t="s">
        <v>63</v>
      </c>
      <c r="F4256">
        <v>15</v>
      </c>
      <c r="G4256">
        <v>15</v>
      </c>
      <c r="H4256">
        <v>15</v>
      </c>
      <c r="I4256" s="6">
        <v>0</v>
      </c>
      <c r="Q4256" t="s">
        <v>64</v>
      </c>
      <c r="U4256">
        <v>2601399</v>
      </c>
      <c r="V4256" t="s">
        <v>1989</v>
      </c>
      <c r="W4256" t="s">
        <v>94</v>
      </c>
      <c r="X4256" t="s">
        <v>330</v>
      </c>
      <c r="Y4256" t="s">
        <v>1993</v>
      </c>
      <c r="AF4256" t="s">
        <v>1989</v>
      </c>
      <c r="AG4256" t="s">
        <v>1991</v>
      </c>
      <c r="AH4256" t="s">
        <v>333</v>
      </c>
      <c r="AI4256">
        <v>862893899</v>
      </c>
      <c r="AM4256">
        <v>260001</v>
      </c>
      <c r="BE4256">
        <f t="shared" si="285"/>
        <v>0</v>
      </c>
      <c r="BF4256" s="6">
        <f t="shared" si="286"/>
        <v>-15</v>
      </c>
      <c r="BG4256" s="7" t="s">
        <v>71</v>
      </c>
      <c r="BH4256" t="e">
        <f>+VLOOKUP(AF4256,Sheet4!A:A,1,FALSE)</f>
        <v>#N/A</v>
      </c>
      <c r="BL4256">
        <v>15</v>
      </c>
      <c r="BM4256" s="59">
        <f t="shared" si="287"/>
        <v>0</v>
      </c>
      <c r="BN4256" t="s">
        <v>1992</v>
      </c>
      <c r="BO4256" t="s">
        <v>73</v>
      </c>
    </row>
    <row r="4257" spans="1:67" ht="13" customHeight="1" x14ac:dyDescent="0.3">
      <c r="A4257" s="5">
        <v>46114</v>
      </c>
      <c r="B4257" t="s">
        <v>63</v>
      </c>
      <c r="F4257">
        <v>75</v>
      </c>
      <c r="G4257">
        <v>75</v>
      </c>
      <c r="H4257">
        <v>90</v>
      </c>
      <c r="I4257" s="6">
        <v>15</v>
      </c>
      <c r="Q4257" t="s">
        <v>64</v>
      </c>
      <c r="U4257">
        <v>2601399</v>
      </c>
      <c r="V4257" t="s">
        <v>1989</v>
      </c>
      <c r="W4257" t="s">
        <v>94</v>
      </c>
      <c r="X4257" t="s">
        <v>330</v>
      </c>
      <c r="Y4257" t="s">
        <v>1994</v>
      </c>
      <c r="AF4257" t="s">
        <v>1989</v>
      </c>
      <c r="AG4257" t="s">
        <v>1991</v>
      </c>
      <c r="AH4257" t="s">
        <v>333</v>
      </c>
      <c r="AI4257">
        <v>862893899</v>
      </c>
      <c r="AM4257">
        <v>260001</v>
      </c>
      <c r="BE4257">
        <f t="shared" si="285"/>
        <v>0</v>
      </c>
      <c r="BF4257" s="6">
        <f t="shared" si="286"/>
        <v>-90</v>
      </c>
      <c r="BG4257" s="7" t="s">
        <v>71</v>
      </c>
      <c r="BH4257" t="e">
        <f>+VLOOKUP(AF4257,Sheet4!A:A,1,FALSE)</f>
        <v>#N/A</v>
      </c>
      <c r="BL4257">
        <v>75</v>
      </c>
      <c r="BM4257" s="59">
        <f t="shared" si="287"/>
        <v>15</v>
      </c>
      <c r="BN4257" t="s">
        <v>1992</v>
      </c>
      <c r="BO4257" t="s">
        <v>73</v>
      </c>
    </row>
    <row r="4258" spans="1:67" ht="13" customHeight="1" x14ac:dyDescent="0.3">
      <c r="A4258" s="5">
        <v>46114</v>
      </c>
      <c r="B4258" t="s">
        <v>63</v>
      </c>
      <c r="F4258">
        <v>15</v>
      </c>
      <c r="G4258">
        <v>15</v>
      </c>
      <c r="H4258">
        <v>15</v>
      </c>
      <c r="I4258" s="6">
        <v>0</v>
      </c>
      <c r="Q4258" t="s">
        <v>64</v>
      </c>
      <c r="U4258">
        <v>2601399</v>
      </c>
      <c r="V4258" t="s">
        <v>1989</v>
      </c>
      <c r="W4258" t="s">
        <v>94</v>
      </c>
      <c r="X4258" t="s">
        <v>330</v>
      </c>
      <c r="Y4258" t="s">
        <v>1995</v>
      </c>
      <c r="AF4258" t="s">
        <v>1989</v>
      </c>
      <c r="AG4258" t="s">
        <v>1991</v>
      </c>
      <c r="AH4258" t="s">
        <v>333</v>
      </c>
      <c r="AI4258">
        <v>862893899</v>
      </c>
      <c r="AM4258">
        <v>260001</v>
      </c>
      <c r="BE4258">
        <f t="shared" si="285"/>
        <v>0</v>
      </c>
      <c r="BF4258" s="6">
        <f t="shared" si="286"/>
        <v>-15</v>
      </c>
      <c r="BG4258" s="7" t="s">
        <v>71</v>
      </c>
      <c r="BH4258" t="e">
        <f>+VLOOKUP(AF4258,Sheet4!A:A,1,FALSE)</f>
        <v>#N/A</v>
      </c>
      <c r="BL4258">
        <v>15</v>
      </c>
      <c r="BM4258" s="59">
        <f t="shared" si="287"/>
        <v>0</v>
      </c>
      <c r="BN4258" t="s">
        <v>1992</v>
      </c>
      <c r="BO4258" t="s">
        <v>73</v>
      </c>
    </row>
    <row r="4259" spans="1:67" ht="13" customHeight="1" x14ac:dyDescent="0.3">
      <c r="A4259" s="5">
        <v>46114</v>
      </c>
      <c r="B4259" t="s">
        <v>63</v>
      </c>
      <c r="F4259">
        <v>195</v>
      </c>
      <c r="G4259">
        <v>195</v>
      </c>
      <c r="H4259">
        <v>225</v>
      </c>
      <c r="I4259" s="6">
        <v>30</v>
      </c>
      <c r="Q4259" t="s">
        <v>64</v>
      </c>
      <c r="U4259">
        <v>2601399</v>
      </c>
      <c r="V4259" t="s">
        <v>1989</v>
      </c>
      <c r="W4259" t="s">
        <v>94</v>
      </c>
      <c r="X4259" t="s">
        <v>330</v>
      </c>
      <c r="Y4259" t="s">
        <v>1996</v>
      </c>
      <c r="AF4259" t="s">
        <v>1989</v>
      </c>
      <c r="AG4259" t="s">
        <v>1991</v>
      </c>
      <c r="AH4259" t="s">
        <v>333</v>
      </c>
      <c r="AI4259">
        <v>862893899</v>
      </c>
      <c r="AM4259">
        <v>260001</v>
      </c>
      <c r="BE4259">
        <f t="shared" si="285"/>
        <v>0</v>
      </c>
      <c r="BF4259" s="6">
        <f t="shared" si="286"/>
        <v>-225</v>
      </c>
      <c r="BG4259" s="7" t="s">
        <v>71</v>
      </c>
      <c r="BH4259" t="e">
        <f>+VLOOKUP(AF4259,Sheet4!A:A,1,FALSE)</f>
        <v>#N/A</v>
      </c>
      <c r="BL4259">
        <v>195</v>
      </c>
      <c r="BM4259" s="59">
        <f t="shared" si="287"/>
        <v>30</v>
      </c>
      <c r="BN4259" t="s">
        <v>1992</v>
      </c>
      <c r="BO4259" t="s">
        <v>73</v>
      </c>
    </row>
    <row r="4260" spans="1:67" ht="13" customHeight="1" x14ac:dyDescent="0.3">
      <c r="A4260" s="5">
        <v>46114</v>
      </c>
      <c r="B4260" t="s">
        <v>63</v>
      </c>
      <c r="F4260">
        <v>15</v>
      </c>
      <c r="G4260">
        <v>15</v>
      </c>
      <c r="H4260">
        <v>15</v>
      </c>
      <c r="I4260" s="6">
        <v>0</v>
      </c>
      <c r="Q4260" t="s">
        <v>64</v>
      </c>
      <c r="U4260">
        <v>2601399</v>
      </c>
      <c r="V4260" t="s">
        <v>1989</v>
      </c>
      <c r="W4260" t="s">
        <v>94</v>
      </c>
      <c r="X4260" t="s">
        <v>330</v>
      </c>
      <c r="Y4260" t="s">
        <v>1997</v>
      </c>
      <c r="AF4260" t="s">
        <v>1989</v>
      </c>
      <c r="AG4260" t="s">
        <v>1991</v>
      </c>
      <c r="AH4260" t="s">
        <v>333</v>
      </c>
      <c r="AI4260">
        <v>862893899</v>
      </c>
      <c r="AM4260">
        <v>260001</v>
      </c>
      <c r="BE4260">
        <f t="shared" si="285"/>
        <v>0</v>
      </c>
      <c r="BF4260" s="6">
        <f t="shared" si="286"/>
        <v>-15</v>
      </c>
      <c r="BG4260" s="7" t="s">
        <v>71</v>
      </c>
      <c r="BH4260" t="e">
        <f>+VLOOKUP(AF4260,Sheet4!A:A,1,FALSE)</f>
        <v>#N/A</v>
      </c>
      <c r="BL4260">
        <v>15</v>
      </c>
      <c r="BM4260" s="59">
        <f t="shared" si="287"/>
        <v>0</v>
      </c>
      <c r="BN4260" t="s">
        <v>1992</v>
      </c>
      <c r="BO4260" t="s">
        <v>73</v>
      </c>
    </row>
    <row r="4261" spans="1:67" ht="13" customHeight="1" x14ac:dyDescent="0.3">
      <c r="A4261" s="5">
        <v>46114</v>
      </c>
      <c r="B4261" t="s">
        <v>63</v>
      </c>
      <c r="F4261">
        <v>540</v>
      </c>
      <c r="G4261">
        <v>540</v>
      </c>
      <c r="H4261">
        <v>600</v>
      </c>
      <c r="I4261" s="6">
        <v>60</v>
      </c>
      <c r="Q4261" t="s">
        <v>64</v>
      </c>
      <c r="U4261">
        <v>2601399</v>
      </c>
      <c r="V4261" t="s">
        <v>1989</v>
      </c>
      <c r="W4261" t="s">
        <v>94</v>
      </c>
      <c r="X4261" t="s">
        <v>330</v>
      </c>
      <c r="Y4261" t="s">
        <v>1998</v>
      </c>
      <c r="AF4261" t="s">
        <v>1989</v>
      </c>
      <c r="AG4261" t="s">
        <v>1991</v>
      </c>
      <c r="AH4261" t="s">
        <v>333</v>
      </c>
      <c r="AI4261">
        <v>862893899</v>
      </c>
      <c r="AM4261">
        <v>260001</v>
      </c>
      <c r="BE4261">
        <f t="shared" si="285"/>
        <v>0</v>
      </c>
      <c r="BF4261" s="6">
        <f t="shared" si="286"/>
        <v>-600</v>
      </c>
      <c r="BG4261" s="7" t="s">
        <v>71</v>
      </c>
      <c r="BH4261" t="e">
        <f>+VLOOKUP(AF4261,Sheet4!A:A,1,FALSE)</f>
        <v>#N/A</v>
      </c>
      <c r="BL4261">
        <v>540</v>
      </c>
      <c r="BM4261" s="59">
        <f t="shared" si="287"/>
        <v>60</v>
      </c>
      <c r="BN4261" t="s">
        <v>1992</v>
      </c>
      <c r="BO4261" t="s">
        <v>73</v>
      </c>
    </row>
    <row r="4262" spans="1:67" ht="13" customHeight="1" x14ac:dyDescent="0.3">
      <c r="A4262" s="5">
        <v>46114</v>
      </c>
      <c r="B4262" t="s">
        <v>74</v>
      </c>
      <c r="F4262" s="8">
        <v>7</v>
      </c>
      <c r="G4262">
        <v>3.5</v>
      </c>
      <c r="H4262">
        <v>8</v>
      </c>
      <c r="I4262" s="6">
        <v>1</v>
      </c>
      <c r="Q4262" t="s">
        <v>75</v>
      </c>
      <c r="U4262">
        <v>2601399</v>
      </c>
      <c r="V4262" t="s">
        <v>1989</v>
      </c>
      <c r="W4262" t="s">
        <v>94</v>
      </c>
      <c r="X4262" t="s">
        <v>330</v>
      </c>
      <c r="Y4262" t="s">
        <v>1990</v>
      </c>
      <c r="AF4262" t="s">
        <v>1989</v>
      </c>
      <c r="AG4262" t="s">
        <v>1991</v>
      </c>
      <c r="AH4262" t="s">
        <v>333</v>
      </c>
      <c r="AI4262">
        <v>862893899</v>
      </c>
      <c r="AM4262">
        <v>260001</v>
      </c>
      <c r="BE4262">
        <f t="shared" si="285"/>
        <v>0</v>
      </c>
      <c r="BF4262" s="6">
        <f t="shared" si="286"/>
        <v>-8</v>
      </c>
      <c r="BG4262" s="7" t="s">
        <v>71</v>
      </c>
      <c r="BH4262" t="e">
        <f>+VLOOKUP(AF4262,Sheet4!A:A,1,FALSE)</f>
        <v>#N/A</v>
      </c>
      <c r="BL4262">
        <v>3.5</v>
      </c>
      <c r="BM4262" s="59">
        <f t="shared" si="287"/>
        <v>4.5</v>
      </c>
      <c r="BN4262" t="s">
        <v>1992</v>
      </c>
    </row>
    <row r="4263" spans="1:67" ht="13" customHeight="1" x14ac:dyDescent="0.3">
      <c r="A4263" s="5">
        <v>46114</v>
      </c>
      <c r="B4263" t="s">
        <v>74</v>
      </c>
      <c r="F4263" s="8">
        <v>1</v>
      </c>
      <c r="G4263">
        <v>0.5</v>
      </c>
      <c r="H4263">
        <v>1</v>
      </c>
      <c r="I4263" s="6">
        <v>0</v>
      </c>
      <c r="Q4263" t="s">
        <v>75</v>
      </c>
      <c r="U4263">
        <v>2601399</v>
      </c>
      <c r="V4263" t="s">
        <v>1989</v>
      </c>
      <c r="W4263" t="s">
        <v>94</v>
      </c>
      <c r="X4263" t="s">
        <v>330</v>
      </c>
      <c r="Y4263" t="s">
        <v>1993</v>
      </c>
      <c r="AF4263" t="s">
        <v>1989</v>
      </c>
      <c r="AG4263" t="s">
        <v>1991</v>
      </c>
      <c r="AH4263" t="s">
        <v>333</v>
      </c>
      <c r="AI4263">
        <v>862893899</v>
      </c>
      <c r="AM4263">
        <v>260001</v>
      </c>
      <c r="BE4263">
        <f t="shared" si="285"/>
        <v>0</v>
      </c>
      <c r="BF4263" s="6">
        <f t="shared" si="286"/>
        <v>-1</v>
      </c>
      <c r="BG4263" s="7" t="s">
        <v>71</v>
      </c>
      <c r="BH4263" t="e">
        <f>+VLOOKUP(AF4263,Sheet4!A:A,1,FALSE)</f>
        <v>#N/A</v>
      </c>
      <c r="BL4263">
        <v>0.5</v>
      </c>
      <c r="BM4263" s="59">
        <f t="shared" si="287"/>
        <v>0.5</v>
      </c>
      <c r="BN4263" t="s">
        <v>1992</v>
      </c>
    </row>
    <row r="4264" spans="1:67" ht="13" customHeight="1" x14ac:dyDescent="0.3">
      <c r="A4264" s="5">
        <v>46114</v>
      </c>
      <c r="B4264" t="s">
        <v>74</v>
      </c>
      <c r="F4264" s="8">
        <v>5</v>
      </c>
      <c r="G4264">
        <v>2.5</v>
      </c>
      <c r="H4264">
        <v>6</v>
      </c>
      <c r="I4264" s="6">
        <v>1</v>
      </c>
      <c r="Q4264" t="s">
        <v>75</v>
      </c>
      <c r="U4264">
        <v>2601399</v>
      </c>
      <c r="V4264" t="s">
        <v>1989</v>
      </c>
      <c r="W4264" t="s">
        <v>94</v>
      </c>
      <c r="X4264" t="s">
        <v>330</v>
      </c>
      <c r="Y4264" t="s">
        <v>1994</v>
      </c>
      <c r="AF4264" t="s">
        <v>1989</v>
      </c>
      <c r="AG4264" t="s">
        <v>1991</v>
      </c>
      <c r="AH4264" t="s">
        <v>333</v>
      </c>
      <c r="AI4264">
        <v>862893899</v>
      </c>
      <c r="AM4264">
        <v>260001</v>
      </c>
      <c r="BE4264">
        <f t="shared" si="285"/>
        <v>0</v>
      </c>
      <c r="BF4264" s="6">
        <f t="shared" si="286"/>
        <v>-6</v>
      </c>
      <c r="BG4264" s="7" t="s">
        <v>71</v>
      </c>
      <c r="BH4264" t="e">
        <f>+VLOOKUP(AF4264,Sheet4!A:A,1,FALSE)</f>
        <v>#N/A</v>
      </c>
      <c r="BL4264">
        <v>2.5</v>
      </c>
      <c r="BM4264" s="59">
        <f t="shared" si="287"/>
        <v>3.5</v>
      </c>
      <c r="BN4264" t="s">
        <v>1992</v>
      </c>
    </row>
    <row r="4265" spans="1:67" ht="13" customHeight="1" x14ac:dyDescent="0.3">
      <c r="A4265" s="5">
        <v>46114</v>
      </c>
      <c r="B4265" t="s">
        <v>74</v>
      </c>
      <c r="F4265" s="8">
        <v>1</v>
      </c>
      <c r="G4265">
        <v>0.5</v>
      </c>
      <c r="H4265">
        <v>1</v>
      </c>
      <c r="I4265" s="6">
        <v>0</v>
      </c>
      <c r="Q4265" t="s">
        <v>75</v>
      </c>
      <c r="U4265">
        <v>2601399</v>
      </c>
      <c r="V4265" t="s">
        <v>1989</v>
      </c>
      <c r="W4265" t="s">
        <v>94</v>
      </c>
      <c r="X4265" t="s">
        <v>330</v>
      </c>
      <c r="Y4265" t="s">
        <v>1995</v>
      </c>
      <c r="AF4265" t="s">
        <v>1989</v>
      </c>
      <c r="AG4265" t="s">
        <v>1991</v>
      </c>
      <c r="AH4265" t="s">
        <v>333</v>
      </c>
      <c r="AI4265">
        <v>862893899</v>
      </c>
      <c r="AM4265">
        <v>260001</v>
      </c>
      <c r="BE4265">
        <f t="shared" si="285"/>
        <v>0</v>
      </c>
      <c r="BF4265" s="6">
        <f t="shared" si="286"/>
        <v>-1</v>
      </c>
      <c r="BG4265" s="7" t="s">
        <v>71</v>
      </c>
      <c r="BH4265" t="e">
        <f>+VLOOKUP(AF4265,Sheet4!A:A,1,FALSE)</f>
        <v>#N/A</v>
      </c>
      <c r="BL4265">
        <v>0.5</v>
      </c>
      <c r="BM4265" s="59">
        <f t="shared" si="287"/>
        <v>0.5</v>
      </c>
      <c r="BN4265" t="s">
        <v>1992</v>
      </c>
    </row>
    <row r="4266" spans="1:67" ht="13" customHeight="1" x14ac:dyDescent="0.3">
      <c r="A4266" s="5">
        <v>46114</v>
      </c>
      <c r="B4266" t="s">
        <v>74</v>
      </c>
      <c r="F4266" s="8">
        <v>13</v>
      </c>
      <c r="G4266">
        <v>6.5</v>
      </c>
      <c r="H4266">
        <v>15</v>
      </c>
      <c r="I4266" s="6">
        <v>2</v>
      </c>
      <c r="Q4266" t="s">
        <v>75</v>
      </c>
      <c r="U4266">
        <v>2601399</v>
      </c>
      <c r="V4266" t="s">
        <v>1989</v>
      </c>
      <c r="W4266" t="s">
        <v>94</v>
      </c>
      <c r="X4266" t="s">
        <v>330</v>
      </c>
      <c r="Y4266" t="s">
        <v>1996</v>
      </c>
      <c r="AF4266" t="s">
        <v>1989</v>
      </c>
      <c r="AG4266" t="s">
        <v>1991</v>
      </c>
      <c r="AH4266" t="s">
        <v>333</v>
      </c>
      <c r="AI4266">
        <v>862893899</v>
      </c>
      <c r="AM4266">
        <v>260001</v>
      </c>
      <c r="BE4266">
        <f t="shared" si="285"/>
        <v>0</v>
      </c>
      <c r="BF4266" s="6">
        <f t="shared" si="286"/>
        <v>-15</v>
      </c>
      <c r="BG4266" s="7" t="s">
        <v>71</v>
      </c>
      <c r="BH4266" t="e">
        <f>+VLOOKUP(AF4266,Sheet4!A:A,1,FALSE)</f>
        <v>#N/A</v>
      </c>
      <c r="BL4266">
        <v>6.5</v>
      </c>
      <c r="BM4266" s="59">
        <f t="shared" si="287"/>
        <v>8.5</v>
      </c>
      <c r="BN4266" t="s">
        <v>1992</v>
      </c>
    </row>
    <row r="4267" spans="1:67" ht="13" customHeight="1" x14ac:dyDescent="0.3">
      <c r="A4267" s="5">
        <v>46114</v>
      </c>
      <c r="B4267" t="s">
        <v>74</v>
      </c>
      <c r="F4267" s="8">
        <v>1</v>
      </c>
      <c r="G4267">
        <v>0.5</v>
      </c>
      <c r="H4267">
        <v>1</v>
      </c>
      <c r="I4267" s="6">
        <v>0</v>
      </c>
      <c r="Q4267" t="s">
        <v>75</v>
      </c>
      <c r="U4267">
        <v>2601399</v>
      </c>
      <c r="V4267" t="s">
        <v>1989</v>
      </c>
      <c r="W4267" t="s">
        <v>94</v>
      </c>
      <c r="X4267" t="s">
        <v>330</v>
      </c>
      <c r="Y4267" t="s">
        <v>1997</v>
      </c>
      <c r="AF4267" t="s">
        <v>1989</v>
      </c>
      <c r="AG4267" t="s">
        <v>1991</v>
      </c>
      <c r="AH4267" t="s">
        <v>333</v>
      </c>
      <c r="AI4267">
        <v>862893899</v>
      </c>
      <c r="AM4267">
        <v>260001</v>
      </c>
      <c r="BE4267">
        <f t="shared" si="285"/>
        <v>0</v>
      </c>
      <c r="BF4267" s="6">
        <f t="shared" si="286"/>
        <v>-1</v>
      </c>
      <c r="BG4267" s="7" t="s">
        <v>71</v>
      </c>
      <c r="BH4267" t="e">
        <f>+VLOOKUP(AF4267,Sheet4!A:A,1,FALSE)</f>
        <v>#N/A</v>
      </c>
      <c r="BL4267">
        <v>0.5</v>
      </c>
      <c r="BM4267" s="59">
        <f t="shared" si="287"/>
        <v>0.5</v>
      </c>
      <c r="BN4267" t="s">
        <v>1992</v>
      </c>
    </row>
    <row r="4268" spans="1:67" ht="13" customHeight="1" x14ac:dyDescent="0.3">
      <c r="A4268" s="5">
        <v>46114</v>
      </c>
      <c r="B4268" t="s">
        <v>74</v>
      </c>
      <c r="F4268" s="8">
        <v>36</v>
      </c>
      <c r="G4268">
        <v>18</v>
      </c>
      <c r="H4268">
        <v>40</v>
      </c>
      <c r="I4268" s="6">
        <v>4</v>
      </c>
      <c r="Q4268" t="s">
        <v>75</v>
      </c>
      <c r="U4268">
        <v>2601399</v>
      </c>
      <c r="V4268" t="s">
        <v>1989</v>
      </c>
      <c r="W4268" t="s">
        <v>94</v>
      </c>
      <c r="X4268" t="s">
        <v>330</v>
      </c>
      <c r="Y4268" t="s">
        <v>1998</v>
      </c>
      <c r="AF4268" t="s">
        <v>1989</v>
      </c>
      <c r="AG4268" t="s">
        <v>1991</v>
      </c>
      <c r="AH4268" t="s">
        <v>333</v>
      </c>
      <c r="AI4268">
        <v>862893899</v>
      </c>
      <c r="AM4268">
        <v>260001</v>
      </c>
      <c r="BE4268">
        <f t="shared" si="285"/>
        <v>0</v>
      </c>
      <c r="BF4268" s="6">
        <f t="shared" si="286"/>
        <v>-40</v>
      </c>
      <c r="BG4268" s="7" t="s">
        <v>71</v>
      </c>
      <c r="BH4268" t="e">
        <f>+VLOOKUP(AF4268,Sheet4!A:A,1,FALSE)</f>
        <v>#N/A</v>
      </c>
      <c r="BL4268">
        <v>18</v>
      </c>
      <c r="BM4268" s="59">
        <f t="shared" si="287"/>
        <v>22</v>
      </c>
      <c r="BN4268" t="s">
        <v>1992</v>
      </c>
    </row>
    <row r="4269" spans="1:67" ht="13" customHeight="1" x14ac:dyDescent="0.3">
      <c r="A4269" s="5">
        <v>46114</v>
      </c>
      <c r="B4269" t="s">
        <v>76</v>
      </c>
      <c r="F4269">
        <v>140</v>
      </c>
      <c r="G4269">
        <v>140</v>
      </c>
      <c r="H4269">
        <v>160</v>
      </c>
      <c r="I4269" s="6">
        <v>20</v>
      </c>
      <c r="Q4269" t="s">
        <v>77</v>
      </c>
      <c r="U4269">
        <v>2601399</v>
      </c>
      <c r="V4269" t="s">
        <v>1989</v>
      </c>
      <c r="W4269" t="s">
        <v>94</v>
      </c>
      <c r="X4269" t="s">
        <v>330</v>
      </c>
      <c r="Y4269" t="s">
        <v>1990</v>
      </c>
      <c r="AF4269" t="s">
        <v>1989</v>
      </c>
      <c r="AG4269" t="s">
        <v>1991</v>
      </c>
      <c r="AH4269" t="s">
        <v>333</v>
      </c>
      <c r="AI4269">
        <v>862893899</v>
      </c>
      <c r="AM4269">
        <v>260001</v>
      </c>
      <c r="BE4269">
        <f t="shared" si="285"/>
        <v>0</v>
      </c>
      <c r="BF4269" s="6">
        <f t="shared" si="286"/>
        <v>-160</v>
      </c>
      <c r="BG4269" s="7" t="s">
        <v>71</v>
      </c>
      <c r="BH4269" t="e">
        <f>+VLOOKUP(AF4269,Sheet4!A:A,1,FALSE)</f>
        <v>#N/A</v>
      </c>
      <c r="BL4269">
        <v>140</v>
      </c>
      <c r="BM4269" s="59">
        <f t="shared" si="287"/>
        <v>20</v>
      </c>
      <c r="BN4269" t="s">
        <v>1992</v>
      </c>
    </row>
    <row r="4270" spans="1:67" ht="13" customHeight="1" x14ac:dyDescent="0.3">
      <c r="A4270" s="5">
        <v>46114</v>
      </c>
      <c r="B4270" t="s">
        <v>76</v>
      </c>
      <c r="F4270">
        <v>20</v>
      </c>
      <c r="G4270">
        <v>20</v>
      </c>
      <c r="H4270">
        <v>20</v>
      </c>
      <c r="I4270" s="6">
        <v>0</v>
      </c>
      <c r="Q4270" t="s">
        <v>77</v>
      </c>
      <c r="U4270">
        <v>2601399</v>
      </c>
      <c r="V4270" t="s">
        <v>1989</v>
      </c>
      <c r="W4270" t="s">
        <v>94</v>
      </c>
      <c r="X4270" t="s">
        <v>330</v>
      </c>
      <c r="Y4270" t="s">
        <v>1993</v>
      </c>
      <c r="AF4270" t="s">
        <v>1989</v>
      </c>
      <c r="AG4270" t="s">
        <v>1991</v>
      </c>
      <c r="AH4270" t="s">
        <v>333</v>
      </c>
      <c r="AI4270">
        <v>862893899</v>
      </c>
      <c r="AM4270">
        <v>260001</v>
      </c>
      <c r="BE4270">
        <f t="shared" si="285"/>
        <v>0</v>
      </c>
      <c r="BF4270" s="6">
        <f t="shared" si="286"/>
        <v>-20</v>
      </c>
      <c r="BG4270" s="7" t="s">
        <v>71</v>
      </c>
      <c r="BH4270" t="e">
        <f>+VLOOKUP(AF4270,Sheet4!A:A,1,FALSE)</f>
        <v>#N/A</v>
      </c>
      <c r="BL4270">
        <v>20</v>
      </c>
      <c r="BM4270" s="59">
        <f t="shared" si="287"/>
        <v>0</v>
      </c>
      <c r="BN4270" t="s">
        <v>1992</v>
      </c>
    </row>
    <row r="4271" spans="1:67" ht="13" customHeight="1" x14ac:dyDescent="0.3">
      <c r="A4271" s="5">
        <v>46114</v>
      </c>
      <c r="B4271" t="s">
        <v>76</v>
      </c>
      <c r="F4271">
        <v>100</v>
      </c>
      <c r="G4271">
        <v>100</v>
      </c>
      <c r="H4271">
        <v>120</v>
      </c>
      <c r="I4271" s="6">
        <v>20</v>
      </c>
      <c r="Q4271" t="s">
        <v>77</v>
      </c>
      <c r="U4271">
        <v>2601399</v>
      </c>
      <c r="V4271" t="s">
        <v>1989</v>
      </c>
      <c r="W4271" t="s">
        <v>94</v>
      </c>
      <c r="X4271" t="s">
        <v>330</v>
      </c>
      <c r="Y4271" t="s">
        <v>1994</v>
      </c>
      <c r="AF4271" t="s">
        <v>1989</v>
      </c>
      <c r="AG4271" t="s">
        <v>1991</v>
      </c>
      <c r="AH4271" t="s">
        <v>333</v>
      </c>
      <c r="AI4271">
        <v>862893899</v>
      </c>
      <c r="AM4271">
        <v>260001</v>
      </c>
      <c r="BE4271">
        <f t="shared" si="285"/>
        <v>0</v>
      </c>
      <c r="BF4271" s="6">
        <f t="shared" si="286"/>
        <v>-120</v>
      </c>
      <c r="BG4271" s="7" t="s">
        <v>71</v>
      </c>
      <c r="BH4271" t="e">
        <f>+VLOOKUP(AF4271,Sheet4!A:A,1,FALSE)</f>
        <v>#N/A</v>
      </c>
      <c r="BL4271">
        <v>100</v>
      </c>
      <c r="BM4271" s="59">
        <f t="shared" si="287"/>
        <v>20</v>
      </c>
      <c r="BN4271" t="s">
        <v>1992</v>
      </c>
    </row>
    <row r="4272" spans="1:67" ht="13" customHeight="1" x14ac:dyDescent="0.3">
      <c r="A4272" s="5">
        <v>46114</v>
      </c>
      <c r="B4272" t="s">
        <v>76</v>
      </c>
      <c r="F4272">
        <v>20</v>
      </c>
      <c r="G4272">
        <v>20</v>
      </c>
      <c r="H4272">
        <v>20</v>
      </c>
      <c r="I4272" s="6">
        <v>0</v>
      </c>
      <c r="Q4272" t="s">
        <v>77</v>
      </c>
      <c r="U4272">
        <v>2601399</v>
      </c>
      <c r="V4272" t="s">
        <v>1989</v>
      </c>
      <c r="W4272" t="s">
        <v>94</v>
      </c>
      <c r="X4272" t="s">
        <v>330</v>
      </c>
      <c r="Y4272" t="s">
        <v>1995</v>
      </c>
      <c r="AF4272" t="s">
        <v>1989</v>
      </c>
      <c r="AG4272" t="s">
        <v>1991</v>
      </c>
      <c r="AH4272" t="s">
        <v>333</v>
      </c>
      <c r="AI4272">
        <v>862893899</v>
      </c>
      <c r="AM4272">
        <v>260001</v>
      </c>
      <c r="BE4272">
        <f t="shared" si="285"/>
        <v>0</v>
      </c>
      <c r="BF4272" s="6">
        <f t="shared" si="286"/>
        <v>-20</v>
      </c>
      <c r="BG4272" s="7" t="s">
        <v>71</v>
      </c>
      <c r="BH4272" t="e">
        <f>+VLOOKUP(AF4272,Sheet4!A:A,1,FALSE)</f>
        <v>#N/A</v>
      </c>
      <c r="BL4272">
        <v>20</v>
      </c>
      <c r="BM4272" s="59">
        <f t="shared" si="287"/>
        <v>0</v>
      </c>
      <c r="BN4272" t="s">
        <v>1992</v>
      </c>
    </row>
    <row r="4273" spans="1:66" ht="13" customHeight="1" x14ac:dyDescent="0.3">
      <c r="A4273" s="5">
        <v>46114</v>
      </c>
      <c r="B4273" t="s">
        <v>76</v>
      </c>
      <c r="F4273">
        <v>260</v>
      </c>
      <c r="G4273">
        <v>260</v>
      </c>
      <c r="H4273">
        <v>300</v>
      </c>
      <c r="I4273" s="6">
        <v>40</v>
      </c>
      <c r="Q4273" t="s">
        <v>77</v>
      </c>
      <c r="U4273">
        <v>2601399</v>
      </c>
      <c r="V4273" t="s">
        <v>1989</v>
      </c>
      <c r="W4273" t="s">
        <v>94</v>
      </c>
      <c r="X4273" t="s">
        <v>330</v>
      </c>
      <c r="Y4273" t="s">
        <v>1996</v>
      </c>
      <c r="AF4273" t="s">
        <v>1989</v>
      </c>
      <c r="AG4273" t="s">
        <v>1991</v>
      </c>
      <c r="AH4273" t="s">
        <v>333</v>
      </c>
      <c r="AI4273">
        <v>862893899</v>
      </c>
      <c r="AM4273">
        <v>260001</v>
      </c>
      <c r="BE4273">
        <f t="shared" si="285"/>
        <v>0</v>
      </c>
      <c r="BF4273" s="6">
        <f t="shared" si="286"/>
        <v>-300</v>
      </c>
      <c r="BG4273" s="7" t="s">
        <v>71</v>
      </c>
      <c r="BH4273" t="e">
        <f>+VLOOKUP(AF4273,Sheet4!A:A,1,FALSE)</f>
        <v>#N/A</v>
      </c>
      <c r="BL4273">
        <v>260</v>
      </c>
      <c r="BM4273" s="59">
        <f t="shared" si="287"/>
        <v>40</v>
      </c>
      <c r="BN4273" t="s">
        <v>1992</v>
      </c>
    </row>
    <row r="4274" spans="1:66" ht="13" customHeight="1" x14ac:dyDescent="0.3">
      <c r="A4274" s="5">
        <v>46114</v>
      </c>
      <c r="B4274" t="s">
        <v>76</v>
      </c>
      <c r="F4274">
        <v>20</v>
      </c>
      <c r="G4274">
        <v>20</v>
      </c>
      <c r="H4274">
        <v>20</v>
      </c>
      <c r="I4274" s="6">
        <v>0</v>
      </c>
      <c r="Q4274" t="s">
        <v>77</v>
      </c>
      <c r="U4274">
        <v>2601399</v>
      </c>
      <c r="V4274" t="s">
        <v>1989</v>
      </c>
      <c r="W4274" t="s">
        <v>94</v>
      </c>
      <c r="X4274" t="s">
        <v>330</v>
      </c>
      <c r="Y4274" t="s">
        <v>1997</v>
      </c>
      <c r="AF4274" t="s">
        <v>1989</v>
      </c>
      <c r="AG4274" t="s">
        <v>1991</v>
      </c>
      <c r="AH4274" t="s">
        <v>333</v>
      </c>
      <c r="AI4274">
        <v>862893899</v>
      </c>
      <c r="AM4274">
        <v>260001</v>
      </c>
      <c r="BE4274">
        <f t="shared" si="285"/>
        <v>0</v>
      </c>
      <c r="BF4274" s="6">
        <f t="shared" si="286"/>
        <v>-20</v>
      </c>
      <c r="BG4274" s="7" t="s">
        <v>71</v>
      </c>
      <c r="BH4274" t="e">
        <f>+VLOOKUP(AF4274,Sheet4!A:A,1,FALSE)</f>
        <v>#N/A</v>
      </c>
      <c r="BL4274">
        <v>20</v>
      </c>
      <c r="BM4274" s="59">
        <f t="shared" si="287"/>
        <v>0</v>
      </c>
      <c r="BN4274" t="s">
        <v>1992</v>
      </c>
    </row>
    <row r="4275" spans="1:66" ht="13" customHeight="1" x14ac:dyDescent="0.3">
      <c r="A4275" s="5">
        <v>46114</v>
      </c>
      <c r="B4275" t="s">
        <v>76</v>
      </c>
      <c r="F4275">
        <v>720</v>
      </c>
      <c r="G4275">
        <v>720</v>
      </c>
      <c r="H4275">
        <v>800</v>
      </c>
      <c r="I4275" s="6">
        <v>80</v>
      </c>
      <c r="Q4275" t="s">
        <v>77</v>
      </c>
      <c r="U4275">
        <v>2601399</v>
      </c>
      <c r="V4275" t="s">
        <v>1989</v>
      </c>
      <c r="W4275" t="s">
        <v>94</v>
      </c>
      <c r="X4275" t="s">
        <v>330</v>
      </c>
      <c r="Y4275" t="s">
        <v>1998</v>
      </c>
      <c r="AF4275" t="s">
        <v>1989</v>
      </c>
      <c r="AG4275" t="s">
        <v>1991</v>
      </c>
      <c r="AH4275" t="s">
        <v>333</v>
      </c>
      <c r="AI4275">
        <v>862893899</v>
      </c>
      <c r="AM4275">
        <v>260001</v>
      </c>
      <c r="BE4275">
        <f t="shared" si="285"/>
        <v>0</v>
      </c>
      <c r="BF4275" s="6">
        <f t="shared" si="286"/>
        <v>-800</v>
      </c>
      <c r="BG4275" s="7" t="s">
        <v>71</v>
      </c>
      <c r="BH4275" t="e">
        <f>+VLOOKUP(AF4275,Sheet4!A:A,1,FALSE)</f>
        <v>#N/A</v>
      </c>
      <c r="BL4275">
        <v>720</v>
      </c>
      <c r="BM4275" s="59">
        <f t="shared" si="287"/>
        <v>80</v>
      </c>
      <c r="BN4275" t="s">
        <v>1992</v>
      </c>
    </row>
    <row r="4276" spans="1:66" ht="13" customHeight="1" x14ac:dyDescent="0.3">
      <c r="A4276" s="5">
        <v>46114</v>
      </c>
      <c r="B4276" t="s">
        <v>78</v>
      </c>
      <c r="F4276" s="8">
        <v>7</v>
      </c>
      <c r="G4276">
        <v>3.5</v>
      </c>
      <c r="H4276">
        <v>8</v>
      </c>
      <c r="I4276" s="6">
        <v>1</v>
      </c>
      <c r="Q4276" t="s">
        <v>79</v>
      </c>
      <c r="U4276">
        <v>2601399</v>
      </c>
      <c r="V4276" t="s">
        <v>1989</v>
      </c>
      <c r="W4276" t="s">
        <v>94</v>
      </c>
      <c r="X4276" t="s">
        <v>330</v>
      </c>
      <c r="Y4276" t="s">
        <v>1990</v>
      </c>
      <c r="AF4276" t="s">
        <v>1989</v>
      </c>
      <c r="AG4276" t="s">
        <v>1991</v>
      </c>
      <c r="AH4276" t="s">
        <v>333</v>
      </c>
      <c r="AI4276">
        <v>862893899</v>
      </c>
      <c r="AM4276">
        <v>260001</v>
      </c>
      <c r="BE4276">
        <f t="shared" si="285"/>
        <v>0</v>
      </c>
      <c r="BF4276" s="6">
        <f t="shared" si="286"/>
        <v>-8</v>
      </c>
      <c r="BG4276" s="7" t="s">
        <v>71</v>
      </c>
      <c r="BH4276" t="e">
        <f>+VLOOKUP(AF4276,Sheet4!A:A,1,FALSE)</f>
        <v>#N/A</v>
      </c>
      <c r="BL4276">
        <v>3.5</v>
      </c>
      <c r="BM4276" s="59">
        <f t="shared" si="287"/>
        <v>4.5</v>
      </c>
      <c r="BN4276" t="s">
        <v>1992</v>
      </c>
    </row>
    <row r="4277" spans="1:66" ht="13" customHeight="1" x14ac:dyDescent="0.3">
      <c r="A4277" s="5">
        <v>46114</v>
      </c>
      <c r="B4277" t="s">
        <v>78</v>
      </c>
      <c r="F4277" s="8">
        <v>1</v>
      </c>
      <c r="G4277">
        <v>0.5</v>
      </c>
      <c r="H4277">
        <v>1</v>
      </c>
      <c r="I4277" s="6">
        <v>0</v>
      </c>
      <c r="Q4277" t="s">
        <v>79</v>
      </c>
      <c r="U4277">
        <v>2601399</v>
      </c>
      <c r="V4277" t="s">
        <v>1989</v>
      </c>
      <c r="W4277" t="s">
        <v>94</v>
      </c>
      <c r="X4277" t="s">
        <v>330</v>
      </c>
      <c r="Y4277" t="s">
        <v>1993</v>
      </c>
      <c r="AF4277" t="s">
        <v>1989</v>
      </c>
      <c r="AG4277" t="s">
        <v>1991</v>
      </c>
      <c r="AH4277" t="s">
        <v>333</v>
      </c>
      <c r="AI4277">
        <v>862893899</v>
      </c>
      <c r="AM4277">
        <v>260001</v>
      </c>
      <c r="BE4277">
        <f t="shared" si="285"/>
        <v>0</v>
      </c>
      <c r="BF4277" s="6">
        <f t="shared" si="286"/>
        <v>-1</v>
      </c>
      <c r="BG4277" s="7" t="s">
        <v>71</v>
      </c>
      <c r="BH4277" t="e">
        <f>+VLOOKUP(AF4277,Sheet4!A:A,1,FALSE)</f>
        <v>#N/A</v>
      </c>
      <c r="BL4277">
        <v>0.5</v>
      </c>
      <c r="BM4277" s="59">
        <f t="shared" si="287"/>
        <v>0.5</v>
      </c>
      <c r="BN4277" t="s">
        <v>1992</v>
      </c>
    </row>
    <row r="4278" spans="1:66" ht="13" customHeight="1" x14ac:dyDescent="0.3">
      <c r="A4278" s="5">
        <v>46114</v>
      </c>
      <c r="B4278" t="s">
        <v>78</v>
      </c>
      <c r="F4278" s="8">
        <v>5</v>
      </c>
      <c r="G4278">
        <v>2.5</v>
      </c>
      <c r="H4278">
        <v>6</v>
      </c>
      <c r="I4278" s="6">
        <v>1</v>
      </c>
      <c r="Q4278" t="s">
        <v>79</v>
      </c>
      <c r="U4278">
        <v>2601399</v>
      </c>
      <c r="V4278" t="s">
        <v>1989</v>
      </c>
      <c r="W4278" t="s">
        <v>94</v>
      </c>
      <c r="X4278" t="s">
        <v>330</v>
      </c>
      <c r="Y4278" t="s">
        <v>1994</v>
      </c>
      <c r="AF4278" t="s">
        <v>1989</v>
      </c>
      <c r="AG4278" t="s">
        <v>1991</v>
      </c>
      <c r="AH4278" t="s">
        <v>333</v>
      </c>
      <c r="AI4278">
        <v>862893899</v>
      </c>
      <c r="AM4278">
        <v>260001</v>
      </c>
      <c r="BE4278">
        <f t="shared" si="285"/>
        <v>0</v>
      </c>
      <c r="BF4278" s="6">
        <f t="shared" si="286"/>
        <v>-6</v>
      </c>
      <c r="BG4278" s="7" t="s">
        <v>71</v>
      </c>
      <c r="BH4278" t="e">
        <f>+VLOOKUP(AF4278,Sheet4!A:A,1,FALSE)</f>
        <v>#N/A</v>
      </c>
      <c r="BL4278">
        <v>2.5</v>
      </c>
      <c r="BM4278" s="59">
        <f t="shared" si="287"/>
        <v>3.5</v>
      </c>
      <c r="BN4278" t="s">
        <v>1992</v>
      </c>
    </row>
    <row r="4279" spans="1:66" ht="13" customHeight="1" x14ac:dyDescent="0.3">
      <c r="A4279" s="5">
        <v>46114</v>
      </c>
      <c r="B4279" t="s">
        <v>78</v>
      </c>
      <c r="F4279" s="8">
        <v>1</v>
      </c>
      <c r="G4279">
        <v>0.5</v>
      </c>
      <c r="H4279">
        <v>1</v>
      </c>
      <c r="I4279" s="6">
        <v>0</v>
      </c>
      <c r="Q4279" t="s">
        <v>79</v>
      </c>
      <c r="U4279">
        <v>2601399</v>
      </c>
      <c r="V4279" t="s">
        <v>1989</v>
      </c>
      <c r="W4279" t="s">
        <v>94</v>
      </c>
      <c r="X4279" t="s">
        <v>330</v>
      </c>
      <c r="Y4279" t="s">
        <v>1995</v>
      </c>
      <c r="AF4279" t="s">
        <v>1989</v>
      </c>
      <c r="AG4279" t="s">
        <v>1991</v>
      </c>
      <c r="AH4279" t="s">
        <v>333</v>
      </c>
      <c r="AI4279">
        <v>862893899</v>
      </c>
      <c r="AM4279">
        <v>260001</v>
      </c>
      <c r="BE4279">
        <f t="shared" si="285"/>
        <v>0</v>
      </c>
      <c r="BF4279" s="6">
        <f t="shared" si="286"/>
        <v>-1</v>
      </c>
      <c r="BG4279" s="7" t="s">
        <v>71</v>
      </c>
      <c r="BH4279" t="e">
        <f>+VLOOKUP(AF4279,Sheet4!A:A,1,FALSE)</f>
        <v>#N/A</v>
      </c>
      <c r="BL4279">
        <v>0.5</v>
      </c>
      <c r="BM4279" s="59">
        <f t="shared" si="287"/>
        <v>0.5</v>
      </c>
      <c r="BN4279" t="s">
        <v>1992</v>
      </c>
    </row>
    <row r="4280" spans="1:66" ht="13" customHeight="1" x14ac:dyDescent="0.3">
      <c r="A4280" s="5">
        <v>46114</v>
      </c>
      <c r="B4280" t="s">
        <v>78</v>
      </c>
      <c r="F4280" s="8">
        <v>13</v>
      </c>
      <c r="G4280">
        <v>6.5</v>
      </c>
      <c r="H4280">
        <v>15</v>
      </c>
      <c r="I4280" s="6">
        <v>2</v>
      </c>
      <c r="Q4280" t="s">
        <v>79</v>
      </c>
      <c r="U4280">
        <v>2601399</v>
      </c>
      <c r="V4280" t="s">
        <v>1989</v>
      </c>
      <c r="W4280" t="s">
        <v>94</v>
      </c>
      <c r="X4280" t="s">
        <v>330</v>
      </c>
      <c r="Y4280" t="s">
        <v>1996</v>
      </c>
      <c r="AF4280" t="s">
        <v>1989</v>
      </c>
      <c r="AG4280" t="s">
        <v>1991</v>
      </c>
      <c r="AH4280" t="s">
        <v>333</v>
      </c>
      <c r="AI4280">
        <v>862893899</v>
      </c>
      <c r="AM4280">
        <v>260001</v>
      </c>
      <c r="BE4280">
        <f t="shared" si="285"/>
        <v>0</v>
      </c>
      <c r="BF4280" s="6">
        <f t="shared" si="286"/>
        <v>-15</v>
      </c>
      <c r="BG4280" s="7" t="s">
        <v>71</v>
      </c>
      <c r="BH4280" t="e">
        <f>+VLOOKUP(AF4280,Sheet4!A:A,1,FALSE)</f>
        <v>#N/A</v>
      </c>
      <c r="BL4280">
        <v>6.5</v>
      </c>
      <c r="BM4280" s="59">
        <f t="shared" si="287"/>
        <v>8.5</v>
      </c>
      <c r="BN4280" t="s">
        <v>1992</v>
      </c>
    </row>
    <row r="4281" spans="1:66" ht="13" customHeight="1" x14ac:dyDescent="0.3">
      <c r="A4281" s="5">
        <v>46114</v>
      </c>
      <c r="B4281" t="s">
        <v>78</v>
      </c>
      <c r="F4281" s="8">
        <v>1</v>
      </c>
      <c r="G4281">
        <v>0.5</v>
      </c>
      <c r="H4281">
        <v>1</v>
      </c>
      <c r="I4281" s="6">
        <v>0</v>
      </c>
      <c r="Q4281" t="s">
        <v>79</v>
      </c>
      <c r="U4281">
        <v>2601399</v>
      </c>
      <c r="V4281" t="s">
        <v>1989</v>
      </c>
      <c r="W4281" t="s">
        <v>94</v>
      </c>
      <c r="X4281" t="s">
        <v>330</v>
      </c>
      <c r="Y4281" t="s">
        <v>1997</v>
      </c>
      <c r="AF4281" t="s">
        <v>1989</v>
      </c>
      <c r="AG4281" t="s">
        <v>1991</v>
      </c>
      <c r="AH4281" t="s">
        <v>333</v>
      </c>
      <c r="AI4281">
        <v>862893899</v>
      </c>
      <c r="AM4281">
        <v>260001</v>
      </c>
      <c r="BE4281">
        <f t="shared" si="285"/>
        <v>0</v>
      </c>
      <c r="BF4281" s="6">
        <f t="shared" si="286"/>
        <v>-1</v>
      </c>
      <c r="BG4281" s="7" t="s">
        <v>71</v>
      </c>
      <c r="BH4281" t="e">
        <f>+VLOOKUP(AF4281,Sheet4!A:A,1,FALSE)</f>
        <v>#N/A</v>
      </c>
      <c r="BL4281">
        <v>0.5</v>
      </c>
      <c r="BM4281" s="59">
        <f t="shared" si="287"/>
        <v>0.5</v>
      </c>
      <c r="BN4281" t="s">
        <v>1992</v>
      </c>
    </row>
    <row r="4282" spans="1:66" ht="13" customHeight="1" x14ac:dyDescent="0.3">
      <c r="A4282" s="5">
        <v>46114</v>
      </c>
      <c r="B4282" t="s">
        <v>78</v>
      </c>
      <c r="F4282" s="8">
        <v>36</v>
      </c>
      <c r="G4282">
        <v>18</v>
      </c>
      <c r="H4282">
        <v>40</v>
      </c>
      <c r="I4282" s="6">
        <v>4</v>
      </c>
      <c r="Q4282" t="s">
        <v>79</v>
      </c>
      <c r="U4282">
        <v>2601399</v>
      </c>
      <c r="V4282" t="s">
        <v>1989</v>
      </c>
      <c r="W4282" t="s">
        <v>94</v>
      </c>
      <c r="X4282" t="s">
        <v>330</v>
      </c>
      <c r="Y4282" t="s">
        <v>1998</v>
      </c>
      <c r="AF4282" t="s">
        <v>1989</v>
      </c>
      <c r="AG4282" t="s">
        <v>1991</v>
      </c>
      <c r="AH4282" t="s">
        <v>333</v>
      </c>
      <c r="AI4282">
        <v>862893899</v>
      </c>
      <c r="AM4282">
        <v>260001</v>
      </c>
      <c r="BE4282">
        <f t="shared" si="285"/>
        <v>0</v>
      </c>
      <c r="BF4282" s="6">
        <f t="shared" si="286"/>
        <v>-40</v>
      </c>
      <c r="BG4282" s="7" t="s">
        <v>71</v>
      </c>
      <c r="BH4282" t="e">
        <f>+VLOOKUP(AF4282,Sheet4!A:A,1,FALSE)</f>
        <v>#N/A</v>
      </c>
      <c r="BL4282">
        <v>18</v>
      </c>
      <c r="BM4282" s="59">
        <f t="shared" si="287"/>
        <v>22</v>
      </c>
      <c r="BN4282" t="s">
        <v>1992</v>
      </c>
    </row>
    <row r="4283" spans="1:66" ht="13" customHeight="1" x14ac:dyDescent="0.3">
      <c r="A4283" s="5">
        <v>46114</v>
      </c>
      <c r="B4283" t="s">
        <v>80</v>
      </c>
      <c r="F4283">
        <v>87.5</v>
      </c>
      <c r="G4283">
        <v>87.5</v>
      </c>
      <c r="H4283">
        <v>100</v>
      </c>
      <c r="I4283" s="6">
        <v>12.5</v>
      </c>
      <c r="Q4283" t="s">
        <v>81</v>
      </c>
      <c r="U4283">
        <v>2601399</v>
      </c>
      <c r="V4283" t="s">
        <v>1989</v>
      </c>
      <c r="W4283" t="s">
        <v>94</v>
      </c>
      <c r="X4283" t="s">
        <v>330</v>
      </c>
      <c r="Y4283" t="s">
        <v>1990</v>
      </c>
      <c r="AF4283" t="s">
        <v>1989</v>
      </c>
      <c r="AG4283" t="s">
        <v>1991</v>
      </c>
      <c r="AH4283" t="s">
        <v>333</v>
      </c>
      <c r="AI4283">
        <v>862893899</v>
      </c>
      <c r="AM4283">
        <v>260001</v>
      </c>
      <c r="BE4283">
        <f t="shared" si="285"/>
        <v>0</v>
      </c>
      <c r="BF4283" s="6">
        <f t="shared" si="286"/>
        <v>-100</v>
      </c>
      <c r="BG4283" s="7" t="s">
        <v>71</v>
      </c>
      <c r="BH4283" t="e">
        <f>+VLOOKUP(AF4283,Sheet4!A:A,1,FALSE)</f>
        <v>#N/A</v>
      </c>
      <c r="BL4283">
        <v>87.5</v>
      </c>
      <c r="BM4283" s="59">
        <f t="shared" si="287"/>
        <v>12.5</v>
      </c>
      <c r="BN4283" t="s">
        <v>1992</v>
      </c>
    </row>
    <row r="4284" spans="1:66" ht="13" customHeight="1" x14ac:dyDescent="0.3">
      <c r="A4284" s="5">
        <v>46114</v>
      </c>
      <c r="B4284" t="s">
        <v>80</v>
      </c>
      <c r="F4284">
        <v>12.5</v>
      </c>
      <c r="G4284">
        <v>12.5</v>
      </c>
      <c r="H4284">
        <v>12.5</v>
      </c>
      <c r="I4284" s="6">
        <v>0</v>
      </c>
      <c r="Q4284" t="s">
        <v>81</v>
      </c>
      <c r="U4284">
        <v>2601399</v>
      </c>
      <c r="V4284" t="s">
        <v>1989</v>
      </c>
      <c r="W4284" t="s">
        <v>94</v>
      </c>
      <c r="X4284" t="s">
        <v>330</v>
      </c>
      <c r="Y4284" t="s">
        <v>1993</v>
      </c>
      <c r="AF4284" t="s">
        <v>1989</v>
      </c>
      <c r="AG4284" t="s">
        <v>1991</v>
      </c>
      <c r="AH4284" t="s">
        <v>333</v>
      </c>
      <c r="AI4284">
        <v>862893899</v>
      </c>
      <c r="AM4284">
        <v>260001</v>
      </c>
      <c r="BE4284">
        <f t="shared" si="285"/>
        <v>0</v>
      </c>
      <c r="BF4284" s="6">
        <f t="shared" si="286"/>
        <v>-12.5</v>
      </c>
      <c r="BG4284" s="7" t="s">
        <v>71</v>
      </c>
      <c r="BH4284" t="e">
        <f>+VLOOKUP(AF4284,Sheet4!A:A,1,FALSE)</f>
        <v>#N/A</v>
      </c>
      <c r="BL4284">
        <v>12.5</v>
      </c>
      <c r="BM4284" s="59">
        <f t="shared" si="287"/>
        <v>0</v>
      </c>
      <c r="BN4284" t="s">
        <v>1992</v>
      </c>
    </row>
    <row r="4285" spans="1:66" ht="13" customHeight="1" x14ac:dyDescent="0.3">
      <c r="A4285" s="5">
        <v>46114</v>
      </c>
      <c r="B4285" t="s">
        <v>80</v>
      </c>
      <c r="F4285">
        <v>62.5</v>
      </c>
      <c r="G4285">
        <v>62.5</v>
      </c>
      <c r="H4285">
        <v>75</v>
      </c>
      <c r="I4285" s="6">
        <v>12.5</v>
      </c>
      <c r="Q4285" t="s">
        <v>81</v>
      </c>
      <c r="U4285">
        <v>2601399</v>
      </c>
      <c r="V4285" t="s">
        <v>1989</v>
      </c>
      <c r="W4285" t="s">
        <v>94</v>
      </c>
      <c r="X4285" t="s">
        <v>330</v>
      </c>
      <c r="Y4285" t="s">
        <v>1994</v>
      </c>
      <c r="AF4285" t="s">
        <v>1989</v>
      </c>
      <c r="AG4285" t="s">
        <v>1991</v>
      </c>
      <c r="AH4285" t="s">
        <v>333</v>
      </c>
      <c r="AI4285">
        <v>862893899</v>
      </c>
      <c r="AM4285">
        <v>260001</v>
      </c>
      <c r="BE4285">
        <f t="shared" si="285"/>
        <v>0</v>
      </c>
      <c r="BF4285" s="6">
        <f t="shared" si="286"/>
        <v>-75</v>
      </c>
      <c r="BG4285" s="7" t="s">
        <v>71</v>
      </c>
      <c r="BH4285" t="e">
        <f>+VLOOKUP(AF4285,Sheet4!A:A,1,FALSE)</f>
        <v>#N/A</v>
      </c>
      <c r="BL4285">
        <v>62.5</v>
      </c>
      <c r="BM4285" s="59">
        <f t="shared" si="287"/>
        <v>12.5</v>
      </c>
      <c r="BN4285" t="s">
        <v>1992</v>
      </c>
    </row>
    <row r="4286" spans="1:66" ht="13" customHeight="1" x14ac:dyDescent="0.3">
      <c r="A4286" s="5">
        <v>46114</v>
      </c>
      <c r="B4286" t="s">
        <v>80</v>
      </c>
      <c r="F4286">
        <v>12.5</v>
      </c>
      <c r="G4286">
        <v>12.5</v>
      </c>
      <c r="H4286">
        <v>12.5</v>
      </c>
      <c r="I4286" s="6">
        <v>0</v>
      </c>
      <c r="Q4286" t="s">
        <v>81</v>
      </c>
      <c r="U4286">
        <v>2601399</v>
      </c>
      <c r="V4286" t="s">
        <v>1989</v>
      </c>
      <c r="W4286" t="s">
        <v>94</v>
      </c>
      <c r="X4286" t="s">
        <v>330</v>
      </c>
      <c r="Y4286" t="s">
        <v>1995</v>
      </c>
      <c r="AF4286" t="s">
        <v>1989</v>
      </c>
      <c r="AG4286" t="s">
        <v>1991</v>
      </c>
      <c r="AH4286" t="s">
        <v>333</v>
      </c>
      <c r="AI4286">
        <v>862893899</v>
      </c>
      <c r="AM4286">
        <v>260001</v>
      </c>
      <c r="BE4286">
        <f t="shared" si="285"/>
        <v>0</v>
      </c>
      <c r="BF4286" s="6">
        <f t="shared" si="286"/>
        <v>-12.5</v>
      </c>
      <c r="BG4286" s="7" t="s">
        <v>71</v>
      </c>
      <c r="BH4286" t="e">
        <f>+VLOOKUP(AF4286,Sheet4!A:A,1,FALSE)</f>
        <v>#N/A</v>
      </c>
      <c r="BL4286">
        <v>12.5</v>
      </c>
      <c r="BM4286" s="59">
        <f t="shared" si="287"/>
        <v>0</v>
      </c>
      <c r="BN4286" t="s">
        <v>1992</v>
      </c>
    </row>
    <row r="4287" spans="1:66" ht="13" customHeight="1" x14ac:dyDescent="0.3">
      <c r="A4287" s="5">
        <v>46114</v>
      </c>
      <c r="B4287" t="s">
        <v>80</v>
      </c>
      <c r="F4287">
        <v>162.5</v>
      </c>
      <c r="G4287">
        <v>162.5</v>
      </c>
      <c r="H4287">
        <v>187.5</v>
      </c>
      <c r="I4287" s="6">
        <v>25</v>
      </c>
      <c r="Q4287" t="s">
        <v>81</v>
      </c>
      <c r="U4287">
        <v>2601399</v>
      </c>
      <c r="V4287" t="s">
        <v>1989</v>
      </c>
      <c r="W4287" t="s">
        <v>94</v>
      </c>
      <c r="X4287" t="s">
        <v>330</v>
      </c>
      <c r="Y4287" t="s">
        <v>1996</v>
      </c>
      <c r="AF4287" t="s">
        <v>1989</v>
      </c>
      <c r="AG4287" t="s">
        <v>1991</v>
      </c>
      <c r="AH4287" t="s">
        <v>333</v>
      </c>
      <c r="AI4287">
        <v>862893899</v>
      </c>
      <c r="AM4287">
        <v>260001</v>
      </c>
      <c r="BE4287">
        <f t="shared" si="285"/>
        <v>0</v>
      </c>
      <c r="BF4287" s="6">
        <f t="shared" si="286"/>
        <v>-187.5</v>
      </c>
      <c r="BG4287" s="7" t="s">
        <v>71</v>
      </c>
      <c r="BH4287" t="e">
        <f>+VLOOKUP(AF4287,Sheet4!A:A,1,FALSE)</f>
        <v>#N/A</v>
      </c>
      <c r="BL4287">
        <v>162.5</v>
      </c>
      <c r="BM4287" s="59">
        <f t="shared" si="287"/>
        <v>25</v>
      </c>
      <c r="BN4287" t="s">
        <v>1992</v>
      </c>
    </row>
    <row r="4288" spans="1:66" ht="13" customHeight="1" x14ac:dyDescent="0.3">
      <c r="A4288" s="5">
        <v>46114</v>
      </c>
      <c r="B4288" t="s">
        <v>80</v>
      </c>
      <c r="F4288">
        <v>12.5</v>
      </c>
      <c r="G4288">
        <v>12.5</v>
      </c>
      <c r="H4288">
        <v>12.5</v>
      </c>
      <c r="I4288" s="6">
        <v>0</v>
      </c>
      <c r="Q4288" t="s">
        <v>81</v>
      </c>
      <c r="U4288">
        <v>2601399</v>
      </c>
      <c r="V4288" t="s">
        <v>1989</v>
      </c>
      <c r="W4288" t="s">
        <v>94</v>
      </c>
      <c r="X4288" t="s">
        <v>330</v>
      </c>
      <c r="Y4288" t="s">
        <v>1997</v>
      </c>
      <c r="AF4288" t="s">
        <v>1989</v>
      </c>
      <c r="AG4288" t="s">
        <v>1991</v>
      </c>
      <c r="AH4288" t="s">
        <v>333</v>
      </c>
      <c r="AI4288">
        <v>862893899</v>
      </c>
      <c r="AM4288">
        <v>260001</v>
      </c>
      <c r="BE4288">
        <f t="shared" si="285"/>
        <v>0</v>
      </c>
      <c r="BF4288" s="6">
        <f t="shared" si="286"/>
        <v>-12.5</v>
      </c>
      <c r="BG4288" s="7" t="s">
        <v>71</v>
      </c>
      <c r="BH4288" t="e">
        <f>+VLOOKUP(AF4288,Sheet4!A:A,1,FALSE)</f>
        <v>#N/A</v>
      </c>
      <c r="BL4288">
        <v>12.5</v>
      </c>
      <c r="BM4288" s="59">
        <f t="shared" si="287"/>
        <v>0</v>
      </c>
      <c r="BN4288" t="s">
        <v>1992</v>
      </c>
    </row>
    <row r="4289" spans="1:67" ht="13" customHeight="1" x14ac:dyDescent="0.3">
      <c r="A4289" s="5">
        <v>46114</v>
      </c>
      <c r="B4289" t="s">
        <v>80</v>
      </c>
      <c r="F4289">
        <v>450</v>
      </c>
      <c r="G4289">
        <v>450</v>
      </c>
      <c r="H4289">
        <v>500</v>
      </c>
      <c r="I4289" s="6">
        <v>50</v>
      </c>
      <c r="Q4289" t="s">
        <v>81</v>
      </c>
      <c r="U4289">
        <v>2601399</v>
      </c>
      <c r="V4289" t="s">
        <v>1989</v>
      </c>
      <c r="W4289" t="s">
        <v>94</v>
      </c>
      <c r="X4289" t="s">
        <v>330</v>
      </c>
      <c r="Y4289" t="s">
        <v>1998</v>
      </c>
      <c r="AF4289" t="s">
        <v>1989</v>
      </c>
      <c r="AG4289" t="s">
        <v>1991</v>
      </c>
      <c r="AH4289" t="s">
        <v>333</v>
      </c>
      <c r="AI4289">
        <v>862893899</v>
      </c>
      <c r="AM4289">
        <v>260001</v>
      </c>
      <c r="BE4289">
        <f t="shared" si="285"/>
        <v>0</v>
      </c>
      <c r="BF4289" s="6">
        <f t="shared" si="286"/>
        <v>-500</v>
      </c>
      <c r="BG4289" s="7" t="s">
        <v>71</v>
      </c>
      <c r="BH4289" t="e">
        <f>+VLOOKUP(AF4289,Sheet4!A:A,1,FALSE)</f>
        <v>#N/A</v>
      </c>
      <c r="BL4289">
        <v>450</v>
      </c>
      <c r="BM4289" s="59">
        <f t="shared" si="287"/>
        <v>50</v>
      </c>
      <c r="BN4289" t="s">
        <v>1992</v>
      </c>
    </row>
    <row r="4290" spans="1:67" ht="13" customHeight="1" x14ac:dyDescent="0.3">
      <c r="A4290" s="5">
        <v>46114</v>
      </c>
      <c r="B4290" t="s">
        <v>63</v>
      </c>
      <c r="F4290">
        <v>15</v>
      </c>
      <c r="G4290">
        <v>15</v>
      </c>
      <c r="H4290">
        <v>15</v>
      </c>
      <c r="I4290" s="6">
        <v>0</v>
      </c>
      <c r="Q4290" t="s">
        <v>64</v>
      </c>
      <c r="U4290">
        <v>2601400</v>
      </c>
      <c r="V4290" t="s">
        <v>1999</v>
      </c>
      <c r="W4290" t="s">
        <v>94</v>
      </c>
      <c r="X4290" t="s">
        <v>885</v>
      </c>
      <c r="Y4290" t="s">
        <v>2000</v>
      </c>
      <c r="AF4290" t="s">
        <v>1999</v>
      </c>
      <c r="AG4290">
        <v>840487555</v>
      </c>
      <c r="AH4290" t="s">
        <v>888</v>
      </c>
      <c r="AI4290">
        <v>845150706</v>
      </c>
      <c r="AM4290">
        <v>260001</v>
      </c>
      <c r="BE4290">
        <f t="shared" ref="BE4290:BE4353" si="288">+BB4290+BC4290</f>
        <v>0</v>
      </c>
      <c r="BF4290" s="6">
        <f t="shared" ref="BF4290:BF4353" si="289">+BE4290-H4290</f>
        <v>-15</v>
      </c>
      <c r="BG4290" s="7" t="s">
        <v>71</v>
      </c>
      <c r="BH4290" t="e">
        <f>+VLOOKUP(AF4290,Sheet4!A:A,1,FALSE)</f>
        <v>#N/A</v>
      </c>
      <c r="BL4290">
        <v>15</v>
      </c>
      <c r="BM4290" s="59">
        <f t="shared" ref="BM4290:BM4353" si="290">+H4290+-BL4290</f>
        <v>0</v>
      </c>
      <c r="BN4290" t="s">
        <v>2001</v>
      </c>
      <c r="BO4290" t="s">
        <v>101</v>
      </c>
    </row>
    <row r="4291" spans="1:67" ht="13" customHeight="1" x14ac:dyDescent="0.3">
      <c r="A4291" s="5">
        <v>46114</v>
      </c>
      <c r="B4291" t="s">
        <v>63</v>
      </c>
      <c r="F4291">
        <v>510</v>
      </c>
      <c r="G4291">
        <v>510</v>
      </c>
      <c r="H4291">
        <v>435</v>
      </c>
      <c r="I4291" s="6">
        <v>-75</v>
      </c>
      <c r="Q4291" t="s">
        <v>64</v>
      </c>
      <c r="U4291">
        <v>2601400</v>
      </c>
      <c r="V4291" t="s">
        <v>1999</v>
      </c>
      <c r="W4291" t="s">
        <v>94</v>
      </c>
      <c r="X4291" t="s">
        <v>885</v>
      </c>
      <c r="Y4291" t="s">
        <v>2002</v>
      </c>
      <c r="AF4291" t="s">
        <v>1999</v>
      </c>
      <c r="AG4291">
        <v>840487555</v>
      </c>
      <c r="AH4291" t="s">
        <v>888</v>
      </c>
      <c r="AI4291">
        <v>845150706</v>
      </c>
      <c r="AM4291">
        <v>260001</v>
      </c>
      <c r="BE4291">
        <f t="shared" si="288"/>
        <v>0</v>
      </c>
      <c r="BF4291" s="6">
        <f t="shared" si="289"/>
        <v>-435</v>
      </c>
      <c r="BG4291" s="7" t="s">
        <v>71</v>
      </c>
      <c r="BH4291" t="e">
        <f>+VLOOKUP(AF4291,Sheet4!A:A,1,FALSE)</f>
        <v>#N/A</v>
      </c>
      <c r="BL4291">
        <v>510</v>
      </c>
      <c r="BM4291" s="59">
        <f t="shared" si="290"/>
        <v>-75</v>
      </c>
      <c r="BN4291" t="s">
        <v>2001</v>
      </c>
      <c r="BO4291" t="s">
        <v>101</v>
      </c>
    </row>
    <row r="4292" spans="1:67" ht="13" customHeight="1" x14ac:dyDescent="0.3">
      <c r="A4292" s="5">
        <v>46114</v>
      </c>
      <c r="B4292" t="s">
        <v>74</v>
      </c>
      <c r="F4292" s="8">
        <v>1</v>
      </c>
      <c r="G4292">
        <v>0.5</v>
      </c>
      <c r="H4292">
        <v>1</v>
      </c>
      <c r="I4292" s="6">
        <v>0</v>
      </c>
      <c r="Q4292" t="s">
        <v>75</v>
      </c>
      <c r="U4292">
        <v>2601400</v>
      </c>
      <c r="V4292" t="s">
        <v>1999</v>
      </c>
      <c r="W4292" t="s">
        <v>94</v>
      </c>
      <c r="X4292" t="s">
        <v>885</v>
      </c>
      <c r="Y4292" t="s">
        <v>2000</v>
      </c>
      <c r="AF4292" t="s">
        <v>1999</v>
      </c>
      <c r="AG4292">
        <v>840487555</v>
      </c>
      <c r="AH4292" t="s">
        <v>888</v>
      </c>
      <c r="AI4292">
        <v>845150706</v>
      </c>
      <c r="AM4292">
        <v>260001</v>
      </c>
      <c r="BE4292">
        <f t="shared" si="288"/>
        <v>0</v>
      </c>
      <c r="BF4292" s="6">
        <f t="shared" si="289"/>
        <v>-1</v>
      </c>
      <c r="BG4292" s="7" t="s">
        <v>71</v>
      </c>
      <c r="BH4292" t="e">
        <f>+VLOOKUP(AF4292,Sheet4!A:A,1,FALSE)</f>
        <v>#N/A</v>
      </c>
      <c r="BL4292">
        <v>0.5</v>
      </c>
      <c r="BM4292" s="59">
        <f t="shared" si="290"/>
        <v>0.5</v>
      </c>
      <c r="BN4292" t="s">
        <v>2001</v>
      </c>
    </row>
    <row r="4293" spans="1:67" ht="13" customHeight="1" x14ac:dyDescent="0.3">
      <c r="A4293" s="5">
        <v>46114</v>
      </c>
      <c r="B4293" t="s">
        <v>74</v>
      </c>
      <c r="F4293" s="8">
        <v>34</v>
      </c>
      <c r="G4293">
        <v>17</v>
      </c>
      <c r="H4293">
        <v>29</v>
      </c>
      <c r="I4293" s="6">
        <v>-5</v>
      </c>
      <c r="Q4293" t="s">
        <v>75</v>
      </c>
      <c r="U4293">
        <v>2601400</v>
      </c>
      <c r="V4293" t="s">
        <v>1999</v>
      </c>
      <c r="W4293" t="s">
        <v>94</v>
      </c>
      <c r="X4293" t="s">
        <v>885</v>
      </c>
      <c r="Y4293" t="s">
        <v>2002</v>
      </c>
      <c r="AF4293" t="s">
        <v>1999</v>
      </c>
      <c r="AG4293">
        <v>840487555</v>
      </c>
      <c r="AH4293" t="s">
        <v>888</v>
      </c>
      <c r="AI4293">
        <v>845150706</v>
      </c>
      <c r="AM4293">
        <v>260001</v>
      </c>
      <c r="BE4293">
        <f t="shared" si="288"/>
        <v>0</v>
      </c>
      <c r="BF4293" s="6">
        <f t="shared" si="289"/>
        <v>-29</v>
      </c>
      <c r="BG4293" s="7" t="s">
        <v>71</v>
      </c>
      <c r="BH4293" t="e">
        <f>+VLOOKUP(AF4293,Sheet4!A:A,1,FALSE)</f>
        <v>#N/A</v>
      </c>
      <c r="BL4293">
        <v>17</v>
      </c>
      <c r="BM4293" s="59">
        <f t="shared" si="290"/>
        <v>12</v>
      </c>
      <c r="BN4293" t="s">
        <v>2001</v>
      </c>
    </row>
    <row r="4294" spans="1:67" ht="13" customHeight="1" x14ac:dyDescent="0.3">
      <c r="A4294" s="5">
        <v>46114</v>
      </c>
      <c r="B4294" t="s">
        <v>76</v>
      </c>
      <c r="F4294">
        <v>20</v>
      </c>
      <c r="G4294">
        <v>20</v>
      </c>
      <c r="H4294">
        <v>20</v>
      </c>
      <c r="I4294" s="6">
        <v>0</v>
      </c>
      <c r="Q4294" t="s">
        <v>77</v>
      </c>
      <c r="U4294">
        <v>2601400</v>
      </c>
      <c r="V4294" t="s">
        <v>1999</v>
      </c>
      <c r="W4294" t="s">
        <v>94</v>
      </c>
      <c r="X4294" t="s">
        <v>885</v>
      </c>
      <c r="Y4294" t="s">
        <v>2000</v>
      </c>
      <c r="AF4294" t="s">
        <v>1999</v>
      </c>
      <c r="AG4294">
        <v>840487555</v>
      </c>
      <c r="AH4294" t="s">
        <v>888</v>
      </c>
      <c r="AI4294">
        <v>845150706</v>
      </c>
      <c r="AM4294">
        <v>260001</v>
      </c>
      <c r="BE4294">
        <f t="shared" si="288"/>
        <v>0</v>
      </c>
      <c r="BF4294" s="6">
        <f t="shared" si="289"/>
        <v>-20</v>
      </c>
      <c r="BG4294" s="7" t="s">
        <v>71</v>
      </c>
      <c r="BH4294" t="e">
        <f>+VLOOKUP(AF4294,Sheet4!A:A,1,FALSE)</f>
        <v>#N/A</v>
      </c>
      <c r="BL4294">
        <v>20</v>
      </c>
      <c r="BM4294" s="59">
        <f t="shared" si="290"/>
        <v>0</v>
      </c>
      <c r="BN4294" t="s">
        <v>2001</v>
      </c>
    </row>
    <row r="4295" spans="1:67" ht="13" customHeight="1" x14ac:dyDescent="0.3">
      <c r="A4295" s="5">
        <v>46114</v>
      </c>
      <c r="B4295" t="s">
        <v>76</v>
      </c>
      <c r="F4295">
        <v>680</v>
      </c>
      <c r="G4295">
        <v>680</v>
      </c>
      <c r="H4295">
        <v>580</v>
      </c>
      <c r="I4295" s="6">
        <v>-100</v>
      </c>
      <c r="Q4295" t="s">
        <v>77</v>
      </c>
      <c r="U4295">
        <v>2601400</v>
      </c>
      <c r="V4295" t="s">
        <v>1999</v>
      </c>
      <c r="W4295" t="s">
        <v>94</v>
      </c>
      <c r="X4295" t="s">
        <v>885</v>
      </c>
      <c r="Y4295" t="s">
        <v>2002</v>
      </c>
      <c r="AF4295" t="s">
        <v>1999</v>
      </c>
      <c r="AG4295">
        <v>840487555</v>
      </c>
      <c r="AH4295" t="s">
        <v>888</v>
      </c>
      <c r="AI4295">
        <v>845150706</v>
      </c>
      <c r="AM4295">
        <v>260001</v>
      </c>
      <c r="BE4295">
        <f t="shared" si="288"/>
        <v>0</v>
      </c>
      <c r="BF4295" s="6">
        <f t="shared" si="289"/>
        <v>-580</v>
      </c>
      <c r="BG4295" s="7" t="s">
        <v>71</v>
      </c>
      <c r="BH4295" t="e">
        <f>+VLOOKUP(AF4295,Sheet4!A:A,1,FALSE)</f>
        <v>#N/A</v>
      </c>
      <c r="BL4295">
        <v>680</v>
      </c>
      <c r="BM4295" s="59">
        <f t="shared" si="290"/>
        <v>-100</v>
      </c>
      <c r="BN4295" t="s">
        <v>2001</v>
      </c>
    </row>
    <row r="4296" spans="1:67" ht="13" customHeight="1" x14ac:dyDescent="0.3">
      <c r="A4296" s="5">
        <v>46114</v>
      </c>
      <c r="B4296" t="s">
        <v>78</v>
      </c>
      <c r="F4296" s="8">
        <v>1</v>
      </c>
      <c r="G4296">
        <v>0.5</v>
      </c>
      <c r="H4296">
        <v>1</v>
      </c>
      <c r="I4296" s="6">
        <v>0</v>
      </c>
      <c r="Q4296" t="s">
        <v>79</v>
      </c>
      <c r="U4296">
        <v>2601400</v>
      </c>
      <c r="V4296" t="s">
        <v>1999</v>
      </c>
      <c r="W4296" t="s">
        <v>94</v>
      </c>
      <c r="X4296" t="s">
        <v>885</v>
      </c>
      <c r="Y4296" t="s">
        <v>2000</v>
      </c>
      <c r="AF4296" t="s">
        <v>1999</v>
      </c>
      <c r="AG4296">
        <v>840487555</v>
      </c>
      <c r="AH4296" t="s">
        <v>888</v>
      </c>
      <c r="AI4296">
        <v>845150706</v>
      </c>
      <c r="AM4296">
        <v>260001</v>
      </c>
      <c r="BE4296">
        <f t="shared" si="288"/>
        <v>0</v>
      </c>
      <c r="BF4296" s="6">
        <f t="shared" si="289"/>
        <v>-1</v>
      </c>
      <c r="BG4296" s="7" t="s">
        <v>71</v>
      </c>
      <c r="BH4296" t="e">
        <f>+VLOOKUP(AF4296,Sheet4!A:A,1,FALSE)</f>
        <v>#N/A</v>
      </c>
      <c r="BL4296">
        <v>0.5</v>
      </c>
      <c r="BM4296" s="59">
        <f t="shared" si="290"/>
        <v>0.5</v>
      </c>
      <c r="BN4296" t="s">
        <v>2001</v>
      </c>
    </row>
    <row r="4297" spans="1:67" ht="13" customHeight="1" x14ac:dyDescent="0.3">
      <c r="A4297" s="5">
        <v>46114</v>
      </c>
      <c r="B4297" t="s">
        <v>78</v>
      </c>
      <c r="F4297" s="8">
        <v>34</v>
      </c>
      <c r="G4297">
        <v>17</v>
      </c>
      <c r="H4297">
        <v>29</v>
      </c>
      <c r="I4297" s="6">
        <v>-5</v>
      </c>
      <c r="Q4297" t="s">
        <v>79</v>
      </c>
      <c r="U4297">
        <v>2601400</v>
      </c>
      <c r="V4297" t="s">
        <v>1999</v>
      </c>
      <c r="W4297" t="s">
        <v>94</v>
      </c>
      <c r="X4297" t="s">
        <v>885</v>
      </c>
      <c r="Y4297" t="s">
        <v>2002</v>
      </c>
      <c r="AF4297" t="s">
        <v>1999</v>
      </c>
      <c r="AG4297">
        <v>840487555</v>
      </c>
      <c r="AH4297" t="s">
        <v>888</v>
      </c>
      <c r="AI4297">
        <v>845150706</v>
      </c>
      <c r="AM4297">
        <v>260001</v>
      </c>
      <c r="BE4297">
        <f t="shared" si="288"/>
        <v>0</v>
      </c>
      <c r="BF4297" s="6">
        <f t="shared" si="289"/>
        <v>-29</v>
      </c>
      <c r="BG4297" s="7" t="s">
        <v>71</v>
      </c>
      <c r="BH4297" t="e">
        <f>+VLOOKUP(AF4297,Sheet4!A:A,1,FALSE)</f>
        <v>#N/A</v>
      </c>
      <c r="BL4297">
        <v>17</v>
      </c>
      <c r="BM4297" s="59">
        <f t="shared" si="290"/>
        <v>12</v>
      </c>
      <c r="BN4297" t="s">
        <v>2001</v>
      </c>
    </row>
    <row r="4298" spans="1:67" ht="13" customHeight="1" x14ac:dyDescent="0.3">
      <c r="A4298" s="5">
        <v>46114</v>
      </c>
      <c r="B4298" t="s">
        <v>80</v>
      </c>
      <c r="F4298">
        <v>12.5</v>
      </c>
      <c r="G4298">
        <v>12.5</v>
      </c>
      <c r="H4298">
        <v>12.5</v>
      </c>
      <c r="I4298" s="6">
        <v>0</v>
      </c>
      <c r="Q4298" t="s">
        <v>81</v>
      </c>
      <c r="U4298">
        <v>2601400</v>
      </c>
      <c r="V4298" t="s">
        <v>1999</v>
      </c>
      <c r="W4298" t="s">
        <v>94</v>
      </c>
      <c r="X4298" t="s">
        <v>885</v>
      </c>
      <c r="Y4298" t="s">
        <v>2000</v>
      </c>
      <c r="AF4298" t="s">
        <v>1999</v>
      </c>
      <c r="AG4298">
        <v>840487555</v>
      </c>
      <c r="AH4298" t="s">
        <v>888</v>
      </c>
      <c r="AI4298">
        <v>845150706</v>
      </c>
      <c r="AM4298">
        <v>260001</v>
      </c>
      <c r="BD4298" s="9">
        <v>12</v>
      </c>
      <c r="BE4298">
        <f t="shared" si="288"/>
        <v>0</v>
      </c>
      <c r="BF4298" s="6">
        <f t="shared" si="289"/>
        <v>-12.5</v>
      </c>
      <c r="BG4298" s="11" t="s">
        <v>71</v>
      </c>
      <c r="BH4298" t="e">
        <f>+VLOOKUP(AF4298,Sheet4!A:A,1,FALSE)</f>
        <v>#N/A</v>
      </c>
      <c r="BL4298">
        <v>12.5</v>
      </c>
      <c r="BM4298" s="59">
        <f t="shared" si="290"/>
        <v>0</v>
      </c>
      <c r="BN4298" t="s">
        <v>2001</v>
      </c>
    </row>
    <row r="4299" spans="1:67" ht="13" customHeight="1" x14ac:dyDescent="0.3">
      <c r="A4299" s="5">
        <v>46114</v>
      </c>
      <c r="B4299" t="s">
        <v>80</v>
      </c>
      <c r="F4299">
        <v>425</v>
      </c>
      <c r="G4299">
        <v>425</v>
      </c>
      <c r="H4299">
        <v>362.5</v>
      </c>
      <c r="I4299" s="6">
        <v>-62.5</v>
      </c>
      <c r="Q4299" t="s">
        <v>81</v>
      </c>
      <c r="U4299">
        <v>2601400</v>
      </c>
      <c r="V4299" t="s">
        <v>1999</v>
      </c>
      <c r="W4299" t="s">
        <v>94</v>
      </c>
      <c r="X4299" t="s">
        <v>885</v>
      </c>
      <c r="Y4299" t="s">
        <v>2002</v>
      </c>
      <c r="AF4299" t="s">
        <v>1999</v>
      </c>
      <c r="AG4299">
        <v>840487555</v>
      </c>
      <c r="AH4299" t="s">
        <v>888</v>
      </c>
      <c r="AI4299">
        <v>845150706</v>
      </c>
      <c r="AM4299">
        <v>260001</v>
      </c>
      <c r="BD4299" s="9">
        <v>425</v>
      </c>
      <c r="BE4299">
        <f t="shared" si="288"/>
        <v>0</v>
      </c>
      <c r="BF4299" s="6">
        <f t="shared" si="289"/>
        <v>-362.5</v>
      </c>
      <c r="BG4299" s="11" t="s">
        <v>71</v>
      </c>
      <c r="BH4299" t="e">
        <f>+VLOOKUP(AF4299,Sheet4!A:A,1,FALSE)</f>
        <v>#N/A</v>
      </c>
      <c r="BL4299">
        <v>425</v>
      </c>
      <c r="BM4299" s="59">
        <f t="shared" si="290"/>
        <v>-62.5</v>
      </c>
      <c r="BN4299" t="s">
        <v>2001</v>
      </c>
    </row>
    <row r="4300" spans="1:67" ht="13" customHeight="1" x14ac:dyDescent="0.3">
      <c r="A4300" s="5">
        <v>46114</v>
      </c>
      <c r="B4300" t="s">
        <v>63</v>
      </c>
      <c r="F4300">
        <v>990</v>
      </c>
      <c r="G4300">
        <v>990</v>
      </c>
      <c r="H4300" s="6">
        <v>240</v>
      </c>
      <c r="I4300" s="6">
        <f t="shared" ref="I4300:I4306" si="291">H4300-G4300</f>
        <v>-750</v>
      </c>
      <c r="J4300" s="6"/>
      <c r="K4300" s="6"/>
      <c r="Q4300" t="s">
        <v>64</v>
      </c>
      <c r="U4300">
        <v>2601401</v>
      </c>
      <c r="V4300" t="s">
        <v>2003</v>
      </c>
      <c r="W4300" t="s">
        <v>66</v>
      </c>
      <c r="X4300" t="s">
        <v>67</v>
      </c>
      <c r="Y4300" t="s">
        <v>2004</v>
      </c>
      <c r="AF4300" t="s">
        <v>2003</v>
      </c>
      <c r="AG4300" t="s">
        <v>2005</v>
      </c>
      <c r="AH4300" t="s">
        <v>70</v>
      </c>
      <c r="AI4300">
        <v>865421928</v>
      </c>
      <c r="AM4300">
        <v>260001</v>
      </c>
      <c r="BA4300" s="6">
        <v>-750</v>
      </c>
      <c r="BE4300">
        <f t="shared" si="288"/>
        <v>0</v>
      </c>
      <c r="BF4300" s="6">
        <f t="shared" si="289"/>
        <v>-240</v>
      </c>
      <c r="BG4300" s="7" t="s">
        <v>71</v>
      </c>
      <c r="BH4300" t="e">
        <f>+VLOOKUP(AF4300,Sheet4!A:A,1,FALSE)</f>
        <v>#N/A</v>
      </c>
      <c r="BL4300" s="6">
        <v>240</v>
      </c>
      <c r="BM4300" s="59">
        <f t="shared" si="290"/>
        <v>0</v>
      </c>
      <c r="BN4300" t="s">
        <v>2006</v>
      </c>
      <c r="BO4300" t="s">
        <v>73</v>
      </c>
    </row>
    <row r="4301" spans="1:67" ht="13" customHeight="1" x14ac:dyDescent="0.3">
      <c r="A4301" s="5">
        <v>46114</v>
      </c>
      <c r="B4301" t="s">
        <v>74</v>
      </c>
      <c r="F4301" s="8">
        <v>66</v>
      </c>
      <c r="G4301">
        <v>33</v>
      </c>
      <c r="H4301" s="6">
        <v>16</v>
      </c>
      <c r="I4301" s="6">
        <f t="shared" si="291"/>
        <v>-17</v>
      </c>
      <c r="J4301" s="6"/>
      <c r="K4301" s="6"/>
      <c r="Q4301" t="s">
        <v>75</v>
      </c>
      <c r="U4301">
        <v>2601401</v>
      </c>
      <c r="V4301" t="s">
        <v>2003</v>
      </c>
      <c r="W4301" t="s">
        <v>66</v>
      </c>
      <c r="X4301" t="s">
        <v>67</v>
      </c>
      <c r="Y4301" t="s">
        <v>2004</v>
      </c>
      <c r="AF4301" t="s">
        <v>2003</v>
      </c>
      <c r="AG4301" t="s">
        <v>2005</v>
      </c>
      <c r="AH4301" t="s">
        <v>70</v>
      </c>
      <c r="AI4301">
        <v>865421928</v>
      </c>
      <c r="AM4301">
        <v>260001</v>
      </c>
      <c r="BA4301" s="6">
        <v>-50</v>
      </c>
      <c r="BE4301">
        <f t="shared" si="288"/>
        <v>0</v>
      </c>
      <c r="BF4301" s="6">
        <f t="shared" si="289"/>
        <v>-16</v>
      </c>
      <c r="BG4301" s="7" t="s">
        <v>71</v>
      </c>
      <c r="BH4301" t="e">
        <f>+VLOOKUP(AF4301,Sheet4!A:A,1,FALSE)</f>
        <v>#N/A</v>
      </c>
      <c r="BL4301" s="6">
        <v>16</v>
      </c>
      <c r="BM4301" s="59">
        <f t="shared" si="290"/>
        <v>0</v>
      </c>
      <c r="BN4301" t="s">
        <v>2006</v>
      </c>
    </row>
    <row r="4302" spans="1:67" ht="13" customHeight="1" x14ac:dyDescent="0.3">
      <c r="A4302" s="5">
        <v>46114</v>
      </c>
      <c r="B4302" t="s">
        <v>76</v>
      </c>
      <c r="F4302">
        <v>1320</v>
      </c>
      <c r="G4302">
        <v>1320</v>
      </c>
      <c r="H4302" s="6">
        <v>320</v>
      </c>
      <c r="I4302" s="6">
        <f t="shared" si="291"/>
        <v>-1000</v>
      </c>
      <c r="J4302" s="6"/>
      <c r="K4302" s="6"/>
      <c r="Q4302" t="s">
        <v>77</v>
      </c>
      <c r="U4302">
        <v>2601401</v>
      </c>
      <c r="V4302" t="s">
        <v>2003</v>
      </c>
      <c r="W4302" t="s">
        <v>66</v>
      </c>
      <c r="X4302" t="s">
        <v>67</v>
      </c>
      <c r="Y4302" t="s">
        <v>2004</v>
      </c>
      <c r="AF4302" t="s">
        <v>2003</v>
      </c>
      <c r="AG4302" t="s">
        <v>2005</v>
      </c>
      <c r="AH4302" t="s">
        <v>70</v>
      </c>
      <c r="AI4302">
        <v>865421928</v>
      </c>
      <c r="AM4302">
        <v>260001</v>
      </c>
      <c r="BA4302" s="6">
        <v>-1000</v>
      </c>
      <c r="BE4302">
        <f t="shared" si="288"/>
        <v>0</v>
      </c>
      <c r="BF4302" s="6">
        <f t="shared" si="289"/>
        <v>-320</v>
      </c>
      <c r="BG4302" s="7" t="s">
        <v>71</v>
      </c>
      <c r="BH4302" t="e">
        <f>+VLOOKUP(AF4302,Sheet4!A:A,1,FALSE)</f>
        <v>#N/A</v>
      </c>
      <c r="BL4302" s="6">
        <v>320</v>
      </c>
      <c r="BM4302" s="59">
        <f t="shared" si="290"/>
        <v>0</v>
      </c>
      <c r="BN4302" t="s">
        <v>2006</v>
      </c>
    </row>
    <row r="4303" spans="1:67" ht="13" customHeight="1" x14ac:dyDescent="0.3">
      <c r="A4303" s="5">
        <v>46114</v>
      </c>
      <c r="B4303" t="s">
        <v>78</v>
      </c>
      <c r="F4303" s="8">
        <v>53</v>
      </c>
      <c r="G4303">
        <v>26.5</v>
      </c>
      <c r="H4303" s="6">
        <v>16</v>
      </c>
      <c r="I4303" s="6">
        <f t="shared" si="291"/>
        <v>-10.5</v>
      </c>
      <c r="J4303" s="6"/>
      <c r="K4303" s="6"/>
      <c r="Q4303" t="s">
        <v>79</v>
      </c>
      <c r="U4303">
        <v>2601401</v>
      </c>
      <c r="V4303" t="s">
        <v>2003</v>
      </c>
      <c r="W4303" t="s">
        <v>66</v>
      </c>
      <c r="X4303" t="s">
        <v>67</v>
      </c>
      <c r="Y4303" t="s">
        <v>2004</v>
      </c>
      <c r="AF4303" t="s">
        <v>2003</v>
      </c>
      <c r="AG4303" t="s">
        <v>2005</v>
      </c>
      <c r="AH4303" t="s">
        <v>70</v>
      </c>
      <c r="AI4303">
        <v>865421928</v>
      </c>
      <c r="AM4303">
        <v>260001</v>
      </c>
      <c r="BA4303" s="6">
        <v>-37</v>
      </c>
      <c r="BE4303">
        <f t="shared" si="288"/>
        <v>0</v>
      </c>
      <c r="BF4303" s="6">
        <f t="shared" si="289"/>
        <v>-16</v>
      </c>
      <c r="BG4303" s="7" t="s">
        <v>71</v>
      </c>
      <c r="BH4303" t="e">
        <f>+VLOOKUP(AF4303,Sheet4!A:A,1,FALSE)</f>
        <v>#N/A</v>
      </c>
      <c r="BL4303" s="6">
        <v>16</v>
      </c>
      <c r="BM4303" s="59">
        <f t="shared" si="290"/>
        <v>0</v>
      </c>
      <c r="BN4303" t="s">
        <v>2006</v>
      </c>
    </row>
    <row r="4304" spans="1:67" ht="13" customHeight="1" x14ac:dyDescent="0.3">
      <c r="A4304" s="5">
        <v>46114</v>
      </c>
      <c r="B4304" t="s">
        <v>80</v>
      </c>
      <c r="F4304">
        <v>662.5</v>
      </c>
      <c r="G4304">
        <v>662.5</v>
      </c>
      <c r="H4304" s="6">
        <v>200</v>
      </c>
      <c r="I4304" s="6">
        <f t="shared" si="291"/>
        <v>-462.5</v>
      </c>
      <c r="J4304" s="6">
        <f>H4304/12.5</f>
        <v>16</v>
      </c>
      <c r="K4304" s="6"/>
      <c r="Q4304" t="s">
        <v>81</v>
      </c>
      <c r="U4304">
        <v>2601401</v>
      </c>
      <c r="V4304" t="s">
        <v>2003</v>
      </c>
      <c r="W4304" t="s">
        <v>66</v>
      </c>
      <c r="X4304" t="s">
        <v>67</v>
      </c>
      <c r="Y4304" t="s">
        <v>2004</v>
      </c>
      <c r="AF4304" t="s">
        <v>2003</v>
      </c>
      <c r="AG4304" t="s">
        <v>2005</v>
      </c>
      <c r="AH4304" t="s">
        <v>70</v>
      </c>
      <c r="AI4304">
        <v>865421928</v>
      </c>
      <c r="AM4304">
        <v>260001</v>
      </c>
      <c r="BA4304" s="6">
        <v>-462.5</v>
      </c>
      <c r="BE4304">
        <f t="shared" si="288"/>
        <v>0</v>
      </c>
      <c r="BF4304" s="6">
        <f t="shared" si="289"/>
        <v>-200</v>
      </c>
      <c r="BG4304" s="7" t="s">
        <v>71</v>
      </c>
      <c r="BH4304" t="e">
        <f>+VLOOKUP(AF4304,Sheet4!A:A,1,FALSE)</f>
        <v>#N/A</v>
      </c>
      <c r="BL4304" s="6">
        <v>200</v>
      </c>
      <c r="BM4304" s="59">
        <f t="shared" si="290"/>
        <v>0</v>
      </c>
      <c r="BN4304" t="s">
        <v>2006</v>
      </c>
    </row>
    <row r="4305" spans="1:67" ht="13" customHeight="1" x14ac:dyDescent="0.3">
      <c r="A4305" s="5">
        <v>46114</v>
      </c>
      <c r="B4305" t="s">
        <v>82</v>
      </c>
      <c r="F4305" s="8">
        <v>39</v>
      </c>
      <c r="G4305">
        <v>19.5</v>
      </c>
      <c r="H4305" s="6">
        <v>0</v>
      </c>
      <c r="I4305" s="6">
        <f t="shared" si="291"/>
        <v>-19.5</v>
      </c>
      <c r="J4305" s="6"/>
      <c r="K4305" s="6"/>
      <c r="Q4305" t="s">
        <v>83</v>
      </c>
      <c r="U4305">
        <v>2601401</v>
      </c>
      <c r="V4305" t="s">
        <v>2003</v>
      </c>
      <c r="W4305" t="s">
        <v>66</v>
      </c>
      <c r="X4305" t="s">
        <v>67</v>
      </c>
      <c r="Y4305" t="s">
        <v>2004</v>
      </c>
      <c r="AF4305" t="s">
        <v>2003</v>
      </c>
      <c r="AG4305" t="s">
        <v>2005</v>
      </c>
      <c r="AH4305" t="s">
        <v>70</v>
      </c>
      <c r="AI4305">
        <v>865421928</v>
      </c>
      <c r="AM4305">
        <v>260001</v>
      </c>
      <c r="BA4305" s="6">
        <v>-39</v>
      </c>
      <c r="BE4305">
        <f t="shared" si="288"/>
        <v>0</v>
      </c>
      <c r="BF4305" s="6">
        <f t="shared" si="289"/>
        <v>0</v>
      </c>
      <c r="BG4305" s="7" t="s">
        <v>71</v>
      </c>
      <c r="BH4305" t="e">
        <f>+VLOOKUP(AF4305,Sheet4!A:A,1,FALSE)</f>
        <v>#N/A</v>
      </c>
      <c r="BL4305" s="6">
        <v>0</v>
      </c>
      <c r="BM4305" s="59">
        <f t="shared" si="290"/>
        <v>0</v>
      </c>
      <c r="BN4305" t="s">
        <v>2006</v>
      </c>
    </row>
    <row r="4306" spans="1:67" ht="13" customHeight="1" x14ac:dyDescent="0.3">
      <c r="A4306" s="5">
        <v>46114</v>
      </c>
      <c r="B4306" t="s">
        <v>84</v>
      </c>
      <c r="F4306">
        <v>650</v>
      </c>
      <c r="G4306">
        <v>650</v>
      </c>
      <c r="H4306" s="6">
        <v>0</v>
      </c>
      <c r="I4306" s="6">
        <f t="shared" si="291"/>
        <v>-650</v>
      </c>
      <c r="J4306" s="6"/>
      <c r="K4306" s="6">
        <f>H4306/50</f>
        <v>0</v>
      </c>
      <c r="Q4306" t="s">
        <v>85</v>
      </c>
      <c r="U4306">
        <v>2601401</v>
      </c>
      <c r="V4306" t="s">
        <v>2003</v>
      </c>
      <c r="W4306" t="s">
        <v>66</v>
      </c>
      <c r="X4306" t="s">
        <v>67</v>
      </c>
      <c r="Y4306" t="s">
        <v>2004</v>
      </c>
      <c r="AF4306" t="s">
        <v>2003</v>
      </c>
      <c r="AG4306" t="s">
        <v>2005</v>
      </c>
      <c r="AH4306" t="s">
        <v>70</v>
      </c>
      <c r="AI4306">
        <v>865421928</v>
      </c>
      <c r="AM4306">
        <v>260001</v>
      </c>
      <c r="BA4306" s="6">
        <v>-650</v>
      </c>
      <c r="BE4306">
        <f t="shared" si="288"/>
        <v>0</v>
      </c>
      <c r="BF4306" s="6">
        <f t="shared" si="289"/>
        <v>0</v>
      </c>
      <c r="BG4306" s="7" t="s">
        <v>71</v>
      </c>
      <c r="BH4306" t="e">
        <f>+VLOOKUP(AF4306,Sheet4!A:A,1,FALSE)</f>
        <v>#N/A</v>
      </c>
      <c r="BL4306" s="6">
        <v>0</v>
      </c>
      <c r="BM4306" s="59">
        <f t="shared" si="290"/>
        <v>0</v>
      </c>
      <c r="BN4306" t="s">
        <v>2006</v>
      </c>
    </row>
    <row r="4307" spans="1:67" ht="13" customHeight="1" x14ac:dyDescent="0.3">
      <c r="A4307" s="5">
        <v>46114</v>
      </c>
      <c r="B4307" t="s">
        <v>63</v>
      </c>
      <c r="F4307">
        <v>5145</v>
      </c>
      <c r="G4307">
        <v>5145</v>
      </c>
      <c r="H4307">
        <v>1920</v>
      </c>
      <c r="I4307" s="6">
        <v>-3225</v>
      </c>
      <c r="Q4307" t="s">
        <v>64</v>
      </c>
      <c r="U4307">
        <v>2601402</v>
      </c>
      <c r="V4307" t="s">
        <v>2007</v>
      </c>
      <c r="W4307" t="s">
        <v>94</v>
      </c>
      <c r="X4307" t="s">
        <v>95</v>
      </c>
      <c r="Y4307" t="s">
        <v>2008</v>
      </c>
      <c r="AF4307" t="s">
        <v>2007</v>
      </c>
      <c r="AG4307" t="s">
        <v>2009</v>
      </c>
      <c r="AH4307" t="s">
        <v>98</v>
      </c>
      <c r="AI4307">
        <v>847870520</v>
      </c>
      <c r="AM4307">
        <v>260001</v>
      </c>
      <c r="BD4307" s="9">
        <v>5145</v>
      </c>
      <c r="BE4307">
        <f t="shared" si="288"/>
        <v>0</v>
      </c>
      <c r="BF4307" s="6">
        <f t="shared" si="289"/>
        <v>-1920</v>
      </c>
      <c r="BG4307" s="11" t="s">
        <v>71</v>
      </c>
      <c r="BH4307" t="e">
        <f>+VLOOKUP(AF4307,Sheet4!A:A,1,FALSE)</f>
        <v>#N/A</v>
      </c>
      <c r="BL4307">
        <v>5145</v>
      </c>
      <c r="BM4307" s="59">
        <f t="shared" si="290"/>
        <v>-3225</v>
      </c>
      <c r="BN4307" t="s">
        <v>2010</v>
      </c>
      <c r="BO4307" t="s">
        <v>101</v>
      </c>
    </row>
    <row r="4308" spans="1:67" ht="13" customHeight="1" x14ac:dyDescent="0.3">
      <c r="A4308" s="5">
        <v>46114</v>
      </c>
      <c r="B4308" t="s">
        <v>63</v>
      </c>
      <c r="F4308">
        <v>1995</v>
      </c>
      <c r="G4308">
        <v>1995</v>
      </c>
      <c r="H4308">
        <v>735</v>
      </c>
      <c r="I4308" s="6">
        <v>-1260</v>
      </c>
      <c r="Q4308" t="s">
        <v>64</v>
      </c>
      <c r="U4308">
        <v>2601402</v>
      </c>
      <c r="V4308" t="s">
        <v>2007</v>
      </c>
      <c r="W4308" t="s">
        <v>94</v>
      </c>
      <c r="X4308" t="s">
        <v>95</v>
      </c>
      <c r="Y4308" t="s">
        <v>2011</v>
      </c>
      <c r="AF4308" t="s">
        <v>2007</v>
      </c>
      <c r="AG4308" t="s">
        <v>2009</v>
      </c>
      <c r="AH4308" t="s">
        <v>98</v>
      </c>
      <c r="AI4308">
        <v>847870520</v>
      </c>
      <c r="AM4308">
        <v>260001</v>
      </c>
      <c r="BD4308" s="9">
        <v>1995</v>
      </c>
      <c r="BE4308">
        <f t="shared" si="288"/>
        <v>0</v>
      </c>
      <c r="BF4308" s="6">
        <f t="shared" si="289"/>
        <v>-735</v>
      </c>
      <c r="BG4308" s="11" t="s">
        <v>71</v>
      </c>
      <c r="BH4308" t="e">
        <f>+VLOOKUP(AF4308,Sheet4!A:A,1,FALSE)</f>
        <v>#N/A</v>
      </c>
      <c r="BL4308">
        <v>1995</v>
      </c>
      <c r="BM4308" s="59">
        <f t="shared" si="290"/>
        <v>-1260</v>
      </c>
      <c r="BN4308" t="s">
        <v>2010</v>
      </c>
      <c r="BO4308" t="s">
        <v>101</v>
      </c>
    </row>
    <row r="4309" spans="1:67" ht="13" customHeight="1" x14ac:dyDescent="0.3">
      <c r="A4309" s="5">
        <v>46114</v>
      </c>
      <c r="B4309" t="s">
        <v>63</v>
      </c>
      <c r="F4309">
        <v>1965</v>
      </c>
      <c r="G4309">
        <v>1965</v>
      </c>
      <c r="H4309">
        <v>735</v>
      </c>
      <c r="I4309" s="6">
        <v>-1230</v>
      </c>
      <c r="Q4309" t="s">
        <v>64</v>
      </c>
      <c r="U4309">
        <v>2601402</v>
      </c>
      <c r="V4309" t="s">
        <v>2007</v>
      </c>
      <c r="W4309" t="s">
        <v>94</v>
      </c>
      <c r="X4309" t="s">
        <v>95</v>
      </c>
      <c r="Y4309" t="s">
        <v>2012</v>
      </c>
      <c r="AF4309" t="s">
        <v>2007</v>
      </c>
      <c r="AG4309" t="s">
        <v>2009</v>
      </c>
      <c r="AH4309" t="s">
        <v>98</v>
      </c>
      <c r="AI4309">
        <v>847870520</v>
      </c>
      <c r="AM4309">
        <v>260001</v>
      </c>
      <c r="BD4309" s="9">
        <v>1965</v>
      </c>
      <c r="BE4309">
        <f t="shared" si="288"/>
        <v>0</v>
      </c>
      <c r="BF4309" s="6">
        <f t="shared" si="289"/>
        <v>-735</v>
      </c>
      <c r="BG4309" s="11" t="s">
        <v>71</v>
      </c>
      <c r="BH4309" t="e">
        <f>+VLOOKUP(AF4309,Sheet4!A:A,1,FALSE)</f>
        <v>#N/A</v>
      </c>
      <c r="BL4309">
        <v>1965</v>
      </c>
      <c r="BM4309" s="59">
        <f t="shared" si="290"/>
        <v>-1230</v>
      </c>
      <c r="BN4309" t="s">
        <v>2010</v>
      </c>
      <c r="BO4309" t="s">
        <v>101</v>
      </c>
    </row>
    <row r="4310" spans="1:67" ht="13" customHeight="1" x14ac:dyDescent="0.3">
      <c r="A4310" s="5">
        <v>46114</v>
      </c>
      <c r="B4310" t="s">
        <v>63</v>
      </c>
      <c r="F4310">
        <v>15</v>
      </c>
      <c r="G4310">
        <v>15</v>
      </c>
      <c r="H4310">
        <v>0</v>
      </c>
      <c r="I4310" s="6">
        <v>-15</v>
      </c>
      <c r="Q4310" t="s">
        <v>64</v>
      </c>
      <c r="U4310">
        <v>2601402</v>
      </c>
      <c r="V4310" t="s">
        <v>2007</v>
      </c>
      <c r="W4310" t="s">
        <v>94</v>
      </c>
      <c r="X4310" t="s">
        <v>95</v>
      </c>
      <c r="Y4310" t="s">
        <v>2013</v>
      </c>
      <c r="AF4310" t="s">
        <v>2007</v>
      </c>
      <c r="AG4310" t="s">
        <v>2009</v>
      </c>
      <c r="AH4310" t="s">
        <v>98</v>
      </c>
      <c r="AI4310">
        <v>847870520</v>
      </c>
      <c r="AM4310">
        <v>260001</v>
      </c>
      <c r="BC4310" s="9">
        <v>15</v>
      </c>
      <c r="BE4310">
        <f t="shared" si="288"/>
        <v>15</v>
      </c>
      <c r="BF4310" s="6">
        <f t="shared" si="289"/>
        <v>15</v>
      </c>
      <c r="BG4310" s="10" t="s">
        <v>99</v>
      </c>
      <c r="BH4310" t="e">
        <f>+VLOOKUP(AF4310,Sheet4!A:A,1,FALSE)</f>
        <v>#N/A</v>
      </c>
      <c r="BL4310">
        <v>15</v>
      </c>
      <c r="BM4310" s="59">
        <f t="shared" si="290"/>
        <v>-15</v>
      </c>
      <c r="BN4310" t="s">
        <v>2010</v>
      </c>
      <c r="BO4310" t="s">
        <v>101</v>
      </c>
    </row>
    <row r="4311" spans="1:67" ht="13" customHeight="1" x14ac:dyDescent="0.3">
      <c r="A4311" s="5">
        <v>46114</v>
      </c>
      <c r="B4311" t="s">
        <v>74</v>
      </c>
      <c r="F4311" s="8">
        <v>343</v>
      </c>
      <c r="G4311">
        <v>171.5</v>
      </c>
      <c r="H4311">
        <v>128</v>
      </c>
      <c r="I4311" s="6">
        <v>-215</v>
      </c>
      <c r="Q4311" t="s">
        <v>75</v>
      </c>
      <c r="U4311">
        <v>2601402</v>
      </c>
      <c r="V4311" t="s">
        <v>2007</v>
      </c>
      <c r="W4311" t="s">
        <v>94</v>
      </c>
      <c r="X4311" t="s">
        <v>95</v>
      </c>
      <c r="Y4311" t="s">
        <v>2008</v>
      </c>
      <c r="AF4311" t="s">
        <v>2007</v>
      </c>
      <c r="AG4311" t="s">
        <v>2009</v>
      </c>
      <c r="AH4311" t="s">
        <v>98</v>
      </c>
      <c r="AI4311">
        <v>847870520</v>
      </c>
      <c r="AM4311">
        <v>260001</v>
      </c>
      <c r="BE4311">
        <f t="shared" si="288"/>
        <v>0</v>
      </c>
      <c r="BF4311" s="6">
        <f t="shared" si="289"/>
        <v>-128</v>
      </c>
      <c r="BG4311" s="7" t="s">
        <v>71</v>
      </c>
      <c r="BH4311" t="e">
        <f>+VLOOKUP(AF4311,Sheet4!A:A,1,FALSE)</f>
        <v>#N/A</v>
      </c>
      <c r="BL4311">
        <v>171.5</v>
      </c>
      <c r="BM4311" s="59">
        <f t="shared" si="290"/>
        <v>-43.5</v>
      </c>
      <c r="BN4311" t="s">
        <v>2010</v>
      </c>
    </row>
    <row r="4312" spans="1:67" ht="13" customHeight="1" x14ac:dyDescent="0.3">
      <c r="A4312" s="5">
        <v>46114</v>
      </c>
      <c r="B4312" t="s">
        <v>74</v>
      </c>
      <c r="F4312" s="8">
        <v>133</v>
      </c>
      <c r="G4312">
        <v>66.5</v>
      </c>
      <c r="H4312">
        <v>49</v>
      </c>
      <c r="I4312" s="6">
        <v>-84</v>
      </c>
      <c r="Q4312" t="s">
        <v>75</v>
      </c>
      <c r="U4312">
        <v>2601402</v>
      </c>
      <c r="V4312" t="s">
        <v>2007</v>
      </c>
      <c r="W4312" t="s">
        <v>94</v>
      </c>
      <c r="X4312" t="s">
        <v>95</v>
      </c>
      <c r="Y4312" t="s">
        <v>2011</v>
      </c>
      <c r="AF4312" t="s">
        <v>2007</v>
      </c>
      <c r="AG4312" t="s">
        <v>2009</v>
      </c>
      <c r="AH4312" t="s">
        <v>98</v>
      </c>
      <c r="AI4312">
        <v>847870520</v>
      </c>
      <c r="AM4312">
        <v>260001</v>
      </c>
      <c r="BE4312">
        <f t="shared" si="288"/>
        <v>0</v>
      </c>
      <c r="BF4312" s="6">
        <f t="shared" si="289"/>
        <v>-49</v>
      </c>
      <c r="BG4312" s="7" t="s">
        <v>71</v>
      </c>
      <c r="BH4312" t="e">
        <f>+VLOOKUP(AF4312,Sheet4!A:A,1,FALSE)</f>
        <v>#N/A</v>
      </c>
      <c r="BL4312">
        <v>66.5</v>
      </c>
      <c r="BM4312" s="59">
        <f t="shared" si="290"/>
        <v>-17.5</v>
      </c>
      <c r="BN4312" t="s">
        <v>2010</v>
      </c>
    </row>
    <row r="4313" spans="1:67" ht="13" customHeight="1" x14ac:dyDescent="0.3">
      <c r="A4313" s="5">
        <v>46114</v>
      </c>
      <c r="B4313" t="s">
        <v>74</v>
      </c>
      <c r="F4313" s="8">
        <v>131</v>
      </c>
      <c r="G4313">
        <v>65.5</v>
      </c>
      <c r="H4313">
        <v>49</v>
      </c>
      <c r="I4313" s="6">
        <v>-82</v>
      </c>
      <c r="Q4313" t="s">
        <v>75</v>
      </c>
      <c r="U4313">
        <v>2601402</v>
      </c>
      <c r="V4313" t="s">
        <v>2007</v>
      </c>
      <c r="W4313" t="s">
        <v>94</v>
      </c>
      <c r="X4313" t="s">
        <v>95</v>
      </c>
      <c r="Y4313" t="s">
        <v>2012</v>
      </c>
      <c r="AF4313" t="s">
        <v>2007</v>
      </c>
      <c r="AG4313" t="s">
        <v>2009</v>
      </c>
      <c r="AH4313" t="s">
        <v>98</v>
      </c>
      <c r="AI4313">
        <v>847870520</v>
      </c>
      <c r="AM4313">
        <v>260001</v>
      </c>
      <c r="BE4313">
        <f t="shared" si="288"/>
        <v>0</v>
      </c>
      <c r="BF4313" s="6">
        <f t="shared" si="289"/>
        <v>-49</v>
      </c>
      <c r="BG4313" s="7" t="s">
        <v>71</v>
      </c>
      <c r="BH4313" t="e">
        <f>+VLOOKUP(AF4313,Sheet4!A:A,1,FALSE)</f>
        <v>#N/A</v>
      </c>
      <c r="BL4313">
        <v>65.5</v>
      </c>
      <c r="BM4313" s="59">
        <f t="shared" si="290"/>
        <v>-16.5</v>
      </c>
      <c r="BN4313" t="s">
        <v>2010</v>
      </c>
    </row>
    <row r="4314" spans="1:67" ht="13" customHeight="1" x14ac:dyDescent="0.3">
      <c r="A4314" s="5">
        <v>46114</v>
      </c>
      <c r="B4314" t="s">
        <v>74</v>
      </c>
      <c r="F4314" s="8">
        <v>1</v>
      </c>
      <c r="G4314">
        <v>0.5</v>
      </c>
      <c r="H4314">
        <v>0</v>
      </c>
      <c r="I4314" s="6">
        <v>-1</v>
      </c>
      <c r="Q4314" t="s">
        <v>75</v>
      </c>
      <c r="U4314">
        <v>2601402</v>
      </c>
      <c r="V4314" t="s">
        <v>2007</v>
      </c>
      <c r="W4314" t="s">
        <v>94</v>
      </c>
      <c r="X4314" t="s">
        <v>95</v>
      </c>
      <c r="Y4314" t="s">
        <v>2013</v>
      </c>
      <c r="AF4314" t="s">
        <v>2007</v>
      </c>
      <c r="AG4314" t="s">
        <v>2009</v>
      </c>
      <c r="AH4314" t="s">
        <v>98</v>
      </c>
      <c r="AI4314">
        <v>847870520</v>
      </c>
      <c r="AM4314">
        <v>260001</v>
      </c>
      <c r="BE4314">
        <f t="shared" si="288"/>
        <v>0</v>
      </c>
      <c r="BF4314" s="6">
        <f t="shared" si="289"/>
        <v>0</v>
      </c>
      <c r="BG4314" s="7" t="s">
        <v>71</v>
      </c>
      <c r="BH4314" t="e">
        <f>+VLOOKUP(AF4314,Sheet4!A:A,1,FALSE)</f>
        <v>#N/A</v>
      </c>
      <c r="BL4314">
        <v>0.5</v>
      </c>
      <c r="BM4314" s="59">
        <f t="shared" si="290"/>
        <v>-0.5</v>
      </c>
      <c r="BN4314" t="s">
        <v>2010</v>
      </c>
    </row>
    <row r="4315" spans="1:67" ht="13" customHeight="1" x14ac:dyDescent="0.3">
      <c r="A4315" s="5">
        <v>46114</v>
      </c>
      <c r="B4315" t="s">
        <v>76</v>
      </c>
      <c r="F4315">
        <v>6860</v>
      </c>
      <c r="G4315">
        <v>6860</v>
      </c>
      <c r="H4315">
        <v>2560</v>
      </c>
      <c r="I4315" s="6">
        <v>-4300</v>
      </c>
      <c r="Q4315" t="s">
        <v>77</v>
      </c>
      <c r="U4315">
        <v>2601402</v>
      </c>
      <c r="V4315" t="s">
        <v>2007</v>
      </c>
      <c r="W4315" t="s">
        <v>94</v>
      </c>
      <c r="X4315" t="s">
        <v>95</v>
      </c>
      <c r="Y4315" t="s">
        <v>2008</v>
      </c>
      <c r="AF4315" t="s">
        <v>2007</v>
      </c>
      <c r="AG4315" t="s">
        <v>2009</v>
      </c>
      <c r="AH4315" t="s">
        <v>98</v>
      </c>
      <c r="AI4315">
        <v>847870520</v>
      </c>
      <c r="AM4315">
        <v>260001</v>
      </c>
      <c r="BE4315">
        <f t="shared" si="288"/>
        <v>0</v>
      </c>
      <c r="BF4315" s="6">
        <f t="shared" si="289"/>
        <v>-2560</v>
      </c>
      <c r="BG4315" s="7" t="s">
        <v>71</v>
      </c>
      <c r="BH4315" t="e">
        <f>+VLOOKUP(AF4315,Sheet4!A:A,1,FALSE)</f>
        <v>#N/A</v>
      </c>
      <c r="BL4315">
        <v>6860</v>
      </c>
      <c r="BM4315" s="59">
        <f t="shared" si="290"/>
        <v>-4300</v>
      </c>
      <c r="BN4315" t="s">
        <v>2010</v>
      </c>
    </row>
    <row r="4316" spans="1:67" ht="13" customHeight="1" x14ac:dyDescent="0.3">
      <c r="A4316" s="5">
        <v>46114</v>
      </c>
      <c r="B4316" t="s">
        <v>76</v>
      </c>
      <c r="F4316">
        <v>2660</v>
      </c>
      <c r="G4316">
        <v>2660</v>
      </c>
      <c r="H4316">
        <v>980</v>
      </c>
      <c r="I4316" s="6">
        <v>-1680</v>
      </c>
      <c r="Q4316" t="s">
        <v>77</v>
      </c>
      <c r="U4316">
        <v>2601402</v>
      </c>
      <c r="V4316" t="s">
        <v>2007</v>
      </c>
      <c r="W4316" t="s">
        <v>94</v>
      </c>
      <c r="X4316" t="s">
        <v>95</v>
      </c>
      <c r="Y4316" t="s">
        <v>2011</v>
      </c>
      <c r="AF4316" t="s">
        <v>2007</v>
      </c>
      <c r="AG4316" t="s">
        <v>2009</v>
      </c>
      <c r="AH4316" t="s">
        <v>98</v>
      </c>
      <c r="AI4316">
        <v>847870520</v>
      </c>
      <c r="AM4316">
        <v>260001</v>
      </c>
      <c r="BE4316">
        <f t="shared" si="288"/>
        <v>0</v>
      </c>
      <c r="BF4316" s="6">
        <f t="shared" si="289"/>
        <v>-980</v>
      </c>
      <c r="BG4316" s="7" t="s">
        <v>71</v>
      </c>
      <c r="BH4316" t="e">
        <f>+VLOOKUP(AF4316,Sheet4!A:A,1,FALSE)</f>
        <v>#N/A</v>
      </c>
      <c r="BL4316">
        <v>2660</v>
      </c>
      <c r="BM4316" s="59">
        <f t="shared" si="290"/>
        <v>-1680</v>
      </c>
      <c r="BN4316" t="s">
        <v>2010</v>
      </c>
    </row>
    <row r="4317" spans="1:67" ht="13" customHeight="1" x14ac:dyDescent="0.3">
      <c r="A4317" s="5">
        <v>46114</v>
      </c>
      <c r="B4317" t="s">
        <v>76</v>
      </c>
      <c r="F4317">
        <v>2620</v>
      </c>
      <c r="G4317">
        <v>2620</v>
      </c>
      <c r="H4317">
        <v>980</v>
      </c>
      <c r="I4317" s="6">
        <v>-1640</v>
      </c>
      <c r="Q4317" t="s">
        <v>77</v>
      </c>
      <c r="U4317">
        <v>2601402</v>
      </c>
      <c r="V4317" t="s">
        <v>2007</v>
      </c>
      <c r="W4317" t="s">
        <v>94</v>
      </c>
      <c r="X4317" t="s">
        <v>95</v>
      </c>
      <c r="Y4317" t="s">
        <v>2012</v>
      </c>
      <c r="AF4317" t="s">
        <v>2007</v>
      </c>
      <c r="AG4317" t="s">
        <v>2009</v>
      </c>
      <c r="AH4317" t="s">
        <v>98</v>
      </c>
      <c r="AI4317">
        <v>847870520</v>
      </c>
      <c r="AM4317">
        <v>260001</v>
      </c>
      <c r="BE4317">
        <f t="shared" si="288"/>
        <v>0</v>
      </c>
      <c r="BF4317" s="6">
        <f t="shared" si="289"/>
        <v>-980</v>
      </c>
      <c r="BG4317" s="7" t="s">
        <v>71</v>
      </c>
      <c r="BH4317" t="e">
        <f>+VLOOKUP(AF4317,Sheet4!A:A,1,FALSE)</f>
        <v>#N/A</v>
      </c>
      <c r="BL4317">
        <v>2620</v>
      </c>
      <c r="BM4317" s="59">
        <f t="shared" si="290"/>
        <v>-1640</v>
      </c>
      <c r="BN4317" t="s">
        <v>2010</v>
      </c>
    </row>
    <row r="4318" spans="1:67" ht="13" customHeight="1" x14ac:dyDescent="0.3">
      <c r="A4318" s="5">
        <v>46114</v>
      </c>
      <c r="B4318" t="s">
        <v>76</v>
      </c>
      <c r="F4318">
        <v>20</v>
      </c>
      <c r="G4318">
        <v>20</v>
      </c>
      <c r="H4318">
        <v>0</v>
      </c>
      <c r="I4318" s="6">
        <v>-20</v>
      </c>
      <c r="Q4318" t="s">
        <v>77</v>
      </c>
      <c r="U4318">
        <v>2601402</v>
      </c>
      <c r="V4318" t="s">
        <v>2007</v>
      </c>
      <c r="W4318" t="s">
        <v>94</v>
      </c>
      <c r="X4318" t="s">
        <v>95</v>
      </c>
      <c r="Y4318" t="s">
        <v>2013</v>
      </c>
      <c r="AF4318" t="s">
        <v>2007</v>
      </c>
      <c r="AG4318" t="s">
        <v>2009</v>
      </c>
      <c r="AH4318" t="s">
        <v>98</v>
      </c>
      <c r="AI4318">
        <v>847870520</v>
      </c>
      <c r="AM4318">
        <v>260001</v>
      </c>
      <c r="BE4318">
        <f t="shared" si="288"/>
        <v>0</v>
      </c>
      <c r="BF4318" s="6">
        <f t="shared" si="289"/>
        <v>0</v>
      </c>
      <c r="BG4318" s="7" t="s">
        <v>71</v>
      </c>
      <c r="BH4318" t="e">
        <f>+VLOOKUP(AF4318,Sheet4!A:A,1,FALSE)</f>
        <v>#N/A</v>
      </c>
      <c r="BL4318">
        <v>20</v>
      </c>
      <c r="BM4318" s="59">
        <f t="shared" si="290"/>
        <v>-20</v>
      </c>
      <c r="BN4318" t="s">
        <v>2010</v>
      </c>
    </row>
    <row r="4319" spans="1:67" ht="13" customHeight="1" x14ac:dyDescent="0.3">
      <c r="A4319" s="5">
        <v>46114</v>
      </c>
      <c r="B4319" t="s">
        <v>78</v>
      </c>
      <c r="F4319" s="8">
        <v>343</v>
      </c>
      <c r="G4319">
        <v>171.5</v>
      </c>
      <c r="H4319">
        <v>77</v>
      </c>
      <c r="I4319" s="6">
        <v>-266</v>
      </c>
      <c r="Q4319" t="s">
        <v>79</v>
      </c>
      <c r="U4319">
        <v>2601402</v>
      </c>
      <c r="V4319" t="s">
        <v>2007</v>
      </c>
      <c r="W4319" t="s">
        <v>94</v>
      </c>
      <c r="X4319" t="s">
        <v>95</v>
      </c>
      <c r="Y4319" t="s">
        <v>2008</v>
      </c>
      <c r="AF4319" t="s">
        <v>2007</v>
      </c>
      <c r="AG4319" t="s">
        <v>2009</v>
      </c>
      <c r="AH4319" t="s">
        <v>98</v>
      </c>
      <c r="AI4319">
        <v>847870520</v>
      </c>
      <c r="AM4319">
        <v>260001</v>
      </c>
      <c r="BE4319">
        <f t="shared" si="288"/>
        <v>0</v>
      </c>
      <c r="BF4319" s="6">
        <f t="shared" si="289"/>
        <v>-77</v>
      </c>
      <c r="BG4319" s="7" t="s">
        <v>71</v>
      </c>
      <c r="BH4319" t="e">
        <f>+VLOOKUP(AF4319,Sheet4!A:A,1,FALSE)</f>
        <v>#N/A</v>
      </c>
      <c r="BL4319">
        <v>171.5</v>
      </c>
      <c r="BM4319" s="59">
        <f t="shared" si="290"/>
        <v>-94.5</v>
      </c>
      <c r="BN4319" t="s">
        <v>2010</v>
      </c>
    </row>
    <row r="4320" spans="1:67" ht="13" customHeight="1" x14ac:dyDescent="0.3">
      <c r="A4320" s="5">
        <v>46114</v>
      </c>
      <c r="B4320" t="s">
        <v>78</v>
      </c>
      <c r="F4320" s="8">
        <v>133</v>
      </c>
      <c r="G4320">
        <v>66.5</v>
      </c>
      <c r="H4320">
        <v>30</v>
      </c>
      <c r="I4320" s="6">
        <v>-103</v>
      </c>
      <c r="Q4320" t="s">
        <v>79</v>
      </c>
      <c r="U4320">
        <v>2601402</v>
      </c>
      <c r="V4320" t="s">
        <v>2007</v>
      </c>
      <c r="W4320" t="s">
        <v>94</v>
      </c>
      <c r="X4320" t="s">
        <v>95</v>
      </c>
      <c r="Y4320" t="s">
        <v>2011</v>
      </c>
      <c r="AF4320" t="s">
        <v>2007</v>
      </c>
      <c r="AG4320" t="s">
        <v>2009</v>
      </c>
      <c r="AH4320" t="s">
        <v>98</v>
      </c>
      <c r="AI4320">
        <v>847870520</v>
      </c>
      <c r="AM4320">
        <v>260001</v>
      </c>
      <c r="BE4320">
        <f t="shared" si="288"/>
        <v>0</v>
      </c>
      <c r="BF4320" s="6">
        <f t="shared" si="289"/>
        <v>-30</v>
      </c>
      <c r="BG4320" s="7" t="s">
        <v>71</v>
      </c>
      <c r="BH4320" t="e">
        <f>+VLOOKUP(AF4320,Sheet4!A:A,1,FALSE)</f>
        <v>#N/A</v>
      </c>
      <c r="BL4320">
        <v>66.5</v>
      </c>
      <c r="BM4320" s="59">
        <f t="shared" si="290"/>
        <v>-36.5</v>
      </c>
      <c r="BN4320" t="s">
        <v>2010</v>
      </c>
    </row>
    <row r="4321" spans="1:67" ht="13" customHeight="1" x14ac:dyDescent="0.3">
      <c r="A4321" s="5">
        <v>46114</v>
      </c>
      <c r="B4321" t="s">
        <v>78</v>
      </c>
      <c r="F4321" s="8">
        <v>131</v>
      </c>
      <c r="G4321">
        <v>65.5</v>
      </c>
      <c r="H4321">
        <v>29</v>
      </c>
      <c r="I4321" s="6">
        <v>-102</v>
      </c>
      <c r="Q4321" t="s">
        <v>79</v>
      </c>
      <c r="U4321">
        <v>2601402</v>
      </c>
      <c r="V4321" t="s">
        <v>2007</v>
      </c>
      <c r="W4321" t="s">
        <v>94</v>
      </c>
      <c r="X4321" t="s">
        <v>95</v>
      </c>
      <c r="Y4321" t="s">
        <v>2012</v>
      </c>
      <c r="AF4321" t="s">
        <v>2007</v>
      </c>
      <c r="AG4321" t="s">
        <v>2009</v>
      </c>
      <c r="AH4321" t="s">
        <v>98</v>
      </c>
      <c r="AI4321">
        <v>847870520</v>
      </c>
      <c r="AM4321">
        <v>260001</v>
      </c>
      <c r="BE4321">
        <f t="shared" si="288"/>
        <v>0</v>
      </c>
      <c r="BF4321" s="6">
        <f t="shared" si="289"/>
        <v>-29</v>
      </c>
      <c r="BG4321" s="7" t="s">
        <v>71</v>
      </c>
      <c r="BH4321" t="e">
        <f>+VLOOKUP(AF4321,Sheet4!A:A,1,FALSE)</f>
        <v>#N/A</v>
      </c>
      <c r="BL4321">
        <v>65.5</v>
      </c>
      <c r="BM4321" s="59">
        <f t="shared" si="290"/>
        <v>-36.5</v>
      </c>
      <c r="BN4321" t="s">
        <v>2010</v>
      </c>
    </row>
    <row r="4322" spans="1:67" ht="13" customHeight="1" x14ac:dyDescent="0.3">
      <c r="A4322" s="5">
        <v>46114</v>
      </c>
      <c r="B4322" t="s">
        <v>78</v>
      </c>
      <c r="F4322" s="8">
        <v>1</v>
      </c>
      <c r="G4322">
        <v>0.5</v>
      </c>
      <c r="H4322">
        <v>0</v>
      </c>
      <c r="I4322" s="6">
        <v>-1</v>
      </c>
      <c r="Q4322" t="s">
        <v>79</v>
      </c>
      <c r="U4322">
        <v>2601402</v>
      </c>
      <c r="V4322" t="s">
        <v>2007</v>
      </c>
      <c r="W4322" t="s">
        <v>94</v>
      </c>
      <c r="X4322" t="s">
        <v>95</v>
      </c>
      <c r="Y4322" t="s">
        <v>2013</v>
      </c>
      <c r="AF4322" t="s">
        <v>2007</v>
      </c>
      <c r="AG4322" t="s">
        <v>2009</v>
      </c>
      <c r="AH4322" t="s">
        <v>98</v>
      </c>
      <c r="AI4322">
        <v>847870520</v>
      </c>
      <c r="AM4322">
        <v>260001</v>
      </c>
      <c r="BE4322">
        <f t="shared" si="288"/>
        <v>0</v>
      </c>
      <c r="BF4322" s="6">
        <f t="shared" si="289"/>
        <v>0</v>
      </c>
      <c r="BG4322" s="7" t="s">
        <v>71</v>
      </c>
      <c r="BH4322" t="e">
        <f>+VLOOKUP(AF4322,Sheet4!A:A,1,FALSE)</f>
        <v>#N/A</v>
      </c>
      <c r="BL4322">
        <v>0.5</v>
      </c>
      <c r="BM4322" s="59">
        <f t="shared" si="290"/>
        <v>-0.5</v>
      </c>
      <c r="BN4322" t="s">
        <v>2010</v>
      </c>
    </row>
    <row r="4323" spans="1:67" ht="13" customHeight="1" x14ac:dyDescent="0.3">
      <c r="A4323" s="5">
        <v>46114</v>
      </c>
      <c r="B4323" t="s">
        <v>80</v>
      </c>
      <c r="F4323">
        <v>4287.5</v>
      </c>
      <c r="G4323">
        <v>4287.5</v>
      </c>
      <c r="H4323">
        <v>962.5</v>
      </c>
      <c r="I4323" s="6">
        <v>-3325</v>
      </c>
      <c r="Q4323" t="s">
        <v>81</v>
      </c>
      <c r="U4323">
        <v>2601402</v>
      </c>
      <c r="V4323" t="s">
        <v>2007</v>
      </c>
      <c r="W4323" t="s">
        <v>94</v>
      </c>
      <c r="X4323" t="s">
        <v>95</v>
      </c>
      <c r="Y4323" t="s">
        <v>2008</v>
      </c>
      <c r="AF4323" t="s">
        <v>2007</v>
      </c>
      <c r="AG4323" t="s">
        <v>2009</v>
      </c>
      <c r="AH4323" t="s">
        <v>98</v>
      </c>
      <c r="AI4323">
        <v>847870520</v>
      </c>
      <c r="AM4323">
        <v>260001</v>
      </c>
      <c r="BC4323" s="9">
        <v>4288</v>
      </c>
      <c r="BE4323">
        <f t="shared" si="288"/>
        <v>4288</v>
      </c>
      <c r="BF4323" s="6">
        <f t="shared" si="289"/>
        <v>3325.5</v>
      </c>
      <c r="BG4323" s="10" t="s">
        <v>99</v>
      </c>
      <c r="BH4323" t="e">
        <f>+VLOOKUP(AF4323,Sheet4!A:A,1,FALSE)</f>
        <v>#N/A</v>
      </c>
      <c r="BL4323">
        <v>4287.5</v>
      </c>
      <c r="BM4323" s="59">
        <f t="shared" si="290"/>
        <v>-3325</v>
      </c>
      <c r="BN4323" t="s">
        <v>2010</v>
      </c>
    </row>
    <row r="4324" spans="1:67" ht="13" customHeight="1" x14ac:dyDescent="0.3">
      <c r="A4324" s="5">
        <v>46114</v>
      </c>
      <c r="B4324" t="s">
        <v>80</v>
      </c>
      <c r="F4324">
        <v>1662.5</v>
      </c>
      <c r="G4324">
        <v>1662.5</v>
      </c>
      <c r="H4324">
        <v>375</v>
      </c>
      <c r="I4324" s="6">
        <v>-1287.5</v>
      </c>
      <c r="Q4324" t="s">
        <v>81</v>
      </c>
      <c r="U4324">
        <v>2601402</v>
      </c>
      <c r="V4324" t="s">
        <v>2007</v>
      </c>
      <c r="W4324" t="s">
        <v>94</v>
      </c>
      <c r="X4324" t="s">
        <v>95</v>
      </c>
      <c r="Y4324" t="s">
        <v>2011</v>
      </c>
      <c r="AF4324" t="s">
        <v>2007</v>
      </c>
      <c r="AG4324" t="s">
        <v>2009</v>
      </c>
      <c r="AH4324" t="s">
        <v>98</v>
      </c>
      <c r="AI4324">
        <v>847870520</v>
      </c>
      <c r="AM4324">
        <v>260001</v>
      </c>
      <c r="BC4324" s="9">
        <v>1662</v>
      </c>
      <c r="BE4324">
        <f t="shared" si="288"/>
        <v>1662</v>
      </c>
      <c r="BF4324" s="6">
        <f t="shared" si="289"/>
        <v>1287</v>
      </c>
      <c r="BG4324" s="10" t="s">
        <v>99</v>
      </c>
      <c r="BH4324" t="e">
        <f>+VLOOKUP(AF4324,Sheet4!A:A,1,FALSE)</f>
        <v>#N/A</v>
      </c>
      <c r="BL4324">
        <v>1662.5</v>
      </c>
      <c r="BM4324" s="59">
        <f t="shared" si="290"/>
        <v>-1287.5</v>
      </c>
      <c r="BN4324" t="s">
        <v>2010</v>
      </c>
    </row>
    <row r="4325" spans="1:67" ht="13" customHeight="1" x14ac:dyDescent="0.3">
      <c r="A4325" s="5">
        <v>46114</v>
      </c>
      <c r="B4325" t="s">
        <v>80</v>
      </c>
      <c r="F4325">
        <v>1637.5</v>
      </c>
      <c r="G4325">
        <v>1637.5</v>
      </c>
      <c r="H4325">
        <v>362.5</v>
      </c>
      <c r="I4325" s="6">
        <v>-1275</v>
      </c>
      <c r="Q4325" t="s">
        <v>81</v>
      </c>
      <c r="U4325">
        <v>2601402</v>
      </c>
      <c r="V4325" t="s">
        <v>2007</v>
      </c>
      <c r="W4325" t="s">
        <v>94</v>
      </c>
      <c r="X4325" t="s">
        <v>95</v>
      </c>
      <c r="Y4325" t="s">
        <v>2012</v>
      </c>
      <c r="AF4325" t="s">
        <v>2007</v>
      </c>
      <c r="AG4325" t="s">
        <v>2009</v>
      </c>
      <c r="AH4325" t="s">
        <v>98</v>
      </c>
      <c r="AI4325">
        <v>847870520</v>
      </c>
      <c r="AM4325">
        <v>260001</v>
      </c>
      <c r="BC4325" s="9">
        <v>1638</v>
      </c>
      <c r="BE4325">
        <f t="shared" si="288"/>
        <v>1638</v>
      </c>
      <c r="BF4325" s="6">
        <f t="shared" si="289"/>
        <v>1275.5</v>
      </c>
      <c r="BG4325" s="10" t="s">
        <v>99</v>
      </c>
      <c r="BH4325" t="e">
        <f>+VLOOKUP(AF4325,Sheet4!A:A,1,FALSE)</f>
        <v>#N/A</v>
      </c>
      <c r="BL4325">
        <v>1637.5</v>
      </c>
      <c r="BM4325" s="59">
        <f t="shared" si="290"/>
        <v>-1275</v>
      </c>
      <c r="BN4325" t="s">
        <v>2010</v>
      </c>
    </row>
    <row r="4326" spans="1:67" ht="13" customHeight="1" x14ac:dyDescent="0.3">
      <c r="A4326" s="5">
        <v>46114</v>
      </c>
      <c r="B4326" t="s">
        <v>80</v>
      </c>
      <c r="F4326">
        <v>12.5</v>
      </c>
      <c r="G4326">
        <v>12.5</v>
      </c>
      <c r="H4326">
        <v>0</v>
      </c>
      <c r="I4326" s="6">
        <v>-12.5</v>
      </c>
      <c r="Q4326" t="s">
        <v>81</v>
      </c>
      <c r="U4326">
        <v>2601402</v>
      </c>
      <c r="V4326" t="s">
        <v>2007</v>
      </c>
      <c r="W4326" t="s">
        <v>94</v>
      </c>
      <c r="X4326" t="s">
        <v>95</v>
      </c>
      <c r="Y4326" t="s">
        <v>2013</v>
      </c>
      <c r="AF4326" t="s">
        <v>2007</v>
      </c>
      <c r="AG4326" t="s">
        <v>2009</v>
      </c>
      <c r="AH4326" t="s">
        <v>98</v>
      </c>
      <c r="AI4326">
        <v>847870520</v>
      </c>
      <c r="AM4326">
        <v>260001</v>
      </c>
      <c r="BC4326" s="9">
        <v>12</v>
      </c>
      <c r="BE4326">
        <f t="shared" si="288"/>
        <v>12</v>
      </c>
      <c r="BF4326" s="6">
        <f t="shared" si="289"/>
        <v>12</v>
      </c>
      <c r="BG4326" s="10" t="s">
        <v>99</v>
      </c>
      <c r="BH4326" t="e">
        <f>+VLOOKUP(AF4326,Sheet4!A:A,1,FALSE)</f>
        <v>#N/A</v>
      </c>
      <c r="BL4326">
        <v>12.5</v>
      </c>
      <c r="BM4326" s="59">
        <f t="shared" si="290"/>
        <v>-12.5</v>
      </c>
      <c r="BN4326" t="s">
        <v>2010</v>
      </c>
    </row>
    <row r="4327" spans="1:67" ht="13" customHeight="1" x14ac:dyDescent="0.3">
      <c r="A4327" s="5">
        <v>46114</v>
      </c>
      <c r="B4327" t="s">
        <v>63</v>
      </c>
      <c r="F4327">
        <v>825</v>
      </c>
      <c r="G4327">
        <v>825</v>
      </c>
      <c r="H4327" s="6">
        <v>0</v>
      </c>
      <c r="I4327" s="6">
        <f t="shared" ref="I4327:I4338" si="292">H4327-G4327</f>
        <v>-825</v>
      </c>
      <c r="J4327" s="6"/>
      <c r="K4327" s="6"/>
      <c r="Q4327" t="s">
        <v>64</v>
      </c>
      <c r="U4327">
        <v>2601403</v>
      </c>
      <c r="V4327" t="s">
        <v>2014</v>
      </c>
      <c r="W4327" t="s">
        <v>119</v>
      </c>
      <c r="X4327" t="s">
        <v>298</v>
      </c>
      <c r="Y4327" t="s">
        <v>2015</v>
      </c>
      <c r="AF4327" t="s">
        <v>2014</v>
      </c>
      <c r="AG4327" t="s">
        <v>2016</v>
      </c>
      <c r="AH4327" t="s">
        <v>301</v>
      </c>
      <c r="AI4327" t="s">
        <v>302</v>
      </c>
      <c r="AM4327">
        <v>260001</v>
      </c>
      <c r="BA4327" s="6">
        <v>-825</v>
      </c>
      <c r="BE4327">
        <f t="shared" si="288"/>
        <v>0</v>
      </c>
      <c r="BF4327" s="6">
        <f t="shared" si="289"/>
        <v>0</v>
      </c>
      <c r="BG4327" s="7" t="s">
        <v>71</v>
      </c>
      <c r="BH4327" t="e">
        <f>+VLOOKUP(AF4327,Sheet4!A:A,1,FALSE)</f>
        <v>#N/A</v>
      </c>
      <c r="BL4327" s="6">
        <v>0</v>
      </c>
      <c r="BM4327" s="59">
        <f t="shared" si="290"/>
        <v>0</v>
      </c>
      <c r="BN4327" t="s">
        <v>2017</v>
      </c>
      <c r="BO4327" t="s">
        <v>73</v>
      </c>
    </row>
    <row r="4328" spans="1:67" ht="13" customHeight="1" x14ac:dyDescent="0.3">
      <c r="A4328" s="5">
        <v>46114</v>
      </c>
      <c r="B4328" t="s">
        <v>74</v>
      </c>
      <c r="F4328" s="8">
        <v>55</v>
      </c>
      <c r="G4328">
        <v>27.5</v>
      </c>
      <c r="H4328" s="6">
        <v>0</v>
      </c>
      <c r="I4328" s="6">
        <f t="shared" si="292"/>
        <v>-27.5</v>
      </c>
      <c r="J4328" s="6"/>
      <c r="K4328" s="6"/>
      <c r="Q4328" t="s">
        <v>75</v>
      </c>
      <c r="U4328">
        <v>2601403</v>
      </c>
      <c r="V4328" t="s">
        <v>2014</v>
      </c>
      <c r="W4328" t="s">
        <v>119</v>
      </c>
      <c r="X4328" t="s">
        <v>298</v>
      </c>
      <c r="Y4328" t="s">
        <v>2015</v>
      </c>
      <c r="AF4328" t="s">
        <v>2014</v>
      </c>
      <c r="AG4328" t="s">
        <v>2016</v>
      </c>
      <c r="AH4328" t="s">
        <v>301</v>
      </c>
      <c r="AI4328" t="s">
        <v>302</v>
      </c>
      <c r="AM4328">
        <v>260001</v>
      </c>
      <c r="BA4328" s="6">
        <v>-55</v>
      </c>
      <c r="BE4328">
        <f t="shared" si="288"/>
        <v>0</v>
      </c>
      <c r="BF4328" s="6">
        <f t="shared" si="289"/>
        <v>0</v>
      </c>
      <c r="BG4328" s="7" t="s">
        <v>71</v>
      </c>
      <c r="BH4328" t="e">
        <f>+VLOOKUP(AF4328,Sheet4!A:A,1,FALSE)</f>
        <v>#N/A</v>
      </c>
      <c r="BL4328" s="6">
        <v>0</v>
      </c>
      <c r="BM4328" s="59">
        <f t="shared" si="290"/>
        <v>0</v>
      </c>
      <c r="BN4328" t="s">
        <v>2017</v>
      </c>
    </row>
    <row r="4329" spans="1:67" ht="13" customHeight="1" x14ac:dyDescent="0.3">
      <c r="A4329" s="5">
        <v>46114</v>
      </c>
      <c r="B4329" t="s">
        <v>76</v>
      </c>
      <c r="F4329">
        <v>1100</v>
      </c>
      <c r="G4329">
        <v>1100</v>
      </c>
      <c r="H4329" s="6">
        <v>0</v>
      </c>
      <c r="I4329" s="6">
        <f t="shared" si="292"/>
        <v>-1100</v>
      </c>
      <c r="J4329" s="6"/>
      <c r="K4329" s="6"/>
      <c r="Q4329" t="s">
        <v>77</v>
      </c>
      <c r="U4329">
        <v>2601403</v>
      </c>
      <c r="V4329" t="s">
        <v>2014</v>
      </c>
      <c r="W4329" t="s">
        <v>119</v>
      </c>
      <c r="X4329" t="s">
        <v>298</v>
      </c>
      <c r="Y4329" t="s">
        <v>2015</v>
      </c>
      <c r="AF4329" t="s">
        <v>2014</v>
      </c>
      <c r="AG4329" t="s">
        <v>2016</v>
      </c>
      <c r="AH4329" t="s">
        <v>301</v>
      </c>
      <c r="AI4329" t="s">
        <v>302</v>
      </c>
      <c r="AM4329">
        <v>260001</v>
      </c>
      <c r="BA4329" s="6">
        <v>-1100</v>
      </c>
      <c r="BE4329">
        <f t="shared" si="288"/>
        <v>0</v>
      </c>
      <c r="BF4329" s="6">
        <f t="shared" si="289"/>
        <v>0</v>
      </c>
      <c r="BG4329" s="7" t="s">
        <v>71</v>
      </c>
      <c r="BH4329" t="e">
        <f>+VLOOKUP(AF4329,Sheet4!A:A,1,FALSE)</f>
        <v>#N/A</v>
      </c>
      <c r="BL4329" s="6">
        <v>0</v>
      </c>
      <c r="BM4329" s="59">
        <f t="shared" si="290"/>
        <v>0</v>
      </c>
      <c r="BN4329" t="s">
        <v>2017</v>
      </c>
    </row>
    <row r="4330" spans="1:67" ht="13" customHeight="1" x14ac:dyDescent="0.3">
      <c r="A4330" s="5">
        <v>46114</v>
      </c>
      <c r="B4330" t="s">
        <v>82</v>
      </c>
      <c r="F4330" s="8">
        <v>165</v>
      </c>
      <c r="G4330">
        <v>82.5</v>
      </c>
      <c r="H4330" s="6">
        <v>0</v>
      </c>
      <c r="I4330" s="6">
        <f t="shared" si="292"/>
        <v>-82.5</v>
      </c>
      <c r="J4330" s="6"/>
      <c r="K4330" s="6"/>
      <c r="Q4330" t="s">
        <v>83</v>
      </c>
      <c r="U4330">
        <v>2601403</v>
      </c>
      <c r="V4330" t="s">
        <v>2014</v>
      </c>
      <c r="W4330" t="s">
        <v>119</v>
      </c>
      <c r="X4330" t="s">
        <v>298</v>
      </c>
      <c r="Y4330" t="s">
        <v>2015</v>
      </c>
      <c r="AF4330" t="s">
        <v>2014</v>
      </c>
      <c r="AG4330" t="s">
        <v>2016</v>
      </c>
      <c r="AH4330" t="s">
        <v>301</v>
      </c>
      <c r="AI4330" t="s">
        <v>302</v>
      </c>
      <c r="AM4330">
        <v>260001</v>
      </c>
      <c r="BA4330" s="6">
        <v>-165</v>
      </c>
      <c r="BE4330">
        <f t="shared" si="288"/>
        <v>0</v>
      </c>
      <c r="BF4330" s="6">
        <f t="shared" si="289"/>
        <v>0</v>
      </c>
      <c r="BG4330" s="7" t="s">
        <v>71</v>
      </c>
      <c r="BH4330" t="e">
        <f>+VLOOKUP(AF4330,Sheet4!A:A,1,FALSE)</f>
        <v>#N/A</v>
      </c>
      <c r="BL4330" s="6">
        <v>0</v>
      </c>
      <c r="BM4330" s="59">
        <f t="shared" si="290"/>
        <v>0</v>
      </c>
      <c r="BN4330" t="s">
        <v>2017</v>
      </c>
    </row>
    <row r="4331" spans="1:67" ht="13" customHeight="1" x14ac:dyDescent="0.3">
      <c r="A4331" s="5">
        <v>46114</v>
      </c>
      <c r="B4331" t="s">
        <v>84</v>
      </c>
      <c r="F4331">
        <v>2750</v>
      </c>
      <c r="G4331">
        <v>2750</v>
      </c>
      <c r="H4331" s="6">
        <v>0</v>
      </c>
      <c r="I4331" s="6">
        <f t="shared" si="292"/>
        <v>-2750</v>
      </c>
      <c r="J4331" s="6"/>
      <c r="K4331" s="6"/>
      <c r="Q4331" t="s">
        <v>85</v>
      </c>
      <c r="U4331">
        <v>2601403</v>
      </c>
      <c r="V4331" t="s">
        <v>2014</v>
      </c>
      <c r="W4331" t="s">
        <v>119</v>
      </c>
      <c r="X4331" t="s">
        <v>298</v>
      </c>
      <c r="Y4331" t="s">
        <v>2015</v>
      </c>
      <c r="AF4331" t="s">
        <v>2014</v>
      </c>
      <c r="AG4331" t="s">
        <v>2016</v>
      </c>
      <c r="AH4331" t="s">
        <v>301</v>
      </c>
      <c r="AI4331" t="s">
        <v>302</v>
      </c>
      <c r="AM4331">
        <v>260001</v>
      </c>
      <c r="BA4331" s="6">
        <v>-2750</v>
      </c>
      <c r="BE4331">
        <f t="shared" si="288"/>
        <v>0</v>
      </c>
      <c r="BF4331" s="6">
        <f t="shared" si="289"/>
        <v>0</v>
      </c>
      <c r="BG4331" s="7" t="s">
        <v>71</v>
      </c>
      <c r="BH4331" t="e">
        <f>+VLOOKUP(AF4331,Sheet4!A:A,1,FALSE)</f>
        <v>#N/A</v>
      </c>
      <c r="BL4331" s="6">
        <v>0</v>
      </c>
      <c r="BM4331" s="59">
        <f t="shared" si="290"/>
        <v>0</v>
      </c>
      <c r="BN4331" t="s">
        <v>2017</v>
      </c>
    </row>
    <row r="4332" spans="1:67" ht="13" customHeight="1" x14ac:dyDescent="0.3">
      <c r="A4332" s="5">
        <v>46114</v>
      </c>
      <c r="B4332" t="s">
        <v>63</v>
      </c>
      <c r="F4332">
        <v>17970</v>
      </c>
      <c r="G4332">
        <v>17970</v>
      </c>
      <c r="H4332" s="6">
        <v>4500</v>
      </c>
      <c r="I4332" s="6">
        <f t="shared" si="292"/>
        <v>-13470</v>
      </c>
      <c r="J4332" s="6"/>
      <c r="K4332" s="6"/>
      <c r="Q4332" t="s">
        <v>64</v>
      </c>
      <c r="U4332">
        <v>2601404</v>
      </c>
      <c r="V4332" t="s">
        <v>2018</v>
      </c>
      <c r="W4332" t="s">
        <v>66</v>
      </c>
      <c r="X4332" t="s">
        <v>382</v>
      </c>
      <c r="Y4332" t="s">
        <v>2019</v>
      </c>
      <c r="AF4332" t="s">
        <v>2018</v>
      </c>
      <c r="AG4332" t="s">
        <v>2020</v>
      </c>
      <c r="AH4332" t="s">
        <v>385</v>
      </c>
      <c r="AI4332" t="s">
        <v>386</v>
      </c>
      <c r="AM4332">
        <v>260001</v>
      </c>
      <c r="BA4332" s="6">
        <v>-13470</v>
      </c>
      <c r="BE4332">
        <f t="shared" si="288"/>
        <v>0</v>
      </c>
      <c r="BF4332" s="6">
        <f t="shared" si="289"/>
        <v>-4500</v>
      </c>
      <c r="BG4332" s="7" t="s">
        <v>71</v>
      </c>
      <c r="BH4332" t="e">
        <f>+VLOOKUP(AF4332,Sheet4!A:A,1,FALSE)</f>
        <v>#N/A</v>
      </c>
      <c r="BL4332" s="6">
        <v>4500</v>
      </c>
      <c r="BM4332" s="59">
        <f t="shared" si="290"/>
        <v>0</v>
      </c>
      <c r="BN4332" t="s">
        <v>2021</v>
      </c>
      <c r="BO4332" t="s">
        <v>101</v>
      </c>
    </row>
    <row r="4333" spans="1:67" ht="13" customHeight="1" x14ac:dyDescent="0.3">
      <c r="A4333" s="5">
        <v>46114</v>
      </c>
      <c r="B4333" t="s">
        <v>74</v>
      </c>
      <c r="F4333" s="8">
        <v>1198</v>
      </c>
      <c r="G4333">
        <v>599</v>
      </c>
      <c r="H4333" s="6">
        <v>300</v>
      </c>
      <c r="I4333" s="6">
        <f t="shared" si="292"/>
        <v>-299</v>
      </c>
      <c r="J4333" s="6"/>
      <c r="K4333" s="6"/>
      <c r="Q4333" t="s">
        <v>75</v>
      </c>
      <c r="U4333">
        <v>2601404</v>
      </c>
      <c r="V4333" t="s">
        <v>2018</v>
      </c>
      <c r="W4333" t="s">
        <v>66</v>
      </c>
      <c r="X4333" t="s">
        <v>382</v>
      </c>
      <c r="Y4333" t="s">
        <v>2019</v>
      </c>
      <c r="AF4333" t="s">
        <v>2018</v>
      </c>
      <c r="AG4333" t="s">
        <v>2020</v>
      </c>
      <c r="AH4333" t="s">
        <v>385</v>
      </c>
      <c r="AI4333" t="s">
        <v>386</v>
      </c>
      <c r="AM4333">
        <v>260001</v>
      </c>
      <c r="BA4333" s="6">
        <v>-898</v>
      </c>
      <c r="BE4333">
        <f t="shared" si="288"/>
        <v>0</v>
      </c>
      <c r="BF4333" s="6">
        <f t="shared" si="289"/>
        <v>-300</v>
      </c>
      <c r="BG4333" s="7" t="s">
        <v>71</v>
      </c>
      <c r="BH4333" t="e">
        <f>+VLOOKUP(AF4333,Sheet4!A:A,1,FALSE)</f>
        <v>#N/A</v>
      </c>
      <c r="BL4333" s="6">
        <v>300</v>
      </c>
      <c r="BM4333" s="59">
        <f t="shared" si="290"/>
        <v>0</v>
      </c>
      <c r="BN4333" t="s">
        <v>2021</v>
      </c>
    </row>
    <row r="4334" spans="1:67" ht="13" customHeight="1" x14ac:dyDescent="0.3">
      <c r="A4334" s="5">
        <v>46114</v>
      </c>
      <c r="B4334" t="s">
        <v>76</v>
      </c>
      <c r="F4334">
        <v>23960</v>
      </c>
      <c r="G4334">
        <v>23960</v>
      </c>
      <c r="H4334" s="6">
        <v>6000</v>
      </c>
      <c r="I4334" s="6">
        <f t="shared" si="292"/>
        <v>-17960</v>
      </c>
      <c r="J4334" s="6"/>
      <c r="K4334" s="6"/>
      <c r="Q4334" t="s">
        <v>77</v>
      </c>
      <c r="U4334">
        <v>2601404</v>
      </c>
      <c r="V4334" t="s">
        <v>2018</v>
      </c>
      <c r="W4334" t="s">
        <v>66</v>
      </c>
      <c r="X4334" t="s">
        <v>382</v>
      </c>
      <c r="Y4334" t="s">
        <v>2019</v>
      </c>
      <c r="AF4334" t="s">
        <v>2018</v>
      </c>
      <c r="AG4334" t="s">
        <v>2020</v>
      </c>
      <c r="AH4334" t="s">
        <v>385</v>
      </c>
      <c r="AI4334" t="s">
        <v>386</v>
      </c>
      <c r="AM4334">
        <v>260001</v>
      </c>
      <c r="BA4334" s="6">
        <v>-17960</v>
      </c>
      <c r="BE4334">
        <f t="shared" si="288"/>
        <v>0</v>
      </c>
      <c r="BF4334" s="6">
        <f t="shared" si="289"/>
        <v>-6000</v>
      </c>
      <c r="BG4334" s="7" t="s">
        <v>71</v>
      </c>
      <c r="BH4334" t="e">
        <f>+VLOOKUP(AF4334,Sheet4!A:A,1,FALSE)</f>
        <v>#N/A</v>
      </c>
      <c r="BL4334" s="6">
        <v>6000</v>
      </c>
      <c r="BM4334" s="59">
        <f t="shared" si="290"/>
        <v>0</v>
      </c>
      <c r="BN4334" t="s">
        <v>2021</v>
      </c>
    </row>
    <row r="4335" spans="1:67" ht="13" customHeight="1" x14ac:dyDescent="0.3">
      <c r="A4335" s="5">
        <v>46114</v>
      </c>
      <c r="B4335" t="s">
        <v>78</v>
      </c>
      <c r="F4335" s="8">
        <v>983</v>
      </c>
      <c r="G4335">
        <v>491.5</v>
      </c>
      <c r="H4335" s="6">
        <v>200</v>
      </c>
      <c r="I4335" s="6">
        <f t="shared" si="292"/>
        <v>-291.5</v>
      </c>
      <c r="J4335" s="6"/>
      <c r="K4335" s="6"/>
      <c r="Q4335" t="s">
        <v>79</v>
      </c>
      <c r="U4335">
        <v>2601404</v>
      </c>
      <c r="V4335" t="s">
        <v>2018</v>
      </c>
      <c r="W4335" t="s">
        <v>66</v>
      </c>
      <c r="X4335" t="s">
        <v>382</v>
      </c>
      <c r="Y4335" t="s">
        <v>2019</v>
      </c>
      <c r="AF4335" t="s">
        <v>2018</v>
      </c>
      <c r="AG4335" t="s">
        <v>2020</v>
      </c>
      <c r="AH4335" t="s">
        <v>385</v>
      </c>
      <c r="AI4335" t="s">
        <v>386</v>
      </c>
      <c r="AM4335">
        <v>260001</v>
      </c>
      <c r="BA4335" s="6">
        <v>-783</v>
      </c>
      <c r="BE4335">
        <f t="shared" si="288"/>
        <v>0</v>
      </c>
      <c r="BF4335" s="6">
        <f t="shared" si="289"/>
        <v>-200</v>
      </c>
      <c r="BG4335" s="7" t="s">
        <v>71</v>
      </c>
      <c r="BH4335" t="e">
        <f>+VLOOKUP(AF4335,Sheet4!A:A,1,FALSE)</f>
        <v>#N/A</v>
      </c>
      <c r="BL4335" s="6">
        <v>200</v>
      </c>
      <c r="BM4335" s="59">
        <f t="shared" si="290"/>
        <v>0</v>
      </c>
      <c r="BN4335" t="s">
        <v>2021</v>
      </c>
    </row>
    <row r="4336" spans="1:67" ht="13" customHeight="1" x14ac:dyDescent="0.3">
      <c r="A4336" s="5">
        <v>46114</v>
      </c>
      <c r="B4336" t="s">
        <v>80</v>
      </c>
      <c r="F4336">
        <v>12287.5</v>
      </c>
      <c r="G4336">
        <v>12287.5</v>
      </c>
      <c r="H4336" s="6">
        <v>2500</v>
      </c>
      <c r="I4336" s="6">
        <f t="shared" si="292"/>
        <v>-9787.5</v>
      </c>
      <c r="J4336" s="6">
        <f>H4336/12.5</f>
        <v>200</v>
      </c>
      <c r="K4336" s="6"/>
      <c r="Q4336" t="s">
        <v>81</v>
      </c>
      <c r="U4336">
        <v>2601404</v>
      </c>
      <c r="V4336" t="s">
        <v>2018</v>
      </c>
      <c r="W4336" t="s">
        <v>66</v>
      </c>
      <c r="X4336" t="s">
        <v>382</v>
      </c>
      <c r="Y4336" t="s">
        <v>2019</v>
      </c>
      <c r="AF4336" t="s">
        <v>2018</v>
      </c>
      <c r="AG4336" t="s">
        <v>2020</v>
      </c>
      <c r="AH4336" t="s">
        <v>385</v>
      </c>
      <c r="AI4336" t="s">
        <v>386</v>
      </c>
      <c r="AM4336">
        <v>260001</v>
      </c>
      <c r="BA4336" s="6">
        <v>-9787.5</v>
      </c>
      <c r="BE4336">
        <f t="shared" si="288"/>
        <v>0</v>
      </c>
      <c r="BF4336" s="6">
        <f t="shared" si="289"/>
        <v>-2500</v>
      </c>
      <c r="BG4336" s="7" t="s">
        <v>71</v>
      </c>
      <c r="BH4336" t="e">
        <f>+VLOOKUP(AF4336,Sheet4!A:A,1,FALSE)</f>
        <v>#N/A</v>
      </c>
      <c r="BL4336" s="6">
        <v>2500</v>
      </c>
      <c r="BM4336" s="59">
        <f t="shared" si="290"/>
        <v>0</v>
      </c>
      <c r="BN4336" t="s">
        <v>2021</v>
      </c>
    </row>
    <row r="4337" spans="1:67" ht="13" customHeight="1" x14ac:dyDescent="0.3">
      <c r="A4337" s="5">
        <v>46114</v>
      </c>
      <c r="B4337" t="s">
        <v>82</v>
      </c>
      <c r="F4337" s="8">
        <v>645</v>
      </c>
      <c r="G4337">
        <v>322.5</v>
      </c>
      <c r="H4337" s="6">
        <v>300</v>
      </c>
      <c r="I4337" s="6">
        <f t="shared" si="292"/>
        <v>-22.5</v>
      </c>
      <c r="J4337" s="6"/>
      <c r="K4337" s="6"/>
      <c r="Q4337" t="s">
        <v>83</v>
      </c>
      <c r="U4337">
        <v>2601404</v>
      </c>
      <c r="V4337" t="s">
        <v>2018</v>
      </c>
      <c r="W4337" t="s">
        <v>66</v>
      </c>
      <c r="X4337" t="s">
        <v>382</v>
      </c>
      <c r="Y4337" t="s">
        <v>2019</v>
      </c>
      <c r="AF4337" t="s">
        <v>2018</v>
      </c>
      <c r="AG4337" t="s">
        <v>2020</v>
      </c>
      <c r="AH4337" t="s">
        <v>385</v>
      </c>
      <c r="AI4337" t="s">
        <v>386</v>
      </c>
      <c r="AM4337">
        <v>260001</v>
      </c>
      <c r="BA4337" s="6">
        <v>-345</v>
      </c>
      <c r="BE4337">
        <f t="shared" si="288"/>
        <v>0</v>
      </c>
      <c r="BF4337" s="6">
        <f t="shared" si="289"/>
        <v>-300</v>
      </c>
      <c r="BG4337" s="7" t="s">
        <v>71</v>
      </c>
      <c r="BH4337" t="e">
        <f>+VLOOKUP(AF4337,Sheet4!A:A,1,FALSE)</f>
        <v>#N/A</v>
      </c>
      <c r="BL4337" s="6">
        <v>300</v>
      </c>
      <c r="BM4337" s="59">
        <f t="shared" si="290"/>
        <v>0</v>
      </c>
      <c r="BN4337" t="s">
        <v>2021</v>
      </c>
    </row>
    <row r="4338" spans="1:67" ht="13" customHeight="1" x14ac:dyDescent="0.3">
      <c r="A4338" s="5">
        <v>46114</v>
      </c>
      <c r="B4338" t="s">
        <v>84</v>
      </c>
      <c r="F4338">
        <v>10750</v>
      </c>
      <c r="G4338">
        <v>10750</v>
      </c>
      <c r="H4338" s="6">
        <v>5000</v>
      </c>
      <c r="I4338" s="6">
        <f t="shared" si="292"/>
        <v>-5750</v>
      </c>
      <c r="J4338" s="6"/>
      <c r="K4338" s="6">
        <f>H4338/50</f>
        <v>100</v>
      </c>
      <c r="Q4338" t="s">
        <v>85</v>
      </c>
      <c r="U4338">
        <v>2601404</v>
      </c>
      <c r="V4338" t="s">
        <v>2018</v>
      </c>
      <c r="W4338" t="s">
        <v>66</v>
      </c>
      <c r="X4338" t="s">
        <v>382</v>
      </c>
      <c r="Y4338" t="s">
        <v>2019</v>
      </c>
      <c r="AF4338" t="s">
        <v>2018</v>
      </c>
      <c r="AG4338" t="s">
        <v>2020</v>
      </c>
      <c r="AH4338" t="s">
        <v>385</v>
      </c>
      <c r="AI4338" t="s">
        <v>386</v>
      </c>
      <c r="AM4338">
        <v>260001</v>
      </c>
      <c r="BA4338" s="6">
        <v>-5750</v>
      </c>
      <c r="BE4338">
        <f t="shared" si="288"/>
        <v>0</v>
      </c>
      <c r="BF4338" s="6">
        <f t="shared" si="289"/>
        <v>-5000</v>
      </c>
      <c r="BG4338" s="7" t="s">
        <v>71</v>
      </c>
      <c r="BH4338" t="e">
        <f>+VLOOKUP(AF4338,Sheet4!A:A,1,FALSE)</f>
        <v>#N/A</v>
      </c>
      <c r="BL4338" s="6">
        <v>5000</v>
      </c>
      <c r="BM4338" s="59">
        <f t="shared" si="290"/>
        <v>0</v>
      </c>
      <c r="BN4338" t="s">
        <v>2021</v>
      </c>
    </row>
    <row r="4339" spans="1:67" ht="13" customHeight="1" x14ac:dyDescent="0.3">
      <c r="A4339" s="5">
        <v>46114</v>
      </c>
      <c r="B4339" t="s">
        <v>63</v>
      </c>
      <c r="F4339">
        <v>1305</v>
      </c>
      <c r="G4339">
        <v>1305</v>
      </c>
      <c r="H4339">
        <v>2415</v>
      </c>
      <c r="I4339" s="6">
        <v>1110</v>
      </c>
      <c r="Q4339" t="s">
        <v>64</v>
      </c>
      <c r="U4339">
        <v>2601405</v>
      </c>
      <c r="V4339" t="s">
        <v>2022</v>
      </c>
      <c r="W4339" t="s">
        <v>169</v>
      </c>
      <c r="X4339" t="s">
        <v>170</v>
      </c>
      <c r="Y4339" t="s">
        <v>413</v>
      </c>
      <c r="AF4339" t="s">
        <v>2022</v>
      </c>
      <c r="AG4339" t="s">
        <v>2023</v>
      </c>
      <c r="AH4339" t="s">
        <v>173</v>
      </c>
      <c r="AI4339">
        <v>867489953</v>
      </c>
      <c r="AM4339">
        <v>260001</v>
      </c>
      <c r="BE4339">
        <f t="shared" si="288"/>
        <v>0</v>
      </c>
      <c r="BF4339" s="6">
        <f t="shared" si="289"/>
        <v>-2415</v>
      </c>
      <c r="BG4339" s="7" t="s">
        <v>71</v>
      </c>
      <c r="BH4339" t="e">
        <f>+VLOOKUP(AF4339,Sheet4!A:A,1,FALSE)</f>
        <v>#N/A</v>
      </c>
      <c r="BL4339">
        <v>1305</v>
      </c>
      <c r="BM4339" s="59">
        <f t="shared" si="290"/>
        <v>1110</v>
      </c>
      <c r="BN4339" t="s">
        <v>2024</v>
      </c>
      <c r="BO4339" t="s">
        <v>73</v>
      </c>
    </row>
    <row r="4340" spans="1:67" ht="13" customHeight="1" x14ac:dyDescent="0.3">
      <c r="A4340" s="5">
        <v>46114</v>
      </c>
      <c r="B4340" t="s">
        <v>63</v>
      </c>
      <c r="F4340">
        <v>555</v>
      </c>
      <c r="G4340">
        <v>555</v>
      </c>
      <c r="H4340">
        <v>1020</v>
      </c>
      <c r="I4340" s="6">
        <v>465</v>
      </c>
      <c r="Q4340" t="s">
        <v>64</v>
      </c>
      <c r="U4340">
        <v>2601405</v>
      </c>
      <c r="V4340" t="s">
        <v>2022</v>
      </c>
      <c r="W4340" t="s">
        <v>169</v>
      </c>
      <c r="X4340" t="s">
        <v>170</v>
      </c>
      <c r="Y4340" t="s">
        <v>2025</v>
      </c>
      <c r="AF4340" t="s">
        <v>2022</v>
      </c>
      <c r="AG4340" t="s">
        <v>2023</v>
      </c>
      <c r="AH4340" t="s">
        <v>173</v>
      </c>
      <c r="AI4340">
        <v>867489953</v>
      </c>
      <c r="AM4340">
        <v>260001</v>
      </c>
      <c r="BE4340">
        <f t="shared" si="288"/>
        <v>0</v>
      </c>
      <c r="BF4340" s="6">
        <f t="shared" si="289"/>
        <v>-1020</v>
      </c>
      <c r="BG4340" s="7" t="s">
        <v>71</v>
      </c>
      <c r="BH4340" t="e">
        <f>+VLOOKUP(AF4340,Sheet4!A:A,1,FALSE)</f>
        <v>#N/A</v>
      </c>
      <c r="BL4340">
        <v>555</v>
      </c>
      <c r="BM4340" s="59">
        <f t="shared" si="290"/>
        <v>465</v>
      </c>
      <c r="BN4340" t="s">
        <v>2024</v>
      </c>
      <c r="BO4340" t="s">
        <v>73</v>
      </c>
    </row>
    <row r="4341" spans="1:67" ht="13" customHeight="1" x14ac:dyDescent="0.3">
      <c r="A4341" s="5">
        <v>46114</v>
      </c>
      <c r="B4341" t="s">
        <v>63</v>
      </c>
      <c r="F4341">
        <v>315</v>
      </c>
      <c r="G4341">
        <v>315</v>
      </c>
      <c r="H4341">
        <v>585</v>
      </c>
      <c r="I4341" s="6">
        <v>270</v>
      </c>
      <c r="Q4341" t="s">
        <v>64</v>
      </c>
      <c r="U4341">
        <v>2601405</v>
      </c>
      <c r="V4341" t="s">
        <v>2022</v>
      </c>
      <c r="W4341" t="s">
        <v>169</v>
      </c>
      <c r="X4341" t="s">
        <v>170</v>
      </c>
      <c r="Y4341" t="s">
        <v>2026</v>
      </c>
      <c r="AF4341" t="s">
        <v>2022</v>
      </c>
      <c r="AG4341" t="s">
        <v>2023</v>
      </c>
      <c r="AH4341" t="s">
        <v>173</v>
      </c>
      <c r="AI4341">
        <v>867489953</v>
      </c>
      <c r="AM4341">
        <v>260001</v>
      </c>
      <c r="BE4341">
        <f t="shared" si="288"/>
        <v>0</v>
      </c>
      <c r="BF4341" s="6">
        <f t="shared" si="289"/>
        <v>-585</v>
      </c>
      <c r="BG4341" s="7" t="s">
        <v>71</v>
      </c>
      <c r="BH4341" t="e">
        <f>+VLOOKUP(AF4341,Sheet4!A:A,1,FALSE)</f>
        <v>#N/A</v>
      </c>
      <c r="BL4341">
        <v>315</v>
      </c>
      <c r="BM4341" s="59">
        <f t="shared" si="290"/>
        <v>270</v>
      </c>
      <c r="BN4341" t="s">
        <v>2024</v>
      </c>
      <c r="BO4341" t="s">
        <v>73</v>
      </c>
    </row>
    <row r="4342" spans="1:67" ht="13" customHeight="1" x14ac:dyDescent="0.3">
      <c r="A4342" s="5">
        <v>46114</v>
      </c>
      <c r="B4342" t="s">
        <v>74</v>
      </c>
      <c r="F4342" s="8">
        <v>87</v>
      </c>
      <c r="G4342">
        <v>43.5</v>
      </c>
      <c r="H4342">
        <v>161</v>
      </c>
      <c r="I4342" s="6">
        <v>74</v>
      </c>
      <c r="Q4342" t="s">
        <v>75</v>
      </c>
      <c r="U4342">
        <v>2601405</v>
      </c>
      <c r="V4342" t="s">
        <v>2022</v>
      </c>
      <c r="W4342" t="s">
        <v>169</v>
      </c>
      <c r="X4342" t="s">
        <v>170</v>
      </c>
      <c r="Y4342" t="s">
        <v>413</v>
      </c>
      <c r="AF4342" t="s">
        <v>2022</v>
      </c>
      <c r="AG4342" t="s">
        <v>2023</v>
      </c>
      <c r="AH4342" t="s">
        <v>173</v>
      </c>
      <c r="AI4342">
        <v>867489953</v>
      </c>
      <c r="AM4342">
        <v>260001</v>
      </c>
      <c r="BE4342">
        <f t="shared" si="288"/>
        <v>0</v>
      </c>
      <c r="BF4342" s="6">
        <f t="shared" si="289"/>
        <v>-161</v>
      </c>
      <c r="BG4342" s="7" t="s">
        <v>71</v>
      </c>
      <c r="BH4342" t="e">
        <f>+VLOOKUP(AF4342,Sheet4!A:A,1,FALSE)</f>
        <v>#N/A</v>
      </c>
      <c r="BL4342">
        <v>43.5</v>
      </c>
      <c r="BM4342" s="59">
        <f t="shared" si="290"/>
        <v>117.5</v>
      </c>
      <c r="BN4342" t="s">
        <v>2024</v>
      </c>
    </row>
    <row r="4343" spans="1:67" ht="13" customHeight="1" x14ac:dyDescent="0.3">
      <c r="A4343" s="5">
        <v>46114</v>
      </c>
      <c r="B4343" t="s">
        <v>74</v>
      </c>
      <c r="F4343" s="8">
        <v>37</v>
      </c>
      <c r="G4343">
        <v>18.5</v>
      </c>
      <c r="H4343">
        <v>68</v>
      </c>
      <c r="I4343" s="6">
        <v>31</v>
      </c>
      <c r="Q4343" t="s">
        <v>75</v>
      </c>
      <c r="U4343">
        <v>2601405</v>
      </c>
      <c r="V4343" t="s">
        <v>2022</v>
      </c>
      <c r="W4343" t="s">
        <v>169</v>
      </c>
      <c r="X4343" t="s">
        <v>170</v>
      </c>
      <c r="Y4343" t="s">
        <v>2025</v>
      </c>
      <c r="AF4343" t="s">
        <v>2022</v>
      </c>
      <c r="AG4343" t="s">
        <v>2023</v>
      </c>
      <c r="AH4343" t="s">
        <v>173</v>
      </c>
      <c r="AI4343">
        <v>867489953</v>
      </c>
      <c r="AM4343">
        <v>260001</v>
      </c>
      <c r="BE4343">
        <f t="shared" si="288"/>
        <v>0</v>
      </c>
      <c r="BF4343" s="6">
        <f t="shared" si="289"/>
        <v>-68</v>
      </c>
      <c r="BG4343" s="7" t="s">
        <v>71</v>
      </c>
      <c r="BH4343" t="e">
        <f>+VLOOKUP(AF4343,Sheet4!A:A,1,FALSE)</f>
        <v>#N/A</v>
      </c>
      <c r="BL4343">
        <v>18.5</v>
      </c>
      <c r="BM4343" s="59">
        <f t="shared" si="290"/>
        <v>49.5</v>
      </c>
      <c r="BN4343" t="s">
        <v>2024</v>
      </c>
    </row>
    <row r="4344" spans="1:67" ht="13" customHeight="1" x14ac:dyDescent="0.3">
      <c r="A4344" s="5">
        <v>46114</v>
      </c>
      <c r="B4344" t="s">
        <v>74</v>
      </c>
      <c r="F4344" s="8">
        <v>21</v>
      </c>
      <c r="G4344">
        <v>10.5</v>
      </c>
      <c r="H4344">
        <v>39</v>
      </c>
      <c r="I4344" s="6">
        <v>18</v>
      </c>
      <c r="Q4344" t="s">
        <v>75</v>
      </c>
      <c r="U4344">
        <v>2601405</v>
      </c>
      <c r="V4344" t="s">
        <v>2022</v>
      </c>
      <c r="W4344" t="s">
        <v>169</v>
      </c>
      <c r="X4344" t="s">
        <v>170</v>
      </c>
      <c r="Y4344" t="s">
        <v>2026</v>
      </c>
      <c r="AF4344" t="s">
        <v>2022</v>
      </c>
      <c r="AG4344" t="s">
        <v>2023</v>
      </c>
      <c r="AH4344" t="s">
        <v>173</v>
      </c>
      <c r="AI4344">
        <v>867489953</v>
      </c>
      <c r="AM4344">
        <v>260001</v>
      </c>
      <c r="BE4344">
        <f t="shared" si="288"/>
        <v>0</v>
      </c>
      <c r="BF4344" s="6">
        <f t="shared" si="289"/>
        <v>-39</v>
      </c>
      <c r="BG4344" s="7" t="s">
        <v>71</v>
      </c>
      <c r="BH4344" t="e">
        <f>+VLOOKUP(AF4344,Sheet4!A:A,1,FALSE)</f>
        <v>#N/A</v>
      </c>
      <c r="BL4344">
        <v>10.5</v>
      </c>
      <c r="BM4344" s="59">
        <f t="shared" si="290"/>
        <v>28.5</v>
      </c>
      <c r="BN4344" t="s">
        <v>2024</v>
      </c>
    </row>
    <row r="4345" spans="1:67" ht="13" customHeight="1" x14ac:dyDescent="0.3">
      <c r="A4345" s="5">
        <v>46114</v>
      </c>
      <c r="B4345" t="s">
        <v>76</v>
      </c>
      <c r="F4345">
        <v>1740</v>
      </c>
      <c r="G4345">
        <v>1740</v>
      </c>
      <c r="H4345">
        <v>3220</v>
      </c>
      <c r="I4345" s="6">
        <v>1480</v>
      </c>
      <c r="Q4345" t="s">
        <v>77</v>
      </c>
      <c r="U4345">
        <v>2601405</v>
      </c>
      <c r="V4345" t="s">
        <v>2022</v>
      </c>
      <c r="W4345" t="s">
        <v>169</v>
      </c>
      <c r="X4345" t="s">
        <v>170</v>
      </c>
      <c r="Y4345" t="s">
        <v>413</v>
      </c>
      <c r="AF4345" t="s">
        <v>2022</v>
      </c>
      <c r="AG4345" t="s">
        <v>2023</v>
      </c>
      <c r="AH4345" t="s">
        <v>173</v>
      </c>
      <c r="AI4345">
        <v>867489953</v>
      </c>
      <c r="AM4345">
        <v>260001</v>
      </c>
      <c r="BE4345">
        <f t="shared" si="288"/>
        <v>0</v>
      </c>
      <c r="BF4345" s="6">
        <f t="shared" si="289"/>
        <v>-3220</v>
      </c>
      <c r="BG4345" s="7" t="s">
        <v>71</v>
      </c>
      <c r="BH4345" t="e">
        <f>+VLOOKUP(AF4345,Sheet4!A:A,1,FALSE)</f>
        <v>#N/A</v>
      </c>
      <c r="BL4345">
        <v>1740</v>
      </c>
      <c r="BM4345" s="59">
        <f t="shared" si="290"/>
        <v>1480</v>
      </c>
      <c r="BN4345" t="s">
        <v>2024</v>
      </c>
    </row>
    <row r="4346" spans="1:67" ht="13" customHeight="1" x14ac:dyDescent="0.3">
      <c r="A4346" s="5">
        <v>46114</v>
      </c>
      <c r="B4346" t="s">
        <v>76</v>
      </c>
      <c r="F4346">
        <v>740</v>
      </c>
      <c r="G4346">
        <v>740</v>
      </c>
      <c r="H4346">
        <v>1360</v>
      </c>
      <c r="I4346" s="6">
        <v>620</v>
      </c>
      <c r="Q4346" t="s">
        <v>77</v>
      </c>
      <c r="U4346">
        <v>2601405</v>
      </c>
      <c r="V4346" t="s">
        <v>2022</v>
      </c>
      <c r="W4346" t="s">
        <v>169</v>
      </c>
      <c r="X4346" t="s">
        <v>170</v>
      </c>
      <c r="Y4346" t="s">
        <v>2025</v>
      </c>
      <c r="AF4346" t="s">
        <v>2022</v>
      </c>
      <c r="AG4346" t="s">
        <v>2023</v>
      </c>
      <c r="AH4346" t="s">
        <v>173</v>
      </c>
      <c r="AI4346">
        <v>867489953</v>
      </c>
      <c r="AM4346">
        <v>260001</v>
      </c>
      <c r="BE4346">
        <f t="shared" si="288"/>
        <v>0</v>
      </c>
      <c r="BF4346" s="6">
        <f t="shared" si="289"/>
        <v>-1360</v>
      </c>
      <c r="BG4346" s="7" t="s">
        <v>71</v>
      </c>
      <c r="BH4346" t="e">
        <f>+VLOOKUP(AF4346,Sheet4!A:A,1,FALSE)</f>
        <v>#N/A</v>
      </c>
      <c r="BL4346">
        <v>740</v>
      </c>
      <c r="BM4346" s="59">
        <f t="shared" si="290"/>
        <v>620</v>
      </c>
      <c r="BN4346" t="s">
        <v>2024</v>
      </c>
    </row>
    <row r="4347" spans="1:67" ht="13" customHeight="1" x14ac:dyDescent="0.3">
      <c r="A4347" s="5">
        <v>46114</v>
      </c>
      <c r="B4347" t="s">
        <v>76</v>
      </c>
      <c r="F4347">
        <v>420</v>
      </c>
      <c r="G4347">
        <v>420</v>
      </c>
      <c r="H4347">
        <v>780</v>
      </c>
      <c r="I4347" s="6">
        <v>360</v>
      </c>
      <c r="Q4347" t="s">
        <v>77</v>
      </c>
      <c r="U4347">
        <v>2601405</v>
      </c>
      <c r="V4347" t="s">
        <v>2022</v>
      </c>
      <c r="W4347" t="s">
        <v>169</v>
      </c>
      <c r="X4347" t="s">
        <v>170</v>
      </c>
      <c r="Y4347" t="s">
        <v>2026</v>
      </c>
      <c r="AF4347" t="s">
        <v>2022</v>
      </c>
      <c r="AG4347" t="s">
        <v>2023</v>
      </c>
      <c r="AH4347" t="s">
        <v>173</v>
      </c>
      <c r="AI4347">
        <v>867489953</v>
      </c>
      <c r="AM4347">
        <v>260001</v>
      </c>
      <c r="BE4347">
        <f t="shared" si="288"/>
        <v>0</v>
      </c>
      <c r="BF4347" s="6">
        <f t="shared" si="289"/>
        <v>-780</v>
      </c>
      <c r="BG4347" s="7" t="s">
        <v>71</v>
      </c>
      <c r="BH4347" t="e">
        <f>+VLOOKUP(AF4347,Sheet4!A:A,1,FALSE)</f>
        <v>#N/A</v>
      </c>
      <c r="BL4347">
        <v>420</v>
      </c>
      <c r="BM4347" s="59">
        <f t="shared" si="290"/>
        <v>360</v>
      </c>
      <c r="BN4347" t="s">
        <v>2024</v>
      </c>
    </row>
    <row r="4348" spans="1:67" ht="13" customHeight="1" x14ac:dyDescent="0.3">
      <c r="A4348" s="5">
        <v>46114</v>
      </c>
      <c r="B4348" t="s">
        <v>78</v>
      </c>
      <c r="F4348" s="8">
        <v>87</v>
      </c>
      <c r="G4348">
        <v>43.5</v>
      </c>
      <c r="H4348">
        <v>161</v>
      </c>
      <c r="I4348" s="6">
        <v>74</v>
      </c>
      <c r="Q4348" t="s">
        <v>79</v>
      </c>
      <c r="U4348">
        <v>2601405</v>
      </c>
      <c r="V4348" t="s">
        <v>2022</v>
      </c>
      <c r="W4348" t="s">
        <v>169</v>
      </c>
      <c r="X4348" t="s">
        <v>170</v>
      </c>
      <c r="Y4348" t="s">
        <v>413</v>
      </c>
      <c r="AF4348" t="s">
        <v>2022</v>
      </c>
      <c r="AG4348" t="s">
        <v>2023</v>
      </c>
      <c r="AH4348" t="s">
        <v>173</v>
      </c>
      <c r="AI4348">
        <v>867489953</v>
      </c>
      <c r="AM4348">
        <v>260001</v>
      </c>
      <c r="BE4348">
        <f t="shared" si="288"/>
        <v>0</v>
      </c>
      <c r="BF4348" s="6">
        <f t="shared" si="289"/>
        <v>-161</v>
      </c>
      <c r="BG4348" s="7" t="s">
        <v>71</v>
      </c>
      <c r="BH4348" t="e">
        <f>+VLOOKUP(AF4348,Sheet4!A:A,1,FALSE)</f>
        <v>#N/A</v>
      </c>
      <c r="BL4348">
        <v>43.5</v>
      </c>
      <c r="BM4348" s="59">
        <f t="shared" si="290"/>
        <v>117.5</v>
      </c>
      <c r="BN4348" t="s">
        <v>2024</v>
      </c>
    </row>
    <row r="4349" spans="1:67" ht="13" customHeight="1" x14ac:dyDescent="0.3">
      <c r="A4349" s="5">
        <v>46114</v>
      </c>
      <c r="B4349" t="s">
        <v>78</v>
      </c>
      <c r="F4349" s="8">
        <v>37</v>
      </c>
      <c r="G4349">
        <v>18.5</v>
      </c>
      <c r="H4349">
        <v>68</v>
      </c>
      <c r="I4349" s="6">
        <v>31</v>
      </c>
      <c r="Q4349" t="s">
        <v>79</v>
      </c>
      <c r="U4349">
        <v>2601405</v>
      </c>
      <c r="V4349" t="s">
        <v>2022</v>
      </c>
      <c r="W4349" t="s">
        <v>169</v>
      </c>
      <c r="X4349" t="s">
        <v>170</v>
      </c>
      <c r="Y4349" t="s">
        <v>2025</v>
      </c>
      <c r="AF4349" t="s">
        <v>2022</v>
      </c>
      <c r="AG4349" t="s">
        <v>2023</v>
      </c>
      <c r="AH4349" t="s">
        <v>173</v>
      </c>
      <c r="AI4349">
        <v>867489953</v>
      </c>
      <c r="AM4349">
        <v>260001</v>
      </c>
      <c r="BE4349">
        <f t="shared" si="288"/>
        <v>0</v>
      </c>
      <c r="BF4349" s="6">
        <f t="shared" si="289"/>
        <v>-68</v>
      </c>
      <c r="BG4349" s="7" t="s">
        <v>71</v>
      </c>
      <c r="BH4349" t="e">
        <f>+VLOOKUP(AF4349,Sheet4!A:A,1,FALSE)</f>
        <v>#N/A</v>
      </c>
      <c r="BL4349">
        <v>18.5</v>
      </c>
      <c r="BM4349" s="59">
        <f t="shared" si="290"/>
        <v>49.5</v>
      </c>
      <c r="BN4349" t="s">
        <v>2024</v>
      </c>
    </row>
    <row r="4350" spans="1:67" ht="13" customHeight="1" x14ac:dyDescent="0.3">
      <c r="A4350" s="5">
        <v>46114</v>
      </c>
      <c r="B4350" t="s">
        <v>78</v>
      </c>
      <c r="F4350" s="8">
        <v>21</v>
      </c>
      <c r="G4350">
        <v>10.5</v>
      </c>
      <c r="H4350">
        <v>39</v>
      </c>
      <c r="I4350" s="6">
        <v>18</v>
      </c>
      <c r="Q4350" t="s">
        <v>79</v>
      </c>
      <c r="U4350">
        <v>2601405</v>
      </c>
      <c r="V4350" t="s">
        <v>2022</v>
      </c>
      <c r="W4350" t="s">
        <v>169</v>
      </c>
      <c r="X4350" t="s">
        <v>170</v>
      </c>
      <c r="Y4350" t="s">
        <v>2026</v>
      </c>
      <c r="AF4350" t="s">
        <v>2022</v>
      </c>
      <c r="AG4350" t="s">
        <v>2023</v>
      </c>
      <c r="AH4350" t="s">
        <v>173</v>
      </c>
      <c r="AI4350">
        <v>867489953</v>
      </c>
      <c r="AM4350">
        <v>260001</v>
      </c>
      <c r="BE4350">
        <f t="shared" si="288"/>
        <v>0</v>
      </c>
      <c r="BF4350" s="6">
        <f t="shared" si="289"/>
        <v>-39</v>
      </c>
      <c r="BG4350" s="7" t="s">
        <v>71</v>
      </c>
      <c r="BH4350" t="e">
        <f>+VLOOKUP(AF4350,Sheet4!A:A,1,FALSE)</f>
        <v>#N/A</v>
      </c>
      <c r="BL4350">
        <v>10.5</v>
      </c>
      <c r="BM4350" s="59">
        <f t="shared" si="290"/>
        <v>28.5</v>
      </c>
      <c r="BN4350" t="s">
        <v>2024</v>
      </c>
    </row>
    <row r="4351" spans="1:67" ht="13" customHeight="1" x14ac:dyDescent="0.3">
      <c r="A4351" s="5">
        <v>46114</v>
      </c>
      <c r="B4351" t="s">
        <v>80</v>
      </c>
      <c r="F4351">
        <v>1087.5</v>
      </c>
      <c r="G4351">
        <v>1087.5</v>
      </c>
      <c r="H4351">
        <v>2012.5</v>
      </c>
      <c r="I4351" s="6">
        <v>925</v>
      </c>
      <c r="Q4351" t="s">
        <v>81</v>
      </c>
      <c r="U4351">
        <v>2601405</v>
      </c>
      <c r="V4351" t="s">
        <v>2022</v>
      </c>
      <c r="W4351" t="s">
        <v>169</v>
      </c>
      <c r="X4351" t="s">
        <v>170</v>
      </c>
      <c r="Y4351" t="s">
        <v>413</v>
      </c>
      <c r="AF4351" t="s">
        <v>2022</v>
      </c>
      <c r="AG4351" t="s">
        <v>2023</v>
      </c>
      <c r="AH4351" t="s">
        <v>173</v>
      </c>
      <c r="AI4351">
        <v>867489953</v>
      </c>
      <c r="AM4351">
        <v>260001</v>
      </c>
      <c r="BC4351" s="9">
        <v>1088</v>
      </c>
      <c r="BE4351">
        <f t="shared" si="288"/>
        <v>1088</v>
      </c>
      <c r="BF4351" s="6">
        <f t="shared" si="289"/>
        <v>-924.5</v>
      </c>
      <c r="BG4351" s="10" t="s">
        <v>99</v>
      </c>
      <c r="BH4351" t="e">
        <f>+VLOOKUP(AF4351,Sheet4!A:A,1,FALSE)</f>
        <v>#N/A</v>
      </c>
      <c r="BL4351">
        <v>1087.5</v>
      </c>
      <c r="BM4351" s="59">
        <f t="shared" si="290"/>
        <v>925</v>
      </c>
      <c r="BN4351" t="s">
        <v>2024</v>
      </c>
    </row>
    <row r="4352" spans="1:67" ht="13" customHeight="1" x14ac:dyDescent="0.3">
      <c r="A4352" s="5">
        <v>46114</v>
      </c>
      <c r="B4352" t="s">
        <v>80</v>
      </c>
      <c r="F4352">
        <v>462.5</v>
      </c>
      <c r="G4352">
        <v>462.5</v>
      </c>
      <c r="H4352">
        <v>850</v>
      </c>
      <c r="I4352" s="6">
        <v>387.5</v>
      </c>
      <c r="Q4352" t="s">
        <v>81</v>
      </c>
      <c r="U4352">
        <v>2601405</v>
      </c>
      <c r="V4352" t="s">
        <v>2022</v>
      </c>
      <c r="W4352" t="s">
        <v>169</v>
      </c>
      <c r="X4352" t="s">
        <v>170</v>
      </c>
      <c r="Y4352" t="s">
        <v>2025</v>
      </c>
      <c r="AF4352" t="s">
        <v>2022</v>
      </c>
      <c r="AG4352" t="s">
        <v>2023</v>
      </c>
      <c r="AH4352" t="s">
        <v>173</v>
      </c>
      <c r="AI4352">
        <v>867489953</v>
      </c>
      <c r="AM4352">
        <v>260001</v>
      </c>
      <c r="BB4352" s="9">
        <v>462</v>
      </c>
      <c r="BE4352">
        <f t="shared" si="288"/>
        <v>462</v>
      </c>
      <c r="BF4352" s="6">
        <f t="shared" si="289"/>
        <v>-388</v>
      </c>
      <c r="BG4352" s="12" t="s">
        <v>99</v>
      </c>
      <c r="BH4352" t="e">
        <f>+VLOOKUP(AF4352,Sheet4!A:A,1,FALSE)</f>
        <v>#N/A</v>
      </c>
      <c r="BL4352">
        <v>462.5</v>
      </c>
      <c r="BM4352" s="59">
        <f t="shared" si="290"/>
        <v>387.5</v>
      </c>
      <c r="BN4352" t="s">
        <v>2024</v>
      </c>
    </row>
    <row r="4353" spans="1:67" ht="13" customHeight="1" x14ac:dyDescent="0.3">
      <c r="A4353" s="5">
        <v>46114</v>
      </c>
      <c r="B4353" t="s">
        <v>80</v>
      </c>
      <c r="F4353">
        <v>262.5</v>
      </c>
      <c r="G4353">
        <v>262.5</v>
      </c>
      <c r="H4353">
        <v>487.5</v>
      </c>
      <c r="I4353" s="6">
        <v>225</v>
      </c>
      <c r="Q4353" t="s">
        <v>81</v>
      </c>
      <c r="U4353">
        <v>2601405</v>
      </c>
      <c r="V4353" t="s">
        <v>2022</v>
      </c>
      <c r="W4353" t="s">
        <v>169</v>
      </c>
      <c r="X4353" t="s">
        <v>170</v>
      </c>
      <c r="Y4353" t="s">
        <v>2026</v>
      </c>
      <c r="AF4353" t="s">
        <v>2022</v>
      </c>
      <c r="AG4353" t="s">
        <v>2023</v>
      </c>
      <c r="AH4353" t="s">
        <v>173</v>
      </c>
      <c r="AI4353">
        <v>867489953</v>
      </c>
      <c r="AM4353">
        <v>260001</v>
      </c>
      <c r="BB4353" s="9">
        <v>262</v>
      </c>
      <c r="BE4353">
        <f t="shared" si="288"/>
        <v>262</v>
      </c>
      <c r="BF4353" s="6">
        <f t="shared" si="289"/>
        <v>-225.5</v>
      </c>
      <c r="BG4353" s="12" t="s">
        <v>99</v>
      </c>
      <c r="BH4353" t="e">
        <f>+VLOOKUP(AF4353,Sheet4!A:A,1,FALSE)</f>
        <v>#N/A</v>
      </c>
      <c r="BL4353">
        <v>262.5</v>
      </c>
      <c r="BM4353" s="59">
        <f t="shared" si="290"/>
        <v>225</v>
      </c>
      <c r="BN4353" t="s">
        <v>2024</v>
      </c>
    </row>
    <row r="4354" spans="1:67" ht="13" customHeight="1" x14ac:dyDescent="0.3">
      <c r="A4354" s="5">
        <v>46114</v>
      </c>
      <c r="B4354" t="s">
        <v>63</v>
      </c>
      <c r="F4354">
        <v>150</v>
      </c>
      <c r="G4354">
        <v>150</v>
      </c>
      <c r="H4354" s="6">
        <v>0</v>
      </c>
      <c r="I4354" s="6">
        <f t="shared" ref="I4354:I4360" si="293">H4354-G4354</f>
        <v>-150</v>
      </c>
      <c r="J4354" s="6"/>
      <c r="K4354" s="6"/>
      <c r="Q4354" t="s">
        <v>64</v>
      </c>
      <c r="U4354">
        <v>2601406</v>
      </c>
      <c r="V4354" t="s">
        <v>2027</v>
      </c>
      <c r="W4354" t="s">
        <v>66</v>
      </c>
      <c r="X4354" t="s">
        <v>268</v>
      </c>
      <c r="Y4354" t="s">
        <v>269</v>
      </c>
      <c r="AF4354" t="s">
        <v>2027</v>
      </c>
      <c r="AG4354" t="s">
        <v>2028</v>
      </c>
      <c r="AH4354" t="s">
        <v>271</v>
      </c>
      <c r="AI4354" t="s">
        <v>272</v>
      </c>
      <c r="AM4354">
        <v>260001</v>
      </c>
      <c r="BA4354" s="6">
        <v>-150</v>
      </c>
      <c r="BE4354">
        <f t="shared" ref="BE4354:BE4417" si="294">+BB4354+BC4354</f>
        <v>0</v>
      </c>
      <c r="BF4354" s="6">
        <f t="shared" ref="BF4354:BF4417" si="295">+BE4354-H4354</f>
        <v>0</v>
      </c>
      <c r="BG4354" s="7" t="s">
        <v>71</v>
      </c>
      <c r="BH4354" t="e">
        <f>+VLOOKUP(AF4354,Sheet4!A:A,1,FALSE)</f>
        <v>#N/A</v>
      </c>
      <c r="BL4354" s="6">
        <v>0</v>
      </c>
      <c r="BM4354" s="59">
        <f t="shared" ref="BM4354:BM4417" si="296">+H4354+-BL4354</f>
        <v>0</v>
      </c>
      <c r="BN4354" t="s">
        <v>2029</v>
      </c>
      <c r="BO4354" t="s">
        <v>101</v>
      </c>
    </row>
    <row r="4355" spans="1:67" ht="13" customHeight="1" x14ac:dyDescent="0.3">
      <c r="A4355" s="5">
        <v>46114</v>
      </c>
      <c r="B4355" t="s">
        <v>74</v>
      </c>
      <c r="F4355" s="8">
        <v>10</v>
      </c>
      <c r="G4355">
        <v>5</v>
      </c>
      <c r="H4355" s="6">
        <v>0</v>
      </c>
      <c r="I4355" s="6">
        <f t="shared" si="293"/>
        <v>-5</v>
      </c>
      <c r="J4355" s="6"/>
      <c r="K4355" s="6"/>
      <c r="Q4355" t="s">
        <v>75</v>
      </c>
      <c r="U4355">
        <v>2601406</v>
      </c>
      <c r="V4355" t="s">
        <v>2027</v>
      </c>
      <c r="W4355" t="s">
        <v>66</v>
      </c>
      <c r="X4355" t="s">
        <v>268</v>
      </c>
      <c r="Y4355" t="s">
        <v>269</v>
      </c>
      <c r="AF4355" t="s">
        <v>2027</v>
      </c>
      <c r="AG4355" t="s">
        <v>2028</v>
      </c>
      <c r="AH4355" t="s">
        <v>271</v>
      </c>
      <c r="AI4355" t="s">
        <v>272</v>
      </c>
      <c r="AM4355">
        <v>260001</v>
      </c>
      <c r="BA4355" s="6">
        <v>-10</v>
      </c>
      <c r="BE4355">
        <f t="shared" si="294"/>
        <v>0</v>
      </c>
      <c r="BF4355" s="6">
        <f t="shared" si="295"/>
        <v>0</v>
      </c>
      <c r="BG4355" s="7" t="s">
        <v>71</v>
      </c>
      <c r="BH4355" t="e">
        <f>+VLOOKUP(AF4355,Sheet4!A:A,1,FALSE)</f>
        <v>#N/A</v>
      </c>
      <c r="BL4355" s="6">
        <v>0</v>
      </c>
      <c r="BM4355" s="59">
        <f t="shared" si="296"/>
        <v>0</v>
      </c>
      <c r="BN4355" t="s">
        <v>2029</v>
      </c>
    </row>
    <row r="4356" spans="1:67" ht="13" customHeight="1" x14ac:dyDescent="0.3">
      <c r="A4356" s="5">
        <v>46114</v>
      </c>
      <c r="B4356" t="s">
        <v>76</v>
      </c>
      <c r="F4356">
        <v>200</v>
      </c>
      <c r="G4356">
        <v>200</v>
      </c>
      <c r="H4356" s="6">
        <v>0</v>
      </c>
      <c r="I4356" s="6">
        <f t="shared" si="293"/>
        <v>-200</v>
      </c>
      <c r="J4356" s="6"/>
      <c r="K4356" s="6"/>
      <c r="Q4356" t="s">
        <v>77</v>
      </c>
      <c r="U4356">
        <v>2601406</v>
      </c>
      <c r="V4356" t="s">
        <v>2027</v>
      </c>
      <c r="W4356" t="s">
        <v>66</v>
      </c>
      <c r="X4356" t="s">
        <v>268</v>
      </c>
      <c r="Y4356" t="s">
        <v>269</v>
      </c>
      <c r="AF4356" t="s">
        <v>2027</v>
      </c>
      <c r="AG4356" t="s">
        <v>2028</v>
      </c>
      <c r="AH4356" t="s">
        <v>271</v>
      </c>
      <c r="AI4356" t="s">
        <v>272</v>
      </c>
      <c r="AM4356">
        <v>260001</v>
      </c>
      <c r="BA4356" s="6">
        <v>-200</v>
      </c>
      <c r="BE4356">
        <f t="shared" si="294"/>
        <v>0</v>
      </c>
      <c r="BF4356" s="6">
        <f t="shared" si="295"/>
        <v>0</v>
      </c>
      <c r="BG4356" s="7" t="s">
        <v>71</v>
      </c>
      <c r="BH4356" t="e">
        <f>+VLOOKUP(AF4356,Sheet4!A:A,1,FALSE)</f>
        <v>#N/A</v>
      </c>
      <c r="BL4356" s="6">
        <v>0</v>
      </c>
      <c r="BM4356" s="59">
        <f t="shared" si="296"/>
        <v>0</v>
      </c>
      <c r="BN4356" t="s">
        <v>2029</v>
      </c>
    </row>
    <row r="4357" spans="1:67" ht="13" customHeight="1" x14ac:dyDescent="0.3">
      <c r="A4357" s="5">
        <v>46114</v>
      </c>
      <c r="B4357" t="s">
        <v>78</v>
      </c>
      <c r="F4357" s="8">
        <v>8</v>
      </c>
      <c r="G4357">
        <v>4</v>
      </c>
      <c r="H4357" s="6">
        <v>0</v>
      </c>
      <c r="I4357" s="6">
        <f t="shared" si="293"/>
        <v>-4</v>
      </c>
      <c r="J4357" s="6"/>
      <c r="K4357" s="6"/>
      <c r="Q4357" t="s">
        <v>79</v>
      </c>
      <c r="U4357">
        <v>2601406</v>
      </c>
      <c r="V4357" t="s">
        <v>2027</v>
      </c>
      <c r="W4357" t="s">
        <v>66</v>
      </c>
      <c r="X4357" t="s">
        <v>268</v>
      </c>
      <c r="Y4357" t="s">
        <v>269</v>
      </c>
      <c r="AF4357" t="s">
        <v>2027</v>
      </c>
      <c r="AG4357" t="s">
        <v>2028</v>
      </c>
      <c r="AH4357" t="s">
        <v>271</v>
      </c>
      <c r="AI4357" t="s">
        <v>272</v>
      </c>
      <c r="AM4357">
        <v>260001</v>
      </c>
      <c r="BA4357" s="6">
        <v>-8</v>
      </c>
      <c r="BE4357">
        <f t="shared" si="294"/>
        <v>0</v>
      </c>
      <c r="BF4357" s="6">
        <f t="shared" si="295"/>
        <v>0</v>
      </c>
      <c r="BG4357" s="7" t="s">
        <v>71</v>
      </c>
      <c r="BH4357" t="e">
        <f>+VLOOKUP(AF4357,Sheet4!A:A,1,FALSE)</f>
        <v>#N/A</v>
      </c>
      <c r="BL4357" s="6">
        <v>0</v>
      </c>
      <c r="BM4357" s="59">
        <f t="shared" si="296"/>
        <v>0</v>
      </c>
      <c r="BN4357" t="s">
        <v>2029</v>
      </c>
    </row>
    <row r="4358" spans="1:67" ht="13" customHeight="1" x14ac:dyDescent="0.3">
      <c r="A4358" s="5">
        <v>46114</v>
      </c>
      <c r="B4358" t="s">
        <v>80</v>
      </c>
      <c r="F4358">
        <v>100</v>
      </c>
      <c r="G4358">
        <v>100</v>
      </c>
      <c r="H4358" s="6">
        <v>0</v>
      </c>
      <c r="I4358" s="6">
        <f t="shared" si="293"/>
        <v>-100</v>
      </c>
      <c r="J4358" s="6">
        <f>H4358/12.5</f>
        <v>0</v>
      </c>
      <c r="K4358" s="6"/>
      <c r="Q4358" t="s">
        <v>81</v>
      </c>
      <c r="U4358">
        <v>2601406</v>
      </c>
      <c r="V4358" t="s">
        <v>2027</v>
      </c>
      <c r="W4358" t="s">
        <v>66</v>
      </c>
      <c r="X4358" t="s">
        <v>268</v>
      </c>
      <c r="Y4358" t="s">
        <v>269</v>
      </c>
      <c r="AF4358" t="s">
        <v>2027</v>
      </c>
      <c r="AG4358" t="s">
        <v>2028</v>
      </c>
      <c r="AH4358" t="s">
        <v>271</v>
      </c>
      <c r="AI4358" t="s">
        <v>272</v>
      </c>
      <c r="AM4358">
        <v>260001</v>
      </c>
      <c r="BA4358" s="6">
        <v>-100</v>
      </c>
      <c r="BE4358">
        <f t="shared" si="294"/>
        <v>0</v>
      </c>
      <c r="BF4358" s="6">
        <f t="shared" si="295"/>
        <v>0</v>
      </c>
      <c r="BG4358" s="7" t="s">
        <v>71</v>
      </c>
      <c r="BH4358" t="e">
        <f>+VLOOKUP(AF4358,Sheet4!A:A,1,FALSE)</f>
        <v>#N/A</v>
      </c>
      <c r="BL4358" s="6">
        <v>0</v>
      </c>
      <c r="BM4358" s="59">
        <f t="shared" si="296"/>
        <v>0</v>
      </c>
      <c r="BN4358" t="s">
        <v>2029</v>
      </c>
    </row>
    <row r="4359" spans="1:67" ht="13" customHeight="1" x14ac:dyDescent="0.3">
      <c r="A4359" s="5">
        <v>46114</v>
      </c>
      <c r="B4359" t="s">
        <v>82</v>
      </c>
      <c r="F4359" s="8">
        <v>6</v>
      </c>
      <c r="G4359">
        <v>3</v>
      </c>
      <c r="H4359" s="6">
        <v>0</v>
      </c>
      <c r="I4359" s="6">
        <f t="shared" si="293"/>
        <v>-3</v>
      </c>
      <c r="J4359" s="6"/>
      <c r="K4359" s="6"/>
      <c r="Q4359" t="s">
        <v>83</v>
      </c>
      <c r="U4359">
        <v>2601406</v>
      </c>
      <c r="V4359" t="s">
        <v>2027</v>
      </c>
      <c r="W4359" t="s">
        <v>66</v>
      </c>
      <c r="X4359" t="s">
        <v>268</v>
      </c>
      <c r="Y4359" t="s">
        <v>269</v>
      </c>
      <c r="AF4359" t="s">
        <v>2027</v>
      </c>
      <c r="AG4359" t="s">
        <v>2028</v>
      </c>
      <c r="AH4359" t="s">
        <v>271</v>
      </c>
      <c r="AI4359" t="s">
        <v>272</v>
      </c>
      <c r="AM4359">
        <v>260001</v>
      </c>
      <c r="BA4359" s="6">
        <v>-6</v>
      </c>
      <c r="BE4359">
        <f t="shared" si="294"/>
        <v>0</v>
      </c>
      <c r="BF4359" s="6">
        <f t="shared" si="295"/>
        <v>0</v>
      </c>
      <c r="BG4359" s="7" t="s">
        <v>71</v>
      </c>
      <c r="BH4359" t="e">
        <f>+VLOOKUP(AF4359,Sheet4!A:A,1,FALSE)</f>
        <v>#N/A</v>
      </c>
      <c r="BL4359" s="6">
        <v>0</v>
      </c>
      <c r="BM4359" s="59">
        <f t="shared" si="296"/>
        <v>0</v>
      </c>
      <c r="BN4359" t="s">
        <v>2029</v>
      </c>
    </row>
    <row r="4360" spans="1:67" ht="13" customHeight="1" x14ac:dyDescent="0.3">
      <c r="A4360" s="5">
        <v>46114</v>
      </c>
      <c r="B4360" t="s">
        <v>84</v>
      </c>
      <c r="F4360">
        <v>100</v>
      </c>
      <c r="G4360">
        <v>100</v>
      </c>
      <c r="H4360" s="6">
        <v>0</v>
      </c>
      <c r="I4360" s="6">
        <f t="shared" si="293"/>
        <v>-100</v>
      </c>
      <c r="J4360" s="6"/>
      <c r="K4360" s="6">
        <f>H4360/50</f>
        <v>0</v>
      </c>
      <c r="Q4360" t="s">
        <v>85</v>
      </c>
      <c r="U4360">
        <v>2601406</v>
      </c>
      <c r="V4360" t="s">
        <v>2027</v>
      </c>
      <c r="W4360" t="s">
        <v>66</v>
      </c>
      <c r="X4360" t="s">
        <v>268</v>
      </c>
      <c r="Y4360" t="s">
        <v>269</v>
      </c>
      <c r="AF4360" t="s">
        <v>2027</v>
      </c>
      <c r="AG4360" t="s">
        <v>2028</v>
      </c>
      <c r="AH4360" t="s">
        <v>271</v>
      </c>
      <c r="AI4360" t="s">
        <v>272</v>
      </c>
      <c r="AM4360">
        <v>260001</v>
      </c>
      <c r="BA4360" s="6">
        <v>-100</v>
      </c>
      <c r="BE4360">
        <f t="shared" si="294"/>
        <v>0</v>
      </c>
      <c r="BF4360" s="6">
        <f t="shared" si="295"/>
        <v>0</v>
      </c>
      <c r="BG4360" s="7" t="s">
        <v>71</v>
      </c>
      <c r="BH4360" t="e">
        <f>+VLOOKUP(AF4360,Sheet4!A:A,1,FALSE)</f>
        <v>#N/A</v>
      </c>
      <c r="BL4360" s="6">
        <v>0</v>
      </c>
      <c r="BM4360" s="59">
        <f t="shared" si="296"/>
        <v>0</v>
      </c>
      <c r="BN4360" t="s">
        <v>2029</v>
      </c>
    </row>
    <row r="4361" spans="1:67" ht="13" customHeight="1" x14ac:dyDescent="0.3">
      <c r="A4361" s="5">
        <v>46114</v>
      </c>
      <c r="B4361" t="s">
        <v>63</v>
      </c>
      <c r="F4361">
        <v>495</v>
      </c>
      <c r="G4361">
        <v>495</v>
      </c>
      <c r="H4361">
        <v>120</v>
      </c>
      <c r="I4361" s="6">
        <v>-375</v>
      </c>
      <c r="Q4361" t="s">
        <v>64</v>
      </c>
      <c r="U4361">
        <v>2601407</v>
      </c>
      <c r="V4361" t="s">
        <v>2030</v>
      </c>
      <c r="W4361" t="s">
        <v>169</v>
      </c>
      <c r="X4361" t="s">
        <v>262</v>
      </c>
      <c r="Y4361" t="s">
        <v>2031</v>
      </c>
      <c r="AF4361" t="s">
        <v>2030</v>
      </c>
      <c r="AG4361" t="s">
        <v>2032</v>
      </c>
      <c r="AH4361" t="s">
        <v>265</v>
      </c>
      <c r="AI4361">
        <v>878875733</v>
      </c>
      <c r="AM4361">
        <v>260001</v>
      </c>
      <c r="BE4361">
        <f t="shared" si="294"/>
        <v>0</v>
      </c>
      <c r="BF4361" s="6">
        <f t="shared" si="295"/>
        <v>-120</v>
      </c>
      <c r="BG4361" s="7" t="s">
        <v>71</v>
      </c>
      <c r="BH4361" t="e">
        <f>+VLOOKUP(AF4361,Sheet4!A:A,1,FALSE)</f>
        <v>#N/A</v>
      </c>
      <c r="BL4361">
        <v>495</v>
      </c>
      <c r="BM4361" s="59">
        <f t="shared" si="296"/>
        <v>-375</v>
      </c>
      <c r="BN4361" t="s">
        <v>2033</v>
      </c>
      <c r="BO4361" t="s">
        <v>101</v>
      </c>
    </row>
    <row r="4362" spans="1:67" ht="13" customHeight="1" x14ac:dyDescent="0.3">
      <c r="A4362" s="5">
        <v>46114</v>
      </c>
      <c r="B4362" t="s">
        <v>63</v>
      </c>
      <c r="F4362">
        <v>555</v>
      </c>
      <c r="G4362">
        <v>555</v>
      </c>
      <c r="H4362">
        <v>120</v>
      </c>
      <c r="I4362" s="6">
        <v>-435</v>
      </c>
      <c r="Q4362" t="s">
        <v>64</v>
      </c>
      <c r="U4362">
        <v>2601407</v>
      </c>
      <c r="V4362" t="s">
        <v>2030</v>
      </c>
      <c r="W4362" t="s">
        <v>169</v>
      </c>
      <c r="X4362" t="s">
        <v>262</v>
      </c>
      <c r="Y4362" t="s">
        <v>2034</v>
      </c>
      <c r="AF4362" t="s">
        <v>2030</v>
      </c>
      <c r="AG4362" t="s">
        <v>2032</v>
      </c>
      <c r="AH4362" t="s">
        <v>265</v>
      </c>
      <c r="AI4362">
        <v>878875733</v>
      </c>
      <c r="AM4362">
        <v>260001</v>
      </c>
      <c r="BE4362">
        <f t="shared" si="294"/>
        <v>0</v>
      </c>
      <c r="BF4362" s="6">
        <f t="shared" si="295"/>
        <v>-120</v>
      </c>
      <c r="BG4362" s="7" t="s">
        <v>71</v>
      </c>
      <c r="BH4362" t="e">
        <f>+VLOOKUP(AF4362,Sheet4!A:A,1,FALSE)</f>
        <v>#N/A</v>
      </c>
      <c r="BL4362">
        <v>555</v>
      </c>
      <c r="BM4362" s="59">
        <f t="shared" si="296"/>
        <v>-435</v>
      </c>
      <c r="BN4362" t="s">
        <v>2033</v>
      </c>
      <c r="BO4362" t="s">
        <v>101</v>
      </c>
    </row>
    <row r="4363" spans="1:67" ht="13" customHeight="1" x14ac:dyDescent="0.3">
      <c r="A4363" s="5">
        <v>46114</v>
      </c>
      <c r="B4363" t="s">
        <v>74</v>
      </c>
      <c r="F4363" s="8">
        <v>33</v>
      </c>
      <c r="G4363">
        <v>16.5</v>
      </c>
      <c r="H4363">
        <v>8</v>
      </c>
      <c r="I4363" s="6">
        <v>-25</v>
      </c>
      <c r="Q4363" t="s">
        <v>75</v>
      </c>
      <c r="U4363">
        <v>2601407</v>
      </c>
      <c r="V4363" t="s">
        <v>2030</v>
      </c>
      <c r="W4363" t="s">
        <v>169</v>
      </c>
      <c r="X4363" t="s">
        <v>262</v>
      </c>
      <c r="Y4363" t="s">
        <v>2031</v>
      </c>
      <c r="AF4363" t="s">
        <v>2030</v>
      </c>
      <c r="AG4363" t="s">
        <v>2032</v>
      </c>
      <c r="AH4363" t="s">
        <v>265</v>
      </c>
      <c r="AI4363">
        <v>878875733</v>
      </c>
      <c r="AM4363">
        <v>260001</v>
      </c>
      <c r="BE4363">
        <f t="shared" si="294"/>
        <v>0</v>
      </c>
      <c r="BF4363" s="6">
        <f t="shared" si="295"/>
        <v>-8</v>
      </c>
      <c r="BG4363" s="7" t="s">
        <v>71</v>
      </c>
      <c r="BH4363" t="e">
        <f>+VLOOKUP(AF4363,Sheet4!A:A,1,FALSE)</f>
        <v>#N/A</v>
      </c>
      <c r="BL4363">
        <v>16.5</v>
      </c>
      <c r="BM4363" s="59">
        <f t="shared" si="296"/>
        <v>-8.5</v>
      </c>
      <c r="BN4363" t="s">
        <v>2033</v>
      </c>
    </row>
    <row r="4364" spans="1:67" ht="13" customHeight="1" x14ac:dyDescent="0.3">
      <c r="A4364" s="5">
        <v>46114</v>
      </c>
      <c r="B4364" t="s">
        <v>74</v>
      </c>
      <c r="F4364" s="8">
        <v>37</v>
      </c>
      <c r="G4364">
        <v>18.5</v>
      </c>
      <c r="H4364">
        <v>8</v>
      </c>
      <c r="I4364" s="6">
        <v>-29</v>
      </c>
      <c r="Q4364" t="s">
        <v>75</v>
      </c>
      <c r="U4364">
        <v>2601407</v>
      </c>
      <c r="V4364" t="s">
        <v>2030</v>
      </c>
      <c r="W4364" t="s">
        <v>169</v>
      </c>
      <c r="X4364" t="s">
        <v>262</v>
      </c>
      <c r="Y4364" t="s">
        <v>2034</v>
      </c>
      <c r="AF4364" t="s">
        <v>2030</v>
      </c>
      <c r="AG4364" t="s">
        <v>2032</v>
      </c>
      <c r="AH4364" t="s">
        <v>265</v>
      </c>
      <c r="AI4364">
        <v>878875733</v>
      </c>
      <c r="AM4364">
        <v>260001</v>
      </c>
      <c r="BE4364">
        <f t="shared" si="294"/>
        <v>0</v>
      </c>
      <c r="BF4364" s="6">
        <f t="shared" si="295"/>
        <v>-8</v>
      </c>
      <c r="BG4364" s="7" t="s">
        <v>71</v>
      </c>
      <c r="BH4364" t="e">
        <f>+VLOOKUP(AF4364,Sheet4!A:A,1,FALSE)</f>
        <v>#N/A</v>
      </c>
      <c r="BL4364">
        <v>18.5</v>
      </c>
      <c r="BM4364" s="59">
        <f t="shared" si="296"/>
        <v>-10.5</v>
      </c>
      <c r="BN4364" t="s">
        <v>2033</v>
      </c>
    </row>
    <row r="4365" spans="1:67" ht="13" customHeight="1" x14ac:dyDescent="0.3">
      <c r="A4365" s="5">
        <v>46114</v>
      </c>
      <c r="B4365" t="s">
        <v>76</v>
      </c>
      <c r="F4365">
        <v>660</v>
      </c>
      <c r="G4365">
        <v>660</v>
      </c>
      <c r="H4365">
        <v>160</v>
      </c>
      <c r="I4365" s="6">
        <v>-500</v>
      </c>
      <c r="Q4365" t="s">
        <v>77</v>
      </c>
      <c r="U4365">
        <v>2601407</v>
      </c>
      <c r="V4365" t="s">
        <v>2030</v>
      </c>
      <c r="W4365" t="s">
        <v>169</v>
      </c>
      <c r="X4365" t="s">
        <v>262</v>
      </c>
      <c r="Y4365" t="s">
        <v>2031</v>
      </c>
      <c r="AF4365" t="s">
        <v>2030</v>
      </c>
      <c r="AG4365" t="s">
        <v>2032</v>
      </c>
      <c r="AH4365" t="s">
        <v>265</v>
      </c>
      <c r="AI4365">
        <v>878875733</v>
      </c>
      <c r="AM4365">
        <v>260001</v>
      </c>
      <c r="BE4365">
        <f t="shared" si="294"/>
        <v>0</v>
      </c>
      <c r="BF4365" s="6">
        <f t="shared" si="295"/>
        <v>-160</v>
      </c>
      <c r="BG4365" s="7" t="s">
        <v>71</v>
      </c>
      <c r="BH4365" t="e">
        <f>+VLOOKUP(AF4365,Sheet4!A:A,1,FALSE)</f>
        <v>#N/A</v>
      </c>
      <c r="BL4365">
        <v>660</v>
      </c>
      <c r="BM4365" s="59">
        <f t="shared" si="296"/>
        <v>-500</v>
      </c>
      <c r="BN4365" t="s">
        <v>2033</v>
      </c>
    </row>
    <row r="4366" spans="1:67" ht="13" customHeight="1" x14ac:dyDescent="0.3">
      <c r="A4366" s="5">
        <v>46114</v>
      </c>
      <c r="B4366" t="s">
        <v>76</v>
      </c>
      <c r="F4366">
        <v>740</v>
      </c>
      <c r="G4366">
        <v>740</v>
      </c>
      <c r="H4366">
        <v>160</v>
      </c>
      <c r="I4366" s="6">
        <v>-580</v>
      </c>
      <c r="Q4366" t="s">
        <v>77</v>
      </c>
      <c r="U4366">
        <v>2601407</v>
      </c>
      <c r="V4366" t="s">
        <v>2030</v>
      </c>
      <c r="W4366" t="s">
        <v>169</v>
      </c>
      <c r="X4366" t="s">
        <v>262</v>
      </c>
      <c r="Y4366" t="s">
        <v>2034</v>
      </c>
      <c r="AF4366" t="s">
        <v>2030</v>
      </c>
      <c r="AG4366" t="s">
        <v>2032</v>
      </c>
      <c r="AH4366" t="s">
        <v>265</v>
      </c>
      <c r="AI4366">
        <v>878875733</v>
      </c>
      <c r="AM4366">
        <v>260001</v>
      </c>
      <c r="BE4366">
        <f t="shared" si="294"/>
        <v>0</v>
      </c>
      <c r="BF4366" s="6">
        <f t="shared" si="295"/>
        <v>-160</v>
      </c>
      <c r="BG4366" s="7" t="s">
        <v>71</v>
      </c>
      <c r="BH4366" t="e">
        <f>+VLOOKUP(AF4366,Sheet4!A:A,1,FALSE)</f>
        <v>#N/A</v>
      </c>
      <c r="BL4366">
        <v>740</v>
      </c>
      <c r="BM4366" s="59">
        <f t="shared" si="296"/>
        <v>-580</v>
      </c>
      <c r="BN4366" t="s">
        <v>2033</v>
      </c>
    </row>
    <row r="4367" spans="1:67" ht="13" customHeight="1" x14ac:dyDescent="0.3">
      <c r="A4367" s="5">
        <v>46114</v>
      </c>
      <c r="B4367" t="s">
        <v>78</v>
      </c>
      <c r="F4367" s="8">
        <v>33</v>
      </c>
      <c r="G4367">
        <v>16.5</v>
      </c>
      <c r="H4367">
        <v>8</v>
      </c>
      <c r="I4367" s="6">
        <v>-25</v>
      </c>
      <c r="Q4367" t="s">
        <v>79</v>
      </c>
      <c r="U4367">
        <v>2601407</v>
      </c>
      <c r="V4367" t="s">
        <v>2030</v>
      </c>
      <c r="W4367" t="s">
        <v>169</v>
      </c>
      <c r="X4367" t="s">
        <v>262</v>
      </c>
      <c r="Y4367" t="s">
        <v>2031</v>
      </c>
      <c r="AF4367" t="s">
        <v>2030</v>
      </c>
      <c r="AG4367" t="s">
        <v>2032</v>
      </c>
      <c r="AH4367" t="s">
        <v>265</v>
      </c>
      <c r="AI4367">
        <v>878875733</v>
      </c>
      <c r="AM4367">
        <v>260001</v>
      </c>
      <c r="BE4367">
        <f t="shared" si="294"/>
        <v>0</v>
      </c>
      <c r="BF4367" s="6">
        <f t="shared" si="295"/>
        <v>-8</v>
      </c>
      <c r="BG4367" s="7" t="s">
        <v>71</v>
      </c>
      <c r="BH4367" t="e">
        <f>+VLOOKUP(AF4367,Sheet4!A:A,1,FALSE)</f>
        <v>#N/A</v>
      </c>
      <c r="BL4367">
        <v>16.5</v>
      </c>
      <c r="BM4367" s="59">
        <f t="shared" si="296"/>
        <v>-8.5</v>
      </c>
      <c r="BN4367" t="s">
        <v>2033</v>
      </c>
    </row>
    <row r="4368" spans="1:67" ht="13" customHeight="1" x14ac:dyDescent="0.3">
      <c r="A4368" s="5">
        <v>46114</v>
      </c>
      <c r="B4368" t="s">
        <v>78</v>
      </c>
      <c r="F4368" s="8">
        <v>37</v>
      </c>
      <c r="G4368">
        <v>18.5</v>
      </c>
      <c r="H4368">
        <v>8</v>
      </c>
      <c r="I4368" s="6">
        <v>-29</v>
      </c>
      <c r="Q4368" t="s">
        <v>79</v>
      </c>
      <c r="U4368">
        <v>2601407</v>
      </c>
      <c r="V4368" t="s">
        <v>2030</v>
      </c>
      <c r="W4368" t="s">
        <v>169</v>
      </c>
      <c r="X4368" t="s">
        <v>262</v>
      </c>
      <c r="Y4368" t="s">
        <v>2034</v>
      </c>
      <c r="AF4368" t="s">
        <v>2030</v>
      </c>
      <c r="AG4368" t="s">
        <v>2032</v>
      </c>
      <c r="AH4368" t="s">
        <v>265</v>
      </c>
      <c r="AI4368">
        <v>878875733</v>
      </c>
      <c r="AM4368">
        <v>260001</v>
      </c>
      <c r="BE4368">
        <f t="shared" si="294"/>
        <v>0</v>
      </c>
      <c r="BF4368" s="6">
        <f t="shared" si="295"/>
        <v>-8</v>
      </c>
      <c r="BG4368" s="7" t="s">
        <v>71</v>
      </c>
      <c r="BH4368" t="e">
        <f>+VLOOKUP(AF4368,Sheet4!A:A,1,FALSE)</f>
        <v>#N/A</v>
      </c>
      <c r="BL4368">
        <v>18.5</v>
      </c>
      <c r="BM4368" s="59">
        <f t="shared" si="296"/>
        <v>-10.5</v>
      </c>
      <c r="BN4368" t="s">
        <v>2033</v>
      </c>
    </row>
    <row r="4369" spans="1:67" ht="13" customHeight="1" x14ac:dyDescent="0.3">
      <c r="A4369" s="5">
        <v>46114</v>
      </c>
      <c r="B4369" t="s">
        <v>80</v>
      </c>
      <c r="F4369">
        <v>412.5</v>
      </c>
      <c r="G4369">
        <v>412.5</v>
      </c>
      <c r="H4369">
        <v>100</v>
      </c>
      <c r="I4369" s="6">
        <v>-312.5</v>
      </c>
      <c r="Q4369" t="s">
        <v>81</v>
      </c>
      <c r="U4369">
        <v>2601407</v>
      </c>
      <c r="V4369" t="s">
        <v>2030</v>
      </c>
      <c r="W4369" t="s">
        <v>169</v>
      </c>
      <c r="X4369" t="s">
        <v>262</v>
      </c>
      <c r="Y4369" t="s">
        <v>2031</v>
      </c>
      <c r="AF4369" t="s">
        <v>2030</v>
      </c>
      <c r="AG4369" t="s">
        <v>2032</v>
      </c>
      <c r="AH4369" t="s">
        <v>265</v>
      </c>
      <c r="AI4369">
        <v>878875733</v>
      </c>
      <c r="AM4369">
        <v>260001</v>
      </c>
      <c r="BB4369" s="9">
        <v>412</v>
      </c>
      <c r="BE4369">
        <f t="shared" si="294"/>
        <v>412</v>
      </c>
      <c r="BF4369" s="6">
        <f t="shared" si="295"/>
        <v>312</v>
      </c>
      <c r="BG4369" s="12" t="s">
        <v>99</v>
      </c>
      <c r="BH4369" t="e">
        <f>+VLOOKUP(AF4369,Sheet4!A:A,1,FALSE)</f>
        <v>#N/A</v>
      </c>
      <c r="BL4369">
        <v>412.5</v>
      </c>
      <c r="BM4369" s="59">
        <f t="shared" si="296"/>
        <v>-312.5</v>
      </c>
      <c r="BN4369" t="s">
        <v>2033</v>
      </c>
    </row>
    <row r="4370" spans="1:67" ht="13" customHeight="1" x14ac:dyDescent="0.3">
      <c r="A4370" s="5">
        <v>46114</v>
      </c>
      <c r="B4370" t="s">
        <v>80</v>
      </c>
      <c r="F4370">
        <v>462.5</v>
      </c>
      <c r="G4370">
        <v>462.5</v>
      </c>
      <c r="H4370">
        <v>100</v>
      </c>
      <c r="I4370" s="6">
        <v>-362.5</v>
      </c>
      <c r="Q4370" t="s">
        <v>81</v>
      </c>
      <c r="U4370">
        <v>2601407</v>
      </c>
      <c r="V4370" t="s">
        <v>2030</v>
      </c>
      <c r="W4370" t="s">
        <v>169</v>
      </c>
      <c r="X4370" t="s">
        <v>262</v>
      </c>
      <c r="Y4370" t="s">
        <v>2034</v>
      </c>
      <c r="AF4370" t="s">
        <v>2030</v>
      </c>
      <c r="AG4370" t="s">
        <v>2032</v>
      </c>
      <c r="AH4370" t="s">
        <v>265</v>
      </c>
      <c r="AI4370">
        <v>878875733</v>
      </c>
      <c r="AM4370">
        <v>260001</v>
      </c>
      <c r="BB4370" s="9">
        <v>462</v>
      </c>
      <c r="BE4370">
        <f t="shared" si="294"/>
        <v>462</v>
      </c>
      <c r="BF4370" s="6">
        <f t="shared" si="295"/>
        <v>362</v>
      </c>
      <c r="BG4370" s="12" t="s">
        <v>99</v>
      </c>
      <c r="BH4370" t="e">
        <f>+VLOOKUP(AF4370,Sheet4!A:A,1,FALSE)</f>
        <v>#N/A</v>
      </c>
      <c r="BL4370">
        <v>462.5</v>
      </c>
      <c r="BM4370" s="59">
        <f t="shared" si="296"/>
        <v>-362.5</v>
      </c>
      <c r="BN4370" t="s">
        <v>2033</v>
      </c>
    </row>
    <row r="4371" spans="1:67" ht="13" customHeight="1" x14ac:dyDescent="0.3">
      <c r="A4371" s="5">
        <v>46114</v>
      </c>
      <c r="B4371" t="s">
        <v>63</v>
      </c>
      <c r="F4371">
        <v>2250</v>
      </c>
      <c r="G4371">
        <v>2250</v>
      </c>
      <c r="H4371" s="6">
        <v>585</v>
      </c>
      <c r="I4371" s="6">
        <f t="shared" ref="I4371:I4380" si="297">H4371-G4371</f>
        <v>-1665</v>
      </c>
      <c r="J4371" s="6"/>
      <c r="K4371" s="6"/>
      <c r="Q4371" t="s">
        <v>64</v>
      </c>
      <c r="U4371">
        <v>2601408</v>
      </c>
      <c r="V4371" t="s">
        <v>2035</v>
      </c>
      <c r="W4371" t="s">
        <v>144</v>
      </c>
      <c r="X4371" t="s">
        <v>514</v>
      </c>
      <c r="Y4371" t="s">
        <v>679</v>
      </c>
      <c r="AF4371" t="s">
        <v>2035</v>
      </c>
      <c r="AG4371" t="s">
        <v>2036</v>
      </c>
      <c r="AH4371" t="s">
        <v>516</v>
      </c>
      <c r="AI4371" t="s">
        <v>517</v>
      </c>
      <c r="AM4371">
        <v>260001</v>
      </c>
      <c r="BA4371" s="6">
        <v>-1665</v>
      </c>
      <c r="BE4371">
        <f t="shared" si="294"/>
        <v>0</v>
      </c>
      <c r="BF4371" s="6">
        <f t="shared" si="295"/>
        <v>-585</v>
      </c>
      <c r="BG4371" s="7" t="s">
        <v>71</v>
      </c>
      <c r="BH4371" t="e">
        <f>+VLOOKUP(AF4371,Sheet4!A:A,1,FALSE)</f>
        <v>#N/A</v>
      </c>
      <c r="BL4371" s="6">
        <v>585</v>
      </c>
      <c r="BM4371" s="59">
        <f t="shared" si="296"/>
        <v>0</v>
      </c>
      <c r="BN4371" t="s">
        <v>2037</v>
      </c>
      <c r="BO4371" t="s">
        <v>101</v>
      </c>
    </row>
    <row r="4372" spans="1:67" ht="13" customHeight="1" x14ac:dyDescent="0.3">
      <c r="A4372" s="5">
        <v>46114</v>
      </c>
      <c r="B4372" t="s">
        <v>74</v>
      </c>
      <c r="F4372" s="8">
        <v>150</v>
      </c>
      <c r="G4372">
        <v>75</v>
      </c>
      <c r="H4372" s="6">
        <v>39</v>
      </c>
      <c r="I4372" s="6">
        <f t="shared" si="297"/>
        <v>-36</v>
      </c>
      <c r="J4372" s="6"/>
      <c r="K4372" s="6"/>
      <c r="Q4372" t="s">
        <v>75</v>
      </c>
      <c r="U4372">
        <v>2601408</v>
      </c>
      <c r="V4372" t="s">
        <v>2035</v>
      </c>
      <c r="W4372" t="s">
        <v>144</v>
      </c>
      <c r="X4372" t="s">
        <v>514</v>
      </c>
      <c r="Y4372" t="s">
        <v>679</v>
      </c>
      <c r="AF4372" t="s">
        <v>2035</v>
      </c>
      <c r="AG4372" t="s">
        <v>2036</v>
      </c>
      <c r="AH4372" t="s">
        <v>516</v>
      </c>
      <c r="AI4372" t="s">
        <v>517</v>
      </c>
      <c r="AM4372">
        <v>260001</v>
      </c>
      <c r="BA4372" s="6">
        <v>-111</v>
      </c>
      <c r="BE4372">
        <f t="shared" si="294"/>
        <v>0</v>
      </c>
      <c r="BF4372" s="6">
        <f t="shared" si="295"/>
        <v>-39</v>
      </c>
      <c r="BG4372" s="7" t="s">
        <v>71</v>
      </c>
      <c r="BH4372" t="e">
        <f>+VLOOKUP(AF4372,Sheet4!A:A,1,FALSE)</f>
        <v>#N/A</v>
      </c>
      <c r="BL4372" s="6">
        <v>39</v>
      </c>
      <c r="BM4372" s="59">
        <f t="shared" si="296"/>
        <v>0</v>
      </c>
      <c r="BN4372" t="s">
        <v>2037</v>
      </c>
    </row>
    <row r="4373" spans="1:67" ht="13" customHeight="1" x14ac:dyDescent="0.3">
      <c r="A4373" s="5">
        <v>46114</v>
      </c>
      <c r="B4373" t="s">
        <v>76</v>
      </c>
      <c r="F4373">
        <v>3000</v>
      </c>
      <c r="G4373">
        <v>3000</v>
      </c>
      <c r="H4373" s="6">
        <v>780</v>
      </c>
      <c r="I4373" s="6">
        <f t="shared" si="297"/>
        <v>-2220</v>
      </c>
      <c r="J4373" s="6"/>
      <c r="K4373" s="6"/>
      <c r="Q4373" t="s">
        <v>77</v>
      </c>
      <c r="U4373">
        <v>2601408</v>
      </c>
      <c r="V4373" t="s">
        <v>2035</v>
      </c>
      <c r="W4373" t="s">
        <v>144</v>
      </c>
      <c r="X4373" t="s">
        <v>514</v>
      </c>
      <c r="Y4373" t="s">
        <v>679</v>
      </c>
      <c r="AF4373" t="s">
        <v>2035</v>
      </c>
      <c r="AG4373" t="s">
        <v>2036</v>
      </c>
      <c r="AH4373" t="s">
        <v>516</v>
      </c>
      <c r="AI4373" t="s">
        <v>517</v>
      </c>
      <c r="AM4373">
        <v>260001</v>
      </c>
      <c r="BA4373" s="6">
        <v>-2220</v>
      </c>
      <c r="BE4373">
        <f t="shared" si="294"/>
        <v>0</v>
      </c>
      <c r="BF4373" s="6">
        <f t="shared" si="295"/>
        <v>-780</v>
      </c>
      <c r="BG4373" s="7" t="s">
        <v>71</v>
      </c>
      <c r="BH4373" t="e">
        <f>+VLOOKUP(AF4373,Sheet4!A:A,1,FALSE)</f>
        <v>#N/A</v>
      </c>
      <c r="BL4373" s="6">
        <v>780</v>
      </c>
      <c r="BM4373" s="59">
        <f t="shared" si="296"/>
        <v>0</v>
      </c>
      <c r="BN4373" t="s">
        <v>2037</v>
      </c>
    </row>
    <row r="4374" spans="1:67" ht="13" customHeight="1" x14ac:dyDescent="0.3">
      <c r="A4374" s="5">
        <v>46114</v>
      </c>
      <c r="B4374" t="s">
        <v>78</v>
      </c>
      <c r="F4374" s="8">
        <v>150</v>
      </c>
      <c r="G4374">
        <v>75</v>
      </c>
      <c r="H4374" s="6">
        <v>39</v>
      </c>
      <c r="I4374" s="6">
        <f t="shared" si="297"/>
        <v>-36</v>
      </c>
      <c r="J4374" s="6"/>
      <c r="K4374" s="6"/>
      <c r="Q4374" t="s">
        <v>79</v>
      </c>
      <c r="U4374">
        <v>2601408</v>
      </c>
      <c r="V4374" t="s">
        <v>2035</v>
      </c>
      <c r="W4374" t="s">
        <v>144</v>
      </c>
      <c r="X4374" t="s">
        <v>514</v>
      </c>
      <c r="Y4374" t="s">
        <v>679</v>
      </c>
      <c r="AF4374" t="s">
        <v>2035</v>
      </c>
      <c r="AG4374" t="s">
        <v>2036</v>
      </c>
      <c r="AH4374" t="s">
        <v>516</v>
      </c>
      <c r="AI4374" t="s">
        <v>517</v>
      </c>
      <c r="AM4374">
        <v>260001</v>
      </c>
      <c r="BA4374" s="6">
        <v>-111</v>
      </c>
      <c r="BE4374">
        <f t="shared" si="294"/>
        <v>0</v>
      </c>
      <c r="BF4374" s="6">
        <f t="shared" si="295"/>
        <v>-39</v>
      </c>
      <c r="BG4374" s="7" t="s">
        <v>71</v>
      </c>
      <c r="BH4374" t="e">
        <f>+VLOOKUP(AF4374,Sheet4!A:A,1,FALSE)</f>
        <v>#N/A</v>
      </c>
      <c r="BL4374" s="6">
        <v>39</v>
      </c>
      <c r="BM4374" s="59">
        <f t="shared" si="296"/>
        <v>0</v>
      </c>
      <c r="BN4374" t="s">
        <v>2037</v>
      </c>
    </row>
    <row r="4375" spans="1:67" ht="13" customHeight="1" x14ac:dyDescent="0.3">
      <c r="A4375" s="5">
        <v>46114</v>
      </c>
      <c r="B4375" t="s">
        <v>80</v>
      </c>
      <c r="F4375">
        <v>1875</v>
      </c>
      <c r="G4375">
        <v>1875</v>
      </c>
      <c r="H4375" s="6">
        <v>487.5</v>
      </c>
      <c r="I4375" s="6">
        <f t="shared" si="297"/>
        <v>-1387.5</v>
      </c>
      <c r="J4375" s="6"/>
      <c r="K4375" s="6"/>
      <c r="Q4375" t="s">
        <v>81</v>
      </c>
      <c r="U4375">
        <v>2601408</v>
      </c>
      <c r="V4375" t="s">
        <v>2035</v>
      </c>
      <c r="W4375" t="s">
        <v>144</v>
      </c>
      <c r="X4375" t="s">
        <v>514</v>
      </c>
      <c r="Y4375" t="s">
        <v>679</v>
      </c>
      <c r="AF4375" t="s">
        <v>2035</v>
      </c>
      <c r="AG4375" t="s">
        <v>2036</v>
      </c>
      <c r="AH4375" t="s">
        <v>516</v>
      </c>
      <c r="AI4375" t="s">
        <v>517</v>
      </c>
      <c r="AM4375">
        <v>260001</v>
      </c>
      <c r="BA4375" s="6">
        <v>-1387.5</v>
      </c>
      <c r="BE4375">
        <f t="shared" si="294"/>
        <v>0</v>
      </c>
      <c r="BF4375" s="6">
        <f t="shared" si="295"/>
        <v>-487.5</v>
      </c>
      <c r="BG4375" s="7" t="s">
        <v>71</v>
      </c>
      <c r="BH4375" t="e">
        <f>+VLOOKUP(AF4375,Sheet4!A:A,1,FALSE)</f>
        <v>#N/A</v>
      </c>
      <c r="BL4375" s="6">
        <v>487.5</v>
      </c>
      <c r="BM4375" s="59">
        <f t="shared" si="296"/>
        <v>0</v>
      </c>
      <c r="BN4375" t="s">
        <v>2037</v>
      </c>
    </row>
    <row r="4376" spans="1:67" ht="13" customHeight="1" x14ac:dyDescent="0.3">
      <c r="A4376" s="5">
        <v>46114</v>
      </c>
      <c r="B4376" t="s">
        <v>63</v>
      </c>
      <c r="F4376">
        <v>4740</v>
      </c>
      <c r="G4376">
        <v>4740</v>
      </c>
      <c r="H4376" s="6">
        <v>4515</v>
      </c>
      <c r="I4376" s="6">
        <f t="shared" si="297"/>
        <v>-225</v>
      </c>
      <c r="J4376" s="6"/>
      <c r="K4376" s="6"/>
      <c r="Q4376" t="s">
        <v>64</v>
      </c>
      <c r="U4376">
        <v>2601409</v>
      </c>
      <c r="V4376" t="s">
        <v>2038</v>
      </c>
      <c r="W4376" t="s">
        <v>144</v>
      </c>
      <c r="X4376" t="s">
        <v>503</v>
      </c>
      <c r="Y4376" t="s">
        <v>803</v>
      </c>
      <c r="AF4376" t="s">
        <v>2038</v>
      </c>
      <c r="AG4376" t="s">
        <v>2039</v>
      </c>
      <c r="AH4376" t="s">
        <v>506</v>
      </c>
      <c r="AI4376" t="s">
        <v>507</v>
      </c>
      <c r="AM4376">
        <v>260001</v>
      </c>
      <c r="BA4376" s="6">
        <v>-225</v>
      </c>
      <c r="BE4376">
        <f t="shared" si="294"/>
        <v>0</v>
      </c>
      <c r="BF4376" s="6">
        <f t="shared" si="295"/>
        <v>-4515</v>
      </c>
      <c r="BG4376" s="7" t="s">
        <v>71</v>
      </c>
      <c r="BH4376" t="e">
        <f>+VLOOKUP(AF4376,Sheet4!A:A,1,FALSE)</f>
        <v>#N/A</v>
      </c>
      <c r="BL4376" s="6">
        <v>4515</v>
      </c>
      <c r="BM4376" s="59">
        <f t="shared" si="296"/>
        <v>0</v>
      </c>
      <c r="BN4376" t="s">
        <v>2040</v>
      </c>
      <c r="BO4376" t="s">
        <v>116</v>
      </c>
    </row>
    <row r="4377" spans="1:67" ht="13" customHeight="1" x14ac:dyDescent="0.3">
      <c r="A4377" s="5">
        <v>46114</v>
      </c>
      <c r="B4377" t="s">
        <v>74</v>
      </c>
      <c r="F4377" s="8">
        <v>316</v>
      </c>
      <c r="G4377">
        <v>158</v>
      </c>
      <c r="H4377" s="6">
        <v>301</v>
      </c>
      <c r="I4377" s="6">
        <f t="shared" si="297"/>
        <v>143</v>
      </c>
      <c r="J4377" s="6"/>
      <c r="K4377" s="6"/>
      <c r="Q4377" t="s">
        <v>75</v>
      </c>
      <c r="U4377">
        <v>2601409</v>
      </c>
      <c r="V4377" t="s">
        <v>2038</v>
      </c>
      <c r="W4377" t="s">
        <v>144</v>
      </c>
      <c r="X4377" t="s">
        <v>503</v>
      </c>
      <c r="Y4377" t="s">
        <v>803</v>
      </c>
      <c r="AF4377" t="s">
        <v>2038</v>
      </c>
      <c r="AG4377" t="s">
        <v>2039</v>
      </c>
      <c r="AH4377" t="s">
        <v>506</v>
      </c>
      <c r="AI4377" t="s">
        <v>507</v>
      </c>
      <c r="AM4377">
        <v>260001</v>
      </c>
      <c r="BA4377" s="6">
        <v>-15</v>
      </c>
      <c r="BE4377">
        <f t="shared" si="294"/>
        <v>0</v>
      </c>
      <c r="BF4377" s="6">
        <f t="shared" si="295"/>
        <v>-301</v>
      </c>
      <c r="BG4377" s="7" t="s">
        <v>71</v>
      </c>
      <c r="BH4377" t="e">
        <f>+VLOOKUP(AF4377,Sheet4!A:A,1,FALSE)</f>
        <v>#N/A</v>
      </c>
      <c r="BL4377" s="6">
        <v>301</v>
      </c>
      <c r="BM4377" s="59">
        <f t="shared" si="296"/>
        <v>0</v>
      </c>
      <c r="BN4377" t="s">
        <v>2040</v>
      </c>
    </row>
    <row r="4378" spans="1:67" ht="13" customHeight="1" x14ac:dyDescent="0.3">
      <c r="A4378" s="5">
        <v>46114</v>
      </c>
      <c r="B4378" t="s">
        <v>76</v>
      </c>
      <c r="F4378">
        <v>6320</v>
      </c>
      <c r="G4378">
        <v>6320</v>
      </c>
      <c r="H4378" s="6">
        <v>6020</v>
      </c>
      <c r="I4378" s="6">
        <f t="shared" si="297"/>
        <v>-300</v>
      </c>
      <c r="J4378" s="6"/>
      <c r="K4378" s="6"/>
      <c r="Q4378" t="s">
        <v>77</v>
      </c>
      <c r="U4378">
        <v>2601409</v>
      </c>
      <c r="V4378" t="s">
        <v>2038</v>
      </c>
      <c r="W4378" t="s">
        <v>144</v>
      </c>
      <c r="X4378" t="s">
        <v>503</v>
      </c>
      <c r="Y4378" t="s">
        <v>803</v>
      </c>
      <c r="AF4378" t="s">
        <v>2038</v>
      </c>
      <c r="AG4378" t="s">
        <v>2039</v>
      </c>
      <c r="AH4378" t="s">
        <v>506</v>
      </c>
      <c r="AI4378" t="s">
        <v>507</v>
      </c>
      <c r="AM4378">
        <v>260001</v>
      </c>
      <c r="BA4378" s="6">
        <v>-300</v>
      </c>
      <c r="BE4378">
        <f t="shared" si="294"/>
        <v>0</v>
      </c>
      <c r="BF4378" s="6">
        <f t="shared" si="295"/>
        <v>-6020</v>
      </c>
      <c r="BG4378" s="7" t="s">
        <v>71</v>
      </c>
      <c r="BH4378" t="e">
        <f>+VLOOKUP(AF4378,Sheet4!A:A,1,FALSE)</f>
        <v>#N/A</v>
      </c>
      <c r="BL4378" s="6">
        <v>6020</v>
      </c>
      <c r="BM4378" s="59">
        <f t="shared" si="296"/>
        <v>0</v>
      </c>
      <c r="BN4378" t="s">
        <v>2040</v>
      </c>
    </row>
    <row r="4379" spans="1:67" ht="13" customHeight="1" x14ac:dyDescent="0.3">
      <c r="A4379" s="5">
        <v>46114</v>
      </c>
      <c r="B4379" t="s">
        <v>78</v>
      </c>
      <c r="F4379" s="8">
        <v>316</v>
      </c>
      <c r="G4379">
        <v>158</v>
      </c>
      <c r="H4379" s="6">
        <v>301</v>
      </c>
      <c r="I4379" s="6">
        <f t="shared" si="297"/>
        <v>143</v>
      </c>
      <c r="J4379" s="6"/>
      <c r="K4379" s="6"/>
      <c r="Q4379" t="s">
        <v>79</v>
      </c>
      <c r="U4379">
        <v>2601409</v>
      </c>
      <c r="V4379" t="s">
        <v>2038</v>
      </c>
      <c r="W4379" t="s">
        <v>144</v>
      </c>
      <c r="X4379" t="s">
        <v>503</v>
      </c>
      <c r="Y4379" t="s">
        <v>803</v>
      </c>
      <c r="AF4379" t="s">
        <v>2038</v>
      </c>
      <c r="AG4379" t="s">
        <v>2039</v>
      </c>
      <c r="AH4379" t="s">
        <v>506</v>
      </c>
      <c r="AI4379" t="s">
        <v>507</v>
      </c>
      <c r="AM4379">
        <v>260001</v>
      </c>
      <c r="BA4379" s="6">
        <v>-15</v>
      </c>
      <c r="BE4379">
        <f t="shared" si="294"/>
        <v>0</v>
      </c>
      <c r="BF4379" s="6">
        <f t="shared" si="295"/>
        <v>-301</v>
      </c>
      <c r="BG4379" s="7" t="s">
        <v>71</v>
      </c>
      <c r="BH4379" t="e">
        <f>+VLOOKUP(AF4379,Sheet4!A:A,1,FALSE)</f>
        <v>#N/A</v>
      </c>
      <c r="BL4379" s="6">
        <v>301</v>
      </c>
      <c r="BM4379" s="59">
        <f t="shared" si="296"/>
        <v>0</v>
      </c>
      <c r="BN4379" t="s">
        <v>2040</v>
      </c>
    </row>
    <row r="4380" spans="1:67" ht="13" customHeight="1" x14ac:dyDescent="0.3">
      <c r="A4380" s="5">
        <v>46114</v>
      </c>
      <c r="B4380" t="s">
        <v>80</v>
      </c>
      <c r="F4380">
        <v>3950</v>
      </c>
      <c r="G4380">
        <v>3950</v>
      </c>
      <c r="H4380" s="6">
        <v>3762.5</v>
      </c>
      <c r="I4380" s="6">
        <f t="shared" si="297"/>
        <v>-187.5</v>
      </c>
      <c r="J4380" s="6"/>
      <c r="K4380" s="6"/>
      <c r="Q4380" t="s">
        <v>81</v>
      </c>
      <c r="U4380">
        <v>2601409</v>
      </c>
      <c r="V4380" t="s">
        <v>2038</v>
      </c>
      <c r="W4380" t="s">
        <v>144</v>
      </c>
      <c r="X4380" t="s">
        <v>503</v>
      </c>
      <c r="Y4380" t="s">
        <v>803</v>
      </c>
      <c r="AF4380" t="s">
        <v>2038</v>
      </c>
      <c r="AG4380" t="s">
        <v>2039</v>
      </c>
      <c r="AH4380" t="s">
        <v>506</v>
      </c>
      <c r="AI4380" t="s">
        <v>507</v>
      </c>
      <c r="AM4380">
        <v>260001</v>
      </c>
      <c r="BA4380" s="6">
        <v>-187.5</v>
      </c>
      <c r="BE4380">
        <f t="shared" si="294"/>
        <v>0</v>
      </c>
      <c r="BF4380" s="6">
        <f t="shared" si="295"/>
        <v>-3762.5</v>
      </c>
      <c r="BG4380" s="7" t="s">
        <v>71</v>
      </c>
      <c r="BH4380" t="e">
        <f>+VLOOKUP(AF4380,Sheet4!A:A,1,FALSE)</f>
        <v>#N/A</v>
      </c>
      <c r="BL4380" s="6">
        <v>3762.5</v>
      </c>
      <c r="BM4380" s="59">
        <f t="shared" si="296"/>
        <v>0</v>
      </c>
      <c r="BN4380" t="s">
        <v>2040</v>
      </c>
    </row>
    <row r="4381" spans="1:67" s="13" customFormat="1" ht="13" customHeight="1" x14ac:dyDescent="0.3">
      <c r="A4381" s="14">
        <v>46114</v>
      </c>
      <c r="B4381" s="13" t="s">
        <v>63</v>
      </c>
      <c r="F4381" s="13">
        <v>15</v>
      </c>
      <c r="G4381" s="13">
        <v>15</v>
      </c>
      <c r="H4381">
        <v>4065</v>
      </c>
      <c r="I4381" s="6">
        <v>4050</v>
      </c>
      <c r="Q4381" s="13" t="s">
        <v>64</v>
      </c>
      <c r="U4381" s="13">
        <v>2601410</v>
      </c>
      <c r="V4381" s="13" t="s">
        <v>2041</v>
      </c>
      <c r="W4381" s="13" t="s">
        <v>169</v>
      </c>
      <c r="X4381" s="13" t="s">
        <v>281</v>
      </c>
      <c r="Y4381" s="13" t="s">
        <v>2042</v>
      </c>
      <c r="AF4381" s="13" t="s">
        <v>2041</v>
      </c>
      <c r="AG4381" s="13" t="s">
        <v>2043</v>
      </c>
      <c r="AH4381" s="13" t="s">
        <v>284</v>
      </c>
      <c r="AI4381" s="13">
        <v>870936440</v>
      </c>
      <c r="AM4381" s="13">
        <v>260001</v>
      </c>
      <c r="BE4381">
        <f t="shared" si="294"/>
        <v>0</v>
      </c>
      <c r="BF4381" s="6">
        <f t="shared" si="295"/>
        <v>-4065</v>
      </c>
      <c r="BG4381" s="7" t="s">
        <v>71</v>
      </c>
      <c r="BH4381" t="e">
        <f>+VLOOKUP(AF4381,Sheet4!A:A,1,FALSE)</f>
        <v>#N/A</v>
      </c>
      <c r="BL4381">
        <v>15</v>
      </c>
      <c r="BM4381" s="59">
        <f t="shared" si="296"/>
        <v>4050</v>
      </c>
      <c r="BN4381" t="s">
        <v>2044</v>
      </c>
      <c r="BO4381" t="s">
        <v>73</v>
      </c>
    </row>
    <row r="4382" spans="1:67" s="13" customFormat="1" ht="13" customHeight="1" x14ac:dyDescent="0.3">
      <c r="A4382" s="14">
        <v>46114</v>
      </c>
      <c r="B4382" s="13" t="s">
        <v>63</v>
      </c>
      <c r="F4382" s="13">
        <v>15</v>
      </c>
      <c r="G4382" s="13">
        <v>15</v>
      </c>
      <c r="H4382">
        <v>4065</v>
      </c>
      <c r="I4382" s="6">
        <v>4050</v>
      </c>
      <c r="Q4382" s="13" t="s">
        <v>64</v>
      </c>
      <c r="U4382" s="13">
        <v>2601410</v>
      </c>
      <c r="V4382" s="13" t="s">
        <v>2041</v>
      </c>
      <c r="W4382" s="13" t="s">
        <v>169</v>
      </c>
      <c r="X4382" s="13" t="s">
        <v>281</v>
      </c>
      <c r="Y4382" s="13" t="s">
        <v>2045</v>
      </c>
      <c r="AF4382" s="13" t="s">
        <v>2041</v>
      </c>
      <c r="AG4382" s="13" t="s">
        <v>2043</v>
      </c>
      <c r="AH4382" s="13" t="s">
        <v>284</v>
      </c>
      <c r="AI4382" s="13">
        <v>870936440</v>
      </c>
      <c r="AM4382" s="13">
        <v>260001</v>
      </c>
      <c r="BE4382">
        <f t="shared" si="294"/>
        <v>0</v>
      </c>
      <c r="BF4382" s="6">
        <f t="shared" si="295"/>
        <v>-4065</v>
      </c>
      <c r="BG4382" s="7" t="s">
        <v>71</v>
      </c>
      <c r="BH4382" t="e">
        <f>+VLOOKUP(AF4382,Sheet4!A:A,1,FALSE)</f>
        <v>#N/A</v>
      </c>
      <c r="BL4382">
        <v>15</v>
      </c>
      <c r="BM4382" s="59">
        <f t="shared" si="296"/>
        <v>4050</v>
      </c>
      <c r="BN4382" t="s">
        <v>2044</v>
      </c>
      <c r="BO4382" t="s">
        <v>73</v>
      </c>
    </row>
    <row r="4383" spans="1:67" ht="13" customHeight="1" x14ac:dyDescent="0.3">
      <c r="A4383" s="5">
        <v>46114</v>
      </c>
      <c r="B4383" t="s">
        <v>74</v>
      </c>
      <c r="F4383" s="8">
        <v>1</v>
      </c>
      <c r="G4383">
        <v>0.5</v>
      </c>
      <c r="H4383">
        <v>271</v>
      </c>
      <c r="I4383" s="6">
        <v>270</v>
      </c>
      <c r="Q4383" t="s">
        <v>75</v>
      </c>
      <c r="U4383">
        <v>2601410</v>
      </c>
      <c r="V4383" t="s">
        <v>2041</v>
      </c>
      <c r="W4383" t="s">
        <v>169</v>
      </c>
      <c r="X4383" t="s">
        <v>281</v>
      </c>
      <c r="Y4383" t="s">
        <v>2042</v>
      </c>
      <c r="AF4383" t="s">
        <v>2041</v>
      </c>
      <c r="AG4383" t="s">
        <v>2043</v>
      </c>
      <c r="AH4383" t="s">
        <v>284</v>
      </c>
      <c r="AI4383">
        <v>870936440</v>
      </c>
      <c r="AM4383">
        <v>260001</v>
      </c>
      <c r="BE4383">
        <f t="shared" si="294"/>
        <v>0</v>
      </c>
      <c r="BF4383" s="6">
        <f t="shared" si="295"/>
        <v>-271</v>
      </c>
      <c r="BG4383" s="7" t="s">
        <v>71</v>
      </c>
      <c r="BH4383" t="e">
        <f>+VLOOKUP(AF4383,Sheet4!A:A,1,FALSE)</f>
        <v>#N/A</v>
      </c>
      <c r="BL4383">
        <v>0.5</v>
      </c>
      <c r="BM4383" s="59">
        <f t="shared" si="296"/>
        <v>270.5</v>
      </c>
      <c r="BN4383" t="s">
        <v>2044</v>
      </c>
    </row>
    <row r="4384" spans="1:67" ht="13" customHeight="1" x14ac:dyDescent="0.3">
      <c r="A4384" s="5">
        <v>46114</v>
      </c>
      <c r="B4384" t="s">
        <v>74</v>
      </c>
      <c r="F4384" s="8">
        <v>1</v>
      </c>
      <c r="G4384">
        <v>0.5</v>
      </c>
      <c r="H4384">
        <v>271</v>
      </c>
      <c r="I4384" s="6">
        <v>270</v>
      </c>
      <c r="Q4384" t="s">
        <v>75</v>
      </c>
      <c r="U4384">
        <v>2601410</v>
      </c>
      <c r="V4384" t="s">
        <v>2041</v>
      </c>
      <c r="W4384" t="s">
        <v>169</v>
      </c>
      <c r="X4384" t="s">
        <v>281</v>
      </c>
      <c r="Y4384" t="s">
        <v>2045</v>
      </c>
      <c r="AF4384" t="s">
        <v>2041</v>
      </c>
      <c r="AG4384" t="s">
        <v>2043</v>
      </c>
      <c r="AH4384" t="s">
        <v>284</v>
      </c>
      <c r="AI4384">
        <v>870936440</v>
      </c>
      <c r="AM4384">
        <v>260001</v>
      </c>
      <c r="BE4384">
        <f t="shared" si="294"/>
        <v>0</v>
      </c>
      <c r="BF4384" s="6">
        <f t="shared" si="295"/>
        <v>-271</v>
      </c>
      <c r="BG4384" s="7" t="s">
        <v>71</v>
      </c>
      <c r="BH4384" t="e">
        <f>+VLOOKUP(AF4384,Sheet4!A:A,1,FALSE)</f>
        <v>#N/A</v>
      </c>
      <c r="BL4384">
        <v>0.5</v>
      </c>
      <c r="BM4384" s="59">
        <f t="shared" si="296"/>
        <v>270.5</v>
      </c>
      <c r="BN4384" t="s">
        <v>2044</v>
      </c>
    </row>
    <row r="4385" spans="1:67" ht="13" customHeight="1" x14ac:dyDescent="0.3">
      <c r="A4385" s="5">
        <v>46114</v>
      </c>
      <c r="B4385" t="s">
        <v>76</v>
      </c>
      <c r="F4385">
        <v>20</v>
      </c>
      <c r="G4385">
        <v>20</v>
      </c>
      <c r="H4385">
        <v>5420</v>
      </c>
      <c r="I4385" s="6">
        <v>5400</v>
      </c>
      <c r="Q4385" t="s">
        <v>77</v>
      </c>
      <c r="U4385">
        <v>2601410</v>
      </c>
      <c r="V4385" t="s">
        <v>2041</v>
      </c>
      <c r="W4385" t="s">
        <v>169</v>
      </c>
      <c r="X4385" t="s">
        <v>281</v>
      </c>
      <c r="Y4385" t="s">
        <v>2042</v>
      </c>
      <c r="AF4385" t="s">
        <v>2041</v>
      </c>
      <c r="AG4385" t="s">
        <v>2043</v>
      </c>
      <c r="AH4385" t="s">
        <v>284</v>
      </c>
      <c r="AI4385">
        <v>870936440</v>
      </c>
      <c r="AM4385">
        <v>260001</v>
      </c>
      <c r="BE4385">
        <f t="shared" si="294"/>
        <v>0</v>
      </c>
      <c r="BF4385" s="6">
        <f t="shared" si="295"/>
        <v>-5420</v>
      </c>
      <c r="BG4385" s="7" t="s">
        <v>71</v>
      </c>
      <c r="BH4385" t="e">
        <f>+VLOOKUP(AF4385,Sheet4!A:A,1,FALSE)</f>
        <v>#N/A</v>
      </c>
      <c r="BL4385">
        <v>20</v>
      </c>
      <c r="BM4385" s="59">
        <f t="shared" si="296"/>
        <v>5400</v>
      </c>
      <c r="BN4385" t="s">
        <v>2044</v>
      </c>
    </row>
    <row r="4386" spans="1:67" ht="13" customHeight="1" x14ac:dyDescent="0.3">
      <c r="A4386" s="5">
        <v>46114</v>
      </c>
      <c r="B4386" t="s">
        <v>76</v>
      </c>
      <c r="F4386">
        <v>20</v>
      </c>
      <c r="G4386">
        <v>20</v>
      </c>
      <c r="H4386">
        <v>5420</v>
      </c>
      <c r="I4386" s="6">
        <v>5400</v>
      </c>
      <c r="Q4386" t="s">
        <v>77</v>
      </c>
      <c r="U4386">
        <v>2601410</v>
      </c>
      <c r="V4386" t="s">
        <v>2041</v>
      </c>
      <c r="W4386" t="s">
        <v>169</v>
      </c>
      <c r="X4386" t="s">
        <v>281</v>
      </c>
      <c r="Y4386" t="s">
        <v>2045</v>
      </c>
      <c r="AF4386" t="s">
        <v>2041</v>
      </c>
      <c r="AG4386" t="s">
        <v>2043</v>
      </c>
      <c r="AH4386" t="s">
        <v>284</v>
      </c>
      <c r="AI4386">
        <v>870936440</v>
      </c>
      <c r="AM4386">
        <v>260001</v>
      </c>
      <c r="BE4386">
        <f t="shared" si="294"/>
        <v>0</v>
      </c>
      <c r="BF4386" s="6">
        <f t="shared" si="295"/>
        <v>-5420</v>
      </c>
      <c r="BG4386" s="7" t="s">
        <v>71</v>
      </c>
      <c r="BH4386" t="e">
        <f>+VLOOKUP(AF4386,Sheet4!A:A,1,FALSE)</f>
        <v>#N/A</v>
      </c>
      <c r="BL4386">
        <v>20</v>
      </c>
      <c r="BM4386" s="59">
        <f t="shared" si="296"/>
        <v>5400</v>
      </c>
      <c r="BN4386" t="s">
        <v>2044</v>
      </c>
    </row>
    <row r="4387" spans="1:67" ht="13" customHeight="1" x14ac:dyDescent="0.3">
      <c r="A4387" s="5">
        <v>46114</v>
      </c>
      <c r="B4387" t="s">
        <v>78</v>
      </c>
      <c r="F4387" s="8">
        <v>1</v>
      </c>
      <c r="G4387">
        <v>0.5</v>
      </c>
      <c r="H4387">
        <v>271</v>
      </c>
      <c r="I4387" s="6">
        <v>270</v>
      </c>
      <c r="Q4387" t="s">
        <v>79</v>
      </c>
      <c r="U4387">
        <v>2601410</v>
      </c>
      <c r="V4387" t="s">
        <v>2041</v>
      </c>
      <c r="W4387" t="s">
        <v>169</v>
      </c>
      <c r="X4387" t="s">
        <v>281</v>
      </c>
      <c r="Y4387" t="s">
        <v>2042</v>
      </c>
      <c r="AF4387" t="s">
        <v>2041</v>
      </c>
      <c r="AG4387" t="s">
        <v>2043</v>
      </c>
      <c r="AH4387" t="s">
        <v>284</v>
      </c>
      <c r="AI4387">
        <v>870936440</v>
      </c>
      <c r="AM4387">
        <v>260001</v>
      </c>
      <c r="BE4387">
        <f t="shared" si="294"/>
        <v>0</v>
      </c>
      <c r="BF4387" s="6">
        <f t="shared" si="295"/>
        <v>-271</v>
      </c>
      <c r="BG4387" s="7" t="s">
        <v>71</v>
      </c>
      <c r="BH4387" t="e">
        <f>+VLOOKUP(AF4387,Sheet4!A:A,1,FALSE)</f>
        <v>#N/A</v>
      </c>
      <c r="BL4387">
        <v>0.5</v>
      </c>
      <c r="BM4387" s="59">
        <f t="shared" si="296"/>
        <v>270.5</v>
      </c>
      <c r="BN4387" t="s">
        <v>2044</v>
      </c>
    </row>
    <row r="4388" spans="1:67" ht="13" customHeight="1" x14ac:dyDescent="0.3">
      <c r="A4388" s="5">
        <v>46114</v>
      </c>
      <c r="B4388" t="s">
        <v>78</v>
      </c>
      <c r="F4388" s="8">
        <v>1</v>
      </c>
      <c r="G4388">
        <v>0.5</v>
      </c>
      <c r="H4388">
        <v>271</v>
      </c>
      <c r="I4388" s="6">
        <v>270</v>
      </c>
      <c r="Q4388" t="s">
        <v>79</v>
      </c>
      <c r="U4388">
        <v>2601410</v>
      </c>
      <c r="V4388" t="s">
        <v>2041</v>
      </c>
      <c r="W4388" t="s">
        <v>169</v>
      </c>
      <c r="X4388" t="s">
        <v>281</v>
      </c>
      <c r="Y4388" t="s">
        <v>2045</v>
      </c>
      <c r="AF4388" t="s">
        <v>2041</v>
      </c>
      <c r="AG4388" t="s">
        <v>2043</v>
      </c>
      <c r="AH4388" t="s">
        <v>284</v>
      </c>
      <c r="AI4388">
        <v>870936440</v>
      </c>
      <c r="AM4388">
        <v>260001</v>
      </c>
      <c r="BE4388">
        <f t="shared" si="294"/>
        <v>0</v>
      </c>
      <c r="BF4388" s="6">
        <f t="shared" si="295"/>
        <v>-271</v>
      </c>
      <c r="BG4388" s="7" t="s">
        <v>71</v>
      </c>
      <c r="BH4388" t="e">
        <f>+VLOOKUP(AF4388,Sheet4!A:A,1,FALSE)</f>
        <v>#N/A</v>
      </c>
      <c r="BL4388">
        <v>0.5</v>
      </c>
      <c r="BM4388" s="59">
        <f t="shared" si="296"/>
        <v>270.5</v>
      </c>
      <c r="BN4388" t="s">
        <v>2044</v>
      </c>
    </row>
    <row r="4389" spans="1:67" ht="13" customHeight="1" x14ac:dyDescent="0.3">
      <c r="A4389" s="5">
        <v>46114</v>
      </c>
      <c r="B4389" t="s">
        <v>80</v>
      </c>
      <c r="F4389">
        <v>12.5</v>
      </c>
      <c r="G4389">
        <v>12.5</v>
      </c>
      <c r="H4389">
        <v>3387.5</v>
      </c>
      <c r="I4389" s="6">
        <v>3375</v>
      </c>
      <c r="Q4389" t="s">
        <v>81</v>
      </c>
      <c r="U4389">
        <v>2601410</v>
      </c>
      <c r="V4389" t="s">
        <v>2041</v>
      </c>
      <c r="W4389" t="s">
        <v>169</v>
      </c>
      <c r="X4389" t="s">
        <v>281</v>
      </c>
      <c r="Y4389" t="s">
        <v>2042</v>
      </c>
      <c r="AF4389" t="s">
        <v>2041</v>
      </c>
      <c r="AG4389" t="s">
        <v>2043</v>
      </c>
      <c r="AH4389" t="s">
        <v>284</v>
      </c>
      <c r="AI4389">
        <v>870936440</v>
      </c>
      <c r="AM4389">
        <v>260001</v>
      </c>
      <c r="BB4389" s="9">
        <v>12</v>
      </c>
      <c r="BE4389">
        <f t="shared" si="294"/>
        <v>12</v>
      </c>
      <c r="BF4389" s="6">
        <f t="shared" si="295"/>
        <v>-3375.5</v>
      </c>
      <c r="BG4389" s="12" t="s">
        <v>99</v>
      </c>
      <c r="BH4389" t="e">
        <f>+VLOOKUP(AF4389,Sheet4!A:A,1,FALSE)</f>
        <v>#N/A</v>
      </c>
      <c r="BL4389">
        <v>12.5</v>
      </c>
      <c r="BM4389" s="59">
        <f t="shared" si="296"/>
        <v>3375</v>
      </c>
      <c r="BN4389" t="s">
        <v>2044</v>
      </c>
    </row>
    <row r="4390" spans="1:67" ht="13" customHeight="1" x14ac:dyDescent="0.3">
      <c r="A4390" s="5">
        <v>46114</v>
      </c>
      <c r="B4390" t="s">
        <v>80</v>
      </c>
      <c r="F4390">
        <v>12.5</v>
      </c>
      <c r="G4390">
        <v>12.5</v>
      </c>
      <c r="H4390">
        <v>3387.5</v>
      </c>
      <c r="I4390" s="6">
        <v>3375</v>
      </c>
      <c r="Q4390" t="s">
        <v>81</v>
      </c>
      <c r="U4390">
        <v>2601410</v>
      </c>
      <c r="V4390" t="s">
        <v>2041</v>
      </c>
      <c r="W4390" t="s">
        <v>169</v>
      </c>
      <c r="X4390" t="s">
        <v>281</v>
      </c>
      <c r="Y4390" t="s">
        <v>2045</v>
      </c>
      <c r="AF4390" t="s">
        <v>2041</v>
      </c>
      <c r="AG4390" t="s">
        <v>2043</v>
      </c>
      <c r="AH4390" t="s">
        <v>284</v>
      </c>
      <c r="AI4390">
        <v>870936440</v>
      </c>
      <c r="AM4390">
        <v>260001</v>
      </c>
      <c r="BB4390" s="9">
        <v>12</v>
      </c>
      <c r="BE4390">
        <f t="shared" si="294"/>
        <v>12</v>
      </c>
      <c r="BF4390" s="6">
        <f t="shared" si="295"/>
        <v>-3375.5</v>
      </c>
      <c r="BG4390" s="12" t="s">
        <v>99</v>
      </c>
      <c r="BH4390" t="e">
        <f>+VLOOKUP(AF4390,Sheet4!A:A,1,FALSE)</f>
        <v>#N/A</v>
      </c>
      <c r="BL4390">
        <v>12.5</v>
      </c>
      <c r="BM4390" s="59">
        <f t="shared" si="296"/>
        <v>3375</v>
      </c>
      <c r="BN4390" t="s">
        <v>2044</v>
      </c>
    </row>
    <row r="4391" spans="1:67" ht="13" customHeight="1" x14ac:dyDescent="0.3">
      <c r="A4391" s="5">
        <v>46114</v>
      </c>
      <c r="B4391" t="s">
        <v>63</v>
      </c>
      <c r="F4391">
        <v>1920</v>
      </c>
      <c r="G4391">
        <v>1920</v>
      </c>
      <c r="H4391" s="6">
        <v>1920</v>
      </c>
      <c r="I4391" s="6">
        <f t="shared" ref="I4391:I4422" si="298">H4391-G4391</f>
        <v>0</v>
      </c>
      <c r="J4391" s="6"/>
      <c r="K4391" s="6"/>
      <c r="Q4391" t="s">
        <v>64</v>
      </c>
      <c r="U4391">
        <v>2601411</v>
      </c>
      <c r="V4391" t="s">
        <v>2046</v>
      </c>
      <c r="W4391" t="s">
        <v>144</v>
      </c>
      <c r="X4391" t="s">
        <v>503</v>
      </c>
      <c r="Y4391" t="s">
        <v>803</v>
      </c>
      <c r="AF4391" t="s">
        <v>2046</v>
      </c>
      <c r="AG4391" t="s">
        <v>2047</v>
      </c>
      <c r="AH4391" t="s">
        <v>506</v>
      </c>
      <c r="AI4391" t="s">
        <v>507</v>
      </c>
      <c r="AM4391">
        <v>260001</v>
      </c>
      <c r="BA4391" s="6">
        <v>0</v>
      </c>
      <c r="BE4391">
        <f t="shared" si="294"/>
        <v>0</v>
      </c>
      <c r="BF4391" s="6">
        <f t="shared" si="295"/>
        <v>-1920</v>
      </c>
      <c r="BG4391" s="7" t="s">
        <v>71</v>
      </c>
      <c r="BH4391" t="e">
        <f>+VLOOKUP(AF4391,Sheet4!A:A,1,FALSE)</f>
        <v>#N/A</v>
      </c>
      <c r="BL4391" s="6">
        <v>1920</v>
      </c>
      <c r="BM4391" s="59">
        <f t="shared" si="296"/>
        <v>0</v>
      </c>
      <c r="BN4391" t="s">
        <v>2048</v>
      </c>
      <c r="BO4391" t="s">
        <v>73</v>
      </c>
    </row>
    <row r="4392" spans="1:67" ht="13" customHeight="1" x14ac:dyDescent="0.3">
      <c r="A4392" s="5">
        <v>46114</v>
      </c>
      <c r="B4392" t="s">
        <v>74</v>
      </c>
      <c r="F4392" s="8">
        <v>128</v>
      </c>
      <c r="G4392">
        <v>64</v>
      </c>
      <c r="H4392" s="6">
        <v>128</v>
      </c>
      <c r="I4392" s="6">
        <f t="shared" si="298"/>
        <v>64</v>
      </c>
      <c r="J4392" s="6"/>
      <c r="K4392" s="6"/>
      <c r="Q4392" t="s">
        <v>75</v>
      </c>
      <c r="U4392">
        <v>2601411</v>
      </c>
      <c r="V4392" t="s">
        <v>2046</v>
      </c>
      <c r="W4392" t="s">
        <v>144</v>
      </c>
      <c r="X4392" t="s">
        <v>503</v>
      </c>
      <c r="Y4392" t="s">
        <v>803</v>
      </c>
      <c r="AF4392" t="s">
        <v>2046</v>
      </c>
      <c r="AG4392" t="s">
        <v>2047</v>
      </c>
      <c r="AH4392" t="s">
        <v>506</v>
      </c>
      <c r="AI4392" t="s">
        <v>507</v>
      </c>
      <c r="AM4392">
        <v>260001</v>
      </c>
      <c r="BA4392" s="6">
        <v>0</v>
      </c>
      <c r="BE4392">
        <f t="shared" si="294"/>
        <v>0</v>
      </c>
      <c r="BF4392" s="6">
        <f t="shared" si="295"/>
        <v>-128</v>
      </c>
      <c r="BG4392" s="7" t="s">
        <v>71</v>
      </c>
      <c r="BH4392" t="e">
        <f>+VLOOKUP(AF4392,Sheet4!A:A,1,FALSE)</f>
        <v>#N/A</v>
      </c>
      <c r="BL4392" s="6">
        <v>128</v>
      </c>
      <c r="BM4392" s="59">
        <f t="shared" si="296"/>
        <v>0</v>
      </c>
      <c r="BN4392" t="s">
        <v>2048</v>
      </c>
    </row>
    <row r="4393" spans="1:67" ht="13" customHeight="1" x14ac:dyDescent="0.3">
      <c r="A4393" s="5">
        <v>46114</v>
      </c>
      <c r="B4393" t="s">
        <v>76</v>
      </c>
      <c r="F4393">
        <v>2560</v>
      </c>
      <c r="G4393">
        <v>2560</v>
      </c>
      <c r="H4393" s="6">
        <v>2560</v>
      </c>
      <c r="I4393" s="6">
        <f t="shared" si="298"/>
        <v>0</v>
      </c>
      <c r="J4393" s="6"/>
      <c r="K4393" s="6"/>
      <c r="Q4393" t="s">
        <v>77</v>
      </c>
      <c r="U4393">
        <v>2601411</v>
      </c>
      <c r="V4393" t="s">
        <v>2046</v>
      </c>
      <c r="W4393" t="s">
        <v>144</v>
      </c>
      <c r="X4393" t="s">
        <v>503</v>
      </c>
      <c r="Y4393" t="s">
        <v>803</v>
      </c>
      <c r="AF4393" t="s">
        <v>2046</v>
      </c>
      <c r="AG4393" t="s">
        <v>2047</v>
      </c>
      <c r="AH4393" t="s">
        <v>506</v>
      </c>
      <c r="AI4393" t="s">
        <v>507</v>
      </c>
      <c r="AM4393">
        <v>260001</v>
      </c>
      <c r="BA4393" s="6">
        <v>0</v>
      </c>
      <c r="BE4393">
        <f t="shared" si="294"/>
        <v>0</v>
      </c>
      <c r="BF4393" s="6">
        <f t="shared" si="295"/>
        <v>-2560</v>
      </c>
      <c r="BG4393" s="7" t="s">
        <v>71</v>
      </c>
      <c r="BH4393" t="e">
        <f>+VLOOKUP(AF4393,Sheet4!A:A,1,FALSE)</f>
        <v>#N/A</v>
      </c>
      <c r="BL4393" s="6">
        <v>2560</v>
      </c>
      <c r="BM4393" s="59">
        <f t="shared" si="296"/>
        <v>0</v>
      </c>
      <c r="BN4393" t="s">
        <v>2048</v>
      </c>
    </row>
    <row r="4394" spans="1:67" ht="13" customHeight="1" x14ac:dyDescent="0.3">
      <c r="A4394" s="5">
        <v>46114</v>
      </c>
      <c r="B4394" t="s">
        <v>78</v>
      </c>
      <c r="F4394" s="8">
        <v>128</v>
      </c>
      <c r="G4394">
        <v>64</v>
      </c>
      <c r="H4394" s="6">
        <v>128</v>
      </c>
      <c r="I4394" s="6">
        <f t="shared" si="298"/>
        <v>64</v>
      </c>
      <c r="J4394" s="6"/>
      <c r="K4394" s="6"/>
      <c r="Q4394" t="s">
        <v>79</v>
      </c>
      <c r="U4394">
        <v>2601411</v>
      </c>
      <c r="V4394" t="s">
        <v>2046</v>
      </c>
      <c r="W4394" t="s">
        <v>144</v>
      </c>
      <c r="X4394" t="s">
        <v>503</v>
      </c>
      <c r="Y4394" t="s">
        <v>803</v>
      </c>
      <c r="AF4394" t="s">
        <v>2046</v>
      </c>
      <c r="AG4394" t="s">
        <v>2047</v>
      </c>
      <c r="AH4394" t="s">
        <v>506</v>
      </c>
      <c r="AI4394" t="s">
        <v>507</v>
      </c>
      <c r="AM4394">
        <v>260001</v>
      </c>
      <c r="BA4394" s="6">
        <v>0</v>
      </c>
      <c r="BE4394">
        <f t="shared" si="294"/>
        <v>0</v>
      </c>
      <c r="BF4394" s="6">
        <f t="shared" si="295"/>
        <v>-128</v>
      </c>
      <c r="BG4394" s="7" t="s">
        <v>71</v>
      </c>
      <c r="BH4394" t="e">
        <f>+VLOOKUP(AF4394,Sheet4!A:A,1,FALSE)</f>
        <v>#N/A</v>
      </c>
      <c r="BL4394" s="6">
        <v>128</v>
      </c>
      <c r="BM4394" s="59">
        <f t="shared" si="296"/>
        <v>0</v>
      </c>
      <c r="BN4394" t="s">
        <v>2048</v>
      </c>
    </row>
    <row r="4395" spans="1:67" ht="13" customHeight="1" x14ac:dyDescent="0.3">
      <c r="A4395" s="5">
        <v>46114</v>
      </c>
      <c r="B4395" t="s">
        <v>80</v>
      </c>
      <c r="F4395">
        <v>1600</v>
      </c>
      <c r="G4395">
        <v>1600</v>
      </c>
      <c r="H4395" s="6">
        <v>1600</v>
      </c>
      <c r="I4395" s="6">
        <f t="shared" si="298"/>
        <v>0</v>
      </c>
      <c r="J4395" s="6"/>
      <c r="K4395" s="6"/>
      <c r="Q4395" t="s">
        <v>81</v>
      </c>
      <c r="U4395">
        <v>2601411</v>
      </c>
      <c r="V4395" t="s">
        <v>2046</v>
      </c>
      <c r="W4395" t="s">
        <v>144</v>
      </c>
      <c r="X4395" t="s">
        <v>503</v>
      </c>
      <c r="Y4395" t="s">
        <v>803</v>
      </c>
      <c r="AF4395" t="s">
        <v>2046</v>
      </c>
      <c r="AG4395" t="s">
        <v>2047</v>
      </c>
      <c r="AH4395" t="s">
        <v>506</v>
      </c>
      <c r="AI4395" t="s">
        <v>507</v>
      </c>
      <c r="AM4395">
        <v>260001</v>
      </c>
      <c r="BA4395" s="6">
        <v>0</v>
      </c>
      <c r="BE4395">
        <f t="shared" si="294"/>
        <v>0</v>
      </c>
      <c r="BF4395" s="6">
        <f t="shared" si="295"/>
        <v>-1600</v>
      </c>
      <c r="BG4395" s="7" t="s">
        <v>71</v>
      </c>
      <c r="BH4395" t="e">
        <f>+VLOOKUP(AF4395,Sheet4!A:A,1,FALSE)</f>
        <v>#N/A</v>
      </c>
      <c r="BL4395" s="6">
        <v>1600</v>
      </c>
      <c r="BM4395" s="59">
        <f t="shared" si="296"/>
        <v>0</v>
      </c>
      <c r="BN4395" t="s">
        <v>2048</v>
      </c>
    </row>
    <row r="4396" spans="1:67" ht="13" customHeight="1" x14ac:dyDescent="0.3">
      <c r="A4396" s="5">
        <v>46114</v>
      </c>
      <c r="B4396" t="s">
        <v>63</v>
      </c>
      <c r="F4396">
        <v>270</v>
      </c>
      <c r="G4396">
        <v>270</v>
      </c>
      <c r="H4396" s="6">
        <v>0</v>
      </c>
      <c r="I4396" s="6">
        <f t="shared" si="298"/>
        <v>-270</v>
      </c>
      <c r="J4396" s="6"/>
      <c r="K4396" s="6"/>
      <c r="Q4396" t="s">
        <v>64</v>
      </c>
      <c r="U4396">
        <v>2601412</v>
      </c>
      <c r="V4396" t="s">
        <v>2049</v>
      </c>
      <c r="W4396" t="s">
        <v>144</v>
      </c>
      <c r="X4396" t="s">
        <v>514</v>
      </c>
      <c r="Y4396" t="s">
        <v>2050</v>
      </c>
      <c r="AF4396" t="s">
        <v>2049</v>
      </c>
      <c r="AG4396" t="s">
        <v>2051</v>
      </c>
      <c r="AH4396" t="s">
        <v>516</v>
      </c>
      <c r="AI4396" t="s">
        <v>517</v>
      </c>
      <c r="AM4396">
        <v>260001</v>
      </c>
      <c r="BA4396" s="6">
        <v>-270</v>
      </c>
      <c r="BE4396">
        <f t="shared" si="294"/>
        <v>0</v>
      </c>
      <c r="BF4396" s="6">
        <f t="shared" si="295"/>
        <v>0</v>
      </c>
      <c r="BG4396" s="7" t="s">
        <v>71</v>
      </c>
      <c r="BH4396" t="e">
        <f>+VLOOKUP(AF4396,Sheet4!A:A,1,FALSE)</f>
        <v>#N/A</v>
      </c>
      <c r="BL4396" s="6">
        <v>0</v>
      </c>
      <c r="BM4396" s="59">
        <f t="shared" si="296"/>
        <v>0</v>
      </c>
      <c r="BN4396" t="s">
        <v>2052</v>
      </c>
      <c r="BO4396" t="s">
        <v>101</v>
      </c>
    </row>
    <row r="4397" spans="1:67" ht="13" customHeight="1" x14ac:dyDescent="0.3">
      <c r="A4397" s="5">
        <v>46114</v>
      </c>
      <c r="B4397" t="s">
        <v>74</v>
      </c>
      <c r="F4397" s="8">
        <v>18</v>
      </c>
      <c r="G4397">
        <v>9</v>
      </c>
      <c r="H4397" s="6">
        <v>0</v>
      </c>
      <c r="I4397" s="6">
        <f t="shared" si="298"/>
        <v>-9</v>
      </c>
      <c r="J4397" s="6"/>
      <c r="K4397" s="6"/>
      <c r="Q4397" t="s">
        <v>75</v>
      </c>
      <c r="U4397">
        <v>2601412</v>
      </c>
      <c r="V4397" t="s">
        <v>2049</v>
      </c>
      <c r="W4397" t="s">
        <v>144</v>
      </c>
      <c r="X4397" t="s">
        <v>514</v>
      </c>
      <c r="Y4397" t="s">
        <v>2050</v>
      </c>
      <c r="AF4397" t="s">
        <v>2049</v>
      </c>
      <c r="AG4397" t="s">
        <v>2051</v>
      </c>
      <c r="AH4397" t="s">
        <v>516</v>
      </c>
      <c r="AI4397" t="s">
        <v>517</v>
      </c>
      <c r="AM4397">
        <v>260001</v>
      </c>
      <c r="BA4397" s="6">
        <v>-18</v>
      </c>
      <c r="BE4397">
        <f t="shared" si="294"/>
        <v>0</v>
      </c>
      <c r="BF4397" s="6">
        <f t="shared" si="295"/>
        <v>0</v>
      </c>
      <c r="BG4397" s="7" t="s">
        <v>71</v>
      </c>
      <c r="BH4397" t="e">
        <f>+VLOOKUP(AF4397,Sheet4!A:A,1,FALSE)</f>
        <v>#N/A</v>
      </c>
      <c r="BL4397" s="6">
        <v>0</v>
      </c>
      <c r="BM4397" s="59">
        <f t="shared" si="296"/>
        <v>0</v>
      </c>
      <c r="BN4397" t="s">
        <v>2052</v>
      </c>
    </row>
    <row r="4398" spans="1:67" ht="13" customHeight="1" x14ac:dyDescent="0.3">
      <c r="A4398" s="5">
        <v>46114</v>
      </c>
      <c r="B4398" t="s">
        <v>76</v>
      </c>
      <c r="F4398">
        <v>360</v>
      </c>
      <c r="G4398">
        <v>360</v>
      </c>
      <c r="H4398" s="6">
        <v>0</v>
      </c>
      <c r="I4398" s="6">
        <f t="shared" si="298"/>
        <v>-360</v>
      </c>
      <c r="J4398" s="6"/>
      <c r="K4398" s="6"/>
      <c r="Q4398" t="s">
        <v>77</v>
      </c>
      <c r="U4398">
        <v>2601412</v>
      </c>
      <c r="V4398" t="s">
        <v>2049</v>
      </c>
      <c r="W4398" t="s">
        <v>144</v>
      </c>
      <c r="X4398" t="s">
        <v>514</v>
      </c>
      <c r="Y4398" t="s">
        <v>2050</v>
      </c>
      <c r="AF4398" t="s">
        <v>2049</v>
      </c>
      <c r="AG4398" t="s">
        <v>2051</v>
      </c>
      <c r="AH4398" t="s">
        <v>516</v>
      </c>
      <c r="AI4398" t="s">
        <v>517</v>
      </c>
      <c r="AM4398">
        <v>260001</v>
      </c>
      <c r="BA4398" s="6">
        <v>-360</v>
      </c>
      <c r="BE4398">
        <f t="shared" si="294"/>
        <v>0</v>
      </c>
      <c r="BF4398" s="6">
        <f t="shared" si="295"/>
        <v>0</v>
      </c>
      <c r="BG4398" s="7" t="s">
        <v>71</v>
      </c>
      <c r="BH4398" t="e">
        <f>+VLOOKUP(AF4398,Sheet4!A:A,1,FALSE)</f>
        <v>#N/A</v>
      </c>
      <c r="BL4398" s="6">
        <v>0</v>
      </c>
      <c r="BM4398" s="59">
        <f t="shared" si="296"/>
        <v>0</v>
      </c>
      <c r="BN4398" t="s">
        <v>2052</v>
      </c>
    </row>
    <row r="4399" spans="1:67" ht="13" customHeight="1" x14ac:dyDescent="0.3">
      <c r="A4399" s="5">
        <v>46114</v>
      </c>
      <c r="B4399" t="s">
        <v>78</v>
      </c>
      <c r="F4399" s="8">
        <v>18</v>
      </c>
      <c r="G4399">
        <v>9</v>
      </c>
      <c r="H4399" s="6">
        <v>0</v>
      </c>
      <c r="I4399" s="6">
        <f t="shared" si="298"/>
        <v>-9</v>
      </c>
      <c r="J4399" s="6"/>
      <c r="K4399" s="6"/>
      <c r="Q4399" t="s">
        <v>79</v>
      </c>
      <c r="U4399">
        <v>2601412</v>
      </c>
      <c r="V4399" t="s">
        <v>2049</v>
      </c>
      <c r="W4399" t="s">
        <v>144</v>
      </c>
      <c r="X4399" t="s">
        <v>514</v>
      </c>
      <c r="Y4399" t="s">
        <v>2050</v>
      </c>
      <c r="AF4399" t="s">
        <v>2049</v>
      </c>
      <c r="AG4399" t="s">
        <v>2051</v>
      </c>
      <c r="AH4399" t="s">
        <v>516</v>
      </c>
      <c r="AI4399" t="s">
        <v>517</v>
      </c>
      <c r="AM4399">
        <v>260001</v>
      </c>
      <c r="BA4399" s="6">
        <v>-18</v>
      </c>
      <c r="BE4399">
        <f t="shared" si="294"/>
        <v>0</v>
      </c>
      <c r="BF4399" s="6">
        <f t="shared" si="295"/>
        <v>0</v>
      </c>
      <c r="BG4399" s="7" t="s">
        <v>71</v>
      </c>
      <c r="BH4399" t="e">
        <f>+VLOOKUP(AF4399,Sheet4!A:A,1,FALSE)</f>
        <v>#N/A</v>
      </c>
      <c r="BL4399" s="6">
        <v>0</v>
      </c>
      <c r="BM4399" s="59">
        <f t="shared" si="296"/>
        <v>0</v>
      </c>
      <c r="BN4399" t="s">
        <v>2052</v>
      </c>
    </row>
    <row r="4400" spans="1:67" ht="13" customHeight="1" x14ac:dyDescent="0.3">
      <c r="A4400" s="5">
        <v>46114</v>
      </c>
      <c r="B4400" t="s">
        <v>80</v>
      </c>
      <c r="F4400">
        <v>225</v>
      </c>
      <c r="G4400">
        <v>225</v>
      </c>
      <c r="H4400" s="6">
        <v>0</v>
      </c>
      <c r="I4400" s="6">
        <f t="shared" si="298"/>
        <v>-225</v>
      </c>
      <c r="J4400" s="6"/>
      <c r="K4400" s="6"/>
      <c r="Q4400" t="s">
        <v>81</v>
      </c>
      <c r="U4400">
        <v>2601412</v>
      </c>
      <c r="V4400" t="s">
        <v>2049</v>
      </c>
      <c r="W4400" t="s">
        <v>144</v>
      </c>
      <c r="X4400" t="s">
        <v>514</v>
      </c>
      <c r="Y4400" t="s">
        <v>2050</v>
      </c>
      <c r="AF4400" t="s">
        <v>2049</v>
      </c>
      <c r="AG4400" t="s">
        <v>2051</v>
      </c>
      <c r="AH4400" t="s">
        <v>516</v>
      </c>
      <c r="AI4400" t="s">
        <v>517</v>
      </c>
      <c r="AM4400">
        <v>260001</v>
      </c>
      <c r="BA4400" s="6">
        <v>-225</v>
      </c>
      <c r="BE4400">
        <f t="shared" si="294"/>
        <v>0</v>
      </c>
      <c r="BF4400" s="6">
        <f t="shared" si="295"/>
        <v>0</v>
      </c>
      <c r="BG4400" s="7" t="s">
        <v>71</v>
      </c>
      <c r="BH4400" t="e">
        <f>+VLOOKUP(AF4400,Sheet4!A:A,1,FALSE)</f>
        <v>#N/A</v>
      </c>
      <c r="BL4400" s="6">
        <v>0</v>
      </c>
      <c r="BM4400" s="59">
        <f t="shared" si="296"/>
        <v>0</v>
      </c>
      <c r="BN4400" t="s">
        <v>2052</v>
      </c>
    </row>
    <row r="4401" spans="1:67" ht="13" customHeight="1" x14ac:dyDescent="0.3">
      <c r="A4401" s="5">
        <v>46114</v>
      </c>
      <c r="B4401" t="s">
        <v>63</v>
      </c>
      <c r="F4401">
        <v>810</v>
      </c>
      <c r="G4401">
        <v>810</v>
      </c>
      <c r="H4401" s="6">
        <v>0</v>
      </c>
      <c r="I4401" s="6">
        <f t="shared" si="298"/>
        <v>-810</v>
      </c>
      <c r="J4401" s="6"/>
      <c r="K4401" s="6"/>
      <c r="Q4401" t="s">
        <v>64</v>
      </c>
      <c r="U4401">
        <v>2601413</v>
      </c>
      <c r="V4401" t="s">
        <v>2053</v>
      </c>
      <c r="W4401" t="s">
        <v>119</v>
      </c>
      <c r="X4401" t="s">
        <v>298</v>
      </c>
      <c r="Y4401" t="s">
        <v>2054</v>
      </c>
      <c r="AF4401" t="s">
        <v>2053</v>
      </c>
      <c r="AG4401" t="s">
        <v>2055</v>
      </c>
      <c r="AH4401" t="s">
        <v>301</v>
      </c>
      <c r="AI4401" t="s">
        <v>302</v>
      </c>
      <c r="AM4401">
        <v>260001</v>
      </c>
      <c r="BA4401" s="6">
        <v>-810</v>
      </c>
      <c r="BE4401">
        <f t="shared" si="294"/>
        <v>0</v>
      </c>
      <c r="BF4401" s="6">
        <f t="shared" si="295"/>
        <v>0</v>
      </c>
      <c r="BG4401" s="7" t="s">
        <v>71</v>
      </c>
      <c r="BH4401" t="e">
        <f>+VLOOKUP(AF4401,Sheet4!A:A,1,FALSE)</f>
        <v>#N/A</v>
      </c>
      <c r="BL4401" s="6">
        <v>0</v>
      </c>
      <c r="BM4401" s="59">
        <f t="shared" si="296"/>
        <v>0</v>
      </c>
      <c r="BN4401" t="s">
        <v>2056</v>
      </c>
      <c r="BO4401" t="s">
        <v>101</v>
      </c>
    </row>
    <row r="4402" spans="1:67" ht="13" customHeight="1" x14ac:dyDescent="0.3">
      <c r="A4402" s="5">
        <v>46114</v>
      </c>
      <c r="B4402" t="s">
        <v>74</v>
      </c>
      <c r="F4402" s="8">
        <v>54</v>
      </c>
      <c r="G4402">
        <v>27</v>
      </c>
      <c r="H4402" s="6">
        <v>0</v>
      </c>
      <c r="I4402" s="6">
        <f t="shared" si="298"/>
        <v>-27</v>
      </c>
      <c r="J4402" s="6"/>
      <c r="K4402" s="6"/>
      <c r="Q4402" t="s">
        <v>75</v>
      </c>
      <c r="U4402">
        <v>2601413</v>
      </c>
      <c r="V4402" t="s">
        <v>2053</v>
      </c>
      <c r="W4402" t="s">
        <v>119</v>
      </c>
      <c r="X4402" t="s">
        <v>298</v>
      </c>
      <c r="Y4402" t="s">
        <v>2054</v>
      </c>
      <c r="AF4402" t="s">
        <v>2053</v>
      </c>
      <c r="AG4402" t="s">
        <v>2055</v>
      </c>
      <c r="AH4402" t="s">
        <v>301</v>
      </c>
      <c r="AI4402" t="s">
        <v>302</v>
      </c>
      <c r="AM4402">
        <v>260001</v>
      </c>
      <c r="BA4402" s="6">
        <v>-54</v>
      </c>
      <c r="BE4402">
        <f t="shared" si="294"/>
        <v>0</v>
      </c>
      <c r="BF4402" s="6">
        <f t="shared" si="295"/>
        <v>0</v>
      </c>
      <c r="BG4402" s="7" t="s">
        <v>71</v>
      </c>
      <c r="BH4402" t="e">
        <f>+VLOOKUP(AF4402,Sheet4!A:A,1,FALSE)</f>
        <v>#N/A</v>
      </c>
      <c r="BL4402" s="6">
        <v>0</v>
      </c>
      <c r="BM4402" s="59">
        <f t="shared" si="296"/>
        <v>0</v>
      </c>
      <c r="BN4402" t="s">
        <v>2056</v>
      </c>
    </row>
    <row r="4403" spans="1:67" ht="13" customHeight="1" x14ac:dyDescent="0.3">
      <c r="A4403" s="5">
        <v>46114</v>
      </c>
      <c r="B4403" t="s">
        <v>76</v>
      </c>
      <c r="F4403">
        <v>1080</v>
      </c>
      <c r="G4403">
        <v>1080</v>
      </c>
      <c r="H4403" s="6">
        <v>0</v>
      </c>
      <c r="I4403" s="6">
        <f t="shared" si="298"/>
        <v>-1080</v>
      </c>
      <c r="J4403" s="6"/>
      <c r="K4403" s="6"/>
      <c r="Q4403" t="s">
        <v>77</v>
      </c>
      <c r="U4403">
        <v>2601413</v>
      </c>
      <c r="V4403" t="s">
        <v>2053</v>
      </c>
      <c r="W4403" t="s">
        <v>119</v>
      </c>
      <c r="X4403" t="s">
        <v>298</v>
      </c>
      <c r="Y4403" t="s">
        <v>2054</v>
      </c>
      <c r="AF4403" t="s">
        <v>2053</v>
      </c>
      <c r="AG4403" t="s">
        <v>2055</v>
      </c>
      <c r="AH4403" t="s">
        <v>301</v>
      </c>
      <c r="AI4403" t="s">
        <v>302</v>
      </c>
      <c r="AM4403">
        <v>260001</v>
      </c>
      <c r="BA4403" s="6">
        <v>-1080</v>
      </c>
      <c r="BE4403">
        <f t="shared" si="294"/>
        <v>0</v>
      </c>
      <c r="BF4403" s="6">
        <f t="shared" si="295"/>
        <v>0</v>
      </c>
      <c r="BG4403" s="7" t="s">
        <v>71</v>
      </c>
      <c r="BH4403" t="e">
        <f>+VLOOKUP(AF4403,Sheet4!A:A,1,FALSE)</f>
        <v>#N/A</v>
      </c>
      <c r="BL4403" s="6">
        <v>0</v>
      </c>
      <c r="BM4403" s="59">
        <f t="shared" si="296"/>
        <v>0</v>
      </c>
      <c r="BN4403" t="s">
        <v>2056</v>
      </c>
    </row>
    <row r="4404" spans="1:67" ht="13" customHeight="1" x14ac:dyDescent="0.3">
      <c r="A4404" s="5">
        <v>46114</v>
      </c>
      <c r="B4404" t="s">
        <v>78</v>
      </c>
      <c r="F4404" s="8">
        <v>1</v>
      </c>
      <c r="G4404">
        <v>0.5</v>
      </c>
      <c r="H4404" s="6">
        <v>0</v>
      </c>
      <c r="I4404" s="6">
        <f t="shared" si="298"/>
        <v>-0.5</v>
      </c>
      <c r="J4404" s="6"/>
      <c r="K4404" s="6"/>
      <c r="Q4404" t="s">
        <v>79</v>
      </c>
      <c r="U4404">
        <v>2601413</v>
      </c>
      <c r="V4404" t="s">
        <v>2053</v>
      </c>
      <c r="W4404" t="s">
        <v>119</v>
      </c>
      <c r="X4404" t="s">
        <v>298</v>
      </c>
      <c r="Y4404" t="s">
        <v>2054</v>
      </c>
      <c r="AF4404" t="s">
        <v>2053</v>
      </c>
      <c r="AG4404" t="s">
        <v>2055</v>
      </c>
      <c r="AH4404" t="s">
        <v>301</v>
      </c>
      <c r="AI4404" t="s">
        <v>302</v>
      </c>
      <c r="AM4404">
        <v>260001</v>
      </c>
      <c r="BA4404" s="6">
        <v>-1</v>
      </c>
      <c r="BE4404">
        <f t="shared" si="294"/>
        <v>0</v>
      </c>
      <c r="BF4404" s="6">
        <f t="shared" si="295"/>
        <v>0</v>
      </c>
      <c r="BG4404" s="7" t="s">
        <v>71</v>
      </c>
      <c r="BH4404" t="e">
        <f>+VLOOKUP(AF4404,Sheet4!A:A,1,FALSE)</f>
        <v>#N/A</v>
      </c>
      <c r="BL4404" s="6">
        <v>0</v>
      </c>
      <c r="BM4404" s="59">
        <f t="shared" si="296"/>
        <v>0</v>
      </c>
      <c r="BN4404" t="s">
        <v>2056</v>
      </c>
    </row>
    <row r="4405" spans="1:67" ht="13" customHeight="1" x14ac:dyDescent="0.3">
      <c r="A4405" s="5">
        <v>46114</v>
      </c>
      <c r="B4405" t="s">
        <v>80</v>
      </c>
      <c r="F4405">
        <v>12.5</v>
      </c>
      <c r="G4405">
        <v>12.5</v>
      </c>
      <c r="H4405" s="6">
        <v>0</v>
      </c>
      <c r="I4405" s="6">
        <f t="shared" si="298"/>
        <v>-12.5</v>
      </c>
      <c r="J4405" s="6"/>
      <c r="K4405" s="6"/>
      <c r="Q4405" t="s">
        <v>81</v>
      </c>
      <c r="U4405">
        <v>2601413</v>
      </c>
      <c r="V4405" t="s">
        <v>2053</v>
      </c>
      <c r="W4405" t="s">
        <v>119</v>
      </c>
      <c r="X4405" t="s">
        <v>298</v>
      </c>
      <c r="Y4405" t="s">
        <v>2054</v>
      </c>
      <c r="AF4405" t="s">
        <v>2053</v>
      </c>
      <c r="AG4405" t="s">
        <v>2055</v>
      </c>
      <c r="AH4405" t="s">
        <v>301</v>
      </c>
      <c r="AI4405" t="s">
        <v>302</v>
      </c>
      <c r="AM4405">
        <v>260001</v>
      </c>
      <c r="BA4405" s="6">
        <v>-12.5</v>
      </c>
      <c r="BE4405">
        <f t="shared" si="294"/>
        <v>0</v>
      </c>
      <c r="BF4405" s="6">
        <f t="shared" si="295"/>
        <v>0</v>
      </c>
      <c r="BG4405" s="7" t="s">
        <v>71</v>
      </c>
      <c r="BH4405" t="e">
        <f>+VLOOKUP(AF4405,Sheet4!A:A,1,FALSE)</f>
        <v>#N/A</v>
      </c>
      <c r="BL4405" s="6">
        <v>0</v>
      </c>
      <c r="BM4405" s="59">
        <f t="shared" si="296"/>
        <v>0</v>
      </c>
      <c r="BN4405" t="s">
        <v>2056</v>
      </c>
    </row>
    <row r="4406" spans="1:67" ht="13" customHeight="1" x14ac:dyDescent="0.3">
      <c r="A4406" s="5">
        <v>46114</v>
      </c>
      <c r="B4406" t="s">
        <v>82</v>
      </c>
      <c r="F4406" s="8">
        <v>159</v>
      </c>
      <c r="G4406">
        <v>79.5</v>
      </c>
      <c r="H4406" s="6">
        <v>0</v>
      </c>
      <c r="I4406" s="6">
        <f t="shared" si="298"/>
        <v>-79.5</v>
      </c>
      <c r="J4406" s="6"/>
      <c r="K4406" s="6"/>
      <c r="Q4406" t="s">
        <v>83</v>
      </c>
      <c r="U4406">
        <v>2601413</v>
      </c>
      <c r="V4406" t="s">
        <v>2053</v>
      </c>
      <c r="W4406" t="s">
        <v>119</v>
      </c>
      <c r="X4406" t="s">
        <v>298</v>
      </c>
      <c r="Y4406" t="s">
        <v>2054</v>
      </c>
      <c r="AF4406" t="s">
        <v>2053</v>
      </c>
      <c r="AG4406" t="s">
        <v>2055</v>
      </c>
      <c r="AH4406" t="s">
        <v>301</v>
      </c>
      <c r="AI4406" t="s">
        <v>302</v>
      </c>
      <c r="AM4406">
        <v>260001</v>
      </c>
      <c r="BA4406" s="6">
        <v>-159</v>
      </c>
      <c r="BE4406">
        <f t="shared" si="294"/>
        <v>0</v>
      </c>
      <c r="BF4406" s="6">
        <f t="shared" si="295"/>
        <v>0</v>
      </c>
      <c r="BG4406" s="7" t="s">
        <v>71</v>
      </c>
      <c r="BH4406" t="e">
        <f>+VLOOKUP(AF4406,Sheet4!A:A,1,FALSE)</f>
        <v>#N/A</v>
      </c>
      <c r="BL4406" s="6">
        <v>0</v>
      </c>
      <c r="BM4406" s="59">
        <f t="shared" si="296"/>
        <v>0</v>
      </c>
      <c r="BN4406" t="s">
        <v>2056</v>
      </c>
    </row>
    <row r="4407" spans="1:67" ht="13" customHeight="1" x14ac:dyDescent="0.3">
      <c r="A4407" s="5">
        <v>46114</v>
      </c>
      <c r="B4407" t="s">
        <v>84</v>
      </c>
      <c r="F4407">
        <v>2650</v>
      </c>
      <c r="G4407">
        <v>2650</v>
      </c>
      <c r="H4407" s="6">
        <v>0</v>
      </c>
      <c r="I4407" s="6">
        <f t="shared" si="298"/>
        <v>-2650</v>
      </c>
      <c r="J4407" s="6"/>
      <c r="K4407" s="6"/>
      <c r="Q4407" t="s">
        <v>85</v>
      </c>
      <c r="U4407">
        <v>2601413</v>
      </c>
      <c r="V4407" t="s">
        <v>2053</v>
      </c>
      <c r="W4407" t="s">
        <v>119</v>
      </c>
      <c r="X4407" t="s">
        <v>298</v>
      </c>
      <c r="Y4407" t="s">
        <v>2054</v>
      </c>
      <c r="AF4407" t="s">
        <v>2053</v>
      </c>
      <c r="AG4407" t="s">
        <v>2055</v>
      </c>
      <c r="AH4407" t="s">
        <v>301</v>
      </c>
      <c r="AI4407" t="s">
        <v>302</v>
      </c>
      <c r="AM4407">
        <v>260001</v>
      </c>
      <c r="BA4407" s="6">
        <v>-2650</v>
      </c>
      <c r="BE4407">
        <f t="shared" si="294"/>
        <v>0</v>
      </c>
      <c r="BF4407" s="6">
        <f t="shared" si="295"/>
        <v>0</v>
      </c>
      <c r="BG4407" s="7" t="s">
        <v>71</v>
      </c>
      <c r="BH4407" t="e">
        <f>+VLOOKUP(AF4407,Sheet4!A:A,1,FALSE)</f>
        <v>#N/A</v>
      </c>
      <c r="BL4407" s="6">
        <v>0</v>
      </c>
      <c r="BM4407" s="59">
        <f t="shared" si="296"/>
        <v>0</v>
      </c>
      <c r="BN4407" t="s">
        <v>2056</v>
      </c>
    </row>
    <row r="4408" spans="1:67" ht="13" customHeight="1" x14ac:dyDescent="0.3">
      <c r="A4408" s="5">
        <v>46114</v>
      </c>
      <c r="B4408" t="s">
        <v>63</v>
      </c>
      <c r="F4408">
        <v>720</v>
      </c>
      <c r="G4408">
        <v>720</v>
      </c>
      <c r="H4408" s="6">
        <v>165</v>
      </c>
      <c r="I4408" s="6">
        <f t="shared" si="298"/>
        <v>-555</v>
      </c>
      <c r="J4408" s="6"/>
      <c r="K4408" s="6"/>
      <c r="Q4408" t="s">
        <v>64</v>
      </c>
      <c r="U4408">
        <v>2601414</v>
      </c>
      <c r="V4408" t="s">
        <v>2057</v>
      </c>
      <c r="W4408" t="s">
        <v>66</v>
      </c>
      <c r="X4408" t="s">
        <v>532</v>
      </c>
      <c r="Y4408" t="s">
        <v>2058</v>
      </c>
      <c r="AF4408" t="s">
        <v>2057</v>
      </c>
      <c r="AG4408" t="s">
        <v>2059</v>
      </c>
      <c r="AH4408" t="s">
        <v>535</v>
      </c>
      <c r="AI4408" t="s">
        <v>536</v>
      </c>
      <c r="AM4408">
        <v>260001</v>
      </c>
      <c r="BA4408" s="6">
        <v>-555</v>
      </c>
      <c r="BE4408">
        <f t="shared" si="294"/>
        <v>0</v>
      </c>
      <c r="BF4408" s="6">
        <f t="shared" si="295"/>
        <v>-165</v>
      </c>
      <c r="BG4408" s="7" t="s">
        <v>71</v>
      </c>
      <c r="BH4408" t="e">
        <f>+VLOOKUP(AF4408,Sheet4!A:A,1,FALSE)</f>
        <v>#N/A</v>
      </c>
      <c r="BL4408" s="6">
        <v>165</v>
      </c>
      <c r="BM4408" s="59">
        <f t="shared" si="296"/>
        <v>0</v>
      </c>
      <c r="BN4408" t="s">
        <v>2060</v>
      </c>
      <c r="BO4408" t="s">
        <v>73</v>
      </c>
    </row>
    <row r="4409" spans="1:67" ht="13" customHeight="1" x14ac:dyDescent="0.3">
      <c r="A4409" s="5">
        <v>46114</v>
      </c>
      <c r="B4409" t="s">
        <v>74</v>
      </c>
      <c r="F4409" s="8">
        <v>48</v>
      </c>
      <c r="G4409">
        <v>24</v>
      </c>
      <c r="H4409" s="6">
        <v>11</v>
      </c>
      <c r="I4409" s="6">
        <f t="shared" si="298"/>
        <v>-13</v>
      </c>
      <c r="J4409" s="6"/>
      <c r="K4409" s="6"/>
      <c r="Q4409" t="s">
        <v>75</v>
      </c>
      <c r="U4409">
        <v>2601414</v>
      </c>
      <c r="V4409" t="s">
        <v>2057</v>
      </c>
      <c r="W4409" t="s">
        <v>66</v>
      </c>
      <c r="X4409" t="s">
        <v>532</v>
      </c>
      <c r="Y4409" t="s">
        <v>2058</v>
      </c>
      <c r="AF4409" t="s">
        <v>2057</v>
      </c>
      <c r="AG4409" t="s">
        <v>2059</v>
      </c>
      <c r="AH4409" t="s">
        <v>535</v>
      </c>
      <c r="AI4409" t="s">
        <v>536</v>
      </c>
      <c r="AM4409">
        <v>260001</v>
      </c>
      <c r="BA4409" s="6">
        <v>-37</v>
      </c>
      <c r="BE4409">
        <f t="shared" si="294"/>
        <v>0</v>
      </c>
      <c r="BF4409" s="6">
        <f t="shared" si="295"/>
        <v>-11</v>
      </c>
      <c r="BG4409" s="7" t="s">
        <v>71</v>
      </c>
      <c r="BH4409" t="e">
        <f>+VLOOKUP(AF4409,Sheet4!A:A,1,FALSE)</f>
        <v>#N/A</v>
      </c>
      <c r="BL4409" s="6">
        <v>11</v>
      </c>
      <c r="BM4409" s="59">
        <f t="shared" si="296"/>
        <v>0</v>
      </c>
      <c r="BN4409" t="s">
        <v>2060</v>
      </c>
    </row>
    <row r="4410" spans="1:67" ht="13" customHeight="1" x14ac:dyDescent="0.3">
      <c r="A4410" s="5">
        <v>46114</v>
      </c>
      <c r="B4410" t="s">
        <v>76</v>
      </c>
      <c r="F4410">
        <v>960</v>
      </c>
      <c r="G4410">
        <v>960</v>
      </c>
      <c r="H4410" s="6">
        <v>220</v>
      </c>
      <c r="I4410" s="6">
        <f t="shared" si="298"/>
        <v>-740</v>
      </c>
      <c r="J4410" s="6"/>
      <c r="K4410" s="6"/>
      <c r="Q4410" t="s">
        <v>77</v>
      </c>
      <c r="U4410">
        <v>2601414</v>
      </c>
      <c r="V4410" t="s">
        <v>2057</v>
      </c>
      <c r="W4410" t="s">
        <v>66</v>
      </c>
      <c r="X4410" t="s">
        <v>532</v>
      </c>
      <c r="Y4410" t="s">
        <v>2058</v>
      </c>
      <c r="AF4410" t="s">
        <v>2057</v>
      </c>
      <c r="AG4410" t="s">
        <v>2059</v>
      </c>
      <c r="AH4410" t="s">
        <v>535</v>
      </c>
      <c r="AI4410" t="s">
        <v>536</v>
      </c>
      <c r="AM4410">
        <v>260001</v>
      </c>
      <c r="BA4410" s="6">
        <v>-740</v>
      </c>
      <c r="BE4410">
        <f t="shared" si="294"/>
        <v>0</v>
      </c>
      <c r="BF4410" s="6">
        <f t="shared" si="295"/>
        <v>-220</v>
      </c>
      <c r="BG4410" s="7" t="s">
        <v>71</v>
      </c>
      <c r="BH4410" t="e">
        <f>+VLOOKUP(AF4410,Sheet4!A:A,1,FALSE)</f>
        <v>#N/A</v>
      </c>
      <c r="BL4410" s="6">
        <v>220</v>
      </c>
      <c r="BM4410" s="59">
        <f t="shared" si="296"/>
        <v>0</v>
      </c>
      <c r="BN4410" t="s">
        <v>2060</v>
      </c>
    </row>
    <row r="4411" spans="1:67" ht="13" customHeight="1" x14ac:dyDescent="0.3">
      <c r="A4411" s="5">
        <v>46114</v>
      </c>
      <c r="B4411" t="s">
        <v>82</v>
      </c>
      <c r="F4411" s="8">
        <v>144</v>
      </c>
      <c r="G4411">
        <v>72</v>
      </c>
      <c r="H4411" s="6">
        <v>0</v>
      </c>
      <c r="I4411" s="6">
        <f t="shared" si="298"/>
        <v>-72</v>
      </c>
      <c r="J4411" s="6"/>
      <c r="K4411" s="6"/>
      <c r="Q4411" t="s">
        <v>83</v>
      </c>
      <c r="U4411">
        <v>2601414</v>
      </c>
      <c r="V4411" t="s">
        <v>2057</v>
      </c>
      <c r="W4411" t="s">
        <v>66</v>
      </c>
      <c r="X4411" t="s">
        <v>532</v>
      </c>
      <c r="Y4411" t="s">
        <v>2058</v>
      </c>
      <c r="AF4411" t="s">
        <v>2057</v>
      </c>
      <c r="AG4411" t="s">
        <v>2059</v>
      </c>
      <c r="AH4411" t="s">
        <v>535</v>
      </c>
      <c r="AI4411" t="s">
        <v>536</v>
      </c>
      <c r="AM4411">
        <v>260001</v>
      </c>
      <c r="BA4411" s="6">
        <v>-144</v>
      </c>
      <c r="BE4411">
        <f t="shared" si="294"/>
        <v>0</v>
      </c>
      <c r="BF4411" s="6">
        <f t="shared" si="295"/>
        <v>0</v>
      </c>
      <c r="BG4411" s="7" t="s">
        <v>71</v>
      </c>
      <c r="BH4411" t="e">
        <f>+VLOOKUP(AF4411,Sheet4!A:A,1,FALSE)</f>
        <v>#N/A</v>
      </c>
      <c r="BL4411" s="6">
        <v>0</v>
      </c>
      <c r="BM4411" s="59">
        <f t="shared" si="296"/>
        <v>0</v>
      </c>
      <c r="BN4411" t="s">
        <v>2060</v>
      </c>
    </row>
    <row r="4412" spans="1:67" ht="13" customHeight="1" x14ac:dyDescent="0.3">
      <c r="A4412" s="5">
        <v>46114</v>
      </c>
      <c r="B4412" t="s">
        <v>84</v>
      </c>
      <c r="F4412">
        <v>2400</v>
      </c>
      <c r="G4412">
        <v>2400</v>
      </c>
      <c r="H4412" s="6">
        <v>0</v>
      </c>
      <c r="I4412" s="6">
        <f t="shared" si="298"/>
        <v>-2400</v>
      </c>
      <c r="J4412" s="6"/>
      <c r="K4412" s="6">
        <f>H4412/50</f>
        <v>0</v>
      </c>
      <c r="Q4412" t="s">
        <v>85</v>
      </c>
      <c r="U4412">
        <v>2601414</v>
      </c>
      <c r="V4412" t="s">
        <v>2057</v>
      </c>
      <c r="W4412" t="s">
        <v>66</v>
      </c>
      <c r="X4412" t="s">
        <v>532</v>
      </c>
      <c r="Y4412" t="s">
        <v>2058</v>
      </c>
      <c r="AF4412" t="s">
        <v>2057</v>
      </c>
      <c r="AG4412" t="s">
        <v>2059</v>
      </c>
      <c r="AH4412" t="s">
        <v>535</v>
      </c>
      <c r="AI4412" t="s">
        <v>536</v>
      </c>
      <c r="AM4412">
        <v>260001</v>
      </c>
      <c r="BA4412" s="6">
        <v>-2400</v>
      </c>
      <c r="BE4412">
        <f t="shared" si="294"/>
        <v>0</v>
      </c>
      <c r="BF4412" s="6">
        <f t="shared" si="295"/>
        <v>0</v>
      </c>
      <c r="BG4412" s="7" t="s">
        <v>71</v>
      </c>
      <c r="BH4412" t="e">
        <f>+VLOOKUP(AF4412,Sheet4!A:A,1,FALSE)</f>
        <v>#N/A</v>
      </c>
      <c r="BL4412" s="6">
        <v>0</v>
      </c>
      <c r="BM4412" s="59">
        <f t="shared" si="296"/>
        <v>0</v>
      </c>
      <c r="BN4412" t="s">
        <v>2060</v>
      </c>
    </row>
    <row r="4413" spans="1:67" ht="13" customHeight="1" x14ac:dyDescent="0.3">
      <c r="A4413" s="5">
        <v>46114</v>
      </c>
      <c r="B4413" t="s">
        <v>63</v>
      </c>
      <c r="F4413">
        <v>7035</v>
      </c>
      <c r="G4413">
        <v>7035</v>
      </c>
      <c r="H4413" s="6">
        <v>720</v>
      </c>
      <c r="I4413" s="6">
        <f t="shared" si="298"/>
        <v>-6315</v>
      </c>
      <c r="J4413" s="6"/>
      <c r="K4413" s="6"/>
      <c r="Q4413" t="s">
        <v>64</v>
      </c>
      <c r="U4413">
        <v>2601415</v>
      </c>
      <c r="V4413" t="s">
        <v>2061</v>
      </c>
      <c r="W4413" t="s">
        <v>119</v>
      </c>
      <c r="X4413" t="s">
        <v>1037</v>
      </c>
      <c r="Y4413" t="s">
        <v>2062</v>
      </c>
      <c r="AF4413" t="s">
        <v>2061</v>
      </c>
      <c r="AG4413" t="s">
        <v>2063</v>
      </c>
      <c r="AH4413" t="s">
        <v>392</v>
      </c>
      <c r="AI4413">
        <v>866993712</v>
      </c>
      <c r="AM4413">
        <v>260001</v>
      </c>
      <c r="BA4413" s="6">
        <v>-6315</v>
      </c>
      <c r="BE4413">
        <f t="shared" si="294"/>
        <v>0</v>
      </c>
      <c r="BF4413" s="6">
        <f t="shared" si="295"/>
        <v>-720</v>
      </c>
      <c r="BG4413" s="7" t="s">
        <v>71</v>
      </c>
      <c r="BH4413" t="e">
        <f>+VLOOKUP(AF4413,Sheet4!A:A,1,FALSE)</f>
        <v>#N/A</v>
      </c>
      <c r="BL4413" s="6">
        <v>720</v>
      </c>
      <c r="BM4413" s="59">
        <f t="shared" si="296"/>
        <v>0</v>
      </c>
      <c r="BN4413" t="s">
        <v>2064</v>
      </c>
      <c r="BO4413" t="s">
        <v>101</v>
      </c>
    </row>
    <row r="4414" spans="1:67" ht="13" customHeight="1" x14ac:dyDescent="0.3">
      <c r="A4414" s="5">
        <v>46114</v>
      </c>
      <c r="B4414" t="s">
        <v>74</v>
      </c>
      <c r="F4414" s="8">
        <v>469</v>
      </c>
      <c r="G4414">
        <v>234.5</v>
      </c>
      <c r="H4414" s="6">
        <v>48</v>
      </c>
      <c r="I4414" s="6">
        <f t="shared" si="298"/>
        <v>-186.5</v>
      </c>
      <c r="J4414" s="6"/>
      <c r="K4414" s="6"/>
      <c r="Q4414" t="s">
        <v>75</v>
      </c>
      <c r="U4414">
        <v>2601415</v>
      </c>
      <c r="V4414" t="s">
        <v>2061</v>
      </c>
      <c r="W4414" t="s">
        <v>119</v>
      </c>
      <c r="X4414" t="s">
        <v>1037</v>
      </c>
      <c r="Y4414" t="s">
        <v>2062</v>
      </c>
      <c r="AF4414" t="s">
        <v>2061</v>
      </c>
      <c r="AG4414" t="s">
        <v>2063</v>
      </c>
      <c r="AH4414" t="s">
        <v>392</v>
      </c>
      <c r="AI4414">
        <v>866993712</v>
      </c>
      <c r="AM4414">
        <v>260001</v>
      </c>
      <c r="BA4414" s="6">
        <v>-421</v>
      </c>
      <c r="BE4414">
        <f t="shared" si="294"/>
        <v>0</v>
      </c>
      <c r="BF4414" s="6">
        <f t="shared" si="295"/>
        <v>-48</v>
      </c>
      <c r="BG4414" s="7" t="s">
        <v>71</v>
      </c>
      <c r="BH4414" t="e">
        <f>+VLOOKUP(AF4414,Sheet4!A:A,1,FALSE)</f>
        <v>#N/A</v>
      </c>
      <c r="BL4414" s="6">
        <v>48</v>
      </c>
      <c r="BM4414" s="59">
        <f t="shared" si="296"/>
        <v>0</v>
      </c>
      <c r="BN4414" t="s">
        <v>2064</v>
      </c>
    </row>
    <row r="4415" spans="1:67" ht="13" customHeight="1" x14ac:dyDescent="0.3">
      <c r="A4415" s="5">
        <v>46114</v>
      </c>
      <c r="B4415" t="s">
        <v>76</v>
      </c>
      <c r="F4415">
        <v>9380</v>
      </c>
      <c r="G4415">
        <v>9380</v>
      </c>
      <c r="H4415" s="6">
        <v>960</v>
      </c>
      <c r="I4415" s="6">
        <f t="shared" si="298"/>
        <v>-8420</v>
      </c>
      <c r="J4415" s="6"/>
      <c r="K4415" s="6"/>
      <c r="Q4415" t="s">
        <v>77</v>
      </c>
      <c r="U4415">
        <v>2601415</v>
      </c>
      <c r="V4415" t="s">
        <v>2061</v>
      </c>
      <c r="W4415" t="s">
        <v>119</v>
      </c>
      <c r="X4415" t="s">
        <v>1037</v>
      </c>
      <c r="Y4415" t="s">
        <v>2062</v>
      </c>
      <c r="AF4415" t="s">
        <v>2061</v>
      </c>
      <c r="AG4415" t="s">
        <v>2063</v>
      </c>
      <c r="AH4415" t="s">
        <v>392</v>
      </c>
      <c r="AI4415">
        <v>866993712</v>
      </c>
      <c r="AM4415">
        <v>260001</v>
      </c>
      <c r="BA4415" s="6">
        <v>-8420</v>
      </c>
      <c r="BE4415">
        <f t="shared" si="294"/>
        <v>0</v>
      </c>
      <c r="BF4415" s="6">
        <f t="shared" si="295"/>
        <v>-960</v>
      </c>
      <c r="BG4415" s="7" t="s">
        <v>71</v>
      </c>
      <c r="BH4415" t="e">
        <f>+VLOOKUP(AF4415,Sheet4!A:A,1,FALSE)</f>
        <v>#N/A</v>
      </c>
      <c r="BL4415" s="6">
        <v>960</v>
      </c>
      <c r="BM4415" s="59">
        <f t="shared" si="296"/>
        <v>0</v>
      </c>
      <c r="BN4415" t="s">
        <v>2064</v>
      </c>
    </row>
    <row r="4416" spans="1:67" ht="13" customHeight="1" x14ac:dyDescent="0.3">
      <c r="A4416" s="5">
        <v>46114</v>
      </c>
      <c r="B4416" t="s">
        <v>78</v>
      </c>
      <c r="F4416" s="8">
        <v>469</v>
      </c>
      <c r="G4416">
        <v>234.5</v>
      </c>
      <c r="H4416" s="6">
        <v>48</v>
      </c>
      <c r="I4416" s="6">
        <f t="shared" si="298"/>
        <v>-186.5</v>
      </c>
      <c r="J4416" s="6"/>
      <c r="K4416" s="6"/>
      <c r="Q4416" t="s">
        <v>79</v>
      </c>
      <c r="U4416">
        <v>2601415</v>
      </c>
      <c r="V4416" t="s">
        <v>2061</v>
      </c>
      <c r="W4416" t="s">
        <v>119</v>
      </c>
      <c r="X4416" t="s">
        <v>1037</v>
      </c>
      <c r="Y4416" t="s">
        <v>2062</v>
      </c>
      <c r="AF4416" t="s">
        <v>2061</v>
      </c>
      <c r="AG4416" t="s">
        <v>2063</v>
      </c>
      <c r="AH4416" t="s">
        <v>392</v>
      </c>
      <c r="AI4416">
        <v>866993712</v>
      </c>
      <c r="AM4416">
        <v>260001</v>
      </c>
      <c r="BA4416" s="6">
        <v>-421</v>
      </c>
      <c r="BE4416">
        <f t="shared" si="294"/>
        <v>0</v>
      </c>
      <c r="BF4416" s="6">
        <f t="shared" si="295"/>
        <v>-48</v>
      </c>
      <c r="BG4416" s="7" t="s">
        <v>71</v>
      </c>
      <c r="BH4416" t="e">
        <f>+VLOOKUP(AF4416,Sheet4!A:A,1,FALSE)</f>
        <v>#N/A</v>
      </c>
      <c r="BL4416" s="6">
        <v>48</v>
      </c>
      <c r="BM4416" s="59">
        <f t="shared" si="296"/>
        <v>0</v>
      </c>
      <c r="BN4416" t="s">
        <v>2064</v>
      </c>
    </row>
    <row r="4417" spans="1:67" ht="13" customHeight="1" x14ac:dyDescent="0.3">
      <c r="A4417" s="5">
        <v>46114</v>
      </c>
      <c r="B4417" t="s">
        <v>80</v>
      </c>
      <c r="F4417">
        <v>5862.5</v>
      </c>
      <c r="G4417">
        <v>5862.5</v>
      </c>
      <c r="H4417" s="6">
        <v>600</v>
      </c>
      <c r="I4417" s="6">
        <f t="shared" si="298"/>
        <v>-5262.5</v>
      </c>
      <c r="J4417" s="6"/>
      <c r="K4417" s="6"/>
      <c r="Q4417" t="s">
        <v>81</v>
      </c>
      <c r="U4417">
        <v>2601415</v>
      </c>
      <c r="V4417" t="s">
        <v>2061</v>
      </c>
      <c r="W4417" t="s">
        <v>119</v>
      </c>
      <c r="X4417" t="s">
        <v>1037</v>
      </c>
      <c r="Y4417" t="s">
        <v>2062</v>
      </c>
      <c r="AF4417" t="s">
        <v>2061</v>
      </c>
      <c r="AG4417" t="s">
        <v>2063</v>
      </c>
      <c r="AH4417" t="s">
        <v>392</v>
      </c>
      <c r="AI4417">
        <v>866993712</v>
      </c>
      <c r="AM4417">
        <v>260001</v>
      </c>
      <c r="BA4417" s="6">
        <v>-5262.5</v>
      </c>
      <c r="BE4417">
        <f t="shared" si="294"/>
        <v>0</v>
      </c>
      <c r="BF4417" s="6">
        <f t="shared" si="295"/>
        <v>-600</v>
      </c>
      <c r="BG4417" s="7" t="s">
        <v>71</v>
      </c>
      <c r="BH4417" t="e">
        <f>+VLOOKUP(AF4417,Sheet4!A:A,1,FALSE)</f>
        <v>#N/A</v>
      </c>
      <c r="BL4417" s="6">
        <v>600</v>
      </c>
      <c r="BM4417" s="59">
        <f t="shared" si="296"/>
        <v>0</v>
      </c>
      <c r="BN4417" t="s">
        <v>2064</v>
      </c>
    </row>
    <row r="4418" spans="1:67" ht="13" customHeight="1" x14ac:dyDescent="0.3">
      <c r="A4418" s="5">
        <v>46114</v>
      </c>
      <c r="B4418" t="s">
        <v>63</v>
      </c>
      <c r="F4418">
        <v>600</v>
      </c>
      <c r="G4418">
        <v>600</v>
      </c>
      <c r="H4418" s="6">
        <v>0</v>
      </c>
      <c r="I4418" s="6">
        <f t="shared" si="298"/>
        <v>-600</v>
      </c>
      <c r="J4418" s="6"/>
      <c r="K4418" s="6"/>
      <c r="Q4418" t="s">
        <v>64</v>
      </c>
      <c r="U4418">
        <v>2601416</v>
      </c>
      <c r="V4418" t="s">
        <v>2065</v>
      </c>
      <c r="W4418" t="s">
        <v>66</v>
      </c>
      <c r="X4418" t="s">
        <v>87</v>
      </c>
      <c r="Y4418" t="s">
        <v>2066</v>
      </c>
      <c r="AF4418" t="s">
        <v>2065</v>
      </c>
      <c r="AG4418" t="s">
        <v>2067</v>
      </c>
      <c r="AH4418" t="s">
        <v>90</v>
      </c>
      <c r="AI4418" t="s">
        <v>91</v>
      </c>
      <c r="AM4418">
        <v>260001</v>
      </c>
      <c r="BA4418" s="6">
        <v>-600</v>
      </c>
      <c r="BE4418">
        <f t="shared" ref="BE4418:BE4481" si="299">+BB4418+BC4418</f>
        <v>0</v>
      </c>
      <c r="BF4418" s="6">
        <f t="shared" ref="BF4418:BF4481" si="300">+BE4418-H4418</f>
        <v>0</v>
      </c>
      <c r="BG4418" s="7" t="s">
        <v>71</v>
      </c>
      <c r="BH4418" t="e">
        <f>+VLOOKUP(AF4418,Sheet4!A:A,1,FALSE)</f>
        <v>#N/A</v>
      </c>
      <c r="BL4418" s="6">
        <v>0</v>
      </c>
      <c r="BM4418" s="59">
        <f t="shared" ref="BM4418:BM4481" si="301">+H4418+-BL4418</f>
        <v>0</v>
      </c>
      <c r="BN4418" t="s">
        <v>2068</v>
      </c>
      <c r="BO4418" t="s">
        <v>73</v>
      </c>
    </row>
    <row r="4419" spans="1:67" ht="13" customHeight="1" x14ac:dyDescent="0.3">
      <c r="A4419" s="5">
        <v>46114</v>
      </c>
      <c r="B4419" t="s">
        <v>74</v>
      </c>
      <c r="F4419" s="8">
        <v>40</v>
      </c>
      <c r="G4419">
        <v>20</v>
      </c>
      <c r="H4419" s="6">
        <v>0</v>
      </c>
      <c r="I4419" s="6">
        <f t="shared" si="298"/>
        <v>-20</v>
      </c>
      <c r="J4419" s="6"/>
      <c r="K4419" s="6"/>
      <c r="Q4419" t="s">
        <v>75</v>
      </c>
      <c r="U4419">
        <v>2601416</v>
      </c>
      <c r="V4419" t="s">
        <v>2065</v>
      </c>
      <c r="W4419" t="s">
        <v>66</v>
      </c>
      <c r="X4419" t="s">
        <v>87</v>
      </c>
      <c r="Y4419" t="s">
        <v>2066</v>
      </c>
      <c r="AF4419" t="s">
        <v>2065</v>
      </c>
      <c r="AG4419" t="s">
        <v>2067</v>
      </c>
      <c r="AH4419" t="s">
        <v>90</v>
      </c>
      <c r="AI4419" t="s">
        <v>91</v>
      </c>
      <c r="AM4419">
        <v>260001</v>
      </c>
      <c r="BA4419" s="6">
        <v>-40</v>
      </c>
      <c r="BE4419">
        <f t="shared" si="299"/>
        <v>0</v>
      </c>
      <c r="BF4419" s="6">
        <f t="shared" si="300"/>
        <v>0</v>
      </c>
      <c r="BG4419" s="7" t="s">
        <v>71</v>
      </c>
      <c r="BH4419" t="e">
        <f>+VLOOKUP(AF4419,Sheet4!A:A,1,FALSE)</f>
        <v>#N/A</v>
      </c>
      <c r="BL4419" s="6">
        <v>0</v>
      </c>
      <c r="BM4419" s="59">
        <f t="shared" si="301"/>
        <v>0</v>
      </c>
      <c r="BN4419" t="s">
        <v>2068</v>
      </c>
    </row>
    <row r="4420" spans="1:67" ht="13" customHeight="1" x14ac:dyDescent="0.3">
      <c r="A4420" s="5">
        <v>46114</v>
      </c>
      <c r="B4420" t="s">
        <v>76</v>
      </c>
      <c r="F4420">
        <v>800</v>
      </c>
      <c r="G4420">
        <v>800</v>
      </c>
      <c r="H4420" s="6">
        <v>0</v>
      </c>
      <c r="I4420" s="6">
        <f t="shared" si="298"/>
        <v>-800</v>
      </c>
      <c r="J4420" s="6"/>
      <c r="K4420" s="6"/>
      <c r="Q4420" t="s">
        <v>77</v>
      </c>
      <c r="U4420">
        <v>2601416</v>
      </c>
      <c r="V4420" t="s">
        <v>2065</v>
      </c>
      <c r="W4420" t="s">
        <v>66</v>
      </c>
      <c r="X4420" t="s">
        <v>87</v>
      </c>
      <c r="Y4420" t="s">
        <v>2066</v>
      </c>
      <c r="AF4420" t="s">
        <v>2065</v>
      </c>
      <c r="AG4420" t="s">
        <v>2067</v>
      </c>
      <c r="AH4420" t="s">
        <v>90</v>
      </c>
      <c r="AI4420" t="s">
        <v>91</v>
      </c>
      <c r="AM4420">
        <v>260001</v>
      </c>
      <c r="BA4420" s="6">
        <v>-800</v>
      </c>
      <c r="BE4420">
        <f t="shared" si="299"/>
        <v>0</v>
      </c>
      <c r="BF4420" s="6">
        <f t="shared" si="300"/>
        <v>0</v>
      </c>
      <c r="BG4420" s="7" t="s">
        <v>71</v>
      </c>
      <c r="BH4420" t="e">
        <f>+VLOOKUP(AF4420,Sheet4!A:A,1,FALSE)</f>
        <v>#N/A</v>
      </c>
      <c r="BL4420" s="6">
        <v>0</v>
      </c>
      <c r="BM4420" s="59">
        <f t="shared" si="301"/>
        <v>0</v>
      </c>
      <c r="BN4420" t="s">
        <v>2068</v>
      </c>
    </row>
    <row r="4421" spans="1:67" ht="13" customHeight="1" x14ac:dyDescent="0.3">
      <c r="A4421" s="5">
        <v>46114</v>
      </c>
      <c r="B4421" t="s">
        <v>78</v>
      </c>
      <c r="F4421" s="8">
        <v>32</v>
      </c>
      <c r="G4421">
        <v>16</v>
      </c>
      <c r="H4421" s="6">
        <v>0</v>
      </c>
      <c r="I4421" s="6">
        <f t="shared" si="298"/>
        <v>-16</v>
      </c>
      <c r="J4421" s="6"/>
      <c r="K4421" s="6"/>
      <c r="Q4421" t="s">
        <v>79</v>
      </c>
      <c r="U4421">
        <v>2601416</v>
      </c>
      <c r="V4421" t="s">
        <v>2065</v>
      </c>
      <c r="W4421" t="s">
        <v>66</v>
      </c>
      <c r="X4421" t="s">
        <v>87</v>
      </c>
      <c r="Y4421" t="s">
        <v>2066</v>
      </c>
      <c r="AF4421" t="s">
        <v>2065</v>
      </c>
      <c r="AG4421" t="s">
        <v>2067</v>
      </c>
      <c r="AH4421" t="s">
        <v>90</v>
      </c>
      <c r="AI4421" t="s">
        <v>91</v>
      </c>
      <c r="AM4421">
        <v>260001</v>
      </c>
      <c r="BA4421" s="6">
        <v>-32</v>
      </c>
      <c r="BE4421">
        <f t="shared" si="299"/>
        <v>0</v>
      </c>
      <c r="BF4421" s="6">
        <f t="shared" si="300"/>
        <v>0</v>
      </c>
      <c r="BG4421" s="7" t="s">
        <v>71</v>
      </c>
      <c r="BH4421" t="e">
        <f>+VLOOKUP(AF4421,Sheet4!A:A,1,FALSE)</f>
        <v>#N/A</v>
      </c>
      <c r="BL4421" s="6">
        <v>0</v>
      </c>
      <c r="BM4421" s="59">
        <f t="shared" si="301"/>
        <v>0</v>
      </c>
      <c r="BN4421" t="s">
        <v>2068</v>
      </c>
    </row>
    <row r="4422" spans="1:67" ht="13" customHeight="1" x14ac:dyDescent="0.3">
      <c r="A4422" s="5">
        <v>46114</v>
      </c>
      <c r="B4422" t="s">
        <v>80</v>
      </c>
      <c r="F4422">
        <v>400</v>
      </c>
      <c r="G4422">
        <v>400</v>
      </c>
      <c r="H4422" s="6">
        <v>0</v>
      </c>
      <c r="I4422" s="6">
        <f t="shared" si="298"/>
        <v>-400</v>
      </c>
      <c r="J4422" s="6">
        <f>H4422/12.5</f>
        <v>0</v>
      </c>
      <c r="K4422" s="6"/>
      <c r="Q4422" t="s">
        <v>81</v>
      </c>
      <c r="U4422">
        <v>2601416</v>
      </c>
      <c r="V4422" t="s">
        <v>2065</v>
      </c>
      <c r="W4422" t="s">
        <v>66</v>
      </c>
      <c r="X4422" t="s">
        <v>87</v>
      </c>
      <c r="Y4422" t="s">
        <v>2066</v>
      </c>
      <c r="AF4422" t="s">
        <v>2065</v>
      </c>
      <c r="AG4422" t="s">
        <v>2067</v>
      </c>
      <c r="AH4422" t="s">
        <v>90</v>
      </c>
      <c r="AI4422" t="s">
        <v>91</v>
      </c>
      <c r="AM4422">
        <v>260001</v>
      </c>
      <c r="BA4422" s="6">
        <v>-400</v>
      </c>
      <c r="BE4422">
        <f t="shared" si="299"/>
        <v>0</v>
      </c>
      <c r="BF4422" s="6">
        <f t="shared" si="300"/>
        <v>0</v>
      </c>
      <c r="BG4422" s="7" t="s">
        <v>71</v>
      </c>
      <c r="BH4422" t="e">
        <f>+VLOOKUP(AF4422,Sheet4!A:A,1,FALSE)</f>
        <v>#N/A</v>
      </c>
      <c r="BL4422" s="6">
        <v>0</v>
      </c>
      <c r="BM4422" s="59">
        <f t="shared" si="301"/>
        <v>0</v>
      </c>
      <c r="BN4422" t="s">
        <v>2068</v>
      </c>
    </row>
    <row r="4423" spans="1:67" ht="13" customHeight="1" x14ac:dyDescent="0.3">
      <c r="A4423" s="5">
        <v>46114</v>
      </c>
      <c r="B4423" t="s">
        <v>82</v>
      </c>
      <c r="F4423" s="8">
        <v>24</v>
      </c>
      <c r="G4423">
        <v>12</v>
      </c>
      <c r="H4423" s="6">
        <v>0</v>
      </c>
      <c r="I4423" s="6">
        <f t="shared" ref="I4423:I4454" si="302">H4423-G4423</f>
        <v>-12</v>
      </c>
      <c r="J4423" s="6"/>
      <c r="K4423" s="6"/>
      <c r="Q4423" t="s">
        <v>83</v>
      </c>
      <c r="U4423">
        <v>2601416</v>
      </c>
      <c r="V4423" t="s">
        <v>2065</v>
      </c>
      <c r="W4423" t="s">
        <v>66</v>
      </c>
      <c r="X4423" t="s">
        <v>87</v>
      </c>
      <c r="Y4423" t="s">
        <v>2066</v>
      </c>
      <c r="AF4423" t="s">
        <v>2065</v>
      </c>
      <c r="AG4423" t="s">
        <v>2067</v>
      </c>
      <c r="AH4423" t="s">
        <v>90</v>
      </c>
      <c r="AI4423" t="s">
        <v>91</v>
      </c>
      <c r="AM4423">
        <v>260001</v>
      </c>
      <c r="BA4423" s="6">
        <v>-24</v>
      </c>
      <c r="BE4423">
        <f t="shared" si="299"/>
        <v>0</v>
      </c>
      <c r="BF4423" s="6">
        <f t="shared" si="300"/>
        <v>0</v>
      </c>
      <c r="BG4423" s="7" t="s">
        <v>71</v>
      </c>
      <c r="BH4423" t="e">
        <f>+VLOOKUP(AF4423,Sheet4!A:A,1,FALSE)</f>
        <v>#N/A</v>
      </c>
      <c r="BL4423" s="6">
        <v>0</v>
      </c>
      <c r="BM4423" s="59">
        <f t="shared" si="301"/>
        <v>0</v>
      </c>
      <c r="BN4423" t="s">
        <v>2068</v>
      </c>
    </row>
    <row r="4424" spans="1:67" ht="13" customHeight="1" x14ac:dyDescent="0.3">
      <c r="A4424" s="5">
        <v>46114</v>
      </c>
      <c r="B4424" t="s">
        <v>84</v>
      </c>
      <c r="F4424">
        <v>400</v>
      </c>
      <c r="G4424">
        <v>400</v>
      </c>
      <c r="H4424" s="6">
        <v>0</v>
      </c>
      <c r="I4424" s="6">
        <f t="shared" si="302"/>
        <v>-400</v>
      </c>
      <c r="J4424" s="6"/>
      <c r="K4424" s="6">
        <f>H4424/50</f>
        <v>0</v>
      </c>
      <c r="Q4424" t="s">
        <v>85</v>
      </c>
      <c r="U4424">
        <v>2601416</v>
      </c>
      <c r="V4424" t="s">
        <v>2065</v>
      </c>
      <c r="W4424" t="s">
        <v>66</v>
      </c>
      <c r="X4424" t="s">
        <v>87</v>
      </c>
      <c r="Y4424" t="s">
        <v>2066</v>
      </c>
      <c r="AF4424" t="s">
        <v>2065</v>
      </c>
      <c r="AG4424" t="s">
        <v>2067</v>
      </c>
      <c r="AH4424" t="s">
        <v>90</v>
      </c>
      <c r="AI4424" t="s">
        <v>91</v>
      </c>
      <c r="AM4424">
        <v>260001</v>
      </c>
      <c r="BA4424" s="6">
        <v>-400</v>
      </c>
      <c r="BE4424">
        <f t="shared" si="299"/>
        <v>0</v>
      </c>
      <c r="BF4424" s="6">
        <f t="shared" si="300"/>
        <v>0</v>
      </c>
      <c r="BG4424" s="7" t="s">
        <v>71</v>
      </c>
      <c r="BH4424" t="e">
        <f>+VLOOKUP(AF4424,Sheet4!A:A,1,FALSE)</f>
        <v>#N/A</v>
      </c>
      <c r="BL4424" s="6">
        <v>0</v>
      </c>
      <c r="BM4424" s="59">
        <f t="shared" si="301"/>
        <v>0</v>
      </c>
      <c r="BN4424" t="s">
        <v>2068</v>
      </c>
    </row>
    <row r="4425" spans="1:67" ht="13" customHeight="1" x14ac:dyDescent="0.3">
      <c r="A4425" s="5">
        <v>46114</v>
      </c>
      <c r="B4425" t="s">
        <v>63</v>
      </c>
      <c r="F4425">
        <v>150</v>
      </c>
      <c r="G4425">
        <v>150</v>
      </c>
      <c r="H4425" s="6">
        <f>+G4425</f>
        <v>150</v>
      </c>
      <c r="I4425" s="6">
        <f t="shared" si="302"/>
        <v>0</v>
      </c>
      <c r="J4425" s="6"/>
      <c r="K4425" s="6"/>
      <c r="Q4425" t="s">
        <v>64</v>
      </c>
      <c r="U4425">
        <v>2601417</v>
      </c>
      <c r="V4425" t="s">
        <v>2069</v>
      </c>
      <c r="W4425" t="s">
        <v>144</v>
      </c>
      <c r="X4425" t="s">
        <v>503</v>
      </c>
      <c r="Y4425" t="s">
        <v>1417</v>
      </c>
      <c r="AF4425" t="s">
        <v>2069</v>
      </c>
      <c r="AG4425" t="s">
        <v>2070</v>
      </c>
      <c r="AH4425" t="s">
        <v>506</v>
      </c>
      <c r="AI4425" t="s">
        <v>507</v>
      </c>
      <c r="AM4425">
        <v>260001</v>
      </c>
      <c r="BA4425" s="6">
        <v>-150</v>
      </c>
      <c r="BE4425">
        <f t="shared" si="299"/>
        <v>0</v>
      </c>
      <c r="BF4425" s="6">
        <f t="shared" si="300"/>
        <v>-150</v>
      </c>
      <c r="BG4425" s="7" t="s">
        <v>71</v>
      </c>
      <c r="BH4425" t="str">
        <f>+VLOOKUP(AF4425,Sheet4!A:A,1,FALSE)</f>
        <v>Pricente Godinho R. Mentira</v>
      </c>
      <c r="BJ4425" s="59">
        <f>+G4425-BE4425</f>
        <v>150</v>
      </c>
      <c r="BL4425" s="6">
        <v>0</v>
      </c>
      <c r="BM4425" s="59">
        <f t="shared" si="301"/>
        <v>150</v>
      </c>
      <c r="BN4425" t="s">
        <v>2071</v>
      </c>
      <c r="BO4425" t="s">
        <v>73</v>
      </c>
    </row>
    <row r="4426" spans="1:67" ht="13" customHeight="1" x14ac:dyDescent="0.3">
      <c r="A4426" s="5">
        <v>46114</v>
      </c>
      <c r="B4426" t="s">
        <v>74</v>
      </c>
      <c r="F4426" s="8">
        <v>10</v>
      </c>
      <c r="G4426">
        <v>5</v>
      </c>
      <c r="H4426" s="6">
        <f>+G4426</f>
        <v>5</v>
      </c>
      <c r="I4426" s="6">
        <f t="shared" si="302"/>
        <v>0</v>
      </c>
      <c r="J4426" s="6"/>
      <c r="K4426" s="6"/>
      <c r="Q4426" t="s">
        <v>75</v>
      </c>
      <c r="U4426">
        <v>2601417</v>
      </c>
      <c r="V4426" t="s">
        <v>2069</v>
      </c>
      <c r="W4426" t="s">
        <v>144</v>
      </c>
      <c r="X4426" t="s">
        <v>503</v>
      </c>
      <c r="Y4426" t="s">
        <v>1417</v>
      </c>
      <c r="AF4426" t="s">
        <v>2069</v>
      </c>
      <c r="AG4426" t="s">
        <v>2070</v>
      </c>
      <c r="AH4426" t="s">
        <v>506</v>
      </c>
      <c r="AI4426" t="s">
        <v>507</v>
      </c>
      <c r="AM4426">
        <v>260001</v>
      </c>
      <c r="BA4426" s="6">
        <v>-10</v>
      </c>
      <c r="BE4426">
        <f t="shared" si="299"/>
        <v>0</v>
      </c>
      <c r="BF4426" s="6">
        <f t="shared" si="300"/>
        <v>-5</v>
      </c>
      <c r="BG4426" s="7" t="s">
        <v>71</v>
      </c>
      <c r="BH4426" t="str">
        <f>+VLOOKUP(AF4426,Sheet4!A:A,1,FALSE)</f>
        <v>Pricente Godinho R. Mentira</v>
      </c>
      <c r="BJ4426" s="59">
        <f>+G4426-BE4426</f>
        <v>5</v>
      </c>
      <c r="BL4426" s="6">
        <v>0</v>
      </c>
      <c r="BM4426" s="59">
        <f t="shared" si="301"/>
        <v>5</v>
      </c>
      <c r="BN4426" t="s">
        <v>2071</v>
      </c>
    </row>
    <row r="4427" spans="1:67" ht="13" customHeight="1" x14ac:dyDescent="0.3">
      <c r="A4427" s="5">
        <v>46114</v>
      </c>
      <c r="B4427" t="s">
        <v>76</v>
      </c>
      <c r="F4427">
        <v>200</v>
      </c>
      <c r="G4427">
        <v>200</v>
      </c>
      <c r="H4427" s="6">
        <f>+G4427</f>
        <v>200</v>
      </c>
      <c r="I4427" s="6">
        <f t="shared" si="302"/>
        <v>0</v>
      </c>
      <c r="J4427" s="6"/>
      <c r="K4427" s="6"/>
      <c r="Q4427" t="s">
        <v>77</v>
      </c>
      <c r="U4427">
        <v>2601417</v>
      </c>
      <c r="V4427" t="s">
        <v>2069</v>
      </c>
      <c r="W4427" t="s">
        <v>144</v>
      </c>
      <c r="X4427" t="s">
        <v>503</v>
      </c>
      <c r="Y4427" t="s">
        <v>1417</v>
      </c>
      <c r="AF4427" t="s">
        <v>2069</v>
      </c>
      <c r="AG4427" t="s">
        <v>2070</v>
      </c>
      <c r="AH4427" t="s">
        <v>506</v>
      </c>
      <c r="AI4427" t="s">
        <v>507</v>
      </c>
      <c r="AM4427">
        <v>260001</v>
      </c>
      <c r="BA4427" s="6">
        <v>-200</v>
      </c>
      <c r="BE4427">
        <f t="shared" si="299"/>
        <v>0</v>
      </c>
      <c r="BF4427" s="6">
        <f t="shared" si="300"/>
        <v>-200</v>
      </c>
      <c r="BG4427" s="7" t="s">
        <v>71</v>
      </c>
      <c r="BH4427" t="str">
        <f>+VLOOKUP(AF4427,Sheet4!A:A,1,FALSE)</f>
        <v>Pricente Godinho R. Mentira</v>
      </c>
      <c r="BJ4427" s="59">
        <f>+G4427-BE4427</f>
        <v>200</v>
      </c>
      <c r="BL4427" s="6">
        <v>0</v>
      </c>
      <c r="BM4427" s="59">
        <f t="shared" si="301"/>
        <v>200</v>
      </c>
      <c r="BN4427" t="s">
        <v>2071</v>
      </c>
    </row>
    <row r="4428" spans="1:67" ht="13" customHeight="1" x14ac:dyDescent="0.3">
      <c r="A4428" s="5">
        <v>46114</v>
      </c>
      <c r="B4428" t="s">
        <v>78</v>
      </c>
      <c r="F4428" s="8">
        <v>10</v>
      </c>
      <c r="G4428">
        <v>5</v>
      </c>
      <c r="H4428" s="6">
        <f>+G4428</f>
        <v>5</v>
      </c>
      <c r="I4428" s="6">
        <f t="shared" si="302"/>
        <v>0</v>
      </c>
      <c r="J4428" s="6"/>
      <c r="K4428" s="6"/>
      <c r="Q4428" t="s">
        <v>79</v>
      </c>
      <c r="U4428">
        <v>2601417</v>
      </c>
      <c r="V4428" t="s">
        <v>2069</v>
      </c>
      <c r="W4428" t="s">
        <v>144</v>
      </c>
      <c r="X4428" t="s">
        <v>503</v>
      </c>
      <c r="Y4428" t="s">
        <v>1417</v>
      </c>
      <c r="AF4428" t="s">
        <v>2069</v>
      </c>
      <c r="AG4428" t="s">
        <v>2070</v>
      </c>
      <c r="AH4428" t="s">
        <v>506</v>
      </c>
      <c r="AI4428" t="s">
        <v>507</v>
      </c>
      <c r="AM4428">
        <v>260001</v>
      </c>
      <c r="BA4428" s="6">
        <v>-10</v>
      </c>
      <c r="BE4428">
        <f t="shared" si="299"/>
        <v>0</v>
      </c>
      <c r="BF4428" s="6">
        <f t="shared" si="300"/>
        <v>-5</v>
      </c>
      <c r="BG4428" s="7" t="s">
        <v>71</v>
      </c>
      <c r="BH4428" t="str">
        <f>+VLOOKUP(AF4428,Sheet4!A:A,1,FALSE)</f>
        <v>Pricente Godinho R. Mentira</v>
      </c>
      <c r="BJ4428" s="59">
        <f>+G4428-BE4428</f>
        <v>5</v>
      </c>
      <c r="BL4428" s="6">
        <v>0</v>
      </c>
      <c r="BM4428" s="59">
        <f t="shared" si="301"/>
        <v>5</v>
      </c>
      <c r="BN4428" t="s">
        <v>2071</v>
      </c>
    </row>
    <row r="4429" spans="1:67" s="21" customFormat="1" ht="13" customHeight="1" x14ac:dyDescent="0.3">
      <c r="A4429" s="20">
        <v>46114</v>
      </c>
      <c r="B4429" s="21" t="s">
        <v>80</v>
      </c>
      <c r="F4429" s="21">
        <v>125</v>
      </c>
      <c r="G4429" s="21">
        <v>125</v>
      </c>
      <c r="H4429" s="6">
        <f>+G4429</f>
        <v>125</v>
      </c>
      <c r="I4429" s="6">
        <f t="shared" si="302"/>
        <v>0</v>
      </c>
      <c r="J4429" s="6"/>
      <c r="K4429" s="6"/>
      <c r="Q4429" s="21" t="s">
        <v>81</v>
      </c>
      <c r="U4429" s="21">
        <v>2601417</v>
      </c>
      <c r="V4429" s="57" t="s">
        <v>2069</v>
      </c>
      <c r="W4429" s="21" t="s">
        <v>144</v>
      </c>
      <c r="X4429" s="21" t="s">
        <v>503</v>
      </c>
      <c r="Y4429" s="21" t="s">
        <v>1417</v>
      </c>
      <c r="AF4429" s="21" t="s">
        <v>2069</v>
      </c>
      <c r="AG4429" s="21" t="s">
        <v>2070</v>
      </c>
      <c r="AH4429" s="21" t="s">
        <v>506</v>
      </c>
      <c r="AI4429" s="21" t="s">
        <v>507</v>
      </c>
      <c r="AM4429" s="21">
        <v>260001</v>
      </c>
      <c r="BA4429" s="6">
        <v>-125</v>
      </c>
      <c r="BC4429" s="9">
        <v>125</v>
      </c>
      <c r="BE4429">
        <f t="shared" si="299"/>
        <v>125</v>
      </c>
      <c r="BF4429" s="6">
        <f t="shared" si="300"/>
        <v>0</v>
      </c>
      <c r="BG4429" s="10" t="s">
        <v>99</v>
      </c>
      <c r="BH4429" t="str">
        <f>+VLOOKUP(AF4429,Sheet4!A:A,1,FALSE)</f>
        <v>Pricente Godinho R. Mentira</v>
      </c>
      <c r="BJ4429" s="59">
        <f>+G4429-BE4429</f>
        <v>0</v>
      </c>
      <c r="BL4429" s="6">
        <v>0</v>
      </c>
      <c r="BM4429" s="59">
        <f t="shared" si="301"/>
        <v>125</v>
      </c>
      <c r="BN4429" t="s">
        <v>2071</v>
      </c>
    </row>
    <row r="4430" spans="1:67" ht="13" customHeight="1" x14ac:dyDescent="0.3">
      <c r="A4430" s="5">
        <v>46114</v>
      </c>
      <c r="B4430" t="s">
        <v>63</v>
      </c>
      <c r="F4430">
        <v>2430</v>
      </c>
      <c r="G4430">
        <v>2430</v>
      </c>
      <c r="H4430" s="6">
        <v>990</v>
      </c>
      <c r="I4430" s="6">
        <f t="shared" si="302"/>
        <v>-1440</v>
      </c>
      <c r="J4430" s="6"/>
      <c r="K4430" s="6"/>
      <c r="Q4430" t="s">
        <v>64</v>
      </c>
      <c r="U4430">
        <v>2601418</v>
      </c>
      <c r="V4430" t="s">
        <v>2072</v>
      </c>
      <c r="W4430" t="s">
        <v>110</v>
      </c>
      <c r="X4430" t="s">
        <v>347</v>
      </c>
      <c r="Y4430" t="s">
        <v>2073</v>
      </c>
      <c r="AF4430" t="s">
        <v>2072</v>
      </c>
      <c r="AG4430" t="s">
        <v>2074</v>
      </c>
      <c r="AH4430" t="s">
        <v>350</v>
      </c>
      <c r="AI4430" t="s">
        <v>351</v>
      </c>
      <c r="AM4430">
        <v>260001</v>
      </c>
      <c r="BA4430" s="6">
        <v>-1440</v>
      </c>
      <c r="BD4430" s="9">
        <v>2430</v>
      </c>
      <c r="BE4430">
        <f t="shared" si="299"/>
        <v>0</v>
      </c>
      <c r="BF4430" s="6">
        <f t="shared" si="300"/>
        <v>-990</v>
      </c>
      <c r="BG4430" s="11" t="s">
        <v>71</v>
      </c>
      <c r="BH4430" t="e">
        <f>+VLOOKUP(AF4430,Sheet4!A:A,1,FALSE)</f>
        <v>#N/A</v>
      </c>
      <c r="BL4430" s="6">
        <v>990</v>
      </c>
      <c r="BM4430" s="59">
        <f t="shared" si="301"/>
        <v>0</v>
      </c>
      <c r="BN4430" t="s">
        <v>2075</v>
      </c>
      <c r="BO4430" t="s">
        <v>101</v>
      </c>
    </row>
    <row r="4431" spans="1:67" ht="13" customHeight="1" x14ac:dyDescent="0.3">
      <c r="A4431" s="5">
        <v>46114</v>
      </c>
      <c r="B4431" t="s">
        <v>74</v>
      </c>
      <c r="F4431" s="8">
        <v>162</v>
      </c>
      <c r="G4431">
        <v>81</v>
      </c>
      <c r="H4431" s="6">
        <v>66</v>
      </c>
      <c r="I4431" s="6">
        <f t="shared" si="302"/>
        <v>-15</v>
      </c>
      <c r="J4431" s="6"/>
      <c r="K4431" s="6"/>
      <c r="Q4431" t="s">
        <v>75</v>
      </c>
      <c r="U4431">
        <v>2601418</v>
      </c>
      <c r="V4431" t="s">
        <v>2072</v>
      </c>
      <c r="W4431" t="s">
        <v>110</v>
      </c>
      <c r="X4431" t="s">
        <v>347</v>
      </c>
      <c r="Y4431" t="s">
        <v>2073</v>
      </c>
      <c r="AF4431" t="s">
        <v>2072</v>
      </c>
      <c r="AG4431" t="s">
        <v>2074</v>
      </c>
      <c r="AH4431" t="s">
        <v>350</v>
      </c>
      <c r="AI4431" t="s">
        <v>351</v>
      </c>
      <c r="AM4431">
        <v>260001</v>
      </c>
      <c r="BA4431" s="6">
        <v>-96</v>
      </c>
      <c r="BE4431">
        <f t="shared" si="299"/>
        <v>0</v>
      </c>
      <c r="BF4431" s="6">
        <f t="shared" si="300"/>
        <v>-66</v>
      </c>
      <c r="BG4431" s="7" t="s">
        <v>71</v>
      </c>
      <c r="BH4431" t="e">
        <f>+VLOOKUP(AF4431,Sheet4!A:A,1,FALSE)</f>
        <v>#N/A</v>
      </c>
      <c r="BL4431" s="6">
        <v>66</v>
      </c>
      <c r="BM4431" s="59">
        <f t="shared" si="301"/>
        <v>0</v>
      </c>
      <c r="BN4431" t="s">
        <v>2075</v>
      </c>
    </row>
    <row r="4432" spans="1:67" ht="13" customHeight="1" x14ac:dyDescent="0.3">
      <c r="A4432" s="5">
        <v>46114</v>
      </c>
      <c r="B4432" t="s">
        <v>76</v>
      </c>
      <c r="F4432">
        <v>3240</v>
      </c>
      <c r="G4432">
        <v>3240</v>
      </c>
      <c r="H4432" s="6">
        <v>1320</v>
      </c>
      <c r="I4432" s="6">
        <f t="shared" si="302"/>
        <v>-1920</v>
      </c>
      <c r="J4432" s="6"/>
      <c r="K4432" s="6"/>
      <c r="Q4432" t="s">
        <v>77</v>
      </c>
      <c r="U4432">
        <v>2601418</v>
      </c>
      <c r="V4432" t="s">
        <v>2072</v>
      </c>
      <c r="W4432" t="s">
        <v>110</v>
      </c>
      <c r="X4432" t="s">
        <v>347</v>
      </c>
      <c r="Y4432" t="s">
        <v>2073</v>
      </c>
      <c r="AF4432" t="s">
        <v>2072</v>
      </c>
      <c r="AG4432" t="s">
        <v>2074</v>
      </c>
      <c r="AH4432" t="s">
        <v>350</v>
      </c>
      <c r="AI4432" t="s">
        <v>351</v>
      </c>
      <c r="AM4432">
        <v>260001</v>
      </c>
      <c r="BA4432" s="6">
        <v>-1920</v>
      </c>
      <c r="BE4432">
        <f t="shared" si="299"/>
        <v>0</v>
      </c>
      <c r="BF4432" s="6">
        <f t="shared" si="300"/>
        <v>-1320</v>
      </c>
      <c r="BG4432" s="7" t="s">
        <v>71</v>
      </c>
      <c r="BH4432" t="e">
        <f>+VLOOKUP(AF4432,Sheet4!A:A,1,FALSE)</f>
        <v>#N/A</v>
      </c>
      <c r="BL4432" s="6">
        <v>1320</v>
      </c>
      <c r="BM4432" s="59">
        <f t="shared" si="301"/>
        <v>0</v>
      </c>
      <c r="BN4432" t="s">
        <v>2075</v>
      </c>
    </row>
    <row r="4433" spans="1:67" ht="13" customHeight="1" x14ac:dyDescent="0.3">
      <c r="A4433" s="5">
        <v>46114</v>
      </c>
      <c r="B4433" t="s">
        <v>78</v>
      </c>
      <c r="F4433" s="8">
        <v>162</v>
      </c>
      <c r="G4433">
        <v>81</v>
      </c>
      <c r="H4433" s="6">
        <v>66</v>
      </c>
      <c r="I4433" s="6">
        <f t="shared" si="302"/>
        <v>-15</v>
      </c>
      <c r="J4433" s="6"/>
      <c r="K4433" s="6"/>
      <c r="Q4433" t="s">
        <v>79</v>
      </c>
      <c r="U4433">
        <v>2601418</v>
      </c>
      <c r="V4433" t="s">
        <v>2072</v>
      </c>
      <c r="W4433" t="s">
        <v>110</v>
      </c>
      <c r="X4433" t="s">
        <v>347</v>
      </c>
      <c r="Y4433" t="s">
        <v>2073</v>
      </c>
      <c r="AF4433" t="s">
        <v>2072</v>
      </c>
      <c r="AG4433" t="s">
        <v>2074</v>
      </c>
      <c r="AH4433" t="s">
        <v>350</v>
      </c>
      <c r="AI4433" t="s">
        <v>351</v>
      </c>
      <c r="AM4433">
        <v>260001</v>
      </c>
      <c r="BA4433" s="6">
        <v>-96</v>
      </c>
      <c r="BE4433">
        <f t="shared" si="299"/>
        <v>0</v>
      </c>
      <c r="BF4433" s="6">
        <f t="shared" si="300"/>
        <v>-66</v>
      </c>
      <c r="BG4433" s="7" t="s">
        <v>71</v>
      </c>
      <c r="BH4433" t="e">
        <f>+VLOOKUP(AF4433,Sheet4!A:A,1,FALSE)</f>
        <v>#N/A</v>
      </c>
      <c r="BL4433" s="6">
        <v>66</v>
      </c>
      <c r="BM4433" s="59">
        <f t="shared" si="301"/>
        <v>0</v>
      </c>
      <c r="BN4433" t="s">
        <v>2075</v>
      </c>
    </row>
    <row r="4434" spans="1:67" ht="13" customHeight="1" x14ac:dyDescent="0.3">
      <c r="A4434" s="5">
        <v>46114</v>
      </c>
      <c r="B4434" t="s">
        <v>80</v>
      </c>
      <c r="F4434">
        <v>2025</v>
      </c>
      <c r="G4434">
        <v>2025</v>
      </c>
      <c r="H4434" s="6">
        <v>825</v>
      </c>
      <c r="I4434" s="6">
        <f t="shared" si="302"/>
        <v>-1200</v>
      </c>
      <c r="J4434" s="6"/>
      <c r="K4434" s="6"/>
      <c r="Q4434" t="s">
        <v>81</v>
      </c>
      <c r="U4434">
        <v>2601418</v>
      </c>
      <c r="V4434" t="s">
        <v>2072</v>
      </c>
      <c r="W4434" t="s">
        <v>110</v>
      </c>
      <c r="X4434" t="s">
        <v>347</v>
      </c>
      <c r="Y4434" t="s">
        <v>2073</v>
      </c>
      <c r="AF4434" t="s">
        <v>2072</v>
      </c>
      <c r="AG4434" t="s">
        <v>2074</v>
      </c>
      <c r="AH4434" t="s">
        <v>350</v>
      </c>
      <c r="AI4434" t="s">
        <v>351</v>
      </c>
      <c r="AM4434">
        <v>260001</v>
      </c>
      <c r="BA4434" s="6">
        <v>-1200</v>
      </c>
      <c r="BD4434" s="9">
        <v>2025</v>
      </c>
      <c r="BE4434">
        <f t="shared" si="299"/>
        <v>0</v>
      </c>
      <c r="BF4434" s="6">
        <f t="shared" si="300"/>
        <v>-825</v>
      </c>
      <c r="BG4434" s="11" t="s">
        <v>71</v>
      </c>
      <c r="BH4434" t="e">
        <f>+VLOOKUP(AF4434,Sheet4!A:A,1,FALSE)</f>
        <v>#N/A</v>
      </c>
      <c r="BL4434" s="6">
        <v>825</v>
      </c>
      <c r="BM4434" s="59">
        <f t="shared" si="301"/>
        <v>0</v>
      </c>
      <c r="BN4434" t="s">
        <v>2075</v>
      </c>
    </row>
    <row r="4435" spans="1:67" ht="13" customHeight="1" x14ac:dyDescent="0.3">
      <c r="A4435" s="5">
        <v>46114</v>
      </c>
      <c r="B4435" t="s">
        <v>63</v>
      </c>
      <c r="F4435">
        <v>615</v>
      </c>
      <c r="G4435">
        <v>615</v>
      </c>
      <c r="H4435" s="6">
        <v>615</v>
      </c>
      <c r="I4435" s="6">
        <f t="shared" si="302"/>
        <v>0</v>
      </c>
      <c r="J4435" s="6"/>
      <c r="K4435" s="6"/>
      <c r="Q4435" t="s">
        <v>64</v>
      </c>
      <c r="U4435">
        <v>2601419</v>
      </c>
      <c r="V4435" t="s">
        <v>2076</v>
      </c>
      <c r="W4435" t="s">
        <v>66</v>
      </c>
      <c r="X4435" t="s">
        <v>427</v>
      </c>
      <c r="Y4435" t="s">
        <v>1455</v>
      </c>
      <c r="AF4435" t="s">
        <v>2076</v>
      </c>
      <c r="AG4435" t="s">
        <v>2077</v>
      </c>
      <c r="AH4435" t="s">
        <v>430</v>
      </c>
      <c r="AI4435" t="s">
        <v>431</v>
      </c>
      <c r="AM4435">
        <v>260001</v>
      </c>
      <c r="BA4435" s="6">
        <v>0</v>
      </c>
      <c r="BE4435">
        <f t="shared" si="299"/>
        <v>0</v>
      </c>
      <c r="BF4435" s="6">
        <f t="shared" si="300"/>
        <v>-615</v>
      </c>
      <c r="BG4435" s="7" t="s">
        <v>71</v>
      </c>
      <c r="BH4435" t="e">
        <f>+VLOOKUP(AF4435,Sheet4!A:A,1,FALSE)</f>
        <v>#N/A</v>
      </c>
      <c r="BL4435" s="6">
        <v>615</v>
      </c>
      <c r="BM4435" s="59">
        <f t="shared" si="301"/>
        <v>0</v>
      </c>
      <c r="BN4435" t="s">
        <v>2078</v>
      </c>
      <c r="BO4435" t="s">
        <v>73</v>
      </c>
    </row>
    <row r="4436" spans="1:67" ht="13" customHeight="1" x14ac:dyDescent="0.3">
      <c r="A4436" s="5">
        <v>46114</v>
      </c>
      <c r="B4436" t="s">
        <v>74</v>
      </c>
      <c r="F4436" s="8">
        <v>41</v>
      </c>
      <c r="G4436">
        <v>20.5</v>
      </c>
      <c r="H4436" s="6">
        <v>41</v>
      </c>
      <c r="I4436" s="6">
        <f t="shared" si="302"/>
        <v>20.5</v>
      </c>
      <c r="J4436" s="6"/>
      <c r="K4436" s="6"/>
      <c r="Q4436" t="s">
        <v>75</v>
      </c>
      <c r="U4436">
        <v>2601419</v>
      </c>
      <c r="V4436" t="s">
        <v>2076</v>
      </c>
      <c r="W4436" t="s">
        <v>66</v>
      </c>
      <c r="X4436" t="s">
        <v>427</v>
      </c>
      <c r="Y4436" t="s">
        <v>1455</v>
      </c>
      <c r="AF4436" t="s">
        <v>2076</v>
      </c>
      <c r="AG4436" t="s">
        <v>2077</v>
      </c>
      <c r="AH4436" t="s">
        <v>430</v>
      </c>
      <c r="AI4436" t="s">
        <v>431</v>
      </c>
      <c r="AM4436">
        <v>260001</v>
      </c>
      <c r="BA4436" s="6">
        <v>0</v>
      </c>
      <c r="BE4436">
        <f t="shared" si="299"/>
        <v>0</v>
      </c>
      <c r="BF4436" s="6">
        <f t="shared" si="300"/>
        <v>-41</v>
      </c>
      <c r="BG4436" s="7" t="s">
        <v>71</v>
      </c>
      <c r="BH4436" t="e">
        <f>+VLOOKUP(AF4436,Sheet4!A:A,1,FALSE)</f>
        <v>#N/A</v>
      </c>
      <c r="BL4436" s="6">
        <v>41</v>
      </c>
      <c r="BM4436" s="59">
        <f t="shared" si="301"/>
        <v>0</v>
      </c>
      <c r="BN4436" t="s">
        <v>2078</v>
      </c>
    </row>
    <row r="4437" spans="1:67" ht="13" customHeight="1" x14ac:dyDescent="0.3">
      <c r="A4437" s="5">
        <v>46114</v>
      </c>
      <c r="B4437" t="s">
        <v>76</v>
      </c>
      <c r="F4437">
        <v>820</v>
      </c>
      <c r="G4437">
        <v>820</v>
      </c>
      <c r="H4437" s="6">
        <v>820</v>
      </c>
      <c r="I4437" s="6">
        <f t="shared" si="302"/>
        <v>0</v>
      </c>
      <c r="J4437" s="6"/>
      <c r="K4437" s="6"/>
      <c r="Q4437" t="s">
        <v>77</v>
      </c>
      <c r="U4437">
        <v>2601419</v>
      </c>
      <c r="V4437" t="s">
        <v>2076</v>
      </c>
      <c r="W4437" t="s">
        <v>66</v>
      </c>
      <c r="X4437" t="s">
        <v>427</v>
      </c>
      <c r="Y4437" t="s">
        <v>1455</v>
      </c>
      <c r="AF4437" t="s">
        <v>2076</v>
      </c>
      <c r="AG4437" t="s">
        <v>2077</v>
      </c>
      <c r="AH4437" t="s">
        <v>430</v>
      </c>
      <c r="AI4437" t="s">
        <v>431</v>
      </c>
      <c r="AM4437">
        <v>260001</v>
      </c>
      <c r="BA4437" s="6">
        <v>0</v>
      </c>
      <c r="BE4437">
        <f t="shared" si="299"/>
        <v>0</v>
      </c>
      <c r="BF4437" s="6">
        <f t="shared" si="300"/>
        <v>-820</v>
      </c>
      <c r="BG4437" s="7" t="s">
        <v>71</v>
      </c>
      <c r="BH4437" t="e">
        <f>+VLOOKUP(AF4437,Sheet4!A:A,1,FALSE)</f>
        <v>#N/A</v>
      </c>
      <c r="BL4437" s="6">
        <v>820</v>
      </c>
      <c r="BM4437" s="59">
        <f t="shared" si="301"/>
        <v>0</v>
      </c>
      <c r="BN4437" t="s">
        <v>2078</v>
      </c>
    </row>
    <row r="4438" spans="1:67" ht="13" customHeight="1" x14ac:dyDescent="0.3">
      <c r="A4438" s="5">
        <v>46114</v>
      </c>
      <c r="B4438" t="s">
        <v>82</v>
      </c>
      <c r="F4438" s="8">
        <v>123</v>
      </c>
      <c r="G4438">
        <v>61.5</v>
      </c>
      <c r="H4438" s="6">
        <v>123</v>
      </c>
      <c r="I4438" s="6">
        <f t="shared" si="302"/>
        <v>61.5</v>
      </c>
      <c r="J4438" s="6"/>
      <c r="K4438" s="6"/>
      <c r="Q4438" t="s">
        <v>83</v>
      </c>
      <c r="U4438">
        <v>2601419</v>
      </c>
      <c r="V4438" t="s">
        <v>2076</v>
      </c>
      <c r="W4438" t="s">
        <v>66</v>
      </c>
      <c r="X4438" t="s">
        <v>427</v>
      </c>
      <c r="Y4438" t="s">
        <v>1455</v>
      </c>
      <c r="AF4438" t="s">
        <v>2076</v>
      </c>
      <c r="AG4438" t="s">
        <v>2077</v>
      </c>
      <c r="AH4438" t="s">
        <v>430</v>
      </c>
      <c r="AI4438" t="s">
        <v>431</v>
      </c>
      <c r="AM4438">
        <v>260001</v>
      </c>
      <c r="BA4438" s="6">
        <v>0</v>
      </c>
      <c r="BE4438">
        <f t="shared" si="299"/>
        <v>0</v>
      </c>
      <c r="BF4438" s="6">
        <f t="shared" si="300"/>
        <v>-123</v>
      </c>
      <c r="BG4438" s="7" t="s">
        <v>71</v>
      </c>
      <c r="BH4438" t="e">
        <f>+VLOOKUP(AF4438,Sheet4!A:A,1,FALSE)</f>
        <v>#N/A</v>
      </c>
      <c r="BL4438" s="6">
        <v>123</v>
      </c>
      <c r="BM4438" s="59">
        <f t="shared" si="301"/>
        <v>0</v>
      </c>
      <c r="BN4438" t="s">
        <v>2078</v>
      </c>
    </row>
    <row r="4439" spans="1:67" ht="13" customHeight="1" x14ac:dyDescent="0.3">
      <c r="A4439" s="5">
        <v>46114</v>
      </c>
      <c r="B4439" t="s">
        <v>84</v>
      </c>
      <c r="F4439">
        <v>2050</v>
      </c>
      <c r="G4439">
        <v>2050</v>
      </c>
      <c r="H4439" s="6">
        <v>2050</v>
      </c>
      <c r="I4439" s="6">
        <f t="shared" si="302"/>
        <v>0</v>
      </c>
      <c r="J4439" s="6"/>
      <c r="K4439" s="6">
        <f>H4439/50</f>
        <v>41</v>
      </c>
      <c r="Q4439" t="s">
        <v>85</v>
      </c>
      <c r="U4439">
        <v>2601419</v>
      </c>
      <c r="V4439" t="s">
        <v>2076</v>
      </c>
      <c r="W4439" t="s">
        <v>66</v>
      </c>
      <c r="X4439" t="s">
        <v>427</v>
      </c>
      <c r="Y4439" t="s">
        <v>1455</v>
      </c>
      <c r="AF4439" t="s">
        <v>2076</v>
      </c>
      <c r="AG4439" t="s">
        <v>2077</v>
      </c>
      <c r="AH4439" t="s">
        <v>430</v>
      </c>
      <c r="AI4439" t="s">
        <v>431</v>
      </c>
      <c r="AM4439">
        <v>260001</v>
      </c>
      <c r="BA4439" s="6">
        <v>0</v>
      </c>
      <c r="BE4439">
        <f t="shared" si="299"/>
        <v>0</v>
      </c>
      <c r="BF4439" s="6">
        <f t="shared" si="300"/>
        <v>-2050</v>
      </c>
      <c r="BG4439" s="7" t="s">
        <v>71</v>
      </c>
      <c r="BH4439" t="e">
        <f>+VLOOKUP(AF4439,Sheet4!A:A,1,FALSE)</f>
        <v>#N/A</v>
      </c>
      <c r="BL4439" s="6">
        <v>2050</v>
      </c>
      <c r="BM4439" s="59">
        <f t="shared" si="301"/>
        <v>0</v>
      </c>
      <c r="BN4439" t="s">
        <v>2078</v>
      </c>
    </row>
    <row r="4440" spans="1:67" ht="13" customHeight="1" x14ac:dyDescent="0.3">
      <c r="A4440" s="5">
        <v>46114</v>
      </c>
      <c r="B4440" t="s">
        <v>63</v>
      </c>
      <c r="F4440">
        <v>1635</v>
      </c>
      <c r="G4440">
        <v>1635</v>
      </c>
      <c r="H4440">
        <v>1215</v>
      </c>
      <c r="I4440" s="6">
        <v>-420</v>
      </c>
      <c r="Q4440" t="s">
        <v>64</v>
      </c>
      <c r="U4440">
        <v>2601420</v>
      </c>
      <c r="V4440" t="s">
        <v>2079</v>
      </c>
      <c r="W4440" t="s">
        <v>169</v>
      </c>
      <c r="X4440" t="s">
        <v>281</v>
      </c>
      <c r="Y4440" t="s">
        <v>2080</v>
      </c>
      <c r="AF4440" t="s">
        <v>2079</v>
      </c>
      <c r="AG4440" t="s">
        <v>2081</v>
      </c>
      <c r="AH4440" t="s">
        <v>284</v>
      </c>
      <c r="AI4440">
        <v>870936440</v>
      </c>
      <c r="AM4440">
        <v>260001</v>
      </c>
      <c r="BE4440">
        <f t="shared" si="299"/>
        <v>0</v>
      </c>
      <c r="BF4440" s="6">
        <f t="shared" si="300"/>
        <v>-1215</v>
      </c>
      <c r="BG4440" s="7" t="s">
        <v>71</v>
      </c>
      <c r="BH4440" t="e">
        <f>+VLOOKUP(AF4440,Sheet4!A:A,1,FALSE)</f>
        <v>#N/A</v>
      </c>
      <c r="BL4440">
        <v>1635</v>
      </c>
      <c r="BM4440" s="59">
        <f t="shared" si="301"/>
        <v>-420</v>
      </c>
      <c r="BN4440" t="s">
        <v>2082</v>
      </c>
      <c r="BO4440" t="s">
        <v>101</v>
      </c>
    </row>
    <row r="4441" spans="1:67" ht="13" customHeight="1" x14ac:dyDescent="0.3">
      <c r="A4441" s="5">
        <v>46114</v>
      </c>
      <c r="B4441" t="s">
        <v>63</v>
      </c>
      <c r="F4441">
        <v>4320</v>
      </c>
      <c r="G4441">
        <v>4320</v>
      </c>
      <c r="H4441">
        <v>3180</v>
      </c>
      <c r="I4441" s="6">
        <v>-1140</v>
      </c>
      <c r="Q4441" t="s">
        <v>64</v>
      </c>
      <c r="U4441">
        <v>2601420</v>
      </c>
      <c r="V4441" t="s">
        <v>2079</v>
      </c>
      <c r="W4441" t="s">
        <v>169</v>
      </c>
      <c r="X4441" t="s">
        <v>281</v>
      </c>
      <c r="Y4441" t="s">
        <v>2083</v>
      </c>
      <c r="AF4441" t="s">
        <v>2079</v>
      </c>
      <c r="AG4441" t="s">
        <v>2081</v>
      </c>
      <c r="AH4441" t="s">
        <v>284</v>
      </c>
      <c r="AI4441">
        <v>870936440</v>
      </c>
      <c r="AM4441">
        <v>260001</v>
      </c>
      <c r="BE4441">
        <f t="shared" si="299"/>
        <v>0</v>
      </c>
      <c r="BF4441" s="6">
        <f t="shared" si="300"/>
        <v>-3180</v>
      </c>
      <c r="BG4441" s="7" t="s">
        <v>71</v>
      </c>
      <c r="BH4441" t="e">
        <f>+VLOOKUP(AF4441,Sheet4!A:A,1,FALSE)</f>
        <v>#N/A</v>
      </c>
      <c r="BL4441">
        <v>4320</v>
      </c>
      <c r="BM4441" s="59">
        <f t="shared" si="301"/>
        <v>-1140</v>
      </c>
      <c r="BN4441" t="s">
        <v>2082</v>
      </c>
      <c r="BO4441" t="s">
        <v>101</v>
      </c>
    </row>
    <row r="4442" spans="1:67" ht="13" customHeight="1" x14ac:dyDescent="0.3">
      <c r="A4442" s="5">
        <v>46114</v>
      </c>
      <c r="B4442" t="s">
        <v>63</v>
      </c>
      <c r="F4442">
        <v>2280</v>
      </c>
      <c r="G4442">
        <v>2280</v>
      </c>
      <c r="H4442">
        <v>1680</v>
      </c>
      <c r="I4442" s="6">
        <v>-600</v>
      </c>
      <c r="Q4442" t="s">
        <v>64</v>
      </c>
      <c r="U4442">
        <v>2601420</v>
      </c>
      <c r="V4442" t="s">
        <v>2079</v>
      </c>
      <c r="W4442" t="s">
        <v>169</v>
      </c>
      <c r="X4442" t="s">
        <v>281</v>
      </c>
      <c r="Y4442" t="s">
        <v>2084</v>
      </c>
      <c r="AF4442" t="s">
        <v>2079</v>
      </c>
      <c r="AG4442" t="s">
        <v>2081</v>
      </c>
      <c r="AH4442" t="s">
        <v>284</v>
      </c>
      <c r="AI4442">
        <v>870936440</v>
      </c>
      <c r="AM4442">
        <v>260001</v>
      </c>
      <c r="BE4442">
        <f t="shared" si="299"/>
        <v>0</v>
      </c>
      <c r="BF4442" s="6">
        <f t="shared" si="300"/>
        <v>-1680</v>
      </c>
      <c r="BG4442" s="7" t="s">
        <v>71</v>
      </c>
      <c r="BH4442" t="e">
        <f>+VLOOKUP(AF4442,Sheet4!A:A,1,FALSE)</f>
        <v>#N/A</v>
      </c>
      <c r="BL4442">
        <v>2280</v>
      </c>
      <c r="BM4442" s="59">
        <f t="shared" si="301"/>
        <v>-600</v>
      </c>
      <c r="BN4442" t="s">
        <v>2082</v>
      </c>
      <c r="BO4442" t="s">
        <v>101</v>
      </c>
    </row>
    <row r="4443" spans="1:67" ht="13" customHeight="1" x14ac:dyDescent="0.3">
      <c r="A4443" s="5">
        <v>46114</v>
      </c>
      <c r="B4443" t="s">
        <v>63</v>
      </c>
      <c r="F4443">
        <v>2805</v>
      </c>
      <c r="G4443">
        <v>2805</v>
      </c>
      <c r="H4443">
        <v>2070</v>
      </c>
      <c r="I4443" s="6">
        <v>-735</v>
      </c>
      <c r="Q4443" t="s">
        <v>64</v>
      </c>
      <c r="U4443">
        <v>2601420</v>
      </c>
      <c r="V4443" t="s">
        <v>2079</v>
      </c>
      <c r="W4443" t="s">
        <v>169</v>
      </c>
      <c r="X4443" t="s">
        <v>281</v>
      </c>
      <c r="Y4443" t="s">
        <v>2085</v>
      </c>
      <c r="AF4443" t="s">
        <v>2079</v>
      </c>
      <c r="AG4443" t="s">
        <v>2081</v>
      </c>
      <c r="AH4443" t="s">
        <v>284</v>
      </c>
      <c r="AI4443">
        <v>870936440</v>
      </c>
      <c r="AM4443">
        <v>260001</v>
      </c>
      <c r="BE4443">
        <f t="shared" si="299"/>
        <v>0</v>
      </c>
      <c r="BF4443" s="6">
        <f t="shared" si="300"/>
        <v>-2070</v>
      </c>
      <c r="BG4443" s="7" t="s">
        <v>71</v>
      </c>
      <c r="BH4443" t="e">
        <f>+VLOOKUP(AF4443,Sheet4!A:A,1,FALSE)</f>
        <v>#N/A</v>
      </c>
      <c r="BL4443">
        <v>2805</v>
      </c>
      <c r="BM4443" s="59">
        <f t="shared" si="301"/>
        <v>-735</v>
      </c>
      <c r="BN4443" t="s">
        <v>2082</v>
      </c>
      <c r="BO4443" t="s">
        <v>101</v>
      </c>
    </row>
    <row r="4444" spans="1:67" ht="13" customHeight="1" x14ac:dyDescent="0.3">
      <c r="A4444" s="5">
        <v>46114</v>
      </c>
      <c r="B4444" t="s">
        <v>63</v>
      </c>
      <c r="F4444">
        <v>510</v>
      </c>
      <c r="G4444">
        <v>510</v>
      </c>
      <c r="H4444">
        <v>375</v>
      </c>
      <c r="I4444" s="6">
        <v>-135</v>
      </c>
      <c r="Q4444" t="s">
        <v>64</v>
      </c>
      <c r="U4444">
        <v>2601420</v>
      </c>
      <c r="V4444" t="s">
        <v>2079</v>
      </c>
      <c r="W4444" t="s">
        <v>169</v>
      </c>
      <c r="X4444" t="s">
        <v>281</v>
      </c>
      <c r="Y4444" t="s">
        <v>2086</v>
      </c>
      <c r="AF4444" t="s">
        <v>2079</v>
      </c>
      <c r="AG4444" t="s">
        <v>2081</v>
      </c>
      <c r="AH4444" t="s">
        <v>284</v>
      </c>
      <c r="AI4444">
        <v>870936440</v>
      </c>
      <c r="AM4444">
        <v>260001</v>
      </c>
      <c r="BE4444">
        <f t="shared" si="299"/>
        <v>0</v>
      </c>
      <c r="BF4444" s="6">
        <f t="shared" si="300"/>
        <v>-375</v>
      </c>
      <c r="BG4444" s="7" t="s">
        <v>71</v>
      </c>
      <c r="BH4444" t="e">
        <f>+VLOOKUP(AF4444,Sheet4!A:A,1,FALSE)</f>
        <v>#N/A</v>
      </c>
      <c r="BL4444">
        <v>510</v>
      </c>
      <c r="BM4444" s="59">
        <f t="shared" si="301"/>
        <v>-135</v>
      </c>
      <c r="BN4444" t="s">
        <v>2082</v>
      </c>
      <c r="BO4444" t="s">
        <v>101</v>
      </c>
    </row>
    <row r="4445" spans="1:67" ht="13" customHeight="1" x14ac:dyDescent="0.3">
      <c r="A4445" s="5">
        <v>46114</v>
      </c>
      <c r="B4445" t="s">
        <v>63</v>
      </c>
      <c r="F4445">
        <v>1815</v>
      </c>
      <c r="G4445">
        <v>1815</v>
      </c>
      <c r="H4445">
        <v>1335</v>
      </c>
      <c r="I4445" s="6">
        <v>-480</v>
      </c>
      <c r="Q4445" t="s">
        <v>64</v>
      </c>
      <c r="U4445">
        <v>2601420</v>
      </c>
      <c r="V4445" t="s">
        <v>2079</v>
      </c>
      <c r="W4445" t="s">
        <v>169</v>
      </c>
      <c r="X4445" t="s">
        <v>281</v>
      </c>
      <c r="Y4445" t="s">
        <v>2087</v>
      </c>
      <c r="AF4445" t="s">
        <v>2079</v>
      </c>
      <c r="AG4445" t="s">
        <v>2081</v>
      </c>
      <c r="AH4445" t="s">
        <v>284</v>
      </c>
      <c r="AI4445">
        <v>870936440</v>
      </c>
      <c r="AM4445">
        <v>260001</v>
      </c>
      <c r="BE4445">
        <f t="shared" si="299"/>
        <v>0</v>
      </c>
      <c r="BF4445" s="6">
        <f t="shared" si="300"/>
        <v>-1335</v>
      </c>
      <c r="BG4445" s="7" t="s">
        <v>71</v>
      </c>
      <c r="BH4445" t="e">
        <f>+VLOOKUP(AF4445,Sheet4!A:A,1,FALSE)</f>
        <v>#N/A</v>
      </c>
      <c r="BL4445">
        <v>1815</v>
      </c>
      <c r="BM4445" s="59">
        <f t="shared" si="301"/>
        <v>-480</v>
      </c>
      <c r="BN4445" t="s">
        <v>2082</v>
      </c>
      <c r="BO4445" t="s">
        <v>101</v>
      </c>
    </row>
    <row r="4446" spans="1:67" ht="13" customHeight="1" x14ac:dyDescent="0.3">
      <c r="A4446" s="5">
        <v>46114</v>
      </c>
      <c r="B4446" t="s">
        <v>63</v>
      </c>
      <c r="F4446">
        <v>1140</v>
      </c>
      <c r="G4446">
        <v>1140</v>
      </c>
      <c r="H4446">
        <v>840</v>
      </c>
      <c r="I4446" s="6">
        <v>-300</v>
      </c>
      <c r="Q4446" t="s">
        <v>64</v>
      </c>
      <c r="U4446">
        <v>2601420</v>
      </c>
      <c r="V4446" t="s">
        <v>2079</v>
      </c>
      <c r="W4446" t="s">
        <v>169</v>
      </c>
      <c r="X4446" t="s">
        <v>281</v>
      </c>
      <c r="Y4446" t="s">
        <v>2088</v>
      </c>
      <c r="AF4446" t="s">
        <v>2079</v>
      </c>
      <c r="AG4446" t="s">
        <v>2081</v>
      </c>
      <c r="AH4446" t="s">
        <v>284</v>
      </c>
      <c r="AI4446">
        <v>870936440</v>
      </c>
      <c r="AM4446">
        <v>260001</v>
      </c>
      <c r="BE4446">
        <f t="shared" si="299"/>
        <v>0</v>
      </c>
      <c r="BF4446" s="6">
        <f t="shared" si="300"/>
        <v>-840</v>
      </c>
      <c r="BG4446" s="7" t="s">
        <v>71</v>
      </c>
      <c r="BH4446" t="e">
        <f>+VLOOKUP(AF4446,Sheet4!A:A,1,FALSE)</f>
        <v>#N/A</v>
      </c>
      <c r="BL4446">
        <v>1140</v>
      </c>
      <c r="BM4446" s="59">
        <f t="shared" si="301"/>
        <v>-300</v>
      </c>
      <c r="BN4446" t="s">
        <v>2082</v>
      </c>
      <c r="BO4446" t="s">
        <v>101</v>
      </c>
    </row>
    <row r="4447" spans="1:67" ht="13" customHeight="1" x14ac:dyDescent="0.3">
      <c r="A4447" s="5">
        <v>46114</v>
      </c>
      <c r="B4447" t="s">
        <v>63</v>
      </c>
      <c r="F4447">
        <v>1140</v>
      </c>
      <c r="G4447">
        <v>1140</v>
      </c>
      <c r="H4447">
        <v>840</v>
      </c>
      <c r="I4447" s="6">
        <v>-300</v>
      </c>
      <c r="Q4447" t="s">
        <v>64</v>
      </c>
      <c r="U4447">
        <v>2601420</v>
      </c>
      <c r="V4447" t="s">
        <v>2079</v>
      </c>
      <c r="W4447" t="s">
        <v>169</v>
      </c>
      <c r="X4447" t="s">
        <v>281</v>
      </c>
      <c r="Y4447" t="s">
        <v>2089</v>
      </c>
      <c r="AF4447" t="s">
        <v>2079</v>
      </c>
      <c r="AG4447" t="s">
        <v>2081</v>
      </c>
      <c r="AH4447" t="s">
        <v>284</v>
      </c>
      <c r="AI4447">
        <v>870936440</v>
      </c>
      <c r="AM4447">
        <v>260001</v>
      </c>
      <c r="BE4447">
        <f t="shared" si="299"/>
        <v>0</v>
      </c>
      <c r="BF4447" s="6">
        <f t="shared" si="300"/>
        <v>-840</v>
      </c>
      <c r="BG4447" s="7" t="s">
        <v>71</v>
      </c>
      <c r="BH4447" t="e">
        <f>+VLOOKUP(AF4447,Sheet4!A:A,1,FALSE)</f>
        <v>#N/A</v>
      </c>
      <c r="BL4447">
        <v>1140</v>
      </c>
      <c r="BM4447" s="59">
        <f t="shared" si="301"/>
        <v>-300</v>
      </c>
      <c r="BN4447" t="s">
        <v>2082</v>
      </c>
      <c r="BO4447" t="s">
        <v>101</v>
      </c>
    </row>
    <row r="4448" spans="1:67" ht="13" customHeight="1" x14ac:dyDescent="0.3">
      <c r="A4448" s="5">
        <v>46114</v>
      </c>
      <c r="B4448" t="s">
        <v>63</v>
      </c>
      <c r="F4448">
        <v>285</v>
      </c>
      <c r="G4448">
        <v>285</v>
      </c>
      <c r="H4448">
        <v>210</v>
      </c>
      <c r="I4448" s="6">
        <v>-75</v>
      </c>
      <c r="Q4448" t="s">
        <v>64</v>
      </c>
      <c r="U4448">
        <v>2601420</v>
      </c>
      <c r="V4448" t="s">
        <v>2079</v>
      </c>
      <c r="W4448" t="s">
        <v>169</v>
      </c>
      <c r="X4448" t="s">
        <v>281</v>
      </c>
      <c r="Y4448" t="s">
        <v>2090</v>
      </c>
      <c r="AF4448" t="s">
        <v>2079</v>
      </c>
      <c r="AG4448" t="s">
        <v>2081</v>
      </c>
      <c r="AH4448" t="s">
        <v>284</v>
      </c>
      <c r="AI4448">
        <v>870936440</v>
      </c>
      <c r="AM4448">
        <v>260001</v>
      </c>
      <c r="BE4448">
        <f t="shared" si="299"/>
        <v>0</v>
      </c>
      <c r="BF4448" s="6">
        <f t="shared" si="300"/>
        <v>-210</v>
      </c>
      <c r="BG4448" s="7" t="s">
        <v>71</v>
      </c>
      <c r="BH4448" t="e">
        <f>+VLOOKUP(AF4448,Sheet4!A:A,1,FALSE)</f>
        <v>#N/A</v>
      </c>
      <c r="BL4448">
        <v>285</v>
      </c>
      <c r="BM4448" s="59">
        <f t="shared" si="301"/>
        <v>-75</v>
      </c>
      <c r="BN4448" t="s">
        <v>2082</v>
      </c>
      <c r="BO4448" t="s">
        <v>101</v>
      </c>
    </row>
    <row r="4449" spans="1:67" ht="13" customHeight="1" x14ac:dyDescent="0.3">
      <c r="A4449" s="5">
        <v>46114</v>
      </c>
      <c r="B4449" t="s">
        <v>63</v>
      </c>
      <c r="F4449">
        <v>1245</v>
      </c>
      <c r="G4449">
        <v>1245</v>
      </c>
      <c r="H4449">
        <v>915</v>
      </c>
      <c r="I4449" s="6">
        <v>-330</v>
      </c>
      <c r="Q4449" t="s">
        <v>64</v>
      </c>
      <c r="U4449">
        <v>2601420</v>
      </c>
      <c r="V4449" t="s">
        <v>2079</v>
      </c>
      <c r="W4449" t="s">
        <v>169</v>
      </c>
      <c r="X4449" t="s">
        <v>281</v>
      </c>
      <c r="Y4449" t="s">
        <v>2091</v>
      </c>
      <c r="AF4449" t="s">
        <v>2079</v>
      </c>
      <c r="AG4449" t="s">
        <v>2081</v>
      </c>
      <c r="AH4449" t="s">
        <v>284</v>
      </c>
      <c r="AI4449">
        <v>870936440</v>
      </c>
      <c r="AM4449">
        <v>260001</v>
      </c>
      <c r="BE4449">
        <f t="shared" si="299"/>
        <v>0</v>
      </c>
      <c r="BF4449" s="6">
        <f t="shared" si="300"/>
        <v>-915</v>
      </c>
      <c r="BG4449" s="7" t="s">
        <v>71</v>
      </c>
      <c r="BH4449" t="e">
        <f>+VLOOKUP(AF4449,Sheet4!A:A,1,FALSE)</f>
        <v>#N/A</v>
      </c>
      <c r="BL4449">
        <v>1245</v>
      </c>
      <c r="BM4449" s="59">
        <f t="shared" si="301"/>
        <v>-330</v>
      </c>
      <c r="BN4449" t="s">
        <v>2082</v>
      </c>
      <c r="BO4449" t="s">
        <v>101</v>
      </c>
    </row>
    <row r="4450" spans="1:67" ht="13" customHeight="1" x14ac:dyDescent="0.3">
      <c r="A4450" s="5">
        <v>46114</v>
      </c>
      <c r="B4450" t="s">
        <v>63</v>
      </c>
      <c r="F4450">
        <v>1485</v>
      </c>
      <c r="G4450">
        <v>1485</v>
      </c>
      <c r="H4450">
        <v>1095</v>
      </c>
      <c r="I4450" s="6">
        <v>-390</v>
      </c>
      <c r="Q4450" t="s">
        <v>64</v>
      </c>
      <c r="U4450">
        <v>2601420</v>
      </c>
      <c r="V4450" t="s">
        <v>2079</v>
      </c>
      <c r="W4450" t="s">
        <v>169</v>
      </c>
      <c r="X4450" t="s">
        <v>281</v>
      </c>
      <c r="Y4450" t="s">
        <v>2092</v>
      </c>
      <c r="AF4450" t="s">
        <v>2079</v>
      </c>
      <c r="AG4450" t="s">
        <v>2081</v>
      </c>
      <c r="AH4450" t="s">
        <v>284</v>
      </c>
      <c r="AI4450">
        <v>870936440</v>
      </c>
      <c r="AM4450">
        <v>260001</v>
      </c>
      <c r="BE4450">
        <f t="shared" si="299"/>
        <v>0</v>
      </c>
      <c r="BF4450" s="6">
        <f t="shared" si="300"/>
        <v>-1095</v>
      </c>
      <c r="BG4450" s="7" t="s">
        <v>71</v>
      </c>
      <c r="BH4450" t="e">
        <f>+VLOOKUP(AF4450,Sheet4!A:A,1,FALSE)</f>
        <v>#N/A</v>
      </c>
      <c r="BL4450">
        <v>1485</v>
      </c>
      <c r="BM4450" s="59">
        <f t="shared" si="301"/>
        <v>-390</v>
      </c>
      <c r="BN4450" t="s">
        <v>2082</v>
      </c>
      <c r="BO4450" t="s">
        <v>101</v>
      </c>
    </row>
    <row r="4451" spans="1:67" ht="13" customHeight="1" x14ac:dyDescent="0.3">
      <c r="A4451" s="5">
        <v>46114</v>
      </c>
      <c r="B4451" t="s">
        <v>63</v>
      </c>
      <c r="F4451">
        <v>1695</v>
      </c>
      <c r="G4451">
        <v>1695</v>
      </c>
      <c r="H4451">
        <v>1245</v>
      </c>
      <c r="I4451" s="6">
        <v>-450</v>
      </c>
      <c r="Q4451" t="s">
        <v>64</v>
      </c>
      <c r="U4451">
        <v>2601420</v>
      </c>
      <c r="V4451" t="s">
        <v>2079</v>
      </c>
      <c r="W4451" t="s">
        <v>169</v>
      </c>
      <c r="X4451" t="s">
        <v>281</v>
      </c>
      <c r="Y4451" t="s">
        <v>2093</v>
      </c>
      <c r="AF4451" t="s">
        <v>2079</v>
      </c>
      <c r="AG4451" t="s">
        <v>2081</v>
      </c>
      <c r="AH4451" t="s">
        <v>284</v>
      </c>
      <c r="AI4451">
        <v>870936440</v>
      </c>
      <c r="AM4451">
        <v>260001</v>
      </c>
      <c r="BE4451">
        <f t="shared" si="299"/>
        <v>0</v>
      </c>
      <c r="BF4451" s="6">
        <f t="shared" si="300"/>
        <v>-1245</v>
      </c>
      <c r="BG4451" s="7" t="s">
        <v>71</v>
      </c>
      <c r="BH4451" t="e">
        <f>+VLOOKUP(AF4451,Sheet4!A:A,1,FALSE)</f>
        <v>#N/A</v>
      </c>
      <c r="BL4451">
        <v>1695</v>
      </c>
      <c r="BM4451" s="59">
        <f t="shared" si="301"/>
        <v>-450</v>
      </c>
      <c r="BN4451" t="s">
        <v>2082</v>
      </c>
      <c r="BO4451" t="s">
        <v>101</v>
      </c>
    </row>
    <row r="4452" spans="1:67" ht="13" customHeight="1" x14ac:dyDescent="0.3">
      <c r="A4452" s="5">
        <v>46114</v>
      </c>
      <c r="B4452" t="s">
        <v>74</v>
      </c>
      <c r="F4452" s="8">
        <v>109</v>
      </c>
      <c r="G4452">
        <v>54.5</v>
      </c>
      <c r="H4452">
        <v>81</v>
      </c>
      <c r="I4452" s="6">
        <v>-28</v>
      </c>
      <c r="Q4452" t="s">
        <v>75</v>
      </c>
      <c r="U4452">
        <v>2601420</v>
      </c>
      <c r="V4452" t="s">
        <v>2079</v>
      </c>
      <c r="W4452" t="s">
        <v>169</v>
      </c>
      <c r="X4452" t="s">
        <v>281</v>
      </c>
      <c r="Y4452" t="s">
        <v>2080</v>
      </c>
      <c r="AF4452" t="s">
        <v>2079</v>
      </c>
      <c r="AG4452" t="s">
        <v>2081</v>
      </c>
      <c r="AH4452" t="s">
        <v>284</v>
      </c>
      <c r="AI4452">
        <v>870936440</v>
      </c>
      <c r="AM4452">
        <v>260001</v>
      </c>
      <c r="BE4452">
        <f t="shared" si="299"/>
        <v>0</v>
      </c>
      <c r="BF4452" s="6">
        <f t="shared" si="300"/>
        <v>-81</v>
      </c>
      <c r="BG4452" s="7" t="s">
        <v>71</v>
      </c>
      <c r="BH4452" t="e">
        <f>+VLOOKUP(AF4452,Sheet4!A:A,1,FALSE)</f>
        <v>#N/A</v>
      </c>
      <c r="BL4452">
        <v>54.5</v>
      </c>
      <c r="BM4452" s="59">
        <f t="shared" si="301"/>
        <v>26.5</v>
      </c>
      <c r="BN4452" t="s">
        <v>2082</v>
      </c>
    </row>
    <row r="4453" spans="1:67" ht="13" customHeight="1" x14ac:dyDescent="0.3">
      <c r="A4453" s="5">
        <v>46114</v>
      </c>
      <c r="B4453" t="s">
        <v>74</v>
      </c>
      <c r="F4453" s="8">
        <v>288</v>
      </c>
      <c r="G4453">
        <v>144</v>
      </c>
      <c r="H4453">
        <v>212</v>
      </c>
      <c r="I4453" s="6">
        <v>-76</v>
      </c>
      <c r="Q4453" t="s">
        <v>75</v>
      </c>
      <c r="U4453">
        <v>2601420</v>
      </c>
      <c r="V4453" t="s">
        <v>2079</v>
      </c>
      <c r="W4453" t="s">
        <v>169</v>
      </c>
      <c r="X4453" t="s">
        <v>281</v>
      </c>
      <c r="Y4453" t="s">
        <v>2083</v>
      </c>
      <c r="AF4453" t="s">
        <v>2079</v>
      </c>
      <c r="AG4453" t="s">
        <v>2081</v>
      </c>
      <c r="AH4453" t="s">
        <v>284</v>
      </c>
      <c r="AI4453">
        <v>870936440</v>
      </c>
      <c r="AM4453">
        <v>260001</v>
      </c>
      <c r="BE4453">
        <f t="shared" si="299"/>
        <v>0</v>
      </c>
      <c r="BF4453" s="6">
        <f t="shared" si="300"/>
        <v>-212</v>
      </c>
      <c r="BG4453" s="7" t="s">
        <v>71</v>
      </c>
      <c r="BH4453" t="e">
        <f>+VLOOKUP(AF4453,Sheet4!A:A,1,FALSE)</f>
        <v>#N/A</v>
      </c>
      <c r="BL4453">
        <v>144</v>
      </c>
      <c r="BM4453" s="59">
        <f t="shared" si="301"/>
        <v>68</v>
      </c>
      <c r="BN4453" t="s">
        <v>2082</v>
      </c>
    </row>
    <row r="4454" spans="1:67" ht="13" customHeight="1" x14ac:dyDescent="0.3">
      <c r="A4454" s="5">
        <v>46114</v>
      </c>
      <c r="B4454" t="s">
        <v>74</v>
      </c>
      <c r="F4454" s="8">
        <v>152</v>
      </c>
      <c r="G4454">
        <v>76</v>
      </c>
      <c r="H4454">
        <v>112</v>
      </c>
      <c r="I4454" s="6">
        <v>-40</v>
      </c>
      <c r="Q4454" t="s">
        <v>75</v>
      </c>
      <c r="U4454">
        <v>2601420</v>
      </c>
      <c r="V4454" t="s">
        <v>2079</v>
      </c>
      <c r="W4454" t="s">
        <v>169</v>
      </c>
      <c r="X4454" t="s">
        <v>281</v>
      </c>
      <c r="Y4454" t="s">
        <v>2084</v>
      </c>
      <c r="AF4454" t="s">
        <v>2079</v>
      </c>
      <c r="AG4454" t="s">
        <v>2081</v>
      </c>
      <c r="AH4454" t="s">
        <v>284</v>
      </c>
      <c r="AI4454">
        <v>870936440</v>
      </c>
      <c r="AM4454">
        <v>260001</v>
      </c>
      <c r="BE4454">
        <f t="shared" si="299"/>
        <v>0</v>
      </c>
      <c r="BF4454" s="6">
        <f t="shared" si="300"/>
        <v>-112</v>
      </c>
      <c r="BG4454" s="7" t="s">
        <v>71</v>
      </c>
      <c r="BH4454" t="e">
        <f>+VLOOKUP(AF4454,Sheet4!A:A,1,FALSE)</f>
        <v>#N/A</v>
      </c>
      <c r="BL4454">
        <v>76</v>
      </c>
      <c r="BM4454" s="59">
        <f t="shared" si="301"/>
        <v>36</v>
      </c>
      <c r="BN4454" t="s">
        <v>2082</v>
      </c>
    </row>
    <row r="4455" spans="1:67" ht="13" customHeight="1" x14ac:dyDescent="0.3">
      <c r="A4455" s="5">
        <v>46114</v>
      </c>
      <c r="B4455" t="s">
        <v>74</v>
      </c>
      <c r="F4455" s="8">
        <v>187</v>
      </c>
      <c r="G4455">
        <v>93.5</v>
      </c>
      <c r="H4455">
        <v>138</v>
      </c>
      <c r="I4455" s="6">
        <v>-49</v>
      </c>
      <c r="Q4455" t="s">
        <v>75</v>
      </c>
      <c r="U4455">
        <v>2601420</v>
      </c>
      <c r="V4455" t="s">
        <v>2079</v>
      </c>
      <c r="W4455" t="s">
        <v>169</v>
      </c>
      <c r="X4455" t="s">
        <v>281</v>
      </c>
      <c r="Y4455" t="s">
        <v>2085</v>
      </c>
      <c r="AF4455" t="s">
        <v>2079</v>
      </c>
      <c r="AG4455" t="s">
        <v>2081</v>
      </c>
      <c r="AH4455" t="s">
        <v>284</v>
      </c>
      <c r="AI4455">
        <v>870936440</v>
      </c>
      <c r="AM4455">
        <v>260001</v>
      </c>
      <c r="BE4455">
        <f t="shared" si="299"/>
        <v>0</v>
      </c>
      <c r="BF4455" s="6">
        <f t="shared" si="300"/>
        <v>-138</v>
      </c>
      <c r="BG4455" s="7" t="s">
        <v>71</v>
      </c>
      <c r="BH4455" t="e">
        <f>+VLOOKUP(AF4455,Sheet4!A:A,1,FALSE)</f>
        <v>#N/A</v>
      </c>
      <c r="BL4455">
        <v>93.5</v>
      </c>
      <c r="BM4455" s="59">
        <f t="shared" si="301"/>
        <v>44.5</v>
      </c>
      <c r="BN4455" t="s">
        <v>2082</v>
      </c>
    </row>
    <row r="4456" spans="1:67" ht="13" customHeight="1" x14ac:dyDescent="0.3">
      <c r="A4456" s="5">
        <v>46114</v>
      </c>
      <c r="B4456" t="s">
        <v>74</v>
      </c>
      <c r="F4456" s="8">
        <v>34</v>
      </c>
      <c r="G4456">
        <v>17</v>
      </c>
      <c r="H4456">
        <v>25</v>
      </c>
      <c r="I4456" s="6">
        <v>-9</v>
      </c>
      <c r="Q4456" t="s">
        <v>75</v>
      </c>
      <c r="U4456">
        <v>2601420</v>
      </c>
      <c r="V4456" t="s">
        <v>2079</v>
      </c>
      <c r="W4456" t="s">
        <v>169</v>
      </c>
      <c r="X4456" t="s">
        <v>281</v>
      </c>
      <c r="Y4456" t="s">
        <v>2086</v>
      </c>
      <c r="AF4456" t="s">
        <v>2079</v>
      </c>
      <c r="AG4456" t="s">
        <v>2081</v>
      </c>
      <c r="AH4456" t="s">
        <v>284</v>
      </c>
      <c r="AI4456">
        <v>870936440</v>
      </c>
      <c r="AM4456">
        <v>260001</v>
      </c>
      <c r="BE4456">
        <f t="shared" si="299"/>
        <v>0</v>
      </c>
      <c r="BF4456" s="6">
        <f t="shared" si="300"/>
        <v>-25</v>
      </c>
      <c r="BG4456" s="7" t="s">
        <v>71</v>
      </c>
      <c r="BH4456" t="e">
        <f>+VLOOKUP(AF4456,Sheet4!A:A,1,FALSE)</f>
        <v>#N/A</v>
      </c>
      <c r="BL4456">
        <v>17</v>
      </c>
      <c r="BM4456" s="59">
        <f t="shared" si="301"/>
        <v>8</v>
      </c>
      <c r="BN4456" t="s">
        <v>2082</v>
      </c>
    </row>
    <row r="4457" spans="1:67" ht="13" customHeight="1" x14ac:dyDescent="0.3">
      <c r="A4457" s="5">
        <v>46114</v>
      </c>
      <c r="B4457" t="s">
        <v>74</v>
      </c>
      <c r="F4457" s="8">
        <v>121</v>
      </c>
      <c r="G4457">
        <v>60.5</v>
      </c>
      <c r="H4457">
        <v>89</v>
      </c>
      <c r="I4457" s="6">
        <v>-32</v>
      </c>
      <c r="Q4457" t="s">
        <v>75</v>
      </c>
      <c r="U4457">
        <v>2601420</v>
      </c>
      <c r="V4457" t="s">
        <v>2079</v>
      </c>
      <c r="W4457" t="s">
        <v>169</v>
      </c>
      <c r="X4457" t="s">
        <v>281</v>
      </c>
      <c r="Y4457" t="s">
        <v>2087</v>
      </c>
      <c r="AF4457" t="s">
        <v>2079</v>
      </c>
      <c r="AG4457" t="s">
        <v>2081</v>
      </c>
      <c r="AH4457" t="s">
        <v>284</v>
      </c>
      <c r="AI4457">
        <v>870936440</v>
      </c>
      <c r="AM4457">
        <v>260001</v>
      </c>
      <c r="BE4457">
        <f t="shared" si="299"/>
        <v>0</v>
      </c>
      <c r="BF4457" s="6">
        <f t="shared" si="300"/>
        <v>-89</v>
      </c>
      <c r="BG4457" s="7" t="s">
        <v>71</v>
      </c>
      <c r="BH4457" t="e">
        <f>+VLOOKUP(AF4457,Sheet4!A:A,1,FALSE)</f>
        <v>#N/A</v>
      </c>
      <c r="BL4457">
        <v>60.5</v>
      </c>
      <c r="BM4457" s="59">
        <f t="shared" si="301"/>
        <v>28.5</v>
      </c>
      <c r="BN4457" t="s">
        <v>2082</v>
      </c>
    </row>
    <row r="4458" spans="1:67" ht="13" customHeight="1" x14ac:dyDescent="0.3">
      <c r="A4458" s="5">
        <v>46114</v>
      </c>
      <c r="B4458" t="s">
        <v>74</v>
      </c>
      <c r="F4458" s="8">
        <v>76</v>
      </c>
      <c r="G4458">
        <v>38</v>
      </c>
      <c r="H4458">
        <v>56</v>
      </c>
      <c r="I4458" s="6">
        <v>-20</v>
      </c>
      <c r="Q4458" t="s">
        <v>75</v>
      </c>
      <c r="U4458">
        <v>2601420</v>
      </c>
      <c r="V4458" t="s">
        <v>2079</v>
      </c>
      <c r="W4458" t="s">
        <v>169</v>
      </c>
      <c r="X4458" t="s">
        <v>281</v>
      </c>
      <c r="Y4458" t="s">
        <v>2088</v>
      </c>
      <c r="AF4458" t="s">
        <v>2079</v>
      </c>
      <c r="AG4458" t="s">
        <v>2081</v>
      </c>
      <c r="AH4458" t="s">
        <v>284</v>
      </c>
      <c r="AI4458">
        <v>870936440</v>
      </c>
      <c r="AM4458">
        <v>260001</v>
      </c>
      <c r="BE4458">
        <f t="shared" si="299"/>
        <v>0</v>
      </c>
      <c r="BF4458" s="6">
        <f t="shared" si="300"/>
        <v>-56</v>
      </c>
      <c r="BG4458" s="7" t="s">
        <v>71</v>
      </c>
      <c r="BH4458" t="e">
        <f>+VLOOKUP(AF4458,Sheet4!A:A,1,FALSE)</f>
        <v>#N/A</v>
      </c>
      <c r="BL4458">
        <v>38</v>
      </c>
      <c r="BM4458" s="59">
        <f t="shared" si="301"/>
        <v>18</v>
      </c>
      <c r="BN4458" t="s">
        <v>2082</v>
      </c>
    </row>
    <row r="4459" spans="1:67" ht="13" customHeight="1" x14ac:dyDescent="0.3">
      <c r="A4459" s="5">
        <v>46114</v>
      </c>
      <c r="B4459" t="s">
        <v>74</v>
      </c>
      <c r="F4459" s="8">
        <v>76</v>
      </c>
      <c r="G4459">
        <v>38</v>
      </c>
      <c r="H4459">
        <v>56</v>
      </c>
      <c r="I4459" s="6">
        <v>-20</v>
      </c>
      <c r="Q4459" t="s">
        <v>75</v>
      </c>
      <c r="U4459">
        <v>2601420</v>
      </c>
      <c r="V4459" t="s">
        <v>2079</v>
      </c>
      <c r="W4459" t="s">
        <v>169</v>
      </c>
      <c r="X4459" t="s">
        <v>281</v>
      </c>
      <c r="Y4459" t="s">
        <v>2089</v>
      </c>
      <c r="AF4459" t="s">
        <v>2079</v>
      </c>
      <c r="AG4459" t="s">
        <v>2081</v>
      </c>
      <c r="AH4459" t="s">
        <v>284</v>
      </c>
      <c r="AI4459">
        <v>870936440</v>
      </c>
      <c r="AM4459">
        <v>260001</v>
      </c>
      <c r="BE4459">
        <f t="shared" si="299"/>
        <v>0</v>
      </c>
      <c r="BF4459" s="6">
        <f t="shared" si="300"/>
        <v>-56</v>
      </c>
      <c r="BG4459" s="7" t="s">
        <v>71</v>
      </c>
      <c r="BH4459" t="e">
        <f>+VLOOKUP(AF4459,Sheet4!A:A,1,FALSE)</f>
        <v>#N/A</v>
      </c>
      <c r="BL4459">
        <v>38</v>
      </c>
      <c r="BM4459" s="59">
        <f t="shared" si="301"/>
        <v>18</v>
      </c>
      <c r="BN4459" t="s">
        <v>2082</v>
      </c>
    </row>
    <row r="4460" spans="1:67" ht="13" customHeight="1" x14ac:dyDescent="0.3">
      <c r="A4460" s="5">
        <v>46114</v>
      </c>
      <c r="B4460" t="s">
        <v>74</v>
      </c>
      <c r="F4460" s="8">
        <v>19</v>
      </c>
      <c r="G4460">
        <v>9.5</v>
      </c>
      <c r="H4460">
        <v>14</v>
      </c>
      <c r="I4460" s="6">
        <v>-5</v>
      </c>
      <c r="Q4460" t="s">
        <v>75</v>
      </c>
      <c r="U4460">
        <v>2601420</v>
      </c>
      <c r="V4460" t="s">
        <v>2079</v>
      </c>
      <c r="W4460" t="s">
        <v>169</v>
      </c>
      <c r="X4460" t="s">
        <v>281</v>
      </c>
      <c r="Y4460" t="s">
        <v>2090</v>
      </c>
      <c r="AF4460" t="s">
        <v>2079</v>
      </c>
      <c r="AG4460" t="s">
        <v>2081</v>
      </c>
      <c r="AH4460" t="s">
        <v>284</v>
      </c>
      <c r="AI4460">
        <v>870936440</v>
      </c>
      <c r="AM4460">
        <v>260001</v>
      </c>
      <c r="BE4460">
        <f t="shared" si="299"/>
        <v>0</v>
      </c>
      <c r="BF4460" s="6">
        <f t="shared" si="300"/>
        <v>-14</v>
      </c>
      <c r="BG4460" s="7" t="s">
        <v>71</v>
      </c>
      <c r="BH4460" t="e">
        <f>+VLOOKUP(AF4460,Sheet4!A:A,1,FALSE)</f>
        <v>#N/A</v>
      </c>
      <c r="BL4460">
        <v>9.5</v>
      </c>
      <c r="BM4460" s="59">
        <f t="shared" si="301"/>
        <v>4.5</v>
      </c>
      <c r="BN4460" t="s">
        <v>2082</v>
      </c>
    </row>
    <row r="4461" spans="1:67" ht="13" customHeight="1" x14ac:dyDescent="0.3">
      <c r="A4461" s="5">
        <v>46114</v>
      </c>
      <c r="B4461" t="s">
        <v>74</v>
      </c>
      <c r="F4461" s="8">
        <v>83</v>
      </c>
      <c r="G4461">
        <v>41.5</v>
      </c>
      <c r="H4461">
        <v>61</v>
      </c>
      <c r="I4461" s="6">
        <v>-22</v>
      </c>
      <c r="Q4461" t="s">
        <v>75</v>
      </c>
      <c r="U4461">
        <v>2601420</v>
      </c>
      <c r="V4461" t="s">
        <v>2079</v>
      </c>
      <c r="W4461" t="s">
        <v>169</v>
      </c>
      <c r="X4461" t="s">
        <v>281</v>
      </c>
      <c r="Y4461" t="s">
        <v>2091</v>
      </c>
      <c r="AF4461" t="s">
        <v>2079</v>
      </c>
      <c r="AG4461" t="s">
        <v>2081</v>
      </c>
      <c r="AH4461" t="s">
        <v>284</v>
      </c>
      <c r="AI4461">
        <v>870936440</v>
      </c>
      <c r="AM4461">
        <v>260001</v>
      </c>
      <c r="BE4461">
        <f t="shared" si="299"/>
        <v>0</v>
      </c>
      <c r="BF4461" s="6">
        <f t="shared" si="300"/>
        <v>-61</v>
      </c>
      <c r="BG4461" s="7" t="s">
        <v>71</v>
      </c>
      <c r="BH4461" t="e">
        <f>+VLOOKUP(AF4461,Sheet4!A:A,1,FALSE)</f>
        <v>#N/A</v>
      </c>
      <c r="BL4461">
        <v>41.5</v>
      </c>
      <c r="BM4461" s="59">
        <f t="shared" si="301"/>
        <v>19.5</v>
      </c>
      <c r="BN4461" t="s">
        <v>2082</v>
      </c>
    </row>
    <row r="4462" spans="1:67" ht="13" customHeight="1" x14ac:dyDescent="0.3">
      <c r="A4462" s="5">
        <v>46114</v>
      </c>
      <c r="B4462" t="s">
        <v>74</v>
      </c>
      <c r="F4462" s="8">
        <v>99</v>
      </c>
      <c r="G4462">
        <v>49.5</v>
      </c>
      <c r="H4462">
        <v>73</v>
      </c>
      <c r="I4462" s="6">
        <v>-26</v>
      </c>
      <c r="Q4462" t="s">
        <v>75</v>
      </c>
      <c r="U4462">
        <v>2601420</v>
      </c>
      <c r="V4462" t="s">
        <v>2079</v>
      </c>
      <c r="W4462" t="s">
        <v>169</v>
      </c>
      <c r="X4462" t="s">
        <v>281</v>
      </c>
      <c r="Y4462" t="s">
        <v>2092</v>
      </c>
      <c r="AF4462" t="s">
        <v>2079</v>
      </c>
      <c r="AG4462" t="s">
        <v>2081</v>
      </c>
      <c r="AH4462" t="s">
        <v>284</v>
      </c>
      <c r="AI4462">
        <v>870936440</v>
      </c>
      <c r="AM4462">
        <v>260001</v>
      </c>
      <c r="BE4462">
        <f t="shared" si="299"/>
        <v>0</v>
      </c>
      <c r="BF4462" s="6">
        <f t="shared" si="300"/>
        <v>-73</v>
      </c>
      <c r="BG4462" s="7" t="s">
        <v>71</v>
      </c>
      <c r="BH4462" t="e">
        <f>+VLOOKUP(AF4462,Sheet4!A:A,1,FALSE)</f>
        <v>#N/A</v>
      </c>
      <c r="BL4462">
        <v>49.5</v>
      </c>
      <c r="BM4462" s="59">
        <f t="shared" si="301"/>
        <v>23.5</v>
      </c>
      <c r="BN4462" t="s">
        <v>2082</v>
      </c>
    </row>
    <row r="4463" spans="1:67" ht="13" customHeight="1" x14ac:dyDescent="0.3">
      <c r="A4463" s="5">
        <v>46114</v>
      </c>
      <c r="B4463" t="s">
        <v>74</v>
      </c>
      <c r="F4463" s="8">
        <v>113</v>
      </c>
      <c r="G4463">
        <v>56.5</v>
      </c>
      <c r="H4463">
        <v>83</v>
      </c>
      <c r="I4463" s="6">
        <v>-30</v>
      </c>
      <c r="Q4463" t="s">
        <v>75</v>
      </c>
      <c r="U4463">
        <v>2601420</v>
      </c>
      <c r="V4463" t="s">
        <v>2079</v>
      </c>
      <c r="W4463" t="s">
        <v>169</v>
      </c>
      <c r="X4463" t="s">
        <v>281</v>
      </c>
      <c r="Y4463" t="s">
        <v>2093</v>
      </c>
      <c r="AF4463" t="s">
        <v>2079</v>
      </c>
      <c r="AG4463" t="s">
        <v>2081</v>
      </c>
      <c r="AH4463" t="s">
        <v>284</v>
      </c>
      <c r="AI4463">
        <v>870936440</v>
      </c>
      <c r="AM4463">
        <v>260001</v>
      </c>
      <c r="BE4463">
        <f t="shared" si="299"/>
        <v>0</v>
      </c>
      <c r="BF4463" s="6">
        <f t="shared" si="300"/>
        <v>-83</v>
      </c>
      <c r="BG4463" s="7" t="s">
        <v>71</v>
      </c>
      <c r="BH4463" t="e">
        <f>+VLOOKUP(AF4463,Sheet4!A:A,1,FALSE)</f>
        <v>#N/A</v>
      </c>
      <c r="BL4463">
        <v>56.5</v>
      </c>
      <c r="BM4463" s="59">
        <f t="shared" si="301"/>
        <v>26.5</v>
      </c>
      <c r="BN4463" t="s">
        <v>2082</v>
      </c>
    </row>
    <row r="4464" spans="1:67" ht="13" customHeight="1" x14ac:dyDescent="0.3">
      <c r="A4464" s="5">
        <v>46114</v>
      </c>
      <c r="B4464" t="s">
        <v>76</v>
      </c>
      <c r="F4464">
        <v>2180</v>
      </c>
      <c r="G4464">
        <v>2180</v>
      </c>
      <c r="H4464">
        <v>1620</v>
      </c>
      <c r="I4464" s="6">
        <v>-560</v>
      </c>
      <c r="Q4464" t="s">
        <v>77</v>
      </c>
      <c r="U4464">
        <v>2601420</v>
      </c>
      <c r="V4464" t="s">
        <v>2079</v>
      </c>
      <c r="W4464" t="s">
        <v>169</v>
      </c>
      <c r="X4464" t="s">
        <v>281</v>
      </c>
      <c r="Y4464" t="s">
        <v>2080</v>
      </c>
      <c r="AF4464" t="s">
        <v>2079</v>
      </c>
      <c r="AG4464" t="s">
        <v>2081</v>
      </c>
      <c r="AH4464" t="s">
        <v>284</v>
      </c>
      <c r="AI4464">
        <v>870936440</v>
      </c>
      <c r="AM4464">
        <v>260001</v>
      </c>
      <c r="BE4464">
        <f t="shared" si="299"/>
        <v>0</v>
      </c>
      <c r="BF4464" s="6">
        <f t="shared" si="300"/>
        <v>-1620</v>
      </c>
      <c r="BG4464" s="7" t="s">
        <v>71</v>
      </c>
      <c r="BH4464" t="e">
        <f>+VLOOKUP(AF4464,Sheet4!A:A,1,FALSE)</f>
        <v>#N/A</v>
      </c>
      <c r="BL4464">
        <v>2180</v>
      </c>
      <c r="BM4464" s="59">
        <f t="shared" si="301"/>
        <v>-560</v>
      </c>
      <c r="BN4464" t="s">
        <v>2082</v>
      </c>
    </row>
    <row r="4465" spans="1:66" ht="13" customHeight="1" x14ac:dyDescent="0.3">
      <c r="A4465" s="5">
        <v>46114</v>
      </c>
      <c r="B4465" t="s">
        <v>76</v>
      </c>
      <c r="F4465">
        <v>5760</v>
      </c>
      <c r="G4465">
        <v>5760</v>
      </c>
      <c r="H4465">
        <v>4240</v>
      </c>
      <c r="I4465" s="6">
        <v>-1520</v>
      </c>
      <c r="Q4465" t="s">
        <v>77</v>
      </c>
      <c r="U4465">
        <v>2601420</v>
      </c>
      <c r="V4465" t="s">
        <v>2079</v>
      </c>
      <c r="W4465" t="s">
        <v>169</v>
      </c>
      <c r="X4465" t="s">
        <v>281</v>
      </c>
      <c r="Y4465" t="s">
        <v>2083</v>
      </c>
      <c r="AF4465" t="s">
        <v>2079</v>
      </c>
      <c r="AG4465" t="s">
        <v>2081</v>
      </c>
      <c r="AH4465" t="s">
        <v>284</v>
      </c>
      <c r="AI4465">
        <v>870936440</v>
      </c>
      <c r="AM4465">
        <v>260001</v>
      </c>
      <c r="BE4465">
        <f t="shared" si="299"/>
        <v>0</v>
      </c>
      <c r="BF4465" s="6">
        <f t="shared" si="300"/>
        <v>-4240</v>
      </c>
      <c r="BG4465" s="7" t="s">
        <v>71</v>
      </c>
      <c r="BH4465" t="e">
        <f>+VLOOKUP(AF4465,Sheet4!A:A,1,FALSE)</f>
        <v>#N/A</v>
      </c>
      <c r="BL4465">
        <v>5760</v>
      </c>
      <c r="BM4465" s="59">
        <f t="shared" si="301"/>
        <v>-1520</v>
      </c>
      <c r="BN4465" t="s">
        <v>2082</v>
      </c>
    </row>
    <row r="4466" spans="1:66" ht="13" customHeight="1" x14ac:dyDescent="0.3">
      <c r="A4466" s="5">
        <v>46114</v>
      </c>
      <c r="B4466" t="s">
        <v>76</v>
      </c>
      <c r="F4466">
        <v>3040</v>
      </c>
      <c r="G4466">
        <v>3040</v>
      </c>
      <c r="H4466">
        <v>2240</v>
      </c>
      <c r="I4466" s="6">
        <v>-800</v>
      </c>
      <c r="Q4466" t="s">
        <v>77</v>
      </c>
      <c r="U4466">
        <v>2601420</v>
      </c>
      <c r="V4466" t="s">
        <v>2079</v>
      </c>
      <c r="W4466" t="s">
        <v>169</v>
      </c>
      <c r="X4466" t="s">
        <v>281</v>
      </c>
      <c r="Y4466" t="s">
        <v>2084</v>
      </c>
      <c r="AF4466" t="s">
        <v>2079</v>
      </c>
      <c r="AG4466" t="s">
        <v>2081</v>
      </c>
      <c r="AH4466" t="s">
        <v>284</v>
      </c>
      <c r="AI4466">
        <v>870936440</v>
      </c>
      <c r="AM4466">
        <v>260001</v>
      </c>
      <c r="BE4466">
        <f t="shared" si="299"/>
        <v>0</v>
      </c>
      <c r="BF4466" s="6">
        <f t="shared" si="300"/>
        <v>-2240</v>
      </c>
      <c r="BG4466" s="7" t="s">
        <v>71</v>
      </c>
      <c r="BH4466" t="e">
        <f>+VLOOKUP(AF4466,Sheet4!A:A,1,FALSE)</f>
        <v>#N/A</v>
      </c>
      <c r="BL4466">
        <v>3040</v>
      </c>
      <c r="BM4466" s="59">
        <f t="shared" si="301"/>
        <v>-800</v>
      </c>
      <c r="BN4466" t="s">
        <v>2082</v>
      </c>
    </row>
    <row r="4467" spans="1:66" ht="13" customHeight="1" x14ac:dyDescent="0.3">
      <c r="A4467" s="5">
        <v>46114</v>
      </c>
      <c r="B4467" t="s">
        <v>76</v>
      </c>
      <c r="F4467">
        <v>3740</v>
      </c>
      <c r="G4467">
        <v>3740</v>
      </c>
      <c r="H4467">
        <v>2760</v>
      </c>
      <c r="I4467" s="6">
        <v>-980</v>
      </c>
      <c r="Q4467" t="s">
        <v>77</v>
      </c>
      <c r="U4467">
        <v>2601420</v>
      </c>
      <c r="V4467" t="s">
        <v>2079</v>
      </c>
      <c r="W4467" t="s">
        <v>169</v>
      </c>
      <c r="X4467" t="s">
        <v>281</v>
      </c>
      <c r="Y4467" t="s">
        <v>2085</v>
      </c>
      <c r="AF4467" t="s">
        <v>2079</v>
      </c>
      <c r="AG4467" t="s">
        <v>2081</v>
      </c>
      <c r="AH4467" t="s">
        <v>284</v>
      </c>
      <c r="AI4467">
        <v>870936440</v>
      </c>
      <c r="AM4467">
        <v>260001</v>
      </c>
      <c r="BE4467">
        <f t="shared" si="299"/>
        <v>0</v>
      </c>
      <c r="BF4467" s="6">
        <f t="shared" si="300"/>
        <v>-2760</v>
      </c>
      <c r="BG4467" s="7" t="s">
        <v>71</v>
      </c>
      <c r="BH4467" t="e">
        <f>+VLOOKUP(AF4467,Sheet4!A:A,1,FALSE)</f>
        <v>#N/A</v>
      </c>
      <c r="BL4467">
        <v>3740</v>
      </c>
      <c r="BM4467" s="59">
        <f t="shared" si="301"/>
        <v>-980</v>
      </c>
      <c r="BN4467" t="s">
        <v>2082</v>
      </c>
    </row>
    <row r="4468" spans="1:66" ht="13" customHeight="1" x14ac:dyDescent="0.3">
      <c r="A4468" s="5">
        <v>46114</v>
      </c>
      <c r="B4468" t="s">
        <v>76</v>
      </c>
      <c r="F4468">
        <v>680</v>
      </c>
      <c r="G4468">
        <v>680</v>
      </c>
      <c r="H4468">
        <v>500</v>
      </c>
      <c r="I4468" s="6">
        <v>-180</v>
      </c>
      <c r="Q4468" t="s">
        <v>77</v>
      </c>
      <c r="U4468">
        <v>2601420</v>
      </c>
      <c r="V4468" t="s">
        <v>2079</v>
      </c>
      <c r="W4468" t="s">
        <v>169</v>
      </c>
      <c r="X4468" t="s">
        <v>281</v>
      </c>
      <c r="Y4468" t="s">
        <v>2086</v>
      </c>
      <c r="AF4468" t="s">
        <v>2079</v>
      </c>
      <c r="AG4468" t="s">
        <v>2081</v>
      </c>
      <c r="AH4468" t="s">
        <v>284</v>
      </c>
      <c r="AI4468">
        <v>870936440</v>
      </c>
      <c r="AM4468">
        <v>260001</v>
      </c>
      <c r="BE4468">
        <f t="shared" si="299"/>
        <v>0</v>
      </c>
      <c r="BF4468" s="6">
        <f t="shared" si="300"/>
        <v>-500</v>
      </c>
      <c r="BG4468" s="7" t="s">
        <v>71</v>
      </c>
      <c r="BH4468" t="e">
        <f>+VLOOKUP(AF4468,Sheet4!A:A,1,FALSE)</f>
        <v>#N/A</v>
      </c>
      <c r="BL4468">
        <v>680</v>
      </c>
      <c r="BM4468" s="59">
        <f t="shared" si="301"/>
        <v>-180</v>
      </c>
      <c r="BN4468" t="s">
        <v>2082</v>
      </c>
    </row>
    <row r="4469" spans="1:66" ht="13" customHeight="1" x14ac:dyDescent="0.3">
      <c r="A4469" s="5">
        <v>46114</v>
      </c>
      <c r="B4469" t="s">
        <v>76</v>
      </c>
      <c r="F4469">
        <v>2420</v>
      </c>
      <c r="G4469">
        <v>2420</v>
      </c>
      <c r="H4469">
        <v>1780</v>
      </c>
      <c r="I4469" s="6">
        <v>-640</v>
      </c>
      <c r="Q4469" t="s">
        <v>77</v>
      </c>
      <c r="U4469">
        <v>2601420</v>
      </c>
      <c r="V4469" t="s">
        <v>2079</v>
      </c>
      <c r="W4469" t="s">
        <v>169</v>
      </c>
      <c r="X4469" t="s">
        <v>281</v>
      </c>
      <c r="Y4469" t="s">
        <v>2087</v>
      </c>
      <c r="AF4469" t="s">
        <v>2079</v>
      </c>
      <c r="AG4469" t="s">
        <v>2081</v>
      </c>
      <c r="AH4469" t="s">
        <v>284</v>
      </c>
      <c r="AI4469">
        <v>870936440</v>
      </c>
      <c r="AM4469">
        <v>260001</v>
      </c>
      <c r="BE4469">
        <f t="shared" si="299"/>
        <v>0</v>
      </c>
      <c r="BF4469" s="6">
        <f t="shared" si="300"/>
        <v>-1780</v>
      </c>
      <c r="BG4469" s="7" t="s">
        <v>71</v>
      </c>
      <c r="BH4469" t="e">
        <f>+VLOOKUP(AF4469,Sheet4!A:A,1,FALSE)</f>
        <v>#N/A</v>
      </c>
      <c r="BL4469">
        <v>2420</v>
      </c>
      <c r="BM4469" s="59">
        <f t="shared" si="301"/>
        <v>-640</v>
      </c>
      <c r="BN4469" t="s">
        <v>2082</v>
      </c>
    </row>
    <row r="4470" spans="1:66" ht="13" customHeight="1" x14ac:dyDescent="0.3">
      <c r="A4470" s="5">
        <v>46114</v>
      </c>
      <c r="B4470" t="s">
        <v>76</v>
      </c>
      <c r="F4470">
        <v>1520</v>
      </c>
      <c r="G4470">
        <v>1520</v>
      </c>
      <c r="H4470">
        <v>1120</v>
      </c>
      <c r="I4470" s="6">
        <v>-400</v>
      </c>
      <c r="Q4470" t="s">
        <v>77</v>
      </c>
      <c r="U4470">
        <v>2601420</v>
      </c>
      <c r="V4470" t="s">
        <v>2079</v>
      </c>
      <c r="W4470" t="s">
        <v>169</v>
      </c>
      <c r="X4470" t="s">
        <v>281</v>
      </c>
      <c r="Y4470" t="s">
        <v>2088</v>
      </c>
      <c r="AF4470" t="s">
        <v>2079</v>
      </c>
      <c r="AG4470" t="s">
        <v>2081</v>
      </c>
      <c r="AH4470" t="s">
        <v>284</v>
      </c>
      <c r="AI4470">
        <v>870936440</v>
      </c>
      <c r="AM4470">
        <v>260001</v>
      </c>
      <c r="BE4470">
        <f t="shared" si="299"/>
        <v>0</v>
      </c>
      <c r="BF4470" s="6">
        <f t="shared" si="300"/>
        <v>-1120</v>
      </c>
      <c r="BG4470" s="7" t="s">
        <v>71</v>
      </c>
      <c r="BH4470" t="e">
        <f>+VLOOKUP(AF4470,Sheet4!A:A,1,FALSE)</f>
        <v>#N/A</v>
      </c>
      <c r="BL4470">
        <v>1520</v>
      </c>
      <c r="BM4470" s="59">
        <f t="shared" si="301"/>
        <v>-400</v>
      </c>
      <c r="BN4470" t="s">
        <v>2082</v>
      </c>
    </row>
    <row r="4471" spans="1:66" ht="13" customHeight="1" x14ac:dyDescent="0.3">
      <c r="A4471" s="5">
        <v>46114</v>
      </c>
      <c r="B4471" t="s">
        <v>76</v>
      </c>
      <c r="F4471">
        <v>1520</v>
      </c>
      <c r="G4471">
        <v>1520</v>
      </c>
      <c r="H4471">
        <v>1120</v>
      </c>
      <c r="I4471" s="6">
        <v>-400</v>
      </c>
      <c r="Q4471" t="s">
        <v>77</v>
      </c>
      <c r="U4471">
        <v>2601420</v>
      </c>
      <c r="V4471" t="s">
        <v>2079</v>
      </c>
      <c r="W4471" t="s">
        <v>169</v>
      </c>
      <c r="X4471" t="s">
        <v>281</v>
      </c>
      <c r="Y4471" t="s">
        <v>2089</v>
      </c>
      <c r="AF4471" t="s">
        <v>2079</v>
      </c>
      <c r="AG4471" t="s">
        <v>2081</v>
      </c>
      <c r="AH4471" t="s">
        <v>284</v>
      </c>
      <c r="AI4471">
        <v>870936440</v>
      </c>
      <c r="AM4471">
        <v>260001</v>
      </c>
      <c r="BE4471">
        <f t="shared" si="299"/>
        <v>0</v>
      </c>
      <c r="BF4471" s="6">
        <f t="shared" si="300"/>
        <v>-1120</v>
      </c>
      <c r="BG4471" s="7" t="s">
        <v>71</v>
      </c>
      <c r="BH4471" t="e">
        <f>+VLOOKUP(AF4471,Sheet4!A:A,1,FALSE)</f>
        <v>#N/A</v>
      </c>
      <c r="BL4471">
        <v>1520</v>
      </c>
      <c r="BM4471" s="59">
        <f t="shared" si="301"/>
        <v>-400</v>
      </c>
      <c r="BN4471" t="s">
        <v>2082</v>
      </c>
    </row>
    <row r="4472" spans="1:66" ht="13" customHeight="1" x14ac:dyDescent="0.3">
      <c r="A4472" s="5">
        <v>46114</v>
      </c>
      <c r="B4472" t="s">
        <v>76</v>
      </c>
      <c r="F4472">
        <v>380</v>
      </c>
      <c r="G4472">
        <v>380</v>
      </c>
      <c r="H4472">
        <v>280</v>
      </c>
      <c r="I4472" s="6">
        <v>-100</v>
      </c>
      <c r="Q4472" t="s">
        <v>77</v>
      </c>
      <c r="U4472">
        <v>2601420</v>
      </c>
      <c r="V4472" t="s">
        <v>2079</v>
      </c>
      <c r="W4472" t="s">
        <v>169</v>
      </c>
      <c r="X4472" t="s">
        <v>281</v>
      </c>
      <c r="Y4472" t="s">
        <v>2090</v>
      </c>
      <c r="AF4472" t="s">
        <v>2079</v>
      </c>
      <c r="AG4472" t="s">
        <v>2081</v>
      </c>
      <c r="AH4472" t="s">
        <v>284</v>
      </c>
      <c r="AI4472">
        <v>870936440</v>
      </c>
      <c r="AM4472">
        <v>260001</v>
      </c>
      <c r="BE4472">
        <f t="shared" si="299"/>
        <v>0</v>
      </c>
      <c r="BF4472" s="6">
        <f t="shared" si="300"/>
        <v>-280</v>
      </c>
      <c r="BG4472" s="7" t="s">
        <v>71</v>
      </c>
      <c r="BH4472" t="e">
        <f>+VLOOKUP(AF4472,Sheet4!A:A,1,FALSE)</f>
        <v>#N/A</v>
      </c>
      <c r="BL4472">
        <v>380</v>
      </c>
      <c r="BM4472" s="59">
        <f t="shared" si="301"/>
        <v>-100</v>
      </c>
      <c r="BN4472" t="s">
        <v>2082</v>
      </c>
    </row>
    <row r="4473" spans="1:66" ht="13" customHeight="1" x14ac:dyDescent="0.3">
      <c r="A4473" s="5">
        <v>46114</v>
      </c>
      <c r="B4473" t="s">
        <v>76</v>
      </c>
      <c r="F4473">
        <v>1660</v>
      </c>
      <c r="G4473">
        <v>1660</v>
      </c>
      <c r="H4473">
        <v>1220</v>
      </c>
      <c r="I4473" s="6">
        <v>-440</v>
      </c>
      <c r="Q4473" t="s">
        <v>77</v>
      </c>
      <c r="U4473">
        <v>2601420</v>
      </c>
      <c r="V4473" t="s">
        <v>2079</v>
      </c>
      <c r="W4473" t="s">
        <v>169</v>
      </c>
      <c r="X4473" t="s">
        <v>281</v>
      </c>
      <c r="Y4473" t="s">
        <v>2091</v>
      </c>
      <c r="AF4473" t="s">
        <v>2079</v>
      </c>
      <c r="AG4473" t="s">
        <v>2081</v>
      </c>
      <c r="AH4473" t="s">
        <v>284</v>
      </c>
      <c r="AI4473">
        <v>870936440</v>
      </c>
      <c r="AM4473">
        <v>260001</v>
      </c>
      <c r="BE4473">
        <f t="shared" si="299"/>
        <v>0</v>
      </c>
      <c r="BF4473" s="6">
        <f t="shared" si="300"/>
        <v>-1220</v>
      </c>
      <c r="BG4473" s="7" t="s">
        <v>71</v>
      </c>
      <c r="BH4473" t="e">
        <f>+VLOOKUP(AF4473,Sheet4!A:A,1,FALSE)</f>
        <v>#N/A</v>
      </c>
      <c r="BL4473">
        <v>1660</v>
      </c>
      <c r="BM4473" s="59">
        <f t="shared" si="301"/>
        <v>-440</v>
      </c>
      <c r="BN4473" t="s">
        <v>2082</v>
      </c>
    </row>
    <row r="4474" spans="1:66" ht="13" customHeight="1" x14ac:dyDescent="0.3">
      <c r="A4474" s="5">
        <v>46114</v>
      </c>
      <c r="B4474" t="s">
        <v>76</v>
      </c>
      <c r="F4474">
        <v>1980</v>
      </c>
      <c r="G4474">
        <v>1980</v>
      </c>
      <c r="H4474">
        <v>1460</v>
      </c>
      <c r="I4474" s="6">
        <v>-520</v>
      </c>
      <c r="Q4474" t="s">
        <v>77</v>
      </c>
      <c r="U4474">
        <v>2601420</v>
      </c>
      <c r="V4474" t="s">
        <v>2079</v>
      </c>
      <c r="W4474" t="s">
        <v>169</v>
      </c>
      <c r="X4474" t="s">
        <v>281</v>
      </c>
      <c r="Y4474" t="s">
        <v>2092</v>
      </c>
      <c r="AF4474" t="s">
        <v>2079</v>
      </c>
      <c r="AG4474" t="s">
        <v>2081</v>
      </c>
      <c r="AH4474" t="s">
        <v>284</v>
      </c>
      <c r="AI4474">
        <v>870936440</v>
      </c>
      <c r="AM4474">
        <v>260001</v>
      </c>
      <c r="BE4474">
        <f t="shared" si="299"/>
        <v>0</v>
      </c>
      <c r="BF4474" s="6">
        <f t="shared" si="300"/>
        <v>-1460</v>
      </c>
      <c r="BG4474" s="7" t="s">
        <v>71</v>
      </c>
      <c r="BH4474" t="e">
        <f>+VLOOKUP(AF4474,Sheet4!A:A,1,FALSE)</f>
        <v>#N/A</v>
      </c>
      <c r="BL4474">
        <v>1980</v>
      </c>
      <c r="BM4474" s="59">
        <f t="shared" si="301"/>
        <v>-520</v>
      </c>
      <c r="BN4474" t="s">
        <v>2082</v>
      </c>
    </row>
    <row r="4475" spans="1:66" ht="13" customHeight="1" x14ac:dyDescent="0.3">
      <c r="A4475" s="5">
        <v>46114</v>
      </c>
      <c r="B4475" t="s">
        <v>76</v>
      </c>
      <c r="F4475">
        <v>2260</v>
      </c>
      <c r="G4475">
        <v>2260</v>
      </c>
      <c r="H4475">
        <v>1660</v>
      </c>
      <c r="I4475" s="6">
        <v>-600</v>
      </c>
      <c r="Q4475" t="s">
        <v>77</v>
      </c>
      <c r="U4475">
        <v>2601420</v>
      </c>
      <c r="V4475" t="s">
        <v>2079</v>
      </c>
      <c r="W4475" t="s">
        <v>169</v>
      </c>
      <c r="X4475" t="s">
        <v>281</v>
      </c>
      <c r="Y4475" t="s">
        <v>2093</v>
      </c>
      <c r="AF4475" t="s">
        <v>2079</v>
      </c>
      <c r="AG4475" t="s">
        <v>2081</v>
      </c>
      <c r="AH4475" t="s">
        <v>284</v>
      </c>
      <c r="AI4475">
        <v>870936440</v>
      </c>
      <c r="AM4475">
        <v>260001</v>
      </c>
      <c r="BE4475">
        <f t="shared" si="299"/>
        <v>0</v>
      </c>
      <c r="BF4475" s="6">
        <f t="shared" si="300"/>
        <v>-1660</v>
      </c>
      <c r="BG4475" s="7" t="s">
        <v>71</v>
      </c>
      <c r="BH4475" t="e">
        <f>+VLOOKUP(AF4475,Sheet4!A:A,1,FALSE)</f>
        <v>#N/A</v>
      </c>
      <c r="BL4475">
        <v>2260</v>
      </c>
      <c r="BM4475" s="59">
        <f t="shared" si="301"/>
        <v>-600</v>
      </c>
      <c r="BN4475" t="s">
        <v>2082</v>
      </c>
    </row>
    <row r="4476" spans="1:66" ht="13" customHeight="1" x14ac:dyDescent="0.3">
      <c r="A4476" s="5">
        <v>46114</v>
      </c>
      <c r="B4476" t="s">
        <v>78</v>
      </c>
      <c r="F4476" s="8">
        <v>109</v>
      </c>
      <c r="G4476">
        <v>54.5</v>
      </c>
      <c r="H4476">
        <v>81</v>
      </c>
      <c r="I4476" s="6">
        <v>-28</v>
      </c>
      <c r="Q4476" t="s">
        <v>79</v>
      </c>
      <c r="U4476">
        <v>2601420</v>
      </c>
      <c r="V4476" t="s">
        <v>2079</v>
      </c>
      <c r="W4476" t="s">
        <v>169</v>
      </c>
      <c r="X4476" t="s">
        <v>281</v>
      </c>
      <c r="Y4476" t="s">
        <v>2080</v>
      </c>
      <c r="AF4476" t="s">
        <v>2079</v>
      </c>
      <c r="AG4476" t="s">
        <v>2081</v>
      </c>
      <c r="AH4476" t="s">
        <v>284</v>
      </c>
      <c r="AI4476">
        <v>870936440</v>
      </c>
      <c r="AM4476">
        <v>260001</v>
      </c>
      <c r="BE4476">
        <f t="shared" si="299"/>
        <v>0</v>
      </c>
      <c r="BF4476" s="6">
        <f t="shared" si="300"/>
        <v>-81</v>
      </c>
      <c r="BG4476" s="7" t="s">
        <v>71</v>
      </c>
      <c r="BH4476" t="e">
        <f>+VLOOKUP(AF4476,Sheet4!A:A,1,FALSE)</f>
        <v>#N/A</v>
      </c>
      <c r="BL4476">
        <v>54.5</v>
      </c>
      <c r="BM4476" s="59">
        <f t="shared" si="301"/>
        <v>26.5</v>
      </c>
      <c r="BN4476" t="s">
        <v>2082</v>
      </c>
    </row>
    <row r="4477" spans="1:66" ht="13" customHeight="1" x14ac:dyDescent="0.3">
      <c r="A4477" s="5">
        <v>46114</v>
      </c>
      <c r="B4477" t="s">
        <v>78</v>
      </c>
      <c r="F4477" s="8">
        <v>288</v>
      </c>
      <c r="G4477">
        <v>144</v>
      </c>
      <c r="H4477">
        <v>212</v>
      </c>
      <c r="I4477" s="6">
        <v>-76</v>
      </c>
      <c r="Q4477" t="s">
        <v>79</v>
      </c>
      <c r="U4477">
        <v>2601420</v>
      </c>
      <c r="V4477" t="s">
        <v>2079</v>
      </c>
      <c r="W4477" t="s">
        <v>169</v>
      </c>
      <c r="X4477" t="s">
        <v>281</v>
      </c>
      <c r="Y4477" t="s">
        <v>2083</v>
      </c>
      <c r="AF4477" t="s">
        <v>2079</v>
      </c>
      <c r="AG4477" t="s">
        <v>2081</v>
      </c>
      <c r="AH4477" t="s">
        <v>284</v>
      </c>
      <c r="AI4477">
        <v>870936440</v>
      </c>
      <c r="AM4477">
        <v>260001</v>
      </c>
      <c r="BE4477">
        <f t="shared" si="299"/>
        <v>0</v>
      </c>
      <c r="BF4477" s="6">
        <f t="shared" si="300"/>
        <v>-212</v>
      </c>
      <c r="BG4477" s="7" t="s">
        <v>71</v>
      </c>
      <c r="BH4477" t="e">
        <f>+VLOOKUP(AF4477,Sheet4!A:A,1,FALSE)</f>
        <v>#N/A</v>
      </c>
      <c r="BL4477">
        <v>144</v>
      </c>
      <c r="BM4477" s="59">
        <f t="shared" si="301"/>
        <v>68</v>
      </c>
      <c r="BN4477" t="s">
        <v>2082</v>
      </c>
    </row>
    <row r="4478" spans="1:66" ht="13" customHeight="1" x14ac:dyDescent="0.3">
      <c r="A4478" s="5">
        <v>46114</v>
      </c>
      <c r="B4478" t="s">
        <v>78</v>
      </c>
      <c r="F4478" s="8">
        <v>152</v>
      </c>
      <c r="G4478">
        <v>76</v>
      </c>
      <c r="H4478">
        <v>112</v>
      </c>
      <c r="I4478" s="6">
        <v>-40</v>
      </c>
      <c r="Q4478" t="s">
        <v>79</v>
      </c>
      <c r="U4478">
        <v>2601420</v>
      </c>
      <c r="V4478" t="s">
        <v>2079</v>
      </c>
      <c r="W4478" t="s">
        <v>169</v>
      </c>
      <c r="X4478" t="s">
        <v>281</v>
      </c>
      <c r="Y4478" t="s">
        <v>2084</v>
      </c>
      <c r="AF4478" t="s">
        <v>2079</v>
      </c>
      <c r="AG4478" t="s">
        <v>2081</v>
      </c>
      <c r="AH4478" t="s">
        <v>284</v>
      </c>
      <c r="AI4478">
        <v>870936440</v>
      </c>
      <c r="AM4478">
        <v>260001</v>
      </c>
      <c r="BE4478">
        <f t="shared" si="299"/>
        <v>0</v>
      </c>
      <c r="BF4478" s="6">
        <f t="shared" si="300"/>
        <v>-112</v>
      </c>
      <c r="BG4478" s="7" t="s">
        <v>71</v>
      </c>
      <c r="BH4478" t="e">
        <f>+VLOOKUP(AF4478,Sheet4!A:A,1,FALSE)</f>
        <v>#N/A</v>
      </c>
      <c r="BL4478">
        <v>76</v>
      </c>
      <c r="BM4478" s="59">
        <f t="shared" si="301"/>
        <v>36</v>
      </c>
      <c r="BN4478" t="s">
        <v>2082</v>
      </c>
    </row>
    <row r="4479" spans="1:66" ht="13" customHeight="1" x14ac:dyDescent="0.3">
      <c r="A4479" s="5">
        <v>46114</v>
      </c>
      <c r="B4479" t="s">
        <v>78</v>
      </c>
      <c r="F4479" s="8">
        <v>187</v>
      </c>
      <c r="G4479">
        <v>93.5</v>
      </c>
      <c r="H4479">
        <v>138</v>
      </c>
      <c r="I4479" s="6">
        <v>-49</v>
      </c>
      <c r="Q4479" t="s">
        <v>79</v>
      </c>
      <c r="U4479">
        <v>2601420</v>
      </c>
      <c r="V4479" t="s">
        <v>2079</v>
      </c>
      <c r="W4479" t="s">
        <v>169</v>
      </c>
      <c r="X4479" t="s">
        <v>281</v>
      </c>
      <c r="Y4479" t="s">
        <v>2085</v>
      </c>
      <c r="AF4479" t="s">
        <v>2079</v>
      </c>
      <c r="AG4479" t="s">
        <v>2081</v>
      </c>
      <c r="AH4479" t="s">
        <v>284</v>
      </c>
      <c r="AI4479">
        <v>870936440</v>
      </c>
      <c r="AM4479">
        <v>260001</v>
      </c>
      <c r="BE4479">
        <f t="shared" si="299"/>
        <v>0</v>
      </c>
      <c r="BF4479" s="6">
        <f t="shared" si="300"/>
        <v>-138</v>
      </c>
      <c r="BG4479" s="7" t="s">
        <v>71</v>
      </c>
      <c r="BH4479" t="e">
        <f>+VLOOKUP(AF4479,Sheet4!A:A,1,FALSE)</f>
        <v>#N/A</v>
      </c>
      <c r="BL4479">
        <v>93.5</v>
      </c>
      <c r="BM4479" s="59">
        <f t="shared" si="301"/>
        <v>44.5</v>
      </c>
      <c r="BN4479" t="s">
        <v>2082</v>
      </c>
    </row>
    <row r="4480" spans="1:66" ht="13" customHeight="1" x14ac:dyDescent="0.3">
      <c r="A4480" s="5">
        <v>46114</v>
      </c>
      <c r="B4480" t="s">
        <v>78</v>
      </c>
      <c r="F4480" s="8">
        <v>34</v>
      </c>
      <c r="G4480">
        <v>17</v>
      </c>
      <c r="H4480">
        <v>25</v>
      </c>
      <c r="I4480" s="6">
        <v>-9</v>
      </c>
      <c r="Q4480" t="s">
        <v>79</v>
      </c>
      <c r="U4480">
        <v>2601420</v>
      </c>
      <c r="V4480" t="s">
        <v>2079</v>
      </c>
      <c r="W4480" t="s">
        <v>169</v>
      </c>
      <c r="X4480" t="s">
        <v>281</v>
      </c>
      <c r="Y4480" t="s">
        <v>2086</v>
      </c>
      <c r="AF4480" t="s">
        <v>2079</v>
      </c>
      <c r="AG4480" t="s">
        <v>2081</v>
      </c>
      <c r="AH4480" t="s">
        <v>284</v>
      </c>
      <c r="AI4480">
        <v>870936440</v>
      </c>
      <c r="AM4480">
        <v>260001</v>
      </c>
      <c r="BE4480">
        <f t="shared" si="299"/>
        <v>0</v>
      </c>
      <c r="BF4480" s="6">
        <f t="shared" si="300"/>
        <v>-25</v>
      </c>
      <c r="BG4480" s="7" t="s">
        <v>71</v>
      </c>
      <c r="BH4480" t="e">
        <f>+VLOOKUP(AF4480,Sheet4!A:A,1,FALSE)</f>
        <v>#N/A</v>
      </c>
      <c r="BL4480">
        <v>17</v>
      </c>
      <c r="BM4480" s="59">
        <f t="shared" si="301"/>
        <v>8</v>
      </c>
      <c r="BN4480" t="s">
        <v>2082</v>
      </c>
    </row>
    <row r="4481" spans="1:66" ht="13" customHeight="1" x14ac:dyDescent="0.3">
      <c r="A4481" s="5">
        <v>46114</v>
      </c>
      <c r="B4481" t="s">
        <v>78</v>
      </c>
      <c r="F4481" s="8">
        <v>121</v>
      </c>
      <c r="G4481">
        <v>60.5</v>
      </c>
      <c r="H4481">
        <v>89</v>
      </c>
      <c r="I4481" s="6">
        <v>-32</v>
      </c>
      <c r="Q4481" t="s">
        <v>79</v>
      </c>
      <c r="U4481">
        <v>2601420</v>
      </c>
      <c r="V4481" t="s">
        <v>2079</v>
      </c>
      <c r="W4481" t="s">
        <v>169</v>
      </c>
      <c r="X4481" t="s">
        <v>281</v>
      </c>
      <c r="Y4481" t="s">
        <v>2087</v>
      </c>
      <c r="AF4481" t="s">
        <v>2079</v>
      </c>
      <c r="AG4481" t="s">
        <v>2081</v>
      </c>
      <c r="AH4481" t="s">
        <v>284</v>
      </c>
      <c r="AI4481">
        <v>870936440</v>
      </c>
      <c r="AM4481">
        <v>260001</v>
      </c>
      <c r="BE4481">
        <f t="shared" si="299"/>
        <v>0</v>
      </c>
      <c r="BF4481" s="6">
        <f t="shared" si="300"/>
        <v>-89</v>
      </c>
      <c r="BG4481" s="7" t="s">
        <v>71</v>
      </c>
      <c r="BH4481" t="e">
        <f>+VLOOKUP(AF4481,Sheet4!A:A,1,FALSE)</f>
        <v>#N/A</v>
      </c>
      <c r="BL4481">
        <v>60.5</v>
      </c>
      <c r="BM4481" s="59">
        <f t="shared" si="301"/>
        <v>28.5</v>
      </c>
      <c r="BN4481" t="s">
        <v>2082</v>
      </c>
    </row>
    <row r="4482" spans="1:66" ht="13" customHeight="1" x14ac:dyDescent="0.3">
      <c r="A4482" s="5">
        <v>46114</v>
      </c>
      <c r="B4482" t="s">
        <v>78</v>
      </c>
      <c r="F4482" s="8">
        <v>76</v>
      </c>
      <c r="G4482">
        <v>38</v>
      </c>
      <c r="H4482">
        <v>56</v>
      </c>
      <c r="I4482" s="6">
        <v>-20</v>
      </c>
      <c r="Q4482" t="s">
        <v>79</v>
      </c>
      <c r="U4482">
        <v>2601420</v>
      </c>
      <c r="V4482" t="s">
        <v>2079</v>
      </c>
      <c r="W4482" t="s">
        <v>169</v>
      </c>
      <c r="X4482" t="s">
        <v>281</v>
      </c>
      <c r="Y4482" t="s">
        <v>2088</v>
      </c>
      <c r="AF4482" t="s">
        <v>2079</v>
      </c>
      <c r="AG4482" t="s">
        <v>2081</v>
      </c>
      <c r="AH4482" t="s">
        <v>284</v>
      </c>
      <c r="AI4482">
        <v>870936440</v>
      </c>
      <c r="AM4482">
        <v>260001</v>
      </c>
      <c r="BE4482">
        <f t="shared" ref="BE4482:BE4545" si="303">+BB4482+BC4482</f>
        <v>0</v>
      </c>
      <c r="BF4482" s="6">
        <f t="shared" ref="BF4482:BF4545" si="304">+BE4482-H4482</f>
        <v>-56</v>
      </c>
      <c r="BG4482" s="7" t="s">
        <v>71</v>
      </c>
      <c r="BH4482" t="e">
        <f>+VLOOKUP(AF4482,Sheet4!A:A,1,FALSE)</f>
        <v>#N/A</v>
      </c>
      <c r="BL4482">
        <v>38</v>
      </c>
      <c r="BM4482" s="59">
        <f t="shared" ref="BM4482:BM4545" si="305">+H4482+-BL4482</f>
        <v>18</v>
      </c>
      <c r="BN4482" t="s">
        <v>2082</v>
      </c>
    </row>
    <row r="4483" spans="1:66" ht="13" customHeight="1" x14ac:dyDescent="0.3">
      <c r="A4483" s="5">
        <v>46114</v>
      </c>
      <c r="B4483" t="s">
        <v>78</v>
      </c>
      <c r="F4483" s="8">
        <v>76</v>
      </c>
      <c r="G4483">
        <v>38</v>
      </c>
      <c r="H4483">
        <v>56</v>
      </c>
      <c r="I4483" s="6">
        <v>-20</v>
      </c>
      <c r="Q4483" t="s">
        <v>79</v>
      </c>
      <c r="U4483">
        <v>2601420</v>
      </c>
      <c r="V4483" t="s">
        <v>2079</v>
      </c>
      <c r="W4483" t="s">
        <v>169</v>
      </c>
      <c r="X4483" t="s">
        <v>281</v>
      </c>
      <c r="Y4483" t="s">
        <v>2089</v>
      </c>
      <c r="AF4483" t="s">
        <v>2079</v>
      </c>
      <c r="AG4483" t="s">
        <v>2081</v>
      </c>
      <c r="AH4483" t="s">
        <v>284</v>
      </c>
      <c r="AI4483">
        <v>870936440</v>
      </c>
      <c r="AM4483">
        <v>260001</v>
      </c>
      <c r="BE4483">
        <f t="shared" si="303"/>
        <v>0</v>
      </c>
      <c r="BF4483" s="6">
        <f t="shared" si="304"/>
        <v>-56</v>
      </c>
      <c r="BG4483" s="7" t="s">
        <v>71</v>
      </c>
      <c r="BH4483" t="e">
        <f>+VLOOKUP(AF4483,Sheet4!A:A,1,FALSE)</f>
        <v>#N/A</v>
      </c>
      <c r="BL4483">
        <v>38</v>
      </c>
      <c r="BM4483" s="59">
        <f t="shared" si="305"/>
        <v>18</v>
      </c>
      <c r="BN4483" t="s">
        <v>2082</v>
      </c>
    </row>
    <row r="4484" spans="1:66" ht="13" customHeight="1" x14ac:dyDescent="0.3">
      <c r="A4484" s="5">
        <v>46114</v>
      </c>
      <c r="B4484" t="s">
        <v>78</v>
      </c>
      <c r="F4484" s="8">
        <v>19</v>
      </c>
      <c r="G4484">
        <v>9.5</v>
      </c>
      <c r="H4484">
        <v>14</v>
      </c>
      <c r="I4484" s="6">
        <v>-5</v>
      </c>
      <c r="Q4484" t="s">
        <v>79</v>
      </c>
      <c r="U4484">
        <v>2601420</v>
      </c>
      <c r="V4484" t="s">
        <v>2079</v>
      </c>
      <c r="W4484" t="s">
        <v>169</v>
      </c>
      <c r="X4484" t="s">
        <v>281</v>
      </c>
      <c r="Y4484" t="s">
        <v>2090</v>
      </c>
      <c r="AF4484" t="s">
        <v>2079</v>
      </c>
      <c r="AG4484" t="s">
        <v>2081</v>
      </c>
      <c r="AH4484" t="s">
        <v>284</v>
      </c>
      <c r="AI4484">
        <v>870936440</v>
      </c>
      <c r="AM4484">
        <v>260001</v>
      </c>
      <c r="BE4484">
        <f t="shared" si="303"/>
        <v>0</v>
      </c>
      <c r="BF4484" s="6">
        <f t="shared" si="304"/>
        <v>-14</v>
      </c>
      <c r="BG4484" s="7" t="s">
        <v>71</v>
      </c>
      <c r="BH4484" t="e">
        <f>+VLOOKUP(AF4484,Sheet4!A:A,1,FALSE)</f>
        <v>#N/A</v>
      </c>
      <c r="BL4484">
        <v>9.5</v>
      </c>
      <c r="BM4484" s="59">
        <f t="shared" si="305"/>
        <v>4.5</v>
      </c>
      <c r="BN4484" t="s">
        <v>2082</v>
      </c>
    </row>
    <row r="4485" spans="1:66" ht="13" customHeight="1" x14ac:dyDescent="0.3">
      <c r="A4485" s="5">
        <v>46114</v>
      </c>
      <c r="B4485" t="s">
        <v>78</v>
      </c>
      <c r="F4485" s="8">
        <v>83</v>
      </c>
      <c r="G4485">
        <v>41.5</v>
      </c>
      <c r="H4485">
        <v>61</v>
      </c>
      <c r="I4485" s="6">
        <v>-22</v>
      </c>
      <c r="Q4485" t="s">
        <v>79</v>
      </c>
      <c r="U4485">
        <v>2601420</v>
      </c>
      <c r="V4485" t="s">
        <v>2079</v>
      </c>
      <c r="W4485" t="s">
        <v>169</v>
      </c>
      <c r="X4485" t="s">
        <v>281</v>
      </c>
      <c r="Y4485" t="s">
        <v>2091</v>
      </c>
      <c r="AF4485" t="s">
        <v>2079</v>
      </c>
      <c r="AG4485" t="s">
        <v>2081</v>
      </c>
      <c r="AH4485" t="s">
        <v>284</v>
      </c>
      <c r="AI4485">
        <v>870936440</v>
      </c>
      <c r="AM4485">
        <v>260001</v>
      </c>
      <c r="BE4485">
        <f t="shared" si="303"/>
        <v>0</v>
      </c>
      <c r="BF4485" s="6">
        <f t="shared" si="304"/>
        <v>-61</v>
      </c>
      <c r="BG4485" s="7" t="s">
        <v>71</v>
      </c>
      <c r="BH4485" t="e">
        <f>+VLOOKUP(AF4485,Sheet4!A:A,1,FALSE)</f>
        <v>#N/A</v>
      </c>
      <c r="BL4485">
        <v>41.5</v>
      </c>
      <c r="BM4485" s="59">
        <f t="shared" si="305"/>
        <v>19.5</v>
      </c>
      <c r="BN4485" t="s">
        <v>2082</v>
      </c>
    </row>
    <row r="4486" spans="1:66" ht="13" customHeight="1" x14ac:dyDescent="0.3">
      <c r="A4486" s="5">
        <v>46114</v>
      </c>
      <c r="B4486" t="s">
        <v>78</v>
      </c>
      <c r="F4486" s="8">
        <v>99</v>
      </c>
      <c r="G4486">
        <v>49.5</v>
      </c>
      <c r="H4486">
        <v>73</v>
      </c>
      <c r="I4486" s="6">
        <v>-26</v>
      </c>
      <c r="Q4486" t="s">
        <v>79</v>
      </c>
      <c r="U4486">
        <v>2601420</v>
      </c>
      <c r="V4486" t="s">
        <v>2079</v>
      </c>
      <c r="W4486" t="s">
        <v>169</v>
      </c>
      <c r="X4486" t="s">
        <v>281</v>
      </c>
      <c r="Y4486" t="s">
        <v>2092</v>
      </c>
      <c r="AF4486" t="s">
        <v>2079</v>
      </c>
      <c r="AG4486" t="s">
        <v>2081</v>
      </c>
      <c r="AH4486" t="s">
        <v>284</v>
      </c>
      <c r="AI4486">
        <v>870936440</v>
      </c>
      <c r="AM4486">
        <v>260001</v>
      </c>
      <c r="BE4486">
        <f t="shared" si="303"/>
        <v>0</v>
      </c>
      <c r="BF4486" s="6">
        <f t="shared" si="304"/>
        <v>-73</v>
      </c>
      <c r="BG4486" s="7" t="s">
        <v>71</v>
      </c>
      <c r="BH4486" t="e">
        <f>+VLOOKUP(AF4486,Sheet4!A:A,1,FALSE)</f>
        <v>#N/A</v>
      </c>
      <c r="BL4486">
        <v>49.5</v>
      </c>
      <c r="BM4486" s="59">
        <f t="shared" si="305"/>
        <v>23.5</v>
      </c>
      <c r="BN4486" t="s">
        <v>2082</v>
      </c>
    </row>
    <row r="4487" spans="1:66" ht="13" customHeight="1" x14ac:dyDescent="0.3">
      <c r="A4487" s="5">
        <v>46114</v>
      </c>
      <c r="B4487" t="s">
        <v>78</v>
      </c>
      <c r="F4487" s="8">
        <v>113</v>
      </c>
      <c r="G4487">
        <v>56.5</v>
      </c>
      <c r="H4487">
        <v>83</v>
      </c>
      <c r="I4487" s="6">
        <v>-30</v>
      </c>
      <c r="Q4487" t="s">
        <v>79</v>
      </c>
      <c r="U4487">
        <v>2601420</v>
      </c>
      <c r="V4487" t="s">
        <v>2079</v>
      </c>
      <c r="W4487" t="s">
        <v>169</v>
      </c>
      <c r="X4487" t="s">
        <v>281</v>
      </c>
      <c r="Y4487" t="s">
        <v>2093</v>
      </c>
      <c r="AF4487" t="s">
        <v>2079</v>
      </c>
      <c r="AG4487" t="s">
        <v>2081</v>
      </c>
      <c r="AH4487" t="s">
        <v>284</v>
      </c>
      <c r="AI4487">
        <v>870936440</v>
      </c>
      <c r="AM4487">
        <v>260001</v>
      </c>
      <c r="BE4487">
        <f t="shared" si="303"/>
        <v>0</v>
      </c>
      <c r="BF4487" s="6">
        <f t="shared" si="304"/>
        <v>-83</v>
      </c>
      <c r="BG4487" s="7" t="s">
        <v>71</v>
      </c>
      <c r="BH4487" t="e">
        <f>+VLOOKUP(AF4487,Sheet4!A:A,1,FALSE)</f>
        <v>#N/A</v>
      </c>
      <c r="BL4487">
        <v>56.5</v>
      </c>
      <c r="BM4487" s="59">
        <f t="shared" si="305"/>
        <v>26.5</v>
      </c>
      <c r="BN4487" t="s">
        <v>2082</v>
      </c>
    </row>
    <row r="4488" spans="1:66" ht="13" customHeight="1" x14ac:dyDescent="0.3">
      <c r="A4488" s="5">
        <v>46114</v>
      </c>
      <c r="B4488" t="s">
        <v>80</v>
      </c>
      <c r="F4488">
        <v>1362.5</v>
      </c>
      <c r="G4488">
        <v>1362.5</v>
      </c>
      <c r="H4488">
        <v>1012.5</v>
      </c>
      <c r="I4488" s="6">
        <v>-350</v>
      </c>
      <c r="Q4488" t="s">
        <v>81</v>
      </c>
      <c r="U4488">
        <v>2601420</v>
      </c>
      <c r="V4488" t="s">
        <v>2079</v>
      </c>
      <c r="W4488" t="s">
        <v>169</v>
      </c>
      <c r="X4488" t="s">
        <v>281</v>
      </c>
      <c r="Y4488" t="s">
        <v>2080</v>
      </c>
      <c r="AF4488" t="s">
        <v>2079</v>
      </c>
      <c r="AG4488" t="s">
        <v>2081</v>
      </c>
      <c r="AH4488" t="s">
        <v>284</v>
      </c>
      <c r="AI4488">
        <v>870936440</v>
      </c>
      <c r="AM4488">
        <v>260001</v>
      </c>
      <c r="BB4488" s="9">
        <v>1362</v>
      </c>
      <c r="BE4488">
        <f t="shared" si="303"/>
        <v>1362</v>
      </c>
      <c r="BF4488" s="6">
        <f t="shared" si="304"/>
        <v>349.5</v>
      </c>
      <c r="BG4488" s="12" t="s">
        <v>99</v>
      </c>
      <c r="BH4488" t="e">
        <f>+VLOOKUP(AF4488,Sheet4!A:A,1,FALSE)</f>
        <v>#N/A</v>
      </c>
      <c r="BL4488">
        <v>1362.5</v>
      </c>
      <c r="BM4488" s="59">
        <f t="shared" si="305"/>
        <v>-350</v>
      </c>
      <c r="BN4488" t="s">
        <v>2082</v>
      </c>
    </row>
    <row r="4489" spans="1:66" ht="13" customHeight="1" x14ac:dyDescent="0.3">
      <c r="A4489" s="5">
        <v>46114</v>
      </c>
      <c r="B4489" t="s">
        <v>80</v>
      </c>
      <c r="F4489">
        <v>3600</v>
      </c>
      <c r="G4489">
        <v>3600</v>
      </c>
      <c r="H4489">
        <v>2650</v>
      </c>
      <c r="I4489" s="6">
        <v>-950</v>
      </c>
      <c r="Q4489" t="s">
        <v>81</v>
      </c>
      <c r="U4489">
        <v>2601420</v>
      </c>
      <c r="V4489" t="s">
        <v>2079</v>
      </c>
      <c r="W4489" t="s">
        <v>169</v>
      </c>
      <c r="X4489" t="s">
        <v>281</v>
      </c>
      <c r="Y4489" t="s">
        <v>2083</v>
      </c>
      <c r="AF4489" t="s">
        <v>2079</v>
      </c>
      <c r="AG4489" t="s">
        <v>2081</v>
      </c>
      <c r="AH4489" t="s">
        <v>284</v>
      </c>
      <c r="AI4489">
        <v>870936440</v>
      </c>
      <c r="AM4489">
        <v>260001</v>
      </c>
      <c r="BB4489" s="9">
        <v>3600</v>
      </c>
      <c r="BE4489">
        <f t="shared" si="303"/>
        <v>3600</v>
      </c>
      <c r="BF4489" s="6">
        <f t="shared" si="304"/>
        <v>950</v>
      </c>
      <c r="BG4489" s="12" t="s">
        <v>99</v>
      </c>
      <c r="BH4489" t="e">
        <f>+VLOOKUP(AF4489,Sheet4!A:A,1,FALSE)</f>
        <v>#N/A</v>
      </c>
      <c r="BL4489">
        <v>3600</v>
      </c>
      <c r="BM4489" s="59">
        <f t="shared" si="305"/>
        <v>-950</v>
      </c>
      <c r="BN4489" t="s">
        <v>2082</v>
      </c>
    </row>
    <row r="4490" spans="1:66" ht="13" customHeight="1" x14ac:dyDescent="0.3">
      <c r="A4490" s="5">
        <v>46114</v>
      </c>
      <c r="B4490" t="s">
        <v>80</v>
      </c>
      <c r="F4490">
        <v>1900</v>
      </c>
      <c r="G4490">
        <v>1900</v>
      </c>
      <c r="H4490">
        <v>1400</v>
      </c>
      <c r="I4490" s="6">
        <v>-500</v>
      </c>
      <c r="Q4490" t="s">
        <v>81</v>
      </c>
      <c r="U4490">
        <v>2601420</v>
      </c>
      <c r="V4490" t="s">
        <v>2079</v>
      </c>
      <c r="W4490" t="s">
        <v>169</v>
      </c>
      <c r="X4490" t="s">
        <v>281</v>
      </c>
      <c r="Y4490" t="s">
        <v>2084</v>
      </c>
      <c r="AF4490" t="s">
        <v>2079</v>
      </c>
      <c r="AG4490" t="s">
        <v>2081</v>
      </c>
      <c r="AH4490" t="s">
        <v>284</v>
      </c>
      <c r="AI4490">
        <v>870936440</v>
      </c>
      <c r="AM4490">
        <v>260001</v>
      </c>
      <c r="BB4490" s="9">
        <v>1900</v>
      </c>
      <c r="BE4490">
        <f t="shared" si="303"/>
        <v>1900</v>
      </c>
      <c r="BF4490" s="6">
        <f t="shared" si="304"/>
        <v>500</v>
      </c>
      <c r="BG4490" s="12" t="s">
        <v>99</v>
      </c>
      <c r="BH4490" t="e">
        <f>+VLOOKUP(AF4490,Sheet4!A:A,1,FALSE)</f>
        <v>#N/A</v>
      </c>
      <c r="BL4490">
        <v>1900</v>
      </c>
      <c r="BM4490" s="59">
        <f t="shared" si="305"/>
        <v>-500</v>
      </c>
      <c r="BN4490" t="s">
        <v>2082</v>
      </c>
    </row>
    <row r="4491" spans="1:66" ht="13" customHeight="1" x14ac:dyDescent="0.3">
      <c r="A4491" s="5">
        <v>46114</v>
      </c>
      <c r="B4491" t="s">
        <v>80</v>
      </c>
      <c r="F4491">
        <v>2337.5</v>
      </c>
      <c r="G4491">
        <v>2337.5</v>
      </c>
      <c r="H4491">
        <v>1725</v>
      </c>
      <c r="I4491" s="6">
        <v>-612.5</v>
      </c>
      <c r="Q4491" t="s">
        <v>81</v>
      </c>
      <c r="U4491">
        <v>2601420</v>
      </c>
      <c r="V4491" t="s">
        <v>2079</v>
      </c>
      <c r="W4491" t="s">
        <v>169</v>
      </c>
      <c r="X4491" t="s">
        <v>281</v>
      </c>
      <c r="Y4491" t="s">
        <v>2085</v>
      </c>
      <c r="AF4491" t="s">
        <v>2079</v>
      </c>
      <c r="AG4491" t="s">
        <v>2081</v>
      </c>
      <c r="AH4491" t="s">
        <v>284</v>
      </c>
      <c r="AI4491">
        <v>870936440</v>
      </c>
      <c r="AM4491">
        <v>260001</v>
      </c>
      <c r="BB4491" s="9">
        <v>2338</v>
      </c>
      <c r="BE4491">
        <f t="shared" si="303"/>
        <v>2338</v>
      </c>
      <c r="BF4491" s="6">
        <f t="shared" si="304"/>
        <v>613</v>
      </c>
      <c r="BG4491" s="12" t="s">
        <v>99</v>
      </c>
      <c r="BH4491" t="e">
        <f>+VLOOKUP(AF4491,Sheet4!A:A,1,FALSE)</f>
        <v>#N/A</v>
      </c>
      <c r="BL4491">
        <v>2337.5</v>
      </c>
      <c r="BM4491" s="59">
        <f t="shared" si="305"/>
        <v>-612.5</v>
      </c>
      <c r="BN4491" t="s">
        <v>2082</v>
      </c>
    </row>
    <row r="4492" spans="1:66" ht="13" customHeight="1" x14ac:dyDescent="0.3">
      <c r="A4492" s="5">
        <v>46114</v>
      </c>
      <c r="B4492" t="s">
        <v>80</v>
      </c>
      <c r="F4492">
        <v>425</v>
      </c>
      <c r="G4492">
        <v>425</v>
      </c>
      <c r="H4492">
        <v>312.5</v>
      </c>
      <c r="I4492" s="6">
        <v>-112.5</v>
      </c>
      <c r="Q4492" t="s">
        <v>81</v>
      </c>
      <c r="U4492">
        <v>2601420</v>
      </c>
      <c r="V4492" t="s">
        <v>2079</v>
      </c>
      <c r="W4492" t="s">
        <v>169</v>
      </c>
      <c r="X4492" t="s">
        <v>281</v>
      </c>
      <c r="Y4492" t="s">
        <v>2086</v>
      </c>
      <c r="AF4492" t="s">
        <v>2079</v>
      </c>
      <c r="AG4492" t="s">
        <v>2081</v>
      </c>
      <c r="AH4492" t="s">
        <v>284</v>
      </c>
      <c r="AI4492">
        <v>870936440</v>
      </c>
      <c r="AM4492">
        <v>260001</v>
      </c>
      <c r="BB4492" s="9">
        <v>425</v>
      </c>
      <c r="BE4492">
        <f t="shared" si="303"/>
        <v>425</v>
      </c>
      <c r="BF4492" s="6">
        <f t="shared" si="304"/>
        <v>112.5</v>
      </c>
      <c r="BG4492" s="12" t="s">
        <v>99</v>
      </c>
      <c r="BH4492" t="e">
        <f>+VLOOKUP(AF4492,Sheet4!A:A,1,FALSE)</f>
        <v>#N/A</v>
      </c>
      <c r="BL4492">
        <v>425</v>
      </c>
      <c r="BM4492" s="59">
        <f t="shared" si="305"/>
        <v>-112.5</v>
      </c>
      <c r="BN4492" t="s">
        <v>2082</v>
      </c>
    </row>
    <row r="4493" spans="1:66" ht="13" customHeight="1" x14ac:dyDescent="0.3">
      <c r="A4493" s="5">
        <v>46114</v>
      </c>
      <c r="B4493" t="s">
        <v>80</v>
      </c>
      <c r="F4493">
        <v>1512.5</v>
      </c>
      <c r="G4493">
        <v>1512.5</v>
      </c>
      <c r="H4493">
        <v>1112.5</v>
      </c>
      <c r="I4493" s="6">
        <v>-400</v>
      </c>
      <c r="Q4493" t="s">
        <v>81</v>
      </c>
      <c r="U4493">
        <v>2601420</v>
      </c>
      <c r="V4493" t="s">
        <v>2079</v>
      </c>
      <c r="W4493" t="s">
        <v>169</v>
      </c>
      <c r="X4493" t="s">
        <v>281</v>
      </c>
      <c r="Y4493" t="s">
        <v>2087</v>
      </c>
      <c r="AF4493" t="s">
        <v>2079</v>
      </c>
      <c r="AG4493" t="s">
        <v>2081</v>
      </c>
      <c r="AH4493" t="s">
        <v>284</v>
      </c>
      <c r="AI4493">
        <v>870936440</v>
      </c>
      <c r="AM4493">
        <v>260001</v>
      </c>
      <c r="BB4493" s="9">
        <v>1512</v>
      </c>
      <c r="BE4493">
        <f t="shared" si="303"/>
        <v>1512</v>
      </c>
      <c r="BF4493" s="6">
        <f t="shared" si="304"/>
        <v>399.5</v>
      </c>
      <c r="BG4493" s="12" t="s">
        <v>99</v>
      </c>
      <c r="BH4493" t="e">
        <f>+VLOOKUP(AF4493,Sheet4!A:A,1,FALSE)</f>
        <v>#N/A</v>
      </c>
      <c r="BL4493">
        <v>1512.5</v>
      </c>
      <c r="BM4493" s="59">
        <f t="shared" si="305"/>
        <v>-400</v>
      </c>
      <c r="BN4493" t="s">
        <v>2082</v>
      </c>
    </row>
    <row r="4494" spans="1:66" ht="13" customHeight="1" x14ac:dyDescent="0.3">
      <c r="A4494" s="5">
        <v>46114</v>
      </c>
      <c r="B4494" t="s">
        <v>80</v>
      </c>
      <c r="F4494">
        <v>950</v>
      </c>
      <c r="G4494">
        <v>950</v>
      </c>
      <c r="H4494">
        <v>700</v>
      </c>
      <c r="I4494" s="6">
        <v>-250</v>
      </c>
      <c r="Q4494" t="s">
        <v>81</v>
      </c>
      <c r="U4494">
        <v>2601420</v>
      </c>
      <c r="V4494" t="s">
        <v>2079</v>
      </c>
      <c r="W4494" t="s">
        <v>169</v>
      </c>
      <c r="X4494" t="s">
        <v>281</v>
      </c>
      <c r="Y4494" t="s">
        <v>2088</v>
      </c>
      <c r="AF4494" t="s">
        <v>2079</v>
      </c>
      <c r="AG4494" t="s">
        <v>2081</v>
      </c>
      <c r="AH4494" t="s">
        <v>284</v>
      </c>
      <c r="AI4494">
        <v>870936440</v>
      </c>
      <c r="AM4494">
        <v>260001</v>
      </c>
      <c r="BB4494" s="9">
        <v>950</v>
      </c>
      <c r="BE4494">
        <f t="shared" si="303"/>
        <v>950</v>
      </c>
      <c r="BF4494" s="6">
        <f t="shared" si="304"/>
        <v>250</v>
      </c>
      <c r="BG4494" s="12" t="s">
        <v>99</v>
      </c>
      <c r="BH4494" t="e">
        <f>+VLOOKUP(AF4494,Sheet4!A:A,1,FALSE)</f>
        <v>#N/A</v>
      </c>
      <c r="BL4494">
        <v>950</v>
      </c>
      <c r="BM4494" s="59">
        <f t="shared" si="305"/>
        <v>-250</v>
      </c>
      <c r="BN4494" t="s">
        <v>2082</v>
      </c>
    </row>
    <row r="4495" spans="1:66" ht="13" customHeight="1" x14ac:dyDescent="0.3">
      <c r="A4495" s="5">
        <v>46114</v>
      </c>
      <c r="B4495" t="s">
        <v>80</v>
      </c>
      <c r="F4495">
        <v>950</v>
      </c>
      <c r="G4495">
        <v>950</v>
      </c>
      <c r="H4495">
        <v>700</v>
      </c>
      <c r="I4495" s="6">
        <v>-250</v>
      </c>
      <c r="Q4495" t="s">
        <v>81</v>
      </c>
      <c r="U4495">
        <v>2601420</v>
      </c>
      <c r="V4495" t="s">
        <v>2079</v>
      </c>
      <c r="W4495" t="s">
        <v>169</v>
      </c>
      <c r="X4495" t="s">
        <v>281</v>
      </c>
      <c r="Y4495" t="s">
        <v>2089</v>
      </c>
      <c r="AF4495" t="s">
        <v>2079</v>
      </c>
      <c r="AG4495" t="s">
        <v>2081</v>
      </c>
      <c r="AH4495" t="s">
        <v>284</v>
      </c>
      <c r="AI4495">
        <v>870936440</v>
      </c>
      <c r="AM4495">
        <v>260001</v>
      </c>
      <c r="BB4495" s="9">
        <v>950</v>
      </c>
      <c r="BE4495">
        <f t="shared" si="303"/>
        <v>950</v>
      </c>
      <c r="BF4495" s="6">
        <f t="shared" si="304"/>
        <v>250</v>
      </c>
      <c r="BG4495" s="12" t="s">
        <v>99</v>
      </c>
      <c r="BH4495" t="e">
        <f>+VLOOKUP(AF4495,Sheet4!A:A,1,FALSE)</f>
        <v>#N/A</v>
      </c>
      <c r="BL4495">
        <v>950</v>
      </c>
      <c r="BM4495" s="59">
        <f t="shared" si="305"/>
        <v>-250</v>
      </c>
      <c r="BN4495" t="s">
        <v>2082</v>
      </c>
    </row>
    <row r="4496" spans="1:66" ht="13" customHeight="1" x14ac:dyDescent="0.3">
      <c r="A4496" s="5">
        <v>46114</v>
      </c>
      <c r="B4496" t="s">
        <v>80</v>
      </c>
      <c r="F4496">
        <v>237.5</v>
      </c>
      <c r="G4496">
        <v>237.5</v>
      </c>
      <c r="H4496">
        <v>175</v>
      </c>
      <c r="I4496" s="6">
        <v>-62.5</v>
      </c>
      <c r="Q4496" t="s">
        <v>81</v>
      </c>
      <c r="U4496">
        <v>2601420</v>
      </c>
      <c r="V4496" t="s">
        <v>2079</v>
      </c>
      <c r="W4496" t="s">
        <v>169</v>
      </c>
      <c r="X4496" t="s">
        <v>281</v>
      </c>
      <c r="Y4496" t="s">
        <v>2090</v>
      </c>
      <c r="AF4496" t="s">
        <v>2079</v>
      </c>
      <c r="AG4496" t="s">
        <v>2081</v>
      </c>
      <c r="AH4496" t="s">
        <v>284</v>
      </c>
      <c r="AI4496">
        <v>870936440</v>
      </c>
      <c r="AM4496">
        <v>260001</v>
      </c>
      <c r="BB4496" s="9">
        <v>238</v>
      </c>
      <c r="BE4496">
        <f t="shared" si="303"/>
        <v>238</v>
      </c>
      <c r="BF4496" s="6">
        <f t="shared" si="304"/>
        <v>63</v>
      </c>
      <c r="BG4496" s="12" t="s">
        <v>99</v>
      </c>
      <c r="BH4496" t="e">
        <f>+VLOOKUP(AF4496,Sheet4!A:A,1,FALSE)</f>
        <v>#N/A</v>
      </c>
      <c r="BL4496">
        <v>237.5</v>
      </c>
      <c r="BM4496" s="59">
        <f t="shared" si="305"/>
        <v>-62.5</v>
      </c>
      <c r="BN4496" t="s">
        <v>2082</v>
      </c>
    </row>
    <row r="4497" spans="1:67" ht="13" customHeight="1" x14ac:dyDescent="0.3">
      <c r="A4497" s="5">
        <v>46114</v>
      </c>
      <c r="B4497" t="s">
        <v>80</v>
      </c>
      <c r="F4497">
        <v>1037.5</v>
      </c>
      <c r="G4497">
        <v>1037.5</v>
      </c>
      <c r="H4497">
        <v>762.5</v>
      </c>
      <c r="I4497" s="6">
        <v>-275</v>
      </c>
      <c r="Q4497" t="s">
        <v>81</v>
      </c>
      <c r="U4497">
        <v>2601420</v>
      </c>
      <c r="V4497" t="s">
        <v>2079</v>
      </c>
      <c r="W4497" t="s">
        <v>169</v>
      </c>
      <c r="X4497" t="s">
        <v>281</v>
      </c>
      <c r="Y4497" t="s">
        <v>2091</v>
      </c>
      <c r="AF4497" t="s">
        <v>2079</v>
      </c>
      <c r="AG4497" t="s">
        <v>2081</v>
      </c>
      <c r="AH4497" t="s">
        <v>284</v>
      </c>
      <c r="AI4497">
        <v>870936440</v>
      </c>
      <c r="AM4497">
        <v>260001</v>
      </c>
      <c r="BB4497" s="9">
        <v>1038</v>
      </c>
      <c r="BE4497">
        <f t="shared" si="303"/>
        <v>1038</v>
      </c>
      <c r="BF4497" s="6">
        <f t="shared" si="304"/>
        <v>275.5</v>
      </c>
      <c r="BG4497" s="12" t="s">
        <v>99</v>
      </c>
      <c r="BH4497" t="e">
        <f>+VLOOKUP(AF4497,Sheet4!A:A,1,FALSE)</f>
        <v>#N/A</v>
      </c>
      <c r="BL4497">
        <v>1037.5</v>
      </c>
      <c r="BM4497" s="59">
        <f t="shared" si="305"/>
        <v>-275</v>
      </c>
      <c r="BN4497" t="s">
        <v>2082</v>
      </c>
    </row>
    <row r="4498" spans="1:67" ht="13" customHeight="1" x14ac:dyDescent="0.3">
      <c r="A4498" s="5">
        <v>46114</v>
      </c>
      <c r="B4498" t="s">
        <v>80</v>
      </c>
      <c r="F4498">
        <v>1237.5</v>
      </c>
      <c r="G4498">
        <v>1237.5</v>
      </c>
      <c r="H4498">
        <v>912.5</v>
      </c>
      <c r="I4498" s="6">
        <v>-325</v>
      </c>
      <c r="Q4498" t="s">
        <v>81</v>
      </c>
      <c r="U4498">
        <v>2601420</v>
      </c>
      <c r="V4498" t="s">
        <v>2079</v>
      </c>
      <c r="W4498" t="s">
        <v>169</v>
      </c>
      <c r="X4498" t="s">
        <v>281</v>
      </c>
      <c r="Y4498" t="s">
        <v>2092</v>
      </c>
      <c r="AF4498" t="s">
        <v>2079</v>
      </c>
      <c r="AG4498" t="s">
        <v>2081</v>
      </c>
      <c r="AH4498" t="s">
        <v>284</v>
      </c>
      <c r="AI4498">
        <v>870936440</v>
      </c>
      <c r="AM4498">
        <v>260001</v>
      </c>
      <c r="BB4498" s="9">
        <v>1238</v>
      </c>
      <c r="BE4498">
        <f t="shared" si="303"/>
        <v>1238</v>
      </c>
      <c r="BF4498" s="6">
        <f t="shared" si="304"/>
        <v>325.5</v>
      </c>
      <c r="BG4498" s="12" t="s">
        <v>99</v>
      </c>
      <c r="BH4498" t="e">
        <f>+VLOOKUP(AF4498,Sheet4!A:A,1,FALSE)</f>
        <v>#N/A</v>
      </c>
      <c r="BL4498">
        <v>1237.5</v>
      </c>
      <c r="BM4498" s="59">
        <f t="shared" si="305"/>
        <v>-325</v>
      </c>
      <c r="BN4498" t="s">
        <v>2082</v>
      </c>
    </row>
    <row r="4499" spans="1:67" ht="13" customHeight="1" x14ac:dyDescent="0.3">
      <c r="A4499" s="5">
        <v>46114</v>
      </c>
      <c r="B4499" t="s">
        <v>80</v>
      </c>
      <c r="F4499">
        <v>1412.5</v>
      </c>
      <c r="G4499">
        <v>1412.5</v>
      </c>
      <c r="H4499">
        <v>1037.5</v>
      </c>
      <c r="I4499" s="6">
        <v>-375</v>
      </c>
      <c r="Q4499" t="s">
        <v>81</v>
      </c>
      <c r="U4499">
        <v>2601420</v>
      </c>
      <c r="V4499" t="s">
        <v>2079</v>
      </c>
      <c r="W4499" t="s">
        <v>169</v>
      </c>
      <c r="X4499" t="s">
        <v>281</v>
      </c>
      <c r="Y4499" t="s">
        <v>2093</v>
      </c>
      <c r="AF4499" t="s">
        <v>2079</v>
      </c>
      <c r="AG4499" t="s">
        <v>2081</v>
      </c>
      <c r="AH4499" t="s">
        <v>284</v>
      </c>
      <c r="AI4499">
        <v>870936440</v>
      </c>
      <c r="AM4499">
        <v>260001</v>
      </c>
      <c r="BB4499" s="9">
        <v>1412</v>
      </c>
      <c r="BE4499">
        <f t="shared" si="303"/>
        <v>1412</v>
      </c>
      <c r="BF4499" s="6">
        <f t="shared" si="304"/>
        <v>374.5</v>
      </c>
      <c r="BG4499" s="12" t="s">
        <v>99</v>
      </c>
      <c r="BH4499" t="e">
        <f>+VLOOKUP(AF4499,Sheet4!A:A,1,FALSE)</f>
        <v>#N/A</v>
      </c>
      <c r="BL4499">
        <v>1412.5</v>
      </c>
      <c r="BM4499" s="59">
        <f t="shared" si="305"/>
        <v>-375</v>
      </c>
      <c r="BN4499" t="s">
        <v>2082</v>
      </c>
    </row>
    <row r="4500" spans="1:67" ht="13" customHeight="1" x14ac:dyDescent="0.3">
      <c r="A4500" s="5">
        <v>46114</v>
      </c>
      <c r="B4500" t="s">
        <v>63</v>
      </c>
      <c r="F4500">
        <v>15</v>
      </c>
      <c r="G4500">
        <v>15</v>
      </c>
      <c r="H4500">
        <v>45</v>
      </c>
      <c r="I4500" s="6">
        <v>30</v>
      </c>
      <c r="Q4500" t="s">
        <v>64</v>
      </c>
      <c r="U4500">
        <v>2601421</v>
      </c>
      <c r="V4500" t="s">
        <v>2094</v>
      </c>
      <c r="W4500" t="s">
        <v>169</v>
      </c>
      <c r="X4500" t="s">
        <v>241</v>
      </c>
      <c r="Y4500" t="s">
        <v>1551</v>
      </c>
      <c r="AF4500" t="s">
        <v>2094</v>
      </c>
      <c r="AG4500" t="s">
        <v>2095</v>
      </c>
      <c r="AH4500" t="s">
        <v>244</v>
      </c>
      <c r="AI4500">
        <v>861798330</v>
      </c>
      <c r="AM4500">
        <v>260001</v>
      </c>
      <c r="BE4500">
        <f t="shared" si="303"/>
        <v>0</v>
      </c>
      <c r="BF4500" s="6">
        <f t="shared" si="304"/>
        <v>-45</v>
      </c>
      <c r="BG4500" s="7" t="s">
        <v>71</v>
      </c>
      <c r="BH4500" t="e">
        <f>+VLOOKUP(AF4500,Sheet4!A:A,1,FALSE)</f>
        <v>#N/A</v>
      </c>
      <c r="BL4500">
        <v>15</v>
      </c>
      <c r="BM4500" s="59">
        <f t="shared" si="305"/>
        <v>30</v>
      </c>
      <c r="BN4500" t="s">
        <v>2096</v>
      </c>
      <c r="BO4500" t="s">
        <v>101</v>
      </c>
    </row>
    <row r="4501" spans="1:67" ht="13" customHeight="1" x14ac:dyDescent="0.3">
      <c r="A4501" s="5">
        <v>46114</v>
      </c>
      <c r="B4501" t="s">
        <v>63</v>
      </c>
      <c r="F4501">
        <v>30</v>
      </c>
      <c r="G4501">
        <v>30</v>
      </c>
      <c r="H4501">
        <v>105</v>
      </c>
      <c r="I4501" s="6">
        <v>75</v>
      </c>
      <c r="Q4501" t="s">
        <v>64</v>
      </c>
      <c r="U4501">
        <v>2601421</v>
      </c>
      <c r="V4501" t="s">
        <v>2094</v>
      </c>
      <c r="W4501" t="s">
        <v>169</v>
      </c>
      <c r="X4501" t="s">
        <v>241</v>
      </c>
      <c r="Y4501" t="s">
        <v>1556</v>
      </c>
      <c r="AF4501" t="s">
        <v>2094</v>
      </c>
      <c r="AG4501" t="s">
        <v>2095</v>
      </c>
      <c r="AH4501" t="s">
        <v>244</v>
      </c>
      <c r="AI4501">
        <v>861798330</v>
      </c>
      <c r="AM4501">
        <v>260001</v>
      </c>
      <c r="BE4501">
        <f t="shared" si="303"/>
        <v>0</v>
      </c>
      <c r="BF4501" s="6">
        <f t="shared" si="304"/>
        <v>-105</v>
      </c>
      <c r="BG4501" s="7" t="s">
        <v>71</v>
      </c>
      <c r="BH4501" t="e">
        <f>+VLOOKUP(AF4501,Sheet4!A:A,1,FALSE)</f>
        <v>#N/A</v>
      </c>
      <c r="BL4501">
        <v>30</v>
      </c>
      <c r="BM4501" s="59">
        <f t="shared" si="305"/>
        <v>75</v>
      </c>
      <c r="BN4501" t="s">
        <v>2096</v>
      </c>
      <c r="BO4501" t="s">
        <v>101</v>
      </c>
    </row>
    <row r="4502" spans="1:67" ht="13" customHeight="1" x14ac:dyDescent="0.3">
      <c r="A4502" s="5">
        <v>46114</v>
      </c>
      <c r="B4502" t="s">
        <v>63</v>
      </c>
      <c r="F4502">
        <v>1020</v>
      </c>
      <c r="G4502">
        <v>1020</v>
      </c>
      <c r="H4502">
        <v>3450</v>
      </c>
      <c r="I4502" s="6">
        <v>2430</v>
      </c>
      <c r="Q4502" t="s">
        <v>64</v>
      </c>
      <c r="U4502">
        <v>2601421</v>
      </c>
      <c r="V4502" t="s">
        <v>2094</v>
      </c>
      <c r="W4502" t="s">
        <v>169</v>
      </c>
      <c r="X4502" t="s">
        <v>241</v>
      </c>
      <c r="Y4502" t="s">
        <v>2097</v>
      </c>
      <c r="AF4502" t="s">
        <v>2094</v>
      </c>
      <c r="AG4502" t="s">
        <v>2095</v>
      </c>
      <c r="AH4502" t="s">
        <v>244</v>
      </c>
      <c r="AI4502">
        <v>861798330</v>
      </c>
      <c r="AM4502">
        <v>260001</v>
      </c>
      <c r="BE4502">
        <f t="shared" si="303"/>
        <v>0</v>
      </c>
      <c r="BF4502" s="6">
        <f t="shared" si="304"/>
        <v>-3450</v>
      </c>
      <c r="BG4502" s="7" t="s">
        <v>71</v>
      </c>
      <c r="BH4502" t="e">
        <f>+VLOOKUP(AF4502,Sheet4!A:A,1,FALSE)</f>
        <v>#N/A</v>
      </c>
      <c r="BL4502">
        <v>1020</v>
      </c>
      <c r="BM4502" s="59">
        <f t="shared" si="305"/>
        <v>2430</v>
      </c>
      <c r="BN4502" t="s">
        <v>2096</v>
      </c>
      <c r="BO4502" t="s">
        <v>101</v>
      </c>
    </row>
    <row r="4503" spans="1:67" ht="13" customHeight="1" x14ac:dyDescent="0.3">
      <c r="A4503" s="5">
        <v>46114</v>
      </c>
      <c r="B4503" t="s">
        <v>74</v>
      </c>
      <c r="F4503" s="8">
        <v>1</v>
      </c>
      <c r="G4503">
        <v>0.5</v>
      </c>
      <c r="H4503">
        <v>3</v>
      </c>
      <c r="I4503" s="6">
        <v>2</v>
      </c>
      <c r="Q4503" t="s">
        <v>75</v>
      </c>
      <c r="U4503">
        <v>2601421</v>
      </c>
      <c r="V4503" t="s">
        <v>2094</v>
      </c>
      <c r="W4503" t="s">
        <v>169</v>
      </c>
      <c r="X4503" t="s">
        <v>241</v>
      </c>
      <c r="Y4503" t="s">
        <v>1551</v>
      </c>
      <c r="AF4503" t="s">
        <v>2094</v>
      </c>
      <c r="AG4503" t="s">
        <v>2095</v>
      </c>
      <c r="AH4503" t="s">
        <v>244</v>
      </c>
      <c r="AI4503">
        <v>861798330</v>
      </c>
      <c r="AM4503">
        <v>260001</v>
      </c>
      <c r="BE4503">
        <f t="shared" si="303"/>
        <v>0</v>
      </c>
      <c r="BF4503" s="6">
        <f t="shared" si="304"/>
        <v>-3</v>
      </c>
      <c r="BG4503" s="7" t="s">
        <v>71</v>
      </c>
      <c r="BH4503" t="e">
        <f>+VLOOKUP(AF4503,Sheet4!A:A,1,FALSE)</f>
        <v>#N/A</v>
      </c>
      <c r="BL4503">
        <v>0.5</v>
      </c>
      <c r="BM4503" s="59">
        <f t="shared" si="305"/>
        <v>2.5</v>
      </c>
      <c r="BN4503" t="s">
        <v>2096</v>
      </c>
    </row>
    <row r="4504" spans="1:67" ht="13" customHeight="1" x14ac:dyDescent="0.3">
      <c r="A4504" s="5">
        <v>46114</v>
      </c>
      <c r="B4504" t="s">
        <v>74</v>
      </c>
      <c r="F4504" s="8">
        <v>2</v>
      </c>
      <c r="G4504">
        <v>1</v>
      </c>
      <c r="H4504">
        <v>7</v>
      </c>
      <c r="I4504" s="6">
        <v>5</v>
      </c>
      <c r="Q4504" t="s">
        <v>75</v>
      </c>
      <c r="U4504">
        <v>2601421</v>
      </c>
      <c r="V4504" t="s">
        <v>2094</v>
      </c>
      <c r="W4504" t="s">
        <v>169</v>
      </c>
      <c r="X4504" t="s">
        <v>241</v>
      </c>
      <c r="Y4504" t="s">
        <v>1556</v>
      </c>
      <c r="AF4504" t="s">
        <v>2094</v>
      </c>
      <c r="AG4504" t="s">
        <v>2095</v>
      </c>
      <c r="AH4504" t="s">
        <v>244</v>
      </c>
      <c r="AI4504">
        <v>861798330</v>
      </c>
      <c r="AM4504">
        <v>260001</v>
      </c>
      <c r="BE4504">
        <f t="shared" si="303"/>
        <v>0</v>
      </c>
      <c r="BF4504" s="6">
        <f t="shared" si="304"/>
        <v>-7</v>
      </c>
      <c r="BG4504" s="7" t="s">
        <v>71</v>
      </c>
      <c r="BH4504" t="e">
        <f>+VLOOKUP(AF4504,Sheet4!A:A,1,FALSE)</f>
        <v>#N/A</v>
      </c>
      <c r="BL4504">
        <v>1</v>
      </c>
      <c r="BM4504" s="59">
        <f t="shared" si="305"/>
        <v>6</v>
      </c>
      <c r="BN4504" t="s">
        <v>2096</v>
      </c>
    </row>
    <row r="4505" spans="1:67" ht="13" customHeight="1" x14ac:dyDescent="0.3">
      <c r="A4505" s="5">
        <v>46114</v>
      </c>
      <c r="B4505" t="s">
        <v>74</v>
      </c>
      <c r="F4505" s="8">
        <v>68</v>
      </c>
      <c r="G4505">
        <v>34</v>
      </c>
      <c r="H4505">
        <v>230</v>
      </c>
      <c r="I4505" s="6">
        <v>162</v>
      </c>
      <c r="Q4505" t="s">
        <v>75</v>
      </c>
      <c r="U4505">
        <v>2601421</v>
      </c>
      <c r="V4505" t="s">
        <v>2094</v>
      </c>
      <c r="W4505" t="s">
        <v>169</v>
      </c>
      <c r="X4505" t="s">
        <v>241</v>
      </c>
      <c r="Y4505" t="s">
        <v>2097</v>
      </c>
      <c r="AF4505" t="s">
        <v>2094</v>
      </c>
      <c r="AG4505" t="s">
        <v>2095</v>
      </c>
      <c r="AH4505" t="s">
        <v>244</v>
      </c>
      <c r="AI4505">
        <v>861798330</v>
      </c>
      <c r="AM4505">
        <v>260001</v>
      </c>
      <c r="BE4505">
        <f t="shared" si="303"/>
        <v>0</v>
      </c>
      <c r="BF4505" s="6">
        <f t="shared" si="304"/>
        <v>-230</v>
      </c>
      <c r="BG4505" s="7" t="s">
        <v>71</v>
      </c>
      <c r="BH4505" t="e">
        <f>+VLOOKUP(AF4505,Sheet4!A:A,1,FALSE)</f>
        <v>#N/A</v>
      </c>
      <c r="BL4505">
        <v>34</v>
      </c>
      <c r="BM4505" s="59">
        <f t="shared" si="305"/>
        <v>196</v>
      </c>
      <c r="BN4505" t="s">
        <v>2096</v>
      </c>
    </row>
    <row r="4506" spans="1:67" ht="13" customHeight="1" x14ac:dyDescent="0.3">
      <c r="A4506" s="5">
        <v>46114</v>
      </c>
      <c r="B4506" t="s">
        <v>76</v>
      </c>
      <c r="F4506">
        <v>20</v>
      </c>
      <c r="G4506">
        <v>20</v>
      </c>
      <c r="H4506">
        <v>60</v>
      </c>
      <c r="I4506" s="6">
        <v>40</v>
      </c>
      <c r="Q4506" t="s">
        <v>77</v>
      </c>
      <c r="U4506">
        <v>2601421</v>
      </c>
      <c r="V4506" t="s">
        <v>2094</v>
      </c>
      <c r="W4506" t="s">
        <v>169</v>
      </c>
      <c r="X4506" t="s">
        <v>241</v>
      </c>
      <c r="Y4506" t="s">
        <v>1551</v>
      </c>
      <c r="AF4506" t="s">
        <v>2094</v>
      </c>
      <c r="AG4506" t="s">
        <v>2095</v>
      </c>
      <c r="AH4506" t="s">
        <v>244</v>
      </c>
      <c r="AI4506">
        <v>861798330</v>
      </c>
      <c r="AM4506">
        <v>260001</v>
      </c>
      <c r="BE4506">
        <f t="shared" si="303"/>
        <v>0</v>
      </c>
      <c r="BF4506" s="6">
        <f t="shared" si="304"/>
        <v>-60</v>
      </c>
      <c r="BG4506" s="7" t="s">
        <v>71</v>
      </c>
      <c r="BH4506" t="e">
        <f>+VLOOKUP(AF4506,Sheet4!A:A,1,FALSE)</f>
        <v>#N/A</v>
      </c>
      <c r="BL4506">
        <v>20</v>
      </c>
      <c r="BM4506" s="59">
        <f t="shared" si="305"/>
        <v>40</v>
      </c>
      <c r="BN4506" t="s">
        <v>2096</v>
      </c>
    </row>
    <row r="4507" spans="1:67" ht="13" customHeight="1" x14ac:dyDescent="0.3">
      <c r="A4507" s="5">
        <v>46114</v>
      </c>
      <c r="B4507" t="s">
        <v>76</v>
      </c>
      <c r="F4507">
        <v>40</v>
      </c>
      <c r="G4507">
        <v>40</v>
      </c>
      <c r="H4507">
        <v>140</v>
      </c>
      <c r="I4507" s="6">
        <v>100</v>
      </c>
      <c r="Q4507" t="s">
        <v>77</v>
      </c>
      <c r="U4507">
        <v>2601421</v>
      </c>
      <c r="V4507" t="s">
        <v>2094</v>
      </c>
      <c r="W4507" t="s">
        <v>169</v>
      </c>
      <c r="X4507" t="s">
        <v>241</v>
      </c>
      <c r="Y4507" t="s">
        <v>1556</v>
      </c>
      <c r="AF4507" t="s">
        <v>2094</v>
      </c>
      <c r="AG4507" t="s">
        <v>2095</v>
      </c>
      <c r="AH4507" t="s">
        <v>244</v>
      </c>
      <c r="AI4507">
        <v>861798330</v>
      </c>
      <c r="AM4507">
        <v>260001</v>
      </c>
      <c r="BE4507">
        <f t="shared" si="303"/>
        <v>0</v>
      </c>
      <c r="BF4507" s="6">
        <f t="shared" si="304"/>
        <v>-140</v>
      </c>
      <c r="BG4507" s="7" t="s">
        <v>71</v>
      </c>
      <c r="BH4507" t="e">
        <f>+VLOOKUP(AF4507,Sheet4!A:A,1,FALSE)</f>
        <v>#N/A</v>
      </c>
      <c r="BL4507">
        <v>40</v>
      </c>
      <c r="BM4507" s="59">
        <f t="shared" si="305"/>
        <v>100</v>
      </c>
      <c r="BN4507" t="s">
        <v>2096</v>
      </c>
    </row>
    <row r="4508" spans="1:67" ht="13" customHeight="1" x14ac:dyDescent="0.3">
      <c r="A4508" s="5">
        <v>46114</v>
      </c>
      <c r="B4508" t="s">
        <v>76</v>
      </c>
      <c r="F4508">
        <v>1360</v>
      </c>
      <c r="G4508">
        <v>1360</v>
      </c>
      <c r="H4508">
        <v>4600</v>
      </c>
      <c r="I4508" s="6">
        <v>3240</v>
      </c>
      <c r="Q4508" t="s">
        <v>77</v>
      </c>
      <c r="U4508">
        <v>2601421</v>
      </c>
      <c r="V4508" t="s">
        <v>2094</v>
      </c>
      <c r="W4508" t="s">
        <v>169</v>
      </c>
      <c r="X4508" t="s">
        <v>241</v>
      </c>
      <c r="Y4508" t="s">
        <v>2097</v>
      </c>
      <c r="AF4508" t="s">
        <v>2094</v>
      </c>
      <c r="AG4508" t="s">
        <v>2095</v>
      </c>
      <c r="AH4508" t="s">
        <v>244</v>
      </c>
      <c r="AI4508">
        <v>861798330</v>
      </c>
      <c r="AM4508">
        <v>260001</v>
      </c>
      <c r="BE4508">
        <f t="shared" si="303"/>
        <v>0</v>
      </c>
      <c r="BF4508" s="6">
        <f t="shared" si="304"/>
        <v>-4600</v>
      </c>
      <c r="BG4508" s="7" t="s">
        <v>71</v>
      </c>
      <c r="BH4508" t="e">
        <f>+VLOOKUP(AF4508,Sheet4!A:A,1,FALSE)</f>
        <v>#N/A</v>
      </c>
      <c r="BL4508">
        <v>1360</v>
      </c>
      <c r="BM4508" s="59">
        <f t="shared" si="305"/>
        <v>3240</v>
      </c>
      <c r="BN4508" t="s">
        <v>2096</v>
      </c>
    </row>
    <row r="4509" spans="1:67" ht="13" customHeight="1" x14ac:dyDescent="0.3">
      <c r="A4509" s="5">
        <v>46114</v>
      </c>
      <c r="B4509" t="s">
        <v>78</v>
      </c>
      <c r="F4509" s="8">
        <v>1</v>
      </c>
      <c r="G4509">
        <v>0.5</v>
      </c>
      <c r="H4509">
        <v>3</v>
      </c>
      <c r="I4509" s="6">
        <v>2</v>
      </c>
      <c r="Q4509" t="s">
        <v>79</v>
      </c>
      <c r="U4509">
        <v>2601421</v>
      </c>
      <c r="V4509" t="s">
        <v>2094</v>
      </c>
      <c r="W4509" t="s">
        <v>169</v>
      </c>
      <c r="X4509" t="s">
        <v>241</v>
      </c>
      <c r="Y4509" t="s">
        <v>1551</v>
      </c>
      <c r="AF4509" t="s">
        <v>2094</v>
      </c>
      <c r="AG4509" t="s">
        <v>2095</v>
      </c>
      <c r="AH4509" t="s">
        <v>244</v>
      </c>
      <c r="AI4509">
        <v>861798330</v>
      </c>
      <c r="AM4509">
        <v>260001</v>
      </c>
      <c r="BE4509">
        <f t="shared" si="303"/>
        <v>0</v>
      </c>
      <c r="BF4509" s="6">
        <f t="shared" si="304"/>
        <v>-3</v>
      </c>
      <c r="BG4509" s="7" t="s">
        <v>71</v>
      </c>
      <c r="BH4509" t="e">
        <f>+VLOOKUP(AF4509,Sheet4!A:A,1,FALSE)</f>
        <v>#N/A</v>
      </c>
      <c r="BL4509">
        <v>0.5</v>
      </c>
      <c r="BM4509" s="59">
        <f t="shared" si="305"/>
        <v>2.5</v>
      </c>
      <c r="BN4509" t="s">
        <v>2096</v>
      </c>
    </row>
    <row r="4510" spans="1:67" ht="13" customHeight="1" x14ac:dyDescent="0.3">
      <c r="A4510" s="5">
        <v>46114</v>
      </c>
      <c r="B4510" t="s">
        <v>78</v>
      </c>
      <c r="F4510" s="8">
        <v>2</v>
      </c>
      <c r="G4510">
        <v>1</v>
      </c>
      <c r="H4510">
        <v>7</v>
      </c>
      <c r="I4510" s="6">
        <v>5</v>
      </c>
      <c r="Q4510" t="s">
        <v>79</v>
      </c>
      <c r="U4510">
        <v>2601421</v>
      </c>
      <c r="V4510" t="s">
        <v>2094</v>
      </c>
      <c r="W4510" t="s">
        <v>169</v>
      </c>
      <c r="X4510" t="s">
        <v>241</v>
      </c>
      <c r="Y4510" t="s">
        <v>1556</v>
      </c>
      <c r="AF4510" t="s">
        <v>2094</v>
      </c>
      <c r="AG4510" t="s">
        <v>2095</v>
      </c>
      <c r="AH4510" t="s">
        <v>244</v>
      </c>
      <c r="AI4510">
        <v>861798330</v>
      </c>
      <c r="AM4510">
        <v>260001</v>
      </c>
      <c r="BE4510">
        <f t="shared" si="303"/>
        <v>0</v>
      </c>
      <c r="BF4510" s="6">
        <f t="shared" si="304"/>
        <v>-7</v>
      </c>
      <c r="BG4510" s="7" t="s">
        <v>71</v>
      </c>
      <c r="BH4510" t="e">
        <f>+VLOOKUP(AF4510,Sheet4!A:A,1,FALSE)</f>
        <v>#N/A</v>
      </c>
      <c r="BL4510">
        <v>1</v>
      </c>
      <c r="BM4510" s="59">
        <f t="shared" si="305"/>
        <v>6</v>
      </c>
      <c r="BN4510" t="s">
        <v>2096</v>
      </c>
    </row>
    <row r="4511" spans="1:67" ht="13" customHeight="1" x14ac:dyDescent="0.3">
      <c r="A4511" s="5">
        <v>46114</v>
      </c>
      <c r="B4511" t="s">
        <v>78</v>
      </c>
      <c r="F4511" s="8">
        <v>68</v>
      </c>
      <c r="G4511">
        <v>34</v>
      </c>
      <c r="H4511">
        <v>230</v>
      </c>
      <c r="I4511" s="6">
        <v>162</v>
      </c>
      <c r="Q4511" t="s">
        <v>79</v>
      </c>
      <c r="U4511">
        <v>2601421</v>
      </c>
      <c r="V4511" t="s">
        <v>2094</v>
      </c>
      <c r="W4511" t="s">
        <v>169</v>
      </c>
      <c r="X4511" t="s">
        <v>241</v>
      </c>
      <c r="Y4511" t="s">
        <v>2097</v>
      </c>
      <c r="AF4511" t="s">
        <v>2094</v>
      </c>
      <c r="AG4511" t="s">
        <v>2095</v>
      </c>
      <c r="AH4511" t="s">
        <v>244</v>
      </c>
      <c r="AI4511">
        <v>861798330</v>
      </c>
      <c r="AM4511">
        <v>260001</v>
      </c>
      <c r="BE4511">
        <f t="shared" si="303"/>
        <v>0</v>
      </c>
      <c r="BF4511" s="6">
        <f t="shared" si="304"/>
        <v>-230</v>
      </c>
      <c r="BG4511" s="7" t="s">
        <v>71</v>
      </c>
      <c r="BH4511" t="e">
        <f>+VLOOKUP(AF4511,Sheet4!A:A,1,FALSE)</f>
        <v>#N/A</v>
      </c>
      <c r="BL4511">
        <v>34</v>
      </c>
      <c r="BM4511" s="59">
        <f t="shared" si="305"/>
        <v>196</v>
      </c>
      <c r="BN4511" t="s">
        <v>2096</v>
      </c>
    </row>
    <row r="4512" spans="1:67" ht="13" customHeight="1" x14ac:dyDescent="0.3">
      <c r="A4512" s="5">
        <v>46114</v>
      </c>
      <c r="B4512" t="s">
        <v>80</v>
      </c>
      <c r="F4512">
        <v>12.5</v>
      </c>
      <c r="G4512">
        <v>12.5</v>
      </c>
      <c r="H4512">
        <v>37.5</v>
      </c>
      <c r="I4512" s="6">
        <v>25</v>
      </c>
      <c r="Q4512" t="s">
        <v>81</v>
      </c>
      <c r="U4512">
        <v>2601421</v>
      </c>
      <c r="V4512" t="s">
        <v>2094</v>
      </c>
      <c r="W4512" t="s">
        <v>169</v>
      </c>
      <c r="X4512" t="s">
        <v>241</v>
      </c>
      <c r="Y4512" t="s">
        <v>1551</v>
      </c>
      <c r="AF4512" t="s">
        <v>2094</v>
      </c>
      <c r="AG4512" t="s">
        <v>2095</v>
      </c>
      <c r="AH4512" t="s">
        <v>244</v>
      </c>
      <c r="AI4512">
        <v>861798330</v>
      </c>
      <c r="AM4512">
        <v>260001</v>
      </c>
      <c r="BE4512">
        <f t="shared" si="303"/>
        <v>0</v>
      </c>
      <c r="BF4512" s="6">
        <f t="shared" si="304"/>
        <v>-37.5</v>
      </c>
      <c r="BG4512" s="7" t="s">
        <v>71</v>
      </c>
      <c r="BH4512" t="e">
        <f>+VLOOKUP(AF4512,Sheet4!A:A,1,FALSE)</f>
        <v>#N/A</v>
      </c>
      <c r="BL4512">
        <v>12.5</v>
      </c>
      <c r="BM4512" s="59">
        <f t="shared" si="305"/>
        <v>25</v>
      </c>
      <c r="BN4512" t="s">
        <v>2096</v>
      </c>
    </row>
    <row r="4513" spans="1:67" ht="13" customHeight="1" x14ac:dyDescent="0.3">
      <c r="A4513" s="5">
        <v>46114</v>
      </c>
      <c r="B4513" t="s">
        <v>80</v>
      </c>
      <c r="F4513">
        <v>25</v>
      </c>
      <c r="G4513">
        <v>25</v>
      </c>
      <c r="H4513">
        <v>87.5</v>
      </c>
      <c r="I4513" s="6">
        <v>62.5</v>
      </c>
      <c r="Q4513" t="s">
        <v>81</v>
      </c>
      <c r="U4513">
        <v>2601421</v>
      </c>
      <c r="V4513" t="s">
        <v>2094</v>
      </c>
      <c r="W4513" t="s">
        <v>169</v>
      </c>
      <c r="X4513" t="s">
        <v>241</v>
      </c>
      <c r="Y4513" t="s">
        <v>1556</v>
      </c>
      <c r="AF4513" t="s">
        <v>2094</v>
      </c>
      <c r="AG4513" t="s">
        <v>2095</v>
      </c>
      <c r="AH4513" t="s">
        <v>244</v>
      </c>
      <c r="AI4513">
        <v>861798330</v>
      </c>
      <c r="AM4513">
        <v>260001</v>
      </c>
      <c r="BE4513">
        <f t="shared" si="303"/>
        <v>0</v>
      </c>
      <c r="BF4513" s="6">
        <f t="shared" si="304"/>
        <v>-87.5</v>
      </c>
      <c r="BG4513" s="7" t="s">
        <v>71</v>
      </c>
      <c r="BH4513" t="e">
        <f>+VLOOKUP(AF4513,Sheet4!A:A,1,FALSE)</f>
        <v>#N/A</v>
      </c>
      <c r="BL4513">
        <v>25</v>
      </c>
      <c r="BM4513" s="59">
        <f t="shared" si="305"/>
        <v>62.5</v>
      </c>
      <c r="BN4513" t="s">
        <v>2096</v>
      </c>
    </row>
    <row r="4514" spans="1:67" ht="13" customHeight="1" x14ac:dyDescent="0.3">
      <c r="A4514" s="5">
        <v>46114</v>
      </c>
      <c r="B4514" t="s">
        <v>80</v>
      </c>
      <c r="F4514">
        <v>850</v>
      </c>
      <c r="G4514">
        <v>850</v>
      </c>
      <c r="H4514">
        <v>2875</v>
      </c>
      <c r="I4514" s="6">
        <v>2025</v>
      </c>
      <c r="Q4514" t="s">
        <v>81</v>
      </c>
      <c r="U4514">
        <v>2601421</v>
      </c>
      <c r="V4514" t="s">
        <v>2094</v>
      </c>
      <c r="W4514" t="s">
        <v>169</v>
      </c>
      <c r="X4514" t="s">
        <v>241</v>
      </c>
      <c r="Y4514" t="s">
        <v>2097</v>
      </c>
      <c r="AF4514" t="s">
        <v>2094</v>
      </c>
      <c r="AG4514" t="s">
        <v>2095</v>
      </c>
      <c r="AH4514" t="s">
        <v>244</v>
      </c>
      <c r="AI4514">
        <v>861798330</v>
      </c>
      <c r="AM4514">
        <v>260001</v>
      </c>
      <c r="BE4514">
        <f t="shared" si="303"/>
        <v>0</v>
      </c>
      <c r="BF4514" s="6">
        <f t="shared" si="304"/>
        <v>-2875</v>
      </c>
      <c r="BG4514" s="7" t="s">
        <v>71</v>
      </c>
      <c r="BH4514" t="e">
        <f>+VLOOKUP(AF4514,Sheet4!A:A,1,FALSE)</f>
        <v>#N/A</v>
      </c>
      <c r="BL4514">
        <v>850</v>
      </c>
      <c r="BM4514" s="59">
        <f t="shared" si="305"/>
        <v>2025</v>
      </c>
      <c r="BN4514" t="s">
        <v>2096</v>
      </c>
    </row>
    <row r="4515" spans="1:67" ht="13" customHeight="1" x14ac:dyDescent="0.3">
      <c r="A4515" s="5">
        <v>46114</v>
      </c>
      <c r="B4515" t="s">
        <v>63</v>
      </c>
      <c r="F4515">
        <v>1245</v>
      </c>
      <c r="G4515">
        <v>1245</v>
      </c>
      <c r="H4515">
        <v>4200</v>
      </c>
      <c r="I4515" s="6">
        <v>2955</v>
      </c>
      <c r="Q4515" t="s">
        <v>64</v>
      </c>
      <c r="U4515">
        <v>2601422</v>
      </c>
      <c r="V4515" t="s">
        <v>2098</v>
      </c>
      <c r="W4515" t="s">
        <v>169</v>
      </c>
      <c r="X4515" t="s">
        <v>281</v>
      </c>
      <c r="Y4515" t="s">
        <v>2099</v>
      </c>
      <c r="AF4515" t="s">
        <v>2098</v>
      </c>
      <c r="AG4515" t="s">
        <v>2100</v>
      </c>
      <c r="AH4515" t="s">
        <v>284</v>
      </c>
      <c r="AI4515">
        <v>870936440</v>
      </c>
      <c r="AM4515">
        <v>260001</v>
      </c>
      <c r="BE4515">
        <f t="shared" si="303"/>
        <v>0</v>
      </c>
      <c r="BF4515" s="6">
        <f t="shared" si="304"/>
        <v>-4200</v>
      </c>
      <c r="BG4515" s="7" t="s">
        <v>71</v>
      </c>
      <c r="BH4515" t="e">
        <f>+VLOOKUP(AF4515,Sheet4!A:A,1,FALSE)</f>
        <v>#N/A</v>
      </c>
      <c r="BL4515">
        <v>1245</v>
      </c>
      <c r="BM4515" s="59">
        <f t="shared" si="305"/>
        <v>2955</v>
      </c>
      <c r="BN4515" t="s">
        <v>2101</v>
      </c>
      <c r="BO4515" t="s">
        <v>116</v>
      </c>
    </row>
    <row r="4516" spans="1:67" ht="13" customHeight="1" x14ac:dyDescent="0.3">
      <c r="A4516" s="5">
        <v>46114</v>
      </c>
      <c r="B4516" t="s">
        <v>63</v>
      </c>
      <c r="F4516">
        <v>915</v>
      </c>
      <c r="G4516">
        <v>915</v>
      </c>
      <c r="H4516">
        <v>3075</v>
      </c>
      <c r="I4516" s="6">
        <v>2160</v>
      </c>
      <c r="Q4516" t="s">
        <v>64</v>
      </c>
      <c r="U4516">
        <v>2601422</v>
      </c>
      <c r="V4516" t="s">
        <v>2098</v>
      </c>
      <c r="W4516" t="s">
        <v>169</v>
      </c>
      <c r="X4516" t="s">
        <v>281</v>
      </c>
      <c r="Y4516" t="s">
        <v>2102</v>
      </c>
      <c r="AF4516" t="s">
        <v>2098</v>
      </c>
      <c r="AG4516" t="s">
        <v>2100</v>
      </c>
      <c r="AH4516" t="s">
        <v>284</v>
      </c>
      <c r="AI4516">
        <v>870936440</v>
      </c>
      <c r="AM4516">
        <v>260001</v>
      </c>
      <c r="BE4516">
        <f t="shared" si="303"/>
        <v>0</v>
      </c>
      <c r="BF4516" s="6">
        <f t="shared" si="304"/>
        <v>-3075</v>
      </c>
      <c r="BG4516" s="7" t="s">
        <v>71</v>
      </c>
      <c r="BH4516" t="e">
        <f>+VLOOKUP(AF4516,Sheet4!A:A,1,FALSE)</f>
        <v>#N/A</v>
      </c>
      <c r="BL4516">
        <v>915</v>
      </c>
      <c r="BM4516" s="59">
        <f t="shared" si="305"/>
        <v>2160</v>
      </c>
      <c r="BN4516" t="s">
        <v>2101</v>
      </c>
      <c r="BO4516" t="s">
        <v>116</v>
      </c>
    </row>
    <row r="4517" spans="1:67" ht="13" customHeight="1" x14ac:dyDescent="0.3">
      <c r="A4517" s="5">
        <v>46114</v>
      </c>
      <c r="B4517" t="s">
        <v>74</v>
      </c>
      <c r="F4517" s="8">
        <v>83</v>
      </c>
      <c r="G4517">
        <v>41.5</v>
      </c>
      <c r="H4517">
        <v>280</v>
      </c>
      <c r="I4517" s="6">
        <v>197</v>
      </c>
      <c r="Q4517" t="s">
        <v>75</v>
      </c>
      <c r="U4517">
        <v>2601422</v>
      </c>
      <c r="V4517" t="s">
        <v>2098</v>
      </c>
      <c r="W4517" t="s">
        <v>169</v>
      </c>
      <c r="X4517" t="s">
        <v>281</v>
      </c>
      <c r="Y4517" t="s">
        <v>2099</v>
      </c>
      <c r="AF4517" t="s">
        <v>2098</v>
      </c>
      <c r="AG4517" t="s">
        <v>2100</v>
      </c>
      <c r="AH4517" t="s">
        <v>284</v>
      </c>
      <c r="AI4517">
        <v>870936440</v>
      </c>
      <c r="AM4517">
        <v>260001</v>
      </c>
      <c r="BE4517">
        <f t="shared" si="303"/>
        <v>0</v>
      </c>
      <c r="BF4517" s="6">
        <f t="shared" si="304"/>
        <v>-280</v>
      </c>
      <c r="BG4517" s="7" t="s">
        <v>71</v>
      </c>
      <c r="BH4517" t="e">
        <f>+VLOOKUP(AF4517,Sheet4!A:A,1,FALSE)</f>
        <v>#N/A</v>
      </c>
      <c r="BL4517">
        <v>41.5</v>
      </c>
      <c r="BM4517" s="59">
        <f t="shared" si="305"/>
        <v>238.5</v>
      </c>
      <c r="BN4517" t="s">
        <v>2101</v>
      </c>
    </row>
    <row r="4518" spans="1:67" ht="13" customHeight="1" x14ac:dyDescent="0.3">
      <c r="A4518" s="5">
        <v>46114</v>
      </c>
      <c r="B4518" t="s">
        <v>74</v>
      </c>
      <c r="F4518" s="8">
        <v>61</v>
      </c>
      <c r="G4518">
        <v>30.5</v>
      </c>
      <c r="H4518">
        <v>205</v>
      </c>
      <c r="I4518" s="6">
        <v>144</v>
      </c>
      <c r="Q4518" t="s">
        <v>75</v>
      </c>
      <c r="U4518">
        <v>2601422</v>
      </c>
      <c r="V4518" t="s">
        <v>2098</v>
      </c>
      <c r="W4518" t="s">
        <v>169</v>
      </c>
      <c r="X4518" t="s">
        <v>281</v>
      </c>
      <c r="Y4518" t="s">
        <v>2102</v>
      </c>
      <c r="AF4518" t="s">
        <v>2098</v>
      </c>
      <c r="AG4518" t="s">
        <v>2100</v>
      </c>
      <c r="AH4518" t="s">
        <v>284</v>
      </c>
      <c r="AI4518">
        <v>870936440</v>
      </c>
      <c r="AM4518">
        <v>260001</v>
      </c>
      <c r="BE4518">
        <f t="shared" si="303"/>
        <v>0</v>
      </c>
      <c r="BF4518" s="6">
        <f t="shared" si="304"/>
        <v>-205</v>
      </c>
      <c r="BG4518" s="7" t="s">
        <v>71</v>
      </c>
      <c r="BH4518" t="e">
        <f>+VLOOKUP(AF4518,Sheet4!A:A,1,FALSE)</f>
        <v>#N/A</v>
      </c>
      <c r="BL4518">
        <v>30.5</v>
      </c>
      <c r="BM4518" s="59">
        <f t="shared" si="305"/>
        <v>174.5</v>
      </c>
      <c r="BN4518" t="s">
        <v>2101</v>
      </c>
    </row>
    <row r="4519" spans="1:67" ht="13" customHeight="1" x14ac:dyDescent="0.3">
      <c r="A4519" s="5">
        <v>46114</v>
      </c>
      <c r="B4519" t="s">
        <v>76</v>
      </c>
      <c r="F4519">
        <v>1660</v>
      </c>
      <c r="G4519">
        <v>1660</v>
      </c>
      <c r="H4519">
        <v>5600</v>
      </c>
      <c r="I4519" s="6">
        <v>3940</v>
      </c>
      <c r="Q4519" t="s">
        <v>77</v>
      </c>
      <c r="U4519">
        <v>2601422</v>
      </c>
      <c r="V4519" t="s">
        <v>2098</v>
      </c>
      <c r="W4519" t="s">
        <v>169</v>
      </c>
      <c r="X4519" t="s">
        <v>281</v>
      </c>
      <c r="Y4519" t="s">
        <v>2099</v>
      </c>
      <c r="AF4519" t="s">
        <v>2098</v>
      </c>
      <c r="AG4519" t="s">
        <v>2100</v>
      </c>
      <c r="AH4519" t="s">
        <v>284</v>
      </c>
      <c r="AI4519">
        <v>870936440</v>
      </c>
      <c r="AM4519">
        <v>260001</v>
      </c>
      <c r="BE4519">
        <f t="shared" si="303"/>
        <v>0</v>
      </c>
      <c r="BF4519" s="6">
        <f t="shared" si="304"/>
        <v>-5600</v>
      </c>
      <c r="BG4519" s="7" t="s">
        <v>71</v>
      </c>
      <c r="BH4519" t="e">
        <f>+VLOOKUP(AF4519,Sheet4!A:A,1,FALSE)</f>
        <v>#N/A</v>
      </c>
      <c r="BL4519">
        <v>1660</v>
      </c>
      <c r="BM4519" s="59">
        <f t="shared" si="305"/>
        <v>3940</v>
      </c>
      <c r="BN4519" t="s">
        <v>2101</v>
      </c>
    </row>
    <row r="4520" spans="1:67" ht="13" customHeight="1" x14ac:dyDescent="0.3">
      <c r="A4520" s="5">
        <v>46114</v>
      </c>
      <c r="B4520" t="s">
        <v>76</v>
      </c>
      <c r="F4520">
        <v>1220</v>
      </c>
      <c r="G4520">
        <v>1220</v>
      </c>
      <c r="H4520">
        <v>4100</v>
      </c>
      <c r="I4520" s="6">
        <v>2880</v>
      </c>
      <c r="Q4520" t="s">
        <v>77</v>
      </c>
      <c r="U4520">
        <v>2601422</v>
      </c>
      <c r="V4520" t="s">
        <v>2098</v>
      </c>
      <c r="W4520" t="s">
        <v>169</v>
      </c>
      <c r="X4520" t="s">
        <v>281</v>
      </c>
      <c r="Y4520" t="s">
        <v>2102</v>
      </c>
      <c r="AF4520" t="s">
        <v>2098</v>
      </c>
      <c r="AG4520" t="s">
        <v>2100</v>
      </c>
      <c r="AH4520" t="s">
        <v>284</v>
      </c>
      <c r="AI4520">
        <v>870936440</v>
      </c>
      <c r="AM4520">
        <v>260001</v>
      </c>
      <c r="BE4520">
        <f t="shared" si="303"/>
        <v>0</v>
      </c>
      <c r="BF4520" s="6">
        <f t="shared" si="304"/>
        <v>-4100</v>
      </c>
      <c r="BG4520" s="7" t="s">
        <v>71</v>
      </c>
      <c r="BH4520" t="e">
        <f>+VLOOKUP(AF4520,Sheet4!A:A,1,FALSE)</f>
        <v>#N/A</v>
      </c>
      <c r="BL4520">
        <v>1220</v>
      </c>
      <c r="BM4520" s="59">
        <f t="shared" si="305"/>
        <v>2880</v>
      </c>
      <c r="BN4520" t="s">
        <v>2101</v>
      </c>
    </row>
    <row r="4521" spans="1:67" ht="13" customHeight="1" x14ac:dyDescent="0.3">
      <c r="A4521" s="5">
        <v>46114</v>
      </c>
      <c r="B4521" t="s">
        <v>78</v>
      </c>
      <c r="F4521" s="8">
        <v>83</v>
      </c>
      <c r="G4521">
        <v>41.5</v>
      </c>
      <c r="H4521">
        <v>280</v>
      </c>
      <c r="I4521" s="6">
        <v>197</v>
      </c>
      <c r="Q4521" t="s">
        <v>79</v>
      </c>
      <c r="U4521">
        <v>2601422</v>
      </c>
      <c r="V4521" t="s">
        <v>2098</v>
      </c>
      <c r="W4521" t="s">
        <v>169</v>
      </c>
      <c r="X4521" t="s">
        <v>281</v>
      </c>
      <c r="Y4521" t="s">
        <v>2099</v>
      </c>
      <c r="AF4521" t="s">
        <v>2098</v>
      </c>
      <c r="AG4521" t="s">
        <v>2100</v>
      </c>
      <c r="AH4521" t="s">
        <v>284</v>
      </c>
      <c r="AI4521">
        <v>870936440</v>
      </c>
      <c r="AM4521">
        <v>260001</v>
      </c>
      <c r="BE4521">
        <f t="shared" si="303"/>
        <v>0</v>
      </c>
      <c r="BF4521" s="6">
        <f t="shared" si="304"/>
        <v>-280</v>
      </c>
      <c r="BG4521" s="7" t="s">
        <v>71</v>
      </c>
      <c r="BH4521" t="e">
        <f>+VLOOKUP(AF4521,Sheet4!A:A,1,FALSE)</f>
        <v>#N/A</v>
      </c>
      <c r="BL4521">
        <v>41.5</v>
      </c>
      <c r="BM4521" s="59">
        <f t="shared" si="305"/>
        <v>238.5</v>
      </c>
      <c r="BN4521" t="s">
        <v>2101</v>
      </c>
    </row>
    <row r="4522" spans="1:67" ht="13" customHeight="1" x14ac:dyDescent="0.3">
      <c r="A4522" s="5">
        <v>46114</v>
      </c>
      <c r="B4522" t="s">
        <v>78</v>
      </c>
      <c r="F4522" s="8">
        <v>61</v>
      </c>
      <c r="G4522">
        <v>30.5</v>
      </c>
      <c r="H4522">
        <v>205</v>
      </c>
      <c r="I4522" s="6">
        <v>144</v>
      </c>
      <c r="Q4522" t="s">
        <v>79</v>
      </c>
      <c r="U4522">
        <v>2601422</v>
      </c>
      <c r="V4522" t="s">
        <v>2098</v>
      </c>
      <c r="W4522" t="s">
        <v>169</v>
      </c>
      <c r="X4522" t="s">
        <v>281</v>
      </c>
      <c r="Y4522" t="s">
        <v>2102</v>
      </c>
      <c r="AF4522" t="s">
        <v>2098</v>
      </c>
      <c r="AG4522" t="s">
        <v>2100</v>
      </c>
      <c r="AH4522" t="s">
        <v>284</v>
      </c>
      <c r="AI4522">
        <v>870936440</v>
      </c>
      <c r="AM4522">
        <v>260001</v>
      </c>
      <c r="BE4522">
        <f t="shared" si="303"/>
        <v>0</v>
      </c>
      <c r="BF4522" s="6">
        <f t="shared" si="304"/>
        <v>-205</v>
      </c>
      <c r="BG4522" s="7" t="s">
        <v>71</v>
      </c>
      <c r="BH4522" t="e">
        <f>+VLOOKUP(AF4522,Sheet4!A:A,1,FALSE)</f>
        <v>#N/A</v>
      </c>
      <c r="BL4522">
        <v>30.5</v>
      </c>
      <c r="BM4522" s="59">
        <f t="shared" si="305"/>
        <v>174.5</v>
      </c>
      <c r="BN4522" t="s">
        <v>2101</v>
      </c>
    </row>
    <row r="4523" spans="1:67" ht="13" customHeight="1" x14ac:dyDescent="0.3">
      <c r="A4523" s="5">
        <v>46114</v>
      </c>
      <c r="B4523" t="s">
        <v>80</v>
      </c>
      <c r="F4523">
        <v>1037.5</v>
      </c>
      <c r="G4523">
        <v>1037.5</v>
      </c>
      <c r="H4523">
        <v>3500</v>
      </c>
      <c r="I4523" s="6">
        <v>2462.5</v>
      </c>
      <c r="Q4523" t="s">
        <v>81</v>
      </c>
      <c r="U4523">
        <v>2601422</v>
      </c>
      <c r="V4523" t="s">
        <v>2098</v>
      </c>
      <c r="W4523" t="s">
        <v>169</v>
      </c>
      <c r="X4523" t="s">
        <v>281</v>
      </c>
      <c r="Y4523" t="s">
        <v>2099</v>
      </c>
      <c r="AF4523" t="s">
        <v>2098</v>
      </c>
      <c r="AG4523" t="s">
        <v>2100</v>
      </c>
      <c r="AH4523" t="s">
        <v>284</v>
      </c>
      <c r="AI4523">
        <v>870936440</v>
      </c>
      <c r="AM4523">
        <v>260001</v>
      </c>
      <c r="BB4523" s="9">
        <v>1038</v>
      </c>
      <c r="BE4523">
        <f t="shared" si="303"/>
        <v>1038</v>
      </c>
      <c r="BF4523" s="6">
        <f t="shared" si="304"/>
        <v>-2462</v>
      </c>
      <c r="BG4523" s="12" t="s">
        <v>99</v>
      </c>
      <c r="BH4523" t="e">
        <f>+VLOOKUP(AF4523,Sheet4!A:A,1,FALSE)</f>
        <v>#N/A</v>
      </c>
      <c r="BL4523">
        <v>1037.5</v>
      </c>
      <c r="BM4523" s="59">
        <f t="shared" si="305"/>
        <v>2462.5</v>
      </c>
      <c r="BN4523" t="s">
        <v>2101</v>
      </c>
    </row>
    <row r="4524" spans="1:67" ht="13" customHeight="1" x14ac:dyDescent="0.3">
      <c r="A4524" s="5">
        <v>46114</v>
      </c>
      <c r="B4524" t="s">
        <v>80</v>
      </c>
      <c r="F4524">
        <v>762.5</v>
      </c>
      <c r="G4524">
        <v>762.5</v>
      </c>
      <c r="H4524">
        <v>2562.5</v>
      </c>
      <c r="I4524" s="6">
        <v>1800</v>
      </c>
      <c r="Q4524" t="s">
        <v>81</v>
      </c>
      <c r="U4524">
        <v>2601422</v>
      </c>
      <c r="V4524" t="s">
        <v>2098</v>
      </c>
      <c r="W4524" t="s">
        <v>169</v>
      </c>
      <c r="X4524" t="s">
        <v>281</v>
      </c>
      <c r="Y4524" t="s">
        <v>2102</v>
      </c>
      <c r="AF4524" t="s">
        <v>2098</v>
      </c>
      <c r="AG4524" t="s">
        <v>2100</v>
      </c>
      <c r="AH4524" t="s">
        <v>284</v>
      </c>
      <c r="AI4524">
        <v>870936440</v>
      </c>
      <c r="AM4524">
        <v>260001</v>
      </c>
      <c r="BB4524" s="9">
        <v>762</v>
      </c>
      <c r="BE4524">
        <f t="shared" si="303"/>
        <v>762</v>
      </c>
      <c r="BF4524" s="6">
        <f t="shared" si="304"/>
        <v>-1800.5</v>
      </c>
      <c r="BG4524" s="12" t="s">
        <v>99</v>
      </c>
      <c r="BH4524" t="e">
        <f>+VLOOKUP(AF4524,Sheet4!A:A,1,FALSE)</f>
        <v>#N/A</v>
      </c>
      <c r="BL4524">
        <v>762.5</v>
      </c>
      <c r="BM4524" s="59">
        <f t="shared" si="305"/>
        <v>1800</v>
      </c>
      <c r="BN4524" t="s">
        <v>2101</v>
      </c>
    </row>
    <row r="4525" spans="1:67" ht="13" customHeight="1" x14ac:dyDescent="0.3">
      <c r="A4525" s="5">
        <v>46114</v>
      </c>
      <c r="B4525" t="s">
        <v>63</v>
      </c>
      <c r="F4525">
        <v>1350</v>
      </c>
      <c r="G4525">
        <v>1350</v>
      </c>
      <c r="H4525" s="6">
        <v>0</v>
      </c>
      <c r="I4525" s="6">
        <f t="shared" ref="I4525:I4538" si="306">H4525-G4525</f>
        <v>-1350</v>
      </c>
      <c r="J4525" s="6"/>
      <c r="K4525" s="6"/>
      <c r="Q4525" t="s">
        <v>64</v>
      </c>
      <c r="U4525">
        <v>2601423</v>
      </c>
      <c r="V4525" t="s">
        <v>2103</v>
      </c>
      <c r="W4525" t="s">
        <v>110</v>
      </c>
      <c r="X4525" t="s">
        <v>347</v>
      </c>
      <c r="Y4525" t="s">
        <v>1055</v>
      </c>
      <c r="AF4525" t="s">
        <v>2103</v>
      </c>
      <c r="AG4525" t="s">
        <v>2104</v>
      </c>
      <c r="AH4525" t="s">
        <v>350</v>
      </c>
      <c r="AI4525" t="s">
        <v>351</v>
      </c>
      <c r="AM4525">
        <v>260001</v>
      </c>
      <c r="BA4525" s="6">
        <v>-1350</v>
      </c>
      <c r="BD4525" s="9">
        <v>1350</v>
      </c>
      <c r="BE4525">
        <f t="shared" si="303"/>
        <v>0</v>
      </c>
      <c r="BF4525" s="6">
        <f t="shared" si="304"/>
        <v>0</v>
      </c>
      <c r="BG4525" s="11" t="s">
        <v>71</v>
      </c>
      <c r="BH4525" t="e">
        <f>+VLOOKUP(AF4525,Sheet4!A:A,1,FALSE)</f>
        <v>#N/A</v>
      </c>
      <c r="BL4525" s="6">
        <v>0</v>
      </c>
      <c r="BM4525" s="59">
        <f t="shared" si="305"/>
        <v>0</v>
      </c>
      <c r="BN4525" t="s">
        <v>2105</v>
      </c>
      <c r="BO4525" t="s">
        <v>73</v>
      </c>
    </row>
    <row r="4526" spans="1:67" ht="13" customHeight="1" x14ac:dyDescent="0.3">
      <c r="A4526" s="5">
        <v>46114</v>
      </c>
      <c r="B4526" t="s">
        <v>74</v>
      </c>
      <c r="F4526" s="8">
        <v>90</v>
      </c>
      <c r="G4526">
        <v>45</v>
      </c>
      <c r="H4526" s="6">
        <v>0</v>
      </c>
      <c r="I4526" s="6">
        <f t="shared" si="306"/>
        <v>-45</v>
      </c>
      <c r="J4526" s="6"/>
      <c r="K4526" s="6"/>
      <c r="Q4526" t="s">
        <v>75</v>
      </c>
      <c r="U4526">
        <v>2601423</v>
      </c>
      <c r="V4526" t="s">
        <v>2103</v>
      </c>
      <c r="W4526" t="s">
        <v>110</v>
      </c>
      <c r="X4526" t="s">
        <v>347</v>
      </c>
      <c r="Y4526" t="s">
        <v>1055</v>
      </c>
      <c r="AF4526" t="s">
        <v>2103</v>
      </c>
      <c r="AG4526" t="s">
        <v>2104</v>
      </c>
      <c r="AH4526" t="s">
        <v>350</v>
      </c>
      <c r="AI4526" t="s">
        <v>351</v>
      </c>
      <c r="AM4526">
        <v>260001</v>
      </c>
      <c r="BA4526" s="6">
        <v>-90</v>
      </c>
      <c r="BE4526">
        <f t="shared" si="303"/>
        <v>0</v>
      </c>
      <c r="BF4526" s="6">
        <f t="shared" si="304"/>
        <v>0</v>
      </c>
      <c r="BG4526" s="7" t="s">
        <v>71</v>
      </c>
      <c r="BH4526" t="e">
        <f>+VLOOKUP(AF4526,Sheet4!A:A,1,FALSE)</f>
        <v>#N/A</v>
      </c>
      <c r="BL4526" s="6">
        <v>0</v>
      </c>
      <c r="BM4526" s="59">
        <f t="shared" si="305"/>
        <v>0</v>
      </c>
      <c r="BN4526" t="s">
        <v>2105</v>
      </c>
    </row>
    <row r="4527" spans="1:67" ht="13" customHeight="1" x14ac:dyDescent="0.3">
      <c r="A4527" s="5">
        <v>46114</v>
      </c>
      <c r="B4527" t="s">
        <v>76</v>
      </c>
      <c r="F4527">
        <v>1800</v>
      </c>
      <c r="G4527">
        <v>1800</v>
      </c>
      <c r="H4527" s="6">
        <v>0</v>
      </c>
      <c r="I4527" s="6">
        <f t="shared" si="306"/>
        <v>-1800</v>
      </c>
      <c r="J4527" s="6"/>
      <c r="K4527" s="6"/>
      <c r="Q4527" t="s">
        <v>77</v>
      </c>
      <c r="U4527">
        <v>2601423</v>
      </c>
      <c r="V4527" t="s">
        <v>2103</v>
      </c>
      <c r="W4527" t="s">
        <v>110</v>
      </c>
      <c r="X4527" t="s">
        <v>347</v>
      </c>
      <c r="Y4527" t="s">
        <v>1055</v>
      </c>
      <c r="AF4527" t="s">
        <v>2103</v>
      </c>
      <c r="AG4527" t="s">
        <v>2104</v>
      </c>
      <c r="AH4527" t="s">
        <v>350</v>
      </c>
      <c r="AI4527" t="s">
        <v>351</v>
      </c>
      <c r="AM4527">
        <v>260001</v>
      </c>
      <c r="BA4527" s="6">
        <v>-1800</v>
      </c>
      <c r="BE4527">
        <f t="shared" si="303"/>
        <v>0</v>
      </c>
      <c r="BF4527" s="6">
        <f t="shared" si="304"/>
        <v>0</v>
      </c>
      <c r="BG4527" s="7" t="s">
        <v>71</v>
      </c>
      <c r="BH4527" t="e">
        <f>+VLOOKUP(AF4527,Sheet4!A:A,1,FALSE)</f>
        <v>#N/A</v>
      </c>
      <c r="BL4527" s="6">
        <v>0</v>
      </c>
      <c r="BM4527" s="59">
        <f t="shared" si="305"/>
        <v>0</v>
      </c>
      <c r="BN4527" t="s">
        <v>2105</v>
      </c>
    </row>
    <row r="4528" spans="1:67" ht="13" customHeight="1" x14ac:dyDescent="0.3">
      <c r="A4528" s="5">
        <v>46114</v>
      </c>
      <c r="B4528" t="s">
        <v>78</v>
      </c>
      <c r="F4528" s="8">
        <v>14</v>
      </c>
      <c r="G4528">
        <v>7</v>
      </c>
      <c r="H4528" s="6">
        <v>0</v>
      </c>
      <c r="I4528" s="6">
        <f t="shared" si="306"/>
        <v>-7</v>
      </c>
      <c r="J4528" s="6"/>
      <c r="K4528" s="6"/>
      <c r="Q4528" t="s">
        <v>79</v>
      </c>
      <c r="U4528">
        <v>2601423</v>
      </c>
      <c r="V4528" t="s">
        <v>2103</v>
      </c>
      <c r="W4528" t="s">
        <v>110</v>
      </c>
      <c r="X4528" t="s">
        <v>347</v>
      </c>
      <c r="Y4528" t="s">
        <v>1055</v>
      </c>
      <c r="AF4528" t="s">
        <v>2103</v>
      </c>
      <c r="AG4528" t="s">
        <v>2104</v>
      </c>
      <c r="AH4528" t="s">
        <v>350</v>
      </c>
      <c r="AI4528" t="s">
        <v>351</v>
      </c>
      <c r="AM4528">
        <v>260001</v>
      </c>
      <c r="BA4528" s="6">
        <v>-14</v>
      </c>
      <c r="BE4528">
        <f t="shared" si="303"/>
        <v>0</v>
      </c>
      <c r="BF4528" s="6">
        <f t="shared" si="304"/>
        <v>0</v>
      </c>
      <c r="BG4528" s="7" t="s">
        <v>71</v>
      </c>
      <c r="BH4528" t="e">
        <f>+VLOOKUP(AF4528,Sheet4!A:A,1,FALSE)</f>
        <v>#N/A</v>
      </c>
      <c r="BL4528" s="6">
        <v>0</v>
      </c>
      <c r="BM4528" s="59">
        <f t="shared" si="305"/>
        <v>0</v>
      </c>
      <c r="BN4528" t="s">
        <v>2105</v>
      </c>
    </row>
    <row r="4529" spans="1:67" ht="13" customHeight="1" x14ac:dyDescent="0.3">
      <c r="A4529" s="5">
        <v>46114</v>
      </c>
      <c r="B4529" t="s">
        <v>80</v>
      </c>
      <c r="F4529">
        <v>175</v>
      </c>
      <c r="G4529">
        <v>175</v>
      </c>
      <c r="H4529" s="6">
        <v>0</v>
      </c>
      <c r="I4529" s="6">
        <f t="shared" si="306"/>
        <v>-175</v>
      </c>
      <c r="J4529" s="6"/>
      <c r="K4529" s="6"/>
      <c r="Q4529" t="s">
        <v>81</v>
      </c>
      <c r="U4529">
        <v>2601423</v>
      </c>
      <c r="V4529" t="s">
        <v>2103</v>
      </c>
      <c r="W4529" t="s">
        <v>110</v>
      </c>
      <c r="X4529" t="s">
        <v>347</v>
      </c>
      <c r="Y4529" t="s">
        <v>1055</v>
      </c>
      <c r="AF4529" t="s">
        <v>2103</v>
      </c>
      <c r="AG4529" t="s">
        <v>2104</v>
      </c>
      <c r="AH4529" t="s">
        <v>350</v>
      </c>
      <c r="AI4529" t="s">
        <v>351</v>
      </c>
      <c r="AM4529">
        <v>260001</v>
      </c>
      <c r="BA4529" s="6">
        <v>-175</v>
      </c>
      <c r="BD4529" s="9">
        <v>175</v>
      </c>
      <c r="BE4529">
        <f t="shared" si="303"/>
        <v>0</v>
      </c>
      <c r="BF4529" s="6">
        <f t="shared" si="304"/>
        <v>0</v>
      </c>
      <c r="BG4529" s="11" t="s">
        <v>71</v>
      </c>
      <c r="BH4529" t="e">
        <f>+VLOOKUP(AF4529,Sheet4!A:A,1,FALSE)</f>
        <v>#N/A</v>
      </c>
      <c r="BL4529" s="6">
        <v>0</v>
      </c>
      <c r="BM4529" s="59">
        <f t="shared" si="305"/>
        <v>0</v>
      </c>
      <c r="BN4529" t="s">
        <v>2105</v>
      </c>
    </row>
    <row r="4530" spans="1:67" ht="13" customHeight="1" x14ac:dyDescent="0.3">
      <c r="A4530" s="5">
        <v>46114</v>
      </c>
      <c r="B4530" t="s">
        <v>82</v>
      </c>
      <c r="F4530" s="8">
        <v>228</v>
      </c>
      <c r="G4530">
        <v>114</v>
      </c>
      <c r="H4530" s="6">
        <v>0</v>
      </c>
      <c r="I4530" s="6">
        <f t="shared" si="306"/>
        <v>-114</v>
      </c>
      <c r="J4530" s="6"/>
      <c r="K4530" s="6"/>
      <c r="Q4530" t="s">
        <v>83</v>
      </c>
      <c r="U4530">
        <v>2601423</v>
      </c>
      <c r="V4530" t="s">
        <v>2103</v>
      </c>
      <c r="W4530" t="s">
        <v>110</v>
      </c>
      <c r="X4530" t="s">
        <v>347</v>
      </c>
      <c r="Y4530" t="s">
        <v>1055</v>
      </c>
      <c r="AF4530" t="s">
        <v>2103</v>
      </c>
      <c r="AG4530" t="s">
        <v>2104</v>
      </c>
      <c r="AH4530" t="s">
        <v>350</v>
      </c>
      <c r="AI4530" t="s">
        <v>351</v>
      </c>
      <c r="AM4530">
        <v>260001</v>
      </c>
      <c r="BA4530" s="6">
        <v>-228</v>
      </c>
      <c r="BE4530">
        <f t="shared" si="303"/>
        <v>0</v>
      </c>
      <c r="BF4530" s="6">
        <f t="shared" si="304"/>
        <v>0</v>
      </c>
      <c r="BG4530" s="7" t="s">
        <v>71</v>
      </c>
      <c r="BH4530" t="e">
        <f>+VLOOKUP(AF4530,Sheet4!A:A,1,FALSE)</f>
        <v>#N/A</v>
      </c>
      <c r="BL4530" s="6">
        <v>0</v>
      </c>
      <c r="BM4530" s="59">
        <f t="shared" si="305"/>
        <v>0</v>
      </c>
      <c r="BN4530" t="s">
        <v>2105</v>
      </c>
    </row>
    <row r="4531" spans="1:67" ht="13" customHeight="1" x14ac:dyDescent="0.3">
      <c r="A4531" s="5">
        <v>46114</v>
      </c>
      <c r="B4531" t="s">
        <v>84</v>
      </c>
      <c r="F4531">
        <v>3800</v>
      </c>
      <c r="G4531">
        <v>3800</v>
      </c>
      <c r="H4531" s="6">
        <v>0</v>
      </c>
      <c r="I4531" s="6">
        <f t="shared" si="306"/>
        <v>-3800</v>
      </c>
      <c r="J4531" s="6"/>
      <c r="K4531" s="6"/>
      <c r="Q4531" t="s">
        <v>85</v>
      </c>
      <c r="U4531">
        <v>2601423</v>
      </c>
      <c r="V4531" t="s">
        <v>2103</v>
      </c>
      <c r="W4531" t="s">
        <v>110</v>
      </c>
      <c r="X4531" t="s">
        <v>347</v>
      </c>
      <c r="Y4531" t="s">
        <v>1055</v>
      </c>
      <c r="AF4531" t="s">
        <v>2103</v>
      </c>
      <c r="AG4531" t="s">
        <v>2104</v>
      </c>
      <c r="AH4531" t="s">
        <v>350</v>
      </c>
      <c r="AI4531" t="s">
        <v>351</v>
      </c>
      <c r="AM4531">
        <v>260001</v>
      </c>
      <c r="BA4531" s="6">
        <v>-3800</v>
      </c>
      <c r="BE4531">
        <f t="shared" si="303"/>
        <v>0</v>
      </c>
      <c r="BF4531" s="6">
        <f t="shared" si="304"/>
        <v>0</v>
      </c>
      <c r="BG4531" s="7" t="s">
        <v>71</v>
      </c>
      <c r="BH4531" t="e">
        <f>+VLOOKUP(AF4531,Sheet4!A:A,1,FALSE)</f>
        <v>#N/A</v>
      </c>
      <c r="BL4531" s="6">
        <v>0</v>
      </c>
      <c r="BM4531" s="59">
        <f t="shared" si="305"/>
        <v>0</v>
      </c>
      <c r="BN4531" t="s">
        <v>2105</v>
      </c>
    </row>
    <row r="4532" spans="1:67" ht="13" customHeight="1" x14ac:dyDescent="0.3">
      <c r="A4532" s="5">
        <v>46114</v>
      </c>
      <c r="B4532" t="s">
        <v>63</v>
      </c>
      <c r="F4532">
        <v>480</v>
      </c>
      <c r="G4532">
        <v>480</v>
      </c>
      <c r="H4532" s="6">
        <v>0</v>
      </c>
      <c r="I4532" s="6">
        <f t="shared" si="306"/>
        <v>-480</v>
      </c>
      <c r="J4532" s="6"/>
      <c r="K4532" s="6"/>
      <c r="Q4532" t="s">
        <v>64</v>
      </c>
      <c r="U4532">
        <v>2601424</v>
      </c>
      <c r="V4532" t="s">
        <v>2106</v>
      </c>
      <c r="W4532" t="s">
        <v>66</v>
      </c>
      <c r="X4532" t="s">
        <v>67</v>
      </c>
      <c r="Y4532" t="s">
        <v>2107</v>
      </c>
      <c r="AF4532" t="s">
        <v>2106</v>
      </c>
      <c r="AG4532" t="s">
        <v>2108</v>
      </c>
      <c r="AH4532" t="s">
        <v>70</v>
      </c>
      <c r="AI4532">
        <v>865421928</v>
      </c>
      <c r="AM4532">
        <v>260001</v>
      </c>
      <c r="BA4532" s="6">
        <v>-480</v>
      </c>
      <c r="BE4532">
        <f t="shared" si="303"/>
        <v>0</v>
      </c>
      <c r="BF4532" s="6">
        <f t="shared" si="304"/>
        <v>0</v>
      </c>
      <c r="BG4532" s="7" t="s">
        <v>71</v>
      </c>
      <c r="BH4532" t="e">
        <f>+VLOOKUP(AF4532,Sheet4!A:A,1,FALSE)</f>
        <v>#N/A</v>
      </c>
      <c r="BL4532" s="6">
        <v>0</v>
      </c>
      <c r="BM4532" s="59">
        <f t="shared" si="305"/>
        <v>0</v>
      </c>
      <c r="BN4532" t="s">
        <v>2109</v>
      </c>
      <c r="BO4532" t="s">
        <v>73</v>
      </c>
    </row>
    <row r="4533" spans="1:67" ht="13" customHeight="1" x14ac:dyDescent="0.3">
      <c r="A4533" s="5">
        <v>46114</v>
      </c>
      <c r="B4533" t="s">
        <v>74</v>
      </c>
      <c r="F4533" s="8">
        <v>32</v>
      </c>
      <c r="G4533">
        <v>16</v>
      </c>
      <c r="H4533" s="6">
        <v>0</v>
      </c>
      <c r="I4533" s="6">
        <f t="shared" si="306"/>
        <v>-16</v>
      </c>
      <c r="J4533" s="6"/>
      <c r="K4533" s="6"/>
      <c r="Q4533" t="s">
        <v>75</v>
      </c>
      <c r="U4533">
        <v>2601424</v>
      </c>
      <c r="V4533" t="s">
        <v>2106</v>
      </c>
      <c r="W4533" t="s">
        <v>66</v>
      </c>
      <c r="X4533" t="s">
        <v>67</v>
      </c>
      <c r="Y4533" t="s">
        <v>2107</v>
      </c>
      <c r="AF4533" t="s">
        <v>2106</v>
      </c>
      <c r="AG4533" t="s">
        <v>2108</v>
      </c>
      <c r="AH4533" t="s">
        <v>70</v>
      </c>
      <c r="AI4533">
        <v>865421928</v>
      </c>
      <c r="AM4533">
        <v>260001</v>
      </c>
      <c r="BA4533" s="6">
        <v>-32</v>
      </c>
      <c r="BE4533">
        <f t="shared" si="303"/>
        <v>0</v>
      </c>
      <c r="BF4533" s="6">
        <f t="shared" si="304"/>
        <v>0</v>
      </c>
      <c r="BG4533" s="7" t="s">
        <v>71</v>
      </c>
      <c r="BH4533" t="e">
        <f>+VLOOKUP(AF4533,Sheet4!A:A,1,FALSE)</f>
        <v>#N/A</v>
      </c>
      <c r="BL4533" s="6">
        <v>0</v>
      </c>
      <c r="BM4533" s="59">
        <f t="shared" si="305"/>
        <v>0</v>
      </c>
      <c r="BN4533" t="s">
        <v>2109</v>
      </c>
    </row>
    <row r="4534" spans="1:67" ht="13" customHeight="1" x14ac:dyDescent="0.3">
      <c r="A4534" s="5">
        <v>46114</v>
      </c>
      <c r="B4534" t="s">
        <v>76</v>
      </c>
      <c r="F4534">
        <v>640</v>
      </c>
      <c r="G4534">
        <v>640</v>
      </c>
      <c r="H4534" s="6">
        <v>0</v>
      </c>
      <c r="I4534" s="6">
        <f t="shared" si="306"/>
        <v>-640</v>
      </c>
      <c r="J4534" s="6"/>
      <c r="K4534" s="6"/>
      <c r="Q4534" t="s">
        <v>77</v>
      </c>
      <c r="U4534">
        <v>2601424</v>
      </c>
      <c r="V4534" t="s">
        <v>2106</v>
      </c>
      <c r="W4534" t="s">
        <v>66</v>
      </c>
      <c r="X4534" t="s">
        <v>67</v>
      </c>
      <c r="Y4534" t="s">
        <v>2107</v>
      </c>
      <c r="AF4534" t="s">
        <v>2106</v>
      </c>
      <c r="AG4534" t="s">
        <v>2108</v>
      </c>
      <c r="AH4534" t="s">
        <v>70</v>
      </c>
      <c r="AI4534">
        <v>865421928</v>
      </c>
      <c r="AM4534">
        <v>260001</v>
      </c>
      <c r="BA4534" s="6">
        <v>-640</v>
      </c>
      <c r="BE4534">
        <f t="shared" si="303"/>
        <v>0</v>
      </c>
      <c r="BF4534" s="6">
        <f t="shared" si="304"/>
        <v>0</v>
      </c>
      <c r="BG4534" s="7" t="s">
        <v>71</v>
      </c>
      <c r="BH4534" t="e">
        <f>+VLOOKUP(AF4534,Sheet4!A:A,1,FALSE)</f>
        <v>#N/A</v>
      </c>
      <c r="BL4534" s="6">
        <v>0</v>
      </c>
      <c r="BM4534" s="59">
        <f t="shared" si="305"/>
        <v>0</v>
      </c>
      <c r="BN4534" t="s">
        <v>2109</v>
      </c>
    </row>
    <row r="4535" spans="1:67" ht="13" customHeight="1" x14ac:dyDescent="0.3">
      <c r="A4535" s="5">
        <v>46114</v>
      </c>
      <c r="B4535" t="s">
        <v>78</v>
      </c>
      <c r="F4535" s="8">
        <v>26</v>
      </c>
      <c r="G4535">
        <v>13</v>
      </c>
      <c r="H4535" s="6">
        <v>0</v>
      </c>
      <c r="I4535" s="6">
        <f t="shared" si="306"/>
        <v>-13</v>
      </c>
      <c r="J4535" s="6"/>
      <c r="K4535" s="6"/>
      <c r="Q4535" t="s">
        <v>79</v>
      </c>
      <c r="U4535">
        <v>2601424</v>
      </c>
      <c r="V4535" t="s">
        <v>2106</v>
      </c>
      <c r="W4535" t="s">
        <v>66</v>
      </c>
      <c r="X4535" t="s">
        <v>67</v>
      </c>
      <c r="Y4535" t="s">
        <v>2107</v>
      </c>
      <c r="AF4535" t="s">
        <v>2106</v>
      </c>
      <c r="AG4535" t="s">
        <v>2108</v>
      </c>
      <c r="AH4535" t="s">
        <v>70</v>
      </c>
      <c r="AI4535">
        <v>865421928</v>
      </c>
      <c r="AM4535">
        <v>260001</v>
      </c>
      <c r="BA4535" s="6">
        <v>-26</v>
      </c>
      <c r="BE4535">
        <f t="shared" si="303"/>
        <v>0</v>
      </c>
      <c r="BF4535" s="6">
        <f t="shared" si="304"/>
        <v>0</v>
      </c>
      <c r="BG4535" s="7" t="s">
        <v>71</v>
      </c>
      <c r="BH4535" t="e">
        <f>+VLOOKUP(AF4535,Sheet4!A:A,1,FALSE)</f>
        <v>#N/A</v>
      </c>
      <c r="BL4535" s="6">
        <v>0</v>
      </c>
      <c r="BM4535" s="59">
        <f t="shared" si="305"/>
        <v>0</v>
      </c>
      <c r="BN4535" t="s">
        <v>2109</v>
      </c>
    </row>
    <row r="4536" spans="1:67" ht="13" customHeight="1" x14ac:dyDescent="0.3">
      <c r="A4536" s="5">
        <v>46114</v>
      </c>
      <c r="B4536" t="s">
        <v>80</v>
      </c>
      <c r="F4536">
        <v>325</v>
      </c>
      <c r="G4536">
        <v>325</v>
      </c>
      <c r="H4536" s="6">
        <v>0</v>
      </c>
      <c r="I4536" s="6">
        <f t="shared" si="306"/>
        <v>-325</v>
      </c>
      <c r="J4536" s="6">
        <f>H4536/12.5</f>
        <v>0</v>
      </c>
      <c r="K4536" s="6"/>
      <c r="Q4536" t="s">
        <v>81</v>
      </c>
      <c r="U4536">
        <v>2601424</v>
      </c>
      <c r="V4536" t="s">
        <v>2106</v>
      </c>
      <c r="W4536" t="s">
        <v>66</v>
      </c>
      <c r="X4536" t="s">
        <v>67</v>
      </c>
      <c r="Y4536" t="s">
        <v>2107</v>
      </c>
      <c r="AF4536" t="s">
        <v>2106</v>
      </c>
      <c r="AG4536" t="s">
        <v>2108</v>
      </c>
      <c r="AH4536" t="s">
        <v>70</v>
      </c>
      <c r="AI4536">
        <v>865421928</v>
      </c>
      <c r="AM4536">
        <v>260001</v>
      </c>
      <c r="BA4536" s="6">
        <v>-325</v>
      </c>
      <c r="BE4536">
        <f t="shared" si="303"/>
        <v>0</v>
      </c>
      <c r="BF4536" s="6">
        <f t="shared" si="304"/>
        <v>0</v>
      </c>
      <c r="BG4536" s="7" t="s">
        <v>71</v>
      </c>
      <c r="BH4536" t="e">
        <f>+VLOOKUP(AF4536,Sheet4!A:A,1,FALSE)</f>
        <v>#N/A</v>
      </c>
      <c r="BL4536" s="6">
        <v>0</v>
      </c>
      <c r="BM4536" s="59">
        <f t="shared" si="305"/>
        <v>0</v>
      </c>
      <c r="BN4536" t="s">
        <v>2109</v>
      </c>
    </row>
    <row r="4537" spans="1:67" ht="13" customHeight="1" x14ac:dyDescent="0.3">
      <c r="A4537" s="5">
        <v>46114</v>
      </c>
      <c r="B4537" t="s">
        <v>82</v>
      </c>
      <c r="F4537" s="8">
        <v>18</v>
      </c>
      <c r="G4537">
        <v>9</v>
      </c>
      <c r="H4537" s="6">
        <v>0</v>
      </c>
      <c r="I4537" s="6">
        <f t="shared" si="306"/>
        <v>-9</v>
      </c>
      <c r="J4537" s="6"/>
      <c r="K4537" s="6"/>
      <c r="Q4537" t="s">
        <v>83</v>
      </c>
      <c r="U4537">
        <v>2601424</v>
      </c>
      <c r="V4537" t="s">
        <v>2106</v>
      </c>
      <c r="W4537" t="s">
        <v>66</v>
      </c>
      <c r="X4537" t="s">
        <v>67</v>
      </c>
      <c r="Y4537" t="s">
        <v>2107</v>
      </c>
      <c r="AF4537" t="s">
        <v>2106</v>
      </c>
      <c r="AG4537" t="s">
        <v>2108</v>
      </c>
      <c r="AH4537" t="s">
        <v>70</v>
      </c>
      <c r="AI4537">
        <v>865421928</v>
      </c>
      <c r="AM4537">
        <v>260001</v>
      </c>
      <c r="BA4537" s="6">
        <v>-18</v>
      </c>
      <c r="BE4537">
        <f t="shared" si="303"/>
        <v>0</v>
      </c>
      <c r="BF4537" s="6">
        <f t="shared" si="304"/>
        <v>0</v>
      </c>
      <c r="BG4537" s="7" t="s">
        <v>71</v>
      </c>
      <c r="BH4537" t="e">
        <f>+VLOOKUP(AF4537,Sheet4!A:A,1,FALSE)</f>
        <v>#N/A</v>
      </c>
      <c r="BL4537" s="6">
        <v>0</v>
      </c>
      <c r="BM4537" s="59">
        <f t="shared" si="305"/>
        <v>0</v>
      </c>
      <c r="BN4537" t="s">
        <v>2109</v>
      </c>
    </row>
    <row r="4538" spans="1:67" ht="13" customHeight="1" x14ac:dyDescent="0.3">
      <c r="A4538" s="5">
        <v>46114</v>
      </c>
      <c r="B4538" t="s">
        <v>84</v>
      </c>
      <c r="F4538">
        <v>300</v>
      </c>
      <c r="G4538">
        <v>300</v>
      </c>
      <c r="H4538" s="6">
        <v>0</v>
      </c>
      <c r="I4538" s="6">
        <f t="shared" si="306"/>
        <v>-300</v>
      </c>
      <c r="J4538" s="6"/>
      <c r="K4538" s="6">
        <f>H4538/50</f>
        <v>0</v>
      </c>
      <c r="Q4538" t="s">
        <v>85</v>
      </c>
      <c r="U4538">
        <v>2601424</v>
      </c>
      <c r="V4538" t="s">
        <v>2106</v>
      </c>
      <c r="W4538" t="s">
        <v>66</v>
      </c>
      <c r="X4538" t="s">
        <v>67</v>
      </c>
      <c r="Y4538" t="s">
        <v>2107</v>
      </c>
      <c r="AF4538" t="s">
        <v>2106</v>
      </c>
      <c r="AG4538" t="s">
        <v>2108</v>
      </c>
      <c r="AH4538" t="s">
        <v>70</v>
      </c>
      <c r="AI4538">
        <v>865421928</v>
      </c>
      <c r="AM4538">
        <v>260001</v>
      </c>
      <c r="BA4538" s="6">
        <v>-300</v>
      </c>
      <c r="BE4538">
        <f t="shared" si="303"/>
        <v>0</v>
      </c>
      <c r="BF4538" s="6">
        <f t="shared" si="304"/>
        <v>0</v>
      </c>
      <c r="BG4538" s="7" t="s">
        <v>71</v>
      </c>
      <c r="BH4538" t="e">
        <f>+VLOOKUP(AF4538,Sheet4!A:A,1,FALSE)</f>
        <v>#N/A</v>
      </c>
      <c r="BL4538" s="6">
        <v>0</v>
      </c>
      <c r="BM4538" s="59">
        <f t="shared" si="305"/>
        <v>0</v>
      </c>
      <c r="BN4538" t="s">
        <v>2109</v>
      </c>
    </row>
    <row r="4539" spans="1:67" ht="13" customHeight="1" x14ac:dyDescent="0.3">
      <c r="A4539" s="5">
        <v>46114</v>
      </c>
      <c r="B4539" t="s">
        <v>63</v>
      </c>
      <c r="F4539">
        <v>690</v>
      </c>
      <c r="G4539">
        <v>690</v>
      </c>
      <c r="H4539">
        <v>1995</v>
      </c>
      <c r="I4539" s="6">
        <v>1305</v>
      </c>
      <c r="Q4539" t="s">
        <v>64</v>
      </c>
      <c r="U4539">
        <v>2601425</v>
      </c>
      <c r="V4539" t="s">
        <v>2110</v>
      </c>
      <c r="W4539" t="s">
        <v>169</v>
      </c>
      <c r="X4539" t="s">
        <v>207</v>
      </c>
      <c r="Y4539" t="s">
        <v>1062</v>
      </c>
      <c r="AF4539" t="s">
        <v>2110</v>
      </c>
      <c r="AG4539" t="s">
        <v>2111</v>
      </c>
      <c r="AH4539" t="s">
        <v>210</v>
      </c>
      <c r="AI4539">
        <v>868733522</v>
      </c>
      <c r="AM4539">
        <v>260001</v>
      </c>
      <c r="BE4539">
        <f t="shared" si="303"/>
        <v>0</v>
      </c>
      <c r="BF4539" s="6">
        <f t="shared" si="304"/>
        <v>-1995</v>
      </c>
      <c r="BG4539" s="7" t="s">
        <v>71</v>
      </c>
      <c r="BH4539" t="e">
        <f>+VLOOKUP(AF4539,Sheet4!A:A,1,FALSE)</f>
        <v>#N/A</v>
      </c>
      <c r="BL4539">
        <v>690</v>
      </c>
      <c r="BM4539" s="59">
        <f t="shared" si="305"/>
        <v>1305</v>
      </c>
      <c r="BN4539" t="s">
        <v>2112</v>
      </c>
      <c r="BO4539" t="s">
        <v>73</v>
      </c>
    </row>
    <row r="4540" spans="1:67" ht="13" customHeight="1" x14ac:dyDescent="0.3">
      <c r="A4540" s="5">
        <v>46114</v>
      </c>
      <c r="B4540" t="s">
        <v>63</v>
      </c>
      <c r="F4540">
        <v>600</v>
      </c>
      <c r="G4540">
        <v>600</v>
      </c>
      <c r="H4540">
        <v>1740</v>
      </c>
      <c r="I4540" s="6">
        <v>1140</v>
      </c>
      <c r="Q4540" t="s">
        <v>64</v>
      </c>
      <c r="U4540">
        <v>2601425</v>
      </c>
      <c r="V4540" t="s">
        <v>2110</v>
      </c>
      <c r="W4540" t="s">
        <v>169</v>
      </c>
      <c r="X4540" t="s">
        <v>207</v>
      </c>
      <c r="Y4540" t="s">
        <v>1944</v>
      </c>
      <c r="AF4540" t="s">
        <v>2110</v>
      </c>
      <c r="AG4540" t="s">
        <v>2111</v>
      </c>
      <c r="AH4540" t="s">
        <v>210</v>
      </c>
      <c r="AI4540">
        <v>868733522</v>
      </c>
      <c r="AM4540">
        <v>260001</v>
      </c>
      <c r="BE4540">
        <f t="shared" si="303"/>
        <v>0</v>
      </c>
      <c r="BF4540" s="6">
        <f t="shared" si="304"/>
        <v>-1740</v>
      </c>
      <c r="BG4540" s="7" t="s">
        <v>71</v>
      </c>
      <c r="BH4540" t="e">
        <f>+VLOOKUP(AF4540,Sheet4!A:A,1,FALSE)</f>
        <v>#N/A</v>
      </c>
      <c r="BL4540">
        <v>600</v>
      </c>
      <c r="BM4540" s="59">
        <f t="shared" si="305"/>
        <v>1140</v>
      </c>
      <c r="BN4540" t="s">
        <v>2112</v>
      </c>
      <c r="BO4540" t="s">
        <v>73</v>
      </c>
    </row>
    <row r="4541" spans="1:67" ht="13" customHeight="1" x14ac:dyDescent="0.3">
      <c r="A4541" s="5">
        <v>46114</v>
      </c>
      <c r="B4541" t="s">
        <v>63</v>
      </c>
      <c r="F4541">
        <v>960</v>
      </c>
      <c r="G4541">
        <v>960</v>
      </c>
      <c r="H4541">
        <v>2775</v>
      </c>
      <c r="I4541" s="6">
        <v>1815</v>
      </c>
      <c r="Q4541" t="s">
        <v>64</v>
      </c>
      <c r="U4541">
        <v>2601425</v>
      </c>
      <c r="V4541" t="s">
        <v>2110</v>
      </c>
      <c r="W4541" t="s">
        <v>169</v>
      </c>
      <c r="X4541" t="s">
        <v>207</v>
      </c>
      <c r="Y4541" t="s">
        <v>2113</v>
      </c>
      <c r="AF4541" t="s">
        <v>2110</v>
      </c>
      <c r="AG4541" t="s">
        <v>2111</v>
      </c>
      <c r="AH4541" t="s">
        <v>210</v>
      </c>
      <c r="AI4541">
        <v>868733522</v>
      </c>
      <c r="AM4541">
        <v>260001</v>
      </c>
      <c r="BE4541">
        <f t="shared" si="303"/>
        <v>0</v>
      </c>
      <c r="BF4541" s="6">
        <f t="shared" si="304"/>
        <v>-2775</v>
      </c>
      <c r="BG4541" s="7" t="s">
        <v>71</v>
      </c>
      <c r="BH4541" t="e">
        <f>+VLOOKUP(AF4541,Sheet4!A:A,1,FALSE)</f>
        <v>#N/A</v>
      </c>
      <c r="BL4541">
        <v>960</v>
      </c>
      <c r="BM4541" s="59">
        <f t="shared" si="305"/>
        <v>1815</v>
      </c>
      <c r="BN4541" t="s">
        <v>2112</v>
      </c>
      <c r="BO4541" t="s">
        <v>73</v>
      </c>
    </row>
    <row r="4542" spans="1:67" ht="13" customHeight="1" x14ac:dyDescent="0.3">
      <c r="A4542" s="5">
        <v>46114</v>
      </c>
      <c r="B4542" t="s">
        <v>63</v>
      </c>
      <c r="F4542">
        <v>990</v>
      </c>
      <c r="G4542">
        <v>990</v>
      </c>
      <c r="H4542">
        <v>2865</v>
      </c>
      <c r="I4542" s="6">
        <v>1875</v>
      </c>
      <c r="Q4542" t="s">
        <v>64</v>
      </c>
      <c r="U4542">
        <v>2601425</v>
      </c>
      <c r="V4542" t="s">
        <v>2110</v>
      </c>
      <c r="W4542" t="s">
        <v>169</v>
      </c>
      <c r="X4542" t="s">
        <v>207</v>
      </c>
      <c r="Y4542" t="s">
        <v>2114</v>
      </c>
      <c r="AF4542" t="s">
        <v>2110</v>
      </c>
      <c r="AG4542" t="s">
        <v>2111</v>
      </c>
      <c r="AH4542" t="s">
        <v>210</v>
      </c>
      <c r="AI4542">
        <v>868733522</v>
      </c>
      <c r="AM4542">
        <v>260001</v>
      </c>
      <c r="BE4542">
        <f t="shared" si="303"/>
        <v>0</v>
      </c>
      <c r="BF4542" s="6">
        <f t="shared" si="304"/>
        <v>-2865</v>
      </c>
      <c r="BG4542" s="7" t="s">
        <v>71</v>
      </c>
      <c r="BH4542" t="e">
        <f>+VLOOKUP(AF4542,Sheet4!A:A,1,FALSE)</f>
        <v>#N/A</v>
      </c>
      <c r="BL4542">
        <v>990</v>
      </c>
      <c r="BM4542" s="59">
        <f t="shared" si="305"/>
        <v>1875</v>
      </c>
      <c r="BN4542" t="s">
        <v>2112</v>
      </c>
      <c r="BO4542" t="s">
        <v>73</v>
      </c>
    </row>
    <row r="4543" spans="1:67" ht="13" customHeight="1" x14ac:dyDescent="0.3">
      <c r="A4543" s="5">
        <v>46114</v>
      </c>
      <c r="B4543" t="s">
        <v>63</v>
      </c>
      <c r="F4543">
        <v>105</v>
      </c>
      <c r="G4543">
        <v>105</v>
      </c>
      <c r="H4543">
        <v>300</v>
      </c>
      <c r="I4543" s="6">
        <v>195</v>
      </c>
      <c r="Q4543" t="s">
        <v>64</v>
      </c>
      <c r="U4543">
        <v>2601425</v>
      </c>
      <c r="V4543" t="s">
        <v>2110</v>
      </c>
      <c r="W4543" t="s">
        <v>169</v>
      </c>
      <c r="X4543" t="s">
        <v>207</v>
      </c>
      <c r="Y4543" t="s">
        <v>1067</v>
      </c>
      <c r="AF4543" t="s">
        <v>2110</v>
      </c>
      <c r="AG4543" t="s">
        <v>2111</v>
      </c>
      <c r="AH4543" t="s">
        <v>210</v>
      </c>
      <c r="AI4543">
        <v>868733522</v>
      </c>
      <c r="AM4543">
        <v>260001</v>
      </c>
      <c r="BE4543">
        <f t="shared" si="303"/>
        <v>0</v>
      </c>
      <c r="BF4543" s="6">
        <f t="shared" si="304"/>
        <v>-300</v>
      </c>
      <c r="BG4543" s="7" t="s">
        <v>71</v>
      </c>
      <c r="BH4543" t="e">
        <f>+VLOOKUP(AF4543,Sheet4!A:A,1,FALSE)</f>
        <v>#N/A</v>
      </c>
      <c r="BL4543">
        <v>105</v>
      </c>
      <c r="BM4543" s="59">
        <f t="shared" si="305"/>
        <v>195</v>
      </c>
      <c r="BN4543" t="s">
        <v>2112</v>
      </c>
      <c r="BO4543" t="s">
        <v>73</v>
      </c>
    </row>
    <row r="4544" spans="1:67" ht="13" customHeight="1" x14ac:dyDescent="0.3">
      <c r="A4544" s="5">
        <v>46114</v>
      </c>
      <c r="B4544" t="s">
        <v>63</v>
      </c>
      <c r="F4544">
        <v>1275</v>
      </c>
      <c r="G4544">
        <v>1275</v>
      </c>
      <c r="H4544">
        <v>3690</v>
      </c>
      <c r="I4544" s="6">
        <v>2415</v>
      </c>
      <c r="Q4544" t="s">
        <v>64</v>
      </c>
      <c r="U4544">
        <v>2601425</v>
      </c>
      <c r="V4544" t="s">
        <v>2110</v>
      </c>
      <c r="W4544" t="s">
        <v>169</v>
      </c>
      <c r="X4544" t="s">
        <v>207</v>
      </c>
      <c r="Y4544" t="s">
        <v>2115</v>
      </c>
      <c r="AF4544" t="s">
        <v>2110</v>
      </c>
      <c r="AG4544" t="s">
        <v>2111</v>
      </c>
      <c r="AH4544" t="s">
        <v>210</v>
      </c>
      <c r="AI4544">
        <v>868733522</v>
      </c>
      <c r="AM4544">
        <v>260001</v>
      </c>
      <c r="BE4544">
        <f t="shared" si="303"/>
        <v>0</v>
      </c>
      <c r="BF4544" s="6">
        <f t="shared" si="304"/>
        <v>-3690</v>
      </c>
      <c r="BG4544" s="7" t="s">
        <v>71</v>
      </c>
      <c r="BH4544" t="e">
        <f>+VLOOKUP(AF4544,Sheet4!A:A,1,FALSE)</f>
        <v>#N/A</v>
      </c>
      <c r="BL4544">
        <v>1275</v>
      </c>
      <c r="BM4544" s="59">
        <f t="shared" si="305"/>
        <v>2415</v>
      </c>
      <c r="BN4544" t="s">
        <v>2112</v>
      </c>
      <c r="BO4544" t="s">
        <v>73</v>
      </c>
    </row>
    <row r="4545" spans="1:67" ht="13" customHeight="1" x14ac:dyDescent="0.3">
      <c r="A4545" s="5">
        <v>46114</v>
      </c>
      <c r="B4545" t="s">
        <v>63</v>
      </c>
      <c r="F4545">
        <v>3180</v>
      </c>
      <c r="G4545">
        <v>3180</v>
      </c>
      <c r="H4545">
        <v>9210</v>
      </c>
      <c r="I4545" s="6">
        <v>6030</v>
      </c>
      <c r="Q4545" t="s">
        <v>64</v>
      </c>
      <c r="U4545">
        <v>2601425</v>
      </c>
      <c r="V4545" t="s">
        <v>2110</v>
      </c>
      <c r="W4545" t="s">
        <v>169</v>
      </c>
      <c r="X4545" t="s">
        <v>207</v>
      </c>
      <c r="Y4545" t="s">
        <v>924</v>
      </c>
      <c r="AF4545" t="s">
        <v>2110</v>
      </c>
      <c r="AG4545" t="s">
        <v>2111</v>
      </c>
      <c r="AH4545" t="s">
        <v>210</v>
      </c>
      <c r="AI4545">
        <v>868733522</v>
      </c>
      <c r="AM4545">
        <v>260001</v>
      </c>
      <c r="BE4545">
        <f t="shared" si="303"/>
        <v>0</v>
      </c>
      <c r="BF4545" s="6">
        <f t="shared" si="304"/>
        <v>-9210</v>
      </c>
      <c r="BG4545" s="7" t="s">
        <v>71</v>
      </c>
      <c r="BH4545" t="e">
        <f>+VLOOKUP(AF4545,Sheet4!A:A,1,FALSE)</f>
        <v>#N/A</v>
      </c>
      <c r="BL4545">
        <v>3180</v>
      </c>
      <c r="BM4545" s="59">
        <f t="shared" si="305"/>
        <v>6030</v>
      </c>
      <c r="BN4545" t="s">
        <v>2112</v>
      </c>
      <c r="BO4545" t="s">
        <v>73</v>
      </c>
    </row>
    <row r="4546" spans="1:67" ht="13" customHeight="1" x14ac:dyDescent="0.3">
      <c r="A4546" s="5">
        <v>46114</v>
      </c>
      <c r="B4546" t="s">
        <v>63</v>
      </c>
      <c r="F4546">
        <v>4530</v>
      </c>
      <c r="G4546">
        <v>4530</v>
      </c>
      <c r="H4546">
        <v>13110</v>
      </c>
      <c r="I4546" s="6">
        <v>8580</v>
      </c>
      <c r="Q4546" t="s">
        <v>64</v>
      </c>
      <c r="U4546">
        <v>2601425</v>
      </c>
      <c r="V4546" t="s">
        <v>2110</v>
      </c>
      <c r="W4546" t="s">
        <v>169</v>
      </c>
      <c r="X4546" t="s">
        <v>207</v>
      </c>
      <c r="Y4546" t="s">
        <v>925</v>
      </c>
      <c r="AF4546" t="s">
        <v>2110</v>
      </c>
      <c r="AG4546" t="s">
        <v>2111</v>
      </c>
      <c r="AH4546" t="s">
        <v>210</v>
      </c>
      <c r="AI4546">
        <v>868733522</v>
      </c>
      <c r="AM4546">
        <v>260001</v>
      </c>
      <c r="BE4546">
        <f t="shared" ref="BE4546:BE4609" si="307">+BB4546+BC4546</f>
        <v>0</v>
      </c>
      <c r="BF4546" s="6">
        <f t="shared" ref="BF4546:BF4609" si="308">+BE4546-H4546</f>
        <v>-13110</v>
      </c>
      <c r="BG4546" s="7" t="s">
        <v>71</v>
      </c>
      <c r="BH4546" t="e">
        <f>+VLOOKUP(AF4546,Sheet4!A:A,1,FALSE)</f>
        <v>#N/A</v>
      </c>
      <c r="BL4546">
        <v>4530</v>
      </c>
      <c r="BM4546" s="59">
        <f t="shared" ref="BM4546:BM4609" si="309">+H4546+-BL4546</f>
        <v>8580</v>
      </c>
      <c r="BN4546" t="s">
        <v>2112</v>
      </c>
      <c r="BO4546" t="s">
        <v>73</v>
      </c>
    </row>
    <row r="4547" spans="1:67" ht="13" customHeight="1" x14ac:dyDescent="0.3">
      <c r="A4547" s="5">
        <v>46114</v>
      </c>
      <c r="B4547" t="s">
        <v>74</v>
      </c>
      <c r="F4547" s="8">
        <v>46</v>
      </c>
      <c r="G4547">
        <v>23</v>
      </c>
      <c r="H4547">
        <v>133</v>
      </c>
      <c r="I4547" s="6">
        <v>87</v>
      </c>
      <c r="Q4547" t="s">
        <v>75</v>
      </c>
      <c r="U4547">
        <v>2601425</v>
      </c>
      <c r="V4547" t="s">
        <v>2110</v>
      </c>
      <c r="W4547" t="s">
        <v>169</v>
      </c>
      <c r="X4547" t="s">
        <v>207</v>
      </c>
      <c r="Y4547" t="s">
        <v>1062</v>
      </c>
      <c r="AF4547" t="s">
        <v>2110</v>
      </c>
      <c r="AG4547" t="s">
        <v>2111</v>
      </c>
      <c r="AH4547" t="s">
        <v>210</v>
      </c>
      <c r="AI4547">
        <v>868733522</v>
      </c>
      <c r="AM4547">
        <v>260001</v>
      </c>
      <c r="BE4547">
        <f t="shared" si="307"/>
        <v>0</v>
      </c>
      <c r="BF4547" s="6">
        <f t="shared" si="308"/>
        <v>-133</v>
      </c>
      <c r="BG4547" s="7" t="s">
        <v>71</v>
      </c>
      <c r="BH4547" t="e">
        <f>+VLOOKUP(AF4547,Sheet4!A:A,1,FALSE)</f>
        <v>#N/A</v>
      </c>
      <c r="BL4547">
        <v>23</v>
      </c>
      <c r="BM4547" s="59">
        <f t="shared" si="309"/>
        <v>110</v>
      </c>
      <c r="BN4547" t="s">
        <v>2112</v>
      </c>
    </row>
    <row r="4548" spans="1:67" ht="13" customHeight="1" x14ac:dyDescent="0.3">
      <c r="A4548" s="5">
        <v>46114</v>
      </c>
      <c r="B4548" t="s">
        <v>74</v>
      </c>
      <c r="F4548" s="8">
        <v>40</v>
      </c>
      <c r="G4548">
        <v>20</v>
      </c>
      <c r="H4548">
        <v>116</v>
      </c>
      <c r="I4548" s="6">
        <v>76</v>
      </c>
      <c r="Q4548" t="s">
        <v>75</v>
      </c>
      <c r="U4548">
        <v>2601425</v>
      </c>
      <c r="V4548" t="s">
        <v>2110</v>
      </c>
      <c r="W4548" t="s">
        <v>169</v>
      </c>
      <c r="X4548" t="s">
        <v>207</v>
      </c>
      <c r="Y4548" t="s">
        <v>1944</v>
      </c>
      <c r="AF4548" t="s">
        <v>2110</v>
      </c>
      <c r="AG4548" t="s">
        <v>2111</v>
      </c>
      <c r="AH4548" t="s">
        <v>210</v>
      </c>
      <c r="AI4548">
        <v>868733522</v>
      </c>
      <c r="AM4548">
        <v>260001</v>
      </c>
      <c r="BE4548">
        <f t="shared" si="307"/>
        <v>0</v>
      </c>
      <c r="BF4548" s="6">
        <f t="shared" si="308"/>
        <v>-116</v>
      </c>
      <c r="BG4548" s="7" t="s">
        <v>71</v>
      </c>
      <c r="BH4548" t="e">
        <f>+VLOOKUP(AF4548,Sheet4!A:A,1,FALSE)</f>
        <v>#N/A</v>
      </c>
      <c r="BL4548">
        <v>20</v>
      </c>
      <c r="BM4548" s="59">
        <f t="shared" si="309"/>
        <v>96</v>
      </c>
      <c r="BN4548" t="s">
        <v>2112</v>
      </c>
    </row>
    <row r="4549" spans="1:67" ht="13" customHeight="1" x14ac:dyDescent="0.3">
      <c r="A4549" s="5">
        <v>46114</v>
      </c>
      <c r="B4549" t="s">
        <v>74</v>
      </c>
      <c r="F4549" s="8">
        <v>64</v>
      </c>
      <c r="G4549">
        <v>32</v>
      </c>
      <c r="H4549">
        <v>185</v>
      </c>
      <c r="I4549" s="6">
        <v>121</v>
      </c>
      <c r="Q4549" t="s">
        <v>75</v>
      </c>
      <c r="U4549">
        <v>2601425</v>
      </c>
      <c r="V4549" t="s">
        <v>2110</v>
      </c>
      <c r="W4549" t="s">
        <v>169</v>
      </c>
      <c r="X4549" t="s">
        <v>207</v>
      </c>
      <c r="Y4549" t="s">
        <v>2113</v>
      </c>
      <c r="AF4549" t="s">
        <v>2110</v>
      </c>
      <c r="AG4549" t="s">
        <v>2111</v>
      </c>
      <c r="AH4549" t="s">
        <v>210</v>
      </c>
      <c r="AI4549">
        <v>868733522</v>
      </c>
      <c r="AM4549">
        <v>260001</v>
      </c>
      <c r="BE4549">
        <f t="shared" si="307"/>
        <v>0</v>
      </c>
      <c r="BF4549" s="6">
        <f t="shared" si="308"/>
        <v>-185</v>
      </c>
      <c r="BG4549" s="7" t="s">
        <v>71</v>
      </c>
      <c r="BH4549" t="e">
        <f>+VLOOKUP(AF4549,Sheet4!A:A,1,FALSE)</f>
        <v>#N/A</v>
      </c>
      <c r="BL4549">
        <v>32</v>
      </c>
      <c r="BM4549" s="59">
        <f t="shared" si="309"/>
        <v>153</v>
      </c>
      <c r="BN4549" t="s">
        <v>2112</v>
      </c>
    </row>
    <row r="4550" spans="1:67" ht="13" customHeight="1" x14ac:dyDescent="0.3">
      <c r="A4550" s="5">
        <v>46114</v>
      </c>
      <c r="B4550" t="s">
        <v>74</v>
      </c>
      <c r="F4550" s="8">
        <v>66</v>
      </c>
      <c r="G4550">
        <v>33</v>
      </c>
      <c r="H4550">
        <v>191</v>
      </c>
      <c r="I4550" s="6">
        <v>125</v>
      </c>
      <c r="Q4550" t="s">
        <v>75</v>
      </c>
      <c r="U4550">
        <v>2601425</v>
      </c>
      <c r="V4550" t="s">
        <v>2110</v>
      </c>
      <c r="W4550" t="s">
        <v>169</v>
      </c>
      <c r="X4550" t="s">
        <v>207</v>
      </c>
      <c r="Y4550" t="s">
        <v>2114</v>
      </c>
      <c r="AF4550" t="s">
        <v>2110</v>
      </c>
      <c r="AG4550" t="s">
        <v>2111</v>
      </c>
      <c r="AH4550" t="s">
        <v>210</v>
      </c>
      <c r="AI4550">
        <v>868733522</v>
      </c>
      <c r="AM4550">
        <v>260001</v>
      </c>
      <c r="BE4550">
        <f t="shared" si="307"/>
        <v>0</v>
      </c>
      <c r="BF4550" s="6">
        <f t="shared" si="308"/>
        <v>-191</v>
      </c>
      <c r="BG4550" s="7" t="s">
        <v>71</v>
      </c>
      <c r="BH4550" t="e">
        <f>+VLOOKUP(AF4550,Sheet4!A:A,1,FALSE)</f>
        <v>#N/A</v>
      </c>
      <c r="BL4550">
        <v>33</v>
      </c>
      <c r="BM4550" s="59">
        <f t="shared" si="309"/>
        <v>158</v>
      </c>
      <c r="BN4550" t="s">
        <v>2112</v>
      </c>
    </row>
    <row r="4551" spans="1:67" ht="13" customHeight="1" x14ac:dyDescent="0.3">
      <c r="A4551" s="5">
        <v>46114</v>
      </c>
      <c r="B4551" t="s">
        <v>74</v>
      </c>
      <c r="F4551" s="8">
        <v>7</v>
      </c>
      <c r="G4551">
        <v>3.5</v>
      </c>
      <c r="H4551">
        <v>20</v>
      </c>
      <c r="I4551" s="6">
        <v>13</v>
      </c>
      <c r="Q4551" t="s">
        <v>75</v>
      </c>
      <c r="U4551">
        <v>2601425</v>
      </c>
      <c r="V4551" t="s">
        <v>2110</v>
      </c>
      <c r="W4551" t="s">
        <v>169</v>
      </c>
      <c r="X4551" t="s">
        <v>207</v>
      </c>
      <c r="Y4551" t="s">
        <v>1067</v>
      </c>
      <c r="AF4551" t="s">
        <v>2110</v>
      </c>
      <c r="AG4551" t="s">
        <v>2111</v>
      </c>
      <c r="AH4551" t="s">
        <v>210</v>
      </c>
      <c r="AI4551">
        <v>868733522</v>
      </c>
      <c r="AM4551">
        <v>260001</v>
      </c>
      <c r="BE4551">
        <f t="shared" si="307"/>
        <v>0</v>
      </c>
      <c r="BF4551" s="6">
        <f t="shared" si="308"/>
        <v>-20</v>
      </c>
      <c r="BG4551" s="7" t="s">
        <v>71</v>
      </c>
      <c r="BH4551" t="e">
        <f>+VLOOKUP(AF4551,Sheet4!A:A,1,FALSE)</f>
        <v>#N/A</v>
      </c>
      <c r="BL4551">
        <v>3.5</v>
      </c>
      <c r="BM4551" s="59">
        <f t="shared" si="309"/>
        <v>16.5</v>
      </c>
      <c r="BN4551" t="s">
        <v>2112</v>
      </c>
    </row>
    <row r="4552" spans="1:67" ht="13" customHeight="1" x14ac:dyDescent="0.3">
      <c r="A4552" s="5">
        <v>46114</v>
      </c>
      <c r="B4552" t="s">
        <v>74</v>
      </c>
      <c r="F4552" s="8">
        <v>85</v>
      </c>
      <c r="G4552">
        <v>42.5</v>
      </c>
      <c r="H4552">
        <v>246</v>
      </c>
      <c r="I4552" s="6">
        <v>161</v>
      </c>
      <c r="Q4552" t="s">
        <v>75</v>
      </c>
      <c r="U4552">
        <v>2601425</v>
      </c>
      <c r="V4552" t="s">
        <v>2110</v>
      </c>
      <c r="W4552" t="s">
        <v>169</v>
      </c>
      <c r="X4552" t="s">
        <v>207</v>
      </c>
      <c r="Y4552" t="s">
        <v>2115</v>
      </c>
      <c r="AF4552" t="s">
        <v>2110</v>
      </c>
      <c r="AG4552" t="s">
        <v>2111</v>
      </c>
      <c r="AH4552" t="s">
        <v>210</v>
      </c>
      <c r="AI4552">
        <v>868733522</v>
      </c>
      <c r="AM4552">
        <v>260001</v>
      </c>
      <c r="BE4552">
        <f t="shared" si="307"/>
        <v>0</v>
      </c>
      <c r="BF4552" s="6">
        <f t="shared" si="308"/>
        <v>-246</v>
      </c>
      <c r="BG4552" s="7" t="s">
        <v>71</v>
      </c>
      <c r="BH4552" t="e">
        <f>+VLOOKUP(AF4552,Sheet4!A:A,1,FALSE)</f>
        <v>#N/A</v>
      </c>
      <c r="BL4552">
        <v>42.5</v>
      </c>
      <c r="BM4552" s="59">
        <f t="shared" si="309"/>
        <v>203.5</v>
      </c>
      <c r="BN4552" t="s">
        <v>2112</v>
      </c>
    </row>
    <row r="4553" spans="1:67" ht="13" customHeight="1" x14ac:dyDescent="0.3">
      <c r="A4553" s="5">
        <v>46114</v>
      </c>
      <c r="B4553" t="s">
        <v>74</v>
      </c>
      <c r="F4553" s="8">
        <v>212</v>
      </c>
      <c r="G4553">
        <v>106</v>
      </c>
      <c r="H4553">
        <v>614</v>
      </c>
      <c r="I4553" s="6">
        <v>402</v>
      </c>
      <c r="Q4553" t="s">
        <v>75</v>
      </c>
      <c r="U4553">
        <v>2601425</v>
      </c>
      <c r="V4553" t="s">
        <v>2110</v>
      </c>
      <c r="W4553" t="s">
        <v>169</v>
      </c>
      <c r="X4553" t="s">
        <v>207</v>
      </c>
      <c r="Y4553" t="s">
        <v>924</v>
      </c>
      <c r="AF4553" t="s">
        <v>2110</v>
      </c>
      <c r="AG4553" t="s">
        <v>2111</v>
      </c>
      <c r="AH4553" t="s">
        <v>210</v>
      </c>
      <c r="AI4553">
        <v>868733522</v>
      </c>
      <c r="AM4553">
        <v>260001</v>
      </c>
      <c r="BE4553">
        <f t="shared" si="307"/>
        <v>0</v>
      </c>
      <c r="BF4553" s="6">
        <f t="shared" si="308"/>
        <v>-614</v>
      </c>
      <c r="BG4553" s="7" t="s">
        <v>71</v>
      </c>
      <c r="BH4553" t="e">
        <f>+VLOOKUP(AF4553,Sheet4!A:A,1,FALSE)</f>
        <v>#N/A</v>
      </c>
      <c r="BL4553">
        <v>106</v>
      </c>
      <c r="BM4553" s="59">
        <f t="shared" si="309"/>
        <v>508</v>
      </c>
      <c r="BN4553" t="s">
        <v>2112</v>
      </c>
    </row>
    <row r="4554" spans="1:67" ht="13" customHeight="1" x14ac:dyDescent="0.3">
      <c r="A4554" s="5">
        <v>46114</v>
      </c>
      <c r="B4554" t="s">
        <v>74</v>
      </c>
      <c r="F4554" s="8">
        <v>302</v>
      </c>
      <c r="G4554">
        <v>151</v>
      </c>
      <c r="H4554">
        <v>874</v>
      </c>
      <c r="I4554" s="6">
        <v>572</v>
      </c>
      <c r="Q4554" t="s">
        <v>75</v>
      </c>
      <c r="U4554">
        <v>2601425</v>
      </c>
      <c r="V4554" t="s">
        <v>2110</v>
      </c>
      <c r="W4554" t="s">
        <v>169</v>
      </c>
      <c r="X4554" t="s">
        <v>207</v>
      </c>
      <c r="Y4554" t="s">
        <v>925</v>
      </c>
      <c r="AF4554" t="s">
        <v>2110</v>
      </c>
      <c r="AG4554" t="s">
        <v>2111</v>
      </c>
      <c r="AH4554" t="s">
        <v>210</v>
      </c>
      <c r="AI4554">
        <v>868733522</v>
      </c>
      <c r="AM4554">
        <v>260001</v>
      </c>
      <c r="BE4554">
        <f t="shared" si="307"/>
        <v>0</v>
      </c>
      <c r="BF4554" s="6">
        <f t="shared" si="308"/>
        <v>-874</v>
      </c>
      <c r="BG4554" s="7" t="s">
        <v>71</v>
      </c>
      <c r="BH4554" t="e">
        <f>+VLOOKUP(AF4554,Sheet4!A:A,1,FALSE)</f>
        <v>#N/A</v>
      </c>
      <c r="BL4554">
        <v>151</v>
      </c>
      <c r="BM4554" s="59">
        <f t="shared" si="309"/>
        <v>723</v>
      </c>
      <c r="BN4554" t="s">
        <v>2112</v>
      </c>
    </row>
    <row r="4555" spans="1:67" ht="13" customHeight="1" x14ac:dyDescent="0.3">
      <c r="A4555" s="5">
        <v>46114</v>
      </c>
      <c r="B4555" t="s">
        <v>76</v>
      </c>
      <c r="F4555">
        <v>920</v>
      </c>
      <c r="G4555">
        <v>920</v>
      </c>
      <c r="H4555">
        <v>2660</v>
      </c>
      <c r="I4555" s="6">
        <v>1740</v>
      </c>
      <c r="Q4555" t="s">
        <v>77</v>
      </c>
      <c r="U4555">
        <v>2601425</v>
      </c>
      <c r="V4555" t="s">
        <v>2110</v>
      </c>
      <c r="W4555" t="s">
        <v>169</v>
      </c>
      <c r="X4555" t="s">
        <v>207</v>
      </c>
      <c r="Y4555" t="s">
        <v>1062</v>
      </c>
      <c r="AF4555" t="s">
        <v>2110</v>
      </c>
      <c r="AG4555" t="s">
        <v>2111</v>
      </c>
      <c r="AH4555" t="s">
        <v>210</v>
      </c>
      <c r="AI4555">
        <v>868733522</v>
      </c>
      <c r="AM4555">
        <v>260001</v>
      </c>
      <c r="BE4555">
        <f t="shared" si="307"/>
        <v>0</v>
      </c>
      <c r="BF4555" s="6">
        <f t="shared" si="308"/>
        <v>-2660</v>
      </c>
      <c r="BG4555" s="7" t="s">
        <v>71</v>
      </c>
      <c r="BH4555" t="e">
        <f>+VLOOKUP(AF4555,Sheet4!A:A,1,FALSE)</f>
        <v>#N/A</v>
      </c>
      <c r="BL4555">
        <v>920</v>
      </c>
      <c r="BM4555" s="59">
        <f t="shared" si="309"/>
        <v>1740</v>
      </c>
      <c r="BN4555" t="s">
        <v>2112</v>
      </c>
    </row>
    <row r="4556" spans="1:67" ht="13" customHeight="1" x14ac:dyDescent="0.3">
      <c r="A4556" s="5">
        <v>46114</v>
      </c>
      <c r="B4556" t="s">
        <v>76</v>
      </c>
      <c r="F4556">
        <v>800</v>
      </c>
      <c r="G4556">
        <v>800</v>
      </c>
      <c r="H4556">
        <v>2320</v>
      </c>
      <c r="I4556" s="6">
        <v>1520</v>
      </c>
      <c r="Q4556" t="s">
        <v>77</v>
      </c>
      <c r="U4556">
        <v>2601425</v>
      </c>
      <c r="V4556" t="s">
        <v>2110</v>
      </c>
      <c r="W4556" t="s">
        <v>169</v>
      </c>
      <c r="X4556" t="s">
        <v>207</v>
      </c>
      <c r="Y4556" t="s">
        <v>1944</v>
      </c>
      <c r="AF4556" t="s">
        <v>2110</v>
      </c>
      <c r="AG4556" t="s">
        <v>2111</v>
      </c>
      <c r="AH4556" t="s">
        <v>210</v>
      </c>
      <c r="AI4556">
        <v>868733522</v>
      </c>
      <c r="AM4556">
        <v>260001</v>
      </c>
      <c r="BE4556">
        <f t="shared" si="307"/>
        <v>0</v>
      </c>
      <c r="BF4556" s="6">
        <f t="shared" si="308"/>
        <v>-2320</v>
      </c>
      <c r="BG4556" s="7" t="s">
        <v>71</v>
      </c>
      <c r="BH4556" t="e">
        <f>+VLOOKUP(AF4556,Sheet4!A:A,1,FALSE)</f>
        <v>#N/A</v>
      </c>
      <c r="BL4556">
        <v>800</v>
      </c>
      <c r="BM4556" s="59">
        <f t="shared" si="309"/>
        <v>1520</v>
      </c>
      <c r="BN4556" t="s">
        <v>2112</v>
      </c>
    </row>
    <row r="4557" spans="1:67" ht="13" customHeight="1" x14ac:dyDescent="0.3">
      <c r="A4557" s="5">
        <v>46114</v>
      </c>
      <c r="B4557" t="s">
        <v>76</v>
      </c>
      <c r="F4557">
        <v>1280</v>
      </c>
      <c r="G4557">
        <v>1280</v>
      </c>
      <c r="H4557">
        <v>3700</v>
      </c>
      <c r="I4557" s="6">
        <v>2420</v>
      </c>
      <c r="Q4557" t="s">
        <v>77</v>
      </c>
      <c r="U4557">
        <v>2601425</v>
      </c>
      <c r="V4557" t="s">
        <v>2110</v>
      </c>
      <c r="W4557" t="s">
        <v>169</v>
      </c>
      <c r="X4557" t="s">
        <v>207</v>
      </c>
      <c r="Y4557" t="s">
        <v>2113</v>
      </c>
      <c r="AF4557" t="s">
        <v>2110</v>
      </c>
      <c r="AG4557" t="s">
        <v>2111</v>
      </c>
      <c r="AH4557" t="s">
        <v>210</v>
      </c>
      <c r="AI4557">
        <v>868733522</v>
      </c>
      <c r="AM4557">
        <v>260001</v>
      </c>
      <c r="BE4557">
        <f t="shared" si="307"/>
        <v>0</v>
      </c>
      <c r="BF4557" s="6">
        <f t="shared" si="308"/>
        <v>-3700</v>
      </c>
      <c r="BG4557" s="7" t="s">
        <v>71</v>
      </c>
      <c r="BH4557" t="e">
        <f>+VLOOKUP(AF4557,Sheet4!A:A,1,FALSE)</f>
        <v>#N/A</v>
      </c>
      <c r="BL4557">
        <v>1280</v>
      </c>
      <c r="BM4557" s="59">
        <f t="shared" si="309"/>
        <v>2420</v>
      </c>
      <c r="BN4557" t="s">
        <v>2112</v>
      </c>
    </row>
    <row r="4558" spans="1:67" ht="13" customHeight="1" x14ac:dyDescent="0.3">
      <c r="A4558" s="5">
        <v>46114</v>
      </c>
      <c r="B4558" t="s">
        <v>76</v>
      </c>
      <c r="F4558">
        <v>1320</v>
      </c>
      <c r="G4558">
        <v>1320</v>
      </c>
      <c r="H4558">
        <v>3820</v>
      </c>
      <c r="I4558" s="6">
        <v>2500</v>
      </c>
      <c r="Q4558" t="s">
        <v>77</v>
      </c>
      <c r="U4558">
        <v>2601425</v>
      </c>
      <c r="V4558" t="s">
        <v>2110</v>
      </c>
      <c r="W4558" t="s">
        <v>169</v>
      </c>
      <c r="X4558" t="s">
        <v>207</v>
      </c>
      <c r="Y4558" t="s">
        <v>2114</v>
      </c>
      <c r="AF4558" t="s">
        <v>2110</v>
      </c>
      <c r="AG4558" t="s">
        <v>2111</v>
      </c>
      <c r="AH4558" t="s">
        <v>210</v>
      </c>
      <c r="AI4558">
        <v>868733522</v>
      </c>
      <c r="AM4558">
        <v>260001</v>
      </c>
      <c r="BE4558">
        <f t="shared" si="307"/>
        <v>0</v>
      </c>
      <c r="BF4558" s="6">
        <f t="shared" si="308"/>
        <v>-3820</v>
      </c>
      <c r="BG4558" s="7" t="s">
        <v>71</v>
      </c>
      <c r="BH4558" t="e">
        <f>+VLOOKUP(AF4558,Sheet4!A:A,1,FALSE)</f>
        <v>#N/A</v>
      </c>
      <c r="BL4558">
        <v>1320</v>
      </c>
      <c r="BM4558" s="59">
        <f t="shared" si="309"/>
        <v>2500</v>
      </c>
      <c r="BN4558" t="s">
        <v>2112</v>
      </c>
    </row>
    <row r="4559" spans="1:67" ht="13" customHeight="1" x14ac:dyDescent="0.3">
      <c r="A4559" s="5">
        <v>46114</v>
      </c>
      <c r="B4559" t="s">
        <v>76</v>
      </c>
      <c r="F4559">
        <v>140</v>
      </c>
      <c r="G4559">
        <v>140</v>
      </c>
      <c r="H4559">
        <v>400</v>
      </c>
      <c r="I4559" s="6">
        <v>260</v>
      </c>
      <c r="Q4559" t="s">
        <v>77</v>
      </c>
      <c r="U4559">
        <v>2601425</v>
      </c>
      <c r="V4559" t="s">
        <v>2110</v>
      </c>
      <c r="W4559" t="s">
        <v>169</v>
      </c>
      <c r="X4559" t="s">
        <v>207</v>
      </c>
      <c r="Y4559" t="s">
        <v>1067</v>
      </c>
      <c r="AF4559" t="s">
        <v>2110</v>
      </c>
      <c r="AG4559" t="s">
        <v>2111</v>
      </c>
      <c r="AH4559" t="s">
        <v>210</v>
      </c>
      <c r="AI4559">
        <v>868733522</v>
      </c>
      <c r="AM4559">
        <v>260001</v>
      </c>
      <c r="BE4559">
        <f t="shared" si="307"/>
        <v>0</v>
      </c>
      <c r="BF4559" s="6">
        <f t="shared" si="308"/>
        <v>-400</v>
      </c>
      <c r="BG4559" s="7" t="s">
        <v>71</v>
      </c>
      <c r="BH4559" t="e">
        <f>+VLOOKUP(AF4559,Sheet4!A:A,1,FALSE)</f>
        <v>#N/A</v>
      </c>
      <c r="BL4559">
        <v>140</v>
      </c>
      <c r="BM4559" s="59">
        <f t="shared" si="309"/>
        <v>260</v>
      </c>
      <c r="BN4559" t="s">
        <v>2112</v>
      </c>
    </row>
    <row r="4560" spans="1:67" ht="13" customHeight="1" x14ac:dyDescent="0.3">
      <c r="A4560" s="5">
        <v>46114</v>
      </c>
      <c r="B4560" t="s">
        <v>76</v>
      </c>
      <c r="F4560">
        <v>1700</v>
      </c>
      <c r="G4560">
        <v>1700</v>
      </c>
      <c r="H4560">
        <v>4920</v>
      </c>
      <c r="I4560" s="6">
        <v>3220</v>
      </c>
      <c r="Q4560" t="s">
        <v>77</v>
      </c>
      <c r="U4560">
        <v>2601425</v>
      </c>
      <c r="V4560" t="s">
        <v>2110</v>
      </c>
      <c r="W4560" t="s">
        <v>169</v>
      </c>
      <c r="X4560" t="s">
        <v>207</v>
      </c>
      <c r="Y4560" t="s">
        <v>2115</v>
      </c>
      <c r="AF4560" t="s">
        <v>2110</v>
      </c>
      <c r="AG4560" t="s">
        <v>2111</v>
      </c>
      <c r="AH4560" t="s">
        <v>210</v>
      </c>
      <c r="AI4560">
        <v>868733522</v>
      </c>
      <c r="AM4560">
        <v>260001</v>
      </c>
      <c r="BE4560">
        <f t="shared" si="307"/>
        <v>0</v>
      </c>
      <c r="BF4560" s="6">
        <f t="shared" si="308"/>
        <v>-4920</v>
      </c>
      <c r="BG4560" s="7" t="s">
        <v>71</v>
      </c>
      <c r="BH4560" t="e">
        <f>+VLOOKUP(AF4560,Sheet4!A:A,1,FALSE)</f>
        <v>#N/A</v>
      </c>
      <c r="BL4560">
        <v>1700</v>
      </c>
      <c r="BM4560" s="59">
        <f t="shared" si="309"/>
        <v>3220</v>
      </c>
      <c r="BN4560" t="s">
        <v>2112</v>
      </c>
    </row>
    <row r="4561" spans="1:66" ht="13" customHeight="1" x14ac:dyDescent="0.3">
      <c r="A4561" s="5">
        <v>46114</v>
      </c>
      <c r="B4561" t="s">
        <v>76</v>
      </c>
      <c r="F4561">
        <v>4240</v>
      </c>
      <c r="G4561">
        <v>4240</v>
      </c>
      <c r="H4561">
        <v>12280</v>
      </c>
      <c r="I4561" s="6">
        <v>8040</v>
      </c>
      <c r="Q4561" t="s">
        <v>77</v>
      </c>
      <c r="U4561">
        <v>2601425</v>
      </c>
      <c r="V4561" t="s">
        <v>2110</v>
      </c>
      <c r="W4561" t="s">
        <v>169</v>
      </c>
      <c r="X4561" t="s">
        <v>207</v>
      </c>
      <c r="Y4561" t="s">
        <v>924</v>
      </c>
      <c r="AF4561" t="s">
        <v>2110</v>
      </c>
      <c r="AG4561" t="s">
        <v>2111</v>
      </c>
      <c r="AH4561" t="s">
        <v>210</v>
      </c>
      <c r="AI4561">
        <v>868733522</v>
      </c>
      <c r="AM4561">
        <v>260001</v>
      </c>
      <c r="BE4561">
        <f t="shared" si="307"/>
        <v>0</v>
      </c>
      <c r="BF4561" s="6">
        <f t="shared" si="308"/>
        <v>-12280</v>
      </c>
      <c r="BG4561" s="7" t="s">
        <v>71</v>
      </c>
      <c r="BH4561" t="e">
        <f>+VLOOKUP(AF4561,Sheet4!A:A,1,FALSE)</f>
        <v>#N/A</v>
      </c>
      <c r="BL4561">
        <v>4240</v>
      </c>
      <c r="BM4561" s="59">
        <f t="shared" si="309"/>
        <v>8040</v>
      </c>
      <c r="BN4561" t="s">
        <v>2112</v>
      </c>
    </row>
    <row r="4562" spans="1:66" ht="13" customHeight="1" x14ac:dyDescent="0.3">
      <c r="A4562" s="5">
        <v>46114</v>
      </c>
      <c r="B4562" t="s">
        <v>76</v>
      </c>
      <c r="F4562">
        <v>6040</v>
      </c>
      <c r="G4562">
        <v>6040</v>
      </c>
      <c r="H4562">
        <v>17480</v>
      </c>
      <c r="I4562" s="6">
        <v>11440</v>
      </c>
      <c r="Q4562" t="s">
        <v>77</v>
      </c>
      <c r="U4562">
        <v>2601425</v>
      </c>
      <c r="V4562" t="s">
        <v>2110</v>
      </c>
      <c r="W4562" t="s">
        <v>169</v>
      </c>
      <c r="X4562" t="s">
        <v>207</v>
      </c>
      <c r="Y4562" t="s">
        <v>925</v>
      </c>
      <c r="AF4562" t="s">
        <v>2110</v>
      </c>
      <c r="AG4562" t="s">
        <v>2111</v>
      </c>
      <c r="AH4562" t="s">
        <v>210</v>
      </c>
      <c r="AI4562">
        <v>868733522</v>
      </c>
      <c r="AM4562">
        <v>260001</v>
      </c>
      <c r="BE4562">
        <f t="shared" si="307"/>
        <v>0</v>
      </c>
      <c r="BF4562" s="6">
        <f t="shared" si="308"/>
        <v>-17480</v>
      </c>
      <c r="BG4562" s="7" t="s">
        <v>71</v>
      </c>
      <c r="BH4562" t="e">
        <f>+VLOOKUP(AF4562,Sheet4!A:A,1,FALSE)</f>
        <v>#N/A</v>
      </c>
      <c r="BL4562">
        <v>6040</v>
      </c>
      <c r="BM4562" s="59">
        <f t="shared" si="309"/>
        <v>11440</v>
      </c>
      <c r="BN4562" t="s">
        <v>2112</v>
      </c>
    </row>
    <row r="4563" spans="1:66" ht="13" customHeight="1" x14ac:dyDescent="0.3">
      <c r="A4563" s="5">
        <v>46114</v>
      </c>
      <c r="B4563" t="s">
        <v>78</v>
      </c>
      <c r="F4563" s="8">
        <v>40</v>
      </c>
      <c r="G4563">
        <v>20</v>
      </c>
      <c r="H4563">
        <v>177</v>
      </c>
      <c r="I4563" s="6">
        <v>137</v>
      </c>
      <c r="Q4563" t="s">
        <v>79</v>
      </c>
      <c r="U4563">
        <v>2601425</v>
      </c>
      <c r="V4563" t="s">
        <v>2110</v>
      </c>
      <c r="W4563" t="s">
        <v>169</v>
      </c>
      <c r="X4563" t="s">
        <v>207</v>
      </c>
      <c r="Y4563" t="s">
        <v>1944</v>
      </c>
      <c r="AF4563" t="s">
        <v>2110</v>
      </c>
      <c r="AG4563" t="s">
        <v>2111</v>
      </c>
      <c r="AH4563" t="s">
        <v>210</v>
      </c>
      <c r="AI4563">
        <v>868733522</v>
      </c>
      <c r="AM4563">
        <v>260001</v>
      </c>
      <c r="BE4563">
        <f t="shared" si="307"/>
        <v>0</v>
      </c>
      <c r="BF4563" s="6">
        <f t="shared" si="308"/>
        <v>-177</v>
      </c>
      <c r="BG4563" s="7" t="s">
        <v>71</v>
      </c>
      <c r="BH4563" t="e">
        <f>+VLOOKUP(AF4563,Sheet4!A:A,1,FALSE)</f>
        <v>#N/A</v>
      </c>
      <c r="BL4563">
        <v>20</v>
      </c>
      <c r="BM4563" s="59">
        <f t="shared" si="309"/>
        <v>157</v>
      </c>
      <c r="BN4563" t="s">
        <v>2112</v>
      </c>
    </row>
    <row r="4564" spans="1:66" ht="13" customHeight="1" x14ac:dyDescent="0.3">
      <c r="A4564" s="5">
        <v>46114</v>
      </c>
      <c r="B4564" t="s">
        <v>78</v>
      </c>
      <c r="F4564" s="8">
        <v>7</v>
      </c>
      <c r="G4564">
        <v>3.5</v>
      </c>
      <c r="H4564">
        <v>31</v>
      </c>
      <c r="I4564" s="6">
        <v>24</v>
      </c>
      <c r="Q4564" t="s">
        <v>79</v>
      </c>
      <c r="U4564">
        <v>2601425</v>
      </c>
      <c r="V4564" t="s">
        <v>2110</v>
      </c>
      <c r="W4564" t="s">
        <v>169</v>
      </c>
      <c r="X4564" t="s">
        <v>207</v>
      </c>
      <c r="Y4564" t="s">
        <v>1067</v>
      </c>
      <c r="AF4564" t="s">
        <v>2110</v>
      </c>
      <c r="AG4564" t="s">
        <v>2111</v>
      </c>
      <c r="AH4564" t="s">
        <v>210</v>
      </c>
      <c r="AI4564">
        <v>868733522</v>
      </c>
      <c r="AM4564">
        <v>260001</v>
      </c>
      <c r="BE4564">
        <f t="shared" si="307"/>
        <v>0</v>
      </c>
      <c r="BF4564" s="6">
        <f t="shared" si="308"/>
        <v>-31</v>
      </c>
      <c r="BG4564" s="7" t="s">
        <v>71</v>
      </c>
      <c r="BH4564" t="e">
        <f>+VLOOKUP(AF4564,Sheet4!A:A,1,FALSE)</f>
        <v>#N/A</v>
      </c>
      <c r="BL4564">
        <v>3.5</v>
      </c>
      <c r="BM4564" s="59">
        <f t="shared" si="309"/>
        <v>27.5</v>
      </c>
      <c r="BN4564" t="s">
        <v>2112</v>
      </c>
    </row>
    <row r="4565" spans="1:66" ht="13" customHeight="1" x14ac:dyDescent="0.3">
      <c r="A4565" s="5">
        <v>46114</v>
      </c>
      <c r="B4565" t="s">
        <v>78</v>
      </c>
      <c r="F4565" s="8">
        <v>85</v>
      </c>
      <c r="G4565">
        <v>42.5</v>
      </c>
      <c r="H4565">
        <v>377</v>
      </c>
      <c r="I4565" s="6">
        <v>292</v>
      </c>
      <c r="Q4565" t="s">
        <v>79</v>
      </c>
      <c r="U4565">
        <v>2601425</v>
      </c>
      <c r="V4565" t="s">
        <v>2110</v>
      </c>
      <c r="W4565" t="s">
        <v>169</v>
      </c>
      <c r="X4565" t="s">
        <v>207</v>
      </c>
      <c r="Y4565" t="s">
        <v>2115</v>
      </c>
      <c r="AF4565" t="s">
        <v>2110</v>
      </c>
      <c r="AG4565" t="s">
        <v>2111</v>
      </c>
      <c r="AH4565" t="s">
        <v>210</v>
      </c>
      <c r="AI4565">
        <v>868733522</v>
      </c>
      <c r="AM4565">
        <v>260001</v>
      </c>
      <c r="BE4565">
        <f t="shared" si="307"/>
        <v>0</v>
      </c>
      <c r="BF4565" s="6">
        <f t="shared" si="308"/>
        <v>-377</v>
      </c>
      <c r="BG4565" s="7" t="s">
        <v>71</v>
      </c>
      <c r="BH4565" t="e">
        <f>+VLOOKUP(AF4565,Sheet4!A:A,1,FALSE)</f>
        <v>#N/A</v>
      </c>
      <c r="BL4565">
        <v>42.5</v>
      </c>
      <c r="BM4565" s="59">
        <f t="shared" si="309"/>
        <v>334.5</v>
      </c>
      <c r="BN4565" t="s">
        <v>2112</v>
      </c>
    </row>
    <row r="4566" spans="1:66" ht="13" customHeight="1" x14ac:dyDescent="0.3">
      <c r="A4566" s="5">
        <v>46114</v>
      </c>
      <c r="B4566" t="s">
        <v>78</v>
      </c>
      <c r="F4566" s="8">
        <v>212</v>
      </c>
      <c r="G4566">
        <v>106</v>
      </c>
      <c r="H4566">
        <v>940</v>
      </c>
      <c r="I4566" s="6">
        <v>728</v>
      </c>
      <c r="Q4566" t="s">
        <v>79</v>
      </c>
      <c r="U4566">
        <v>2601425</v>
      </c>
      <c r="V4566" t="s">
        <v>2110</v>
      </c>
      <c r="W4566" t="s">
        <v>169</v>
      </c>
      <c r="X4566" t="s">
        <v>207</v>
      </c>
      <c r="Y4566" t="s">
        <v>924</v>
      </c>
      <c r="AF4566" t="s">
        <v>2110</v>
      </c>
      <c r="AG4566" t="s">
        <v>2111</v>
      </c>
      <c r="AH4566" t="s">
        <v>210</v>
      </c>
      <c r="AI4566">
        <v>868733522</v>
      </c>
      <c r="AM4566">
        <v>260001</v>
      </c>
      <c r="BE4566">
        <f t="shared" si="307"/>
        <v>0</v>
      </c>
      <c r="BF4566" s="6">
        <f t="shared" si="308"/>
        <v>-940</v>
      </c>
      <c r="BG4566" s="7" t="s">
        <v>71</v>
      </c>
      <c r="BH4566" t="e">
        <f>+VLOOKUP(AF4566,Sheet4!A:A,1,FALSE)</f>
        <v>#N/A</v>
      </c>
      <c r="BL4566">
        <v>106</v>
      </c>
      <c r="BM4566" s="59">
        <f t="shared" si="309"/>
        <v>834</v>
      </c>
      <c r="BN4566" t="s">
        <v>2112</v>
      </c>
    </row>
    <row r="4567" spans="1:66" ht="13" customHeight="1" x14ac:dyDescent="0.3">
      <c r="A4567" s="5">
        <v>46114</v>
      </c>
      <c r="B4567" t="s">
        <v>80</v>
      </c>
      <c r="F4567">
        <v>500</v>
      </c>
      <c r="G4567">
        <v>500</v>
      </c>
      <c r="H4567">
        <v>2212.5</v>
      </c>
      <c r="I4567" s="6">
        <v>1712.5</v>
      </c>
      <c r="Q4567" t="s">
        <v>81</v>
      </c>
      <c r="U4567">
        <v>2601425</v>
      </c>
      <c r="V4567" t="s">
        <v>2110</v>
      </c>
      <c r="W4567" t="s">
        <v>169</v>
      </c>
      <c r="X4567" t="s">
        <v>207</v>
      </c>
      <c r="Y4567" t="s">
        <v>1944</v>
      </c>
      <c r="AF4567" t="s">
        <v>2110</v>
      </c>
      <c r="AG4567" t="s">
        <v>2111</v>
      </c>
      <c r="AH4567" t="s">
        <v>210</v>
      </c>
      <c r="AI4567">
        <v>868733522</v>
      </c>
      <c r="AM4567">
        <v>260001</v>
      </c>
      <c r="BB4567" s="9">
        <v>500</v>
      </c>
      <c r="BE4567">
        <f t="shared" si="307"/>
        <v>500</v>
      </c>
      <c r="BF4567" s="6">
        <f t="shared" si="308"/>
        <v>-1712.5</v>
      </c>
      <c r="BG4567" s="12" t="s">
        <v>99</v>
      </c>
      <c r="BH4567" t="e">
        <f>+VLOOKUP(AF4567,Sheet4!A:A,1,FALSE)</f>
        <v>#N/A</v>
      </c>
      <c r="BL4567">
        <v>500</v>
      </c>
      <c r="BM4567" s="59">
        <f t="shared" si="309"/>
        <v>1712.5</v>
      </c>
      <c r="BN4567" t="s">
        <v>2112</v>
      </c>
    </row>
    <row r="4568" spans="1:66" ht="13" customHeight="1" x14ac:dyDescent="0.3">
      <c r="A4568" s="5">
        <v>46114</v>
      </c>
      <c r="B4568" t="s">
        <v>80</v>
      </c>
      <c r="F4568">
        <v>87.5</v>
      </c>
      <c r="G4568">
        <v>87.5</v>
      </c>
      <c r="H4568">
        <v>387.5</v>
      </c>
      <c r="I4568" s="6">
        <v>300</v>
      </c>
      <c r="Q4568" t="s">
        <v>81</v>
      </c>
      <c r="U4568">
        <v>2601425</v>
      </c>
      <c r="V4568" t="s">
        <v>2110</v>
      </c>
      <c r="W4568" t="s">
        <v>169</v>
      </c>
      <c r="X4568" t="s">
        <v>207</v>
      </c>
      <c r="Y4568" t="s">
        <v>1067</v>
      </c>
      <c r="AF4568" t="s">
        <v>2110</v>
      </c>
      <c r="AG4568" t="s">
        <v>2111</v>
      </c>
      <c r="AH4568" t="s">
        <v>210</v>
      </c>
      <c r="AI4568">
        <v>868733522</v>
      </c>
      <c r="AM4568">
        <v>260001</v>
      </c>
      <c r="BB4568" s="9">
        <v>88</v>
      </c>
      <c r="BE4568">
        <f t="shared" si="307"/>
        <v>88</v>
      </c>
      <c r="BF4568" s="6">
        <f t="shared" si="308"/>
        <v>-299.5</v>
      </c>
      <c r="BG4568" s="12" t="s">
        <v>99</v>
      </c>
      <c r="BH4568" t="e">
        <f>+VLOOKUP(AF4568,Sheet4!A:A,1,FALSE)</f>
        <v>#N/A</v>
      </c>
      <c r="BL4568">
        <v>87.5</v>
      </c>
      <c r="BM4568" s="59">
        <f t="shared" si="309"/>
        <v>300</v>
      </c>
      <c r="BN4568" t="s">
        <v>2112</v>
      </c>
    </row>
    <row r="4569" spans="1:66" ht="13" customHeight="1" x14ac:dyDescent="0.3">
      <c r="A4569" s="5">
        <v>46114</v>
      </c>
      <c r="B4569" t="s">
        <v>80</v>
      </c>
      <c r="F4569">
        <v>1062.5</v>
      </c>
      <c r="G4569">
        <v>1062.5</v>
      </c>
      <c r="H4569">
        <v>4712.5</v>
      </c>
      <c r="I4569" s="6">
        <v>3650</v>
      </c>
      <c r="Q4569" t="s">
        <v>81</v>
      </c>
      <c r="U4569">
        <v>2601425</v>
      </c>
      <c r="V4569" t="s">
        <v>2110</v>
      </c>
      <c r="W4569" t="s">
        <v>169</v>
      </c>
      <c r="X4569" t="s">
        <v>207</v>
      </c>
      <c r="Y4569" t="s">
        <v>2115</v>
      </c>
      <c r="AF4569" t="s">
        <v>2110</v>
      </c>
      <c r="AG4569" t="s">
        <v>2111</v>
      </c>
      <c r="AH4569" t="s">
        <v>210</v>
      </c>
      <c r="AI4569">
        <v>868733522</v>
      </c>
      <c r="AM4569">
        <v>260001</v>
      </c>
      <c r="BC4569" s="9">
        <v>1062</v>
      </c>
      <c r="BE4569">
        <f t="shared" si="307"/>
        <v>1062</v>
      </c>
      <c r="BF4569" s="6">
        <f t="shared" si="308"/>
        <v>-3650.5</v>
      </c>
      <c r="BG4569" s="10" t="s">
        <v>99</v>
      </c>
      <c r="BH4569" t="e">
        <f>+VLOOKUP(AF4569,Sheet4!A:A,1,FALSE)</f>
        <v>#N/A</v>
      </c>
      <c r="BL4569">
        <v>1062.5</v>
      </c>
      <c r="BM4569" s="59">
        <f t="shared" si="309"/>
        <v>3650</v>
      </c>
      <c r="BN4569" t="s">
        <v>2112</v>
      </c>
    </row>
    <row r="4570" spans="1:66" ht="13" customHeight="1" x14ac:dyDescent="0.3">
      <c r="A4570" s="5">
        <v>46114</v>
      </c>
      <c r="B4570" t="s">
        <v>80</v>
      </c>
      <c r="F4570">
        <v>2650</v>
      </c>
      <c r="G4570">
        <v>2650</v>
      </c>
      <c r="H4570">
        <v>11750</v>
      </c>
      <c r="I4570" s="6">
        <v>9100</v>
      </c>
      <c r="Q4570" t="s">
        <v>81</v>
      </c>
      <c r="U4570">
        <v>2601425</v>
      </c>
      <c r="V4570" t="s">
        <v>2110</v>
      </c>
      <c r="W4570" t="s">
        <v>169</v>
      </c>
      <c r="X4570" t="s">
        <v>207</v>
      </c>
      <c r="Y4570" t="s">
        <v>924</v>
      </c>
      <c r="AF4570" t="s">
        <v>2110</v>
      </c>
      <c r="AG4570" t="s">
        <v>2111</v>
      </c>
      <c r="AH4570" t="s">
        <v>210</v>
      </c>
      <c r="AI4570">
        <v>868733522</v>
      </c>
      <c r="AM4570">
        <v>260001</v>
      </c>
      <c r="BB4570" s="9">
        <v>2650</v>
      </c>
      <c r="BE4570">
        <f t="shared" si="307"/>
        <v>2650</v>
      </c>
      <c r="BF4570" s="6">
        <f t="shared" si="308"/>
        <v>-9100</v>
      </c>
      <c r="BG4570" s="12" t="s">
        <v>99</v>
      </c>
      <c r="BH4570" t="e">
        <f>+VLOOKUP(AF4570,Sheet4!A:A,1,FALSE)</f>
        <v>#N/A</v>
      </c>
      <c r="BL4570">
        <v>2650</v>
      </c>
      <c r="BM4570" s="59">
        <f t="shared" si="309"/>
        <v>9100</v>
      </c>
      <c r="BN4570" t="s">
        <v>2112</v>
      </c>
    </row>
    <row r="4571" spans="1:66" ht="13" customHeight="1" x14ac:dyDescent="0.3">
      <c r="A4571" s="5">
        <v>46114</v>
      </c>
      <c r="B4571" t="s">
        <v>82</v>
      </c>
      <c r="F4571" s="8">
        <v>138</v>
      </c>
      <c r="G4571">
        <v>69</v>
      </c>
      <c r="H4571">
        <v>246</v>
      </c>
      <c r="I4571" s="6">
        <v>108</v>
      </c>
      <c r="Q4571" t="s">
        <v>83</v>
      </c>
      <c r="U4571">
        <v>2601425</v>
      </c>
      <c r="V4571" t="s">
        <v>2110</v>
      </c>
      <c r="W4571" t="s">
        <v>169</v>
      </c>
      <c r="X4571" t="s">
        <v>207</v>
      </c>
      <c r="Y4571" t="s">
        <v>1062</v>
      </c>
      <c r="AF4571" t="s">
        <v>2110</v>
      </c>
      <c r="AG4571" t="s">
        <v>2111</v>
      </c>
      <c r="AH4571" t="s">
        <v>210</v>
      </c>
      <c r="AI4571">
        <v>868733522</v>
      </c>
      <c r="AM4571">
        <v>260001</v>
      </c>
      <c r="BE4571">
        <f t="shared" si="307"/>
        <v>0</v>
      </c>
      <c r="BF4571" s="6">
        <f t="shared" si="308"/>
        <v>-246</v>
      </c>
      <c r="BG4571" s="7" t="s">
        <v>71</v>
      </c>
      <c r="BH4571" t="e">
        <f>+VLOOKUP(AF4571,Sheet4!A:A,1,FALSE)</f>
        <v>#N/A</v>
      </c>
      <c r="BL4571">
        <v>69</v>
      </c>
      <c r="BM4571" s="59">
        <f t="shared" si="309"/>
        <v>177</v>
      </c>
      <c r="BN4571" t="s">
        <v>2112</v>
      </c>
    </row>
    <row r="4572" spans="1:66" ht="13" customHeight="1" x14ac:dyDescent="0.3">
      <c r="A4572" s="5">
        <v>46114</v>
      </c>
      <c r="B4572" t="s">
        <v>82</v>
      </c>
      <c r="F4572" s="8">
        <v>192</v>
      </c>
      <c r="G4572">
        <v>96</v>
      </c>
      <c r="H4572">
        <v>342</v>
      </c>
      <c r="I4572" s="6">
        <v>150</v>
      </c>
      <c r="Q4572" t="s">
        <v>83</v>
      </c>
      <c r="U4572">
        <v>2601425</v>
      </c>
      <c r="V4572" t="s">
        <v>2110</v>
      </c>
      <c r="W4572" t="s">
        <v>169</v>
      </c>
      <c r="X4572" t="s">
        <v>207</v>
      </c>
      <c r="Y4572" t="s">
        <v>2113</v>
      </c>
      <c r="AF4572" t="s">
        <v>2110</v>
      </c>
      <c r="AG4572" t="s">
        <v>2111</v>
      </c>
      <c r="AH4572" t="s">
        <v>210</v>
      </c>
      <c r="AI4572">
        <v>868733522</v>
      </c>
      <c r="AM4572">
        <v>260001</v>
      </c>
      <c r="BE4572">
        <f t="shared" si="307"/>
        <v>0</v>
      </c>
      <c r="BF4572" s="6">
        <f t="shared" si="308"/>
        <v>-342</v>
      </c>
      <c r="BG4572" s="7" t="s">
        <v>71</v>
      </c>
      <c r="BH4572" t="e">
        <f>+VLOOKUP(AF4572,Sheet4!A:A,1,FALSE)</f>
        <v>#N/A</v>
      </c>
      <c r="BL4572">
        <v>96</v>
      </c>
      <c r="BM4572" s="59">
        <f t="shared" si="309"/>
        <v>246</v>
      </c>
      <c r="BN4572" t="s">
        <v>2112</v>
      </c>
    </row>
    <row r="4573" spans="1:66" ht="13" customHeight="1" x14ac:dyDescent="0.3">
      <c r="A4573" s="5">
        <v>46114</v>
      </c>
      <c r="B4573" t="s">
        <v>82</v>
      </c>
      <c r="F4573" s="8">
        <v>198</v>
      </c>
      <c r="G4573">
        <v>99</v>
      </c>
      <c r="H4573">
        <v>354</v>
      </c>
      <c r="I4573" s="6">
        <v>156</v>
      </c>
      <c r="Q4573" t="s">
        <v>83</v>
      </c>
      <c r="U4573">
        <v>2601425</v>
      </c>
      <c r="V4573" t="s">
        <v>2110</v>
      </c>
      <c r="W4573" t="s">
        <v>169</v>
      </c>
      <c r="X4573" t="s">
        <v>207</v>
      </c>
      <c r="Y4573" t="s">
        <v>2114</v>
      </c>
      <c r="AF4573" t="s">
        <v>2110</v>
      </c>
      <c r="AG4573" t="s">
        <v>2111</v>
      </c>
      <c r="AH4573" t="s">
        <v>210</v>
      </c>
      <c r="AI4573">
        <v>868733522</v>
      </c>
      <c r="AM4573">
        <v>260001</v>
      </c>
      <c r="BE4573">
        <f t="shared" si="307"/>
        <v>0</v>
      </c>
      <c r="BF4573" s="6">
        <f t="shared" si="308"/>
        <v>-354</v>
      </c>
      <c r="BG4573" s="7" t="s">
        <v>71</v>
      </c>
      <c r="BH4573" t="e">
        <f>+VLOOKUP(AF4573,Sheet4!A:A,1,FALSE)</f>
        <v>#N/A</v>
      </c>
      <c r="BL4573">
        <v>99</v>
      </c>
      <c r="BM4573" s="59">
        <f t="shared" si="309"/>
        <v>255</v>
      </c>
      <c r="BN4573" t="s">
        <v>2112</v>
      </c>
    </row>
    <row r="4574" spans="1:66" ht="13" customHeight="1" x14ac:dyDescent="0.3">
      <c r="A4574" s="5">
        <v>46114</v>
      </c>
      <c r="B4574" t="s">
        <v>82</v>
      </c>
      <c r="F4574" s="8">
        <v>906</v>
      </c>
      <c r="G4574">
        <v>453</v>
      </c>
      <c r="H4574">
        <v>1620</v>
      </c>
      <c r="I4574" s="6">
        <v>714</v>
      </c>
      <c r="Q4574" t="s">
        <v>83</v>
      </c>
      <c r="U4574">
        <v>2601425</v>
      </c>
      <c r="V4574" t="s">
        <v>2110</v>
      </c>
      <c r="W4574" t="s">
        <v>169</v>
      </c>
      <c r="X4574" t="s">
        <v>207</v>
      </c>
      <c r="Y4574" t="s">
        <v>925</v>
      </c>
      <c r="AF4574" t="s">
        <v>2110</v>
      </c>
      <c r="AG4574" t="s">
        <v>2111</v>
      </c>
      <c r="AH4574" t="s">
        <v>210</v>
      </c>
      <c r="AI4574">
        <v>868733522</v>
      </c>
      <c r="AM4574">
        <v>260001</v>
      </c>
      <c r="BE4574">
        <f t="shared" si="307"/>
        <v>0</v>
      </c>
      <c r="BF4574" s="6">
        <f t="shared" si="308"/>
        <v>-1620</v>
      </c>
      <c r="BG4574" s="7" t="s">
        <v>71</v>
      </c>
      <c r="BH4574" t="e">
        <f>+VLOOKUP(AF4574,Sheet4!A:A,1,FALSE)</f>
        <v>#N/A</v>
      </c>
      <c r="BL4574">
        <v>453</v>
      </c>
      <c r="BM4574" s="59">
        <f t="shared" si="309"/>
        <v>1167</v>
      </c>
      <c r="BN4574" t="s">
        <v>2112</v>
      </c>
    </row>
    <row r="4575" spans="1:66" ht="13" customHeight="1" x14ac:dyDescent="0.3">
      <c r="A4575" s="5">
        <v>46114</v>
      </c>
      <c r="B4575" t="s">
        <v>84</v>
      </c>
      <c r="F4575">
        <v>2300</v>
      </c>
      <c r="G4575">
        <v>2300</v>
      </c>
      <c r="H4575">
        <v>4100</v>
      </c>
      <c r="I4575" s="6">
        <v>1800</v>
      </c>
      <c r="Q4575" t="s">
        <v>85</v>
      </c>
      <c r="U4575">
        <v>2601425</v>
      </c>
      <c r="V4575" t="s">
        <v>2110</v>
      </c>
      <c r="W4575" t="s">
        <v>169</v>
      </c>
      <c r="X4575" t="s">
        <v>207</v>
      </c>
      <c r="Y4575" t="s">
        <v>1062</v>
      </c>
      <c r="AF4575" t="s">
        <v>2110</v>
      </c>
      <c r="AG4575" t="s">
        <v>2111</v>
      </c>
      <c r="AH4575" t="s">
        <v>210</v>
      </c>
      <c r="AI4575">
        <v>868733522</v>
      </c>
      <c r="AM4575">
        <v>260001</v>
      </c>
      <c r="BD4575" s="9">
        <v>2300</v>
      </c>
      <c r="BE4575">
        <f t="shared" si="307"/>
        <v>0</v>
      </c>
      <c r="BF4575" s="6">
        <f t="shared" si="308"/>
        <v>-4100</v>
      </c>
      <c r="BG4575" s="11" t="s">
        <v>71</v>
      </c>
      <c r="BH4575" t="e">
        <f>+VLOOKUP(AF4575,Sheet4!A:A,1,FALSE)</f>
        <v>#N/A</v>
      </c>
      <c r="BL4575">
        <v>2300</v>
      </c>
      <c r="BM4575" s="59">
        <f t="shared" si="309"/>
        <v>1800</v>
      </c>
      <c r="BN4575" t="s">
        <v>2112</v>
      </c>
    </row>
    <row r="4576" spans="1:66" ht="13" customHeight="1" x14ac:dyDescent="0.3">
      <c r="A4576" s="5">
        <v>46114</v>
      </c>
      <c r="B4576" t="s">
        <v>84</v>
      </c>
      <c r="F4576">
        <v>3200</v>
      </c>
      <c r="G4576">
        <v>3200</v>
      </c>
      <c r="H4576">
        <v>5700</v>
      </c>
      <c r="I4576" s="6">
        <v>2500</v>
      </c>
      <c r="Q4576" t="s">
        <v>85</v>
      </c>
      <c r="U4576">
        <v>2601425</v>
      </c>
      <c r="V4576" t="s">
        <v>2110</v>
      </c>
      <c r="W4576" t="s">
        <v>169</v>
      </c>
      <c r="X4576" t="s">
        <v>207</v>
      </c>
      <c r="Y4576" t="s">
        <v>2113</v>
      </c>
      <c r="AF4576" t="s">
        <v>2110</v>
      </c>
      <c r="AG4576" t="s">
        <v>2111</v>
      </c>
      <c r="AH4576" t="s">
        <v>210</v>
      </c>
      <c r="AI4576">
        <v>868733522</v>
      </c>
      <c r="AM4576">
        <v>260001</v>
      </c>
      <c r="BD4576" s="9">
        <v>3200</v>
      </c>
      <c r="BE4576">
        <f t="shared" si="307"/>
        <v>0</v>
      </c>
      <c r="BF4576" s="6">
        <f t="shared" si="308"/>
        <v>-5700</v>
      </c>
      <c r="BG4576" s="11" t="s">
        <v>71</v>
      </c>
      <c r="BH4576" t="e">
        <f>+VLOOKUP(AF4576,Sheet4!A:A,1,FALSE)</f>
        <v>#N/A</v>
      </c>
      <c r="BL4576">
        <v>3200</v>
      </c>
      <c r="BM4576" s="59">
        <f t="shared" si="309"/>
        <v>2500</v>
      </c>
      <c r="BN4576" t="s">
        <v>2112</v>
      </c>
    </row>
    <row r="4577" spans="1:67" ht="13" customHeight="1" x14ac:dyDescent="0.3">
      <c r="A4577" s="5">
        <v>46114</v>
      </c>
      <c r="B4577" t="s">
        <v>84</v>
      </c>
      <c r="F4577">
        <v>3300</v>
      </c>
      <c r="G4577">
        <v>3300</v>
      </c>
      <c r="H4577">
        <v>5900</v>
      </c>
      <c r="I4577" s="6">
        <v>2600</v>
      </c>
      <c r="Q4577" t="s">
        <v>85</v>
      </c>
      <c r="U4577">
        <v>2601425</v>
      </c>
      <c r="V4577" t="s">
        <v>2110</v>
      </c>
      <c r="W4577" t="s">
        <v>169</v>
      </c>
      <c r="X4577" t="s">
        <v>207</v>
      </c>
      <c r="Y4577" t="s">
        <v>2114</v>
      </c>
      <c r="AF4577" t="s">
        <v>2110</v>
      </c>
      <c r="AG4577" t="s">
        <v>2111</v>
      </c>
      <c r="AH4577" t="s">
        <v>210</v>
      </c>
      <c r="AI4577">
        <v>868733522</v>
      </c>
      <c r="AM4577">
        <v>260001</v>
      </c>
      <c r="BD4577" s="9">
        <v>3300</v>
      </c>
      <c r="BE4577">
        <f t="shared" si="307"/>
        <v>0</v>
      </c>
      <c r="BF4577" s="6">
        <f t="shared" si="308"/>
        <v>-5900</v>
      </c>
      <c r="BG4577" s="11" t="s">
        <v>71</v>
      </c>
      <c r="BH4577" t="e">
        <f>+VLOOKUP(AF4577,Sheet4!A:A,1,FALSE)</f>
        <v>#N/A</v>
      </c>
      <c r="BL4577">
        <v>3300</v>
      </c>
      <c r="BM4577" s="59">
        <f t="shared" si="309"/>
        <v>2600</v>
      </c>
      <c r="BN4577" t="s">
        <v>2112</v>
      </c>
    </row>
    <row r="4578" spans="1:67" ht="13" customHeight="1" x14ac:dyDescent="0.3">
      <c r="A4578" s="5">
        <v>46114</v>
      </c>
      <c r="B4578" t="s">
        <v>84</v>
      </c>
      <c r="F4578">
        <v>15100</v>
      </c>
      <c r="G4578">
        <v>15100</v>
      </c>
      <c r="H4578">
        <v>27000</v>
      </c>
      <c r="I4578" s="6">
        <v>11900</v>
      </c>
      <c r="Q4578" t="s">
        <v>85</v>
      </c>
      <c r="U4578">
        <v>2601425</v>
      </c>
      <c r="V4578" t="s">
        <v>2110</v>
      </c>
      <c r="W4578" t="s">
        <v>169</v>
      </c>
      <c r="X4578" t="s">
        <v>207</v>
      </c>
      <c r="Y4578" t="s">
        <v>925</v>
      </c>
      <c r="AF4578" t="s">
        <v>2110</v>
      </c>
      <c r="AG4578" t="s">
        <v>2111</v>
      </c>
      <c r="AH4578" t="s">
        <v>210</v>
      </c>
      <c r="AI4578">
        <v>868733522</v>
      </c>
      <c r="AM4578">
        <v>260001</v>
      </c>
      <c r="BD4578" s="9">
        <v>15100</v>
      </c>
      <c r="BE4578">
        <f t="shared" si="307"/>
        <v>0</v>
      </c>
      <c r="BF4578" s="6">
        <f t="shared" si="308"/>
        <v>-27000</v>
      </c>
      <c r="BG4578" s="11" t="s">
        <v>71</v>
      </c>
      <c r="BH4578" t="e">
        <f>+VLOOKUP(AF4578,Sheet4!A:A,1,FALSE)</f>
        <v>#N/A</v>
      </c>
      <c r="BL4578">
        <v>15100</v>
      </c>
      <c r="BM4578" s="59">
        <f t="shared" si="309"/>
        <v>11900</v>
      </c>
      <c r="BN4578" t="s">
        <v>2112</v>
      </c>
    </row>
    <row r="4579" spans="1:67" ht="13" customHeight="1" x14ac:dyDescent="0.3">
      <c r="A4579" s="5">
        <v>46114</v>
      </c>
      <c r="B4579" t="s">
        <v>63</v>
      </c>
      <c r="F4579">
        <v>780</v>
      </c>
      <c r="G4579">
        <v>780</v>
      </c>
      <c r="H4579" s="6">
        <v>4560</v>
      </c>
      <c r="I4579" s="6">
        <f>H4579-G4579</f>
        <v>3780</v>
      </c>
      <c r="J4579" s="6"/>
      <c r="K4579" s="6"/>
      <c r="Q4579" t="s">
        <v>64</v>
      </c>
      <c r="U4579">
        <v>2601426</v>
      </c>
      <c r="V4579" t="s">
        <v>2116</v>
      </c>
      <c r="W4579" t="s">
        <v>110</v>
      </c>
      <c r="X4579" t="s">
        <v>312</v>
      </c>
      <c r="Y4579" t="s">
        <v>2117</v>
      </c>
      <c r="AF4579" t="s">
        <v>2116</v>
      </c>
      <c r="AG4579" t="s">
        <v>2118</v>
      </c>
      <c r="AH4579" t="s">
        <v>315</v>
      </c>
      <c r="AI4579">
        <v>847671309</v>
      </c>
      <c r="AM4579">
        <v>260001</v>
      </c>
      <c r="BA4579" s="6">
        <v>3780</v>
      </c>
      <c r="BD4579" s="9">
        <v>780</v>
      </c>
      <c r="BE4579">
        <f t="shared" si="307"/>
        <v>0</v>
      </c>
      <c r="BF4579" s="6">
        <f t="shared" si="308"/>
        <v>-4560</v>
      </c>
      <c r="BG4579" s="11" t="s">
        <v>71</v>
      </c>
      <c r="BH4579" t="e">
        <f>+VLOOKUP(AF4579,Sheet4!A:A,1,FALSE)</f>
        <v>#N/A</v>
      </c>
      <c r="BL4579" s="6">
        <v>4560</v>
      </c>
      <c r="BM4579" s="59">
        <f t="shared" si="309"/>
        <v>0</v>
      </c>
      <c r="BN4579" t="s">
        <v>2119</v>
      </c>
      <c r="BO4579" t="s">
        <v>101</v>
      </c>
    </row>
    <row r="4580" spans="1:67" ht="13" customHeight="1" x14ac:dyDescent="0.3">
      <c r="A4580" s="5">
        <v>46114</v>
      </c>
      <c r="B4580" t="s">
        <v>74</v>
      </c>
      <c r="F4580" s="8">
        <v>52</v>
      </c>
      <c r="G4580">
        <v>26</v>
      </c>
      <c r="H4580" s="6">
        <v>304</v>
      </c>
      <c r="I4580" s="6">
        <f>H4580-G4580</f>
        <v>278</v>
      </c>
      <c r="J4580" s="6"/>
      <c r="K4580" s="6"/>
      <c r="Q4580" t="s">
        <v>75</v>
      </c>
      <c r="U4580">
        <v>2601426</v>
      </c>
      <c r="V4580" t="s">
        <v>2116</v>
      </c>
      <c r="W4580" t="s">
        <v>110</v>
      </c>
      <c r="X4580" t="s">
        <v>312</v>
      </c>
      <c r="Y4580" t="s">
        <v>2117</v>
      </c>
      <c r="AF4580" t="s">
        <v>2116</v>
      </c>
      <c r="AG4580" t="s">
        <v>2118</v>
      </c>
      <c r="AH4580" t="s">
        <v>315</v>
      </c>
      <c r="AI4580">
        <v>847671309</v>
      </c>
      <c r="AM4580">
        <v>260001</v>
      </c>
      <c r="BA4580" s="6">
        <v>252</v>
      </c>
      <c r="BE4580">
        <f t="shared" si="307"/>
        <v>0</v>
      </c>
      <c r="BF4580" s="6">
        <f t="shared" si="308"/>
        <v>-304</v>
      </c>
      <c r="BG4580" s="7" t="s">
        <v>71</v>
      </c>
      <c r="BH4580" t="e">
        <f>+VLOOKUP(AF4580,Sheet4!A:A,1,FALSE)</f>
        <v>#N/A</v>
      </c>
      <c r="BL4580" s="6">
        <v>304</v>
      </c>
      <c r="BM4580" s="59">
        <f t="shared" si="309"/>
        <v>0</v>
      </c>
      <c r="BN4580" t="s">
        <v>2119</v>
      </c>
    </row>
    <row r="4581" spans="1:67" ht="13" customHeight="1" x14ac:dyDescent="0.3">
      <c r="A4581" s="5">
        <v>46114</v>
      </c>
      <c r="B4581" t="s">
        <v>76</v>
      </c>
      <c r="F4581">
        <v>1040</v>
      </c>
      <c r="G4581">
        <v>1040</v>
      </c>
      <c r="H4581" s="6">
        <v>6080</v>
      </c>
      <c r="I4581" s="6">
        <f>H4581-G4581</f>
        <v>5040</v>
      </c>
      <c r="J4581" s="6"/>
      <c r="K4581" s="6"/>
      <c r="Q4581" t="s">
        <v>77</v>
      </c>
      <c r="U4581">
        <v>2601426</v>
      </c>
      <c r="V4581" t="s">
        <v>2116</v>
      </c>
      <c r="W4581" t="s">
        <v>110</v>
      </c>
      <c r="X4581" t="s">
        <v>312</v>
      </c>
      <c r="Y4581" t="s">
        <v>2117</v>
      </c>
      <c r="AF4581" t="s">
        <v>2116</v>
      </c>
      <c r="AG4581" t="s">
        <v>2118</v>
      </c>
      <c r="AH4581" t="s">
        <v>315</v>
      </c>
      <c r="AI4581">
        <v>847671309</v>
      </c>
      <c r="AM4581">
        <v>260001</v>
      </c>
      <c r="BA4581" s="6">
        <v>5040</v>
      </c>
      <c r="BE4581">
        <f t="shared" si="307"/>
        <v>0</v>
      </c>
      <c r="BF4581" s="6">
        <f t="shared" si="308"/>
        <v>-6080</v>
      </c>
      <c r="BG4581" s="7" t="s">
        <v>71</v>
      </c>
      <c r="BH4581" t="e">
        <f>+VLOOKUP(AF4581,Sheet4!A:A,1,FALSE)</f>
        <v>#N/A</v>
      </c>
      <c r="BL4581" s="6">
        <v>6080</v>
      </c>
      <c r="BM4581" s="59">
        <f t="shared" si="309"/>
        <v>0</v>
      </c>
      <c r="BN4581" t="s">
        <v>2119</v>
      </c>
    </row>
    <row r="4582" spans="1:67" ht="13" customHeight="1" x14ac:dyDescent="0.3">
      <c r="A4582" s="5">
        <v>46114</v>
      </c>
      <c r="B4582" t="s">
        <v>78</v>
      </c>
      <c r="F4582" s="8">
        <v>52</v>
      </c>
      <c r="G4582">
        <v>26</v>
      </c>
      <c r="H4582" s="6">
        <v>304</v>
      </c>
      <c r="I4582" s="6">
        <f>H4582-G4582</f>
        <v>278</v>
      </c>
      <c r="J4582" s="6"/>
      <c r="K4582" s="6"/>
      <c r="Q4582" t="s">
        <v>79</v>
      </c>
      <c r="U4582">
        <v>2601426</v>
      </c>
      <c r="V4582" t="s">
        <v>2116</v>
      </c>
      <c r="W4582" t="s">
        <v>110</v>
      </c>
      <c r="X4582" t="s">
        <v>312</v>
      </c>
      <c r="Y4582" t="s">
        <v>2117</v>
      </c>
      <c r="AF4582" t="s">
        <v>2116</v>
      </c>
      <c r="AG4582" t="s">
        <v>2118</v>
      </c>
      <c r="AH4582" t="s">
        <v>315</v>
      </c>
      <c r="AI4582">
        <v>847671309</v>
      </c>
      <c r="AM4582">
        <v>260001</v>
      </c>
      <c r="BA4582" s="6">
        <v>252</v>
      </c>
      <c r="BE4582">
        <f t="shared" si="307"/>
        <v>0</v>
      </c>
      <c r="BF4582" s="6">
        <f t="shared" si="308"/>
        <v>-304</v>
      </c>
      <c r="BG4582" s="7" t="s">
        <v>71</v>
      </c>
      <c r="BH4582" t="e">
        <f>+VLOOKUP(AF4582,Sheet4!A:A,1,FALSE)</f>
        <v>#N/A</v>
      </c>
      <c r="BL4582" s="6">
        <v>304</v>
      </c>
      <c r="BM4582" s="59">
        <f t="shared" si="309"/>
        <v>0</v>
      </c>
      <c r="BN4582" t="s">
        <v>2119</v>
      </c>
    </row>
    <row r="4583" spans="1:67" ht="13" customHeight="1" x14ac:dyDescent="0.3">
      <c r="A4583" s="5">
        <v>46114</v>
      </c>
      <c r="B4583" t="s">
        <v>80</v>
      </c>
      <c r="F4583">
        <v>650</v>
      </c>
      <c r="G4583">
        <v>650</v>
      </c>
      <c r="H4583" s="6">
        <v>3800</v>
      </c>
      <c r="I4583" s="6">
        <f>H4583-G4583</f>
        <v>3150</v>
      </c>
      <c r="J4583" s="6"/>
      <c r="K4583" s="6"/>
      <c r="Q4583" t="s">
        <v>81</v>
      </c>
      <c r="U4583">
        <v>2601426</v>
      </c>
      <c r="V4583" t="s">
        <v>2116</v>
      </c>
      <c r="W4583" t="s">
        <v>110</v>
      </c>
      <c r="X4583" t="s">
        <v>312</v>
      </c>
      <c r="Y4583" t="s">
        <v>2117</v>
      </c>
      <c r="AF4583" t="s">
        <v>2116</v>
      </c>
      <c r="AG4583" t="s">
        <v>2118</v>
      </c>
      <c r="AH4583" t="s">
        <v>315</v>
      </c>
      <c r="AI4583">
        <v>847671309</v>
      </c>
      <c r="AM4583">
        <v>260001</v>
      </c>
      <c r="BA4583" s="6">
        <v>3150</v>
      </c>
      <c r="BD4583" s="9">
        <v>650</v>
      </c>
      <c r="BE4583">
        <f t="shared" si="307"/>
        <v>0</v>
      </c>
      <c r="BF4583" s="6">
        <f t="shared" si="308"/>
        <v>-3800</v>
      </c>
      <c r="BG4583" s="11" t="s">
        <v>71</v>
      </c>
      <c r="BH4583" t="e">
        <f>+VLOOKUP(AF4583,Sheet4!A:A,1,FALSE)</f>
        <v>#N/A</v>
      </c>
      <c r="BL4583" s="6">
        <v>3800</v>
      </c>
      <c r="BM4583" s="59">
        <f t="shared" si="309"/>
        <v>0</v>
      </c>
      <c r="BN4583" t="s">
        <v>2119</v>
      </c>
    </row>
    <row r="4584" spans="1:67" ht="13" customHeight="1" x14ac:dyDescent="0.3">
      <c r="A4584" s="5">
        <v>46114</v>
      </c>
      <c r="B4584" t="s">
        <v>63</v>
      </c>
      <c r="F4584">
        <v>15</v>
      </c>
      <c r="G4584">
        <v>15</v>
      </c>
      <c r="H4584">
        <v>240</v>
      </c>
      <c r="I4584" s="6">
        <v>225</v>
      </c>
      <c r="Q4584" t="s">
        <v>64</v>
      </c>
      <c r="U4584">
        <v>2601427</v>
      </c>
      <c r="V4584" t="s">
        <v>2120</v>
      </c>
      <c r="W4584" t="s">
        <v>94</v>
      </c>
      <c r="X4584" t="s">
        <v>330</v>
      </c>
      <c r="Y4584" t="s">
        <v>2121</v>
      </c>
      <c r="AF4584" t="s">
        <v>2120</v>
      </c>
      <c r="AG4584" t="s">
        <v>2122</v>
      </c>
      <c r="AH4584" t="s">
        <v>333</v>
      </c>
      <c r="AI4584">
        <v>862893899</v>
      </c>
      <c r="AM4584">
        <v>260001</v>
      </c>
      <c r="BE4584">
        <f t="shared" si="307"/>
        <v>0</v>
      </c>
      <c r="BF4584" s="6">
        <f t="shared" si="308"/>
        <v>-240</v>
      </c>
      <c r="BG4584" s="7" t="s">
        <v>71</v>
      </c>
      <c r="BH4584" t="e">
        <f>+VLOOKUP(AF4584,Sheet4!A:A,1,FALSE)</f>
        <v>#N/A</v>
      </c>
      <c r="BL4584">
        <v>15</v>
      </c>
      <c r="BM4584" s="59">
        <f t="shared" si="309"/>
        <v>225</v>
      </c>
      <c r="BN4584" t="s">
        <v>2123</v>
      </c>
      <c r="BO4584" t="s">
        <v>101</v>
      </c>
    </row>
    <row r="4585" spans="1:67" ht="13" customHeight="1" x14ac:dyDescent="0.3">
      <c r="A4585" s="5">
        <v>46114</v>
      </c>
      <c r="B4585" t="s">
        <v>63</v>
      </c>
      <c r="F4585">
        <v>15</v>
      </c>
      <c r="G4585">
        <v>15</v>
      </c>
      <c r="H4585">
        <v>240</v>
      </c>
      <c r="I4585" s="6">
        <v>225</v>
      </c>
      <c r="Q4585" t="s">
        <v>64</v>
      </c>
      <c r="U4585">
        <v>2601427</v>
      </c>
      <c r="V4585" t="s">
        <v>2120</v>
      </c>
      <c r="W4585" t="s">
        <v>94</v>
      </c>
      <c r="X4585" t="s">
        <v>330</v>
      </c>
      <c r="Y4585" t="s">
        <v>2124</v>
      </c>
      <c r="AF4585" t="s">
        <v>2120</v>
      </c>
      <c r="AG4585" t="s">
        <v>2122</v>
      </c>
      <c r="AH4585" t="s">
        <v>333</v>
      </c>
      <c r="AI4585">
        <v>862893899</v>
      </c>
      <c r="AM4585">
        <v>260001</v>
      </c>
      <c r="BE4585">
        <f t="shared" si="307"/>
        <v>0</v>
      </c>
      <c r="BF4585" s="6">
        <f t="shared" si="308"/>
        <v>-240</v>
      </c>
      <c r="BG4585" s="7" t="s">
        <v>71</v>
      </c>
      <c r="BH4585" t="e">
        <f>+VLOOKUP(AF4585,Sheet4!A:A,1,FALSE)</f>
        <v>#N/A</v>
      </c>
      <c r="BL4585">
        <v>15</v>
      </c>
      <c r="BM4585" s="59">
        <f t="shared" si="309"/>
        <v>225</v>
      </c>
      <c r="BN4585" t="s">
        <v>2123</v>
      </c>
      <c r="BO4585" t="s">
        <v>101</v>
      </c>
    </row>
    <row r="4586" spans="1:67" ht="13" customHeight="1" x14ac:dyDescent="0.3">
      <c r="A4586" s="5">
        <v>46114</v>
      </c>
      <c r="B4586" t="s">
        <v>63</v>
      </c>
      <c r="F4586">
        <v>75</v>
      </c>
      <c r="G4586">
        <v>75</v>
      </c>
      <c r="H4586">
        <v>1185</v>
      </c>
      <c r="I4586" s="6">
        <v>1110</v>
      </c>
      <c r="Q4586" t="s">
        <v>64</v>
      </c>
      <c r="U4586">
        <v>2601427</v>
      </c>
      <c r="V4586" t="s">
        <v>2120</v>
      </c>
      <c r="W4586" t="s">
        <v>94</v>
      </c>
      <c r="X4586" t="s">
        <v>330</v>
      </c>
      <c r="Y4586" t="s">
        <v>2125</v>
      </c>
      <c r="AF4586" t="s">
        <v>2120</v>
      </c>
      <c r="AG4586" t="s">
        <v>2122</v>
      </c>
      <c r="AH4586" t="s">
        <v>333</v>
      </c>
      <c r="AI4586">
        <v>862893899</v>
      </c>
      <c r="AM4586">
        <v>260001</v>
      </c>
      <c r="BE4586">
        <f t="shared" si="307"/>
        <v>0</v>
      </c>
      <c r="BF4586" s="6">
        <f t="shared" si="308"/>
        <v>-1185</v>
      </c>
      <c r="BG4586" s="7" t="s">
        <v>71</v>
      </c>
      <c r="BH4586" t="e">
        <f>+VLOOKUP(AF4586,Sheet4!A:A,1,FALSE)</f>
        <v>#N/A</v>
      </c>
      <c r="BL4586">
        <v>75</v>
      </c>
      <c r="BM4586" s="59">
        <f t="shared" si="309"/>
        <v>1110</v>
      </c>
      <c r="BN4586" t="s">
        <v>2123</v>
      </c>
      <c r="BO4586" t="s">
        <v>101</v>
      </c>
    </row>
    <row r="4587" spans="1:67" ht="13" customHeight="1" x14ac:dyDescent="0.3">
      <c r="A4587" s="5">
        <v>46114</v>
      </c>
      <c r="B4587" t="s">
        <v>63</v>
      </c>
      <c r="F4587">
        <v>60</v>
      </c>
      <c r="G4587">
        <v>60</v>
      </c>
      <c r="H4587">
        <v>945</v>
      </c>
      <c r="I4587" s="6">
        <v>885</v>
      </c>
      <c r="Q4587" t="s">
        <v>64</v>
      </c>
      <c r="U4587">
        <v>2601427</v>
      </c>
      <c r="V4587" t="s">
        <v>2120</v>
      </c>
      <c r="W4587" t="s">
        <v>94</v>
      </c>
      <c r="X4587" t="s">
        <v>330</v>
      </c>
      <c r="Y4587" t="s">
        <v>2126</v>
      </c>
      <c r="AF4587" t="s">
        <v>2120</v>
      </c>
      <c r="AG4587" t="s">
        <v>2122</v>
      </c>
      <c r="AH4587" t="s">
        <v>333</v>
      </c>
      <c r="AI4587">
        <v>862893899</v>
      </c>
      <c r="AM4587">
        <v>260001</v>
      </c>
      <c r="BE4587">
        <f t="shared" si="307"/>
        <v>0</v>
      </c>
      <c r="BF4587" s="6">
        <f t="shared" si="308"/>
        <v>-945</v>
      </c>
      <c r="BG4587" s="7" t="s">
        <v>71</v>
      </c>
      <c r="BH4587" t="e">
        <f>+VLOOKUP(AF4587,Sheet4!A:A,1,FALSE)</f>
        <v>#N/A</v>
      </c>
      <c r="BL4587">
        <v>60</v>
      </c>
      <c r="BM4587" s="59">
        <f t="shared" si="309"/>
        <v>885</v>
      </c>
      <c r="BN4587" t="s">
        <v>2123</v>
      </c>
      <c r="BO4587" t="s">
        <v>101</v>
      </c>
    </row>
    <row r="4588" spans="1:67" ht="13" customHeight="1" x14ac:dyDescent="0.3">
      <c r="A4588" s="5">
        <v>46114</v>
      </c>
      <c r="B4588" t="s">
        <v>63</v>
      </c>
      <c r="F4588">
        <v>30</v>
      </c>
      <c r="G4588">
        <v>30</v>
      </c>
      <c r="H4588">
        <v>480</v>
      </c>
      <c r="I4588" s="6">
        <v>450</v>
      </c>
      <c r="Q4588" t="s">
        <v>64</v>
      </c>
      <c r="U4588">
        <v>2601427</v>
      </c>
      <c r="V4588" t="s">
        <v>2120</v>
      </c>
      <c r="W4588" t="s">
        <v>94</v>
      </c>
      <c r="X4588" t="s">
        <v>330</v>
      </c>
      <c r="Y4588" t="s">
        <v>2127</v>
      </c>
      <c r="AF4588" t="s">
        <v>2120</v>
      </c>
      <c r="AG4588" t="s">
        <v>2122</v>
      </c>
      <c r="AH4588" t="s">
        <v>333</v>
      </c>
      <c r="AI4588">
        <v>862893899</v>
      </c>
      <c r="AM4588">
        <v>260001</v>
      </c>
      <c r="BE4588">
        <f t="shared" si="307"/>
        <v>0</v>
      </c>
      <c r="BF4588" s="6">
        <f t="shared" si="308"/>
        <v>-480</v>
      </c>
      <c r="BG4588" s="7" t="s">
        <v>71</v>
      </c>
      <c r="BH4588" t="e">
        <f>+VLOOKUP(AF4588,Sheet4!A:A,1,FALSE)</f>
        <v>#N/A</v>
      </c>
      <c r="BL4588">
        <v>30</v>
      </c>
      <c r="BM4588" s="59">
        <f t="shared" si="309"/>
        <v>450</v>
      </c>
      <c r="BN4588" t="s">
        <v>2123</v>
      </c>
      <c r="BO4588" t="s">
        <v>101</v>
      </c>
    </row>
    <row r="4589" spans="1:67" ht="13" customHeight="1" x14ac:dyDescent="0.3">
      <c r="A4589" s="5">
        <v>46114</v>
      </c>
      <c r="B4589" t="s">
        <v>74</v>
      </c>
      <c r="F4589" s="8">
        <v>1</v>
      </c>
      <c r="G4589">
        <v>0.5</v>
      </c>
      <c r="H4589">
        <v>16</v>
      </c>
      <c r="I4589" s="6">
        <v>15</v>
      </c>
      <c r="Q4589" t="s">
        <v>75</v>
      </c>
      <c r="U4589">
        <v>2601427</v>
      </c>
      <c r="V4589" t="s">
        <v>2120</v>
      </c>
      <c r="W4589" t="s">
        <v>94</v>
      </c>
      <c r="X4589" t="s">
        <v>330</v>
      </c>
      <c r="Y4589" t="s">
        <v>2121</v>
      </c>
      <c r="AF4589" t="s">
        <v>2120</v>
      </c>
      <c r="AG4589" t="s">
        <v>2122</v>
      </c>
      <c r="AH4589" t="s">
        <v>333</v>
      </c>
      <c r="AI4589">
        <v>862893899</v>
      </c>
      <c r="AM4589">
        <v>260001</v>
      </c>
      <c r="BE4589">
        <f t="shared" si="307"/>
        <v>0</v>
      </c>
      <c r="BF4589" s="6">
        <f t="shared" si="308"/>
        <v>-16</v>
      </c>
      <c r="BG4589" s="7" t="s">
        <v>71</v>
      </c>
      <c r="BH4589" t="e">
        <f>+VLOOKUP(AF4589,Sheet4!A:A,1,FALSE)</f>
        <v>#N/A</v>
      </c>
      <c r="BL4589">
        <v>0.5</v>
      </c>
      <c r="BM4589" s="59">
        <f t="shared" si="309"/>
        <v>15.5</v>
      </c>
      <c r="BN4589" t="s">
        <v>2123</v>
      </c>
    </row>
    <row r="4590" spans="1:67" ht="13" customHeight="1" x14ac:dyDescent="0.3">
      <c r="A4590" s="5">
        <v>46114</v>
      </c>
      <c r="B4590" t="s">
        <v>74</v>
      </c>
      <c r="F4590" s="8">
        <v>1</v>
      </c>
      <c r="G4590">
        <v>0.5</v>
      </c>
      <c r="H4590">
        <v>16</v>
      </c>
      <c r="I4590" s="6">
        <v>15</v>
      </c>
      <c r="Q4590" t="s">
        <v>75</v>
      </c>
      <c r="U4590">
        <v>2601427</v>
      </c>
      <c r="V4590" t="s">
        <v>2120</v>
      </c>
      <c r="W4590" t="s">
        <v>94</v>
      </c>
      <c r="X4590" t="s">
        <v>330</v>
      </c>
      <c r="Y4590" t="s">
        <v>2124</v>
      </c>
      <c r="AF4590" t="s">
        <v>2120</v>
      </c>
      <c r="AG4590" t="s">
        <v>2122</v>
      </c>
      <c r="AH4590" t="s">
        <v>333</v>
      </c>
      <c r="AI4590">
        <v>862893899</v>
      </c>
      <c r="AM4590">
        <v>260001</v>
      </c>
      <c r="BE4590">
        <f t="shared" si="307"/>
        <v>0</v>
      </c>
      <c r="BF4590" s="6">
        <f t="shared" si="308"/>
        <v>-16</v>
      </c>
      <c r="BG4590" s="7" t="s">
        <v>71</v>
      </c>
      <c r="BH4590" t="e">
        <f>+VLOOKUP(AF4590,Sheet4!A:A,1,FALSE)</f>
        <v>#N/A</v>
      </c>
      <c r="BL4590">
        <v>0.5</v>
      </c>
      <c r="BM4590" s="59">
        <f t="shared" si="309"/>
        <v>15.5</v>
      </c>
      <c r="BN4590" t="s">
        <v>2123</v>
      </c>
    </row>
    <row r="4591" spans="1:67" ht="13" customHeight="1" x14ac:dyDescent="0.3">
      <c r="A4591" s="5">
        <v>46114</v>
      </c>
      <c r="B4591" t="s">
        <v>74</v>
      </c>
      <c r="F4591" s="8">
        <v>5</v>
      </c>
      <c r="G4591">
        <v>2.5</v>
      </c>
      <c r="H4591">
        <v>79</v>
      </c>
      <c r="I4591" s="6">
        <v>74</v>
      </c>
      <c r="Q4591" t="s">
        <v>75</v>
      </c>
      <c r="U4591">
        <v>2601427</v>
      </c>
      <c r="V4591" t="s">
        <v>2120</v>
      </c>
      <c r="W4591" t="s">
        <v>94</v>
      </c>
      <c r="X4591" t="s">
        <v>330</v>
      </c>
      <c r="Y4591" t="s">
        <v>2125</v>
      </c>
      <c r="AF4591" t="s">
        <v>2120</v>
      </c>
      <c r="AG4591" t="s">
        <v>2122</v>
      </c>
      <c r="AH4591" t="s">
        <v>333</v>
      </c>
      <c r="AI4591">
        <v>862893899</v>
      </c>
      <c r="AM4591">
        <v>260001</v>
      </c>
      <c r="BE4591">
        <f t="shared" si="307"/>
        <v>0</v>
      </c>
      <c r="BF4591" s="6">
        <f t="shared" si="308"/>
        <v>-79</v>
      </c>
      <c r="BG4591" s="7" t="s">
        <v>71</v>
      </c>
      <c r="BH4591" t="e">
        <f>+VLOOKUP(AF4591,Sheet4!A:A,1,FALSE)</f>
        <v>#N/A</v>
      </c>
      <c r="BL4591">
        <v>2.5</v>
      </c>
      <c r="BM4591" s="59">
        <f t="shared" si="309"/>
        <v>76.5</v>
      </c>
      <c r="BN4591" t="s">
        <v>2123</v>
      </c>
    </row>
    <row r="4592" spans="1:67" ht="13" customHeight="1" x14ac:dyDescent="0.3">
      <c r="A4592" s="5">
        <v>46114</v>
      </c>
      <c r="B4592" t="s">
        <v>74</v>
      </c>
      <c r="F4592" s="8">
        <v>4</v>
      </c>
      <c r="G4592">
        <v>2</v>
      </c>
      <c r="H4592">
        <v>63</v>
      </c>
      <c r="I4592" s="6">
        <v>59</v>
      </c>
      <c r="Q4592" t="s">
        <v>75</v>
      </c>
      <c r="U4592">
        <v>2601427</v>
      </c>
      <c r="V4592" t="s">
        <v>2120</v>
      </c>
      <c r="W4592" t="s">
        <v>94</v>
      </c>
      <c r="X4592" t="s">
        <v>330</v>
      </c>
      <c r="Y4592" t="s">
        <v>2126</v>
      </c>
      <c r="AF4592" t="s">
        <v>2120</v>
      </c>
      <c r="AG4592" t="s">
        <v>2122</v>
      </c>
      <c r="AH4592" t="s">
        <v>333</v>
      </c>
      <c r="AI4592">
        <v>862893899</v>
      </c>
      <c r="AM4592">
        <v>260001</v>
      </c>
      <c r="BE4592">
        <f t="shared" si="307"/>
        <v>0</v>
      </c>
      <c r="BF4592" s="6">
        <f t="shared" si="308"/>
        <v>-63</v>
      </c>
      <c r="BG4592" s="7" t="s">
        <v>71</v>
      </c>
      <c r="BH4592" t="e">
        <f>+VLOOKUP(AF4592,Sheet4!A:A,1,FALSE)</f>
        <v>#N/A</v>
      </c>
      <c r="BL4592">
        <v>2</v>
      </c>
      <c r="BM4592" s="59">
        <f t="shared" si="309"/>
        <v>61</v>
      </c>
      <c r="BN4592" t="s">
        <v>2123</v>
      </c>
    </row>
    <row r="4593" spans="1:66" ht="13" customHeight="1" x14ac:dyDescent="0.3">
      <c r="A4593" s="5">
        <v>46114</v>
      </c>
      <c r="B4593" t="s">
        <v>74</v>
      </c>
      <c r="F4593" s="8">
        <v>2</v>
      </c>
      <c r="G4593">
        <v>1</v>
      </c>
      <c r="H4593">
        <v>32</v>
      </c>
      <c r="I4593" s="6">
        <v>30</v>
      </c>
      <c r="Q4593" t="s">
        <v>75</v>
      </c>
      <c r="U4593">
        <v>2601427</v>
      </c>
      <c r="V4593" t="s">
        <v>2120</v>
      </c>
      <c r="W4593" t="s">
        <v>94</v>
      </c>
      <c r="X4593" t="s">
        <v>330</v>
      </c>
      <c r="Y4593" t="s">
        <v>2127</v>
      </c>
      <c r="AF4593" t="s">
        <v>2120</v>
      </c>
      <c r="AG4593" t="s">
        <v>2122</v>
      </c>
      <c r="AH4593" t="s">
        <v>333</v>
      </c>
      <c r="AI4593">
        <v>862893899</v>
      </c>
      <c r="AM4593">
        <v>260001</v>
      </c>
      <c r="BE4593">
        <f t="shared" si="307"/>
        <v>0</v>
      </c>
      <c r="BF4593" s="6">
        <f t="shared" si="308"/>
        <v>-32</v>
      </c>
      <c r="BG4593" s="7" t="s">
        <v>71</v>
      </c>
      <c r="BH4593" t="e">
        <f>+VLOOKUP(AF4593,Sheet4!A:A,1,FALSE)</f>
        <v>#N/A</v>
      </c>
      <c r="BL4593">
        <v>1</v>
      </c>
      <c r="BM4593" s="59">
        <f t="shared" si="309"/>
        <v>31</v>
      </c>
      <c r="BN4593" t="s">
        <v>2123</v>
      </c>
    </row>
    <row r="4594" spans="1:66" ht="13" customHeight="1" x14ac:dyDescent="0.3">
      <c r="A4594" s="5">
        <v>46114</v>
      </c>
      <c r="B4594" t="s">
        <v>76</v>
      </c>
      <c r="F4594">
        <v>20</v>
      </c>
      <c r="G4594">
        <v>20</v>
      </c>
      <c r="H4594">
        <v>320</v>
      </c>
      <c r="I4594" s="6">
        <v>300</v>
      </c>
      <c r="Q4594" t="s">
        <v>77</v>
      </c>
      <c r="U4594">
        <v>2601427</v>
      </c>
      <c r="V4594" t="s">
        <v>2120</v>
      </c>
      <c r="W4594" t="s">
        <v>94</v>
      </c>
      <c r="X4594" t="s">
        <v>330</v>
      </c>
      <c r="Y4594" t="s">
        <v>2121</v>
      </c>
      <c r="AF4594" t="s">
        <v>2120</v>
      </c>
      <c r="AG4594" t="s">
        <v>2122</v>
      </c>
      <c r="AH4594" t="s">
        <v>333</v>
      </c>
      <c r="AI4594">
        <v>862893899</v>
      </c>
      <c r="AM4594">
        <v>260001</v>
      </c>
      <c r="BE4594">
        <f t="shared" si="307"/>
        <v>0</v>
      </c>
      <c r="BF4594" s="6">
        <f t="shared" si="308"/>
        <v>-320</v>
      </c>
      <c r="BG4594" s="7" t="s">
        <v>71</v>
      </c>
      <c r="BH4594" t="e">
        <f>+VLOOKUP(AF4594,Sheet4!A:A,1,FALSE)</f>
        <v>#N/A</v>
      </c>
      <c r="BL4594">
        <v>20</v>
      </c>
      <c r="BM4594" s="59">
        <f t="shared" si="309"/>
        <v>300</v>
      </c>
      <c r="BN4594" t="s">
        <v>2123</v>
      </c>
    </row>
    <row r="4595" spans="1:66" ht="13" customHeight="1" x14ac:dyDescent="0.3">
      <c r="A4595" s="5">
        <v>46114</v>
      </c>
      <c r="B4595" t="s">
        <v>76</v>
      </c>
      <c r="F4595">
        <v>20</v>
      </c>
      <c r="G4595">
        <v>20</v>
      </c>
      <c r="H4595">
        <v>320</v>
      </c>
      <c r="I4595" s="6">
        <v>300</v>
      </c>
      <c r="Q4595" t="s">
        <v>77</v>
      </c>
      <c r="U4595">
        <v>2601427</v>
      </c>
      <c r="V4595" t="s">
        <v>2120</v>
      </c>
      <c r="W4595" t="s">
        <v>94</v>
      </c>
      <c r="X4595" t="s">
        <v>330</v>
      </c>
      <c r="Y4595" t="s">
        <v>2124</v>
      </c>
      <c r="AF4595" t="s">
        <v>2120</v>
      </c>
      <c r="AG4595" t="s">
        <v>2122</v>
      </c>
      <c r="AH4595" t="s">
        <v>333</v>
      </c>
      <c r="AI4595">
        <v>862893899</v>
      </c>
      <c r="AM4595">
        <v>260001</v>
      </c>
      <c r="BE4595">
        <f t="shared" si="307"/>
        <v>0</v>
      </c>
      <c r="BF4595" s="6">
        <f t="shared" si="308"/>
        <v>-320</v>
      </c>
      <c r="BG4595" s="7" t="s">
        <v>71</v>
      </c>
      <c r="BH4595" t="e">
        <f>+VLOOKUP(AF4595,Sheet4!A:A,1,FALSE)</f>
        <v>#N/A</v>
      </c>
      <c r="BL4595">
        <v>20</v>
      </c>
      <c r="BM4595" s="59">
        <f t="shared" si="309"/>
        <v>300</v>
      </c>
      <c r="BN4595" t="s">
        <v>2123</v>
      </c>
    </row>
    <row r="4596" spans="1:66" ht="13" customHeight="1" x14ac:dyDescent="0.3">
      <c r="A4596" s="5">
        <v>46114</v>
      </c>
      <c r="B4596" t="s">
        <v>76</v>
      </c>
      <c r="F4596">
        <v>100</v>
      </c>
      <c r="G4596">
        <v>100</v>
      </c>
      <c r="H4596">
        <v>1580</v>
      </c>
      <c r="I4596" s="6">
        <v>1480</v>
      </c>
      <c r="Q4596" t="s">
        <v>77</v>
      </c>
      <c r="U4596">
        <v>2601427</v>
      </c>
      <c r="V4596" t="s">
        <v>2120</v>
      </c>
      <c r="W4596" t="s">
        <v>94</v>
      </c>
      <c r="X4596" t="s">
        <v>330</v>
      </c>
      <c r="Y4596" t="s">
        <v>2125</v>
      </c>
      <c r="AF4596" t="s">
        <v>2120</v>
      </c>
      <c r="AG4596" t="s">
        <v>2122</v>
      </c>
      <c r="AH4596" t="s">
        <v>333</v>
      </c>
      <c r="AI4596">
        <v>862893899</v>
      </c>
      <c r="AM4596">
        <v>260001</v>
      </c>
      <c r="BE4596">
        <f t="shared" si="307"/>
        <v>0</v>
      </c>
      <c r="BF4596" s="6">
        <f t="shared" si="308"/>
        <v>-1580</v>
      </c>
      <c r="BG4596" s="7" t="s">
        <v>71</v>
      </c>
      <c r="BH4596" t="e">
        <f>+VLOOKUP(AF4596,Sheet4!A:A,1,FALSE)</f>
        <v>#N/A</v>
      </c>
      <c r="BL4596">
        <v>100</v>
      </c>
      <c r="BM4596" s="59">
        <f t="shared" si="309"/>
        <v>1480</v>
      </c>
      <c r="BN4596" t="s">
        <v>2123</v>
      </c>
    </row>
    <row r="4597" spans="1:66" ht="13" customHeight="1" x14ac:dyDescent="0.3">
      <c r="A4597" s="5">
        <v>46114</v>
      </c>
      <c r="B4597" t="s">
        <v>76</v>
      </c>
      <c r="F4597">
        <v>80</v>
      </c>
      <c r="G4597">
        <v>80</v>
      </c>
      <c r="H4597">
        <v>1260</v>
      </c>
      <c r="I4597" s="6">
        <v>1180</v>
      </c>
      <c r="Q4597" t="s">
        <v>77</v>
      </c>
      <c r="U4597">
        <v>2601427</v>
      </c>
      <c r="V4597" t="s">
        <v>2120</v>
      </c>
      <c r="W4597" t="s">
        <v>94</v>
      </c>
      <c r="X4597" t="s">
        <v>330</v>
      </c>
      <c r="Y4597" t="s">
        <v>2126</v>
      </c>
      <c r="AF4597" t="s">
        <v>2120</v>
      </c>
      <c r="AG4597" t="s">
        <v>2122</v>
      </c>
      <c r="AH4597" t="s">
        <v>333</v>
      </c>
      <c r="AI4597">
        <v>862893899</v>
      </c>
      <c r="AM4597">
        <v>260001</v>
      </c>
      <c r="BE4597">
        <f t="shared" si="307"/>
        <v>0</v>
      </c>
      <c r="BF4597" s="6">
        <f t="shared" si="308"/>
        <v>-1260</v>
      </c>
      <c r="BG4597" s="7" t="s">
        <v>71</v>
      </c>
      <c r="BH4597" t="e">
        <f>+VLOOKUP(AF4597,Sheet4!A:A,1,FALSE)</f>
        <v>#N/A</v>
      </c>
      <c r="BL4597">
        <v>80</v>
      </c>
      <c r="BM4597" s="59">
        <f t="shared" si="309"/>
        <v>1180</v>
      </c>
      <c r="BN4597" t="s">
        <v>2123</v>
      </c>
    </row>
    <row r="4598" spans="1:66" ht="13" customHeight="1" x14ac:dyDescent="0.3">
      <c r="A4598" s="5">
        <v>46114</v>
      </c>
      <c r="B4598" t="s">
        <v>76</v>
      </c>
      <c r="F4598">
        <v>40</v>
      </c>
      <c r="G4598">
        <v>40</v>
      </c>
      <c r="H4598">
        <v>640</v>
      </c>
      <c r="I4598" s="6">
        <v>600</v>
      </c>
      <c r="Q4598" t="s">
        <v>77</v>
      </c>
      <c r="U4598">
        <v>2601427</v>
      </c>
      <c r="V4598" t="s">
        <v>2120</v>
      </c>
      <c r="W4598" t="s">
        <v>94</v>
      </c>
      <c r="X4598" t="s">
        <v>330</v>
      </c>
      <c r="Y4598" t="s">
        <v>2127</v>
      </c>
      <c r="AF4598" t="s">
        <v>2120</v>
      </c>
      <c r="AG4598" t="s">
        <v>2122</v>
      </c>
      <c r="AH4598" t="s">
        <v>333</v>
      </c>
      <c r="AI4598">
        <v>862893899</v>
      </c>
      <c r="AM4598">
        <v>260001</v>
      </c>
      <c r="BE4598">
        <f t="shared" si="307"/>
        <v>0</v>
      </c>
      <c r="BF4598" s="6">
        <f t="shared" si="308"/>
        <v>-640</v>
      </c>
      <c r="BG4598" s="7" t="s">
        <v>71</v>
      </c>
      <c r="BH4598" t="e">
        <f>+VLOOKUP(AF4598,Sheet4!A:A,1,FALSE)</f>
        <v>#N/A</v>
      </c>
      <c r="BL4598">
        <v>40</v>
      </c>
      <c r="BM4598" s="59">
        <f t="shared" si="309"/>
        <v>600</v>
      </c>
      <c r="BN4598" t="s">
        <v>2123</v>
      </c>
    </row>
    <row r="4599" spans="1:66" ht="13" customHeight="1" x14ac:dyDescent="0.3">
      <c r="A4599" s="5">
        <v>46114</v>
      </c>
      <c r="B4599" t="s">
        <v>78</v>
      </c>
      <c r="F4599" s="8">
        <v>1</v>
      </c>
      <c r="G4599">
        <v>0.5</v>
      </c>
      <c r="H4599">
        <v>16</v>
      </c>
      <c r="I4599" s="6">
        <v>15</v>
      </c>
      <c r="Q4599" t="s">
        <v>79</v>
      </c>
      <c r="U4599">
        <v>2601427</v>
      </c>
      <c r="V4599" t="s">
        <v>2120</v>
      </c>
      <c r="W4599" t="s">
        <v>94</v>
      </c>
      <c r="X4599" t="s">
        <v>330</v>
      </c>
      <c r="Y4599" t="s">
        <v>2121</v>
      </c>
      <c r="AF4599" t="s">
        <v>2120</v>
      </c>
      <c r="AG4599" t="s">
        <v>2122</v>
      </c>
      <c r="AH4599" t="s">
        <v>333</v>
      </c>
      <c r="AI4599">
        <v>862893899</v>
      </c>
      <c r="AM4599">
        <v>260001</v>
      </c>
      <c r="BE4599">
        <f t="shared" si="307"/>
        <v>0</v>
      </c>
      <c r="BF4599" s="6">
        <f t="shared" si="308"/>
        <v>-16</v>
      </c>
      <c r="BG4599" s="7" t="s">
        <v>71</v>
      </c>
      <c r="BH4599" t="e">
        <f>+VLOOKUP(AF4599,Sheet4!A:A,1,FALSE)</f>
        <v>#N/A</v>
      </c>
      <c r="BL4599">
        <v>0.5</v>
      </c>
      <c r="BM4599" s="59">
        <f t="shared" si="309"/>
        <v>15.5</v>
      </c>
      <c r="BN4599" t="s">
        <v>2123</v>
      </c>
    </row>
    <row r="4600" spans="1:66" ht="13" customHeight="1" x14ac:dyDescent="0.3">
      <c r="A4600" s="5">
        <v>46114</v>
      </c>
      <c r="B4600" t="s">
        <v>78</v>
      </c>
      <c r="F4600" s="8">
        <v>1</v>
      </c>
      <c r="G4600">
        <v>0.5</v>
      </c>
      <c r="H4600">
        <v>16</v>
      </c>
      <c r="I4600" s="6">
        <v>15</v>
      </c>
      <c r="Q4600" t="s">
        <v>79</v>
      </c>
      <c r="U4600">
        <v>2601427</v>
      </c>
      <c r="V4600" t="s">
        <v>2120</v>
      </c>
      <c r="W4600" t="s">
        <v>94</v>
      </c>
      <c r="X4600" t="s">
        <v>330</v>
      </c>
      <c r="Y4600" t="s">
        <v>2124</v>
      </c>
      <c r="AF4600" t="s">
        <v>2120</v>
      </c>
      <c r="AG4600" t="s">
        <v>2122</v>
      </c>
      <c r="AH4600" t="s">
        <v>333</v>
      </c>
      <c r="AI4600">
        <v>862893899</v>
      </c>
      <c r="AM4600">
        <v>260001</v>
      </c>
      <c r="BE4600">
        <f t="shared" si="307"/>
        <v>0</v>
      </c>
      <c r="BF4600" s="6">
        <f t="shared" si="308"/>
        <v>-16</v>
      </c>
      <c r="BG4600" s="7" t="s">
        <v>71</v>
      </c>
      <c r="BH4600" t="e">
        <f>+VLOOKUP(AF4600,Sheet4!A:A,1,FALSE)</f>
        <v>#N/A</v>
      </c>
      <c r="BL4600">
        <v>0.5</v>
      </c>
      <c r="BM4600" s="59">
        <f t="shared" si="309"/>
        <v>15.5</v>
      </c>
      <c r="BN4600" t="s">
        <v>2123</v>
      </c>
    </row>
    <row r="4601" spans="1:66" ht="13" customHeight="1" x14ac:dyDescent="0.3">
      <c r="A4601" s="5">
        <v>46114</v>
      </c>
      <c r="B4601" t="s">
        <v>78</v>
      </c>
      <c r="F4601" s="8">
        <v>5</v>
      </c>
      <c r="G4601">
        <v>2.5</v>
      </c>
      <c r="H4601">
        <v>79</v>
      </c>
      <c r="I4601" s="6">
        <v>74</v>
      </c>
      <c r="Q4601" t="s">
        <v>79</v>
      </c>
      <c r="U4601">
        <v>2601427</v>
      </c>
      <c r="V4601" t="s">
        <v>2120</v>
      </c>
      <c r="W4601" t="s">
        <v>94</v>
      </c>
      <c r="X4601" t="s">
        <v>330</v>
      </c>
      <c r="Y4601" t="s">
        <v>2125</v>
      </c>
      <c r="AF4601" t="s">
        <v>2120</v>
      </c>
      <c r="AG4601" t="s">
        <v>2122</v>
      </c>
      <c r="AH4601" t="s">
        <v>333</v>
      </c>
      <c r="AI4601">
        <v>862893899</v>
      </c>
      <c r="AM4601">
        <v>260001</v>
      </c>
      <c r="BE4601">
        <f t="shared" si="307"/>
        <v>0</v>
      </c>
      <c r="BF4601" s="6">
        <f t="shared" si="308"/>
        <v>-79</v>
      </c>
      <c r="BG4601" s="7" t="s">
        <v>71</v>
      </c>
      <c r="BH4601" t="e">
        <f>+VLOOKUP(AF4601,Sheet4!A:A,1,FALSE)</f>
        <v>#N/A</v>
      </c>
      <c r="BL4601">
        <v>2.5</v>
      </c>
      <c r="BM4601" s="59">
        <f t="shared" si="309"/>
        <v>76.5</v>
      </c>
      <c r="BN4601" t="s">
        <v>2123</v>
      </c>
    </row>
    <row r="4602" spans="1:66" ht="13" customHeight="1" x14ac:dyDescent="0.3">
      <c r="A4602" s="5">
        <v>46114</v>
      </c>
      <c r="B4602" t="s">
        <v>78</v>
      </c>
      <c r="F4602" s="8">
        <v>4</v>
      </c>
      <c r="G4602">
        <v>2</v>
      </c>
      <c r="H4602">
        <v>63</v>
      </c>
      <c r="I4602" s="6">
        <v>59</v>
      </c>
      <c r="Q4602" t="s">
        <v>79</v>
      </c>
      <c r="U4602">
        <v>2601427</v>
      </c>
      <c r="V4602" t="s">
        <v>2120</v>
      </c>
      <c r="W4602" t="s">
        <v>94</v>
      </c>
      <c r="X4602" t="s">
        <v>330</v>
      </c>
      <c r="Y4602" t="s">
        <v>2126</v>
      </c>
      <c r="AF4602" t="s">
        <v>2120</v>
      </c>
      <c r="AG4602" t="s">
        <v>2122</v>
      </c>
      <c r="AH4602" t="s">
        <v>333</v>
      </c>
      <c r="AI4602">
        <v>862893899</v>
      </c>
      <c r="AM4602">
        <v>260001</v>
      </c>
      <c r="BE4602">
        <f t="shared" si="307"/>
        <v>0</v>
      </c>
      <c r="BF4602" s="6">
        <f t="shared" si="308"/>
        <v>-63</v>
      </c>
      <c r="BG4602" s="7" t="s">
        <v>71</v>
      </c>
      <c r="BH4602" t="e">
        <f>+VLOOKUP(AF4602,Sheet4!A:A,1,FALSE)</f>
        <v>#N/A</v>
      </c>
      <c r="BL4602">
        <v>2</v>
      </c>
      <c r="BM4602" s="59">
        <f t="shared" si="309"/>
        <v>61</v>
      </c>
      <c r="BN4602" t="s">
        <v>2123</v>
      </c>
    </row>
    <row r="4603" spans="1:66" ht="13" customHeight="1" x14ac:dyDescent="0.3">
      <c r="A4603" s="5">
        <v>46114</v>
      </c>
      <c r="B4603" t="s">
        <v>78</v>
      </c>
      <c r="F4603" s="8">
        <v>2</v>
      </c>
      <c r="G4603">
        <v>1</v>
      </c>
      <c r="H4603">
        <v>32</v>
      </c>
      <c r="I4603" s="6">
        <v>30</v>
      </c>
      <c r="Q4603" t="s">
        <v>79</v>
      </c>
      <c r="U4603">
        <v>2601427</v>
      </c>
      <c r="V4603" t="s">
        <v>2120</v>
      </c>
      <c r="W4603" t="s">
        <v>94</v>
      </c>
      <c r="X4603" t="s">
        <v>330</v>
      </c>
      <c r="Y4603" t="s">
        <v>2127</v>
      </c>
      <c r="AF4603" t="s">
        <v>2120</v>
      </c>
      <c r="AG4603" t="s">
        <v>2122</v>
      </c>
      <c r="AH4603" t="s">
        <v>333</v>
      </c>
      <c r="AI4603">
        <v>862893899</v>
      </c>
      <c r="AM4603">
        <v>260001</v>
      </c>
      <c r="BE4603">
        <f t="shared" si="307"/>
        <v>0</v>
      </c>
      <c r="BF4603" s="6">
        <f t="shared" si="308"/>
        <v>-32</v>
      </c>
      <c r="BG4603" s="7" t="s">
        <v>71</v>
      </c>
      <c r="BH4603" t="e">
        <f>+VLOOKUP(AF4603,Sheet4!A:A,1,FALSE)</f>
        <v>#N/A</v>
      </c>
      <c r="BL4603">
        <v>1</v>
      </c>
      <c r="BM4603" s="59">
        <f t="shared" si="309"/>
        <v>31</v>
      </c>
      <c r="BN4603" t="s">
        <v>2123</v>
      </c>
    </row>
    <row r="4604" spans="1:66" ht="13" customHeight="1" x14ac:dyDescent="0.3">
      <c r="A4604" s="5">
        <v>46114</v>
      </c>
      <c r="B4604" t="s">
        <v>80</v>
      </c>
      <c r="F4604">
        <v>12.5</v>
      </c>
      <c r="G4604">
        <v>12.5</v>
      </c>
      <c r="H4604">
        <v>200</v>
      </c>
      <c r="I4604" s="6">
        <v>187.5</v>
      </c>
      <c r="Q4604" t="s">
        <v>81</v>
      </c>
      <c r="U4604">
        <v>2601427</v>
      </c>
      <c r="V4604" t="s">
        <v>2120</v>
      </c>
      <c r="W4604" t="s">
        <v>94</v>
      </c>
      <c r="X4604" t="s">
        <v>330</v>
      </c>
      <c r="Y4604" t="s">
        <v>2121</v>
      </c>
      <c r="AF4604" t="s">
        <v>2120</v>
      </c>
      <c r="AG4604" t="s">
        <v>2122</v>
      </c>
      <c r="AH4604" t="s">
        <v>333</v>
      </c>
      <c r="AI4604">
        <v>862893899</v>
      </c>
      <c r="AM4604">
        <v>260001</v>
      </c>
      <c r="BE4604">
        <f t="shared" si="307"/>
        <v>0</v>
      </c>
      <c r="BF4604" s="6">
        <f t="shared" si="308"/>
        <v>-200</v>
      </c>
      <c r="BG4604" s="7" t="s">
        <v>71</v>
      </c>
      <c r="BH4604" t="e">
        <f>+VLOOKUP(AF4604,Sheet4!A:A,1,FALSE)</f>
        <v>#N/A</v>
      </c>
      <c r="BL4604">
        <v>12.5</v>
      </c>
      <c r="BM4604" s="59">
        <f t="shared" si="309"/>
        <v>187.5</v>
      </c>
      <c r="BN4604" t="s">
        <v>2123</v>
      </c>
    </row>
    <row r="4605" spans="1:66" ht="13" customHeight="1" x14ac:dyDescent="0.3">
      <c r="A4605" s="5">
        <v>46114</v>
      </c>
      <c r="B4605" t="s">
        <v>80</v>
      </c>
      <c r="F4605">
        <v>12.5</v>
      </c>
      <c r="G4605">
        <v>12.5</v>
      </c>
      <c r="H4605">
        <v>200</v>
      </c>
      <c r="I4605" s="6">
        <v>187.5</v>
      </c>
      <c r="Q4605" t="s">
        <v>81</v>
      </c>
      <c r="U4605">
        <v>2601427</v>
      </c>
      <c r="V4605" t="s">
        <v>2120</v>
      </c>
      <c r="W4605" t="s">
        <v>94</v>
      </c>
      <c r="X4605" t="s">
        <v>330</v>
      </c>
      <c r="Y4605" t="s">
        <v>2124</v>
      </c>
      <c r="AF4605" t="s">
        <v>2120</v>
      </c>
      <c r="AG4605" t="s">
        <v>2122</v>
      </c>
      <c r="AH4605" t="s">
        <v>333</v>
      </c>
      <c r="AI4605">
        <v>862893899</v>
      </c>
      <c r="AM4605">
        <v>260001</v>
      </c>
      <c r="BE4605">
        <f t="shared" si="307"/>
        <v>0</v>
      </c>
      <c r="BF4605" s="6">
        <f t="shared" si="308"/>
        <v>-200</v>
      </c>
      <c r="BG4605" s="7" t="s">
        <v>71</v>
      </c>
      <c r="BH4605" t="e">
        <f>+VLOOKUP(AF4605,Sheet4!A:A,1,FALSE)</f>
        <v>#N/A</v>
      </c>
      <c r="BL4605">
        <v>12.5</v>
      </c>
      <c r="BM4605" s="59">
        <f t="shared" si="309"/>
        <v>187.5</v>
      </c>
      <c r="BN4605" t="s">
        <v>2123</v>
      </c>
    </row>
    <row r="4606" spans="1:66" ht="13" customHeight="1" x14ac:dyDescent="0.3">
      <c r="A4606" s="5">
        <v>46114</v>
      </c>
      <c r="B4606" t="s">
        <v>80</v>
      </c>
      <c r="F4606">
        <v>62.5</v>
      </c>
      <c r="G4606">
        <v>62.5</v>
      </c>
      <c r="H4606">
        <v>987.5</v>
      </c>
      <c r="I4606" s="6">
        <v>925</v>
      </c>
      <c r="Q4606" t="s">
        <v>81</v>
      </c>
      <c r="U4606">
        <v>2601427</v>
      </c>
      <c r="V4606" t="s">
        <v>2120</v>
      </c>
      <c r="W4606" t="s">
        <v>94</v>
      </c>
      <c r="X4606" t="s">
        <v>330</v>
      </c>
      <c r="Y4606" t="s">
        <v>2125</v>
      </c>
      <c r="AF4606" t="s">
        <v>2120</v>
      </c>
      <c r="AG4606" t="s">
        <v>2122</v>
      </c>
      <c r="AH4606" t="s">
        <v>333</v>
      </c>
      <c r="AI4606">
        <v>862893899</v>
      </c>
      <c r="AM4606">
        <v>260001</v>
      </c>
      <c r="BE4606">
        <f t="shared" si="307"/>
        <v>0</v>
      </c>
      <c r="BF4606" s="6">
        <f t="shared" si="308"/>
        <v>-987.5</v>
      </c>
      <c r="BG4606" s="7" t="s">
        <v>71</v>
      </c>
      <c r="BH4606" t="e">
        <f>+VLOOKUP(AF4606,Sheet4!A:A,1,FALSE)</f>
        <v>#N/A</v>
      </c>
      <c r="BL4606">
        <v>62.5</v>
      </c>
      <c r="BM4606" s="59">
        <f t="shared" si="309"/>
        <v>925</v>
      </c>
      <c r="BN4606" t="s">
        <v>2123</v>
      </c>
    </row>
    <row r="4607" spans="1:66" ht="13" customHeight="1" x14ac:dyDescent="0.3">
      <c r="A4607" s="5">
        <v>46114</v>
      </c>
      <c r="B4607" t="s">
        <v>80</v>
      </c>
      <c r="F4607">
        <v>50</v>
      </c>
      <c r="G4607">
        <v>50</v>
      </c>
      <c r="H4607">
        <v>787.5</v>
      </c>
      <c r="I4607" s="6">
        <v>737.5</v>
      </c>
      <c r="Q4607" t="s">
        <v>81</v>
      </c>
      <c r="U4607">
        <v>2601427</v>
      </c>
      <c r="V4607" t="s">
        <v>2120</v>
      </c>
      <c r="W4607" t="s">
        <v>94</v>
      </c>
      <c r="X4607" t="s">
        <v>330</v>
      </c>
      <c r="Y4607" t="s">
        <v>2126</v>
      </c>
      <c r="AF4607" t="s">
        <v>2120</v>
      </c>
      <c r="AG4607" t="s">
        <v>2122</v>
      </c>
      <c r="AH4607" t="s">
        <v>333</v>
      </c>
      <c r="AI4607">
        <v>862893899</v>
      </c>
      <c r="AM4607">
        <v>260001</v>
      </c>
      <c r="BE4607">
        <f t="shared" si="307"/>
        <v>0</v>
      </c>
      <c r="BF4607" s="6">
        <f t="shared" si="308"/>
        <v>-787.5</v>
      </c>
      <c r="BG4607" s="7" t="s">
        <v>71</v>
      </c>
      <c r="BH4607" t="e">
        <f>+VLOOKUP(AF4607,Sheet4!A:A,1,FALSE)</f>
        <v>#N/A</v>
      </c>
      <c r="BL4607">
        <v>50</v>
      </c>
      <c r="BM4607" s="59">
        <f t="shared" si="309"/>
        <v>737.5</v>
      </c>
      <c r="BN4607" t="s">
        <v>2123</v>
      </c>
    </row>
    <row r="4608" spans="1:66" ht="13" customHeight="1" x14ac:dyDescent="0.3">
      <c r="A4608" s="5">
        <v>46114</v>
      </c>
      <c r="B4608" t="s">
        <v>80</v>
      </c>
      <c r="F4608">
        <v>25</v>
      </c>
      <c r="G4608">
        <v>25</v>
      </c>
      <c r="H4608">
        <v>400</v>
      </c>
      <c r="I4608" s="6">
        <v>375</v>
      </c>
      <c r="Q4608" t="s">
        <v>81</v>
      </c>
      <c r="U4608">
        <v>2601427</v>
      </c>
      <c r="V4608" t="s">
        <v>2120</v>
      </c>
      <c r="W4608" t="s">
        <v>94</v>
      </c>
      <c r="X4608" t="s">
        <v>330</v>
      </c>
      <c r="Y4608" t="s">
        <v>2127</v>
      </c>
      <c r="AF4608" t="s">
        <v>2120</v>
      </c>
      <c r="AG4608" t="s">
        <v>2122</v>
      </c>
      <c r="AH4608" t="s">
        <v>333</v>
      </c>
      <c r="AI4608">
        <v>862893899</v>
      </c>
      <c r="AM4608">
        <v>260001</v>
      </c>
      <c r="BE4608">
        <f t="shared" si="307"/>
        <v>0</v>
      </c>
      <c r="BF4608" s="6">
        <f t="shared" si="308"/>
        <v>-400</v>
      </c>
      <c r="BG4608" s="7" t="s">
        <v>71</v>
      </c>
      <c r="BH4608" t="e">
        <f>+VLOOKUP(AF4608,Sheet4!A:A,1,FALSE)</f>
        <v>#N/A</v>
      </c>
      <c r="BL4608">
        <v>25</v>
      </c>
      <c r="BM4608" s="59">
        <f t="shared" si="309"/>
        <v>375</v>
      </c>
      <c r="BN4608" t="s">
        <v>2123</v>
      </c>
    </row>
    <row r="4609" spans="1:67" ht="13" customHeight="1" x14ac:dyDescent="0.3">
      <c r="A4609" s="5">
        <v>46114</v>
      </c>
      <c r="B4609" t="s">
        <v>63</v>
      </c>
      <c r="F4609">
        <v>285</v>
      </c>
      <c r="G4609">
        <v>285</v>
      </c>
      <c r="H4609">
        <v>240</v>
      </c>
      <c r="I4609" s="6">
        <v>-45</v>
      </c>
      <c r="Q4609" t="s">
        <v>64</v>
      </c>
      <c r="U4609">
        <v>2601428</v>
      </c>
      <c r="V4609" t="s">
        <v>2128</v>
      </c>
      <c r="W4609" t="s">
        <v>169</v>
      </c>
      <c r="X4609" t="s">
        <v>262</v>
      </c>
      <c r="Y4609" t="s">
        <v>2129</v>
      </c>
      <c r="AF4609" t="s">
        <v>2128</v>
      </c>
      <c r="AG4609" t="s">
        <v>2130</v>
      </c>
      <c r="AH4609" t="s">
        <v>265</v>
      </c>
      <c r="AI4609">
        <v>878875733</v>
      </c>
      <c r="AM4609">
        <v>260001</v>
      </c>
      <c r="BE4609">
        <f t="shared" si="307"/>
        <v>0</v>
      </c>
      <c r="BF4609" s="6">
        <f t="shared" si="308"/>
        <v>-240</v>
      </c>
      <c r="BG4609" s="7" t="s">
        <v>71</v>
      </c>
      <c r="BH4609" t="e">
        <f>+VLOOKUP(AF4609,Sheet4!A:A,1,FALSE)</f>
        <v>#N/A</v>
      </c>
      <c r="BL4609">
        <v>285</v>
      </c>
      <c r="BM4609" s="59">
        <f t="shared" si="309"/>
        <v>-45</v>
      </c>
      <c r="BN4609" t="s">
        <v>2131</v>
      </c>
      <c r="BO4609" t="s">
        <v>73</v>
      </c>
    </row>
    <row r="4610" spans="1:67" ht="13" customHeight="1" x14ac:dyDescent="0.3">
      <c r="A4610" s="5">
        <v>46114</v>
      </c>
      <c r="B4610" t="s">
        <v>74</v>
      </c>
      <c r="F4610" s="8">
        <v>19</v>
      </c>
      <c r="G4610">
        <v>9.5</v>
      </c>
      <c r="H4610">
        <v>16</v>
      </c>
      <c r="I4610" s="6">
        <v>-3</v>
      </c>
      <c r="Q4610" t="s">
        <v>75</v>
      </c>
      <c r="U4610">
        <v>2601428</v>
      </c>
      <c r="V4610" t="s">
        <v>2128</v>
      </c>
      <c r="W4610" t="s">
        <v>169</v>
      </c>
      <c r="X4610" t="s">
        <v>262</v>
      </c>
      <c r="Y4610" t="s">
        <v>2129</v>
      </c>
      <c r="AF4610" t="s">
        <v>2128</v>
      </c>
      <c r="AG4610" t="s">
        <v>2130</v>
      </c>
      <c r="AH4610" t="s">
        <v>265</v>
      </c>
      <c r="AI4610">
        <v>878875733</v>
      </c>
      <c r="AM4610">
        <v>260001</v>
      </c>
      <c r="BE4610">
        <f t="shared" ref="BE4610:BE4673" si="310">+BB4610+BC4610</f>
        <v>0</v>
      </c>
      <c r="BF4610" s="6">
        <f t="shared" ref="BF4610:BF4673" si="311">+BE4610-H4610</f>
        <v>-16</v>
      </c>
      <c r="BG4610" s="7" t="s">
        <v>71</v>
      </c>
      <c r="BH4610" t="e">
        <f>+VLOOKUP(AF4610,Sheet4!A:A,1,FALSE)</f>
        <v>#N/A</v>
      </c>
      <c r="BL4610">
        <v>9.5</v>
      </c>
      <c r="BM4610" s="59">
        <f t="shared" ref="BM4610:BM4673" si="312">+H4610+-BL4610</f>
        <v>6.5</v>
      </c>
      <c r="BN4610" t="s">
        <v>2131</v>
      </c>
    </row>
    <row r="4611" spans="1:67" ht="13" customHeight="1" x14ac:dyDescent="0.3">
      <c r="A4611" s="5">
        <v>46114</v>
      </c>
      <c r="B4611" t="s">
        <v>76</v>
      </c>
      <c r="F4611">
        <v>380</v>
      </c>
      <c r="G4611">
        <v>380</v>
      </c>
      <c r="H4611">
        <v>320</v>
      </c>
      <c r="I4611" s="6">
        <v>-60</v>
      </c>
      <c r="Q4611" t="s">
        <v>77</v>
      </c>
      <c r="U4611">
        <v>2601428</v>
      </c>
      <c r="V4611" t="s">
        <v>2128</v>
      </c>
      <c r="W4611" t="s">
        <v>169</v>
      </c>
      <c r="X4611" t="s">
        <v>262</v>
      </c>
      <c r="Y4611" t="s">
        <v>2129</v>
      </c>
      <c r="AF4611" t="s">
        <v>2128</v>
      </c>
      <c r="AG4611" t="s">
        <v>2130</v>
      </c>
      <c r="AH4611" t="s">
        <v>265</v>
      </c>
      <c r="AI4611">
        <v>878875733</v>
      </c>
      <c r="AM4611">
        <v>260001</v>
      </c>
      <c r="BE4611">
        <f t="shared" si="310"/>
        <v>0</v>
      </c>
      <c r="BF4611" s="6">
        <f t="shared" si="311"/>
        <v>-320</v>
      </c>
      <c r="BG4611" s="7" t="s">
        <v>71</v>
      </c>
      <c r="BH4611" t="e">
        <f>+VLOOKUP(AF4611,Sheet4!A:A,1,FALSE)</f>
        <v>#N/A</v>
      </c>
      <c r="BL4611">
        <v>380</v>
      </c>
      <c r="BM4611" s="59">
        <f t="shared" si="312"/>
        <v>-60</v>
      </c>
      <c r="BN4611" t="s">
        <v>2131</v>
      </c>
    </row>
    <row r="4612" spans="1:67" ht="13" customHeight="1" x14ac:dyDescent="0.3">
      <c r="A4612" s="5">
        <v>46114</v>
      </c>
      <c r="B4612" t="s">
        <v>78</v>
      </c>
      <c r="F4612" s="8">
        <v>19</v>
      </c>
      <c r="G4612">
        <v>9.5</v>
      </c>
      <c r="H4612">
        <v>16</v>
      </c>
      <c r="I4612" s="6">
        <v>-3</v>
      </c>
      <c r="Q4612" t="s">
        <v>79</v>
      </c>
      <c r="U4612">
        <v>2601428</v>
      </c>
      <c r="V4612" t="s">
        <v>2128</v>
      </c>
      <c r="W4612" t="s">
        <v>169</v>
      </c>
      <c r="X4612" t="s">
        <v>262</v>
      </c>
      <c r="Y4612" t="s">
        <v>2129</v>
      </c>
      <c r="AF4612" t="s">
        <v>2128</v>
      </c>
      <c r="AG4612" t="s">
        <v>2130</v>
      </c>
      <c r="AH4612" t="s">
        <v>265</v>
      </c>
      <c r="AI4612">
        <v>878875733</v>
      </c>
      <c r="AM4612">
        <v>260001</v>
      </c>
      <c r="BE4612">
        <f t="shared" si="310"/>
        <v>0</v>
      </c>
      <c r="BF4612" s="6">
        <f t="shared" si="311"/>
        <v>-16</v>
      </c>
      <c r="BG4612" s="7" t="s">
        <v>71</v>
      </c>
      <c r="BH4612" t="e">
        <f>+VLOOKUP(AF4612,Sheet4!A:A,1,FALSE)</f>
        <v>#N/A</v>
      </c>
      <c r="BL4612">
        <v>9.5</v>
      </c>
      <c r="BM4612" s="59">
        <f t="shared" si="312"/>
        <v>6.5</v>
      </c>
      <c r="BN4612" t="s">
        <v>2131</v>
      </c>
    </row>
    <row r="4613" spans="1:67" ht="13" customHeight="1" x14ac:dyDescent="0.3">
      <c r="A4613" s="5">
        <v>46114</v>
      </c>
      <c r="B4613" t="s">
        <v>80</v>
      </c>
      <c r="F4613">
        <v>237.5</v>
      </c>
      <c r="G4613">
        <v>237.5</v>
      </c>
      <c r="H4613">
        <v>200</v>
      </c>
      <c r="I4613" s="6">
        <v>-37.5</v>
      </c>
      <c r="Q4613" t="s">
        <v>81</v>
      </c>
      <c r="U4613">
        <v>2601428</v>
      </c>
      <c r="V4613" t="s">
        <v>2128</v>
      </c>
      <c r="W4613" t="s">
        <v>169</v>
      </c>
      <c r="X4613" t="s">
        <v>262</v>
      </c>
      <c r="Y4613" t="s">
        <v>2129</v>
      </c>
      <c r="AF4613" t="s">
        <v>2128</v>
      </c>
      <c r="AG4613" t="s">
        <v>2130</v>
      </c>
      <c r="AH4613" t="s">
        <v>265</v>
      </c>
      <c r="AI4613">
        <v>878875733</v>
      </c>
      <c r="AM4613">
        <v>260001</v>
      </c>
      <c r="BB4613" s="9">
        <v>238</v>
      </c>
      <c r="BE4613">
        <f t="shared" si="310"/>
        <v>238</v>
      </c>
      <c r="BF4613" s="6">
        <f t="shared" si="311"/>
        <v>38</v>
      </c>
      <c r="BG4613" s="12" t="s">
        <v>99</v>
      </c>
      <c r="BH4613" t="e">
        <f>+VLOOKUP(AF4613,Sheet4!A:A,1,FALSE)</f>
        <v>#N/A</v>
      </c>
      <c r="BL4613">
        <v>237.5</v>
      </c>
      <c r="BM4613" s="59">
        <f t="shared" si="312"/>
        <v>-37.5</v>
      </c>
      <c r="BN4613" t="s">
        <v>2131</v>
      </c>
    </row>
    <row r="4614" spans="1:67" ht="13" customHeight="1" x14ac:dyDescent="0.3">
      <c r="A4614" s="5">
        <v>46114</v>
      </c>
      <c r="B4614" t="s">
        <v>63</v>
      </c>
      <c r="F4614">
        <v>15</v>
      </c>
      <c r="G4614">
        <v>15</v>
      </c>
      <c r="H4614">
        <v>60</v>
      </c>
      <c r="I4614" s="6">
        <v>45</v>
      </c>
      <c r="Q4614" t="s">
        <v>64</v>
      </c>
      <c r="U4614">
        <v>2601429</v>
      </c>
      <c r="V4614" t="s">
        <v>2132</v>
      </c>
      <c r="W4614" t="s">
        <v>94</v>
      </c>
      <c r="X4614" t="s">
        <v>449</v>
      </c>
      <c r="Y4614" t="s">
        <v>494</v>
      </c>
      <c r="AF4614" t="s">
        <v>2132</v>
      </c>
      <c r="AG4614" t="s">
        <v>2133</v>
      </c>
      <c r="AH4614" t="s">
        <v>452</v>
      </c>
      <c r="AI4614">
        <v>841531551</v>
      </c>
      <c r="AM4614">
        <v>260001</v>
      </c>
      <c r="BE4614">
        <f t="shared" si="310"/>
        <v>0</v>
      </c>
      <c r="BF4614" s="6">
        <f t="shared" si="311"/>
        <v>-60</v>
      </c>
      <c r="BG4614" s="7" t="s">
        <v>71</v>
      </c>
      <c r="BH4614" t="e">
        <f>+VLOOKUP(AF4614,Sheet4!A:A,1,FALSE)</f>
        <v>#N/A</v>
      </c>
      <c r="BL4614">
        <v>15</v>
      </c>
      <c r="BM4614" s="59">
        <f t="shared" si="312"/>
        <v>45</v>
      </c>
      <c r="BN4614" t="s">
        <v>2134</v>
      </c>
      <c r="BO4614" t="s">
        <v>73</v>
      </c>
    </row>
    <row r="4615" spans="1:67" ht="13" customHeight="1" x14ac:dyDescent="0.3">
      <c r="A4615" s="5">
        <v>46114</v>
      </c>
      <c r="B4615" t="s">
        <v>63</v>
      </c>
      <c r="F4615">
        <v>285</v>
      </c>
      <c r="G4615">
        <v>285</v>
      </c>
      <c r="H4615">
        <v>1110</v>
      </c>
      <c r="I4615" s="6">
        <v>825</v>
      </c>
      <c r="Q4615" t="s">
        <v>64</v>
      </c>
      <c r="U4615">
        <v>2601429</v>
      </c>
      <c r="V4615" t="s">
        <v>2132</v>
      </c>
      <c r="W4615" t="s">
        <v>94</v>
      </c>
      <c r="X4615" t="s">
        <v>449</v>
      </c>
      <c r="Y4615" t="s">
        <v>2135</v>
      </c>
      <c r="AF4615" t="s">
        <v>2132</v>
      </c>
      <c r="AG4615" t="s">
        <v>2133</v>
      </c>
      <c r="AH4615" t="s">
        <v>452</v>
      </c>
      <c r="AI4615">
        <v>841531551</v>
      </c>
      <c r="AM4615">
        <v>260001</v>
      </c>
      <c r="BE4615">
        <f t="shared" si="310"/>
        <v>0</v>
      </c>
      <c r="BF4615" s="6">
        <f t="shared" si="311"/>
        <v>-1110</v>
      </c>
      <c r="BG4615" s="7" t="s">
        <v>71</v>
      </c>
      <c r="BH4615" t="e">
        <f>+VLOOKUP(AF4615,Sheet4!A:A,1,FALSE)</f>
        <v>#N/A</v>
      </c>
      <c r="BL4615">
        <v>285</v>
      </c>
      <c r="BM4615" s="59">
        <f t="shared" si="312"/>
        <v>825</v>
      </c>
      <c r="BN4615" t="s">
        <v>2134</v>
      </c>
      <c r="BO4615" t="s">
        <v>73</v>
      </c>
    </row>
    <row r="4616" spans="1:67" ht="13" customHeight="1" x14ac:dyDescent="0.3">
      <c r="A4616" s="5">
        <v>46114</v>
      </c>
      <c r="B4616" t="s">
        <v>63</v>
      </c>
      <c r="F4616">
        <v>60</v>
      </c>
      <c r="G4616">
        <v>60</v>
      </c>
      <c r="H4616">
        <v>240</v>
      </c>
      <c r="I4616" s="6">
        <v>180</v>
      </c>
      <c r="Q4616" t="s">
        <v>64</v>
      </c>
      <c r="U4616">
        <v>2601429</v>
      </c>
      <c r="V4616" t="s">
        <v>2132</v>
      </c>
      <c r="W4616" t="s">
        <v>94</v>
      </c>
      <c r="X4616" t="s">
        <v>449</v>
      </c>
      <c r="Y4616" t="s">
        <v>2136</v>
      </c>
      <c r="AF4616" t="s">
        <v>2132</v>
      </c>
      <c r="AG4616" t="s">
        <v>2133</v>
      </c>
      <c r="AH4616" t="s">
        <v>452</v>
      </c>
      <c r="AI4616">
        <v>841531551</v>
      </c>
      <c r="AM4616">
        <v>260001</v>
      </c>
      <c r="BE4616">
        <f t="shared" si="310"/>
        <v>0</v>
      </c>
      <c r="BF4616" s="6">
        <f t="shared" si="311"/>
        <v>-240</v>
      </c>
      <c r="BG4616" s="7" t="s">
        <v>71</v>
      </c>
      <c r="BH4616" t="e">
        <f>+VLOOKUP(AF4616,Sheet4!A:A,1,FALSE)</f>
        <v>#N/A</v>
      </c>
      <c r="BL4616">
        <v>60</v>
      </c>
      <c r="BM4616" s="59">
        <f t="shared" si="312"/>
        <v>180</v>
      </c>
      <c r="BN4616" t="s">
        <v>2134</v>
      </c>
      <c r="BO4616" t="s">
        <v>73</v>
      </c>
    </row>
    <row r="4617" spans="1:67" ht="13" customHeight="1" x14ac:dyDescent="0.3">
      <c r="A4617" s="5">
        <v>46114</v>
      </c>
      <c r="B4617" t="s">
        <v>63</v>
      </c>
      <c r="F4617">
        <v>840</v>
      </c>
      <c r="G4617">
        <v>840</v>
      </c>
      <c r="H4617">
        <v>3285</v>
      </c>
      <c r="I4617" s="6">
        <v>2445</v>
      </c>
      <c r="Q4617" t="s">
        <v>64</v>
      </c>
      <c r="U4617">
        <v>2601429</v>
      </c>
      <c r="V4617" t="s">
        <v>2132</v>
      </c>
      <c r="W4617" t="s">
        <v>94</v>
      </c>
      <c r="X4617" t="s">
        <v>449</v>
      </c>
      <c r="Y4617" t="s">
        <v>2137</v>
      </c>
      <c r="AF4617" t="s">
        <v>2132</v>
      </c>
      <c r="AG4617" t="s">
        <v>2133</v>
      </c>
      <c r="AH4617" t="s">
        <v>452</v>
      </c>
      <c r="AI4617">
        <v>841531551</v>
      </c>
      <c r="AM4617">
        <v>260001</v>
      </c>
      <c r="BE4617">
        <f t="shared" si="310"/>
        <v>0</v>
      </c>
      <c r="BF4617" s="6">
        <f t="shared" si="311"/>
        <v>-3285</v>
      </c>
      <c r="BG4617" s="7" t="s">
        <v>71</v>
      </c>
      <c r="BH4617" t="e">
        <f>+VLOOKUP(AF4617,Sheet4!A:A,1,FALSE)</f>
        <v>#N/A</v>
      </c>
      <c r="BL4617">
        <v>840</v>
      </c>
      <c r="BM4617" s="59">
        <f t="shared" si="312"/>
        <v>2445</v>
      </c>
      <c r="BN4617" t="s">
        <v>2134</v>
      </c>
      <c r="BO4617" t="s">
        <v>73</v>
      </c>
    </row>
    <row r="4618" spans="1:67" ht="13" customHeight="1" x14ac:dyDescent="0.3">
      <c r="A4618" s="5">
        <v>46114</v>
      </c>
      <c r="B4618" t="s">
        <v>74</v>
      </c>
      <c r="F4618" s="8">
        <v>1</v>
      </c>
      <c r="G4618">
        <v>0.5</v>
      </c>
      <c r="H4618">
        <v>4</v>
      </c>
      <c r="I4618" s="6">
        <v>3</v>
      </c>
      <c r="Q4618" t="s">
        <v>75</v>
      </c>
      <c r="U4618">
        <v>2601429</v>
      </c>
      <c r="V4618" t="s">
        <v>2132</v>
      </c>
      <c r="W4618" t="s">
        <v>94</v>
      </c>
      <c r="X4618" t="s">
        <v>449</v>
      </c>
      <c r="Y4618" t="s">
        <v>494</v>
      </c>
      <c r="AF4618" t="s">
        <v>2132</v>
      </c>
      <c r="AG4618" t="s">
        <v>2133</v>
      </c>
      <c r="AH4618" t="s">
        <v>452</v>
      </c>
      <c r="AI4618">
        <v>841531551</v>
      </c>
      <c r="AM4618">
        <v>260001</v>
      </c>
      <c r="BE4618">
        <f t="shared" si="310"/>
        <v>0</v>
      </c>
      <c r="BF4618" s="6">
        <f t="shared" si="311"/>
        <v>-4</v>
      </c>
      <c r="BG4618" s="7" t="s">
        <v>71</v>
      </c>
      <c r="BH4618" t="e">
        <f>+VLOOKUP(AF4618,Sheet4!A:A,1,FALSE)</f>
        <v>#N/A</v>
      </c>
      <c r="BL4618">
        <v>0.5</v>
      </c>
      <c r="BM4618" s="59">
        <f t="shared" si="312"/>
        <v>3.5</v>
      </c>
      <c r="BN4618" t="s">
        <v>2134</v>
      </c>
    </row>
    <row r="4619" spans="1:67" ht="13" customHeight="1" x14ac:dyDescent="0.3">
      <c r="A4619" s="5">
        <v>46114</v>
      </c>
      <c r="B4619" t="s">
        <v>74</v>
      </c>
      <c r="F4619" s="8">
        <v>19</v>
      </c>
      <c r="G4619">
        <v>9.5</v>
      </c>
      <c r="H4619">
        <v>74</v>
      </c>
      <c r="I4619" s="6">
        <v>55</v>
      </c>
      <c r="Q4619" t="s">
        <v>75</v>
      </c>
      <c r="U4619">
        <v>2601429</v>
      </c>
      <c r="V4619" t="s">
        <v>2132</v>
      </c>
      <c r="W4619" t="s">
        <v>94</v>
      </c>
      <c r="X4619" t="s">
        <v>449</v>
      </c>
      <c r="Y4619" t="s">
        <v>2135</v>
      </c>
      <c r="AF4619" t="s">
        <v>2132</v>
      </c>
      <c r="AG4619" t="s">
        <v>2133</v>
      </c>
      <c r="AH4619" t="s">
        <v>452</v>
      </c>
      <c r="AI4619">
        <v>841531551</v>
      </c>
      <c r="AM4619">
        <v>260001</v>
      </c>
      <c r="BE4619">
        <f t="shared" si="310"/>
        <v>0</v>
      </c>
      <c r="BF4619" s="6">
        <f t="shared" si="311"/>
        <v>-74</v>
      </c>
      <c r="BG4619" s="7" t="s">
        <v>71</v>
      </c>
      <c r="BH4619" t="e">
        <f>+VLOOKUP(AF4619,Sheet4!A:A,1,FALSE)</f>
        <v>#N/A</v>
      </c>
      <c r="BL4619">
        <v>9.5</v>
      </c>
      <c r="BM4619" s="59">
        <f t="shared" si="312"/>
        <v>64.5</v>
      </c>
      <c r="BN4619" t="s">
        <v>2134</v>
      </c>
    </row>
    <row r="4620" spans="1:67" ht="13" customHeight="1" x14ac:dyDescent="0.3">
      <c r="A4620" s="5">
        <v>46114</v>
      </c>
      <c r="B4620" t="s">
        <v>74</v>
      </c>
      <c r="F4620" s="8">
        <v>4</v>
      </c>
      <c r="G4620">
        <v>2</v>
      </c>
      <c r="H4620">
        <v>16</v>
      </c>
      <c r="I4620" s="6">
        <v>12</v>
      </c>
      <c r="Q4620" t="s">
        <v>75</v>
      </c>
      <c r="U4620">
        <v>2601429</v>
      </c>
      <c r="V4620" t="s">
        <v>2132</v>
      </c>
      <c r="W4620" t="s">
        <v>94</v>
      </c>
      <c r="X4620" t="s">
        <v>449</v>
      </c>
      <c r="Y4620" t="s">
        <v>2136</v>
      </c>
      <c r="AF4620" t="s">
        <v>2132</v>
      </c>
      <c r="AG4620" t="s">
        <v>2133</v>
      </c>
      <c r="AH4620" t="s">
        <v>452</v>
      </c>
      <c r="AI4620">
        <v>841531551</v>
      </c>
      <c r="AM4620">
        <v>260001</v>
      </c>
      <c r="BE4620">
        <f t="shared" si="310"/>
        <v>0</v>
      </c>
      <c r="BF4620" s="6">
        <f t="shared" si="311"/>
        <v>-16</v>
      </c>
      <c r="BG4620" s="7" t="s">
        <v>71</v>
      </c>
      <c r="BH4620" t="e">
        <f>+VLOOKUP(AF4620,Sheet4!A:A,1,FALSE)</f>
        <v>#N/A</v>
      </c>
      <c r="BL4620">
        <v>2</v>
      </c>
      <c r="BM4620" s="59">
        <f t="shared" si="312"/>
        <v>14</v>
      </c>
      <c r="BN4620" t="s">
        <v>2134</v>
      </c>
    </row>
    <row r="4621" spans="1:67" ht="13" customHeight="1" x14ac:dyDescent="0.3">
      <c r="A4621" s="5">
        <v>46114</v>
      </c>
      <c r="B4621" t="s">
        <v>74</v>
      </c>
      <c r="F4621" s="8">
        <v>56</v>
      </c>
      <c r="G4621">
        <v>28</v>
      </c>
      <c r="H4621">
        <v>219</v>
      </c>
      <c r="I4621" s="6">
        <v>163</v>
      </c>
      <c r="Q4621" t="s">
        <v>75</v>
      </c>
      <c r="U4621">
        <v>2601429</v>
      </c>
      <c r="V4621" t="s">
        <v>2132</v>
      </c>
      <c r="W4621" t="s">
        <v>94</v>
      </c>
      <c r="X4621" t="s">
        <v>449</v>
      </c>
      <c r="Y4621" t="s">
        <v>2137</v>
      </c>
      <c r="AF4621" t="s">
        <v>2132</v>
      </c>
      <c r="AG4621" t="s">
        <v>2133</v>
      </c>
      <c r="AH4621" t="s">
        <v>452</v>
      </c>
      <c r="AI4621">
        <v>841531551</v>
      </c>
      <c r="AM4621">
        <v>260001</v>
      </c>
      <c r="BE4621">
        <f t="shared" si="310"/>
        <v>0</v>
      </c>
      <c r="BF4621" s="6">
        <f t="shared" si="311"/>
        <v>-219</v>
      </c>
      <c r="BG4621" s="7" t="s">
        <v>71</v>
      </c>
      <c r="BH4621" t="e">
        <f>+VLOOKUP(AF4621,Sheet4!A:A,1,FALSE)</f>
        <v>#N/A</v>
      </c>
      <c r="BL4621">
        <v>28</v>
      </c>
      <c r="BM4621" s="59">
        <f t="shared" si="312"/>
        <v>191</v>
      </c>
      <c r="BN4621" t="s">
        <v>2134</v>
      </c>
    </row>
    <row r="4622" spans="1:67" ht="13" customHeight="1" x14ac:dyDescent="0.3">
      <c r="A4622" s="5">
        <v>46114</v>
      </c>
      <c r="B4622" t="s">
        <v>76</v>
      </c>
      <c r="F4622">
        <v>20</v>
      </c>
      <c r="G4622">
        <v>20</v>
      </c>
      <c r="H4622">
        <v>80</v>
      </c>
      <c r="I4622" s="6">
        <v>60</v>
      </c>
      <c r="Q4622" t="s">
        <v>77</v>
      </c>
      <c r="U4622">
        <v>2601429</v>
      </c>
      <c r="V4622" t="s">
        <v>2132</v>
      </c>
      <c r="W4622" t="s">
        <v>94</v>
      </c>
      <c r="X4622" t="s">
        <v>449</v>
      </c>
      <c r="Y4622" t="s">
        <v>494</v>
      </c>
      <c r="AF4622" t="s">
        <v>2132</v>
      </c>
      <c r="AG4622" t="s">
        <v>2133</v>
      </c>
      <c r="AH4622" t="s">
        <v>452</v>
      </c>
      <c r="AI4622">
        <v>841531551</v>
      </c>
      <c r="AM4622">
        <v>260001</v>
      </c>
      <c r="BE4622">
        <f t="shared" si="310"/>
        <v>0</v>
      </c>
      <c r="BF4622" s="6">
        <f t="shared" si="311"/>
        <v>-80</v>
      </c>
      <c r="BG4622" s="7" t="s">
        <v>71</v>
      </c>
      <c r="BH4622" t="e">
        <f>+VLOOKUP(AF4622,Sheet4!A:A,1,FALSE)</f>
        <v>#N/A</v>
      </c>
      <c r="BL4622">
        <v>20</v>
      </c>
      <c r="BM4622" s="59">
        <f t="shared" si="312"/>
        <v>60</v>
      </c>
      <c r="BN4622" t="s">
        <v>2134</v>
      </c>
    </row>
    <row r="4623" spans="1:67" ht="13" customHeight="1" x14ac:dyDescent="0.3">
      <c r="A4623" s="5">
        <v>46114</v>
      </c>
      <c r="B4623" t="s">
        <v>76</v>
      </c>
      <c r="F4623">
        <v>380</v>
      </c>
      <c r="G4623">
        <v>380</v>
      </c>
      <c r="H4623">
        <v>1480</v>
      </c>
      <c r="I4623" s="6">
        <v>1100</v>
      </c>
      <c r="Q4623" t="s">
        <v>77</v>
      </c>
      <c r="U4623">
        <v>2601429</v>
      </c>
      <c r="V4623" t="s">
        <v>2132</v>
      </c>
      <c r="W4623" t="s">
        <v>94</v>
      </c>
      <c r="X4623" t="s">
        <v>449</v>
      </c>
      <c r="Y4623" t="s">
        <v>2135</v>
      </c>
      <c r="AF4623" t="s">
        <v>2132</v>
      </c>
      <c r="AG4623" t="s">
        <v>2133</v>
      </c>
      <c r="AH4623" t="s">
        <v>452</v>
      </c>
      <c r="AI4623">
        <v>841531551</v>
      </c>
      <c r="AM4623">
        <v>260001</v>
      </c>
      <c r="BE4623">
        <f t="shared" si="310"/>
        <v>0</v>
      </c>
      <c r="BF4623" s="6">
        <f t="shared" si="311"/>
        <v>-1480</v>
      </c>
      <c r="BG4623" s="7" t="s">
        <v>71</v>
      </c>
      <c r="BH4623" t="e">
        <f>+VLOOKUP(AF4623,Sheet4!A:A,1,FALSE)</f>
        <v>#N/A</v>
      </c>
      <c r="BL4623">
        <v>380</v>
      </c>
      <c r="BM4623" s="59">
        <f t="shared" si="312"/>
        <v>1100</v>
      </c>
      <c r="BN4623" t="s">
        <v>2134</v>
      </c>
    </row>
    <row r="4624" spans="1:67" ht="13" customHeight="1" x14ac:dyDescent="0.3">
      <c r="A4624" s="5">
        <v>46114</v>
      </c>
      <c r="B4624" t="s">
        <v>76</v>
      </c>
      <c r="F4624">
        <v>80</v>
      </c>
      <c r="G4624">
        <v>80</v>
      </c>
      <c r="H4624">
        <v>320</v>
      </c>
      <c r="I4624" s="6">
        <v>240</v>
      </c>
      <c r="Q4624" t="s">
        <v>77</v>
      </c>
      <c r="U4624">
        <v>2601429</v>
      </c>
      <c r="V4624" t="s">
        <v>2132</v>
      </c>
      <c r="W4624" t="s">
        <v>94</v>
      </c>
      <c r="X4624" t="s">
        <v>449</v>
      </c>
      <c r="Y4624" t="s">
        <v>2136</v>
      </c>
      <c r="AF4624" t="s">
        <v>2132</v>
      </c>
      <c r="AG4624" t="s">
        <v>2133</v>
      </c>
      <c r="AH4624" t="s">
        <v>452</v>
      </c>
      <c r="AI4624">
        <v>841531551</v>
      </c>
      <c r="AM4624">
        <v>260001</v>
      </c>
      <c r="BE4624">
        <f t="shared" si="310"/>
        <v>0</v>
      </c>
      <c r="BF4624" s="6">
        <f t="shared" si="311"/>
        <v>-320</v>
      </c>
      <c r="BG4624" s="7" t="s">
        <v>71</v>
      </c>
      <c r="BH4624" t="e">
        <f>+VLOOKUP(AF4624,Sheet4!A:A,1,FALSE)</f>
        <v>#N/A</v>
      </c>
      <c r="BL4624">
        <v>80</v>
      </c>
      <c r="BM4624" s="59">
        <f t="shared" si="312"/>
        <v>240</v>
      </c>
      <c r="BN4624" t="s">
        <v>2134</v>
      </c>
    </row>
    <row r="4625" spans="1:67" ht="13" customHeight="1" x14ac:dyDescent="0.3">
      <c r="A4625" s="5">
        <v>46114</v>
      </c>
      <c r="B4625" t="s">
        <v>76</v>
      </c>
      <c r="F4625">
        <v>1120</v>
      </c>
      <c r="G4625">
        <v>1120</v>
      </c>
      <c r="H4625">
        <v>4380</v>
      </c>
      <c r="I4625" s="6">
        <v>3260</v>
      </c>
      <c r="Q4625" t="s">
        <v>77</v>
      </c>
      <c r="U4625">
        <v>2601429</v>
      </c>
      <c r="V4625" t="s">
        <v>2132</v>
      </c>
      <c r="W4625" t="s">
        <v>94</v>
      </c>
      <c r="X4625" t="s">
        <v>449</v>
      </c>
      <c r="Y4625" t="s">
        <v>2137</v>
      </c>
      <c r="AF4625" t="s">
        <v>2132</v>
      </c>
      <c r="AG4625" t="s">
        <v>2133</v>
      </c>
      <c r="AH4625" t="s">
        <v>452</v>
      </c>
      <c r="AI4625">
        <v>841531551</v>
      </c>
      <c r="AM4625">
        <v>260001</v>
      </c>
      <c r="BE4625">
        <f t="shared" si="310"/>
        <v>0</v>
      </c>
      <c r="BF4625" s="6">
        <f t="shared" si="311"/>
        <v>-4380</v>
      </c>
      <c r="BG4625" s="7" t="s">
        <v>71</v>
      </c>
      <c r="BH4625" t="e">
        <f>+VLOOKUP(AF4625,Sheet4!A:A,1,FALSE)</f>
        <v>#N/A</v>
      </c>
      <c r="BL4625">
        <v>1120</v>
      </c>
      <c r="BM4625" s="59">
        <f t="shared" si="312"/>
        <v>3260</v>
      </c>
      <c r="BN4625" t="s">
        <v>2134</v>
      </c>
    </row>
    <row r="4626" spans="1:67" ht="13" customHeight="1" x14ac:dyDescent="0.3">
      <c r="A4626" s="5">
        <v>46114</v>
      </c>
      <c r="B4626" t="s">
        <v>78</v>
      </c>
      <c r="F4626" s="8">
        <v>1</v>
      </c>
      <c r="G4626">
        <v>0.5</v>
      </c>
      <c r="H4626">
        <v>4</v>
      </c>
      <c r="I4626" s="6">
        <v>3</v>
      </c>
      <c r="Q4626" t="s">
        <v>79</v>
      </c>
      <c r="U4626">
        <v>2601429</v>
      </c>
      <c r="V4626" t="s">
        <v>2132</v>
      </c>
      <c r="W4626" t="s">
        <v>94</v>
      </c>
      <c r="X4626" t="s">
        <v>449</v>
      </c>
      <c r="Y4626" t="s">
        <v>494</v>
      </c>
      <c r="AF4626" t="s">
        <v>2132</v>
      </c>
      <c r="AG4626" t="s">
        <v>2133</v>
      </c>
      <c r="AH4626" t="s">
        <v>452</v>
      </c>
      <c r="AI4626">
        <v>841531551</v>
      </c>
      <c r="AM4626">
        <v>260001</v>
      </c>
      <c r="BE4626">
        <f t="shared" si="310"/>
        <v>0</v>
      </c>
      <c r="BF4626" s="6">
        <f t="shared" si="311"/>
        <v>-4</v>
      </c>
      <c r="BG4626" s="7" t="s">
        <v>71</v>
      </c>
      <c r="BH4626" t="e">
        <f>+VLOOKUP(AF4626,Sheet4!A:A,1,FALSE)</f>
        <v>#N/A</v>
      </c>
      <c r="BL4626">
        <v>0.5</v>
      </c>
      <c r="BM4626" s="59">
        <f t="shared" si="312"/>
        <v>3.5</v>
      </c>
      <c r="BN4626" t="s">
        <v>2134</v>
      </c>
    </row>
    <row r="4627" spans="1:67" ht="13" customHeight="1" x14ac:dyDescent="0.3">
      <c r="A4627" s="5">
        <v>46114</v>
      </c>
      <c r="B4627" t="s">
        <v>78</v>
      </c>
      <c r="F4627" s="8">
        <v>19</v>
      </c>
      <c r="G4627">
        <v>9.5</v>
      </c>
      <c r="H4627">
        <v>74</v>
      </c>
      <c r="I4627" s="6">
        <v>55</v>
      </c>
      <c r="Q4627" t="s">
        <v>79</v>
      </c>
      <c r="U4627">
        <v>2601429</v>
      </c>
      <c r="V4627" t="s">
        <v>2132</v>
      </c>
      <c r="W4627" t="s">
        <v>94</v>
      </c>
      <c r="X4627" t="s">
        <v>449</v>
      </c>
      <c r="Y4627" t="s">
        <v>2135</v>
      </c>
      <c r="AF4627" t="s">
        <v>2132</v>
      </c>
      <c r="AG4627" t="s">
        <v>2133</v>
      </c>
      <c r="AH4627" t="s">
        <v>452</v>
      </c>
      <c r="AI4627">
        <v>841531551</v>
      </c>
      <c r="AM4627">
        <v>260001</v>
      </c>
      <c r="BE4627">
        <f t="shared" si="310"/>
        <v>0</v>
      </c>
      <c r="BF4627" s="6">
        <f t="shared" si="311"/>
        <v>-74</v>
      </c>
      <c r="BG4627" s="7" t="s">
        <v>71</v>
      </c>
      <c r="BH4627" t="e">
        <f>+VLOOKUP(AF4627,Sheet4!A:A,1,FALSE)</f>
        <v>#N/A</v>
      </c>
      <c r="BL4627">
        <v>9.5</v>
      </c>
      <c r="BM4627" s="59">
        <f t="shared" si="312"/>
        <v>64.5</v>
      </c>
      <c r="BN4627" t="s">
        <v>2134</v>
      </c>
    </row>
    <row r="4628" spans="1:67" ht="13" customHeight="1" x14ac:dyDescent="0.3">
      <c r="A4628" s="5">
        <v>46114</v>
      </c>
      <c r="B4628" t="s">
        <v>78</v>
      </c>
      <c r="F4628" s="8">
        <v>4</v>
      </c>
      <c r="G4628">
        <v>2</v>
      </c>
      <c r="H4628">
        <v>16</v>
      </c>
      <c r="I4628" s="6">
        <v>12</v>
      </c>
      <c r="Q4628" t="s">
        <v>79</v>
      </c>
      <c r="U4628">
        <v>2601429</v>
      </c>
      <c r="V4628" t="s">
        <v>2132</v>
      </c>
      <c r="W4628" t="s">
        <v>94</v>
      </c>
      <c r="X4628" t="s">
        <v>449</v>
      </c>
      <c r="Y4628" t="s">
        <v>2136</v>
      </c>
      <c r="AF4628" t="s">
        <v>2132</v>
      </c>
      <c r="AG4628" t="s">
        <v>2133</v>
      </c>
      <c r="AH4628" t="s">
        <v>452</v>
      </c>
      <c r="AI4628">
        <v>841531551</v>
      </c>
      <c r="AM4628">
        <v>260001</v>
      </c>
      <c r="BE4628">
        <f t="shared" si="310"/>
        <v>0</v>
      </c>
      <c r="BF4628" s="6">
        <f t="shared" si="311"/>
        <v>-16</v>
      </c>
      <c r="BG4628" s="7" t="s">
        <v>71</v>
      </c>
      <c r="BH4628" t="e">
        <f>+VLOOKUP(AF4628,Sheet4!A:A,1,FALSE)</f>
        <v>#N/A</v>
      </c>
      <c r="BL4628">
        <v>2</v>
      </c>
      <c r="BM4628" s="59">
        <f t="shared" si="312"/>
        <v>14</v>
      </c>
      <c r="BN4628" t="s">
        <v>2134</v>
      </c>
    </row>
    <row r="4629" spans="1:67" ht="13" customHeight="1" x14ac:dyDescent="0.3">
      <c r="A4629" s="5">
        <v>46114</v>
      </c>
      <c r="B4629" t="s">
        <v>78</v>
      </c>
      <c r="F4629" s="8">
        <v>56</v>
      </c>
      <c r="G4629">
        <v>28</v>
      </c>
      <c r="H4629">
        <v>219</v>
      </c>
      <c r="I4629" s="6">
        <v>163</v>
      </c>
      <c r="Q4629" t="s">
        <v>79</v>
      </c>
      <c r="U4629">
        <v>2601429</v>
      </c>
      <c r="V4629" t="s">
        <v>2132</v>
      </c>
      <c r="W4629" t="s">
        <v>94</v>
      </c>
      <c r="X4629" t="s">
        <v>449</v>
      </c>
      <c r="Y4629" t="s">
        <v>2137</v>
      </c>
      <c r="AF4629" t="s">
        <v>2132</v>
      </c>
      <c r="AG4629" t="s">
        <v>2133</v>
      </c>
      <c r="AH4629" t="s">
        <v>452</v>
      </c>
      <c r="AI4629">
        <v>841531551</v>
      </c>
      <c r="AM4629">
        <v>260001</v>
      </c>
      <c r="BE4629">
        <f t="shared" si="310"/>
        <v>0</v>
      </c>
      <c r="BF4629" s="6">
        <f t="shared" si="311"/>
        <v>-219</v>
      </c>
      <c r="BG4629" s="7" t="s">
        <v>71</v>
      </c>
      <c r="BH4629" t="e">
        <f>+VLOOKUP(AF4629,Sheet4!A:A,1,FALSE)</f>
        <v>#N/A</v>
      </c>
      <c r="BL4629">
        <v>28</v>
      </c>
      <c r="BM4629" s="59">
        <f t="shared" si="312"/>
        <v>191</v>
      </c>
      <c r="BN4629" t="s">
        <v>2134</v>
      </c>
    </row>
    <row r="4630" spans="1:67" ht="13" customHeight="1" x14ac:dyDescent="0.3">
      <c r="A4630" s="5">
        <v>46114</v>
      </c>
      <c r="B4630" t="s">
        <v>80</v>
      </c>
      <c r="F4630">
        <v>12.5</v>
      </c>
      <c r="G4630">
        <v>12.5</v>
      </c>
      <c r="H4630">
        <v>50</v>
      </c>
      <c r="I4630" s="6">
        <v>37.5</v>
      </c>
      <c r="Q4630" t="s">
        <v>81</v>
      </c>
      <c r="U4630">
        <v>2601429</v>
      </c>
      <c r="V4630" t="s">
        <v>2132</v>
      </c>
      <c r="W4630" t="s">
        <v>94</v>
      </c>
      <c r="X4630" t="s">
        <v>449</v>
      </c>
      <c r="Y4630" t="s">
        <v>494</v>
      </c>
      <c r="AF4630" t="s">
        <v>2132</v>
      </c>
      <c r="AG4630" t="s">
        <v>2133</v>
      </c>
      <c r="AH4630" t="s">
        <v>452</v>
      </c>
      <c r="AI4630">
        <v>841531551</v>
      </c>
      <c r="AM4630">
        <v>260001</v>
      </c>
      <c r="BB4630" s="9">
        <v>12</v>
      </c>
      <c r="BE4630">
        <f t="shared" si="310"/>
        <v>12</v>
      </c>
      <c r="BF4630" s="6">
        <f t="shared" si="311"/>
        <v>-38</v>
      </c>
      <c r="BG4630" s="12" t="s">
        <v>99</v>
      </c>
      <c r="BH4630" t="e">
        <f>+VLOOKUP(AF4630,Sheet4!A:A,1,FALSE)</f>
        <v>#N/A</v>
      </c>
      <c r="BL4630">
        <v>12.5</v>
      </c>
      <c r="BM4630" s="59">
        <f t="shared" si="312"/>
        <v>37.5</v>
      </c>
      <c r="BN4630" t="s">
        <v>2134</v>
      </c>
    </row>
    <row r="4631" spans="1:67" ht="13" customHeight="1" x14ac:dyDescent="0.3">
      <c r="A4631" s="5">
        <v>46114</v>
      </c>
      <c r="B4631" t="s">
        <v>80</v>
      </c>
      <c r="F4631">
        <v>237.5</v>
      </c>
      <c r="G4631">
        <v>237.5</v>
      </c>
      <c r="H4631">
        <v>925</v>
      </c>
      <c r="I4631" s="6">
        <v>687.5</v>
      </c>
      <c r="Q4631" t="s">
        <v>81</v>
      </c>
      <c r="U4631">
        <v>2601429</v>
      </c>
      <c r="V4631" t="s">
        <v>2132</v>
      </c>
      <c r="W4631" t="s">
        <v>94</v>
      </c>
      <c r="X4631" t="s">
        <v>449</v>
      </c>
      <c r="Y4631" t="s">
        <v>2135</v>
      </c>
      <c r="AF4631" t="s">
        <v>2132</v>
      </c>
      <c r="AG4631" t="s">
        <v>2133</v>
      </c>
      <c r="AH4631" t="s">
        <v>452</v>
      </c>
      <c r="AI4631">
        <v>841531551</v>
      </c>
      <c r="AM4631">
        <v>260001</v>
      </c>
      <c r="BB4631" s="9">
        <v>238</v>
      </c>
      <c r="BE4631">
        <f t="shared" si="310"/>
        <v>238</v>
      </c>
      <c r="BF4631" s="6">
        <f t="shared" si="311"/>
        <v>-687</v>
      </c>
      <c r="BG4631" s="12" t="s">
        <v>99</v>
      </c>
      <c r="BH4631" t="e">
        <f>+VLOOKUP(AF4631,Sheet4!A:A,1,FALSE)</f>
        <v>#N/A</v>
      </c>
      <c r="BL4631">
        <v>237.5</v>
      </c>
      <c r="BM4631" s="59">
        <f t="shared" si="312"/>
        <v>687.5</v>
      </c>
      <c r="BN4631" t="s">
        <v>2134</v>
      </c>
    </row>
    <row r="4632" spans="1:67" ht="13" customHeight="1" x14ac:dyDescent="0.3">
      <c r="A4632" s="5">
        <v>46114</v>
      </c>
      <c r="B4632" t="s">
        <v>80</v>
      </c>
      <c r="F4632">
        <v>50</v>
      </c>
      <c r="G4632">
        <v>50</v>
      </c>
      <c r="H4632">
        <v>200</v>
      </c>
      <c r="I4632" s="6">
        <v>150</v>
      </c>
      <c r="Q4632" t="s">
        <v>81</v>
      </c>
      <c r="U4632">
        <v>2601429</v>
      </c>
      <c r="V4632" t="s">
        <v>2132</v>
      </c>
      <c r="W4632" t="s">
        <v>94</v>
      </c>
      <c r="X4632" t="s">
        <v>449</v>
      </c>
      <c r="Y4632" t="s">
        <v>2136</v>
      </c>
      <c r="AF4632" t="s">
        <v>2132</v>
      </c>
      <c r="AG4632" t="s">
        <v>2133</v>
      </c>
      <c r="AH4632" t="s">
        <v>452</v>
      </c>
      <c r="AI4632">
        <v>841531551</v>
      </c>
      <c r="AM4632">
        <v>260001</v>
      </c>
      <c r="BB4632" s="9">
        <v>50</v>
      </c>
      <c r="BE4632">
        <f t="shared" si="310"/>
        <v>50</v>
      </c>
      <c r="BF4632" s="6">
        <f t="shared" si="311"/>
        <v>-150</v>
      </c>
      <c r="BG4632" s="12" t="s">
        <v>99</v>
      </c>
      <c r="BH4632" t="e">
        <f>+VLOOKUP(AF4632,Sheet4!A:A,1,FALSE)</f>
        <v>#N/A</v>
      </c>
      <c r="BL4632">
        <v>50</v>
      </c>
      <c r="BM4632" s="59">
        <f t="shared" si="312"/>
        <v>150</v>
      </c>
      <c r="BN4632" t="s">
        <v>2134</v>
      </c>
    </row>
    <row r="4633" spans="1:67" ht="13" customHeight="1" x14ac:dyDescent="0.3">
      <c r="A4633" s="5">
        <v>46114</v>
      </c>
      <c r="B4633" t="s">
        <v>80</v>
      </c>
      <c r="F4633">
        <v>700</v>
      </c>
      <c r="G4633">
        <v>700</v>
      </c>
      <c r="H4633">
        <v>2737.5</v>
      </c>
      <c r="I4633" s="6">
        <v>2037.5</v>
      </c>
      <c r="Q4633" t="s">
        <v>81</v>
      </c>
      <c r="U4633">
        <v>2601429</v>
      </c>
      <c r="V4633" t="s">
        <v>2132</v>
      </c>
      <c r="W4633" t="s">
        <v>94</v>
      </c>
      <c r="X4633" t="s">
        <v>449</v>
      </c>
      <c r="Y4633" t="s">
        <v>2137</v>
      </c>
      <c r="AF4633" t="s">
        <v>2132</v>
      </c>
      <c r="AG4633" t="s">
        <v>2133</v>
      </c>
      <c r="AH4633" t="s">
        <v>452</v>
      </c>
      <c r="AI4633">
        <v>841531551</v>
      </c>
      <c r="AM4633">
        <v>260001</v>
      </c>
      <c r="BB4633" s="9">
        <v>700</v>
      </c>
      <c r="BE4633">
        <f t="shared" si="310"/>
        <v>700</v>
      </c>
      <c r="BF4633" s="6">
        <f t="shared" si="311"/>
        <v>-2037.5</v>
      </c>
      <c r="BG4633" s="12" t="s">
        <v>99</v>
      </c>
      <c r="BH4633" t="e">
        <f>+VLOOKUP(AF4633,Sheet4!A:A,1,FALSE)</f>
        <v>#N/A</v>
      </c>
      <c r="BL4633">
        <v>700</v>
      </c>
      <c r="BM4633" s="59">
        <f t="shared" si="312"/>
        <v>2037.5</v>
      </c>
      <c r="BN4633" t="s">
        <v>2134</v>
      </c>
    </row>
    <row r="4634" spans="1:67" ht="13" customHeight="1" x14ac:dyDescent="0.3">
      <c r="A4634" s="5">
        <v>46114</v>
      </c>
      <c r="B4634" t="s">
        <v>63</v>
      </c>
      <c r="F4634">
        <v>585</v>
      </c>
      <c r="G4634">
        <v>585</v>
      </c>
      <c r="H4634" s="6">
        <v>0</v>
      </c>
      <c r="I4634" s="6">
        <f t="shared" ref="I4634:I4650" si="313">H4634-G4634</f>
        <v>-585</v>
      </c>
      <c r="J4634" s="6"/>
      <c r="K4634" s="6"/>
      <c r="Q4634" t="s">
        <v>64</v>
      </c>
      <c r="U4634">
        <v>2601430</v>
      </c>
      <c r="V4634" t="s">
        <v>2138</v>
      </c>
      <c r="W4634" t="s">
        <v>144</v>
      </c>
      <c r="X4634" t="s">
        <v>1247</v>
      </c>
      <c r="Y4634" t="s">
        <v>2139</v>
      </c>
      <c r="AF4634" t="s">
        <v>2138</v>
      </c>
      <c r="AG4634" t="s">
        <v>2140</v>
      </c>
      <c r="AH4634" t="s">
        <v>1250</v>
      </c>
      <c r="AI4634">
        <v>842425262</v>
      </c>
      <c r="AM4634">
        <v>260001</v>
      </c>
      <c r="BA4634" s="6">
        <v>-585</v>
      </c>
      <c r="BE4634">
        <f t="shared" si="310"/>
        <v>0</v>
      </c>
      <c r="BF4634" s="6">
        <f t="shared" si="311"/>
        <v>0</v>
      </c>
      <c r="BG4634" s="7" t="s">
        <v>71</v>
      </c>
      <c r="BH4634" t="e">
        <f>+VLOOKUP(AF4634,Sheet4!A:A,1,FALSE)</f>
        <v>#N/A</v>
      </c>
      <c r="BL4634" s="6">
        <v>0</v>
      </c>
      <c r="BM4634" s="59">
        <f t="shared" si="312"/>
        <v>0</v>
      </c>
      <c r="BN4634" t="s">
        <v>2141</v>
      </c>
      <c r="BO4634" t="s">
        <v>101</v>
      </c>
    </row>
    <row r="4635" spans="1:67" ht="13" customHeight="1" x14ac:dyDescent="0.3">
      <c r="A4635" s="5">
        <v>46114</v>
      </c>
      <c r="B4635" t="s">
        <v>74</v>
      </c>
      <c r="F4635" s="8">
        <v>39</v>
      </c>
      <c r="G4635">
        <v>19.5</v>
      </c>
      <c r="H4635" s="6">
        <v>0</v>
      </c>
      <c r="I4635" s="6">
        <f t="shared" si="313"/>
        <v>-19.5</v>
      </c>
      <c r="J4635" s="6"/>
      <c r="K4635" s="6"/>
      <c r="Q4635" t="s">
        <v>75</v>
      </c>
      <c r="U4635">
        <v>2601430</v>
      </c>
      <c r="V4635" t="s">
        <v>2138</v>
      </c>
      <c r="W4635" t="s">
        <v>144</v>
      </c>
      <c r="X4635" t="s">
        <v>1247</v>
      </c>
      <c r="Y4635" t="s">
        <v>2139</v>
      </c>
      <c r="AF4635" t="s">
        <v>2138</v>
      </c>
      <c r="AG4635" t="s">
        <v>2140</v>
      </c>
      <c r="AH4635" t="s">
        <v>1250</v>
      </c>
      <c r="AI4635">
        <v>842425262</v>
      </c>
      <c r="AM4635">
        <v>260001</v>
      </c>
      <c r="BA4635" s="6">
        <v>-39</v>
      </c>
      <c r="BE4635">
        <f t="shared" si="310"/>
        <v>0</v>
      </c>
      <c r="BF4635" s="6">
        <f t="shared" si="311"/>
        <v>0</v>
      </c>
      <c r="BG4635" s="7" t="s">
        <v>71</v>
      </c>
      <c r="BH4635" t="e">
        <f>+VLOOKUP(AF4635,Sheet4!A:A,1,FALSE)</f>
        <v>#N/A</v>
      </c>
      <c r="BL4635" s="6">
        <v>0</v>
      </c>
      <c r="BM4635" s="59">
        <f t="shared" si="312"/>
        <v>0</v>
      </c>
      <c r="BN4635" t="s">
        <v>2141</v>
      </c>
    </row>
    <row r="4636" spans="1:67" ht="13" customHeight="1" x14ac:dyDescent="0.3">
      <c r="A4636" s="5">
        <v>46114</v>
      </c>
      <c r="B4636" t="s">
        <v>76</v>
      </c>
      <c r="F4636">
        <v>780</v>
      </c>
      <c r="G4636">
        <v>780</v>
      </c>
      <c r="H4636" s="6">
        <v>0</v>
      </c>
      <c r="I4636" s="6">
        <f t="shared" si="313"/>
        <v>-780</v>
      </c>
      <c r="J4636" s="6"/>
      <c r="K4636" s="6"/>
      <c r="Q4636" t="s">
        <v>77</v>
      </c>
      <c r="U4636">
        <v>2601430</v>
      </c>
      <c r="V4636" t="s">
        <v>2138</v>
      </c>
      <c r="W4636" t="s">
        <v>144</v>
      </c>
      <c r="X4636" t="s">
        <v>1247</v>
      </c>
      <c r="Y4636" t="s">
        <v>2139</v>
      </c>
      <c r="AF4636" t="s">
        <v>2138</v>
      </c>
      <c r="AG4636" t="s">
        <v>2140</v>
      </c>
      <c r="AH4636" t="s">
        <v>1250</v>
      </c>
      <c r="AI4636">
        <v>842425262</v>
      </c>
      <c r="AM4636">
        <v>260001</v>
      </c>
      <c r="BA4636" s="6">
        <v>-780</v>
      </c>
      <c r="BE4636">
        <f t="shared" si="310"/>
        <v>0</v>
      </c>
      <c r="BF4636" s="6">
        <f t="shared" si="311"/>
        <v>0</v>
      </c>
      <c r="BG4636" s="7" t="s">
        <v>71</v>
      </c>
      <c r="BH4636" t="e">
        <f>+VLOOKUP(AF4636,Sheet4!A:A,1,FALSE)</f>
        <v>#N/A</v>
      </c>
      <c r="BL4636" s="6">
        <v>0</v>
      </c>
      <c r="BM4636" s="59">
        <f t="shared" si="312"/>
        <v>0</v>
      </c>
      <c r="BN4636" t="s">
        <v>2141</v>
      </c>
    </row>
    <row r="4637" spans="1:67" ht="13" customHeight="1" x14ac:dyDescent="0.3">
      <c r="A4637" s="5">
        <v>46114</v>
      </c>
      <c r="B4637" t="s">
        <v>78</v>
      </c>
      <c r="F4637" s="8">
        <v>39</v>
      </c>
      <c r="G4637">
        <v>19.5</v>
      </c>
      <c r="H4637" s="6">
        <v>0</v>
      </c>
      <c r="I4637" s="6">
        <f t="shared" si="313"/>
        <v>-19.5</v>
      </c>
      <c r="J4637" s="6"/>
      <c r="K4637" s="6"/>
      <c r="Q4637" t="s">
        <v>79</v>
      </c>
      <c r="U4637">
        <v>2601430</v>
      </c>
      <c r="V4637" t="s">
        <v>2138</v>
      </c>
      <c r="W4637" t="s">
        <v>144</v>
      </c>
      <c r="X4637" t="s">
        <v>1247</v>
      </c>
      <c r="Y4637" t="s">
        <v>2139</v>
      </c>
      <c r="AF4637" t="s">
        <v>2138</v>
      </c>
      <c r="AG4637" t="s">
        <v>2140</v>
      </c>
      <c r="AH4637" t="s">
        <v>1250</v>
      </c>
      <c r="AI4637">
        <v>842425262</v>
      </c>
      <c r="AM4637">
        <v>260001</v>
      </c>
      <c r="BA4637" s="6">
        <v>-39</v>
      </c>
      <c r="BE4637">
        <f t="shared" si="310"/>
        <v>0</v>
      </c>
      <c r="BF4637" s="6">
        <f t="shared" si="311"/>
        <v>0</v>
      </c>
      <c r="BG4637" s="7" t="s">
        <v>71</v>
      </c>
      <c r="BH4637" t="e">
        <f>+VLOOKUP(AF4637,Sheet4!A:A,1,FALSE)</f>
        <v>#N/A</v>
      </c>
      <c r="BL4637" s="6">
        <v>0</v>
      </c>
      <c r="BM4637" s="59">
        <f t="shared" si="312"/>
        <v>0</v>
      </c>
      <c r="BN4637" t="s">
        <v>2141</v>
      </c>
    </row>
    <row r="4638" spans="1:67" ht="13" customHeight="1" x14ac:dyDescent="0.3">
      <c r="A4638" s="5">
        <v>46114</v>
      </c>
      <c r="B4638" t="s">
        <v>80</v>
      </c>
      <c r="F4638">
        <v>487.5</v>
      </c>
      <c r="G4638">
        <v>487.5</v>
      </c>
      <c r="H4638" s="6">
        <v>0</v>
      </c>
      <c r="I4638" s="6">
        <f t="shared" si="313"/>
        <v>-487.5</v>
      </c>
      <c r="J4638" s="6"/>
      <c r="K4638" s="6"/>
      <c r="Q4638" t="s">
        <v>81</v>
      </c>
      <c r="U4638">
        <v>2601430</v>
      </c>
      <c r="V4638" t="s">
        <v>2138</v>
      </c>
      <c r="W4638" t="s">
        <v>144</v>
      </c>
      <c r="X4638" t="s">
        <v>1247</v>
      </c>
      <c r="Y4638" t="s">
        <v>2139</v>
      </c>
      <c r="AF4638" t="s">
        <v>2138</v>
      </c>
      <c r="AG4638" t="s">
        <v>2140</v>
      </c>
      <c r="AH4638" t="s">
        <v>1250</v>
      </c>
      <c r="AI4638">
        <v>842425262</v>
      </c>
      <c r="AM4638">
        <v>260001</v>
      </c>
      <c r="BA4638" s="6">
        <v>-487.5</v>
      </c>
      <c r="BE4638">
        <f t="shared" si="310"/>
        <v>0</v>
      </c>
      <c r="BF4638" s="6">
        <f t="shared" si="311"/>
        <v>0</v>
      </c>
      <c r="BG4638" s="7" t="s">
        <v>71</v>
      </c>
      <c r="BH4638" t="e">
        <f>+VLOOKUP(AF4638,Sheet4!A:A,1,FALSE)</f>
        <v>#N/A</v>
      </c>
      <c r="BL4638" s="6">
        <v>0</v>
      </c>
      <c r="BM4638" s="59">
        <f t="shared" si="312"/>
        <v>0</v>
      </c>
      <c r="BN4638" t="s">
        <v>2141</v>
      </c>
    </row>
    <row r="4639" spans="1:67" ht="13" customHeight="1" x14ac:dyDescent="0.3">
      <c r="A4639" s="5">
        <v>46114</v>
      </c>
      <c r="B4639" t="s">
        <v>63</v>
      </c>
      <c r="F4639">
        <v>540</v>
      </c>
      <c r="G4639">
        <v>540</v>
      </c>
      <c r="H4639" s="6">
        <v>285</v>
      </c>
      <c r="I4639" s="6">
        <f t="shared" si="313"/>
        <v>-255</v>
      </c>
      <c r="J4639" s="6"/>
      <c r="K4639" s="6"/>
      <c r="Q4639" t="s">
        <v>64</v>
      </c>
      <c r="U4639">
        <v>2601431</v>
      </c>
      <c r="V4639" t="s">
        <v>2142</v>
      </c>
      <c r="W4639" t="s">
        <v>66</v>
      </c>
      <c r="X4639" t="s">
        <v>190</v>
      </c>
      <c r="Y4639" t="s">
        <v>998</v>
      </c>
      <c r="AF4639" t="s">
        <v>2142</v>
      </c>
      <c r="AG4639" t="s">
        <v>2143</v>
      </c>
      <c r="AH4639" t="s">
        <v>193</v>
      </c>
      <c r="AI4639">
        <v>860555190</v>
      </c>
      <c r="AM4639">
        <v>260001</v>
      </c>
      <c r="BA4639" s="6">
        <v>-255</v>
      </c>
      <c r="BE4639">
        <f t="shared" si="310"/>
        <v>0</v>
      </c>
      <c r="BF4639" s="6">
        <f t="shared" si="311"/>
        <v>-285</v>
      </c>
      <c r="BG4639" s="7" t="s">
        <v>71</v>
      </c>
      <c r="BH4639" t="e">
        <f>+VLOOKUP(AF4639,Sheet4!A:A,1,FALSE)</f>
        <v>#N/A</v>
      </c>
      <c r="BL4639" s="6">
        <v>285</v>
      </c>
      <c r="BM4639" s="59">
        <f t="shared" si="312"/>
        <v>0</v>
      </c>
      <c r="BN4639" t="s">
        <v>2144</v>
      </c>
      <c r="BO4639" t="s">
        <v>73</v>
      </c>
    </row>
    <row r="4640" spans="1:67" ht="13" customHeight="1" x14ac:dyDescent="0.3">
      <c r="A4640" s="5">
        <v>46114</v>
      </c>
      <c r="B4640" t="s">
        <v>74</v>
      </c>
      <c r="F4640" s="8">
        <v>36</v>
      </c>
      <c r="G4640">
        <v>18</v>
      </c>
      <c r="H4640" s="6">
        <v>19</v>
      </c>
      <c r="I4640" s="6">
        <f t="shared" si="313"/>
        <v>1</v>
      </c>
      <c r="J4640" s="6"/>
      <c r="K4640" s="6"/>
      <c r="Q4640" t="s">
        <v>75</v>
      </c>
      <c r="U4640">
        <v>2601431</v>
      </c>
      <c r="V4640" t="s">
        <v>2142</v>
      </c>
      <c r="W4640" t="s">
        <v>66</v>
      </c>
      <c r="X4640" t="s">
        <v>190</v>
      </c>
      <c r="Y4640" t="s">
        <v>998</v>
      </c>
      <c r="AF4640" t="s">
        <v>2142</v>
      </c>
      <c r="AG4640" t="s">
        <v>2143</v>
      </c>
      <c r="AH4640" t="s">
        <v>193</v>
      </c>
      <c r="AI4640">
        <v>860555190</v>
      </c>
      <c r="AM4640">
        <v>260001</v>
      </c>
      <c r="BA4640" s="6">
        <v>-17</v>
      </c>
      <c r="BE4640">
        <f t="shared" si="310"/>
        <v>0</v>
      </c>
      <c r="BF4640" s="6">
        <f t="shared" si="311"/>
        <v>-19</v>
      </c>
      <c r="BG4640" s="7" t="s">
        <v>71</v>
      </c>
      <c r="BH4640" t="e">
        <f>+VLOOKUP(AF4640,Sheet4!A:A,1,FALSE)</f>
        <v>#N/A</v>
      </c>
      <c r="BL4640" s="6">
        <v>19</v>
      </c>
      <c r="BM4640" s="59">
        <f t="shared" si="312"/>
        <v>0</v>
      </c>
      <c r="BN4640" t="s">
        <v>2144</v>
      </c>
    </row>
    <row r="4641" spans="1:67" ht="13" customHeight="1" x14ac:dyDescent="0.3">
      <c r="A4641" s="5">
        <v>46114</v>
      </c>
      <c r="B4641" t="s">
        <v>76</v>
      </c>
      <c r="F4641">
        <v>720</v>
      </c>
      <c r="G4641">
        <v>720</v>
      </c>
      <c r="H4641" s="6">
        <v>380</v>
      </c>
      <c r="I4641" s="6">
        <f t="shared" si="313"/>
        <v>-340</v>
      </c>
      <c r="J4641" s="6"/>
      <c r="K4641" s="6"/>
      <c r="Q4641" t="s">
        <v>77</v>
      </c>
      <c r="U4641">
        <v>2601431</v>
      </c>
      <c r="V4641" t="s">
        <v>2142</v>
      </c>
      <c r="W4641" t="s">
        <v>66</v>
      </c>
      <c r="X4641" t="s">
        <v>190</v>
      </c>
      <c r="Y4641" t="s">
        <v>998</v>
      </c>
      <c r="AF4641" t="s">
        <v>2142</v>
      </c>
      <c r="AG4641" t="s">
        <v>2143</v>
      </c>
      <c r="AH4641" t="s">
        <v>193</v>
      </c>
      <c r="AI4641">
        <v>860555190</v>
      </c>
      <c r="AM4641">
        <v>260001</v>
      </c>
      <c r="BA4641" s="6">
        <v>-340</v>
      </c>
      <c r="BE4641">
        <f t="shared" si="310"/>
        <v>0</v>
      </c>
      <c r="BF4641" s="6">
        <f t="shared" si="311"/>
        <v>-380</v>
      </c>
      <c r="BG4641" s="7" t="s">
        <v>71</v>
      </c>
      <c r="BH4641" t="e">
        <f>+VLOOKUP(AF4641,Sheet4!A:A,1,FALSE)</f>
        <v>#N/A</v>
      </c>
      <c r="BL4641" s="6">
        <v>380</v>
      </c>
      <c r="BM4641" s="59">
        <f t="shared" si="312"/>
        <v>0</v>
      </c>
      <c r="BN4641" t="s">
        <v>2144</v>
      </c>
    </row>
    <row r="4642" spans="1:67" ht="13" customHeight="1" x14ac:dyDescent="0.3">
      <c r="A4642" s="5">
        <v>46114</v>
      </c>
      <c r="B4642" t="s">
        <v>78</v>
      </c>
      <c r="F4642" s="8">
        <v>28</v>
      </c>
      <c r="G4642">
        <v>14</v>
      </c>
      <c r="H4642" s="6">
        <v>19</v>
      </c>
      <c r="I4642" s="6">
        <f t="shared" si="313"/>
        <v>5</v>
      </c>
      <c r="J4642" s="6"/>
      <c r="K4642" s="6"/>
      <c r="Q4642" t="s">
        <v>79</v>
      </c>
      <c r="U4642">
        <v>2601431</v>
      </c>
      <c r="V4642" t="s">
        <v>2142</v>
      </c>
      <c r="W4642" t="s">
        <v>66</v>
      </c>
      <c r="X4642" t="s">
        <v>190</v>
      </c>
      <c r="Y4642" t="s">
        <v>998</v>
      </c>
      <c r="AF4642" t="s">
        <v>2142</v>
      </c>
      <c r="AG4642" t="s">
        <v>2143</v>
      </c>
      <c r="AH4642" t="s">
        <v>193</v>
      </c>
      <c r="AI4642">
        <v>860555190</v>
      </c>
      <c r="AM4642">
        <v>260001</v>
      </c>
      <c r="BA4642" s="6">
        <v>-9</v>
      </c>
      <c r="BE4642">
        <f t="shared" si="310"/>
        <v>0</v>
      </c>
      <c r="BF4642" s="6">
        <f t="shared" si="311"/>
        <v>-19</v>
      </c>
      <c r="BG4642" s="7" t="s">
        <v>71</v>
      </c>
      <c r="BH4642" t="e">
        <f>+VLOOKUP(AF4642,Sheet4!A:A,1,FALSE)</f>
        <v>#N/A</v>
      </c>
      <c r="BL4642" s="6">
        <v>19</v>
      </c>
      <c r="BM4642" s="59">
        <f t="shared" si="312"/>
        <v>0</v>
      </c>
      <c r="BN4642" t="s">
        <v>2144</v>
      </c>
    </row>
    <row r="4643" spans="1:67" ht="13" customHeight="1" x14ac:dyDescent="0.3">
      <c r="A4643" s="5">
        <v>46114</v>
      </c>
      <c r="B4643" t="s">
        <v>80</v>
      </c>
      <c r="F4643">
        <v>350</v>
      </c>
      <c r="G4643">
        <v>350</v>
      </c>
      <c r="H4643" s="6">
        <v>237.5</v>
      </c>
      <c r="I4643" s="6">
        <f t="shared" si="313"/>
        <v>-112.5</v>
      </c>
      <c r="J4643" s="6">
        <f>H4643/12.5</f>
        <v>19</v>
      </c>
      <c r="K4643" s="6"/>
      <c r="Q4643" t="s">
        <v>81</v>
      </c>
      <c r="U4643">
        <v>2601431</v>
      </c>
      <c r="V4643" t="s">
        <v>2142</v>
      </c>
      <c r="W4643" t="s">
        <v>66</v>
      </c>
      <c r="X4643" t="s">
        <v>190</v>
      </c>
      <c r="Y4643" t="s">
        <v>998</v>
      </c>
      <c r="AF4643" t="s">
        <v>2142</v>
      </c>
      <c r="AG4643" t="s">
        <v>2143</v>
      </c>
      <c r="AH4643" t="s">
        <v>193</v>
      </c>
      <c r="AI4643">
        <v>860555190</v>
      </c>
      <c r="AM4643">
        <v>260001</v>
      </c>
      <c r="BA4643" s="6">
        <v>-112.5</v>
      </c>
      <c r="BE4643">
        <f t="shared" si="310"/>
        <v>0</v>
      </c>
      <c r="BF4643" s="6">
        <f t="shared" si="311"/>
        <v>-237.5</v>
      </c>
      <c r="BG4643" s="7" t="s">
        <v>71</v>
      </c>
      <c r="BH4643" t="e">
        <f>+VLOOKUP(AF4643,Sheet4!A:A,1,FALSE)</f>
        <v>#N/A</v>
      </c>
      <c r="BL4643" s="6">
        <v>237.5</v>
      </c>
      <c r="BM4643" s="59">
        <f t="shared" si="312"/>
        <v>0</v>
      </c>
      <c r="BN4643" t="s">
        <v>2144</v>
      </c>
    </row>
    <row r="4644" spans="1:67" ht="13" customHeight="1" x14ac:dyDescent="0.3">
      <c r="A4644" s="5">
        <v>46114</v>
      </c>
      <c r="B4644" t="s">
        <v>82</v>
      </c>
      <c r="F4644" s="8">
        <v>24</v>
      </c>
      <c r="G4644">
        <v>12</v>
      </c>
      <c r="H4644" s="6">
        <v>0</v>
      </c>
      <c r="I4644" s="6">
        <f t="shared" si="313"/>
        <v>-12</v>
      </c>
      <c r="J4644" s="6"/>
      <c r="K4644" s="6"/>
      <c r="Q4644" t="s">
        <v>83</v>
      </c>
      <c r="U4644">
        <v>2601431</v>
      </c>
      <c r="V4644" t="s">
        <v>2142</v>
      </c>
      <c r="W4644" t="s">
        <v>66</v>
      </c>
      <c r="X4644" t="s">
        <v>190</v>
      </c>
      <c r="Y4644" t="s">
        <v>998</v>
      </c>
      <c r="AF4644" t="s">
        <v>2142</v>
      </c>
      <c r="AG4644" t="s">
        <v>2143</v>
      </c>
      <c r="AH4644" t="s">
        <v>193</v>
      </c>
      <c r="AI4644">
        <v>860555190</v>
      </c>
      <c r="AM4644">
        <v>260001</v>
      </c>
      <c r="BA4644" s="6">
        <v>-24</v>
      </c>
      <c r="BE4644">
        <f t="shared" si="310"/>
        <v>0</v>
      </c>
      <c r="BF4644" s="6">
        <f t="shared" si="311"/>
        <v>0</v>
      </c>
      <c r="BG4644" s="7" t="s">
        <v>71</v>
      </c>
      <c r="BH4644" t="e">
        <f>+VLOOKUP(AF4644,Sheet4!A:A,1,FALSE)</f>
        <v>#N/A</v>
      </c>
      <c r="BL4644" s="6">
        <v>0</v>
      </c>
      <c r="BM4644" s="59">
        <f t="shared" si="312"/>
        <v>0</v>
      </c>
      <c r="BN4644" t="s">
        <v>2144</v>
      </c>
    </row>
    <row r="4645" spans="1:67" ht="13" customHeight="1" x14ac:dyDescent="0.3">
      <c r="A4645" s="5">
        <v>46114</v>
      </c>
      <c r="B4645" t="s">
        <v>84</v>
      </c>
      <c r="F4645">
        <v>400</v>
      </c>
      <c r="G4645">
        <v>400</v>
      </c>
      <c r="H4645" s="6">
        <v>0</v>
      </c>
      <c r="I4645" s="6">
        <f t="shared" si="313"/>
        <v>-400</v>
      </c>
      <c r="J4645" s="6"/>
      <c r="K4645" s="6">
        <f>H4645/50</f>
        <v>0</v>
      </c>
      <c r="Q4645" t="s">
        <v>85</v>
      </c>
      <c r="U4645">
        <v>2601431</v>
      </c>
      <c r="V4645" t="s">
        <v>2142</v>
      </c>
      <c r="W4645" t="s">
        <v>66</v>
      </c>
      <c r="X4645" t="s">
        <v>190</v>
      </c>
      <c r="Y4645" t="s">
        <v>998</v>
      </c>
      <c r="AF4645" t="s">
        <v>2142</v>
      </c>
      <c r="AG4645" t="s">
        <v>2143</v>
      </c>
      <c r="AH4645" t="s">
        <v>193</v>
      </c>
      <c r="AI4645">
        <v>860555190</v>
      </c>
      <c r="AM4645">
        <v>260001</v>
      </c>
      <c r="BA4645" s="6">
        <v>-400</v>
      </c>
      <c r="BE4645">
        <f t="shared" si="310"/>
        <v>0</v>
      </c>
      <c r="BF4645" s="6">
        <f t="shared" si="311"/>
        <v>0</v>
      </c>
      <c r="BG4645" s="7" t="s">
        <v>71</v>
      </c>
      <c r="BH4645" t="e">
        <f>+VLOOKUP(AF4645,Sheet4!A:A,1,FALSE)</f>
        <v>#N/A</v>
      </c>
      <c r="BL4645" s="6">
        <v>0</v>
      </c>
      <c r="BM4645" s="59">
        <f t="shared" si="312"/>
        <v>0</v>
      </c>
      <c r="BN4645" t="s">
        <v>2144</v>
      </c>
    </row>
    <row r="4646" spans="1:67" ht="13" customHeight="1" x14ac:dyDescent="0.3">
      <c r="A4646" s="5">
        <v>46114</v>
      </c>
      <c r="B4646" t="s">
        <v>63</v>
      </c>
      <c r="F4646">
        <v>3465</v>
      </c>
      <c r="G4646">
        <v>3465</v>
      </c>
      <c r="H4646" s="6">
        <v>2895</v>
      </c>
      <c r="I4646" s="6">
        <f t="shared" si="313"/>
        <v>-570</v>
      </c>
      <c r="J4646" s="6"/>
      <c r="K4646" s="6"/>
      <c r="Q4646" t="s">
        <v>64</v>
      </c>
      <c r="U4646">
        <v>2601432</v>
      </c>
      <c r="V4646" t="s">
        <v>2145</v>
      </c>
      <c r="W4646" t="s">
        <v>110</v>
      </c>
      <c r="X4646" t="s">
        <v>347</v>
      </c>
      <c r="Y4646" t="s">
        <v>1055</v>
      </c>
      <c r="AF4646" t="s">
        <v>2145</v>
      </c>
      <c r="AG4646" t="s">
        <v>2146</v>
      </c>
      <c r="AH4646" t="s">
        <v>350</v>
      </c>
      <c r="AI4646" t="s">
        <v>351</v>
      </c>
      <c r="AM4646">
        <v>260001</v>
      </c>
      <c r="BA4646" s="6">
        <v>-570</v>
      </c>
      <c r="BD4646" s="9">
        <v>3465</v>
      </c>
      <c r="BE4646">
        <f t="shared" si="310"/>
        <v>0</v>
      </c>
      <c r="BF4646" s="6">
        <f t="shared" si="311"/>
        <v>-2895</v>
      </c>
      <c r="BG4646" s="11" t="s">
        <v>71</v>
      </c>
      <c r="BH4646" t="e">
        <f>+VLOOKUP(AF4646,Sheet4!A:A,1,FALSE)</f>
        <v>#N/A</v>
      </c>
      <c r="BL4646" s="6">
        <v>2895</v>
      </c>
      <c r="BM4646" s="59">
        <f t="shared" si="312"/>
        <v>0</v>
      </c>
      <c r="BN4646" t="s">
        <v>2147</v>
      </c>
      <c r="BO4646" t="s">
        <v>73</v>
      </c>
    </row>
    <row r="4647" spans="1:67" ht="13" customHeight="1" x14ac:dyDescent="0.3">
      <c r="A4647" s="5">
        <v>46114</v>
      </c>
      <c r="B4647" t="s">
        <v>74</v>
      </c>
      <c r="F4647" s="8">
        <v>231</v>
      </c>
      <c r="G4647">
        <v>115.5</v>
      </c>
      <c r="H4647" s="6">
        <v>193</v>
      </c>
      <c r="I4647" s="6">
        <f t="shared" si="313"/>
        <v>77.5</v>
      </c>
      <c r="J4647" s="6"/>
      <c r="K4647" s="6"/>
      <c r="Q4647" t="s">
        <v>75</v>
      </c>
      <c r="U4647">
        <v>2601432</v>
      </c>
      <c r="V4647" t="s">
        <v>2145</v>
      </c>
      <c r="W4647" t="s">
        <v>110</v>
      </c>
      <c r="X4647" t="s">
        <v>347</v>
      </c>
      <c r="Y4647" t="s">
        <v>1055</v>
      </c>
      <c r="AF4647" t="s">
        <v>2145</v>
      </c>
      <c r="AG4647" t="s">
        <v>2146</v>
      </c>
      <c r="AH4647" t="s">
        <v>350</v>
      </c>
      <c r="AI4647" t="s">
        <v>351</v>
      </c>
      <c r="AM4647">
        <v>260001</v>
      </c>
      <c r="BA4647" s="6">
        <v>-38</v>
      </c>
      <c r="BE4647">
        <f t="shared" si="310"/>
        <v>0</v>
      </c>
      <c r="BF4647" s="6">
        <f t="shared" si="311"/>
        <v>-193</v>
      </c>
      <c r="BG4647" s="7" t="s">
        <v>71</v>
      </c>
      <c r="BH4647" t="e">
        <f>+VLOOKUP(AF4647,Sheet4!A:A,1,FALSE)</f>
        <v>#N/A</v>
      </c>
      <c r="BL4647" s="6">
        <v>193</v>
      </c>
      <c r="BM4647" s="59">
        <f t="shared" si="312"/>
        <v>0</v>
      </c>
      <c r="BN4647" t="s">
        <v>2147</v>
      </c>
    </row>
    <row r="4648" spans="1:67" ht="13" customHeight="1" x14ac:dyDescent="0.3">
      <c r="A4648" s="5">
        <v>46114</v>
      </c>
      <c r="B4648" t="s">
        <v>76</v>
      </c>
      <c r="F4648">
        <v>4620</v>
      </c>
      <c r="G4648">
        <v>4620</v>
      </c>
      <c r="H4648" s="6">
        <v>3860</v>
      </c>
      <c r="I4648" s="6">
        <f t="shared" si="313"/>
        <v>-760</v>
      </c>
      <c r="J4648" s="6"/>
      <c r="K4648" s="6"/>
      <c r="Q4648" t="s">
        <v>77</v>
      </c>
      <c r="U4648">
        <v>2601432</v>
      </c>
      <c r="V4648" t="s">
        <v>2145</v>
      </c>
      <c r="W4648" t="s">
        <v>110</v>
      </c>
      <c r="X4648" t="s">
        <v>347</v>
      </c>
      <c r="Y4648" t="s">
        <v>1055</v>
      </c>
      <c r="AF4648" t="s">
        <v>2145</v>
      </c>
      <c r="AG4648" t="s">
        <v>2146</v>
      </c>
      <c r="AH4648" t="s">
        <v>350</v>
      </c>
      <c r="AI4648" t="s">
        <v>351</v>
      </c>
      <c r="AM4648">
        <v>260001</v>
      </c>
      <c r="BA4648" s="6">
        <v>-760</v>
      </c>
      <c r="BE4648">
        <f t="shared" si="310"/>
        <v>0</v>
      </c>
      <c r="BF4648" s="6">
        <f t="shared" si="311"/>
        <v>-3860</v>
      </c>
      <c r="BG4648" s="7" t="s">
        <v>71</v>
      </c>
      <c r="BH4648" t="e">
        <f>+VLOOKUP(AF4648,Sheet4!A:A,1,FALSE)</f>
        <v>#N/A</v>
      </c>
      <c r="BL4648" s="6">
        <v>3860</v>
      </c>
      <c r="BM4648" s="59">
        <f t="shared" si="312"/>
        <v>0</v>
      </c>
      <c r="BN4648" t="s">
        <v>2147</v>
      </c>
    </row>
    <row r="4649" spans="1:67" ht="13" customHeight="1" x14ac:dyDescent="0.3">
      <c r="A4649" s="5">
        <v>46114</v>
      </c>
      <c r="B4649" t="s">
        <v>78</v>
      </c>
      <c r="F4649" s="8">
        <v>231</v>
      </c>
      <c r="G4649">
        <v>115.5</v>
      </c>
      <c r="H4649" s="6">
        <v>193</v>
      </c>
      <c r="I4649" s="6">
        <f t="shared" si="313"/>
        <v>77.5</v>
      </c>
      <c r="J4649" s="6"/>
      <c r="K4649" s="6"/>
      <c r="Q4649" t="s">
        <v>79</v>
      </c>
      <c r="U4649">
        <v>2601432</v>
      </c>
      <c r="V4649" t="s">
        <v>2145</v>
      </c>
      <c r="W4649" t="s">
        <v>110</v>
      </c>
      <c r="X4649" t="s">
        <v>347</v>
      </c>
      <c r="Y4649" t="s">
        <v>1055</v>
      </c>
      <c r="AF4649" t="s">
        <v>2145</v>
      </c>
      <c r="AG4649" t="s">
        <v>2146</v>
      </c>
      <c r="AH4649" t="s">
        <v>350</v>
      </c>
      <c r="AI4649" t="s">
        <v>351</v>
      </c>
      <c r="AM4649">
        <v>260001</v>
      </c>
      <c r="BA4649" s="6">
        <v>-38</v>
      </c>
      <c r="BE4649">
        <f t="shared" si="310"/>
        <v>0</v>
      </c>
      <c r="BF4649" s="6">
        <f t="shared" si="311"/>
        <v>-193</v>
      </c>
      <c r="BG4649" s="7" t="s">
        <v>71</v>
      </c>
      <c r="BH4649" t="e">
        <f>+VLOOKUP(AF4649,Sheet4!A:A,1,FALSE)</f>
        <v>#N/A</v>
      </c>
      <c r="BL4649" s="6">
        <v>193</v>
      </c>
      <c r="BM4649" s="59">
        <f t="shared" si="312"/>
        <v>0</v>
      </c>
      <c r="BN4649" t="s">
        <v>2147</v>
      </c>
    </row>
    <row r="4650" spans="1:67" ht="13" customHeight="1" x14ac:dyDescent="0.3">
      <c r="A4650" s="5">
        <v>46114</v>
      </c>
      <c r="B4650" t="s">
        <v>80</v>
      </c>
      <c r="F4650">
        <v>2887.5</v>
      </c>
      <c r="G4650">
        <v>2887.5</v>
      </c>
      <c r="H4650" s="6">
        <v>2412.5</v>
      </c>
      <c r="I4650" s="6">
        <f t="shared" si="313"/>
        <v>-475</v>
      </c>
      <c r="J4650" s="6"/>
      <c r="K4650" s="6"/>
      <c r="Q4650" t="s">
        <v>81</v>
      </c>
      <c r="U4650">
        <v>2601432</v>
      </c>
      <c r="V4650" t="s">
        <v>2145</v>
      </c>
      <c r="W4650" t="s">
        <v>110</v>
      </c>
      <c r="X4650" t="s">
        <v>347</v>
      </c>
      <c r="Y4650" t="s">
        <v>1055</v>
      </c>
      <c r="AF4650" t="s">
        <v>2145</v>
      </c>
      <c r="AG4650" t="s">
        <v>2146</v>
      </c>
      <c r="AH4650" t="s">
        <v>350</v>
      </c>
      <c r="AI4650" t="s">
        <v>351</v>
      </c>
      <c r="AM4650">
        <v>260001</v>
      </c>
      <c r="BA4650" s="6">
        <v>-475</v>
      </c>
      <c r="BD4650" s="9">
        <v>2888</v>
      </c>
      <c r="BE4650">
        <f t="shared" si="310"/>
        <v>0</v>
      </c>
      <c r="BF4650" s="6">
        <f t="shared" si="311"/>
        <v>-2412.5</v>
      </c>
      <c r="BG4650" s="11" t="s">
        <v>71</v>
      </c>
      <c r="BH4650" t="e">
        <f>+VLOOKUP(AF4650,Sheet4!A:A,1,FALSE)</f>
        <v>#N/A</v>
      </c>
      <c r="BL4650" s="6">
        <v>2412.5</v>
      </c>
      <c r="BM4650" s="59">
        <f t="shared" si="312"/>
        <v>0</v>
      </c>
      <c r="BN4650" t="s">
        <v>2147</v>
      </c>
    </row>
    <row r="4651" spans="1:67" ht="13" customHeight="1" x14ac:dyDescent="0.3">
      <c r="A4651" s="5">
        <v>46114</v>
      </c>
      <c r="B4651" t="s">
        <v>63</v>
      </c>
      <c r="F4651">
        <v>2115</v>
      </c>
      <c r="G4651">
        <v>2115</v>
      </c>
      <c r="H4651">
        <v>5700</v>
      </c>
      <c r="I4651" s="6">
        <v>3585</v>
      </c>
      <c r="Q4651" t="s">
        <v>64</v>
      </c>
      <c r="U4651">
        <v>2601433</v>
      </c>
      <c r="V4651" t="s">
        <v>2148</v>
      </c>
      <c r="W4651" t="s">
        <v>94</v>
      </c>
      <c r="X4651" t="s">
        <v>952</v>
      </c>
      <c r="Y4651" t="s">
        <v>953</v>
      </c>
      <c r="AF4651" t="s">
        <v>2148</v>
      </c>
      <c r="AG4651" t="s">
        <v>2149</v>
      </c>
      <c r="AH4651" t="s">
        <v>955</v>
      </c>
      <c r="AI4651">
        <v>847825846</v>
      </c>
      <c r="AM4651">
        <v>260001</v>
      </c>
      <c r="BE4651">
        <f t="shared" si="310"/>
        <v>0</v>
      </c>
      <c r="BF4651" s="6">
        <f t="shared" si="311"/>
        <v>-5700</v>
      </c>
      <c r="BG4651" s="7" t="s">
        <v>71</v>
      </c>
      <c r="BH4651" t="e">
        <f>+VLOOKUP(AF4651,Sheet4!A:A,1,FALSE)</f>
        <v>#N/A</v>
      </c>
      <c r="BL4651">
        <v>2115</v>
      </c>
      <c r="BM4651" s="59">
        <f t="shared" si="312"/>
        <v>3585</v>
      </c>
      <c r="BN4651" t="s">
        <v>2150</v>
      </c>
      <c r="BO4651" t="s">
        <v>73</v>
      </c>
    </row>
    <row r="4652" spans="1:67" ht="13" customHeight="1" x14ac:dyDescent="0.3">
      <c r="A4652" s="5">
        <v>46114</v>
      </c>
      <c r="B4652" t="s">
        <v>63</v>
      </c>
      <c r="F4652">
        <v>15</v>
      </c>
      <c r="G4652">
        <v>15</v>
      </c>
      <c r="H4652">
        <v>45</v>
      </c>
      <c r="I4652" s="6">
        <v>30</v>
      </c>
      <c r="Q4652" t="s">
        <v>64</v>
      </c>
      <c r="U4652">
        <v>2601433</v>
      </c>
      <c r="V4652" t="s">
        <v>2148</v>
      </c>
      <c r="W4652" t="s">
        <v>94</v>
      </c>
      <c r="X4652" t="s">
        <v>952</v>
      </c>
      <c r="Y4652" t="s">
        <v>810</v>
      </c>
      <c r="AF4652" t="s">
        <v>2148</v>
      </c>
      <c r="AG4652" t="s">
        <v>2149</v>
      </c>
      <c r="AH4652" t="s">
        <v>955</v>
      </c>
      <c r="AI4652">
        <v>847825846</v>
      </c>
      <c r="AM4652">
        <v>260001</v>
      </c>
      <c r="BE4652">
        <f t="shared" si="310"/>
        <v>0</v>
      </c>
      <c r="BF4652" s="6">
        <f t="shared" si="311"/>
        <v>-45</v>
      </c>
      <c r="BG4652" s="7" t="s">
        <v>71</v>
      </c>
      <c r="BH4652" t="e">
        <f>+VLOOKUP(AF4652,Sheet4!A:A,1,FALSE)</f>
        <v>#N/A</v>
      </c>
      <c r="BL4652">
        <v>15</v>
      </c>
      <c r="BM4652" s="59">
        <f t="shared" si="312"/>
        <v>30</v>
      </c>
      <c r="BN4652" t="s">
        <v>2150</v>
      </c>
      <c r="BO4652" t="s">
        <v>73</v>
      </c>
    </row>
    <row r="4653" spans="1:67" ht="13" customHeight="1" x14ac:dyDescent="0.3">
      <c r="A4653" s="5">
        <v>46114</v>
      </c>
      <c r="B4653" t="s">
        <v>74</v>
      </c>
      <c r="F4653" s="8">
        <v>141</v>
      </c>
      <c r="G4653">
        <v>70.5</v>
      </c>
      <c r="H4653">
        <v>380</v>
      </c>
      <c r="I4653" s="6">
        <v>239</v>
      </c>
      <c r="Q4653" t="s">
        <v>75</v>
      </c>
      <c r="U4653">
        <v>2601433</v>
      </c>
      <c r="V4653" t="s">
        <v>2148</v>
      </c>
      <c r="W4653" t="s">
        <v>94</v>
      </c>
      <c r="X4653" t="s">
        <v>952</v>
      </c>
      <c r="Y4653" t="s">
        <v>953</v>
      </c>
      <c r="AF4653" t="s">
        <v>2148</v>
      </c>
      <c r="AG4653" t="s">
        <v>2149</v>
      </c>
      <c r="AH4653" t="s">
        <v>955</v>
      </c>
      <c r="AI4653">
        <v>847825846</v>
      </c>
      <c r="AM4653">
        <v>260001</v>
      </c>
      <c r="BE4653">
        <f t="shared" si="310"/>
        <v>0</v>
      </c>
      <c r="BF4653" s="6">
        <f t="shared" si="311"/>
        <v>-380</v>
      </c>
      <c r="BG4653" s="7" t="s">
        <v>71</v>
      </c>
      <c r="BH4653" t="e">
        <f>+VLOOKUP(AF4653,Sheet4!A:A,1,FALSE)</f>
        <v>#N/A</v>
      </c>
      <c r="BL4653">
        <v>70.5</v>
      </c>
      <c r="BM4653" s="59">
        <f t="shared" si="312"/>
        <v>309.5</v>
      </c>
      <c r="BN4653" t="s">
        <v>2150</v>
      </c>
    </row>
    <row r="4654" spans="1:67" ht="13" customHeight="1" x14ac:dyDescent="0.3">
      <c r="A4654" s="5">
        <v>46114</v>
      </c>
      <c r="B4654" t="s">
        <v>74</v>
      </c>
      <c r="F4654" s="8">
        <v>1</v>
      </c>
      <c r="G4654">
        <v>0.5</v>
      </c>
      <c r="H4654">
        <v>3</v>
      </c>
      <c r="I4654" s="6">
        <v>2</v>
      </c>
      <c r="Q4654" t="s">
        <v>75</v>
      </c>
      <c r="U4654">
        <v>2601433</v>
      </c>
      <c r="V4654" t="s">
        <v>2148</v>
      </c>
      <c r="W4654" t="s">
        <v>94</v>
      </c>
      <c r="X4654" t="s">
        <v>952</v>
      </c>
      <c r="Y4654" t="s">
        <v>810</v>
      </c>
      <c r="AF4654" t="s">
        <v>2148</v>
      </c>
      <c r="AG4654" t="s">
        <v>2149</v>
      </c>
      <c r="AH4654" t="s">
        <v>955</v>
      </c>
      <c r="AI4654">
        <v>847825846</v>
      </c>
      <c r="AM4654">
        <v>260001</v>
      </c>
      <c r="BE4654">
        <f t="shared" si="310"/>
        <v>0</v>
      </c>
      <c r="BF4654" s="6">
        <f t="shared" si="311"/>
        <v>-3</v>
      </c>
      <c r="BG4654" s="7" t="s">
        <v>71</v>
      </c>
      <c r="BH4654" t="e">
        <f>+VLOOKUP(AF4654,Sheet4!A:A,1,FALSE)</f>
        <v>#N/A</v>
      </c>
      <c r="BL4654">
        <v>0.5</v>
      </c>
      <c r="BM4654" s="59">
        <f t="shared" si="312"/>
        <v>2.5</v>
      </c>
      <c r="BN4654" t="s">
        <v>2150</v>
      </c>
    </row>
    <row r="4655" spans="1:67" ht="13" customHeight="1" x14ac:dyDescent="0.3">
      <c r="A4655" s="5">
        <v>46114</v>
      </c>
      <c r="B4655" t="s">
        <v>76</v>
      </c>
      <c r="F4655">
        <v>2820</v>
      </c>
      <c r="G4655">
        <v>2820</v>
      </c>
      <c r="H4655">
        <v>7600</v>
      </c>
      <c r="I4655" s="6">
        <v>4780</v>
      </c>
      <c r="Q4655" t="s">
        <v>77</v>
      </c>
      <c r="U4655">
        <v>2601433</v>
      </c>
      <c r="V4655" t="s">
        <v>2148</v>
      </c>
      <c r="W4655" t="s">
        <v>94</v>
      </c>
      <c r="X4655" t="s">
        <v>952</v>
      </c>
      <c r="Y4655" t="s">
        <v>953</v>
      </c>
      <c r="AF4655" t="s">
        <v>2148</v>
      </c>
      <c r="AG4655" t="s">
        <v>2149</v>
      </c>
      <c r="AH4655" t="s">
        <v>955</v>
      </c>
      <c r="AI4655">
        <v>847825846</v>
      </c>
      <c r="AM4655">
        <v>260001</v>
      </c>
      <c r="BE4655">
        <f t="shared" si="310"/>
        <v>0</v>
      </c>
      <c r="BF4655" s="6">
        <f t="shared" si="311"/>
        <v>-7600</v>
      </c>
      <c r="BG4655" s="7" t="s">
        <v>71</v>
      </c>
      <c r="BH4655" t="e">
        <f>+VLOOKUP(AF4655,Sheet4!A:A,1,FALSE)</f>
        <v>#N/A</v>
      </c>
      <c r="BL4655">
        <v>2820</v>
      </c>
      <c r="BM4655" s="59">
        <f t="shared" si="312"/>
        <v>4780</v>
      </c>
      <c r="BN4655" t="s">
        <v>2150</v>
      </c>
    </row>
    <row r="4656" spans="1:67" ht="13" customHeight="1" x14ac:dyDescent="0.3">
      <c r="A4656" s="5">
        <v>46114</v>
      </c>
      <c r="B4656" t="s">
        <v>76</v>
      </c>
      <c r="F4656">
        <v>20</v>
      </c>
      <c r="G4656">
        <v>20</v>
      </c>
      <c r="H4656">
        <v>60</v>
      </c>
      <c r="I4656" s="6">
        <v>40</v>
      </c>
      <c r="Q4656" t="s">
        <v>77</v>
      </c>
      <c r="U4656">
        <v>2601433</v>
      </c>
      <c r="V4656" t="s">
        <v>2148</v>
      </c>
      <c r="W4656" t="s">
        <v>94</v>
      </c>
      <c r="X4656" t="s">
        <v>952</v>
      </c>
      <c r="Y4656" t="s">
        <v>810</v>
      </c>
      <c r="AF4656" t="s">
        <v>2148</v>
      </c>
      <c r="AG4656" t="s">
        <v>2149</v>
      </c>
      <c r="AH4656" t="s">
        <v>955</v>
      </c>
      <c r="AI4656">
        <v>847825846</v>
      </c>
      <c r="AM4656">
        <v>260001</v>
      </c>
      <c r="BE4656">
        <f t="shared" si="310"/>
        <v>0</v>
      </c>
      <c r="BF4656" s="6">
        <f t="shared" si="311"/>
        <v>-60</v>
      </c>
      <c r="BG4656" s="7" t="s">
        <v>71</v>
      </c>
      <c r="BH4656" t="e">
        <f>+VLOOKUP(AF4656,Sheet4!A:A,1,FALSE)</f>
        <v>#N/A</v>
      </c>
      <c r="BL4656">
        <v>20</v>
      </c>
      <c r="BM4656" s="59">
        <f t="shared" si="312"/>
        <v>40</v>
      </c>
      <c r="BN4656" t="s">
        <v>2150</v>
      </c>
    </row>
    <row r="4657" spans="1:67" ht="13" customHeight="1" x14ac:dyDescent="0.3">
      <c r="A4657" s="5">
        <v>46114</v>
      </c>
      <c r="B4657" t="s">
        <v>78</v>
      </c>
      <c r="F4657" s="8">
        <v>3</v>
      </c>
      <c r="G4657">
        <v>1.5</v>
      </c>
      <c r="H4657">
        <v>223</v>
      </c>
      <c r="I4657" s="6">
        <v>220</v>
      </c>
      <c r="Q4657" t="s">
        <v>79</v>
      </c>
      <c r="U4657">
        <v>2601433</v>
      </c>
      <c r="V4657" t="s">
        <v>2148</v>
      </c>
      <c r="W4657" t="s">
        <v>94</v>
      </c>
      <c r="X4657" t="s">
        <v>952</v>
      </c>
      <c r="Y4657" t="s">
        <v>953</v>
      </c>
      <c r="AF4657" t="s">
        <v>2148</v>
      </c>
      <c r="AG4657" t="s">
        <v>2149</v>
      </c>
      <c r="AH4657" t="s">
        <v>955</v>
      </c>
      <c r="AI4657">
        <v>847825846</v>
      </c>
      <c r="AM4657">
        <v>260001</v>
      </c>
      <c r="BE4657">
        <f t="shared" si="310"/>
        <v>0</v>
      </c>
      <c r="BF4657" s="6">
        <f t="shared" si="311"/>
        <v>-223</v>
      </c>
      <c r="BG4657" s="7" t="s">
        <v>71</v>
      </c>
      <c r="BH4657" t="e">
        <f>+VLOOKUP(AF4657,Sheet4!A:A,1,FALSE)</f>
        <v>#N/A</v>
      </c>
      <c r="BL4657">
        <v>1.5</v>
      </c>
      <c r="BM4657" s="59">
        <f t="shared" si="312"/>
        <v>221.5</v>
      </c>
      <c r="BN4657" t="s">
        <v>2150</v>
      </c>
    </row>
    <row r="4658" spans="1:67" ht="13" customHeight="1" x14ac:dyDescent="0.3">
      <c r="A4658" s="5">
        <v>46114</v>
      </c>
      <c r="B4658" t="s">
        <v>80</v>
      </c>
      <c r="F4658">
        <v>37.5</v>
      </c>
      <c r="G4658">
        <v>37.5</v>
      </c>
      <c r="H4658">
        <v>2787.5</v>
      </c>
      <c r="I4658" s="6">
        <v>2750</v>
      </c>
      <c r="Q4658" t="s">
        <v>81</v>
      </c>
      <c r="U4658">
        <v>2601433</v>
      </c>
      <c r="V4658" t="s">
        <v>2148</v>
      </c>
      <c r="W4658" t="s">
        <v>94</v>
      </c>
      <c r="X4658" t="s">
        <v>952</v>
      </c>
      <c r="Y4658" t="s">
        <v>953</v>
      </c>
      <c r="AF4658" t="s">
        <v>2148</v>
      </c>
      <c r="AG4658" t="s">
        <v>2149</v>
      </c>
      <c r="AH4658" t="s">
        <v>955</v>
      </c>
      <c r="AI4658">
        <v>847825846</v>
      </c>
      <c r="AM4658">
        <v>260001</v>
      </c>
      <c r="BE4658">
        <f t="shared" si="310"/>
        <v>0</v>
      </c>
      <c r="BF4658" s="6">
        <f t="shared" si="311"/>
        <v>-2787.5</v>
      </c>
      <c r="BG4658" s="7" t="s">
        <v>71</v>
      </c>
      <c r="BH4658" t="e">
        <f>+VLOOKUP(AF4658,Sheet4!A:A,1,FALSE)</f>
        <v>#N/A</v>
      </c>
      <c r="BL4658">
        <v>37.5</v>
      </c>
      <c r="BM4658" s="59">
        <f t="shared" si="312"/>
        <v>2750</v>
      </c>
      <c r="BN4658" t="s">
        <v>2150</v>
      </c>
    </row>
    <row r="4659" spans="1:67" ht="13" customHeight="1" x14ac:dyDescent="0.3">
      <c r="A4659" s="5">
        <v>46114</v>
      </c>
      <c r="B4659" t="s">
        <v>82</v>
      </c>
      <c r="F4659" s="8">
        <v>414</v>
      </c>
      <c r="G4659">
        <v>207</v>
      </c>
      <c r="H4659">
        <v>477</v>
      </c>
      <c r="I4659" s="6">
        <v>63</v>
      </c>
      <c r="Q4659" t="s">
        <v>83</v>
      </c>
      <c r="U4659">
        <v>2601433</v>
      </c>
      <c r="V4659" t="s">
        <v>2148</v>
      </c>
      <c r="W4659" t="s">
        <v>94</v>
      </c>
      <c r="X4659" t="s">
        <v>952</v>
      </c>
      <c r="Y4659" t="s">
        <v>953</v>
      </c>
      <c r="AF4659" t="s">
        <v>2148</v>
      </c>
      <c r="AG4659" t="s">
        <v>2149</v>
      </c>
      <c r="AH4659" t="s">
        <v>955</v>
      </c>
      <c r="AI4659">
        <v>847825846</v>
      </c>
      <c r="AM4659">
        <v>260001</v>
      </c>
      <c r="BE4659">
        <f t="shared" si="310"/>
        <v>0</v>
      </c>
      <c r="BF4659" s="6">
        <f t="shared" si="311"/>
        <v>-477</v>
      </c>
      <c r="BG4659" s="7" t="s">
        <v>71</v>
      </c>
      <c r="BH4659" t="e">
        <f>+VLOOKUP(AF4659,Sheet4!A:A,1,FALSE)</f>
        <v>#N/A</v>
      </c>
      <c r="BL4659">
        <v>207</v>
      </c>
      <c r="BM4659" s="59">
        <f t="shared" si="312"/>
        <v>270</v>
      </c>
      <c r="BN4659" t="s">
        <v>2150</v>
      </c>
    </row>
    <row r="4660" spans="1:67" ht="13" customHeight="1" x14ac:dyDescent="0.3">
      <c r="A4660" s="5">
        <v>46114</v>
      </c>
      <c r="B4660" t="s">
        <v>82</v>
      </c>
      <c r="F4660" s="8">
        <v>3</v>
      </c>
      <c r="G4660">
        <v>1.5</v>
      </c>
      <c r="H4660">
        <v>3</v>
      </c>
      <c r="I4660" s="6">
        <v>0</v>
      </c>
      <c r="Q4660" t="s">
        <v>83</v>
      </c>
      <c r="U4660">
        <v>2601433</v>
      </c>
      <c r="V4660" t="s">
        <v>2148</v>
      </c>
      <c r="W4660" t="s">
        <v>94</v>
      </c>
      <c r="X4660" t="s">
        <v>952</v>
      </c>
      <c r="Y4660" t="s">
        <v>810</v>
      </c>
      <c r="AF4660" t="s">
        <v>2148</v>
      </c>
      <c r="AG4660" t="s">
        <v>2149</v>
      </c>
      <c r="AH4660" t="s">
        <v>955</v>
      </c>
      <c r="AI4660">
        <v>847825846</v>
      </c>
      <c r="AM4660">
        <v>260001</v>
      </c>
      <c r="BE4660">
        <f t="shared" si="310"/>
        <v>0</v>
      </c>
      <c r="BF4660" s="6">
        <f t="shared" si="311"/>
        <v>-3</v>
      </c>
      <c r="BG4660" s="7" t="s">
        <v>71</v>
      </c>
      <c r="BH4660" t="e">
        <f>+VLOOKUP(AF4660,Sheet4!A:A,1,FALSE)</f>
        <v>#N/A</v>
      </c>
      <c r="BL4660">
        <v>1.5</v>
      </c>
      <c r="BM4660" s="59">
        <f t="shared" si="312"/>
        <v>1.5</v>
      </c>
      <c r="BN4660" t="s">
        <v>2150</v>
      </c>
    </row>
    <row r="4661" spans="1:67" ht="13" customHeight="1" x14ac:dyDescent="0.3">
      <c r="A4661" s="5">
        <v>46114</v>
      </c>
      <c r="B4661" t="s">
        <v>84</v>
      </c>
      <c r="F4661">
        <v>6900</v>
      </c>
      <c r="G4661">
        <v>6900</v>
      </c>
      <c r="H4661">
        <v>7950</v>
      </c>
      <c r="I4661" s="6">
        <v>1050</v>
      </c>
      <c r="Q4661" t="s">
        <v>85</v>
      </c>
      <c r="U4661">
        <v>2601433</v>
      </c>
      <c r="V4661" t="s">
        <v>2148</v>
      </c>
      <c r="W4661" t="s">
        <v>94</v>
      </c>
      <c r="X4661" t="s">
        <v>952</v>
      </c>
      <c r="Y4661" t="s">
        <v>953</v>
      </c>
      <c r="AF4661" t="s">
        <v>2148</v>
      </c>
      <c r="AG4661" t="s">
        <v>2149</v>
      </c>
      <c r="AH4661" t="s">
        <v>955</v>
      </c>
      <c r="AI4661">
        <v>847825846</v>
      </c>
      <c r="AM4661">
        <v>260001</v>
      </c>
      <c r="BE4661">
        <f t="shared" si="310"/>
        <v>0</v>
      </c>
      <c r="BF4661" s="6">
        <f t="shared" si="311"/>
        <v>-7950</v>
      </c>
      <c r="BG4661" s="7" t="s">
        <v>71</v>
      </c>
      <c r="BH4661" t="e">
        <f>+VLOOKUP(AF4661,Sheet4!A:A,1,FALSE)</f>
        <v>#N/A</v>
      </c>
      <c r="BL4661">
        <v>6900</v>
      </c>
      <c r="BM4661" s="59">
        <f t="shared" si="312"/>
        <v>1050</v>
      </c>
      <c r="BN4661" t="s">
        <v>2150</v>
      </c>
    </row>
    <row r="4662" spans="1:67" ht="13" customHeight="1" x14ac:dyDescent="0.3">
      <c r="A4662" s="5">
        <v>46114</v>
      </c>
      <c r="B4662" t="s">
        <v>84</v>
      </c>
      <c r="F4662">
        <v>50</v>
      </c>
      <c r="G4662">
        <v>50</v>
      </c>
      <c r="H4662">
        <v>50</v>
      </c>
      <c r="I4662" s="6">
        <v>0</v>
      </c>
      <c r="Q4662" t="s">
        <v>85</v>
      </c>
      <c r="U4662">
        <v>2601433</v>
      </c>
      <c r="V4662" t="s">
        <v>2148</v>
      </c>
      <c r="W4662" t="s">
        <v>94</v>
      </c>
      <c r="X4662" t="s">
        <v>952</v>
      </c>
      <c r="Y4662" t="s">
        <v>810</v>
      </c>
      <c r="AF4662" t="s">
        <v>2148</v>
      </c>
      <c r="AG4662" t="s">
        <v>2149</v>
      </c>
      <c r="AH4662" t="s">
        <v>955</v>
      </c>
      <c r="AI4662">
        <v>847825846</v>
      </c>
      <c r="AM4662">
        <v>260001</v>
      </c>
      <c r="BE4662">
        <f t="shared" si="310"/>
        <v>0</v>
      </c>
      <c r="BF4662" s="6">
        <f t="shared" si="311"/>
        <v>-50</v>
      </c>
      <c r="BG4662" s="7" t="s">
        <v>71</v>
      </c>
      <c r="BH4662" t="e">
        <f>+VLOOKUP(AF4662,Sheet4!A:A,1,FALSE)</f>
        <v>#N/A</v>
      </c>
      <c r="BL4662">
        <v>50</v>
      </c>
      <c r="BM4662" s="59">
        <f t="shared" si="312"/>
        <v>0</v>
      </c>
      <c r="BN4662" t="s">
        <v>2150</v>
      </c>
    </row>
    <row r="4663" spans="1:67" ht="13" customHeight="1" x14ac:dyDescent="0.3">
      <c r="A4663" s="5">
        <v>46114</v>
      </c>
      <c r="B4663" t="s">
        <v>63</v>
      </c>
      <c r="F4663">
        <v>465</v>
      </c>
      <c r="G4663">
        <v>465</v>
      </c>
      <c r="H4663">
        <v>495</v>
      </c>
      <c r="I4663" s="6">
        <v>30</v>
      </c>
      <c r="Q4663" t="s">
        <v>64</v>
      </c>
      <c r="U4663">
        <v>2601434</v>
      </c>
      <c r="V4663" t="s">
        <v>2151</v>
      </c>
      <c r="W4663" t="s">
        <v>94</v>
      </c>
      <c r="X4663" t="s">
        <v>330</v>
      </c>
      <c r="Y4663" t="s">
        <v>2152</v>
      </c>
      <c r="AF4663" t="s">
        <v>2151</v>
      </c>
      <c r="AG4663" t="s">
        <v>2153</v>
      </c>
      <c r="AH4663" t="s">
        <v>333</v>
      </c>
      <c r="AI4663">
        <v>862893899</v>
      </c>
      <c r="AM4663">
        <v>260001</v>
      </c>
      <c r="BE4663">
        <f t="shared" si="310"/>
        <v>0</v>
      </c>
      <c r="BF4663" s="6">
        <f t="shared" si="311"/>
        <v>-495</v>
      </c>
      <c r="BG4663" s="7" t="s">
        <v>71</v>
      </c>
      <c r="BH4663" t="e">
        <f>+VLOOKUP(AF4663,Sheet4!A:A,1,FALSE)</f>
        <v>#N/A</v>
      </c>
      <c r="BL4663">
        <v>465</v>
      </c>
      <c r="BM4663" s="59">
        <f t="shared" si="312"/>
        <v>30</v>
      </c>
      <c r="BN4663" t="s">
        <v>2154</v>
      </c>
      <c r="BO4663" t="s">
        <v>101</v>
      </c>
    </row>
    <row r="4664" spans="1:67" ht="13" customHeight="1" x14ac:dyDescent="0.3">
      <c r="A4664" s="5">
        <v>46114</v>
      </c>
      <c r="B4664" t="s">
        <v>63</v>
      </c>
      <c r="F4664">
        <v>30</v>
      </c>
      <c r="G4664">
        <v>30</v>
      </c>
      <c r="H4664">
        <v>30</v>
      </c>
      <c r="I4664" s="6">
        <v>0</v>
      </c>
      <c r="Q4664" t="s">
        <v>64</v>
      </c>
      <c r="U4664">
        <v>2601434</v>
      </c>
      <c r="V4664" t="s">
        <v>2151</v>
      </c>
      <c r="W4664" t="s">
        <v>94</v>
      </c>
      <c r="X4664" t="s">
        <v>330</v>
      </c>
      <c r="Y4664" t="s">
        <v>2155</v>
      </c>
      <c r="AF4664" t="s">
        <v>2151</v>
      </c>
      <c r="AG4664" t="s">
        <v>2153</v>
      </c>
      <c r="AH4664" t="s">
        <v>333</v>
      </c>
      <c r="AI4664">
        <v>862893899</v>
      </c>
      <c r="AM4664">
        <v>260001</v>
      </c>
      <c r="BE4664">
        <f t="shared" si="310"/>
        <v>0</v>
      </c>
      <c r="BF4664" s="6">
        <f t="shared" si="311"/>
        <v>-30</v>
      </c>
      <c r="BG4664" s="7" t="s">
        <v>71</v>
      </c>
      <c r="BH4664" t="e">
        <f>+VLOOKUP(AF4664,Sheet4!A:A,1,FALSE)</f>
        <v>#N/A</v>
      </c>
      <c r="BL4664">
        <v>30</v>
      </c>
      <c r="BM4664" s="59">
        <f t="shared" si="312"/>
        <v>0</v>
      </c>
      <c r="BN4664" t="s">
        <v>2154</v>
      </c>
      <c r="BO4664" t="s">
        <v>101</v>
      </c>
    </row>
    <row r="4665" spans="1:67" ht="13" customHeight="1" x14ac:dyDescent="0.3">
      <c r="A4665" s="5">
        <v>46114</v>
      </c>
      <c r="B4665" t="s">
        <v>63</v>
      </c>
      <c r="F4665">
        <v>600</v>
      </c>
      <c r="G4665">
        <v>600</v>
      </c>
      <c r="H4665">
        <v>630</v>
      </c>
      <c r="I4665" s="6">
        <v>30</v>
      </c>
      <c r="Q4665" t="s">
        <v>64</v>
      </c>
      <c r="U4665">
        <v>2601434</v>
      </c>
      <c r="V4665" t="s">
        <v>2151</v>
      </c>
      <c r="W4665" t="s">
        <v>94</v>
      </c>
      <c r="X4665" t="s">
        <v>330</v>
      </c>
      <c r="Y4665" t="s">
        <v>2156</v>
      </c>
      <c r="AF4665" t="s">
        <v>2151</v>
      </c>
      <c r="AG4665" t="s">
        <v>2153</v>
      </c>
      <c r="AH4665" t="s">
        <v>333</v>
      </c>
      <c r="AI4665">
        <v>862893899</v>
      </c>
      <c r="AM4665">
        <v>260001</v>
      </c>
      <c r="BE4665">
        <f t="shared" si="310"/>
        <v>0</v>
      </c>
      <c r="BF4665" s="6">
        <f t="shared" si="311"/>
        <v>-630</v>
      </c>
      <c r="BG4665" s="7" t="s">
        <v>71</v>
      </c>
      <c r="BH4665" t="e">
        <f>+VLOOKUP(AF4665,Sheet4!A:A,1,FALSE)</f>
        <v>#N/A</v>
      </c>
      <c r="BL4665">
        <v>600</v>
      </c>
      <c r="BM4665" s="59">
        <f t="shared" si="312"/>
        <v>30</v>
      </c>
      <c r="BN4665" t="s">
        <v>2154</v>
      </c>
      <c r="BO4665" t="s">
        <v>101</v>
      </c>
    </row>
    <row r="4666" spans="1:67" ht="13" customHeight="1" x14ac:dyDescent="0.3">
      <c r="A4666" s="5">
        <v>46114</v>
      </c>
      <c r="B4666" t="s">
        <v>63</v>
      </c>
      <c r="F4666">
        <v>30</v>
      </c>
      <c r="G4666">
        <v>30</v>
      </c>
      <c r="H4666">
        <v>30</v>
      </c>
      <c r="I4666" s="6">
        <v>0</v>
      </c>
      <c r="Q4666" t="s">
        <v>64</v>
      </c>
      <c r="U4666">
        <v>2601434</v>
      </c>
      <c r="V4666" t="s">
        <v>2151</v>
      </c>
      <c r="W4666" t="s">
        <v>94</v>
      </c>
      <c r="X4666" t="s">
        <v>330</v>
      </c>
      <c r="Y4666" t="s">
        <v>2157</v>
      </c>
      <c r="AF4666" t="s">
        <v>2151</v>
      </c>
      <c r="AG4666" t="s">
        <v>2153</v>
      </c>
      <c r="AH4666" t="s">
        <v>333</v>
      </c>
      <c r="AI4666">
        <v>862893899</v>
      </c>
      <c r="AM4666">
        <v>260001</v>
      </c>
      <c r="BE4666">
        <f t="shared" si="310"/>
        <v>0</v>
      </c>
      <c r="BF4666" s="6">
        <f t="shared" si="311"/>
        <v>-30</v>
      </c>
      <c r="BG4666" s="7" t="s">
        <v>71</v>
      </c>
      <c r="BH4666" t="e">
        <f>+VLOOKUP(AF4666,Sheet4!A:A,1,FALSE)</f>
        <v>#N/A</v>
      </c>
      <c r="BL4666">
        <v>30</v>
      </c>
      <c r="BM4666" s="59">
        <f t="shared" si="312"/>
        <v>0</v>
      </c>
      <c r="BN4666" t="s">
        <v>2154</v>
      </c>
      <c r="BO4666" t="s">
        <v>101</v>
      </c>
    </row>
    <row r="4667" spans="1:67" ht="13" customHeight="1" x14ac:dyDescent="0.3">
      <c r="A4667" s="5">
        <v>46114</v>
      </c>
      <c r="B4667" t="s">
        <v>63</v>
      </c>
      <c r="F4667">
        <v>15</v>
      </c>
      <c r="G4667">
        <v>15</v>
      </c>
      <c r="H4667">
        <v>15</v>
      </c>
      <c r="I4667" s="6">
        <v>0</v>
      </c>
      <c r="Q4667" t="s">
        <v>64</v>
      </c>
      <c r="U4667">
        <v>2601434</v>
      </c>
      <c r="V4667" t="s">
        <v>2151</v>
      </c>
      <c r="W4667" t="s">
        <v>94</v>
      </c>
      <c r="X4667" t="s">
        <v>330</v>
      </c>
      <c r="Y4667" t="s">
        <v>2158</v>
      </c>
      <c r="AF4667" t="s">
        <v>2151</v>
      </c>
      <c r="AG4667" t="s">
        <v>2153</v>
      </c>
      <c r="AH4667" t="s">
        <v>333</v>
      </c>
      <c r="AI4667">
        <v>862893899</v>
      </c>
      <c r="AM4667">
        <v>260001</v>
      </c>
      <c r="BE4667">
        <f t="shared" si="310"/>
        <v>0</v>
      </c>
      <c r="BF4667" s="6">
        <f t="shared" si="311"/>
        <v>-15</v>
      </c>
      <c r="BG4667" s="7" t="s">
        <v>71</v>
      </c>
      <c r="BH4667" t="e">
        <f>+VLOOKUP(AF4667,Sheet4!A:A,1,FALSE)</f>
        <v>#N/A</v>
      </c>
      <c r="BL4667">
        <v>15</v>
      </c>
      <c r="BM4667" s="59">
        <f t="shared" si="312"/>
        <v>0</v>
      </c>
      <c r="BN4667" t="s">
        <v>2154</v>
      </c>
      <c r="BO4667" t="s">
        <v>101</v>
      </c>
    </row>
    <row r="4668" spans="1:67" ht="13" customHeight="1" x14ac:dyDescent="0.3">
      <c r="A4668" s="5">
        <v>46114</v>
      </c>
      <c r="B4668" t="s">
        <v>63</v>
      </c>
      <c r="F4668">
        <v>75</v>
      </c>
      <c r="G4668">
        <v>75</v>
      </c>
      <c r="H4668">
        <v>75</v>
      </c>
      <c r="I4668" s="6">
        <v>0</v>
      </c>
      <c r="Q4668" t="s">
        <v>64</v>
      </c>
      <c r="U4668">
        <v>2601434</v>
      </c>
      <c r="V4668" t="s">
        <v>2151</v>
      </c>
      <c r="W4668" t="s">
        <v>94</v>
      </c>
      <c r="X4668" t="s">
        <v>330</v>
      </c>
      <c r="Y4668" t="s">
        <v>2159</v>
      </c>
      <c r="AF4668" t="s">
        <v>2151</v>
      </c>
      <c r="AG4668" t="s">
        <v>2153</v>
      </c>
      <c r="AH4668" t="s">
        <v>333</v>
      </c>
      <c r="AI4668">
        <v>862893899</v>
      </c>
      <c r="AM4668">
        <v>260001</v>
      </c>
      <c r="BE4668">
        <f t="shared" si="310"/>
        <v>0</v>
      </c>
      <c r="BF4668" s="6">
        <f t="shared" si="311"/>
        <v>-75</v>
      </c>
      <c r="BG4668" s="7" t="s">
        <v>71</v>
      </c>
      <c r="BH4668" t="e">
        <f>+VLOOKUP(AF4668,Sheet4!A:A,1,FALSE)</f>
        <v>#N/A</v>
      </c>
      <c r="BL4668">
        <v>75</v>
      </c>
      <c r="BM4668" s="59">
        <f t="shared" si="312"/>
        <v>0</v>
      </c>
      <c r="BN4668" t="s">
        <v>2154</v>
      </c>
      <c r="BO4668" t="s">
        <v>101</v>
      </c>
    </row>
    <row r="4669" spans="1:67" ht="13" customHeight="1" x14ac:dyDescent="0.3">
      <c r="A4669" s="5">
        <v>46114</v>
      </c>
      <c r="B4669" t="s">
        <v>63</v>
      </c>
      <c r="F4669">
        <v>15</v>
      </c>
      <c r="G4669">
        <v>15</v>
      </c>
      <c r="H4669">
        <v>15</v>
      </c>
      <c r="I4669" s="6">
        <v>0</v>
      </c>
      <c r="Q4669" t="s">
        <v>64</v>
      </c>
      <c r="U4669">
        <v>2601434</v>
      </c>
      <c r="V4669" t="s">
        <v>2151</v>
      </c>
      <c r="W4669" t="s">
        <v>94</v>
      </c>
      <c r="X4669" t="s">
        <v>330</v>
      </c>
      <c r="Y4669" t="s">
        <v>2160</v>
      </c>
      <c r="AF4669" t="s">
        <v>2151</v>
      </c>
      <c r="AG4669" t="s">
        <v>2153</v>
      </c>
      <c r="AH4669" t="s">
        <v>333</v>
      </c>
      <c r="AI4669">
        <v>862893899</v>
      </c>
      <c r="AM4669">
        <v>260001</v>
      </c>
      <c r="BE4669">
        <f t="shared" si="310"/>
        <v>0</v>
      </c>
      <c r="BF4669" s="6">
        <f t="shared" si="311"/>
        <v>-15</v>
      </c>
      <c r="BG4669" s="7" t="s">
        <v>71</v>
      </c>
      <c r="BH4669" t="e">
        <f>+VLOOKUP(AF4669,Sheet4!A:A,1,FALSE)</f>
        <v>#N/A</v>
      </c>
      <c r="BL4669">
        <v>15</v>
      </c>
      <c r="BM4669" s="59">
        <f t="shared" si="312"/>
        <v>0</v>
      </c>
      <c r="BN4669" t="s">
        <v>2154</v>
      </c>
      <c r="BO4669" t="s">
        <v>101</v>
      </c>
    </row>
    <row r="4670" spans="1:67" ht="13" customHeight="1" x14ac:dyDescent="0.3">
      <c r="A4670" s="5">
        <v>46114</v>
      </c>
      <c r="B4670" t="s">
        <v>74</v>
      </c>
      <c r="F4670" s="8">
        <v>31</v>
      </c>
      <c r="G4670">
        <v>15.5</v>
      </c>
      <c r="H4670">
        <v>33</v>
      </c>
      <c r="I4670" s="6">
        <v>2</v>
      </c>
      <c r="Q4670" t="s">
        <v>75</v>
      </c>
      <c r="U4670">
        <v>2601434</v>
      </c>
      <c r="V4670" t="s">
        <v>2151</v>
      </c>
      <c r="W4670" t="s">
        <v>94</v>
      </c>
      <c r="X4670" t="s">
        <v>330</v>
      </c>
      <c r="Y4670" t="s">
        <v>2152</v>
      </c>
      <c r="AF4670" t="s">
        <v>2151</v>
      </c>
      <c r="AG4670" t="s">
        <v>2153</v>
      </c>
      <c r="AH4670" t="s">
        <v>333</v>
      </c>
      <c r="AI4670">
        <v>862893899</v>
      </c>
      <c r="AM4670">
        <v>260001</v>
      </c>
      <c r="BE4670">
        <f t="shared" si="310"/>
        <v>0</v>
      </c>
      <c r="BF4670" s="6">
        <f t="shared" si="311"/>
        <v>-33</v>
      </c>
      <c r="BG4670" s="7" t="s">
        <v>71</v>
      </c>
      <c r="BH4670" t="e">
        <f>+VLOOKUP(AF4670,Sheet4!A:A,1,FALSE)</f>
        <v>#N/A</v>
      </c>
      <c r="BL4670">
        <v>15.5</v>
      </c>
      <c r="BM4670" s="59">
        <f t="shared" si="312"/>
        <v>17.5</v>
      </c>
      <c r="BN4670" t="s">
        <v>2154</v>
      </c>
    </row>
    <row r="4671" spans="1:67" ht="13" customHeight="1" x14ac:dyDescent="0.3">
      <c r="A4671" s="5">
        <v>46114</v>
      </c>
      <c r="B4671" t="s">
        <v>74</v>
      </c>
      <c r="F4671" s="8">
        <v>2</v>
      </c>
      <c r="G4671">
        <v>1</v>
      </c>
      <c r="H4671">
        <v>2</v>
      </c>
      <c r="I4671" s="6">
        <v>0</v>
      </c>
      <c r="Q4671" t="s">
        <v>75</v>
      </c>
      <c r="U4671">
        <v>2601434</v>
      </c>
      <c r="V4671" t="s">
        <v>2151</v>
      </c>
      <c r="W4671" t="s">
        <v>94</v>
      </c>
      <c r="X4671" t="s">
        <v>330</v>
      </c>
      <c r="Y4671" t="s">
        <v>2155</v>
      </c>
      <c r="AF4671" t="s">
        <v>2151</v>
      </c>
      <c r="AG4671" t="s">
        <v>2153</v>
      </c>
      <c r="AH4671" t="s">
        <v>333</v>
      </c>
      <c r="AI4671">
        <v>862893899</v>
      </c>
      <c r="AM4671">
        <v>260001</v>
      </c>
      <c r="BE4671">
        <f t="shared" si="310"/>
        <v>0</v>
      </c>
      <c r="BF4671" s="6">
        <f t="shared" si="311"/>
        <v>-2</v>
      </c>
      <c r="BG4671" s="7" t="s">
        <v>71</v>
      </c>
      <c r="BH4671" t="e">
        <f>+VLOOKUP(AF4671,Sheet4!A:A,1,FALSE)</f>
        <v>#N/A</v>
      </c>
      <c r="BL4671">
        <v>1</v>
      </c>
      <c r="BM4671" s="59">
        <f t="shared" si="312"/>
        <v>1</v>
      </c>
      <c r="BN4671" t="s">
        <v>2154</v>
      </c>
    </row>
    <row r="4672" spans="1:67" ht="13" customHeight="1" x14ac:dyDescent="0.3">
      <c r="A4672" s="5">
        <v>46114</v>
      </c>
      <c r="B4672" t="s">
        <v>74</v>
      </c>
      <c r="F4672" s="8">
        <v>40</v>
      </c>
      <c r="G4672">
        <v>20</v>
      </c>
      <c r="H4672">
        <v>42</v>
      </c>
      <c r="I4672" s="6">
        <v>2</v>
      </c>
      <c r="Q4672" t="s">
        <v>75</v>
      </c>
      <c r="U4672">
        <v>2601434</v>
      </c>
      <c r="V4672" t="s">
        <v>2151</v>
      </c>
      <c r="W4672" t="s">
        <v>94</v>
      </c>
      <c r="X4672" t="s">
        <v>330</v>
      </c>
      <c r="Y4672" t="s">
        <v>2156</v>
      </c>
      <c r="AF4672" t="s">
        <v>2151</v>
      </c>
      <c r="AG4672" t="s">
        <v>2153</v>
      </c>
      <c r="AH4672" t="s">
        <v>333</v>
      </c>
      <c r="AI4672">
        <v>862893899</v>
      </c>
      <c r="AM4672">
        <v>260001</v>
      </c>
      <c r="BE4672">
        <f t="shared" si="310"/>
        <v>0</v>
      </c>
      <c r="BF4672" s="6">
        <f t="shared" si="311"/>
        <v>-42</v>
      </c>
      <c r="BG4672" s="7" t="s">
        <v>71</v>
      </c>
      <c r="BH4672" t="e">
        <f>+VLOOKUP(AF4672,Sheet4!A:A,1,FALSE)</f>
        <v>#N/A</v>
      </c>
      <c r="BL4672">
        <v>20</v>
      </c>
      <c r="BM4672" s="59">
        <f t="shared" si="312"/>
        <v>22</v>
      </c>
      <c r="BN4672" t="s">
        <v>2154</v>
      </c>
    </row>
    <row r="4673" spans="1:66" ht="13" customHeight="1" x14ac:dyDescent="0.3">
      <c r="A4673" s="5">
        <v>46114</v>
      </c>
      <c r="B4673" t="s">
        <v>74</v>
      </c>
      <c r="F4673" s="8">
        <v>2</v>
      </c>
      <c r="G4673">
        <v>1</v>
      </c>
      <c r="H4673">
        <v>2</v>
      </c>
      <c r="I4673" s="6">
        <v>0</v>
      </c>
      <c r="Q4673" t="s">
        <v>75</v>
      </c>
      <c r="U4673">
        <v>2601434</v>
      </c>
      <c r="V4673" t="s">
        <v>2151</v>
      </c>
      <c r="W4673" t="s">
        <v>94</v>
      </c>
      <c r="X4673" t="s">
        <v>330</v>
      </c>
      <c r="Y4673" t="s">
        <v>2157</v>
      </c>
      <c r="AF4673" t="s">
        <v>2151</v>
      </c>
      <c r="AG4673" t="s">
        <v>2153</v>
      </c>
      <c r="AH4673" t="s">
        <v>333</v>
      </c>
      <c r="AI4673">
        <v>862893899</v>
      </c>
      <c r="AM4673">
        <v>260001</v>
      </c>
      <c r="BE4673">
        <f t="shared" si="310"/>
        <v>0</v>
      </c>
      <c r="BF4673" s="6">
        <f t="shared" si="311"/>
        <v>-2</v>
      </c>
      <c r="BG4673" s="7" t="s">
        <v>71</v>
      </c>
      <c r="BH4673" t="e">
        <f>+VLOOKUP(AF4673,Sheet4!A:A,1,FALSE)</f>
        <v>#N/A</v>
      </c>
      <c r="BL4673">
        <v>1</v>
      </c>
      <c r="BM4673" s="59">
        <f t="shared" si="312"/>
        <v>1</v>
      </c>
      <c r="BN4673" t="s">
        <v>2154</v>
      </c>
    </row>
    <row r="4674" spans="1:66" ht="13" customHeight="1" x14ac:dyDescent="0.3">
      <c r="A4674" s="5">
        <v>46114</v>
      </c>
      <c r="B4674" t="s">
        <v>74</v>
      </c>
      <c r="F4674" s="8">
        <v>1</v>
      </c>
      <c r="G4674">
        <v>0.5</v>
      </c>
      <c r="H4674">
        <v>1</v>
      </c>
      <c r="I4674" s="6">
        <v>0</v>
      </c>
      <c r="Q4674" t="s">
        <v>75</v>
      </c>
      <c r="U4674">
        <v>2601434</v>
      </c>
      <c r="V4674" t="s">
        <v>2151</v>
      </c>
      <c r="W4674" t="s">
        <v>94</v>
      </c>
      <c r="X4674" t="s">
        <v>330</v>
      </c>
      <c r="Y4674" t="s">
        <v>2158</v>
      </c>
      <c r="AF4674" t="s">
        <v>2151</v>
      </c>
      <c r="AG4674" t="s">
        <v>2153</v>
      </c>
      <c r="AH4674" t="s">
        <v>333</v>
      </c>
      <c r="AI4674">
        <v>862893899</v>
      </c>
      <c r="AM4674">
        <v>260001</v>
      </c>
      <c r="BE4674">
        <f t="shared" ref="BE4674:BE4737" si="314">+BB4674+BC4674</f>
        <v>0</v>
      </c>
      <c r="BF4674" s="6">
        <f t="shared" ref="BF4674:BF4737" si="315">+BE4674-H4674</f>
        <v>-1</v>
      </c>
      <c r="BG4674" s="7" t="s">
        <v>71</v>
      </c>
      <c r="BH4674" t="e">
        <f>+VLOOKUP(AF4674,Sheet4!A:A,1,FALSE)</f>
        <v>#N/A</v>
      </c>
      <c r="BL4674">
        <v>0.5</v>
      </c>
      <c r="BM4674" s="59">
        <f t="shared" ref="BM4674:BM4737" si="316">+H4674+-BL4674</f>
        <v>0.5</v>
      </c>
      <c r="BN4674" t="s">
        <v>2154</v>
      </c>
    </row>
    <row r="4675" spans="1:66" ht="13" customHeight="1" x14ac:dyDescent="0.3">
      <c r="A4675" s="5">
        <v>46114</v>
      </c>
      <c r="B4675" t="s">
        <v>74</v>
      </c>
      <c r="F4675" s="8">
        <v>5</v>
      </c>
      <c r="G4675">
        <v>2.5</v>
      </c>
      <c r="H4675">
        <v>5</v>
      </c>
      <c r="I4675" s="6">
        <v>0</v>
      </c>
      <c r="Q4675" t="s">
        <v>75</v>
      </c>
      <c r="U4675">
        <v>2601434</v>
      </c>
      <c r="V4675" t="s">
        <v>2151</v>
      </c>
      <c r="W4675" t="s">
        <v>94</v>
      </c>
      <c r="X4675" t="s">
        <v>330</v>
      </c>
      <c r="Y4675" t="s">
        <v>2159</v>
      </c>
      <c r="AF4675" t="s">
        <v>2151</v>
      </c>
      <c r="AG4675" t="s">
        <v>2153</v>
      </c>
      <c r="AH4675" t="s">
        <v>333</v>
      </c>
      <c r="AI4675">
        <v>862893899</v>
      </c>
      <c r="AM4675">
        <v>260001</v>
      </c>
      <c r="BE4675">
        <f t="shared" si="314"/>
        <v>0</v>
      </c>
      <c r="BF4675" s="6">
        <f t="shared" si="315"/>
        <v>-5</v>
      </c>
      <c r="BG4675" s="7" t="s">
        <v>71</v>
      </c>
      <c r="BH4675" t="e">
        <f>+VLOOKUP(AF4675,Sheet4!A:A,1,FALSE)</f>
        <v>#N/A</v>
      </c>
      <c r="BL4675">
        <v>2.5</v>
      </c>
      <c r="BM4675" s="59">
        <f t="shared" si="316"/>
        <v>2.5</v>
      </c>
      <c r="BN4675" t="s">
        <v>2154</v>
      </c>
    </row>
    <row r="4676" spans="1:66" ht="13" customHeight="1" x14ac:dyDescent="0.3">
      <c r="A4676" s="5">
        <v>46114</v>
      </c>
      <c r="B4676" t="s">
        <v>74</v>
      </c>
      <c r="F4676" s="8">
        <v>1</v>
      </c>
      <c r="G4676">
        <v>0.5</v>
      </c>
      <c r="H4676">
        <v>1</v>
      </c>
      <c r="I4676" s="6">
        <v>0</v>
      </c>
      <c r="Q4676" t="s">
        <v>75</v>
      </c>
      <c r="U4676">
        <v>2601434</v>
      </c>
      <c r="V4676" t="s">
        <v>2151</v>
      </c>
      <c r="W4676" t="s">
        <v>94</v>
      </c>
      <c r="X4676" t="s">
        <v>330</v>
      </c>
      <c r="Y4676" t="s">
        <v>2160</v>
      </c>
      <c r="AF4676" t="s">
        <v>2151</v>
      </c>
      <c r="AG4676" t="s">
        <v>2153</v>
      </c>
      <c r="AH4676" t="s">
        <v>333</v>
      </c>
      <c r="AI4676">
        <v>862893899</v>
      </c>
      <c r="AM4676">
        <v>260001</v>
      </c>
      <c r="BE4676">
        <f t="shared" si="314"/>
        <v>0</v>
      </c>
      <c r="BF4676" s="6">
        <f t="shared" si="315"/>
        <v>-1</v>
      </c>
      <c r="BG4676" s="7" t="s">
        <v>71</v>
      </c>
      <c r="BH4676" t="e">
        <f>+VLOOKUP(AF4676,Sheet4!A:A,1,FALSE)</f>
        <v>#N/A</v>
      </c>
      <c r="BL4676">
        <v>0.5</v>
      </c>
      <c r="BM4676" s="59">
        <f t="shared" si="316"/>
        <v>0.5</v>
      </c>
      <c r="BN4676" t="s">
        <v>2154</v>
      </c>
    </row>
    <row r="4677" spans="1:66" ht="13" customHeight="1" x14ac:dyDescent="0.3">
      <c r="A4677" s="5">
        <v>46114</v>
      </c>
      <c r="B4677" t="s">
        <v>76</v>
      </c>
      <c r="F4677">
        <v>620</v>
      </c>
      <c r="G4677">
        <v>620</v>
      </c>
      <c r="H4677">
        <v>660</v>
      </c>
      <c r="I4677" s="6">
        <v>40</v>
      </c>
      <c r="Q4677" t="s">
        <v>77</v>
      </c>
      <c r="U4677">
        <v>2601434</v>
      </c>
      <c r="V4677" t="s">
        <v>2151</v>
      </c>
      <c r="W4677" t="s">
        <v>94</v>
      </c>
      <c r="X4677" t="s">
        <v>330</v>
      </c>
      <c r="Y4677" t="s">
        <v>2152</v>
      </c>
      <c r="AF4677" t="s">
        <v>2151</v>
      </c>
      <c r="AG4677" t="s">
        <v>2153</v>
      </c>
      <c r="AH4677" t="s">
        <v>333</v>
      </c>
      <c r="AI4677">
        <v>862893899</v>
      </c>
      <c r="AM4677">
        <v>260001</v>
      </c>
      <c r="BE4677">
        <f t="shared" si="314"/>
        <v>0</v>
      </c>
      <c r="BF4677" s="6">
        <f t="shared" si="315"/>
        <v>-660</v>
      </c>
      <c r="BG4677" s="7" t="s">
        <v>71</v>
      </c>
      <c r="BH4677" t="e">
        <f>+VLOOKUP(AF4677,Sheet4!A:A,1,FALSE)</f>
        <v>#N/A</v>
      </c>
      <c r="BL4677">
        <v>620</v>
      </c>
      <c r="BM4677" s="59">
        <f t="shared" si="316"/>
        <v>40</v>
      </c>
      <c r="BN4677" t="s">
        <v>2154</v>
      </c>
    </row>
    <row r="4678" spans="1:66" ht="13" customHeight="1" x14ac:dyDescent="0.3">
      <c r="A4678" s="5">
        <v>46114</v>
      </c>
      <c r="B4678" t="s">
        <v>76</v>
      </c>
      <c r="F4678">
        <v>40</v>
      </c>
      <c r="G4678">
        <v>40</v>
      </c>
      <c r="H4678">
        <v>40</v>
      </c>
      <c r="I4678" s="6">
        <v>0</v>
      </c>
      <c r="Q4678" t="s">
        <v>77</v>
      </c>
      <c r="U4678">
        <v>2601434</v>
      </c>
      <c r="V4678" t="s">
        <v>2151</v>
      </c>
      <c r="W4678" t="s">
        <v>94</v>
      </c>
      <c r="X4678" t="s">
        <v>330</v>
      </c>
      <c r="Y4678" t="s">
        <v>2155</v>
      </c>
      <c r="AF4678" t="s">
        <v>2151</v>
      </c>
      <c r="AG4678" t="s">
        <v>2153</v>
      </c>
      <c r="AH4678" t="s">
        <v>333</v>
      </c>
      <c r="AI4678">
        <v>862893899</v>
      </c>
      <c r="AM4678">
        <v>260001</v>
      </c>
      <c r="BE4678">
        <f t="shared" si="314"/>
        <v>0</v>
      </c>
      <c r="BF4678" s="6">
        <f t="shared" si="315"/>
        <v>-40</v>
      </c>
      <c r="BG4678" s="7" t="s">
        <v>71</v>
      </c>
      <c r="BH4678" t="e">
        <f>+VLOOKUP(AF4678,Sheet4!A:A,1,FALSE)</f>
        <v>#N/A</v>
      </c>
      <c r="BL4678">
        <v>40</v>
      </c>
      <c r="BM4678" s="59">
        <f t="shared" si="316"/>
        <v>0</v>
      </c>
      <c r="BN4678" t="s">
        <v>2154</v>
      </c>
    </row>
    <row r="4679" spans="1:66" ht="13" customHeight="1" x14ac:dyDescent="0.3">
      <c r="A4679" s="5">
        <v>46114</v>
      </c>
      <c r="B4679" t="s">
        <v>76</v>
      </c>
      <c r="F4679">
        <v>800</v>
      </c>
      <c r="G4679">
        <v>800</v>
      </c>
      <c r="H4679">
        <v>840</v>
      </c>
      <c r="I4679" s="6">
        <v>40</v>
      </c>
      <c r="Q4679" t="s">
        <v>77</v>
      </c>
      <c r="U4679">
        <v>2601434</v>
      </c>
      <c r="V4679" t="s">
        <v>2151</v>
      </c>
      <c r="W4679" t="s">
        <v>94</v>
      </c>
      <c r="X4679" t="s">
        <v>330</v>
      </c>
      <c r="Y4679" t="s">
        <v>2156</v>
      </c>
      <c r="AF4679" t="s">
        <v>2151</v>
      </c>
      <c r="AG4679" t="s">
        <v>2153</v>
      </c>
      <c r="AH4679" t="s">
        <v>333</v>
      </c>
      <c r="AI4679">
        <v>862893899</v>
      </c>
      <c r="AM4679">
        <v>260001</v>
      </c>
      <c r="BE4679">
        <f t="shared" si="314"/>
        <v>0</v>
      </c>
      <c r="BF4679" s="6">
        <f t="shared" si="315"/>
        <v>-840</v>
      </c>
      <c r="BG4679" s="7" t="s">
        <v>71</v>
      </c>
      <c r="BH4679" t="e">
        <f>+VLOOKUP(AF4679,Sheet4!A:A,1,FALSE)</f>
        <v>#N/A</v>
      </c>
      <c r="BL4679">
        <v>800</v>
      </c>
      <c r="BM4679" s="59">
        <f t="shared" si="316"/>
        <v>40</v>
      </c>
      <c r="BN4679" t="s">
        <v>2154</v>
      </c>
    </row>
    <row r="4680" spans="1:66" ht="13" customHeight="1" x14ac:dyDescent="0.3">
      <c r="A4680" s="5">
        <v>46114</v>
      </c>
      <c r="B4680" t="s">
        <v>76</v>
      </c>
      <c r="F4680">
        <v>40</v>
      </c>
      <c r="G4680">
        <v>40</v>
      </c>
      <c r="H4680">
        <v>40</v>
      </c>
      <c r="I4680" s="6">
        <v>0</v>
      </c>
      <c r="Q4680" t="s">
        <v>77</v>
      </c>
      <c r="U4680">
        <v>2601434</v>
      </c>
      <c r="V4680" t="s">
        <v>2151</v>
      </c>
      <c r="W4680" t="s">
        <v>94</v>
      </c>
      <c r="X4680" t="s">
        <v>330</v>
      </c>
      <c r="Y4680" t="s">
        <v>2157</v>
      </c>
      <c r="AF4680" t="s">
        <v>2151</v>
      </c>
      <c r="AG4680" t="s">
        <v>2153</v>
      </c>
      <c r="AH4680" t="s">
        <v>333</v>
      </c>
      <c r="AI4680">
        <v>862893899</v>
      </c>
      <c r="AM4680">
        <v>260001</v>
      </c>
      <c r="BE4680">
        <f t="shared" si="314"/>
        <v>0</v>
      </c>
      <c r="BF4680" s="6">
        <f t="shared" si="315"/>
        <v>-40</v>
      </c>
      <c r="BG4680" s="7" t="s">
        <v>71</v>
      </c>
      <c r="BH4680" t="e">
        <f>+VLOOKUP(AF4680,Sheet4!A:A,1,FALSE)</f>
        <v>#N/A</v>
      </c>
      <c r="BL4680">
        <v>40</v>
      </c>
      <c r="BM4680" s="59">
        <f t="shared" si="316"/>
        <v>0</v>
      </c>
      <c r="BN4680" t="s">
        <v>2154</v>
      </c>
    </row>
    <row r="4681" spans="1:66" ht="13" customHeight="1" x14ac:dyDescent="0.3">
      <c r="A4681" s="5">
        <v>46114</v>
      </c>
      <c r="B4681" t="s">
        <v>76</v>
      </c>
      <c r="F4681">
        <v>20</v>
      </c>
      <c r="G4681">
        <v>20</v>
      </c>
      <c r="H4681">
        <v>20</v>
      </c>
      <c r="I4681" s="6">
        <v>0</v>
      </c>
      <c r="Q4681" t="s">
        <v>77</v>
      </c>
      <c r="U4681">
        <v>2601434</v>
      </c>
      <c r="V4681" t="s">
        <v>2151</v>
      </c>
      <c r="W4681" t="s">
        <v>94</v>
      </c>
      <c r="X4681" t="s">
        <v>330</v>
      </c>
      <c r="Y4681" t="s">
        <v>2158</v>
      </c>
      <c r="AF4681" t="s">
        <v>2151</v>
      </c>
      <c r="AG4681" t="s">
        <v>2153</v>
      </c>
      <c r="AH4681" t="s">
        <v>333</v>
      </c>
      <c r="AI4681">
        <v>862893899</v>
      </c>
      <c r="AM4681">
        <v>260001</v>
      </c>
      <c r="BE4681">
        <f t="shared" si="314"/>
        <v>0</v>
      </c>
      <c r="BF4681" s="6">
        <f t="shared" si="315"/>
        <v>-20</v>
      </c>
      <c r="BG4681" s="7" t="s">
        <v>71</v>
      </c>
      <c r="BH4681" t="e">
        <f>+VLOOKUP(AF4681,Sheet4!A:A,1,FALSE)</f>
        <v>#N/A</v>
      </c>
      <c r="BL4681">
        <v>20</v>
      </c>
      <c r="BM4681" s="59">
        <f t="shared" si="316"/>
        <v>0</v>
      </c>
      <c r="BN4681" t="s">
        <v>2154</v>
      </c>
    </row>
    <row r="4682" spans="1:66" ht="13" customHeight="1" x14ac:dyDescent="0.3">
      <c r="A4682" s="5">
        <v>46114</v>
      </c>
      <c r="B4682" t="s">
        <v>76</v>
      </c>
      <c r="F4682">
        <v>100</v>
      </c>
      <c r="G4682">
        <v>100</v>
      </c>
      <c r="H4682">
        <v>100</v>
      </c>
      <c r="I4682" s="6">
        <v>0</v>
      </c>
      <c r="Q4682" t="s">
        <v>77</v>
      </c>
      <c r="U4682">
        <v>2601434</v>
      </c>
      <c r="V4682" t="s">
        <v>2151</v>
      </c>
      <c r="W4682" t="s">
        <v>94</v>
      </c>
      <c r="X4682" t="s">
        <v>330</v>
      </c>
      <c r="Y4682" t="s">
        <v>2159</v>
      </c>
      <c r="AF4682" t="s">
        <v>2151</v>
      </c>
      <c r="AG4682" t="s">
        <v>2153</v>
      </c>
      <c r="AH4682" t="s">
        <v>333</v>
      </c>
      <c r="AI4682">
        <v>862893899</v>
      </c>
      <c r="AM4682">
        <v>260001</v>
      </c>
      <c r="BE4682">
        <f t="shared" si="314"/>
        <v>0</v>
      </c>
      <c r="BF4682" s="6">
        <f t="shared" si="315"/>
        <v>-100</v>
      </c>
      <c r="BG4682" s="7" t="s">
        <v>71</v>
      </c>
      <c r="BH4682" t="e">
        <f>+VLOOKUP(AF4682,Sheet4!A:A,1,FALSE)</f>
        <v>#N/A</v>
      </c>
      <c r="BL4682">
        <v>100</v>
      </c>
      <c r="BM4682" s="59">
        <f t="shared" si="316"/>
        <v>0</v>
      </c>
      <c r="BN4682" t="s">
        <v>2154</v>
      </c>
    </row>
    <row r="4683" spans="1:66" ht="13" customHeight="1" x14ac:dyDescent="0.3">
      <c r="A4683" s="5">
        <v>46114</v>
      </c>
      <c r="B4683" t="s">
        <v>76</v>
      </c>
      <c r="F4683">
        <v>20</v>
      </c>
      <c r="G4683">
        <v>20</v>
      </c>
      <c r="H4683">
        <v>20</v>
      </c>
      <c r="I4683" s="6">
        <v>0</v>
      </c>
      <c r="Q4683" t="s">
        <v>77</v>
      </c>
      <c r="U4683">
        <v>2601434</v>
      </c>
      <c r="V4683" t="s">
        <v>2151</v>
      </c>
      <c r="W4683" t="s">
        <v>94</v>
      </c>
      <c r="X4683" t="s">
        <v>330</v>
      </c>
      <c r="Y4683" t="s">
        <v>2160</v>
      </c>
      <c r="AF4683" t="s">
        <v>2151</v>
      </c>
      <c r="AG4683" t="s">
        <v>2153</v>
      </c>
      <c r="AH4683" t="s">
        <v>333</v>
      </c>
      <c r="AI4683">
        <v>862893899</v>
      </c>
      <c r="AM4683">
        <v>260001</v>
      </c>
      <c r="BE4683">
        <f t="shared" si="314"/>
        <v>0</v>
      </c>
      <c r="BF4683" s="6">
        <f t="shared" si="315"/>
        <v>-20</v>
      </c>
      <c r="BG4683" s="7" t="s">
        <v>71</v>
      </c>
      <c r="BH4683" t="e">
        <f>+VLOOKUP(AF4683,Sheet4!A:A,1,FALSE)</f>
        <v>#N/A</v>
      </c>
      <c r="BL4683">
        <v>20</v>
      </c>
      <c r="BM4683" s="59">
        <f t="shared" si="316"/>
        <v>0</v>
      </c>
      <c r="BN4683" t="s">
        <v>2154</v>
      </c>
    </row>
    <row r="4684" spans="1:66" ht="13" customHeight="1" x14ac:dyDescent="0.3">
      <c r="A4684" s="5">
        <v>46114</v>
      </c>
      <c r="B4684" t="s">
        <v>78</v>
      </c>
      <c r="F4684" s="8">
        <v>31</v>
      </c>
      <c r="G4684">
        <v>15.5</v>
      </c>
      <c r="H4684">
        <v>33</v>
      </c>
      <c r="I4684" s="6">
        <v>2</v>
      </c>
      <c r="Q4684" t="s">
        <v>79</v>
      </c>
      <c r="U4684">
        <v>2601434</v>
      </c>
      <c r="V4684" t="s">
        <v>2151</v>
      </c>
      <c r="W4684" t="s">
        <v>94</v>
      </c>
      <c r="X4684" t="s">
        <v>330</v>
      </c>
      <c r="Y4684" t="s">
        <v>2152</v>
      </c>
      <c r="AF4684" t="s">
        <v>2151</v>
      </c>
      <c r="AG4684" t="s">
        <v>2153</v>
      </c>
      <c r="AH4684" t="s">
        <v>333</v>
      </c>
      <c r="AI4684">
        <v>862893899</v>
      </c>
      <c r="AM4684">
        <v>260001</v>
      </c>
      <c r="BE4684">
        <f t="shared" si="314"/>
        <v>0</v>
      </c>
      <c r="BF4684" s="6">
        <f t="shared" si="315"/>
        <v>-33</v>
      </c>
      <c r="BG4684" s="7" t="s">
        <v>71</v>
      </c>
      <c r="BH4684" t="e">
        <f>+VLOOKUP(AF4684,Sheet4!A:A,1,FALSE)</f>
        <v>#N/A</v>
      </c>
      <c r="BL4684">
        <v>15.5</v>
      </c>
      <c r="BM4684" s="59">
        <f t="shared" si="316"/>
        <v>17.5</v>
      </c>
      <c r="BN4684" t="s">
        <v>2154</v>
      </c>
    </row>
    <row r="4685" spans="1:66" ht="13" customHeight="1" x14ac:dyDescent="0.3">
      <c r="A4685" s="5">
        <v>46114</v>
      </c>
      <c r="B4685" t="s">
        <v>78</v>
      </c>
      <c r="F4685" s="8">
        <v>2</v>
      </c>
      <c r="G4685">
        <v>1</v>
      </c>
      <c r="H4685">
        <v>2</v>
      </c>
      <c r="I4685" s="6">
        <v>0</v>
      </c>
      <c r="Q4685" t="s">
        <v>79</v>
      </c>
      <c r="U4685">
        <v>2601434</v>
      </c>
      <c r="V4685" t="s">
        <v>2151</v>
      </c>
      <c r="W4685" t="s">
        <v>94</v>
      </c>
      <c r="X4685" t="s">
        <v>330</v>
      </c>
      <c r="Y4685" t="s">
        <v>2155</v>
      </c>
      <c r="AF4685" t="s">
        <v>2151</v>
      </c>
      <c r="AG4685" t="s">
        <v>2153</v>
      </c>
      <c r="AH4685" t="s">
        <v>333</v>
      </c>
      <c r="AI4685">
        <v>862893899</v>
      </c>
      <c r="AM4685">
        <v>260001</v>
      </c>
      <c r="BE4685">
        <f t="shared" si="314"/>
        <v>0</v>
      </c>
      <c r="BF4685" s="6">
        <f t="shared" si="315"/>
        <v>-2</v>
      </c>
      <c r="BG4685" s="7" t="s">
        <v>71</v>
      </c>
      <c r="BH4685" t="e">
        <f>+VLOOKUP(AF4685,Sheet4!A:A,1,FALSE)</f>
        <v>#N/A</v>
      </c>
      <c r="BL4685">
        <v>1</v>
      </c>
      <c r="BM4685" s="59">
        <f t="shared" si="316"/>
        <v>1</v>
      </c>
      <c r="BN4685" t="s">
        <v>2154</v>
      </c>
    </row>
    <row r="4686" spans="1:66" ht="13" customHeight="1" x14ac:dyDescent="0.3">
      <c r="A4686" s="5">
        <v>46114</v>
      </c>
      <c r="B4686" t="s">
        <v>78</v>
      </c>
      <c r="F4686" s="8">
        <v>40</v>
      </c>
      <c r="G4686">
        <v>20</v>
      </c>
      <c r="H4686">
        <v>42</v>
      </c>
      <c r="I4686" s="6">
        <v>2</v>
      </c>
      <c r="Q4686" t="s">
        <v>79</v>
      </c>
      <c r="U4686">
        <v>2601434</v>
      </c>
      <c r="V4686" t="s">
        <v>2151</v>
      </c>
      <c r="W4686" t="s">
        <v>94</v>
      </c>
      <c r="X4686" t="s">
        <v>330</v>
      </c>
      <c r="Y4686" t="s">
        <v>2156</v>
      </c>
      <c r="AF4686" t="s">
        <v>2151</v>
      </c>
      <c r="AG4686" t="s">
        <v>2153</v>
      </c>
      <c r="AH4686" t="s">
        <v>333</v>
      </c>
      <c r="AI4686">
        <v>862893899</v>
      </c>
      <c r="AM4686">
        <v>260001</v>
      </c>
      <c r="BE4686">
        <f t="shared" si="314"/>
        <v>0</v>
      </c>
      <c r="BF4686" s="6">
        <f t="shared" si="315"/>
        <v>-42</v>
      </c>
      <c r="BG4686" s="7" t="s">
        <v>71</v>
      </c>
      <c r="BH4686" t="e">
        <f>+VLOOKUP(AF4686,Sheet4!A:A,1,FALSE)</f>
        <v>#N/A</v>
      </c>
      <c r="BL4686">
        <v>20</v>
      </c>
      <c r="BM4686" s="59">
        <f t="shared" si="316"/>
        <v>22</v>
      </c>
      <c r="BN4686" t="s">
        <v>2154</v>
      </c>
    </row>
    <row r="4687" spans="1:66" ht="13" customHeight="1" x14ac:dyDescent="0.3">
      <c r="A4687" s="5">
        <v>46114</v>
      </c>
      <c r="B4687" t="s">
        <v>78</v>
      </c>
      <c r="F4687" s="8">
        <v>2</v>
      </c>
      <c r="G4687">
        <v>1</v>
      </c>
      <c r="H4687">
        <v>2</v>
      </c>
      <c r="I4687" s="6">
        <v>0</v>
      </c>
      <c r="Q4687" t="s">
        <v>79</v>
      </c>
      <c r="U4687">
        <v>2601434</v>
      </c>
      <c r="V4687" t="s">
        <v>2151</v>
      </c>
      <c r="W4687" t="s">
        <v>94</v>
      </c>
      <c r="X4687" t="s">
        <v>330</v>
      </c>
      <c r="Y4687" t="s">
        <v>2157</v>
      </c>
      <c r="AF4687" t="s">
        <v>2151</v>
      </c>
      <c r="AG4687" t="s">
        <v>2153</v>
      </c>
      <c r="AH4687" t="s">
        <v>333</v>
      </c>
      <c r="AI4687">
        <v>862893899</v>
      </c>
      <c r="AM4687">
        <v>260001</v>
      </c>
      <c r="BE4687">
        <f t="shared" si="314"/>
        <v>0</v>
      </c>
      <c r="BF4687" s="6">
        <f t="shared" si="315"/>
        <v>-2</v>
      </c>
      <c r="BG4687" s="7" t="s">
        <v>71</v>
      </c>
      <c r="BH4687" t="e">
        <f>+VLOOKUP(AF4687,Sheet4!A:A,1,FALSE)</f>
        <v>#N/A</v>
      </c>
      <c r="BL4687">
        <v>1</v>
      </c>
      <c r="BM4687" s="59">
        <f t="shared" si="316"/>
        <v>1</v>
      </c>
      <c r="BN4687" t="s">
        <v>2154</v>
      </c>
    </row>
    <row r="4688" spans="1:66" ht="13" customHeight="1" x14ac:dyDescent="0.3">
      <c r="A4688" s="5">
        <v>46114</v>
      </c>
      <c r="B4688" t="s">
        <v>78</v>
      </c>
      <c r="F4688" s="8">
        <v>1</v>
      </c>
      <c r="G4688">
        <v>0.5</v>
      </c>
      <c r="H4688">
        <v>1</v>
      </c>
      <c r="I4688" s="6">
        <v>0</v>
      </c>
      <c r="Q4688" t="s">
        <v>79</v>
      </c>
      <c r="U4688">
        <v>2601434</v>
      </c>
      <c r="V4688" t="s">
        <v>2151</v>
      </c>
      <c r="W4688" t="s">
        <v>94</v>
      </c>
      <c r="X4688" t="s">
        <v>330</v>
      </c>
      <c r="Y4688" t="s">
        <v>2158</v>
      </c>
      <c r="AF4688" t="s">
        <v>2151</v>
      </c>
      <c r="AG4688" t="s">
        <v>2153</v>
      </c>
      <c r="AH4688" t="s">
        <v>333</v>
      </c>
      <c r="AI4688">
        <v>862893899</v>
      </c>
      <c r="AM4688">
        <v>260001</v>
      </c>
      <c r="BE4688">
        <f t="shared" si="314"/>
        <v>0</v>
      </c>
      <c r="BF4688" s="6">
        <f t="shared" si="315"/>
        <v>-1</v>
      </c>
      <c r="BG4688" s="7" t="s">
        <v>71</v>
      </c>
      <c r="BH4688" t="e">
        <f>+VLOOKUP(AF4688,Sheet4!A:A,1,FALSE)</f>
        <v>#N/A</v>
      </c>
      <c r="BL4688">
        <v>0.5</v>
      </c>
      <c r="BM4688" s="59">
        <f t="shared" si="316"/>
        <v>0.5</v>
      </c>
      <c r="BN4688" t="s">
        <v>2154</v>
      </c>
    </row>
    <row r="4689" spans="1:67" ht="13" customHeight="1" x14ac:dyDescent="0.3">
      <c r="A4689" s="5">
        <v>46114</v>
      </c>
      <c r="B4689" t="s">
        <v>78</v>
      </c>
      <c r="F4689" s="8">
        <v>5</v>
      </c>
      <c r="G4689">
        <v>2.5</v>
      </c>
      <c r="H4689">
        <v>5</v>
      </c>
      <c r="I4689" s="6">
        <v>0</v>
      </c>
      <c r="Q4689" t="s">
        <v>79</v>
      </c>
      <c r="U4689">
        <v>2601434</v>
      </c>
      <c r="V4689" t="s">
        <v>2151</v>
      </c>
      <c r="W4689" t="s">
        <v>94</v>
      </c>
      <c r="X4689" t="s">
        <v>330</v>
      </c>
      <c r="Y4689" t="s">
        <v>2159</v>
      </c>
      <c r="AF4689" t="s">
        <v>2151</v>
      </c>
      <c r="AG4689" t="s">
        <v>2153</v>
      </c>
      <c r="AH4689" t="s">
        <v>333</v>
      </c>
      <c r="AI4689">
        <v>862893899</v>
      </c>
      <c r="AM4689">
        <v>260001</v>
      </c>
      <c r="BE4689">
        <f t="shared" si="314"/>
        <v>0</v>
      </c>
      <c r="BF4689" s="6">
        <f t="shared" si="315"/>
        <v>-5</v>
      </c>
      <c r="BG4689" s="7" t="s">
        <v>71</v>
      </c>
      <c r="BH4689" t="e">
        <f>+VLOOKUP(AF4689,Sheet4!A:A,1,FALSE)</f>
        <v>#N/A</v>
      </c>
      <c r="BL4689">
        <v>2.5</v>
      </c>
      <c r="BM4689" s="59">
        <f t="shared" si="316"/>
        <v>2.5</v>
      </c>
      <c r="BN4689" t="s">
        <v>2154</v>
      </c>
    </row>
    <row r="4690" spans="1:67" ht="13" customHeight="1" x14ac:dyDescent="0.3">
      <c r="A4690" s="5">
        <v>46114</v>
      </c>
      <c r="B4690" t="s">
        <v>78</v>
      </c>
      <c r="F4690" s="8">
        <v>1</v>
      </c>
      <c r="G4690">
        <v>0.5</v>
      </c>
      <c r="H4690">
        <v>1</v>
      </c>
      <c r="I4690" s="6">
        <v>0</v>
      </c>
      <c r="Q4690" t="s">
        <v>79</v>
      </c>
      <c r="U4690">
        <v>2601434</v>
      </c>
      <c r="V4690" t="s">
        <v>2151</v>
      </c>
      <c r="W4690" t="s">
        <v>94</v>
      </c>
      <c r="X4690" t="s">
        <v>330</v>
      </c>
      <c r="Y4690" t="s">
        <v>2160</v>
      </c>
      <c r="AF4690" t="s">
        <v>2151</v>
      </c>
      <c r="AG4690" t="s">
        <v>2153</v>
      </c>
      <c r="AH4690" t="s">
        <v>333</v>
      </c>
      <c r="AI4690">
        <v>862893899</v>
      </c>
      <c r="AM4690">
        <v>260001</v>
      </c>
      <c r="BE4690">
        <f t="shared" si="314"/>
        <v>0</v>
      </c>
      <c r="BF4690" s="6">
        <f t="shared" si="315"/>
        <v>-1</v>
      </c>
      <c r="BG4690" s="7" t="s">
        <v>71</v>
      </c>
      <c r="BH4690" t="e">
        <f>+VLOOKUP(AF4690,Sheet4!A:A,1,FALSE)</f>
        <v>#N/A</v>
      </c>
      <c r="BL4690">
        <v>0.5</v>
      </c>
      <c r="BM4690" s="59">
        <f t="shared" si="316"/>
        <v>0.5</v>
      </c>
      <c r="BN4690" t="s">
        <v>2154</v>
      </c>
    </row>
    <row r="4691" spans="1:67" ht="13" customHeight="1" x14ac:dyDescent="0.3">
      <c r="A4691" s="5">
        <v>46114</v>
      </c>
      <c r="B4691" t="s">
        <v>80</v>
      </c>
      <c r="F4691">
        <v>387.5</v>
      </c>
      <c r="G4691">
        <v>387.5</v>
      </c>
      <c r="H4691">
        <v>412.5</v>
      </c>
      <c r="I4691" s="6">
        <v>25</v>
      </c>
      <c r="Q4691" t="s">
        <v>81</v>
      </c>
      <c r="U4691">
        <v>2601434</v>
      </c>
      <c r="V4691" t="s">
        <v>2151</v>
      </c>
      <c r="W4691" t="s">
        <v>94</v>
      </c>
      <c r="X4691" t="s">
        <v>330</v>
      </c>
      <c r="Y4691" t="s">
        <v>2152</v>
      </c>
      <c r="AF4691" t="s">
        <v>2151</v>
      </c>
      <c r="AG4691" t="s">
        <v>2153</v>
      </c>
      <c r="AH4691" t="s">
        <v>333</v>
      </c>
      <c r="AI4691">
        <v>862893899</v>
      </c>
      <c r="AM4691">
        <v>260001</v>
      </c>
      <c r="BE4691">
        <f t="shared" si="314"/>
        <v>0</v>
      </c>
      <c r="BF4691" s="6">
        <f t="shared" si="315"/>
        <v>-412.5</v>
      </c>
      <c r="BG4691" s="7" t="s">
        <v>71</v>
      </c>
      <c r="BH4691" t="e">
        <f>+VLOOKUP(AF4691,Sheet4!A:A,1,FALSE)</f>
        <v>#N/A</v>
      </c>
      <c r="BL4691">
        <v>387.5</v>
      </c>
      <c r="BM4691" s="59">
        <f t="shared" si="316"/>
        <v>25</v>
      </c>
      <c r="BN4691" t="s">
        <v>2154</v>
      </c>
    </row>
    <row r="4692" spans="1:67" ht="13" customHeight="1" x14ac:dyDescent="0.3">
      <c r="A4692" s="5">
        <v>46114</v>
      </c>
      <c r="B4692" t="s">
        <v>80</v>
      </c>
      <c r="F4692">
        <v>25</v>
      </c>
      <c r="G4692">
        <v>25</v>
      </c>
      <c r="H4692">
        <v>25</v>
      </c>
      <c r="I4692" s="6">
        <v>0</v>
      </c>
      <c r="Q4692" t="s">
        <v>81</v>
      </c>
      <c r="U4692">
        <v>2601434</v>
      </c>
      <c r="V4692" t="s">
        <v>2151</v>
      </c>
      <c r="W4692" t="s">
        <v>94</v>
      </c>
      <c r="X4692" t="s">
        <v>330</v>
      </c>
      <c r="Y4692" t="s">
        <v>2155</v>
      </c>
      <c r="AF4692" t="s">
        <v>2151</v>
      </c>
      <c r="AG4692" t="s">
        <v>2153</v>
      </c>
      <c r="AH4692" t="s">
        <v>333</v>
      </c>
      <c r="AI4692">
        <v>862893899</v>
      </c>
      <c r="AM4692">
        <v>260001</v>
      </c>
      <c r="BE4692">
        <f t="shared" si="314"/>
        <v>0</v>
      </c>
      <c r="BF4692" s="6">
        <f t="shared" si="315"/>
        <v>-25</v>
      </c>
      <c r="BG4692" s="7" t="s">
        <v>71</v>
      </c>
      <c r="BH4692" t="e">
        <f>+VLOOKUP(AF4692,Sheet4!A:A,1,FALSE)</f>
        <v>#N/A</v>
      </c>
      <c r="BL4692">
        <v>25</v>
      </c>
      <c r="BM4692" s="59">
        <f t="shared" si="316"/>
        <v>0</v>
      </c>
      <c r="BN4692" t="s">
        <v>2154</v>
      </c>
    </row>
    <row r="4693" spans="1:67" ht="13" customHeight="1" x14ac:dyDescent="0.3">
      <c r="A4693" s="5">
        <v>46114</v>
      </c>
      <c r="B4693" t="s">
        <v>80</v>
      </c>
      <c r="F4693">
        <v>500</v>
      </c>
      <c r="G4693">
        <v>500</v>
      </c>
      <c r="H4693">
        <v>525</v>
      </c>
      <c r="I4693" s="6">
        <v>25</v>
      </c>
      <c r="Q4693" t="s">
        <v>81</v>
      </c>
      <c r="U4693">
        <v>2601434</v>
      </c>
      <c r="V4693" t="s">
        <v>2151</v>
      </c>
      <c r="W4693" t="s">
        <v>94</v>
      </c>
      <c r="X4693" t="s">
        <v>330</v>
      </c>
      <c r="Y4693" t="s">
        <v>2156</v>
      </c>
      <c r="AF4693" t="s">
        <v>2151</v>
      </c>
      <c r="AG4693" t="s">
        <v>2153</v>
      </c>
      <c r="AH4693" t="s">
        <v>333</v>
      </c>
      <c r="AI4693">
        <v>862893899</v>
      </c>
      <c r="AM4693">
        <v>260001</v>
      </c>
      <c r="BE4693">
        <f t="shared" si="314"/>
        <v>0</v>
      </c>
      <c r="BF4693" s="6">
        <f t="shared" si="315"/>
        <v>-525</v>
      </c>
      <c r="BG4693" s="7" t="s">
        <v>71</v>
      </c>
      <c r="BH4693" t="e">
        <f>+VLOOKUP(AF4693,Sheet4!A:A,1,FALSE)</f>
        <v>#N/A</v>
      </c>
      <c r="BL4693">
        <v>500</v>
      </c>
      <c r="BM4693" s="59">
        <f t="shared" si="316"/>
        <v>25</v>
      </c>
      <c r="BN4693" t="s">
        <v>2154</v>
      </c>
    </row>
    <row r="4694" spans="1:67" ht="13" customHeight="1" x14ac:dyDescent="0.3">
      <c r="A4694" s="5">
        <v>46114</v>
      </c>
      <c r="B4694" t="s">
        <v>80</v>
      </c>
      <c r="F4694">
        <v>25</v>
      </c>
      <c r="G4694">
        <v>25</v>
      </c>
      <c r="H4694">
        <v>25</v>
      </c>
      <c r="I4694" s="6">
        <v>0</v>
      </c>
      <c r="Q4694" t="s">
        <v>81</v>
      </c>
      <c r="U4694">
        <v>2601434</v>
      </c>
      <c r="V4694" t="s">
        <v>2151</v>
      </c>
      <c r="W4694" t="s">
        <v>94</v>
      </c>
      <c r="X4694" t="s">
        <v>330</v>
      </c>
      <c r="Y4694" t="s">
        <v>2157</v>
      </c>
      <c r="AF4694" t="s">
        <v>2151</v>
      </c>
      <c r="AG4694" t="s">
        <v>2153</v>
      </c>
      <c r="AH4694" t="s">
        <v>333</v>
      </c>
      <c r="AI4694">
        <v>862893899</v>
      </c>
      <c r="AM4694">
        <v>260001</v>
      </c>
      <c r="BE4694">
        <f t="shared" si="314"/>
        <v>0</v>
      </c>
      <c r="BF4694" s="6">
        <f t="shared" si="315"/>
        <v>-25</v>
      </c>
      <c r="BG4694" s="7" t="s">
        <v>71</v>
      </c>
      <c r="BH4694" t="e">
        <f>+VLOOKUP(AF4694,Sheet4!A:A,1,FALSE)</f>
        <v>#N/A</v>
      </c>
      <c r="BL4694">
        <v>25</v>
      </c>
      <c r="BM4694" s="59">
        <f t="shared" si="316"/>
        <v>0</v>
      </c>
      <c r="BN4694" t="s">
        <v>2154</v>
      </c>
    </row>
    <row r="4695" spans="1:67" ht="13" customHeight="1" x14ac:dyDescent="0.3">
      <c r="A4695" s="5">
        <v>46114</v>
      </c>
      <c r="B4695" t="s">
        <v>80</v>
      </c>
      <c r="F4695">
        <v>12.5</v>
      </c>
      <c r="G4695">
        <v>12.5</v>
      </c>
      <c r="H4695">
        <v>12.5</v>
      </c>
      <c r="I4695" s="6">
        <v>0</v>
      </c>
      <c r="Q4695" t="s">
        <v>81</v>
      </c>
      <c r="U4695">
        <v>2601434</v>
      </c>
      <c r="V4695" t="s">
        <v>2151</v>
      </c>
      <c r="W4695" t="s">
        <v>94</v>
      </c>
      <c r="X4695" t="s">
        <v>330</v>
      </c>
      <c r="Y4695" t="s">
        <v>2158</v>
      </c>
      <c r="AF4695" t="s">
        <v>2151</v>
      </c>
      <c r="AG4695" t="s">
        <v>2153</v>
      </c>
      <c r="AH4695" t="s">
        <v>333</v>
      </c>
      <c r="AI4695">
        <v>862893899</v>
      </c>
      <c r="AM4695">
        <v>260001</v>
      </c>
      <c r="BE4695">
        <f t="shared" si="314"/>
        <v>0</v>
      </c>
      <c r="BF4695" s="6">
        <f t="shared" si="315"/>
        <v>-12.5</v>
      </c>
      <c r="BG4695" s="7" t="s">
        <v>71</v>
      </c>
      <c r="BH4695" t="e">
        <f>+VLOOKUP(AF4695,Sheet4!A:A,1,FALSE)</f>
        <v>#N/A</v>
      </c>
      <c r="BL4695">
        <v>12.5</v>
      </c>
      <c r="BM4695" s="59">
        <f t="shared" si="316"/>
        <v>0</v>
      </c>
      <c r="BN4695" t="s">
        <v>2154</v>
      </c>
    </row>
    <row r="4696" spans="1:67" ht="13" customHeight="1" x14ac:dyDescent="0.3">
      <c r="A4696" s="5">
        <v>46114</v>
      </c>
      <c r="B4696" t="s">
        <v>80</v>
      </c>
      <c r="F4696">
        <v>62.5</v>
      </c>
      <c r="G4696">
        <v>62.5</v>
      </c>
      <c r="H4696">
        <v>62.5</v>
      </c>
      <c r="I4696" s="6">
        <v>0</v>
      </c>
      <c r="Q4696" t="s">
        <v>81</v>
      </c>
      <c r="U4696">
        <v>2601434</v>
      </c>
      <c r="V4696" t="s">
        <v>2151</v>
      </c>
      <c r="W4696" t="s">
        <v>94</v>
      </c>
      <c r="X4696" t="s">
        <v>330</v>
      </c>
      <c r="Y4696" t="s">
        <v>2159</v>
      </c>
      <c r="AF4696" t="s">
        <v>2151</v>
      </c>
      <c r="AG4696" t="s">
        <v>2153</v>
      </c>
      <c r="AH4696" t="s">
        <v>333</v>
      </c>
      <c r="AI4696">
        <v>862893899</v>
      </c>
      <c r="AM4696">
        <v>260001</v>
      </c>
      <c r="BE4696">
        <f t="shared" si="314"/>
        <v>0</v>
      </c>
      <c r="BF4696" s="6">
        <f t="shared" si="315"/>
        <v>-62.5</v>
      </c>
      <c r="BG4696" s="7" t="s">
        <v>71</v>
      </c>
      <c r="BH4696" t="e">
        <f>+VLOOKUP(AF4696,Sheet4!A:A,1,FALSE)</f>
        <v>#N/A</v>
      </c>
      <c r="BL4696">
        <v>62.5</v>
      </c>
      <c r="BM4696" s="59">
        <f t="shared" si="316"/>
        <v>0</v>
      </c>
      <c r="BN4696" t="s">
        <v>2154</v>
      </c>
    </row>
    <row r="4697" spans="1:67" ht="13" customHeight="1" x14ac:dyDescent="0.3">
      <c r="A4697" s="5">
        <v>46114</v>
      </c>
      <c r="B4697" t="s">
        <v>80</v>
      </c>
      <c r="F4697">
        <v>12.5</v>
      </c>
      <c r="G4697">
        <v>12.5</v>
      </c>
      <c r="H4697">
        <v>12.5</v>
      </c>
      <c r="I4697" s="6">
        <v>0</v>
      </c>
      <c r="Q4697" t="s">
        <v>81</v>
      </c>
      <c r="U4697">
        <v>2601434</v>
      </c>
      <c r="V4697" t="s">
        <v>2151</v>
      </c>
      <c r="W4697" t="s">
        <v>94</v>
      </c>
      <c r="X4697" t="s">
        <v>330</v>
      </c>
      <c r="Y4697" t="s">
        <v>2160</v>
      </c>
      <c r="AF4697" t="s">
        <v>2151</v>
      </c>
      <c r="AG4697" t="s">
        <v>2153</v>
      </c>
      <c r="AH4697" t="s">
        <v>333</v>
      </c>
      <c r="AI4697">
        <v>862893899</v>
      </c>
      <c r="AM4697">
        <v>260001</v>
      </c>
      <c r="BE4697">
        <f t="shared" si="314"/>
        <v>0</v>
      </c>
      <c r="BF4697" s="6">
        <f t="shared" si="315"/>
        <v>-12.5</v>
      </c>
      <c r="BG4697" s="7" t="s">
        <v>71</v>
      </c>
      <c r="BH4697" t="e">
        <f>+VLOOKUP(AF4697,Sheet4!A:A,1,FALSE)</f>
        <v>#N/A</v>
      </c>
      <c r="BL4697">
        <v>12.5</v>
      </c>
      <c r="BM4697" s="59">
        <f t="shared" si="316"/>
        <v>0</v>
      </c>
      <c r="BN4697" t="s">
        <v>2154</v>
      </c>
    </row>
    <row r="4698" spans="1:67" ht="13" customHeight="1" x14ac:dyDescent="0.3">
      <c r="A4698" s="5">
        <v>46114</v>
      </c>
      <c r="B4698" t="s">
        <v>63</v>
      </c>
      <c r="F4698">
        <v>165</v>
      </c>
      <c r="G4698">
        <v>165</v>
      </c>
      <c r="H4698" s="6">
        <v>0</v>
      </c>
      <c r="I4698" s="6">
        <f t="shared" ref="I4698:I4721" si="317">H4698-G4698</f>
        <v>-165</v>
      </c>
      <c r="J4698" s="6"/>
      <c r="K4698" s="6"/>
      <c r="Q4698" t="s">
        <v>64</v>
      </c>
      <c r="U4698">
        <v>2601435</v>
      </c>
      <c r="V4698" t="s">
        <v>2161</v>
      </c>
      <c r="W4698" t="s">
        <v>66</v>
      </c>
      <c r="X4698" t="s">
        <v>268</v>
      </c>
      <c r="Y4698" t="s">
        <v>2162</v>
      </c>
      <c r="AF4698" t="s">
        <v>2161</v>
      </c>
      <c r="AG4698" t="s">
        <v>2163</v>
      </c>
      <c r="AH4698" t="s">
        <v>271</v>
      </c>
      <c r="AI4698" t="s">
        <v>272</v>
      </c>
      <c r="AM4698">
        <v>260001</v>
      </c>
      <c r="BA4698" s="6">
        <v>-165</v>
      </c>
      <c r="BE4698">
        <f t="shared" si="314"/>
        <v>0</v>
      </c>
      <c r="BF4698" s="6">
        <f t="shared" si="315"/>
        <v>0</v>
      </c>
      <c r="BG4698" s="7" t="s">
        <v>71</v>
      </c>
      <c r="BH4698" t="e">
        <f>+VLOOKUP(AF4698,Sheet4!A:A,1,FALSE)</f>
        <v>#N/A</v>
      </c>
      <c r="BL4698" s="6">
        <v>0</v>
      </c>
      <c r="BM4698" s="59">
        <f t="shared" si="316"/>
        <v>0</v>
      </c>
      <c r="BN4698" t="s">
        <v>2164</v>
      </c>
      <c r="BO4698" t="s">
        <v>101</v>
      </c>
    </row>
    <row r="4699" spans="1:67" ht="13" customHeight="1" x14ac:dyDescent="0.3">
      <c r="A4699" s="5">
        <v>46114</v>
      </c>
      <c r="B4699" t="s">
        <v>74</v>
      </c>
      <c r="F4699" s="8">
        <v>11</v>
      </c>
      <c r="G4699">
        <v>5.5</v>
      </c>
      <c r="H4699" s="6">
        <v>0</v>
      </c>
      <c r="I4699" s="6">
        <f t="shared" si="317"/>
        <v>-5.5</v>
      </c>
      <c r="J4699" s="6"/>
      <c r="K4699" s="6"/>
      <c r="Q4699" t="s">
        <v>75</v>
      </c>
      <c r="U4699">
        <v>2601435</v>
      </c>
      <c r="V4699" t="s">
        <v>2161</v>
      </c>
      <c r="W4699" t="s">
        <v>66</v>
      </c>
      <c r="X4699" t="s">
        <v>268</v>
      </c>
      <c r="Y4699" t="s">
        <v>2162</v>
      </c>
      <c r="AF4699" t="s">
        <v>2161</v>
      </c>
      <c r="AG4699" t="s">
        <v>2163</v>
      </c>
      <c r="AH4699" t="s">
        <v>271</v>
      </c>
      <c r="AI4699" t="s">
        <v>272</v>
      </c>
      <c r="AM4699">
        <v>260001</v>
      </c>
      <c r="BA4699" s="6">
        <v>-11</v>
      </c>
      <c r="BE4699">
        <f t="shared" si="314"/>
        <v>0</v>
      </c>
      <c r="BF4699" s="6">
        <f t="shared" si="315"/>
        <v>0</v>
      </c>
      <c r="BG4699" s="7" t="s">
        <v>71</v>
      </c>
      <c r="BH4699" t="e">
        <f>+VLOOKUP(AF4699,Sheet4!A:A,1,FALSE)</f>
        <v>#N/A</v>
      </c>
      <c r="BL4699" s="6">
        <v>0</v>
      </c>
      <c r="BM4699" s="59">
        <f t="shared" si="316"/>
        <v>0</v>
      </c>
      <c r="BN4699" t="s">
        <v>2164</v>
      </c>
    </row>
    <row r="4700" spans="1:67" ht="13" customHeight="1" x14ac:dyDescent="0.3">
      <c r="A4700" s="5">
        <v>46114</v>
      </c>
      <c r="B4700" t="s">
        <v>76</v>
      </c>
      <c r="F4700">
        <v>220</v>
      </c>
      <c r="G4700">
        <v>220</v>
      </c>
      <c r="H4700" s="6">
        <v>0</v>
      </c>
      <c r="I4700" s="6">
        <f t="shared" si="317"/>
        <v>-220</v>
      </c>
      <c r="J4700" s="6"/>
      <c r="K4700" s="6"/>
      <c r="Q4700" t="s">
        <v>77</v>
      </c>
      <c r="U4700">
        <v>2601435</v>
      </c>
      <c r="V4700" t="s">
        <v>2161</v>
      </c>
      <c r="W4700" t="s">
        <v>66</v>
      </c>
      <c r="X4700" t="s">
        <v>268</v>
      </c>
      <c r="Y4700" t="s">
        <v>2162</v>
      </c>
      <c r="AF4700" t="s">
        <v>2161</v>
      </c>
      <c r="AG4700" t="s">
        <v>2163</v>
      </c>
      <c r="AH4700" t="s">
        <v>271</v>
      </c>
      <c r="AI4700" t="s">
        <v>272</v>
      </c>
      <c r="AM4700">
        <v>260001</v>
      </c>
      <c r="BA4700" s="6">
        <v>-220</v>
      </c>
      <c r="BE4700">
        <f t="shared" si="314"/>
        <v>0</v>
      </c>
      <c r="BF4700" s="6">
        <f t="shared" si="315"/>
        <v>0</v>
      </c>
      <c r="BG4700" s="7" t="s">
        <v>71</v>
      </c>
      <c r="BH4700" t="e">
        <f>+VLOOKUP(AF4700,Sheet4!A:A,1,FALSE)</f>
        <v>#N/A</v>
      </c>
      <c r="BL4700" s="6">
        <v>0</v>
      </c>
      <c r="BM4700" s="59">
        <f t="shared" si="316"/>
        <v>0</v>
      </c>
      <c r="BN4700" t="s">
        <v>2164</v>
      </c>
    </row>
    <row r="4701" spans="1:67" ht="13" customHeight="1" x14ac:dyDescent="0.3">
      <c r="A4701" s="5">
        <v>46114</v>
      </c>
      <c r="B4701" t="s">
        <v>78</v>
      </c>
      <c r="F4701" s="8">
        <v>9</v>
      </c>
      <c r="G4701">
        <v>4.5</v>
      </c>
      <c r="H4701" s="6">
        <v>0</v>
      </c>
      <c r="I4701" s="6">
        <f t="shared" si="317"/>
        <v>-4.5</v>
      </c>
      <c r="J4701" s="6"/>
      <c r="K4701" s="6"/>
      <c r="Q4701" t="s">
        <v>79</v>
      </c>
      <c r="U4701">
        <v>2601435</v>
      </c>
      <c r="V4701" t="s">
        <v>2161</v>
      </c>
      <c r="W4701" t="s">
        <v>66</v>
      </c>
      <c r="X4701" t="s">
        <v>268</v>
      </c>
      <c r="Y4701" t="s">
        <v>2162</v>
      </c>
      <c r="AF4701" t="s">
        <v>2161</v>
      </c>
      <c r="AG4701" t="s">
        <v>2163</v>
      </c>
      <c r="AH4701" t="s">
        <v>271</v>
      </c>
      <c r="AI4701" t="s">
        <v>272</v>
      </c>
      <c r="AM4701">
        <v>260001</v>
      </c>
      <c r="BA4701" s="6">
        <v>-9</v>
      </c>
      <c r="BE4701">
        <f t="shared" si="314"/>
        <v>0</v>
      </c>
      <c r="BF4701" s="6">
        <f t="shared" si="315"/>
        <v>0</v>
      </c>
      <c r="BG4701" s="7" t="s">
        <v>71</v>
      </c>
      <c r="BH4701" t="e">
        <f>+VLOOKUP(AF4701,Sheet4!A:A,1,FALSE)</f>
        <v>#N/A</v>
      </c>
      <c r="BL4701" s="6">
        <v>0</v>
      </c>
      <c r="BM4701" s="59">
        <f t="shared" si="316"/>
        <v>0</v>
      </c>
      <c r="BN4701" t="s">
        <v>2164</v>
      </c>
    </row>
    <row r="4702" spans="1:67" ht="13" customHeight="1" x14ac:dyDescent="0.3">
      <c r="A4702" s="5">
        <v>46114</v>
      </c>
      <c r="B4702" t="s">
        <v>80</v>
      </c>
      <c r="F4702">
        <v>112.5</v>
      </c>
      <c r="G4702">
        <v>112.5</v>
      </c>
      <c r="H4702" s="6">
        <v>0</v>
      </c>
      <c r="I4702" s="6">
        <f t="shared" si="317"/>
        <v>-112.5</v>
      </c>
      <c r="J4702" s="6">
        <f>H4702/12.5</f>
        <v>0</v>
      </c>
      <c r="K4702" s="6"/>
      <c r="Q4702" t="s">
        <v>81</v>
      </c>
      <c r="U4702">
        <v>2601435</v>
      </c>
      <c r="V4702" t="s">
        <v>2161</v>
      </c>
      <c r="W4702" t="s">
        <v>66</v>
      </c>
      <c r="X4702" t="s">
        <v>268</v>
      </c>
      <c r="Y4702" t="s">
        <v>2162</v>
      </c>
      <c r="AF4702" t="s">
        <v>2161</v>
      </c>
      <c r="AG4702" t="s">
        <v>2163</v>
      </c>
      <c r="AH4702" t="s">
        <v>271</v>
      </c>
      <c r="AI4702" t="s">
        <v>272</v>
      </c>
      <c r="AM4702">
        <v>260001</v>
      </c>
      <c r="BA4702" s="6">
        <v>-112.5</v>
      </c>
      <c r="BE4702">
        <f t="shared" si="314"/>
        <v>0</v>
      </c>
      <c r="BF4702" s="6">
        <f t="shared" si="315"/>
        <v>0</v>
      </c>
      <c r="BG4702" s="7" t="s">
        <v>71</v>
      </c>
      <c r="BH4702" t="e">
        <f>+VLOOKUP(AF4702,Sheet4!A:A,1,FALSE)</f>
        <v>#N/A</v>
      </c>
      <c r="BL4702" s="6">
        <v>0</v>
      </c>
      <c r="BM4702" s="59">
        <f t="shared" si="316"/>
        <v>0</v>
      </c>
      <c r="BN4702" t="s">
        <v>2164</v>
      </c>
    </row>
    <row r="4703" spans="1:67" ht="13" customHeight="1" x14ac:dyDescent="0.3">
      <c r="A4703" s="5">
        <v>46114</v>
      </c>
      <c r="B4703" t="s">
        <v>82</v>
      </c>
      <c r="F4703" s="8">
        <v>6</v>
      </c>
      <c r="G4703">
        <v>3</v>
      </c>
      <c r="H4703" s="6">
        <v>0</v>
      </c>
      <c r="I4703" s="6">
        <f t="shared" si="317"/>
        <v>-3</v>
      </c>
      <c r="J4703" s="6"/>
      <c r="K4703" s="6"/>
      <c r="Q4703" t="s">
        <v>83</v>
      </c>
      <c r="U4703">
        <v>2601435</v>
      </c>
      <c r="V4703" t="s">
        <v>2161</v>
      </c>
      <c r="W4703" t="s">
        <v>66</v>
      </c>
      <c r="X4703" t="s">
        <v>268</v>
      </c>
      <c r="Y4703" t="s">
        <v>2162</v>
      </c>
      <c r="AF4703" t="s">
        <v>2161</v>
      </c>
      <c r="AG4703" t="s">
        <v>2163</v>
      </c>
      <c r="AH4703" t="s">
        <v>271</v>
      </c>
      <c r="AI4703" t="s">
        <v>272</v>
      </c>
      <c r="AM4703">
        <v>260001</v>
      </c>
      <c r="BA4703" s="6">
        <v>-6</v>
      </c>
      <c r="BE4703">
        <f t="shared" si="314"/>
        <v>0</v>
      </c>
      <c r="BF4703" s="6">
        <f t="shared" si="315"/>
        <v>0</v>
      </c>
      <c r="BG4703" s="7" t="s">
        <v>71</v>
      </c>
      <c r="BH4703" t="e">
        <f>+VLOOKUP(AF4703,Sheet4!A:A,1,FALSE)</f>
        <v>#N/A</v>
      </c>
      <c r="BL4703" s="6">
        <v>0</v>
      </c>
      <c r="BM4703" s="59">
        <f t="shared" si="316"/>
        <v>0</v>
      </c>
      <c r="BN4703" t="s">
        <v>2164</v>
      </c>
    </row>
    <row r="4704" spans="1:67" ht="13" customHeight="1" x14ac:dyDescent="0.3">
      <c r="A4704" s="5">
        <v>46114</v>
      </c>
      <c r="B4704" t="s">
        <v>84</v>
      </c>
      <c r="F4704">
        <v>100</v>
      </c>
      <c r="G4704">
        <v>100</v>
      </c>
      <c r="H4704" s="6">
        <v>0</v>
      </c>
      <c r="I4704" s="6">
        <f t="shared" si="317"/>
        <v>-100</v>
      </c>
      <c r="J4704" s="6"/>
      <c r="K4704" s="6">
        <f>H4704/50</f>
        <v>0</v>
      </c>
      <c r="Q4704" t="s">
        <v>85</v>
      </c>
      <c r="U4704">
        <v>2601435</v>
      </c>
      <c r="V4704" t="s">
        <v>2161</v>
      </c>
      <c r="W4704" t="s">
        <v>66</v>
      </c>
      <c r="X4704" t="s">
        <v>268</v>
      </c>
      <c r="Y4704" t="s">
        <v>2162</v>
      </c>
      <c r="AF4704" t="s">
        <v>2161</v>
      </c>
      <c r="AG4704" t="s">
        <v>2163</v>
      </c>
      <c r="AH4704" t="s">
        <v>271</v>
      </c>
      <c r="AI4704" t="s">
        <v>272</v>
      </c>
      <c r="AM4704">
        <v>260001</v>
      </c>
      <c r="BA4704" s="6">
        <v>-100</v>
      </c>
      <c r="BE4704">
        <f t="shared" si="314"/>
        <v>0</v>
      </c>
      <c r="BF4704" s="6">
        <f t="shared" si="315"/>
        <v>0</v>
      </c>
      <c r="BG4704" s="7" t="s">
        <v>71</v>
      </c>
      <c r="BH4704" t="e">
        <f>+VLOOKUP(AF4704,Sheet4!A:A,1,FALSE)</f>
        <v>#N/A</v>
      </c>
      <c r="BL4704" s="6">
        <v>0</v>
      </c>
      <c r="BM4704" s="59">
        <f t="shared" si="316"/>
        <v>0</v>
      </c>
      <c r="BN4704" t="s">
        <v>2164</v>
      </c>
    </row>
    <row r="4705" spans="1:67" ht="13" customHeight="1" x14ac:dyDescent="0.3">
      <c r="A4705" s="5">
        <v>46114</v>
      </c>
      <c r="B4705" t="s">
        <v>63</v>
      </c>
      <c r="F4705">
        <v>2550</v>
      </c>
      <c r="G4705">
        <v>2550</v>
      </c>
      <c r="H4705" s="6">
        <f t="shared" ref="H4705:H4711" si="318">+G4705</f>
        <v>2550</v>
      </c>
      <c r="I4705" s="6">
        <f t="shared" si="317"/>
        <v>0</v>
      </c>
      <c r="J4705" s="6"/>
      <c r="K4705" s="6"/>
      <c r="Q4705" t="s">
        <v>64</v>
      </c>
      <c r="U4705">
        <v>2601436</v>
      </c>
      <c r="V4705" t="s">
        <v>2165</v>
      </c>
      <c r="W4705" t="s">
        <v>110</v>
      </c>
      <c r="X4705" t="s">
        <v>608</v>
      </c>
      <c r="Y4705" t="s">
        <v>613</v>
      </c>
      <c r="AF4705" t="s">
        <v>2165</v>
      </c>
      <c r="AG4705" t="s">
        <v>2166</v>
      </c>
      <c r="AH4705" t="s">
        <v>611</v>
      </c>
      <c r="AI4705">
        <v>860795776</v>
      </c>
      <c r="AM4705">
        <v>260001</v>
      </c>
      <c r="BA4705" s="6">
        <v>-2550</v>
      </c>
      <c r="BD4705" s="9">
        <v>2550</v>
      </c>
      <c r="BE4705">
        <f t="shared" si="314"/>
        <v>0</v>
      </c>
      <c r="BF4705" s="6">
        <f t="shared" si="315"/>
        <v>-2550</v>
      </c>
      <c r="BG4705" s="11" t="s">
        <v>71</v>
      </c>
      <c r="BH4705" t="str">
        <f>+VLOOKUP(AF4705,Sheet4!A:A,1,FALSE)</f>
        <v>Roquia Mario Fernando Valiz</v>
      </c>
      <c r="BJ4705" s="59">
        <f t="shared" ref="BJ4705:BJ4711" si="319">+G4705-BE4705</f>
        <v>2550</v>
      </c>
      <c r="BL4705" s="6">
        <v>0</v>
      </c>
      <c r="BM4705" s="59">
        <f t="shared" si="316"/>
        <v>2550</v>
      </c>
      <c r="BN4705" t="s">
        <v>2167</v>
      </c>
      <c r="BO4705" t="s">
        <v>101</v>
      </c>
    </row>
    <row r="4706" spans="1:67" ht="13" customHeight="1" x14ac:dyDescent="0.3">
      <c r="A4706" s="5">
        <v>46114</v>
      </c>
      <c r="B4706" t="s">
        <v>74</v>
      </c>
      <c r="F4706" s="8">
        <v>170</v>
      </c>
      <c r="G4706">
        <v>85</v>
      </c>
      <c r="H4706" s="6">
        <f t="shared" si="318"/>
        <v>85</v>
      </c>
      <c r="I4706" s="6">
        <f t="shared" si="317"/>
        <v>0</v>
      </c>
      <c r="J4706" s="6"/>
      <c r="K4706" s="6"/>
      <c r="Q4706" t="s">
        <v>75</v>
      </c>
      <c r="U4706">
        <v>2601436</v>
      </c>
      <c r="V4706" t="s">
        <v>2165</v>
      </c>
      <c r="W4706" t="s">
        <v>110</v>
      </c>
      <c r="X4706" t="s">
        <v>608</v>
      </c>
      <c r="Y4706" t="s">
        <v>613</v>
      </c>
      <c r="AF4706" t="s">
        <v>2165</v>
      </c>
      <c r="AG4706" t="s">
        <v>2166</v>
      </c>
      <c r="AH4706" t="s">
        <v>611</v>
      </c>
      <c r="AI4706">
        <v>860795776</v>
      </c>
      <c r="AM4706">
        <v>260001</v>
      </c>
      <c r="BA4706" s="6">
        <v>-170</v>
      </c>
      <c r="BE4706">
        <f t="shared" si="314"/>
        <v>0</v>
      </c>
      <c r="BF4706" s="6">
        <f t="shared" si="315"/>
        <v>-85</v>
      </c>
      <c r="BG4706" s="7" t="s">
        <v>71</v>
      </c>
      <c r="BH4706" t="str">
        <f>+VLOOKUP(AF4706,Sheet4!A:A,1,FALSE)</f>
        <v>Roquia Mario Fernando Valiz</v>
      </c>
      <c r="BJ4706" s="59">
        <f t="shared" si="319"/>
        <v>85</v>
      </c>
      <c r="BL4706" s="6">
        <v>0</v>
      </c>
      <c r="BM4706" s="59">
        <f t="shared" si="316"/>
        <v>85</v>
      </c>
      <c r="BN4706" t="s">
        <v>2167</v>
      </c>
    </row>
    <row r="4707" spans="1:67" ht="13" customHeight="1" x14ac:dyDescent="0.3">
      <c r="A4707" s="5">
        <v>46114</v>
      </c>
      <c r="B4707" t="s">
        <v>76</v>
      </c>
      <c r="F4707">
        <v>3400</v>
      </c>
      <c r="G4707">
        <v>3400</v>
      </c>
      <c r="H4707" s="6">
        <f t="shared" si="318"/>
        <v>3400</v>
      </c>
      <c r="I4707" s="6">
        <f t="shared" si="317"/>
        <v>0</v>
      </c>
      <c r="J4707" s="6"/>
      <c r="K4707" s="6"/>
      <c r="Q4707" t="s">
        <v>77</v>
      </c>
      <c r="U4707">
        <v>2601436</v>
      </c>
      <c r="V4707" t="s">
        <v>2165</v>
      </c>
      <c r="W4707" t="s">
        <v>110</v>
      </c>
      <c r="X4707" t="s">
        <v>608</v>
      </c>
      <c r="Y4707" t="s">
        <v>613</v>
      </c>
      <c r="AF4707" t="s">
        <v>2165</v>
      </c>
      <c r="AG4707" t="s">
        <v>2166</v>
      </c>
      <c r="AH4707" t="s">
        <v>611</v>
      </c>
      <c r="AI4707">
        <v>860795776</v>
      </c>
      <c r="AM4707">
        <v>260001</v>
      </c>
      <c r="BA4707" s="6">
        <v>-3400</v>
      </c>
      <c r="BE4707">
        <f t="shared" si="314"/>
        <v>0</v>
      </c>
      <c r="BF4707" s="6">
        <f t="shared" si="315"/>
        <v>-3400</v>
      </c>
      <c r="BG4707" s="7" t="s">
        <v>71</v>
      </c>
      <c r="BH4707" t="str">
        <f>+VLOOKUP(AF4707,Sheet4!A:A,1,FALSE)</f>
        <v>Roquia Mario Fernando Valiz</v>
      </c>
      <c r="BJ4707" s="59">
        <f t="shared" si="319"/>
        <v>3400</v>
      </c>
      <c r="BL4707" s="6">
        <v>0</v>
      </c>
      <c r="BM4707" s="59">
        <f t="shared" si="316"/>
        <v>3400</v>
      </c>
      <c r="BN4707" t="s">
        <v>2167</v>
      </c>
    </row>
    <row r="4708" spans="1:67" ht="13" customHeight="1" x14ac:dyDescent="0.3">
      <c r="A4708" s="5">
        <v>46114</v>
      </c>
      <c r="B4708" t="s">
        <v>78</v>
      </c>
      <c r="F4708" s="8">
        <v>109</v>
      </c>
      <c r="G4708">
        <v>54.5</v>
      </c>
      <c r="H4708" s="6">
        <f t="shared" si="318"/>
        <v>54.5</v>
      </c>
      <c r="I4708" s="6">
        <f t="shared" si="317"/>
        <v>0</v>
      </c>
      <c r="J4708" s="6"/>
      <c r="K4708" s="6"/>
      <c r="Q4708" t="s">
        <v>79</v>
      </c>
      <c r="U4708">
        <v>2601436</v>
      </c>
      <c r="V4708" t="s">
        <v>2165</v>
      </c>
      <c r="W4708" t="s">
        <v>110</v>
      </c>
      <c r="X4708" t="s">
        <v>608</v>
      </c>
      <c r="Y4708" t="s">
        <v>613</v>
      </c>
      <c r="AF4708" t="s">
        <v>2165</v>
      </c>
      <c r="AG4708" t="s">
        <v>2166</v>
      </c>
      <c r="AH4708" t="s">
        <v>611</v>
      </c>
      <c r="AI4708">
        <v>860795776</v>
      </c>
      <c r="AM4708">
        <v>260001</v>
      </c>
      <c r="BA4708" s="6">
        <v>-109</v>
      </c>
      <c r="BE4708">
        <f t="shared" si="314"/>
        <v>0</v>
      </c>
      <c r="BF4708" s="6">
        <f t="shared" si="315"/>
        <v>-54.5</v>
      </c>
      <c r="BG4708" s="7" t="s">
        <v>71</v>
      </c>
      <c r="BH4708" t="str">
        <f>+VLOOKUP(AF4708,Sheet4!A:A,1,FALSE)</f>
        <v>Roquia Mario Fernando Valiz</v>
      </c>
      <c r="BJ4708" s="59">
        <f t="shared" si="319"/>
        <v>54.5</v>
      </c>
      <c r="BL4708" s="6">
        <v>0</v>
      </c>
      <c r="BM4708" s="59">
        <f t="shared" si="316"/>
        <v>54.5</v>
      </c>
      <c r="BN4708" t="s">
        <v>2167</v>
      </c>
    </row>
    <row r="4709" spans="1:67" s="16" customFormat="1" ht="13" customHeight="1" x14ac:dyDescent="0.3">
      <c r="A4709" s="15">
        <v>46114</v>
      </c>
      <c r="B4709" s="16" t="s">
        <v>80</v>
      </c>
      <c r="F4709" s="16">
        <v>1362.5</v>
      </c>
      <c r="G4709" s="16">
        <v>1362.5</v>
      </c>
      <c r="H4709" s="6">
        <f t="shared" si="318"/>
        <v>1362.5</v>
      </c>
      <c r="I4709" s="6">
        <f t="shared" si="317"/>
        <v>0</v>
      </c>
      <c r="J4709" s="6"/>
      <c r="K4709" s="6"/>
      <c r="Q4709" s="16" t="s">
        <v>81</v>
      </c>
      <c r="U4709" s="16">
        <v>2601436</v>
      </c>
      <c r="V4709" s="58" t="s">
        <v>2165</v>
      </c>
      <c r="W4709" s="16" t="s">
        <v>110</v>
      </c>
      <c r="X4709" s="16" t="s">
        <v>608</v>
      </c>
      <c r="Y4709" s="16" t="s">
        <v>613</v>
      </c>
      <c r="AF4709" s="16" t="s">
        <v>2165</v>
      </c>
      <c r="AG4709" s="16" t="s">
        <v>2166</v>
      </c>
      <c r="AH4709" s="16" t="s">
        <v>611</v>
      </c>
      <c r="AI4709" s="16">
        <v>860795776</v>
      </c>
      <c r="AM4709" s="16">
        <v>260001</v>
      </c>
      <c r="BA4709" s="6">
        <v>-1362.5</v>
      </c>
      <c r="BC4709" s="9">
        <v>1362</v>
      </c>
      <c r="BE4709">
        <f t="shared" si="314"/>
        <v>1362</v>
      </c>
      <c r="BF4709" s="6">
        <f t="shared" si="315"/>
        <v>-0.5</v>
      </c>
      <c r="BG4709" s="10" t="s">
        <v>99</v>
      </c>
      <c r="BH4709" t="str">
        <f>+VLOOKUP(AF4709,Sheet4!A:A,1,FALSE)</f>
        <v>Roquia Mario Fernando Valiz</v>
      </c>
      <c r="BJ4709" s="59">
        <f t="shared" si="319"/>
        <v>0.5</v>
      </c>
      <c r="BL4709" s="6">
        <v>0</v>
      </c>
      <c r="BM4709" s="59">
        <f t="shared" si="316"/>
        <v>1362.5</v>
      </c>
      <c r="BN4709" t="s">
        <v>2167</v>
      </c>
    </row>
    <row r="4710" spans="1:67" ht="13" customHeight="1" x14ac:dyDescent="0.3">
      <c r="A4710" s="5">
        <v>46114</v>
      </c>
      <c r="B4710" t="s">
        <v>82</v>
      </c>
      <c r="F4710" s="8">
        <v>183</v>
      </c>
      <c r="G4710">
        <v>91.5</v>
      </c>
      <c r="H4710" s="6">
        <f t="shared" si="318"/>
        <v>91.5</v>
      </c>
      <c r="I4710" s="6">
        <f t="shared" si="317"/>
        <v>0</v>
      </c>
      <c r="J4710" s="6"/>
      <c r="K4710" s="6"/>
      <c r="Q4710" t="s">
        <v>83</v>
      </c>
      <c r="U4710">
        <v>2601436</v>
      </c>
      <c r="V4710" t="s">
        <v>2165</v>
      </c>
      <c r="W4710" t="s">
        <v>110</v>
      </c>
      <c r="X4710" t="s">
        <v>608</v>
      </c>
      <c r="Y4710" t="s">
        <v>613</v>
      </c>
      <c r="AF4710" t="s">
        <v>2165</v>
      </c>
      <c r="AG4710" t="s">
        <v>2166</v>
      </c>
      <c r="AH4710" t="s">
        <v>611</v>
      </c>
      <c r="AI4710">
        <v>860795776</v>
      </c>
      <c r="AM4710">
        <v>260001</v>
      </c>
      <c r="BA4710" s="6">
        <v>-183</v>
      </c>
      <c r="BE4710">
        <f t="shared" si="314"/>
        <v>0</v>
      </c>
      <c r="BF4710" s="6">
        <f t="shared" si="315"/>
        <v>-91.5</v>
      </c>
      <c r="BG4710" s="7" t="s">
        <v>71</v>
      </c>
      <c r="BH4710" t="str">
        <f>+VLOOKUP(AF4710,Sheet4!A:A,1,FALSE)</f>
        <v>Roquia Mario Fernando Valiz</v>
      </c>
      <c r="BJ4710" s="59">
        <f t="shared" si="319"/>
        <v>91.5</v>
      </c>
      <c r="BL4710" s="6">
        <v>0</v>
      </c>
      <c r="BM4710" s="59">
        <f t="shared" si="316"/>
        <v>91.5</v>
      </c>
      <c r="BN4710" t="s">
        <v>2167</v>
      </c>
    </row>
    <row r="4711" spans="1:67" ht="13" customHeight="1" x14ac:dyDescent="0.3">
      <c r="A4711" s="5">
        <v>46114</v>
      </c>
      <c r="B4711" t="s">
        <v>84</v>
      </c>
      <c r="F4711">
        <v>3050</v>
      </c>
      <c r="G4711">
        <v>3050</v>
      </c>
      <c r="H4711" s="6">
        <f t="shared" si="318"/>
        <v>3050</v>
      </c>
      <c r="I4711" s="6">
        <f t="shared" si="317"/>
        <v>0</v>
      </c>
      <c r="J4711" s="6"/>
      <c r="K4711" s="6"/>
      <c r="Q4711" t="s">
        <v>85</v>
      </c>
      <c r="U4711">
        <v>2601436</v>
      </c>
      <c r="V4711" t="s">
        <v>2165</v>
      </c>
      <c r="W4711" t="s">
        <v>110</v>
      </c>
      <c r="X4711" t="s">
        <v>608</v>
      </c>
      <c r="Y4711" t="s">
        <v>613</v>
      </c>
      <c r="AF4711" t="s">
        <v>2165</v>
      </c>
      <c r="AG4711" t="s">
        <v>2166</v>
      </c>
      <c r="AH4711" t="s">
        <v>611</v>
      </c>
      <c r="AI4711">
        <v>860795776</v>
      </c>
      <c r="AM4711">
        <v>260001</v>
      </c>
      <c r="BA4711" s="6">
        <v>-3050</v>
      </c>
      <c r="BE4711">
        <f t="shared" si="314"/>
        <v>0</v>
      </c>
      <c r="BF4711" s="6">
        <f t="shared" si="315"/>
        <v>-3050</v>
      </c>
      <c r="BG4711" s="7" t="s">
        <v>71</v>
      </c>
      <c r="BH4711" t="str">
        <f>+VLOOKUP(AF4711,Sheet4!A:A,1,FALSE)</f>
        <v>Roquia Mario Fernando Valiz</v>
      </c>
      <c r="BJ4711" s="59">
        <f t="shared" si="319"/>
        <v>3050</v>
      </c>
      <c r="BL4711" s="6">
        <v>0</v>
      </c>
      <c r="BM4711" s="59">
        <f t="shared" si="316"/>
        <v>3050</v>
      </c>
      <c r="BN4711" t="s">
        <v>2167</v>
      </c>
    </row>
    <row r="4712" spans="1:67" ht="13" customHeight="1" x14ac:dyDescent="0.3">
      <c r="A4712" s="5">
        <v>46114</v>
      </c>
      <c r="B4712" t="s">
        <v>63</v>
      </c>
      <c r="F4712">
        <v>3900</v>
      </c>
      <c r="G4712">
        <v>3900</v>
      </c>
      <c r="H4712" s="6">
        <v>255</v>
      </c>
      <c r="I4712" s="6">
        <f t="shared" si="317"/>
        <v>-3645</v>
      </c>
      <c r="J4712" s="6"/>
      <c r="K4712" s="6"/>
      <c r="Q4712" t="s">
        <v>64</v>
      </c>
      <c r="U4712">
        <v>2601437</v>
      </c>
      <c r="V4712" t="s">
        <v>2168</v>
      </c>
      <c r="W4712" t="s">
        <v>119</v>
      </c>
      <c r="X4712" t="s">
        <v>585</v>
      </c>
      <c r="Y4712" t="s">
        <v>2169</v>
      </c>
      <c r="AF4712" t="s">
        <v>2168</v>
      </c>
      <c r="AG4712" t="s">
        <v>2170</v>
      </c>
      <c r="AH4712" t="s">
        <v>588</v>
      </c>
      <c r="AI4712" t="s">
        <v>589</v>
      </c>
      <c r="AM4712">
        <v>260001</v>
      </c>
      <c r="BA4712" s="6">
        <v>-3645</v>
      </c>
      <c r="BE4712">
        <f t="shared" si="314"/>
        <v>0</v>
      </c>
      <c r="BF4712" s="6">
        <f t="shared" si="315"/>
        <v>-255</v>
      </c>
      <c r="BG4712" s="7" t="s">
        <v>71</v>
      </c>
      <c r="BH4712" t="e">
        <f>+VLOOKUP(AF4712,Sheet4!A:A,1,FALSE)</f>
        <v>#N/A</v>
      </c>
      <c r="BL4712" s="6">
        <v>255</v>
      </c>
      <c r="BM4712" s="59">
        <f t="shared" si="316"/>
        <v>0</v>
      </c>
      <c r="BN4712" t="s">
        <v>2171</v>
      </c>
      <c r="BO4712" t="s">
        <v>101</v>
      </c>
    </row>
    <row r="4713" spans="1:67" ht="13" customHeight="1" x14ac:dyDescent="0.3">
      <c r="A4713" s="5">
        <v>46114</v>
      </c>
      <c r="B4713" t="s">
        <v>74</v>
      </c>
      <c r="F4713" s="8">
        <v>260</v>
      </c>
      <c r="G4713">
        <v>130</v>
      </c>
      <c r="H4713" s="6">
        <v>17</v>
      </c>
      <c r="I4713" s="6">
        <f t="shared" si="317"/>
        <v>-113</v>
      </c>
      <c r="J4713" s="6"/>
      <c r="K4713" s="6"/>
      <c r="Q4713" t="s">
        <v>75</v>
      </c>
      <c r="U4713">
        <v>2601437</v>
      </c>
      <c r="V4713" t="s">
        <v>2168</v>
      </c>
      <c r="W4713" t="s">
        <v>119</v>
      </c>
      <c r="X4713" t="s">
        <v>585</v>
      </c>
      <c r="Y4713" t="s">
        <v>2169</v>
      </c>
      <c r="AF4713" t="s">
        <v>2168</v>
      </c>
      <c r="AG4713" t="s">
        <v>2170</v>
      </c>
      <c r="AH4713" t="s">
        <v>588</v>
      </c>
      <c r="AI4713" t="s">
        <v>589</v>
      </c>
      <c r="AM4713">
        <v>260001</v>
      </c>
      <c r="BA4713" s="6">
        <v>-243</v>
      </c>
      <c r="BE4713">
        <f t="shared" si="314"/>
        <v>0</v>
      </c>
      <c r="BF4713" s="6">
        <f t="shared" si="315"/>
        <v>-17</v>
      </c>
      <c r="BG4713" s="7" t="s">
        <v>71</v>
      </c>
      <c r="BH4713" t="e">
        <f>+VLOOKUP(AF4713,Sheet4!A:A,1,FALSE)</f>
        <v>#N/A</v>
      </c>
      <c r="BL4713" s="6">
        <v>17</v>
      </c>
      <c r="BM4713" s="59">
        <f t="shared" si="316"/>
        <v>0</v>
      </c>
      <c r="BN4713" t="s">
        <v>2171</v>
      </c>
    </row>
    <row r="4714" spans="1:67" ht="13" customHeight="1" x14ac:dyDescent="0.3">
      <c r="A4714" s="5">
        <v>46114</v>
      </c>
      <c r="B4714" t="s">
        <v>76</v>
      </c>
      <c r="F4714">
        <v>5200</v>
      </c>
      <c r="G4714">
        <v>5200</v>
      </c>
      <c r="H4714" s="6">
        <v>340</v>
      </c>
      <c r="I4714" s="6">
        <f t="shared" si="317"/>
        <v>-4860</v>
      </c>
      <c r="J4714" s="6"/>
      <c r="K4714" s="6"/>
      <c r="Q4714" t="s">
        <v>77</v>
      </c>
      <c r="U4714">
        <v>2601437</v>
      </c>
      <c r="V4714" t="s">
        <v>2168</v>
      </c>
      <c r="W4714" t="s">
        <v>119</v>
      </c>
      <c r="X4714" t="s">
        <v>585</v>
      </c>
      <c r="Y4714" t="s">
        <v>2169</v>
      </c>
      <c r="AF4714" t="s">
        <v>2168</v>
      </c>
      <c r="AG4714" t="s">
        <v>2170</v>
      </c>
      <c r="AH4714" t="s">
        <v>588</v>
      </c>
      <c r="AI4714" t="s">
        <v>589</v>
      </c>
      <c r="AM4714">
        <v>260001</v>
      </c>
      <c r="BA4714" s="6">
        <v>-4860</v>
      </c>
      <c r="BE4714">
        <f t="shared" si="314"/>
        <v>0</v>
      </c>
      <c r="BF4714" s="6">
        <f t="shared" si="315"/>
        <v>-340</v>
      </c>
      <c r="BG4714" s="7" t="s">
        <v>71</v>
      </c>
      <c r="BH4714" t="e">
        <f>+VLOOKUP(AF4714,Sheet4!A:A,1,FALSE)</f>
        <v>#N/A</v>
      </c>
      <c r="BL4714" s="6">
        <v>340</v>
      </c>
      <c r="BM4714" s="59">
        <f t="shared" si="316"/>
        <v>0</v>
      </c>
      <c r="BN4714" t="s">
        <v>2171</v>
      </c>
    </row>
    <row r="4715" spans="1:67" ht="13" customHeight="1" x14ac:dyDescent="0.3">
      <c r="A4715" s="5">
        <v>46114</v>
      </c>
      <c r="B4715" t="s">
        <v>78</v>
      </c>
      <c r="F4715" s="8">
        <v>260</v>
      </c>
      <c r="G4715">
        <v>130</v>
      </c>
      <c r="H4715" s="6">
        <v>17</v>
      </c>
      <c r="I4715" s="6">
        <f t="shared" si="317"/>
        <v>-113</v>
      </c>
      <c r="J4715" s="6"/>
      <c r="K4715" s="6"/>
      <c r="Q4715" t="s">
        <v>79</v>
      </c>
      <c r="U4715">
        <v>2601437</v>
      </c>
      <c r="V4715" t="s">
        <v>2168</v>
      </c>
      <c r="W4715" t="s">
        <v>119</v>
      </c>
      <c r="X4715" t="s">
        <v>585</v>
      </c>
      <c r="Y4715" t="s">
        <v>2169</v>
      </c>
      <c r="AF4715" t="s">
        <v>2168</v>
      </c>
      <c r="AG4715" t="s">
        <v>2170</v>
      </c>
      <c r="AH4715" t="s">
        <v>588</v>
      </c>
      <c r="AI4715" t="s">
        <v>589</v>
      </c>
      <c r="AM4715">
        <v>260001</v>
      </c>
      <c r="BA4715" s="6">
        <v>-243</v>
      </c>
      <c r="BE4715">
        <f t="shared" si="314"/>
        <v>0</v>
      </c>
      <c r="BF4715" s="6">
        <f t="shared" si="315"/>
        <v>-17</v>
      </c>
      <c r="BG4715" s="7" t="s">
        <v>71</v>
      </c>
      <c r="BH4715" t="e">
        <f>+VLOOKUP(AF4715,Sheet4!A:A,1,FALSE)</f>
        <v>#N/A</v>
      </c>
      <c r="BL4715" s="6">
        <v>17</v>
      </c>
      <c r="BM4715" s="59">
        <f t="shared" si="316"/>
        <v>0</v>
      </c>
      <c r="BN4715" t="s">
        <v>2171</v>
      </c>
    </row>
    <row r="4716" spans="1:67" ht="13" customHeight="1" x14ac:dyDescent="0.3">
      <c r="A4716" s="5">
        <v>46114</v>
      </c>
      <c r="B4716" t="s">
        <v>80</v>
      </c>
      <c r="F4716">
        <v>3250</v>
      </c>
      <c r="G4716">
        <v>3250</v>
      </c>
      <c r="H4716" s="6">
        <v>212.5</v>
      </c>
      <c r="I4716" s="6">
        <f t="shared" si="317"/>
        <v>-3037.5</v>
      </c>
      <c r="J4716" s="6"/>
      <c r="K4716" s="6"/>
      <c r="Q4716" t="s">
        <v>81</v>
      </c>
      <c r="U4716">
        <v>2601437</v>
      </c>
      <c r="V4716" t="s">
        <v>2168</v>
      </c>
      <c r="W4716" t="s">
        <v>119</v>
      </c>
      <c r="X4716" t="s">
        <v>585</v>
      </c>
      <c r="Y4716" t="s">
        <v>2169</v>
      </c>
      <c r="AF4716" t="s">
        <v>2168</v>
      </c>
      <c r="AG4716" t="s">
        <v>2170</v>
      </c>
      <c r="AH4716" t="s">
        <v>588</v>
      </c>
      <c r="AI4716" t="s">
        <v>589</v>
      </c>
      <c r="AM4716">
        <v>260001</v>
      </c>
      <c r="BA4716" s="6">
        <v>-3037.5</v>
      </c>
      <c r="BE4716">
        <f t="shared" si="314"/>
        <v>0</v>
      </c>
      <c r="BF4716" s="6">
        <f t="shared" si="315"/>
        <v>-212.5</v>
      </c>
      <c r="BG4716" s="7" t="s">
        <v>71</v>
      </c>
      <c r="BH4716" t="e">
        <f>+VLOOKUP(AF4716,Sheet4!A:A,1,FALSE)</f>
        <v>#N/A</v>
      </c>
      <c r="BL4716" s="6">
        <v>212.5</v>
      </c>
      <c r="BM4716" s="59">
        <f t="shared" si="316"/>
        <v>0</v>
      </c>
      <c r="BN4716" t="s">
        <v>2171</v>
      </c>
    </row>
    <row r="4717" spans="1:67" ht="13" customHeight="1" x14ac:dyDescent="0.3">
      <c r="A4717" s="5">
        <v>46114</v>
      </c>
      <c r="B4717" t="s">
        <v>63</v>
      </c>
      <c r="F4717">
        <v>2235</v>
      </c>
      <c r="G4717">
        <v>2235</v>
      </c>
      <c r="H4717" s="6">
        <v>0</v>
      </c>
      <c r="I4717" s="6">
        <f t="shared" si="317"/>
        <v>-2235</v>
      </c>
      <c r="J4717" s="6"/>
      <c r="K4717" s="6"/>
      <c r="Q4717" t="s">
        <v>64</v>
      </c>
      <c r="U4717">
        <v>2601438</v>
      </c>
      <c r="V4717" t="s">
        <v>2172</v>
      </c>
      <c r="W4717" t="s">
        <v>66</v>
      </c>
      <c r="X4717" t="s">
        <v>196</v>
      </c>
      <c r="Y4717" t="s">
        <v>2173</v>
      </c>
      <c r="AF4717" t="s">
        <v>2172</v>
      </c>
      <c r="AG4717" t="s">
        <v>2174</v>
      </c>
      <c r="AH4717" t="s">
        <v>199</v>
      </c>
      <c r="AI4717" t="s">
        <v>200</v>
      </c>
      <c r="AM4717">
        <v>260001</v>
      </c>
      <c r="BA4717" s="6">
        <v>-2235</v>
      </c>
      <c r="BE4717">
        <f t="shared" si="314"/>
        <v>0</v>
      </c>
      <c r="BF4717" s="6">
        <f t="shared" si="315"/>
        <v>0</v>
      </c>
      <c r="BG4717" s="7" t="s">
        <v>71</v>
      </c>
      <c r="BH4717" t="e">
        <f>+VLOOKUP(AF4717,Sheet4!A:A,1,FALSE)</f>
        <v>#N/A</v>
      </c>
      <c r="BL4717" s="6">
        <v>0</v>
      </c>
      <c r="BM4717" s="59">
        <f t="shared" si="316"/>
        <v>0</v>
      </c>
      <c r="BN4717" t="s">
        <v>2175</v>
      </c>
      <c r="BO4717" t="s">
        <v>101</v>
      </c>
    </row>
    <row r="4718" spans="1:67" ht="13" customHeight="1" x14ac:dyDescent="0.3">
      <c r="A4718" s="5">
        <v>46114</v>
      </c>
      <c r="B4718" t="s">
        <v>74</v>
      </c>
      <c r="F4718" s="8">
        <v>149</v>
      </c>
      <c r="G4718">
        <v>74.5</v>
      </c>
      <c r="H4718" s="6">
        <v>0</v>
      </c>
      <c r="I4718" s="6">
        <f t="shared" si="317"/>
        <v>-74.5</v>
      </c>
      <c r="J4718" s="6"/>
      <c r="K4718" s="6"/>
      <c r="Q4718" t="s">
        <v>75</v>
      </c>
      <c r="U4718">
        <v>2601438</v>
      </c>
      <c r="V4718" t="s">
        <v>2172</v>
      </c>
      <c r="W4718" t="s">
        <v>66</v>
      </c>
      <c r="X4718" t="s">
        <v>196</v>
      </c>
      <c r="Y4718" t="s">
        <v>2173</v>
      </c>
      <c r="AF4718" t="s">
        <v>2172</v>
      </c>
      <c r="AG4718" t="s">
        <v>2174</v>
      </c>
      <c r="AH4718" t="s">
        <v>199</v>
      </c>
      <c r="AI4718" t="s">
        <v>200</v>
      </c>
      <c r="AM4718">
        <v>260001</v>
      </c>
      <c r="BA4718" s="6">
        <v>-149</v>
      </c>
      <c r="BE4718">
        <f t="shared" si="314"/>
        <v>0</v>
      </c>
      <c r="BF4718" s="6">
        <f t="shared" si="315"/>
        <v>0</v>
      </c>
      <c r="BG4718" s="7" t="s">
        <v>71</v>
      </c>
      <c r="BH4718" t="e">
        <f>+VLOOKUP(AF4718,Sheet4!A:A,1,FALSE)</f>
        <v>#N/A</v>
      </c>
      <c r="BL4718" s="6">
        <v>0</v>
      </c>
      <c r="BM4718" s="59">
        <f t="shared" si="316"/>
        <v>0</v>
      </c>
      <c r="BN4718" t="s">
        <v>2175</v>
      </c>
    </row>
    <row r="4719" spans="1:67" ht="13" customHeight="1" x14ac:dyDescent="0.3">
      <c r="A4719" s="5">
        <v>46114</v>
      </c>
      <c r="B4719" t="s">
        <v>76</v>
      </c>
      <c r="F4719">
        <v>2980</v>
      </c>
      <c r="G4719">
        <v>2980</v>
      </c>
      <c r="H4719" s="6">
        <v>0</v>
      </c>
      <c r="I4719" s="6">
        <f t="shared" si="317"/>
        <v>-2980</v>
      </c>
      <c r="J4719" s="6"/>
      <c r="K4719" s="6"/>
      <c r="Q4719" t="s">
        <v>77</v>
      </c>
      <c r="U4719">
        <v>2601438</v>
      </c>
      <c r="V4719" t="s">
        <v>2172</v>
      </c>
      <c r="W4719" t="s">
        <v>66</v>
      </c>
      <c r="X4719" t="s">
        <v>196</v>
      </c>
      <c r="Y4719" t="s">
        <v>2173</v>
      </c>
      <c r="AF4719" t="s">
        <v>2172</v>
      </c>
      <c r="AG4719" t="s">
        <v>2174</v>
      </c>
      <c r="AH4719" t="s">
        <v>199</v>
      </c>
      <c r="AI4719" t="s">
        <v>200</v>
      </c>
      <c r="AM4719">
        <v>260001</v>
      </c>
      <c r="BA4719" s="6">
        <v>-2980</v>
      </c>
      <c r="BE4719">
        <f t="shared" si="314"/>
        <v>0</v>
      </c>
      <c r="BF4719" s="6">
        <f t="shared" si="315"/>
        <v>0</v>
      </c>
      <c r="BG4719" s="7" t="s">
        <v>71</v>
      </c>
      <c r="BH4719" t="e">
        <f>+VLOOKUP(AF4719,Sheet4!A:A,1,FALSE)</f>
        <v>#N/A</v>
      </c>
      <c r="BL4719" s="6">
        <v>0</v>
      </c>
      <c r="BM4719" s="59">
        <f t="shared" si="316"/>
        <v>0</v>
      </c>
      <c r="BN4719" t="s">
        <v>2175</v>
      </c>
    </row>
    <row r="4720" spans="1:67" ht="13" customHeight="1" x14ac:dyDescent="0.3">
      <c r="A4720" s="5">
        <v>46114</v>
      </c>
      <c r="B4720" t="s">
        <v>78</v>
      </c>
      <c r="F4720" s="8">
        <v>149</v>
      </c>
      <c r="G4720">
        <v>74.5</v>
      </c>
      <c r="H4720" s="6">
        <v>0</v>
      </c>
      <c r="I4720" s="6">
        <f t="shared" si="317"/>
        <v>-74.5</v>
      </c>
      <c r="J4720" s="6"/>
      <c r="K4720" s="6"/>
      <c r="Q4720" t="s">
        <v>79</v>
      </c>
      <c r="U4720">
        <v>2601438</v>
      </c>
      <c r="V4720" t="s">
        <v>2172</v>
      </c>
      <c r="W4720" t="s">
        <v>66</v>
      </c>
      <c r="X4720" t="s">
        <v>196</v>
      </c>
      <c r="Y4720" t="s">
        <v>2173</v>
      </c>
      <c r="AF4720" t="s">
        <v>2172</v>
      </c>
      <c r="AG4720" t="s">
        <v>2174</v>
      </c>
      <c r="AH4720" t="s">
        <v>199</v>
      </c>
      <c r="AI4720" t="s">
        <v>200</v>
      </c>
      <c r="AM4720">
        <v>260001</v>
      </c>
      <c r="BA4720" s="6">
        <v>-149</v>
      </c>
      <c r="BE4720">
        <f t="shared" si="314"/>
        <v>0</v>
      </c>
      <c r="BF4720" s="6">
        <f t="shared" si="315"/>
        <v>0</v>
      </c>
      <c r="BG4720" s="7" t="s">
        <v>71</v>
      </c>
      <c r="BH4720" t="e">
        <f>+VLOOKUP(AF4720,Sheet4!A:A,1,FALSE)</f>
        <v>#N/A</v>
      </c>
      <c r="BL4720" s="6">
        <v>0</v>
      </c>
      <c r="BM4720" s="59">
        <f t="shared" si="316"/>
        <v>0</v>
      </c>
      <c r="BN4720" t="s">
        <v>2175</v>
      </c>
    </row>
    <row r="4721" spans="1:67" ht="13" customHeight="1" x14ac:dyDescent="0.3">
      <c r="A4721" s="5">
        <v>46114</v>
      </c>
      <c r="B4721" t="s">
        <v>80</v>
      </c>
      <c r="F4721">
        <v>1862.5</v>
      </c>
      <c r="G4721">
        <v>1862.5</v>
      </c>
      <c r="H4721" s="6">
        <v>0</v>
      </c>
      <c r="I4721" s="6">
        <f t="shared" si="317"/>
        <v>-1862.5</v>
      </c>
      <c r="J4721" s="6">
        <f>H4721/12.5</f>
        <v>0</v>
      </c>
      <c r="K4721" s="6"/>
      <c r="Q4721" t="s">
        <v>81</v>
      </c>
      <c r="U4721">
        <v>2601438</v>
      </c>
      <c r="V4721" t="s">
        <v>2172</v>
      </c>
      <c r="W4721" t="s">
        <v>66</v>
      </c>
      <c r="X4721" t="s">
        <v>196</v>
      </c>
      <c r="Y4721" t="s">
        <v>2173</v>
      </c>
      <c r="AF4721" t="s">
        <v>2172</v>
      </c>
      <c r="AG4721" t="s">
        <v>2174</v>
      </c>
      <c r="AH4721" t="s">
        <v>199</v>
      </c>
      <c r="AI4721" t="s">
        <v>200</v>
      </c>
      <c r="AM4721">
        <v>260001</v>
      </c>
      <c r="BA4721" s="6">
        <v>-1862.5</v>
      </c>
      <c r="BE4721">
        <f t="shared" si="314"/>
        <v>0</v>
      </c>
      <c r="BF4721" s="6">
        <f t="shared" si="315"/>
        <v>0</v>
      </c>
      <c r="BG4721" s="7" t="s">
        <v>71</v>
      </c>
      <c r="BH4721" t="e">
        <f>+VLOOKUP(AF4721,Sheet4!A:A,1,FALSE)</f>
        <v>#N/A</v>
      </c>
      <c r="BL4721" s="6">
        <v>0</v>
      </c>
      <c r="BM4721" s="59">
        <f t="shared" si="316"/>
        <v>0</v>
      </c>
      <c r="BN4721" t="s">
        <v>2175</v>
      </c>
    </row>
    <row r="4722" spans="1:67" ht="13" customHeight="1" x14ac:dyDescent="0.3">
      <c r="A4722" s="5">
        <v>46114</v>
      </c>
      <c r="B4722" t="s">
        <v>63</v>
      </c>
      <c r="F4722">
        <v>150</v>
      </c>
      <c r="G4722">
        <v>150</v>
      </c>
      <c r="H4722">
        <v>60</v>
      </c>
      <c r="I4722" s="6">
        <v>-90</v>
      </c>
      <c r="Q4722" t="s">
        <v>64</v>
      </c>
      <c r="U4722">
        <v>2601439</v>
      </c>
      <c r="V4722" t="s">
        <v>2176</v>
      </c>
      <c r="W4722" t="s">
        <v>169</v>
      </c>
      <c r="X4722" t="s">
        <v>262</v>
      </c>
      <c r="Y4722" t="s">
        <v>2177</v>
      </c>
      <c r="AF4722" t="s">
        <v>2176</v>
      </c>
      <c r="AG4722" t="s">
        <v>2178</v>
      </c>
      <c r="AH4722" t="s">
        <v>265</v>
      </c>
      <c r="AI4722">
        <v>878875733</v>
      </c>
      <c r="AM4722">
        <v>260001</v>
      </c>
      <c r="BE4722">
        <f t="shared" si="314"/>
        <v>0</v>
      </c>
      <c r="BF4722" s="6">
        <f t="shared" si="315"/>
        <v>-60</v>
      </c>
      <c r="BG4722" s="7" t="s">
        <v>71</v>
      </c>
      <c r="BH4722" t="e">
        <f>+VLOOKUP(AF4722,Sheet4!A:A,1,FALSE)</f>
        <v>#N/A</v>
      </c>
      <c r="BL4722">
        <v>150</v>
      </c>
      <c r="BM4722" s="59">
        <f t="shared" si="316"/>
        <v>-90</v>
      </c>
      <c r="BN4722" t="s">
        <v>2179</v>
      </c>
      <c r="BO4722" t="s">
        <v>73</v>
      </c>
    </row>
    <row r="4723" spans="1:67" ht="13" customHeight="1" x14ac:dyDescent="0.3">
      <c r="A4723" s="5">
        <v>46114</v>
      </c>
      <c r="B4723" t="s">
        <v>63</v>
      </c>
      <c r="F4723">
        <v>525</v>
      </c>
      <c r="G4723">
        <v>525</v>
      </c>
      <c r="H4723">
        <v>180</v>
      </c>
      <c r="I4723" s="6">
        <v>-345</v>
      </c>
      <c r="Q4723" t="s">
        <v>64</v>
      </c>
      <c r="U4723">
        <v>2601439</v>
      </c>
      <c r="V4723" t="s">
        <v>2176</v>
      </c>
      <c r="W4723" t="s">
        <v>169</v>
      </c>
      <c r="X4723" t="s">
        <v>262</v>
      </c>
      <c r="Y4723" t="s">
        <v>2180</v>
      </c>
      <c r="AF4723" t="s">
        <v>2176</v>
      </c>
      <c r="AG4723" t="s">
        <v>2178</v>
      </c>
      <c r="AH4723" t="s">
        <v>265</v>
      </c>
      <c r="AI4723">
        <v>878875733</v>
      </c>
      <c r="AM4723">
        <v>260001</v>
      </c>
      <c r="BE4723">
        <f t="shared" si="314"/>
        <v>0</v>
      </c>
      <c r="BF4723" s="6">
        <f t="shared" si="315"/>
        <v>-180</v>
      </c>
      <c r="BG4723" s="7" t="s">
        <v>71</v>
      </c>
      <c r="BH4723" t="e">
        <f>+VLOOKUP(AF4723,Sheet4!A:A,1,FALSE)</f>
        <v>#N/A</v>
      </c>
      <c r="BL4723">
        <v>525</v>
      </c>
      <c r="BM4723" s="59">
        <f t="shared" si="316"/>
        <v>-345</v>
      </c>
      <c r="BN4723" t="s">
        <v>2179</v>
      </c>
      <c r="BO4723" t="s">
        <v>73</v>
      </c>
    </row>
    <row r="4724" spans="1:67" ht="13" customHeight="1" x14ac:dyDescent="0.3">
      <c r="A4724" s="5">
        <v>46114</v>
      </c>
      <c r="B4724" t="s">
        <v>74</v>
      </c>
      <c r="F4724" s="8">
        <v>10</v>
      </c>
      <c r="G4724">
        <v>5</v>
      </c>
      <c r="H4724">
        <v>4</v>
      </c>
      <c r="I4724" s="6">
        <v>-6</v>
      </c>
      <c r="Q4724" t="s">
        <v>75</v>
      </c>
      <c r="U4724">
        <v>2601439</v>
      </c>
      <c r="V4724" t="s">
        <v>2176</v>
      </c>
      <c r="W4724" t="s">
        <v>169</v>
      </c>
      <c r="X4724" t="s">
        <v>262</v>
      </c>
      <c r="Y4724" t="s">
        <v>2177</v>
      </c>
      <c r="AF4724" t="s">
        <v>2176</v>
      </c>
      <c r="AG4724" t="s">
        <v>2178</v>
      </c>
      <c r="AH4724" t="s">
        <v>265</v>
      </c>
      <c r="AI4724">
        <v>878875733</v>
      </c>
      <c r="AM4724">
        <v>260001</v>
      </c>
      <c r="BE4724">
        <f t="shared" si="314"/>
        <v>0</v>
      </c>
      <c r="BF4724" s="6">
        <f t="shared" si="315"/>
        <v>-4</v>
      </c>
      <c r="BG4724" s="7" t="s">
        <v>71</v>
      </c>
      <c r="BH4724" t="e">
        <f>+VLOOKUP(AF4724,Sheet4!A:A,1,FALSE)</f>
        <v>#N/A</v>
      </c>
      <c r="BL4724">
        <v>5</v>
      </c>
      <c r="BM4724" s="59">
        <f t="shared" si="316"/>
        <v>-1</v>
      </c>
      <c r="BN4724" t="s">
        <v>2179</v>
      </c>
    </row>
    <row r="4725" spans="1:67" ht="13" customHeight="1" x14ac:dyDescent="0.3">
      <c r="A4725" s="5">
        <v>46114</v>
      </c>
      <c r="B4725" t="s">
        <v>74</v>
      </c>
      <c r="F4725" s="8">
        <v>35</v>
      </c>
      <c r="G4725">
        <v>17.5</v>
      </c>
      <c r="H4725">
        <v>12</v>
      </c>
      <c r="I4725" s="6">
        <v>-23</v>
      </c>
      <c r="Q4725" t="s">
        <v>75</v>
      </c>
      <c r="U4725">
        <v>2601439</v>
      </c>
      <c r="V4725" t="s">
        <v>2176</v>
      </c>
      <c r="W4725" t="s">
        <v>169</v>
      </c>
      <c r="X4725" t="s">
        <v>262</v>
      </c>
      <c r="Y4725" t="s">
        <v>2180</v>
      </c>
      <c r="AF4725" t="s">
        <v>2176</v>
      </c>
      <c r="AG4725" t="s">
        <v>2178</v>
      </c>
      <c r="AH4725" t="s">
        <v>265</v>
      </c>
      <c r="AI4725">
        <v>878875733</v>
      </c>
      <c r="AM4725">
        <v>260001</v>
      </c>
      <c r="BE4725">
        <f t="shared" si="314"/>
        <v>0</v>
      </c>
      <c r="BF4725" s="6">
        <f t="shared" si="315"/>
        <v>-12</v>
      </c>
      <c r="BG4725" s="7" t="s">
        <v>71</v>
      </c>
      <c r="BH4725" t="e">
        <f>+VLOOKUP(AF4725,Sheet4!A:A,1,FALSE)</f>
        <v>#N/A</v>
      </c>
      <c r="BL4725">
        <v>17.5</v>
      </c>
      <c r="BM4725" s="59">
        <f t="shared" si="316"/>
        <v>-5.5</v>
      </c>
      <c r="BN4725" t="s">
        <v>2179</v>
      </c>
    </row>
    <row r="4726" spans="1:67" ht="13" customHeight="1" x14ac:dyDescent="0.3">
      <c r="A4726" s="5">
        <v>46114</v>
      </c>
      <c r="B4726" t="s">
        <v>76</v>
      </c>
      <c r="F4726">
        <v>200</v>
      </c>
      <c r="G4726">
        <v>200</v>
      </c>
      <c r="H4726">
        <v>80</v>
      </c>
      <c r="I4726" s="6">
        <v>-120</v>
      </c>
      <c r="Q4726" t="s">
        <v>77</v>
      </c>
      <c r="U4726">
        <v>2601439</v>
      </c>
      <c r="V4726" t="s">
        <v>2176</v>
      </c>
      <c r="W4726" t="s">
        <v>169</v>
      </c>
      <c r="X4726" t="s">
        <v>262</v>
      </c>
      <c r="Y4726" t="s">
        <v>2177</v>
      </c>
      <c r="AF4726" t="s">
        <v>2176</v>
      </c>
      <c r="AG4726" t="s">
        <v>2178</v>
      </c>
      <c r="AH4726" t="s">
        <v>265</v>
      </c>
      <c r="AI4726">
        <v>878875733</v>
      </c>
      <c r="AM4726">
        <v>260001</v>
      </c>
      <c r="BE4726">
        <f t="shared" si="314"/>
        <v>0</v>
      </c>
      <c r="BF4726" s="6">
        <f t="shared" si="315"/>
        <v>-80</v>
      </c>
      <c r="BG4726" s="7" t="s">
        <v>71</v>
      </c>
      <c r="BH4726" t="e">
        <f>+VLOOKUP(AF4726,Sheet4!A:A,1,FALSE)</f>
        <v>#N/A</v>
      </c>
      <c r="BL4726">
        <v>200</v>
      </c>
      <c r="BM4726" s="59">
        <f t="shared" si="316"/>
        <v>-120</v>
      </c>
      <c r="BN4726" t="s">
        <v>2179</v>
      </c>
    </row>
    <row r="4727" spans="1:67" ht="13" customHeight="1" x14ac:dyDescent="0.3">
      <c r="A4727" s="5">
        <v>46114</v>
      </c>
      <c r="B4727" t="s">
        <v>76</v>
      </c>
      <c r="F4727">
        <v>700</v>
      </c>
      <c r="G4727">
        <v>700</v>
      </c>
      <c r="H4727">
        <v>240</v>
      </c>
      <c r="I4727" s="6">
        <v>-460</v>
      </c>
      <c r="Q4727" t="s">
        <v>77</v>
      </c>
      <c r="U4727">
        <v>2601439</v>
      </c>
      <c r="V4727" t="s">
        <v>2176</v>
      </c>
      <c r="W4727" t="s">
        <v>169</v>
      </c>
      <c r="X4727" t="s">
        <v>262</v>
      </c>
      <c r="Y4727" t="s">
        <v>2180</v>
      </c>
      <c r="AF4727" t="s">
        <v>2176</v>
      </c>
      <c r="AG4727" t="s">
        <v>2178</v>
      </c>
      <c r="AH4727" t="s">
        <v>265</v>
      </c>
      <c r="AI4727">
        <v>878875733</v>
      </c>
      <c r="AM4727">
        <v>260001</v>
      </c>
      <c r="BE4727">
        <f t="shared" si="314"/>
        <v>0</v>
      </c>
      <c r="BF4727" s="6">
        <f t="shared" si="315"/>
        <v>-240</v>
      </c>
      <c r="BG4727" s="7" t="s">
        <v>71</v>
      </c>
      <c r="BH4727" t="e">
        <f>+VLOOKUP(AF4727,Sheet4!A:A,1,FALSE)</f>
        <v>#N/A</v>
      </c>
      <c r="BL4727">
        <v>700</v>
      </c>
      <c r="BM4727" s="59">
        <f t="shared" si="316"/>
        <v>-460</v>
      </c>
      <c r="BN4727" t="s">
        <v>2179</v>
      </c>
    </row>
    <row r="4728" spans="1:67" ht="13" customHeight="1" x14ac:dyDescent="0.3">
      <c r="A4728" s="5">
        <v>46114</v>
      </c>
      <c r="B4728" t="s">
        <v>78</v>
      </c>
      <c r="F4728" s="8">
        <v>10</v>
      </c>
      <c r="G4728">
        <v>5</v>
      </c>
      <c r="H4728">
        <v>4</v>
      </c>
      <c r="I4728" s="6">
        <v>-6</v>
      </c>
      <c r="Q4728" t="s">
        <v>79</v>
      </c>
      <c r="U4728">
        <v>2601439</v>
      </c>
      <c r="V4728" t="s">
        <v>2176</v>
      </c>
      <c r="W4728" t="s">
        <v>169</v>
      </c>
      <c r="X4728" t="s">
        <v>262</v>
      </c>
      <c r="Y4728" t="s">
        <v>2177</v>
      </c>
      <c r="AF4728" t="s">
        <v>2176</v>
      </c>
      <c r="AG4728" t="s">
        <v>2178</v>
      </c>
      <c r="AH4728" t="s">
        <v>265</v>
      </c>
      <c r="AI4728">
        <v>878875733</v>
      </c>
      <c r="AM4728">
        <v>260001</v>
      </c>
      <c r="BE4728">
        <f t="shared" si="314"/>
        <v>0</v>
      </c>
      <c r="BF4728" s="6">
        <f t="shared" si="315"/>
        <v>-4</v>
      </c>
      <c r="BG4728" s="7" t="s">
        <v>71</v>
      </c>
      <c r="BH4728" t="e">
        <f>+VLOOKUP(AF4728,Sheet4!A:A,1,FALSE)</f>
        <v>#N/A</v>
      </c>
      <c r="BL4728">
        <v>5</v>
      </c>
      <c r="BM4728" s="59">
        <f t="shared" si="316"/>
        <v>-1</v>
      </c>
      <c r="BN4728" t="s">
        <v>2179</v>
      </c>
    </row>
    <row r="4729" spans="1:67" ht="13" customHeight="1" x14ac:dyDescent="0.3">
      <c r="A4729" s="5">
        <v>46114</v>
      </c>
      <c r="B4729" t="s">
        <v>78</v>
      </c>
      <c r="F4729" s="8">
        <v>33</v>
      </c>
      <c r="G4729">
        <v>16.5</v>
      </c>
      <c r="H4729">
        <v>12</v>
      </c>
      <c r="I4729" s="6">
        <v>-21</v>
      </c>
      <c r="Q4729" t="s">
        <v>79</v>
      </c>
      <c r="U4729">
        <v>2601439</v>
      </c>
      <c r="V4729" t="s">
        <v>2176</v>
      </c>
      <c r="W4729" t="s">
        <v>169</v>
      </c>
      <c r="X4729" t="s">
        <v>262</v>
      </c>
      <c r="Y4729" t="s">
        <v>2180</v>
      </c>
      <c r="AF4729" t="s">
        <v>2176</v>
      </c>
      <c r="AG4729" t="s">
        <v>2178</v>
      </c>
      <c r="AH4729" t="s">
        <v>265</v>
      </c>
      <c r="AI4729">
        <v>878875733</v>
      </c>
      <c r="AM4729">
        <v>260001</v>
      </c>
      <c r="BE4729">
        <f t="shared" si="314"/>
        <v>0</v>
      </c>
      <c r="BF4729" s="6">
        <f t="shared" si="315"/>
        <v>-12</v>
      </c>
      <c r="BG4729" s="7" t="s">
        <v>71</v>
      </c>
      <c r="BH4729" t="e">
        <f>+VLOOKUP(AF4729,Sheet4!A:A,1,FALSE)</f>
        <v>#N/A</v>
      </c>
      <c r="BL4729">
        <v>16.5</v>
      </c>
      <c r="BM4729" s="59">
        <f t="shared" si="316"/>
        <v>-4.5</v>
      </c>
      <c r="BN4729" t="s">
        <v>2179</v>
      </c>
    </row>
    <row r="4730" spans="1:67" ht="13" customHeight="1" x14ac:dyDescent="0.3">
      <c r="A4730" s="5">
        <v>46114</v>
      </c>
      <c r="B4730" t="s">
        <v>80</v>
      </c>
      <c r="F4730">
        <v>125</v>
      </c>
      <c r="G4730">
        <v>125</v>
      </c>
      <c r="H4730">
        <v>50</v>
      </c>
      <c r="I4730" s="6">
        <v>-75</v>
      </c>
      <c r="Q4730" t="s">
        <v>81</v>
      </c>
      <c r="U4730">
        <v>2601439</v>
      </c>
      <c r="V4730" t="s">
        <v>2176</v>
      </c>
      <c r="W4730" t="s">
        <v>169</v>
      </c>
      <c r="X4730" t="s">
        <v>262</v>
      </c>
      <c r="Y4730" t="s">
        <v>2177</v>
      </c>
      <c r="AF4730" t="s">
        <v>2176</v>
      </c>
      <c r="AG4730" t="s">
        <v>2178</v>
      </c>
      <c r="AH4730" t="s">
        <v>265</v>
      </c>
      <c r="AI4730">
        <v>878875733</v>
      </c>
      <c r="AM4730">
        <v>260001</v>
      </c>
      <c r="BB4730" s="9">
        <v>125</v>
      </c>
      <c r="BE4730">
        <f t="shared" si="314"/>
        <v>125</v>
      </c>
      <c r="BF4730" s="6">
        <f t="shared" si="315"/>
        <v>75</v>
      </c>
      <c r="BG4730" s="12" t="s">
        <v>99</v>
      </c>
      <c r="BH4730" t="e">
        <f>+VLOOKUP(AF4730,Sheet4!A:A,1,FALSE)</f>
        <v>#N/A</v>
      </c>
      <c r="BL4730">
        <v>125</v>
      </c>
      <c r="BM4730" s="59">
        <f t="shared" si="316"/>
        <v>-75</v>
      </c>
      <c r="BN4730" t="s">
        <v>2179</v>
      </c>
    </row>
    <row r="4731" spans="1:67" ht="13" customHeight="1" x14ac:dyDescent="0.3">
      <c r="A4731" s="5">
        <v>46114</v>
      </c>
      <c r="B4731" t="s">
        <v>80</v>
      </c>
      <c r="F4731">
        <v>412.5</v>
      </c>
      <c r="G4731">
        <v>412.5</v>
      </c>
      <c r="H4731">
        <v>150</v>
      </c>
      <c r="I4731" s="6">
        <v>-262.5</v>
      </c>
      <c r="Q4731" t="s">
        <v>81</v>
      </c>
      <c r="U4731">
        <v>2601439</v>
      </c>
      <c r="V4731" t="s">
        <v>2176</v>
      </c>
      <c r="W4731" t="s">
        <v>169</v>
      </c>
      <c r="X4731" t="s">
        <v>262</v>
      </c>
      <c r="Y4731" t="s">
        <v>2180</v>
      </c>
      <c r="AF4731" t="s">
        <v>2176</v>
      </c>
      <c r="AG4731" t="s">
        <v>2178</v>
      </c>
      <c r="AH4731" t="s">
        <v>265</v>
      </c>
      <c r="AI4731">
        <v>878875733</v>
      </c>
      <c r="AM4731">
        <v>260001</v>
      </c>
      <c r="BB4731" s="9">
        <v>412</v>
      </c>
      <c r="BE4731">
        <f t="shared" si="314"/>
        <v>412</v>
      </c>
      <c r="BF4731" s="6">
        <f t="shared" si="315"/>
        <v>262</v>
      </c>
      <c r="BG4731" s="12" t="s">
        <v>99</v>
      </c>
      <c r="BH4731" t="e">
        <f>+VLOOKUP(AF4731,Sheet4!A:A,1,FALSE)</f>
        <v>#N/A</v>
      </c>
      <c r="BL4731">
        <v>412.5</v>
      </c>
      <c r="BM4731" s="59">
        <f t="shared" si="316"/>
        <v>-262.5</v>
      </c>
      <c r="BN4731" t="s">
        <v>2179</v>
      </c>
    </row>
    <row r="4732" spans="1:67" ht="13" customHeight="1" x14ac:dyDescent="0.3">
      <c r="A4732" s="5">
        <v>46114</v>
      </c>
      <c r="B4732" t="s">
        <v>82</v>
      </c>
      <c r="F4732" s="8">
        <v>6</v>
      </c>
      <c r="G4732">
        <v>3</v>
      </c>
      <c r="H4732">
        <v>0</v>
      </c>
      <c r="I4732" s="6">
        <v>-6</v>
      </c>
      <c r="Q4732" t="s">
        <v>83</v>
      </c>
      <c r="U4732">
        <v>2601439</v>
      </c>
      <c r="V4732" t="s">
        <v>2176</v>
      </c>
      <c r="W4732" t="s">
        <v>169</v>
      </c>
      <c r="X4732" t="s">
        <v>262</v>
      </c>
      <c r="Y4732" t="s">
        <v>2180</v>
      </c>
      <c r="AF4732" t="s">
        <v>2176</v>
      </c>
      <c r="AG4732" t="s">
        <v>2178</v>
      </c>
      <c r="AH4732" t="s">
        <v>265</v>
      </c>
      <c r="AI4732">
        <v>878875733</v>
      </c>
      <c r="AM4732">
        <v>260001</v>
      </c>
      <c r="BE4732">
        <f t="shared" si="314"/>
        <v>0</v>
      </c>
      <c r="BF4732" s="6">
        <f t="shared" si="315"/>
        <v>0</v>
      </c>
      <c r="BG4732" s="7" t="s">
        <v>71</v>
      </c>
      <c r="BH4732" t="e">
        <f>+VLOOKUP(AF4732,Sheet4!A:A,1,FALSE)</f>
        <v>#N/A</v>
      </c>
      <c r="BL4732">
        <v>3</v>
      </c>
      <c r="BM4732" s="59">
        <f t="shared" si="316"/>
        <v>-3</v>
      </c>
      <c r="BN4732" t="s">
        <v>2179</v>
      </c>
    </row>
    <row r="4733" spans="1:67" ht="13" customHeight="1" x14ac:dyDescent="0.3">
      <c r="A4733" s="5">
        <v>46114</v>
      </c>
      <c r="B4733" t="s">
        <v>84</v>
      </c>
      <c r="F4733">
        <v>100</v>
      </c>
      <c r="G4733">
        <v>100</v>
      </c>
      <c r="H4733">
        <v>0</v>
      </c>
      <c r="I4733" s="6">
        <v>-100</v>
      </c>
      <c r="Q4733" t="s">
        <v>85</v>
      </c>
      <c r="U4733">
        <v>2601439</v>
      </c>
      <c r="V4733" t="s">
        <v>2176</v>
      </c>
      <c r="W4733" t="s">
        <v>169</v>
      </c>
      <c r="X4733" t="s">
        <v>262</v>
      </c>
      <c r="Y4733" t="s">
        <v>2180</v>
      </c>
      <c r="AF4733" t="s">
        <v>2176</v>
      </c>
      <c r="AG4733" t="s">
        <v>2178</v>
      </c>
      <c r="AH4733" t="s">
        <v>265</v>
      </c>
      <c r="AI4733">
        <v>878875733</v>
      </c>
      <c r="AM4733">
        <v>260001</v>
      </c>
      <c r="BE4733">
        <f t="shared" si="314"/>
        <v>0</v>
      </c>
      <c r="BF4733" s="6">
        <f t="shared" si="315"/>
        <v>0</v>
      </c>
      <c r="BG4733" s="7" t="s">
        <v>71</v>
      </c>
      <c r="BH4733" t="e">
        <f>+VLOOKUP(AF4733,Sheet4!A:A,1,FALSE)</f>
        <v>#N/A</v>
      </c>
      <c r="BL4733">
        <v>100</v>
      </c>
      <c r="BM4733" s="59">
        <f t="shared" si="316"/>
        <v>-100</v>
      </c>
      <c r="BN4733" t="s">
        <v>2179</v>
      </c>
    </row>
    <row r="4734" spans="1:67" ht="13" customHeight="1" x14ac:dyDescent="0.3">
      <c r="A4734" s="5">
        <v>46114</v>
      </c>
      <c r="B4734" t="s">
        <v>63</v>
      </c>
      <c r="F4734">
        <v>30</v>
      </c>
      <c r="G4734">
        <v>30</v>
      </c>
      <c r="H4734">
        <v>8670</v>
      </c>
      <c r="I4734" s="6">
        <v>8640</v>
      </c>
      <c r="Q4734" t="s">
        <v>64</v>
      </c>
      <c r="U4734">
        <v>2601440</v>
      </c>
      <c r="V4734" t="s">
        <v>2181</v>
      </c>
      <c r="W4734" t="s">
        <v>169</v>
      </c>
      <c r="X4734" t="s">
        <v>183</v>
      </c>
      <c r="Y4734" t="s">
        <v>2182</v>
      </c>
      <c r="AF4734" t="s">
        <v>2181</v>
      </c>
      <c r="AG4734" t="s">
        <v>2183</v>
      </c>
      <c r="AH4734" t="s">
        <v>186</v>
      </c>
      <c r="AI4734" t="s">
        <v>187</v>
      </c>
      <c r="AM4734">
        <v>260001</v>
      </c>
      <c r="BB4734" s="9">
        <v>30</v>
      </c>
      <c r="BE4734">
        <f t="shared" si="314"/>
        <v>30</v>
      </c>
      <c r="BF4734" s="6">
        <f t="shared" si="315"/>
        <v>-8640</v>
      </c>
      <c r="BG4734" s="12" t="s">
        <v>99</v>
      </c>
      <c r="BH4734" t="e">
        <f>+VLOOKUP(AF4734,Sheet4!A:A,1,FALSE)</f>
        <v>#N/A</v>
      </c>
      <c r="BL4734">
        <v>30</v>
      </c>
      <c r="BM4734" s="59">
        <f t="shared" si="316"/>
        <v>8640</v>
      </c>
      <c r="BN4734" t="s">
        <v>2184</v>
      </c>
      <c r="BO4734" t="s">
        <v>101</v>
      </c>
    </row>
    <row r="4735" spans="1:67" ht="13" customHeight="1" x14ac:dyDescent="0.3">
      <c r="A4735" s="5">
        <v>46114</v>
      </c>
      <c r="B4735" t="s">
        <v>74</v>
      </c>
      <c r="F4735" s="8">
        <v>2</v>
      </c>
      <c r="G4735">
        <v>1</v>
      </c>
      <c r="H4735">
        <v>578</v>
      </c>
      <c r="I4735" s="6">
        <v>576</v>
      </c>
      <c r="Q4735" t="s">
        <v>75</v>
      </c>
      <c r="U4735">
        <v>2601440</v>
      </c>
      <c r="V4735" t="s">
        <v>2181</v>
      </c>
      <c r="W4735" t="s">
        <v>169</v>
      </c>
      <c r="X4735" t="s">
        <v>183</v>
      </c>
      <c r="Y4735" t="s">
        <v>2182</v>
      </c>
      <c r="AF4735" t="s">
        <v>2181</v>
      </c>
      <c r="AG4735" t="s">
        <v>2183</v>
      </c>
      <c r="AH4735" t="s">
        <v>186</v>
      </c>
      <c r="AI4735" t="s">
        <v>187</v>
      </c>
      <c r="AM4735">
        <v>260001</v>
      </c>
      <c r="BE4735">
        <f t="shared" si="314"/>
        <v>0</v>
      </c>
      <c r="BF4735" s="6">
        <f t="shared" si="315"/>
        <v>-578</v>
      </c>
      <c r="BG4735" s="7" t="s">
        <v>71</v>
      </c>
      <c r="BH4735" t="e">
        <f>+VLOOKUP(AF4735,Sheet4!A:A,1,FALSE)</f>
        <v>#N/A</v>
      </c>
      <c r="BL4735">
        <v>1</v>
      </c>
      <c r="BM4735" s="59">
        <f t="shared" si="316"/>
        <v>577</v>
      </c>
      <c r="BN4735" t="s">
        <v>2184</v>
      </c>
    </row>
    <row r="4736" spans="1:67" ht="13" customHeight="1" x14ac:dyDescent="0.3">
      <c r="A4736" s="5">
        <v>46114</v>
      </c>
      <c r="B4736" t="s">
        <v>76</v>
      </c>
      <c r="F4736">
        <v>40</v>
      </c>
      <c r="G4736">
        <v>40</v>
      </c>
      <c r="H4736">
        <v>11560</v>
      </c>
      <c r="I4736" s="6">
        <v>11520</v>
      </c>
      <c r="Q4736" t="s">
        <v>77</v>
      </c>
      <c r="U4736">
        <v>2601440</v>
      </c>
      <c r="V4736" t="s">
        <v>2181</v>
      </c>
      <c r="W4736" t="s">
        <v>169</v>
      </c>
      <c r="X4736" t="s">
        <v>183</v>
      </c>
      <c r="Y4736" t="s">
        <v>2182</v>
      </c>
      <c r="AF4736" t="s">
        <v>2181</v>
      </c>
      <c r="AG4736" t="s">
        <v>2183</v>
      </c>
      <c r="AH4736" t="s">
        <v>186</v>
      </c>
      <c r="AI4736" t="s">
        <v>187</v>
      </c>
      <c r="AM4736">
        <v>260001</v>
      </c>
      <c r="BE4736">
        <f t="shared" si="314"/>
        <v>0</v>
      </c>
      <c r="BF4736" s="6">
        <f t="shared" si="315"/>
        <v>-11560</v>
      </c>
      <c r="BG4736" s="7" t="s">
        <v>71</v>
      </c>
      <c r="BH4736" t="e">
        <f>+VLOOKUP(AF4736,Sheet4!A:A,1,FALSE)</f>
        <v>#N/A</v>
      </c>
      <c r="BL4736">
        <v>40</v>
      </c>
      <c r="BM4736" s="59">
        <f t="shared" si="316"/>
        <v>11520</v>
      </c>
      <c r="BN4736" t="s">
        <v>2184</v>
      </c>
    </row>
    <row r="4737" spans="1:67" ht="13" customHeight="1" x14ac:dyDescent="0.3">
      <c r="A4737" s="5">
        <v>46114</v>
      </c>
      <c r="B4737" t="s">
        <v>78</v>
      </c>
      <c r="F4737" s="8">
        <v>2</v>
      </c>
      <c r="G4737">
        <v>1</v>
      </c>
      <c r="H4737">
        <v>578</v>
      </c>
      <c r="I4737" s="6">
        <v>576</v>
      </c>
      <c r="Q4737" t="s">
        <v>79</v>
      </c>
      <c r="U4737">
        <v>2601440</v>
      </c>
      <c r="V4737" t="s">
        <v>2181</v>
      </c>
      <c r="W4737" t="s">
        <v>169</v>
      </c>
      <c r="X4737" t="s">
        <v>183</v>
      </c>
      <c r="Y4737" t="s">
        <v>2182</v>
      </c>
      <c r="AF4737" t="s">
        <v>2181</v>
      </c>
      <c r="AG4737" t="s">
        <v>2183</v>
      </c>
      <c r="AH4737" t="s">
        <v>186</v>
      </c>
      <c r="AI4737" t="s">
        <v>187</v>
      </c>
      <c r="AM4737">
        <v>260001</v>
      </c>
      <c r="BE4737">
        <f t="shared" si="314"/>
        <v>0</v>
      </c>
      <c r="BF4737" s="6">
        <f t="shared" si="315"/>
        <v>-578</v>
      </c>
      <c r="BG4737" s="7" t="s">
        <v>71</v>
      </c>
      <c r="BH4737" t="e">
        <f>+VLOOKUP(AF4737,Sheet4!A:A,1,FALSE)</f>
        <v>#N/A</v>
      </c>
      <c r="BL4737">
        <v>1</v>
      </c>
      <c r="BM4737" s="59">
        <f t="shared" si="316"/>
        <v>577</v>
      </c>
      <c r="BN4737" t="s">
        <v>2184</v>
      </c>
    </row>
    <row r="4738" spans="1:67" ht="13" customHeight="1" x14ac:dyDescent="0.3">
      <c r="A4738" s="5">
        <v>46114</v>
      </c>
      <c r="B4738" t="s">
        <v>80</v>
      </c>
      <c r="F4738">
        <v>25</v>
      </c>
      <c r="G4738">
        <v>25</v>
      </c>
      <c r="H4738">
        <v>7225</v>
      </c>
      <c r="I4738" s="6">
        <v>7200</v>
      </c>
      <c r="Q4738" t="s">
        <v>81</v>
      </c>
      <c r="U4738">
        <v>2601440</v>
      </c>
      <c r="V4738" t="s">
        <v>2181</v>
      </c>
      <c r="W4738" t="s">
        <v>169</v>
      </c>
      <c r="X4738" t="s">
        <v>183</v>
      </c>
      <c r="Y4738" t="s">
        <v>2182</v>
      </c>
      <c r="AF4738" t="s">
        <v>2181</v>
      </c>
      <c r="AG4738" t="s">
        <v>2183</v>
      </c>
      <c r="AH4738" t="s">
        <v>186</v>
      </c>
      <c r="AI4738" t="s">
        <v>187</v>
      </c>
      <c r="AM4738">
        <v>260001</v>
      </c>
      <c r="BB4738" s="9">
        <v>25</v>
      </c>
      <c r="BE4738">
        <f t="shared" ref="BE4738:BE4801" si="320">+BB4738+BC4738</f>
        <v>25</v>
      </c>
      <c r="BF4738" s="6">
        <f t="shared" ref="BF4738:BF4801" si="321">+BE4738-H4738</f>
        <v>-7200</v>
      </c>
      <c r="BG4738" s="12" t="s">
        <v>99</v>
      </c>
      <c r="BH4738" t="e">
        <f>+VLOOKUP(AF4738,Sheet4!A:A,1,FALSE)</f>
        <v>#N/A</v>
      </c>
      <c r="BL4738">
        <v>25</v>
      </c>
      <c r="BM4738" s="59">
        <f t="shared" ref="BM4738:BM4801" si="322">+H4738+-BL4738</f>
        <v>7200</v>
      </c>
      <c r="BN4738" t="s">
        <v>2184</v>
      </c>
    </row>
    <row r="4739" spans="1:67" ht="13" customHeight="1" x14ac:dyDescent="0.3">
      <c r="A4739" s="5">
        <v>46114</v>
      </c>
      <c r="B4739" t="s">
        <v>63</v>
      </c>
      <c r="F4739">
        <v>13050</v>
      </c>
      <c r="G4739">
        <v>13050</v>
      </c>
      <c r="H4739" s="6">
        <v>10635</v>
      </c>
      <c r="I4739" s="6">
        <f t="shared" ref="I4739:I4762" si="323">H4739-G4739</f>
        <v>-2415</v>
      </c>
      <c r="J4739" s="6"/>
      <c r="K4739" s="6"/>
      <c r="Q4739" t="s">
        <v>64</v>
      </c>
      <c r="U4739">
        <v>2601441</v>
      </c>
      <c r="V4739" t="s">
        <v>2185</v>
      </c>
      <c r="W4739" t="s">
        <v>110</v>
      </c>
      <c r="X4739" t="s">
        <v>111</v>
      </c>
      <c r="Y4739" t="s">
        <v>1536</v>
      </c>
      <c r="AF4739" t="s">
        <v>2185</v>
      </c>
      <c r="AG4739" t="s">
        <v>2186</v>
      </c>
      <c r="AH4739" t="s">
        <v>114</v>
      </c>
      <c r="AI4739">
        <v>844823720</v>
      </c>
      <c r="AM4739">
        <v>260001</v>
      </c>
      <c r="BA4739" s="6">
        <v>-2415</v>
      </c>
      <c r="BD4739" s="9">
        <v>13050</v>
      </c>
      <c r="BE4739">
        <f t="shared" si="320"/>
        <v>0</v>
      </c>
      <c r="BF4739" s="6">
        <f t="shared" si="321"/>
        <v>-10635</v>
      </c>
      <c r="BG4739" s="11" t="s">
        <v>71</v>
      </c>
      <c r="BH4739" t="e">
        <f>+VLOOKUP(AF4739,Sheet4!A:A,1,FALSE)</f>
        <v>#N/A</v>
      </c>
      <c r="BL4739" s="6">
        <v>10635</v>
      </c>
      <c r="BM4739" s="59">
        <f t="shared" si="322"/>
        <v>0</v>
      </c>
      <c r="BN4739" t="s">
        <v>2187</v>
      </c>
      <c r="BO4739" t="s">
        <v>101</v>
      </c>
    </row>
    <row r="4740" spans="1:67" ht="13" customHeight="1" x14ac:dyDescent="0.3">
      <c r="A4740" s="5">
        <v>46114</v>
      </c>
      <c r="B4740" t="s">
        <v>74</v>
      </c>
      <c r="F4740" s="8">
        <v>870</v>
      </c>
      <c r="G4740">
        <v>435</v>
      </c>
      <c r="H4740" s="6">
        <v>709</v>
      </c>
      <c r="I4740" s="6">
        <f t="shared" si="323"/>
        <v>274</v>
      </c>
      <c r="J4740" s="6"/>
      <c r="K4740" s="6"/>
      <c r="Q4740" t="s">
        <v>75</v>
      </c>
      <c r="U4740">
        <v>2601441</v>
      </c>
      <c r="V4740" t="s">
        <v>2185</v>
      </c>
      <c r="W4740" t="s">
        <v>110</v>
      </c>
      <c r="X4740" t="s">
        <v>111</v>
      </c>
      <c r="Y4740" t="s">
        <v>1536</v>
      </c>
      <c r="AF4740" t="s">
        <v>2185</v>
      </c>
      <c r="AG4740" t="s">
        <v>2186</v>
      </c>
      <c r="AH4740" t="s">
        <v>114</v>
      </c>
      <c r="AI4740">
        <v>844823720</v>
      </c>
      <c r="AM4740">
        <v>260001</v>
      </c>
      <c r="BA4740" s="6">
        <v>-161</v>
      </c>
      <c r="BE4740">
        <f t="shared" si="320"/>
        <v>0</v>
      </c>
      <c r="BF4740" s="6">
        <f t="shared" si="321"/>
        <v>-709</v>
      </c>
      <c r="BG4740" s="7" t="s">
        <v>71</v>
      </c>
      <c r="BH4740" t="e">
        <f>+VLOOKUP(AF4740,Sheet4!A:A,1,FALSE)</f>
        <v>#N/A</v>
      </c>
      <c r="BL4740" s="6">
        <v>709</v>
      </c>
      <c r="BM4740" s="59">
        <f t="shared" si="322"/>
        <v>0</v>
      </c>
      <c r="BN4740" t="s">
        <v>2187</v>
      </c>
    </row>
    <row r="4741" spans="1:67" ht="13" customHeight="1" x14ac:dyDescent="0.3">
      <c r="A4741" s="5">
        <v>46114</v>
      </c>
      <c r="B4741" t="s">
        <v>76</v>
      </c>
      <c r="F4741">
        <v>17400</v>
      </c>
      <c r="G4741">
        <v>17400</v>
      </c>
      <c r="H4741" s="6">
        <v>14180</v>
      </c>
      <c r="I4741" s="6">
        <f t="shared" si="323"/>
        <v>-3220</v>
      </c>
      <c r="J4741" s="6"/>
      <c r="K4741" s="6"/>
      <c r="Q4741" t="s">
        <v>77</v>
      </c>
      <c r="U4741">
        <v>2601441</v>
      </c>
      <c r="V4741" t="s">
        <v>2185</v>
      </c>
      <c r="W4741" t="s">
        <v>110</v>
      </c>
      <c r="X4741" t="s">
        <v>111</v>
      </c>
      <c r="Y4741" t="s">
        <v>1536</v>
      </c>
      <c r="AF4741" t="s">
        <v>2185</v>
      </c>
      <c r="AG4741" t="s">
        <v>2186</v>
      </c>
      <c r="AH4741" t="s">
        <v>114</v>
      </c>
      <c r="AI4741">
        <v>844823720</v>
      </c>
      <c r="AM4741">
        <v>260001</v>
      </c>
      <c r="BA4741" s="6">
        <v>-3220</v>
      </c>
      <c r="BE4741">
        <f t="shared" si="320"/>
        <v>0</v>
      </c>
      <c r="BF4741" s="6">
        <f t="shared" si="321"/>
        <v>-14180</v>
      </c>
      <c r="BG4741" s="7" t="s">
        <v>71</v>
      </c>
      <c r="BH4741" t="e">
        <f>+VLOOKUP(AF4741,Sheet4!A:A,1,FALSE)</f>
        <v>#N/A</v>
      </c>
      <c r="BL4741" s="6">
        <v>14180</v>
      </c>
      <c r="BM4741" s="59">
        <f t="shared" si="322"/>
        <v>0</v>
      </c>
      <c r="BN4741" t="s">
        <v>2187</v>
      </c>
    </row>
    <row r="4742" spans="1:67" ht="13" customHeight="1" x14ac:dyDescent="0.3">
      <c r="A4742" s="5">
        <v>46114</v>
      </c>
      <c r="B4742" t="s">
        <v>78</v>
      </c>
      <c r="F4742" s="8">
        <v>870</v>
      </c>
      <c r="G4742">
        <v>435</v>
      </c>
      <c r="H4742" s="6">
        <v>709</v>
      </c>
      <c r="I4742" s="6">
        <f t="shared" si="323"/>
        <v>274</v>
      </c>
      <c r="J4742" s="6"/>
      <c r="K4742" s="6"/>
      <c r="Q4742" t="s">
        <v>79</v>
      </c>
      <c r="U4742">
        <v>2601441</v>
      </c>
      <c r="V4742" t="s">
        <v>2185</v>
      </c>
      <c r="W4742" t="s">
        <v>110</v>
      </c>
      <c r="X4742" t="s">
        <v>111</v>
      </c>
      <c r="Y4742" t="s">
        <v>1536</v>
      </c>
      <c r="AF4742" t="s">
        <v>2185</v>
      </c>
      <c r="AG4742" t="s">
        <v>2186</v>
      </c>
      <c r="AH4742" t="s">
        <v>114</v>
      </c>
      <c r="AI4742">
        <v>844823720</v>
      </c>
      <c r="AM4742">
        <v>260001</v>
      </c>
      <c r="BA4742" s="6">
        <v>-161</v>
      </c>
      <c r="BE4742">
        <f t="shared" si="320"/>
        <v>0</v>
      </c>
      <c r="BF4742" s="6">
        <f t="shared" si="321"/>
        <v>-709</v>
      </c>
      <c r="BG4742" s="7" t="s">
        <v>71</v>
      </c>
      <c r="BH4742" t="e">
        <f>+VLOOKUP(AF4742,Sheet4!A:A,1,FALSE)</f>
        <v>#N/A</v>
      </c>
      <c r="BL4742" s="6">
        <v>709</v>
      </c>
      <c r="BM4742" s="59">
        <f t="shared" si="322"/>
        <v>0</v>
      </c>
      <c r="BN4742" t="s">
        <v>2187</v>
      </c>
    </row>
    <row r="4743" spans="1:67" ht="13" customHeight="1" x14ac:dyDescent="0.3">
      <c r="A4743" s="5">
        <v>46114</v>
      </c>
      <c r="B4743" t="s">
        <v>80</v>
      </c>
      <c r="F4743">
        <v>10875</v>
      </c>
      <c r="G4743">
        <v>10875</v>
      </c>
      <c r="H4743" s="6">
        <v>8862.5</v>
      </c>
      <c r="I4743" s="6">
        <f t="shared" si="323"/>
        <v>-2012.5</v>
      </c>
      <c r="J4743" s="6"/>
      <c r="K4743" s="6"/>
      <c r="Q4743" t="s">
        <v>81</v>
      </c>
      <c r="U4743">
        <v>2601441</v>
      </c>
      <c r="V4743" t="s">
        <v>2185</v>
      </c>
      <c r="W4743" t="s">
        <v>110</v>
      </c>
      <c r="X4743" t="s">
        <v>111</v>
      </c>
      <c r="Y4743" t="s">
        <v>1536</v>
      </c>
      <c r="AF4743" t="s">
        <v>2185</v>
      </c>
      <c r="AG4743" t="s">
        <v>2186</v>
      </c>
      <c r="AH4743" t="s">
        <v>114</v>
      </c>
      <c r="AI4743">
        <v>844823720</v>
      </c>
      <c r="AM4743">
        <v>260001</v>
      </c>
      <c r="BA4743" s="6">
        <v>-2012.5</v>
      </c>
      <c r="BC4743" s="9">
        <v>10875</v>
      </c>
      <c r="BE4743">
        <f t="shared" si="320"/>
        <v>10875</v>
      </c>
      <c r="BF4743" s="6">
        <f t="shared" si="321"/>
        <v>2012.5</v>
      </c>
      <c r="BG4743" s="10" t="s">
        <v>99</v>
      </c>
      <c r="BH4743" t="e">
        <f>+VLOOKUP(AF4743,Sheet4!A:A,1,FALSE)</f>
        <v>#N/A</v>
      </c>
      <c r="BL4743" s="6">
        <v>8862.5</v>
      </c>
      <c r="BM4743" s="59">
        <f t="shared" si="322"/>
        <v>0</v>
      </c>
      <c r="BN4743" t="s">
        <v>2187</v>
      </c>
    </row>
    <row r="4744" spans="1:67" ht="13" customHeight="1" x14ac:dyDescent="0.3">
      <c r="A4744" s="5">
        <v>46114</v>
      </c>
      <c r="B4744" t="s">
        <v>63</v>
      </c>
      <c r="F4744">
        <v>12750</v>
      </c>
      <c r="G4744">
        <v>12750</v>
      </c>
      <c r="H4744" s="6">
        <v>5985</v>
      </c>
      <c r="I4744" s="6">
        <f t="shared" si="323"/>
        <v>-6765</v>
      </c>
      <c r="J4744" s="6"/>
      <c r="K4744" s="6"/>
      <c r="Q4744" t="s">
        <v>64</v>
      </c>
      <c r="U4744">
        <v>2601442</v>
      </c>
      <c r="V4744" t="s">
        <v>2188</v>
      </c>
      <c r="W4744" t="s">
        <v>110</v>
      </c>
      <c r="X4744" t="s">
        <v>132</v>
      </c>
      <c r="Y4744" t="s">
        <v>2189</v>
      </c>
      <c r="AF4744" t="s">
        <v>2188</v>
      </c>
      <c r="AG4744" t="s">
        <v>2190</v>
      </c>
      <c r="AH4744" t="s">
        <v>135</v>
      </c>
      <c r="AI4744">
        <v>840522555</v>
      </c>
      <c r="AM4744">
        <v>260001</v>
      </c>
      <c r="BA4744" s="6">
        <v>-6765</v>
      </c>
      <c r="BD4744" s="9">
        <v>12750</v>
      </c>
      <c r="BE4744">
        <f t="shared" si="320"/>
        <v>0</v>
      </c>
      <c r="BF4744" s="6">
        <f t="shared" si="321"/>
        <v>-5985</v>
      </c>
      <c r="BG4744" s="11" t="s">
        <v>71</v>
      </c>
      <c r="BH4744" t="str">
        <f>+VLOOKUP(AF4744,Sheet4!A:A,1,FALSE)</f>
        <v>Safare Limbecane Felisberto</v>
      </c>
      <c r="BJ4744" s="59">
        <f>+G4744-BE4744</f>
        <v>12750</v>
      </c>
      <c r="BL4744" s="6">
        <v>5985</v>
      </c>
      <c r="BM4744" s="59">
        <f t="shared" si="322"/>
        <v>0</v>
      </c>
      <c r="BN4744" t="s">
        <v>2191</v>
      </c>
      <c r="BO4744" t="s">
        <v>73</v>
      </c>
    </row>
    <row r="4745" spans="1:67" ht="13" customHeight="1" x14ac:dyDescent="0.3">
      <c r="A4745" s="5">
        <v>46114</v>
      </c>
      <c r="B4745" t="s">
        <v>74</v>
      </c>
      <c r="F4745" s="8">
        <v>850</v>
      </c>
      <c r="G4745">
        <v>425</v>
      </c>
      <c r="H4745" s="6">
        <v>399</v>
      </c>
      <c r="I4745" s="6">
        <f t="shared" si="323"/>
        <v>-26</v>
      </c>
      <c r="J4745" s="6"/>
      <c r="K4745" s="6"/>
      <c r="Q4745" t="s">
        <v>75</v>
      </c>
      <c r="U4745">
        <v>2601442</v>
      </c>
      <c r="V4745" t="s">
        <v>2188</v>
      </c>
      <c r="W4745" t="s">
        <v>110</v>
      </c>
      <c r="X4745" t="s">
        <v>132</v>
      </c>
      <c r="Y4745" t="s">
        <v>2189</v>
      </c>
      <c r="AF4745" t="s">
        <v>2188</v>
      </c>
      <c r="AG4745" t="s">
        <v>2190</v>
      </c>
      <c r="AH4745" t="s">
        <v>135</v>
      </c>
      <c r="AI4745">
        <v>840522555</v>
      </c>
      <c r="AM4745">
        <v>260001</v>
      </c>
      <c r="BA4745" s="6">
        <v>-451</v>
      </c>
      <c r="BE4745">
        <f t="shared" si="320"/>
        <v>0</v>
      </c>
      <c r="BF4745" s="6">
        <f t="shared" si="321"/>
        <v>-399</v>
      </c>
      <c r="BG4745" s="7" t="s">
        <v>71</v>
      </c>
      <c r="BH4745" t="str">
        <f>+VLOOKUP(AF4745,Sheet4!A:A,1,FALSE)</f>
        <v>Safare Limbecane Felisberto</v>
      </c>
      <c r="BJ4745" s="59">
        <f>+G4745-BE4745</f>
        <v>425</v>
      </c>
      <c r="BL4745" s="6">
        <v>399</v>
      </c>
      <c r="BM4745" s="59">
        <f t="shared" si="322"/>
        <v>0</v>
      </c>
      <c r="BN4745" t="s">
        <v>2191</v>
      </c>
    </row>
    <row r="4746" spans="1:67" ht="13" customHeight="1" x14ac:dyDescent="0.3">
      <c r="A4746" s="5">
        <v>46114</v>
      </c>
      <c r="B4746" t="s">
        <v>76</v>
      </c>
      <c r="F4746">
        <v>17000</v>
      </c>
      <c r="G4746">
        <v>17000</v>
      </c>
      <c r="H4746" s="6">
        <v>7980</v>
      </c>
      <c r="I4746" s="6">
        <f t="shared" si="323"/>
        <v>-9020</v>
      </c>
      <c r="J4746" s="6"/>
      <c r="K4746" s="6"/>
      <c r="Q4746" t="s">
        <v>77</v>
      </c>
      <c r="U4746">
        <v>2601442</v>
      </c>
      <c r="V4746" t="s">
        <v>2188</v>
      </c>
      <c r="W4746" t="s">
        <v>110</v>
      </c>
      <c r="X4746" t="s">
        <v>132</v>
      </c>
      <c r="Y4746" t="s">
        <v>2189</v>
      </c>
      <c r="AF4746" t="s">
        <v>2188</v>
      </c>
      <c r="AG4746" t="s">
        <v>2190</v>
      </c>
      <c r="AH4746" t="s">
        <v>135</v>
      </c>
      <c r="AI4746">
        <v>840522555</v>
      </c>
      <c r="AM4746">
        <v>260001</v>
      </c>
      <c r="BA4746" s="6">
        <v>-9020</v>
      </c>
      <c r="BE4746">
        <f t="shared" si="320"/>
        <v>0</v>
      </c>
      <c r="BF4746" s="6">
        <f t="shared" si="321"/>
        <v>-7980</v>
      </c>
      <c r="BG4746" s="7" t="s">
        <v>71</v>
      </c>
      <c r="BH4746" t="str">
        <f>+VLOOKUP(AF4746,Sheet4!A:A,1,FALSE)</f>
        <v>Safare Limbecane Felisberto</v>
      </c>
      <c r="BJ4746" s="59">
        <f>+G4746-BE4746</f>
        <v>17000</v>
      </c>
      <c r="BL4746" s="6">
        <v>7980</v>
      </c>
      <c r="BM4746" s="59">
        <f t="shared" si="322"/>
        <v>0</v>
      </c>
      <c r="BN4746" t="s">
        <v>2191</v>
      </c>
    </row>
    <row r="4747" spans="1:67" ht="13" customHeight="1" x14ac:dyDescent="0.3">
      <c r="A4747" s="5">
        <v>46114</v>
      </c>
      <c r="B4747" t="s">
        <v>78</v>
      </c>
      <c r="F4747" s="8">
        <v>850</v>
      </c>
      <c r="G4747">
        <v>425</v>
      </c>
      <c r="H4747" s="6">
        <f>+G4747</f>
        <v>425</v>
      </c>
      <c r="I4747" s="6">
        <f t="shared" si="323"/>
        <v>0</v>
      </c>
      <c r="J4747" s="6"/>
      <c r="K4747" s="6"/>
      <c r="Q4747" t="s">
        <v>79</v>
      </c>
      <c r="U4747">
        <v>2601442</v>
      </c>
      <c r="V4747" t="s">
        <v>2188</v>
      </c>
      <c r="W4747" t="s">
        <v>110</v>
      </c>
      <c r="X4747" t="s">
        <v>132</v>
      </c>
      <c r="Y4747" t="s">
        <v>2189</v>
      </c>
      <c r="AF4747" t="s">
        <v>2188</v>
      </c>
      <c r="AG4747" t="s">
        <v>2190</v>
      </c>
      <c r="AH4747" t="s">
        <v>135</v>
      </c>
      <c r="AI4747">
        <v>840522555</v>
      </c>
      <c r="AM4747">
        <v>260001</v>
      </c>
      <c r="BA4747" s="6">
        <v>-850</v>
      </c>
      <c r="BE4747">
        <f t="shared" si="320"/>
        <v>0</v>
      </c>
      <c r="BF4747" s="6">
        <f t="shared" si="321"/>
        <v>-425</v>
      </c>
      <c r="BG4747" s="7" t="s">
        <v>71</v>
      </c>
      <c r="BH4747" t="str">
        <f>+VLOOKUP(AF4747,Sheet4!A:A,1,FALSE)</f>
        <v>Safare Limbecane Felisberto</v>
      </c>
      <c r="BJ4747" s="59">
        <f>+G4747-BE4747</f>
        <v>425</v>
      </c>
      <c r="BL4747" s="6">
        <v>0</v>
      </c>
      <c r="BM4747" s="59">
        <f t="shared" si="322"/>
        <v>425</v>
      </c>
      <c r="BN4747" t="s">
        <v>2191</v>
      </c>
    </row>
    <row r="4748" spans="1:67" ht="13" customHeight="1" x14ac:dyDescent="0.3">
      <c r="A4748" s="5">
        <v>46114</v>
      </c>
      <c r="B4748" t="s">
        <v>80</v>
      </c>
      <c r="F4748">
        <v>10625</v>
      </c>
      <c r="G4748">
        <v>10625</v>
      </c>
      <c r="H4748" s="6">
        <f>+G4748</f>
        <v>10625</v>
      </c>
      <c r="I4748" s="6">
        <f t="shared" si="323"/>
        <v>0</v>
      </c>
      <c r="J4748" s="6"/>
      <c r="K4748" s="6"/>
      <c r="Q4748" t="s">
        <v>81</v>
      </c>
      <c r="U4748">
        <v>2601442</v>
      </c>
      <c r="V4748" s="56" t="s">
        <v>2188</v>
      </c>
      <c r="W4748" t="s">
        <v>110</v>
      </c>
      <c r="X4748" t="s">
        <v>132</v>
      </c>
      <c r="Y4748" t="s">
        <v>2189</v>
      </c>
      <c r="AF4748" t="s">
        <v>2188</v>
      </c>
      <c r="AG4748" t="s">
        <v>2190</v>
      </c>
      <c r="AH4748" t="s">
        <v>135</v>
      </c>
      <c r="AI4748">
        <v>840522555</v>
      </c>
      <c r="AM4748">
        <v>260001</v>
      </c>
      <c r="BA4748" s="6">
        <v>-10625</v>
      </c>
      <c r="BC4748" s="9">
        <v>10625</v>
      </c>
      <c r="BE4748">
        <f t="shared" si="320"/>
        <v>10625</v>
      </c>
      <c r="BF4748" s="6">
        <f t="shared" si="321"/>
        <v>0</v>
      </c>
      <c r="BG4748" s="10" t="s">
        <v>99</v>
      </c>
      <c r="BH4748" t="str">
        <f>+VLOOKUP(AF4748,Sheet4!A:A,1,FALSE)</f>
        <v>Safare Limbecane Felisberto</v>
      </c>
      <c r="BJ4748" s="59">
        <f>+G4748-BE4748</f>
        <v>0</v>
      </c>
      <c r="BL4748" s="6">
        <v>0</v>
      </c>
      <c r="BM4748" s="59">
        <f t="shared" si="322"/>
        <v>10625</v>
      </c>
      <c r="BN4748" t="s">
        <v>2191</v>
      </c>
    </row>
    <row r="4749" spans="1:67" ht="13" customHeight="1" x14ac:dyDescent="0.3">
      <c r="A4749" s="5">
        <v>46114</v>
      </c>
      <c r="B4749" t="s">
        <v>63</v>
      </c>
      <c r="F4749">
        <v>165</v>
      </c>
      <c r="G4749">
        <v>165</v>
      </c>
      <c r="H4749" s="6">
        <v>0</v>
      </c>
      <c r="I4749" s="6">
        <f t="shared" si="323"/>
        <v>-165</v>
      </c>
      <c r="J4749" s="6"/>
      <c r="K4749" s="6"/>
      <c r="Q4749" t="s">
        <v>64</v>
      </c>
      <c r="U4749">
        <v>2601443</v>
      </c>
      <c r="V4749" t="s">
        <v>2192</v>
      </c>
      <c r="W4749" t="s">
        <v>66</v>
      </c>
      <c r="X4749" t="s">
        <v>1411</v>
      </c>
      <c r="Y4749" t="s">
        <v>2193</v>
      </c>
      <c r="AF4749" t="s">
        <v>2192</v>
      </c>
      <c r="AG4749" t="s">
        <v>2194</v>
      </c>
      <c r="AH4749" t="s">
        <v>1414</v>
      </c>
      <c r="AI4749">
        <v>845017491</v>
      </c>
      <c r="AM4749">
        <v>260001</v>
      </c>
      <c r="BA4749" s="6">
        <v>-165</v>
      </c>
      <c r="BE4749">
        <f t="shared" si="320"/>
        <v>0</v>
      </c>
      <c r="BF4749" s="6">
        <f t="shared" si="321"/>
        <v>0</v>
      </c>
      <c r="BG4749" s="7" t="s">
        <v>71</v>
      </c>
      <c r="BH4749" t="e">
        <f>+VLOOKUP(AF4749,Sheet4!A:A,1,FALSE)</f>
        <v>#N/A</v>
      </c>
      <c r="BL4749" s="6">
        <v>0</v>
      </c>
      <c r="BM4749" s="59">
        <f t="shared" si="322"/>
        <v>0</v>
      </c>
      <c r="BN4749" t="s">
        <v>2195</v>
      </c>
      <c r="BO4749" t="s">
        <v>73</v>
      </c>
    </row>
    <row r="4750" spans="1:67" ht="13" customHeight="1" x14ac:dyDescent="0.3">
      <c r="A4750" s="5">
        <v>46114</v>
      </c>
      <c r="B4750" t="s">
        <v>74</v>
      </c>
      <c r="F4750" s="8">
        <v>11</v>
      </c>
      <c r="G4750">
        <v>5.5</v>
      </c>
      <c r="H4750" s="6">
        <v>0</v>
      </c>
      <c r="I4750" s="6">
        <f t="shared" si="323"/>
        <v>-5.5</v>
      </c>
      <c r="J4750" s="6"/>
      <c r="K4750" s="6"/>
      <c r="Q4750" t="s">
        <v>75</v>
      </c>
      <c r="U4750">
        <v>2601443</v>
      </c>
      <c r="V4750" t="s">
        <v>2192</v>
      </c>
      <c r="W4750" t="s">
        <v>66</v>
      </c>
      <c r="X4750" t="s">
        <v>1411</v>
      </c>
      <c r="Y4750" t="s">
        <v>2193</v>
      </c>
      <c r="AF4750" t="s">
        <v>2192</v>
      </c>
      <c r="AG4750" t="s">
        <v>2194</v>
      </c>
      <c r="AH4750" t="s">
        <v>1414</v>
      </c>
      <c r="AI4750">
        <v>845017491</v>
      </c>
      <c r="AM4750">
        <v>260001</v>
      </c>
      <c r="BA4750" s="6">
        <v>-11</v>
      </c>
      <c r="BE4750">
        <f t="shared" si="320"/>
        <v>0</v>
      </c>
      <c r="BF4750" s="6">
        <f t="shared" si="321"/>
        <v>0</v>
      </c>
      <c r="BG4750" s="7" t="s">
        <v>71</v>
      </c>
      <c r="BH4750" t="e">
        <f>+VLOOKUP(AF4750,Sheet4!A:A,1,FALSE)</f>
        <v>#N/A</v>
      </c>
      <c r="BL4750" s="6">
        <v>0</v>
      </c>
      <c r="BM4750" s="59">
        <f t="shared" si="322"/>
        <v>0</v>
      </c>
      <c r="BN4750" t="s">
        <v>2195</v>
      </c>
    </row>
    <row r="4751" spans="1:67" ht="13" customHeight="1" x14ac:dyDescent="0.3">
      <c r="A4751" s="5">
        <v>46114</v>
      </c>
      <c r="B4751" t="s">
        <v>76</v>
      </c>
      <c r="F4751">
        <v>220</v>
      </c>
      <c r="G4751">
        <v>220</v>
      </c>
      <c r="H4751" s="6">
        <v>0</v>
      </c>
      <c r="I4751" s="6">
        <f t="shared" si="323"/>
        <v>-220</v>
      </c>
      <c r="J4751" s="6"/>
      <c r="K4751" s="6"/>
      <c r="Q4751" t="s">
        <v>77</v>
      </c>
      <c r="U4751">
        <v>2601443</v>
      </c>
      <c r="V4751" t="s">
        <v>2192</v>
      </c>
      <c r="W4751" t="s">
        <v>66</v>
      </c>
      <c r="X4751" t="s">
        <v>1411</v>
      </c>
      <c r="Y4751" t="s">
        <v>2193</v>
      </c>
      <c r="AF4751" t="s">
        <v>2192</v>
      </c>
      <c r="AG4751" t="s">
        <v>2194</v>
      </c>
      <c r="AH4751" t="s">
        <v>1414</v>
      </c>
      <c r="AI4751">
        <v>845017491</v>
      </c>
      <c r="AM4751">
        <v>260001</v>
      </c>
      <c r="BA4751" s="6">
        <v>-220</v>
      </c>
      <c r="BE4751">
        <f t="shared" si="320"/>
        <v>0</v>
      </c>
      <c r="BF4751" s="6">
        <f t="shared" si="321"/>
        <v>0</v>
      </c>
      <c r="BG4751" s="7" t="s">
        <v>71</v>
      </c>
      <c r="BH4751" t="e">
        <f>+VLOOKUP(AF4751,Sheet4!A:A,1,FALSE)</f>
        <v>#N/A</v>
      </c>
      <c r="BL4751" s="6">
        <v>0</v>
      </c>
      <c r="BM4751" s="59">
        <f t="shared" si="322"/>
        <v>0</v>
      </c>
      <c r="BN4751" t="s">
        <v>2195</v>
      </c>
    </row>
    <row r="4752" spans="1:67" ht="13" customHeight="1" x14ac:dyDescent="0.3">
      <c r="A4752" s="5">
        <v>46114</v>
      </c>
      <c r="B4752" t="s">
        <v>78</v>
      </c>
      <c r="F4752" s="8">
        <v>9</v>
      </c>
      <c r="G4752">
        <v>4.5</v>
      </c>
      <c r="H4752" s="6">
        <v>0</v>
      </c>
      <c r="I4752" s="6">
        <f t="shared" si="323"/>
        <v>-4.5</v>
      </c>
      <c r="J4752" s="6"/>
      <c r="K4752" s="6"/>
      <c r="Q4752" t="s">
        <v>79</v>
      </c>
      <c r="U4752">
        <v>2601443</v>
      </c>
      <c r="V4752" t="s">
        <v>2192</v>
      </c>
      <c r="W4752" t="s">
        <v>66</v>
      </c>
      <c r="X4752" t="s">
        <v>1411</v>
      </c>
      <c r="Y4752" t="s">
        <v>2193</v>
      </c>
      <c r="AF4752" t="s">
        <v>2192</v>
      </c>
      <c r="AG4752" t="s">
        <v>2194</v>
      </c>
      <c r="AH4752" t="s">
        <v>1414</v>
      </c>
      <c r="AI4752">
        <v>845017491</v>
      </c>
      <c r="AM4752">
        <v>260001</v>
      </c>
      <c r="BA4752" s="6">
        <v>-9</v>
      </c>
      <c r="BE4752">
        <f t="shared" si="320"/>
        <v>0</v>
      </c>
      <c r="BF4752" s="6">
        <f t="shared" si="321"/>
        <v>0</v>
      </c>
      <c r="BG4752" s="7" t="s">
        <v>71</v>
      </c>
      <c r="BH4752" t="e">
        <f>+VLOOKUP(AF4752,Sheet4!A:A,1,FALSE)</f>
        <v>#N/A</v>
      </c>
      <c r="BL4752" s="6">
        <v>0</v>
      </c>
      <c r="BM4752" s="59">
        <f t="shared" si="322"/>
        <v>0</v>
      </c>
      <c r="BN4752" t="s">
        <v>2195</v>
      </c>
    </row>
    <row r="4753" spans="1:67" ht="13" customHeight="1" x14ac:dyDescent="0.3">
      <c r="A4753" s="5">
        <v>46114</v>
      </c>
      <c r="B4753" t="s">
        <v>80</v>
      </c>
      <c r="F4753">
        <v>112.5</v>
      </c>
      <c r="G4753">
        <v>112.5</v>
      </c>
      <c r="H4753" s="6">
        <v>0</v>
      </c>
      <c r="I4753" s="6">
        <f t="shared" si="323"/>
        <v>-112.5</v>
      </c>
      <c r="J4753" s="6">
        <f>H4753/12.5</f>
        <v>0</v>
      </c>
      <c r="K4753" s="6"/>
      <c r="Q4753" t="s">
        <v>81</v>
      </c>
      <c r="U4753">
        <v>2601443</v>
      </c>
      <c r="V4753" t="s">
        <v>2192</v>
      </c>
      <c r="W4753" t="s">
        <v>66</v>
      </c>
      <c r="X4753" t="s">
        <v>1411</v>
      </c>
      <c r="Y4753" t="s">
        <v>2193</v>
      </c>
      <c r="AF4753" t="s">
        <v>2192</v>
      </c>
      <c r="AG4753" t="s">
        <v>2194</v>
      </c>
      <c r="AH4753" t="s">
        <v>1414</v>
      </c>
      <c r="AI4753">
        <v>845017491</v>
      </c>
      <c r="AM4753">
        <v>260001</v>
      </c>
      <c r="BA4753" s="6">
        <v>-112.5</v>
      </c>
      <c r="BE4753">
        <f t="shared" si="320"/>
        <v>0</v>
      </c>
      <c r="BF4753" s="6">
        <f t="shared" si="321"/>
        <v>0</v>
      </c>
      <c r="BG4753" s="7" t="s">
        <v>71</v>
      </c>
      <c r="BH4753" t="e">
        <f>+VLOOKUP(AF4753,Sheet4!A:A,1,FALSE)</f>
        <v>#N/A</v>
      </c>
      <c r="BL4753" s="6">
        <v>0</v>
      </c>
      <c r="BM4753" s="59">
        <f t="shared" si="322"/>
        <v>0</v>
      </c>
      <c r="BN4753" t="s">
        <v>2195</v>
      </c>
    </row>
    <row r="4754" spans="1:67" ht="13" customHeight="1" x14ac:dyDescent="0.3">
      <c r="A4754" s="5">
        <v>46114</v>
      </c>
      <c r="B4754" t="s">
        <v>82</v>
      </c>
      <c r="F4754" s="8">
        <v>6</v>
      </c>
      <c r="G4754">
        <v>3</v>
      </c>
      <c r="H4754" s="6">
        <v>0</v>
      </c>
      <c r="I4754" s="6">
        <f t="shared" si="323"/>
        <v>-3</v>
      </c>
      <c r="J4754" s="6"/>
      <c r="K4754" s="6"/>
      <c r="Q4754" t="s">
        <v>83</v>
      </c>
      <c r="U4754">
        <v>2601443</v>
      </c>
      <c r="V4754" t="s">
        <v>2192</v>
      </c>
      <c r="W4754" t="s">
        <v>66</v>
      </c>
      <c r="X4754" t="s">
        <v>1411</v>
      </c>
      <c r="Y4754" t="s">
        <v>2193</v>
      </c>
      <c r="AF4754" t="s">
        <v>2192</v>
      </c>
      <c r="AG4754" t="s">
        <v>2194</v>
      </c>
      <c r="AH4754" t="s">
        <v>1414</v>
      </c>
      <c r="AI4754">
        <v>845017491</v>
      </c>
      <c r="AM4754">
        <v>260001</v>
      </c>
      <c r="BA4754" s="6">
        <v>-6</v>
      </c>
      <c r="BE4754">
        <f t="shared" si="320"/>
        <v>0</v>
      </c>
      <c r="BF4754" s="6">
        <f t="shared" si="321"/>
        <v>0</v>
      </c>
      <c r="BG4754" s="7" t="s">
        <v>71</v>
      </c>
      <c r="BH4754" t="e">
        <f>+VLOOKUP(AF4754,Sheet4!A:A,1,FALSE)</f>
        <v>#N/A</v>
      </c>
      <c r="BL4754" s="6">
        <v>0</v>
      </c>
      <c r="BM4754" s="59">
        <f t="shared" si="322"/>
        <v>0</v>
      </c>
      <c r="BN4754" t="s">
        <v>2195</v>
      </c>
    </row>
    <row r="4755" spans="1:67" ht="13" customHeight="1" x14ac:dyDescent="0.3">
      <c r="A4755" s="5">
        <v>46114</v>
      </c>
      <c r="B4755" t="s">
        <v>84</v>
      </c>
      <c r="F4755">
        <v>100</v>
      </c>
      <c r="G4755">
        <v>100</v>
      </c>
      <c r="H4755" s="6">
        <v>0</v>
      </c>
      <c r="I4755" s="6">
        <f t="shared" si="323"/>
        <v>-100</v>
      </c>
      <c r="J4755" s="6"/>
      <c r="K4755" s="6">
        <f>H4755/50</f>
        <v>0</v>
      </c>
      <c r="Q4755" t="s">
        <v>85</v>
      </c>
      <c r="U4755">
        <v>2601443</v>
      </c>
      <c r="V4755" t="s">
        <v>2192</v>
      </c>
      <c r="W4755" t="s">
        <v>66</v>
      </c>
      <c r="X4755" t="s">
        <v>1411</v>
      </c>
      <c r="Y4755" t="s">
        <v>2193</v>
      </c>
      <c r="AF4755" t="s">
        <v>2192</v>
      </c>
      <c r="AG4755" t="s">
        <v>2194</v>
      </c>
      <c r="AH4755" t="s">
        <v>1414</v>
      </c>
      <c r="AI4755">
        <v>845017491</v>
      </c>
      <c r="AM4755">
        <v>260001</v>
      </c>
      <c r="BA4755" s="6">
        <v>-100</v>
      </c>
      <c r="BE4755">
        <f t="shared" si="320"/>
        <v>0</v>
      </c>
      <c r="BF4755" s="6">
        <f t="shared" si="321"/>
        <v>0</v>
      </c>
      <c r="BG4755" s="7" t="s">
        <v>71</v>
      </c>
      <c r="BH4755" t="e">
        <f>+VLOOKUP(AF4755,Sheet4!A:A,1,FALSE)</f>
        <v>#N/A</v>
      </c>
      <c r="BL4755" s="6">
        <v>0</v>
      </c>
      <c r="BM4755" s="59">
        <f t="shared" si="322"/>
        <v>0</v>
      </c>
      <c r="BN4755" t="s">
        <v>2195</v>
      </c>
    </row>
    <row r="4756" spans="1:67" ht="13" customHeight="1" x14ac:dyDescent="0.3">
      <c r="A4756" s="5">
        <v>46114</v>
      </c>
      <c r="B4756" t="s">
        <v>63</v>
      </c>
      <c r="F4756">
        <v>8640</v>
      </c>
      <c r="G4756">
        <v>8640</v>
      </c>
      <c r="H4756" s="6">
        <v>1500</v>
      </c>
      <c r="I4756" s="6">
        <f t="shared" si="323"/>
        <v>-7140</v>
      </c>
      <c r="J4756" s="6"/>
      <c r="K4756" s="6"/>
      <c r="Q4756" t="s">
        <v>64</v>
      </c>
      <c r="U4756">
        <v>2601444</v>
      </c>
      <c r="V4756" t="s">
        <v>2196</v>
      </c>
      <c r="W4756" t="s">
        <v>66</v>
      </c>
      <c r="X4756" t="s">
        <v>382</v>
      </c>
      <c r="Y4756" t="s">
        <v>2197</v>
      </c>
      <c r="AF4756" t="s">
        <v>2196</v>
      </c>
      <c r="AG4756" t="s">
        <v>2198</v>
      </c>
      <c r="AH4756" t="s">
        <v>385</v>
      </c>
      <c r="AI4756" t="s">
        <v>386</v>
      </c>
      <c r="AM4756">
        <v>260001</v>
      </c>
      <c r="BA4756" s="6">
        <v>-7140</v>
      </c>
      <c r="BE4756">
        <f t="shared" si="320"/>
        <v>0</v>
      </c>
      <c r="BF4756" s="6">
        <f t="shared" si="321"/>
        <v>-1500</v>
      </c>
      <c r="BG4756" s="7" t="s">
        <v>71</v>
      </c>
      <c r="BH4756" t="e">
        <f>+VLOOKUP(AF4756,Sheet4!A:A,1,FALSE)</f>
        <v>#N/A</v>
      </c>
      <c r="BL4756" s="6">
        <v>1500</v>
      </c>
      <c r="BM4756" s="59">
        <f t="shared" si="322"/>
        <v>0</v>
      </c>
      <c r="BN4756" t="s">
        <v>2199</v>
      </c>
      <c r="BO4756" t="s">
        <v>101</v>
      </c>
    </row>
    <row r="4757" spans="1:67" ht="13" customHeight="1" x14ac:dyDescent="0.3">
      <c r="A4757" s="5">
        <v>46114</v>
      </c>
      <c r="B4757" t="s">
        <v>74</v>
      </c>
      <c r="F4757" s="8">
        <v>576</v>
      </c>
      <c r="G4757">
        <v>288</v>
      </c>
      <c r="H4757" s="6">
        <v>100</v>
      </c>
      <c r="I4757" s="6">
        <f t="shared" si="323"/>
        <v>-188</v>
      </c>
      <c r="J4757" s="6"/>
      <c r="K4757" s="6"/>
      <c r="Q4757" t="s">
        <v>75</v>
      </c>
      <c r="U4757">
        <v>2601444</v>
      </c>
      <c r="V4757" t="s">
        <v>2196</v>
      </c>
      <c r="W4757" t="s">
        <v>66</v>
      </c>
      <c r="X4757" t="s">
        <v>382</v>
      </c>
      <c r="Y4757" t="s">
        <v>2197</v>
      </c>
      <c r="AF4757" t="s">
        <v>2196</v>
      </c>
      <c r="AG4757" t="s">
        <v>2198</v>
      </c>
      <c r="AH4757" t="s">
        <v>385</v>
      </c>
      <c r="AI4757" t="s">
        <v>386</v>
      </c>
      <c r="AM4757">
        <v>260001</v>
      </c>
      <c r="BA4757" s="6">
        <v>-476</v>
      </c>
      <c r="BE4757">
        <f t="shared" si="320"/>
        <v>0</v>
      </c>
      <c r="BF4757" s="6">
        <f t="shared" si="321"/>
        <v>-100</v>
      </c>
      <c r="BG4757" s="7" t="s">
        <v>71</v>
      </c>
      <c r="BH4757" t="e">
        <f>+VLOOKUP(AF4757,Sheet4!A:A,1,FALSE)</f>
        <v>#N/A</v>
      </c>
      <c r="BL4757" s="6">
        <v>100</v>
      </c>
      <c r="BM4757" s="59">
        <f t="shared" si="322"/>
        <v>0</v>
      </c>
      <c r="BN4757" t="s">
        <v>2199</v>
      </c>
    </row>
    <row r="4758" spans="1:67" ht="13" customHeight="1" x14ac:dyDescent="0.3">
      <c r="A4758" s="5">
        <v>46114</v>
      </c>
      <c r="B4758" t="s">
        <v>76</v>
      </c>
      <c r="F4758">
        <v>11520</v>
      </c>
      <c r="G4758">
        <v>11520</v>
      </c>
      <c r="H4758" s="6">
        <v>2000</v>
      </c>
      <c r="I4758" s="6">
        <f t="shared" si="323"/>
        <v>-9520</v>
      </c>
      <c r="J4758" s="6"/>
      <c r="K4758" s="6"/>
      <c r="Q4758" t="s">
        <v>77</v>
      </c>
      <c r="U4758">
        <v>2601444</v>
      </c>
      <c r="V4758" t="s">
        <v>2196</v>
      </c>
      <c r="W4758" t="s">
        <v>66</v>
      </c>
      <c r="X4758" t="s">
        <v>382</v>
      </c>
      <c r="Y4758" t="s">
        <v>2197</v>
      </c>
      <c r="AF4758" t="s">
        <v>2196</v>
      </c>
      <c r="AG4758" t="s">
        <v>2198</v>
      </c>
      <c r="AH4758" t="s">
        <v>385</v>
      </c>
      <c r="AI4758" t="s">
        <v>386</v>
      </c>
      <c r="AM4758">
        <v>260001</v>
      </c>
      <c r="BA4758" s="6">
        <v>-9520</v>
      </c>
      <c r="BE4758">
        <f t="shared" si="320"/>
        <v>0</v>
      </c>
      <c r="BF4758" s="6">
        <f t="shared" si="321"/>
        <v>-2000</v>
      </c>
      <c r="BG4758" s="7" t="s">
        <v>71</v>
      </c>
      <c r="BH4758" t="e">
        <f>+VLOOKUP(AF4758,Sheet4!A:A,1,FALSE)</f>
        <v>#N/A</v>
      </c>
      <c r="BL4758" s="6">
        <v>2000</v>
      </c>
      <c r="BM4758" s="59">
        <f t="shared" si="322"/>
        <v>0</v>
      </c>
      <c r="BN4758" t="s">
        <v>2199</v>
      </c>
    </row>
    <row r="4759" spans="1:67" ht="13" customHeight="1" x14ac:dyDescent="0.3">
      <c r="A4759" s="5">
        <v>46114</v>
      </c>
      <c r="B4759" t="s">
        <v>78</v>
      </c>
      <c r="F4759" s="8">
        <v>559</v>
      </c>
      <c r="G4759">
        <v>279.5</v>
      </c>
      <c r="H4759" s="6">
        <v>100</v>
      </c>
      <c r="I4759" s="6">
        <f t="shared" si="323"/>
        <v>-179.5</v>
      </c>
      <c r="J4759" s="6"/>
      <c r="K4759" s="6"/>
      <c r="Q4759" t="s">
        <v>79</v>
      </c>
      <c r="U4759">
        <v>2601444</v>
      </c>
      <c r="V4759" t="s">
        <v>2196</v>
      </c>
      <c r="W4759" t="s">
        <v>66</v>
      </c>
      <c r="X4759" t="s">
        <v>382</v>
      </c>
      <c r="Y4759" t="s">
        <v>2197</v>
      </c>
      <c r="AF4759" t="s">
        <v>2196</v>
      </c>
      <c r="AG4759" t="s">
        <v>2198</v>
      </c>
      <c r="AH4759" t="s">
        <v>385</v>
      </c>
      <c r="AI4759" t="s">
        <v>386</v>
      </c>
      <c r="AM4759">
        <v>260001</v>
      </c>
      <c r="BA4759" s="6">
        <v>-459</v>
      </c>
      <c r="BE4759">
        <f t="shared" si="320"/>
        <v>0</v>
      </c>
      <c r="BF4759" s="6">
        <f t="shared" si="321"/>
        <v>-100</v>
      </c>
      <c r="BG4759" s="7" t="s">
        <v>71</v>
      </c>
      <c r="BH4759" t="e">
        <f>+VLOOKUP(AF4759,Sheet4!A:A,1,FALSE)</f>
        <v>#N/A</v>
      </c>
      <c r="BL4759" s="6">
        <v>100</v>
      </c>
      <c r="BM4759" s="59">
        <f t="shared" si="322"/>
        <v>0</v>
      </c>
      <c r="BN4759" t="s">
        <v>2199</v>
      </c>
    </row>
    <row r="4760" spans="1:67" ht="13" customHeight="1" x14ac:dyDescent="0.3">
      <c r="A4760" s="5">
        <v>46114</v>
      </c>
      <c r="B4760" t="s">
        <v>80</v>
      </c>
      <c r="F4760">
        <v>6987.5</v>
      </c>
      <c r="G4760">
        <v>6987.5</v>
      </c>
      <c r="H4760" s="6">
        <v>1250</v>
      </c>
      <c r="I4760" s="6">
        <f t="shared" si="323"/>
        <v>-5737.5</v>
      </c>
      <c r="J4760" s="6">
        <f>H4760/12.5</f>
        <v>100</v>
      </c>
      <c r="K4760" s="6"/>
      <c r="Q4760" t="s">
        <v>81</v>
      </c>
      <c r="U4760">
        <v>2601444</v>
      </c>
      <c r="V4760" t="s">
        <v>2196</v>
      </c>
      <c r="W4760" t="s">
        <v>66</v>
      </c>
      <c r="X4760" t="s">
        <v>382</v>
      </c>
      <c r="Y4760" t="s">
        <v>2197</v>
      </c>
      <c r="AF4760" t="s">
        <v>2196</v>
      </c>
      <c r="AG4760" t="s">
        <v>2198</v>
      </c>
      <c r="AH4760" t="s">
        <v>385</v>
      </c>
      <c r="AI4760" t="s">
        <v>386</v>
      </c>
      <c r="AM4760">
        <v>260001</v>
      </c>
      <c r="BA4760" s="6">
        <v>-5737.5</v>
      </c>
      <c r="BE4760">
        <f t="shared" si="320"/>
        <v>0</v>
      </c>
      <c r="BF4760" s="6">
        <f t="shared" si="321"/>
        <v>-1250</v>
      </c>
      <c r="BG4760" s="7" t="s">
        <v>71</v>
      </c>
      <c r="BH4760" t="e">
        <f>+VLOOKUP(AF4760,Sheet4!A:A,1,FALSE)</f>
        <v>#N/A</v>
      </c>
      <c r="BL4760" s="6">
        <v>1250</v>
      </c>
      <c r="BM4760" s="59">
        <f t="shared" si="322"/>
        <v>0</v>
      </c>
      <c r="BN4760" t="s">
        <v>2199</v>
      </c>
    </row>
    <row r="4761" spans="1:67" ht="13" customHeight="1" x14ac:dyDescent="0.3">
      <c r="A4761" s="5">
        <v>46114</v>
      </c>
      <c r="B4761" t="s">
        <v>82</v>
      </c>
      <c r="F4761" s="8">
        <v>51</v>
      </c>
      <c r="G4761">
        <v>25.5</v>
      </c>
      <c r="H4761" s="6">
        <v>0</v>
      </c>
      <c r="I4761" s="6">
        <f t="shared" si="323"/>
        <v>-25.5</v>
      </c>
      <c r="J4761" s="6"/>
      <c r="K4761" s="6"/>
      <c r="Q4761" t="s">
        <v>83</v>
      </c>
      <c r="U4761">
        <v>2601444</v>
      </c>
      <c r="V4761" t="s">
        <v>2196</v>
      </c>
      <c r="W4761" t="s">
        <v>66</v>
      </c>
      <c r="X4761" t="s">
        <v>382</v>
      </c>
      <c r="Y4761" t="s">
        <v>2197</v>
      </c>
      <c r="AF4761" t="s">
        <v>2196</v>
      </c>
      <c r="AG4761" t="s">
        <v>2198</v>
      </c>
      <c r="AH4761" t="s">
        <v>385</v>
      </c>
      <c r="AI4761" t="s">
        <v>386</v>
      </c>
      <c r="AM4761">
        <v>260001</v>
      </c>
      <c r="BA4761" s="6">
        <v>-51</v>
      </c>
      <c r="BE4761">
        <f t="shared" si="320"/>
        <v>0</v>
      </c>
      <c r="BF4761" s="6">
        <f t="shared" si="321"/>
        <v>0</v>
      </c>
      <c r="BG4761" s="7" t="s">
        <v>71</v>
      </c>
      <c r="BH4761" t="e">
        <f>+VLOOKUP(AF4761,Sheet4!A:A,1,FALSE)</f>
        <v>#N/A</v>
      </c>
      <c r="BL4761" s="6">
        <v>0</v>
      </c>
      <c r="BM4761" s="59">
        <f t="shared" si="322"/>
        <v>0</v>
      </c>
      <c r="BN4761" t="s">
        <v>2199</v>
      </c>
    </row>
    <row r="4762" spans="1:67" ht="13" customHeight="1" x14ac:dyDescent="0.3">
      <c r="A4762" s="5">
        <v>46114</v>
      </c>
      <c r="B4762" t="s">
        <v>84</v>
      </c>
      <c r="F4762">
        <v>850</v>
      </c>
      <c r="G4762">
        <v>850</v>
      </c>
      <c r="H4762" s="6">
        <v>0</v>
      </c>
      <c r="I4762" s="6">
        <f t="shared" si="323"/>
        <v>-850</v>
      </c>
      <c r="J4762" s="6"/>
      <c r="K4762" s="6">
        <f>H4762/50</f>
        <v>0</v>
      </c>
      <c r="Q4762" t="s">
        <v>85</v>
      </c>
      <c r="U4762">
        <v>2601444</v>
      </c>
      <c r="V4762" t="s">
        <v>2196</v>
      </c>
      <c r="W4762" t="s">
        <v>66</v>
      </c>
      <c r="X4762" t="s">
        <v>382</v>
      </c>
      <c r="Y4762" t="s">
        <v>2197</v>
      </c>
      <c r="AF4762" t="s">
        <v>2196</v>
      </c>
      <c r="AG4762" t="s">
        <v>2198</v>
      </c>
      <c r="AH4762" t="s">
        <v>385</v>
      </c>
      <c r="AI4762" t="s">
        <v>386</v>
      </c>
      <c r="AM4762">
        <v>260001</v>
      </c>
      <c r="BA4762" s="6">
        <v>-850</v>
      </c>
      <c r="BE4762">
        <f t="shared" si="320"/>
        <v>0</v>
      </c>
      <c r="BF4762" s="6">
        <f t="shared" si="321"/>
        <v>0</v>
      </c>
      <c r="BG4762" s="7" t="s">
        <v>71</v>
      </c>
      <c r="BH4762" t="e">
        <f>+VLOOKUP(AF4762,Sheet4!A:A,1,FALSE)</f>
        <v>#N/A</v>
      </c>
      <c r="BL4762" s="6">
        <v>0</v>
      </c>
      <c r="BM4762" s="59">
        <f t="shared" si="322"/>
        <v>0</v>
      </c>
      <c r="BN4762" t="s">
        <v>2199</v>
      </c>
    </row>
    <row r="4763" spans="1:67" s="3" customFormat="1" ht="13" customHeight="1" x14ac:dyDescent="0.3">
      <c r="A4763" s="19">
        <v>46114</v>
      </c>
      <c r="B4763" s="3" t="s">
        <v>63</v>
      </c>
      <c r="F4763" s="3">
        <v>135</v>
      </c>
      <c r="G4763" s="3">
        <v>135</v>
      </c>
      <c r="H4763">
        <v>120</v>
      </c>
      <c r="I4763" s="6">
        <v>-15</v>
      </c>
      <c r="Q4763" s="3" t="s">
        <v>64</v>
      </c>
      <c r="U4763" s="3">
        <v>2601445</v>
      </c>
      <c r="V4763" s="3" t="s">
        <v>2200</v>
      </c>
      <c r="W4763" s="3" t="s">
        <v>169</v>
      </c>
      <c r="X4763" s="3" t="s">
        <v>281</v>
      </c>
      <c r="Y4763" s="3" t="s">
        <v>2201</v>
      </c>
      <c r="AF4763" s="3" t="s">
        <v>2200</v>
      </c>
      <c r="AG4763" s="3" t="s">
        <v>2202</v>
      </c>
      <c r="AH4763" s="3" t="s">
        <v>284</v>
      </c>
      <c r="AI4763" s="3">
        <v>870936440</v>
      </c>
      <c r="AM4763" s="3">
        <v>260001</v>
      </c>
      <c r="BC4763" s="9">
        <v>135</v>
      </c>
      <c r="BE4763">
        <f t="shared" si="320"/>
        <v>135</v>
      </c>
      <c r="BF4763" s="6">
        <f t="shared" si="321"/>
        <v>15</v>
      </c>
      <c r="BG4763" s="10" t="s">
        <v>99</v>
      </c>
      <c r="BH4763" t="e">
        <f>+VLOOKUP(AF4763,Sheet4!A:A,1,FALSE)</f>
        <v>#N/A</v>
      </c>
      <c r="BL4763">
        <v>135</v>
      </c>
      <c r="BM4763" s="59">
        <f t="shared" si="322"/>
        <v>-15</v>
      </c>
      <c r="BN4763" t="s">
        <v>2203</v>
      </c>
      <c r="BO4763" t="s">
        <v>101</v>
      </c>
    </row>
    <row r="4764" spans="1:67" ht="13" customHeight="1" x14ac:dyDescent="0.3">
      <c r="A4764" s="5">
        <v>46114</v>
      </c>
      <c r="B4764" t="s">
        <v>63</v>
      </c>
      <c r="F4764">
        <v>4980</v>
      </c>
      <c r="G4764">
        <v>4980</v>
      </c>
      <c r="H4764">
        <v>4230</v>
      </c>
      <c r="I4764" s="6">
        <v>-750</v>
      </c>
      <c r="Q4764" t="s">
        <v>64</v>
      </c>
      <c r="U4764">
        <v>2601445</v>
      </c>
      <c r="V4764" t="s">
        <v>2200</v>
      </c>
      <c r="W4764" t="s">
        <v>169</v>
      </c>
      <c r="X4764" t="s">
        <v>281</v>
      </c>
      <c r="Y4764" t="s">
        <v>2204</v>
      </c>
      <c r="AF4764" t="s">
        <v>2200</v>
      </c>
      <c r="AG4764" t="s">
        <v>2202</v>
      </c>
      <c r="AH4764" t="s">
        <v>284</v>
      </c>
      <c r="AI4764">
        <v>870936440</v>
      </c>
      <c r="AM4764">
        <v>260001</v>
      </c>
      <c r="BE4764">
        <f t="shared" si="320"/>
        <v>0</v>
      </c>
      <c r="BF4764" s="6">
        <f t="shared" si="321"/>
        <v>-4230</v>
      </c>
      <c r="BG4764" s="7" t="s">
        <v>71</v>
      </c>
      <c r="BH4764" t="e">
        <f>+VLOOKUP(AF4764,Sheet4!A:A,1,FALSE)</f>
        <v>#N/A</v>
      </c>
      <c r="BL4764">
        <v>4980</v>
      </c>
      <c r="BM4764" s="59">
        <f t="shared" si="322"/>
        <v>-750</v>
      </c>
      <c r="BN4764" t="s">
        <v>2203</v>
      </c>
      <c r="BO4764" t="s">
        <v>101</v>
      </c>
    </row>
    <row r="4765" spans="1:67" ht="13" customHeight="1" x14ac:dyDescent="0.3">
      <c r="A4765" s="5">
        <v>46114</v>
      </c>
      <c r="B4765" t="s">
        <v>63</v>
      </c>
      <c r="F4765">
        <v>20250</v>
      </c>
      <c r="G4765">
        <v>20250</v>
      </c>
      <c r="H4765">
        <v>17205</v>
      </c>
      <c r="I4765" s="6">
        <v>-3045</v>
      </c>
      <c r="Q4765" t="s">
        <v>64</v>
      </c>
      <c r="U4765">
        <v>2601445</v>
      </c>
      <c r="V4765" t="s">
        <v>2200</v>
      </c>
      <c r="W4765" t="s">
        <v>169</v>
      </c>
      <c r="X4765" t="s">
        <v>281</v>
      </c>
      <c r="Y4765" t="s">
        <v>2205</v>
      </c>
      <c r="AF4765" t="s">
        <v>2200</v>
      </c>
      <c r="AG4765" t="s">
        <v>2202</v>
      </c>
      <c r="AH4765" t="s">
        <v>284</v>
      </c>
      <c r="AI4765">
        <v>870936440</v>
      </c>
      <c r="AM4765">
        <v>260001</v>
      </c>
      <c r="BE4765">
        <f t="shared" si="320"/>
        <v>0</v>
      </c>
      <c r="BF4765" s="6">
        <f t="shared" si="321"/>
        <v>-17205</v>
      </c>
      <c r="BG4765" s="7" t="s">
        <v>71</v>
      </c>
      <c r="BH4765" t="e">
        <f>+VLOOKUP(AF4765,Sheet4!A:A,1,FALSE)</f>
        <v>#N/A</v>
      </c>
      <c r="BL4765">
        <v>20250</v>
      </c>
      <c r="BM4765" s="59">
        <f t="shared" si="322"/>
        <v>-3045</v>
      </c>
      <c r="BN4765" t="s">
        <v>2203</v>
      </c>
      <c r="BO4765" t="s">
        <v>101</v>
      </c>
    </row>
    <row r="4766" spans="1:67" ht="13" customHeight="1" x14ac:dyDescent="0.3">
      <c r="A4766" s="5">
        <v>46114</v>
      </c>
      <c r="B4766" t="s">
        <v>63</v>
      </c>
      <c r="F4766">
        <v>930</v>
      </c>
      <c r="G4766">
        <v>930</v>
      </c>
      <c r="H4766">
        <v>795</v>
      </c>
      <c r="I4766" s="6">
        <v>-135</v>
      </c>
      <c r="Q4766" t="s">
        <v>64</v>
      </c>
      <c r="U4766">
        <v>2601445</v>
      </c>
      <c r="V4766" t="s">
        <v>2200</v>
      </c>
      <c r="W4766" t="s">
        <v>169</v>
      </c>
      <c r="X4766" t="s">
        <v>281</v>
      </c>
      <c r="Y4766" t="s">
        <v>2206</v>
      </c>
      <c r="AF4766" t="s">
        <v>2200</v>
      </c>
      <c r="AG4766" t="s">
        <v>2202</v>
      </c>
      <c r="AH4766" t="s">
        <v>284</v>
      </c>
      <c r="AI4766">
        <v>870936440</v>
      </c>
      <c r="AM4766">
        <v>260001</v>
      </c>
      <c r="BE4766">
        <f t="shared" si="320"/>
        <v>0</v>
      </c>
      <c r="BF4766" s="6">
        <f t="shared" si="321"/>
        <v>-795</v>
      </c>
      <c r="BG4766" s="7" t="s">
        <v>71</v>
      </c>
      <c r="BH4766" t="e">
        <f>+VLOOKUP(AF4766,Sheet4!A:A,1,FALSE)</f>
        <v>#N/A</v>
      </c>
      <c r="BL4766">
        <v>930</v>
      </c>
      <c r="BM4766" s="59">
        <f t="shared" si="322"/>
        <v>-135</v>
      </c>
      <c r="BN4766" t="s">
        <v>2203</v>
      </c>
      <c r="BO4766" t="s">
        <v>101</v>
      </c>
    </row>
    <row r="4767" spans="1:67" ht="13" customHeight="1" x14ac:dyDescent="0.3">
      <c r="A4767" s="5">
        <v>46114</v>
      </c>
      <c r="B4767" t="s">
        <v>63</v>
      </c>
      <c r="F4767">
        <v>675</v>
      </c>
      <c r="G4767">
        <v>675</v>
      </c>
      <c r="H4767">
        <v>570</v>
      </c>
      <c r="I4767" s="6">
        <v>-105</v>
      </c>
      <c r="Q4767" t="s">
        <v>64</v>
      </c>
      <c r="U4767">
        <v>2601445</v>
      </c>
      <c r="V4767" t="s">
        <v>2200</v>
      </c>
      <c r="W4767" t="s">
        <v>169</v>
      </c>
      <c r="X4767" t="s">
        <v>281</v>
      </c>
      <c r="Y4767" t="s">
        <v>2207</v>
      </c>
      <c r="AF4767" t="s">
        <v>2200</v>
      </c>
      <c r="AG4767" t="s">
        <v>2202</v>
      </c>
      <c r="AH4767" t="s">
        <v>284</v>
      </c>
      <c r="AI4767">
        <v>870936440</v>
      </c>
      <c r="AM4767">
        <v>260001</v>
      </c>
      <c r="BE4767">
        <f t="shared" si="320"/>
        <v>0</v>
      </c>
      <c r="BF4767" s="6">
        <f t="shared" si="321"/>
        <v>-570</v>
      </c>
      <c r="BG4767" s="7" t="s">
        <v>71</v>
      </c>
      <c r="BH4767" t="e">
        <f>+VLOOKUP(AF4767,Sheet4!A:A,1,FALSE)</f>
        <v>#N/A</v>
      </c>
      <c r="BL4767">
        <v>675</v>
      </c>
      <c r="BM4767" s="59">
        <f t="shared" si="322"/>
        <v>-105</v>
      </c>
      <c r="BN4767" t="s">
        <v>2203</v>
      </c>
      <c r="BO4767" t="s">
        <v>101</v>
      </c>
    </row>
    <row r="4768" spans="1:67" ht="13" customHeight="1" x14ac:dyDescent="0.3">
      <c r="A4768" s="5">
        <v>46114</v>
      </c>
      <c r="B4768" t="s">
        <v>63</v>
      </c>
      <c r="F4768">
        <v>780</v>
      </c>
      <c r="G4768">
        <v>780</v>
      </c>
      <c r="H4768">
        <v>660</v>
      </c>
      <c r="I4768" s="6">
        <v>-120</v>
      </c>
      <c r="Q4768" t="s">
        <v>64</v>
      </c>
      <c r="U4768">
        <v>2601445</v>
      </c>
      <c r="V4768" t="s">
        <v>2200</v>
      </c>
      <c r="W4768" t="s">
        <v>169</v>
      </c>
      <c r="X4768" t="s">
        <v>281</v>
      </c>
      <c r="Y4768" t="s">
        <v>2208</v>
      </c>
      <c r="AF4768" t="s">
        <v>2200</v>
      </c>
      <c r="AG4768" t="s">
        <v>2202</v>
      </c>
      <c r="AH4768" t="s">
        <v>284</v>
      </c>
      <c r="AI4768">
        <v>870936440</v>
      </c>
      <c r="AM4768">
        <v>260001</v>
      </c>
      <c r="BE4768">
        <f t="shared" si="320"/>
        <v>0</v>
      </c>
      <c r="BF4768" s="6">
        <f t="shared" si="321"/>
        <v>-660</v>
      </c>
      <c r="BG4768" s="7" t="s">
        <v>71</v>
      </c>
      <c r="BH4768" t="e">
        <f>+VLOOKUP(AF4768,Sheet4!A:A,1,FALSE)</f>
        <v>#N/A</v>
      </c>
      <c r="BL4768">
        <v>780</v>
      </c>
      <c r="BM4768" s="59">
        <f t="shared" si="322"/>
        <v>-120</v>
      </c>
      <c r="BN4768" t="s">
        <v>2203</v>
      </c>
      <c r="BO4768" t="s">
        <v>101</v>
      </c>
    </row>
    <row r="4769" spans="1:67" ht="13" customHeight="1" x14ac:dyDescent="0.3">
      <c r="A4769" s="5">
        <v>46114</v>
      </c>
      <c r="B4769" t="s">
        <v>63</v>
      </c>
      <c r="F4769">
        <v>405</v>
      </c>
      <c r="G4769">
        <v>405</v>
      </c>
      <c r="H4769">
        <v>345</v>
      </c>
      <c r="I4769" s="6">
        <v>-60</v>
      </c>
      <c r="Q4769" t="s">
        <v>64</v>
      </c>
      <c r="U4769">
        <v>2601445</v>
      </c>
      <c r="V4769" t="s">
        <v>2200</v>
      </c>
      <c r="W4769" t="s">
        <v>169</v>
      </c>
      <c r="X4769" t="s">
        <v>281</v>
      </c>
      <c r="Y4769" t="s">
        <v>2209</v>
      </c>
      <c r="AF4769" t="s">
        <v>2200</v>
      </c>
      <c r="AG4769" t="s">
        <v>2202</v>
      </c>
      <c r="AH4769" t="s">
        <v>284</v>
      </c>
      <c r="AI4769">
        <v>870936440</v>
      </c>
      <c r="AM4769">
        <v>260001</v>
      </c>
      <c r="BE4769">
        <f t="shared" si="320"/>
        <v>0</v>
      </c>
      <c r="BF4769" s="6">
        <f t="shared" si="321"/>
        <v>-345</v>
      </c>
      <c r="BG4769" s="7" t="s">
        <v>71</v>
      </c>
      <c r="BH4769" t="e">
        <f>+VLOOKUP(AF4769,Sheet4!A:A,1,FALSE)</f>
        <v>#N/A</v>
      </c>
      <c r="BL4769">
        <v>405</v>
      </c>
      <c r="BM4769" s="59">
        <f t="shared" si="322"/>
        <v>-60</v>
      </c>
      <c r="BN4769" t="s">
        <v>2203</v>
      </c>
      <c r="BO4769" t="s">
        <v>101</v>
      </c>
    </row>
    <row r="4770" spans="1:67" ht="13" customHeight="1" x14ac:dyDescent="0.3">
      <c r="A4770" s="5">
        <v>46114</v>
      </c>
      <c r="B4770" t="s">
        <v>63</v>
      </c>
      <c r="F4770">
        <v>1350</v>
      </c>
      <c r="G4770">
        <v>1350</v>
      </c>
      <c r="H4770">
        <v>1140</v>
      </c>
      <c r="I4770" s="6">
        <v>-210</v>
      </c>
      <c r="Q4770" t="s">
        <v>64</v>
      </c>
      <c r="U4770">
        <v>2601445</v>
      </c>
      <c r="V4770" t="s">
        <v>2200</v>
      </c>
      <c r="W4770" t="s">
        <v>169</v>
      </c>
      <c r="X4770" t="s">
        <v>281</v>
      </c>
      <c r="Y4770" t="s">
        <v>2210</v>
      </c>
      <c r="AF4770" t="s">
        <v>2200</v>
      </c>
      <c r="AG4770" t="s">
        <v>2202</v>
      </c>
      <c r="AH4770" t="s">
        <v>284</v>
      </c>
      <c r="AI4770">
        <v>870936440</v>
      </c>
      <c r="AM4770">
        <v>260001</v>
      </c>
      <c r="BE4770">
        <f t="shared" si="320"/>
        <v>0</v>
      </c>
      <c r="BF4770" s="6">
        <f t="shared" si="321"/>
        <v>-1140</v>
      </c>
      <c r="BG4770" s="7" t="s">
        <v>71</v>
      </c>
      <c r="BH4770" t="e">
        <f>+VLOOKUP(AF4770,Sheet4!A:A,1,FALSE)</f>
        <v>#N/A</v>
      </c>
      <c r="BL4770">
        <v>1350</v>
      </c>
      <c r="BM4770" s="59">
        <f t="shared" si="322"/>
        <v>-210</v>
      </c>
      <c r="BN4770" t="s">
        <v>2203</v>
      </c>
      <c r="BO4770" t="s">
        <v>101</v>
      </c>
    </row>
    <row r="4771" spans="1:67" ht="13" customHeight="1" x14ac:dyDescent="0.3">
      <c r="A4771" s="5">
        <v>46114</v>
      </c>
      <c r="B4771" t="s">
        <v>63</v>
      </c>
      <c r="F4771">
        <v>1440</v>
      </c>
      <c r="G4771">
        <v>1440</v>
      </c>
      <c r="H4771">
        <v>1230</v>
      </c>
      <c r="I4771" s="6">
        <v>-210</v>
      </c>
      <c r="Q4771" t="s">
        <v>64</v>
      </c>
      <c r="U4771">
        <v>2601445</v>
      </c>
      <c r="V4771" t="s">
        <v>2200</v>
      </c>
      <c r="W4771" t="s">
        <v>169</v>
      </c>
      <c r="X4771" t="s">
        <v>281</v>
      </c>
      <c r="Y4771" t="s">
        <v>2211</v>
      </c>
      <c r="AF4771" t="s">
        <v>2200</v>
      </c>
      <c r="AG4771" t="s">
        <v>2202</v>
      </c>
      <c r="AH4771" t="s">
        <v>284</v>
      </c>
      <c r="AI4771">
        <v>870936440</v>
      </c>
      <c r="AM4771">
        <v>260001</v>
      </c>
      <c r="BE4771">
        <f t="shared" si="320"/>
        <v>0</v>
      </c>
      <c r="BF4771" s="6">
        <f t="shared" si="321"/>
        <v>-1230</v>
      </c>
      <c r="BG4771" s="7" t="s">
        <v>71</v>
      </c>
      <c r="BH4771" t="e">
        <f>+VLOOKUP(AF4771,Sheet4!A:A,1,FALSE)</f>
        <v>#N/A</v>
      </c>
      <c r="BL4771">
        <v>1440</v>
      </c>
      <c r="BM4771" s="59">
        <f t="shared" si="322"/>
        <v>-210</v>
      </c>
      <c r="BN4771" t="s">
        <v>2203</v>
      </c>
      <c r="BO4771" t="s">
        <v>101</v>
      </c>
    </row>
    <row r="4772" spans="1:67" s="3" customFormat="1" ht="13" customHeight="1" x14ac:dyDescent="0.3">
      <c r="A4772" s="19">
        <v>46114</v>
      </c>
      <c r="B4772" s="3" t="s">
        <v>63</v>
      </c>
      <c r="F4772" s="3">
        <v>15</v>
      </c>
      <c r="G4772" s="3">
        <v>15</v>
      </c>
      <c r="H4772">
        <v>15</v>
      </c>
      <c r="I4772" s="6">
        <v>0</v>
      </c>
      <c r="Q4772" s="3" t="s">
        <v>64</v>
      </c>
      <c r="U4772" s="3">
        <v>2601445</v>
      </c>
      <c r="V4772" s="3" t="s">
        <v>2200</v>
      </c>
      <c r="W4772" s="3" t="s">
        <v>169</v>
      </c>
      <c r="X4772" s="3" t="s">
        <v>281</v>
      </c>
      <c r="Y4772" s="3" t="s">
        <v>1778</v>
      </c>
      <c r="AF4772" s="3" t="s">
        <v>2200</v>
      </c>
      <c r="AG4772" s="3" t="s">
        <v>2202</v>
      </c>
      <c r="AH4772" s="3" t="s">
        <v>284</v>
      </c>
      <c r="AI4772" s="3">
        <v>870936440</v>
      </c>
      <c r="AM4772" s="3">
        <v>260001</v>
      </c>
      <c r="BC4772" s="9">
        <v>15</v>
      </c>
      <c r="BE4772">
        <f t="shared" si="320"/>
        <v>15</v>
      </c>
      <c r="BF4772" s="6">
        <f t="shared" si="321"/>
        <v>0</v>
      </c>
      <c r="BG4772" s="10" t="s">
        <v>99</v>
      </c>
      <c r="BH4772" t="e">
        <f>+VLOOKUP(AF4772,Sheet4!A:A,1,FALSE)</f>
        <v>#N/A</v>
      </c>
      <c r="BL4772">
        <v>15</v>
      </c>
      <c r="BM4772" s="59">
        <f t="shared" si="322"/>
        <v>0</v>
      </c>
      <c r="BN4772" t="s">
        <v>2203</v>
      </c>
      <c r="BO4772" t="s">
        <v>101</v>
      </c>
    </row>
    <row r="4773" spans="1:67" ht="13" customHeight="1" x14ac:dyDescent="0.3">
      <c r="A4773" s="5">
        <v>46114</v>
      </c>
      <c r="B4773" t="s">
        <v>74</v>
      </c>
      <c r="F4773" s="8">
        <v>9</v>
      </c>
      <c r="G4773">
        <v>4.5</v>
      </c>
      <c r="H4773">
        <v>8</v>
      </c>
      <c r="I4773" s="6">
        <v>-1</v>
      </c>
      <c r="Q4773" t="s">
        <v>75</v>
      </c>
      <c r="U4773">
        <v>2601445</v>
      </c>
      <c r="V4773" t="s">
        <v>2200</v>
      </c>
      <c r="W4773" t="s">
        <v>169</v>
      </c>
      <c r="X4773" t="s">
        <v>281</v>
      </c>
      <c r="Y4773" t="s">
        <v>2201</v>
      </c>
      <c r="AF4773" t="s">
        <v>2200</v>
      </c>
      <c r="AG4773" t="s">
        <v>2202</v>
      </c>
      <c r="AH4773" t="s">
        <v>284</v>
      </c>
      <c r="AI4773">
        <v>870936440</v>
      </c>
      <c r="AM4773">
        <v>260001</v>
      </c>
      <c r="BE4773">
        <f t="shared" si="320"/>
        <v>0</v>
      </c>
      <c r="BF4773" s="6">
        <f t="shared" si="321"/>
        <v>-8</v>
      </c>
      <c r="BG4773" s="7" t="s">
        <v>71</v>
      </c>
      <c r="BH4773" t="e">
        <f>+VLOOKUP(AF4773,Sheet4!A:A,1,FALSE)</f>
        <v>#N/A</v>
      </c>
      <c r="BL4773">
        <v>4.5</v>
      </c>
      <c r="BM4773" s="59">
        <f t="shared" si="322"/>
        <v>3.5</v>
      </c>
      <c r="BN4773" t="s">
        <v>2203</v>
      </c>
    </row>
    <row r="4774" spans="1:67" ht="13" customHeight="1" x14ac:dyDescent="0.3">
      <c r="A4774" s="5">
        <v>46114</v>
      </c>
      <c r="B4774" t="s">
        <v>74</v>
      </c>
      <c r="F4774" s="8">
        <v>332</v>
      </c>
      <c r="G4774">
        <v>166</v>
      </c>
      <c r="H4774">
        <v>282</v>
      </c>
      <c r="I4774" s="6">
        <v>-50</v>
      </c>
      <c r="Q4774" t="s">
        <v>75</v>
      </c>
      <c r="U4774">
        <v>2601445</v>
      </c>
      <c r="V4774" t="s">
        <v>2200</v>
      </c>
      <c r="W4774" t="s">
        <v>169</v>
      </c>
      <c r="X4774" t="s">
        <v>281</v>
      </c>
      <c r="Y4774" t="s">
        <v>2204</v>
      </c>
      <c r="AF4774" t="s">
        <v>2200</v>
      </c>
      <c r="AG4774" t="s">
        <v>2202</v>
      </c>
      <c r="AH4774" t="s">
        <v>284</v>
      </c>
      <c r="AI4774">
        <v>870936440</v>
      </c>
      <c r="AM4774">
        <v>260001</v>
      </c>
      <c r="BE4774">
        <f t="shared" si="320"/>
        <v>0</v>
      </c>
      <c r="BF4774" s="6">
        <f t="shared" si="321"/>
        <v>-282</v>
      </c>
      <c r="BG4774" s="7" t="s">
        <v>71</v>
      </c>
      <c r="BH4774" t="e">
        <f>+VLOOKUP(AF4774,Sheet4!A:A,1,FALSE)</f>
        <v>#N/A</v>
      </c>
      <c r="BL4774">
        <v>166</v>
      </c>
      <c r="BM4774" s="59">
        <f t="shared" si="322"/>
        <v>116</v>
      </c>
      <c r="BN4774" t="s">
        <v>2203</v>
      </c>
    </row>
    <row r="4775" spans="1:67" ht="13" customHeight="1" x14ac:dyDescent="0.3">
      <c r="A4775" s="5">
        <v>46114</v>
      </c>
      <c r="B4775" t="s">
        <v>74</v>
      </c>
      <c r="F4775" s="8">
        <v>1350</v>
      </c>
      <c r="G4775">
        <v>675</v>
      </c>
      <c r="H4775">
        <v>1147</v>
      </c>
      <c r="I4775" s="6">
        <v>-203</v>
      </c>
      <c r="Q4775" t="s">
        <v>75</v>
      </c>
      <c r="U4775">
        <v>2601445</v>
      </c>
      <c r="V4775" t="s">
        <v>2200</v>
      </c>
      <c r="W4775" t="s">
        <v>169</v>
      </c>
      <c r="X4775" t="s">
        <v>281</v>
      </c>
      <c r="Y4775" t="s">
        <v>2205</v>
      </c>
      <c r="AF4775" t="s">
        <v>2200</v>
      </c>
      <c r="AG4775" t="s">
        <v>2202</v>
      </c>
      <c r="AH4775" t="s">
        <v>284</v>
      </c>
      <c r="AI4775">
        <v>870936440</v>
      </c>
      <c r="AM4775">
        <v>260001</v>
      </c>
      <c r="BE4775">
        <f t="shared" si="320"/>
        <v>0</v>
      </c>
      <c r="BF4775" s="6">
        <f t="shared" si="321"/>
        <v>-1147</v>
      </c>
      <c r="BG4775" s="7" t="s">
        <v>71</v>
      </c>
      <c r="BH4775" t="e">
        <f>+VLOOKUP(AF4775,Sheet4!A:A,1,FALSE)</f>
        <v>#N/A</v>
      </c>
      <c r="BL4775">
        <v>675</v>
      </c>
      <c r="BM4775" s="59">
        <f t="shared" si="322"/>
        <v>472</v>
      </c>
      <c r="BN4775" t="s">
        <v>2203</v>
      </c>
    </row>
    <row r="4776" spans="1:67" ht="13" customHeight="1" x14ac:dyDescent="0.3">
      <c r="A4776" s="5">
        <v>46114</v>
      </c>
      <c r="B4776" t="s">
        <v>74</v>
      </c>
      <c r="F4776" s="8">
        <v>62</v>
      </c>
      <c r="G4776">
        <v>31</v>
      </c>
      <c r="H4776">
        <v>53</v>
      </c>
      <c r="I4776" s="6">
        <v>-9</v>
      </c>
      <c r="Q4776" t="s">
        <v>75</v>
      </c>
      <c r="U4776">
        <v>2601445</v>
      </c>
      <c r="V4776" t="s">
        <v>2200</v>
      </c>
      <c r="W4776" t="s">
        <v>169</v>
      </c>
      <c r="X4776" t="s">
        <v>281</v>
      </c>
      <c r="Y4776" t="s">
        <v>2206</v>
      </c>
      <c r="AF4776" t="s">
        <v>2200</v>
      </c>
      <c r="AG4776" t="s">
        <v>2202</v>
      </c>
      <c r="AH4776" t="s">
        <v>284</v>
      </c>
      <c r="AI4776">
        <v>870936440</v>
      </c>
      <c r="AM4776">
        <v>260001</v>
      </c>
      <c r="BE4776">
        <f t="shared" si="320"/>
        <v>0</v>
      </c>
      <c r="BF4776" s="6">
        <f t="shared" si="321"/>
        <v>-53</v>
      </c>
      <c r="BG4776" s="7" t="s">
        <v>71</v>
      </c>
      <c r="BH4776" t="e">
        <f>+VLOOKUP(AF4776,Sheet4!A:A,1,FALSE)</f>
        <v>#N/A</v>
      </c>
      <c r="BL4776">
        <v>31</v>
      </c>
      <c r="BM4776" s="59">
        <f t="shared" si="322"/>
        <v>22</v>
      </c>
      <c r="BN4776" t="s">
        <v>2203</v>
      </c>
    </row>
    <row r="4777" spans="1:67" ht="13" customHeight="1" x14ac:dyDescent="0.3">
      <c r="A4777" s="5">
        <v>46114</v>
      </c>
      <c r="B4777" t="s">
        <v>74</v>
      </c>
      <c r="F4777" s="8">
        <v>45</v>
      </c>
      <c r="G4777">
        <v>22.5</v>
      </c>
      <c r="H4777">
        <v>38</v>
      </c>
      <c r="I4777" s="6">
        <v>-7</v>
      </c>
      <c r="Q4777" t="s">
        <v>75</v>
      </c>
      <c r="U4777">
        <v>2601445</v>
      </c>
      <c r="V4777" t="s">
        <v>2200</v>
      </c>
      <c r="W4777" t="s">
        <v>169</v>
      </c>
      <c r="X4777" t="s">
        <v>281</v>
      </c>
      <c r="Y4777" t="s">
        <v>2207</v>
      </c>
      <c r="AF4777" t="s">
        <v>2200</v>
      </c>
      <c r="AG4777" t="s">
        <v>2202</v>
      </c>
      <c r="AH4777" t="s">
        <v>284</v>
      </c>
      <c r="AI4777">
        <v>870936440</v>
      </c>
      <c r="AM4777">
        <v>260001</v>
      </c>
      <c r="BE4777">
        <f t="shared" si="320"/>
        <v>0</v>
      </c>
      <c r="BF4777" s="6">
        <f t="shared" si="321"/>
        <v>-38</v>
      </c>
      <c r="BG4777" s="7" t="s">
        <v>71</v>
      </c>
      <c r="BH4777" t="e">
        <f>+VLOOKUP(AF4777,Sheet4!A:A,1,FALSE)</f>
        <v>#N/A</v>
      </c>
      <c r="BL4777">
        <v>22.5</v>
      </c>
      <c r="BM4777" s="59">
        <f t="shared" si="322"/>
        <v>15.5</v>
      </c>
      <c r="BN4777" t="s">
        <v>2203</v>
      </c>
    </row>
    <row r="4778" spans="1:67" ht="13" customHeight="1" x14ac:dyDescent="0.3">
      <c r="A4778" s="5">
        <v>46114</v>
      </c>
      <c r="B4778" t="s">
        <v>74</v>
      </c>
      <c r="F4778" s="8">
        <v>52</v>
      </c>
      <c r="G4778">
        <v>26</v>
      </c>
      <c r="H4778">
        <v>44</v>
      </c>
      <c r="I4778" s="6">
        <v>-8</v>
      </c>
      <c r="Q4778" t="s">
        <v>75</v>
      </c>
      <c r="U4778">
        <v>2601445</v>
      </c>
      <c r="V4778" t="s">
        <v>2200</v>
      </c>
      <c r="W4778" t="s">
        <v>169</v>
      </c>
      <c r="X4778" t="s">
        <v>281</v>
      </c>
      <c r="Y4778" t="s">
        <v>2208</v>
      </c>
      <c r="AF4778" t="s">
        <v>2200</v>
      </c>
      <c r="AG4778" t="s">
        <v>2202</v>
      </c>
      <c r="AH4778" t="s">
        <v>284</v>
      </c>
      <c r="AI4778">
        <v>870936440</v>
      </c>
      <c r="AM4778">
        <v>260001</v>
      </c>
      <c r="BE4778">
        <f t="shared" si="320"/>
        <v>0</v>
      </c>
      <c r="BF4778" s="6">
        <f t="shared" si="321"/>
        <v>-44</v>
      </c>
      <c r="BG4778" s="7" t="s">
        <v>71</v>
      </c>
      <c r="BH4778" t="e">
        <f>+VLOOKUP(AF4778,Sheet4!A:A,1,FALSE)</f>
        <v>#N/A</v>
      </c>
      <c r="BL4778">
        <v>26</v>
      </c>
      <c r="BM4778" s="59">
        <f t="shared" si="322"/>
        <v>18</v>
      </c>
      <c r="BN4778" t="s">
        <v>2203</v>
      </c>
    </row>
    <row r="4779" spans="1:67" ht="13" customHeight="1" x14ac:dyDescent="0.3">
      <c r="A4779" s="5">
        <v>46114</v>
      </c>
      <c r="B4779" t="s">
        <v>74</v>
      </c>
      <c r="F4779" s="8">
        <v>27</v>
      </c>
      <c r="G4779">
        <v>13.5</v>
      </c>
      <c r="H4779">
        <v>23</v>
      </c>
      <c r="I4779" s="6">
        <v>-4</v>
      </c>
      <c r="Q4779" t="s">
        <v>75</v>
      </c>
      <c r="U4779">
        <v>2601445</v>
      </c>
      <c r="V4779" t="s">
        <v>2200</v>
      </c>
      <c r="W4779" t="s">
        <v>169</v>
      </c>
      <c r="X4779" t="s">
        <v>281</v>
      </c>
      <c r="Y4779" t="s">
        <v>2209</v>
      </c>
      <c r="AF4779" t="s">
        <v>2200</v>
      </c>
      <c r="AG4779" t="s">
        <v>2202</v>
      </c>
      <c r="AH4779" t="s">
        <v>284</v>
      </c>
      <c r="AI4779">
        <v>870936440</v>
      </c>
      <c r="AM4779">
        <v>260001</v>
      </c>
      <c r="BE4779">
        <f t="shared" si="320"/>
        <v>0</v>
      </c>
      <c r="BF4779" s="6">
        <f t="shared" si="321"/>
        <v>-23</v>
      </c>
      <c r="BG4779" s="7" t="s">
        <v>71</v>
      </c>
      <c r="BH4779" t="e">
        <f>+VLOOKUP(AF4779,Sheet4!A:A,1,FALSE)</f>
        <v>#N/A</v>
      </c>
      <c r="BL4779">
        <v>13.5</v>
      </c>
      <c r="BM4779" s="59">
        <f t="shared" si="322"/>
        <v>9.5</v>
      </c>
      <c r="BN4779" t="s">
        <v>2203</v>
      </c>
    </row>
    <row r="4780" spans="1:67" ht="13" customHeight="1" x14ac:dyDescent="0.3">
      <c r="A4780" s="5">
        <v>46114</v>
      </c>
      <c r="B4780" t="s">
        <v>74</v>
      </c>
      <c r="F4780" s="8">
        <v>90</v>
      </c>
      <c r="G4780">
        <v>45</v>
      </c>
      <c r="H4780">
        <v>76</v>
      </c>
      <c r="I4780" s="6">
        <v>-14</v>
      </c>
      <c r="Q4780" t="s">
        <v>75</v>
      </c>
      <c r="U4780">
        <v>2601445</v>
      </c>
      <c r="V4780" t="s">
        <v>2200</v>
      </c>
      <c r="W4780" t="s">
        <v>169</v>
      </c>
      <c r="X4780" t="s">
        <v>281</v>
      </c>
      <c r="Y4780" t="s">
        <v>2210</v>
      </c>
      <c r="AF4780" t="s">
        <v>2200</v>
      </c>
      <c r="AG4780" t="s">
        <v>2202</v>
      </c>
      <c r="AH4780" t="s">
        <v>284</v>
      </c>
      <c r="AI4780">
        <v>870936440</v>
      </c>
      <c r="AM4780">
        <v>260001</v>
      </c>
      <c r="BE4780">
        <f t="shared" si="320"/>
        <v>0</v>
      </c>
      <c r="BF4780" s="6">
        <f t="shared" si="321"/>
        <v>-76</v>
      </c>
      <c r="BG4780" s="7" t="s">
        <v>71</v>
      </c>
      <c r="BH4780" t="e">
        <f>+VLOOKUP(AF4780,Sheet4!A:A,1,FALSE)</f>
        <v>#N/A</v>
      </c>
      <c r="BL4780">
        <v>45</v>
      </c>
      <c r="BM4780" s="59">
        <f t="shared" si="322"/>
        <v>31</v>
      </c>
      <c r="BN4780" t="s">
        <v>2203</v>
      </c>
    </row>
    <row r="4781" spans="1:67" ht="13" customHeight="1" x14ac:dyDescent="0.3">
      <c r="A4781" s="5">
        <v>46114</v>
      </c>
      <c r="B4781" t="s">
        <v>74</v>
      </c>
      <c r="F4781" s="8">
        <v>96</v>
      </c>
      <c r="G4781">
        <v>48</v>
      </c>
      <c r="H4781">
        <v>82</v>
      </c>
      <c r="I4781" s="6">
        <v>-14</v>
      </c>
      <c r="Q4781" t="s">
        <v>75</v>
      </c>
      <c r="U4781">
        <v>2601445</v>
      </c>
      <c r="V4781" t="s">
        <v>2200</v>
      </c>
      <c r="W4781" t="s">
        <v>169</v>
      </c>
      <c r="X4781" t="s">
        <v>281</v>
      </c>
      <c r="Y4781" t="s">
        <v>2211</v>
      </c>
      <c r="AF4781" t="s">
        <v>2200</v>
      </c>
      <c r="AG4781" t="s">
        <v>2202</v>
      </c>
      <c r="AH4781" t="s">
        <v>284</v>
      </c>
      <c r="AI4781">
        <v>870936440</v>
      </c>
      <c r="AM4781">
        <v>260001</v>
      </c>
      <c r="BE4781">
        <f t="shared" si="320"/>
        <v>0</v>
      </c>
      <c r="BF4781" s="6">
        <f t="shared" si="321"/>
        <v>-82</v>
      </c>
      <c r="BG4781" s="7" t="s">
        <v>71</v>
      </c>
      <c r="BH4781" t="e">
        <f>+VLOOKUP(AF4781,Sheet4!A:A,1,FALSE)</f>
        <v>#N/A</v>
      </c>
      <c r="BL4781">
        <v>48</v>
      </c>
      <c r="BM4781" s="59">
        <f t="shared" si="322"/>
        <v>34</v>
      </c>
      <c r="BN4781" t="s">
        <v>2203</v>
      </c>
    </row>
    <row r="4782" spans="1:67" ht="13" customHeight="1" x14ac:dyDescent="0.3">
      <c r="A4782" s="5">
        <v>46114</v>
      </c>
      <c r="B4782" t="s">
        <v>74</v>
      </c>
      <c r="F4782" s="8">
        <v>1</v>
      </c>
      <c r="G4782">
        <v>0.5</v>
      </c>
      <c r="H4782">
        <v>1</v>
      </c>
      <c r="I4782" s="6">
        <v>0</v>
      </c>
      <c r="Q4782" t="s">
        <v>75</v>
      </c>
      <c r="U4782">
        <v>2601445</v>
      </c>
      <c r="V4782" t="s">
        <v>2200</v>
      </c>
      <c r="W4782" t="s">
        <v>169</v>
      </c>
      <c r="X4782" t="s">
        <v>281</v>
      </c>
      <c r="Y4782" t="s">
        <v>1778</v>
      </c>
      <c r="AF4782" t="s">
        <v>2200</v>
      </c>
      <c r="AG4782" t="s">
        <v>2202</v>
      </c>
      <c r="AH4782" t="s">
        <v>284</v>
      </c>
      <c r="AI4782">
        <v>870936440</v>
      </c>
      <c r="AM4782">
        <v>260001</v>
      </c>
      <c r="BE4782">
        <f t="shared" si="320"/>
        <v>0</v>
      </c>
      <c r="BF4782" s="6">
        <f t="shared" si="321"/>
        <v>-1</v>
      </c>
      <c r="BG4782" s="7" t="s">
        <v>71</v>
      </c>
      <c r="BH4782" t="e">
        <f>+VLOOKUP(AF4782,Sheet4!A:A,1,FALSE)</f>
        <v>#N/A</v>
      </c>
      <c r="BL4782">
        <v>0.5</v>
      </c>
      <c r="BM4782" s="59">
        <f t="shared" si="322"/>
        <v>0.5</v>
      </c>
      <c r="BN4782" t="s">
        <v>2203</v>
      </c>
    </row>
    <row r="4783" spans="1:67" ht="13" customHeight="1" x14ac:dyDescent="0.3">
      <c r="A4783" s="5">
        <v>46114</v>
      </c>
      <c r="B4783" t="s">
        <v>76</v>
      </c>
      <c r="F4783">
        <v>180</v>
      </c>
      <c r="G4783">
        <v>180</v>
      </c>
      <c r="H4783">
        <v>160</v>
      </c>
      <c r="I4783" s="6">
        <v>-20</v>
      </c>
      <c r="Q4783" t="s">
        <v>77</v>
      </c>
      <c r="U4783">
        <v>2601445</v>
      </c>
      <c r="V4783" t="s">
        <v>2200</v>
      </c>
      <c r="W4783" t="s">
        <v>169</v>
      </c>
      <c r="X4783" t="s">
        <v>281</v>
      </c>
      <c r="Y4783" t="s">
        <v>2201</v>
      </c>
      <c r="AF4783" t="s">
        <v>2200</v>
      </c>
      <c r="AG4783" t="s">
        <v>2202</v>
      </c>
      <c r="AH4783" t="s">
        <v>284</v>
      </c>
      <c r="AI4783">
        <v>870936440</v>
      </c>
      <c r="AM4783">
        <v>260001</v>
      </c>
      <c r="BE4783">
        <f t="shared" si="320"/>
        <v>0</v>
      </c>
      <c r="BF4783" s="6">
        <f t="shared" si="321"/>
        <v>-160</v>
      </c>
      <c r="BG4783" s="7" t="s">
        <v>71</v>
      </c>
      <c r="BH4783" t="e">
        <f>+VLOOKUP(AF4783,Sheet4!A:A,1,FALSE)</f>
        <v>#N/A</v>
      </c>
      <c r="BL4783">
        <v>180</v>
      </c>
      <c r="BM4783" s="59">
        <f t="shared" si="322"/>
        <v>-20</v>
      </c>
      <c r="BN4783" t="s">
        <v>2203</v>
      </c>
    </row>
    <row r="4784" spans="1:67" ht="13" customHeight="1" x14ac:dyDescent="0.3">
      <c r="A4784" s="5">
        <v>46114</v>
      </c>
      <c r="B4784" t="s">
        <v>76</v>
      </c>
      <c r="F4784">
        <v>6640</v>
      </c>
      <c r="G4784">
        <v>6640</v>
      </c>
      <c r="H4784">
        <v>5640</v>
      </c>
      <c r="I4784" s="6">
        <v>-1000</v>
      </c>
      <c r="Q4784" t="s">
        <v>77</v>
      </c>
      <c r="U4784">
        <v>2601445</v>
      </c>
      <c r="V4784" t="s">
        <v>2200</v>
      </c>
      <c r="W4784" t="s">
        <v>169</v>
      </c>
      <c r="X4784" t="s">
        <v>281</v>
      </c>
      <c r="Y4784" t="s">
        <v>2204</v>
      </c>
      <c r="AF4784" t="s">
        <v>2200</v>
      </c>
      <c r="AG4784" t="s">
        <v>2202</v>
      </c>
      <c r="AH4784" t="s">
        <v>284</v>
      </c>
      <c r="AI4784">
        <v>870936440</v>
      </c>
      <c r="AM4784">
        <v>260001</v>
      </c>
      <c r="BE4784">
        <f t="shared" si="320"/>
        <v>0</v>
      </c>
      <c r="BF4784" s="6">
        <f t="shared" si="321"/>
        <v>-5640</v>
      </c>
      <c r="BG4784" s="7" t="s">
        <v>71</v>
      </c>
      <c r="BH4784" t="e">
        <f>+VLOOKUP(AF4784,Sheet4!A:A,1,FALSE)</f>
        <v>#N/A</v>
      </c>
      <c r="BL4784">
        <v>6640</v>
      </c>
      <c r="BM4784" s="59">
        <f t="shared" si="322"/>
        <v>-1000</v>
      </c>
      <c r="BN4784" t="s">
        <v>2203</v>
      </c>
    </row>
    <row r="4785" spans="1:66" ht="13" customHeight="1" x14ac:dyDescent="0.3">
      <c r="A4785" s="5">
        <v>46114</v>
      </c>
      <c r="B4785" t="s">
        <v>76</v>
      </c>
      <c r="F4785">
        <v>27000</v>
      </c>
      <c r="G4785">
        <v>27000</v>
      </c>
      <c r="H4785">
        <v>22940</v>
      </c>
      <c r="I4785" s="6">
        <v>-4060</v>
      </c>
      <c r="Q4785" t="s">
        <v>77</v>
      </c>
      <c r="U4785">
        <v>2601445</v>
      </c>
      <c r="V4785" t="s">
        <v>2200</v>
      </c>
      <c r="W4785" t="s">
        <v>169</v>
      </c>
      <c r="X4785" t="s">
        <v>281</v>
      </c>
      <c r="Y4785" t="s">
        <v>2205</v>
      </c>
      <c r="AF4785" t="s">
        <v>2200</v>
      </c>
      <c r="AG4785" t="s">
        <v>2202</v>
      </c>
      <c r="AH4785" t="s">
        <v>284</v>
      </c>
      <c r="AI4785">
        <v>870936440</v>
      </c>
      <c r="AM4785">
        <v>260001</v>
      </c>
      <c r="BE4785">
        <f t="shared" si="320"/>
        <v>0</v>
      </c>
      <c r="BF4785" s="6">
        <f t="shared" si="321"/>
        <v>-22940</v>
      </c>
      <c r="BG4785" s="7" t="s">
        <v>71</v>
      </c>
      <c r="BH4785" t="e">
        <f>+VLOOKUP(AF4785,Sheet4!A:A,1,FALSE)</f>
        <v>#N/A</v>
      </c>
      <c r="BL4785">
        <v>27000</v>
      </c>
      <c r="BM4785" s="59">
        <f t="shared" si="322"/>
        <v>-4060</v>
      </c>
      <c r="BN4785" t="s">
        <v>2203</v>
      </c>
    </row>
    <row r="4786" spans="1:66" ht="13" customHeight="1" x14ac:dyDescent="0.3">
      <c r="A4786" s="5">
        <v>46114</v>
      </c>
      <c r="B4786" t="s">
        <v>76</v>
      </c>
      <c r="F4786">
        <v>1240</v>
      </c>
      <c r="G4786">
        <v>1240</v>
      </c>
      <c r="H4786">
        <v>1060</v>
      </c>
      <c r="I4786" s="6">
        <v>-180</v>
      </c>
      <c r="Q4786" t="s">
        <v>77</v>
      </c>
      <c r="U4786">
        <v>2601445</v>
      </c>
      <c r="V4786" t="s">
        <v>2200</v>
      </c>
      <c r="W4786" t="s">
        <v>169</v>
      </c>
      <c r="X4786" t="s">
        <v>281</v>
      </c>
      <c r="Y4786" t="s">
        <v>2206</v>
      </c>
      <c r="AF4786" t="s">
        <v>2200</v>
      </c>
      <c r="AG4786" t="s">
        <v>2202</v>
      </c>
      <c r="AH4786" t="s">
        <v>284</v>
      </c>
      <c r="AI4786">
        <v>870936440</v>
      </c>
      <c r="AM4786">
        <v>260001</v>
      </c>
      <c r="BE4786">
        <f t="shared" si="320"/>
        <v>0</v>
      </c>
      <c r="BF4786" s="6">
        <f t="shared" si="321"/>
        <v>-1060</v>
      </c>
      <c r="BG4786" s="7" t="s">
        <v>71</v>
      </c>
      <c r="BH4786" t="e">
        <f>+VLOOKUP(AF4786,Sheet4!A:A,1,FALSE)</f>
        <v>#N/A</v>
      </c>
      <c r="BL4786">
        <v>1240</v>
      </c>
      <c r="BM4786" s="59">
        <f t="shared" si="322"/>
        <v>-180</v>
      </c>
      <c r="BN4786" t="s">
        <v>2203</v>
      </c>
    </row>
    <row r="4787" spans="1:66" ht="13" customHeight="1" x14ac:dyDescent="0.3">
      <c r="A4787" s="5">
        <v>46114</v>
      </c>
      <c r="B4787" t="s">
        <v>76</v>
      </c>
      <c r="F4787">
        <v>900</v>
      </c>
      <c r="G4787">
        <v>900</v>
      </c>
      <c r="H4787">
        <v>760</v>
      </c>
      <c r="I4787" s="6">
        <v>-140</v>
      </c>
      <c r="Q4787" t="s">
        <v>77</v>
      </c>
      <c r="U4787">
        <v>2601445</v>
      </c>
      <c r="V4787" t="s">
        <v>2200</v>
      </c>
      <c r="W4787" t="s">
        <v>169</v>
      </c>
      <c r="X4787" t="s">
        <v>281</v>
      </c>
      <c r="Y4787" t="s">
        <v>2207</v>
      </c>
      <c r="AF4787" t="s">
        <v>2200</v>
      </c>
      <c r="AG4787" t="s">
        <v>2202</v>
      </c>
      <c r="AH4787" t="s">
        <v>284</v>
      </c>
      <c r="AI4787">
        <v>870936440</v>
      </c>
      <c r="AM4787">
        <v>260001</v>
      </c>
      <c r="BE4787">
        <f t="shared" si="320"/>
        <v>0</v>
      </c>
      <c r="BF4787" s="6">
        <f t="shared" si="321"/>
        <v>-760</v>
      </c>
      <c r="BG4787" s="7" t="s">
        <v>71</v>
      </c>
      <c r="BH4787" t="e">
        <f>+VLOOKUP(AF4787,Sheet4!A:A,1,FALSE)</f>
        <v>#N/A</v>
      </c>
      <c r="BL4787">
        <v>900</v>
      </c>
      <c r="BM4787" s="59">
        <f t="shared" si="322"/>
        <v>-140</v>
      </c>
      <c r="BN4787" t="s">
        <v>2203</v>
      </c>
    </row>
    <row r="4788" spans="1:66" ht="13" customHeight="1" x14ac:dyDescent="0.3">
      <c r="A4788" s="5">
        <v>46114</v>
      </c>
      <c r="B4788" t="s">
        <v>76</v>
      </c>
      <c r="F4788">
        <v>1040</v>
      </c>
      <c r="G4788">
        <v>1040</v>
      </c>
      <c r="H4788">
        <v>880</v>
      </c>
      <c r="I4788" s="6">
        <v>-160</v>
      </c>
      <c r="Q4788" t="s">
        <v>77</v>
      </c>
      <c r="U4788">
        <v>2601445</v>
      </c>
      <c r="V4788" t="s">
        <v>2200</v>
      </c>
      <c r="W4788" t="s">
        <v>169</v>
      </c>
      <c r="X4788" t="s">
        <v>281</v>
      </c>
      <c r="Y4788" t="s">
        <v>2208</v>
      </c>
      <c r="AF4788" t="s">
        <v>2200</v>
      </c>
      <c r="AG4788" t="s">
        <v>2202</v>
      </c>
      <c r="AH4788" t="s">
        <v>284</v>
      </c>
      <c r="AI4788">
        <v>870936440</v>
      </c>
      <c r="AM4788">
        <v>260001</v>
      </c>
      <c r="BE4788">
        <f t="shared" si="320"/>
        <v>0</v>
      </c>
      <c r="BF4788" s="6">
        <f t="shared" si="321"/>
        <v>-880</v>
      </c>
      <c r="BG4788" s="7" t="s">
        <v>71</v>
      </c>
      <c r="BH4788" t="e">
        <f>+VLOOKUP(AF4788,Sheet4!A:A,1,FALSE)</f>
        <v>#N/A</v>
      </c>
      <c r="BL4788">
        <v>1040</v>
      </c>
      <c r="BM4788" s="59">
        <f t="shared" si="322"/>
        <v>-160</v>
      </c>
      <c r="BN4788" t="s">
        <v>2203</v>
      </c>
    </row>
    <row r="4789" spans="1:66" ht="13" customHeight="1" x14ac:dyDescent="0.3">
      <c r="A4789" s="5">
        <v>46114</v>
      </c>
      <c r="B4789" t="s">
        <v>76</v>
      </c>
      <c r="F4789">
        <v>540</v>
      </c>
      <c r="G4789">
        <v>540</v>
      </c>
      <c r="H4789">
        <v>460</v>
      </c>
      <c r="I4789" s="6">
        <v>-80</v>
      </c>
      <c r="Q4789" t="s">
        <v>77</v>
      </c>
      <c r="U4789">
        <v>2601445</v>
      </c>
      <c r="V4789" t="s">
        <v>2200</v>
      </c>
      <c r="W4789" t="s">
        <v>169</v>
      </c>
      <c r="X4789" t="s">
        <v>281</v>
      </c>
      <c r="Y4789" t="s">
        <v>2209</v>
      </c>
      <c r="AF4789" t="s">
        <v>2200</v>
      </c>
      <c r="AG4789" t="s">
        <v>2202</v>
      </c>
      <c r="AH4789" t="s">
        <v>284</v>
      </c>
      <c r="AI4789">
        <v>870936440</v>
      </c>
      <c r="AM4789">
        <v>260001</v>
      </c>
      <c r="BE4789">
        <f t="shared" si="320"/>
        <v>0</v>
      </c>
      <c r="BF4789" s="6">
        <f t="shared" si="321"/>
        <v>-460</v>
      </c>
      <c r="BG4789" s="7" t="s">
        <v>71</v>
      </c>
      <c r="BH4789" t="e">
        <f>+VLOOKUP(AF4789,Sheet4!A:A,1,FALSE)</f>
        <v>#N/A</v>
      </c>
      <c r="BL4789">
        <v>540</v>
      </c>
      <c r="BM4789" s="59">
        <f t="shared" si="322"/>
        <v>-80</v>
      </c>
      <c r="BN4789" t="s">
        <v>2203</v>
      </c>
    </row>
    <row r="4790" spans="1:66" ht="13" customHeight="1" x14ac:dyDescent="0.3">
      <c r="A4790" s="5">
        <v>46114</v>
      </c>
      <c r="B4790" t="s">
        <v>76</v>
      </c>
      <c r="F4790">
        <v>1800</v>
      </c>
      <c r="G4790">
        <v>1800</v>
      </c>
      <c r="H4790">
        <v>1520</v>
      </c>
      <c r="I4790" s="6">
        <v>-280</v>
      </c>
      <c r="Q4790" t="s">
        <v>77</v>
      </c>
      <c r="U4790">
        <v>2601445</v>
      </c>
      <c r="V4790" t="s">
        <v>2200</v>
      </c>
      <c r="W4790" t="s">
        <v>169</v>
      </c>
      <c r="X4790" t="s">
        <v>281</v>
      </c>
      <c r="Y4790" t="s">
        <v>2210</v>
      </c>
      <c r="AF4790" t="s">
        <v>2200</v>
      </c>
      <c r="AG4790" t="s">
        <v>2202</v>
      </c>
      <c r="AH4790" t="s">
        <v>284</v>
      </c>
      <c r="AI4790">
        <v>870936440</v>
      </c>
      <c r="AM4790">
        <v>260001</v>
      </c>
      <c r="BE4790">
        <f t="shared" si="320"/>
        <v>0</v>
      </c>
      <c r="BF4790" s="6">
        <f t="shared" si="321"/>
        <v>-1520</v>
      </c>
      <c r="BG4790" s="7" t="s">
        <v>71</v>
      </c>
      <c r="BH4790" t="e">
        <f>+VLOOKUP(AF4790,Sheet4!A:A,1,FALSE)</f>
        <v>#N/A</v>
      </c>
      <c r="BL4790">
        <v>1800</v>
      </c>
      <c r="BM4790" s="59">
        <f t="shared" si="322"/>
        <v>-280</v>
      </c>
      <c r="BN4790" t="s">
        <v>2203</v>
      </c>
    </row>
    <row r="4791" spans="1:66" ht="13" customHeight="1" x14ac:dyDescent="0.3">
      <c r="A4791" s="5">
        <v>46114</v>
      </c>
      <c r="B4791" t="s">
        <v>76</v>
      </c>
      <c r="F4791">
        <v>1920</v>
      </c>
      <c r="G4791">
        <v>1920</v>
      </c>
      <c r="H4791">
        <v>1640</v>
      </c>
      <c r="I4791" s="6">
        <v>-280</v>
      </c>
      <c r="Q4791" t="s">
        <v>77</v>
      </c>
      <c r="U4791">
        <v>2601445</v>
      </c>
      <c r="V4791" t="s">
        <v>2200</v>
      </c>
      <c r="W4791" t="s">
        <v>169</v>
      </c>
      <c r="X4791" t="s">
        <v>281</v>
      </c>
      <c r="Y4791" t="s">
        <v>2211</v>
      </c>
      <c r="AF4791" t="s">
        <v>2200</v>
      </c>
      <c r="AG4791" t="s">
        <v>2202</v>
      </c>
      <c r="AH4791" t="s">
        <v>284</v>
      </c>
      <c r="AI4791">
        <v>870936440</v>
      </c>
      <c r="AM4791">
        <v>260001</v>
      </c>
      <c r="BE4791">
        <f t="shared" si="320"/>
        <v>0</v>
      </c>
      <c r="BF4791" s="6">
        <f t="shared" si="321"/>
        <v>-1640</v>
      </c>
      <c r="BG4791" s="7" t="s">
        <v>71</v>
      </c>
      <c r="BH4791" t="e">
        <f>+VLOOKUP(AF4791,Sheet4!A:A,1,FALSE)</f>
        <v>#N/A</v>
      </c>
      <c r="BL4791">
        <v>1920</v>
      </c>
      <c r="BM4791" s="59">
        <f t="shared" si="322"/>
        <v>-280</v>
      </c>
      <c r="BN4791" t="s">
        <v>2203</v>
      </c>
    </row>
    <row r="4792" spans="1:66" ht="13" customHeight="1" x14ac:dyDescent="0.3">
      <c r="A4792" s="5">
        <v>46114</v>
      </c>
      <c r="B4792" t="s">
        <v>76</v>
      </c>
      <c r="F4792">
        <v>20</v>
      </c>
      <c r="G4792">
        <v>20</v>
      </c>
      <c r="H4792">
        <v>20</v>
      </c>
      <c r="I4792" s="6">
        <v>0</v>
      </c>
      <c r="Q4792" t="s">
        <v>77</v>
      </c>
      <c r="U4792">
        <v>2601445</v>
      </c>
      <c r="V4792" t="s">
        <v>2200</v>
      </c>
      <c r="W4792" t="s">
        <v>169</v>
      </c>
      <c r="X4792" t="s">
        <v>281</v>
      </c>
      <c r="Y4792" t="s">
        <v>1778</v>
      </c>
      <c r="AF4792" t="s">
        <v>2200</v>
      </c>
      <c r="AG4792" t="s">
        <v>2202</v>
      </c>
      <c r="AH4792" t="s">
        <v>284</v>
      </c>
      <c r="AI4792">
        <v>870936440</v>
      </c>
      <c r="AM4792">
        <v>260001</v>
      </c>
      <c r="BE4792">
        <f t="shared" si="320"/>
        <v>0</v>
      </c>
      <c r="BF4792" s="6">
        <f t="shared" si="321"/>
        <v>-20</v>
      </c>
      <c r="BG4792" s="7" t="s">
        <v>71</v>
      </c>
      <c r="BH4792" t="e">
        <f>+VLOOKUP(AF4792,Sheet4!A:A,1,FALSE)</f>
        <v>#N/A</v>
      </c>
      <c r="BL4792">
        <v>20</v>
      </c>
      <c r="BM4792" s="59">
        <f t="shared" si="322"/>
        <v>0</v>
      </c>
      <c r="BN4792" t="s">
        <v>2203</v>
      </c>
    </row>
    <row r="4793" spans="1:66" ht="13" customHeight="1" x14ac:dyDescent="0.3">
      <c r="A4793" s="5">
        <v>46114</v>
      </c>
      <c r="B4793" t="s">
        <v>78</v>
      </c>
      <c r="F4793" s="8">
        <v>9</v>
      </c>
      <c r="G4793">
        <v>4.5</v>
      </c>
      <c r="H4793">
        <v>8</v>
      </c>
      <c r="I4793" s="6">
        <v>-1</v>
      </c>
      <c r="Q4793" t="s">
        <v>79</v>
      </c>
      <c r="U4793">
        <v>2601445</v>
      </c>
      <c r="V4793" t="s">
        <v>2200</v>
      </c>
      <c r="W4793" t="s">
        <v>169</v>
      </c>
      <c r="X4793" t="s">
        <v>281</v>
      </c>
      <c r="Y4793" t="s">
        <v>2201</v>
      </c>
      <c r="AF4793" t="s">
        <v>2200</v>
      </c>
      <c r="AG4793" t="s">
        <v>2202</v>
      </c>
      <c r="AH4793" t="s">
        <v>284</v>
      </c>
      <c r="AI4793">
        <v>870936440</v>
      </c>
      <c r="AM4793">
        <v>260001</v>
      </c>
      <c r="BE4793">
        <f t="shared" si="320"/>
        <v>0</v>
      </c>
      <c r="BF4793" s="6">
        <f t="shared" si="321"/>
        <v>-8</v>
      </c>
      <c r="BG4793" s="7" t="s">
        <v>71</v>
      </c>
      <c r="BH4793" t="e">
        <f>+VLOOKUP(AF4793,Sheet4!A:A,1,FALSE)</f>
        <v>#N/A</v>
      </c>
      <c r="BL4793">
        <v>4.5</v>
      </c>
      <c r="BM4793" s="59">
        <f t="shared" si="322"/>
        <v>3.5</v>
      </c>
      <c r="BN4793" t="s">
        <v>2203</v>
      </c>
    </row>
    <row r="4794" spans="1:66" ht="13" customHeight="1" x14ac:dyDescent="0.3">
      <c r="A4794" s="5">
        <v>46114</v>
      </c>
      <c r="B4794" t="s">
        <v>78</v>
      </c>
      <c r="F4794" s="8">
        <v>332</v>
      </c>
      <c r="G4794">
        <v>166</v>
      </c>
      <c r="H4794">
        <v>282</v>
      </c>
      <c r="I4794" s="6">
        <v>-50</v>
      </c>
      <c r="Q4794" t="s">
        <v>79</v>
      </c>
      <c r="U4794">
        <v>2601445</v>
      </c>
      <c r="V4794" t="s">
        <v>2200</v>
      </c>
      <c r="W4794" t="s">
        <v>169</v>
      </c>
      <c r="X4794" t="s">
        <v>281</v>
      </c>
      <c r="Y4794" t="s">
        <v>2204</v>
      </c>
      <c r="AF4794" t="s">
        <v>2200</v>
      </c>
      <c r="AG4794" t="s">
        <v>2202</v>
      </c>
      <c r="AH4794" t="s">
        <v>284</v>
      </c>
      <c r="AI4794">
        <v>870936440</v>
      </c>
      <c r="AM4794">
        <v>260001</v>
      </c>
      <c r="BE4794">
        <f t="shared" si="320"/>
        <v>0</v>
      </c>
      <c r="BF4794" s="6">
        <f t="shared" si="321"/>
        <v>-282</v>
      </c>
      <c r="BG4794" s="7" t="s">
        <v>71</v>
      </c>
      <c r="BH4794" t="e">
        <f>+VLOOKUP(AF4794,Sheet4!A:A,1,FALSE)</f>
        <v>#N/A</v>
      </c>
      <c r="BL4794">
        <v>166</v>
      </c>
      <c r="BM4794" s="59">
        <f t="shared" si="322"/>
        <v>116</v>
      </c>
      <c r="BN4794" t="s">
        <v>2203</v>
      </c>
    </row>
    <row r="4795" spans="1:66" ht="13" customHeight="1" x14ac:dyDescent="0.3">
      <c r="A4795" s="5">
        <v>46114</v>
      </c>
      <c r="B4795" t="s">
        <v>78</v>
      </c>
      <c r="F4795" s="8">
        <v>1350</v>
      </c>
      <c r="G4795">
        <v>675</v>
      </c>
      <c r="H4795">
        <v>1147</v>
      </c>
      <c r="I4795" s="6">
        <v>-203</v>
      </c>
      <c r="Q4795" t="s">
        <v>79</v>
      </c>
      <c r="U4795">
        <v>2601445</v>
      </c>
      <c r="V4795" t="s">
        <v>2200</v>
      </c>
      <c r="W4795" t="s">
        <v>169</v>
      </c>
      <c r="X4795" t="s">
        <v>281</v>
      </c>
      <c r="Y4795" t="s">
        <v>2205</v>
      </c>
      <c r="AF4795" t="s">
        <v>2200</v>
      </c>
      <c r="AG4795" t="s">
        <v>2202</v>
      </c>
      <c r="AH4795" t="s">
        <v>284</v>
      </c>
      <c r="AI4795">
        <v>870936440</v>
      </c>
      <c r="AM4795">
        <v>260001</v>
      </c>
      <c r="BE4795">
        <f t="shared" si="320"/>
        <v>0</v>
      </c>
      <c r="BF4795" s="6">
        <f t="shared" si="321"/>
        <v>-1147</v>
      </c>
      <c r="BG4795" s="7" t="s">
        <v>71</v>
      </c>
      <c r="BH4795" t="e">
        <f>+VLOOKUP(AF4795,Sheet4!A:A,1,FALSE)</f>
        <v>#N/A</v>
      </c>
      <c r="BL4795">
        <v>675</v>
      </c>
      <c r="BM4795" s="59">
        <f t="shared" si="322"/>
        <v>472</v>
      </c>
      <c r="BN4795" t="s">
        <v>2203</v>
      </c>
    </row>
    <row r="4796" spans="1:66" ht="13" customHeight="1" x14ac:dyDescent="0.3">
      <c r="A4796" s="5">
        <v>46114</v>
      </c>
      <c r="B4796" t="s">
        <v>78</v>
      </c>
      <c r="F4796" s="8">
        <v>62</v>
      </c>
      <c r="G4796">
        <v>31</v>
      </c>
      <c r="H4796">
        <v>53</v>
      </c>
      <c r="I4796" s="6">
        <v>-9</v>
      </c>
      <c r="Q4796" t="s">
        <v>79</v>
      </c>
      <c r="U4796">
        <v>2601445</v>
      </c>
      <c r="V4796" t="s">
        <v>2200</v>
      </c>
      <c r="W4796" t="s">
        <v>169</v>
      </c>
      <c r="X4796" t="s">
        <v>281</v>
      </c>
      <c r="Y4796" t="s">
        <v>2206</v>
      </c>
      <c r="AF4796" t="s">
        <v>2200</v>
      </c>
      <c r="AG4796" t="s">
        <v>2202</v>
      </c>
      <c r="AH4796" t="s">
        <v>284</v>
      </c>
      <c r="AI4796">
        <v>870936440</v>
      </c>
      <c r="AM4796">
        <v>260001</v>
      </c>
      <c r="BE4796">
        <f t="shared" si="320"/>
        <v>0</v>
      </c>
      <c r="BF4796" s="6">
        <f t="shared" si="321"/>
        <v>-53</v>
      </c>
      <c r="BG4796" s="7" t="s">
        <v>71</v>
      </c>
      <c r="BH4796" t="e">
        <f>+VLOOKUP(AF4796,Sheet4!A:A,1,FALSE)</f>
        <v>#N/A</v>
      </c>
      <c r="BL4796">
        <v>31</v>
      </c>
      <c r="BM4796" s="59">
        <f t="shared" si="322"/>
        <v>22</v>
      </c>
      <c r="BN4796" t="s">
        <v>2203</v>
      </c>
    </row>
    <row r="4797" spans="1:66" ht="13" customHeight="1" x14ac:dyDescent="0.3">
      <c r="A4797" s="5">
        <v>46114</v>
      </c>
      <c r="B4797" t="s">
        <v>78</v>
      </c>
      <c r="F4797" s="8">
        <v>45</v>
      </c>
      <c r="G4797">
        <v>22.5</v>
      </c>
      <c r="H4797">
        <v>38</v>
      </c>
      <c r="I4797" s="6">
        <v>-7</v>
      </c>
      <c r="Q4797" t="s">
        <v>79</v>
      </c>
      <c r="U4797">
        <v>2601445</v>
      </c>
      <c r="V4797" t="s">
        <v>2200</v>
      </c>
      <c r="W4797" t="s">
        <v>169</v>
      </c>
      <c r="X4797" t="s">
        <v>281</v>
      </c>
      <c r="Y4797" t="s">
        <v>2207</v>
      </c>
      <c r="AF4797" t="s">
        <v>2200</v>
      </c>
      <c r="AG4797" t="s">
        <v>2202</v>
      </c>
      <c r="AH4797" t="s">
        <v>284</v>
      </c>
      <c r="AI4797">
        <v>870936440</v>
      </c>
      <c r="AM4797">
        <v>260001</v>
      </c>
      <c r="BE4797">
        <f t="shared" si="320"/>
        <v>0</v>
      </c>
      <c r="BF4797" s="6">
        <f t="shared" si="321"/>
        <v>-38</v>
      </c>
      <c r="BG4797" s="7" t="s">
        <v>71</v>
      </c>
      <c r="BH4797" t="e">
        <f>+VLOOKUP(AF4797,Sheet4!A:A,1,FALSE)</f>
        <v>#N/A</v>
      </c>
      <c r="BL4797">
        <v>22.5</v>
      </c>
      <c r="BM4797" s="59">
        <f t="shared" si="322"/>
        <v>15.5</v>
      </c>
      <c r="BN4797" t="s">
        <v>2203</v>
      </c>
    </row>
    <row r="4798" spans="1:66" ht="13" customHeight="1" x14ac:dyDescent="0.3">
      <c r="A4798" s="5">
        <v>46114</v>
      </c>
      <c r="B4798" t="s">
        <v>78</v>
      </c>
      <c r="F4798" s="8">
        <v>52</v>
      </c>
      <c r="G4798">
        <v>26</v>
      </c>
      <c r="H4798">
        <v>44</v>
      </c>
      <c r="I4798" s="6">
        <v>-8</v>
      </c>
      <c r="Q4798" t="s">
        <v>79</v>
      </c>
      <c r="U4798">
        <v>2601445</v>
      </c>
      <c r="V4798" t="s">
        <v>2200</v>
      </c>
      <c r="W4798" t="s">
        <v>169</v>
      </c>
      <c r="X4798" t="s">
        <v>281</v>
      </c>
      <c r="Y4798" t="s">
        <v>2208</v>
      </c>
      <c r="AF4798" t="s">
        <v>2200</v>
      </c>
      <c r="AG4798" t="s">
        <v>2202</v>
      </c>
      <c r="AH4798" t="s">
        <v>284</v>
      </c>
      <c r="AI4798">
        <v>870936440</v>
      </c>
      <c r="AM4798">
        <v>260001</v>
      </c>
      <c r="BE4798">
        <f t="shared" si="320"/>
        <v>0</v>
      </c>
      <c r="BF4798" s="6">
        <f t="shared" si="321"/>
        <v>-44</v>
      </c>
      <c r="BG4798" s="7" t="s">
        <v>71</v>
      </c>
      <c r="BH4798" t="e">
        <f>+VLOOKUP(AF4798,Sheet4!A:A,1,FALSE)</f>
        <v>#N/A</v>
      </c>
      <c r="BL4798">
        <v>26</v>
      </c>
      <c r="BM4798" s="59">
        <f t="shared" si="322"/>
        <v>18</v>
      </c>
      <c r="BN4798" t="s">
        <v>2203</v>
      </c>
    </row>
    <row r="4799" spans="1:66" ht="13" customHeight="1" x14ac:dyDescent="0.3">
      <c r="A4799" s="5">
        <v>46114</v>
      </c>
      <c r="B4799" t="s">
        <v>78</v>
      </c>
      <c r="F4799" s="8">
        <v>27</v>
      </c>
      <c r="G4799">
        <v>13.5</v>
      </c>
      <c r="H4799">
        <v>23</v>
      </c>
      <c r="I4799" s="6">
        <v>-4</v>
      </c>
      <c r="Q4799" t="s">
        <v>79</v>
      </c>
      <c r="U4799">
        <v>2601445</v>
      </c>
      <c r="V4799" t="s">
        <v>2200</v>
      </c>
      <c r="W4799" t="s">
        <v>169</v>
      </c>
      <c r="X4799" t="s">
        <v>281</v>
      </c>
      <c r="Y4799" t="s">
        <v>2209</v>
      </c>
      <c r="AF4799" t="s">
        <v>2200</v>
      </c>
      <c r="AG4799" t="s">
        <v>2202</v>
      </c>
      <c r="AH4799" t="s">
        <v>284</v>
      </c>
      <c r="AI4799">
        <v>870936440</v>
      </c>
      <c r="AM4799">
        <v>260001</v>
      </c>
      <c r="BE4799">
        <f t="shared" si="320"/>
        <v>0</v>
      </c>
      <c r="BF4799" s="6">
        <f t="shared" si="321"/>
        <v>-23</v>
      </c>
      <c r="BG4799" s="7" t="s">
        <v>71</v>
      </c>
      <c r="BH4799" t="e">
        <f>+VLOOKUP(AF4799,Sheet4!A:A,1,FALSE)</f>
        <v>#N/A</v>
      </c>
      <c r="BL4799">
        <v>13.5</v>
      </c>
      <c r="BM4799" s="59">
        <f t="shared" si="322"/>
        <v>9.5</v>
      </c>
      <c r="BN4799" t="s">
        <v>2203</v>
      </c>
    </row>
    <row r="4800" spans="1:66" ht="13" customHeight="1" x14ac:dyDescent="0.3">
      <c r="A4800" s="5">
        <v>46114</v>
      </c>
      <c r="B4800" t="s">
        <v>78</v>
      </c>
      <c r="F4800" s="8">
        <v>90</v>
      </c>
      <c r="G4800">
        <v>45</v>
      </c>
      <c r="H4800">
        <v>76</v>
      </c>
      <c r="I4800" s="6">
        <v>-14</v>
      </c>
      <c r="Q4800" t="s">
        <v>79</v>
      </c>
      <c r="U4800">
        <v>2601445</v>
      </c>
      <c r="V4800" t="s">
        <v>2200</v>
      </c>
      <c r="W4800" t="s">
        <v>169</v>
      </c>
      <c r="X4800" t="s">
        <v>281</v>
      </c>
      <c r="Y4800" t="s">
        <v>2210</v>
      </c>
      <c r="AF4800" t="s">
        <v>2200</v>
      </c>
      <c r="AG4800" t="s">
        <v>2202</v>
      </c>
      <c r="AH4800" t="s">
        <v>284</v>
      </c>
      <c r="AI4800">
        <v>870936440</v>
      </c>
      <c r="AM4800">
        <v>260001</v>
      </c>
      <c r="BE4800">
        <f t="shared" si="320"/>
        <v>0</v>
      </c>
      <c r="BF4800" s="6">
        <f t="shared" si="321"/>
        <v>-76</v>
      </c>
      <c r="BG4800" s="7" t="s">
        <v>71</v>
      </c>
      <c r="BH4800" t="e">
        <f>+VLOOKUP(AF4800,Sheet4!A:A,1,FALSE)</f>
        <v>#N/A</v>
      </c>
      <c r="BL4800">
        <v>45</v>
      </c>
      <c r="BM4800" s="59">
        <f t="shared" si="322"/>
        <v>31</v>
      </c>
      <c r="BN4800" t="s">
        <v>2203</v>
      </c>
    </row>
    <row r="4801" spans="1:67" ht="13" customHeight="1" x14ac:dyDescent="0.3">
      <c r="A4801" s="5">
        <v>46114</v>
      </c>
      <c r="B4801" t="s">
        <v>78</v>
      </c>
      <c r="F4801" s="8">
        <v>96</v>
      </c>
      <c r="G4801">
        <v>48</v>
      </c>
      <c r="H4801">
        <v>82</v>
      </c>
      <c r="I4801" s="6">
        <v>-14</v>
      </c>
      <c r="Q4801" t="s">
        <v>79</v>
      </c>
      <c r="U4801">
        <v>2601445</v>
      </c>
      <c r="V4801" t="s">
        <v>2200</v>
      </c>
      <c r="W4801" t="s">
        <v>169</v>
      </c>
      <c r="X4801" t="s">
        <v>281</v>
      </c>
      <c r="Y4801" t="s">
        <v>2211</v>
      </c>
      <c r="AF4801" t="s">
        <v>2200</v>
      </c>
      <c r="AG4801" t="s">
        <v>2202</v>
      </c>
      <c r="AH4801" t="s">
        <v>284</v>
      </c>
      <c r="AI4801">
        <v>870936440</v>
      </c>
      <c r="AM4801">
        <v>260001</v>
      </c>
      <c r="BE4801">
        <f t="shared" si="320"/>
        <v>0</v>
      </c>
      <c r="BF4801" s="6">
        <f t="shared" si="321"/>
        <v>-82</v>
      </c>
      <c r="BG4801" s="7" t="s">
        <v>71</v>
      </c>
      <c r="BH4801" t="e">
        <f>+VLOOKUP(AF4801,Sheet4!A:A,1,FALSE)</f>
        <v>#N/A</v>
      </c>
      <c r="BL4801">
        <v>48</v>
      </c>
      <c r="BM4801" s="59">
        <f t="shared" si="322"/>
        <v>34</v>
      </c>
      <c r="BN4801" t="s">
        <v>2203</v>
      </c>
    </row>
    <row r="4802" spans="1:67" ht="13" customHeight="1" x14ac:dyDescent="0.3">
      <c r="A4802" s="5">
        <v>46114</v>
      </c>
      <c r="B4802" t="s">
        <v>78</v>
      </c>
      <c r="F4802" s="8">
        <v>1</v>
      </c>
      <c r="G4802">
        <v>0.5</v>
      </c>
      <c r="H4802">
        <v>1</v>
      </c>
      <c r="I4802" s="6">
        <v>0</v>
      </c>
      <c r="Q4802" t="s">
        <v>79</v>
      </c>
      <c r="U4802">
        <v>2601445</v>
      </c>
      <c r="V4802" t="s">
        <v>2200</v>
      </c>
      <c r="W4802" t="s">
        <v>169</v>
      </c>
      <c r="X4802" t="s">
        <v>281</v>
      </c>
      <c r="Y4802" t="s">
        <v>1778</v>
      </c>
      <c r="AF4802" t="s">
        <v>2200</v>
      </c>
      <c r="AG4802" t="s">
        <v>2202</v>
      </c>
      <c r="AH4802" t="s">
        <v>284</v>
      </c>
      <c r="AI4802">
        <v>870936440</v>
      </c>
      <c r="AM4802">
        <v>260001</v>
      </c>
      <c r="BE4802">
        <f t="shared" ref="BE4802:BE4865" si="324">+BB4802+BC4802</f>
        <v>0</v>
      </c>
      <c r="BF4802" s="6">
        <f t="shared" ref="BF4802:BF4865" si="325">+BE4802-H4802</f>
        <v>-1</v>
      </c>
      <c r="BG4802" s="7" t="s">
        <v>71</v>
      </c>
      <c r="BH4802" t="e">
        <f>+VLOOKUP(AF4802,Sheet4!A:A,1,FALSE)</f>
        <v>#N/A</v>
      </c>
      <c r="BL4802">
        <v>0.5</v>
      </c>
      <c r="BM4802" s="59">
        <f t="shared" ref="BM4802:BM4865" si="326">+H4802+-BL4802</f>
        <v>0.5</v>
      </c>
      <c r="BN4802" t="s">
        <v>2203</v>
      </c>
    </row>
    <row r="4803" spans="1:67" ht="13" customHeight="1" x14ac:dyDescent="0.3">
      <c r="A4803" s="5">
        <v>46114</v>
      </c>
      <c r="B4803" t="s">
        <v>80</v>
      </c>
      <c r="F4803">
        <v>112.5</v>
      </c>
      <c r="G4803">
        <v>112.5</v>
      </c>
      <c r="H4803">
        <v>100</v>
      </c>
      <c r="I4803" s="6">
        <v>-12.5</v>
      </c>
      <c r="Q4803" t="s">
        <v>81</v>
      </c>
      <c r="U4803">
        <v>2601445</v>
      </c>
      <c r="V4803" t="s">
        <v>2200</v>
      </c>
      <c r="W4803" t="s">
        <v>169</v>
      </c>
      <c r="X4803" t="s">
        <v>281</v>
      </c>
      <c r="Y4803" t="s">
        <v>2201</v>
      </c>
      <c r="AF4803" t="s">
        <v>2200</v>
      </c>
      <c r="AG4803" t="s">
        <v>2202</v>
      </c>
      <c r="AH4803" t="s">
        <v>284</v>
      </c>
      <c r="AI4803">
        <v>870936440</v>
      </c>
      <c r="AM4803">
        <v>260001</v>
      </c>
      <c r="BC4803" s="9">
        <v>112</v>
      </c>
      <c r="BE4803">
        <f t="shared" si="324"/>
        <v>112</v>
      </c>
      <c r="BF4803" s="6">
        <f t="shared" si="325"/>
        <v>12</v>
      </c>
      <c r="BG4803" s="10" t="s">
        <v>99</v>
      </c>
      <c r="BH4803" t="e">
        <f>+VLOOKUP(AF4803,Sheet4!A:A,1,FALSE)</f>
        <v>#N/A</v>
      </c>
      <c r="BL4803">
        <v>112.5</v>
      </c>
      <c r="BM4803" s="59">
        <f t="shared" si="326"/>
        <v>-12.5</v>
      </c>
      <c r="BN4803" t="s">
        <v>2203</v>
      </c>
    </row>
    <row r="4804" spans="1:67" ht="13" customHeight="1" x14ac:dyDescent="0.3">
      <c r="A4804" s="5">
        <v>46114</v>
      </c>
      <c r="B4804" t="s">
        <v>80</v>
      </c>
      <c r="F4804">
        <v>4150</v>
      </c>
      <c r="G4804">
        <v>4150</v>
      </c>
      <c r="H4804">
        <v>3525</v>
      </c>
      <c r="I4804" s="6">
        <v>-625</v>
      </c>
      <c r="Q4804" t="s">
        <v>81</v>
      </c>
      <c r="U4804">
        <v>2601445</v>
      </c>
      <c r="V4804" t="s">
        <v>2200</v>
      </c>
      <c r="W4804" t="s">
        <v>169</v>
      </c>
      <c r="X4804" t="s">
        <v>281</v>
      </c>
      <c r="Y4804" t="s">
        <v>2204</v>
      </c>
      <c r="AF4804" t="s">
        <v>2200</v>
      </c>
      <c r="AG4804" t="s">
        <v>2202</v>
      </c>
      <c r="AH4804" t="s">
        <v>284</v>
      </c>
      <c r="AI4804">
        <v>870936440</v>
      </c>
      <c r="AM4804">
        <v>260001</v>
      </c>
      <c r="BC4804" s="9">
        <v>4150</v>
      </c>
      <c r="BE4804">
        <f t="shared" si="324"/>
        <v>4150</v>
      </c>
      <c r="BF4804" s="6">
        <f t="shared" si="325"/>
        <v>625</v>
      </c>
      <c r="BG4804" s="10" t="s">
        <v>99</v>
      </c>
      <c r="BH4804" t="e">
        <f>+VLOOKUP(AF4804,Sheet4!A:A,1,FALSE)</f>
        <v>#N/A</v>
      </c>
      <c r="BL4804">
        <v>4150</v>
      </c>
      <c r="BM4804" s="59">
        <f t="shared" si="326"/>
        <v>-625</v>
      </c>
      <c r="BN4804" t="s">
        <v>2203</v>
      </c>
    </row>
    <row r="4805" spans="1:67" ht="13" customHeight="1" x14ac:dyDescent="0.3">
      <c r="A4805" s="5">
        <v>46114</v>
      </c>
      <c r="B4805" t="s">
        <v>80</v>
      </c>
      <c r="F4805">
        <v>16875</v>
      </c>
      <c r="G4805">
        <v>16875</v>
      </c>
      <c r="H4805">
        <v>14337.5</v>
      </c>
      <c r="I4805" s="6">
        <v>-2537.5</v>
      </c>
      <c r="Q4805" t="s">
        <v>81</v>
      </c>
      <c r="U4805">
        <v>2601445</v>
      </c>
      <c r="V4805" t="s">
        <v>2200</v>
      </c>
      <c r="W4805" t="s">
        <v>169</v>
      </c>
      <c r="X4805" t="s">
        <v>281</v>
      </c>
      <c r="Y4805" t="s">
        <v>2205</v>
      </c>
      <c r="AF4805" t="s">
        <v>2200</v>
      </c>
      <c r="AG4805" t="s">
        <v>2202</v>
      </c>
      <c r="AH4805" t="s">
        <v>284</v>
      </c>
      <c r="AI4805">
        <v>870936440</v>
      </c>
      <c r="AM4805">
        <v>260001</v>
      </c>
      <c r="BB4805" s="9">
        <v>16875</v>
      </c>
      <c r="BE4805">
        <f t="shared" si="324"/>
        <v>16875</v>
      </c>
      <c r="BF4805" s="6">
        <f t="shared" si="325"/>
        <v>2537.5</v>
      </c>
      <c r="BG4805" s="12" t="s">
        <v>99</v>
      </c>
      <c r="BH4805" t="e">
        <f>+VLOOKUP(AF4805,Sheet4!A:A,1,FALSE)</f>
        <v>#N/A</v>
      </c>
      <c r="BL4805">
        <v>16875</v>
      </c>
      <c r="BM4805" s="59">
        <f t="shared" si="326"/>
        <v>-2537.5</v>
      </c>
      <c r="BN4805" t="s">
        <v>2203</v>
      </c>
    </row>
    <row r="4806" spans="1:67" ht="13" customHeight="1" x14ac:dyDescent="0.3">
      <c r="A4806" s="5">
        <v>46114</v>
      </c>
      <c r="B4806" t="s">
        <v>80</v>
      </c>
      <c r="F4806">
        <v>775</v>
      </c>
      <c r="G4806">
        <v>775</v>
      </c>
      <c r="H4806">
        <v>662.5</v>
      </c>
      <c r="I4806" s="6">
        <v>-112.5</v>
      </c>
      <c r="Q4806" t="s">
        <v>81</v>
      </c>
      <c r="U4806">
        <v>2601445</v>
      </c>
      <c r="V4806" t="s">
        <v>2200</v>
      </c>
      <c r="W4806" t="s">
        <v>169</v>
      </c>
      <c r="X4806" t="s">
        <v>281</v>
      </c>
      <c r="Y4806" t="s">
        <v>2206</v>
      </c>
      <c r="AF4806" t="s">
        <v>2200</v>
      </c>
      <c r="AG4806" t="s">
        <v>2202</v>
      </c>
      <c r="AH4806" t="s">
        <v>284</v>
      </c>
      <c r="AI4806">
        <v>870936440</v>
      </c>
      <c r="AM4806">
        <v>260001</v>
      </c>
      <c r="BB4806" s="9">
        <v>775</v>
      </c>
      <c r="BE4806">
        <f t="shared" si="324"/>
        <v>775</v>
      </c>
      <c r="BF4806" s="6">
        <f t="shared" si="325"/>
        <v>112.5</v>
      </c>
      <c r="BG4806" s="12" t="s">
        <v>99</v>
      </c>
      <c r="BH4806" t="e">
        <f>+VLOOKUP(AF4806,Sheet4!A:A,1,FALSE)</f>
        <v>#N/A</v>
      </c>
      <c r="BL4806">
        <v>775</v>
      </c>
      <c r="BM4806" s="59">
        <f t="shared" si="326"/>
        <v>-112.5</v>
      </c>
      <c r="BN4806" t="s">
        <v>2203</v>
      </c>
    </row>
    <row r="4807" spans="1:67" ht="13" customHeight="1" x14ac:dyDescent="0.3">
      <c r="A4807" s="5">
        <v>46114</v>
      </c>
      <c r="B4807" t="s">
        <v>80</v>
      </c>
      <c r="F4807">
        <v>562.5</v>
      </c>
      <c r="G4807">
        <v>562.5</v>
      </c>
      <c r="H4807">
        <v>475</v>
      </c>
      <c r="I4807" s="6">
        <v>-87.5</v>
      </c>
      <c r="Q4807" t="s">
        <v>81</v>
      </c>
      <c r="U4807">
        <v>2601445</v>
      </c>
      <c r="V4807" t="s">
        <v>2200</v>
      </c>
      <c r="W4807" t="s">
        <v>169</v>
      </c>
      <c r="X4807" t="s">
        <v>281</v>
      </c>
      <c r="Y4807" t="s">
        <v>2207</v>
      </c>
      <c r="AF4807" t="s">
        <v>2200</v>
      </c>
      <c r="AG4807" t="s">
        <v>2202</v>
      </c>
      <c r="AH4807" t="s">
        <v>284</v>
      </c>
      <c r="AI4807">
        <v>870936440</v>
      </c>
      <c r="AM4807">
        <v>260001</v>
      </c>
      <c r="BB4807" s="9">
        <v>562</v>
      </c>
      <c r="BE4807">
        <f t="shared" si="324"/>
        <v>562</v>
      </c>
      <c r="BF4807" s="6">
        <f t="shared" si="325"/>
        <v>87</v>
      </c>
      <c r="BG4807" s="12" t="s">
        <v>99</v>
      </c>
      <c r="BH4807" t="e">
        <f>+VLOOKUP(AF4807,Sheet4!A:A,1,FALSE)</f>
        <v>#N/A</v>
      </c>
      <c r="BL4807">
        <v>562.5</v>
      </c>
      <c r="BM4807" s="59">
        <f t="shared" si="326"/>
        <v>-87.5</v>
      </c>
      <c r="BN4807" t="s">
        <v>2203</v>
      </c>
    </row>
    <row r="4808" spans="1:67" ht="13" customHeight="1" x14ac:dyDescent="0.3">
      <c r="A4808" s="5">
        <v>46114</v>
      </c>
      <c r="B4808" t="s">
        <v>80</v>
      </c>
      <c r="F4808">
        <v>650</v>
      </c>
      <c r="G4808">
        <v>650</v>
      </c>
      <c r="H4808">
        <v>550</v>
      </c>
      <c r="I4808" s="6">
        <v>-100</v>
      </c>
      <c r="Q4808" t="s">
        <v>81</v>
      </c>
      <c r="U4808">
        <v>2601445</v>
      </c>
      <c r="V4808" t="s">
        <v>2200</v>
      </c>
      <c r="W4808" t="s">
        <v>169</v>
      </c>
      <c r="X4808" t="s">
        <v>281</v>
      </c>
      <c r="Y4808" t="s">
        <v>2208</v>
      </c>
      <c r="AF4808" t="s">
        <v>2200</v>
      </c>
      <c r="AG4808" t="s">
        <v>2202</v>
      </c>
      <c r="AH4808" t="s">
        <v>284</v>
      </c>
      <c r="AI4808">
        <v>870936440</v>
      </c>
      <c r="AM4808">
        <v>260001</v>
      </c>
      <c r="BB4808" s="9">
        <v>650</v>
      </c>
      <c r="BE4808">
        <f t="shared" si="324"/>
        <v>650</v>
      </c>
      <c r="BF4808" s="6">
        <f t="shared" si="325"/>
        <v>100</v>
      </c>
      <c r="BG4808" s="12" t="s">
        <v>99</v>
      </c>
      <c r="BH4808" t="e">
        <f>+VLOOKUP(AF4808,Sheet4!A:A,1,FALSE)</f>
        <v>#N/A</v>
      </c>
      <c r="BL4808">
        <v>650</v>
      </c>
      <c r="BM4808" s="59">
        <f t="shared" si="326"/>
        <v>-100</v>
      </c>
      <c r="BN4808" t="s">
        <v>2203</v>
      </c>
    </row>
    <row r="4809" spans="1:67" ht="13" customHeight="1" x14ac:dyDescent="0.3">
      <c r="A4809" s="5">
        <v>46114</v>
      </c>
      <c r="B4809" t="s">
        <v>80</v>
      </c>
      <c r="F4809">
        <v>337.5</v>
      </c>
      <c r="G4809">
        <v>337.5</v>
      </c>
      <c r="H4809">
        <v>287.5</v>
      </c>
      <c r="I4809" s="6">
        <v>-50</v>
      </c>
      <c r="Q4809" t="s">
        <v>81</v>
      </c>
      <c r="U4809">
        <v>2601445</v>
      </c>
      <c r="V4809" t="s">
        <v>2200</v>
      </c>
      <c r="W4809" t="s">
        <v>169</v>
      </c>
      <c r="X4809" t="s">
        <v>281</v>
      </c>
      <c r="Y4809" t="s">
        <v>2209</v>
      </c>
      <c r="AF4809" t="s">
        <v>2200</v>
      </c>
      <c r="AG4809" t="s">
        <v>2202</v>
      </c>
      <c r="AH4809" t="s">
        <v>284</v>
      </c>
      <c r="AI4809">
        <v>870936440</v>
      </c>
      <c r="AM4809">
        <v>260001</v>
      </c>
      <c r="BB4809" s="9">
        <v>338</v>
      </c>
      <c r="BE4809">
        <f t="shared" si="324"/>
        <v>338</v>
      </c>
      <c r="BF4809" s="6">
        <f t="shared" si="325"/>
        <v>50.5</v>
      </c>
      <c r="BG4809" s="12" t="s">
        <v>99</v>
      </c>
      <c r="BH4809" t="e">
        <f>+VLOOKUP(AF4809,Sheet4!A:A,1,FALSE)</f>
        <v>#N/A</v>
      </c>
      <c r="BL4809">
        <v>337.5</v>
      </c>
      <c r="BM4809" s="59">
        <f t="shared" si="326"/>
        <v>-50</v>
      </c>
      <c r="BN4809" t="s">
        <v>2203</v>
      </c>
    </row>
    <row r="4810" spans="1:67" ht="13" customHeight="1" x14ac:dyDescent="0.3">
      <c r="A4810" s="5">
        <v>46114</v>
      </c>
      <c r="B4810" t="s">
        <v>80</v>
      </c>
      <c r="F4810">
        <v>1125</v>
      </c>
      <c r="G4810">
        <v>1125</v>
      </c>
      <c r="H4810">
        <v>950</v>
      </c>
      <c r="I4810" s="6">
        <v>-175</v>
      </c>
      <c r="Q4810" t="s">
        <v>81</v>
      </c>
      <c r="U4810">
        <v>2601445</v>
      </c>
      <c r="V4810" t="s">
        <v>2200</v>
      </c>
      <c r="W4810" t="s">
        <v>169</v>
      </c>
      <c r="X4810" t="s">
        <v>281</v>
      </c>
      <c r="Y4810" t="s">
        <v>2210</v>
      </c>
      <c r="AF4810" t="s">
        <v>2200</v>
      </c>
      <c r="AG4810" t="s">
        <v>2202</v>
      </c>
      <c r="AH4810" t="s">
        <v>284</v>
      </c>
      <c r="AI4810">
        <v>870936440</v>
      </c>
      <c r="AM4810">
        <v>260001</v>
      </c>
      <c r="BB4810" s="9">
        <v>1125</v>
      </c>
      <c r="BE4810">
        <f t="shared" si="324"/>
        <v>1125</v>
      </c>
      <c r="BF4810" s="6">
        <f t="shared" si="325"/>
        <v>175</v>
      </c>
      <c r="BG4810" s="12" t="s">
        <v>99</v>
      </c>
      <c r="BH4810" t="e">
        <f>+VLOOKUP(AF4810,Sheet4!A:A,1,FALSE)</f>
        <v>#N/A</v>
      </c>
      <c r="BL4810">
        <v>1125</v>
      </c>
      <c r="BM4810" s="59">
        <f t="shared" si="326"/>
        <v>-175</v>
      </c>
      <c r="BN4810" t="s">
        <v>2203</v>
      </c>
    </row>
    <row r="4811" spans="1:67" ht="13" customHeight="1" x14ac:dyDescent="0.3">
      <c r="A4811" s="5">
        <v>46114</v>
      </c>
      <c r="B4811" t="s">
        <v>80</v>
      </c>
      <c r="F4811">
        <v>1200</v>
      </c>
      <c r="G4811">
        <v>1200</v>
      </c>
      <c r="H4811">
        <v>1025</v>
      </c>
      <c r="I4811" s="6">
        <v>-175</v>
      </c>
      <c r="Q4811" t="s">
        <v>81</v>
      </c>
      <c r="U4811">
        <v>2601445</v>
      </c>
      <c r="V4811" t="s">
        <v>2200</v>
      </c>
      <c r="W4811" t="s">
        <v>169</v>
      </c>
      <c r="X4811" t="s">
        <v>281</v>
      </c>
      <c r="Y4811" t="s">
        <v>2211</v>
      </c>
      <c r="AF4811" t="s">
        <v>2200</v>
      </c>
      <c r="AG4811" t="s">
        <v>2202</v>
      </c>
      <c r="AH4811" t="s">
        <v>284</v>
      </c>
      <c r="AI4811">
        <v>870936440</v>
      </c>
      <c r="AM4811">
        <v>260001</v>
      </c>
      <c r="BB4811" s="9">
        <v>1200</v>
      </c>
      <c r="BE4811">
        <f t="shared" si="324"/>
        <v>1200</v>
      </c>
      <c r="BF4811" s="6">
        <f t="shared" si="325"/>
        <v>175</v>
      </c>
      <c r="BG4811" s="12" t="s">
        <v>99</v>
      </c>
      <c r="BH4811" t="e">
        <f>+VLOOKUP(AF4811,Sheet4!A:A,1,FALSE)</f>
        <v>#N/A</v>
      </c>
      <c r="BL4811">
        <v>1200</v>
      </c>
      <c r="BM4811" s="59">
        <f t="shared" si="326"/>
        <v>-175</v>
      </c>
      <c r="BN4811" t="s">
        <v>2203</v>
      </c>
    </row>
    <row r="4812" spans="1:67" ht="13" customHeight="1" x14ac:dyDescent="0.3">
      <c r="A4812" s="5">
        <v>46114</v>
      </c>
      <c r="B4812" t="s">
        <v>80</v>
      </c>
      <c r="F4812">
        <v>12.5</v>
      </c>
      <c r="G4812">
        <v>12.5</v>
      </c>
      <c r="H4812">
        <v>12.5</v>
      </c>
      <c r="I4812" s="6">
        <v>0</v>
      </c>
      <c r="Q4812" t="s">
        <v>81</v>
      </c>
      <c r="U4812">
        <v>2601445</v>
      </c>
      <c r="V4812" t="s">
        <v>2200</v>
      </c>
      <c r="W4812" t="s">
        <v>169</v>
      </c>
      <c r="X4812" t="s">
        <v>281</v>
      </c>
      <c r="Y4812" t="s">
        <v>1778</v>
      </c>
      <c r="AF4812" t="s">
        <v>2200</v>
      </c>
      <c r="AG4812" t="s">
        <v>2202</v>
      </c>
      <c r="AH4812" t="s">
        <v>284</v>
      </c>
      <c r="AI4812">
        <v>870936440</v>
      </c>
      <c r="AM4812">
        <v>260001</v>
      </c>
      <c r="BB4812" s="9">
        <v>12</v>
      </c>
      <c r="BE4812">
        <f t="shared" si="324"/>
        <v>12</v>
      </c>
      <c r="BF4812" s="6">
        <f t="shared" si="325"/>
        <v>-0.5</v>
      </c>
      <c r="BG4812" s="12" t="s">
        <v>99</v>
      </c>
      <c r="BH4812" t="e">
        <f>+VLOOKUP(AF4812,Sheet4!A:A,1,FALSE)</f>
        <v>#N/A</v>
      </c>
      <c r="BL4812">
        <v>12.5</v>
      </c>
      <c r="BM4812" s="59">
        <f t="shared" si="326"/>
        <v>0</v>
      </c>
      <c r="BN4812" t="s">
        <v>2203</v>
      </c>
    </row>
    <row r="4813" spans="1:67" ht="13" customHeight="1" x14ac:dyDescent="0.3">
      <c r="A4813" s="5">
        <v>46114</v>
      </c>
      <c r="B4813" t="s">
        <v>63</v>
      </c>
      <c r="F4813">
        <v>1815</v>
      </c>
      <c r="G4813">
        <v>1815</v>
      </c>
      <c r="H4813" s="6">
        <v>150</v>
      </c>
      <c r="I4813" s="6">
        <f t="shared" ref="I4813:I4831" si="327">H4813-G4813</f>
        <v>-1665</v>
      </c>
      <c r="J4813" s="6"/>
      <c r="K4813" s="6"/>
      <c r="Q4813" t="s">
        <v>64</v>
      </c>
      <c r="U4813">
        <v>2601446</v>
      </c>
      <c r="V4813" t="s">
        <v>2212</v>
      </c>
      <c r="W4813" t="s">
        <v>66</v>
      </c>
      <c r="X4813" t="s">
        <v>67</v>
      </c>
      <c r="Y4813" t="s">
        <v>2213</v>
      </c>
      <c r="AF4813" t="s">
        <v>2212</v>
      </c>
      <c r="AG4813" t="s">
        <v>2214</v>
      </c>
      <c r="AH4813" t="s">
        <v>70</v>
      </c>
      <c r="AI4813">
        <v>865421928</v>
      </c>
      <c r="AM4813">
        <v>260001</v>
      </c>
      <c r="BA4813" s="6">
        <v>-1665</v>
      </c>
      <c r="BE4813">
        <f t="shared" si="324"/>
        <v>0</v>
      </c>
      <c r="BF4813" s="6">
        <f t="shared" si="325"/>
        <v>-150</v>
      </c>
      <c r="BG4813" s="7" t="s">
        <v>71</v>
      </c>
      <c r="BH4813" t="e">
        <f>+VLOOKUP(AF4813,Sheet4!A:A,1,FALSE)</f>
        <v>#N/A</v>
      </c>
      <c r="BL4813" s="6">
        <v>150</v>
      </c>
      <c r="BM4813" s="59">
        <f t="shared" si="326"/>
        <v>0</v>
      </c>
      <c r="BN4813" t="s">
        <v>2215</v>
      </c>
      <c r="BO4813" t="s">
        <v>73</v>
      </c>
    </row>
    <row r="4814" spans="1:67" ht="13" customHeight="1" x14ac:dyDescent="0.3">
      <c r="A4814" s="5">
        <v>46114</v>
      </c>
      <c r="B4814" t="s">
        <v>74</v>
      </c>
      <c r="F4814" s="8">
        <v>121</v>
      </c>
      <c r="G4814">
        <v>60.5</v>
      </c>
      <c r="H4814" s="6">
        <v>10</v>
      </c>
      <c r="I4814" s="6">
        <f t="shared" si="327"/>
        <v>-50.5</v>
      </c>
      <c r="J4814" s="6"/>
      <c r="K4814" s="6"/>
      <c r="Q4814" t="s">
        <v>75</v>
      </c>
      <c r="U4814">
        <v>2601446</v>
      </c>
      <c r="V4814" t="s">
        <v>2212</v>
      </c>
      <c r="W4814" t="s">
        <v>66</v>
      </c>
      <c r="X4814" t="s">
        <v>67</v>
      </c>
      <c r="Y4814" t="s">
        <v>2213</v>
      </c>
      <c r="AF4814" t="s">
        <v>2212</v>
      </c>
      <c r="AG4814" t="s">
        <v>2214</v>
      </c>
      <c r="AH4814" t="s">
        <v>70</v>
      </c>
      <c r="AI4814">
        <v>865421928</v>
      </c>
      <c r="AM4814">
        <v>260001</v>
      </c>
      <c r="BA4814" s="6">
        <v>-111</v>
      </c>
      <c r="BE4814">
        <f t="shared" si="324"/>
        <v>0</v>
      </c>
      <c r="BF4814" s="6">
        <f t="shared" si="325"/>
        <v>-10</v>
      </c>
      <c r="BG4814" s="7" t="s">
        <v>71</v>
      </c>
      <c r="BH4814" t="e">
        <f>+VLOOKUP(AF4814,Sheet4!A:A,1,FALSE)</f>
        <v>#N/A</v>
      </c>
      <c r="BL4814" s="6">
        <v>10</v>
      </c>
      <c r="BM4814" s="59">
        <f t="shared" si="326"/>
        <v>0</v>
      </c>
      <c r="BN4814" t="s">
        <v>2215</v>
      </c>
    </row>
    <row r="4815" spans="1:67" ht="13" customHeight="1" x14ac:dyDescent="0.3">
      <c r="A4815" s="5">
        <v>46114</v>
      </c>
      <c r="B4815" t="s">
        <v>76</v>
      </c>
      <c r="F4815">
        <v>2420</v>
      </c>
      <c r="G4815">
        <v>2420</v>
      </c>
      <c r="H4815" s="6">
        <v>200</v>
      </c>
      <c r="I4815" s="6">
        <f t="shared" si="327"/>
        <v>-2220</v>
      </c>
      <c r="J4815" s="6"/>
      <c r="K4815" s="6"/>
      <c r="Q4815" t="s">
        <v>77</v>
      </c>
      <c r="U4815">
        <v>2601446</v>
      </c>
      <c r="V4815" t="s">
        <v>2212</v>
      </c>
      <c r="W4815" t="s">
        <v>66</v>
      </c>
      <c r="X4815" t="s">
        <v>67</v>
      </c>
      <c r="Y4815" t="s">
        <v>2213</v>
      </c>
      <c r="AF4815" t="s">
        <v>2212</v>
      </c>
      <c r="AG4815" t="s">
        <v>2214</v>
      </c>
      <c r="AH4815" t="s">
        <v>70</v>
      </c>
      <c r="AI4815">
        <v>865421928</v>
      </c>
      <c r="AM4815">
        <v>260001</v>
      </c>
      <c r="BA4815" s="6">
        <v>-2220</v>
      </c>
      <c r="BE4815">
        <f t="shared" si="324"/>
        <v>0</v>
      </c>
      <c r="BF4815" s="6">
        <f t="shared" si="325"/>
        <v>-200</v>
      </c>
      <c r="BG4815" s="7" t="s">
        <v>71</v>
      </c>
      <c r="BH4815" t="e">
        <f>+VLOOKUP(AF4815,Sheet4!A:A,1,FALSE)</f>
        <v>#N/A</v>
      </c>
      <c r="BL4815" s="6">
        <v>200</v>
      </c>
      <c r="BM4815" s="59">
        <f t="shared" si="326"/>
        <v>0</v>
      </c>
      <c r="BN4815" t="s">
        <v>2215</v>
      </c>
    </row>
    <row r="4816" spans="1:67" ht="13" customHeight="1" x14ac:dyDescent="0.3">
      <c r="A4816" s="5">
        <v>46114</v>
      </c>
      <c r="B4816" t="s">
        <v>78</v>
      </c>
      <c r="F4816" s="8">
        <v>97</v>
      </c>
      <c r="G4816">
        <v>48.5</v>
      </c>
      <c r="H4816" s="6">
        <v>10</v>
      </c>
      <c r="I4816" s="6">
        <f t="shared" si="327"/>
        <v>-38.5</v>
      </c>
      <c r="J4816" s="6"/>
      <c r="K4816" s="6"/>
      <c r="Q4816" t="s">
        <v>79</v>
      </c>
      <c r="U4816">
        <v>2601446</v>
      </c>
      <c r="V4816" t="s">
        <v>2212</v>
      </c>
      <c r="W4816" t="s">
        <v>66</v>
      </c>
      <c r="X4816" t="s">
        <v>67</v>
      </c>
      <c r="Y4816" t="s">
        <v>2213</v>
      </c>
      <c r="AF4816" t="s">
        <v>2212</v>
      </c>
      <c r="AG4816" t="s">
        <v>2214</v>
      </c>
      <c r="AH4816" t="s">
        <v>70</v>
      </c>
      <c r="AI4816">
        <v>865421928</v>
      </c>
      <c r="AM4816">
        <v>260001</v>
      </c>
      <c r="BA4816" s="6">
        <v>-87</v>
      </c>
      <c r="BE4816">
        <f t="shared" si="324"/>
        <v>0</v>
      </c>
      <c r="BF4816" s="6">
        <f t="shared" si="325"/>
        <v>-10</v>
      </c>
      <c r="BG4816" s="7" t="s">
        <v>71</v>
      </c>
      <c r="BH4816" t="e">
        <f>+VLOOKUP(AF4816,Sheet4!A:A,1,FALSE)</f>
        <v>#N/A</v>
      </c>
      <c r="BL4816" s="6">
        <v>10</v>
      </c>
      <c r="BM4816" s="59">
        <f t="shared" si="326"/>
        <v>0</v>
      </c>
      <c r="BN4816" t="s">
        <v>2215</v>
      </c>
    </row>
    <row r="4817" spans="1:67" ht="13" customHeight="1" x14ac:dyDescent="0.3">
      <c r="A4817" s="5">
        <v>46114</v>
      </c>
      <c r="B4817" t="s">
        <v>80</v>
      </c>
      <c r="F4817">
        <v>1212.5</v>
      </c>
      <c r="G4817">
        <v>1212.5</v>
      </c>
      <c r="H4817" s="6">
        <v>125</v>
      </c>
      <c r="I4817" s="6">
        <f t="shared" si="327"/>
        <v>-1087.5</v>
      </c>
      <c r="J4817" s="6">
        <f>H4817/12.5</f>
        <v>10</v>
      </c>
      <c r="K4817" s="6"/>
      <c r="Q4817" t="s">
        <v>81</v>
      </c>
      <c r="U4817">
        <v>2601446</v>
      </c>
      <c r="V4817" t="s">
        <v>2212</v>
      </c>
      <c r="W4817" t="s">
        <v>66</v>
      </c>
      <c r="X4817" t="s">
        <v>67</v>
      </c>
      <c r="Y4817" t="s">
        <v>2213</v>
      </c>
      <c r="AF4817" t="s">
        <v>2212</v>
      </c>
      <c r="AG4817" t="s">
        <v>2214</v>
      </c>
      <c r="AH4817" t="s">
        <v>70</v>
      </c>
      <c r="AI4817">
        <v>865421928</v>
      </c>
      <c r="AM4817">
        <v>260001</v>
      </c>
      <c r="BA4817" s="6">
        <v>-1087.5</v>
      </c>
      <c r="BE4817">
        <f t="shared" si="324"/>
        <v>0</v>
      </c>
      <c r="BF4817" s="6">
        <f t="shared" si="325"/>
        <v>-125</v>
      </c>
      <c r="BG4817" s="7" t="s">
        <v>71</v>
      </c>
      <c r="BH4817" t="e">
        <f>+VLOOKUP(AF4817,Sheet4!A:A,1,FALSE)</f>
        <v>#N/A</v>
      </c>
      <c r="BL4817" s="6">
        <v>125</v>
      </c>
      <c r="BM4817" s="59">
        <f t="shared" si="326"/>
        <v>0</v>
      </c>
      <c r="BN4817" t="s">
        <v>2215</v>
      </c>
    </row>
    <row r="4818" spans="1:67" ht="13" customHeight="1" x14ac:dyDescent="0.3">
      <c r="A4818" s="5">
        <v>46114</v>
      </c>
      <c r="B4818" t="s">
        <v>82</v>
      </c>
      <c r="F4818" s="8">
        <v>72</v>
      </c>
      <c r="G4818">
        <v>36</v>
      </c>
      <c r="H4818" s="6">
        <v>0</v>
      </c>
      <c r="I4818" s="6">
        <f t="shared" si="327"/>
        <v>-36</v>
      </c>
      <c r="J4818" s="6"/>
      <c r="K4818" s="6"/>
      <c r="Q4818" t="s">
        <v>83</v>
      </c>
      <c r="U4818">
        <v>2601446</v>
      </c>
      <c r="V4818" t="s">
        <v>2212</v>
      </c>
      <c r="W4818" t="s">
        <v>66</v>
      </c>
      <c r="X4818" t="s">
        <v>67</v>
      </c>
      <c r="Y4818" t="s">
        <v>2213</v>
      </c>
      <c r="AF4818" t="s">
        <v>2212</v>
      </c>
      <c r="AG4818" t="s">
        <v>2214</v>
      </c>
      <c r="AH4818" t="s">
        <v>70</v>
      </c>
      <c r="AI4818">
        <v>865421928</v>
      </c>
      <c r="AM4818">
        <v>260001</v>
      </c>
      <c r="BA4818" s="6">
        <v>-72</v>
      </c>
      <c r="BE4818">
        <f t="shared" si="324"/>
        <v>0</v>
      </c>
      <c r="BF4818" s="6">
        <f t="shared" si="325"/>
        <v>0</v>
      </c>
      <c r="BG4818" s="7" t="s">
        <v>71</v>
      </c>
      <c r="BH4818" t="e">
        <f>+VLOOKUP(AF4818,Sheet4!A:A,1,FALSE)</f>
        <v>#N/A</v>
      </c>
      <c r="BL4818" s="6">
        <v>0</v>
      </c>
      <c r="BM4818" s="59">
        <f t="shared" si="326"/>
        <v>0</v>
      </c>
      <c r="BN4818" t="s">
        <v>2215</v>
      </c>
    </row>
    <row r="4819" spans="1:67" ht="13" customHeight="1" x14ac:dyDescent="0.3">
      <c r="A4819" s="5">
        <v>46114</v>
      </c>
      <c r="B4819" t="s">
        <v>84</v>
      </c>
      <c r="F4819">
        <v>1200</v>
      </c>
      <c r="G4819">
        <v>1200</v>
      </c>
      <c r="H4819" s="6">
        <v>0</v>
      </c>
      <c r="I4819" s="6">
        <f t="shared" si="327"/>
        <v>-1200</v>
      </c>
      <c r="J4819" s="6"/>
      <c r="K4819" s="6">
        <f>H4819/50</f>
        <v>0</v>
      </c>
      <c r="Q4819" t="s">
        <v>85</v>
      </c>
      <c r="U4819">
        <v>2601446</v>
      </c>
      <c r="V4819" t="s">
        <v>2212</v>
      </c>
      <c r="W4819" t="s">
        <v>66</v>
      </c>
      <c r="X4819" t="s">
        <v>67</v>
      </c>
      <c r="Y4819" t="s">
        <v>2213</v>
      </c>
      <c r="AF4819" t="s">
        <v>2212</v>
      </c>
      <c r="AG4819" t="s">
        <v>2214</v>
      </c>
      <c r="AH4819" t="s">
        <v>70</v>
      </c>
      <c r="AI4819">
        <v>865421928</v>
      </c>
      <c r="AM4819">
        <v>260001</v>
      </c>
      <c r="BA4819" s="6">
        <v>-1200</v>
      </c>
      <c r="BE4819">
        <f t="shared" si="324"/>
        <v>0</v>
      </c>
      <c r="BF4819" s="6">
        <f t="shared" si="325"/>
        <v>0</v>
      </c>
      <c r="BG4819" s="7" t="s">
        <v>71</v>
      </c>
      <c r="BH4819" t="e">
        <f>+VLOOKUP(AF4819,Sheet4!A:A,1,FALSE)</f>
        <v>#N/A</v>
      </c>
      <c r="BL4819" s="6">
        <v>0</v>
      </c>
      <c r="BM4819" s="59">
        <f t="shared" si="326"/>
        <v>0</v>
      </c>
      <c r="BN4819" t="s">
        <v>2215</v>
      </c>
    </row>
    <row r="4820" spans="1:67" ht="13" customHeight="1" x14ac:dyDescent="0.3">
      <c r="A4820" s="5">
        <v>46114</v>
      </c>
      <c r="B4820" t="s">
        <v>63</v>
      </c>
      <c r="F4820">
        <v>2790</v>
      </c>
      <c r="G4820">
        <v>2790</v>
      </c>
      <c r="H4820" s="6">
        <v>3030</v>
      </c>
      <c r="I4820" s="6">
        <f t="shared" si="327"/>
        <v>240</v>
      </c>
      <c r="J4820" s="6"/>
      <c r="K4820" s="6"/>
      <c r="Q4820" t="s">
        <v>64</v>
      </c>
      <c r="U4820">
        <v>2601447</v>
      </c>
      <c r="V4820" t="s">
        <v>2216</v>
      </c>
      <c r="W4820" t="s">
        <v>110</v>
      </c>
      <c r="X4820" t="s">
        <v>312</v>
      </c>
      <c r="Y4820" t="s">
        <v>2217</v>
      </c>
      <c r="AF4820" t="s">
        <v>2216</v>
      </c>
      <c r="AG4820" t="s">
        <v>2218</v>
      </c>
      <c r="AH4820" t="s">
        <v>315</v>
      </c>
      <c r="AI4820">
        <v>847671309</v>
      </c>
      <c r="AM4820">
        <v>260001</v>
      </c>
      <c r="BA4820" s="6">
        <v>240</v>
      </c>
      <c r="BD4820" s="9">
        <v>2790</v>
      </c>
      <c r="BE4820">
        <f t="shared" si="324"/>
        <v>0</v>
      </c>
      <c r="BF4820" s="6">
        <f t="shared" si="325"/>
        <v>-3030</v>
      </c>
      <c r="BG4820" s="11" t="s">
        <v>71</v>
      </c>
      <c r="BH4820" t="e">
        <f>+VLOOKUP(AF4820,Sheet4!A:A,1,FALSE)</f>
        <v>#N/A</v>
      </c>
      <c r="BL4820" s="6">
        <v>3030</v>
      </c>
      <c r="BM4820" s="59">
        <f t="shared" si="326"/>
        <v>0</v>
      </c>
      <c r="BN4820" t="s">
        <v>2219</v>
      </c>
      <c r="BO4820" t="s">
        <v>116</v>
      </c>
    </row>
    <row r="4821" spans="1:67" ht="13" customHeight="1" x14ac:dyDescent="0.3">
      <c r="A4821" s="5">
        <v>46114</v>
      </c>
      <c r="B4821" t="s">
        <v>74</v>
      </c>
      <c r="F4821" s="8">
        <v>186</v>
      </c>
      <c r="G4821">
        <v>93</v>
      </c>
      <c r="H4821" s="6">
        <v>202</v>
      </c>
      <c r="I4821" s="6">
        <f t="shared" si="327"/>
        <v>109</v>
      </c>
      <c r="J4821" s="6"/>
      <c r="K4821" s="6"/>
      <c r="Q4821" t="s">
        <v>75</v>
      </c>
      <c r="U4821">
        <v>2601447</v>
      </c>
      <c r="V4821" t="s">
        <v>2216</v>
      </c>
      <c r="W4821" t="s">
        <v>110</v>
      </c>
      <c r="X4821" t="s">
        <v>312</v>
      </c>
      <c r="Y4821" t="s">
        <v>2217</v>
      </c>
      <c r="AF4821" t="s">
        <v>2216</v>
      </c>
      <c r="AG4821" t="s">
        <v>2218</v>
      </c>
      <c r="AH4821" t="s">
        <v>315</v>
      </c>
      <c r="AI4821">
        <v>847671309</v>
      </c>
      <c r="AM4821">
        <v>260001</v>
      </c>
      <c r="BA4821" s="6">
        <v>16</v>
      </c>
      <c r="BE4821">
        <f t="shared" si="324"/>
        <v>0</v>
      </c>
      <c r="BF4821" s="6">
        <f t="shared" si="325"/>
        <v>-202</v>
      </c>
      <c r="BG4821" s="7" t="s">
        <v>71</v>
      </c>
      <c r="BH4821" t="e">
        <f>+VLOOKUP(AF4821,Sheet4!A:A,1,FALSE)</f>
        <v>#N/A</v>
      </c>
      <c r="BL4821" s="6">
        <v>202</v>
      </c>
      <c r="BM4821" s="59">
        <f t="shared" si="326"/>
        <v>0</v>
      </c>
      <c r="BN4821" t="s">
        <v>2219</v>
      </c>
    </row>
    <row r="4822" spans="1:67" ht="13" customHeight="1" x14ac:dyDescent="0.3">
      <c r="A4822" s="5">
        <v>46114</v>
      </c>
      <c r="B4822" t="s">
        <v>76</v>
      </c>
      <c r="F4822">
        <v>3720</v>
      </c>
      <c r="G4822">
        <v>3720</v>
      </c>
      <c r="H4822" s="6">
        <v>4040</v>
      </c>
      <c r="I4822" s="6">
        <f t="shared" si="327"/>
        <v>320</v>
      </c>
      <c r="J4822" s="6"/>
      <c r="K4822" s="6"/>
      <c r="Q4822" t="s">
        <v>77</v>
      </c>
      <c r="U4822">
        <v>2601447</v>
      </c>
      <c r="V4822" t="s">
        <v>2216</v>
      </c>
      <c r="W4822" t="s">
        <v>110</v>
      </c>
      <c r="X4822" t="s">
        <v>312</v>
      </c>
      <c r="Y4822" t="s">
        <v>2217</v>
      </c>
      <c r="AF4822" t="s">
        <v>2216</v>
      </c>
      <c r="AG4822" t="s">
        <v>2218</v>
      </c>
      <c r="AH4822" t="s">
        <v>315</v>
      </c>
      <c r="AI4822">
        <v>847671309</v>
      </c>
      <c r="AM4822">
        <v>260001</v>
      </c>
      <c r="BA4822" s="6">
        <v>320</v>
      </c>
      <c r="BE4822">
        <f t="shared" si="324"/>
        <v>0</v>
      </c>
      <c r="BF4822" s="6">
        <f t="shared" si="325"/>
        <v>-4040</v>
      </c>
      <c r="BG4822" s="7" t="s">
        <v>71</v>
      </c>
      <c r="BH4822" t="e">
        <f>+VLOOKUP(AF4822,Sheet4!A:A,1,FALSE)</f>
        <v>#N/A</v>
      </c>
      <c r="BL4822" s="6">
        <v>4040</v>
      </c>
      <c r="BM4822" s="59">
        <f t="shared" si="326"/>
        <v>0</v>
      </c>
      <c r="BN4822" t="s">
        <v>2219</v>
      </c>
    </row>
    <row r="4823" spans="1:67" ht="13" customHeight="1" x14ac:dyDescent="0.3">
      <c r="A4823" s="5">
        <v>46114</v>
      </c>
      <c r="B4823" t="s">
        <v>78</v>
      </c>
      <c r="F4823" s="8">
        <v>186</v>
      </c>
      <c r="G4823">
        <v>93</v>
      </c>
      <c r="H4823" s="6">
        <v>202</v>
      </c>
      <c r="I4823" s="6">
        <f t="shared" si="327"/>
        <v>109</v>
      </c>
      <c r="J4823" s="6"/>
      <c r="K4823" s="6"/>
      <c r="Q4823" t="s">
        <v>79</v>
      </c>
      <c r="U4823">
        <v>2601447</v>
      </c>
      <c r="V4823" t="s">
        <v>2216</v>
      </c>
      <c r="W4823" t="s">
        <v>110</v>
      </c>
      <c r="X4823" t="s">
        <v>312</v>
      </c>
      <c r="Y4823" t="s">
        <v>2217</v>
      </c>
      <c r="AF4823" t="s">
        <v>2216</v>
      </c>
      <c r="AG4823" t="s">
        <v>2218</v>
      </c>
      <c r="AH4823" t="s">
        <v>315</v>
      </c>
      <c r="AI4823">
        <v>847671309</v>
      </c>
      <c r="AM4823">
        <v>260001</v>
      </c>
      <c r="BA4823" s="6">
        <v>16</v>
      </c>
      <c r="BE4823">
        <f t="shared" si="324"/>
        <v>0</v>
      </c>
      <c r="BF4823" s="6">
        <f t="shared" si="325"/>
        <v>-202</v>
      </c>
      <c r="BG4823" s="7" t="s">
        <v>71</v>
      </c>
      <c r="BH4823" t="e">
        <f>+VLOOKUP(AF4823,Sheet4!A:A,1,FALSE)</f>
        <v>#N/A</v>
      </c>
      <c r="BL4823" s="6">
        <v>202</v>
      </c>
      <c r="BM4823" s="59">
        <f t="shared" si="326"/>
        <v>0</v>
      </c>
      <c r="BN4823" t="s">
        <v>2219</v>
      </c>
    </row>
    <row r="4824" spans="1:67" ht="13" customHeight="1" x14ac:dyDescent="0.3">
      <c r="A4824" s="5">
        <v>46114</v>
      </c>
      <c r="B4824" t="s">
        <v>80</v>
      </c>
      <c r="F4824">
        <v>2325</v>
      </c>
      <c r="G4824">
        <v>2325</v>
      </c>
      <c r="H4824" s="6">
        <v>2525</v>
      </c>
      <c r="I4824" s="6">
        <f t="shared" si="327"/>
        <v>200</v>
      </c>
      <c r="J4824" s="6"/>
      <c r="K4824" s="6"/>
      <c r="Q4824" t="s">
        <v>81</v>
      </c>
      <c r="U4824">
        <v>2601447</v>
      </c>
      <c r="V4824" t="s">
        <v>2216</v>
      </c>
      <c r="W4824" t="s">
        <v>110</v>
      </c>
      <c r="X4824" t="s">
        <v>312</v>
      </c>
      <c r="Y4824" t="s">
        <v>2217</v>
      </c>
      <c r="AF4824" t="s">
        <v>2216</v>
      </c>
      <c r="AG4824" t="s">
        <v>2218</v>
      </c>
      <c r="AH4824" t="s">
        <v>315</v>
      </c>
      <c r="AI4824">
        <v>847671309</v>
      </c>
      <c r="AM4824">
        <v>260001</v>
      </c>
      <c r="BA4824" s="6">
        <v>200</v>
      </c>
      <c r="BD4824" s="9">
        <v>2325</v>
      </c>
      <c r="BE4824">
        <f t="shared" si="324"/>
        <v>0</v>
      </c>
      <c r="BF4824" s="6">
        <f t="shared" si="325"/>
        <v>-2525</v>
      </c>
      <c r="BG4824" s="11" t="s">
        <v>71</v>
      </c>
      <c r="BH4824" t="e">
        <f>+VLOOKUP(AF4824,Sheet4!A:A,1,FALSE)</f>
        <v>#N/A</v>
      </c>
      <c r="BL4824" s="6">
        <v>2525</v>
      </c>
      <c r="BM4824" s="59">
        <f t="shared" si="326"/>
        <v>0</v>
      </c>
      <c r="BN4824" t="s">
        <v>2219</v>
      </c>
    </row>
    <row r="4825" spans="1:67" ht="13" customHeight="1" x14ac:dyDescent="0.3">
      <c r="A4825" s="5">
        <v>46114</v>
      </c>
      <c r="B4825" t="s">
        <v>63</v>
      </c>
      <c r="F4825">
        <v>465</v>
      </c>
      <c r="G4825">
        <v>465</v>
      </c>
      <c r="H4825" s="6">
        <f t="shared" ref="H4825:H4831" si="328">+G4825</f>
        <v>465</v>
      </c>
      <c r="I4825" s="6">
        <f t="shared" si="327"/>
        <v>0</v>
      </c>
      <c r="J4825" s="6"/>
      <c r="K4825" s="6"/>
      <c r="Q4825" t="s">
        <v>64</v>
      </c>
      <c r="U4825">
        <v>2601448</v>
      </c>
      <c r="V4825" t="s">
        <v>2220</v>
      </c>
      <c r="W4825" t="s">
        <v>110</v>
      </c>
      <c r="X4825" t="s">
        <v>608</v>
      </c>
      <c r="Y4825" t="s">
        <v>609</v>
      </c>
      <c r="AF4825" t="s">
        <v>2220</v>
      </c>
      <c r="AG4825" t="s">
        <v>2221</v>
      </c>
      <c r="AH4825" t="s">
        <v>611</v>
      </c>
      <c r="AI4825">
        <v>860795776</v>
      </c>
      <c r="AM4825">
        <v>260001</v>
      </c>
      <c r="BA4825" s="6">
        <v>-465</v>
      </c>
      <c r="BD4825" s="9">
        <v>465</v>
      </c>
      <c r="BE4825">
        <f t="shared" si="324"/>
        <v>0</v>
      </c>
      <c r="BF4825" s="6">
        <f t="shared" si="325"/>
        <v>-465</v>
      </c>
      <c r="BG4825" s="11" t="s">
        <v>71</v>
      </c>
      <c r="BH4825" t="str">
        <f>+VLOOKUP(AF4825,Sheet4!A:A,1,FALSE)</f>
        <v>Sara Ernesto Adelino Portugal</v>
      </c>
      <c r="BJ4825" s="59">
        <f t="shared" ref="BJ4825:BJ4831" si="329">+G4825-BE4825</f>
        <v>465</v>
      </c>
      <c r="BL4825" s="6">
        <v>0</v>
      </c>
      <c r="BM4825" s="59">
        <f t="shared" si="326"/>
        <v>465</v>
      </c>
      <c r="BN4825" t="s">
        <v>2222</v>
      </c>
      <c r="BO4825" t="s">
        <v>101</v>
      </c>
    </row>
    <row r="4826" spans="1:67" ht="13" customHeight="1" x14ac:dyDescent="0.3">
      <c r="A4826" s="5">
        <v>46114</v>
      </c>
      <c r="B4826" t="s">
        <v>74</v>
      </c>
      <c r="F4826" s="8">
        <v>31</v>
      </c>
      <c r="G4826">
        <v>15.5</v>
      </c>
      <c r="H4826" s="6">
        <f t="shared" si="328"/>
        <v>15.5</v>
      </c>
      <c r="I4826" s="6">
        <f t="shared" si="327"/>
        <v>0</v>
      </c>
      <c r="J4826" s="6"/>
      <c r="K4826" s="6"/>
      <c r="Q4826" t="s">
        <v>75</v>
      </c>
      <c r="U4826">
        <v>2601448</v>
      </c>
      <c r="V4826" t="s">
        <v>2220</v>
      </c>
      <c r="W4826" t="s">
        <v>110</v>
      </c>
      <c r="X4826" t="s">
        <v>608</v>
      </c>
      <c r="Y4826" t="s">
        <v>609</v>
      </c>
      <c r="AF4826" t="s">
        <v>2220</v>
      </c>
      <c r="AG4826" t="s">
        <v>2221</v>
      </c>
      <c r="AH4826" t="s">
        <v>611</v>
      </c>
      <c r="AI4826">
        <v>860795776</v>
      </c>
      <c r="AM4826">
        <v>260001</v>
      </c>
      <c r="BA4826" s="6">
        <v>-31</v>
      </c>
      <c r="BE4826">
        <f t="shared" si="324"/>
        <v>0</v>
      </c>
      <c r="BF4826" s="6">
        <f t="shared" si="325"/>
        <v>-15.5</v>
      </c>
      <c r="BG4826" s="7" t="s">
        <v>71</v>
      </c>
      <c r="BH4826" t="str">
        <f>+VLOOKUP(AF4826,Sheet4!A:A,1,FALSE)</f>
        <v>Sara Ernesto Adelino Portugal</v>
      </c>
      <c r="BJ4826" s="59">
        <f t="shared" si="329"/>
        <v>15.5</v>
      </c>
      <c r="BL4826" s="6">
        <v>0</v>
      </c>
      <c r="BM4826" s="59">
        <f t="shared" si="326"/>
        <v>15.5</v>
      </c>
      <c r="BN4826" t="s">
        <v>2222</v>
      </c>
    </row>
    <row r="4827" spans="1:67" ht="13" customHeight="1" x14ac:dyDescent="0.3">
      <c r="A4827" s="5">
        <v>46114</v>
      </c>
      <c r="B4827" t="s">
        <v>76</v>
      </c>
      <c r="F4827">
        <v>620</v>
      </c>
      <c r="G4827">
        <v>620</v>
      </c>
      <c r="H4827" s="6">
        <f t="shared" si="328"/>
        <v>620</v>
      </c>
      <c r="I4827" s="6">
        <f t="shared" si="327"/>
        <v>0</v>
      </c>
      <c r="J4827" s="6"/>
      <c r="K4827" s="6"/>
      <c r="Q4827" t="s">
        <v>77</v>
      </c>
      <c r="U4827">
        <v>2601448</v>
      </c>
      <c r="V4827" t="s">
        <v>2220</v>
      </c>
      <c r="W4827" t="s">
        <v>110</v>
      </c>
      <c r="X4827" t="s">
        <v>608</v>
      </c>
      <c r="Y4827" t="s">
        <v>609</v>
      </c>
      <c r="AF4827" t="s">
        <v>2220</v>
      </c>
      <c r="AG4827" t="s">
        <v>2221</v>
      </c>
      <c r="AH4827" t="s">
        <v>611</v>
      </c>
      <c r="AI4827">
        <v>860795776</v>
      </c>
      <c r="AM4827">
        <v>260001</v>
      </c>
      <c r="BA4827" s="6">
        <v>-620</v>
      </c>
      <c r="BE4827">
        <f t="shared" si="324"/>
        <v>0</v>
      </c>
      <c r="BF4827" s="6">
        <f t="shared" si="325"/>
        <v>-620</v>
      </c>
      <c r="BG4827" s="7" t="s">
        <v>71</v>
      </c>
      <c r="BH4827" t="str">
        <f>+VLOOKUP(AF4827,Sheet4!A:A,1,FALSE)</f>
        <v>Sara Ernesto Adelino Portugal</v>
      </c>
      <c r="BJ4827" s="59">
        <f t="shared" si="329"/>
        <v>620</v>
      </c>
      <c r="BL4827" s="6">
        <v>0</v>
      </c>
      <c r="BM4827" s="59">
        <f t="shared" si="326"/>
        <v>620</v>
      </c>
      <c r="BN4827" t="s">
        <v>2222</v>
      </c>
    </row>
    <row r="4828" spans="1:67" ht="13" customHeight="1" x14ac:dyDescent="0.3">
      <c r="A4828" s="5">
        <v>46114</v>
      </c>
      <c r="B4828" t="s">
        <v>78</v>
      </c>
      <c r="F4828" s="8">
        <v>3</v>
      </c>
      <c r="G4828">
        <v>1.5</v>
      </c>
      <c r="H4828" s="6">
        <f t="shared" si="328"/>
        <v>1.5</v>
      </c>
      <c r="I4828" s="6">
        <f t="shared" si="327"/>
        <v>0</v>
      </c>
      <c r="J4828" s="6"/>
      <c r="K4828" s="6"/>
      <c r="Q4828" t="s">
        <v>79</v>
      </c>
      <c r="U4828">
        <v>2601448</v>
      </c>
      <c r="V4828" t="s">
        <v>2220</v>
      </c>
      <c r="W4828" t="s">
        <v>110</v>
      </c>
      <c r="X4828" t="s">
        <v>608</v>
      </c>
      <c r="Y4828" t="s">
        <v>609</v>
      </c>
      <c r="AF4828" t="s">
        <v>2220</v>
      </c>
      <c r="AG4828" t="s">
        <v>2221</v>
      </c>
      <c r="AH4828" t="s">
        <v>611</v>
      </c>
      <c r="AI4828">
        <v>860795776</v>
      </c>
      <c r="AM4828">
        <v>260001</v>
      </c>
      <c r="BA4828" s="6">
        <v>-3</v>
      </c>
      <c r="BE4828">
        <f t="shared" si="324"/>
        <v>0</v>
      </c>
      <c r="BF4828" s="6">
        <f t="shared" si="325"/>
        <v>-1.5</v>
      </c>
      <c r="BG4828" s="7" t="s">
        <v>71</v>
      </c>
      <c r="BH4828" t="str">
        <f>+VLOOKUP(AF4828,Sheet4!A:A,1,FALSE)</f>
        <v>Sara Ernesto Adelino Portugal</v>
      </c>
      <c r="BJ4828" s="59">
        <f t="shared" si="329"/>
        <v>1.5</v>
      </c>
      <c r="BL4828" s="6">
        <v>0</v>
      </c>
      <c r="BM4828" s="59">
        <f t="shared" si="326"/>
        <v>1.5</v>
      </c>
      <c r="BN4828" t="s">
        <v>2222</v>
      </c>
    </row>
    <row r="4829" spans="1:67" s="16" customFormat="1" ht="13" customHeight="1" x14ac:dyDescent="0.3">
      <c r="A4829" s="15">
        <v>46114</v>
      </c>
      <c r="B4829" s="16" t="s">
        <v>80</v>
      </c>
      <c r="F4829" s="16">
        <v>37.5</v>
      </c>
      <c r="G4829" s="16">
        <v>37.5</v>
      </c>
      <c r="H4829" s="6">
        <f t="shared" si="328"/>
        <v>37.5</v>
      </c>
      <c r="I4829" s="6">
        <f t="shared" si="327"/>
        <v>0</v>
      </c>
      <c r="J4829" s="6"/>
      <c r="K4829" s="6"/>
      <c r="Q4829" s="16" t="s">
        <v>81</v>
      </c>
      <c r="U4829" s="16">
        <v>2601448</v>
      </c>
      <c r="V4829" s="58" t="s">
        <v>2220</v>
      </c>
      <c r="W4829" s="16" t="s">
        <v>110</v>
      </c>
      <c r="X4829" s="16" t="s">
        <v>608</v>
      </c>
      <c r="Y4829" s="16" t="s">
        <v>609</v>
      </c>
      <c r="AF4829" s="16" t="s">
        <v>2220</v>
      </c>
      <c r="AG4829" s="16" t="s">
        <v>2221</v>
      </c>
      <c r="AH4829" s="16" t="s">
        <v>611</v>
      </c>
      <c r="AI4829" s="16">
        <v>860795776</v>
      </c>
      <c r="AM4829" s="16">
        <v>260001</v>
      </c>
      <c r="BA4829" s="6">
        <v>-37.5</v>
      </c>
      <c r="BC4829" s="9">
        <v>38</v>
      </c>
      <c r="BE4829">
        <f t="shared" si="324"/>
        <v>38</v>
      </c>
      <c r="BF4829" s="6">
        <f t="shared" si="325"/>
        <v>0.5</v>
      </c>
      <c r="BG4829" s="10" t="s">
        <v>99</v>
      </c>
      <c r="BH4829" t="str">
        <f>+VLOOKUP(AF4829,Sheet4!A:A,1,FALSE)</f>
        <v>Sara Ernesto Adelino Portugal</v>
      </c>
      <c r="BJ4829" s="59">
        <f t="shared" si="329"/>
        <v>-0.5</v>
      </c>
      <c r="BL4829" s="6">
        <v>0</v>
      </c>
      <c r="BM4829" s="59">
        <f t="shared" si="326"/>
        <v>37.5</v>
      </c>
      <c r="BN4829" t="s">
        <v>2222</v>
      </c>
    </row>
    <row r="4830" spans="1:67" ht="13" customHeight="1" x14ac:dyDescent="0.3">
      <c r="A4830" s="5">
        <v>46114</v>
      </c>
      <c r="B4830" t="s">
        <v>82</v>
      </c>
      <c r="F4830" s="8">
        <v>84</v>
      </c>
      <c r="G4830">
        <v>42</v>
      </c>
      <c r="H4830" s="6">
        <f t="shared" si="328"/>
        <v>42</v>
      </c>
      <c r="I4830" s="6">
        <f t="shared" si="327"/>
        <v>0</v>
      </c>
      <c r="J4830" s="6"/>
      <c r="K4830" s="6"/>
      <c r="Q4830" t="s">
        <v>83</v>
      </c>
      <c r="U4830">
        <v>2601448</v>
      </c>
      <c r="V4830" t="s">
        <v>2220</v>
      </c>
      <c r="W4830" t="s">
        <v>110</v>
      </c>
      <c r="X4830" t="s">
        <v>608</v>
      </c>
      <c r="Y4830" t="s">
        <v>609</v>
      </c>
      <c r="AF4830" t="s">
        <v>2220</v>
      </c>
      <c r="AG4830" t="s">
        <v>2221</v>
      </c>
      <c r="AH4830" t="s">
        <v>611</v>
      </c>
      <c r="AI4830">
        <v>860795776</v>
      </c>
      <c r="AM4830">
        <v>260001</v>
      </c>
      <c r="BA4830" s="6">
        <v>-84</v>
      </c>
      <c r="BE4830">
        <f t="shared" si="324"/>
        <v>0</v>
      </c>
      <c r="BF4830" s="6">
        <f t="shared" si="325"/>
        <v>-42</v>
      </c>
      <c r="BG4830" s="7" t="s">
        <v>71</v>
      </c>
      <c r="BH4830" t="str">
        <f>+VLOOKUP(AF4830,Sheet4!A:A,1,FALSE)</f>
        <v>Sara Ernesto Adelino Portugal</v>
      </c>
      <c r="BJ4830" s="59">
        <f t="shared" si="329"/>
        <v>42</v>
      </c>
      <c r="BL4830" s="6">
        <v>0</v>
      </c>
      <c r="BM4830" s="59">
        <f t="shared" si="326"/>
        <v>42</v>
      </c>
      <c r="BN4830" t="s">
        <v>2222</v>
      </c>
    </row>
    <row r="4831" spans="1:67" ht="13" customHeight="1" x14ac:dyDescent="0.3">
      <c r="A4831" s="5">
        <v>46114</v>
      </c>
      <c r="B4831" t="s">
        <v>84</v>
      </c>
      <c r="F4831">
        <v>1400</v>
      </c>
      <c r="G4831">
        <v>1400</v>
      </c>
      <c r="H4831" s="6">
        <f t="shared" si="328"/>
        <v>1400</v>
      </c>
      <c r="I4831" s="6">
        <f t="shared" si="327"/>
        <v>0</v>
      </c>
      <c r="J4831" s="6"/>
      <c r="K4831" s="6"/>
      <c r="Q4831" t="s">
        <v>85</v>
      </c>
      <c r="U4831">
        <v>2601448</v>
      </c>
      <c r="V4831" t="s">
        <v>2220</v>
      </c>
      <c r="W4831" t="s">
        <v>110</v>
      </c>
      <c r="X4831" t="s">
        <v>608</v>
      </c>
      <c r="Y4831" t="s">
        <v>609</v>
      </c>
      <c r="AF4831" t="s">
        <v>2220</v>
      </c>
      <c r="AG4831" t="s">
        <v>2221</v>
      </c>
      <c r="AH4831" t="s">
        <v>611</v>
      </c>
      <c r="AI4831">
        <v>860795776</v>
      </c>
      <c r="AM4831">
        <v>260001</v>
      </c>
      <c r="BA4831" s="6">
        <v>-1400</v>
      </c>
      <c r="BE4831">
        <f t="shared" si="324"/>
        <v>0</v>
      </c>
      <c r="BF4831" s="6">
        <f t="shared" si="325"/>
        <v>-1400</v>
      </c>
      <c r="BG4831" s="7" t="s">
        <v>71</v>
      </c>
      <c r="BH4831" t="str">
        <f>+VLOOKUP(AF4831,Sheet4!A:A,1,FALSE)</f>
        <v>Sara Ernesto Adelino Portugal</v>
      </c>
      <c r="BJ4831" s="59">
        <f t="shared" si="329"/>
        <v>1400</v>
      </c>
      <c r="BL4831" s="6">
        <v>0</v>
      </c>
      <c r="BM4831" s="59">
        <f t="shared" si="326"/>
        <v>1400</v>
      </c>
      <c r="BN4831" t="s">
        <v>2222</v>
      </c>
    </row>
    <row r="4832" spans="1:67" ht="13" customHeight="1" x14ac:dyDescent="0.3">
      <c r="A4832" s="5">
        <v>46114</v>
      </c>
      <c r="B4832" t="s">
        <v>63</v>
      </c>
      <c r="F4832">
        <v>2610</v>
      </c>
      <c r="G4832">
        <v>2610</v>
      </c>
      <c r="H4832">
        <v>0</v>
      </c>
      <c r="I4832" s="6">
        <v>-2610</v>
      </c>
      <c r="Q4832" t="s">
        <v>64</v>
      </c>
      <c r="U4832">
        <v>2601449</v>
      </c>
      <c r="V4832" t="s">
        <v>2223</v>
      </c>
      <c r="W4832" t="s">
        <v>94</v>
      </c>
      <c r="X4832" t="s">
        <v>566</v>
      </c>
      <c r="Y4832" t="s">
        <v>2224</v>
      </c>
      <c r="AF4832" t="s">
        <v>2223</v>
      </c>
      <c r="AG4832" t="s">
        <v>2225</v>
      </c>
      <c r="AH4832" t="s">
        <v>569</v>
      </c>
      <c r="AI4832">
        <v>841368450</v>
      </c>
      <c r="AM4832">
        <v>260001</v>
      </c>
      <c r="BE4832">
        <f t="shared" si="324"/>
        <v>0</v>
      </c>
      <c r="BF4832" s="6">
        <f t="shared" si="325"/>
        <v>0</v>
      </c>
      <c r="BG4832" s="7" t="s">
        <v>71</v>
      </c>
      <c r="BH4832" t="e">
        <f>+VLOOKUP(AF4832,Sheet4!A:A,1,FALSE)</f>
        <v>#N/A</v>
      </c>
      <c r="BL4832">
        <v>2610</v>
      </c>
      <c r="BM4832" s="59">
        <f t="shared" si="326"/>
        <v>-2610</v>
      </c>
      <c r="BN4832" t="s">
        <v>2226</v>
      </c>
      <c r="BO4832" t="s">
        <v>73</v>
      </c>
    </row>
    <row r="4833" spans="1:67" ht="13" customHeight="1" x14ac:dyDescent="0.3">
      <c r="A4833" s="5">
        <v>46114</v>
      </c>
      <c r="B4833" t="s">
        <v>74</v>
      </c>
      <c r="F4833" s="8">
        <v>174</v>
      </c>
      <c r="G4833">
        <v>87</v>
      </c>
      <c r="H4833">
        <v>0</v>
      </c>
      <c r="I4833" s="6">
        <v>-174</v>
      </c>
      <c r="Q4833" t="s">
        <v>75</v>
      </c>
      <c r="U4833">
        <v>2601449</v>
      </c>
      <c r="V4833" t="s">
        <v>2223</v>
      </c>
      <c r="W4833" t="s">
        <v>94</v>
      </c>
      <c r="X4833" t="s">
        <v>566</v>
      </c>
      <c r="Y4833" t="s">
        <v>2224</v>
      </c>
      <c r="AF4833" t="s">
        <v>2223</v>
      </c>
      <c r="AG4833" t="s">
        <v>2225</v>
      </c>
      <c r="AH4833" t="s">
        <v>569</v>
      </c>
      <c r="AI4833">
        <v>841368450</v>
      </c>
      <c r="AM4833">
        <v>260001</v>
      </c>
      <c r="BE4833">
        <f t="shared" si="324"/>
        <v>0</v>
      </c>
      <c r="BF4833" s="6">
        <f t="shared" si="325"/>
        <v>0</v>
      </c>
      <c r="BG4833" s="7" t="s">
        <v>71</v>
      </c>
      <c r="BH4833" t="e">
        <f>+VLOOKUP(AF4833,Sheet4!A:A,1,FALSE)</f>
        <v>#N/A</v>
      </c>
      <c r="BL4833">
        <v>87</v>
      </c>
      <c r="BM4833" s="59">
        <f t="shared" si="326"/>
        <v>-87</v>
      </c>
      <c r="BN4833" t="s">
        <v>2226</v>
      </c>
    </row>
    <row r="4834" spans="1:67" ht="13" customHeight="1" x14ac:dyDescent="0.3">
      <c r="A4834" s="5">
        <v>46114</v>
      </c>
      <c r="B4834" t="s">
        <v>76</v>
      </c>
      <c r="F4834">
        <v>3480</v>
      </c>
      <c r="G4834">
        <v>3480</v>
      </c>
      <c r="H4834">
        <v>0</v>
      </c>
      <c r="I4834" s="6">
        <v>-3480</v>
      </c>
      <c r="Q4834" t="s">
        <v>77</v>
      </c>
      <c r="U4834">
        <v>2601449</v>
      </c>
      <c r="V4834" t="s">
        <v>2223</v>
      </c>
      <c r="W4834" t="s">
        <v>94</v>
      </c>
      <c r="X4834" t="s">
        <v>566</v>
      </c>
      <c r="Y4834" t="s">
        <v>2224</v>
      </c>
      <c r="AF4834" t="s">
        <v>2223</v>
      </c>
      <c r="AG4834" t="s">
        <v>2225</v>
      </c>
      <c r="AH4834" t="s">
        <v>569</v>
      </c>
      <c r="AI4834">
        <v>841368450</v>
      </c>
      <c r="AM4834">
        <v>260001</v>
      </c>
      <c r="BE4834">
        <f t="shared" si="324"/>
        <v>0</v>
      </c>
      <c r="BF4834" s="6">
        <f t="shared" si="325"/>
        <v>0</v>
      </c>
      <c r="BG4834" s="7" t="s">
        <v>71</v>
      </c>
      <c r="BH4834" t="e">
        <f>+VLOOKUP(AF4834,Sheet4!A:A,1,FALSE)</f>
        <v>#N/A</v>
      </c>
      <c r="BL4834">
        <v>3480</v>
      </c>
      <c r="BM4834" s="59">
        <f t="shared" si="326"/>
        <v>-3480</v>
      </c>
      <c r="BN4834" t="s">
        <v>2226</v>
      </c>
    </row>
    <row r="4835" spans="1:67" ht="13" customHeight="1" x14ac:dyDescent="0.3">
      <c r="A4835" s="5">
        <v>46114</v>
      </c>
      <c r="B4835" t="s">
        <v>78</v>
      </c>
      <c r="F4835" s="8">
        <v>126</v>
      </c>
      <c r="G4835">
        <v>63</v>
      </c>
      <c r="H4835">
        <v>0</v>
      </c>
      <c r="I4835" s="6">
        <v>-126</v>
      </c>
      <c r="Q4835" t="s">
        <v>79</v>
      </c>
      <c r="U4835">
        <v>2601449</v>
      </c>
      <c r="V4835" t="s">
        <v>2223</v>
      </c>
      <c r="W4835" t="s">
        <v>94</v>
      </c>
      <c r="X4835" t="s">
        <v>566</v>
      </c>
      <c r="Y4835" t="s">
        <v>2224</v>
      </c>
      <c r="AF4835" t="s">
        <v>2223</v>
      </c>
      <c r="AG4835" t="s">
        <v>2225</v>
      </c>
      <c r="AH4835" t="s">
        <v>569</v>
      </c>
      <c r="AI4835">
        <v>841368450</v>
      </c>
      <c r="AM4835">
        <v>260001</v>
      </c>
      <c r="BE4835">
        <f t="shared" si="324"/>
        <v>0</v>
      </c>
      <c r="BF4835" s="6">
        <f t="shared" si="325"/>
        <v>0</v>
      </c>
      <c r="BG4835" s="7" t="s">
        <v>71</v>
      </c>
      <c r="BH4835" t="e">
        <f>+VLOOKUP(AF4835,Sheet4!A:A,1,FALSE)</f>
        <v>#N/A</v>
      </c>
      <c r="BL4835">
        <v>63</v>
      </c>
      <c r="BM4835" s="59">
        <f t="shared" si="326"/>
        <v>-63</v>
      </c>
      <c r="BN4835" t="s">
        <v>2226</v>
      </c>
    </row>
    <row r="4836" spans="1:67" ht="13" customHeight="1" x14ac:dyDescent="0.3">
      <c r="A4836" s="5">
        <v>46114</v>
      </c>
      <c r="B4836" t="s">
        <v>80</v>
      </c>
      <c r="F4836">
        <v>1575</v>
      </c>
      <c r="G4836">
        <v>1575</v>
      </c>
      <c r="H4836">
        <v>0</v>
      </c>
      <c r="I4836" s="6">
        <v>-1575</v>
      </c>
      <c r="Q4836" t="s">
        <v>81</v>
      </c>
      <c r="U4836">
        <v>2601449</v>
      </c>
      <c r="V4836" t="s">
        <v>2223</v>
      </c>
      <c r="W4836" t="s">
        <v>94</v>
      </c>
      <c r="X4836" t="s">
        <v>566</v>
      </c>
      <c r="Y4836" t="s">
        <v>2224</v>
      </c>
      <c r="AF4836" t="s">
        <v>2223</v>
      </c>
      <c r="AG4836" t="s">
        <v>2225</v>
      </c>
      <c r="AH4836" t="s">
        <v>569</v>
      </c>
      <c r="AI4836">
        <v>841368450</v>
      </c>
      <c r="AM4836">
        <v>260001</v>
      </c>
      <c r="BC4836" s="9">
        <v>1575</v>
      </c>
      <c r="BE4836">
        <f t="shared" si="324"/>
        <v>1575</v>
      </c>
      <c r="BF4836" s="6">
        <f t="shared" si="325"/>
        <v>1575</v>
      </c>
      <c r="BG4836" s="10" t="s">
        <v>99</v>
      </c>
      <c r="BH4836" t="e">
        <f>+VLOOKUP(AF4836,Sheet4!A:A,1,FALSE)</f>
        <v>#N/A</v>
      </c>
      <c r="BL4836">
        <v>1575</v>
      </c>
      <c r="BM4836" s="59">
        <f t="shared" si="326"/>
        <v>-1575</v>
      </c>
      <c r="BN4836" t="s">
        <v>2226</v>
      </c>
    </row>
    <row r="4837" spans="1:67" ht="13" customHeight="1" x14ac:dyDescent="0.3">
      <c r="A4837" s="5">
        <v>46114</v>
      </c>
      <c r="B4837" t="s">
        <v>82</v>
      </c>
      <c r="F4837" s="8">
        <v>144</v>
      </c>
      <c r="G4837">
        <v>72</v>
      </c>
      <c r="H4837">
        <v>0</v>
      </c>
      <c r="I4837" s="6">
        <v>-144</v>
      </c>
      <c r="Q4837" t="s">
        <v>83</v>
      </c>
      <c r="U4837">
        <v>2601449</v>
      </c>
      <c r="V4837" t="s">
        <v>2223</v>
      </c>
      <c r="W4837" t="s">
        <v>94</v>
      </c>
      <c r="X4837" t="s">
        <v>566</v>
      </c>
      <c r="Y4837" t="s">
        <v>2224</v>
      </c>
      <c r="AF4837" t="s">
        <v>2223</v>
      </c>
      <c r="AG4837" t="s">
        <v>2225</v>
      </c>
      <c r="AH4837" t="s">
        <v>569</v>
      </c>
      <c r="AI4837">
        <v>841368450</v>
      </c>
      <c r="AM4837">
        <v>260001</v>
      </c>
      <c r="BE4837">
        <f t="shared" si="324"/>
        <v>0</v>
      </c>
      <c r="BF4837" s="6">
        <f t="shared" si="325"/>
        <v>0</v>
      </c>
      <c r="BG4837" s="7" t="s">
        <v>71</v>
      </c>
      <c r="BH4837" t="e">
        <f>+VLOOKUP(AF4837,Sheet4!A:A,1,FALSE)</f>
        <v>#N/A</v>
      </c>
      <c r="BL4837">
        <v>72</v>
      </c>
      <c r="BM4837" s="59">
        <f t="shared" si="326"/>
        <v>-72</v>
      </c>
      <c r="BN4837" t="s">
        <v>2226</v>
      </c>
    </row>
    <row r="4838" spans="1:67" ht="13" customHeight="1" x14ac:dyDescent="0.3">
      <c r="A4838" s="5">
        <v>46114</v>
      </c>
      <c r="B4838" t="s">
        <v>84</v>
      </c>
      <c r="F4838">
        <v>2400</v>
      </c>
      <c r="G4838">
        <v>2400</v>
      </c>
      <c r="H4838">
        <v>0</v>
      </c>
      <c r="I4838" s="6">
        <v>-2400</v>
      </c>
      <c r="Q4838" t="s">
        <v>85</v>
      </c>
      <c r="U4838">
        <v>2601449</v>
      </c>
      <c r="V4838" t="s">
        <v>2223</v>
      </c>
      <c r="W4838" t="s">
        <v>94</v>
      </c>
      <c r="X4838" t="s">
        <v>566</v>
      </c>
      <c r="Y4838" t="s">
        <v>2224</v>
      </c>
      <c r="AF4838" t="s">
        <v>2223</v>
      </c>
      <c r="AG4838" t="s">
        <v>2225</v>
      </c>
      <c r="AH4838" t="s">
        <v>569</v>
      </c>
      <c r="AI4838">
        <v>841368450</v>
      </c>
      <c r="AM4838">
        <v>260001</v>
      </c>
      <c r="BE4838">
        <f t="shared" si="324"/>
        <v>0</v>
      </c>
      <c r="BF4838" s="6">
        <f t="shared" si="325"/>
        <v>0</v>
      </c>
      <c r="BG4838" s="7" t="s">
        <v>71</v>
      </c>
      <c r="BH4838" t="e">
        <f>+VLOOKUP(AF4838,Sheet4!A:A,1,FALSE)</f>
        <v>#N/A</v>
      </c>
      <c r="BL4838">
        <v>2400</v>
      </c>
      <c r="BM4838" s="59">
        <f t="shared" si="326"/>
        <v>-2400</v>
      </c>
      <c r="BN4838" t="s">
        <v>2226</v>
      </c>
    </row>
    <row r="4839" spans="1:67" ht="13" customHeight="1" x14ac:dyDescent="0.3">
      <c r="A4839" s="5">
        <v>46114</v>
      </c>
      <c r="B4839" t="s">
        <v>63</v>
      </c>
      <c r="F4839">
        <v>945</v>
      </c>
      <c r="G4839">
        <v>945</v>
      </c>
      <c r="H4839" s="6">
        <v>0</v>
      </c>
      <c r="I4839" s="6">
        <f t="shared" ref="I4839:I4872" si="330">H4839-G4839</f>
        <v>-945</v>
      </c>
      <c r="J4839" s="6"/>
      <c r="K4839" s="6"/>
      <c r="Q4839" t="s">
        <v>64</v>
      </c>
      <c r="U4839">
        <v>2601450</v>
      </c>
      <c r="V4839" t="s">
        <v>2227</v>
      </c>
      <c r="W4839" t="s">
        <v>66</v>
      </c>
      <c r="X4839" t="s">
        <v>87</v>
      </c>
      <c r="Y4839" t="s">
        <v>2228</v>
      </c>
      <c r="AF4839" t="s">
        <v>2227</v>
      </c>
      <c r="AG4839" t="s">
        <v>2229</v>
      </c>
      <c r="AH4839" t="s">
        <v>90</v>
      </c>
      <c r="AI4839" t="s">
        <v>91</v>
      </c>
      <c r="AM4839">
        <v>260001</v>
      </c>
      <c r="BA4839" s="6">
        <v>-945</v>
      </c>
      <c r="BE4839">
        <f t="shared" si="324"/>
        <v>0</v>
      </c>
      <c r="BF4839" s="6">
        <f t="shared" si="325"/>
        <v>0</v>
      </c>
      <c r="BG4839" s="7" t="s">
        <v>71</v>
      </c>
      <c r="BH4839" t="e">
        <f>+VLOOKUP(AF4839,Sheet4!A:A,1,FALSE)</f>
        <v>#N/A</v>
      </c>
      <c r="BL4839" s="6">
        <v>0</v>
      </c>
      <c r="BM4839" s="59">
        <f t="shared" si="326"/>
        <v>0</v>
      </c>
      <c r="BN4839" t="s">
        <v>2230</v>
      </c>
      <c r="BO4839" t="s">
        <v>73</v>
      </c>
    </row>
    <row r="4840" spans="1:67" ht="13" customHeight="1" x14ac:dyDescent="0.3">
      <c r="A4840" s="5">
        <v>46114</v>
      </c>
      <c r="B4840" t="s">
        <v>74</v>
      </c>
      <c r="F4840" s="8">
        <v>63</v>
      </c>
      <c r="G4840">
        <v>31.5</v>
      </c>
      <c r="H4840" s="6">
        <v>0</v>
      </c>
      <c r="I4840" s="6">
        <f t="shared" si="330"/>
        <v>-31.5</v>
      </c>
      <c r="J4840" s="6"/>
      <c r="K4840" s="6"/>
      <c r="Q4840" t="s">
        <v>75</v>
      </c>
      <c r="U4840">
        <v>2601450</v>
      </c>
      <c r="V4840" t="s">
        <v>2227</v>
      </c>
      <c r="W4840" t="s">
        <v>66</v>
      </c>
      <c r="X4840" t="s">
        <v>87</v>
      </c>
      <c r="Y4840" t="s">
        <v>2228</v>
      </c>
      <c r="AF4840" t="s">
        <v>2227</v>
      </c>
      <c r="AG4840" t="s">
        <v>2229</v>
      </c>
      <c r="AH4840" t="s">
        <v>90</v>
      </c>
      <c r="AI4840" t="s">
        <v>91</v>
      </c>
      <c r="AM4840">
        <v>260001</v>
      </c>
      <c r="BA4840" s="6">
        <v>-63</v>
      </c>
      <c r="BE4840">
        <f t="shared" si="324"/>
        <v>0</v>
      </c>
      <c r="BF4840" s="6">
        <f t="shared" si="325"/>
        <v>0</v>
      </c>
      <c r="BG4840" s="7" t="s">
        <v>71</v>
      </c>
      <c r="BH4840" t="e">
        <f>+VLOOKUP(AF4840,Sheet4!A:A,1,FALSE)</f>
        <v>#N/A</v>
      </c>
      <c r="BL4840" s="6">
        <v>0</v>
      </c>
      <c r="BM4840" s="59">
        <f t="shared" si="326"/>
        <v>0</v>
      </c>
      <c r="BN4840" t="s">
        <v>2230</v>
      </c>
    </row>
    <row r="4841" spans="1:67" ht="13" customHeight="1" x14ac:dyDescent="0.3">
      <c r="A4841" s="5">
        <v>46114</v>
      </c>
      <c r="B4841" t="s">
        <v>76</v>
      </c>
      <c r="F4841">
        <v>1260</v>
      </c>
      <c r="G4841">
        <v>1260</v>
      </c>
      <c r="H4841" s="6">
        <v>0</v>
      </c>
      <c r="I4841" s="6">
        <f t="shared" si="330"/>
        <v>-1260</v>
      </c>
      <c r="J4841" s="6"/>
      <c r="K4841" s="6"/>
      <c r="Q4841" t="s">
        <v>77</v>
      </c>
      <c r="U4841">
        <v>2601450</v>
      </c>
      <c r="V4841" t="s">
        <v>2227</v>
      </c>
      <c r="W4841" t="s">
        <v>66</v>
      </c>
      <c r="X4841" t="s">
        <v>87</v>
      </c>
      <c r="Y4841" t="s">
        <v>2228</v>
      </c>
      <c r="AF4841" t="s">
        <v>2227</v>
      </c>
      <c r="AG4841" t="s">
        <v>2229</v>
      </c>
      <c r="AH4841" t="s">
        <v>90</v>
      </c>
      <c r="AI4841" t="s">
        <v>91</v>
      </c>
      <c r="AM4841">
        <v>260001</v>
      </c>
      <c r="BA4841" s="6">
        <v>-1260</v>
      </c>
      <c r="BE4841">
        <f t="shared" si="324"/>
        <v>0</v>
      </c>
      <c r="BF4841" s="6">
        <f t="shared" si="325"/>
        <v>0</v>
      </c>
      <c r="BG4841" s="7" t="s">
        <v>71</v>
      </c>
      <c r="BH4841" t="e">
        <f>+VLOOKUP(AF4841,Sheet4!A:A,1,FALSE)</f>
        <v>#N/A</v>
      </c>
      <c r="BL4841" s="6">
        <v>0</v>
      </c>
      <c r="BM4841" s="59">
        <f t="shared" si="326"/>
        <v>0</v>
      </c>
      <c r="BN4841" t="s">
        <v>2230</v>
      </c>
    </row>
    <row r="4842" spans="1:67" ht="13" customHeight="1" x14ac:dyDescent="0.3">
      <c r="A4842" s="5">
        <v>46114</v>
      </c>
      <c r="B4842" t="s">
        <v>78</v>
      </c>
      <c r="F4842" s="8">
        <v>51</v>
      </c>
      <c r="G4842">
        <v>25.5</v>
      </c>
      <c r="H4842" s="6">
        <v>0</v>
      </c>
      <c r="I4842" s="6">
        <f t="shared" si="330"/>
        <v>-25.5</v>
      </c>
      <c r="J4842" s="6"/>
      <c r="K4842" s="6"/>
      <c r="Q4842" t="s">
        <v>79</v>
      </c>
      <c r="U4842">
        <v>2601450</v>
      </c>
      <c r="V4842" t="s">
        <v>2227</v>
      </c>
      <c r="W4842" t="s">
        <v>66</v>
      </c>
      <c r="X4842" t="s">
        <v>87</v>
      </c>
      <c r="Y4842" t="s">
        <v>2228</v>
      </c>
      <c r="AF4842" t="s">
        <v>2227</v>
      </c>
      <c r="AG4842" t="s">
        <v>2229</v>
      </c>
      <c r="AH4842" t="s">
        <v>90</v>
      </c>
      <c r="AI4842" t="s">
        <v>91</v>
      </c>
      <c r="AM4842">
        <v>260001</v>
      </c>
      <c r="BA4842" s="6">
        <v>-51</v>
      </c>
      <c r="BE4842">
        <f t="shared" si="324"/>
        <v>0</v>
      </c>
      <c r="BF4842" s="6">
        <f t="shared" si="325"/>
        <v>0</v>
      </c>
      <c r="BG4842" s="7" t="s">
        <v>71</v>
      </c>
      <c r="BH4842" t="e">
        <f>+VLOOKUP(AF4842,Sheet4!A:A,1,FALSE)</f>
        <v>#N/A</v>
      </c>
      <c r="BL4842" s="6">
        <v>0</v>
      </c>
      <c r="BM4842" s="59">
        <f t="shared" si="326"/>
        <v>0</v>
      </c>
      <c r="BN4842" t="s">
        <v>2230</v>
      </c>
    </row>
    <row r="4843" spans="1:67" ht="13" customHeight="1" x14ac:dyDescent="0.3">
      <c r="A4843" s="5">
        <v>46114</v>
      </c>
      <c r="B4843" t="s">
        <v>80</v>
      </c>
      <c r="F4843">
        <v>637.5</v>
      </c>
      <c r="G4843">
        <v>637.5</v>
      </c>
      <c r="H4843" s="6">
        <v>0</v>
      </c>
      <c r="I4843" s="6">
        <f t="shared" si="330"/>
        <v>-637.5</v>
      </c>
      <c r="J4843" s="6">
        <f>H4843/12.5</f>
        <v>0</v>
      </c>
      <c r="K4843" s="6"/>
      <c r="Q4843" t="s">
        <v>81</v>
      </c>
      <c r="U4843">
        <v>2601450</v>
      </c>
      <c r="V4843" t="s">
        <v>2227</v>
      </c>
      <c r="W4843" t="s">
        <v>66</v>
      </c>
      <c r="X4843" t="s">
        <v>87</v>
      </c>
      <c r="Y4843" t="s">
        <v>2228</v>
      </c>
      <c r="AF4843" t="s">
        <v>2227</v>
      </c>
      <c r="AG4843" t="s">
        <v>2229</v>
      </c>
      <c r="AH4843" t="s">
        <v>90</v>
      </c>
      <c r="AI4843" t="s">
        <v>91</v>
      </c>
      <c r="AM4843">
        <v>260001</v>
      </c>
      <c r="BA4843" s="6">
        <v>-637.5</v>
      </c>
      <c r="BE4843">
        <f t="shared" si="324"/>
        <v>0</v>
      </c>
      <c r="BF4843" s="6">
        <f t="shared" si="325"/>
        <v>0</v>
      </c>
      <c r="BG4843" s="7" t="s">
        <v>71</v>
      </c>
      <c r="BH4843" t="e">
        <f>+VLOOKUP(AF4843,Sheet4!A:A,1,FALSE)</f>
        <v>#N/A</v>
      </c>
      <c r="BL4843" s="6">
        <v>0</v>
      </c>
      <c r="BM4843" s="59">
        <f t="shared" si="326"/>
        <v>0</v>
      </c>
      <c r="BN4843" t="s">
        <v>2230</v>
      </c>
    </row>
    <row r="4844" spans="1:67" ht="13" customHeight="1" x14ac:dyDescent="0.3">
      <c r="A4844" s="5">
        <v>46114</v>
      </c>
      <c r="B4844" t="s">
        <v>82</v>
      </c>
      <c r="F4844" s="8">
        <v>36</v>
      </c>
      <c r="G4844">
        <v>18</v>
      </c>
      <c r="H4844" s="6">
        <v>0</v>
      </c>
      <c r="I4844" s="6">
        <f t="shared" si="330"/>
        <v>-18</v>
      </c>
      <c r="J4844" s="6"/>
      <c r="K4844" s="6"/>
      <c r="Q4844" t="s">
        <v>83</v>
      </c>
      <c r="U4844">
        <v>2601450</v>
      </c>
      <c r="V4844" t="s">
        <v>2227</v>
      </c>
      <c r="W4844" t="s">
        <v>66</v>
      </c>
      <c r="X4844" t="s">
        <v>87</v>
      </c>
      <c r="Y4844" t="s">
        <v>2228</v>
      </c>
      <c r="AF4844" t="s">
        <v>2227</v>
      </c>
      <c r="AG4844" t="s">
        <v>2229</v>
      </c>
      <c r="AH4844" t="s">
        <v>90</v>
      </c>
      <c r="AI4844" t="s">
        <v>91</v>
      </c>
      <c r="AM4844">
        <v>260001</v>
      </c>
      <c r="BA4844" s="6">
        <v>-36</v>
      </c>
      <c r="BE4844">
        <f t="shared" si="324"/>
        <v>0</v>
      </c>
      <c r="BF4844" s="6">
        <f t="shared" si="325"/>
        <v>0</v>
      </c>
      <c r="BG4844" s="7" t="s">
        <v>71</v>
      </c>
      <c r="BH4844" t="e">
        <f>+VLOOKUP(AF4844,Sheet4!A:A,1,FALSE)</f>
        <v>#N/A</v>
      </c>
      <c r="BL4844" s="6">
        <v>0</v>
      </c>
      <c r="BM4844" s="59">
        <f t="shared" si="326"/>
        <v>0</v>
      </c>
      <c r="BN4844" t="s">
        <v>2230</v>
      </c>
    </row>
    <row r="4845" spans="1:67" ht="13" customHeight="1" x14ac:dyDescent="0.3">
      <c r="A4845" s="5">
        <v>46114</v>
      </c>
      <c r="B4845" t="s">
        <v>84</v>
      </c>
      <c r="F4845">
        <v>600</v>
      </c>
      <c r="G4845">
        <v>600</v>
      </c>
      <c r="H4845" s="6">
        <v>0</v>
      </c>
      <c r="I4845" s="6">
        <f t="shared" si="330"/>
        <v>-600</v>
      </c>
      <c r="J4845" s="6"/>
      <c r="K4845" s="6">
        <f>H4845/50</f>
        <v>0</v>
      </c>
      <c r="Q4845" t="s">
        <v>85</v>
      </c>
      <c r="U4845">
        <v>2601450</v>
      </c>
      <c r="V4845" t="s">
        <v>2227</v>
      </c>
      <c r="W4845" t="s">
        <v>66</v>
      </c>
      <c r="X4845" t="s">
        <v>87</v>
      </c>
      <c r="Y4845" t="s">
        <v>2228</v>
      </c>
      <c r="AF4845" t="s">
        <v>2227</v>
      </c>
      <c r="AG4845" t="s">
        <v>2229</v>
      </c>
      <c r="AH4845" t="s">
        <v>90</v>
      </c>
      <c r="AI4845" t="s">
        <v>91</v>
      </c>
      <c r="AM4845">
        <v>260001</v>
      </c>
      <c r="BA4845" s="6">
        <v>-600</v>
      </c>
      <c r="BE4845">
        <f t="shared" si="324"/>
        <v>0</v>
      </c>
      <c r="BF4845" s="6">
        <f t="shared" si="325"/>
        <v>0</v>
      </c>
      <c r="BG4845" s="7" t="s">
        <v>71</v>
      </c>
      <c r="BH4845" t="e">
        <f>+VLOOKUP(AF4845,Sheet4!A:A,1,FALSE)</f>
        <v>#N/A</v>
      </c>
      <c r="BL4845" s="6">
        <v>0</v>
      </c>
      <c r="BM4845" s="59">
        <f t="shared" si="326"/>
        <v>0</v>
      </c>
      <c r="BN4845" t="s">
        <v>2230</v>
      </c>
    </row>
    <row r="4846" spans="1:67" ht="13" customHeight="1" x14ac:dyDescent="0.3">
      <c r="A4846" s="5">
        <v>46114</v>
      </c>
      <c r="B4846" t="s">
        <v>63</v>
      </c>
      <c r="F4846">
        <v>165</v>
      </c>
      <c r="G4846">
        <v>165</v>
      </c>
      <c r="H4846" s="6">
        <v>165</v>
      </c>
      <c r="I4846" s="6">
        <f t="shared" si="330"/>
        <v>0</v>
      </c>
      <c r="J4846" s="6"/>
      <c r="K4846" s="6"/>
      <c r="Q4846" t="s">
        <v>64</v>
      </c>
      <c r="U4846">
        <v>2601451</v>
      </c>
      <c r="V4846" t="s">
        <v>2231</v>
      </c>
      <c r="W4846" t="s">
        <v>66</v>
      </c>
      <c r="X4846" t="s">
        <v>268</v>
      </c>
      <c r="Y4846" t="s">
        <v>2232</v>
      </c>
      <c r="AF4846" t="s">
        <v>2231</v>
      </c>
      <c r="AG4846" t="s">
        <v>2233</v>
      </c>
      <c r="AH4846" t="s">
        <v>271</v>
      </c>
      <c r="AI4846" t="s">
        <v>272</v>
      </c>
      <c r="AM4846">
        <v>260001</v>
      </c>
      <c r="BA4846" s="6">
        <v>0</v>
      </c>
      <c r="BE4846">
        <f t="shared" si="324"/>
        <v>0</v>
      </c>
      <c r="BF4846" s="6">
        <f t="shared" si="325"/>
        <v>-165</v>
      </c>
      <c r="BG4846" s="7" t="s">
        <v>71</v>
      </c>
      <c r="BH4846" t="e">
        <f>+VLOOKUP(AF4846,Sheet4!A:A,1,FALSE)</f>
        <v>#N/A</v>
      </c>
      <c r="BL4846" s="6">
        <v>165</v>
      </c>
      <c r="BM4846" s="59">
        <f t="shared" si="326"/>
        <v>0</v>
      </c>
      <c r="BN4846" t="s">
        <v>2234</v>
      </c>
      <c r="BO4846" t="s">
        <v>101</v>
      </c>
    </row>
    <row r="4847" spans="1:67" ht="13" customHeight="1" x14ac:dyDescent="0.3">
      <c r="A4847" s="5">
        <v>46114</v>
      </c>
      <c r="B4847" t="s">
        <v>74</v>
      </c>
      <c r="F4847" s="8">
        <v>11</v>
      </c>
      <c r="G4847">
        <v>5.5</v>
      </c>
      <c r="H4847" s="6">
        <v>11</v>
      </c>
      <c r="I4847" s="6">
        <f t="shared" si="330"/>
        <v>5.5</v>
      </c>
      <c r="J4847" s="6"/>
      <c r="K4847" s="6"/>
      <c r="Q4847" t="s">
        <v>75</v>
      </c>
      <c r="U4847">
        <v>2601451</v>
      </c>
      <c r="V4847" t="s">
        <v>2231</v>
      </c>
      <c r="W4847" t="s">
        <v>66</v>
      </c>
      <c r="X4847" t="s">
        <v>268</v>
      </c>
      <c r="Y4847" t="s">
        <v>2232</v>
      </c>
      <c r="AF4847" t="s">
        <v>2231</v>
      </c>
      <c r="AG4847" t="s">
        <v>2233</v>
      </c>
      <c r="AH4847" t="s">
        <v>271</v>
      </c>
      <c r="AI4847" t="s">
        <v>272</v>
      </c>
      <c r="AM4847">
        <v>260001</v>
      </c>
      <c r="BA4847" s="6">
        <v>0</v>
      </c>
      <c r="BE4847">
        <f t="shared" si="324"/>
        <v>0</v>
      </c>
      <c r="BF4847" s="6">
        <f t="shared" si="325"/>
        <v>-11</v>
      </c>
      <c r="BG4847" s="7" t="s">
        <v>71</v>
      </c>
      <c r="BH4847" t="e">
        <f>+VLOOKUP(AF4847,Sheet4!A:A,1,FALSE)</f>
        <v>#N/A</v>
      </c>
      <c r="BL4847" s="6">
        <v>11</v>
      </c>
      <c r="BM4847" s="59">
        <f t="shared" si="326"/>
        <v>0</v>
      </c>
      <c r="BN4847" t="s">
        <v>2234</v>
      </c>
    </row>
    <row r="4848" spans="1:67" ht="13" customHeight="1" x14ac:dyDescent="0.3">
      <c r="A4848" s="5">
        <v>46114</v>
      </c>
      <c r="B4848" t="s">
        <v>76</v>
      </c>
      <c r="F4848">
        <v>220</v>
      </c>
      <c r="G4848">
        <v>220</v>
      </c>
      <c r="H4848" s="6">
        <v>220</v>
      </c>
      <c r="I4848" s="6">
        <f t="shared" si="330"/>
        <v>0</v>
      </c>
      <c r="J4848" s="6"/>
      <c r="K4848" s="6"/>
      <c r="Q4848" t="s">
        <v>77</v>
      </c>
      <c r="U4848">
        <v>2601451</v>
      </c>
      <c r="V4848" t="s">
        <v>2231</v>
      </c>
      <c r="W4848" t="s">
        <v>66</v>
      </c>
      <c r="X4848" t="s">
        <v>268</v>
      </c>
      <c r="Y4848" t="s">
        <v>2232</v>
      </c>
      <c r="AF4848" t="s">
        <v>2231</v>
      </c>
      <c r="AG4848" t="s">
        <v>2233</v>
      </c>
      <c r="AH4848" t="s">
        <v>271</v>
      </c>
      <c r="AI4848" t="s">
        <v>272</v>
      </c>
      <c r="AM4848">
        <v>260001</v>
      </c>
      <c r="BA4848" s="6">
        <v>0</v>
      </c>
      <c r="BE4848">
        <f t="shared" si="324"/>
        <v>0</v>
      </c>
      <c r="BF4848" s="6">
        <f t="shared" si="325"/>
        <v>-220</v>
      </c>
      <c r="BG4848" s="7" t="s">
        <v>71</v>
      </c>
      <c r="BH4848" t="e">
        <f>+VLOOKUP(AF4848,Sheet4!A:A,1,FALSE)</f>
        <v>#N/A</v>
      </c>
      <c r="BL4848" s="6">
        <v>220</v>
      </c>
      <c r="BM4848" s="59">
        <f t="shared" si="326"/>
        <v>0</v>
      </c>
      <c r="BN4848" t="s">
        <v>2234</v>
      </c>
    </row>
    <row r="4849" spans="1:67" ht="13" customHeight="1" x14ac:dyDescent="0.3">
      <c r="A4849" s="5">
        <v>46114</v>
      </c>
      <c r="B4849" t="s">
        <v>78</v>
      </c>
      <c r="F4849" s="8">
        <v>8</v>
      </c>
      <c r="G4849">
        <v>4</v>
      </c>
      <c r="H4849" s="6">
        <v>11</v>
      </c>
      <c r="I4849" s="6">
        <f t="shared" si="330"/>
        <v>7</v>
      </c>
      <c r="J4849" s="6"/>
      <c r="K4849" s="6"/>
      <c r="Q4849" t="s">
        <v>79</v>
      </c>
      <c r="U4849">
        <v>2601451</v>
      </c>
      <c r="V4849" t="s">
        <v>2231</v>
      </c>
      <c r="W4849" t="s">
        <v>66</v>
      </c>
      <c r="X4849" t="s">
        <v>268</v>
      </c>
      <c r="Y4849" t="s">
        <v>2232</v>
      </c>
      <c r="AF4849" t="s">
        <v>2231</v>
      </c>
      <c r="AG4849" t="s">
        <v>2233</v>
      </c>
      <c r="AH4849" t="s">
        <v>271</v>
      </c>
      <c r="AI4849" t="s">
        <v>272</v>
      </c>
      <c r="AM4849">
        <v>260001</v>
      </c>
      <c r="BA4849" s="6">
        <v>3</v>
      </c>
      <c r="BE4849">
        <f t="shared" si="324"/>
        <v>0</v>
      </c>
      <c r="BF4849" s="6">
        <f t="shared" si="325"/>
        <v>-11</v>
      </c>
      <c r="BG4849" s="7" t="s">
        <v>71</v>
      </c>
      <c r="BH4849" t="e">
        <f>+VLOOKUP(AF4849,Sheet4!A:A,1,FALSE)</f>
        <v>#N/A</v>
      </c>
      <c r="BL4849" s="6">
        <v>11</v>
      </c>
      <c r="BM4849" s="59">
        <f t="shared" si="326"/>
        <v>0</v>
      </c>
      <c r="BN4849" t="s">
        <v>2234</v>
      </c>
    </row>
    <row r="4850" spans="1:67" ht="13" customHeight="1" x14ac:dyDescent="0.3">
      <c r="A4850" s="5">
        <v>46114</v>
      </c>
      <c r="B4850" t="s">
        <v>80</v>
      </c>
      <c r="F4850">
        <v>100</v>
      </c>
      <c r="G4850">
        <v>100</v>
      </c>
      <c r="H4850" s="6">
        <v>137.5</v>
      </c>
      <c r="I4850" s="6">
        <f t="shared" si="330"/>
        <v>37.5</v>
      </c>
      <c r="J4850" s="6">
        <f>H4850/12.5</f>
        <v>11</v>
      </c>
      <c r="K4850" s="6"/>
      <c r="Q4850" t="s">
        <v>81</v>
      </c>
      <c r="U4850">
        <v>2601451</v>
      </c>
      <c r="V4850" t="s">
        <v>2231</v>
      </c>
      <c r="W4850" t="s">
        <v>66</v>
      </c>
      <c r="X4850" t="s">
        <v>268</v>
      </c>
      <c r="Y4850" t="s">
        <v>2232</v>
      </c>
      <c r="AF4850" t="s">
        <v>2231</v>
      </c>
      <c r="AG4850" t="s">
        <v>2233</v>
      </c>
      <c r="AH4850" t="s">
        <v>271</v>
      </c>
      <c r="AI4850" t="s">
        <v>272</v>
      </c>
      <c r="AM4850">
        <v>260001</v>
      </c>
      <c r="BA4850" s="6">
        <v>37.5</v>
      </c>
      <c r="BE4850">
        <f t="shared" si="324"/>
        <v>0</v>
      </c>
      <c r="BF4850" s="6">
        <f t="shared" si="325"/>
        <v>-137.5</v>
      </c>
      <c r="BG4850" s="7" t="s">
        <v>71</v>
      </c>
      <c r="BH4850" t="e">
        <f>+VLOOKUP(AF4850,Sheet4!A:A,1,FALSE)</f>
        <v>#N/A</v>
      </c>
      <c r="BL4850" s="6">
        <v>137.5</v>
      </c>
      <c r="BM4850" s="59">
        <f t="shared" si="326"/>
        <v>0</v>
      </c>
      <c r="BN4850" t="s">
        <v>2234</v>
      </c>
    </row>
    <row r="4851" spans="1:67" ht="13" customHeight="1" x14ac:dyDescent="0.3">
      <c r="A4851" s="5">
        <v>46114</v>
      </c>
      <c r="B4851" t="s">
        <v>82</v>
      </c>
      <c r="F4851" s="8">
        <v>9</v>
      </c>
      <c r="G4851">
        <v>4.5</v>
      </c>
      <c r="H4851" s="6">
        <v>0</v>
      </c>
      <c r="I4851" s="6">
        <f t="shared" si="330"/>
        <v>-4.5</v>
      </c>
      <c r="J4851" s="6"/>
      <c r="K4851" s="6"/>
      <c r="Q4851" t="s">
        <v>83</v>
      </c>
      <c r="U4851">
        <v>2601451</v>
      </c>
      <c r="V4851" t="s">
        <v>2231</v>
      </c>
      <c r="W4851" t="s">
        <v>66</v>
      </c>
      <c r="X4851" t="s">
        <v>268</v>
      </c>
      <c r="Y4851" t="s">
        <v>2232</v>
      </c>
      <c r="AF4851" t="s">
        <v>2231</v>
      </c>
      <c r="AG4851" t="s">
        <v>2233</v>
      </c>
      <c r="AH4851" t="s">
        <v>271</v>
      </c>
      <c r="AI4851" t="s">
        <v>272</v>
      </c>
      <c r="AM4851">
        <v>260001</v>
      </c>
      <c r="BA4851" s="6">
        <v>-9</v>
      </c>
      <c r="BE4851">
        <f t="shared" si="324"/>
        <v>0</v>
      </c>
      <c r="BF4851" s="6">
        <f t="shared" si="325"/>
        <v>0</v>
      </c>
      <c r="BG4851" s="7" t="s">
        <v>71</v>
      </c>
      <c r="BH4851" t="e">
        <f>+VLOOKUP(AF4851,Sheet4!A:A,1,FALSE)</f>
        <v>#N/A</v>
      </c>
      <c r="BL4851" s="6">
        <v>0</v>
      </c>
      <c r="BM4851" s="59">
        <f t="shared" si="326"/>
        <v>0</v>
      </c>
      <c r="BN4851" t="s">
        <v>2234</v>
      </c>
    </row>
    <row r="4852" spans="1:67" ht="13" customHeight="1" x14ac:dyDescent="0.3">
      <c r="A4852" s="5">
        <v>46114</v>
      </c>
      <c r="B4852" t="s">
        <v>84</v>
      </c>
      <c r="F4852">
        <v>150</v>
      </c>
      <c r="G4852">
        <v>150</v>
      </c>
      <c r="H4852" s="6">
        <v>0</v>
      </c>
      <c r="I4852" s="6">
        <f t="shared" si="330"/>
        <v>-150</v>
      </c>
      <c r="J4852" s="6"/>
      <c r="K4852" s="6">
        <f>H4852/50</f>
        <v>0</v>
      </c>
      <c r="Q4852" t="s">
        <v>85</v>
      </c>
      <c r="U4852">
        <v>2601451</v>
      </c>
      <c r="V4852" t="s">
        <v>2231</v>
      </c>
      <c r="W4852" t="s">
        <v>66</v>
      </c>
      <c r="X4852" t="s">
        <v>268</v>
      </c>
      <c r="Y4852" t="s">
        <v>2232</v>
      </c>
      <c r="AF4852" t="s">
        <v>2231</v>
      </c>
      <c r="AG4852" t="s">
        <v>2233</v>
      </c>
      <c r="AH4852" t="s">
        <v>271</v>
      </c>
      <c r="AI4852" t="s">
        <v>272</v>
      </c>
      <c r="AM4852">
        <v>260001</v>
      </c>
      <c r="BA4852" s="6">
        <v>-150</v>
      </c>
      <c r="BE4852">
        <f t="shared" si="324"/>
        <v>0</v>
      </c>
      <c r="BF4852" s="6">
        <f t="shared" si="325"/>
        <v>0</v>
      </c>
      <c r="BG4852" s="7" t="s">
        <v>71</v>
      </c>
      <c r="BH4852" t="e">
        <f>+VLOOKUP(AF4852,Sheet4!A:A,1,FALSE)</f>
        <v>#N/A</v>
      </c>
      <c r="BL4852" s="6">
        <v>0</v>
      </c>
      <c r="BM4852" s="59">
        <f t="shared" si="326"/>
        <v>0</v>
      </c>
      <c r="BN4852" t="s">
        <v>2234</v>
      </c>
    </row>
    <row r="4853" spans="1:67" ht="13" customHeight="1" x14ac:dyDescent="0.3">
      <c r="A4853" s="5">
        <v>46114</v>
      </c>
      <c r="B4853" t="s">
        <v>63</v>
      </c>
      <c r="F4853">
        <v>28950</v>
      </c>
      <c r="G4853">
        <v>28950</v>
      </c>
      <c r="H4853" s="6">
        <v>8055</v>
      </c>
      <c r="I4853" s="6">
        <f t="shared" si="330"/>
        <v>-20895</v>
      </c>
      <c r="J4853" s="6"/>
      <c r="K4853" s="6"/>
      <c r="Q4853" t="s">
        <v>64</v>
      </c>
      <c r="U4853">
        <v>2601452</v>
      </c>
      <c r="V4853" t="s">
        <v>2235</v>
      </c>
      <c r="W4853" t="s">
        <v>110</v>
      </c>
      <c r="X4853" t="s">
        <v>126</v>
      </c>
      <c r="Y4853" t="s">
        <v>2236</v>
      </c>
      <c r="AF4853" t="s">
        <v>2235</v>
      </c>
      <c r="AG4853" t="s">
        <v>2237</v>
      </c>
      <c r="AH4853" t="s">
        <v>129</v>
      </c>
      <c r="AI4853">
        <v>879095867</v>
      </c>
      <c r="AM4853">
        <v>260001</v>
      </c>
      <c r="BA4853" s="6">
        <v>-20895</v>
      </c>
      <c r="BD4853" s="9">
        <v>28950</v>
      </c>
      <c r="BE4853">
        <f t="shared" si="324"/>
        <v>0</v>
      </c>
      <c r="BF4853" s="6">
        <f t="shared" si="325"/>
        <v>-8055</v>
      </c>
      <c r="BG4853" s="11" t="s">
        <v>71</v>
      </c>
      <c r="BH4853" t="e">
        <f>+VLOOKUP(AF4853,Sheet4!A:A,1,FALSE)</f>
        <v>#N/A</v>
      </c>
      <c r="BL4853" s="6">
        <v>8055</v>
      </c>
      <c r="BM4853" s="59">
        <f t="shared" si="326"/>
        <v>0</v>
      </c>
      <c r="BN4853" t="s">
        <v>2238</v>
      </c>
      <c r="BO4853" t="s">
        <v>73</v>
      </c>
    </row>
    <row r="4854" spans="1:67" ht="13" customHeight="1" x14ac:dyDescent="0.3">
      <c r="A4854" s="5">
        <v>46114</v>
      </c>
      <c r="B4854" t="s">
        <v>74</v>
      </c>
      <c r="F4854" s="8">
        <v>1930</v>
      </c>
      <c r="G4854">
        <v>965</v>
      </c>
      <c r="H4854" s="6">
        <v>537</v>
      </c>
      <c r="I4854" s="6">
        <f t="shared" si="330"/>
        <v>-428</v>
      </c>
      <c r="J4854" s="6"/>
      <c r="K4854" s="6"/>
      <c r="Q4854" t="s">
        <v>75</v>
      </c>
      <c r="U4854">
        <v>2601452</v>
      </c>
      <c r="V4854" t="s">
        <v>2235</v>
      </c>
      <c r="W4854" t="s">
        <v>110</v>
      </c>
      <c r="X4854" t="s">
        <v>126</v>
      </c>
      <c r="Y4854" t="s">
        <v>2236</v>
      </c>
      <c r="AF4854" t="s">
        <v>2235</v>
      </c>
      <c r="AG4854" t="s">
        <v>2237</v>
      </c>
      <c r="AH4854" t="s">
        <v>129</v>
      </c>
      <c r="AI4854">
        <v>879095867</v>
      </c>
      <c r="AM4854">
        <v>260001</v>
      </c>
      <c r="BA4854" s="6">
        <v>-1393</v>
      </c>
      <c r="BE4854">
        <f t="shared" si="324"/>
        <v>0</v>
      </c>
      <c r="BF4854" s="6">
        <f t="shared" si="325"/>
        <v>-537</v>
      </c>
      <c r="BG4854" s="7" t="s">
        <v>71</v>
      </c>
      <c r="BH4854" t="e">
        <f>+VLOOKUP(AF4854,Sheet4!A:A,1,FALSE)</f>
        <v>#N/A</v>
      </c>
      <c r="BL4854" s="6">
        <v>537</v>
      </c>
      <c r="BM4854" s="59">
        <f t="shared" si="326"/>
        <v>0</v>
      </c>
      <c r="BN4854" t="s">
        <v>2238</v>
      </c>
    </row>
    <row r="4855" spans="1:67" ht="13" customHeight="1" x14ac:dyDescent="0.3">
      <c r="A4855" s="5">
        <v>46114</v>
      </c>
      <c r="B4855" t="s">
        <v>76</v>
      </c>
      <c r="F4855">
        <v>38600</v>
      </c>
      <c r="G4855">
        <v>38600</v>
      </c>
      <c r="H4855" s="6">
        <v>10740</v>
      </c>
      <c r="I4855" s="6">
        <f t="shared" si="330"/>
        <v>-27860</v>
      </c>
      <c r="J4855" s="6"/>
      <c r="K4855" s="6"/>
      <c r="Q4855" t="s">
        <v>77</v>
      </c>
      <c r="U4855">
        <v>2601452</v>
      </c>
      <c r="V4855" t="s">
        <v>2235</v>
      </c>
      <c r="W4855" t="s">
        <v>110</v>
      </c>
      <c r="X4855" t="s">
        <v>126</v>
      </c>
      <c r="Y4855" t="s">
        <v>2236</v>
      </c>
      <c r="AF4855" t="s">
        <v>2235</v>
      </c>
      <c r="AG4855" t="s">
        <v>2237</v>
      </c>
      <c r="AH4855" t="s">
        <v>129</v>
      </c>
      <c r="AI4855">
        <v>879095867</v>
      </c>
      <c r="AM4855">
        <v>260001</v>
      </c>
      <c r="BA4855" s="6">
        <v>-27860</v>
      </c>
      <c r="BE4855">
        <f t="shared" si="324"/>
        <v>0</v>
      </c>
      <c r="BF4855" s="6">
        <f t="shared" si="325"/>
        <v>-10740</v>
      </c>
      <c r="BG4855" s="7" t="s">
        <v>71</v>
      </c>
      <c r="BH4855" t="e">
        <f>+VLOOKUP(AF4855,Sheet4!A:A,1,FALSE)</f>
        <v>#N/A</v>
      </c>
      <c r="BL4855" s="6">
        <v>10740</v>
      </c>
      <c r="BM4855" s="59">
        <f t="shared" si="326"/>
        <v>0</v>
      </c>
      <c r="BN4855" t="s">
        <v>2238</v>
      </c>
    </row>
    <row r="4856" spans="1:67" ht="13" customHeight="1" x14ac:dyDescent="0.3">
      <c r="A4856" s="5">
        <v>46114</v>
      </c>
      <c r="B4856" t="s">
        <v>82</v>
      </c>
      <c r="F4856" s="8">
        <v>5790</v>
      </c>
      <c r="G4856">
        <v>2895</v>
      </c>
      <c r="H4856" s="6">
        <v>1611</v>
      </c>
      <c r="I4856" s="6">
        <f t="shared" si="330"/>
        <v>-1284</v>
      </c>
      <c r="J4856" s="6"/>
      <c r="K4856" s="6"/>
      <c r="Q4856" t="s">
        <v>83</v>
      </c>
      <c r="U4856">
        <v>2601452</v>
      </c>
      <c r="V4856" t="s">
        <v>2235</v>
      </c>
      <c r="W4856" t="s">
        <v>110</v>
      </c>
      <c r="X4856" t="s">
        <v>126</v>
      </c>
      <c r="Y4856" t="s">
        <v>2236</v>
      </c>
      <c r="AF4856" t="s">
        <v>2235</v>
      </c>
      <c r="AG4856" t="s">
        <v>2237</v>
      </c>
      <c r="AH4856" t="s">
        <v>129</v>
      </c>
      <c r="AI4856">
        <v>879095867</v>
      </c>
      <c r="AM4856">
        <v>260001</v>
      </c>
      <c r="BA4856" s="6">
        <v>-4179</v>
      </c>
      <c r="BE4856">
        <f t="shared" si="324"/>
        <v>0</v>
      </c>
      <c r="BF4856" s="6">
        <f t="shared" si="325"/>
        <v>-1611</v>
      </c>
      <c r="BG4856" s="7" t="s">
        <v>71</v>
      </c>
      <c r="BH4856" t="e">
        <f>+VLOOKUP(AF4856,Sheet4!A:A,1,FALSE)</f>
        <v>#N/A</v>
      </c>
      <c r="BL4856" s="6">
        <v>1611</v>
      </c>
      <c r="BM4856" s="59">
        <f t="shared" si="326"/>
        <v>0</v>
      </c>
      <c r="BN4856" t="s">
        <v>2238</v>
      </c>
    </row>
    <row r="4857" spans="1:67" ht="13" customHeight="1" x14ac:dyDescent="0.3">
      <c r="A4857" s="5">
        <v>46114</v>
      </c>
      <c r="B4857" t="s">
        <v>84</v>
      </c>
      <c r="F4857">
        <v>96500</v>
      </c>
      <c r="G4857">
        <v>96500</v>
      </c>
      <c r="H4857" s="6">
        <v>26850</v>
      </c>
      <c r="I4857" s="6">
        <f t="shared" si="330"/>
        <v>-69650</v>
      </c>
      <c r="J4857" s="6"/>
      <c r="K4857" s="6"/>
      <c r="Q4857" t="s">
        <v>85</v>
      </c>
      <c r="U4857">
        <v>2601452</v>
      </c>
      <c r="V4857" t="s">
        <v>2235</v>
      </c>
      <c r="W4857" t="s">
        <v>110</v>
      </c>
      <c r="X4857" t="s">
        <v>126</v>
      </c>
      <c r="Y4857" t="s">
        <v>2236</v>
      </c>
      <c r="AF4857" t="s">
        <v>2235</v>
      </c>
      <c r="AG4857" t="s">
        <v>2237</v>
      </c>
      <c r="AH4857" t="s">
        <v>129</v>
      </c>
      <c r="AI4857">
        <v>879095867</v>
      </c>
      <c r="AM4857">
        <v>260001</v>
      </c>
      <c r="BA4857" s="6">
        <v>-69650</v>
      </c>
      <c r="BE4857">
        <f t="shared" si="324"/>
        <v>0</v>
      </c>
      <c r="BF4857" s="6">
        <f t="shared" si="325"/>
        <v>-26850</v>
      </c>
      <c r="BG4857" s="7" t="s">
        <v>71</v>
      </c>
      <c r="BH4857" t="e">
        <f>+VLOOKUP(AF4857,Sheet4!A:A,1,FALSE)</f>
        <v>#N/A</v>
      </c>
      <c r="BL4857" s="6">
        <v>26850</v>
      </c>
      <c r="BM4857" s="59">
        <f t="shared" si="326"/>
        <v>0</v>
      </c>
      <c r="BN4857" t="s">
        <v>2238</v>
      </c>
    </row>
    <row r="4858" spans="1:67" ht="13" customHeight="1" x14ac:dyDescent="0.3">
      <c r="A4858" s="5">
        <v>46114</v>
      </c>
      <c r="B4858" t="s">
        <v>63</v>
      </c>
      <c r="F4858">
        <v>15</v>
      </c>
      <c r="G4858">
        <v>15</v>
      </c>
      <c r="H4858" s="6">
        <v>10.5497925311203</v>
      </c>
      <c r="I4858" s="6">
        <f t="shared" si="330"/>
        <v>-4.4502074688797002</v>
      </c>
      <c r="J4858" s="6"/>
      <c r="K4858" s="6"/>
      <c r="Q4858" t="s">
        <v>64</v>
      </c>
      <c r="U4858">
        <v>2601453</v>
      </c>
      <c r="V4858" t="s">
        <v>2239</v>
      </c>
      <c r="W4858" t="s">
        <v>110</v>
      </c>
      <c r="X4858" t="s">
        <v>608</v>
      </c>
      <c r="Y4858" t="s">
        <v>1470</v>
      </c>
      <c r="AF4858" t="s">
        <v>2239</v>
      </c>
      <c r="AG4858" t="s">
        <v>2240</v>
      </c>
      <c r="AH4858" t="s">
        <v>611</v>
      </c>
      <c r="AI4858">
        <v>860795776</v>
      </c>
      <c r="AM4858">
        <v>260001</v>
      </c>
      <c r="BA4858" s="6">
        <v>-4.45020746887967</v>
      </c>
      <c r="BD4858" s="9">
        <v>15</v>
      </c>
      <c r="BE4858">
        <f t="shared" si="324"/>
        <v>0</v>
      </c>
      <c r="BF4858" s="6">
        <f t="shared" si="325"/>
        <v>-10.5497925311203</v>
      </c>
      <c r="BG4858" s="11" t="s">
        <v>71</v>
      </c>
      <c r="BH4858" t="e">
        <f>+VLOOKUP(AF4858,Sheet4!A:A,1,FALSE)</f>
        <v>#N/A</v>
      </c>
      <c r="BL4858" s="6">
        <v>15</v>
      </c>
      <c r="BM4858" s="59">
        <f t="shared" si="326"/>
        <v>-4.4502074688797002</v>
      </c>
      <c r="BN4858" t="s">
        <v>2241</v>
      </c>
      <c r="BO4858" t="s">
        <v>101</v>
      </c>
    </row>
    <row r="4859" spans="1:67" ht="13" customHeight="1" x14ac:dyDescent="0.3">
      <c r="A4859" s="5">
        <v>46114</v>
      </c>
      <c r="B4859" t="s">
        <v>63</v>
      </c>
      <c r="F4859">
        <v>7215</v>
      </c>
      <c r="G4859">
        <v>7215</v>
      </c>
      <c r="H4859" s="6">
        <v>5074.4502074688799</v>
      </c>
      <c r="I4859" s="6">
        <f t="shared" si="330"/>
        <v>-2140.5497925311201</v>
      </c>
      <c r="J4859" s="6"/>
      <c r="K4859" s="6"/>
      <c r="Q4859" t="s">
        <v>64</v>
      </c>
      <c r="U4859">
        <v>2601453</v>
      </c>
      <c r="V4859" t="s">
        <v>2239</v>
      </c>
      <c r="W4859" t="s">
        <v>110</v>
      </c>
      <c r="X4859" t="s">
        <v>608</v>
      </c>
      <c r="Y4859" t="s">
        <v>1483</v>
      </c>
      <c r="AF4859" t="s">
        <v>2239</v>
      </c>
      <c r="AG4859" t="s">
        <v>2240</v>
      </c>
      <c r="AH4859" t="s">
        <v>611</v>
      </c>
      <c r="AI4859">
        <v>860795776</v>
      </c>
      <c r="AM4859">
        <v>260001</v>
      </c>
      <c r="BA4859" s="6">
        <v>-2140.5497925311201</v>
      </c>
      <c r="BD4859" s="9">
        <v>7215</v>
      </c>
      <c r="BE4859">
        <f t="shared" si="324"/>
        <v>0</v>
      </c>
      <c r="BF4859" s="6">
        <f t="shared" si="325"/>
        <v>-5074.4502074688799</v>
      </c>
      <c r="BG4859" s="11" t="s">
        <v>71</v>
      </c>
      <c r="BH4859" t="e">
        <f>+VLOOKUP(AF4859,Sheet4!A:A,1,FALSE)</f>
        <v>#N/A</v>
      </c>
      <c r="BL4859" s="6">
        <v>5070</v>
      </c>
      <c r="BM4859" s="59">
        <f t="shared" si="326"/>
        <v>4.450207468879853</v>
      </c>
      <c r="BN4859" t="s">
        <v>2241</v>
      </c>
      <c r="BO4859" t="s">
        <v>101</v>
      </c>
    </row>
    <row r="4860" spans="1:67" ht="13" customHeight="1" x14ac:dyDescent="0.3">
      <c r="A4860" s="5">
        <v>46114</v>
      </c>
      <c r="B4860" t="s">
        <v>74</v>
      </c>
      <c r="F4860" s="8">
        <v>1</v>
      </c>
      <c r="G4860">
        <v>0.5</v>
      </c>
      <c r="H4860" s="6">
        <v>0.70331950207468896</v>
      </c>
      <c r="I4860" s="6">
        <f t="shared" si="330"/>
        <v>0.20331950207468896</v>
      </c>
      <c r="J4860" s="6"/>
      <c r="K4860" s="6"/>
      <c r="Q4860" t="s">
        <v>75</v>
      </c>
      <c r="U4860">
        <v>2601453</v>
      </c>
      <c r="V4860" t="s">
        <v>2239</v>
      </c>
      <c r="W4860" t="s">
        <v>110</v>
      </c>
      <c r="X4860" t="s">
        <v>608</v>
      </c>
      <c r="Y4860" t="s">
        <v>1470</v>
      </c>
      <c r="AF4860" t="s">
        <v>2239</v>
      </c>
      <c r="AG4860" t="s">
        <v>2240</v>
      </c>
      <c r="AH4860" t="s">
        <v>611</v>
      </c>
      <c r="AI4860">
        <v>860795776</v>
      </c>
      <c r="AM4860">
        <v>260001</v>
      </c>
      <c r="BA4860" s="6">
        <v>-0.29668049792531098</v>
      </c>
      <c r="BE4860">
        <f t="shared" si="324"/>
        <v>0</v>
      </c>
      <c r="BF4860" s="6">
        <f t="shared" si="325"/>
        <v>-0.70331950207468896</v>
      </c>
      <c r="BG4860" s="7" t="s">
        <v>71</v>
      </c>
      <c r="BH4860" t="e">
        <f>+VLOOKUP(AF4860,Sheet4!A:A,1,FALSE)</f>
        <v>#N/A</v>
      </c>
      <c r="BL4860" s="6">
        <v>1</v>
      </c>
      <c r="BM4860" s="59">
        <f t="shared" si="326"/>
        <v>-0.29668049792531104</v>
      </c>
      <c r="BN4860" t="s">
        <v>2241</v>
      </c>
    </row>
    <row r="4861" spans="1:67" ht="13" customHeight="1" x14ac:dyDescent="0.3">
      <c r="A4861" s="5">
        <v>46114</v>
      </c>
      <c r="B4861" t="s">
        <v>74</v>
      </c>
      <c r="F4861" s="8">
        <v>481</v>
      </c>
      <c r="G4861">
        <v>240.5</v>
      </c>
      <c r="H4861" s="6">
        <v>338.29668049792502</v>
      </c>
      <c r="I4861" s="6">
        <f t="shared" si="330"/>
        <v>97.796680497925024</v>
      </c>
      <c r="J4861" s="6"/>
      <c r="K4861" s="6"/>
      <c r="Q4861" t="s">
        <v>75</v>
      </c>
      <c r="U4861">
        <v>2601453</v>
      </c>
      <c r="V4861" t="s">
        <v>2239</v>
      </c>
      <c r="W4861" t="s">
        <v>110</v>
      </c>
      <c r="X4861" t="s">
        <v>608</v>
      </c>
      <c r="Y4861" t="s">
        <v>1483</v>
      </c>
      <c r="AF4861" t="s">
        <v>2239</v>
      </c>
      <c r="AG4861" t="s">
        <v>2240</v>
      </c>
      <c r="AH4861" t="s">
        <v>611</v>
      </c>
      <c r="AI4861">
        <v>860795776</v>
      </c>
      <c r="AM4861">
        <v>260001</v>
      </c>
      <c r="BA4861" s="6">
        <v>-142.703319502075</v>
      </c>
      <c r="BE4861">
        <f t="shared" si="324"/>
        <v>0</v>
      </c>
      <c r="BF4861" s="6">
        <f t="shared" si="325"/>
        <v>-338.29668049792502</v>
      </c>
      <c r="BG4861" s="7" t="s">
        <v>71</v>
      </c>
      <c r="BH4861" t="e">
        <f>+VLOOKUP(AF4861,Sheet4!A:A,1,FALSE)</f>
        <v>#N/A</v>
      </c>
      <c r="BL4861" s="6">
        <v>338</v>
      </c>
      <c r="BM4861" s="59">
        <f t="shared" si="326"/>
        <v>0.29668049792502416</v>
      </c>
      <c r="BN4861" t="s">
        <v>2241</v>
      </c>
    </row>
    <row r="4862" spans="1:67" ht="13" customHeight="1" x14ac:dyDescent="0.3">
      <c r="A4862" s="5">
        <v>46114</v>
      </c>
      <c r="B4862" t="s">
        <v>76</v>
      </c>
      <c r="F4862">
        <v>20</v>
      </c>
      <c r="G4862">
        <v>20</v>
      </c>
      <c r="H4862" s="6">
        <v>14.066390041493801</v>
      </c>
      <c r="I4862" s="6">
        <f t="shared" si="330"/>
        <v>-5.9336099585061994</v>
      </c>
      <c r="J4862" s="6"/>
      <c r="K4862" s="6"/>
      <c r="Q4862" t="s">
        <v>77</v>
      </c>
      <c r="U4862">
        <v>2601453</v>
      </c>
      <c r="V4862" t="s">
        <v>2239</v>
      </c>
      <c r="W4862" t="s">
        <v>110</v>
      </c>
      <c r="X4862" t="s">
        <v>608</v>
      </c>
      <c r="Y4862" t="s">
        <v>1470</v>
      </c>
      <c r="AF4862" t="s">
        <v>2239</v>
      </c>
      <c r="AG4862" t="s">
        <v>2240</v>
      </c>
      <c r="AH4862" t="s">
        <v>611</v>
      </c>
      <c r="AI4862">
        <v>860795776</v>
      </c>
      <c r="AM4862">
        <v>260001</v>
      </c>
      <c r="BA4862" s="6">
        <v>-5.9336099585062199</v>
      </c>
      <c r="BE4862">
        <f t="shared" si="324"/>
        <v>0</v>
      </c>
      <c r="BF4862" s="6">
        <f t="shared" si="325"/>
        <v>-14.066390041493801</v>
      </c>
      <c r="BG4862" s="7" t="s">
        <v>71</v>
      </c>
      <c r="BH4862" t="e">
        <f>+VLOOKUP(AF4862,Sheet4!A:A,1,FALSE)</f>
        <v>#N/A</v>
      </c>
      <c r="BL4862" s="6">
        <v>20</v>
      </c>
      <c r="BM4862" s="59">
        <f t="shared" si="326"/>
        <v>-5.9336099585061994</v>
      </c>
      <c r="BN4862" t="s">
        <v>2241</v>
      </c>
    </row>
    <row r="4863" spans="1:67" ht="13" customHeight="1" x14ac:dyDescent="0.3">
      <c r="A4863" s="5">
        <v>46114</v>
      </c>
      <c r="B4863" t="s">
        <v>76</v>
      </c>
      <c r="F4863">
        <v>9620</v>
      </c>
      <c r="G4863">
        <v>9620</v>
      </c>
      <c r="H4863" s="6">
        <v>6765.9336099585098</v>
      </c>
      <c r="I4863" s="6">
        <f t="shared" si="330"/>
        <v>-2854.0663900414902</v>
      </c>
      <c r="J4863" s="6"/>
      <c r="K4863" s="6"/>
      <c r="Q4863" t="s">
        <v>77</v>
      </c>
      <c r="U4863">
        <v>2601453</v>
      </c>
      <c r="V4863" t="s">
        <v>2239</v>
      </c>
      <c r="W4863" t="s">
        <v>110</v>
      </c>
      <c r="X4863" t="s">
        <v>608</v>
      </c>
      <c r="Y4863" t="s">
        <v>1483</v>
      </c>
      <c r="AF4863" t="s">
        <v>2239</v>
      </c>
      <c r="AG4863" t="s">
        <v>2240</v>
      </c>
      <c r="AH4863" t="s">
        <v>611</v>
      </c>
      <c r="AI4863">
        <v>860795776</v>
      </c>
      <c r="AM4863">
        <v>260001</v>
      </c>
      <c r="BA4863" s="6">
        <v>-2854.0663900414902</v>
      </c>
      <c r="BE4863">
        <f t="shared" si="324"/>
        <v>0</v>
      </c>
      <c r="BF4863" s="6">
        <f t="shared" si="325"/>
        <v>-6765.9336099585098</v>
      </c>
      <c r="BG4863" s="7" t="s">
        <v>71</v>
      </c>
      <c r="BH4863" t="e">
        <f>+VLOOKUP(AF4863,Sheet4!A:A,1,FALSE)</f>
        <v>#N/A</v>
      </c>
      <c r="BL4863" s="6">
        <v>6760</v>
      </c>
      <c r="BM4863" s="59">
        <f t="shared" si="326"/>
        <v>5.9336099585098054</v>
      </c>
      <c r="BN4863" t="s">
        <v>2241</v>
      </c>
    </row>
    <row r="4864" spans="1:67" ht="13" customHeight="1" x14ac:dyDescent="0.3">
      <c r="A4864" s="5">
        <v>46114</v>
      </c>
      <c r="B4864" t="s">
        <v>78</v>
      </c>
      <c r="F4864" s="8">
        <v>1</v>
      </c>
      <c r="G4864">
        <v>0.5</v>
      </c>
      <c r="H4864" s="6">
        <v>0.70331950207468896</v>
      </c>
      <c r="I4864" s="6">
        <f t="shared" si="330"/>
        <v>0.20331950207468896</v>
      </c>
      <c r="J4864" s="6"/>
      <c r="K4864" s="6"/>
      <c r="Q4864" t="s">
        <v>79</v>
      </c>
      <c r="U4864">
        <v>2601453</v>
      </c>
      <c r="V4864" t="s">
        <v>2239</v>
      </c>
      <c r="W4864" t="s">
        <v>110</v>
      </c>
      <c r="X4864" t="s">
        <v>608</v>
      </c>
      <c r="Y4864" t="s">
        <v>1470</v>
      </c>
      <c r="AF4864" t="s">
        <v>2239</v>
      </c>
      <c r="AG4864" t="s">
        <v>2240</v>
      </c>
      <c r="AH4864" t="s">
        <v>611</v>
      </c>
      <c r="AI4864">
        <v>860795776</v>
      </c>
      <c r="AM4864">
        <v>260001</v>
      </c>
      <c r="BA4864" s="6">
        <v>-0.29668049792531098</v>
      </c>
      <c r="BE4864">
        <f t="shared" si="324"/>
        <v>0</v>
      </c>
      <c r="BF4864" s="6">
        <f t="shared" si="325"/>
        <v>-0.70331950207468896</v>
      </c>
      <c r="BG4864" s="7" t="s">
        <v>71</v>
      </c>
      <c r="BH4864" t="e">
        <f>+VLOOKUP(AF4864,Sheet4!A:A,1,FALSE)</f>
        <v>#N/A</v>
      </c>
      <c r="BL4864" s="6">
        <v>1</v>
      </c>
      <c r="BM4864" s="59">
        <f t="shared" si="326"/>
        <v>-0.29668049792531104</v>
      </c>
      <c r="BN4864" t="s">
        <v>2241</v>
      </c>
    </row>
    <row r="4865" spans="1:67" ht="13" customHeight="1" x14ac:dyDescent="0.3">
      <c r="A4865" s="5">
        <v>46114</v>
      </c>
      <c r="B4865" t="s">
        <v>78</v>
      </c>
      <c r="F4865" s="8">
        <v>481</v>
      </c>
      <c r="G4865">
        <v>240.5</v>
      </c>
      <c r="H4865" s="6">
        <v>338.29668049792502</v>
      </c>
      <c r="I4865" s="6">
        <f t="shared" si="330"/>
        <v>97.796680497925024</v>
      </c>
      <c r="J4865" s="6"/>
      <c r="K4865" s="6"/>
      <c r="Q4865" t="s">
        <v>79</v>
      </c>
      <c r="U4865">
        <v>2601453</v>
      </c>
      <c r="V4865" t="s">
        <v>2239</v>
      </c>
      <c r="W4865" t="s">
        <v>110</v>
      </c>
      <c r="X4865" t="s">
        <v>608</v>
      </c>
      <c r="Y4865" t="s">
        <v>1483</v>
      </c>
      <c r="AF4865" t="s">
        <v>2239</v>
      </c>
      <c r="AG4865" t="s">
        <v>2240</v>
      </c>
      <c r="AH4865" t="s">
        <v>611</v>
      </c>
      <c r="AI4865">
        <v>860795776</v>
      </c>
      <c r="AM4865">
        <v>260001</v>
      </c>
      <c r="BA4865" s="6">
        <v>-142.703319502075</v>
      </c>
      <c r="BE4865">
        <f t="shared" si="324"/>
        <v>0</v>
      </c>
      <c r="BF4865" s="6">
        <f t="shared" si="325"/>
        <v>-338.29668049792502</v>
      </c>
      <c r="BG4865" s="7" t="s">
        <v>71</v>
      </c>
      <c r="BH4865" t="e">
        <f>+VLOOKUP(AF4865,Sheet4!A:A,1,FALSE)</f>
        <v>#N/A</v>
      </c>
      <c r="BL4865" s="6">
        <v>338</v>
      </c>
      <c r="BM4865" s="59">
        <f t="shared" si="326"/>
        <v>0.29668049792502416</v>
      </c>
      <c r="BN4865" t="s">
        <v>2241</v>
      </c>
    </row>
    <row r="4866" spans="1:67" s="16" customFormat="1" ht="13" customHeight="1" x14ac:dyDescent="0.3">
      <c r="A4866" s="15">
        <v>46114</v>
      </c>
      <c r="B4866" s="16" t="s">
        <v>80</v>
      </c>
      <c r="F4866" s="16">
        <v>12.5</v>
      </c>
      <c r="G4866" s="16">
        <v>12.5</v>
      </c>
      <c r="H4866" s="6">
        <v>8.7914937759336098</v>
      </c>
      <c r="I4866" s="6">
        <f t="shared" si="330"/>
        <v>-3.7085062240663902</v>
      </c>
      <c r="J4866" s="6"/>
      <c r="K4866" s="6"/>
      <c r="Q4866" s="16" t="s">
        <v>81</v>
      </c>
      <c r="U4866" s="16">
        <v>2601453</v>
      </c>
      <c r="V4866" s="16" t="s">
        <v>2239</v>
      </c>
      <c r="W4866" s="16" t="s">
        <v>110</v>
      </c>
      <c r="X4866" s="16" t="s">
        <v>608</v>
      </c>
      <c r="Y4866" s="16" t="s">
        <v>1470</v>
      </c>
      <c r="AF4866" s="16" t="s">
        <v>2239</v>
      </c>
      <c r="AG4866" s="16" t="s">
        <v>2240</v>
      </c>
      <c r="AH4866" s="16" t="s">
        <v>611</v>
      </c>
      <c r="AI4866" s="16">
        <v>860795776</v>
      </c>
      <c r="AM4866" s="16">
        <v>260001</v>
      </c>
      <c r="BA4866" s="6">
        <v>-3.7085062240663902</v>
      </c>
      <c r="BC4866" s="9">
        <v>12</v>
      </c>
      <c r="BE4866">
        <f t="shared" ref="BE4866:BE4929" si="331">+BB4866+BC4866</f>
        <v>12</v>
      </c>
      <c r="BF4866" s="6">
        <f t="shared" ref="BF4866:BF4929" si="332">+BE4866-H4866</f>
        <v>3.2085062240663902</v>
      </c>
      <c r="BG4866" s="10" t="s">
        <v>99</v>
      </c>
      <c r="BH4866" t="e">
        <f>+VLOOKUP(AF4866,Sheet4!A:A,1,FALSE)</f>
        <v>#N/A</v>
      </c>
      <c r="BL4866" s="6">
        <v>12.5</v>
      </c>
      <c r="BM4866" s="59">
        <f t="shared" ref="BM4866:BM4929" si="333">+H4866+-BL4866</f>
        <v>-3.7085062240663902</v>
      </c>
      <c r="BN4866" t="s">
        <v>2241</v>
      </c>
    </row>
    <row r="4867" spans="1:67" ht="13" customHeight="1" x14ac:dyDescent="0.3">
      <c r="A4867" s="5">
        <v>46114</v>
      </c>
      <c r="B4867" t="s">
        <v>80</v>
      </c>
      <c r="F4867">
        <v>6012.5</v>
      </c>
      <c r="G4867">
        <v>6012.5</v>
      </c>
      <c r="H4867" s="6">
        <v>4228.7085062240703</v>
      </c>
      <c r="I4867" s="6">
        <f t="shared" si="330"/>
        <v>-1783.7914937759297</v>
      </c>
      <c r="J4867" s="6"/>
      <c r="K4867" s="6"/>
      <c r="Q4867" t="s">
        <v>81</v>
      </c>
      <c r="U4867">
        <v>2601453</v>
      </c>
      <c r="V4867" t="s">
        <v>2239</v>
      </c>
      <c r="W4867" t="s">
        <v>110</v>
      </c>
      <c r="X4867" t="s">
        <v>608</v>
      </c>
      <c r="Y4867" t="s">
        <v>1483</v>
      </c>
      <c r="AF4867" t="s">
        <v>2239</v>
      </c>
      <c r="AG4867" t="s">
        <v>2240</v>
      </c>
      <c r="AH4867" t="s">
        <v>611</v>
      </c>
      <c r="AI4867">
        <v>860795776</v>
      </c>
      <c r="AM4867">
        <v>260001</v>
      </c>
      <c r="BA4867" s="6">
        <v>-1783.7914937759299</v>
      </c>
      <c r="BD4867" s="9">
        <v>6012</v>
      </c>
      <c r="BE4867">
        <f t="shared" si="331"/>
        <v>0</v>
      </c>
      <c r="BF4867" s="6">
        <f t="shared" si="332"/>
        <v>-4228.7085062240703</v>
      </c>
      <c r="BG4867" s="11" t="s">
        <v>71</v>
      </c>
      <c r="BH4867" t="e">
        <f>+VLOOKUP(AF4867,Sheet4!A:A,1,FALSE)</f>
        <v>#N/A</v>
      </c>
      <c r="BL4867" s="6">
        <v>4225</v>
      </c>
      <c r="BM4867" s="59">
        <f t="shared" si="333"/>
        <v>3.7085062240703337</v>
      </c>
      <c r="BN4867" t="s">
        <v>2241</v>
      </c>
    </row>
    <row r="4868" spans="1:67" ht="13" customHeight="1" x14ac:dyDescent="0.3">
      <c r="A4868" s="5">
        <v>46114</v>
      </c>
      <c r="B4868" t="s">
        <v>63</v>
      </c>
      <c r="F4868">
        <v>825</v>
      </c>
      <c r="G4868">
        <v>825</v>
      </c>
      <c r="H4868" s="6">
        <v>0</v>
      </c>
      <c r="I4868" s="6">
        <f t="shared" si="330"/>
        <v>-825</v>
      </c>
      <c r="J4868" s="6"/>
      <c r="K4868" s="6"/>
      <c r="Q4868" t="s">
        <v>64</v>
      </c>
      <c r="U4868">
        <v>2601454</v>
      </c>
      <c r="V4868" t="s">
        <v>2242</v>
      </c>
      <c r="W4868" t="s">
        <v>144</v>
      </c>
      <c r="X4868" t="s">
        <v>708</v>
      </c>
      <c r="Y4868" t="s">
        <v>2243</v>
      </c>
      <c r="AF4868" t="s">
        <v>2242</v>
      </c>
      <c r="AG4868" t="s">
        <v>2244</v>
      </c>
      <c r="AH4868" t="s">
        <v>711</v>
      </c>
      <c r="AI4868" t="s">
        <v>712</v>
      </c>
      <c r="AM4868">
        <v>260001</v>
      </c>
      <c r="BA4868" s="6">
        <v>-825</v>
      </c>
      <c r="BE4868">
        <f t="shared" si="331"/>
        <v>0</v>
      </c>
      <c r="BF4868" s="6">
        <f t="shared" si="332"/>
        <v>0</v>
      </c>
      <c r="BG4868" s="7" t="s">
        <v>71</v>
      </c>
      <c r="BH4868" t="e">
        <f>+VLOOKUP(AF4868,Sheet4!A:A,1,FALSE)</f>
        <v>#N/A</v>
      </c>
      <c r="BL4868" s="6">
        <v>0</v>
      </c>
      <c r="BM4868" s="59">
        <f t="shared" si="333"/>
        <v>0</v>
      </c>
      <c r="BN4868" t="s">
        <v>2245</v>
      </c>
      <c r="BO4868" t="s">
        <v>101</v>
      </c>
    </row>
    <row r="4869" spans="1:67" ht="13" customHeight="1" x14ac:dyDescent="0.3">
      <c r="A4869" s="5">
        <v>46114</v>
      </c>
      <c r="B4869" t="s">
        <v>74</v>
      </c>
      <c r="F4869" s="8">
        <v>55</v>
      </c>
      <c r="G4869">
        <v>27.5</v>
      </c>
      <c r="H4869" s="6">
        <v>0</v>
      </c>
      <c r="I4869" s="6">
        <f t="shared" si="330"/>
        <v>-27.5</v>
      </c>
      <c r="J4869" s="6"/>
      <c r="K4869" s="6"/>
      <c r="Q4869" t="s">
        <v>75</v>
      </c>
      <c r="U4869">
        <v>2601454</v>
      </c>
      <c r="V4869" t="s">
        <v>2242</v>
      </c>
      <c r="W4869" t="s">
        <v>144</v>
      </c>
      <c r="X4869" t="s">
        <v>708</v>
      </c>
      <c r="Y4869" t="s">
        <v>2243</v>
      </c>
      <c r="AF4869" t="s">
        <v>2242</v>
      </c>
      <c r="AG4869" t="s">
        <v>2244</v>
      </c>
      <c r="AH4869" t="s">
        <v>711</v>
      </c>
      <c r="AI4869" t="s">
        <v>712</v>
      </c>
      <c r="AM4869">
        <v>260001</v>
      </c>
      <c r="BA4869" s="6">
        <v>-55</v>
      </c>
      <c r="BE4869">
        <f t="shared" si="331"/>
        <v>0</v>
      </c>
      <c r="BF4869" s="6">
        <f t="shared" si="332"/>
        <v>0</v>
      </c>
      <c r="BG4869" s="7" t="s">
        <v>71</v>
      </c>
      <c r="BH4869" t="e">
        <f>+VLOOKUP(AF4869,Sheet4!A:A,1,FALSE)</f>
        <v>#N/A</v>
      </c>
      <c r="BL4869" s="6">
        <v>0</v>
      </c>
      <c r="BM4869" s="59">
        <f t="shared" si="333"/>
        <v>0</v>
      </c>
      <c r="BN4869" t="s">
        <v>2245</v>
      </c>
    </row>
    <row r="4870" spans="1:67" ht="13" customHeight="1" x14ac:dyDescent="0.3">
      <c r="A4870" s="5">
        <v>46114</v>
      </c>
      <c r="B4870" t="s">
        <v>76</v>
      </c>
      <c r="F4870">
        <v>1100</v>
      </c>
      <c r="G4870">
        <v>1100</v>
      </c>
      <c r="H4870" s="6">
        <v>0</v>
      </c>
      <c r="I4870" s="6">
        <f t="shared" si="330"/>
        <v>-1100</v>
      </c>
      <c r="J4870" s="6"/>
      <c r="K4870" s="6"/>
      <c r="Q4870" t="s">
        <v>77</v>
      </c>
      <c r="U4870">
        <v>2601454</v>
      </c>
      <c r="V4870" t="s">
        <v>2242</v>
      </c>
      <c r="W4870" t="s">
        <v>144</v>
      </c>
      <c r="X4870" t="s">
        <v>708</v>
      </c>
      <c r="Y4870" t="s">
        <v>2243</v>
      </c>
      <c r="AF4870" t="s">
        <v>2242</v>
      </c>
      <c r="AG4870" t="s">
        <v>2244</v>
      </c>
      <c r="AH4870" t="s">
        <v>711</v>
      </c>
      <c r="AI4870" t="s">
        <v>712</v>
      </c>
      <c r="AM4870">
        <v>260001</v>
      </c>
      <c r="BA4870" s="6">
        <v>-1100</v>
      </c>
      <c r="BE4870">
        <f t="shared" si="331"/>
        <v>0</v>
      </c>
      <c r="BF4870" s="6">
        <f t="shared" si="332"/>
        <v>0</v>
      </c>
      <c r="BG4870" s="7" t="s">
        <v>71</v>
      </c>
      <c r="BH4870" t="e">
        <f>+VLOOKUP(AF4870,Sheet4!A:A,1,FALSE)</f>
        <v>#N/A</v>
      </c>
      <c r="BL4870" s="6">
        <v>0</v>
      </c>
      <c r="BM4870" s="59">
        <f t="shared" si="333"/>
        <v>0</v>
      </c>
      <c r="BN4870" t="s">
        <v>2245</v>
      </c>
    </row>
    <row r="4871" spans="1:67" ht="13" customHeight="1" x14ac:dyDescent="0.3">
      <c r="A4871" s="5">
        <v>46114</v>
      </c>
      <c r="B4871" t="s">
        <v>78</v>
      </c>
      <c r="F4871" s="8">
        <v>55</v>
      </c>
      <c r="G4871">
        <v>27.5</v>
      </c>
      <c r="H4871" s="6">
        <v>0</v>
      </c>
      <c r="I4871" s="6">
        <f t="shared" si="330"/>
        <v>-27.5</v>
      </c>
      <c r="J4871" s="6"/>
      <c r="K4871" s="6"/>
      <c r="Q4871" t="s">
        <v>79</v>
      </c>
      <c r="U4871">
        <v>2601454</v>
      </c>
      <c r="V4871" t="s">
        <v>2242</v>
      </c>
      <c r="W4871" t="s">
        <v>144</v>
      </c>
      <c r="X4871" t="s">
        <v>708</v>
      </c>
      <c r="Y4871" t="s">
        <v>2243</v>
      </c>
      <c r="AF4871" t="s">
        <v>2242</v>
      </c>
      <c r="AG4871" t="s">
        <v>2244</v>
      </c>
      <c r="AH4871" t="s">
        <v>711</v>
      </c>
      <c r="AI4871" t="s">
        <v>712</v>
      </c>
      <c r="AM4871">
        <v>260001</v>
      </c>
      <c r="BA4871" s="6">
        <v>-55</v>
      </c>
      <c r="BE4871">
        <f t="shared" si="331"/>
        <v>0</v>
      </c>
      <c r="BF4871" s="6">
        <f t="shared" si="332"/>
        <v>0</v>
      </c>
      <c r="BG4871" s="7" t="s">
        <v>71</v>
      </c>
      <c r="BH4871" t="e">
        <f>+VLOOKUP(AF4871,Sheet4!A:A,1,FALSE)</f>
        <v>#N/A</v>
      </c>
      <c r="BL4871" s="6">
        <v>0</v>
      </c>
      <c r="BM4871" s="59">
        <f t="shared" si="333"/>
        <v>0</v>
      </c>
      <c r="BN4871" t="s">
        <v>2245</v>
      </c>
    </row>
    <row r="4872" spans="1:67" ht="13" customHeight="1" x14ac:dyDescent="0.3">
      <c r="A4872" s="5">
        <v>46114</v>
      </c>
      <c r="B4872" t="s">
        <v>80</v>
      </c>
      <c r="F4872">
        <v>687.5</v>
      </c>
      <c r="G4872">
        <v>687.5</v>
      </c>
      <c r="H4872" s="6">
        <v>0</v>
      </c>
      <c r="I4872" s="6">
        <f t="shared" si="330"/>
        <v>-687.5</v>
      </c>
      <c r="J4872" s="6"/>
      <c r="K4872" s="6"/>
      <c r="Q4872" t="s">
        <v>81</v>
      </c>
      <c r="U4872">
        <v>2601454</v>
      </c>
      <c r="V4872" t="s">
        <v>2242</v>
      </c>
      <c r="W4872" t="s">
        <v>144</v>
      </c>
      <c r="X4872" t="s">
        <v>708</v>
      </c>
      <c r="Y4872" t="s">
        <v>2243</v>
      </c>
      <c r="AF4872" t="s">
        <v>2242</v>
      </c>
      <c r="AG4872" t="s">
        <v>2244</v>
      </c>
      <c r="AH4872" t="s">
        <v>711</v>
      </c>
      <c r="AI4872" t="s">
        <v>712</v>
      </c>
      <c r="AM4872">
        <v>260001</v>
      </c>
      <c r="BA4872" s="6">
        <v>-687.5</v>
      </c>
      <c r="BE4872">
        <f t="shared" si="331"/>
        <v>0</v>
      </c>
      <c r="BF4872" s="6">
        <f t="shared" si="332"/>
        <v>0</v>
      </c>
      <c r="BG4872" s="7" t="s">
        <v>71</v>
      </c>
      <c r="BH4872" t="e">
        <f>+VLOOKUP(AF4872,Sheet4!A:A,1,FALSE)</f>
        <v>#N/A</v>
      </c>
      <c r="BL4872" s="6">
        <v>0</v>
      </c>
      <c r="BM4872" s="59">
        <f t="shared" si="333"/>
        <v>0</v>
      </c>
      <c r="BN4872" t="s">
        <v>2245</v>
      </c>
    </row>
    <row r="4873" spans="1:67" ht="13" customHeight="1" x14ac:dyDescent="0.3">
      <c r="A4873" s="5">
        <v>46114</v>
      </c>
      <c r="B4873" t="s">
        <v>63</v>
      </c>
      <c r="F4873">
        <v>660</v>
      </c>
      <c r="G4873">
        <v>660</v>
      </c>
      <c r="H4873">
        <v>705</v>
      </c>
      <c r="I4873" s="6">
        <v>45</v>
      </c>
      <c r="Q4873" t="s">
        <v>64</v>
      </c>
      <c r="U4873">
        <v>2601455</v>
      </c>
      <c r="V4873" t="s">
        <v>2246</v>
      </c>
      <c r="W4873" t="s">
        <v>94</v>
      </c>
      <c r="X4873" t="s">
        <v>231</v>
      </c>
      <c r="Y4873" t="s">
        <v>2247</v>
      </c>
      <c r="AF4873" t="s">
        <v>2246</v>
      </c>
      <c r="AG4873" t="s">
        <v>2248</v>
      </c>
      <c r="AH4873" t="s">
        <v>234</v>
      </c>
      <c r="AI4873">
        <v>847389056</v>
      </c>
      <c r="AM4873">
        <v>260001</v>
      </c>
      <c r="BC4873" s="9">
        <v>660</v>
      </c>
      <c r="BE4873">
        <f t="shared" si="331"/>
        <v>660</v>
      </c>
      <c r="BF4873" s="6">
        <f t="shared" si="332"/>
        <v>-45</v>
      </c>
      <c r="BG4873" s="10" t="s">
        <v>99</v>
      </c>
      <c r="BH4873" t="e">
        <f>+VLOOKUP(AF4873,Sheet4!A:A,1,FALSE)</f>
        <v>#N/A</v>
      </c>
      <c r="BL4873">
        <v>660</v>
      </c>
      <c r="BM4873" s="59">
        <f t="shared" si="333"/>
        <v>45</v>
      </c>
      <c r="BN4873" t="s">
        <v>2249</v>
      </c>
      <c r="BO4873" t="s">
        <v>101</v>
      </c>
    </row>
    <row r="4874" spans="1:67" ht="13" customHeight="1" x14ac:dyDescent="0.3">
      <c r="A4874" s="5">
        <v>46114</v>
      </c>
      <c r="B4874" t="s">
        <v>74</v>
      </c>
      <c r="F4874" s="8">
        <v>44</v>
      </c>
      <c r="G4874">
        <v>22</v>
      </c>
      <c r="H4874">
        <v>47</v>
      </c>
      <c r="I4874" s="6">
        <v>3</v>
      </c>
      <c r="Q4874" t="s">
        <v>75</v>
      </c>
      <c r="U4874">
        <v>2601455</v>
      </c>
      <c r="V4874" t="s">
        <v>2246</v>
      </c>
      <c r="W4874" t="s">
        <v>94</v>
      </c>
      <c r="X4874" t="s">
        <v>231</v>
      </c>
      <c r="Y4874" t="s">
        <v>2247</v>
      </c>
      <c r="AF4874" t="s">
        <v>2246</v>
      </c>
      <c r="AG4874" t="s">
        <v>2248</v>
      </c>
      <c r="AH4874" t="s">
        <v>234</v>
      </c>
      <c r="AI4874">
        <v>847389056</v>
      </c>
      <c r="AM4874">
        <v>260001</v>
      </c>
      <c r="BE4874">
        <f t="shared" si="331"/>
        <v>0</v>
      </c>
      <c r="BF4874" s="6">
        <f t="shared" si="332"/>
        <v>-47</v>
      </c>
      <c r="BG4874" s="7" t="s">
        <v>71</v>
      </c>
      <c r="BH4874" t="e">
        <f>+VLOOKUP(AF4874,Sheet4!A:A,1,FALSE)</f>
        <v>#N/A</v>
      </c>
      <c r="BL4874">
        <v>22</v>
      </c>
      <c r="BM4874" s="59">
        <f t="shared" si="333"/>
        <v>25</v>
      </c>
      <c r="BN4874" t="s">
        <v>2249</v>
      </c>
    </row>
    <row r="4875" spans="1:67" ht="13" customHeight="1" x14ac:dyDescent="0.3">
      <c r="A4875" s="5">
        <v>46114</v>
      </c>
      <c r="B4875" t="s">
        <v>76</v>
      </c>
      <c r="F4875">
        <v>880</v>
      </c>
      <c r="G4875">
        <v>880</v>
      </c>
      <c r="H4875">
        <v>940</v>
      </c>
      <c r="I4875" s="6">
        <v>60</v>
      </c>
      <c r="Q4875" t="s">
        <v>77</v>
      </c>
      <c r="U4875">
        <v>2601455</v>
      </c>
      <c r="V4875" t="s">
        <v>2246</v>
      </c>
      <c r="W4875" t="s">
        <v>94</v>
      </c>
      <c r="X4875" t="s">
        <v>231</v>
      </c>
      <c r="Y4875" t="s">
        <v>2247</v>
      </c>
      <c r="AF4875" t="s">
        <v>2246</v>
      </c>
      <c r="AG4875" t="s">
        <v>2248</v>
      </c>
      <c r="AH4875" t="s">
        <v>234</v>
      </c>
      <c r="AI4875">
        <v>847389056</v>
      </c>
      <c r="AM4875">
        <v>260001</v>
      </c>
      <c r="BE4875">
        <f t="shared" si="331"/>
        <v>0</v>
      </c>
      <c r="BF4875" s="6">
        <f t="shared" si="332"/>
        <v>-940</v>
      </c>
      <c r="BG4875" s="7" t="s">
        <v>71</v>
      </c>
      <c r="BH4875" t="e">
        <f>+VLOOKUP(AF4875,Sheet4!A:A,1,FALSE)</f>
        <v>#N/A</v>
      </c>
      <c r="BL4875">
        <v>880</v>
      </c>
      <c r="BM4875" s="59">
        <f t="shared" si="333"/>
        <v>60</v>
      </c>
      <c r="BN4875" t="s">
        <v>2249</v>
      </c>
    </row>
    <row r="4876" spans="1:67" ht="13" customHeight="1" x14ac:dyDescent="0.3">
      <c r="A4876" s="5">
        <v>46114</v>
      </c>
      <c r="B4876" t="s">
        <v>78</v>
      </c>
      <c r="F4876" s="8">
        <v>44</v>
      </c>
      <c r="G4876">
        <v>22</v>
      </c>
      <c r="H4876">
        <v>47</v>
      </c>
      <c r="I4876" s="6">
        <v>3</v>
      </c>
      <c r="Q4876" t="s">
        <v>79</v>
      </c>
      <c r="U4876">
        <v>2601455</v>
      </c>
      <c r="V4876" t="s">
        <v>2246</v>
      </c>
      <c r="W4876" t="s">
        <v>94</v>
      </c>
      <c r="X4876" t="s">
        <v>231</v>
      </c>
      <c r="Y4876" t="s">
        <v>2247</v>
      </c>
      <c r="AF4876" t="s">
        <v>2246</v>
      </c>
      <c r="AG4876" t="s">
        <v>2248</v>
      </c>
      <c r="AH4876" t="s">
        <v>234</v>
      </c>
      <c r="AI4876">
        <v>847389056</v>
      </c>
      <c r="AM4876">
        <v>260001</v>
      </c>
      <c r="BE4876">
        <f t="shared" si="331"/>
        <v>0</v>
      </c>
      <c r="BF4876" s="6">
        <f t="shared" si="332"/>
        <v>-47</v>
      </c>
      <c r="BG4876" s="7" t="s">
        <v>71</v>
      </c>
      <c r="BH4876" t="e">
        <f>+VLOOKUP(AF4876,Sheet4!A:A,1,FALSE)</f>
        <v>#N/A</v>
      </c>
      <c r="BL4876">
        <v>22</v>
      </c>
      <c r="BM4876" s="59">
        <f t="shared" si="333"/>
        <v>25</v>
      </c>
      <c r="BN4876" t="s">
        <v>2249</v>
      </c>
    </row>
    <row r="4877" spans="1:67" ht="13" customHeight="1" x14ac:dyDescent="0.3">
      <c r="A4877" s="5">
        <v>46114</v>
      </c>
      <c r="B4877" t="s">
        <v>80</v>
      </c>
      <c r="F4877">
        <v>550</v>
      </c>
      <c r="G4877">
        <v>550</v>
      </c>
      <c r="H4877">
        <v>587.5</v>
      </c>
      <c r="I4877" s="6">
        <v>37.5</v>
      </c>
      <c r="Q4877" t="s">
        <v>81</v>
      </c>
      <c r="U4877">
        <v>2601455</v>
      </c>
      <c r="V4877" t="s">
        <v>2246</v>
      </c>
      <c r="W4877" t="s">
        <v>94</v>
      </c>
      <c r="X4877" t="s">
        <v>231</v>
      </c>
      <c r="Y4877" t="s">
        <v>2247</v>
      </c>
      <c r="AF4877" t="s">
        <v>2246</v>
      </c>
      <c r="AG4877" t="s">
        <v>2248</v>
      </c>
      <c r="AH4877" t="s">
        <v>234</v>
      </c>
      <c r="AI4877">
        <v>847389056</v>
      </c>
      <c r="AM4877">
        <v>260001</v>
      </c>
      <c r="BC4877" s="9">
        <v>550</v>
      </c>
      <c r="BE4877">
        <f t="shared" si="331"/>
        <v>550</v>
      </c>
      <c r="BF4877" s="6">
        <f t="shared" si="332"/>
        <v>-37.5</v>
      </c>
      <c r="BG4877" s="10" t="s">
        <v>99</v>
      </c>
      <c r="BH4877" t="e">
        <f>+VLOOKUP(AF4877,Sheet4!A:A,1,FALSE)</f>
        <v>#N/A</v>
      </c>
      <c r="BL4877">
        <v>550</v>
      </c>
      <c r="BM4877" s="59">
        <f t="shared" si="333"/>
        <v>37.5</v>
      </c>
      <c r="BN4877" t="s">
        <v>2249</v>
      </c>
    </row>
    <row r="4878" spans="1:67" ht="13" customHeight="1" x14ac:dyDescent="0.3">
      <c r="A4878" s="5">
        <v>46114</v>
      </c>
      <c r="B4878" t="s">
        <v>63</v>
      </c>
      <c r="F4878">
        <v>4695</v>
      </c>
      <c r="G4878">
        <v>4695</v>
      </c>
      <c r="H4878">
        <v>62910</v>
      </c>
      <c r="I4878" s="6">
        <v>58215</v>
      </c>
      <c r="Q4878" t="s">
        <v>64</v>
      </c>
      <c r="U4878">
        <v>2601456</v>
      </c>
      <c r="V4878" t="s">
        <v>2250</v>
      </c>
      <c r="W4878" t="s">
        <v>169</v>
      </c>
      <c r="X4878" t="s">
        <v>551</v>
      </c>
      <c r="Y4878" t="s">
        <v>2251</v>
      </c>
      <c r="AF4878" t="s">
        <v>2250</v>
      </c>
      <c r="AG4878" t="s">
        <v>2252</v>
      </c>
      <c r="AH4878" t="s">
        <v>554</v>
      </c>
      <c r="AI4878" t="s">
        <v>555</v>
      </c>
      <c r="AM4878">
        <v>260001</v>
      </c>
      <c r="BE4878">
        <f t="shared" si="331"/>
        <v>0</v>
      </c>
      <c r="BF4878" s="6">
        <f t="shared" si="332"/>
        <v>-62910</v>
      </c>
      <c r="BG4878" s="7" t="s">
        <v>71</v>
      </c>
      <c r="BH4878" t="e">
        <f>+VLOOKUP(AF4878,Sheet4!A:A,1,FALSE)</f>
        <v>#N/A</v>
      </c>
      <c r="BL4878">
        <v>4695</v>
      </c>
      <c r="BM4878" s="59">
        <f t="shared" si="333"/>
        <v>58215</v>
      </c>
      <c r="BN4878" t="s">
        <v>2253</v>
      </c>
      <c r="BO4878" t="s">
        <v>73</v>
      </c>
    </row>
    <row r="4879" spans="1:67" ht="13" customHeight="1" x14ac:dyDescent="0.3">
      <c r="A4879" s="5">
        <v>46114</v>
      </c>
      <c r="B4879" t="s">
        <v>74</v>
      </c>
      <c r="F4879" s="8">
        <v>313</v>
      </c>
      <c r="G4879">
        <v>156.5</v>
      </c>
      <c r="H4879">
        <v>4194</v>
      </c>
      <c r="I4879" s="6">
        <v>3881</v>
      </c>
      <c r="Q4879" t="s">
        <v>75</v>
      </c>
      <c r="U4879">
        <v>2601456</v>
      </c>
      <c r="V4879" t="s">
        <v>2250</v>
      </c>
      <c r="W4879" t="s">
        <v>169</v>
      </c>
      <c r="X4879" t="s">
        <v>551</v>
      </c>
      <c r="Y4879" t="s">
        <v>2251</v>
      </c>
      <c r="AF4879" t="s">
        <v>2250</v>
      </c>
      <c r="AG4879" t="s">
        <v>2252</v>
      </c>
      <c r="AH4879" t="s">
        <v>554</v>
      </c>
      <c r="AI4879" t="s">
        <v>555</v>
      </c>
      <c r="AM4879">
        <v>260001</v>
      </c>
      <c r="BE4879">
        <f t="shared" si="331"/>
        <v>0</v>
      </c>
      <c r="BF4879" s="6">
        <f t="shared" si="332"/>
        <v>-4194</v>
      </c>
      <c r="BG4879" s="7" t="s">
        <v>71</v>
      </c>
      <c r="BH4879" t="e">
        <f>+VLOOKUP(AF4879,Sheet4!A:A,1,FALSE)</f>
        <v>#N/A</v>
      </c>
      <c r="BL4879">
        <v>156.5</v>
      </c>
      <c r="BM4879" s="59">
        <f t="shared" si="333"/>
        <v>4037.5</v>
      </c>
      <c r="BN4879" t="s">
        <v>2253</v>
      </c>
    </row>
    <row r="4880" spans="1:67" ht="13" customHeight="1" x14ac:dyDescent="0.3">
      <c r="A4880" s="5">
        <v>46114</v>
      </c>
      <c r="B4880" t="s">
        <v>76</v>
      </c>
      <c r="F4880">
        <v>6260</v>
      </c>
      <c r="G4880">
        <v>6260</v>
      </c>
      <c r="H4880">
        <v>83880</v>
      </c>
      <c r="I4880" s="6">
        <v>77620</v>
      </c>
      <c r="Q4880" t="s">
        <v>77</v>
      </c>
      <c r="U4880">
        <v>2601456</v>
      </c>
      <c r="V4880" t="s">
        <v>2250</v>
      </c>
      <c r="W4880" t="s">
        <v>169</v>
      </c>
      <c r="X4880" t="s">
        <v>551</v>
      </c>
      <c r="Y4880" t="s">
        <v>2251</v>
      </c>
      <c r="AF4880" t="s">
        <v>2250</v>
      </c>
      <c r="AG4880" t="s">
        <v>2252</v>
      </c>
      <c r="AH4880" t="s">
        <v>554</v>
      </c>
      <c r="AI4880" t="s">
        <v>555</v>
      </c>
      <c r="AM4880">
        <v>260001</v>
      </c>
      <c r="BE4880">
        <f t="shared" si="331"/>
        <v>0</v>
      </c>
      <c r="BF4880" s="6">
        <f t="shared" si="332"/>
        <v>-83880</v>
      </c>
      <c r="BG4880" s="7" t="s">
        <v>71</v>
      </c>
      <c r="BH4880" t="e">
        <f>+VLOOKUP(AF4880,Sheet4!A:A,1,FALSE)</f>
        <v>#N/A</v>
      </c>
      <c r="BL4880">
        <v>6260</v>
      </c>
      <c r="BM4880" s="59">
        <f t="shared" si="333"/>
        <v>77620</v>
      </c>
      <c r="BN4880" t="s">
        <v>2253</v>
      </c>
    </row>
    <row r="4881" spans="1:67" ht="13" customHeight="1" x14ac:dyDescent="0.3">
      <c r="A4881" s="5">
        <v>46114</v>
      </c>
      <c r="B4881" t="s">
        <v>78</v>
      </c>
      <c r="F4881" s="8">
        <v>313</v>
      </c>
      <c r="G4881">
        <v>156.5</v>
      </c>
      <c r="H4881">
        <v>4194</v>
      </c>
      <c r="I4881" s="6">
        <v>3881</v>
      </c>
      <c r="Q4881" t="s">
        <v>79</v>
      </c>
      <c r="U4881">
        <v>2601456</v>
      </c>
      <c r="V4881" t="s">
        <v>2250</v>
      </c>
      <c r="W4881" t="s">
        <v>169</v>
      </c>
      <c r="X4881" t="s">
        <v>551</v>
      </c>
      <c r="Y4881" t="s">
        <v>2251</v>
      </c>
      <c r="AF4881" t="s">
        <v>2250</v>
      </c>
      <c r="AG4881" t="s">
        <v>2252</v>
      </c>
      <c r="AH4881" t="s">
        <v>554</v>
      </c>
      <c r="AI4881" t="s">
        <v>555</v>
      </c>
      <c r="AM4881">
        <v>260001</v>
      </c>
      <c r="BE4881">
        <f t="shared" si="331"/>
        <v>0</v>
      </c>
      <c r="BF4881" s="6">
        <f t="shared" si="332"/>
        <v>-4194</v>
      </c>
      <c r="BG4881" s="7" t="s">
        <v>71</v>
      </c>
      <c r="BH4881" t="e">
        <f>+VLOOKUP(AF4881,Sheet4!A:A,1,FALSE)</f>
        <v>#N/A</v>
      </c>
      <c r="BL4881">
        <v>156.5</v>
      </c>
      <c r="BM4881" s="59">
        <f t="shared" si="333"/>
        <v>4037.5</v>
      </c>
      <c r="BN4881" t="s">
        <v>2253</v>
      </c>
    </row>
    <row r="4882" spans="1:67" ht="13" customHeight="1" x14ac:dyDescent="0.3">
      <c r="A4882" s="5">
        <v>46114</v>
      </c>
      <c r="B4882" t="s">
        <v>80</v>
      </c>
      <c r="F4882">
        <v>3912.5</v>
      </c>
      <c r="G4882">
        <v>3912.5</v>
      </c>
      <c r="H4882">
        <v>52425</v>
      </c>
      <c r="I4882" s="6">
        <v>48512.5</v>
      </c>
      <c r="Q4882" t="s">
        <v>81</v>
      </c>
      <c r="U4882">
        <v>2601456</v>
      </c>
      <c r="V4882" t="s">
        <v>2250</v>
      </c>
      <c r="W4882" t="s">
        <v>169</v>
      </c>
      <c r="X4882" t="s">
        <v>551</v>
      </c>
      <c r="Y4882" t="s">
        <v>2251</v>
      </c>
      <c r="AF4882" t="s">
        <v>2250</v>
      </c>
      <c r="AG4882" t="s">
        <v>2252</v>
      </c>
      <c r="AH4882" t="s">
        <v>554</v>
      </c>
      <c r="AI4882" t="s">
        <v>555</v>
      </c>
      <c r="AM4882">
        <v>260001</v>
      </c>
      <c r="BD4882" s="9">
        <v>3912</v>
      </c>
      <c r="BE4882">
        <f t="shared" si="331"/>
        <v>0</v>
      </c>
      <c r="BF4882" s="6">
        <f t="shared" si="332"/>
        <v>-52425</v>
      </c>
      <c r="BG4882" s="11" t="s">
        <v>71</v>
      </c>
      <c r="BH4882" t="e">
        <f>+VLOOKUP(AF4882,Sheet4!A:A,1,FALSE)</f>
        <v>#N/A</v>
      </c>
      <c r="BL4882">
        <v>3912.5</v>
      </c>
      <c r="BM4882" s="59">
        <f t="shared" si="333"/>
        <v>48512.5</v>
      </c>
      <c r="BN4882" t="s">
        <v>2253</v>
      </c>
    </row>
    <row r="4883" spans="1:67" ht="13" customHeight="1" x14ac:dyDescent="0.3">
      <c r="A4883" s="5">
        <v>46114</v>
      </c>
      <c r="B4883" t="s">
        <v>63</v>
      </c>
      <c r="F4883">
        <v>225</v>
      </c>
      <c r="G4883">
        <v>225</v>
      </c>
      <c r="H4883" s="6">
        <v>225</v>
      </c>
      <c r="I4883" s="6">
        <f t="shared" ref="I4883:I4904" si="334">H4883-G4883</f>
        <v>0</v>
      </c>
      <c r="J4883" s="6"/>
      <c r="K4883" s="6"/>
      <c r="Q4883" t="s">
        <v>64</v>
      </c>
      <c r="U4883">
        <v>2601457</v>
      </c>
      <c r="V4883" t="s">
        <v>2254</v>
      </c>
      <c r="W4883" t="s">
        <v>66</v>
      </c>
      <c r="X4883" t="s">
        <v>268</v>
      </c>
      <c r="Y4883" t="s">
        <v>2255</v>
      </c>
      <c r="AF4883" t="s">
        <v>2254</v>
      </c>
      <c r="AG4883" t="s">
        <v>2256</v>
      </c>
      <c r="AH4883" t="s">
        <v>271</v>
      </c>
      <c r="AI4883" t="s">
        <v>272</v>
      </c>
      <c r="AM4883">
        <v>260001</v>
      </c>
      <c r="BA4883" s="6">
        <v>0</v>
      </c>
      <c r="BE4883">
        <f t="shared" si="331"/>
        <v>0</v>
      </c>
      <c r="BF4883" s="6">
        <f t="shared" si="332"/>
        <v>-225</v>
      </c>
      <c r="BG4883" s="7" t="s">
        <v>71</v>
      </c>
      <c r="BH4883" t="e">
        <f>+VLOOKUP(AF4883,Sheet4!A:A,1,FALSE)</f>
        <v>#N/A</v>
      </c>
      <c r="BL4883" s="6">
        <v>225</v>
      </c>
      <c r="BM4883" s="59">
        <f t="shared" si="333"/>
        <v>0</v>
      </c>
      <c r="BN4883" t="s">
        <v>2257</v>
      </c>
      <c r="BO4883" t="s">
        <v>101</v>
      </c>
    </row>
    <row r="4884" spans="1:67" ht="13" customHeight="1" x14ac:dyDescent="0.3">
      <c r="A4884" s="5">
        <v>46114</v>
      </c>
      <c r="B4884" t="s">
        <v>74</v>
      </c>
      <c r="F4884" s="8">
        <v>15</v>
      </c>
      <c r="G4884">
        <v>7.5</v>
      </c>
      <c r="H4884" s="6">
        <v>15</v>
      </c>
      <c r="I4884" s="6">
        <f t="shared" si="334"/>
        <v>7.5</v>
      </c>
      <c r="J4884" s="6"/>
      <c r="K4884" s="6"/>
      <c r="Q4884" t="s">
        <v>75</v>
      </c>
      <c r="U4884">
        <v>2601457</v>
      </c>
      <c r="V4884" t="s">
        <v>2254</v>
      </c>
      <c r="W4884" t="s">
        <v>66</v>
      </c>
      <c r="X4884" t="s">
        <v>268</v>
      </c>
      <c r="Y4884" t="s">
        <v>2255</v>
      </c>
      <c r="AF4884" t="s">
        <v>2254</v>
      </c>
      <c r="AG4884" t="s">
        <v>2256</v>
      </c>
      <c r="AH4884" t="s">
        <v>271</v>
      </c>
      <c r="AI4884" t="s">
        <v>272</v>
      </c>
      <c r="AM4884">
        <v>260001</v>
      </c>
      <c r="BA4884" s="6">
        <v>0</v>
      </c>
      <c r="BE4884">
        <f t="shared" si="331"/>
        <v>0</v>
      </c>
      <c r="BF4884" s="6">
        <f t="shared" si="332"/>
        <v>-15</v>
      </c>
      <c r="BG4884" s="7" t="s">
        <v>71</v>
      </c>
      <c r="BH4884" t="e">
        <f>+VLOOKUP(AF4884,Sheet4!A:A,1,FALSE)</f>
        <v>#N/A</v>
      </c>
      <c r="BL4884" s="6">
        <v>15</v>
      </c>
      <c r="BM4884" s="59">
        <f t="shared" si="333"/>
        <v>0</v>
      </c>
      <c r="BN4884" t="s">
        <v>2257</v>
      </c>
    </row>
    <row r="4885" spans="1:67" ht="13" customHeight="1" x14ac:dyDescent="0.3">
      <c r="A4885" s="5">
        <v>46114</v>
      </c>
      <c r="B4885" t="s">
        <v>76</v>
      </c>
      <c r="F4885">
        <v>300</v>
      </c>
      <c r="G4885">
        <v>300</v>
      </c>
      <c r="H4885" s="6">
        <v>300</v>
      </c>
      <c r="I4885" s="6">
        <f t="shared" si="334"/>
        <v>0</v>
      </c>
      <c r="J4885" s="6"/>
      <c r="K4885" s="6"/>
      <c r="Q4885" t="s">
        <v>77</v>
      </c>
      <c r="U4885">
        <v>2601457</v>
      </c>
      <c r="V4885" t="s">
        <v>2254</v>
      </c>
      <c r="W4885" t="s">
        <v>66</v>
      </c>
      <c r="X4885" t="s">
        <v>268</v>
      </c>
      <c r="Y4885" t="s">
        <v>2255</v>
      </c>
      <c r="AF4885" t="s">
        <v>2254</v>
      </c>
      <c r="AG4885" t="s">
        <v>2256</v>
      </c>
      <c r="AH4885" t="s">
        <v>271</v>
      </c>
      <c r="AI4885" t="s">
        <v>272</v>
      </c>
      <c r="AM4885">
        <v>260001</v>
      </c>
      <c r="BA4885" s="6">
        <v>0</v>
      </c>
      <c r="BE4885">
        <f t="shared" si="331"/>
        <v>0</v>
      </c>
      <c r="BF4885" s="6">
        <f t="shared" si="332"/>
        <v>-300</v>
      </c>
      <c r="BG4885" s="7" t="s">
        <v>71</v>
      </c>
      <c r="BH4885" t="e">
        <f>+VLOOKUP(AF4885,Sheet4!A:A,1,FALSE)</f>
        <v>#N/A</v>
      </c>
      <c r="BL4885" s="6">
        <v>300</v>
      </c>
      <c r="BM4885" s="59">
        <f t="shared" si="333"/>
        <v>0</v>
      </c>
      <c r="BN4885" t="s">
        <v>2257</v>
      </c>
    </row>
    <row r="4886" spans="1:67" ht="13" customHeight="1" x14ac:dyDescent="0.3">
      <c r="A4886" s="5">
        <v>46114</v>
      </c>
      <c r="B4886" t="s">
        <v>78</v>
      </c>
      <c r="F4886" s="8">
        <v>12</v>
      </c>
      <c r="G4886">
        <v>6</v>
      </c>
      <c r="H4886" s="6">
        <v>15</v>
      </c>
      <c r="I4886" s="6">
        <f t="shared" si="334"/>
        <v>9</v>
      </c>
      <c r="J4886" s="6"/>
      <c r="K4886" s="6"/>
      <c r="Q4886" t="s">
        <v>79</v>
      </c>
      <c r="U4886">
        <v>2601457</v>
      </c>
      <c r="V4886" t="s">
        <v>2254</v>
      </c>
      <c r="W4886" t="s">
        <v>66</v>
      </c>
      <c r="X4886" t="s">
        <v>268</v>
      </c>
      <c r="Y4886" t="s">
        <v>2255</v>
      </c>
      <c r="AF4886" t="s">
        <v>2254</v>
      </c>
      <c r="AG4886" t="s">
        <v>2256</v>
      </c>
      <c r="AH4886" t="s">
        <v>271</v>
      </c>
      <c r="AI4886" t="s">
        <v>272</v>
      </c>
      <c r="AM4886">
        <v>260001</v>
      </c>
      <c r="BA4886" s="6">
        <v>3</v>
      </c>
      <c r="BE4886">
        <f t="shared" si="331"/>
        <v>0</v>
      </c>
      <c r="BF4886" s="6">
        <f t="shared" si="332"/>
        <v>-15</v>
      </c>
      <c r="BG4886" s="7" t="s">
        <v>71</v>
      </c>
      <c r="BH4886" t="e">
        <f>+VLOOKUP(AF4886,Sheet4!A:A,1,FALSE)</f>
        <v>#N/A</v>
      </c>
      <c r="BL4886" s="6">
        <v>15</v>
      </c>
      <c r="BM4886" s="59">
        <f t="shared" si="333"/>
        <v>0</v>
      </c>
      <c r="BN4886" t="s">
        <v>2257</v>
      </c>
    </row>
    <row r="4887" spans="1:67" ht="13" customHeight="1" x14ac:dyDescent="0.3">
      <c r="A4887" s="5">
        <v>46114</v>
      </c>
      <c r="B4887" t="s">
        <v>80</v>
      </c>
      <c r="F4887">
        <v>150</v>
      </c>
      <c r="G4887">
        <v>150</v>
      </c>
      <c r="H4887" s="6">
        <v>187.5</v>
      </c>
      <c r="I4887" s="6">
        <f t="shared" si="334"/>
        <v>37.5</v>
      </c>
      <c r="J4887" s="6">
        <f>H4887/12.5</f>
        <v>15</v>
      </c>
      <c r="K4887" s="6"/>
      <c r="Q4887" t="s">
        <v>81</v>
      </c>
      <c r="U4887">
        <v>2601457</v>
      </c>
      <c r="V4887" t="s">
        <v>2254</v>
      </c>
      <c r="W4887" t="s">
        <v>66</v>
      </c>
      <c r="X4887" t="s">
        <v>268</v>
      </c>
      <c r="Y4887" t="s">
        <v>2255</v>
      </c>
      <c r="AF4887" t="s">
        <v>2254</v>
      </c>
      <c r="AG4887" t="s">
        <v>2256</v>
      </c>
      <c r="AH4887" t="s">
        <v>271</v>
      </c>
      <c r="AI4887" t="s">
        <v>272</v>
      </c>
      <c r="AM4887">
        <v>260001</v>
      </c>
      <c r="BA4887" s="6">
        <v>37.5</v>
      </c>
      <c r="BE4887">
        <f t="shared" si="331"/>
        <v>0</v>
      </c>
      <c r="BF4887" s="6">
        <f t="shared" si="332"/>
        <v>-187.5</v>
      </c>
      <c r="BG4887" s="7" t="s">
        <v>71</v>
      </c>
      <c r="BH4887" t="e">
        <f>+VLOOKUP(AF4887,Sheet4!A:A,1,FALSE)</f>
        <v>#N/A</v>
      </c>
      <c r="BL4887" s="6">
        <v>187.5</v>
      </c>
      <c r="BM4887" s="59">
        <f t="shared" si="333"/>
        <v>0</v>
      </c>
      <c r="BN4887" t="s">
        <v>2257</v>
      </c>
    </row>
    <row r="4888" spans="1:67" ht="13" customHeight="1" x14ac:dyDescent="0.3">
      <c r="A4888" s="5">
        <v>46114</v>
      </c>
      <c r="B4888" t="s">
        <v>82</v>
      </c>
      <c r="F4888" s="8">
        <v>9</v>
      </c>
      <c r="G4888">
        <v>4.5</v>
      </c>
      <c r="H4888" s="6">
        <v>0</v>
      </c>
      <c r="I4888" s="6">
        <f t="shared" si="334"/>
        <v>-4.5</v>
      </c>
      <c r="J4888" s="6"/>
      <c r="K4888" s="6"/>
      <c r="Q4888" t="s">
        <v>83</v>
      </c>
      <c r="U4888">
        <v>2601457</v>
      </c>
      <c r="V4888" t="s">
        <v>2254</v>
      </c>
      <c r="W4888" t="s">
        <v>66</v>
      </c>
      <c r="X4888" t="s">
        <v>268</v>
      </c>
      <c r="Y4888" t="s">
        <v>2255</v>
      </c>
      <c r="AF4888" t="s">
        <v>2254</v>
      </c>
      <c r="AG4888" t="s">
        <v>2256</v>
      </c>
      <c r="AH4888" t="s">
        <v>271</v>
      </c>
      <c r="AI4888" t="s">
        <v>272</v>
      </c>
      <c r="AM4888">
        <v>260001</v>
      </c>
      <c r="BA4888" s="6">
        <v>-9</v>
      </c>
      <c r="BE4888">
        <f t="shared" si="331"/>
        <v>0</v>
      </c>
      <c r="BF4888" s="6">
        <f t="shared" si="332"/>
        <v>0</v>
      </c>
      <c r="BG4888" s="7" t="s">
        <v>71</v>
      </c>
      <c r="BH4888" t="e">
        <f>+VLOOKUP(AF4888,Sheet4!A:A,1,FALSE)</f>
        <v>#N/A</v>
      </c>
      <c r="BL4888" s="6">
        <v>0</v>
      </c>
      <c r="BM4888" s="59">
        <f t="shared" si="333"/>
        <v>0</v>
      </c>
      <c r="BN4888" t="s">
        <v>2257</v>
      </c>
    </row>
    <row r="4889" spans="1:67" ht="13" customHeight="1" x14ac:dyDescent="0.3">
      <c r="A4889" s="5">
        <v>46114</v>
      </c>
      <c r="B4889" t="s">
        <v>84</v>
      </c>
      <c r="F4889">
        <v>150</v>
      </c>
      <c r="G4889">
        <v>150</v>
      </c>
      <c r="H4889" s="6">
        <v>0</v>
      </c>
      <c r="I4889" s="6">
        <f t="shared" si="334"/>
        <v>-150</v>
      </c>
      <c r="J4889" s="6"/>
      <c r="K4889" s="6">
        <f>H4889/50</f>
        <v>0</v>
      </c>
      <c r="Q4889" t="s">
        <v>85</v>
      </c>
      <c r="U4889">
        <v>2601457</v>
      </c>
      <c r="V4889" t="s">
        <v>2254</v>
      </c>
      <c r="W4889" t="s">
        <v>66</v>
      </c>
      <c r="X4889" t="s">
        <v>268</v>
      </c>
      <c r="Y4889" t="s">
        <v>2255</v>
      </c>
      <c r="AF4889" t="s">
        <v>2254</v>
      </c>
      <c r="AG4889" t="s">
        <v>2256</v>
      </c>
      <c r="AH4889" t="s">
        <v>271</v>
      </c>
      <c r="AI4889" t="s">
        <v>272</v>
      </c>
      <c r="AM4889">
        <v>260001</v>
      </c>
      <c r="BA4889" s="6">
        <v>-150</v>
      </c>
      <c r="BE4889">
        <f t="shared" si="331"/>
        <v>0</v>
      </c>
      <c r="BF4889" s="6">
        <f t="shared" si="332"/>
        <v>0</v>
      </c>
      <c r="BG4889" s="7" t="s">
        <v>71</v>
      </c>
      <c r="BH4889" t="e">
        <f>+VLOOKUP(AF4889,Sheet4!A:A,1,FALSE)</f>
        <v>#N/A</v>
      </c>
      <c r="BL4889" s="6">
        <v>0</v>
      </c>
      <c r="BM4889" s="59">
        <f t="shared" si="333"/>
        <v>0</v>
      </c>
      <c r="BN4889" t="s">
        <v>2257</v>
      </c>
    </row>
    <row r="4890" spans="1:67" ht="13" customHeight="1" x14ac:dyDescent="0.3">
      <c r="A4890" s="5">
        <v>46114</v>
      </c>
      <c r="B4890" t="s">
        <v>63</v>
      </c>
      <c r="F4890">
        <v>180</v>
      </c>
      <c r="G4890">
        <v>180</v>
      </c>
      <c r="H4890" s="6">
        <v>0</v>
      </c>
      <c r="I4890" s="6">
        <f t="shared" si="334"/>
        <v>-180</v>
      </c>
      <c r="J4890" s="6"/>
      <c r="K4890" s="6"/>
      <c r="Q4890" t="s">
        <v>64</v>
      </c>
      <c r="U4890">
        <v>2601458</v>
      </c>
      <c r="V4890" t="s">
        <v>2258</v>
      </c>
      <c r="W4890" t="s">
        <v>66</v>
      </c>
      <c r="X4890" t="s">
        <v>1297</v>
      </c>
      <c r="Y4890" t="s">
        <v>2259</v>
      </c>
      <c r="AF4890" t="s">
        <v>2258</v>
      </c>
      <c r="AG4890" t="s">
        <v>2260</v>
      </c>
      <c r="AH4890" t="s">
        <v>1300</v>
      </c>
      <c r="AI4890">
        <v>864583299</v>
      </c>
      <c r="AM4890">
        <v>260001</v>
      </c>
      <c r="BA4890" s="6">
        <v>-180</v>
      </c>
      <c r="BE4890">
        <f t="shared" si="331"/>
        <v>0</v>
      </c>
      <c r="BF4890" s="6">
        <f t="shared" si="332"/>
        <v>0</v>
      </c>
      <c r="BG4890" s="7" t="s">
        <v>71</v>
      </c>
      <c r="BH4890" t="e">
        <f>+VLOOKUP(AF4890,Sheet4!A:A,1,FALSE)</f>
        <v>#N/A</v>
      </c>
      <c r="BL4890" s="6">
        <v>0</v>
      </c>
      <c r="BM4890" s="59">
        <f t="shared" si="333"/>
        <v>0</v>
      </c>
      <c r="BN4890" t="s">
        <v>2261</v>
      </c>
      <c r="BO4890" t="s">
        <v>73</v>
      </c>
    </row>
    <row r="4891" spans="1:67" ht="13" customHeight="1" x14ac:dyDescent="0.3">
      <c r="A4891" s="5">
        <v>46114</v>
      </c>
      <c r="B4891" t="s">
        <v>74</v>
      </c>
      <c r="F4891" s="8">
        <v>12</v>
      </c>
      <c r="G4891">
        <v>6</v>
      </c>
      <c r="H4891" s="6">
        <v>0</v>
      </c>
      <c r="I4891" s="6">
        <f t="shared" si="334"/>
        <v>-6</v>
      </c>
      <c r="J4891" s="6"/>
      <c r="K4891" s="6"/>
      <c r="Q4891" t="s">
        <v>75</v>
      </c>
      <c r="U4891">
        <v>2601458</v>
      </c>
      <c r="V4891" t="s">
        <v>2258</v>
      </c>
      <c r="W4891" t="s">
        <v>66</v>
      </c>
      <c r="X4891" t="s">
        <v>1297</v>
      </c>
      <c r="Y4891" t="s">
        <v>2259</v>
      </c>
      <c r="AF4891" t="s">
        <v>2258</v>
      </c>
      <c r="AG4891" t="s">
        <v>2260</v>
      </c>
      <c r="AH4891" t="s">
        <v>1300</v>
      </c>
      <c r="AI4891">
        <v>864583299</v>
      </c>
      <c r="AM4891">
        <v>260001</v>
      </c>
      <c r="BA4891" s="6">
        <v>-12</v>
      </c>
      <c r="BE4891">
        <f t="shared" si="331"/>
        <v>0</v>
      </c>
      <c r="BF4891" s="6">
        <f t="shared" si="332"/>
        <v>0</v>
      </c>
      <c r="BG4891" s="7" t="s">
        <v>71</v>
      </c>
      <c r="BH4891" t="e">
        <f>+VLOOKUP(AF4891,Sheet4!A:A,1,FALSE)</f>
        <v>#N/A</v>
      </c>
      <c r="BL4891" s="6">
        <v>0</v>
      </c>
      <c r="BM4891" s="59">
        <f t="shared" si="333"/>
        <v>0</v>
      </c>
      <c r="BN4891" t="s">
        <v>2261</v>
      </c>
    </row>
    <row r="4892" spans="1:67" ht="13" customHeight="1" x14ac:dyDescent="0.3">
      <c r="A4892" s="5">
        <v>46114</v>
      </c>
      <c r="B4892" t="s">
        <v>76</v>
      </c>
      <c r="F4892">
        <v>240</v>
      </c>
      <c r="G4892">
        <v>240</v>
      </c>
      <c r="H4892" s="6">
        <v>0</v>
      </c>
      <c r="I4892" s="6">
        <f t="shared" si="334"/>
        <v>-240</v>
      </c>
      <c r="J4892" s="6"/>
      <c r="K4892" s="6"/>
      <c r="Q4892" t="s">
        <v>77</v>
      </c>
      <c r="U4892">
        <v>2601458</v>
      </c>
      <c r="V4892" t="s">
        <v>2258</v>
      </c>
      <c r="W4892" t="s">
        <v>66</v>
      </c>
      <c r="X4892" t="s">
        <v>1297</v>
      </c>
      <c r="Y4892" t="s">
        <v>2259</v>
      </c>
      <c r="AF4892" t="s">
        <v>2258</v>
      </c>
      <c r="AG4892" t="s">
        <v>2260</v>
      </c>
      <c r="AH4892" t="s">
        <v>1300</v>
      </c>
      <c r="AI4892">
        <v>864583299</v>
      </c>
      <c r="AM4892">
        <v>260001</v>
      </c>
      <c r="BA4892" s="6">
        <v>-240</v>
      </c>
      <c r="BE4892">
        <f t="shared" si="331"/>
        <v>0</v>
      </c>
      <c r="BF4892" s="6">
        <f t="shared" si="332"/>
        <v>0</v>
      </c>
      <c r="BG4892" s="7" t="s">
        <v>71</v>
      </c>
      <c r="BH4892" t="e">
        <f>+VLOOKUP(AF4892,Sheet4!A:A,1,FALSE)</f>
        <v>#N/A</v>
      </c>
      <c r="BL4892" s="6">
        <v>0</v>
      </c>
      <c r="BM4892" s="59">
        <f t="shared" si="333"/>
        <v>0</v>
      </c>
      <c r="BN4892" t="s">
        <v>2261</v>
      </c>
    </row>
    <row r="4893" spans="1:67" ht="13" customHeight="1" x14ac:dyDescent="0.3">
      <c r="A4893" s="5">
        <v>46114</v>
      </c>
      <c r="B4893" t="s">
        <v>82</v>
      </c>
      <c r="F4893" s="8">
        <v>36</v>
      </c>
      <c r="G4893">
        <v>18</v>
      </c>
      <c r="H4893" s="6">
        <v>0</v>
      </c>
      <c r="I4893" s="6">
        <f t="shared" si="334"/>
        <v>-18</v>
      </c>
      <c r="J4893" s="6"/>
      <c r="K4893" s="6"/>
      <c r="Q4893" t="s">
        <v>83</v>
      </c>
      <c r="U4893">
        <v>2601458</v>
      </c>
      <c r="V4893" t="s">
        <v>2258</v>
      </c>
      <c r="W4893" t="s">
        <v>66</v>
      </c>
      <c r="X4893" t="s">
        <v>1297</v>
      </c>
      <c r="Y4893" t="s">
        <v>2259</v>
      </c>
      <c r="AF4893" t="s">
        <v>2258</v>
      </c>
      <c r="AG4893" t="s">
        <v>2260</v>
      </c>
      <c r="AH4893" t="s">
        <v>1300</v>
      </c>
      <c r="AI4893">
        <v>864583299</v>
      </c>
      <c r="AM4893">
        <v>260001</v>
      </c>
      <c r="BA4893" s="6">
        <v>-36</v>
      </c>
      <c r="BE4893">
        <f t="shared" si="331"/>
        <v>0</v>
      </c>
      <c r="BF4893" s="6">
        <f t="shared" si="332"/>
        <v>0</v>
      </c>
      <c r="BG4893" s="7" t="s">
        <v>71</v>
      </c>
      <c r="BH4893" t="e">
        <f>+VLOOKUP(AF4893,Sheet4!A:A,1,FALSE)</f>
        <v>#N/A</v>
      </c>
      <c r="BL4893" s="6">
        <v>0</v>
      </c>
      <c r="BM4893" s="59">
        <f t="shared" si="333"/>
        <v>0</v>
      </c>
      <c r="BN4893" t="s">
        <v>2261</v>
      </c>
    </row>
    <row r="4894" spans="1:67" ht="13" customHeight="1" x14ac:dyDescent="0.3">
      <c r="A4894" s="5">
        <v>46114</v>
      </c>
      <c r="B4894" t="s">
        <v>84</v>
      </c>
      <c r="F4894">
        <v>600</v>
      </c>
      <c r="G4894">
        <v>600</v>
      </c>
      <c r="H4894" s="6">
        <v>0</v>
      </c>
      <c r="I4894" s="6">
        <f t="shared" si="334"/>
        <v>-600</v>
      </c>
      <c r="J4894" s="6"/>
      <c r="K4894" s="6">
        <f>H4894/50</f>
        <v>0</v>
      </c>
      <c r="Q4894" t="s">
        <v>85</v>
      </c>
      <c r="U4894">
        <v>2601458</v>
      </c>
      <c r="V4894" t="s">
        <v>2258</v>
      </c>
      <c r="W4894" t="s">
        <v>66</v>
      </c>
      <c r="X4894" t="s">
        <v>1297</v>
      </c>
      <c r="Y4894" t="s">
        <v>2259</v>
      </c>
      <c r="AF4894" t="s">
        <v>2258</v>
      </c>
      <c r="AG4894" t="s">
        <v>2260</v>
      </c>
      <c r="AH4894" t="s">
        <v>1300</v>
      </c>
      <c r="AI4894">
        <v>864583299</v>
      </c>
      <c r="AM4894">
        <v>260001</v>
      </c>
      <c r="BA4894" s="6">
        <v>-600</v>
      </c>
      <c r="BE4894">
        <f t="shared" si="331"/>
        <v>0</v>
      </c>
      <c r="BF4894" s="6">
        <f t="shared" si="332"/>
        <v>0</v>
      </c>
      <c r="BG4894" s="7" t="s">
        <v>71</v>
      </c>
      <c r="BH4894" t="e">
        <f>+VLOOKUP(AF4894,Sheet4!A:A,1,FALSE)</f>
        <v>#N/A</v>
      </c>
      <c r="BL4894" s="6">
        <v>0</v>
      </c>
      <c r="BM4894" s="59">
        <f t="shared" si="333"/>
        <v>0</v>
      </c>
      <c r="BN4894" t="s">
        <v>2261</v>
      </c>
    </row>
    <row r="4895" spans="1:67" ht="13" customHeight="1" x14ac:dyDescent="0.3">
      <c r="A4895" s="5">
        <v>46114</v>
      </c>
      <c r="B4895" t="s">
        <v>63</v>
      </c>
      <c r="F4895">
        <v>270</v>
      </c>
      <c r="G4895">
        <v>270</v>
      </c>
      <c r="H4895" s="6">
        <v>180</v>
      </c>
      <c r="I4895" s="6">
        <f t="shared" si="334"/>
        <v>-90</v>
      </c>
      <c r="J4895" s="6"/>
      <c r="K4895" s="6"/>
      <c r="Q4895" t="s">
        <v>64</v>
      </c>
      <c r="U4895">
        <v>2601459</v>
      </c>
      <c r="V4895" t="s">
        <v>2262</v>
      </c>
      <c r="W4895" t="s">
        <v>66</v>
      </c>
      <c r="X4895" t="s">
        <v>427</v>
      </c>
      <c r="Y4895" t="s">
        <v>2263</v>
      </c>
      <c r="AF4895" t="s">
        <v>2262</v>
      </c>
      <c r="AG4895" t="s">
        <v>2264</v>
      </c>
      <c r="AH4895" t="s">
        <v>430</v>
      </c>
      <c r="AI4895" t="s">
        <v>431</v>
      </c>
      <c r="AM4895">
        <v>260001</v>
      </c>
      <c r="BA4895" s="6">
        <v>-90</v>
      </c>
      <c r="BE4895">
        <f t="shared" si="331"/>
        <v>0</v>
      </c>
      <c r="BF4895" s="6">
        <f t="shared" si="332"/>
        <v>-180</v>
      </c>
      <c r="BG4895" s="7" t="s">
        <v>71</v>
      </c>
      <c r="BH4895" t="e">
        <f>+VLOOKUP(AF4895,Sheet4!A:A,1,FALSE)</f>
        <v>#N/A</v>
      </c>
      <c r="BL4895" s="6">
        <v>180</v>
      </c>
      <c r="BM4895" s="59">
        <f t="shared" si="333"/>
        <v>0</v>
      </c>
      <c r="BN4895" t="s">
        <v>2265</v>
      </c>
      <c r="BO4895" t="s">
        <v>73</v>
      </c>
    </row>
    <row r="4896" spans="1:67" ht="13" customHeight="1" x14ac:dyDescent="0.3">
      <c r="A4896" s="5">
        <v>46114</v>
      </c>
      <c r="B4896" t="s">
        <v>74</v>
      </c>
      <c r="F4896" s="8">
        <v>18</v>
      </c>
      <c r="G4896">
        <v>9</v>
      </c>
      <c r="H4896" s="6">
        <v>12</v>
      </c>
      <c r="I4896" s="6">
        <f t="shared" si="334"/>
        <v>3</v>
      </c>
      <c r="J4896" s="6"/>
      <c r="K4896" s="6"/>
      <c r="Q4896" t="s">
        <v>75</v>
      </c>
      <c r="U4896">
        <v>2601459</v>
      </c>
      <c r="V4896" t="s">
        <v>2262</v>
      </c>
      <c r="W4896" t="s">
        <v>66</v>
      </c>
      <c r="X4896" t="s">
        <v>427</v>
      </c>
      <c r="Y4896" t="s">
        <v>2263</v>
      </c>
      <c r="AF4896" t="s">
        <v>2262</v>
      </c>
      <c r="AG4896" t="s">
        <v>2264</v>
      </c>
      <c r="AH4896" t="s">
        <v>430</v>
      </c>
      <c r="AI4896" t="s">
        <v>431</v>
      </c>
      <c r="AM4896">
        <v>260001</v>
      </c>
      <c r="BA4896" s="6">
        <v>-6</v>
      </c>
      <c r="BE4896">
        <f t="shared" si="331"/>
        <v>0</v>
      </c>
      <c r="BF4896" s="6">
        <f t="shared" si="332"/>
        <v>-12</v>
      </c>
      <c r="BG4896" s="7" t="s">
        <v>71</v>
      </c>
      <c r="BH4896" t="e">
        <f>+VLOOKUP(AF4896,Sheet4!A:A,1,FALSE)</f>
        <v>#N/A</v>
      </c>
      <c r="BL4896" s="6">
        <v>12</v>
      </c>
      <c r="BM4896" s="59">
        <f t="shared" si="333"/>
        <v>0</v>
      </c>
      <c r="BN4896" t="s">
        <v>2265</v>
      </c>
    </row>
    <row r="4897" spans="1:67" ht="13" customHeight="1" x14ac:dyDescent="0.3">
      <c r="A4897" s="5">
        <v>46114</v>
      </c>
      <c r="B4897" t="s">
        <v>76</v>
      </c>
      <c r="F4897">
        <v>360</v>
      </c>
      <c r="G4897">
        <v>360</v>
      </c>
      <c r="H4897" s="6">
        <v>240</v>
      </c>
      <c r="I4897" s="6">
        <f t="shared" si="334"/>
        <v>-120</v>
      </c>
      <c r="J4897" s="6"/>
      <c r="K4897" s="6"/>
      <c r="Q4897" t="s">
        <v>77</v>
      </c>
      <c r="U4897">
        <v>2601459</v>
      </c>
      <c r="V4897" t="s">
        <v>2262</v>
      </c>
      <c r="W4897" t="s">
        <v>66</v>
      </c>
      <c r="X4897" t="s">
        <v>427</v>
      </c>
      <c r="Y4897" t="s">
        <v>2263</v>
      </c>
      <c r="AF4897" t="s">
        <v>2262</v>
      </c>
      <c r="AG4897" t="s">
        <v>2264</v>
      </c>
      <c r="AH4897" t="s">
        <v>430</v>
      </c>
      <c r="AI4897" t="s">
        <v>431</v>
      </c>
      <c r="AM4897">
        <v>260001</v>
      </c>
      <c r="BA4897" s="6">
        <v>-120</v>
      </c>
      <c r="BE4897">
        <f t="shared" si="331"/>
        <v>0</v>
      </c>
      <c r="BF4897" s="6">
        <f t="shared" si="332"/>
        <v>-240</v>
      </c>
      <c r="BG4897" s="7" t="s">
        <v>71</v>
      </c>
      <c r="BH4897" t="e">
        <f>+VLOOKUP(AF4897,Sheet4!A:A,1,FALSE)</f>
        <v>#N/A</v>
      </c>
      <c r="BL4897" s="6">
        <v>240</v>
      </c>
      <c r="BM4897" s="59">
        <f t="shared" si="333"/>
        <v>0</v>
      </c>
      <c r="BN4897" t="s">
        <v>2265</v>
      </c>
    </row>
    <row r="4898" spans="1:67" ht="13" customHeight="1" x14ac:dyDescent="0.3">
      <c r="A4898" s="5">
        <v>46114</v>
      </c>
      <c r="B4898" t="s">
        <v>82</v>
      </c>
      <c r="F4898" s="8">
        <v>54</v>
      </c>
      <c r="G4898">
        <v>27</v>
      </c>
      <c r="H4898" s="6">
        <v>36</v>
      </c>
      <c r="I4898" s="6">
        <f t="shared" si="334"/>
        <v>9</v>
      </c>
      <c r="J4898" s="6"/>
      <c r="K4898" s="6"/>
      <c r="Q4898" t="s">
        <v>83</v>
      </c>
      <c r="U4898">
        <v>2601459</v>
      </c>
      <c r="V4898" t="s">
        <v>2262</v>
      </c>
      <c r="W4898" t="s">
        <v>66</v>
      </c>
      <c r="X4898" t="s">
        <v>427</v>
      </c>
      <c r="Y4898" t="s">
        <v>2263</v>
      </c>
      <c r="AF4898" t="s">
        <v>2262</v>
      </c>
      <c r="AG4898" t="s">
        <v>2264</v>
      </c>
      <c r="AH4898" t="s">
        <v>430</v>
      </c>
      <c r="AI4898" t="s">
        <v>431</v>
      </c>
      <c r="AM4898">
        <v>260001</v>
      </c>
      <c r="BA4898" s="6">
        <v>-18</v>
      </c>
      <c r="BE4898">
        <f t="shared" si="331"/>
        <v>0</v>
      </c>
      <c r="BF4898" s="6">
        <f t="shared" si="332"/>
        <v>-36</v>
      </c>
      <c r="BG4898" s="7" t="s">
        <v>71</v>
      </c>
      <c r="BH4898" t="e">
        <f>+VLOOKUP(AF4898,Sheet4!A:A,1,FALSE)</f>
        <v>#N/A</v>
      </c>
      <c r="BL4898" s="6">
        <v>36</v>
      </c>
      <c r="BM4898" s="59">
        <f t="shared" si="333"/>
        <v>0</v>
      </c>
      <c r="BN4898" t="s">
        <v>2265</v>
      </c>
    </row>
    <row r="4899" spans="1:67" ht="13" customHeight="1" x14ac:dyDescent="0.3">
      <c r="A4899" s="5">
        <v>46114</v>
      </c>
      <c r="B4899" t="s">
        <v>84</v>
      </c>
      <c r="F4899">
        <v>900</v>
      </c>
      <c r="G4899">
        <v>900</v>
      </c>
      <c r="H4899" s="6">
        <v>600</v>
      </c>
      <c r="I4899" s="6">
        <f t="shared" si="334"/>
        <v>-300</v>
      </c>
      <c r="J4899" s="6"/>
      <c r="K4899" s="6">
        <f>H4899/50</f>
        <v>12</v>
      </c>
      <c r="Q4899" t="s">
        <v>85</v>
      </c>
      <c r="U4899">
        <v>2601459</v>
      </c>
      <c r="V4899" t="s">
        <v>2262</v>
      </c>
      <c r="W4899" t="s">
        <v>66</v>
      </c>
      <c r="X4899" t="s">
        <v>427</v>
      </c>
      <c r="Y4899" t="s">
        <v>2263</v>
      </c>
      <c r="AF4899" t="s">
        <v>2262</v>
      </c>
      <c r="AG4899" t="s">
        <v>2264</v>
      </c>
      <c r="AH4899" t="s">
        <v>430</v>
      </c>
      <c r="AI4899" t="s">
        <v>431</v>
      </c>
      <c r="AM4899">
        <v>260001</v>
      </c>
      <c r="BA4899" s="6">
        <v>-300</v>
      </c>
      <c r="BE4899">
        <f t="shared" si="331"/>
        <v>0</v>
      </c>
      <c r="BF4899" s="6">
        <f t="shared" si="332"/>
        <v>-600</v>
      </c>
      <c r="BG4899" s="7" t="s">
        <v>71</v>
      </c>
      <c r="BH4899" t="e">
        <f>+VLOOKUP(AF4899,Sheet4!A:A,1,FALSE)</f>
        <v>#N/A</v>
      </c>
      <c r="BL4899" s="6">
        <v>600</v>
      </c>
      <c r="BM4899" s="59">
        <f t="shared" si="333"/>
        <v>0</v>
      </c>
      <c r="BN4899" t="s">
        <v>2265</v>
      </c>
    </row>
    <row r="4900" spans="1:67" ht="13" customHeight="1" x14ac:dyDescent="0.3">
      <c r="A4900" s="5">
        <v>46114</v>
      </c>
      <c r="B4900" t="s">
        <v>63</v>
      </c>
      <c r="F4900">
        <v>180</v>
      </c>
      <c r="G4900">
        <v>180</v>
      </c>
      <c r="H4900" s="6">
        <v>0</v>
      </c>
      <c r="I4900" s="6">
        <f t="shared" si="334"/>
        <v>-180</v>
      </c>
      <c r="J4900" s="6"/>
      <c r="K4900" s="6"/>
      <c r="Q4900" t="s">
        <v>64</v>
      </c>
      <c r="U4900">
        <v>2601460</v>
      </c>
      <c r="V4900" t="s">
        <v>2266</v>
      </c>
      <c r="W4900" t="s">
        <v>144</v>
      </c>
      <c r="X4900" t="s">
        <v>1247</v>
      </c>
      <c r="Y4900" t="s">
        <v>2267</v>
      </c>
      <c r="AF4900" t="s">
        <v>2266</v>
      </c>
      <c r="AG4900" t="s">
        <v>2268</v>
      </c>
      <c r="AH4900" t="s">
        <v>1250</v>
      </c>
      <c r="AI4900">
        <v>842425262</v>
      </c>
      <c r="AM4900">
        <v>260001</v>
      </c>
      <c r="BA4900" s="6">
        <v>-180</v>
      </c>
      <c r="BE4900">
        <f t="shared" si="331"/>
        <v>0</v>
      </c>
      <c r="BF4900" s="6">
        <f t="shared" si="332"/>
        <v>0</v>
      </c>
      <c r="BG4900" s="7" t="s">
        <v>71</v>
      </c>
      <c r="BH4900" t="e">
        <f>+VLOOKUP(AF4900,Sheet4!A:A,1,FALSE)</f>
        <v>#N/A</v>
      </c>
      <c r="BL4900" s="6">
        <v>0</v>
      </c>
      <c r="BM4900" s="59">
        <f t="shared" si="333"/>
        <v>0</v>
      </c>
      <c r="BN4900" t="s">
        <v>2269</v>
      </c>
      <c r="BO4900" t="s">
        <v>101</v>
      </c>
    </row>
    <row r="4901" spans="1:67" ht="13" customHeight="1" x14ac:dyDescent="0.3">
      <c r="A4901" s="5">
        <v>46114</v>
      </c>
      <c r="B4901" t="s">
        <v>74</v>
      </c>
      <c r="F4901" s="8">
        <v>12</v>
      </c>
      <c r="G4901">
        <v>6</v>
      </c>
      <c r="H4901" s="6">
        <v>0</v>
      </c>
      <c r="I4901" s="6">
        <f t="shared" si="334"/>
        <v>-6</v>
      </c>
      <c r="J4901" s="6"/>
      <c r="K4901" s="6"/>
      <c r="Q4901" t="s">
        <v>75</v>
      </c>
      <c r="U4901">
        <v>2601460</v>
      </c>
      <c r="V4901" t="s">
        <v>2266</v>
      </c>
      <c r="W4901" t="s">
        <v>144</v>
      </c>
      <c r="X4901" t="s">
        <v>1247</v>
      </c>
      <c r="Y4901" t="s">
        <v>2267</v>
      </c>
      <c r="AF4901" t="s">
        <v>2266</v>
      </c>
      <c r="AG4901" t="s">
        <v>2268</v>
      </c>
      <c r="AH4901" t="s">
        <v>1250</v>
      </c>
      <c r="AI4901">
        <v>842425262</v>
      </c>
      <c r="AM4901">
        <v>260001</v>
      </c>
      <c r="BA4901" s="6">
        <v>-12</v>
      </c>
      <c r="BE4901">
        <f t="shared" si="331"/>
        <v>0</v>
      </c>
      <c r="BF4901" s="6">
        <f t="shared" si="332"/>
        <v>0</v>
      </c>
      <c r="BG4901" s="7" t="s">
        <v>71</v>
      </c>
      <c r="BH4901" t="e">
        <f>+VLOOKUP(AF4901,Sheet4!A:A,1,FALSE)</f>
        <v>#N/A</v>
      </c>
      <c r="BL4901" s="6">
        <v>0</v>
      </c>
      <c r="BM4901" s="59">
        <f t="shared" si="333"/>
        <v>0</v>
      </c>
      <c r="BN4901" t="s">
        <v>2269</v>
      </c>
    </row>
    <row r="4902" spans="1:67" ht="13" customHeight="1" x14ac:dyDescent="0.3">
      <c r="A4902" s="5">
        <v>46114</v>
      </c>
      <c r="B4902" t="s">
        <v>76</v>
      </c>
      <c r="F4902">
        <v>240</v>
      </c>
      <c r="G4902">
        <v>240</v>
      </c>
      <c r="H4902" s="6">
        <v>0</v>
      </c>
      <c r="I4902" s="6">
        <f t="shared" si="334"/>
        <v>-240</v>
      </c>
      <c r="J4902" s="6"/>
      <c r="K4902" s="6"/>
      <c r="Q4902" t="s">
        <v>77</v>
      </c>
      <c r="U4902">
        <v>2601460</v>
      </c>
      <c r="V4902" t="s">
        <v>2266</v>
      </c>
      <c r="W4902" t="s">
        <v>144</v>
      </c>
      <c r="X4902" t="s">
        <v>1247</v>
      </c>
      <c r="Y4902" t="s">
        <v>2267</v>
      </c>
      <c r="AF4902" t="s">
        <v>2266</v>
      </c>
      <c r="AG4902" t="s">
        <v>2268</v>
      </c>
      <c r="AH4902" t="s">
        <v>1250</v>
      </c>
      <c r="AI4902">
        <v>842425262</v>
      </c>
      <c r="AM4902">
        <v>260001</v>
      </c>
      <c r="BA4902" s="6">
        <v>-240</v>
      </c>
      <c r="BE4902">
        <f t="shared" si="331"/>
        <v>0</v>
      </c>
      <c r="BF4902" s="6">
        <f t="shared" si="332"/>
        <v>0</v>
      </c>
      <c r="BG4902" s="7" t="s">
        <v>71</v>
      </c>
      <c r="BH4902" t="e">
        <f>+VLOOKUP(AF4902,Sheet4!A:A,1,FALSE)</f>
        <v>#N/A</v>
      </c>
      <c r="BL4902" s="6">
        <v>0</v>
      </c>
      <c r="BM4902" s="59">
        <f t="shared" si="333"/>
        <v>0</v>
      </c>
      <c r="BN4902" t="s">
        <v>2269</v>
      </c>
    </row>
    <row r="4903" spans="1:67" ht="13" customHeight="1" x14ac:dyDescent="0.3">
      <c r="A4903" s="5">
        <v>46114</v>
      </c>
      <c r="B4903" t="s">
        <v>78</v>
      </c>
      <c r="F4903" s="8">
        <v>12</v>
      </c>
      <c r="G4903">
        <v>6</v>
      </c>
      <c r="H4903" s="6">
        <v>0</v>
      </c>
      <c r="I4903" s="6">
        <f t="shared" si="334"/>
        <v>-6</v>
      </c>
      <c r="J4903" s="6"/>
      <c r="K4903" s="6"/>
      <c r="Q4903" t="s">
        <v>79</v>
      </c>
      <c r="U4903">
        <v>2601460</v>
      </c>
      <c r="V4903" t="s">
        <v>2266</v>
      </c>
      <c r="W4903" t="s">
        <v>144</v>
      </c>
      <c r="X4903" t="s">
        <v>1247</v>
      </c>
      <c r="Y4903" t="s">
        <v>2267</v>
      </c>
      <c r="AF4903" t="s">
        <v>2266</v>
      </c>
      <c r="AG4903" t="s">
        <v>2268</v>
      </c>
      <c r="AH4903" t="s">
        <v>1250</v>
      </c>
      <c r="AI4903">
        <v>842425262</v>
      </c>
      <c r="AM4903">
        <v>260001</v>
      </c>
      <c r="BA4903" s="6">
        <v>-12</v>
      </c>
      <c r="BE4903">
        <f t="shared" si="331"/>
        <v>0</v>
      </c>
      <c r="BF4903" s="6">
        <f t="shared" si="332"/>
        <v>0</v>
      </c>
      <c r="BG4903" s="7" t="s">
        <v>71</v>
      </c>
      <c r="BH4903" t="e">
        <f>+VLOOKUP(AF4903,Sheet4!A:A,1,FALSE)</f>
        <v>#N/A</v>
      </c>
      <c r="BL4903" s="6">
        <v>0</v>
      </c>
      <c r="BM4903" s="59">
        <f t="shared" si="333"/>
        <v>0</v>
      </c>
      <c r="BN4903" t="s">
        <v>2269</v>
      </c>
    </row>
    <row r="4904" spans="1:67" ht="13" customHeight="1" x14ac:dyDescent="0.3">
      <c r="A4904" s="5">
        <v>46114</v>
      </c>
      <c r="B4904" t="s">
        <v>80</v>
      </c>
      <c r="F4904">
        <v>150</v>
      </c>
      <c r="G4904">
        <v>150</v>
      </c>
      <c r="H4904" s="6">
        <v>0</v>
      </c>
      <c r="I4904" s="6">
        <f t="shared" si="334"/>
        <v>-150</v>
      </c>
      <c r="J4904" s="6"/>
      <c r="K4904" s="6"/>
      <c r="Q4904" t="s">
        <v>81</v>
      </c>
      <c r="U4904">
        <v>2601460</v>
      </c>
      <c r="V4904" t="s">
        <v>2266</v>
      </c>
      <c r="W4904" t="s">
        <v>144</v>
      </c>
      <c r="X4904" t="s">
        <v>1247</v>
      </c>
      <c r="Y4904" t="s">
        <v>2267</v>
      </c>
      <c r="AF4904" t="s">
        <v>2266</v>
      </c>
      <c r="AG4904" t="s">
        <v>2268</v>
      </c>
      <c r="AH4904" t="s">
        <v>1250</v>
      </c>
      <c r="AI4904">
        <v>842425262</v>
      </c>
      <c r="AM4904">
        <v>260001</v>
      </c>
      <c r="BA4904" s="6">
        <v>-150</v>
      </c>
      <c r="BE4904">
        <f t="shared" si="331"/>
        <v>0</v>
      </c>
      <c r="BF4904" s="6">
        <f t="shared" si="332"/>
        <v>0</v>
      </c>
      <c r="BG4904" s="7" t="s">
        <v>71</v>
      </c>
      <c r="BH4904" t="e">
        <f>+VLOOKUP(AF4904,Sheet4!A:A,1,FALSE)</f>
        <v>#N/A</v>
      </c>
      <c r="BL4904" s="6">
        <v>0</v>
      </c>
      <c r="BM4904" s="59">
        <f t="shared" si="333"/>
        <v>0</v>
      </c>
      <c r="BN4904" t="s">
        <v>2269</v>
      </c>
    </row>
    <row r="4905" spans="1:67" ht="13" customHeight="1" x14ac:dyDescent="0.3">
      <c r="A4905" s="5">
        <v>46114</v>
      </c>
      <c r="B4905" t="s">
        <v>63</v>
      </c>
      <c r="F4905">
        <v>30</v>
      </c>
      <c r="G4905">
        <v>30</v>
      </c>
      <c r="H4905">
        <v>15</v>
      </c>
      <c r="I4905" s="6">
        <v>-15</v>
      </c>
      <c r="Q4905" t="s">
        <v>64</v>
      </c>
      <c r="U4905">
        <v>2601461</v>
      </c>
      <c r="V4905" t="s">
        <v>2270</v>
      </c>
      <c r="W4905" t="s">
        <v>94</v>
      </c>
      <c r="X4905" t="s">
        <v>159</v>
      </c>
      <c r="Y4905" t="s">
        <v>2271</v>
      </c>
      <c r="AF4905" t="s">
        <v>2270</v>
      </c>
      <c r="AG4905" t="s">
        <v>2272</v>
      </c>
      <c r="AH4905" t="s">
        <v>162</v>
      </c>
      <c r="AI4905">
        <v>847484009</v>
      </c>
      <c r="AM4905">
        <v>260001</v>
      </c>
      <c r="BC4905" s="9">
        <v>30</v>
      </c>
      <c r="BE4905">
        <f t="shared" si="331"/>
        <v>30</v>
      </c>
      <c r="BF4905" s="6">
        <f t="shared" si="332"/>
        <v>15</v>
      </c>
      <c r="BG4905" s="10" t="s">
        <v>99</v>
      </c>
      <c r="BH4905" t="e">
        <f>+VLOOKUP(AF4905,Sheet4!A:A,1,FALSE)</f>
        <v>#N/A</v>
      </c>
      <c r="BL4905">
        <v>30</v>
      </c>
      <c r="BM4905" s="59">
        <f t="shared" si="333"/>
        <v>-15</v>
      </c>
      <c r="BN4905" t="s">
        <v>2273</v>
      </c>
      <c r="BO4905" t="s">
        <v>101</v>
      </c>
    </row>
    <row r="4906" spans="1:67" ht="13" customHeight="1" x14ac:dyDescent="0.3">
      <c r="A4906" s="5">
        <v>46114</v>
      </c>
      <c r="B4906" t="s">
        <v>63</v>
      </c>
      <c r="F4906">
        <v>2850</v>
      </c>
      <c r="G4906">
        <v>2850</v>
      </c>
      <c r="H4906">
        <v>870</v>
      </c>
      <c r="I4906" s="6">
        <v>-1980</v>
      </c>
      <c r="Q4906" t="s">
        <v>64</v>
      </c>
      <c r="U4906">
        <v>2601461</v>
      </c>
      <c r="V4906" t="s">
        <v>2270</v>
      </c>
      <c r="W4906" t="s">
        <v>94</v>
      </c>
      <c r="X4906" t="s">
        <v>159</v>
      </c>
      <c r="Y4906" t="s">
        <v>2274</v>
      </c>
      <c r="AF4906" t="s">
        <v>2270</v>
      </c>
      <c r="AG4906" t="s">
        <v>2272</v>
      </c>
      <c r="AH4906" t="s">
        <v>162</v>
      </c>
      <c r="AI4906">
        <v>847484009</v>
      </c>
      <c r="AM4906">
        <v>260001</v>
      </c>
      <c r="BE4906">
        <f t="shared" si="331"/>
        <v>0</v>
      </c>
      <c r="BF4906" s="6">
        <f t="shared" si="332"/>
        <v>-870</v>
      </c>
      <c r="BG4906" s="7" t="s">
        <v>71</v>
      </c>
      <c r="BH4906" t="e">
        <f>+VLOOKUP(AF4906,Sheet4!A:A,1,FALSE)</f>
        <v>#N/A</v>
      </c>
      <c r="BL4906">
        <v>2850</v>
      </c>
      <c r="BM4906" s="59">
        <f t="shared" si="333"/>
        <v>-1980</v>
      </c>
      <c r="BN4906" t="s">
        <v>2273</v>
      </c>
      <c r="BO4906" t="s">
        <v>101</v>
      </c>
    </row>
    <row r="4907" spans="1:67" ht="13" customHeight="1" x14ac:dyDescent="0.3">
      <c r="A4907" s="5">
        <v>46114</v>
      </c>
      <c r="B4907" t="s">
        <v>63</v>
      </c>
      <c r="F4907">
        <v>945</v>
      </c>
      <c r="G4907">
        <v>945</v>
      </c>
      <c r="H4907">
        <v>285</v>
      </c>
      <c r="I4907" s="6">
        <v>-660</v>
      </c>
      <c r="Q4907" t="s">
        <v>64</v>
      </c>
      <c r="U4907">
        <v>2601461</v>
      </c>
      <c r="V4907" t="s">
        <v>2270</v>
      </c>
      <c r="W4907" t="s">
        <v>94</v>
      </c>
      <c r="X4907" t="s">
        <v>159</v>
      </c>
      <c r="Y4907" t="s">
        <v>2275</v>
      </c>
      <c r="AF4907" t="s">
        <v>2270</v>
      </c>
      <c r="AG4907" t="s">
        <v>2272</v>
      </c>
      <c r="AH4907" t="s">
        <v>162</v>
      </c>
      <c r="AI4907">
        <v>847484009</v>
      </c>
      <c r="AM4907">
        <v>260001</v>
      </c>
      <c r="BE4907">
        <f t="shared" si="331"/>
        <v>0</v>
      </c>
      <c r="BF4907" s="6">
        <f t="shared" si="332"/>
        <v>-285</v>
      </c>
      <c r="BG4907" s="7" t="s">
        <v>71</v>
      </c>
      <c r="BH4907" t="e">
        <f>+VLOOKUP(AF4907,Sheet4!A:A,1,FALSE)</f>
        <v>#N/A</v>
      </c>
      <c r="BL4907">
        <v>945</v>
      </c>
      <c r="BM4907" s="59">
        <f t="shared" si="333"/>
        <v>-660</v>
      </c>
      <c r="BN4907" t="s">
        <v>2273</v>
      </c>
      <c r="BO4907" t="s">
        <v>101</v>
      </c>
    </row>
    <row r="4908" spans="1:67" ht="13" customHeight="1" x14ac:dyDescent="0.3">
      <c r="A4908" s="5">
        <v>46114</v>
      </c>
      <c r="B4908" t="s">
        <v>63</v>
      </c>
      <c r="F4908">
        <v>405</v>
      </c>
      <c r="G4908">
        <v>405</v>
      </c>
      <c r="H4908">
        <v>120</v>
      </c>
      <c r="I4908" s="6">
        <v>-285</v>
      </c>
      <c r="Q4908" t="s">
        <v>64</v>
      </c>
      <c r="U4908">
        <v>2601461</v>
      </c>
      <c r="V4908" t="s">
        <v>2270</v>
      </c>
      <c r="W4908" t="s">
        <v>94</v>
      </c>
      <c r="X4908" t="s">
        <v>159</v>
      </c>
      <c r="Y4908" t="s">
        <v>2276</v>
      </c>
      <c r="AF4908" t="s">
        <v>2270</v>
      </c>
      <c r="AG4908" t="s">
        <v>2272</v>
      </c>
      <c r="AH4908" t="s">
        <v>162</v>
      </c>
      <c r="AI4908">
        <v>847484009</v>
      </c>
      <c r="AM4908">
        <v>260001</v>
      </c>
      <c r="BE4908">
        <f t="shared" si="331"/>
        <v>0</v>
      </c>
      <c r="BF4908" s="6">
        <f t="shared" si="332"/>
        <v>-120</v>
      </c>
      <c r="BG4908" s="7" t="s">
        <v>71</v>
      </c>
      <c r="BH4908" t="e">
        <f>+VLOOKUP(AF4908,Sheet4!A:A,1,FALSE)</f>
        <v>#N/A</v>
      </c>
      <c r="BL4908">
        <v>405</v>
      </c>
      <c r="BM4908" s="59">
        <f t="shared" si="333"/>
        <v>-285</v>
      </c>
      <c r="BN4908" t="s">
        <v>2273</v>
      </c>
      <c r="BO4908" t="s">
        <v>101</v>
      </c>
    </row>
    <row r="4909" spans="1:67" ht="13" customHeight="1" x14ac:dyDescent="0.3">
      <c r="A4909" s="5">
        <v>46114</v>
      </c>
      <c r="B4909" t="s">
        <v>63</v>
      </c>
      <c r="F4909">
        <v>675</v>
      </c>
      <c r="G4909">
        <v>675</v>
      </c>
      <c r="H4909">
        <v>210</v>
      </c>
      <c r="I4909" s="6">
        <v>-465</v>
      </c>
      <c r="Q4909" t="s">
        <v>64</v>
      </c>
      <c r="U4909">
        <v>2601461</v>
      </c>
      <c r="V4909" t="s">
        <v>2270</v>
      </c>
      <c r="W4909" t="s">
        <v>94</v>
      </c>
      <c r="X4909" t="s">
        <v>159</v>
      </c>
      <c r="Y4909" t="s">
        <v>2277</v>
      </c>
      <c r="AF4909" t="s">
        <v>2270</v>
      </c>
      <c r="AG4909" t="s">
        <v>2272</v>
      </c>
      <c r="AH4909" t="s">
        <v>162</v>
      </c>
      <c r="AI4909">
        <v>847484009</v>
      </c>
      <c r="AM4909">
        <v>260001</v>
      </c>
      <c r="BE4909">
        <f t="shared" si="331"/>
        <v>0</v>
      </c>
      <c r="BF4909" s="6">
        <f t="shared" si="332"/>
        <v>-210</v>
      </c>
      <c r="BG4909" s="7" t="s">
        <v>71</v>
      </c>
      <c r="BH4909" t="e">
        <f>+VLOOKUP(AF4909,Sheet4!A:A,1,FALSE)</f>
        <v>#N/A</v>
      </c>
      <c r="BL4909">
        <v>675</v>
      </c>
      <c r="BM4909" s="59">
        <f t="shared" si="333"/>
        <v>-465</v>
      </c>
      <c r="BN4909" t="s">
        <v>2273</v>
      </c>
      <c r="BO4909" t="s">
        <v>101</v>
      </c>
    </row>
    <row r="4910" spans="1:67" ht="13" customHeight="1" x14ac:dyDescent="0.3">
      <c r="A4910" s="5">
        <v>46114</v>
      </c>
      <c r="B4910" t="s">
        <v>63</v>
      </c>
      <c r="F4910">
        <v>345</v>
      </c>
      <c r="G4910">
        <v>345</v>
      </c>
      <c r="H4910">
        <v>105</v>
      </c>
      <c r="I4910" s="6">
        <v>-240</v>
      </c>
      <c r="Q4910" t="s">
        <v>64</v>
      </c>
      <c r="U4910">
        <v>2601461</v>
      </c>
      <c r="V4910" t="s">
        <v>2270</v>
      </c>
      <c r="W4910" t="s">
        <v>94</v>
      </c>
      <c r="X4910" t="s">
        <v>159</v>
      </c>
      <c r="Y4910" t="s">
        <v>2278</v>
      </c>
      <c r="AF4910" t="s">
        <v>2270</v>
      </c>
      <c r="AG4910" t="s">
        <v>2272</v>
      </c>
      <c r="AH4910" t="s">
        <v>162</v>
      </c>
      <c r="AI4910">
        <v>847484009</v>
      </c>
      <c r="AM4910">
        <v>260001</v>
      </c>
      <c r="BE4910">
        <f t="shared" si="331"/>
        <v>0</v>
      </c>
      <c r="BF4910" s="6">
        <f t="shared" si="332"/>
        <v>-105</v>
      </c>
      <c r="BG4910" s="7" t="s">
        <v>71</v>
      </c>
      <c r="BH4910" t="e">
        <f>+VLOOKUP(AF4910,Sheet4!A:A,1,FALSE)</f>
        <v>#N/A</v>
      </c>
      <c r="BL4910">
        <v>345</v>
      </c>
      <c r="BM4910" s="59">
        <f t="shared" si="333"/>
        <v>-240</v>
      </c>
      <c r="BN4910" t="s">
        <v>2273</v>
      </c>
      <c r="BO4910" t="s">
        <v>101</v>
      </c>
    </row>
    <row r="4911" spans="1:67" ht="13" customHeight="1" x14ac:dyDescent="0.3">
      <c r="A4911" s="5">
        <v>46114</v>
      </c>
      <c r="B4911" t="s">
        <v>63</v>
      </c>
      <c r="F4911">
        <v>240</v>
      </c>
      <c r="G4911">
        <v>240</v>
      </c>
      <c r="H4911">
        <v>75</v>
      </c>
      <c r="I4911" s="6">
        <v>-165</v>
      </c>
      <c r="Q4911" t="s">
        <v>64</v>
      </c>
      <c r="U4911">
        <v>2601461</v>
      </c>
      <c r="V4911" t="s">
        <v>2270</v>
      </c>
      <c r="W4911" t="s">
        <v>94</v>
      </c>
      <c r="X4911" t="s">
        <v>159</v>
      </c>
      <c r="Y4911" t="s">
        <v>2279</v>
      </c>
      <c r="AF4911" t="s">
        <v>2270</v>
      </c>
      <c r="AG4911" t="s">
        <v>2272</v>
      </c>
      <c r="AH4911" t="s">
        <v>162</v>
      </c>
      <c r="AI4911">
        <v>847484009</v>
      </c>
      <c r="AM4911">
        <v>260001</v>
      </c>
      <c r="BE4911">
        <f t="shared" si="331"/>
        <v>0</v>
      </c>
      <c r="BF4911" s="6">
        <f t="shared" si="332"/>
        <v>-75</v>
      </c>
      <c r="BG4911" s="7" t="s">
        <v>71</v>
      </c>
      <c r="BH4911" t="e">
        <f>+VLOOKUP(AF4911,Sheet4!A:A,1,FALSE)</f>
        <v>#N/A</v>
      </c>
      <c r="BL4911">
        <v>240</v>
      </c>
      <c r="BM4911" s="59">
        <f t="shared" si="333"/>
        <v>-165</v>
      </c>
      <c r="BN4911" t="s">
        <v>2273</v>
      </c>
      <c r="BO4911" t="s">
        <v>101</v>
      </c>
    </row>
    <row r="4912" spans="1:67" ht="13" customHeight="1" x14ac:dyDescent="0.3">
      <c r="A4912" s="5">
        <v>46114</v>
      </c>
      <c r="B4912" t="s">
        <v>63</v>
      </c>
      <c r="F4912">
        <v>255</v>
      </c>
      <c r="G4912">
        <v>255</v>
      </c>
      <c r="H4912">
        <v>75</v>
      </c>
      <c r="I4912" s="6">
        <v>-180</v>
      </c>
      <c r="Q4912" t="s">
        <v>64</v>
      </c>
      <c r="U4912">
        <v>2601461</v>
      </c>
      <c r="V4912" t="s">
        <v>2270</v>
      </c>
      <c r="W4912" t="s">
        <v>94</v>
      </c>
      <c r="X4912" t="s">
        <v>159</v>
      </c>
      <c r="Y4912" t="s">
        <v>2280</v>
      </c>
      <c r="AF4912" t="s">
        <v>2270</v>
      </c>
      <c r="AG4912" t="s">
        <v>2272</v>
      </c>
      <c r="AH4912" t="s">
        <v>162</v>
      </c>
      <c r="AI4912">
        <v>847484009</v>
      </c>
      <c r="AM4912">
        <v>260001</v>
      </c>
      <c r="BE4912">
        <f t="shared" si="331"/>
        <v>0</v>
      </c>
      <c r="BF4912" s="6">
        <f t="shared" si="332"/>
        <v>-75</v>
      </c>
      <c r="BG4912" s="7" t="s">
        <v>71</v>
      </c>
      <c r="BH4912" t="e">
        <f>+VLOOKUP(AF4912,Sheet4!A:A,1,FALSE)</f>
        <v>#N/A</v>
      </c>
      <c r="BL4912">
        <v>255</v>
      </c>
      <c r="BM4912" s="59">
        <f t="shared" si="333"/>
        <v>-180</v>
      </c>
      <c r="BN4912" t="s">
        <v>2273</v>
      </c>
      <c r="BO4912" t="s">
        <v>101</v>
      </c>
    </row>
    <row r="4913" spans="1:67" ht="13" customHeight="1" x14ac:dyDescent="0.3">
      <c r="A4913" s="5">
        <v>46114</v>
      </c>
      <c r="B4913" t="s">
        <v>63</v>
      </c>
      <c r="F4913">
        <v>480</v>
      </c>
      <c r="G4913">
        <v>480</v>
      </c>
      <c r="H4913">
        <v>150</v>
      </c>
      <c r="I4913" s="6">
        <v>-330</v>
      </c>
      <c r="Q4913" t="s">
        <v>64</v>
      </c>
      <c r="U4913">
        <v>2601461</v>
      </c>
      <c r="V4913" t="s">
        <v>2270</v>
      </c>
      <c r="W4913" t="s">
        <v>94</v>
      </c>
      <c r="X4913" t="s">
        <v>159</v>
      </c>
      <c r="Y4913" t="s">
        <v>2281</v>
      </c>
      <c r="AF4913" t="s">
        <v>2270</v>
      </c>
      <c r="AG4913" t="s">
        <v>2272</v>
      </c>
      <c r="AH4913" t="s">
        <v>162</v>
      </c>
      <c r="AI4913">
        <v>847484009</v>
      </c>
      <c r="AM4913">
        <v>260001</v>
      </c>
      <c r="BC4913" s="9">
        <v>480</v>
      </c>
      <c r="BE4913">
        <f t="shared" si="331"/>
        <v>480</v>
      </c>
      <c r="BF4913" s="6">
        <f t="shared" si="332"/>
        <v>330</v>
      </c>
      <c r="BG4913" s="10" t="s">
        <v>99</v>
      </c>
      <c r="BH4913" t="e">
        <f>+VLOOKUP(AF4913,Sheet4!A:A,1,FALSE)</f>
        <v>#N/A</v>
      </c>
      <c r="BL4913">
        <v>480</v>
      </c>
      <c r="BM4913" s="59">
        <f t="shared" si="333"/>
        <v>-330</v>
      </c>
      <c r="BN4913" t="s">
        <v>2273</v>
      </c>
      <c r="BO4913" t="s">
        <v>101</v>
      </c>
    </row>
    <row r="4914" spans="1:67" ht="13" customHeight="1" x14ac:dyDescent="0.3">
      <c r="A4914" s="5">
        <v>46114</v>
      </c>
      <c r="B4914" t="s">
        <v>74</v>
      </c>
      <c r="F4914" s="8">
        <v>2</v>
      </c>
      <c r="G4914">
        <v>1</v>
      </c>
      <c r="H4914">
        <v>1</v>
      </c>
      <c r="I4914" s="6">
        <v>-1</v>
      </c>
      <c r="Q4914" t="s">
        <v>75</v>
      </c>
      <c r="U4914">
        <v>2601461</v>
      </c>
      <c r="V4914" t="s">
        <v>2270</v>
      </c>
      <c r="W4914" t="s">
        <v>94</v>
      </c>
      <c r="X4914" t="s">
        <v>159</v>
      </c>
      <c r="Y4914" t="s">
        <v>2271</v>
      </c>
      <c r="AF4914" t="s">
        <v>2270</v>
      </c>
      <c r="AG4914" t="s">
        <v>2272</v>
      </c>
      <c r="AH4914" t="s">
        <v>162</v>
      </c>
      <c r="AI4914">
        <v>847484009</v>
      </c>
      <c r="AM4914">
        <v>260001</v>
      </c>
      <c r="BE4914">
        <f t="shared" si="331"/>
        <v>0</v>
      </c>
      <c r="BF4914" s="6">
        <f t="shared" si="332"/>
        <v>-1</v>
      </c>
      <c r="BG4914" s="7" t="s">
        <v>71</v>
      </c>
      <c r="BH4914" t="e">
        <f>+VLOOKUP(AF4914,Sheet4!A:A,1,FALSE)</f>
        <v>#N/A</v>
      </c>
      <c r="BL4914">
        <v>1</v>
      </c>
      <c r="BM4914" s="59">
        <f t="shared" si="333"/>
        <v>0</v>
      </c>
      <c r="BN4914" t="s">
        <v>2273</v>
      </c>
    </row>
    <row r="4915" spans="1:67" ht="13" customHeight="1" x14ac:dyDescent="0.3">
      <c r="A4915" s="5">
        <v>46114</v>
      </c>
      <c r="B4915" t="s">
        <v>74</v>
      </c>
      <c r="F4915" s="8">
        <v>190</v>
      </c>
      <c r="G4915">
        <v>95</v>
      </c>
      <c r="H4915">
        <v>58</v>
      </c>
      <c r="I4915" s="6">
        <v>-132</v>
      </c>
      <c r="Q4915" t="s">
        <v>75</v>
      </c>
      <c r="U4915">
        <v>2601461</v>
      </c>
      <c r="V4915" t="s">
        <v>2270</v>
      </c>
      <c r="W4915" t="s">
        <v>94</v>
      </c>
      <c r="X4915" t="s">
        <v>159</v>
      </c>
      <c r="Y4915" t="s">
        <v>2274</v>
      </c>
      <c r="AF4915" t="s">
        <v>2270</v>
      </c>
      <c r="AG4915" t="s">
        <v>2272</v>
      </c>
      <c r="AH4915" t="s">
        <v>162</v>
      </c>
      <c r="AI4915">
        <v>847484009</v>
      </c>
      <c r="AM4915">
        <v>260001</v>
      </c>
      <c r="BE4915">
        <f t="shared" si="331"/>
        <v>0</v>
      </c>
      <c r="BF4915" s="6">
        <f t="shared" si="332"/>
        <v>-58</v>
      </c>
      <c r="BG4915" s="7" t="s">
        <v>71</v>
      </c>
      <c r="BH4915" t="e">
        <f>+VLOOKUP(AF4915,Sheet4!A:A,1,FALSE)</f>
        <v>#N/A</v>
      </c>
      <c r="BL4915">
        <v>95</v>
      </c>
      <c r="BM4915" s="59">
        <f t="shared" si="333"/>
        <v>-37</v>
      </c>
      <c r="BN4915" t="s">
        <v>2273</v>
      </c>
    </row>
    <row r="4916" spans="1:67" ht="13" customHeight="1" x14ac:dyDescent="0.3">
      <c r="A4916" s="5">
        <v>46114</v>
      </c>
      <c r="B4916" t="s">
        <v>74</v>
      </c>
      <c r="F4916" s="8">
        <v>63</v>
      </c>
      <c r="G4916">
        <v>31.5</v>
      </c>
      <c r="H4916">
        <v>19</v>
      </c>
      <c r="I4916" s="6">
        <v>-44</v>
      </c>
      <c r="Q4916" t="s">
        <v>75</v>
      </c>
      <c r="U4916">
        <v>2601461</v>
      </c>
      <c r="V4916" t="s">
        <v>2270</v>
      </c>
      <c r="W4916" t="s">
        <v>94</v>
      </c>
      <c r="X4916" t="s">
        <v>159</v>
      </c>
      <c r="Y4916" t="s">
        <v>2275</v>
      </c>
      <c r="AF4916" t="s">
        <v>2270</v>
      </c>
      <c r="AG4916" t="s">
        <v>2272</v>
      </c>
      <c r="AH4916" t="s">
        <v>162</v>
      </c>
      <c r="AI4916">
        <v>847484009</v>
      </c>
      <c r="AM4916">
        <v>260001</v>
      </c>
      <c r="BE4916">
        <f t="shared" si="331"/>
        <v>0</v>
      </c>
      <c r="BF4916" s="6">
        <f t="shared" si="332"/>
        <v>-19</v>
      </c>
      <c r="BG4916" s="7" t="s">
        <v>71</v>
      </c>
      <c r="BH4916" t="e">
        <f>+VLOOKUP(AF4916,Sheet4!A:A,1,FALSE)</f>
        <v>#N/A</v>
      </c>
      <c r="BL4916">
        <v>31.5</v>
      </c>
      <c r="BM4916" s="59">
        <f t="shared" si="333"/>
        <v>-12.5</v>
      </c>
      <c r="BN4916" t="s">
        <v>2273</v>
      </c>
    </row>
    <row r="4917" spans="1:67" ht="13" customHeight="1" x14ac:dyDescent="0.3">
      <c r="A4917" s="5">
        <v>46114</v>
      </c>
      <c r="B4917" t="s">
        <v>74</v>
      </c>
      <c r="F4917" s="8">
        <v>27</v>
      </c>
      <c r="G4917">
        <v>13.5</v>
      </c>
      <c r="H4917">
        <v>8</v>
      </c>
      <c r="I4917" s="6">
        <v>-19</v>
      </c>
      <c r="Q4917" t="s">
        <v>75</v>
      </c>
      <c r="U4917">
        <v>2601461</v>
      </c>
      <c r="V4917" t="s">
        <v>2270</v>
      </c>
      <c r="W4917" t="s">
        <v>94</v>
      </c>
      <c r="X4917" t="s">
        <v>159</v>
      </c>
      <c r="Y4917" t="s">
        <v>2276</v>
      </c>
      <c r="AF4917" t="s">
        <v>2270</v>
      </c>
      <c r="AG4917" t="s">
        <v>2272</v>
      </c>
      <c r="AH4917" t="s">
        <v>162</v>
      </c>
      <c r="AI4917">
        <v>847484009</v>
      </c>
      <c r="AM4917">
        <v>260001</v>
      </c>
      <c r="BE4917">
        <f t="shared" si="331"/>
        <v>0</v>
      </c>
      <c r="BF4917" s="6">
        <f t="shared" si="332"/>
        <v>-8</v>
      </c>
      <c r="BG4917" s="7" t="s">
        <v>71</v>
      </c>
      <c r="BH4917" t="e">
        <f>+VLOOKUP(AF4917,Sheet4!A:A,1,FALSE)</f>
        <v>#N/A</v>
      </c>
      <c r="BL4917">
        <v>13.5</v>
      </c>
      <c r="BM4917" s="59">
        <f t="shared" si="333"/>
        <v>-5.5</v>
      </c>
      <c r="BN4917" t="s">
        <v>2273</v>
      </c>
    </row>
    <row r="4918" spans="1:67" ht="13" customHeight="1" x14ac:dyDescent="0.3">
      <c r="A4918" s="5">
        <v>46114</v>
      </c>
      <c r="B4918" t="s">
        <v>74</v>
      </c>
      <c r="F4918" s="8">
        <v>45</v>
      </c>
      <c r="G4918">
        <v>22.5</v>
      </c>
      <c r="H4918">
        <v>14</v>
      </c>
      <c r="I4918" s="6">
        <v>-31</v>
      </c>
      <c r="Q4918" t="s">
        <v>75</v>
      </c>
      <c r="U4918">
        <v>2601461</v>
      </c>
      <c r="V4918" t="s">
        <v>2270</v>
      </c>
      <c r="W4918" t="s">
        <v>94</v>
      </c>
      <c r="X4918" t="s">
        <v>159</v>
      </c>
      <c r="Y4918" t="s">
        <v>2277</v>
      </c>
      <c r="AF4918" t="s">
        <v>2270</v>
      </c>
      <c r="AG4918" t="s">
        <v>2272</v>
      </c>
      <c r="AH4918" t="s">
        <v>162</v>
      </c>
      <c r="AI4918">
        <v>847484009</v>
      </c>
      <c r="AM4918">
        <v>260001</v>
      </c>
      <c r="BE4918">
        <f t="shared" si="331"/>
        <v>0</v>
      </c>
      <c r="BF4918" s="6">
        <f t="shared" si="332"/>
        <v>-14</v>
      </c>
      <c r="BG4918" s="7" t="s">
        <v>71</v>
      </c>
      <c r="BH4918" t="e">
        <f>+VLOOKUP(AF4918,Sheet4!A:A,1,FALSE)</f>
        <v>#N/A</v>
      </c>
      <c r="BL4918">
        <v>22.5</v>
      </c>
      <c r="BM4918" s="59">
        <f t="shared" si="333"/>
        <v>-8.5</v>
      </c>
      <c r="BN4918" t="s">
        <v>2273</v>
      </c>
    </row>
    <row r="4919" spans="1:67" ht="13" customHeight="1" x14ac:dyDescent="0.3">
      <c r="A4919" s="5">
        <v>46114</v>
      </c>
      <c r="B4919" t="s">
        <v>74</v>
      </c>
      <c r="F4919" s="8">
        <v>23</v>
      </c>
      <c r="G4919">
        <v>11.5</v>
      </c>
      <c r="H4919">
        <v>7</v>
      </c>
      <c r="I4919" s="6">
        <v>-16</v>
      </c>
      <c r="Q4919" t="s">
        <v>75</v>
      </c>
      <c r="U4919">
        <v>2601461</v>
      </c>
      <c r="V4919" t="s">
        <v>2270</v>
      </c>
      <c r="W4919" t="s">
        <v>94</v>
      </c>
      <c r="X4919" t="s">
        <v>159</v>
      </c>
      <c r="Y4919" t="s">
        <v>2278</v>
      </c>
      <c r="AF4919" t="s">
        <v>2270</v>
      </c>
      <c r="AG4919" t="s">
        <v>2272</v>
      </c>
      <c r="AH4919" t="s">
        <v>162</v>
      </c>
      <c r="AI4919">
        <v>847484009</v>
      </c>
      <c r="AM4919">
        <v>260001</v>
      </c>
      <c r="BE4919">
        <f t="shared" si="331"/>
        <v>0</v>
      </c>
      <c r="BF4919" s="6">
        <f t="shared" si="332"/>
        <v>-7</v>
      </c>
      <c r="BG4919" s="7" t="s">
        <v>71</v>
      </c>
      <c r="BH4919" t="e">
        <f>+VLOOKUP(AF4919,Sheet4!A:A,1,FALSE)</f>
        <v>#N/A</v>
      </c>
      <c r="BL4919">
        <v>11.5</v>
      </c>
      <c r="BM4919" s="59">
        <f t="shared" si="333"/>
        <v>-4.5</v>
      </c>
      <c r="BN4919" t="s">
        <v>2273</v>
      </c>
    </row>
    <row r="4920" spans="1:67" ht="13" customHeight="1" x14ac:dyDescent="0.3">
      <c r="A4920" s="5">
        <v>46114</v>
      </c>
      <c r="B4920" t="s">
        <v>74</v>
      </c>
      <c r="F4920" s="8">
        <v>16</v>
      </c>
      <c r="G4920">
        <v>8</v>
      </c>
      <c r="H4920">
        <v>5</v>
      </c>
      <c r="I4920" s="6">
        <v>-11</v>
      </c>
      <c r="Q4920" t="s">
        <v>75</v>
      </c>
      <c r="U4920">
        <v>2601461</v>
      </c>
      <c r="V4920" t="s">
        <v>2270</v>
      </c>
      <c r="W4920" t="s">
        <v>94</v>
      </c>
      <c r="X4920" t="s">
        <v>159</v>
      </c>
      <c r="Y4920" t="s">
        <v>2279</v>
      </c>
      <c r="AF4920" t="s">
        <v>2270</v>
      </c>
      <c r="AG4920" t="s">
        <v>2272</v>
      </c>
      <c r="AH4920" t="s">
        <v>162</v>
      </c>
      <c r="AI4920">
        <v>847484009</v>
      </c>
      <c r="AM4920">
        <v>260001</v>
      </c>
      <c r="BE4920">
        <f t="shared" si="331"/>
        <v>0</v>
      </c>
      <c r="BF4920" s="6">
        <f t="shared" si="332"/>
        <v>-5</v>
      </c>
      <c r="BG4920" s="7" t="s">
        <v>71</v>
      </c>
      <c r="BH4920" t="e">
        <f>+VLOOKUP(AF4920,Sheet4!A:A,1,FALSE)</f>
        <v>#N/A</v>
      </c>
      <c r="BL4920">
        <v>8</v>
      </c>
      <c r="BM4920" s="59">
        <f t="shared" si="333"/>
        <v>-3</v>
      </c>
      <c r="BN4920" t="s">
        <v>2273</v>
      </c>
    </row>
    <row r="4921" spans="1:67" ht="13" customHeight="1" x14ac:dyDescent="0.3">
      <c r="A4921" s="5">
        <v>46114</v>
      </c>
      <c r="B4921" t="s">
        <v>74</v>
      </c>
      <c r="F4921" s="8">
        <v>17</v>
      </c>
      <c r="G4921">
        <v>8.5</v>
      </c>
      <c r="H4921">
        <v>5</v>
      </c>
      <c r="I4921" s="6">
        <v>-12</v>
      </c>
      <c r="Q4921" t="s">
        <v>75</v>
      </c>
      <c r="U4921">
        <v>2601461</v>
      </c>
      <c r="V4921" t="s">
        <v>2270</v>
      </c>
      <c r="W4921" t="s">
        <v>94</v>
      </c>
      <c r="X4921" t="s">
        <v>159</v>
      </c>
      <c r="Y4921" t="s">
        <v>2280</v>
      </c>
      <c r="AF4921" t="s">
        <v>2270</v>
      </c>
      <c r="AG4921" t="s">
        <v>2272</v>
      </c>
      <c r="AH4921" t="s">
        <v>162</v>
      </c>
      <c r="AI4921">
        <v>847484009</v>
      </c>
      <c r="AM4921">
        <v>260001</v>
      </c>
      <c r="BE4921">
        <f t="shared" si="331"/>
        <v>0</v>
      </c>
      <c r="BF4921" s="6">
        <f t="shared" si="332"/>
        <v>-5</v>
      </c>
      <c r="BG4921" s="7" t="s">
        <v>71</v>
      </c>
      <c r="BH4921" t="e">
        <f>+VLOOKUP(AF4921,Sheet4!A:A,1,FALSE)</f>
        <v>#N/A</v>
      </c>
      <c r="BL4921">
        <v>8.5</v>
      </c>
      <c r="BM4921" s="59">
        <f t="shared" si="333"/>
        <v>-3.5</v>
      </c>
      <c r="BN4921" t="s">
        <v>2273</v>
      </c>
    </row>
    <row r="4922" spans="1:67" ht="13" customHeight="1" x14ac:dyDescent="0.3">
      <c r="A4922" s="5">
        <v>46114</v>
      </c>
      <c r="B4922" t="s">
        <v>74</v>
      </c>
      <c r="F4922" s="8">
        <v>32</v>
      </c>
      <c r="G4922">
        <v>16</v>
      </c>
      <c r="H4922">
        <v>10</v>
      </c>
      <c r="I4922" s="6">
        <v>-22</v>
      </c>
      <c r="Q4922" t="s">
        <v>75</v>
      </c>
      <c r="U4922">
        <v>2601461</v>
      </c>
      <c r="V4922" t="s">
        <v>2270</v>
      </c>
      <c r="W4922" t="s">
        <v>94</v>
      </c>
      <c r="X4922" t="s">
        <v>159</v>
      </c>
      <c r="Y4922" t="s">
        <v>2281</v>
      </c>
      <c r="AF4922" t="s">
        <v>2270</v>
      </c>
      <c r="AG4922" t="s">
        <v>2272</v>
      </c>
      <c r="AH4922" t="s">
        <v>162</v>
      </c>
      <c r="AI4922">
        <v>847484009</v>
      </c>
      <c r="AM4922">
        <v>260001</v>
      </c>
      <c r="BE4922">
        <f t="shared" si="331"/>
        <v>0</v>
      </c>
      <c r="BF4922" s="6">
        <f t="shared" si="332"/>
        <v>-10</v>
      </c>
      <c r="BG4922" s="7" t="s">
        <v>71</v>
      </c>
      <c r="BH4922" t="e">
        <f>+VLOOKUP(AF4922,Sheet4!A:A,1,FALSE)</f>
        <v>#N/A</v>
      </c>
      <c r="BL4922">
        <v>16</v>
      </c>
      <c r="BM4922" s="59">
        <f t="shared" si="333"/>
        <v>-6</v>
      </c>
      <c r="BN4922" t="s">
        <v>2273</v>
      </c>
    </row>
    <row r="4923" spans="1:67" ht="13" customHeight="1" x14ac:dyDescent="0.3">
      <c r="A4923" s="5">
        <v>46114</v>
      </c>
      <c r="B4923" t="s">
        <v>76</v>
      </c>
      <c r="F4923">
        <v>40</v>
      </c>
      <c r="G4923">
        <v>40</v>
      </c>
      <c r="H4923">
        <v>20</v>
      </c>
      <c r="I4923" s="6">
        <v>-20</v>
      </c>
      <c r="Q4923" t="s">
        <v>77</v>
      </c>
      <c r="U4923">
        <v>2601461</v>
      </c>
      <c r="V4923" t="s">
        <v>2270</v>
      </c>
      <c r="W4923" t="s">
        <v>94</v>
      </c>
      <c r="X4923" t="s">
        <v>159</v>
      </c>
      <c r="Y4923" t="s">
        <v>2271</v>
      </c>
      <c r="AF4923" t="s">
        <v>2270</v>
      </c>
      <c r="AG4923" t="s">
        <v>2272</v>
      </c>
      <c r="AH4923" t="s">
        <v>162</v>
      </c>
      <c r="AI4923">
        <v>847484009</v>
      </c>
      <c r="AM4923">
        <v>260001</v>
      </c>
      <c r="BE4923">
        <f t="shared" si="331"/>
        <v>0</v>
      </c>
      <c r="BF4923" s="6">
        <f t="shared" si="332"/>
        <v>-20</v>
      </c>
      <c r="BG4923" s="7" t="s">
        <v>71</v>
      </c>
      <c r="BH4923" t="e">
        <f>+VLOOKUP(AF4923,Sheet4!A:A,1,FALSE)</f>
        <v>#N/A</v>
      </c>
      <c r="BL4923">
        <v>40</v>
      </c>
      <c r="BM4923" s="59">
        <f t="shared" si="333"/>
        <v>-20</v>
      </c>
      <c r="BN4923" t="s">
        <v>2273</v>
      </c>
    </row>
    <row r="4924" spans="1:67" ht="13" customHeight="1" x14ac:dyDescent="0.3">
      <c r="A4924" s="5">
        <v>46114</v>
      </c>
      <c r="B4924" t="s">
        <v>76</v>
      </c>
      <c r="F4924">
        <v>3800</v>
      </c>
      <c r="G4924">
        <v>3800</v>
      </c>
      <c r="H4924">
        <v>1160</v>
      </c>
      <c r="I4924" s="6">
        <v>-2640</v>
      </c>
      <c r="Q4924" t="s">
        <v>77</v>
      </c>
      <c r="U4924">
        <v>2601461</v>
      </c>
      <c r="V4924" t="s">
        <v>2270</v>
      </c>
      <c r="W4924" t="s">
        <v>94</v>
      </c>
      <c r="X4924" t="s">
        <v>159</v>
      </c>
      <c r="Y4924" t="s">
        <v>2274</v>
      </c>
      <c r="AF4924" t="s">
        <v>2270</v>
      </c>
      <c r="AG4924" t="s">
        <v>2272</v>
      </c>
      <c r="AH4924" t="s">
        <v>162</v>
      </c>
      <c r="AI4924">
        <v>847484009</v>
      </c>
      <c r="AM4924">
        <v>260001</v>
      </c>
      <c r="BE4924">
        <f t="shared" si="331"/>
        <v>0</v>
      </c>
      <c r="BF4924" s="6">
        <f t="shared" si="332"/>
        <v>-1160</v>
      </c>
      <c r="BG4924" s="7" t="s">
        <v>71</v>
      </c>
      <c r="BH4924" t="e">
        <f>+VLOOKUP(AF4924,Sheet4!A:A,1,FALSE)</f>
        <v>#N/A</v>
      </c>
      <c r="BL4924">
        <v>3800</v>
      </c>
      <c r="BM4924" s="59">
        <f t="shared" si="333"/>
        <v>-2640</v>
      </c>
      <c r="BN4924" t="s">
        <v>2273</v>
      </c>
    </row>
    <row r="4925" spans="1:67" ht="13" customHeight="1" x14ac:dyDescent="0.3">
      <c r="A4925" s="5">
        <v>46114</v>
      </c>
      <c r="B4925" t="s">
        <v>76</v>
      </c>
      <c r="F4925">
        <v>1260</v>
      </c>
      <c r="G4925">
        <v>1260</v>
      </c>
      <c r="H4925">
        <v>380</v>
      </c>
      <c r="I4925" s="6">
        <v>-880</v>
      </c>
      <c r="Q4925" t="s">
        <v>77</v>
      </c>
      <c r="U4925">
        <v>2601461</v>
      </c>
      <c r="V4925" t="s">
        <v>2270</v>
      </c>
      <c r="W4925" t="s">
        <v>94</v>
      </c>
      <c r="X4925" t="s">
        <v>159</v>
      </c>
      <c r="Y4925" t="s">
        <v>2275</v>
      </c>
      <c r="AF4925" t="s">
        <v>2270</v>
      </c>
      <c r="AG4925" t="s">
        <v>2272</v>
      </c>
      <c r="AH4925" t="s">
        <v>162</v>
      </c>
      <c r="AI4925">
        <v>847484009</v>
      </c>
      <c r="AM4925">
        <v>260001</v>
      </c>
      <c r="BE4925">
        <f t="shared" si="331"/>
        <v>0</v>
      </c>
      <c r="BF4925" s="6">
        <f t="shared" si="332"/>
        <v>-380</v>
      </c>
      <c r="BG4925" s="7" t="s">
        <v>71</v>
      </c>
      <c r="BH4925" t="e">
        <f>+VLOOKUP(AF4925,Sheet4!A:A,1,FALSE)</f>
        <v>#N/A</v>
      </c>
      <c r="BL4925">
        <v>1260</v>
      </c>
      <c r="BM4925" s="59">
        <f t="shared" si="333"/>
        <v>-880</v>
      </c>
      <c r="BN4925" t="s">
        <v>2273</v>
      </c>
    </row>
    <row r="4926" spans="1:67" ht="13" customHeight="1" x14ac:dyDescent="0.3">
      <c r="A4926" s="5">
        <v>46114</v>
      </c>
      <c r="B4926" t="s">
        <v>76</v>
      </c>
      <c r="F4926">
        <v>540</v>
      </c>
      <c r="G4926">
        <v>540</v>
      </c>
      <c r="H4926">
        <v>160</v>
      </c>
      <c r="I4926" s="6">
        <v>-380</v>
      </c>
      <c r="Q4926" t="s">
        <v>77</v>
      </c>
      <c r="U4926">
        <v>2601461</v>
      </c>
      <c r="V4926" t="s">
        <v>2270</v>
      </c>
      <c r="W4926" t="s">
        <v>94</v>
      </c>
      <c r="X4926" t="s">
        <v>159</v>
      </c>
      <c r="Y4926" t="s">
        <v>2276</v>
      </c>
      <c r="AF4926" t="s">
        <v>2270</v>
      </c>
      <c r="AG4926" t="s">
        <v>2272</v>
      </c>
      <c r="AH4926" t="s">
        <v>162</v>
      </c>
      <c r="AI4926">
        <v>847484009</v>
      </c>
      <c r="AM4926">
        <v>260001</v>
      </c>
      <c r="BE4926">
        <f t="shared" si="331"/>
        <v>0</v>
      </c>
      <c r="BF4926" s="6">
        <f t="shared" si="332"/>
        <v>-160</v>
      </c>
      <c r="BG4926" s="7" t="s">
        <v>71</v>
      </c>
      <c r="BH4926" t="e">
        <f>+VLOOKUP(AF4926,Sheet4!A:A,1,FALSE)</f>
        <v>#N/A</v>
      </c>
      <c r="BL4926">
        <v>540</v>
      </c>
      <c r="BM4926" s="59">
        <f t="shared" si="333"/>
        <v>-380</v>
      </c>
      <c r="BN4926" t="s">
        <v>2273</v>
      </c>
    </row>
    <row r="4927" spans="1:67" ht="13" customHeight="1" x14ac:dyDescent="0.3">
      <c r="A4927" s="5">
        <v>46114</v>
      </c>
      <c r="B4927" t="s">
        <v>76</v>
      </c>
      <c r="F4927">
        <v>900</v>
      </c>
      <c r="G4927">
        <v>900</v>
      </c>
      <c r="H4927">
        <v>280</v>
      </c>
      <c r="I4927" s="6">
        <v>-620</v>
      </c>
      <c r="Q4927" t="s">
        <v>77</v>
      </c>
      <c r="U4927">
        <v>2601461</v>
      </c>
      <c r="V4927" t="s">
        <v>2270</v>
      </c>
      <c r="W4927" t="s">
        <v>94</v>
      </c>
      <c r="X4927" t="s">
        <v>159</v>
      </c>
      <c r="Y4927" t="s">
        <v>2277</v>
      </c>
      <c r="AF4927" t="s">
        <v>2270</v>
      </c>
      <c r="AG4927" t="s">
        <v>2272</v>
      </c>
      <c r="AH4927" t="s">
        <v>162</v>
      </c>
      <c r="AI4927">
        <v>847484009</v>
      </c>
      <c r="AM4927">
        <v>260001</v>
      </c>
      <c r="BE4927">
        <f t="shared" si="331"/>
        <v>0</v>
      </c>
      <c r="BF4927" s="6">
        <f t="shared" si="332"/>
        <v>-280</v>
      </c>
      <c r="BG4927" s="7" t="s">
        <v>71</v>
      </c>
      <c r="BH4927" t="e">
        <f>+VLOOKUP(AF4927,Sheet4!A:A,1,FALSE)</f>
        <v>#N/A</v>
      </c>
      <c r="BL4927">
        <v>900</v>
      </c>
      <c r="BM4927" s="59">
        <f t="shared" si="333"/>
        <v>-620</v>
      </c>
      <c r="BN4927" t="s">
        <v>2273</v>
      </c>
    </row>
    <row r="4928" spans="1:67" ht="13" customHeight="1" x14ac:dyDescent="0.3">
      <c r="A4928" s="5">
        <v>46114</v>
      </c>
      <c r="B4928" t="s">
        <v>76</v>
      </c>
      <c r="F4928">
        <v>460</v>
      </c>
      <c r="G4928">
        <v>460</v>
      </c>
      <c r="H4928">
        <v>140</v>
      </c>
      <c r="I4928" s="6">
        <v>-320</v>
      </c>
      <c r="Q4928" t="s">
        <v>77</v>
      </c>
      <c r="U4928">
        <v>2601461</v>
      </c>
      <c r="V4928" t="s">
        <v>2270</v>
      </c>
      <c r="W4928" t="s">
        <v>94</v>
      </c>
      <c r="X4928" t="s">
        <v>159</v>
      </c>
      <c r="Y4928" t="s">
        <v>2278</v>
      </c>
      <c r="AF4928" t="s">
        <v>2270</v>
      </c>
      <c r="AG4928" t="s">
        <v>2272</v>
      </c>
      <c r="AH4928" t="s">
        <v>162</v>
      </c>
      <c r="AI4928">
        <v>847484009</v>
      </c>
      <c r="AM4928">
        <v>260001</v>
      </c>
      <c r="BE4928">
        <f t="shared" si="331"/>
        <v>0</v>
      </c>
      <c r="BF4928" s="6">
        <f t="shared" si="332"/>
        <v>-140</v>
      </c>
      <c r="BG4928" s="7" t="s">
        <v>71</v>
      </c>
      <c r="BH4928" t="e">
        <f>+VLOOKUP(AF4928,Sheet4!A:A,1,FALSE)</f>
        <v>#N/A</v>
      </c>
      <c r="BL4928">
        <v>460</v>
      </c>
      <c r="BM4928" s="59">
        <f t="shared" si="333"/>
        <v>-320</v>
      </c>
      <c r="BN4928" t="s">
        <v>2273</v>
      </c>
    </row>
    <row r="4929" spans="1:66" ht="13" customHeight="1" x14ac:dyDescent="0.3">
      <c r="A4929" s="5">
        <v>46114</v>
      </c>
      <c r="B4929" t="s">
        <v>76</v>
      </c>
      <c r="F4929">
        <v>320</v>
      </c>
      <c r="G4929">
        <v>320</v>
      </c>
      <c r="H4929">
        <v>100</v>
      </c>
      <c r="I4929" s="6">
        <v>-220</v>
      </c>
      <c r="Q4929" t="s">
        <v>77</v>
      </c>
      <c r="U4929">
        <v>2601461</v>
      </c>
      <c r="V4929" t="s">
        <v>2270</v>
      </c>
      <c r="W4929" t="s">
        <v>94</v>
      </c>
      <c r="X4929" t="s">
        <v>159</v>
      </c>
      <c r="Y4929" t="s">
        <v>2279</v>
      </c>
      <c r="AF4929" t="s">
        <v>2270</v>
      </c>
      <c r="AG4929" t="s">
        <v>2272</v>
      </c>
      <c r="AH4929" t="s">
        <v>162</v>
      </c>
      <c r="AI4929">
        <v>847484009</v>
      </c>
      <c r="AM4929">
        <v>260001</v>
      </c>
      <c r="BE4929">
        <f t="shared" si="331"/>
        <v>0</v>
      </c>
      <c r="BF4929" s="6">
        <f t="shared" si="332"/>
        <v>-100</v>
      </c>
      <c r="BG4929" s="7" t="s">
        <v>71</v>
      </c>
      <c r="BH4929" t="e">
        <f>+VLOOKUP(AF4929,Sheet4!A:A,1,FALSE)</f>
        <v>#N/A</v>
      </c>
      <c r="BL4929">
        <v>320</v>
      </c>
      <c r="BM4929" s="59">
        <f t="shared" si="333"/>
        <v>-220</v>
      </c>
      <c r="BN4929" t="s">
        <v>2273</v>
      </c>
    </row>
    <row r="4930" spans="1:66" ht="13" customHeight="1" x14ac:dyDescent="0.3">
      <c r="A4930" s="5">
        <v>46114</v>
      </c>
      <c r="B4930" t="s">
        <v>76</v>
      </c>
      <c r="F4930">
        <v>340</v>
      </c>
      <c r="G4930">
        <v>340</v>
      </c>
      <c r="H4930">
        <v>100</v>
      </c>
      <c r="I4930" s="6">
        <v>-240</v>
      </c>
      <c r="Q4930" t="s">
        <v>77</v>
      </c>
      <c r="U4930">
        <v>2601461</v>
      </c>
      <c r="V4930" t="s">
        <v>2270</v>
      </c>
      <c r="W4930" t="s">
        <v>94</v>
      </c>
      <c r="X4930" t="s">
        <v>159</v>
      </c>
      <c r="Y4930" t="s">
        <v>2280</v>
      </c>
      <c r="AF4930" t="s">
        <v>2270</v>
      </c>
      <c r="AG4930" t="s">
        <v>2272</v>
      </c>
      <c r="AH4930" t="s">
        <v>162</v>
      </c>
      <c r="AI4930">
        <v>847484009</v>
      </c>
      <c r="AM4930">
        <v>260001</v>
      </c>
      <c r="BE4930">
        <f t="shared" ref="BE4930:BE4993" si="335">+BB4930+BC4930</f>
        <v>0</v>
      </c>
      <c r="BF4930" s="6">
        <f t="shared" ref="BF4930:BF4993" si="336">+BE4930-H4930</f>
        <v>-100</v>
      </c>
      <c r="BG4930" s="7" t="s">
        <v>71</v>
      </c>
      <c r="BH4930" t="e">
        <f>+VLOOKUP(AF4930,Sheet4!A:A,1,FALSE)</f>
        <v>#N/A</v>
      </c>
      <c r="BL4930">
        <v>340</v>
      </c>
      <c r="BM4930" s="59">
        <f t="shared" ref="BM4930:BM4993" si="337">+H4930+-BL4930</f>
        <v>-240</v>
      </c>
      <c r="BN4930" t="s">
        <v>2273</v>
      </c>
    </row>
    <row r="4931" spans="1:66" ht="13" customHeight="1" x14ac:dyDescent="0.3">
      <c r="A4931" s="5">
        <v>46114</v>
      </c>
      <c r="B4931" t="s">
        <v>76</v>
      </c>
      <c r="F4931">
        <v>640</v>
      </c>
      <c r="G4931">
        <v>640</v>
      </c>
      <c r="H4931">
        <v>200</v>
      </c>
      <c r="I4931" s="6">
        <v>-440</v>
      </c>
      <c r="Q4931" t="s">
        <v>77</v>
      </c>
      <c r="U4931">
        <v>2601461</v>
      </c>
      <c r="V4931" t="s">
        <v>2270</v>
      </c>
      <c r="W4931" t="s">
        <v>94</v>
      </c>
      <c r="X4931" t="s">
        <v>159</v>
      </c>
      <c r="Y4931" t="s">
        <v>2281</v>
      </c>
      <c r="AF4931" t="s">
        <v>2270</v>
      </c>
      <c r="AG4931" t="s">
        <v>2272</v>
      </c>
      <c r="AH4931" t="s">
        <v>162</v>
      </c>
      <c r="AI4931">
        <v>847484009</v>
      </c>
      <c r="AM4931">
        <v>260001</v>
      </c>
      <c r="BE4931">
        <f t="shared" si="335"/>
        <v>0</v>
      </c>
      <c r="BF4931" s="6">
        <f t="shared" si="336"/>
        <v>-200</v>
      </c>
      <c r="BG4931" s="7" t="s">
        <v>71</v>
      </c>
      <c r="BH4931" t="e">
        <f>+VLOOKUP(AF4931,Sheet4!A:A,1,FALSE)</f>
        <v>#N/A</v>
      </c>
      <c r="BL4931">
        <v>640</v>
      </c>
      <c r="BM4931" s="59">
        <f t="shared" si="337"/>
        <v>-440</v>
      </c>
      <c r="BN4931" t="s">
        <v>2273</v>
      </c>
    </row>
    <row r="4932" spans="1:66" ht="13" customHeight="1" x14ac:dyDescent="0.3">
      <c r="A4932" s="5">
        <v>46114</v>
      </c>
      <c r="B4932" t="s">
        <v>78</v>
      </c>
      <c r="F4932" s="8">
        <v>2</v>
      </c>
      <c r="G4932">
        <v>1</v>
      </c>
      <c r="H4932">
        <v>1</v>
      </c>
      <c r="I4932" s="6">
        <v>-1</v>
      </c>
      <c r="Q4932" t="s">
        <v>79</v>
      </c>
      <c r="U4932">
        <v>2601461</v>
      </c>
      <c r="V4932" t="s">
        <v>2270</v>
      </c>
      <c r="W4932" t="s">
        <v>94</v>
      </c>
      <c r="X4932" t="s">
        <v>159</v>
      </c>
      <c r="Y4932" t="s">
        <v>2271</v>
      </c>
      <c r="AF4932" t="s">
        <v>2270</v>
      </c>
      <c r="AG4932" t="s">
        <v>2272</v>
      </c>
      <c r="AH4932" t="s">
        <v>162</v>
      </c>
      <c r="AI4932">
        <v>847484009</v>
      </c>
      <c r="AM4932">
        <v>260001</v>
      </c>
      <c r="BE4932">
        <f t="shared" si="335"/>
        <v>0</v>
      </c>
      <c r="BF4932" s="6">
        <f t="shared" si="336"/>
        <v>-1</v>
      </c>
      <c r="BG4932" s="7" t="s">
        <v>71</v>
      </c>
      <c r="BH4932" t="e">
        <f>+VLOOKUP(AF4932,Sheet4!A:A,1,FALSE)</f>
        <v>#N/A</v>
      </c>
      <c r="BL4932">
        <v>1</v>
      </c>
      <c r="BM4932" s="59">
        <f t="shared" si="337"/>
        <v>0</v>
      </c>
      <c r="BN4932" t="s">
        <v>2273</v>
      </c>
    </row>
    <row r="4933" spans="1:66" ht="13" customHeight="1" x14ac:dyDescent="0.3">
      <c r="A4933" s="5">
        <v>46114</v>
      </c>
      <c r="B4933" t="s">
        <v>78</v>
      </c>
      <c r="F4933" s="8">
        <v>190</v>
      </c>
      <c r="G4933">
        <v>95</v>
      </c>
      <c r="H4933">
        <v>58</v>
      </c>
      <c r="I4933" s="6">
        <v>-132</v>
      </c>
      <c r="Q4933" t="s">
        <v>79</v>
      </c>
      <c r="U4933">
        <v>2601461</v>
      </c>
      <c r="V4933" t="s">
        <v>2270</v>
      </c>
      <c r="W4933" t="s">
        <v>94</v>
      </c>
      <c r="X4933" t="s">
        <v>159</v>
      </c>
      <c r="Y4933" t="s">
        <v>2274</v>
      </c>
      <c r="AF4933" t="s">
        <v>2270</v>
      </c>
      <c r="AG4933" t="s">
        <v>2272</v>
      </c>
      <c r="AH4933" t="s">
        <v>162</v>
      </c>
      <c r="AI4933">
        <v>847484009</v>
      </c>
      <c r="AM4933">
        <v>260001</v>
      </c>
      <c r="BE4933">
        <f t="shared" si="335"/>
        <v>0</v>
      </c>
      <c r="BF4933" s="6">
        <f t="shared" si="336"/>
        <v>-58</v>
      </c>
      <c r="BG4933" s="7" t="s">
        <v>71</v>
      </c>
      <c r="BH4933" t="e">
        <f>+VLOOKUP(AF4933,Sheet4!A:A,1,FALSE)</f>
        <v>#N/A</v>
      </c>
      <c r="BL4933">
        <v>95</v>
      </c>
      <c r="BM4933" s="59">
        <f t="shared" si="337"/>
        <v>-37</v>
      </c>
      <c r="BN4933" t="s">
        <v>2273</v>
      </c>
    </row>
    <row r="4934" spans="1:66" ht="13" customHeight="1" x14ac:dyDescent="0.3">
      <c r="A4934" s="5">
        <v>46114</v>
      </c>
      <c r="B4934" t="s">
        <v>78</v>
      </c>
      <c r="F4934" s="8">
        <v>63</v>
      </c>
      <c r="G4934">
        <v>31.5</v>
      </c>
      <c r="H4934">
        <v>19</v>
      </c>
      <c r="I4934" s="6">
        <v>-44</v>
      </c>
      <c r="Q4934" t="s">
        <v>79</v>
      </c>
      <c r="U4934">
        <v>2601461</v>
      </c>
      <c r="V4934" t="s">
        <v>2270</v>
      </c>
      <c r="W4934" t="s">
        <v>94</v>
      </c>
      <c r="X4934" t="s">
        <v>159</v>
      </c>
      <c r="Y4934" t="s">
        <v>2275</v>
      </c>
      <c r="AF4934" t="s">
        <v>2270</v>
      </c>
      <c r="AG4934" t="s">
        <v>2272</v>
      </c>
      <c r="AH4934" t="s">
        <v>162</v>
      </c>
      <c r="AI4934">
        <v>847484009</v>
      </c>
      <c r="AM4934">
        <v>260001</v>
      </c>
      <c r="BE4934">
        <f t="shared" si="335"/>
        <v>0</v>
      </c>
      <c r="BF4934" s="6">
        <f t="shared" si="336"/>
        <v>-19</v>
      </c>
      <c r="BG4934" s="7" t="s">
        <v>71</v>
      </c>
      <c r="BH4934" t="e">
        <f>+VLOOKUP(AF4934,Sheet4!A:A,1,FALSE)</f>
        <v>#N/A</v>
      </c>
      <c r="BL4934">
        <v>31.5</v>
      </c>
      <c r="BM4934" s="59">
        <f t="shared" si="337"/>
        <v>-12.5</v>
      </c>
      <c r="BN4934" t="s">
        <v>2273</v>
      </c>
    </row>
    <row r="4935" spans="1:66" ht="13" customHeight="1" x14ac:dyDescent="0.3">
      <c r="A4935" s="5">
        <v>46114</v>
      </c>
      <c r="B4935" t="s">
        <v>78</v>
      </c>
      <c r="F4935" s="8">
        <v>27</v>
      </c>
      <c r="G4935">
        <v>13.5</v>
      </c>
      <c r="H4935">
        <v>8</v>
      </c>
      <c r="I4935" s="6">
        <v>-19</v>
      </c>
      <c r="Q4935" t="s">
        <v>79</v>
      </c>
      <c r="U4935">
        <v>2601461</v>
      </c>
      <c r="V4935" t="s">
        <v>2270</v>
      </c>
      <c r="W4935" t="s">
        <v>94</v>
      </c>
      <c r="X4935" t="s">
        <v>159</v>
      </c>
      <c r="Y4935" t="s">
        <v>2276</v>
      </c>
      <c r="AF4935" t="s">
        <v>2270</v>
      </c>
      <c r="AG4935" t="s">
        <v>2272</v>
      </c>
      <c r="AH4935" t="s">
        <v>162</v>
      </c>
      <c r="AI4935">
        <v>847484009</v>
      </c>
      <c r="AM4935">
        <v>260001</v>
      </c>
      <c r="BE4935">
        <f t="shared" si="335"/>
        <v>0</v>
      </c>
      <c r="BF4935" s="6">
        <f t="shared" si="336"/>
        <v>-8</v>
      </c>
      <c r="BG4935" s="7" t="s">
        <v>71</v>
      </c>
      <c r="BH4935" t="e">
        <f>+VLOOKUP(AF4935,Sheet4!A:A,1,FALSE)</f>
        <v>#N/A</v>
      </c>
      <c r="BL4935">
        <v>13.5</v>
      </c>
      <c r="BM4935" s="59">
        <f t="shared" si="337"/>
        <v>-5.5</v>
      </c>
      <c r="BN4935" t="s">
        <v>2273</v>
      </c>
    </row>
    <row r="4936" spans="1:66" ht="13" customHeight="1" x14ac:dyDescent="0.3">
      <c r="A4936" s="5">
        <v>46114</v>
      </c>
      <c r="B4936" t="s">
        <v>78</v>
      </c>
      <c r="F4936" s="8">
        <v>45</v>
      </c>
      <c r="G4936">
        <v>22.5</v>
      </c>
      <c r="H4936">
        <v>14</v>
      </c>
      <c r="I4936" s="6">
        <v>-31</v>
      </c>
      <c r="Q4936" t="s">
        <v>79</v>
      </c>
      <c r="U4936">
        <v>2601461</v>
      </c>
      <c r="V4936" t="s">
        <v>2270</v>
      </c>
      <c r="W4936" t="s">
        <v>94</v>
      </c>
      <c r="X4936" t="s">
        <v>159</v>
      </c>
      <c r="Y4936" t="s">
        <v>2277</v>
      </c>
      <c r="AF4936" t="s">
        <v>2270</v>
      </c>
      <c r="AG4936" t="s">
        <v>2272</v>
      </c>
      <c r="AH4936" t="s">
        <v>162</v>
      </c>
      <c r="AI4936">
        <v>847484009</v>
      </c>
      <c r="AM4936">
        <v>260001</v>
      </c>
      <c r="BE4936">
        <f t="shared" si="335"/>
        <v>0</v>
      </c>
      <c r="BF4936" s="6">
        <f t="shared" si="336"/>
        <v>-14</v>
      </c>
      <c r="BG4936" s="7" t="s">
        <v>71</v>
      </c>
      <c r="BH4936" t="e">
        <f>+VLOOKUP(AF4936,Sheet4!A:A,1,FALSE)</f>
        <v>#N/A</v>
      </c>
      <c r="BL4936">
        <v>22.5</v>
      </c>
      <c r="BM4936" s="59">
        <f t="shared" si="337"/>
        <v>-8.5</v>
      </c>
      <c r="BN4936" t="s">
        <v>2273</v>
      </c>
    </row>
    <row r="4937" spans="1:66" ht="13" customHeight="1" x14ac:dyDescent="0.3">
      <c r="A4937" s="5">
        <v>46114</v>
      </c>
      <c r="B4937" t="s">
        <v>78</v>
      </c>
      <c r="F4937" s="8">
        <v>23</v>
      </c>
      <c r="G4937">
        <v>11.5</v>
      </c>
      <c r="H4937">
        <v>7</v>
      </c>
      <c r="I4937" s="6">
        <v>-16</v>
      </c>
      <c r="Q4937" t="s">
        <v>79</v>
      </c>
      <c r="U4937">
        <v>2601461</v>
      </c>
      <c r="V4937" t="s">
        <v>2270</v>
      </c>
      <c r="W4937" t="s">
        <v>94</v>
      </c>
      <c r="X4937" t="s">
        <v>159</v>
      </c>
      <c r="Y4937" t="s">
        <v>2278</v>
      </c>
      <c r="AF4937" t="s">
        <v>2270</v>
      </c>
      <c r="AG4937" t="s">
        <v>2272</v>
      </c>
      <c r="AH4937" t="s">
        <v>162</v>
      </c>
      <c r="AI4937">
        <v>847484009</v>
      </c>
      <c r="AM4937">
        <v>260001</v>
      </c>
      <c r="BE4937">
        <f t="shared" si="335"/>
        <v>0</v>
      </c>
      <c r="BF4937" s="6">
        <f t="shared" si="336"/>
        <v>-7</v>
      </c>
      <c r="BG4937" s="7" t="s">
        <v>71</v>
      </c>
      <c r="BH4937" t="e">
        <f>+VLOOKUP(AF4937,Sheet4!A:A,1,FALSE)</f>
        <v>#N/A</v>
      </c>
      <c r="BL4937">
        <v>11.5</v>
      </c>
      <c r="BM4937" s="59">
        <f t="shared" si="337"/>
        <v>-4.5</v>
      </c>
      <c r="BN4937" t="s">
        <v>2273</v>
      </c>
    </row>
    <row r="4938" spans="1:66" ht="13" customHeight="1" x14ac:dyDescent="0.3">
      <c r="A4938" s="5">
        <v>46114</v>
      </c>
      <c r="B4938" t="s">
        <v>78</v>
      </c>
      <c r="F4938" s="8">
        <v>16</v>
      </c>
      <c r="G4938">
        <v>8</v>
      </c>
      <c r="H4938">
        <v>5</v>
      </c>
      <c r="I4938" s="6">
        <v>-11</v>
      </c>
      <c r="Q4938" t="s">
        <v>79</v>
      </c>
      <c r="U4938">
        <v>2601461</v>
      </c>
      <c r="V4938" t="s">
        <v>2270</v>
      </c>
      <c r="W4938" t="s">
        <v>94</v>
      </c>
      <c r="X4938" t="s">
        <v>159</v>
      </c>
      <c r="Y4938" t="s">
        <v>2279</v>
      </c>
      <c r="AF4938" t="s">
        <v>2270</v>
      </c>
      <c r="AG4938" t="s">
        <v>2272</v>
      </c>
      <c r="AH4938" t="s">
        <v>162</v>
      </c>
      <c r="AI4938">
        <v>847484009</v>
      </c>
      <c r="AM4938">
        <v>260001</v>
      </c>
      <c r="BE4938">
        <f t="shared" si="335"/>
        <v>0</v>
      </c>
      <c r="BF4938" s="6">
        <f t="shared" si="336"/>
        <v>-5</v>
      </c>
      <c r="BG4938" s="7" t="s">
        <v>71</v>
      </c>
      <c r="BH4938" t="e">
        <f>+VLOOKUP(AF4938,Sheet4!A:A,1,FALSE)</f>
        <v>#N/A</v>
      </c>
      <c r="BL4938">
        <v>8</v>
      </c>
      <c r="BM4938" s="59">
        <f t="shared" si="337"/>
        <v>-3</v>
      </c>
      <c r="BN4938" t="s">
        <v>2273</v>
      </c>
    </row>
    <row r="4939" spans="1:66" ht="13" customHeight="1" x14ac:dyDescent="0.3">
      <c r="A4939" s="5">
        <v>46114</v>
      </c>
      <c r="B4939" t="s">
        <v>78</v>
      </c>
      <c r="F4939" s="8">
        <v>17</v>
      </c>
      <c r="G4939">
        <v>8.5</v>
      </c>
      <c r="H4939">
        <v>5</v>
      </c>
      <c r="I4939" s="6">
        <v>-12</v>
      </c>
      <c r="Q4939" t="s">
        <v>79</v>
      </c>
      <c r="U4939">
        <v>2601461</v>
      </c>
      <c r="V4939" t="s">
        <v>2270</v>
      </c>
      <c r="W4939" t="s">
        <v>94</v>
      </c>
      <c r="X4939" t="s">
        <v>159</v>
      </c>
      <c r="Y4939" t="s">
        <v>2280</v>
      </c>
      <c r="AF4939" t="s">
        <v>2270</v>
      </c>
      <c r="AG4939" t="s">
        <v>2272</v>
      </c>
      <c r="AH4939" t="s">
        <v>162</v>
      </c>
      <c r="AI4939">
        <v>847484009</v>
      </c>
      <c r="AM4939">
        <v>260001</v>
      </c>
      <c r="BE4939">
        <f t="shared" si="335"/>
        <v>0</v>
      </c>
      <c r="BF4939" s="6">
        <f t="shared" si="336"/>
        <v>-5</v>
      </c>
      <c r="BG4939" s="7" t="s">
        <v>71</v>
      </c>
      <c r="BH4939" t="e">
        <f>+VLOOKUP(AF4939,Sheet4!A:A,1,FALSE)</f>
        <v>#N/A</v>
      </c>
      <c r="BL4939">
        <v>8.5</v>
      </c>
      <c r="BM4939" s="59">
        <f t="shared" si="337"/>
        <v>-3.5</v>
      </c>
      <c r="BN4939" t="s">
        <v>2273</v>
      </c>
    </row>
    <row r="4940" spans="1:66" ht="13" customHeight="1" x14ac:dyDescent="0.3">
      <c r="A4940" s="5">
        <v>46114</v>
      </c>
      <c r="B4940" t="s">
        <v>78</v>
      </c>
      <c r="F4940" s="8">
        <v>32</v>
      </c>
      <c r="G4940">
        <v>16</v>
      </c>
      <c r="H4940">
        <v>10</v>
      </c>
      <c r="I4940" s="6">
        <v>-22</v>
      </c>
      <c r="Q4940" t="s">
        <v>79</v>
      </c>
      <c r="U4940">
        <v>2601461</v>
      </c>
      <c r="V4940" t="s">
        <v>2270</v>
      </c>
      <c r="W4940" t="s">
        <v>94</v>
      </c>
      <c r="X4940" t="s">
        <v>159</v>
      </c>
      <c r="Y4940" t="s">
        <v>2281</v>
      </c>
      <c r="AF4940" t="s">
        <v>2270</v>
      </c>
      <c r="AG4940" t="s">
        <v>2272</v>
      </c>
      <c r="AH4940" t="s">
        <v>162</v>
      </c>
      <c r="AI4940">
        <v>847484009</v>
      </c>
      <c r="AM4940">
        <v>260001</v>
      </c>
      <c r="BE4940">
        <f t="shared" si="335"/>
        <v>0</v>
      </c>
      <c r="BF4940" s="6">
        <f t="shared" si="336"/>
        <v>-10</v>
      </c>
      <c r="BG4940" s="7" t="s">
        <v>71</v>
      </c>
      <c r="BH4940" t="e">
        <f>+VLOOKUP(AF4940,Sheet4!A:A,1,FALSE)</f>
        <v>#N/A</v>
      </c>
      <c r="BL4940">
        <v>16</v>
      </c>
      <c r="BM4940" s="59">
        <f t="shared" si="337"/>
        <v>-6</v>
      </c>
      <c r="BN4940" t="s">
        <v>2273</v>
      </c>
    </row>
    <row r="4941" spans="1:66" ht="13" customHeight="1" x14ac:dyDescent="0.3">
      <c r="A4941" s="5">
        <v>46114</v>
      </c>
      <c r="B4941" t="s">
        <v>80</v>
      </c>
      <c r="F4941">
        <v>25</v>
      </c>
      <c r="G4941">
        <v>25</v>
      </c>
      <c r="H4941">
        <v>12.5</v>
      </c>
      <c r="I4941" s="6">
        <v>-12.5</v>
      </c>
      <c r="Q4941" t="s">
        <v>81</v>
      </c>
      <c r="U4941">
        <v>2601461</v>
      </c>
      <c r="V4941" t="s">
        <v>2270</v>
      </c>
      <c r="W4941" t="s">
        <v>94</v>
      </c>
      <c r="X4941" t="s">
        <v>159</v>
      </c>
      <c r="Y4941" t="s">
        <v>2271</v>
      </c>
      <c r="AF4941" t="s">
        <v>2270</v>
      </c>
      <c r="AG4941" t="s">
        <v>2272</v>
      </c>
      <c r="AH4941" t="s">
        <v>162</v>
      </c>
      <c r="AI4941">
        <v>847484009</v>
      </c>
      <c r="AM4941">
        <v>260001</v>
      </c>
      <c r="BC4941" s="9">
        <v>25</v>
      </c>
      <c r="BE4941">
        <f t="shared" si="335"/>
        <v>25</v>
      </c>
      <c r="BF4941" s="6">
        <f t="shared" si="336"/>
        <v>12.5</v>
      </c>
      <c r="BG4941" s="10" t="s">
        <v>99</v>
      </c>
      <c r="BH4941" t="e">
        <f>+VLOOKUP(AF4941,Sheet4!A:A,1,FALSE)</f>
        <v>#N/A</v>
      </c>
      <c r="BL4941">
        <v>25</v>
      </c>
      <c r="BM4941" s="59">
        <f t="shared" si="337"/>
        <v>-12.5</v>
      </c>
      <c r="BN4941" t="s">
        <v>2273</v>
      </c>
    </row>
    <row r="4942" spans="1:66" ht="13" customHeight="1" x14ac:dyDescent="0.3">
      <c r="A4942" s="5">
        <v>46114</v>
      </c>
      <c r="B4942" t="s">
        <v>80</v>
      </c>
      <c r="F4942">
        <v>2375</v>
      </c>
      <c r="G4942">
        <v>2375</v>
      </c>
      <c r="H4942">
        <v>725</v>
      </c>
      <c r="I4942" s="6">
        <v>-1650</v>
      </c>
      <c r="Q4942" t="s">
        <v>81</v>
      </c>
      <c r="U4942">
        <v>2601461</v>
      </c>
      <c r="V4942" t="s">
        <v>2270</v>
      </c>
      <c r="W4942" t="s">
        <v>94</v>
      </c>
      <c r="X4942" t="s">
        <v>159</v>
      </c>
      <c r="Y4942" t="s">
        <v>2274</v>
      </c>
      <c r="AF4942" t="s">
        <v>2270</v>
      </c>
      <c r="AG4942" t="s">
        <v>2272</v>
      </c>
      <c r="AH4942" t="s">
        <v>162</v>
      </c>
      <c r="AI4942">
        <v>847484009</v>
      </c>
      <c r="AM4942">
        <v>260001</v>
      </c>
      <c r="BC4942" s="9">
        <v>2375</v>
      </c>
      <c r="BE4942">
        <f t="shared" si="335"/>
        <v>2375</v>
      </c>
      <c r="BF4942" s="6">
        <f t="shared" si="336"/>
        <v>1650</v>
      </c>
      <c r="BG4942" s="10" t="s">
        <v>99</v>
      </c>
      <c r="BH4942" t="e">
        <f>+VLOOKUP(AF4942,Sheet4!A:A,1,FALSE)</f>
        <v>#N/A</v>
      </c>
      <c r="BL4942">
        <v>2375</v>
      </c>
      <c r="BM4942" s="59">
        <f t="shared" si="337"/>
        <v>-1650</v>
      </c>
      <c r="BN4942" t="s">
        <v>2273</v>
      </c>
    </row>
    <row r="4943" spans="1:66" ht="13" customHeight="1" x14ac:dyDescent="0.3">
      <c r="A4943" s="5">
        <v>46114</v>
      </c>
      <c r="B4943" t="s">
        <v>80</v>
      </c>
      <c r="F4943">
        <v>787.5</v>
      </c>
      <c r="G4943">
        <v>787.5</v>
      </c>
      <c r="H4943">
        <v>237.5</v>
      </c>
      <c r="I4943" s="6">
        <v>-550</v>
      </c>
      <c r="Q4943" t="s">
        <v>81</v>
      </c>
      <c r="U4943">
        <v>2601461</v>
      </c>
      <c r="V4943" t="s">
        <v>2270</v>
      </c>
      <c r="W4943" t="s">
        <v>94</v>
      </c>
      <c r="X4943" t="s">
        <v>159</v>
      </c>
      <c r="Y4943" t="s">
        <v>2275</v>
      </c>
      <c r="AF4943" t="s">
        <v>2270</v>
      </c>
      <c r="AG4943" t="s">
        <v>2272</v>
      </c>
      <c r="AH4943" t="s">
        <v>162</v>
      </c>
      <c r="AI4943">
        <v>847484009</v>
      </c>
      <c r="AM4943">
        <v>260001</v>
      </c>
      <c r="BC4943" s="9">
        <v>788</v>
      </c>
      <c r="BE4943">
        <f t="shared" si="335"/>
        <v>788</v>
      </c>
      <c r="BF4943" s="6">
        <f t="shared" si="336"/>
        <v>550.5</v>
      </c>
      <c r="BG4943" s="10" t="s">
        <v>99</v>
      </c>
      <c r="BH4943" t="e">
        <f>+VLOOKUP(AF4943,Sheet4!A:A,1,FALSE)</f>
        <v>#N/A</v>
      </c>
      <c r="BL4943">
        <v>787.5</v>
      </c>
      <c r="BM4943" s="59">
        <f t="shared" si="337"/>
        <v>-550</v>
      </c>
      <c r="BN4943" t="s">
        <v>2273</v>
      </c>
    </row>
    <row r="4944" spans="1:66" ht="13" customHeight="1" x14ac:dyDescent="0.3">
      <c r="A4944" s="5">
        <v>46114</v>
      </c>
      <c r="B4944" t="s">
        <v>80</v>
      </c>
      <c r="F4944">
        <v>337.5</v>
      </c>
      <c r="G4944">
        <v>337.5</v>
      </c>
      <c r="H4944">
        <v>100</v>
      </c>
      <c r="I4944" s="6">
        <v>-237.5</v>
      </c>
      <c r="Q4944" t="s">
        <v>81</v>
      </c>
      <c r="U4944">
        <v>2601461</v>
      </c>
      <c r="V4944" t="s">
        <v>2270</v>
      </c>
      <c r="W4944" t="s">
        <v>94</v>
      </c>
      <c r="X4944" t="s">
        <v>159</v>
      </c>
      <c r="Y4944" t="s">
        <v>2276</v>
      </c>
      <c r="AF4944" t="s">
        <v>2270</v>
      </c>
      <c r="AG4944" t="s">
        <v>2272</v>
      </c>
      <c r="AH4944" t="s">
        <v>162</v>
      </c>
      <c r="AI4944">
        <v>847484009</v>
      </c>
      <c r="AM4944">
        <v>260001</v>
      </c>
      <c r="BC4944" s="9">
        <v>338</v>
      </c>
      <c r="BE4944">
        <f t="shared" si="335"/>
        <v>338</v>
      </c>
      <c r="BF4944" s="6">
        <f t="shared" si="336"/>
        <v>238</v>
      </c>
      <c r="BG4944" s="10" t="s">
        <v>99</v>
      </c>
      <c r="BH4944" t="e">
        <f>+VLOOKUP(AF4944,Sheet4!A:A,1,FALSE)</f>
        <v>#N/A</v>
      </c>
      <c r="BL4944">
        <v>337.5</v>
      </c>
      <c r="BM4944" s="59">
        <f t="shared" si="337"/>
        <v>-237.5</v>
      </c>
      <c r="BN4944" t="s">
        <v>2273</v>
      </c>
    </row>
    <row r="4945" spans="1:67" ht="13" customHeight="1" x14ac:dyDescent="0.3">
      <c r="A4945" s="5">
        <v>46114</v>
      </c>
      <c r="B4945" t="s">
        <v>80</v>
      </c>
      <c r="F4945">
        <v>562.5</v>
      </c>
      <c r="G4945">
        <v>562.5</v>
      </c>
      <c r="H4945">
        <v>175</v>
      </c>
      <c r="I4945" s="6">
        <v>-387.5</v>
      </c>
      <c r="Q4945" t="s">
        <v>81</v>
      </c>
      <c r="U4945">
        <v>2601461</v>
      </c>
      <c r="V4945" t="s">
        <v>2270</v>
      </c>
      <c r="W4945" t="s">
        <v>94</v>
      </c>
      <c r="X4945" t="s">
        <v>159</v>
      </c>
      <c r="Y4945" t="s">
        <v>2277</v>
      </c>
      <c r="AF4945" t="s">
        <v>2270</v>
      </c>
      <c r="AG4945" t="s">
        <v>2272</v>
      </c>
      <c r="AH4945" t="s">
        <v>162</v>
      </c>
      <c r="AI4945">
        <v>847484009</v>
      </c>
      <c r="AM4945">
        <v>260001</v>
      </c>
      <c r="BC4945" s="9">
        <v>562</v>
      </c>
      <c r="BE4945">
        <f t="shared" si="335"/>
        <v>562</v>
      </c>
      <c r="BF4945" s="6">
        <f t="shared" si="336"/>
        <v>387</v>
      </c>
      <c r="BG4945" s="10" t="s">
        <v>99</v>
      </c>
      <c r="BH4945" t="e">
        <f>+VLOOKUP(AF4945,Sheet4!A:A,1,FALSE)</f>
        <v>#N/A</v>
      </c>
      <c r="BL4945">
        <v>562.5</v>
      </c>
      <c r="BM4945" s="59">
        <f t="shared" si="337"/>
        <v>-387.5</v>
      </c>
      <c r="BN4945" t="s">
        <v>2273</v>
      </c>
    </row>
    <row r="4946" spans="1:67" ht="13" customHeight="1" x14ac:dyDescent="0.3">
      <c r="A4946" s="5">
        <v>46114</v>
      </c>
      <c r="B4946" t="s">
        <v>80</v>
      </c>
      <c r="F4946">
        <v>287.5</v>
      </c>
      <c r="G4946">
        <v>287.5</v>
      </c>
      <c r="H4946">
        <v>87.5</v>
      </c>
      <c r="I4946" s="6">
        <v>-200</v>
      </c>
      <c r="Q4946" t="s">
        <v>81</v>
      </c>
      <c r="U4946">
        <v>2601461</v>
      </c>
      <c r="V4946" t="s">
        <v>2270</v>
      </c>
      <c r="W4946" t="s">
        <v>94</v>
      </c>
      <c r="X4946" t="s">
        <v>159</v>
      </c>
      <c r="Y4946" t="s">
        <v>2278</v>
      </c>
      <c r="AF4946" t="s">
        <v>2270</v>
      </c>
      <c r="AG4946" t="s">
        <v>2272</v>
      </c>
      <c r="AH4946" t="s">
        <v>162</v>
      </c>
      <c r="AI4946">
        <v>847484009</v>
      </c>
      <c r="AM4946">
        <v>260001</v>
      </c>
      <c r="BC4946" s="9">
        <v>288</v>
      </c>
      <c r="BE4946">
        <f t="shared" si="335"/>
        <v>288</v>
      </c>
      <c r="BF4946" s="6">
        <f t="shared" si="336"/>
        <v>200.5</v>
      </c>
      <c r="BG4946" s="10" t="s">
        <v>99</v>
      </c>
      <c r="BH4946" t="e">
        <f>+VLOOKUP(AF4946,Sheet4!A:A,1,FALSE)</f>
        <v>#N/A</v>
      </c>
      <c r="BL4946">
        <v>287.5</v>
      </c>
      <c r="BM4946" s="59">
        <f t="shared" si="337"/>
        <v>-200</v>
      </c>
      <c r="BN4946" t="s">
        <v>2273</v>
      </c>
    </row>
    <row r="4947" spans="1:67" ht="13" customHeight="1" x14ac:dyDescent="0.3">
      <c r="A4947" s="5">
        <v>46114</v>
      </c>
      <c r="B4947" t="s">
        <v>80</v>
      </c>
      <c r="F4947">
        <v>200</v>
      </c>
      <c r="G4947">
        <v>200</v>
      </c>
      <c r="H4947">
        <v>62.5</v>
      </c>
      <c r="I4947" s="6">
        <v>-137.5</v>
      </c>
      <c r="Q4947" t="s">
        <v>81</v>
      </c>
      <c r="U4947">
        <v>2601461</v>
      </c>
      <c r="V4947" t="s">
        <v>2270</v>
      </c>
      <c r="W4947" t="s">
        <v>94</v>
      </c>
      <c r="X4947" t="s">
        <v>159</v>
      </c>
      <c r="Y4947" t="s">
        <v>2279</v>
      </c>
      <c r="AF4947" t="s">
        <v>2270</v>
      </c>
      <c r="AG4947" t="s">
        <v>2272</v>
      </c>
      <c r="AH4947" t="s">
        <v>162</v>
      </c>
      <c r="AI4947">
        <v>847484009</v>
      </c>
      <c r="AM4947">
        <v>260001</v>
      </c>
      <c r="BC4947" s="9">
        <v>200</v>
      </c>
      <c r="BE4947">
        <f t="shared" si="335"/>
        <v>200</v>
      </c>
      <c r="BF4947" s="6">
        <f t="shared" si="336"/>
        <v>137.5</v>
      </c>
      <c r="BG4947" s="10" t="s">
        <v>99</v>
      </c>
      <c r="BH4947" t="e">
        <f>+VLOOKUP(AF4947,Sheet4!A:A,1,FALSE)</f>
        <v>#N/A</v>
      </c>
      <c r="BL4947">
        <v>200</v>
      </c>
      <c r="BM4947" s="59">
        <f t="shared" si="337"/>
        <v>-137.5</v>
      </c>
      <c r="BN4947" t="s">
        <v>2273</v>
      </c>
    </row>
    <row r="4948" spans="1:67" ht="13" customHeight="1" x14ac:dyDescent="0.3">
      <c r="A4948" s="5">
        <v>46114</v>
      </c>
      <c r="B4948" t="s">
        <v>80</v>
      </c>
      <c r="F4948">
        <v>212.5</v>
      </c>
      <c r="G4948">
        <v>212.5</v>
      </c>
      <c r="H4948">
        <v>62.5</v>
      </c>
      <c r="I4948" s="6">
        <v>-150</v>
      </c>
      <c r="Q4948" t="s">
        <v>81</v>
      </c>
      <c r="U4948">
        <v>2601461</v>
      </c>
      <c r="V4948" t="s">
        <v>2270</v>
      </c>
      <c r="W4948" t="s">
        <v>94</v>
      </c>
      <c r="X4948" t="s">
        <v>159</v>
      </c>
      <c r="Y4948" t="s">
        <v>2280</v>
      </c>
      <c r="AF4948" t="s">
        <v>2270</v>
      </c>
      <c r="AG4948" t="s">
        <v>2272</v>
      </c>
      <c r="AH4948" t="s">
        <v>162</v>
      </c>
      <c r="AI4948">
        <v>847484009</v>
      </c>
      <c r="AM4948">
        <v>260001</v>
      </c>
      <c r="BC4948" s="9">
        <v>212</v>
      </c>
      <c r="BE4948">
        <f t="shared" si="335"/>
        <v>212</v>
      </c>
      <c r="BF4948" s="6">
        <f t="shared" si="336"/>
        <v>149.5</v>
      </c>
      <c r="BG4948" s="10" t="s">
        <v>99</v>
      </c>
      <c r="BH4948" t="e">
        <f>+VLOOKUP(AF4948,Sheet4!A:A,1,FALSE)</f>
        <v>#N/A</v>
      </c>
      <c r="BL4948">
        <v>212.5</v>
      </c>
      <c r="BM4948" s="59">
        <f t="shared" si="337"/>
        <v>-150</v>
      </c>
      <c r="BN4948" t="s">
        <v>2273</v>
      </c>
    </row>
    <row r="4949" spans="1:67" ht="13" customHeight="1" x14ac:dyDescent="0.3">
      <c r="A4949" s="5">
        <v>46114</v>
      </c>
      <c r="B4949" t="s">
        <v>80</v>
      </c>
      <c r="F4949">
        <v>400</v>
      </c>
      <c r="G4949">
        <v>400</v>
      </c>
      <c r="H4949">
        <v>125</v>
      </c>
      <c r="I4949" s="6">
        <v>-275</v>
      </c>
      <c r="Q4949" t="s">
        <v>81</v>
      </c>
      <c r="U4949">
        <v>2601461</v>
      </c>
      <c r="V4949" t="s">
        <v>2270</v>
      </c>
      <c r="W4949" t="s">
        <v>94</v>
      </c>
      <c r="X4949" t="s">
        <v>159</v>
      </c>
      <c r="Y4949" t="s">
        <v>2281</v>
      </c>
      <c r="AF4949" t="s">
        <v>2270</v>
      </c>
      <c r="AG4949" t="s">
        <v>2272</v>
      </c>
      <c r="AH4949" t="s">
        <v>162</v>
      </c>
      <c r="AI4949">
        <v>847484009</v>
      </c>
      <c r="AM4949">
        <v>260001</v>
      </c>
      <c r="BC4949" s="9">
        <v>400</v>
      </c>
      <c r="BE4949">
        <f t="shared" si="335"/>
        <v>400</v>
      </c>
      <c r="BF4949" s="6">
        <f t="shared" si="336"/>
        <v>275</v>
      </c>
      <c r="BG4949" s="10" t="s">
        <v>99</v>
      </c>
      <c r="BH4949" t="e">
        <f>+VLOOKUP(AF4949,Sheet4!A:A,1,FALSE)</f>
        <v>#N/A</v>
      </c>
      <c r="BL4949">
        <v>400</v>
      </c>
      <c r="BM4949" s="59">
        <f t="shared" si="337"/>
        <v>-275</v>
      </c>
      <c r="BN4949" t="s">
        <v>2273</v>
      </c>
    </row>
    <row r="4950" spans="1:67" ht="13" customHeight="1" x14ac:dyDescent="0.3">
      <c r="A4950" s="5">
        <v>46114</v>
      </c>
      <c r="B4950" t="s">
        <v>63</v>
      </c>
      <c r="F4950">
        <v>330</v>
      </c>
      <c r="G4950">
        <v>330</v>
      </c>
      <c r="H4950" s="6">
        <v>120</v>
      </c>
      <c r="I4950" s="6">
        <f t="shared" ref="I4950:I4963" si="338">H4950-G4950</f>
        <v>-210</v>
      </c>
      <c r="J4950" s="6"/>
      <c r="K4950" s="6"/>
      <c r="Q4950" t="s">
        <v>64</v>
      </c>
      <c r="U4950">
        <v>2601462</v>
      </c>
      <c r="V4950" t="s">
        <v>2282</v>
      </c>
      <c r="W4950" t="s">
        <v>66</v>
      </c>
      <c r="X4950" t="s">
        <v>946</v>
      </c>
      <c r="Y4950" t="s">
        <v>947</v>
      </c>
      <c r="AF4950" t="s">
        <v>2282</v>
      </c>
      <c r="AG4950" t="s">
        <v>2283</v>
      </c>
      <c r="AH4950" t="s">
        <v>949</v>
      </c>
      <c r="AI4950">
        <v>878543976</v>
      </c>
      <c r="AM4950">
        <v>260001</v>
      </c>
      <c r="BA4950" s="6">
        <v>-210</v>
      </c>
      <c r="BE4950">
        <f t="shared" si="335"/>
        <v>0</v>
      </c>
      <c r="BF4950" s="6">
        <f t="shared" si="336"/>
        <v>-120</v>
      </c>
      <c r="BG4950" s="7" t="s">
        <v>71</v>
      </c>
      <c r="BH4950" t="e">
        <f>+VLOOKUP(AF4950,Sheet4!A:A,1,FALSE)</f>
        <v>#N/A</v>
      </c>
      <c r="BL4950" s="6">
        <v>120</v>
      </c>
      <c r="BM4950" s="59">
        <f t="shared" si="337"/>
        <v>0</v>
      </c>
      <c r="BN4950" t="s">
        <v>2284</v>
      </c>
      <c r="BO4950" t="s">
        <v>73</v>
      </c>
    </row>
    <row r="4951" spans="1:67" ht="13" customHeight="1" x14ac:dyDescent="0.3">
      <c r="A4951" s="5">
        <v>46114</v>
      </c>
      <c r="B4951" t="s">
        <v>74</v>
      </c>
      <c r="F4951" s="8">
        <v>22</v>
      </c>
      <c r="G4951">
        <v>11</v>
      </c>
      <c r="H4951" s="6">
        <v>8</v>
      </c>
      <c r="I4951" s="6">
        <f t="shared" si="338"/>
        <v>-3</v>
      </c>
      <c r="J4951" s="6"/>
      <c r="K4951" s="6"/>
      <c r="Q4951" t="s">
        <v>75</v>
      </c>
      <c r="U4951">
        <v>2601462</v>
      </c>
      <c r="V4951" t="s">
        <v>2282</v>
      </c>
      <c r="W4951" t="s">
        <v>66</v>
      </c>
      <c r="X4951" t="s">
        <v>946</v>
      </c>
      <c r="Y4951" t="s">
        <v>947</v>
      </c>
      <c r="AF4951" t="s">
        <v>2282</v>
      </c>
      <c r="AG4951" t="s">
        <v>2283</v>
      </c>
      <c r="AH4951" t="s">
        <v>949</v>
      </c>
      <c r="AI4951">
        <v>878543976</v>
      </c>
      <c r="AM4951">
        <v>260001</v>
      </c>
      <c r="BA4951" s="6">
        <v>-14</v>
      </c>
      <c r="BE4951">
        <f t="shared" si="335"/>
        <v>0</v>
      </c>
      <c r="BF4951" s="6">
        <f t="shared" si="336"/>
        <v>-8</v>
      </c>
      <c r="BG4951" s="7" t="s">
        <v>71</v>
      </c>
      <c r="BH4951" t="e">
        <f>+VLOOKUP(AF4951,Sheet4!A:A,1,FALSE)</f>
        <v>#N/A</v>
      </c>
      <c r="BL4951" s="6">
        <v>8</v>
      </c>
      <c r="BM4951" s="59">
        <f t="shared" si="337"/>
        <v>0</v>
      </c>
      <c r="BN4951" t="s">
        <v>2284</v>
      </c>
    </row>
    <row r="4952" spans="1:67" ht="13" customHeight="1" x14ac:dyDescent="0.3">
      <c r="A4952" s="5">
        <v>46114</v>
      </c>
      <c r="B4952" t="s">
        <v>76</v>
      </c>
      <c r="F4952">
        <v>440</v>
      </c>
      <c r="G4952">
        <v>440</v>
      </c>
      <c r="H4952" s="6">
        <v>160</v>
      </c>
      <c r="I4952" s="6">
        <f t="shared" si="338"/>
        <v>-280</v>
      </c>
      <c r="J4952" s="6"/>
      <c r="K4952" s="6"/>
      <c r="Q4952" t="s">
        <v>77</v>
      </c>
      <c r="U4952">
        <v>2601462</v>
      </c>
      <c r="V4952" t="s">
        <v>2282</v>
      </c>
      <c r="W4952" t="s">
        <v>66</v>
      </c>
      <c r="X4952" t="s">
        <v>946</v>
      </c>
      <c r="Y4952" t="s">
        <v>947</v>
      </c>
      <c r="AF4952" t="s">
        <v>2282</v>
      </c>
      <c r="AG4952" t="s">
        <v>2283</v>
      </c>
      <c r="AH4952" t="s">
        <v>949</v>
      </c>
      <c r="AI4952">
        <v>878543976</v>
      </c>
      <c r="AM4952">
        <v>260001</v>
      </c>
      <c r="BA4952" s="6">
        <v>-280</v>
      </c>
      <c r="BE4952">
        <f t="shared" si="335"/>
        <v>0</v>
      </c>
      <c r="BF4952" s="6">
        <f t="shared" si="336"/>
        <v>-160</v>
      </c>
      <c r="BG4952" s="7" t="s">
        <v>71</v>
      </c>
      <c r="BH4952" t="e">
        <f>+VLOOKUP(AF4952,Sheet4!A:A,1,FALSE)</f>
        <v>#N/A</v>
      </c>
      <c r="BL4952" s="6">
        <v>160</v>
      </c>
      <c r="BM4952" s="59">
        <f t="shared" si="337"/>
        <v>0</v>
      </c>
      <c r="BN4952" t="s">
        <v>2284</v>
      </c>
    </row>
    <row r="4953" spans="1:67" ht="13" customHeight="1" x14ac:dyDescent="0.3">
      <c r="A4953" s="5">
        <v>46114</v>
      </c>
      <c r="B4953" t="s">
        <v>78</v>
      </c>
      <c r="F4953" s="8">
        <v>18</v>
      </c>
      <c r="G4953">
        <v>9</v>
      </c>
      <c r="H4953" s="6">
        <v>8</v>
      </c>
      <c r="I4953" s="6">
        <f t="shared" si="338"/>
        <v>-1</v>
      </c>
      <c r="J4953" s="6"/>
      <c r="K4953" s="6"/>
      <c r="Q4953" t="s">
        <v>79</v>
      </c>
      <c r="U4953">
        <v>2601462</v>
      </c>
      <c r="V4953" t="s">
        <v>2282</v>
      </c>
      <c r="W4953" t="s">
        <v>66</v>
      </c>
      <c r="X4953" t="s">
        <v>946</v>
      </c>
      <c r="Y4953" t="s">
        <v>947</v>
      </c>
      <c r="AF4953" t="s">
        <v>2282</v>
      </c>
      <c r="AG4953" t="s">
        <v>2283</v>
      </c>
      <c r="AH4953" t="s">
        <v>949</v>
      </c>
      <c r="AI4953">
        <v>878543976</v>
      </c>
      <c r="AM4953">
        <v>260001</v>
      </c>
      <c r="BA4953" s="6">
        <v>-10</v>
      </c>
      <c r="BE4953">
        <f t="shared" si="335"/>
        <v>0</v>
      </c>
      <c r="BF4953" s="6">
        <f t="shared" si="336"/>
        <v>-8</v>
      </c>
      <c r="BG4953" s="7" t="s">
        <v>71</v>
      </c>
      <c r="BH4953" t="e">
        <f>+VLOOKUP(AF4953,Sheet4!A:A,1,FALSE)</f>
        <v>#N/A</v>
      </c>
      <c r="BL4953" s="6">
        <v>8</v>
      </c>
      <c r="BM4953" s="59">
        <f t="shared" si="337"/>
        <v>0</v>
      </c>
      <c r="BN4953" t="s">
        <v>2284</v>
      </c>
    </row>
    <row r="4954" spans="1:67" ht="13" customHeight="1" x14ac:dyDescent="0.3">
      <c r="A4954" s="5">
        <v>46114</v>
      </c>
      <c r="B4954" t="s">
        <v>80</v>
      </c>
      <c r="F4954">
        <v>225</v>
      </c>
      <c r="G4954">
        <v>225</v>
      </c>
      <c r="H4954" s="6">
        <v>100</v>
      </c>
      <c r="I4954" s="6">
        <f t="shared" si="338"/>
        <v>-125</v>
      </c>
      <c r="J4954" s="6">
        <f>H4954/12.5</f>
        <v>8</v>
      </c>
      <c r="K4954" s="6"/>
      <c r="Q4954" t="s">
        <v>81</v>
      </c>
      <c r="U4954">
        <v>2601462</v>
      </c>
      <c r="V4954" t="s">
        <v>2282</v>
      </c>
      <c r="W4954" t="s">
        <v>66</v>
      </c>
      <c r="X4954" t="s">
        <v>946</v>
      </c>
      <c r="Y4954" t="s">
        <v>947</v>
      </c>
      <c r="AF4954" t="s">
        <v>2282</v>
      </c>
      <c r="AG4954" t="s">
        <v>2283</v>
      </c>
      <c r="AH4954" t="s">
        <v>949</v>
      </c>
      <c r="AI4954">
        <v>878543976</v>
      </c>
      <c r="AM4954">
        <v>260001</v>
      </c>
      <c r="BA4954" s="6">
        <v>-125</v>
      </c>
      <c r="BE4954">
        <f t="shared" si="335"/>
        <v>0</v>
      </c>
      <c r="BF4954" s="6">
        <f t="shared" si="336"/>
        <v>-100</v>
      </c>
      <c r="BG4954" s="7" t="s">
        <v>71</v>
      </c>
      <c r="BH4954" t="e">
        <f>+VLOOKUP(AF4954,Sheet4!A:A,1,FALSE)</f>
        <v>#N/A</v>
      </c>
      <c r="BL4954" s="6">
        <v>100</v>
      </c>
      <c r="BM4954" s="59">
        <f t="shared" si="337"/>
        <v>0</v>
      </c>
      <c r="BN4954" t="s">
        <v>2284</v>
      </c>
    </row>
    <row r="4955" spans="1:67" ht="13" customHeight="1" x14ac:dyDescent="0.3">
      <c r="A4955" s="5">
        <v>46114</v>
      </c>
      <c r="B4955" t="s">
        <v>82</v>
      </c>
      <c r="F4955" s="8">
        <v>12</v>
      </c>
      <c r="G4955">
        <v>6</v>
      </c>
      <c r="H4955" s="6">
        <v>0</v>
      </c>
      <c r="I4955" s="6">
        <f t="shared" si="338"/>
        <v>-6</v>
      </c>
      <c r="J4955" s="6"/>
      <c r="K4955" s="6"/>
      <c r="Q4955" t="s">
        <v>83</v>
      </c>
      <c r="U4955">
        <v>2601462</v>
      </c>
      <c r="V4955" t="s">
        <v>2282</v>
      </c>
      <c r="W4955" t="s">
        <v>66</v>
      </c>
      <c r="X4955" t="s">
        <v>946</v>
      </c>
      <c r="Y4955" t="s">
        <v>947</v>
      </c>
      <c r="AF4955" t="s">
        <v>2282</v>
      </c>
      <c r="AG4955" t="s">
        <v>2283</v>
      </c>
      <c r="AH4955" t="s">
        <v>949</v>
      </c>
      <c r="AI4955">
        <v>878543976</v>
      </c>
      <c r="AM4955">
        <v>260001</v>
      </c>
      <c r="BA4955" s="6">
        <v>-12</v>
      </c>
      <c r="BE4955">
        <f t="shared" si="335"/>
        <v>0</v>
      </c>
      <c r="BF4955" s="6">
        <f t="shared" si="336"/>
        <v>0</v>
      </c>
      <c r="BG4955" s="7" t="s">
        <v>71</v>
      </c>
      <c r="BH4955" t="e">
        <f>+VLOOKUP(AF4955,Sheet4!A:A,1,FALSE)</f>
        <v>#N/A</v>
      </c>
      <c r="BL4955" s="6">
        <v>0</v>
      </c>
      <c r="BM4955" s="59">
        <f t="shared" si="337"/>
        <v>0</v>
      </c>
      <c r="BN4955" t="s">
        <v>2284</v>
      </c>
    </row>
    <row r="4956" spans="1:67" ht="13" customHeight="1" x14ac:dyDescent="0.3">
      <c r="A4956" s="5">
        <v>46114</v>
      </c>
      <c r="B4956" t="s">
        <v>84</v>
      </c>
      <c r="F4956">
        <v>200</v>
      </c>
      <c r="G4956">
        <v>200</v>
      </c>
      <c r="H4956" s="6">
        <v>0</v>
      </c>
      <c r="I4956" s="6">
        <f t="shared" si="338"/>
        <v>-200</v>
      </c>
      <c r="J4956" s="6"/>
      <c r="K4956" s="6">
        <f>H4956/50</f>
        <v>0</v>
      </c>
      <c r="Q4956" t="s">
        <v>85</v>
      </c>
      <c r="U4956">
        <v>2601462</v>
      </c>
      <c r="V4956" t="s">
        <v>2282</v>
      </c>
      <c r="W4956" t="s">
        <v>66</v>
      </c>
      <c r="X4956" t="s">
        <v>946</v>
      </c>
      <c r="Y4956" t="s">
        <v>947</v>
      </c>
      <c r="AF4956" t="s">
        <v>2282</v>
      </c>
      <c r="AG4956" t="s">
        <v>2283</v>
      </c>
      <c r="AH4956" t="s">
        <v>949</v>
      </c>
      <c r="AI4956">
        <v>878543976</v>
      </c>
      <c r="AM4956">
        <v>260001</v>
      </c>
      <c r="BA4956" s="6">
        <v>-200</v>
      </c>
      <c r="BE4956">
        <f t="shared" si="335"/>
        <v>0</v>
      </c>
      <c r="BF4956" s="6">
        <f t="shared" si="336"/>
        <v>0</v>
      </c>
      <c r="BG4956" s="7" t="s">
        <v>71</v>
      </c>
      <c r="BH4956" t="e">
        <f>+VLOOKUP(AF4956,Sheet4!A:A,1,FALSE)</f>
        <v>#N/A</v>
      </c>
      <c r="BL4956" s="6">
        <v>0</v>
      </c>
      <c r="BM4956" s="59">
        <f t="shared" si="337"/>
        <v>0</v>
      </c>
      <c r="BN4956" t="s">
        <v>2284</v>
      </c>
    </row>
    <row r="4957" spans="1:67" ht="13" customHeight="1" x14ac:dyDescent="0.3">
      <c r="A4957" s="5">
        <v>46114</v>
      </c>
      <c r="B4957" t="s">
        <v>63</v>
      </c>
      <c r="F4957">
        <v>5205</v>
      </c>
      <c r="G4957">
        <v>5205</v>
      </c>
      <c r="H4957" s="6">
        <v>1080</v>
      </c>
      <c r="I4957" s="6">
        <f t="shared" si="338"/>
        <v>-4125</v>
      </c>
      <c r="J4957" s="6"/>
      <c r="K4957" s="6"/>
      <c r="Q4957" t="s">
        <v>64</v>
      </c>
      <c r="U4957">
        <v>2601463</v>
      </c>
      <c r="V4957" t="s">
        <v>2285</v>
      </c>
      <c r="W4957" t="s">
        <v>110</v>
      </c>
      <c r="X4957" t="s">
        <v>608</v>
      </c>
      <c r="Y4957" t="s">
        <v>613</v>
      </c>
      <c r="AF4957" t="s">
        <v>2285</v>
      </c>
      <c r="AG4957" t="s">
        <v>2286</v>
      </c>
      <c r="AH4957" t="s">
        <v>611</v>
      </c>
      <c r="AI4957">
        <v>860795776</v>
      </c>
      <c r="AM4957">
        <v>260001</v>
      </c>
      <c r="BA4957" s="6">
        <v>-4125</v>
      </c>
      <c r="BD4957" s="9">
        <v>5205</v>
      </c>
      <c r="BE4957">
        <f t="shared" si="335"/>
        <v>0</v>
      </c>
      <c r="BF4957" s="6">
        <f t="shared" si="336"/>
        <v>-1080</v>
      </c>
      <c r="BG4957" s="11" t="s">
        <v>71</v>
      </c>
      <c r="BH4957" t="e">
        <f>+VLOOKUP(AF4957,Sheet4!A:A,1,FALSE)</f>
        <v>#N/A</v>
      </c>
      <c r="BL4957" s="6">
        <v>1080</v>
      </c>
      <c r="BM4957" s="59">
        <f t="shared" si="337"/>
        <v>0</v>
      </c>
      <c r="BN4957" t="s">
        <v>2287</v>
      </c>
      <c r="BO4957" t="s">
        <v>101</v>
      </c>
    </row>
    <row r="4958" spans="1:67" ht="13" customHeight="1" x14ac:dyDescent="0.3">
      <c r="A4958" s="5">
        <v>46114</v>
      </c>
      <c r="B4958" t="s">
        <v>74</v>
      </c>
      <c r="F4958" s="8">
        <v>347</v>
      </c>
      <c r="G4958">
        <v>173.5</v>
      </c>
      <c r="H4958" s="6">
        <v>72</v>
      </c>
      <c r="I4958" s="6">
        <f t="shared" si="338"/>
        <v>-101.5</v>
      </c>
      <c r="J4958" s="6"/>
      <c r="K4958" s="6"/>
      <c r="Q4958" t="s">
        <v>75</v>
      </c>
      <c r="U4958">
        <v>2601463</v>
      </c>
      <c r="V4958" t="s">
        <v>2285</v>
      </c>
      <c r="W4958" t="s">
        <v>110</v>
      </c>
      <c r="X4958" t="s">
        <v>608</v>
      </c>
      <c r="Y4958" t="s">
        <v>613</v>
      </c>
      <c r="AF4958" t="s">
        <v>2285</v>
      </c>
      <c r="AG4958" t="s">
        <v>2286</v>
      </c>
      <c r="AH4958" t="s">
        <v>611</v>
      </c>
      <c r="AI4958">
        <v>860795776</v>
      </c>
      <c r="AM4958">
        <v>260001</v>
      </c>
      <c r="BA4958" s="6">
        <v>-275</v>
      </c>
      <c r="BE4958">
        <f t="shared" si="335"/>
        <v>0</v>
      </c>
      <c r="BF4958" s="6">
        <f t="shared" si="336"/>
        <v>-72</v>
      </c>
      <c r="BG4958" s="7" t="s">
        <v>71</v>
      </c>
      <c r="BH4958" t="e">
        <f>+VLOOKUP(AF4958,Sheet4!A:A,1,FALSE)</f>
        <v>#N/A</v>
      </c>
      <c r="BL4958" s="6">
        <v>72</v>
      </c>
      <c r="BM4958" s="59">
        <f t="shared" si="337"/>
        <v>0</v>
      </c>
      <c r="BN4958" t="s">
        <v>2287</v>
      </c>
    </row>
    <row r="4959" spans="1:67" ht="13" customHeight="1" x14ac:dyDescent="0.3">
      <c r="A4959" s="5">
        <v>46114</v>
      </c>
      <c r="B4959" t="s">
        <v>76</v>
      </c>
      <c r="F4959">
        <v>6940</v>
      </c>
      <c r="G4959">
        <v>6940</v>
      </c>
      <c r="H4959" s="6">
        <v>1440</v>
      </c>
      <c r="I4959" s="6">
        <f t="shared" si="338"/>
        <v>-5500</v>
      </c>
      <c r="J4959" s="6"/>
      <c r="K4959" s="6"/>
      <c r="Q4959" t="s">
        <v>77</v>
      </c>
      <c r="U4959">
        <v>2601463</v>
      </c>
      <c r="V4959" t="s">
        <v>2285</v>
      </c>
      <c r="W4959" t="s">
        <v>110</v>
      </c>
      <c r="X4959" t="s">
        <v>608</v>
      </c>
      <c r="Y4959" t="s">
        <v>613</v>
      </c>
      <c r="AF4959" t="s">
        <v>2285</v>
      </c>
      <c r="AG4959" t="s">
        <v>2286</v>
      </c>
      <c r="AH4959" t="s">
        <v>611</v>
      </c>
      <c r="AI4959">
        <v>860795776</v>
      </c>
      <c r="AM4959">
        <v>260001</v>
      </c>
      <c r="BA4959" s="6">
        <v>-5500</v>
      </c>
      <c r="BE4959">
        <f t="shared" si="335"/>
        <v>0</v>
      </c>
      <c r="BF4959" s="6">
        <f t="shared" si="336"/>
        <v>-1440</v>
      </c>
      <c r="BG4959" s="7" t="s">
        <v>71</v>
      </c>
      <c r="BH4959" t="e">
        <f>+VLOOKUP(AF4959,Sheet4!A:A,1,FALSE)</f>
        <v>#N/A</v>
      </c>
      <c r="BL4959" s="6">
        <v>1440</v>
      </c>
      <c r="BM4959" s="59">
        <f t="shared" si="337"/>
        <v>0</v>
      </c>
      <c r="BN4959" t="s">
        <v>2287</v>
      </c>
    </row>
    <row r="4960" spans="1:67" ht="13" customHeight="1" x14ac:dyDescent="0.3">
      <c r="A4960" s="5">
        <v>46114</v>
      </c>
      <c r="B4960" t="s">
        <v>78</v>
      </c>
      <c r="F4960" s="8">
        <v>285</v>
      </c>
      <c r="G4960">
        <v>142.5</v>
      </c>
      <c r="H4960" s="6">
        <v>72</v>
      </c>
      <c r="I4960" s="6">
        <f t="shared" si="338"/>
        <v>-70.5</v>
      </c>
      <c r="J4960" s="6"/>
      <c r="K4960" s="6"/>
      <c r="Q4960" t="s">
        <v>79</v>
      </c>
      <c r="U4960">
        <v>2601463</v>
      </c>
      <c r="V4960" t="s">
        <v>2285</v>
      </c>
      <c r="W4960" t="s">
        <v>110</v>
      </c>
      <c r="X4960" t="s">
        <v>608</v>
      </c>
      <c r="Y4960" t="s">
        <v>613</v>
      </c>
      <c r="AF4960" t="s">
        <v>2285</v>
      </c>
      <c r="AG4960" t="s">
        <v>2286</v>
      </c>
      <c r="AH4960" t="s">
        <v>611</v>
      </c>
      <c r="AI4960">
        <v>860795776</v>
      </c>
      <c r="AM4960">
        <v>260001</v>
      </c>
      <c r="BA4960" s="6">
        <v>-213</v>
      </c>
      <c r="BE4960">
        <f t="shared" si="335"/>
        <v>0</v>
      </c>
      <c r="BF4960" s="6">
        <f t="shared" si="336"/>
        <v>-72</v>
      </c>
      <c r="BG4960" s="7" t="s">
        <v>71</v>
      </c>
      <c r="BH4960" t="e">
        <f>+VLOOKUP(AF4960,Sheet4!A:A,1,FALSE)</f>
        <v>#N/A</v>
      </c>
      <c r="BL4960" s="6">
        <v>72</v>
      </c>
      <c r="BM4960" s="59">
        <f t="shared" si="337"/>
        <v>0</v>
      </c>
      <c r="BN4960" t="s">
        <v>2287</v>
      </c>
    </row>
    <row r="4961" spans="1:67" ht="13" customHeight="1" x14ac:dyDescent="0.3">
      <c r="A4961" s="5">
        <v>46114</v>
      </c>
      <c r="B4961" t="s">
        <v>80</v>
      </c>
      <c r="F4961">
        <v>3562.5</v>
      </c>
      <c r="G4961">
        <v>3562.5</v>
      </c>
      <c r="H4961" s="6">
        <v>900</v>
      </c>
      <c r="I4961" s="6">
        <f t="shared" si="338"/>
        <v>-2662.5</v>
      </c>
      <c r="J4961" s="6"/>
      <c r="K4961" s="6"/>
      <c r="Q4961" t="s">
        <v>81</v>
      </c>
      <c r="U4961">
        <v>2601463</v>
      </c>
      <c r="V4961" t="s">
        <v>2285</v>
      </c>
      <c r="W4961" t="s">
        <v>110</v>
      </c>
      <c r="X4961" t="s">
        <v>608</v>
      </c>
      <c r="Y4961" t="s">
        <v>613</v>
      </c>
      <c r="AF4961" t="s">
        <v>2285</v>
      </c>
      <c r="AG4961" t="s">
        <v>2286</v>
      </c>
      <c r="AH4961" t="s">
        <v>611</v>
      </c>
      <c r="AI4961">
        <v>860795776</v>
      </c>
      <c r="AM4961">
        <v>260001</v>
      </c>
      <c r="BA4961" s="6">
        <v>-2662.5</v>
      </c>
      <c r="BD4961" s="9">
        <v>3562</v>
      </c>
      <c r="BE4961">
        <f t="shared" si="335"/>
        <v>0</v>
      </c>
      <c r="BF4961" s="6">
        <f t="shared" si="336"/>
        <v>-900</v>
      </c>
      <c r="BG4961" s="11" t="s">
        <v>71</v>
      </c>
      <c r="BH4961" t="e">
        <f>+VLOOKUP(AF4961,Sheet4!A:A,1,FALSE)</f>
        <v>#N/A</v>
      </c>
      <c r="BL4961" s="6">
        <v>900</v>
      </c>
      <c r="BM4961" s="59">
        <f t="shared" si="337"/>
        <v>0</v>
      </c>
      <c r="BN4961" t="s">
        <v>2287</v>
      </c>
    </row>
    <row r="4962" spans="1:67" ht="13" customHeight="1" x14ac:dyDescent="0.3">
      <c r="A4962" s="5">
        <v>46114</v>
      </c>
      <c r="B4962" t="s">
        <v>82</v>
      </c>
      <c r="F4962" s="8">
        <v>186</v>
      </c>
      <c r="G4962">
        <v>93</v>
      </c>
      <c r="H4962" s="6">
        <v>0</v>
      </c>
      <c r="I4962" s="6">
        <f t="shared" si="338"/>
        <v>-93</v>
      </c>
      <c r="J4962" s="6"/>
      <c r="K4962" s="6"/>
      <c r="Q4962" t="s">
        <v>83</v>
      </c>
      <c r="U4962">
        <v>2601463</v>
      </c>
      <c r="V4962" t="s">
        <v>2285</v>
      </c>
      <c r="W4962" t="s">
        <v>110</v>
      </c>
      <c r="X4962" t="s">
        <v>608</v>
      </c>
      <c r="Y4962" t="s">
        <v>613</v>
      </c>
      <c r="AF4962" t="s">
        <v>2285</v>
      </c>
      <c r="AG4962" t="s">
        <v>2286</v>
      </c>
      <c r="AH4962" t="s">
        <v>611</v>
      </c>
      <c r="AI4962">
        <v>860795776</v>
      </c>
      <c r="AM4962">
        <v>260001</v>
      </c>
      <c r="BA4962" s="6">
        <v>-186</v>
      </c>
      <c r="BE4962">
        <f t="shared" si="335"/>
        <v>0</v>
      </c>
      <c r="BF4962" s="6">
        <f t="shared" si="336"/>
        <v>0</v>
      </c>
      <c r="BG4962" s="7" t="s">
        <v>71</v>
      </c>
      <c r="BH4962" t="e">
        <f>+VLOOKUP(AF4962,Sheet4!A:A,1,FALSE)</f>
        <v>#N/A</v>
      </c>
      <c r="BL4962" s="6">
        <v>0</v>
      </c>
      <c r="BM4962" s="59">
        <f t="shared" si="337"/>
        <v>0</v>
      </c>
      <c r="BN4962" t="s">
        <v>2287</v>
      </c>
    </row>
    <row r="4963" spans="1:67" ht="13" customHeight="1" x14ac:dyDescent="0.3">
      <c r="A4963" s="5">
        <v>46114</v>
      </c>
      <c r="B4963" t="s">
        <v>84</v>
      </c>
      <c r="F4963">
        <v>3100</v>
      </c>
      <c r="G4963">
        <v>3100</v>
      </c>
      <c r="H4963" s="6">
        <v>0</v>
      </c>
      <c r="I4963" s="6">
        <f t="shared" si="338"/>
        <v>-3100</v>
      </c>
      <c r="J4963" s="6"/>
      <c r="K4963" s="6"/>
      <c r="Q4963" t="s">
        <v>85</v>
      </c>
      <c r="U4963">
        <v>2601463</v>
      </c>
      <c r="V4963" t="s">
        <v>2285</v>
      </c>
      <c r="W4963" t="s">
        <v>110</v>
      </c>
      <c r="X4963" t="s">
        <v>608</v>
      </c>
      <c r="Y4963" t="s">
        <v>613</v>
      </c>
      <c r="AF4963" t="s">
        <v>2285</v>
      </c>
      <c r="AG4963" t="s">
        <v>2286</v>
      </c>
      <c r="AH4963" t="s">
        <v>611</v>
      </c>
      <c r="AI4963">
        <v>860795776</v>
      </c>
      <c r="AM4963">
        <v>260001</v>
      </c>
      <c r="BA4963" s="6">
        <v>-3100</v>
      </c>
      <c r="BE4963">
        <f t="shared" si="335"/>
        <v>0</v>
      </c>
      <c r="BF4963" s="6">
        <f t="shared" si="336"/>
        <v>0</v>
      </c>
      <c r="BG4963" s="7" t="s">
        <v>71</v>
      </c>
      <c r="BH4963" t="e">
        <f>+VLOOKUP(AF4963,Sheet4!A:A,1,FALSE)</f>
        <v>#N/A</v>
      </c>
      <c r="BL4963" s="6">
        <v>0</v>
      </c>
      <c r="BM4963" s="59">
        <f t="shared" si="337"/>
        <v>0</v>
      </c>
      <c r="BN4963" t="s">
        <v>2287</v>
      </c>
    </row>
    <row r="4964" spans="1:67" ht="13" customHeight="1" x14ac:dyDescent="0.3">
      <c r="A4964" s="5">
        <v>46114</v>
      </c>
      <c r="B4964" t="s">
        <v>63</v>
      </c>
      <c r="F4964">
        <v>810</v>
      </c>
      <c r="G4964">
        <v>810</v>
      </c>
      <c r="H4964">
        <v>6225</v>
      </c>
      <c r="I4964" s="6">
        <v>5415</v>
      </c>
      <c r="Q4964" t="s">
        <v>64</v>
      </c>
      <c r="U4964">
        <v>2601464</v>
      </c>
      <c r="V4964" t="s">
        <v>2288</v>
      </c>
      <c r="W4964" t="s">
        <v>94</v>
      </c>
      <c r="X4964" t="s">
        <v>566</v>
      </c>
      <c r="Y4964" t="s">
        <v>2289</v>
      </c>
      <c r="AF4964" t="s">
        <v>2288</v>
      </c>
      <c r="AG4964" t="s">
        <v>2290</v>
      </c>
      <c r="AH4964" t="s">
        <v>569</v>
      </c>
      <c r="AI4964">
        <v>841368450</v>
      </c>
      <c r="AM4964">
        <v>260001</v>
      </c>
      <c r="BE4964">
        <f t="shared" si="335"/>
        <v>0</v>
      </c>
      <c r="BF4964" s="6">
        <f t="shared" si="336"/>
        <v>-6225</v>
      </c>
      <c r="BG4964" s="7" t="s">
        <v>71</v>
      </c>
      <c r="BH4964" t="e">
        <f>+VLOOKUP(AF4964,Sheet4!A:A,1,FALSE)</f>
        <v>#N/A</v>
      </c>
      <c r="BL4964">
        <v>810</v>
      </c>
      <c r="BM4964" s="59">
        <f t="shared" si="337"/>
        <v>5415</v>
      </c>
      <c r="BN4964" t="s">
        <v>2291</v>
      </c>
      <c r="BO4964" t="s">
        <v>73</v>
      </c>
    </row>
    <row r="4965" spans="1:67" ht="13" customHeight="1" x14ac:dyDescent="0.3">
      <c r="A4965" s="5">
        <v>46114</v>
      </c>
      <c r="B4965" t="s">
        <v>74</v>
      </c>
      <c r="F4965" s="8">
        <v>54</v>
      </c>
      <c r="G4965">
        <v>27</v>
      </c>
      <c r="H4965">
        <v>415</v>
      </c>
      <c r="I4965" s="6">
        <v>361</v>
      </c>
      <c r="Q4965" t="s">
        <v>75</v>
      </c>
      <c r="U4965">
        <v>2601464</v>
      </c>
      <c r="V4965" t="s">
        <v>2288</v>
      </c>
      <c r="W4965" t="s">
        <v>94</v>
      </c>
      <c r="X4965" t="s">
        <v>566</v>
      </c>
      <c r="Y4965" t="s">
        <v>2289</v>
      </c>
      <c r="AF4965" t="s">
        <v>2288</v>
      </c>
      <c r="AG4965" t="s">
        <v>2290</v>
      </c>
      <c r="AH4965" t="s">
        <v>569</v>
      </c>
      <c r="AI4965">
        <v>841368450</v>
      </c>
      <c r="AM4965">
        <v>260001</v>
      </c>
      <c r="BE4965">
        <f t="shared" si="335"/>
        <v>0</v>
      </c>
      <c r="BF4965" s="6">
        <f t="shared" si="336"/>
        <v>-415</v>
      </c>
      <c r="BG4965" s="7" t="s">
        <v>71</v>
      </c>
      <c r="BH4965" t="e">
        <f>+VLOOKUP(AF4965,Sheet4!A:A,1,FALSE)</f>
        <v>#N/A</v>
      </c>
      <c r="BL4965">
        <v>27</v>
      </c>
      <c r="BM4965" s="59">
        <f t="shared" si="337"/>
        <v>388</v>
      </c>
      <c r="BN4965" t="s">
        <v>2291</v>
      </c>
    </row>
    <row r="4966" spans="1:67" ht="13" customHeight="1" x14ac:dyDescent="0.3">
      <c r="A4966" s="5">
        <v>46114</v>
      </c>
      <c r="B4966" t="s">
        <v>76</v>
      </c>
      <c r="F4966">
        <v>1080</v>
      </c>
      <c r="G4966">
        <v>1080</v>
      </c>
      <c r="H4966">
        <v>8300</v>
      </c>
      <c r="I4966" s="6">
        <v>7220</v>
      </c>
      <c r="Q4966" t="s">
        <v>77</v>
      </c>
      <c r="U4966">
        <v>2601464</v>
      </c>
      <c r="V4966" t="s">
        <v>2288</v>
      </c>
      <c r="W4966" t="s">
        <v>94</v>
      </c>
      <c r="X4966" t="s">
        <v>566</v>
      </c>
      <c r="Y4966" t="s">
        <v>2289</v>
      </c>
      <c r="AF4966" t="s">
        <v>2288</v>
      </c>
      <c r="AG4966" t="s">
        <v>2290</v>
      </c>
      <c r="AH4966" t="s">
        <v>569</v>
      </c>
      <c r="AI4966">
        <v>841368450</v>
      </c>
      <c r="AM4966">
        <v>260001</v>
      </c>
      <c r="BE4966">
        <f t="shared" si="335"/>
        <v>0</v>
      </c>
      <c r="BF4966" s="6">
        <f t="shared" si="336"/>
        <v>-8300</v>
      </c>
      <c r="BG4966" s="7" t="s">
        <v>71</v>
      </c>
      <c r="BH4966" t="e">
        <f>+VLOOKUP(AF4966,Sheet4!A:A,1,FALSE)</f>
        <v>#N/A</v>
      </c>
      <c r="BL4966">
        <v>1080</v>
      </c>
      <c r="BM4966" s="59">
        <f t="shared" si="337"/>
        <v>7220</v>
      </c>
      <c r="BN4966" t="s">
        <v>2291</v>
      </c>
    </row>
    <row r="4967" spans="1:67" ht="13" customHeight="1" x14ac:dyDescent="0.3">
      <c r="A4967" s="5">
        <v>46114</v>
      </c>
      <c r="B4967" t="s">
        <v>82</v>
      </c>
      <c r="F4967" s="8">
        <v>162</v>
      </c>
      <c r="G4967">
        <v>81</v>
      </c>
      <c r="H4967">
        <v>210</v>
      </c>
      <c r="I4967" s="6">
        <v>48</v>
      </c>
      <c r="Q4967" t="s">
        <v>83</v>
      </c>
      <c r="U4967">
        <v>2601464</v>
      </c>
      <c r="V4967" t="s">
        <v>2288</v>
      </c>
      <c r="W4967" t="s">
        <v>94</v>
      </c>
      <c r="X4967" t="s">
        <v>566</v>
      </c>
      <c r="Y4967" t="s">
        <v>2289</v>
      </c>
      <c r="AF4967" t="s">
        <v>2288</v>
      </c>
      <c r="AG4967" t="s">
        <v>2290</v>
      </c>
      <c r="AH4967" t="s">
        <v>569</v>
      </c>
      <c r="AI4967">
        <v>841368450</v>
      </c>
      <c r="AM4967">
        <v>260001</v>
      </c>
      <c r="BE4967">
        <f t="shared" si="335"/>
        <v>0</v>
      </c>
      <c r="BF4967" s="6">
        <f t="shared" si="336"/>
        <v>-210</v>
      </c>
      <c r="BG4967" s="7" t="s">
        <v>71</v>
      </c>
      <c r="BH4967" t="e">
        <f>+VLOOKUP(AF4967,Sheet4!A:A,1,FALSE)</f>
        <v>#N/A</v>
      </c>
      <c r="BL4967">
        <v>81</v>
      </c>
      <c r="BM4967" s="59">
        <f t="shared" si="337"/>
        <v>129</v>
      </c>
      <c r="BN4967" t="s">
        <v>2291</v>
      </c>
    </row>
    <row r="4968" spans="1:67" ht="13" customHeight="1" x14ac:dyDescent="0.3">
      <c r="A4968" s="5">
        <v>46114</v>
      </c>
      <c r="B4968" t="s">
        <v>84</v>
      </c>
      <c r="F4968">
        <v>2700</v>
      </c>
      <c r="G4968">
        <v>2700</v>
      </c>
      <c r="H4968">
        <v>3500</v>
      </c>
      <c r="I4968" s="6">
        <v>800</v>
      </c>
      <c r="Q4968" t="s">
        <v>85</v>
      </c>
      <c r="U4968">
        <v>2601464</v>
      </c>
      <c r="V4968" t="s">
        <v>2288</v>
      </c>
      <c r="W4968" t="s">
        <v>94</v>
      </c>
      <c r="X4968" t="s">
        <v>566</v>
      </c>
      <c r="Y4968" t="s">
        <v>2289</v>
      </c>
      <c r="AF4968" t="s">
        <v>2288</v>
      </c>
      <c r="AG4968" t="s">
        <v>2290</v>
      </c>
      <c r="AH4968" t="s">
        <v>569</v>
      </c>
      <c r="AI4968">
        <v>841368450</v>
      </c>
      <c r="AM4968">
        <v>260001</v>
      </c>
      <c r="BE4968">
        <f t="shared" si="335"/>
        <v>0</v>
      </c>
      <c r="BF4968" s="6">
        <f t="shared" si="336"/>
        <v>-3500</v>
      </c>
      <c r="BG4968" s="7" t="s">
        <v>71</v>
      </c>
      <c r="BH4968" t="e">
        <f>+VLOOKUP(AF4968,Sheet4!A:A,1,FALSE)</f>
        <v>#N/A</v>
      </c>
      <c r="BL4968">
        <v>2700</v>
      </c>
      <c r="BM4968" s="59">
        <f t="shared" si="337"/>
        <v>800</v>
      </c>
      <c r="BN4968" t="s">
        <v>2291</v>
      </c>
    </row>
    <row r="4969" spans="1:67" ht="13" customHeight="1" x14ac:dyDescent="0.3">
      <c r="A4969" s="5">
        <v>46114</v>
      </c>
      <c r="B4969" t="s">
        <v>63</v>
      </c>
      <c r="F4969">
        <v>240</v>
      </c>
      <c r="G4969">
        <v>240</v>
      </c>
      <c r="H4969" s="6">
        <v>240</v>
      </c>
      <c r="I4969" s="6">
        <f>H4969-G4969</f>
        <v>0</v>
      </c>
      <c r="J4969" s="6"/>
      <c r="K4969" s="6"/>
      <c r="Q4969" t="s">
        <v>64</v>
      </c>
      <c r="U4969">
        <v>2601465</v>
      </c>
      <c r="V4969" t="s">
        <v>2292</v>
      </c>
      <c r="W4969" t="s">
        <v>66</v>
      </c>
      <c r="X4969" t="s">
        <v>427</v>
      </c>
      <c r="Y4969" t="s">
        <v>2263</v>
      </c>
      <c r="AF4969" t="s">
        <v>2292</v>
      </c>
      <c r="AG4969" t="s">
        <v>2293</v>
      </c>
      <c r="AH4969" t="s">
        <v>430</v>
      </c>
      <c r="AI4969" t="s">
        <v>431</v>
      </c>
      <c r="AM4969">
        <v>260001</v>
      </c>
      <c r="BA4969" s="6">
        <v>0</v>
      </c>
      <c r="BE4969">
        <f t="shared" si="335"/>
        <v>0</v>
      </c>
      <c r="BF4969" s="6">
        <f t="shared" si="336"/>
        <v>-240</v>
      </c>
      <c r="BG4969" s="7" t="s">
        <v>71</v>
      </c>
      <c r="BH4969" t="e">
        <f>+VLOOKUP(AF4969,Sheet4!A:A,1,FALSE)</f>
        <v>#N/A</v>
      </c>
      <c r="BL4969" s="6">
        <v>240</v>
      </c>
      <c r="BM4969" s="59">
        <f t="shared" si="337"/>
        <v>0</v>
      </c>
      <c r="BN4969" t="s">
        <v>2294</v>
      </c>
      <c r="BO4969" t="s">
        <v>73</v>
      </c>
    </row>
    <row r="4970" spans="1:67" ht="13" customHeight="1" x14ac:dyDescent="0.3">
      <c r="A4970" s="5">
        <v>46114</v>
      </c>
      <c r="B4970" t="s">
        <v>74</v>
      </c>
      <c r="F4970" s="8">
        <v>16</v>
      </c>
      <c r="G4970">
        <v>8</v>
      </c>
      <c r="H4970" s="6">
        <v>16</v>
      </c>
      <c r="I4970" s="6">
        <f>H4970-G4970</f>
        <v>8</v>
      </c>
      <c r="J4970" s="6"/>
      <c r="K4970" s="6"/>
      <c r="Q4970" t="s">
        <v>75</v>
      </c>
      <c r="U4970">
        <v>2601465</v>
      </c>
      <c r="V4970" t="s">
        <v>2292</v>
      </c>
      <c r="W4970" t="s">
        <v>66</v>
      </c>
      <c r="X4970" t="s">
        <v>427</v>
      </c>
      <c r="Y4970" t="s">
        <v>2263</v>
      </c>
      <c r="AF4970" t="s">
        <v>2292</v>
      </c>
      <c r="AG4970" t="s">
        <v>2293</v>
      </c>
      <c r="AH4970" t="s">
        <v>430</v>
      </c>
      <c r="AI4970" t="s">
        <v>431</v>
      </c>
      <c r="AM4970">
        <v>260001</v>
      </c>
      <c r="BA4970" s="6">
        <v>0</v>
      </c>
      <c r="BE4970">
        <f t="shared" si="335"/>
        <v>0</v>
      </c>
      <c r="BF4970" s="6">
        <f t="shared" si="336"/>
        <v>-16</v>
      </c>
      <c r="BG4970" s="7" t="s">
        <v>71</v>
      </c>
      <c r="BH4970" t="e">
        <f>+VLOOKUP(AF4970,Sheet4!A:A,1,FALSE)</f>
        <v>#N/A</v>
      </c>
      <c r="BL4970" s="6">
        <v>16</v>
      </c>
      <c r="BM4970" s="59">
        <f t="shared" si="337"/>
        <v>0</v>
      </c>
      <c r="BN4970" t="s">
        <v>2294</v>
      </c>
    </row>
    <row r="4971" spans="1:67" ht="13" customHeight="1" x14ac:dyDescent="0.3">
      <c r="A4971" s="5">
        <v>46114</v>
      </c>
      <c r="B4971" t="s">
        <v>76</v>
      </c>
      <c r="F4971">
        <v>320</v>
      </c>
      <c r="G4971">
        <v>320</v>
      </c>
      <c r="H4971" s="6">
        <v>320</v>
      </c>
      <c r="I4971" s="6">
        <f>H4971-G4971</f>
        <v>0</v>
      </c>
      <c r="J4971" s="6"/>
      <c r="K4971" s="6"/>
      <c r="Q4971" t="s">
        <v>77</v>
      </c>
      <c r="U4971">
        <v>2601465</v>
      </c>
      <c r="V4971" t="s">
        <v>2292</v>
      </c>
      <c r="W4971" t="s">
        <v>66</v>
      </c>
      <c r="X4971" t="s">
        <v>427</v>
      </c>
      <c r="Y4971" t="s">
        <v>2263</v>
      </c>
      <c r="AF4971" t="s">
        <v>2292</v>
      </c>
      <c r="AG4971" t="s">
        <v>2293</v>
      </c>
      <c r="AH4971" t="s">
        <v>430</v>
      </c>
      <c r="AI4971" t="s">
        <v>431</v>
      </c>
      <c r="AM4971">
        <v>260001</v>
      </c>
      <c r="BA4971" s="6">
        <v>0</v>
      </c>
      <c r="BE4971">
        <f t="shared" si="335"/>
        <v>0</v>
      </c>
      <c r="BF4971" s="6">
        <f t="shared" si="336"/>
        <v>-320</v>
      </c>
      <c r="BG4971" s="7" t="s">
        <v>71</v>
      </c>
      <c r="BH4971" t="e">
        <f>+VLOOKUP(AF4971,Sheet4!A:A,1,FALSE)</f>
        <v>#N/A</v>
      </c>
      <c r="BL4971" s="6">
        <v>320</v>
      </c>
      <c r="BM4971" s="59">
        <f t="shared" si="337"/>
        <v>0</v>
      </c>
      <c r="BN4971" t="s">
        <v>2294</v>
      </c>
    </row>
    <row r="4972" spans="1:67" ht="13" customHeight="1" x14ac:dyDescent="0.3">
      <c r="A4972" s="5">
        <v>46114</v>
      </c>
      <c r="B4972" t="s">
        <v>82</v>
      </c>
      <c r="F4972" s="8">
        <v>48</v>
      </c>
      <c r="G4972">
        <v>24</v>
      </c>
      <c r="H4972" s="6">
        <v>0</v>
      </c>
      <c r="I4972" s="6">
        <f>H4972-G4972</f>
        <v>-24</v>
      </c>
      <c r="J4972" s="6"/>
      <c r="K4972" s="6"/>
      <c r="Q4972" t="s">
        <v>83</v>
      </c>
      <c r="U4972">
        <v>2601465</v>
      </c>
      <c r="V4972" t="s">
        <v>2292</v>
      </c>
      <c r="W4972" t="s">
        <v>66</v>
      </c>
      <c r="X4972" t="s">
        <v>427</v>
      </c>
      <c r="Y4972" t="s">
        <v>2263</v>
      </c>
      <c r="AF4972" t="s">
        <v>2292</v>
      </c>
      <c r="AG4972" t="s">
        <v>2293</v>
      </c>
      <c r="AH4972" t="s">
        <v>430</v>
      </c>
      <c r="AI4972" t="s">
        <v>431</v>
      </c>
      <c r="AM4972">
        <v>260001</v>
      </c>
      <c r="BA4972" s="6">
        <v>-48</v>
      </c>
      <c r="BE4972">
        <f t="shared" si="335"/>
        <v>0</v>
      </c>
      <c r="BF4972" s="6">
        <f t="shared" si="336"/>
        <v>0</v>
      </c>
      <c r="BG4972" s="7" t="s">
        <v>71</v>
      </c>
      <c r="BH4972" t="e">
        <f>+VLOOKUP(AF4972,Sheet4!A:A,1,FALSE)</f>
        <v>#N/A</v>
      </c>
      <c r="BL4972" s="6">
        <v>0</v>
      </c>
      <c r="BM4972" s="59">
        <f t="shared" si="337"/>
        <v>0</v>
      </c>
      <c r="BN4972" t="s">
        <v>2294</v>
      </c>
    </row>
    <row r="4973" spans="1:67" ht="13" customHeight="1" x14ac:dyDescent="0.3">
      <c r="A4973" s="5">
        <v>46114</v>
      </c>
      <c r="B4973" t="s">
        <v>84</v>
      </c>
      <c r="F4973">
        <v>800</v>
      </c>
      <c r="G4973">
        <v>800</v>
      </c>
      <c r="H4973" s="6">
        <v>0</v>
      </c>
      <c r="I4973" s="6">
        <f>H4973-G4973</f>
        <v>-800</v>
      </c>
      <c r="J4973" s="6"/>
      <c r="K4973" s="6">
        <f>H4973/50</f>
        <v>0</v>
      </c>
      <c r="Q4973" t="s">
        <v>85</v>
      </c>
      <c r="U4973">
        <v>2601465</v>
      </c>
      <c r="V4973" t="s">
        <v>2292</v>
      </c>
      <c r="W4973" t="s">
        <v>66</v>
      </c>
      <c r="X4973" t="s">
        <v>427</v>
      </c>
      <c r="Y4973" t="s">
        <v>2263</v>
      </c>
      <c r="AF4973" t="s">
        <v>2292</v>
      </c>
      <c r="AG4973" t="s">
        <v>2293</v>
      </c>
      <c r="AH4973" t="s">
        <v>430</v>
      </c>
      <c r="AI4973" t="s">
        <v>431</v>
      </c>
      <c r="AM4973">
        <v>260001</v>
      </c>
      <c r="BA4973" s="6">
        <v>-800</v>
      </c>
      <c r="BE4973">
        <f t="shared" si="335"/>
        <v>0</v>
      </c>
      <c r="BF4973" s="6">
        <f t="shared" si="336"/>
        <v>0</v>
      </c>
      <c r="BG4973" s="7" t="s">
        <v>71</v>
      </c>
      <c r="BH4973" t="e">
        <f>+VLOOKUP(AF4973,Sheet4!A:A,1,FALSE)</f>
        <v>#N/A</v>
      </c>
      <c r="BL4973" s="6">
        <v>0</v>
      </c>
      <c r="BM4973" s="59">
        <f t="shared" si="337"/>
        <v>0</v>
      </c>
      <c r="BN4973" t="s">
        <v>2294</v>
      </c>
    </row>
    <row r="4974" spans="1:67" ht="13" customHeight="1" x14ac:dyDescent="0.3">
      <c r="A4974" s="5">
        <v>46114</v>
      </c>
      <c r="B4974" t="s">
        <v>63</v>
      </c>
      <c r="F4974">
        <v>3030</v>
      </c>
      <c r="G4974">
        <v>3030</v>
      </c>
      <c r="H4974">
        <v>4185</v>
      </c>
      <c r="I4974" s="6">
        <v>1155</v>
      </c>
      <c r="Q4974" t="s">
        <v>64</v>
      </c>
      <c r="U4974">
        <v>2601466</v>
      </c>
      <c r="V4974" t="s">
        <v>2295</v>
      </c>
      <c r="W4974" t="s">
        <v>169</v>
      </c>
      <c r="X4974" t="s">
        <v>183</v>
      </c>
      <c r="Y4974" t="s">
        <v>773</v>
      </c>
      <c r="AF4974" t="s">
        <v>2295</v>
      </c>
      <c r="AG4974" t="s">
        <v>2296</v>
      </c>
      <c r="AH4974" t="s">
        <v>186</v>
      </c>
      <c r="AI4974" t="s">
        <v>187</v>
      </c>
      <c r="AM4974">
        <v>260001</v>
      </c>
      <c r="BB4974" s="9">
        <v>3030</v>
      </c>
      <c r="BE4974">
        <f t="shared" si="335"/>
        <v>3030</v>
      </c>
      <c r="BF4974" s="6">
        <f t="shared" si="336"/>
        <v>-1155</v>
      </c>
      <c r="BG4974" s="12" t="s">
        <v>99</v>
      </c>
      <c r="BH4974" t="e">
        <f>+VLOOKUP(AF4974,Sheet4!A:A,1,FALSE)</f>
        <v>#N/A</v>
      </c>
      <c r="BL4974">
        <v>3030</v>
      </c>
      <c r="BM4974" s="59">
        <f t="shared" si="337"/>
        <v>1155</v>
      </c>
      <c r="BN4974" t="s">
        <v>2297</v>
      </c>
      <c r="BO4974" t="s">
        <v>101</v>
      </c>
    </row>
    <row r="4975" spans="1:67" ht="13" customHeight="1" x14ac:dyDescent="0.3">
      <c r="A4975" s="5">
        <v>46114</v>
      </c>
      <c r="B4975" t="s">
        <v>74</v>
      </c>
      <c r="F4975" s="8">
        <v>202</v>
      </c>
      <c r="G4975">
        <v>101</v>
      </c>
      <c r="H4975">
        <v>279</v>
      </c>
      <c r="I4975" s="6">
        <v>77</v>
      </c>
      <c r="Q4975" t="s">
        <v>75</v>
      </c>
      <c r="U4975">
        <v>2601466</v>
      </c>
      <c r="V4975" t="s">
        <v>2295</v>
      </c>
      <c r="W4975" t="s">
        <v>169</v>
      </c>
      <c r="X4975" t="s">
        <v>183</v>
      </c>
      <c r="Y4975" t="s">
        <v>773</v>
      </c>
      <c r="AF4975" t="s">
        <v>2295</v>
      </c>
      <c r="AG4975" t="s">
        <v>2296</v>
      </c>
      <c r="AH4975" t="s">
        <v>186</v>
      </c>
      <c r="AI4975" t="s">
        <v>187</v>
      </c>
      <c r="AM4975">
        <v>260001</v>
      </c>
      <c r="BE4975">
        <f t="shared" si="335"/>
        <v>0</v>
      </c>
      <c r="BF4975" s="6">
        <f t="shared" si="336"/>
        <v>-279</v>
      </c>
      <c r="BG4975" s="7" t="s">
        <v>71</v>
      </c>
      <c r="BH4975" t="e">
        <f>+VLOOKUP(AF4975,Sheet4!A:A,1,FALSE)</f>
        <v>#N/A</v>
      </c>
      <c r="BL4975">
        <v>101</v>
      </c>
      <c r="BM4975" s="59">
        <f t="shared" si="337"/>
        <v>178</v>
      </c>
      <c r="BN4975" t="s">
        <v>2297</v>
      </c>
    </row>
    <row r="4976" spans="1:67" ht="13" customHeight="1" x14ac:dyDescent="0.3">
      <c r="A4976" s="5">
        <v>46114</v>
      </c>
      <c r="B4976" t="s">
        <v>76</v>
      </c>
      <c r="F4976">
        <v>4040</v>
      </c>
      <c r="G4976">
        <v>4040</v>
      </c>
      <c r="H4976">
        <v>5580</v>
      </c>
      <c r="I4976" s="6">
        <v>1540</v>
      </c>
      <c r="Q4976" t="s">
        <v>77</v>
      </c>
      <c r="U4976">
        <v>2601466</v>
      </c>
      <c r="V4976" t="s">
        <v>2295</v>
      </c>
      <c r="W4976" t="s">
        <v>169</v>
      </c>
      <c r="X4976" t="s">
        <v>183</v>
      </c>
      <c r="Y4976" t="s">
        <v>773</v>
      </c>
      <c r="AF4976" t="s">
        <v>2295</v>
      </c>
      <c r="AG4976" t="s">
        <v>2296</v>
      </c>
      <c r="AH4976" t="s">
        <v>186</v>
      </c>
      <c r="AI4976" t="s">
        <v>187</v>
      </c>
      <c r="AM4976">
        <v>260001</v>
      </c>
      <c r="BE4976">
        <f t="shared" si="335"/>
        <v>0</v>
      </c>
      <c r="BF4976" s="6">
        <f t="shared" si="336"/>
        <v>-5580</v>
      </c>
      <c r="BG4976" s="7" t="s">
        <v>71</v>
      </c>
      <c r="BH4976" t="e">
        <f>+VLOOKUP(AF4976,Sheet4!A:A,1,FALSE)</f>
        <v>#N/A</v>
      </c>
      <c r="BL4976">
        <v>4040</v>
      </c>
      <c r="BM4976" s="59">
        <f t="shared" si="337"/>
        <v>1540</v>
      </c>
      <c r="BN4976" t="s">
        <v>2297</v>
      </c>
    </row>
    <row r="4977" spans="1:67" ht="13" customHeight="1" x14ac:dyDescent="0.3">
      <c r="A4977" s="5">
        <v>46114</v>
      </c>
      <c r="B4977" t="s">
        <v>78</v>
      </c>
      <c r="F4977" s="8">
        <v>113</v>
      </c>
      <c r="G4977">
        <v>56.5</v>
      </c>
      <c r="H4977">
        <v>66</v>
      </c>
      <c r="I4977" s="6">
        <v>-47</v>
      </c>
      <c r="Q4977" t="s">
        <v>79</v>
      </c>
      <c r="U4977">
        <v>2601466</v>
      </c>
      <c r="V4977" t="s">
        <v>2295</v>
      </c>
      <c r="W4977" t="s">
        <v>169</v>
      </c>
      <c r="X4977" t="s">
        <v>183</v>
      </c>
      <c r="Y4977" t="s">
        <v>773</v>
      </c>
      <c r="AF4977" t="s">
        <v>2295</v>
      </c>
      <c r="AG4977" t="s">
        <v>2296</v>
      </c>
      <c r="AH4977" t="s">
        <v>186</v>
      </c>
      <c r="AI4977" t="s">
        <v>187</v>
      </c>
      <c r="AM4977">
        <v>260001</v>
      </c>
      <c r="BE4977">
        <f t="shared" si="335"/>
        <v>0</v>
      </c>
      <c r="BF4977" s="6">
        <f t="shared" si="336"/>
        <v>-66</v>
      </c>
      <c r="BG4977" s="7" t="s">
        <v>71</v>
      </c>
      <c r="BH4977" t="e">
        <f>+VLOOKUP(AF4977,Sheet4!A:A,1,FALSE)</f>
        <v>#N/A</v>
      </c>
      <c r="BL4977">
        <v>56.5</v>
      </c>
      <c r="BM4977" s="59">
        <f t="shared" si="337"/>
        <v>9.5</v>
      </c>
      <c r="BN4977" t="s">
        <v>2297</v>
      </c>
    </row>
    <row r="4978" spans="1:67" ht="13" customHeight="1" x14ac:dyDescent="0.3">
      <c r="A4978" s="5">
        <v>46114</v>
      </c>
      <c r="B4978" t="s">
        <v>80</v>
      </c>
      <c r="F4978">
        <v>1412.5</v>
      </c>
      <c r="G4978">
        <v>1412.5</v>
      </c>
      <c r="H4978">
        <v>825</v>
      </c>
      <c r="I4978" s="6">
        <v>-587.5</v>
      </c>
      <c r="Q4978" t="s">
        <v>81</v>
      </c>
      <c r="U4978">
        <v>2601466</v>
      </c>
      <c r="V4978" t="s">
        <v>2295</v>
      </c>
      <c r="W4978" t="s">
        <v>169</v>
      </c>
      <c r="X4978" t="s">
        <v>183</v>
      </c>
      <c r="Y4978" t="s">
        <v>773</v>
      </c>
      <c r="AF4978" t="s">
        <v>2295</v>
      </c>
      <c r="AG4978" t="s">
        <v>2296</v>
      </c>
      <c r="AH4978" t="s">
        <v>186</v>
      </c>
      <c r="AI4978" t="s">
        <v>187</v>
      </c>
      <c r="AM4978">
        <v>260001</v>
      </c>
      <c r="BB4978" s="9">
        <v>1412</v>
      </c>
      <c r="BE4978">
        <f t="shared" si="335"/>
        <v>1412</v>
      </c>
      <c r="BF4978" s="6">
        <f t="shared" si="336"/>
        <v>587</v>
      </c>
      <c r="BG4978" s="12" t="s">
        <v>99</v>
      </c>
      <c r="BH4978" t="e">
        <f>+VLOOKUP(AF4978,Sheet4!A:A,1,FALSE)</f>
        <v>#N/A</v>
      </c>
      <c r="BL4978">
        <v>1412.5</v>
      </c>
      <c r="BM4978" s="59">
        <f t="shared" si="337"/>
        <v>-587.5</v>
      </c>
      <c r="BN4978" t="s">
        <v>2297</v>
      </c>
    </row>
    <row r="4979" spans="1:67" ht="13" customHeight="1" x14ac:dyDescent="0.3">
      <c r="A4979" s="5">
        <v>46114</v>
      </c>
      <c r="B4979" t="s">
        <v>82</v>
      </c>
      <c r="F4979" s="8">
        <v>267</v>
      </c>
      <c r="G4979">
        <v>133.5</v>
      </c>
      <c r="H4979">
        <v>639</v>
      </c>
      <c r="I4979" s="6">
        <v>372</v>
      </c>
      <c r="Q4979" t="s">
        <v>83</v>
      </c>
      <c r="U4979">
        <v>2601466</v>
      </c>
      <c r="V4979" t="s">
        <v>2295</v>
      </c>
      <c r="W4979" t="s">
        <v>169</v>
      </c>
      <c r="X4979" t="s">
        <v>183</v>
      </c>
      <c r="Y4979" t="s">
        <v>773</v>
      </c>
      <c r="AF4979" t="s">
        <v>2295</v>
      </c>
      <c r="AG4979" t="s">
        <v>2296</v>
      </c>
      <c r="AH4979" t="s">
        <v>186</v>
      </c>
      <c r="AI4979" t="s">
        <v>187</v>
      </c>
      <c r="AM4979">
        <v>260001</v>
      </c>
      <c r="BE4979">
        <f t="shared" si="335"/>
        <v>0</v>
      </c>
      <c r="BF4979" s="6">
        <f t="shared" si="336"/>
        <v>-639</v>
      </c>
      <c r="BG4979" s="7" t="s">
        <v>71</v>
      </c>
      <c r="BH4979" t="e">
        <f>+VLOOKUP(AF4979,Sheet4!A:A,1,FALSE)</f>
        <v>#N/A</v>
      </c>
      <c r="BL4979">
        <v>133.5</v>
      </c>
      <c r="BM4979" s="59">
        <f t="shared" si="337"/>
        <v>505.5</v>
      </c>
      <c r="BN4979" t="s">
        <v>2297</v>
      </c>
    </row>
    <row r="4980" spans="1:67" ht="13" customHeight="1" x14ac:dyDescent="0.3">
      <c r="A4980" s="5">
        <v>46114</v>
      </c>
      <c r="B4980" t="s">
        <v>84</v>
      </c>
      <c r="F4980">
        <v>4450</v>
      </c>
      <c r="G4980">
        <v>4450</v>
      </c>
      <c r="H4980">
        <v>10650</v>
      </c>
      <c r="I4980" s="6">
        <v>6200</v>
      </c>
      <c r="Q4980" t="s">
        <v>85</v>
      </c>
      <c r="U4980">
        <v>2601466</v>
      </c>
      <c r="V4980" t="s">
        <v>2295</v>
      </c>
      <c r="W4980" t="s">
        <v>169</v>
      </c>
      <c r="X4980" t="s">
        <v>183</v>
      </c>
      <c r="Y4980" t="s">
        <v>773</v>
      </c>
      <c r="AF4980" t="s">
        <v>2295</v>
      </c>
      <c r="AG4980" t="s">
        <v>2296</v>
      </c>
      <c r="AH4980" t="s">
        <v>186</v>
      </c>
      <c r="AI4980" t="s">
        <v>187</v>
      </c>
      <c r="AM4980">
        <v>260001</v>
      </c>
      <c r="BE4980">
        <f t="shared" si="335"/>
        <v>0</v>
      </c>
      <c r="BF4980" s="6">
        <f t="shared" si="336"/>
        <v>-10650</v>
      </c>
      <c r="BG4980" s="7" t="s">
        <v>71</v>
      </c>
      <c r="BH4980" t="e">
        <f>+VLOOKUP(AF4980,Sheet4!A:A,1,FALSE)</f>
        <v>#N/A</v>
      </c>
      <c r="BL4980">
        <v>4450</v>
      </c>
      <c r="BM4980" s="59">
        <f t="shared" si="337"/>
        <v>6200</v>
      </c>
      <c r="BN4980" t="s">
        <v>2297</v>
      </c>
    </row>
    <row r="4981" spans="1:67" ht="13" customHeight="1" x14ac:dyDescent="0.3">
      <c r="A4981" s="5">
        <v>46114</v>
      </c>
      <c r="B4981" t="s">
        <v>63</v>
      </c>
      <c r="F4981">
        <v>2700</v>
      </c>
      <c r="G4981">
        <v>2700</v>
      </c>
      <c r="H4981">
        <v>3975</v>
      </c>
      <c r="I4981" s="6">
        <v>1275</v>
      </c>
      <c r="Q4981" t="s">
        <v>64</v>
      </c>
      <c r="U4981">
        <v>2601467</v>
      </c>
      <c r="V4981" t="s">
        <v>2298</v>
      </c>
      <c r="W4981" t="s">
        <v>94</v>
      </c>
      <c r="X4981" t="s">
        <v>952</v>
      </c>
      <c r="Y4981" t="s">
        <v>2299</v>
      </c>
      <c r="AF4981" t="s">
        <v>2298</v>
      </c>
      <c r="AG4981" t="s">
        <v>2300</v>
      </c>
      <c r="AH4981" t="s">
        <v>955</v>
      </c>
      <c r="AI4981">
        <v>847825846</v>
      </c>
      <c r="AM4981">
        <v>260001</v>
      </c>
      <c r="BE4981">
        <f t="shared" si="335"/>
        <v>0</v>
      </c>
      <c r="BF4981" s="6">
        <f t="shared" si="336"/>
        <v>-3975</v>
      </c>
      <c r="BG4981" s="7" t="s">
        <v>71</v>
      </c>
      <c r="BH4981" t="e">
        <f>+VLOOKUP(AF4981,Sheet4!A:A,1,FALSE)</f>
        <v>#N/A</v>
      </c>
      <c r="BL4981">
        <v>2700</v>
      </c>
      <c r="BM4981" s="59">
        <f t="shared" si="337"/>
        <v>1275</v>
      </c>
      <c r="BN4981" t="s">
        <v>2301</v>
      </c>
      <c r="BO4981" t="s">
        <v>73</v>
      </c>
    </row>
    <row r="4982" spans="1:67" ht="13" customHeight="1" x14ac:dyDescent="0.3">
      <c r="A4982" s="5">
        <v>46114</v>
      </c>
      <c r="B4982" t="s">
        <v>63</v>
      </c>
      <c r="F4982">
        <v>60</v>
      </c>
      <c r="G4982">
        <v>60</v>
      </c>
      <c r="H4982">
        <v>90</v>
      </c>
      <c r="I4982" s="6">
        <v>30</v>
      </c>
      <c r="Q4982" t="s">
        <v>64</v>
      </c>
      <c r="U4982">
        <v>2601467</v>
      </c>
      <c r="V4982" t="s">
        <v>2298</v>
      </c>
      <c r="W4982" t="s">
        <v>94</v>
      </c>
      <c r="X4982" t="s">
        <v>952</v>
      </c>
      <c r="Y4982" t="s">
        <v>810</v>
      </c>
      <c r="AF4982" t="s">
        <v>2298</v>
      </c>
      <c r="AG4982" t="s">
        <v>2300</v>
      </c>
      <c r="AH4982" t="s">
        <v>955</v>
      </c>
      <c r="AI4982">
        <v>847825846</v>
      </c>
      <c r="AM4982">
        <v>260001</v>
      </c>
      <c r="BE4982">
        <f t="shared" si="335"/>
        <v>0</v>
      </c>
      <c r="BF4982" s="6">
        <f t="shared" si="336"/>
        <v>-90</v>
      </c>
      <c r="BG4982" s="7" t="s">
        <v>71</v>
      </c>
      <c r="BH4982" t="e">
        <f>+VLOOKUP(AF4982,Sheet4!A:A,1,FALSE)</f>
        <v>#N/A</v>
      </c>
      <c r="BL4982">
        <v>60</v>
      </c>
      <c r="BM4982" s="59">
        <f t="shared" si="337"/>
        <v>30</v>
      </c>
      <c r="BN4982" t="s">
        <v>2301</v>
      </c>
      <c r="BO4982" t="s">
        <v>73</v>
      </c>
    </row>
    <row r="4983" spans="1:67" ht="13" customHeight="1" x14ac:dyDescent="0.3">
      <c r="A4983" s="5">
        <v>46114</v>
      </c>
      <c r="B4983" t="s">
        <v>74</v>
      </c>
      <c r="F4983" s="8">
        <v>180</v>
      </c>
      <c r="G4983">
        <v>90</v>
      </c>
      <c r="H4983">
        <v>265</v>
      </c>
      <c r="I4983" s="6">
        <v>85</v>
      </c>
      <c r="Q4983" t="s">
        <v>75</v>
      </c>
      <c r="U4983">
        <v>2601467</v>
      </c>
      <c r="V4983" t="s">
        <v>2298</v>
      </c>
      <c r="W4983" t="s">
        <v>94</v>
      </c>
      <c r="X4983" t="s">
        <v>952</v>
      </c>
      <c r="Y4983" t="s">
        <v>2299</v>
      </c>
      <c r="AF4983" t="s">
        <v>2298</v>
      </c>
      <c r="AG4983" t="s">
        <v>2300</v>
      </c>
      <c r="AH4983" t="s">
        <v>955</v>
      </c>
      <c r="AI4983">
        <v>847825846</v>
      </c>
      <c r="AM4983">
        <v>260001</v>
      </c>
      <c r="BE4983">
        <f t="shared" si="335"/>
        <v>0</v>
      </c>
      <c r="BF4983" s="6">
        <f t="shared" si="336"/>
        <v>-265</v>
      </c>
      <c r="BG4983" s="7" t="s">
        <v>71</v>
      </c>
      <c r="BH4983" t="e">
        <f>+VLOOKUP(AF4983,Sheet4!A:A,1,FALSE)</f>
        <v>#N/A</v>
      </c>
      <c r="BL4983">
        <v>90</v>
      </c>
      <c r="BM4983" s="59">
        <f t="shared" si="337"/>
        <v>175</v>
      </c>
      <c r="BN4983" t="s">
        <v>2301</v>
      </c>
    </row>
    <row r="4984" spans="1:67" ht="13" customHeight="1" x14ac:dyDescent="0.3">
      <c r="A4984" s="5">
        <v>46114</v>
      </c>
      <c r="B4984" t="s">
        <v>74</v>
      </c>
      <c r="F4984" s="8">
        <v>4</v>
      </c>
      <c r="G4984">
        <v>2</v>
      </c>
      <c r="H4984">
        <v>6</v>
      </c>
      <c r="I4984" s="6">
        <v>2</v>
      </c>
      <c r="Q4984" t="s">
        <v>75</v>
      </c>
      <c r="U4984">
        <v>2601467</v>
      </c>
      <c r="V4984" t="s">
        <v>2298</v>
      </c>
      <c r="W4984" t="s">
        <v>94</v>
      </c>
      <c r="X4984" t="s">
        <v>952</v>
      </c>
      <c r="Y4984" t="s">
        <v>810</v>
      </c>
      <c r="AF4984" t="s">
        <v>2298</v>
      </c>
      <c r="AG4984" t="s">
        <v>2300</v>
      </c>
      <c r="AH4984" t="s">
        <v>955</v>
      </c>
      <c r="AI4984">
        <v>847825846</v>
      </c>
      <c r="AM4984">
        <v>260001</v>
      </c>
      <c r="BE4984">
        <f t="shared" si="335"/>
        <v>0</v>
      </c>
      <c r="BF4984" s="6">
        <f t="shared" si="336"/>
        <v>-6</v>
      </c>
      <c r="BG4984" s="7" t="s">
        <v>71</v>
      </c>
      <c r="BH4984" t="e">
        <f>+VLOOKUP(AF4984,Sheet4!A:A,1,FALSE)</f>
        <v>#N/A</v>
      </c>
      <c r="BL4984">
        <v>2</v>
      </c>
      <c r="BM4984" s="59">
        <f t="shared" si="337"/>
        <v>4</v>
      </c>
      <c r="BN4984" t="s">
        <v>2301</v>
      </c>
    </row>
    <row r="4985" spans="1:67" ht="13" customHeight="1" x14ac:dyDescent="0.3">
      <c r="A4985" s="5">
        <v>46114</v>
      </c>
      <c r="B4985" t="s">
        <v>76</v>
      </c>
      <c r="F4985">
        <v>3600</v>
      </c>
      <c r="G4985">
        <v>3600</v>
      </c>
      <c r="H4985">
        <v>5300</v>
      </c>
      <c r="I4985" s="6">
        <v>1700</v>
      </c>
      <c r="Q4985" t="s">
        <v>77</v>
      </c>
      <c r="U4985">
        <v>2601467</v>
      </c>
      <c r="V4985" t="s">
        <v>2298</v>
      </c>
      <c r="W4985" t="s">
        <v>94</v>
      </c>
      <c r="X4985" t="s">
        <v>952</v>
      </c>
      <c r="Y4985" t="s">
        <v>2299</v>
      </c>
      <c r="AF4985" t="s">
        <v>2298</v>
      </c>
      <c r="AG4985" t="s">
        <v>2300</v>
      </c>
      <c r="AH4985" t="s">
        <v>955</v>
      </c>
      <c r="AI4985">
        <v>847825846</v>
      </c>
      <c r="AM4985">
        <v>260001</v>
      </c>
      <c r="BE4985">
        <f t="shared" si="335"/>
        <v>0</v>
      </c>
      <c r="BF4985" s="6">
        <f t="shared" si="336"/>
        <v>-5300</v>
      </c>
      <c r="BG4985" s="7" t="s">
        <v>71</v>
      </c>
      <c r="BH4985" t="e">
        <f>+VLOOKUP(AF4985,Sheet4!A:A,1,FALSE)</f>
        <v>#N/A</v>
      </c>
      <c r="BL4985">
        <v>3600</v>
      </c>
      <c r="BM4985" s="59">
        <f t="shared" si="337"/>
        <v>1700</v>
      </c>
      <c r="BN4985" t="s">
        <v>2301</v>
      </c>
    </row>
    <row r="4986" spans="1:67" ht="13" customHeight="1" x14ac:dyDescent="0.3">
      <c r="A4986" s="5">
        <v>46114</v>
      </c>
      <c r="B4986" t="s">
        <v>76</v>
      </c>
      <c r="F4986">
        <v>80</v>
      </c>
      <c r="G4986">
        <v>80</v>
      </c>
      <c r="H4986">
        <v>120</v>
      </c>
      <c r="I4986" s="6">
        <v>40</v>
      </c>
      <c r="Q4986" t="s">
        <v>77</v>
      </c>
      <c r="U4986">
        <v>2601467</v>
      </c>
      <c r="V4986" t="s">
        <v>2298</v>
      </c>
      <c r="W4986" t="s">
        <v>94</v>
      </c>
      <c r="X4986" t="s">
        <v>952</v>
      </c>
      <c r="Y4986" t="s">
        <v>810</v>
      </c>
      <c r="AF4986" t="s">
        <v>2298</v>
      </c>
      <c r="AG4986" t="s">
        <v>2300</v>
      </c>
      <c r="AH4986" t="s">
        <v>955</v>
      </c>
      <c r="AI4986">
        <v>847825846</v>
      </c>
      <c r="AM4986">
        <v>260001</v>
      </c>
      <c r="BE4986">
        <f t="shared" si="335"/>
        <v>0</v>
      </c>
      <c r="BF4986" s="6">
        <f t="shared" si="336"/>
        <v>-120</v>
      </c>
      <c r="BG4986" s="7" t="s">
        <v>71</v>
      </c>
      <c r="BH4986" t="e">
        <f>+VLOOKUP(AF4986,Sheet4!A:A,1,FALSE)</f>
        <v>#N/A</v>
      </c>
      <c r="BL4986">
        <v>80</v>
      </c>
      <c r="BM4986" s="59">
        <f t="shared" si="337"/>
        <v>40</v>
      </c>
      <c r="BN4986" t="s">
        <v>2301</v>
      </c>
    </row>
    <row r="4987" spans="1:67" ht="13" customHeight="1" x14ac:dyDescent="0.3">
      <c r="A4987" s="5">
        <v>46114</v>
      </c>
      <c r="B4987" t="s">
        <v>78</v>
      </c>
      <c r="F4987" s="8">
        <v>119</v>
      </c>
      <c r="G4987">
        <v>59.5</v>
      </c>
      <c r="H4987">
        <v>206</v>
      </c>
      <c r="I4987" s="6">
        <v>87</v>
      </c>
      <c r="Q4987" t="s">
        <v>79</v>
      </c>
      <c r="U4987">
        <v>2601467</v>
      </c>
      <c r="V4987" t="s">
        <v>2298</v>
      </c>
      <c r="W4987" t="s">
        <v>94</v>
      </c>
      <c r="X4987" t="s">
        <v>952</v>
      </c>
      <c r="Y4987" t="s">
        <v>2299</v>
      </c>
      <c r="AF4987" t="s">
        <v>2298</v>
      </c>
      <c r="AG4987" t="s">
        <v>2300</v>
      </c>
      <c r="AH4987" t="s">
        <v>955</v>
      </c>
      <c r="AI4987">
        <v>847825846</v>
      </c>
      <c r="AM4987">
        <v>260001</v>
      </c>
      <c r="BE4987">
        <f t="shared" si="335"/>
        <v>0</v>
      </c>
      <c r="BF4987" s="6">
        <f t="shared" si="336"/>
        <v>-206</v>
      </c>
      <c r="BG4987" s="7" t="s">
        <v>71</v>
      </c>
      <c r="BH4987" t="e">
        <f>+VLOOKUP(AF4987,Sheet4!A:A,1,FALSE)</f>
        <v>#N/A</v>
      </c>
      <c r="BL4987">
        <v>59.5</v>
      </c>
      <c r="BM4987" s="59">
        <f t="shared" si="337"/>
        <v>146.5</v>
      </c>
      <c r="BN4987" t="s">
        <v>2301</v>
      </c>
    </row>
    <row r="4988" spans="1:67" ht="13" customHeight="1" x14ac:dyDescent="0.3">
      <c r="A4988" s="5">
        <v>46114</v>
      </c>
      <c r="B4988" t="s">
        <v>78</v>
      </c>
      <c r="F4988" s="8">
        <v>2</v>
      </c>
      <c r="G4988">
        <v>1</v>
      </c>
      <c r="H4988">
        <v>3</v>
      </c>
      <c r="I4988" s="6">
        <v>1</v>
      </c>
      <c r="Q4988" t="s">
        <v>79</v>
      </c>
      <c r="U4988">
        <v>2601467</v>
      </c>
      <c r="V4988" t="s">
        <v>2298</v>
      </c>
      <c r="W4988" t="s">
        <v>94</v>
      </c>
      <c r="X4988" t="s">
        <v>952</v>
      </c>
      <c r="Y4988" t="s">
        <v>810</v>
      </c>
      <c r="AF4988" t="s">
        <v>2298</v>
      </c>
      <c r="AG4988" t="s">
        <v>2300</v>
      </c>
      <c r="AH4988" t="s">
        <v>955</v>
      </c>
      <c r="AI4988">
        <v>847825846</v>
      </c>
      <c r="AM4988">
        <v>260001</v>
      </c>
      <c r="BE4988">
        <f t="shared" si="335"/>
        <v>0</v>
      </c>
      <c r="BF4988" s="6">
        <f t="shared" si="336"/>
        <v>-3</v>
      </c>
      <c r="BG4988" s="7" t="s">
        <v>71</v>
      </c>
      <c r="BH4988" t="e">
        <f>+VLOOKUP(AF4988,Sheet4!A:A,1,FALSE)</f>
        <v>#N/A</v>
      </c>
      <c r="BL4988">
        <v>1</v>
      </c>
      <c r="BM4988" s="59">
        <f t="shared" si="337"/>
        <v>2</v>
      </c>
      <c r="BN4988" t="s">
        <v>2301</v>
      </c>
    </row>
    <row r="4989" spans="1:67" ht="13" customHeight="1" x14ac:dyDescent="0.3">
      <c r="A4989" s="5">
        <v>46114</v>
      </c>
      <c r="B4989" t="s">
        <v>80</v>
      </c>
      <c r="F4989">
        <v>1487.5</v>
      </c>
      <c r="G4989">
        <v>1487.5</v>
      </c>
      <c r="H4989">
        <v>2575</v>
      </c>
      <c r="I4989" s="6">
        <v>1087.5</v>
      </c>
      <c r="Q4989" t="s">
        <v>81</v>
      </c>
      <c r="U4989">
        <v>2601467</v>
      </c>
      <c r="V4989" t="s">
        <v>2298</v>
      </c>
      <c r="W4989" t="s">
        <v>94</v>
      </c>
      <c r="X4989" t="s">
        <v>952</v>
      </c>
      <c r="Y4989" t="s">
        <v>2299</v>
      </c>
      <c r="AF4989" t="s">
        <v>2298</v>
      </c>
      <c r="AG4989" t="s">
        <v>2300</v>
      </c>
      <c r="AH4989" t="s">
        <v>955</v>
      </c>
      <c r="AI4989">
        <v>847825846</v>
      </c>
      <c r="AM4989">
        <v>260001</v>
      </c>
      <c r="BE4989">
        <f t="shared" si="335"/>
        <v>0</v>
      </c>
      <c r="BF4989" s="6">
        <f t="shared" si="336"/>
        <v>-2575</v>
      </c>
      <c r="BG4989" s="7" t="s">
        <v>71</v>
      </c>
      <c r="BH4989" t="e">
        <f>+VLOOKUP(AF4989,Sheet4!A:A,1,FALSE)</f>
        <v>#N/A</v>
      </c>
      <c r="BL4989">
        <v>1487.5</v>
      </c>
      <c r="BM4989" s="59">
        <f t="shared" si="337"/>
        <v>1087.5</v>
      </c>
      <c r="BN4989" t="s">
        <v>2301</v>
      </c>
    </row>
    <row r="4990" spans="1:67" ht="13" customHeight="1" x14ac:dyDescent="0.3">
      <c r="A4990" s="5">
        <v>46114</v>
      </c>
      <c r="B4990" t="s">
        <v>80</v>
      </c>
      <c r="F4990">
        <v>25</v>
      </c>
      <c r="G4990">
        <v>25</v>
      </c>
      <c r="H4990">
        <v>37.5</v>
      </c>
      <c r="I4990" s="6">
        <v>12.5</v>
      </c>
      <c r="Q4990" t="s">
        <v>81</v>
      </c>
      <c r="U4990">
        <v>2601467</v>
      </c>
      <c r="V4990" t="s">
        <v>2298</v>
      </c>
      <c r="W4990" t="s">
        <v>94</v>
      </c>
      <c r="X4990" t="s">
        <v>952</v>
      </c>
      <c r="Y4990" t="s">
        <v>810</v>
      </c>
      <c r="AF4990" t="s">
        <v>2298</v>
      </c>
      <c r="AG4990" t="s">
        <v>2300</v>
      </c>
      <c r="AH4990" t="s">
        <v>955</v>
      </c>
      <c r="AI4990">
        <v>847825846</v>
      </c>
      <c r="AM4990">
        <v>260001</v>
      </c>
      <c r="BE4990">
        <f t="shared" si="335"/>
        <v>0</v>
      </c>
      <c r="BF4990" s="6">
        <f t="shared" si="336"/>
        <v>-37.5</v>
      </c>
      <c r="BG4990" s="7" t="s">
        <v>71</v>
      </c>
      <c r="BH4990" t="e">
        <f>+VLOOKUP(AF4990,Sheet4!A:A,1,FALSE)</f>
        <v>#N/A</v>
      </c>
      <c r="BL4990">
        <v>25</v>
      </c>
      <c r="BM4990" s="59">
        <f t="shared" si="337"/>
        <v>12.5</v>
      </c>
      <c r="BN4990" t="s">
        <v>2301</v>
      </c>
    </row>
    <row r="4991" spans="1:67" ht="13" customHeight="1" x14ac:dyDescent="0.3">
      <c r="A4991" s="5">
        <v>46114</v>
      </c>
      <c r="B4991" t="s">
        <v>82</v>
      </c>
      <c r="F4991" s="8">
        <v>183</v>
      </c>
      <c r="G4991">
        <v>91.5</v>
      </c>
      <c r="H4991">
        <v>180</v>
      </c>
      <c r="I4991" s="6">
        <v>-3</v>
      </c>
      <c r="Q4991" t="s">
        <v>83</v>
      </c>
      <c r="U4991">
        <v>2601467</v>
      </c>
      <c r="V4991" t="s">
        <v>2298</v>
      </c>
      <c r="W4991" t="s">
        <v>94</v>
      </c>
      <c r="X4991" t="s">
        <v>952</v>
      </c>
      <c r="Y4991" t="s">
        <v>2299</v>
      </c>
      <c r="AF4991" t="s">
        <v>2298</v>
      </c>
      <c r="AG4991" t="s">
        <v>2300</v>
      </c>
      <c r="AH4991" t="s">
        <v>955</v>
      </c>
      <c r="AI4991">
        <v>847825846</v>
      </c>
      <c r="AM4991">
        <v>260001</v>
      </c>
      <c r="BE4991">
        <f t="shared" si="335"/>
        <v>0</v>
      </c>
      <c r="BF4991" s="6">
        <f t="shared" si="336"/>
        <v>-180</v>
      </c>
      <c r="BG4991" s="7" t="s">
        <v>71</v>
      </c>
      <c r="BH4991" t="e">
        <f>+VLOOKUP(AF4991,Sheet4!A:A,1,FALSE)</f>
        <v>#N/A</v>
      </c>
      <c r="BL4991">
        <v>91.5</v>
      </c>
      <c r="BM4991" s="59">
        <f t="shared" si="337"/>
        <v>88.5</v>
      </c>
      <c r="BN4991" t="s">
        <v>2301</v>
      </c>
    </row>
    <row r="4992" spans="1:67" ht="13" customHeight="1" x14ac:dyDescent="0.3">
      <c r="A4992" s="5">
        <v>46114</v>
      </c>
      <c r="B4992" t="s">
        <v>82</v>
      </c>
      <c r="F4992" s="8">
        <v>6</v>
      </c>
      <c r="G4992">
        <v>3</v>
      </c>
      <c r="H4992">
        <v>6</v>
      </c>
      <c r="I4992" s="6">
        <v>0</v>
      </c>
      <c r="Q4992" t="s">
        <v>83</v>
      </c>
      <c r="U4992">
        <v>2601467</v>
      </c>
      <c r="V4992" t="s">
        <v>2298</v>
      </c>
      <c r="W4992" t="s">
        <v>94</v>
      </c>
      <c r="X4992" t="s">
        <v>952</v>
      </c>
      <c r="Y4992" t="s">
        <v>810</v>
      </c>
      <c r="AF4992" t="s">
        <v>2298</v>
      </c>
      <c r="AG4992" t="s">
        <v>2300</v>
      </c>
      <c r="AH4992" t="s">
        <v>955</v>
      </c>
      <c r="AI4992">
        <v>847825846</v>
      </c>
      <c r="AM4992">
        <v>260001</v>
      </c>
      <c r="BE4992">
        <f t="shared" si="335"/>
        <v>0</v>
      </c>
      <c r="BF4992" s="6">
        <f t="shared" si="336"/>
        <v>-6</v>
      </c>
      <c r="BG4992" s="7" t="s">
        <v>71</v>
      </c>
      <c r="BH4992" t="e">
        <f>+VLOOKUP(AF4992,Sheet4!A:A,1,FALSE)</f>
        <v>#N/A</v>
      </c>
      <c r="BL4992">
        <v>3</v>
      </c>
      <c r="BM4992" s="59">
        <f t="shared" si="337"/>
        <v>3</v>
      </c>
      <c r="BN4992" t="s">
        <v>2301</v>
      </c>
    </row>
    <row r="4993" spans="1:67" ht="13" customHeight="1" x14ac:dyDescent="0.3">
      <c r="A4993" s="5">
        <v>46114</v>
      </c>
      <c r="B4993" t="s">
        <v>84</v>
      </c>
      <c r="F4993">
        <v>3050</v>
      </c>
      <c r="G4993">
        <v>3050</v>
      </c>
      <c r="H4993">
        <v>3000</v>
      </c>
      <c r="I4993" s="6">
        <v>-50</v>
      </c>
      <c r="Q4993" t="s">
        <v>85</v>
      </c>
      <c r="U4993">
        <v>2601467</v>
      </c>
      <c r="V4993" t="s">
        <v>2298</v>
      </c>
      <c r="W4993" t="s">
        <v>94</v>
      </c>
      <c r="X4993" t="s">
        <v>952</v>
      </c>
      <c r="Y4993" t="s">
        <v>2299</v>
      </c>
      <c r="AF4993" t="s">
        <v>2298</v>
      </c>
      <c r="AG4993" t="s">
        <v>2300</v>
      </c>
      <c r="AH4993" t="s">
        <v>955</v>
      </c>
      <c r="AI4993">
        <v>847825846</v>
      </c>
      <c r="AM4993">
        <v>260001</v>
      </c>
      <c r="BE4993">
        <f t="shared" si="335"/>
        <v>0</v>
      </c>
      <c r="BF4993" s="6">
        <f t="shared" si="336"/>
        <v>-3000</v>
      </c>
      <c r="BG4993" s="7" t="s">
        <v>71</v>
      </c>
      <c r="BH4993" t="e">
        <f>+VLOOKUP(AF4993,Sheet4!A:A,1,FALSE)</f>
        <v>#N/A</v>
      </c>
      <c r="BL4993">
        <v>3050</v>
      </c>
      <c r="BM4993" s="59">
        <f t="shared" si="337"/>
        <v>-50</v>
      </c>
      <c r="BN4993" t="s">
        <v>2301</v>
      </c>
    </row>
    <row r="4994" spans="1:67" ht="13" customHeight="1" x14ac:dyDescent="0.3">
      <c r="A4994" s="5">
        <v>46114</v>
      </c>
      <c r="B4994" t="s">
        <v>84</v>
      </c>
      <c r="F4994">
        <v>100</v>
      </c>
      <c r="G4994">
        <v>100</v>
      </c>
      <c r="H4994">
        <v>100</v>
      </c>
      <c r="I4994" s="6">
        <v>0</v>
      </c>
      <c r="Q4994" t="s">
        <v>85</v>
      </c>
      <c r="U4994">
        <v>2601467</v>
      </c>
      <c r="V4994" t="s">
        <v>2298</v>
      </c>
      <c r="W4994" t="s">
        <v>94</v>
      </c>
      <c r="X4994" t="s">
        <v>952</v>
      </c>
      <c r="Y4994" t="s">
        <v>810</v>
      </c>
      <c r="AF4994" t="s">
        <v>2298</v>
      </c>
      <c r="AG4994" t="s">
        <v>2300</v>
      </c>
      <c r="AH4994" t="s">
        <v>955</v>
      </c>
      <c r="AI4994">
        <v>847825846</v>
      </c>
      <c r="AM4994">
        <v>260001</v>
      </c>
      <c r="BE4994">
        <f t="shared" ref="BE4994:BE5057" si="339">+BB4994+BC4994</f>
        <v>0</v>
      </c>
      <c r="BF4994" s="6">
        <f t="shared" ref="BF4994:BF5057" si="340">+BE4994-H4994</f>
        <v>-100</v>
      </c>
      <c r="BG4994" s="7" t="s">
        <v>71</v>
      </c>
      <c r="BH4994" t="e">
        <f>+VLOOKUP(AF4994,Sheet4!A:A,1,FALSE)</f>
        <v>#N/A</v>
      </c>
      <c r="BL4994">
        <v>100</v>
      </c>
      <c r="BM4994" s="59">
        <f t="shared" ref="BM4994:BM5057" si="341">+H4994+-BL4994</f>
        <v>0</v>
      </c>
      <c r="BN4994" t="s">
        <v>2301</v>
      </c>
    </row>
    <row r="4995" spans="1:67" ht="13" customHeight="1" x14ac:dyDescent="0.3">
      <c r="A4995" s="5">
        <v>46114</v>
      </c>
      <c r="B4995" t="s">
        <v>63</v>
      </c>
      <c r="F4995">
        <v>150</v>
      </c>
      <c r="G4995">
        <v>150</v>
      </c>
      <c r="H4995" s="6">
        <v>120</v>
      </c>
      <c r="I4995" s="6">
        <f t="shared" ref="I4995:I5011" si="342">H4995-G4995</f>
        <v>-30</v>
      </c>
      <c r="J4995" s="6"/>
      <c r="K4995" s="6"/>
      <c r="Q4995" t="s">
        <v>64</v>
      </c>
      <c r="U4995">
        <v>2601468</v>
      </c>
      <c r="V4995" t="s">
        <v>2302</v>
      </c>
      <c r="W4995" t="s">
        <v>110</v>
      </c>
      <c r="X4995" t="s">
        <v>312</v>
      </c>
      <c r="Y4995" t="s">
        <v>317</v>
      </c>
      <c r="AF4995" t="s">
        <v>2302</v>
      </c>
      <c r="AG4995" t="s">
        <v>2303</v>
      </c>
      <c r="AH4995" t="s">
        <v>315</v>
      </c>
      <c r="AI4995">
        <v>847671309</v>
      </c>
      <c r="AM4995">
        <v>260001</v>
      </c>
      <c r="BA4995" s="6">
        <v>-30</v>
      </c>
      <c r="BD4995" s="9">
        <v>150</v>
      </c>
      <c r="BE4995">
        <f t="shared" si="339"/>
        <v>0</v>
      </c>
      <c r="BF4995" s="6">
        <f t="shared" si="340"/>
        <v>-120</v>
      </c>
      <c r="BG4995" s="11" t="s">
        <v>71</v>
      </c>
      <c r="BH4995" t="e">
        <f>+VLOOKUP(AF4995,Sheet4!A:A,1,FALSE)</f>
        <v>#N/A</v>
      </c>
      <c r="BL4995" s="6">
        <v>120</v>
      </c>
      <c r="BM4995" s="59">
        <f t="shared" si="341"/>
        <v>0</v>
      </c>
      <c r="BN4995" t="s">
        <v>2304</v>
      </c>
      <c r="BO4995" t="s">
        <v>73</v>
      </c>
    </row>
    <row r="4996" spans="1:67" ht="13" customHeight="1" x14ac:dyDescent="0.3">
      <c r="A4996" s="5">
        <v>46114</v>
      </c>
      <c r="B4996" t="s">
        <v>74</v>
      </c>
      <c r="F4996" s="8">
        <v>10</v>
      </c>
      <c r="G4996">
        <v>5</v>
      </c>
      <c r="H4996" s="6">
        <v>8</v>
      </c>
      <c r="I4996" s="6">
        <f t="shared" si="342"/>
        <v>3</v>
      </c>
      <c r="J4996" s="6"/>
      <c r="K4996" s="6"/>
      <c r="Q4996" t="s">
        <v>75</v>
      </c>
      <c r="U4996">
        <v>2601468</v>
      </c>
      <c r="V4996" t="s">
        <v>2302</v>
      </c>
      <c r="W4996" t="s">
        <v>110</v>
      </c>
      <c r="X4996" t="s">
        <v>312</v>
      </c>
      <c r="Y4996" t="s">
        <v>317</v>
      </c>
      <c r="AF4996" t="s">
        <v>2302</v>
      </c>
      <c r="AG4996" t="s">
        <v>2303</v>
      </c>
      <c r="AH4996" t="s">
        <v>315</v>
      </c>
      <c r="AI4996">
        <v>847671309</v>
      </c>
      <c r="AM4996">
        <v>260001</v>
      </c>
      <c r="BA4996" s="6">
        <v>-2</v>
      </c>
      <c r="BE4996">
        <f t="shared" si="339"/>
        <v>0</v>
      </c>
      <c r="BF4996" s="6">
        <f t="shared" si="340"/>
        <v>-8</v>
      </c>
      <c r="BG4996" s="7" t="s">
        <v>71</v>
      </c>
      <c r="BH4996" t="e">
        <f>+VLOOKUP(AF4996,Sheet4!A:A,1,FALSE)</f>
        <v>#N/A</v>
      </c>
      <c r="BL4996" s="6">
        <v>8</v>
      </c>
      <c r="BM4996" s="59">
        <f t="shared" si="341"/>
        <v>0</v>
      </c>
      <c r="BN4996" t="s">
        <v>2304</v>
      </c>
    </row>
    <row r="4997" spans="1:67" ht="13" customHeight="1" x14ac:dyDescent="0.3">
      <c r="A4997" s="5">
        <v>46114</v>
      </c>
      <c r="B4997" t="s">
        <v>76</v>
      </c>
      <c r="F4997">
        <v>200</v>
      </c>
      <c r="G4997">
        <v>200</v>
      </c>
      <c r="H4997" s="6">
        <v>160</v>
      </c>
      <c r="I4997" s="6">
        <f t="shared" si="342"/>
        <v>-40</v>
      </c>
      <c r="J4997" s="6"/>
      <c r="K4997" s="6"/>
      <c r="Q4997" t="s">
        <v>77</v>
      </c>
      <c r="U4997">
        <v>2601468</v>
      </c>
      <c r="V4997" t="s">
        <v>2302</v>
      </c>
      <c r="W4997" t="s">
        <v>110</v>
      </c>
      <c r="X4997" t="s">
        <v>312</v>
      </c>
      <c r="Y4997" t="s">
        <v>317</v>
      </c>
      <c r="AF4997" t="s">
        <v>2302</v>
      </c>
      <c r="AG4997" t="s">
        <v>2303</v>
      </c>
      <c r="AH4997" t="s">
        <v>315</v>
      </c>
      <c r="AI4997">
        <v>847671309</v>
      </c>
      <c r="AM4997">
        <v>260001</v>
      </c>
      <c r="BA4997" s="6">
        <v>-40</v>
      </c>
      <c r="BE4997">
        <f t="shared" si="339"/>
        <v>0</v>
      </c>
      <c r="BF4997" s="6">
        <f t="shared" si="340"/>
        <v>-160</v>
      </c>
      <c r="BG4997" s="7" t="s">
        <v>71</v>
      </c>
      <c r="BH4997" t="e">
        <f>+VLOOKUP(AF4997,Sheet4!A:A,1,FALSE)</f>
        <v>#N/A</v>
      </c>
      <c r="BL4997" s="6">
        <v>160</v>
      </c>
      <c r="BM4997" s="59">
        <f t="shared" si="341"/>
        <v>0</v>
      </c>
      <c r="BN4997" t="s">
        <v>2304</v>
      </c>
    </row>
    <row r="4998" spans="1:67" ht="13" customHeight="1" x14ac:dyDescent="0.3">
      <c r="A4998" s="5">
        <v>46114</v>
      </c>
      <c r="B4998" t="s">
        <v>78</v>
      </c>
      <c r="F4998" s="8">
        <v>10</v>
      </c>
      <c r="G4998">
        <v>5</v>
      </c>
      <c r="H4998" s="6">
        <v>8</v>
      </c>
      <c r="I4998" s="6">
        <f t="shared" si="342"/>
        <v>3</v>
      </c>
      <c r="J4998" s="6"/>
      <c r="K4998" s="6"/>
      <c r="Q4998" t="s">
        <v>79</v>
      </c>
      <c r="U4998">
        <v>2601468</v>
      </c>
      <c r="V4998" t="s">
        <v>2302</v>
      </c>
      <c r="W4998" t="s">
        <v>110</v>
      </c>
      <c r="X4998" t="s">
        <v>312</v>
      </c>
      <c r="Y4998" t="s">
        <v>317</v>
      </c>
      <c r="AF4998" t="s">
        <v>2302</v>
      </c>
      <c r="AG4998" t="s">
        <v>2303</v>
      </c>
      <c r="AH4998" t="s">
        <v>315</v>
      </c>
      <c r="AI4998">
        <v>847671309</v>
      </c>
      <c r="AM4998">
        <v>260001</v>
      </c>
      <c r="BA4998" s="6">
        <v>-2</v>
      </c>
      <c r="BE4998">
        <f t="shared" si="339"/>
        <v>0</v>
      </c>
      <c r="BF4998" s="6">
        <f t="shared" si="340"/>
        <v>-8</v>
      </c>
      <c r="BG4998" s="7" t="s">
        <v>71</v>
      </c>
      <c r="BH4998" t="e">
        <f>+VLOOKUP(AF4998,Sheet4!A:A,1,FALSE)</f>
        <v>#N/A</v>
      </c>
      <c r="BL4998" s="6">
        <v>8</v>
      </c>
      <c r="BM4998" s="59">
        <f t="shared" si="341"/>
        <v>0</v>
      </c>
      <c r="BN4998" t="s">
        <v>2304</v>
      </c>
    </row>
    <row r="4999" spans="1:67" ht="13" customHeight="1" x14ac:dyDescent="0.3">
      <c r="A4999" s="5">
        <v>46114</v>
      </c>
      <c r="B4999" t="s">
        <v>80</v>
      </c>
      <c r="F4999">
        <v>125</v>
      </c>
      <c r="G4999">
        <v>125</v>
      </c>
      <c r="H4999" s="6">
        <v>100</v>
      </c>
      <c r="I4999" s="6">
        <f t="shared" si="342"/>
        <v>-25</v>
      </c>
      <c r="J4999" s="6"/>
      <c r="K4999" s="6"/>
      <c r="Q4999" t="s">
        <v>81</v>
      </c>
      <c r="U4999">
        <v>2601468</v>
      </c>
      <c r="V4999" t="s">
        <v>2302</v>
      </c>
      <c r="W4999" t="s">
        <v>110</v>
      </c>
      <c r="X4999" t="s">
        <v>312</v>
      </c>
      <c r="Y4999" t="s">
        <v>317</v>
      </c>
      <c r="AF4999" t="s">
        <v>2302</v>
      </c>
      <c r="AG4999" t="s">
        <v>2303</v>
      </c>
      <c r="AH4999" t="s">
        <v>315</v>
      </c>
      <c r="AI4999">
        <v>847671309</v>
      </c>
      <c r="AM4999">
        <v>260001</v>
      </c>
      <c r="BA4999" s="6">
        <v>-25</v>
      </c>
      <c r="BE4999">
        <f t="shared" si="339"/>
        <v>0</v>
      </c>
      <c r="BF4999" s="6">
        <f t="shared" si="340"/>
        <v>-100</v>
      </c>
      <c r="BG4999" s="7" t="s">
        <v>71</v>
      </c>
      <c r="BH4999" t="e">
        <f>+VLOOKUP(AF4999,Sheet4!A:A,1,FALSE)</f>
        <v>#N/A</v>
      </c>
      <c r="BL4999" s="6">
        <v>100</v>
      </c>
      <c r="BM4999" s="59">
        <f t="shared" si="341"/>
        <v>0</v>
      </c>
      <c r="BN4999" t="s">
        <v>2304</v>
      </c>
    </row>
    <row r="5000" spans="1:67" ht="13" customHeight="1" x14ac:dyDescent="0.3">
      <c r="A5000" s="5">
        <v>46114</v>
      </c>
      <c r="B5000" t="s">
        <v>63</v>
      </c>
      <c r="F5000">
        <v>300</v>
      </c>
      <c r="G5000">
        <v>300</v>
      </c>
      <c r="H5000" s="6">
        <v>195</v>
      </c>
      <c r="I5000" s="6">
        <f t="shared" si="342"/>
        <v>-105</v>
      </c>
      <c r="J5000" s="6"/>
      <c r="K5000" s="6"/>
      <c r="Q5000" t="s">
        <v>64</v>
      </c>
      <c r="U5000">
        <v>2601469</v>
      </c>
      <c r="V5000" t="s">
        <v>2305</v>
      </c>
      <c r="W5000" t="s">
        <v>66</v>
      </c>
      <c r="X5000" t="s">
        <v>427</v>
      </c>
      <c r="Y5000" t="s">
        <v>831</v>
      </c>
      <c r="AF5000" t="s">
        <v>2305</v>
      </c>
      <c r="AG5000" t="s">
        <v>2306</v>
      </c>
      <c r="AH5000" t="s">
        <v>430</v>
      </c>
      <c r="AI5000" t="s">
        <v>431</v>
      </c>
      <c r="AM5000">
        <v>260001</v>
      </c>
      <c r="BA5000" s="6">
        <v>-105</v>
      </c>
      <c r="BE5000">
        <f t="shared" si="339"/>
        <v>0</v>
      </c>
      <c r="BF5000" s="6">
        <f t="shared" si="340"/>
        <v>-195</v>
      </c>
      <c r="BG5000" s="7" t="s">
        <v>71</v>
      </c>
      <c r="BH5000" t="e">
        <f>+VLOOKUP(AF5000,Sheet4!A:A,1,FALSE)</f>
        <v>#N/A</v>
      </c>
      <c r="BL5000" s="6">
        <v>195</v>
      </c>
      <c r="BM5000" s="59">
        <f t="shared" si="341"/>
        <v>0</v>
      </c>
      <c r="BN5000" t="s">
        <v>2307</v>
      </c>
      <c r="BO5000" t="s">
        <v>73</v>
      </c>
    </row>
    <row r="5001" spans="1:67" ht="13" customHeight="1" x14ac:dyDescent="0.3">
      <c r="A5001" s="5">
        <v>46114</v>
      </c>
      <c r="B5001" t="s">
        <v>74</v>
      </c>
      <c r="F5001" s="8">
        <v>20</v>
      </c>
      <c r="G5001">
        <v>10</v>
      </c>
      <c r="H5001" s="6">
        <v>13</v>
      </c>
      <c r="I5001" s="6">
        <f t="shared" si="342"/>
        <v>3</v>
      </c>
      <c r="J5001" s="6"/>
      <c r="K5001" s="6"/>
      <c r="Q5001" t="s">
        <v>75</v>
      </c>
      <c r="U5001">
        <v>2601469</v>
      </c>
      <c r="V5001" t="s">
        <v>2305</v>
      </c>
      <c r="W5001" t="s">
        <v>66</v>
      </c>
      <c r="X5001" t="s">
        <v>427</v>
      </c>
      <c r="Y5001" t="s">
        <v>831</v>
      </c>
      <c r="AF5001" t="s">
        <v>2305</v>
      </c>
      <c r="AG5001" t="s">
        <v>2306</v>
      </c>
      <c r="AH5001" t="s">
        <v>430</v>
      </c>
      <c r="AI5001" t="s">
        <v>431</v>
      </c>
      <c r="AM5001">
        <v>260001</v>
      </c>
      <c r="BA5001" s="6">
        <v>-7</v>
      </c>
      <c r="BE5001">
        <f t="shared" si="339"/>
        <v>0</v>
      </c>
      <c r="BF5001" s="6">
        <f t="shared" si="340"/>
        <v>-13</v>
      </c>
      <c r="BG5001" s="7" t="s">
        <v>71</v>
      </c>
      <c r="BH5001" t="e">
        <f>+VLOOKUP(AF5001,Sheet4!A:A,1,FALSE)</f>
        <v>#N/A</v>
      </c>
      <c r="BL5001" s="6">
        <v>13</v>
      </c>
      <c r="BM5001" s="59">
        <f t="shared" si="341"/>
        <v>0</v>
      </c>
      <c r="BN5001" t="s">
        <v>2307</v>
      </c>
    </row>
    <row r="5002" spans="1:67" ht="13" customHeight="1" x14ac:dyDescent="0.3">
      <c r="A5002" s="5">
        <v>46114</v>
      </c>
      <c r="B5002" t="s">
        <v>76</v>
      </c>
      <c r="F5002">
        <v>400</v>
      </c>
      <c r="G5002">
        <v>400</v>
      </c>
      <c r="H5002" s="6">
        <v>260</v>
      </c>
      <c r="I5002" s="6">
        <f t="shared" si="342"/>
        <v>-140</v>
      </c>
      <c r="J5002" s="6"/>
      <c r="K5002" s="6"/>
      <c r="Q5002" t="s">
        <v>77</v>
      </c>
      <c r="U5002">
        <v>2601469</v>
      </c>
      <c r="V5002" t="s">
        <v>2305</v>
      </c>
      <c r="W5002" t="s">
        <v>66</v>
      </c>
      <c r="X5002" t="s">
        <v>427</v>
      </c>
      <c r="Y5002" t="s">
        <v>831</v>
      </c>
      <c r="AF5002" t="s">
        <v>2305</v>
      </c>
      <c r="AG5002" t="s">
        <v>2306</v>
      </c>
      <c r="AH5002" t="s">
        <v>430</v>
      </c>
      <c r="AI5002" t="s">
        <v>431</v>
      </c>
      <c r="AM5002">
        <v>260001</v>
      </c>
      <c r="BA5002" s="6">
        <v>-140</v>
      </c>
      <c r="BE5002">
        <f t="shared" si="339"/>
        <v>0</v>
      </c>
      <c r="BF5002" s="6">
        <f t="shared" si="340"/>
        <v>-260</v>
      </c>
      <c r="BG5002" s="7" t="s">
        <v>71</v>
      </c>
      <c r="BH5002" t="e">
        <f>+VLOOKUP(AF5002,Sheet4!A:A,1,FALSE)</f>
        <v>#N/A</v>
      </c>
      <c r="BL5002" s="6">
        <v>260</v>
      </c>
      <c r="BM5002" s="59">
        <f t="shared" si="341"/>
        <v>0</v>
      </c>
      <c r="BN5002" t="s">
        <v>2307</v>
      </c>
    </row>
    <row r="5003" spans="1:67" ht="13" customHeight="1" x14ac:dyDescent="0.3">
      <c r="A5003" s="5">
        <v>46114</v>
      </c>
      <c r="B5003" t="s">
        <v>82</v>
      </c>
      <c r="F5003" s="8">
        <v>60</v>
      </c>
      <c r="G5003">
        <v>30</v>
      </c>
      <c r="H5003" s="6">
        <v>0</v>
      </c>
      <c r="I5003" s="6">
        <f t="shared" si="342"/>
        <v>-30</v>
      </c>
      <c r="J5003" s="6"/>
      <c r="K5003" s="6"/>
      <c r="Q5003" t="s">
        <v>83</v>
      </c>
      <c r="U5003">
        <v>2601469</v>
      </c>
      <c r="V5003" t="s">
        <v>2305</v>
      </c>
      <c r="W5003" t="s">
        <v>66</v>
      </c>
      <c r="X5003" t="s">
        <v>427</v>
      </c>
      <c r="Y5003" t="s">
        <v>831</v>
      </c>
      <c r="AF5003" t="s">
        <v>2305</v>
      </c>
      <c r="AG5003" t="s">
        <v>2306</v>
      </c>
      <c r="AH5003" t="s">
        <v>430</v>
      </c>
      <c r="AI5003" t="s">
        <v>431</v>
      </c>
      <c r="AM5003">
        <v>260001</v>
      </c>
      <c r="BA5003" s="6">
        <v>-60</v>
      </c>
      <c r="BE5003">
        <f t="shared" si="339"/>
        <v>0</v>
      </c>
      <c r="BF5003" s="6">
        <f t="shared" si="340"/>
        <v>0</v>
      </c>
      <c r="BG5003" s="7" t="s">
        <v>71</v>
      </c>
      <c r="BH5003" t="e">
        <f>+VLOOKUP(AF5003,Sheet4!A:A,1,FALSE)</f>
        <v>#N/A</v>
      </c>
      <c r="BL5003" s="6">
        <v>0</v>
      </c>
      <c r="BM5003" s="59">
        <f t="shared" si="341"/>
        <v>0</v>
      </c>
      <c r="BN5003" t="s">
        <v>2307</v>
      </c>
    </row>
    <row r="5004" spans="1:67" ht="13" customHeight="1" x14ac:dyDescent="0.3">
      <c r="A5004" s="5">
        <v>46114</v>
      </c>
      <c r="B5004" t="s">
        <v>84</v>
      </c>
      <c r="F5004">
        <v>1000</v>
      </c>
      <c r="G5004">
        <v>1000</v>
      </c>
      <c r="H5004" s="6">
        <v>0</v>
      </c>
      <c r="I5004" s="6">
        <f t="shared" si="342"/>
        <v>-1000</v>
      </c>
      <c r="J5004" s="6"/>
      <c r="K5004" s="6">
        <f>H5004/50</f>
        <v>0</v>
      </c>
      <c r="Q5004" t="s">
        <v>85</v>
      </c>
      <c r="U5004">
        <v>2601469</v>
      </c>
      <c r="V5004" t="s">
        <v>2305</v>
      </c>
      <c r="W5004" t="s">
        <v>66</v>
      </c>
      <c r="X5004" t="s">
        <v>427</v>
      </c>
      <c r="Y5004" t="s">
        <v>831</v>
      </c>
      <c r="AF5004" t="s">
        <v>2305</v>
      </c>
      <c r="AG5004" t="s">
        <v>2306</v>
      </c>
      <c r="AH5004" t="s">
        <v>430</v>
      </c>
      <c r="AI5004" t="s">
        <v>431</v>
      </c>
      <c r="AM5004">
        <v>260001</v>
      </c>
      <c r="BA5004" s="6">
        <v>-1000</v>
      </c>
      <c r="BE5004">
        <f t="shared" si="339"/>
        <v>0</v>
      </c>
      <c r="BF5004" s="6">
        <f t="shared" si="340"/>
        <v>0</v>
      </c>
      <c r="BG5004" s="7" t="s">
        <v>71</v>
      </c>
      <c r="BH5004" t="e">
        <f>+VLOOKUP(AF5004,Sheet4!A:A,1,FALSE)</f>
        <v>#N/A</v>
      </c>
      <c r="BL5004" s="6">
        <v>0</v>
      </c>
      <c r="BM5004" s="59">
        <f t="shared" si="341"/>
        <v>0</v>
      </c>
      <c r="BN5004" t="s">
        <v>2307</v>
      </c>
    </row>
    <row r="5005" spans="1:67" ht="13" customHeight="1" x14ac:dyDescent="0.3">
      <c r="A5005" s="5">
        <v>46114</v>
      </c>
      <c r="B5005" t="s">
        <v>63</v>
      </c>
      <c r="F5005">
        <v>285</v>
      </c>
      <c r="G5005">
        <v>285</v>
      </c>
      <c r="H5005" s="6">
        <v>0</v>
      </c>
      <c r="I5005" s="6">
        <f t="shared" si="342"/>
        <v>-285</v>
      </c>
      <c r="J5005" s="6"/>
      <c r="K5005" s="6"/>
      <c r="Q5005" t="s">
        <v>64</v>
      </c>
      <c r="U5005">
        <v>2601470</v>
      </c>
      <c r="V5005" t="s">
        <v>2308</v>
      </c>
      <c r="W5005" t="s">
        <v>66</v>
      </c>
      <c r="X5005" t="s">
        <v>1297</v>
      </c>
      <c r="Y5005" t="s">
        <v>2309</v>
      </c>
      <c r="AF5005" t="s">
        <v>2308</v>
      </c>
      <c r="AG5005" t="s">
        <v>2310</v>
      </c>
      <c r="AH5005" t="s">
        <v>1300</v>
      </c>
      <c r="AI5005">
        <v>864583299</v>
      </c>
      <c r="AM5005">
        <v>260001</v>
      </c>
      <c r="BA5005" s="6">
        <v>-285</v>
      </c>
      <c r="BE5005">
        <f t="shared" si="339"/>
        <v>0</v>
      </c>
      <c r="BF5005" s="6">
        <f t="shared" si="340"/>
        <v>0</v>
      </c>
      <c r="BG5005" s="7" t="s">
        <v>71</v>
      </c>
      <c r="BH5005" t="e">
        <f>+VLOOKUP(AF5005,Sheet4!A:A,1,FALSE)</f>
        <v>#N/A</v>
      </c>
      <c r="BL5005" s="6">
        <v>0</v>
      </c>
      <c r="BM5005" s="59">
        <f t="shared" si="341"/>
        <v>0</v>
      </c>
      <c r="BN5005" t="s">
        <v>2311</v>
      </c>
      <c r="BO5005" t="s">
        <v>73</v>
      </c>
    </row>
    <row r="5006" spans="1:67" ht="13" customHeight="1" x14ac:dyDescent="0.3">
      <c r="A5006" s="5">
        <v>46114</v>
      </c>
      <c r="B5006" t="s">
        <v>74</v>
      </c>
      <c r="F5006" s="8">
        <v>19</v>
      </c>
      <c r="G5006">
        <v>9.5</v>
      </c>
      <c r="H5006" s="6">
        <v>0</v>
      </c>
      <c r="I5006" s="6">
        <f t="shared" si="342"/>
        <v>-9.5</v>
      </c>
      <c r="J5006" s="6"/>
      <c r="K5006" s="6"/>
      <c r="Q5006" t="s">
        <v>75</v>
      </c>
      <c r="U5006">
        <v>2601470</v>
      </c>
      <c r="V5006" t="s">
        <v>2308</v>
      </c>
      <c r="W5006" t="s">
        <v>66</v>
      </c>
      <c r="X5006" t="s">
        <v>1297</v>
      </c>
      <c r="Y5006" t="s">
        <v>2309</v>
      </c>
      <c r="AF5006" t="s">
        <v>2308</v>
      </c>
      <c r="AG5006" t="s">
        <v>2310</v>
      </c>
      <c r="AH5006" t="s">
        <v>1300</v>
      </c>
      <c r="AI5006">
        <v>864583299</v>
      </c>
      <c r="AM5006">
        <v>260001</v>
      </c>
      <c r="BA5006" s="6">
        <v>-19</v>
      </c>
      <c r="BE5006">
        <f t="shared" si="339"/>
        <v>0</v>
      </c>
      <c r="BF5006" s="6">
        <f t="shared" si="340"/>
        <v>0</v>
      </c>
      <c r="BG5006" s="7" t="s">
        <v>71</v>
      </c>
      <c r="BH5006" t="e">
        <f>+VLOOKUP(AF5006,Sheet4!A:A,1,FALSE)</f>
        <v>#N/A</v>
      </c>
      <c r="BL5006" s="6">
        <v>0</v>
      </c>
      <c r="BM5006" s="59">
        <f t="shared" si="341"/>
        <v>0</v>
      </c>
      <c r="BN5006" t="s">
        <v>2311</v>
      </c>
    </row>
    <row r="5007" spans="1:67" ht="13" customHeight="1" x14ac:dyDescent="0.3">
      <c r="A5007" s="5">
        <v>46114</v>
      </c>
      <c r="B5007" t="s">
        <v>76</v>
      </c>
      <c r="F5007">
        <v>380</v>
      </c>
      <c r="G5007">
        <v>380</v>
      </c>
      <c r="H5007" s="6">
        <v>0</v>
      </c>
      <c r="I5007" s="6">
        <f t="shared" si="342"/>
        <v>-380</v>
      </c>
      <c r="J5007" s="6"/>
      <c r="K5007" s="6"/>
      <c r="Q5007" t="s">
        <v>77</v>
      </c>
      <c r="U5007">
        <v>2601470</v>
      </c>
      <c r="V5007" t="s">
        <v>2308</v>
      </c>
      <c r="W5007" t="s">
        <v>66</v>
      </c>
      <c r="X5007" t="s">
        <v>1297</v>
      </c>
      <c r="Y5007" t="s">
        <v>2309</v>
      </c>
      <c r="AF5007" t="s">
        <v>2308</v>
      </c>
      <c r="AG5007" t="s">
        <v>2310</v>
      </c>
      <c r="AH5007" t="s">
        <v>1300</v>
      </c>
      <c r="AI5007">
        <v>864583299</v>
      </c>
      <c r="AM5007">
        <v>260001</v>
      </c>
      <c r="BA5007" s="6">
        <v>-380</v>
      </c>
      <c r="BE5007">
        <f t="shared" si="339"/>
        <v>0</v>
      </c>
      <c r="BF5007" s="6">
        <f t="shared" si="340"/>
        <v>0</v>
      </c>
      <c r="BG5007" s="7" t="s">
        <v>71</v>
      </c>
      <c r="BH5007" t="e">
        <f>+VLOOKUP(AF5007,Sheet4!A:A,1,FALSE)</f>
        <v>#N/A</v>
      </c>
      <c r="BL5007" s="6">
        <v>0</v>
      </c>
      <c r="BM5007" s="59">
        <f t="shared" si="341"/>
        <v>0</v>
      </c>
      <c r="BN5007" t="s">
        <v>2311</v>
      </c>
    </row>
    <row r="5008" spans="1:67" ht="13" customHeight="1" x14ac:dyDescent="0.3">
      <c r="A5008" s="5">
        <v>46114</v>
      </c>
      <c r="B5008" t="s">
        <v>78</v>
      </c>
      <c r="F5008" s="8">
        <v>5</v>
      </c>
      <c r="G5008">
        <v>2.5</v>
      </c>
      <c r="H5008" s="6">
        <v>0</v>
      </c>
      <c r="I5008" s="6">
        <f t="shared" si="342"/>
        <v>-2.5</v>
      </c>
      <c r="J5008" s="6"/>
      <c r="K5008" s="6"/>
      <c r="Q5008" t="s">
        <v>79</v>
      </c>
      <c r="U5008">
        <v>2601470</v>
      </c>
      <c r="V5008" t="s">
        <v>2308</v>
      </c>
      <c r="W5008" t="s">
        <v>66</v>
      </c>
      <c r="X5008" t="s">
        <v>1297</v>
      </c>
      <c r="Y5008" t="s">
        <v>2309</v>
      </c>
      <c r="AF5008" t="s">
        <v>2308</v>
      </c>
      <c r="AG5008" t="s">
        <v>2310</v>
      </c>
      <c r="AH5008" t="s">
        <v>1300</v>
      </c>
      <c r="AI5008">
        <v>864583299</v>
      </c>
      <c r="AM5008">
        <v>260001</v>
      </c>
      <c r="BA5008" s="6">
        <v>-5</v>
      </c>
      <c r="BE5008">
        <f t="shared" si="339"/>
        <v>0</v>
      </c>
      <c r="BF5008" s="6">
        <f t="shared" si="340"/>
        <v>0</v>
      </c>
      <c r="BG5008" s="7" t="s">
        <v>71</v>
      </c>
      <c r="BH5008" t="e">
        <f>+VLOOKUP(AF5008,Sheet4!A:A,1,FALSE)</f>
        <v>#N/A</v>
      </c>
      <c r="BL5008" s="6">
        <v>0</v>
      </c>
      <c r="BM5008" s="59">
        <f t="shared" si="341"/>
        <v>0</v>
      </c>
      <c r="BN5008" t="s">
        <v>2311</v>
      </c>
    </row>
    <row r="5009" spans="1:67" ht="13" customHeight="1" x14ac:dyDescent="0.3">
      <c r="A5009" s="5">
        <v>46114</v>
      </c>
      <c r="B5009" t="s">
        <v>80</v>
      </c>
      <c r="F5009">
        <v>62.5</v>
      </c>
      <c r="G5009">
        <v>62.5</v>
      </c>
      <c r="H5009" s="6">
        <v>0</v>
      </c>
      <c r="I5009" s="6">
        <f t="shared" si="342"/>
        <v>-62.5</v>
      </c>
      <c r="J5009" s="6">
        <f>H5009/12.5</f>
        <v>0</v>
      </c>
      <c r="K5009" s="6"/>
      <c r="Q5009" t="s">
        <v>81</v>
      </c>
      <c r="U5009">
        <v>2601470</v>
      </c>
      <c r="V5009" t="s">
        <v>2308</v>
      </c>
      <c r="W5009" t="s">
        <v>66</v>
      </c>
      <c r="X5009" t="s">
        <v>1297</v>
      </c>
      <c r="Y5009" t="s">
        <v>2309</v>
      </c>
      <c r="AF5009" t="s">
        <v>2308</v>
      </c>
      <c r="AG5009" t="s">
        <v>2310</v>
      </c>
      <c r="AH5009" t="s">
        <v>1300</v>
      </c>
      <c r="AI5009">
        <v>864583299</v>
      </c>
      <c r="AM5009">
        <v>260001</v>
      </c>
      <c r="BA5009" s="6">
        <v>-62.5</v>
      </c>
      <c r="BE5009">
        <f t="shared" si="339"/>
        <v>0</v>
      </c>
      <c r="BF5009" s="6">
        <f t="shared" si="340"/>
        <v>0</v>
      </c>
      <c r="BG5009" s="7" t="s">
        <v>71</v>
      </c>
      <c r="BH5009" t="e">
        <f>+VLOOKUP(AF5009,Sheet4!A:A,1,FALSE)</f>
        <v>#N/A</v>
      </c>
      <c r="BL5009" s="6">
        <v>0</v>
      </c>
      <c r="BM5009" s="59">
        <f t="shared" si="341"/>
        <v>0</v>
      </c>
      <c r="BN5009" t="s">
        <v>2311</v>
      </c>
    </row>
    <row r="5010" spans="1:67" ht="13" customHeight="1" x14ac:dyDescent="0.3">
      <c r="A5010" s="5">
        <v>46114</v>
      </c>
      <c r="B5010" t="s">
        <v>82</v>
      </c>
      <c r="F5010" s="8">
        <v>42</v>
      </c>
      <c r="G5010">
        <v>21</v>
      </c>
      <c r="H5010" s="6">
        <v>0</v>
      </c>
      <c r="I5010" s="6">
        <f t="shared" si="342"/>
        <v>-21</v>
      </c>
      <c r="J5010" s="6"/>
      <c r="K5010" s="6"/>
      <c r="Q5010" t="s">
        <v>83</v>
      </c>
      <c r="U5010">
        <v>2601470</v>
      </c>
      <c r="V5010" t="s">
        <v>2308</v>
      </c>
      <c r="W5010" t="s">
        <v>66</v>
      </c>
      <c r="X5010" t="s">
        <v>1297</v>
      </c>
      <c r="Y5010" t="s">
        <v>2309</v>
      </c>
      <c r="AF5010" t="s">
        <v>2308</v>
      </c>
      <c r="AG5010" t="s">
        <v>2310</v>
      </c>
      <c r="AH5010" t="s">
        <v>1300</v>
      </c>
      <c r="AI5010">
        <v>864583299</v>
      </c>
      <c r="AM5010">
        <v>260001</v>
      </c>
      <c r="BA5010" s="6">
        <v>-42</v>
      </c>
      <c r="BE5010">
        <f t="shared" si="339"/>
        <v>0</v>
      </c>
      <c r="BF5010" s="6">
        <f t="shared" si="340"/>
        <v>0</v>
      </c>
      <c r="BG5010" s="7" t="s">
        <v>71</v>
      </c>
      <c r="BH5010" t="e">
        <f>+VLOOKUP(AF5010,Sheet4!A:A,1,FALSE)</f>
        <v>#N/A</v>
      </c>
      <c r="BL5010" s="6">
        <v>0</v>
      </c>
      <c r="BM5010" s="59">
        <f t="shared" si="341"/>
        <v>0</v>
      </c>
      <c r="BN5010" t="s">
        <v>2311</v>
      </c>
    </row>
    <row r="5011" spans="1:67" ht="13" customHeight="1" x14ac:dyDescent="0.3">
      <c r="A5011" s="5">
        <v>46114</v>
      </c>
      <c r="B5011" t="s">
        <v>84</v>
      </c>
      <c r="F5011">
        <v>700</v>
      </c>
      <c r="G5011">
        <v>700</v>
      </c>
      <c r="H5011" s="6">
        <v>0</v>
      </c>
      <c r="I5011" s="6">
        <f t="shared" si="342"/>
        <v>-700</v>
      </c>
      <c r="J5011" s="6"/>
      <c r="K5011" s="6">
        <f>H5011/50</f>
        <v>0</v>
      </c>
      <c r="Q5011" t="s">
        <v>85</v>
      </c>
      <c r="U5011">
        <v>2601470</v>
      </c>
      <c r="V5011" t="s">
        <v>2308</v>
      </c>
      <c r="W5011" t="s">
        <v>66</v>
      </c>
      <c r="X5011" t="s">
        <v>1297</v>
      </c>
      <c r="Y5011" t="s">
        <v>2309</v>
      </c>
      <c r="AF5011" t="s">
        <v>2308</v>
      </c>
      <c r="AG5011" t="s">
        <v>2310</v>
      </c>
      <c r="AH5011" t="s">
        <v>1300</v>
      </c>
      <c r="AI5011">
        <v>864583299</v>
      </c>
      <c r="AM5011">
        <v>260001</v>
      </c>
      <c r="BA5011" s="6">
        <v>-700</v>
      </c>
      <c r="BE5011">
        <f t="shared" si="339"/>
        <v>0</v>
      </c>
      <c r="BF5011" s="6">
        <f t="shared" si="340"/>
        <v>0</v>
      </c>
      <c r="BG5011" s="7" t="s">
        <v>71</v>
      </c>
      <c r="BH5011" t="e">
        <f>+VLOOKUP(AF5011,Sheet4!A:A,1,FALSE)</f>
        <v>#N/A</v>
      </c>
      <c r="BL5011" s="6">
        <v>0</v>
      </c>
      <c r="BM5011" s="59">
        <f t="shared" si="341"/>
        <v>0</v>
      </c>
      <c r="BN5011" t="s">
        <v>2311</v>
      </c>
    </row>
    <row r="5012" spans="1:67" ht="13" customHeight="1" x14ac:dyDescent="0.3">
      <c r="A5012" s="5">
        <v>46114</v>
      </c>
      <c r="B5012" t="s">
        <v>63</v>
      </c>
      <c r="F5012">
        <v>1785</v>
      </c>
      <c r="G5012">
        <v>1785</v>
      </c>
      <c r="H5012">
        <v>42270</v>
      </c>
      <c r="I5012" s="6">
        <v>40485</v>
      </c>
      <c r="Q5012" t="s">
        <v>64</v>
      </c>
      <c r="U5012">
        <v>2601471</v>
      </c>
      <c r="V5012" t="s">
        <v>2312</v>
      </c>
      <c r="W5012" t="s">
        <v>169</v>
      </c>
      <c r="X5012" t="s">
        <v>207</v>
      </c>
      <c r="Y5012" t="s">
        <v>922</v>
      </c>
      <c r="AF5012" t="s">
        <v>2312</v>
      </c>
      <c r="AG5012" t="s">
        <v>2313</v>
      </c>
      <c r="AH5012" t="s">
        <v>210</v>
      </c>
      <c r="AI5012">
        <v>868733522</v>
      </c>
      <c r="AM5012">
        <v>260001</v>
      </c>
      <c r="BE5012">
        <f t="shared" si="339"/>
        <v>0</v>
      </c>
      <c r="BF5012" s="6">
        <f t="shared" si="340"/>
        <v>-42270</v>
      </c>
      <c r="BG5012" s="7" t="s">
        <v>71</v>
      </c>
      <c r="BH5012" t="e">
        <f>+VLOOKUP(AF5012,Sheet4!A:A,1,FALSE)</f>
        <v>#N/A</v>
      </c>
      <c r="BL5012">
        <v>1785</v>
      </c>
      <c r="BM5012" s="59">
        <f t="shared" si="341"/>
        <v>40485</v>
      </c>
      <c r="BN5012" t="s">
        <v>2314</v>
      </c>
      <c r="BO5012" t="s">
        <v>73</v>
      </c>
    </row>
    <row r="5013" spans="1:67" ht="13" customHeight="1" x14ac:dyDescent="0.3">
      <c r="A5013" s="5">
        <v>46114</v>
      </c>
      <c r="B5013" t="s">
        <v>63</v>
      </c>
      <c r="F5013">
        <v>195</v>
      </c>
      <c r="G5013">
        <v>195</v>
      </c>
      <c r="H5013">
        <v>4620</v>
      </c>
      <c r="I5013" s="6">
        <v>4425</v>
      </c>
      <c r="Q5013" t="s">
        <v>64</v>
      </c>
      <c r="U5013">
        <v>2601471</v>
      </c>
      <c r="V5013" t="s">
        <v>2312</v>
      </c>
      <c r="W5013" t="s">
        <v>169</v>
      </c>
      <c r="X5013" t="s">
        <v>207</v>
      </c>
      <c r="Y5013" t="s">
        <v>925</v>
      </c>
      <c r="AF5013" t="s">
        <v>2312</v>
      </c>
      <c r="AG5013" t="s">
        <v>2313</v>
      </c>
      <c r="AH5013" t="s">
        <v>210</v>
      </c>
      <c r="AI5013">
        <v>868733522</v>
      </c>
      <c r="AM5013">
        <v>260001</v>
      </c>
      <c r="BE5013">
        <f t="shared" si="339"/>
        <v>0</v>
      </c>
      <c r="BF5013" s="6">
        <f t="shared" si="340"/>
        <v>-4620</v>
      </c>
      <c r="BG5013" s="7" t="s">
        <v>71</v>
      </c>
      <c r="BH5013" t="e">
        <f>+VLOOKUP(AF5013,Sheet4!A:A,1,FALSE)</f>
        <v>#N/A</v>
      </c>
      <c r="BL5013">
        <v>195</v>
      </c>
      <c r="BM5013" s="59">
        <f t="shared" si="341"/>
        <v>4425</v>
      </c>
      <c r="BN5013" t="s">
        <v>2314</v>
      </c>
      <c r="BO5013" t="s">
        <v>73</v>
      </c>
    </row>
    <row r="5014" spans="1:67" ht="13" customHeight="1" x14ac:dyDescent="0.3">
      <c r="A5014" s="5">
        <v>46114</v>
      </c>
      <c r="B5014" t="s">
        <v>74</v>
      </c>
      <c r="F5014" s="8">
        <v>119</v>
      </c>
      <c r="G5014">
        <v>59.5</v>
      </c>
      <c r="H5014">
        <v>2818</v>
      </c>
      <c r="I5014" s="6">
        <v>2699</v>
      </c>
      <c r="Q5014" t="s">
        <v>75</v>
      </c>
      <c r="U5014">
        <v>2601471</v>
      </c>
      <c r="V5014" t="s">
        <v>2312</v>
      </c>
      <c r="W5014" t="s">
        <v>169</v>
      </c>
      <c r="X5014" t="s">
        <v>207</v>
      </c>
      <c r="Y5014" t="s">
        <v>922</v>
      </c>
      <c r="AF5014" t="s">
        <v>2312</v>
      </c>
      <c r="AG5014" t="s">
        <v>2313</v>
      </c>
      <c r="AH5014" t="s">
        <v>210</v>
      </c>
      <c r="AI5014">
        <v>868733522</v>
      </c>
      <c r="AM5014">
        <v>260001</v>
      </c>
      <c r="BE5014">
        <f t="shared" si="339"/>
        <v>0</v>
      </c>
      <c r="BF5014" s="6">
        <f t="shared" si="340"/>
        <v>-2818</v>
      </c>
      <c r="BG5014" s="7" t="s">
        <v>71</v>
      </c>
      <c r="BH5014" t="e">
        <f>+VLOOKUP(AF5014,Sheet4!A:A,1,FALSE)</f>
        <v>#N/A</v>
      </c>
      <c r="BL5014">
        <v>59.5</v>
      </c>
      <c r="BM5014" s="59">
        <f t="shared" si="341"/>
        <v>2758.5</v>
      </c>
      <c r="BN5014" t="s">
        <v>2314</v>
      </c>
    </row>
    <row r="5015" spans="1:67" ht="13" customHeight="1" x14ac:dyDescent="0.3">
      <c r="A5015" s="5">
        <v>46114</v>
      </c>
      <c r="B5015" t="s">
        <v>74</v>
      </c>
      <c r="F5015" s="8">
        <v>13</v>
      </c>
      <c r="G5015">
        <v>6.5</v>
      </c>
      <c r="H5015">
        <v>308</v>
      </c>
      <c r="I5015" s="6">
        <v>295</v>
      </c>
      <c r="Q5015" t="s">
        <v>75</v>
      </c>
      <c r="U5015">
        <v>2601471</v>
      </c>
      <c r="V5015" t="s">
        <v>2312</v>
      </c>
      <c r="W5015" t="s">
        <v>169</v>
      </c>
      <c r="X5015" t="s">
        <v>207</v>
      </c>
      <c r="Y5015" t="s">
        <v>925</v>
      </c>
      <c r="AF5015" t="s">
        <v>2312</v>
      </c>
      <c r="AG5015" t="s">
        <v>2313</v>
      </c>
      <c r="AH5015" t="s">
        <v>210</v>
      </c>
      <c r="AI5015">
        <v>868733522</v>
      </c>
      <c r="AM5015">
        <v>260001</v>
      </c>
      <c r="BE5015">
        <f t="shared" si="339"/>
        <v>0</v>
      </c>
      <c r="BF5015" s="6">
        <f t="shared" si="340"/>
        <v>-308</v>
      </c>
      <c r="BG5015" s="7" t="s">
        <v>71</v>
      </c>
      <c r="BH5015" t="e">
        <f>+VLOOKUP(AF5015,Sheet4!A:A,1,FALSE)</f>
        <v>#N/A</v>
      </c>
      <c r="BL5015">
        <v>6.5</v>
      </c>
      <c r="BM5015" s="59">
        <f t="shared" si="341"/>
        <v>301.5</v>
      </c>
      <c r="BN5015" t="s">
        <v>2314</v>
      </c>
    </row>
    <row r="5016" spans="1:67" ht="13" customHeight="1" x14ac:dyDescent="0.3">
      <c r="A5016" s="5">
        <v>46114</v>
      </c>
      <c r="B5016" t="s">
        <v>76</v>
      </c>
      <c r="F5016">
        <v>2380</v>
      </c>
      <c r="G5016">
        <v>2380</v>
      </c>
      <c r="H5016">
        <v>56360</v>
      </c>
      <c r="I5016" s="6">
        <v>53980</v>
      </c>
      <c r="Q5016" t="s">
        <v>77</v>
      </c>
      <c r="U5016">
        <v>2601471</v>
      </c>
      <c r="V5016" t="s">
        <v>2312</v>
      </c>
      <c r="W5016" t="s">
        <v>169</v>
      </c>
      <c r="X5016" t="s">
        <v>207</v>
      </c>
      <c r="Y5016" t="s">
        <v>922</v>
      </c>
      <c r="AF5016" t="s">
        <v>2312</v>
      </c>
      <c r="AG5016" t="s">
        <v>2313</v>
      </c>
      <c r="AH5016" t="s">
        <v>210</v>
      </c>
      <c r="AI5016">
        <v>868733522</v>
      </c>
      <c r="AM5016">
        <v>260001</v>
      </c>
      <c r="BE5016">
        <f t="shared" si="339"/>
        <v>0</v>
      </c>
      <c r="BF5016" s="6">
        <f t="shared" si="340"/>
        <v>-56360</v>
      </c>
      <c r="BG5016" s="7" t="s">
        <v>71</v>
      </c>
      <c r="BH5016" t="e">
        <f>+VLOOKUP(AF5016,Sheet4!A:A,1,FALSE)</f>
        <v>#N/A</v>
      </c>
      <c r="BL5016">
        <v>2380</v>
      </c>
      <c r="BM5016" s="59">
        <f t="shared" si="341"/>
        <v>53980</v>
      </c>
      <c r="BN5016" t="s">
        <v>2314</v>
      </c>
    </row>
    <row r="5017" spans="1:67" ht="13" customHeight="1" x14ac:dyDescent="0.3">
      <c r="A5017" s="5">
        <v>46114</v>
      </c>
      <c r="B5017" t="s">
        <v>76</v>
      </c>
      <c r="F5017">
        <v>260</v>
      </c>
      <c r="G5017">
        <v>260</v>
      </c>
      <c r="H5017">
        <v>6160</v>
      </c>
      <c r="I5017" s="6">
        <v>5900</v>
      </c>
      <c r="Q5017" t="s">
        <v>77</v>
      </c>
      <c r="U5017">
        <v>2601471</v>
      </c>
      <c r="V5017" t="s">
        <v>2312</v>
      </c>
      <c r="W5017" t="s">
        <v>169</v>
      </c>
      <c r="X5017" t="s">
        <v>207</v>
      </c>
      <c r="Y5017" t="s">
        <v>925</v>
      </c>
      <c r="AF5017" t="s">
        <v>2312</v>
      </c>
      <c r="AG5017" t="s">
        <v>2313</v>
      </c>
      <c r="AH5017" t="s">
        <v>210</v>
      </c>
      <c r="AI5017">
        <v>868733522</v>
      </c>
      <c r="AM5017">
        <v>260001</v>
      </c>
      <c r="BE5017">
        <f t="shared" si="339"/>
        <v>0</v>
      </c>
      <c r="BF5017" s="6">
        <f t="shared" si="340"/>
        <v>-6160</v>
      </c>
      <c r="BG5017" s="7" t="s">
        <v>71</v>
      </c>
      <c r="BH5017" t="e">
        <f>+VLOOKUP(AF5017,Sheet4!A:A,1,FALSE)</f>
        <v>#N/A</v>
      </c>
      <c r="BL5017">
        <v>260</v>
      </c>
      <c r="BM5017" s="59">
        <f t="shared" si="341"/>
        <v>5900</v>
      </c>
      <c r="BN5017" t="s">
        <v>2314</v>
      </c>
    </row>
    <row r="5018" spans="1:67" ht="13" customHeight="1" x14ac:dyDescent="0.3">
      <c r="A5018" s="5">
        <v>46114</v>
      </c>
      <c r="B5018" t="s">
        <v>78</v>
      </c>
      <c r="F5018" s="8">
        <v>62</v>
      </c>
      <c r="G5018">
        <v>31</v>
      </c>
      <c r="H5018">
        <v>1525</v>
      </c>
      <c r="I5018" s="6">
        <v>1463</v>
      </c>
      <c r="Q5018" t="s">
        <v>79</v>
      </c>
      <c r="U5018">
        <v>2601471</v>
      </c>
      <c r="V5018" t="s">
        <v>2312</v>
      </c>
      <c r="W5018" t="s">
        <v>169</v>
      </c>
      <c r="X5018" t="s">
        <v>207</v>
      </c>
      <c r="Y5018" t="s">
        <v>922</v>
      </c>
      <c r="AF5018" t="s">
        <v>2312</v>
      </c>
      <c r="AG5018" t="s">
        <v>2313</v>
      </c>
      <c r="AH5018" t="s">
        <v>210</v>
      </c>
      <c r="AI5018">
        <v>868733522</v>
      </c>
      <c r="AM5018">
        <v>260001</v>
      </c>
      <c r="BE5018">
        <f t="shared" si="339"/>
        <v>0</v>
      </c>
      <c r="BF5018" s="6">
        <f t="shared" si="340"/>
        <v>-1525</v>
      </c>
      <c r="BG5018" s="7" t="s">
        <v>71</v>
      </c>
      <c r="BH5018" t="e">
        <f>+VLOOKUP(AF5018,Sheet4!A:A,1,FALSE)</f>
        <v>#N/A</v>
      </c>
      <c r="BL5018">
        <v>31</v>
      </c>
      <c r="BM5018" s="59">
        <f t="shared" si="341"/>
        <v>1494</v>
      </c>
      <c r="BN5018" t="s">
        <v>2314</v>
      </c>
    </row>
    <row r="5019" spans="1:67" ht="13" customHeight="1" x14ac:dyDescent="0.3">
      <c r="A5019" s="5">
        <v>46114</v>
      </c>
      <c r="B5019" t="s">
        <v>80</v>
      </c>
      <c r="F5019">
        <v>775</v>
      </c>
      <c r="G5019">
        <v>775</v>
      </c>
      <c r="H5019">
        <v>19062.5</v>
      </c>
      <c r="I5019" s="6">
        <v>18287.5</v>
      </c>
      <c r="Q5019" t="s">
        <v>81</v>
      </c>
      <c r="U5019">
        <v>2601471</v>
      </c>
      <c r="V5019" t="s">
        <v>2312</v>
      </c>
      <c r="W5019" t="s">
        <v>169</v>
      </c>
      <c r="X5019" t="s">
        <v>207</v>
      </c>
      <c r="Y5019" t="s">
        <v>922</v>
      </c>
      <c r="AF5019" t="s">
        <v>2312</v>
      </c>
      <c r="AG5019" t="s">
        <v>2313</v>
      </c>
      <c r="AH5019" t="s">
        <v>210</v>
      </c>
      <c r="AI5019">
        <v>868733522</v>
      </c>
      <c r="AM5019">
        <v>260001</v>
      </c>
      <c r="BC5019" s="9">
        <v>775</v>
      </c>
      <c r="BE5019">
        <f t="shared" si="339"/>
        <v>775</v>
      </c>
      <c r="BF5019" s="6">
        <f t="shared" si="340"/>
        <v>-18287.5</v>
      </c>
      <c r="BG5019" s="10" t="s">
        <v>99</v>
      </c>
      <c r="BH5019" t="e">
        <f>+VLOOKUP(AF5019,Sheet4!A:A,1,FALSE)</f>
        <v>#N/A</v>
      </c>
      <c r="BL5019">
        <v>775</v>
      </c>
      <c r="BM5019" s="59">
        <f t="shared" si="341"/>
        <v>18287.5</v>
      </c>
      <c r="BN5019" t="s">
        <v>2314</v>
      </c>
    </row>
    <row r="5020" spans="1:67" ht="13" customHeight="1" x14ac:dyDescent="0.3">
      <c r="A5020" s="5">
        <v>46114</v>
      </c>
      <c r="B5020" t="s">
        <v>82</v>
      </c>
      <c r="F5020" s="8">
        <v>171</v>
      </c>
      <c r="G5020">
        <v>85.5</v>
      </c>
      <c r="H5020">
        <v>3912</v>
      </c>
      <c r="I5020" s="6">
        <v>3741</v>
      </c>
      <c r="Q5020" t="s">
        <v>83</v>
      </c>
      <c r="U5020">
        <v>2601471</v>
      </c>
      <c r="V5020" t="s">
        <v>2312</v>
      </c>
      <c r="W5020" t="s">
        <v>169</v>
      </c>
      <c r="X5020" t="s">
        <v>207</v>
      </c>
      <c r="Y5020" t="s">
        <v>922</v>
      </c>
      <c r="AF5020" t="s">
        <v>2312</v>
      </c>
      <c r="AG5020" t="s">
        <v>2313</v>
      </c>
      <c r="AH5020" t="s">
        <v>210</v>
      </c>
      <c r="AI5020">
        <v>868733522</v>
      </c>
      <c r="AM5020">
        <v>260001</v>
      </c>
      <c r="BE5020">
        <f t="shared" si="339"/>
        <v>0</v>
      </c>
      <c r="BF5020" s="6">
        <f t="shared" si="340"/>
        <v>-3912</v>
      </c>
      <c r="BG5020" s="7" t="s">
        <v>71</v>
      </c>
      <c r="BH5020" t="e">
        <f>+VLOOKUP(AF5020,Sheet4!A:A,1,FALSE)</f>
        <v>#N/A</v>
      </c>
      <c r="BL5020">
        <v>85.5</v>
      </c>
      <c r="BM5020" s="59">
        <f t="shared" si="341"/>
        <v>3826.5</v>
      </c>
      <c r="BN5020" t="s">
        <v>2314</v>
      </c>
    </row>
    <row r="5021" spans="1:67" ht="13" customHeight="1" x14ac:dyDescent="0.3">
      <c r="A5021" s="5">
        <v>46114</v>
      </c>
      <c r="B5021" t="s">
        <v>82</v>
      </c>
      <c r="F5021" s="8">
        <v>39</v>
      </c>
      <c r="G5021">
        <v>19.5</v>
      </c>
      <c r="H5021">
        <v>891</v>
      </c>
      <c r="I5021" s="6">
        <v>852</v>
      </c>
      <c r="Q5021" t="s">
        <v>83</v>
      </c>
      <c r="U5021">
        <v>2601471</v>
      </c>
      <c r="V5021" t="s">
        <v>2312</v>
      </c>
      <c r="W5021" t="s">
        <v>169</v>
      </c>
      <c r="X5021" t="s">
        <v>207</v>
      </c>
      <c r="Y5021" t="s">
        <v>925</v>
      </c>
      <c r="AF5021" t="s">
        <v>2312</v>
      </c>
      <c r="AG5021" t="s">
        <v>2313</v>
      </c>
      <c r="AH5021" t="s">
        <v>210</v>
      </c>
      <c r="AI5021">
        <v>868733522</v>
      </c>
      <c r="AM5021">
        <v>260001</v>
      </c>
      <c r="BE5021">
        <f t="shared" si="339"/>
        <v>0</v>
      </c>
      <c r="BF5021" s="6">
        <f t="shared" si="340"/>
        <v>-891</v>
      </c>
      <c r="BG5021" s="7" t="s">
        <v>71</v>
      </c>
      <c r="BH5021" t="e">
        <f>+VLOOKUP(AF5021,Sheet4!A:A,1,FALSE)</f>
        <v>#N/A</v>
      </c>
      <c r="BL5021">
        <v>19.5</v>
      </c>
      <c r="BM5021" s="59">
        <f t="shared" si="341"/>
        <v>871.5</v>
      </c>
      <c r="BN5021" t="s">
        <v>2314</v>
      </c>
    </row>
    <row r="5022" spans="1:67" ht="13" customHeight="1" x14ac:dyDescent="0.3">
      <c r="A5022" s="5">
        <v>46114</v>
      </c>
      <c r="B5022" t="s">
        <v>84</v>
      </c>
      <c r="F5022">
        <v>2850</v>
      </c>
      <c r="G5022">
        <v>2850</v>
      </c>
      <c r="H5022">
        <v>65200</v>
      </c>
      <c r="I5022" s="6">
        <v>62350</v>
      </c>
      <c r="Q5022" t="s">
        <v>85</v>
      </c>
      <c r="U5022">
        <v>2601471</v>
      </c>
      <c r="V5022" t="s">
        <v>2312</v>
      </c>
      <c r="W5022" t="s">
        <v>169</v>
      </c>
      <c r="X5022" t="s">
        <v>207</v>
      </c>
      <c r="Y5022" t="s">
        <v>922</v>
      </c>
      <c r="AF5022" t="s">
        <v>2312</v>
      </c>
      <c r="AG5022" t="s">
        <v>2313</v>
      </c>
      <c r="AH5022" t="s">
        <v>210</v>
      </c>
      <c r="AI5022">
        <v>868733522</v>
      </c>
      <c r="AM5022">
        <v>260001</v>
      </c>
      <c r="BD5022" s="9">
        <v>2850</v>
      </c>
      <c r="BE5022">
        <f t="shared" si="339"/>
        <v>0</v>
      </c>
      <c r="BF5022" s="6">
        <f t="shared" si="340"/>
        <v>-65200</v>
      </c>
      <c r="BG5022" s="11" t="s">
        <v>71</v>
      </c>
      <c r="BH5022" t="e">
        <f>+VLOOKUP(AF5022,Sheet4!A:A,1,FALSE)</f>
        <v>#N/A</v>
      </c>
      <c r="BL5022">
        <v>2850</v>
      </c>
      <c r="BM5022" s="59">
        <f t="shared" si="341"/>
        <v>62350</v>
      </c>
      <c r="BN5022" t="s">
        <v>2314</v>
      </c>
    </row>
    <row r="5023" spans="1:67" ht="13" customHeight="1" x14ac:dyDescent="0.3">
      <c r="A5023" s="5">
        <v>46114</v>
      </c>
      <c r="B5023" t="s">
        <v>84</v>
      </c>
      <c r="F5023">
        <v>650</v>
      </c>
      <c r="G5023">
        <v>650</v>
      </c>
      <c r="H5023">
        <v>14850</v>
      </c>
      <c r="I5023" s="6">
        <v>14200</v>
      </c>
      <c r="Q5023" t="s">
        <v>85</v>
      </c>
      <c r="U5023">
        <v>2601471</v>
      </c>
      <c r="V5023" t="s">
        <v>2312</v>
      </c>
      <c r="W5023" t="s">
        <v>169</v>
      </c>
      <c r="X5023" t="s">
        <v>207</v>
      </c>
      <c r="Y5023" t="s">
        <v>925</v>
      </c>
      <c r="AF5023" t="s">
        <v>2312</v>
      </c>
      <c r="AG5023" t="s">
        <v>2313</v>
      </c>
      <c r="AH5023" t="s">
        <v>210</v>
      </c>
      <c r="AI5023">
        <v>868733522</v>
      </c>
      <c r="AM5023">
        <v>260001</v>
      </c>
      <c r="BB5023" s="9">
        <v>650</v>
      </c>
      <c r="BE5023">
        <f t="shared" si="339"/>
        <v>650</v>
      </c>
      <c r="BF5023" s="6">
        <f t="shared" si="340"/>
        <v>-14200</v>
      </c>
      <c r="BG5023" s="12" t="s">
        <v>99</v>
      </c>
      <c r="BH5023" t="e">
        <f>+VLOOKUP(AF5023,Sheet4!A:A,1,FALSE)</f>
        <v>#N/A</v>
      </c>
      <c r="BL5023">
        <v>650</v>
      </c>
      <c r="BM5023" s="59">
        <f t="shared" si="341"/>
        <v>14200</v>
      </c>
      <c r="BN5023" t="s">
        <v>2314</v>
      </c>
    </row>
    <row r="5024" spans="1:67" ht="13" customHeight="1" x14ac:dyDescent="0.3">
      <c r="A5024" s="5">
        <v>46114</v>
      </c>
      <c r="B5024" t="s">
        <v>63</v>
      </c>
      <c r="F5024">
        <v>15</v>
      </c>
      <c r="G5024">
        <v>15</v>
      </c>
      <c r="H5024">
        <f>+G5024</f>
        <v>15</v>
      </c>
      <c r="I5024" s="6">
        <f t="shared" ref="I5024:I5055" si="343">H5024-G5024</f>
        <v>0</v>
      </c>
      <c r="Q5024" t="s">
        <v>64</v>
      </c>
      <c r="U5024">
        <v>2601472</v>
      </c>
      <c r="V5024" t="s">
        <v>2315</v>
      </c>
      <c r="W5024" t="s">
        <v>169</v>
      </c>
      <c r="X5024" t="s">
        <v>207</v>
      </c>
      <c r="Y5024" t="s">
        <v>2113</v>
      </c>
      <c r="AF5024" t="s">
        <v>2315</v>
      </c>
      <c r="AG5024" t="s">
        <v>2313</v>
      </c>
      <c r="AH5024" t="s">
        <v>210</v>
      </c>
      <c r="AI5024">
        <v>868733522</v>
      </c>
      <c r="AM5024">
        <v>260001</v>
      </c>
      <c r="BE5024">
        <f t="shared" si="339"/>
        <v>0</v>
      </c>
      <c r="BF5024" s="6">
        <f t="shared" si="340"/>
        <v>-15</v>
      </c>
      <c r="BG5024" s="7" t="s">
        <v>71</v>
      </c>
      <c r="BH5024" t="e">
        <f>+VLOOKUP(AF5024,Sheet4!A:A,1,FALSE)</f>
        <v>#N/A</v>
      </c>
      <c r="BL5024">
        <v>15</v>
      </c>
      <c r="BM5024" s="59">
        <f t="shared" si="341"/>
        <v>0</v>
      </c>
      <c r="BN5024" t="s">
        <v>2316</v>
      </c>
      <c r="BO5024" t="s">
        <v>73</v>
      </c>
    </row>
    <row r="5025" spans="1:67" ht="13" customHeight="1" x14ac:dyDescent="0.3">
      <c r="A5025" s="5">
        <v>46114</v>
      </c>
      <c r="B5025" t="s">
        <v>74</v>
      </c>
      <c r="F5025" s="8">
        <v>1</v>
      </c>
      <c r="G5025">
        <v>0.5</v>
      </c>
      <c r="H5025">
        <f>+G5025</f>
        <v>0.5</v>
      </c>
      <c r="I5025" s="6">
        <f t="shared" si="343"/>
        <v>0</v>
      </c>
      <c r="Q5025" t="s">
        <v>75</v>
      </c>
      <c r="U5025">
        <v>2601472</v>
      </c>
      <c r="V5025" t="s">
        <v>2315</v>
      </c>
      <c r="W5025" t="s">
        <v>169</v>
      </c>
      <c r="X5025" t="s">
        <v>207</v>
      </c>
      <c r="Y5025" t="s">
        <v>2113</v>
      </c>
      <c r="AF5025" t="s">
        <v>2315</v>
      </c>
      <c r="AG5025" t="s">
        <v>2313</v>
      </c>
      <c r="AH5025" t="s">
        <v>210</v>
      </c>
      <c r="AI5025">
        <v>868733522</v>
      </c>
      <c r="AM5025">
        <v>260001</v>
      </c>
      <c r="BE5025">
        <f t="shared" si="339"/>
        <v>0</v>
      </c>
      <c r="BF5025" s="6">
        <f t="shared" si="340"/>
        <v>-0.5</v>
      </c>
      <c r="BG5025" s="7" t="s">
        <v>71</v>
      </c>
      <c r="BH5025" t="e">
        <f>+VLOOKUP(AF5025,Sheet4!A:A,1,FALSE)</f>
        <v>#N/A</v>
      </c>
      <c r="BL5025">
        <v>0.5</v>
      </c>
      <c r="BM5025" s="59">
        <f t="shared" si="341"/>
        <v>0</v>
      </c>
      <c r="BN5025" t="s">
        <v>2316</v>
      </c>
    </row>
    <row r="5026" spans="1:67" ht="13" customHeight="1" x14ac:dyDescent="0.3">
      <c r="A5026" s="5">
        <v>46114</v>
      </c>
      <c r="B5026" t="s">
        <v>76</v>
      </c>
      <c r="F5026">
        <v>20</v>
      </c>
      <c r="G5026">
        <v>20</v>
      </c>
      <c r="H5026">
        <f>+G5026</f>
        <v>20</v>
      </c>
      <c r="I5026" s="6">
        <f t="shared" si="343"/>
        <v>0</v>
      </c>
      <c r="Q5026" t="s">
        <v>77</v>
      </c>
      <c r="U5026">
        <v>2601472</v>
      </c>
      <c r="V5026" t="s">
        <v>2315</v>
      </c>
      <c r="W5026" t="s">
        <v>169</v>
      </c>
      <c r="X5026" t="s">
        <v>207</v>
      </c>
      <c r="Y5026" t="s">
        <v>2113</v>
      </c>
      <c r="AF5026" t="s">
        <v>2315</v>
      </c>
      <c r="AG5026" t="s">
        <v>2313</v>
      </c>
      <c r="AH5026" t="s">
        <v>210</v>
      </c>
      <c r="AI5026">
        <v>868733522</v>
      </c>
      <c r="AM5026">
        <v>260001</v>
      </c>
      <c r="BE5026">
        <f t="shared" si="339"/>
        <v>0</v>
      </c>
      <c r="BF5026" s="6">
        <f t="shared" si="340"/>
        <v>-20</v>
      </c>
      <c r="BG5026" s="7" t="s">
        <v>71</v>
      </c>
      <c r="BH5026" t="e">
        <f>+VLOOKUP(AF5026,Sheet4!A:A,1,FALSE)</f>
        <v>#N/A</v>
      </c>
      <c r="BL5026">
        <v>20</v>
      </c>
      <c r="BM5026" s="59">
        <f t="shared" si="341"/>
        <v>0</v>
      </c>
      <c r="BN5026" t="s">
        <v>2316</v>
      </c>
    </row>
    <row r="5027" spans="1:67" ht="13" customHeight="1" x14ac:dyDescent="0.3">
      <c r="A5027" s="5">
        <v>46114</v>
      </c>
      <c r="B5027" t="s">
        <v>78</v>
      </c>
      <c r="F5027" s="8">
        <v>1</v>
      </c>
      <c r="G5027">
        <v>0.5</v>
      </c>
      <c r="H5027">
        <f>+G5027</f>
        <v>0.5</v>
      </c>
      <c r="I5027" s="6">
        <f t="shared" si="343"/>
        <v>0</v>
      </c>
      <c r="Q5027" t="s">
        <v>79</v>
      </c>
      <c r="U5027">
        <v>2601472</v>
      </c>
      <c r="V5027" t="s">
        <v>2315</v>
      </c>
      <c r="W5027" t="s">
        <v>169</v>
      </c>
      <c r="X5027" t="s">
        <v>207</v>
      </c>
      <c r="Y5027" t="s">
        <v>2113</v>
      </c>
      <c r="AF5027" t="s">
        <v>2315</v>
      </c>
      <c r="AG5027" t="s">
        <v>2313</v>
      </c>
      <c r="AH5027" t="s">
        <v>210</v>
      </c>
      <c r="AI5027">
        <v>868733522</v>
      </c>
      <c r="AM5027">
        <v>260001</v>
      </c>
      <c r="BE5027">
        <f t="shared" si="339"/>
        <v>0</v>
      </c>
      <c r="BF5027" s="6">
        <f t="shared" si="340"/>
        <v>-0.5</v>
      </c>
      <c r="BG5027" s="7" t="s">
        <v>71</v>
      </c>
      <c r="BH5027" t="e">
        <f>+VLOOKUP(AF5027,Sheet4!A:A,1,FALSE)</f>
        <v>#N/A</v>
      </c>
      <c r="BL5027">
        <v>0.5</v>
      </c>
      <c r="BM5027" s="59">
        <f t="shared" si="341"/>
        <v>0</v>
      </c>
      <c r="BN5027" t="s">
        <v>2316</v>
      </c>
    </row>
    <row r="5028" spans="1:67" ht="13" customHeight="1" x14ac:dyDescent="0.3">
      <c r="A5028" s="5">
        <v>46114</v>
      </c>
      <c r="B5028" t="s">
        <v>80</v>
      </c>
      <c r="F5028">
        <v>12.5</v>
      </c>
      <c r="G5028">
        <v>12.5</v>
      </c>
      <c r="H5028">
        <f>+G5028</f>
        <v>12.5</v>
      </c>
      <c r="I5028" s="6">
        <f t="shared" si="343"/>
        <v>0</v>
      </c>
      <c r="Q5028" t="s">
        <v>81</v>
      </c>
      <c r="U5028">
        <v>2601472</v>
      </c>
      <c r="V5028" t="s">
        <v>2315</v>
      </c>
      <c r="W5028" t="s">
        <v>169</v>
      </c>
      <c r="X5028" t="s">
        <v>207</v>
      </c>
      <c r="Y5028" t="s">
        <v>2113</v>
      </c>
      <c r="AF5028" t="s">
        <v>2315</v>
      </c>
      <c r="AG5028" t="s">
        <v>2313</v>
      </c>
      <c r="AH5028" t="s">
        <v>210</v>
      </c>
      <c r="AI5028">
        <v>868733522</v>
      </c>
      <c r="AM5028">
        <v>260001</v>
      </c>
      <c r="BC5028" s="9">
        <v>12</v>
      </c>
      <c r="BE5028">
        <f t="shared" si="339"/>
        <v>12</v>
      </c>
      <c r="BF5028" s="6">
        <f t="shared" si="340"/>
        <v>-0.5</v>
      </c>
      <c r="BG5028" s="10" t="s">
        <v>99</v>
      </c>
      <c r="BH5028" t="e">
        <f>+VLOOKUP(AF5028,Sheet4!A:A,1,FALSE)</f>
        <v>#N/A</v>
      </c>
      <c r="BL5028">
        <v>12.5</v>
      </c>
      <c r="BM5028" s="59">
        <f t="shared" si="341"/>
        <v>0</v>
      </c>
      <c r="BN5028" t="s">
        <v>2316</v>
      </c>
    </row>
    <row r="5029" spans="1:67" ht="13" customHeight="1" x14ac:dyDescent="0.3">
      <c r="A5029" s="5">
        <v>46114</v>
      </c>
      <c r="B5029" t="s">
        <v>63</v>
      </c>
      <c r="F5029">
        <v>1260</v>
      </c>
      <c r="G5029">
        <v>1260</v>
      </c>
      <c r="H5029" s="6">
        <v>210</v>
      </c>
      <c r="I5029" s="6">
        <f t="shared" si="343"/>
        <v>-1050</v>
      </c>
      <c r="J5029" s="6"/>
      <c r="K5029" s="6"/>
      <c r="Q5029" t="s">
        <v>64</v>
      </c>
      <c r="U5029">
        <v>2601473</v>
      </c>
      <c r="V5029" t="s">
        <v>2317</v>
      </c>
      <c r="W5029" t="s">
        <v>66</v>
      </c>
      <c r="X5029" t="s">
        <v>87</v>
      </c>
      <c r="Y5029" t="s">
        <v>2318</v>
      </c>
      <c r="AF5029" t="s">
        <v>2317</v>
      </c>
      <c r="AG5029" t="s">
        <v>2319</v>
      </c>
      <c r="AH5029" t="s">
        <v>90</v>
      </c>
      <c r="AI5029" t="s">
        <v>91</v>
      </c>
      <c r="AM5029">
        <v>260001</v>
      </c>
      <c r="BA5029" s="6">
        <v>-1050</v>
      </c>
      <c r="BE5029">
        <f t="shared" si="339"/>
        <v>0</v>
      </c>
      <c r="BF5029" s="6">
        <f t="shared" si="340"/>
        <v>-210</v>
      </c>
      <c r="BG5029" s="7" t="s">
        <v>71</v>
      </c>
      <c r="BH5029" t="e">
        <f>+VLOOKUP(AF5029,Sheet4!A:A,1,FALSE)</f>
        <v>#N/A</v>
      </c>
      <c r="BL5029" s="6">
        <v>210</v>
      </c>
      <c r="BM5029" s="59">
        <f t="shared" si="341"/>
        <v>0</v>
      </c>
      <c r="BN5029" t="s">
        <v>2320</v>
      </c>
      <c r="BO5029" t="s">
        <v>73</v>
      </c>
    </row>
    <row r="5030" spans="1:67" ht="13" customHeight="1" x14ac:dyDescent="0.3">
      <c r="A5030" s="5">
        <v>46114</v>
      </c>
      <c r="B5030" t="s">
        <v>74</v>
      </c>
      <c r="F5030" s="8">
        <v>84</v>
      </c>
      <c r="G5030">
        <v>42</v>
      </c>
      <c r="H5030" s="6">
        <v>14</v>
      </c>
      <c r="I5030" s="6">
        <f t="shared" si="343"/>
        <v>-28</v>
      </c>
      <c r="J5030" s="6"/>
      <c r="K5030" s="6"/>
      <c r="Q5030" t="s">
        <v>75</v>
      </c>
      <c r="U5030">
        <v>2601473</v>
      </c>
      <c r="V5030" t="s">
        <v>2317</v>
      </c>
      <c r="W5030" t="s">
        <v>66</v>
      </c>
      <c r="X5030" t="s">
        <v>87</v>
      </c>
      <c r="Y5030" t="s">
        <v>2318</v>
      </c>
      <c r="AF5030" t="s">
        <v>2317</v>
      </c>
      <c r="AG5030" t="s">
        <v>2319</v>
      </c>
      <c r="AH5030" t="s">
        <v>90</v>
      </c>
      <c r="AI5030" t="s">
        <v>91</v>
      </c>
      <c r="AM5030">
        <v>260001</v>
      </c>
      <c r="BA5030" s="6">
        <v>-70</v>
      </c>
      <c r="BE5030">
        <f t="shared" si="339"/>
        <v>0</v>
      </c>
      <c r="BF5030" s="6">
        <f t="shared" si="340"/>
        <v>-14</v>
      </c>
      <c r="BG5030" s="7" t="s">
        <v>71</v>
      </c>
      <c r="BH5030" t="e">
        <f>+VLOOKUP(AF5030,Sheet4!A:A,1,FALSE)</f>
        <v>#N/A</v>
      </c>
      <c r="BL5030" s="6">
        <v>14</v>
      </c>
      <c r="BM5030" s="59">
        <f t="shared" si="341"/>
        <v>0</v>
      </c>
      <c r="BN5030" t="s">
        <v>2320</v>
      </c>
    </row>
    <row r="5031" spans="1:67" ht="13" customHeight="1" x14ac:dyDescent="0.3">
      <c r="A5031" s="5">
        <v>46114</v>
      </c>
      <c r="B5031" t="s">
        <v>76</v>
      </c>
      <c r="F5031">
        <v>1680</v>
      </c>
      <c r="G5031">
        <v>1680</v>
      </c>
      <c r="H5031" s="6">
        <v>280</v>
      </c>
      <c r="I5031" s="6">
        <f t="shared" si="343"/>
        <v>-1400</v>
      </c>
      <c r="J5031" s="6"/>
      <c r="K5031" s="6"/>
      <c r="Q5031" t="s">
        <v>77</v>
      </c>
      <c r="U5031">
        <v>2601473</v>
      </c>
      <c r="V5031" t="s">
        <v>2317</v>
      </c>
      <c r="W5031" t="s">
        <v>66</v>
      </c>
      <c r="X5031" t="s">
        <v>87</v>
      </c>
      <c r="Y5031" t="s">
        <v>2318</v>
      </c>
      <c r="AF5031" t="s">
        <v>2317</v>
      </c>
      <c r="AG5031" t="s">
        <v>2319</v>
      </c>
      <c r="AH5031" t="s">
        <v>90</v>
      </c>
      <c r="AI5031" t="s">
        <v>91</v>
      </c>
      <c r="AM5031">
        <v>260001</v>
      </c>
      <c r="BA5031" s="6">
        <v>-1400</v>
      </c>
      <c r="BE5031">
        <f t="shared" si="339"/>
        <v>0</v>
      </c>
      <c r="BF5031" s="6">
        <f t="shared" si="340"/>
        <v>-280</v>
      </c>
      <c r="BG5031" s="7" t="s">
        <v>71</v>
      </c>
      <c r="BH5031" t="e">
        <f>+VLOOKUP(AF5031,Sheet4!A:A,1,FALSE)</f>
        <v>#N/A</v>
      </c>
      <c r="BL5031" s="6">
        <v>280</v>
      </c>
      <c r="BM5031" s="59">
        <f t="shared" si="341"/>
        <v>0</v>
      </c>
      <c r="BN5031" t="s">
        <v>2320</v>
      </c>
    </row>
    <row r="5032" spans="1:67" ht="13" customHeight="1" x14ac:dyDescent="0.3">
      <c r="A5032" s="5">
        <v>46114</v>
      </c>
      <c r="B5032" t="s">
        <v>78</v>
      </c>
      <c r="F5032" s="8">
        <v>67</v>
      </c>
      <c r="G5032">
        <v>33.5</v>
      </c>
      <c r="H5032" s="6">
        <v>0</v>
      </c>
      <c r="I5032" s="6">
        <f t="shared" si="343"/>
        <v>-33.5</v>
      </c>
      <c r="J5032" s="6"/>
      <c r="K5032" s="6"/>
      <c r="Q5032" t="s">
        <v>79</v>
      </c>
      <c r="U5032">
        <v>2601473</v>
      </c>
      <c r="V5032" t="s">
        <v>2317</v>
      </c>
      <c r="W5032" t="s">
        <v>66</v>
      </c>
      <c r="X5032" t="s">
        <v>87</v>
      </c>
      <c r="Y5032" t="s">
        <v>2318</v>
      </c>
      <c r="AF5032" t="s">
        <v>2317</v>
      </c>
      <c r="AG5032" t="s">
        <v>2319</v>
      </c>
      <c r="AH5032" t="s">
        <v>90</v>
      </c>
      <c r="AI5032" t="s">
        <v>91</v>
      </c>
      <c r="AM5032">
        <v>260001</v>
      </c>
      <c r="BA5032" s="6">
        <v>-67</v>
      </c>
      <c r="BE5032">
        <f t="shared" si="339"/>
        <v>0</v>
      </c>
      <c r="BF5032" s="6">
        <f t="shared" si="340"/>
        <v>0</v>
      </c>
      <c r="BG5032" s="7" t="s">
        <v>71</v>
      </c>
      <c r="BH5032" t="e">
        <f>+VLOOKUP(AF5032,Sheet4!A:A,1,FALSE)</f>
        <v>#N/A</v>
      </c>
      <c r="BL5032" s="6">
        <v>0</v>
      </c>
      <c r="BM5032" s="59">
        <f t="shared" si="341"/>
        <v>0</v>
      </c>
      <c r="BN5032" t="s">
        <v>2320</v>
      </c>
    </row>
    <row r="5033" spans="1:67" ht="13" customHeight="1" x14ac:dyDescent="0.3">
      <c r="A5033" s="5">
        <v>46114</v>
      </c>
      <c r="B5033" t="s">
        <v>80</v>
      </c>
      <c r="F5033">
        <v>837.5</v>
      </c>
      <c r="G5033">
        <v>837.5</v>
      </c>
      <c r="H5033" s="6">
        <v>0</v>
      </c>
      <c r="I5033" s="6">
        <f t="shared" si="343"/>
        <v>-837.5</v>
      </c>
      <c r="J5033" s="6">
        <f>H5033/12.5</f>
        <v>0</v>
      </c>
      <c r="K5033" s="6"/>
      <c r="Q5033" t="s">
        <v>81</v>
      </c>
      <c r="U5033">
        <v>2601473</v>
      </c>
      <c r="V5033" t="s">
        <v>2317</v>
      </c>
      <c r="W5033" t="s">
        <v>66</v>
      </c>
      <c r="X5033" t="s">
        <v>87</v>
      </c>
      <c r="Y5033" t="s">
        <v>2318</v>
      </c>
      <c r="AF5033" t="s">
        <v>2317</v>
      </c>
      <c r="AG5033" t="s">
        <v>2319</v>
      </c>
      <c r="AH5033" t="s">
        <v>90</v>
      </c>
      <c r="AI5033" t="s">
        <v>91</v>
      </c>
      <c r="AM5033">
        <v>260001</v>
      </c>
      <c r="BA5033" s="6">
        <v>-837.5</v>
      </c>
      <c r="BE5033">
        <f t="shared" si="339"/>
        <v>0</v>
      </c>
      <c r="BF5033" s="6">
        <f t="shared" si="340"/>
        <v>0</v>
      </c>
      <c r="BG5033" s="7" t="s">
        <v>71</v>
      </c>
      <c r="BH5033" t="e">
        <f>+VLOOKUP(AF5033,Sheet4!A:A,1,FALSE)</f>
        <v>#N/A</v>
      </c>
      <c r="BL5033" s="6">
        <v>0</v>
      </c>
      <c r="BM5033" s="59">
        <f t="shared" si="341"/>
        <v>0</v>
      </c>
      <c r="BN5033" t="s">
        <v>2320</v>
      </c>
    </row>
    <row r="5034" spans="1:67" ht="13" customHeight="1" x14ac:dyDescent="0.3">
      <c r="A5034" s="5">
        <v>46114</v>
      </c>
      <c r="B5034" t="s">
        <v>82</v>
      </c>
      <c r="F5034" s="8">
        <v>51</v>
      </c>
      <c r="G5034">
        <v>25.5</v>
      </c>
      <c r="H5034" s="6">
        <v>42</v>
      </c>
      <c r="I5034" s="6">
        <f t="shared" si="343"/>
        <v>16.5</v>
      </c>
      <c r="J5034" s="6"/>
      <c r="K5034" s="6"/>
      <c r="Q5034" t="s">
        <v>83</v>
      </c>
      <c r="U5034">
        <v>2601473</v>
      </c>
      <c r="V5034" t="s">
        <v>2317</v>
      </c>
      <c r="W5034" t="s">
        <v>66</v>
      </c>
      <c r="X5034" t="s">
        <v>87</v>
      </c>
      <c r="Y5034" t="s">
        <v>2318</v>
      </c>
      <c r="AF5034" t="s">
        <v>2317</v>
      </c>
      <c r="AG5034" t="s">
        <v>2319</v>
      </c>
      <c r="AH5034" t="s">
        <v>90</v>
      </c>
      <c r="AI5034" t="s">
        <v>91</v>
      </c>
      <c r="AM5034">
        <v>260001</v>
      </c>
      <c r="BA5034" s="6">
        <v>-9</v>
      </c>
      <c r="BE5034">
        <f t="shared" si="339"/>
        <v>0</v>
      </c>
      <c r="BF5034" s="6">
        <f t="shared" si="340"/>
        <v>-42</v>
      </c>
      <c r="BG5034" s="7" t="s">
        <v>71</v>
      </c>
      <c r="BH5034" t="e">
        <f>+VLOOKUP(AF5034,Sheet4!A:A,1,FALSE)</f>
        <v>#N/A</v>
      </c>
      <c r="BL5034" s="6">
        <v>42</v>
      </c>
      <c r="BM5034" s="59">
        <f t="shared" si="341"/>
        <v>0</v>
      </c>
      <c r="BN5034" t="s">
        <v>2320</v>
      </c>
    </row>
    <row r="5035" spans="1:67" ht="13" customHeight="1" x14ac:dyDescent="0.3">
      <c r="A5035" s="5">
        <v>46114</v>
      </c>
      <c r="B5035" t="s">
        <v>84</v>
      </c>
      <c r="F5035">
        <v>850</v>
      </c>
      <c r="G5035">
        <v>850</v>
      </c>
      <c r="H5035" s="6">
        <v>700</v>
      </c>
      <c r="I5035" s="6">
        <f t="shared" si="343"/>
        <v>-150</v>
      </c>
      <c r="J5035" s="6"/>
      <c r="K5035" s="6">
        <f>H5035/50</f>
        <v>14</v>
      </c>
      <c r="Q5035" t="s">
        <v>85</v>
      </c>
      <c r="U5035">
        <v>2601473</v>
      </c>
      <c r="V5035" t="s">
        <v>2317</v>
      </c>
      <c r="W5035" t="s">
        <v>66</v>
      </c>
      <c r="X5035" t="s">
        <v>87</v>
      </c>
      <c r="Y5035" t="s">
        <v>2318</v>
      </c>
      <c r="AF5035" t="s">
        <v>2317</v>
      </c>
      <c r="AG5035" t="s">
        <v>2319</v>
      </c>
      <c r="AH5035" t="s">
        <v>90</v>
      </c>
      <c r="AI5035" t="s">
        <v>91</v>
      </c>
      <c r="AM5035">
        <v>260001</v>
      </c>
      <c r="BA5035" s="6">
        <v>-150</v>
      </c>
      <c r="BE5035">
        <f t="shared" si="339"/>
        <v>0</v>
      </c>
      <c r="BF5035" s="6">
        <f t="shared" si="340"/>
        <v>-700</v>
      </c>
      <c r="BG5035" s="7" t="s">
        <v>71</v>
      </c>
      <c r="BH5035" t="e">
        <f>+VLOOKUP(AF5035,Sheet4!A:A,1,FALSE)</f>
        <v>#N/A</v>
      </c>
      <c r="BL5035" s="6">
        <v>700</v>
      </c>
      <c r="BM5035" s="59">
        <f t="shared" si="341"/>
        <v>0</v>
      </c>
      <c r="BN5035" t="s">
        <v>2320</v>
      </c>
    </row>
    <row r="5036" spans="1:67" ht="13" customHeight="1" x14ac:dyDescent="0.3">
      <c r="A5036" s="5">
        <v>46114</v>
      </c>
      <c r="B5036" t="s">
        <v>63</v>
      </c>
      <c r="F5036">
        <v>1200</v>
      </c>
      <c r="G5036">
        <v>1200</v>
      </c>
      <c r="H5036" s="6">
        <v>0</v>
      </c>
      <c r="I5036" s="6">
        <f t="shared" si="343"/>
        <v>-1200</v>
      </c>
      <c r="J5036" s="6"/>
      <c r="K5036" s="6"/>
      <c r="Q5036" t="s">
        <v>64</v>
      </c>
      <c r="U5036">
        <v>2601474</v>
      </c>
      <c r="V5036" t="s">
        <v>2321</v>
      </c>
      <c r="W5036" t="s">
        <v>144</v>
      </c>
      <c r="X5036" t="s">
        <v>434</v>
      </c>
      <c r="Y5036" t="s">
        <v>1667</v>
      </c>
      <c r="AF5036" t="s">
        <v>2321</v>
      </c>
      <c r="AG5036" t="s">
        <v>2322</v>
      </c>
      <c r="AH5036" t="s">
        <v>437</v>
      </c>
      <c r="AI5036">
        <v>868188909</v>
      </c>
      <c r="AM5036">
        <v>260001</v>
      </c>
      <c r="BA5036" s="6">
        <v>-1200</v>
      </c>
      <c r="BE5036">
        <f t="shared" si="339"/>
        <v>0</v>
      </c>
      <c r="BF5036" s="6">
        <f t="shared" si="340"/>
        <v>0</v>
      </c>
      <c r="BG5036" s="7" t="s">
        <v>71</v>
      </c>
      <c r="BH5036" t="e">
        <f>+VLOOKUP(AF5036,Sheet4!A:A,1,FALSE)</f>
        <v>#N/A</v>
      </c>
      <c r="BL5036" s="6">
        <v>0</v>
      </c>
      <c r="BM5036" s="59">
        <f t="shared" si="341"/>
        <v>0</v>
      </c>
      <c r="BN5036" t="s">
        <v>2323</v>
      </c>
      <c r="BO5036" t="s">
        <v>101</v>
      </c>
    </row>
    <row r="5037" spans="1:67" ht="13" customHeight="1" x14ac:dyDescent="0.3">
      <c r="A5037" s="5">
        <v>46114</v>
      </c>
      <c r="B5037" t="s">
        <v>74</v>
      </c>
      <c r="F5037" s="8">
        <v>80</v>
      </c>
      <c r="G5037">
        <v>40</v>
      </c>
      <c r="H5037" s="6">
        <v>0</v>
      </c>
      <c r="I5037" s="6">
        <f t="shared" si="343"/>
        <v>-40</v>
      </c>
      <c r="J5037" s="6"/>
      <c r="K5037" s="6"/>
      <c r="Q5037" t="s">
        <v>75</v>
      </c>
      <c r="U5037">
        <v>2601474</v>
      </c>
      <c r="V5037" t="s">
        <v>2321</v>
      </c>
      <c r="W5037" t="s">
        <v>144</v>
      </c>
      <c r="X5037" t="s">
        <v>434</v>
      </c>
      <c r="Y5037" t="s">
        <v>1667</v>
      </c>
      <c r="AF5037" t="s">
        <v>2321</v>
      </c>
      <c r="AG5037" t="s">
        <v>2322</v>
      </c>
      <c r="AH5037" t="s">
        <v>437</v>
      </c>
      <c r="AI5037">
        <v>868188909</v>
      </c>
      <c r="AM5037">
        <v>260001</v>
      </c>
      <c r="BA5037" s="6">
        <v>-80</v>
      </c>
      <c r="BE5037">
        <f t="shared" si="339"/>
        <v>0</v>
      </c>
      <c r="BF5037" s="6">
        <f t="shared" si="340"/>
        <v>0</v>
      </c>
      <c r="BG5037" s="7" t="s">
        <v>71</v>
      </c>
      <c r="BH5037" t="e">
        <f>+VLOOKUP(AF5037,Sheet4!A:A,1,FALSE)</f>
        <v>#N/A</v>
      </c>
      <c r="BL5037" s="6">
        <v>0</v>
      </c>
      <c r="BM5037" s="59">
        <f t="shared" si="341"/>
        <v>0</v>
      </c>
      <c r="BN5037" t="s">
        <v>2323</v>
      </c>
    </row>
    <row r="5038" spans="1:67" ht="13" customHeight="1" x14ac:dyDescent="0.3">
      <c r="A5038" s="5">
        <v>46114</v>
      </c>
      <c r="B5038" t="s">
        <v>76</v>
      </c>
      <c r="F5038">
        <v>1600</v>
      </c>
      <c r="G5038">
        <v>1600</v>
      </c>
      <c r="H5038" s="6">
        <v>0</v>
      </c>
      <c r="I5038" s="6">
        <f t="shared" si="343"/>
        <v>-1600</v>
      </c>
      <c r="J5038" s="6"/>
      <c r="K5038" s="6"/>
      <c r="Q5038" t="s">
        <v>77</v>
      </c>
      <c r="U5038">
        <v>2601474</v>
      </c>
      <c r="V5038" t="s">
        <v>2321</v>
      </c>
      <c r="W5038" t="s">
        <v>144</v>
      </c>
      <c r="X5038" t="s">
        <v>434</v>
      </c>
      <c r="Y5038" t="s">
        <v>1667</v>
      </c>
      <c r="AF5038" t="s">
        <v>2321</v>
      </c>
      <c r="AG5038" t="s">
        <v>2322</v>
      </c>
      <c r="AH5038" t="s">
        <v>437</v>
      </c>
      <c r="AI5038">
        <v>868188909</v>
      </c>
      <c r="AM5038">
        <v>260001</v>
      </c>
      <c r="BA5038" s="6">
        <v>-1600</v>
      </c>
      <c r="BE5038">
        <f t="shared" si="339"/>
        <v>0</v>
      </c>
      <c r="BF5038" s="6">
        <f t="shared" si="340"/>
        <v>0</v>
      </c>
      <c r="BG5038" s="7" t="s">
        <v>71</v>
      </c>
      <c r="BH5038" t="e">
        <f>+VLOOKUP(AF5038,Sheet4!A:A,1,FALSE)</f>
        <v>#N/A</v>
      </c>
      <c r="BL5038" s="6">
        <v>0</v>
      </c>
      <c r="BM5038" s="59">
        <f t="shared" si="341"/>
        <v>0</v>
      </c>
      <c r="BN5038" t="s">
        <v>2323</v>
      </c>
    </row>
    <row r="5039" spans="1:67" ht="13" customHeight="1" x14ac:dyDescent="0.3">
      <c r="A5039" s="5">
        <v>46114</v>
      </c>
      <c r="B5039" t="s">
        <v>78</v>
      </c>
      <c r="F5039" s="8">
        <v>80</v>
      </c>
      <c r="G5039">
        <v>40</v>
      </c>
      <c r="H5039" s="6">
        <v>0</v>
      </c>
      <c r="I5039" s="6">
        <f t="shared" si="343"/>
        <v>-40</v>
      </c>
      <c r="J5039" s="6"/>
      <c r="K5039" s="6"/>
      <c r="Q5039" t="s">
        <v>79</v>
      </c>
      <c r="U5039">
        <v>2601474</v>
      </c>
      <c r="V5039" t="s">
        <v>2321</v>
      </c>
      <c r="W5039" t="s">
        <v>144</v>
      </c>
      <c r="X5039" t="s">
        <v>434</v>
      </c>
      <c r="Y5039" t="s">
        <v>1667</v>
      </c>
      <c r="AF5039" t="s">
        <v>2321</v>
      </c>
      <c r="AG5039" t="s">
        <v>2322</v>
      </c>
      <c r="AH5039" t="s">
        <v>437</v>
      </c>
      <c r="AI5039">
        <v>868188909</v>
      </c>
      <c r="AM5039">
        <v>260001</v>
      </c>
      <c r="BA5039" s="6">
        <v>-80</v>
      </c>
      <c r="BE5039">
        <f t="shared" si="339"/>
        <v>0</v>
      </c>
      <c r="BF5039" s="6">
        <f t="shared" si="340"/>
        <v>0</v>
      </c>
      <c r="BG5039" s="7" t="s">
        <v>71</v>
      </c>
      <c r="BH5039" t="e">
        <f>+VLOOKUP(AF5039,Sheet4!A:A,1,FALSE)</f>
        <v>#N/A</v>
      </c>
      <c r="BL5039" s="6">
        <v>0</v>
      </c>
      <c r="BM5039" s="59">
        <f t="shared" si="341"/>
        <v>0</v>
      </c>
      <c r="BN5039" t="s">
        <v>2323</v>
      </c>
    </row>
    <row r="5040" spans="1:67" ht="13" customHeight="1" x14ac:dyDescent="0.3">
      <c r="A5040" s="5">
        <v>46114</v>
      </c>
      <c r="B5040" t="s">
        <v>80</v>
      </c>
      <c r="F5040">
        <v>1000</v>
      </c>
      <c r="G5040">
        <v>1000</v>
      </c>
      <c r="H5040" s="6">
        <v>0</v>
      </c>
      <c r="I5040" s="6">
        <f t="shared" si="343"/>
        <v>-1000</v>
      </c>
      <c r="J5040" s="6"/>
      <c r="K5040" s="6"/>
      <c r="Q5040" t="s">
        <v>81</v>
      </c>
      <c r="U5040">
        <v>2601474</v>
      </c>
      <c r="V5040" t="s">
        <v>2321</v>
      </c>
      <c r="W5040" t="s">
        <v>144</v>
      </c>
      <c r="X5040" t="s">
        <v>434</v>
      </c>
      <c r="Y5040" t="s">
        <v>1667</v>
      </c>
      <c r="AF5040" t="s">
        <v>2321</v>
      </c>
      <c r="AG5040" t="s">
        <v>2322</v>
      </c>
      <c r="AH5040" t="s">
        <v>437</v>
      </c>
      <c r="AI5040">
        <v>868188909</v>
      </c>
      <c r="AM5040">
        <v>260001</v>
      </c>
      <c r="BA5040" s="6">
        <v>-1000</v>
      </c>
      <c r="BE5040">
        <f t="shared" si="339"/>
        <v>0</v>
      </c>
      <c r="BF5040" s="6">
        <f t="shared" si="340"/>
        <v>0</v>
      </c>
      <c r="BG5040" s="7" t="s">
        <v>71</v>
      </c>
      <c r="BH5040" t="e">
        <f>+VLOOKUP(AF5040,Sheet4!A:A,1,FALSE)</f>
        <v>#N/A</v>
      </c>
      <c r="BL5040" s="6">
        <v>0</v>
      </c>
      <c r="BM5040" s="59">
        <f t="shared" si="341"/>
        <v>0</v>
      </c>
      <c r="BN5040" t="s">
        <v>2323</v>
      </c>
    </row>
    <row r="5041" spans="1:67" ht="13" customHeight="1" x14ac:dyDescent="0.3">
      <c r="A5041" s="5">
        <v>46114</v>
      </c>
      <c r="B5041" t="s">
        <v>63</v>
      </c>
      <c r="F5041">
        <v>480</v>
      </c>
      <c r="G5041">
        <v>480</v>
      </c>
      <c r="H5041" s="6">
        <v>315</v>
      </c>
      <c r="I5041" s="6">
        <f t="shared" si="343"/>
        <v>-165</v>
      </c>
      <c r="J5041" s="6"/>
      <c r="K5041" s="6"/>
      <c r="Q5041" t="s">
        <v>64</v>
      </c>
      <c r="U5041">
        <v>2601475</v>
      </c>
      <c r="V5041" t="s">
        <v>2324</v>
      </c>
      <c r="W5041" t="s">
        <v>66</v>
      </c>
      <c r="X5041" t="s">
        <v>190</v>
      </c>
      <c r="Y5041" t="s">
        <v>998</v>
      </c>
      <c r="AF5041" t="s">
        <v>2324</v>
      </c>
      <c r="AG5041" t="s">
        <v>2325</v>
      </c>
      <c r="AH5041" t="s">
        <v>193</v>
      </c>
      <c r="AI5041">
        <v>860555190</v>
      </c>
      <c r="AM5041">
        <v>260001</v>
      </c>
      <c r="BA5041" s="6">
        <v>-165</v>
      </c>
      <c r="BE5041">
        <f t="shared" si="339"/>
        <v>0</v>
      </c>
      <c r="BF5041" s="6">
        <f t="shared" si="340"/>
        <v>-315</v>
      </c>
      <c r="BG5041" s="7" t="s">
        <v>71</v>
      </c>
      <c r="BH5041" t="e">
        <f>+VLOOKUP(AF5041,Sheet4!A:A,1,FALSE)</f>
        <v>#N/A</v>
      </c>
      <c r="BL5041" s="6">
        <v>315</v>
      </c>
      <c r="BM5041" s="59">
        <f t="shared" si="341"/>
        <v>0</v>
      </c>
      <c r="BN5041" t="s">
        <v>2326</v>
      </c>
      <c r="BO5041" t="s">
        <v>73</v>
      </c>
    </row>
    <row r="5042" spans="1:67" ht="13" customHeight="1" x14ac:dyDescent="0.3">
      <c r="A5042" s="5">
        <v>46114</v>
      </c>
      <c r="B5042" t="s">
        <v>74</v>
      </c>
      <c r="F5042" s="8">
        <v>32</v>
      </c>
      <c r="G5042">
        <v>16</v>
      </c>
      <c r="H5042" s="6">
        <v>21</v>
      </c>
      <c r="I5042" s="6">
        <f t="shared" si="343"/>
        <v>5</v>
      </c>
      <c r="J5042" s="6"/>
      <c r="K5042" s="6"/>
      <c r="Q5042" t="s">
        <v>75</v>
      </c>
      <c r="U5042">
        <v>2601475</v>
      </c>
      <c r="V5042" t="s">
        <v>2324</v>
      </c>
      <c r="W5042" t="s">
        <v>66</v>
      </c>
      <c r="X5042" t="s">
        <v>190</v>
      </c>
      <c r="Y5042" t="s">
        <v>998</v>
      </c>
      <c r="AF5042" t="s">
        <v>2324</v>
      </c>
      <c r="AG5042" t="s">
        <v>2325</v>
      </c>
      <c r="AH5042" t="s">
        <v>193</v>
      </c>
      <c r="AI5042">
        <v>860555190</v>
      </c>
      <c r="AM5042">
        <v>260001</v>
      </c>
      <c r="BA5042" s="6">
        <v>-11</v>
      </c>
      <c r="BE5042">
        <f t="shared" si="339"/>
        <v>0</v>
      </c>
      <c r="BF5042" s="6">
        <f t="shared" si="340"/>
        <v>-21</v>
      </c>
      <c r="BG5042" s="7" t="s">
        <v>71</v>
      </c>
      <c r="BH5042" t="e">
        <f>+VLOOKUP(AF5042,Sheet4!A:A,1,FALSE)</f>
        <v>#N/A</v>
      </c>
      <c r="BL5042" s="6">
        <v>21</v>
      </c>
      <c r="BM5042" s="59">
        <f t="shared" si="341"/>
        <v>0</v>
      </c>
      <c r="BN5042" t="s">
        <v>2326</v>
      </c>
    </row>
    <row r="5043" spans="1:67" ht="13" customHeight="1" x14ac:dyDescent="0.3">
      <c r="A5043" s="5">
        <v>46114</v>
      </c>
      <c r="B5043" t="s">
        <v>76</v>
      </c>
      <c r="F5043">
        <v>640</v>
      </c>
      <c r="G5043">
        <v>640</v>
      </c>
      <c r="H5043" s="6">
        <v>420</v>
      </c>
      <c r="I5043" s="6">
        <f t="shared" si="343"/>
        <v>-220</v>
      </c>
      <c r="J5043" s="6"/>
      <c r="K5043" s="6"/>
      <c r="Q5043" t="s">
        <v>77</v>
      </c>
      <c r="U5043">
        <v>2601475</v>
      </c>
      <c r="V5043" t="s">
        <v>2324</v>
      </c>
      <c r="W5043" t="s">
        <v>66</v>
      </c>
      <c r="X5043" t="s">
        <v>190</v>
      </c>
      <c r="Y5043" t="s">
        <v>998</v>
      </c>
      <c r="AF5043" t="s">
        <v>2324</v>
      </c>
      <c r="AG5043" t="s">
        <v>2325</v>
      </c>
      <c r="AH5043" t="s">
        <v>193</v>
      </c>
      <c r="AI5043">
        <v>860555190</v>
      </c>
      <c r="AM5043">
        <v>260001</v>
      </c>
      <c r="BA5043" s="6">
        <v>-220</v>
      </c>
      <c r="BE5043">
        <f t="shared" si="339"/>
        <v>0</v>
      </c>
      <c r="BF5043" s="6">
        <f t="shared" si="340"/>
        <v>-420</v>
      </c>
      <c r="BG5043" s="7" t="s">
        <v>71</v>
      </c>
      <c r="BH5043" t="e">
        <f>+VLOOKUP(AF5043,Sheet4!A:A,1,FALSE)</f>
        <v>#N/A</v>
      </c>
      <c r="BL5043" s="6">
        <v>420</v>
      </c>
      <c r="BM5043" s="59">
        <f t="shared" si="341"/>
        <v>0</v>
      </c>
      <c r="BN5043" t="s">
        <v>2326</v>
      </c>
    </row>
    <row r="5044" spans="1:67" ht="13" customHeight="1" x14ac:dyDescent="0.3">
      <c r="A5044" s="5">
        <v>46114</v>
      </c>
      <c r="B5044" t="s">
        <v>78</v>
      </c>
      <c r="F5044" s="8">
        <v>26</v>
      </c>
      <c r="G5044">
        <v>13</v>
      </c>
      <c r="H5044" s="6">
        <v>21</v>
      </c>
      <c r="I5044" s="6">
        <f t="shared" si="343"/>
        <v>8</v>
      </c>
      <c r="J5044" s="6"/>
      <c r="K5044" s="6"/>
      <c r="Q5044" t="s">
        <v>79</v>
      </c>
      <c r="U5044">
        <v>2601475</v>
      </c>
      <c r="V5044" t="s">
        <v>2324</v>
      </c>
      <c r="W5044" t="s">
        <v>66</v>
      </c>
      <c r="X5044" t="s">
        <v>190</v>
      </c>
      <c r="Y5044" t="s">
        <v>998</v>
      </c>
      <c r="AF5044" t="s">
        <v>2324</v>
      </c>
      <c r="AG5044" t="s">
        <v>2325</v>
      </c>
      <c r="AH5044" t="s">
        <v>193</v>
      </c>
      <c r="AI5044">
        <v>860555190</v>
      </c>
      <c r="AM5044">
        <v>260001</v>
      </c>
      <c r="BA5044" s="6">
        <v>-5</v>
      </c>
      <c r="BE5044">
        <f t="shared" si="339"/>
        <v>0</v>
      </c>
      <c r="BF5044" s="6">
        <f t="shared" si="340"/>
        <v>-21</v>
      </c>
      <c r="BG5044" s="7" t="s">
        <v>71</v>
      </c>
      <c r="BH5044" t="e">
        <f>+VLOOKUP(AF5044,Sheet4!A:A,1,FALSE)</f>
        <v>#N/A</v>
      </c>
      <c r="BL5044" s="6">
        <v>21</v>
      </c>
      <c r="BM5044" s="59">
        <f t="shared" si="341"/>
        <v>0</v>
      </c>
      <c r="BN5044" t="s">
        <v>2326</v>
      </c>
    </row>
    <row r="5045" spans="1:67" ht="13" customHeight="1" x14ac:dyDescent="0.3">
      <c r="A5045" s="5">
        <v>46114</v>
      </c>
      <c r="B5045" t="s">
        <v>80</v>
      </c>
      <c r="F5045">
        <v>325</v>
      </c>
      <c r="G5045">
        <v>325</v>
      </c>
      <c r="H5045" s="6">
        <v>262.5</v>
      </c>
      <c r="I5045" s="6">
        <f t="shared" si="343"/>
        <v>-62.5</v>
      </c>
      <c r="J5045" s="6">
        <f>H5045/12.5</f>
        <v>21</v>
      </c>
      <c r="K5045" s="6"/>
      <c r="Q5045" t="s">
        <v>81</v>
      </c>
      <c r="U5045">
        <v>2601475</v>
      </c>
      <c r="V5045" t="s">
        <v>2324</v>
      </c>
      <c r="W5045" t="s">
        <v>66</v>
      </c>
      <c r="X5045" t="s">
        <v>190</v>
      </c>
      <c r="Y5045" t="s">
        <v>998</v>
      </c>
      <c r="AF5045" t="s">
        <v>2324</v>
      </c>
      <c r="AG5045" t="s">
        <v>2325</v>
      </c>
      <c r="AH5045" t="s">
        <v>193</v>
      </c>
      <c r="AI5045">
        <v>860555190</v>
      </c>
      <c r="AM5045">
        <v>260001</v>
      </c>
      <c r="BA5045" s="6">
        <v>-62.5</v>
      </c>
      <c r="BE5045">
        <f t="shared" si="339"/>
        <v>0</v>
      </c>
      <c r="BF5045" s="6">
        <f t="shared" si="340"/>
        <v>-262.5</v>
      </c>
      <c r="BG5045" s="7" t="s">
        <v>71</v>
      </c>
      <c r="BH5045" t="e">
        <f>+VLOOKUP(AF5045,Sheet4!A:A,1,FALSE)</f>
        <v>#N/A</v>
      </c>
      <c r="BL5045" s="6">
        <v>262.5</v>
      </c>
      <c r="BM5045" s="59">
        <f t="shared" si="341"/>
        <v>0</v>
      </c>
      <c r="BN5045" t="s">
        <v>2326</v>
      </c>
    </row>
    <row r="5046" spans="1:67" ht="13" customHeight="1" x14ac:dyDescent="0.3">
      <c r="A5046" s="5">
        <v>46114</v>
      </c>
      <c r="B5046" t="s">
        <v>82</v>
      </c>
      <c r="F5046" s="8">
        <v>18</v>
      </c>
      <c r="G5046">
        <v>9</v>
      </c>
      <c r="H5046" s="6">
        <v>0</v>
      </c>
      <c r="I5046" s="6">
        <f t="shared" si="343"/>
        <v>-9</v>
      </c>
      <c r="J5046" s="6"/>
      <c r="K5046" s="6"/>
      <c r="Q5046" t="s">
        <v>83</v>
      </c>
      <c r="U5046">
        <v>2601475</v>
      </c>
      <c r="V5046" t="s">
        <v>2324</v>
      </c>
      <c r="W5046" t="s">
        <v>66</v>
      </c>
      <c r="X5046" t="s">
        <v>190</v>
      </c>
      <c r="Y5046" t="s">
        <v>998</v>
      </c>
      <c r="AF5046" t="s">
        <v>2324</v>
      </c>
      <c r="AG5046" t="s">
        <v>2325</v>
      </c>
      <c r="AH5046" t="s">
        <v>193</v>
      </c>
      <c r="AI5046">
        <v>860555190</v>
      </c>
      <c r="AM5046">
        <v>260001</v>
      </c>
      <c r="BA5046" s="6">
        <v>-18</v>
      </c>
      <c r="BE5046">
        <f t="shared" si="339"/>
        <v>0</v>
      </c>
      <c r="BF5046" s="6">
        <f t="shared" si="340"/>
        <v>0</v>
      </c>
      <c r="BG5046" s="7" t="s">
        <v>71</v>
      </c>
      <c r="BH5046" t="e">
        <f>+VLOOKUP(AF5046,Sheet4!A:A,1,FALSE)</f>
        <v>#N/A</v>
      </c>
      <c r="BL5046" s="6">
        <v>0</v>
      </c>
      <c r="BM5046" s="59">
        <f t="shared" si="341"/>
        <v>0</v>
      </c>
      <c r="BN5046" t="s">
        <v>2326</v>
      </c>
    </row>
    <row r="5047" spans="1:67" ht="13" customHeight="1" x14ac:dyDescent="0.3">
      <c r="A5047" s="5">
        <v>46114</v>
      </c>
      <c r="B5047" t="s">
        <v>84</v>
      </c>
      <c r="F5047">
        <v>300</v>
      </c>
      <c r="G5047">
        <v>300</v>
      </c>
      <c r="H5047" s="6">
        <v>0</v>
      </c>
      <c r="I5047" s="6">
        <f t="shared" si="343"/>
        <v>-300</v>
      </c>
      <c r="J5047" s="6"/>
      <c r="K5047" s="6">
        <f>H5047/50</f>
        <v>0</v>
      </c>
      <c r="Q5047" t="s">
        <v>85</v>
      </c>
      <c r="U5047">
        <v>2601475</v>
      </c>
      <c r="V5047" t="s">
        <v>2324</v>
      </c>
      <c r="W5047" t="s">
        <v>66</v>
      </c>
      <c r="X5047" t="s">
        <v>190</v>
      </c>
      <c r="Y5047" t="s">
        <v>998</v>
      </c>
      <c r="AF5047" t="s">
        <v>2324</v>
      </c>
      <c r="AG5047" t="s">
        <v>2325</v>
      </c>
      <c r="AH5047" t="s">
        <v>193</v>
      </c>
      <c r="AI5047">
        <v>860555190</v>
      </c>
      <c r="AM5047">
        <v>260001</v>
      </c>
      <c r="BA5047" s="6">
        <v>-300</v>
      </c>
      <c r="BE5047">
        <f t="shared" si="339"/>
        <v>0</v>
      </c>
      <c r="BF5047" s="6">
        <f t="shared" si="340"/>
        <v>0</v>
      </c>
      <c r="BG5047" s="7" t="s">
        <v>71</v>
      </c>
      <c r="BH5047" t="e">
        <f>+VLOOKUP(AF5047,Sheet4!A:A,1,FALSE)</f>
        <v>#N/A</v>
      </c>
      <c r="BL5047" s="6">
        <v>0</v>
      </c>
      <c r="BM5047" s="59">
        <f t="shared" si="341"/>
        <v>0</v>
      </c>
      <c r="BN5047" t="s">
        <v>2326</v>
      </c>
    </row>
    <row r="5048" spans="1:67" ht="13" customHeight="1" x14ac:dyDescent="0.3">
      <c r="A5048" s="5">
        <v>46114</v>
      </c>
      <c r="B5048" t="s">
        <v>63</v>
      </c>
      <c r="F5048">
        <v>1200</v>
      </c>
      <c r="G5048">
        <v>1200</v>
      </c>
      <c r="H5048" s="6">
        <f>+G5048</f>
        <v>1200</v>
      </c>
      <c r="I5048" s="6">
        <f t="shared" si="343"/>
        <v>0</v>
      </c>
      <c r="J5048" s="6"/>
      <c r="K5048" s="6"/>
      <c r="Q5048" t="s">
        <v>64</v>
      </c>
      <c r="U5048">
        <v>2601476</v>
      </c>
      <c r="V5048" t="s">
        <v>2327</v>
      </c>
      <c r="W5048" t="s">
        <v>144</v>
      </c>
      <c r="X5048" t="s">
        <v>503</v>
      </c>
      <c r="Y5048" t="s">
        <v>803</v>
      </c>
      <c r="AF5048" t="s">
        <v>2327</v>
      </c>
      <c r="AG5048" t="s">
        <v>2328</v>
      </c>
      <c r="AH5048" t="s">
        <v>506</v>
      </c>
      <c r="AI5048" t="s">
        <v>507</v>
      </c>
      <c r="AM5048">
        <v>260001</v>
      </c>
      <c r="BA5048" s="6">
        <v>-1200</v>
      </c>
      <c r="BE5048">
        <f t="shared" si="339"/>
        <v>0</v>
      </c>
      <c r="BF5048" s="6">
        <f t="shared" si="340"/>
        <v>-1200</v>
      </c>
      <c r="BG5048" s="7" t="s">
        <v>71</v>
      </c>
      <c r="BH5048" t="str">
        <f>+VLOOKUP(AF5048,Sheet4!A:A,1,FALSE)</f>
        <v>Viegas Andre Robate</v>
      </c>
      <c r="BJ5048" s="59">
        <f>+G5048-BE5048</f>
        <v>1200</v>
      </c>
      <c r="BL5048" s="6">
        <v>0</v>
      </c>
      <c r="BM5048" s="59">
        <f t="shared" si="341"/>
        <v>1200</v>
      </c>
      <c r="BN5048" t="s">
        <v>2329</v>
      </c>
      <c r="BO5048" t="s">
        <v>73</v>
      </c>
    </row>
    <row r="5049" spans="1:67" ht="13" customHeight="1" x14ac:dyDescent="0.3">
      <c r="A5049" s="5">
        <v>46114</v>
      </c>
      <c r="B5049" t="s">
        <v>74</v>
      </c>
      <c r="F5049" s="8">
        <v>80</v>
      </c>
      <c r="G5049">
        <v>40</v>
      </c>
      <c r="H5049" s="6">
        <f>+G5049</f>
        <v>40</v>
      </c>
      <c r="I5049" s="6">
        <f t="shared" si="343"/>
        <v>0</v>
      </c>
      <c r="J5049" s="6"/>
      <c r="K5049" s="6"/>
      <c r="Q5049" t="s">
        <v>75</v>
      </c>
      <c r="U5049">
        <v>2601476</v>
      </c>
      <c r="V5049" t="s">
        <v>2327</v>
      </c>
      <c r="W5049" t="s">
        <v>144</v>
      </c>
      <c r="X5049" t="s">
        <v>503</v>
      </c>
      <c r="Y5049" t="s">
        <v>803</v>
      </c>
      <c r="AF5049" t="s">
        <v>2327</v>
      </c>
      <c r="AG5049" t="s">
        <v>2328</v>
      </c>
      <c r="AH5049" t="s">
        <v>506</v>
      </c>
      <c r="AI5049" t="s">
        <v>507</v>
      </c>
      <c r="AM5049">
        <v>260001</v>
      </c>
      <c r="BA5049" s="6">
        <v>-80</v>
      </c>
      <c r="BE5049">
        <f t="shared" si="339"/>
        <v>0</v>
      </c>
      <c r="BF5049" s="6">
        <f t="shared" si="340"/>
        <v>-40</v>
      </c>
      <c r="BG5049" s="7" t="s">
        <v>71</v>
      </c>
      <c r="BH5049" t="str">
        <f>+VLOOKUP(AF5049,Sheet4!A:A,1,FALSE)</f>
        <v>Viegas Andre Robate</v>
      </c>
      <c r="BJ5049" s="59">
        <f>+G5049-BE5049</f>
        <v>40</v>
      </c>
      <c r="BL5049" s="6">
        <v>0</v>
      </c>
      <c r="BM5049" s="59">
        <f t="shared" si="341"/>
        <v>40</v>
      </c>
      <c r="BN5049" t="s">
        <v>2329</v>
      </c>
    </row>
    <row r="5050" spans="1:67" ht="13" customHeight="1" x14ac:dyDescent="0.3">
      <c r="A5050" s="5">
        <v>46114</v>
      </c>
      <c r="B5050" t="s">
        <v>76</v>
      </c>
      <c r="F5050">
        <v>1600</v>
      </c>
      <c r="G5050">
        <v>1600</v>
      </c>
      <c r="H5050" s="6">
        <f>+G5050</f>
        <v>1600</v>
      </c>
      <c r="I5050" s="6">
        <f t="shared" si="343"/>
        <v>0</v>
      </c>
      <c r="J5050" s="6"/>
      <c r="K5050" s="6"/>
      <c r="Q5050" t="s">
        <v>77</v>
      </c>
      <c r="U5050">
        <v>2601476</v>
      </c>
      <c r="V5050" t="s">
        <v>2327</v>
      </c>
      <c r="W5050" t="s">
        <v>144</v>
      </c>
      <c r="X5050" t="s">
        <v>503</v>
      </c>
      <c r="Y5050" t="s">
        <v>803</v>
      </c>
      <c r="AF5050" t="s">
        <v>2327</v>
      </c>
      <c r="AG5050" t="s">
        <v>2328</v>
      </c>
      <c r="AH5050" t="s">
        <v>506</v>
      </c>
      <c r="AI5050" t="s">
        <v>507</v>
      </c>
      <c r="AM5050">
        <v>260001</v>
      </c>
      <c r="BA5050" s="6">
        <v>-1600</v>
      </c>
      <c r="BE5050">
        <f t="shared" si="339"/>
        <v>0</v>
      </c>
      <c r="BF5050" s="6">
        <f t="shared" si="340"/>
        <v>-1600</v>
      </c>
      <c r="BG5050" s="7" t="s">
        <v>71</v>
      </c>
      <c r="BH5050" t="str">
        <f>+VLOOKUP(AF5050,Sheet4!A:A,1,FALSE)</f>
        <v>Viegas Andre Robate</v>
      </c>
      <c r="BJ5050" s="59">
        <f>+G5050-BE5050</f>
        <v>1600</v>
      </c>
      <c r="BL5050" s="6">
        <v>0</v>
      </c>
      <c r="BM5050" s="59">
        <f t="shared" si="341"/>
        <v>1600</v>
      </c>
      <c r="BN5050" t="s">
        <v>2329</v>
      </c>
    </row>
    <row r="5051" spans="1:67" ht="13" customHeight="1" x14ac:dyDescent="0.3">
      <c r="A5051" s="5">
        <v>46114</v>
      </c>
      <c r="B5051" t="s">
        <v>78</v>
      </c>
      <c r="F5051" s="8">
        <v>80</v>
      </c>
      <c r="G5051">
        <v>40</v>
      </c>
      <c r="H5051" s="6">
        <f>+G5051</f>
        <v>40</v>
      </c>
      <c r="I5051" s="6">
        <f t="shared" si="343"/>
        <v>0</v>
      </c>
      <c r="J5051" s="6"/>
      <c r="K5051" s="6"/>
      <c r="Q5051" t="s">
        <v>79</v>
      </c>
      <c r="U5051">
        <v>2601476</v>
      </c>
      <c r="V5051" t="s">
        <v>2327</v>
      </c>
      <c r="W5051" t="s">
        <v>144</v>
      </c>
      <c r="X5051" t="s">
        <v>503</v>
      </c>
      <c r="Y5051" t="s">
        <v>803</v>
      </c>
      <c r="AF5051" t="s">
        <v>2327</v>
      </c>
      <c r="AG5051" t="s">
        <v>2328</v>
      </c>
      <c r="AH5051" t="s">
        <v>506</v>
      </c>
      <c r="AI5051" t="s">
        <v>507</v>
      </c>
      <c r="AM5051">
        <v>260001</v>
      </c>
      <c r="BA5051" s="6">
        <v>-80</v>
      </c>
      <c r="BE5051">
        <f t="shared" si="339"/>
        <v>0</v>
      </c>
      <c r="BF5051" s="6">
        <f t="shared" si="340"/>
        <v>-40</v>
      </c>
      <c r="BG5051" s="7" t="s">
        <v>71</v>
      </c>
      <c r="BH5051" t="str">
        <f>+VLOOKUP(AF5051,Sheet4!A:A,1,FALSE)</f>
        <v>Viegas Andre Robate</v>
      </c>
      <c r="BJ5051" s="59">
        <f>+G5051-BE5051</f>
        <v>40</v>
      </c>
      <c r="BL5051" s="6">
        <v>0</v>
      </c>
      <c r="BM5051" s="59">
        <f t="shared" si="341"/>
        <v>40</v>
      </c>
      <c r="BN5051" t="s">
        <v>2329</v>
      </c>
    </row>
    <row r="5052" spans="1:67" s="21" customFormat="1" ht="13" customHeight="1" x14ac:dyDescent="0.3">
      <c r="A5052" s="20">
        <v>46114</v>
      </c>
      <c r="B5052" s="21" t="s">
        <v>80</v>
      </c>
      <c r="F5052" s="21">
        <v>1000</v>
      </c>
      <c r="G5052" s="21">
        <v>1000</v>
      </c>
      <c r="H5052" s="6">
        <f>+G5052</f>
        <v>1000</v>
      </c>
      <c r="I5052" s="6">
        <f t="shared" si="343"/>
        <v>0</v>
      </c>
      <c r="J5052" s="6"/>
      <c r="K5052" s="6"/>
      <c r="Q5052" s="21" t="s">
        <v>81</v>
      </c>
      <c r="U5052" s="21">
        <v>2601476</v>
      </c>
      <c r="V5052" s="57" t="s">
        <v>2327</v>
      </c>
      <c r="W5052" s="21" t="s">
        <v>144</v>
      </c>
      <c r="X5052" s="21" t="s">
        <v>503</v>
      </c>
      <c r="Y5052" s="21" t="s">
        <v>803</v>
      </c>
      <c r="AF5052" s="21" t="s">
        <v>2327</v>
      </c>
      <c r="AG5052" s="21" t="s">
        <v>2328</v>
      </c>
      <c r="AH5052" s="21" t="s">
        <v>506</v>
      </c>
      <c r="AI5052" s="21" t="s">
        <v>507</v>
      </c>
      <c r="AM5052" s="21">
        <v>260001</v>
      </c>
      <c r="BA5052" s="6">
        <v>-1000</v>
      </c>
      <c r="BC5052" s="9">
        <v>1000</v>
      </c>
      <c r="BE5052">
        <f t="shared" si="339"/>
        <v>1000</v>
      </c>
      <c r="BF5052" s="6">
        <f t="shared" si="340"/>
        <v>0</v>
      </c>
      <c r="BG5052" s="10" t="s">
        <v>99</v>
      </c>
      <c r="BH5052" t="str">
        <f>+VLOOKUP(AF5052,Sheet4!A:A,1,FALSE)</f>
        <v>Viegas Andre Robate</v>
      </c>
      <c r="BJ5052" s="59">
        <f>+G5052-BE5052</f>
        <v>0</v>
      </c>
      <c r="BL5052" s="6">
        <v>0</v>
      </c>
      <c r="BM5052" s="59">
        <f t="shared" si="341"/>
        <v>1000</v>
      </c>
      <c r="BN5052" t="s">
        <v>2329</v>
      </c>
    </row>
    <row r="5053" spans="1:67" ht="13" customHeight="1" x14ac:dyDescent="0.3">
      <c r="A5053" s="5">
        <v>46114</v>
      </c>
      <c r="B5053" t="s">
        <v>63</v>
      </c>
      <c r="F5053">
        <v>255</v>
      </c>
      <c r="G5053">
        <v>255</v>
      </c>
      <c r="H5053" s="6">
        <v>225</v>
      </c>
      <c r="I5053" s="6">
        <f t="shared" si="343"/>
        <v>-30</v>
      </c>
      <c r="J5053" s="6"/>
      <c r="K5053" s="6"/>
      <c r="Q5053" t="s">
        <v>64</v>
      </c>
      <c r="U5053">
        <v>2601477</v>
      </c>
      <c r="V5053" t="s">
        <v>2330</v>
      </c>
      <c r="W5053" t="s">
        <v>66</v>
      </c>
      <c r="X5053" t="s">
        <v>532</v>
      </c>
      <c r="Y5053" t="s">
        <v>533</v>
      </c>
      <c r="AF5053" t="s">
        <v>2330</v>
      </c>
      <c r="AG5053" t="s">
        <v>2331</v>
      </c>
      <c r="AH5053" t="s">
        <v>535</v>
      </c>
      <c r="AI5053" t="s">
        <v>536</v>
      </c>
      <c r="AM5053">
        <v>260001</v>
      </c>
      <c r="BA5053" s="6">
        <v>-30</v>
      </c>
      <c r="BE5053">
        <f t="shared" si="339"/>
        <v>0</v>
      </c>
      <c r="BF5053" s="6">
        <f t="shared" si="340"/>
        <v>-225</v>
      </c>
      <c r="BG5053" s="7" t="s">
        <v>71</v>
      </c>
      <c r="BH5053" t="e">
        <f>+VLOOKUP(AF5053,Sheet4!A:A,1,FALSE)</f>
        <v>#N/A</v>
      </c>
      <c r="BL5053" s="6">
        <v>225</v>
      </c>
      <c r="BM5053" s="59">
        <f t="shared" si="341"/>
        <v>0</v>
      </c>
      <c r="BN5053" t="s">
        <v>2332</v>
      </c>
      <c r="BO5053" t="s">
        <v>73</v>
      </c>
    </row>
    <row r="5054" spans="1:67" ht="13" customHeight="1" x14ac:dyDescent="0.3">
      <c r="A5054" s="5">
        <v>46114</v>
      </c>
      <c r="B5054" t="s">
        <v>74</v>
      </c>
      <c r="F5054" s="8">
        <v>17</v>
      </c>
      <c r="G5054">
        <v>8.5</v>
      </c>
      <c r="H5054" s="6">
        <v>15</v>
      </c>
      <c r="I5054" s="6">
        <f t="shared" si="343"/>
        <v>6.5</v>
      </c>
      <c r="J5054" s="6"/>
      <c r="K5054" s="6"/>
      <c r="Q5054" t="s">
        <v>75</v>
      </c>
      <c r="U5054">
        <v>2601477</v>
      </c>
      <c r="V5054" t="s">
        <v>2330</v>
      </c>
      <c r="W5054" t="s">
        <v>66</v>
      </c>
      <c r="X5054" t="s">
        <v>532</v>
      </c>
      <c r="Y5054" t="s">
        <v>533</v>
      </c>
      <c r="AF5054" t="s">
        <v>2330</v>
      </c>
      <c r="AG5054" t="s">
        <v>2331</v>
      </c>
      <c r="AH5054" t="s">
        <v>535</v>
      </c>
      <c r="AI5054" t="s">
        <v>536</v>
      </c>
      <c r="AM5054">
        <v>260001</v>
      </c>
      <c r="BA5054" s="6">
        <v>-2</v>
      </c>
      <c r="BE5054">
        <f t="shared" si="339"/>
        <v>0</v>
      </c>
      <c r="BF5054" s="6">
        <f t="shared" si="340"/>
        <v>-15</v>
      </c>
      <c r="BG5054" s="7" t="s">
        <v>71</v>
      </c>
      <c r="BH5054" t="e">
        <f>+VLOOKUP(AF5054,Sheet4!A:A,1,FALSE)</f>
        <v>#N/A</v>
      </c>
      <c r="BL5054" s="6">
        <v>15</v>
      </c>
      <c r="BM5054" s="59">
        <f t="shared" si="341"/>
        <v>0</v>
      </c>
      <c r="BN5054" t="s">
        <v>2332</v>
      </c>
    </row>
    <row r="5055" spans="1:67" ht="13" customHeight="1" x14ac:dyDescent="0.3">
      <c r="A5055" s="5">
        <v>46114</v>
      </c>
      <c r="B5055" t="s">
        <v>76</v>
      </c>
      <c r="F5055">
        <v>340</v>
      </c>
      <c r="G5055">
        <v>340</v>
      </c>
      <c r="H5055" s="6">
        <v>300</v>
      </c>
      <c r="I5055" s="6">
        <f t="shared" si="343"/>
        <v>-40</v>
      </c>
      <c r="J5055" s="6"/>
      <c r="K5055" s="6"/>
      <c r="Q5055" t="s">
        <v>77</v>
      </c>
      <c r="U5055">
        <v>2601477</v>
      </c>
      <c r="V5055" t="s">
        <v>2330</v>
      </c>
      <c r="W5055" t="s">
        <v>66</v>
      </c>
      <c r="X5055" t="s">
        <v>532</v>
      </c>
      <c r="Y5055" t="s">
        <v>533</v>
      </c>
      <c r="AF5055" t="s">
        <v>2330</v>
      </c>
      <c r="AG5055" t="s">
        <v>2331</v>
      </c>
      <c r="AH5055" t="s">
        <v>535</v>
      </c>
      <c r="AI5055" t="s">
        <v>536</v>
      </c>
      <c r="AM5055">
        <v>260001</v>
      </c>
      <c r="BA5055" s="6">
        <v>-40</v>
      </c>
      <c r="BE5055">
        <f t="shared" si="339"/>
        <v>0</v>
      </c>
      <c r="BF5055" s="6">
        <f t="shared" si="340"/>
        <v>-300</v>
      </c>
      <c r="BG5055" s="7" t="s">
        <v>71</v>
      </c>
      <c r="BH5055" t="e">
        <f>+VLOOKUP(AF5055,Sheet4!A:A,1,FALSE)</f>
        <v>#N/A</v>
      </c>
      <c r="BL5055" s="6">
        <v>300</v>
      </c>
      <c r="BM5055" s="59">
        <f t="shared" si="341"/>
        <v>0</v>
      </c>
      <c r="BN5055" t="s">
        <v>2332</v>
      </c>
    </row>
    <row r="5056" spans="1:67" ht="13" customHeight="1" x14ac:dyDescent="0.3">
      <c r="A5056" s="5">
        <v>46114</v>
      </c>
      <c r="B5056" t="s">
        <v>82</v>
      </c>
      <c r="F5056" s="8">
        <v>51</v>
      </c>
      <c r="G5056">
        <v>25.5</v>
      </c>
      <c r="H5056" s="6">
        <v>0</v>
      </c>
      <c r="I5056" s="6">
        <f t="shared" ref="I5056:I5087" si="344">H5056-G5056</f>
        <v>-25.5</v>
      </c>
      <c r="J5056" s="6"/>
      <c r="K5056" s="6"/>
      <c r="Q5056" t="s">
        <v>83</v>
      </c>
      <c r="U5056">
        <v>2601477</v>
      </c>
      <c r="V5056" t="s">
        <v>2330</v>
      </c>
      <c r="W5056" t="s">
        <v>66</v>
      </c>
      <c r="X5056" t="s">
        <v>532</v>
      </c>
      <c r="Y5056" t="s">
        <v>533</v>
      </c>
      <c r="AF5056" t="s">
        <v>2330</v>
      </c>
      <c r="AG5056" t="s">
        <v>2331</v>
      </c>
      <c r="AH5056" t="s">
        <v>535</v>
      </c>
      <c r="AI5056" t="s">
        <v>536</v>
      </c>
      <c r="AM5056">
        <v>260001</v>
      </c>
      <c r="BA5056" s="6">
        <v>-51</v>
      </c>
      <c r="BE5056">
        <f t="shared" si="339"/>
        <v>0</v>
      </c>
      <c r="BF5056" s="6">
        <f t="shared" si="340"/>
        <v>0</v>
      </c>
      <c r="BG5056" s="7" t="s">
        <v>71</v>
      </c>
      <c r="BH5056" t="e">
        <f>+VLOOKUP(AF5056,Sheet4!A:A,1,FALSE)</f>
        <v>#N/A</v>
      </c>
      <c r="BL5056" s="6">
        <v>0</v>
      </c>
      <c r="BM5056" s="59">
        <f t="shared" si="341"/>
        <v>0</v>
      </c>
      <c r="BN5056" t="s">
        <v>2332</v>
      </c>
    </row>
    <row r="5057" spans="1:67" ht="13" customHeight="1" x14ac:dyDescent="0.3">
      <c r="A5057" s="5">
        <v>46114</v>
      </c>
      <c r="B5057" t="s">
        <v>84</v>
      </c>
      <c r="F5057">
        <v>850</v>
      </c>
      <c r="G5057">
        <v>850</v>
      </c>
      <c r="H5057" s="6">
        <v>0</v>
      </c>
      <c r="I5057" s="6">
        <f t="shared" si="344"/>
        <v>-850</v>
      </c>
      <c r="J5057" s="6"/>
      <c r="K5057" s="6">
        <f>H5057/50</f>
        <v>0</v>
      </c>
      <c r="Q5057" t="s">
        <v>85</v>
      </c>
      <c r="U5057">
        <v>2601477</v>
      </c>
      <c r="V5057" t="s">
        <v>2330</v>
      </c>
      <c r="W5057" t="s">
        <v>66</v>
      </c>
      <c r="X5057" t="s">
        <v>532</v>
      </c>
      <c r="Y5057" t="s">
        <v>533</v>
      </c>
      <c r="AF5057" t="s">
        <v>2330</v>
      </c>
      <c r="AG5057" t="s">
        <v>2331</v>
      </c>
      <c r="AH5057" t="s">
        <v>535</v>
      </c>
      <c r="AI5057" t="s">
        <v>536</v>
      </c>
      <c r="AM5057">
        <v>260001</v>
      </c>
      <c r="BA5057" s="6">
        <v>-850</v>
      </c>
      <c r="BE5057">
        <f t="shared" si="339"/>
        <v>0</v>
      </c>
      <c r="BF5057" s="6">
        <f t="shared" si="340"/>
        <v>0</v>
      </c>
      <c r="BG5057" s="7" t="s">
        <v>71</v>
      </c>
      <c r="BH5057" t="e">
        <f>+VLOOKUP(AF5057,Sheet4!A:A,1,FALSE)</f>
        <v>#N/A</v>
      </c>
      <c r="BL5057" s="6">
        <v>0</v>
      </c>
      <c r="BM5057" s="59">
        <f t="shared" si="341"/>
        <v>0</v>
      </c>
      <c r="BN5057" t="s">
        <v>2332</v>
      </c>
    </row>
    <row r="5058" spans="1:67" ht="13" customHeight="1" x14ac:dyDescent="0.3">
      <c r="A5058" s="5">
        <v>46114</v>
      </c>
      <c r="B5058" t="s">
        <v>63</v>
      </c>
      <c r="F5058">
        <v>195</v>
      </c>
      <c r="G5058">
        <v>195</v>
      </c>
      <c r="H5058" s="6">
        <v>195</v>
      </c>
      <c r="I5058" s="6">
        <f t="shared" si="344"/>
        <v>0</v>
      </c>
      <c r="J5058" s="6"/>
      <c r="K5058" s="6"/>
      <c r="Q5058" t="s">
        <v>64</v>
      </c>
      <c r="U5058">
        <v>2601478</v>
      </c>
      <c r="V5058" t="s">
        <v>2333</v>
      </c>
      <c r="W5058" t="s">
        <v>110</v>
      </c>
      <c r="X5058" t="s">
        <v>138</v>
      </c>
      <c r="Y5058" t="s">
        <v>2334</v>
      </c>
      <c r="AF5058" t="s">
        <v>2333</v>
      </c>
      <c r="AG5058" t="s">
        <v>2335</v>
      </c>
      <c r="AH5058" t="s">
        <v>141</v>
      </c>
      <c r="AI5058">
        <v>843766667</v>
      </c>
      <c r="AM5058">
        <v>260001</v>
      </c>
      <c r="BA5058" s="6">
        <v>0</v>
      </c>
      <c r="BD5058" s="9">
        <v>195</v>
      </c>
      <c r="BE5058">
        <f t="shared" ref="BE5058:BE5121" si="345">+BB5058+BC5058</f>
        <v>0</v>
      </c>
      <c r="BF5058" s="6">
        <f t="shared" ref="BF5058:BF5121" si="346">+BE5058-H5058</f>
        <v>-195</v>
      </c>
      <c r="BG5058" s="11" t="s">
        <v>71</v>
      </c>
      <c r="BH5058" t="e">
        <f>+VLOOKUP(AF5058,Sheet4!A:A,1,FALSE)</f>
        <v>#N/A</v>
      </c>
      <c r="BL5058" s="6">
        <v>195</v>
      </c>
      <c r="BM5058" s="59">
        <f t="shared" ref="BM5058:BM5121" si="347">+H5058+-BL5058</f>
        <v>0</v>
      </c>
      <c r="BN5058" t="s">
        <v>2336</v>
      </c>
      <c r="BO5058" t="s">
        <v>73</v>
      </c>
    </row>
    <row r="5059" spans="1:67" ht="13" customHeight="1" x14ac:dyDescent="0.3">
      <c r="A5059" s="5">
        <v>46114</v>
      </c>
      <c r="B5059" t="s">
        <v>74</v>
      </c>
      <c r="F5059" s="8">
        <v>13</v>
      </c>
      <c r="G5059">
        <v>6.5</v>
      </c>
      <c r="H5059" s="6">
        <v>13</v>
      </c>
      <c r="I5059" s="6">
        <f t="shared" si="344"/>
        <v>6.5</v>
      </c>
      <c r="J5059" s="6"/>
      <c r="K5059" s="6"/>
      <c r="Q5059" t="s">
        <v>75</v>
      </c>
      <c r="U5059">
        <v>2601478</v>
      </c>
      <c r="V5059" t="s">
        <v>2333</v>
      </c>
      <c r="W5059" t="s">
        <v>110</v>
      </c>
      <c r="X5059" t="s">
        <v>138</v>
      </c>
      <c r="Y5059" t="s">
        <v>2334</v>
      </c>
      <c r="AF5059" t="s">
        <v>2333</v>
      </c>
      <c r="AG5059" t="s">
        <v>2335</v>
      </c>
      <c r="AH5059" t="s">
        <v>141</v>
      </c>
      <c r="AI5059">
        <v>843766667</v>
      </c>
      <c r="AM5059">
        <v>260001</v>
      </c>
      <c r="BA5059" s="6">
        <v>0</v>
      </c>
      <c r="BE5059">
        <f t="shared" si="345"/>
        <v>0</v>
      </c>
      <c r="BF5059" s="6">
        <f t="shared" si="346"/>
        <v>-13</v>
      </c>
      <c r="BG5059" s="7" t="s">
        <v>71</v>
      </c>
      <c r="BH5059" t="e">
        <f>+VLOOKUP(AF5059,Sheet4!A:A,1,FALSE)</f>
        <v>#N/A</v>
      </c>
      <c r="BL5059" s="6">
        <v>13</v>
      </c>
      <c r="BM5059" s="59">
        <f t="shared" si="347"/>
        <v>0</v>
      </c>
      <c r="BN5059" t="s">
        <v>2336</v>
      </c>
    </row>
    <row r="5060" spans="1:67" ht="13" customHeight="1" x14ac:dyDescent="0.3">
      <c r="A5060" s="5">
        <v>46114</v>
      </c>
      <c r="B5060" t="s">
        <v>76</v>
      </c>
      <c r="F5060">
        <v>260</v>
      </c>
      <c r="G5060">
        <v>260</v>
      </c>
      <c r="H5060" s="6">
        <v>260</v>
      </c>
      <c r="I5060" s="6">
        <f t="shared" si="344"/>
        <v>0</v>
      </c>
      <c r="J5060" s="6"/>
      <c r="K5060" s="6"/>
      <c r="Q5060" t="s">
        <v>77</v>
      </c>
      <c r="U5060">
        <v>2601478</v>
      </c>
      <c r="V5060" t="s">
        <v>2333</v>
      </c>
      <c r="W5060" t="s">
        <v>110</v>
      </c>
      <c r="X5060" t="s">
        <v>138</v>
      </c>
      <c r="Y5060" t="s">
        <v>2334</v>
      </c>
      <c r="AF5060" t="s">
        <v>2333</v>
      </c>
      <c r="AG5060" t="s">
        <v>2335</v>
      </c>
      <c r="AH5060" t="s">
        <v>141</v>
      </c>
      <c r="AI5060">
        <v>843766667</v>
      </c>
      <c r="AM5060">
        <v>260001</v>
      </c>
      <c r="BA5060" s="6">
        <v>0</v>
      </c>
      <c r="BE5060">
        <f t="shared" si="345"/>
        <v>0</v>
      </c>
      <c r="BF5060" s="6">
        <f t="shared" si="346"/>
        <v>-260</v>
      </c>
      <c r="BG5060" s="7" t="s">
        <v>71</v>
      </c>
      <c r="BH5060" t="e">
        <f>+VLOOKUP(AF5060,Sheet4!A:A,1,FALSE)</f>
        <v>#N/A</v>
      </c>
      <c r="BL5060" s="6">
        <v>260</v>
      </c>
      <c r="BM5060" s="59">
        <f t="shared" si="347"/>
        <v>0</v>
      </c>
      <c r="BN5060" t="s">
        <v>2336</v>
      </c>
    </row>
    <row r="5061" spans="1:67" ht="13" customHeight="1" x14ac:dyDescent="0.3">
      <c r="A5061" s="5">
        <v>46114</v>
      </c>
      <c r="B5061" t="s">
        <v>82</v>
      </c>
      <c r="F5061" s="8">
        <v>39</v>
      </c>
      <c r="G5061">
        <v>19.5</v>
      </c>
      <c r="H5061" s="6">
        <v>39</v>
      </c>
      <c r="I5061" s="6">
        <f t="shared" si="344"/>
        <v>19.5</v>
      </c>
      <c r="J5061" s="6"/>
      <c r="K5061" s="6"/>
      <c r="Q5061" t="s">
        <v>83</v>
      </c>
      <c r="U5061">
        <v>2601478</v>
      </c>
      <c r="V5061" t="s">
        <v>2333</v>
      </c>
      <c r="W5061" t="s">
        <v>110</v>
      </c>
      <c r="X5061" t="s">
        <v>138</v>
      </c>
      <c r="Y5061" t="s">
        <v>2334</v>
      </c>
      <c r="AF5061" t="s">
        <v>2333</v>
      </c>
      <c r="AG5061" t="s">
        <v>2335</v>
      </c>
      <c r="AH5061" t="s">
        <v>141</v>
      </c>
      <c r="AI5061">
        <v>843766667</v>
      </c>
      <c r="AM5061">
        <v>260001</v>
      </c>
      <c r="BA5061" s="6">
        <v>0</v>
      </c>
      <c r="BE5061">
        <f t="shared" si="345"/>
        <v>0</v>
      </c>
      <c r="BF5061" s="6">
        <f t="shared" si="346"/>
        <v>-39</v>
      </c>
      <c r="BG5061" s="7" t="s">
        <v>71</v>
      </c>
      <c r="BH5061" t="e">
        <f>+VLOOKUP(AF5061,Sheet4!A:A,1,FALSE)</f>
        <v>#N/A</v>
      </c>
      <c r="BL5061" s="6">
        <v>39</v>
      </c>
      <c r="BM5061" s="59">
        <f t="shared" si="347"/>
        <v>0</v>
      </c>
      <c r="BN5061" t="s">
        <v>2336</v>
      </c>
    </row>
    <row r="5062" spans="1:67" ht="13" customHeight="1" x14ac:dyDescent="0.3">
      <c r="A5062" s="5">
        <v>46114</v>
      </c>
      <c r="B5062" t="s">
        <v>84</v>
      </c>
      <c r="F5062">
        <v>650</v>
      </c>
      <c r="G5062">
        <v>650</v>
      </c>
      <c r="H5062" s="6">
        <v>650</v>
      </c>
      <c r="I5062" s="6">
        <f t="shared" si="344"/>
        <v>0</v>
      </c>
      <c r="J5062" s="6"/>
      <c r="K5062" s="6"/>
      <c r="Q5062" t="s">
        <v>85</v>
      </c>
      <c r="U5062">
        <v>2601478</v>
      </c>
      <c r="V5062" t="s">
        <v>2333</v>
      </c>
      <c r="W5062" t="s">
        <v>110</v>
      </c>
      <c r="X5062" t="s">
        <v>138</v>
      </c>
      <c r="Y5062" t="s">
        <v>2334</v>
      </c>
      <c r="AF5062" t="s">
        <v>2333</v>
      </c>
      <c r="AG5062" t="s">
        <v>2335</v>
      </c>
      <c r="AH5062" t="s">
        <v>141</v>
      </c>
      <c r="AI5062">
        <v>843766667</v>
      </c>
      <c r="AM5062">
        <v>260001</v>
      </c>
      <c r="BA5062" s="6">
        <v>0</v>
      </c>
      <c r="BE5062">
        <f t="shared" si="345"/>
        <v>0</v>
      </c>
      <c r="BF5062" s="6">
        <f t="shared" si="346"/>
        <v>-650</v>
      </c>
      <c r="BG5062" s="7" t="s">
        <v>71</v>
      </c>
      <c r="BH5062" t="e">
        <f>+VLOOKUP(AF5062,Sheet4!A:A,1,FALSE)</f>
        <v>#N/A</v>
      </c>
      <c r="BL5062" s="6">
        <v>650</v>
      </c>
      <c r="BM5062" s="59">
        <f t="shared" si="347"/>
        <v>0</v>
      </c>
      <c r="BN5062" t="s">
        <v>2336</v>
      </c>
    </row>
    <row r="5063" spans="1:67" ht="13" customHeight="1" x14ac:dyDescent="0.3">
      <c r="A5063" s="5">
        <v>46114</v>
      </c>
      <c r="B5063" t="s">
        <v>63</v>
      </c>
      <c r="F5063">
        <v>4245</v>
      </c>
      <c r="G5063">
        <v>4245</v>
      </c>
      <c r="H5063" s="6">
        <v>2985</v>
      </c>
      <c r="I5063" s="6">
        <f t="shared" si="344"/>
        <v>-1260</v>
      </c>
      <c r="J5063" s="6"/>
      <c r="K5063" s="6"/>
      <c r="Q5063" t="s">
        <v>64</v>
      </c>
      <c r="U5063">
        <v>2601479</v>
      </c>
      <c r="V5063" t="s">
        <v>2337</v>
      </c>
      <c r="W5063" t="s">
        <v>110</v>
      </c>
      <c r="X5063" t="s">
        <v>305</v>
      </c>
      <c r="Y5063" t="s">
        <v>2338</v>
      </c>
      <c r="AF5063" t="s">
        <v>2337</v>
      </c>
      <c r="AG5063" t="s">
        <v>2339</v>
      </c>
      <c r="AH5063" t="s">
        <v>308</v>
      </c>
      <c r="AI5063" t="s">
        <v>309</v>
      </c>
      <c r="AM5063">
        <v>260001</v>
      </c>
      <c r="BA5063" s="6">
        <v>-1260</v>
      </c>
      <c r="BD5063" s="9">
        <v>4245</v>
      </c>
      <c r="BE5063">
        <f t="shared" si="345"/>
        <v>0</v>
      </c>
      <c r="BF5063" s="6">
        <f t="shared" si="346"/>
        <v>-2985</v>
      </c>
      <c r="BG5063" s="11" t="s">
        <v>71</v>
      </c>
      <c r="BH5063" t="e">
        <f>+VLOOKUP(AF5063,Sheet4!A:A,1,FALSE)</f>
        <v>#N/A</v>
      </c>
      <c r="BL5063" s="6">
        <v>2985</v>
      </c>
      <c r="BM5063" s="59">
        <f t="shared" si="347"/>
        <v>0</v>
      </c>
      <c r="BN5063" t="s">
        <v>2340</v>
      </c>
      <c r="BO5063" t="s">
        <v>73</v>
      </c>
    </row>
    <row r="5064" spans="1:67" ht="13" customHeight="1" x14ac:dyDescent="0.3">
      <c r="A5064" s="5">
        <v>46114</v>
      </c>
      <c r="B5064" t="s">
        <v>74</v>
      </c>
      <c r="F5064" s="8">
        <v>283</v>
      </c>
      <c r="G5064">
        <v>141.5</v>
      </c>
      <c r="H5064" s="6">
        <v>199</v>
      </c>
      <c r="I5064" s="6">
        <f t="shared" si="344"/>
        <v>57.5</v>
      </c>
      <c r="J5064" s="6"/>
      <c r="K5064" s="6"/>
      <c r="Q5064" t="s">
        <v>75</v>
      </c>
      <c r="U5064">
        <v>2601479</v>
      </c>
      <c r="V5064" t="s">
        <v>2337</v>
      </c>
      <c r="W5064" t="s">
        <v>110</v>
      </c>
      <c r="X5064" t="s">
        <v>305</v>
      </c>
      <c r="Y5064" t="s">
        <v>2338</v>
      </c>
      <c r="AF5064" t="s">
        <v>2337</v>
      </c>
      <c r="AG5064" t="s">
        <v>2339</v>
      </c>
      <c r="AH5064" t="s">
        <v>308</v>
      </c>
      <c r="AI5064" t="s">
        <v>309</v>
      </c>
      <c r="AM5064">
        <v>260001</v>
      </c>
      <c r="BA5064" s="6">
        <v>-84</v>
      </c>
      <c r="BE5064">
        <f t="shared" si="345"/>
        <v>0</v>
      </c>
      <c r="BF5064" s="6">
        <f t="shared" si="346"/>
        <v>-199</v>
      </c>
      <c r="BG5064" s="7" t="s">
        <v>71</v>
      </c>
      <c r="BH5064" t="e">
        <f>+VLOOKUP(AF5064,Sheet4!A:A,1,FALSE)</f>
        <v>#N/A</v>
      </c>
      <c r="BL5064" s="6">
        <v>199</v>
      </c>
      <c r="BM5064" s="59">
        <f t="shared" si="347"/>
        <v>0</v>
      </c>
      <c r="BN5064" t="s">
        <v>2340</v>
      </c>
    </row>
    <row r="5065" spans="1:67" ht="13" customHeight="1" x14ac:dyDescent="0.3">
      <c r="A5065" s="5">
        <v>46114</v>
      </c>
      <c r="B5065" t="s">
        <v>76</v>
      </c>
      <c r="F5065">
        <v>5660</v>
      </c>
      <c r="G5065">
        <v>5660</v>
      </c>
      <c r="H5065" s="6">
        <v>3980</v>
      </c>
      <c r="I5065" s="6">
        <f t="shared" si="344"/>
        <v>-1680</v>
      </c>
      <c r="J5065" s="6"/>
      <c r="K5065" s="6"/>
      <c r="Q5065" t="s">
        <v>77</v>
      </c>
      <c r="U5065">
        <v>2601479</v>
      </c>
      <c r="V5065" t="s">
        <v>2337</v>
      </c>
      <c r="W5065" t="s">
        <v>110</v>
      </c>
      <c r="X5065" t="s">
        <v>305</v>
      </c>
      <c r="Y5065" t="s">
        <v>2338</v>
      </c>
      <c r="AF5065" t="s">
        <v>2337</v>
      </c>
      <c r="AG5065" t="s">
        <v>2339</v>
      </c>
      <c r="AH5065" t="s">
        <v>308</v>
      </c>
      <c r="AI5065" t="s">
        <v>309</v>
      </c>
      <c r="AM5065">
        <v>260001</v>
      </c>
      <c r="BA5065" s="6">
        <v>-1680</v>
      </c>
      <c r="BE5065">
        <f t="shared" si="345"/>
        <v>0</v>
      </c>
      <c r="BF5065" s="6">
        <f t="shared" si="346"/>
        <v>-3980</v>
      </c>
      <c r="BG5065" s="7" t="s">
        <v>71</v>
      </c>
      <c r="BH5065" t="e">
        <f>+VLOOKUP(AF5065,Sheet4!A:A,1,FALSE)</f>
        <v>#N/A</v>
      </c>
      <c r="BL5065" s="6">
        <v>3980</v>
      </c>
      <c r="BM5065" s="59">
        <f t="shared" si="347"/>
        <v>0</v>
      </c>
      <c r="BN5065" t="s">
        <v>2340</v>
      </c>
    </row>
    <row r="5066" spans="1:67" ht="13" customHeight="1" x14ac:dyDescent="0.3">
      <c r="A5066" s="5">
        <v>46114</v>
      </c>
      <c r="B5066" t="s">
        <v>78</v>
      </c>
      <c r="F5066" s="8">
        <v>283</v>
      </c>
      <c r="G5066">
        <v>141.5</v>
      </c>
      <c r="H5066" s="6">
        <v>0</v>
      </c>
      <c r="I5066" s="6">
        <f t="shared" si="344"/>
        <v>-141.5</v>
      </c>
      <c r="J5066" s="6"/>
      <c r="K5066" s="6"/>
      <c r="Q5066" t="s">
        <v>79</v>
      </c>
      <c r="U5066">
        <v>2601479</v>
      </c>
      <c r="V5066" t="s">
        <v>2337</v>
      </c>
      <c r="W5066" t="s">
        <v>110</v>
      </c>
      <c r="X5066" t="s">
        <v>305</v>
      </c>
      <c r="Y5066" t="s">
        <v>2338</v>
      </c>
      <c r="AF5066" t="s">
        <v>2337</v>
      </c>
      <c r="AG5066" t="s">
        <v>2339</v>
      </c>
      <c r="AH5066" t="s">
        <v>308</v>
      </c>
      <c r="AI5066" t="s">
        <v>309</v>
      </c>
      <c r="AM5066">
        <v>260001</v>
      </c>
      <c r="BA5066" s="6">
        <v>-283</v>
      </c>
      <c r="BE5066">
        <f t="shared" si="345"/>
        <v>0</v>
      </c>
      <c r="BF5066" s="6">
        <f t="shared" si="346"/>
        <v>0</v>
      </c>
      <c r="BG5066" s="7" t="s">
        <v>71</v>
      </c>
      <c r="BH5066" t="e">
        <f>+VLOOKUP(AF5066,Sheet4!A:A,1,FALSE)</f>
        <v>#N/A</v>
      </c>
      <c r="BL5066" s="6">
        <v>0</v>
      </c>
      <c r="BM5066" s="59">
        <f t="shared" si="347"/>
        <v>0</v>
      </c>
      <c r="BN5066" t="s">
        <v>2340</v>
      </c>
    </row>
    <row r="5067" spans="1:67" ht="13" customHeight="1" x14ac:dyDescent="0.3">
      <c r="A5067" s="5">
        <v>46114</v>
      </c>
      <c r="B5067" t="s">
        <v>80</v>
      </c>
      <c r="F5067">
        <v>3537.5</v>
      </c>
      <c r="G5067">
        <v>3537.5</v>
      </c>
      <c r="H5067" s="6">
        <v>0</v>
      </c>
      <c r="I5067" s="6">
        <f t="shared" si="344"/>
        <v>-3537.5</v>
      </c>
      <c r="J5067" s="6"/>
      <c r="K5067" s="6"/>
      <c r="Q5067" t="s">
        <v>81</v>
      </c>
      <c r="U5067">
        <v>2601479</v>
      </c>
      <c r="V5067" t="s">
        <v>2337</v>
      </c>
      <c r="W5067" t="s">
        <v>110</v>
      </c>
      <c r="X5067" t="s">
        <v>305</v>
      </c>
      <c r="Y5067" t="s">
        <v>2338</v>
      </c>
      <c r="AF5067" t="s">
        <v>2337</v>
      </c>
      <c r="AG5067" t="s">
        <v>2339</v>
      </c>
      <c r="AH5067" t="s">
        <v>308</v>
      </c>
      <c r="AI5067" t="s">
        <v>309</v>
      </c>
      <c r="AM5067">
        <v>260001</v>
      </c>
      <c r="BA5067" s="6">
        <v>-3537.5</v>
      </c>
      <c r="BD5067" s="9">
        <v>3538</v>
      </c>
      <c r="BE5067">
        <f t="shared" si="345"/>
        <v>0</v>
      </c>
      <c r="BF5067" s="6">
        <f t="shared" si="346"/>
        <v>0</v>
      </c>
      <c r="BG5067" s="11" t="s">
        <v>71</v>
      </c>
      <c r="BH5067" t="e">
        <f>+VLOOKUP(AF5067,Sheet4!A:A,1,FALSE)</f>
        <v>#N/A</v>
      </c>
      <c r="BL5067" s="6">
        <v>0</v>
      </c>
      <c r="BM5067" s="59">
        <f t="shared" si="347"/>
        <v>0</v>
      </c>
      <c r="BN5067" t="s">
        <v>2340</v>
      </c>
    </row>
    <row r="5068" spans="1:67" ht="13" customHeight="1" x14ac:dyDescent="0.3">
      <c r="A5068" s="5">
        <v>46114</v>
      </c>
      <c r="B5068" t="s">
        <v>63</v>
      </c>
      <c r="F5068">
        <v>3225</v>
      </c>
      <c r="G5068">
        <v>3225</v>
      </c>
      <c r="H5068" s="6">
        <f>+G5068</f>
        <v>3225</v>
      </c>
      <c r="I5068" s="6">
        <f t="shared" si="344"/>
        <v>0</v>
      </c>
      <c r="J5068" s="6"/>
      <c r="K5068" s="6"/>
      <c r="Q5068" t="s">
        <v>64</v>
      </c>
      <c r="U5068">
        <v>2601480</v>
      </c>
      <c r="V5068" t="s">
        <v>2341</v>
      </c>
      <c r="W5068" t="s">
        <v>119</v>
      </c>
      <c r="X5068" t="s">
        <v>585</v>
      </c>
      <c r="Y5068" t="s">
        <v>2342</v>
      </c>
      <c r="AF5068" t="s">
        <v>2341</v>
      </c>
      <c r="AG5068" t="s">
        <v>2343</v>
      </c>
      <c r="AH5068" t="s">
        <v>588</v>
      </c>
      <c r="AI5068" t="s">
        <v>589</v>
      </c>
      <c r="AM5068">
        <v>260001</v>
      </c>
      <c r="BA5068" s="6">
        <v>-3225</v>
      </c>
      <c r="BE5068">
        <f t="shared" si="345"/>
        <v>0</v>
      </c>
      <c r="BF5068" s="6">
        <f t="shared" si="346"/>
        <v>-3225</v>
      </c>
      <c r="BG5068" s="7" t="s">
        <v>71</v>
      </c>
      <c r="BH5068" t="str">
        <f>+VLOOKUP(AF5068,Sheet4!A:A,1,FALSE)</f>
        <v>Wassone Jossitala Bemane</v>
      </c>
      <c r="BJ5068" s="59">
        <f>+G5068-BE5068</f>
        <v>3225</v>
      </c>
      <c r="BL5068" s="6">
        <v>0</v>
      </c>
      <c r="BM5068" s="59">
        <f t="shared" si="347"/>
        <v>3225</v>
      </c>
      <c r="BN5068" t="s">
        <v>2344</v>
      </c>
      <c r="BO5068" t="s">
        <v>101</v>
      </c>
    </row>
    <row r="5069" spans="1:67" ht="13" customHeight="1" x14ac:dyDescent="0.3">
      <c r="A5069" s="5">
        <v>46114</v>
      </c>
      <c r="B5069" t="s">
        <v>74</v>
      </c>
      <c r="F5069" s="8">
        <v>215</v>
      </c>
      <c r="G5069">
        <v>107.5</v>
      </c>
      <c r="H5069" s="6">
        <f>+G5069</f>
        <v>107.5</v>
      </c>
      <c r="I5069" s="6">
        <f t="shared" si="344"/>
        <v>0</v>
      </c>
      <c r="J5069" s="6"/>
      <c r="K5069" s="6"/>
      <c r="Q5069" t="s">
        <v>75</v>
      </c>
      <c r="U5069">
        <v>2601480</v>
      </c>
      <c r="V5069" t="s">
        <v>2341</v>
      </c>
      <c r="W5069" t="s">
        <v>119</v>
      </c>
      <c r="X5069" t="s">
        <v>585</v>
      </c>
      <c r="Y5069" t="s">
        <v>2342</v>
      </c>
      <c r="AF5069" t="s">
        <v>2341</v>
      </c>
      <c r="AG5069" t="s">
        <v>2343</v>
      </c>
      <c r="AH5069" t="s">
        <v>588</v>
      </c>
      <c r="AI5069" t="s">
        <v>589</v>
      </c>
      <c r="AM5069">
        <v>260001</v>
      </c>
      <c r="BA5069" s="6">
        <v>-215</v>
      </c>
      <c r="BE5069">
        <f t="shared" si="345"/>
        <v>0</v>
      </c>
      <c r="BF5069" s="6">
        <f t="shared" si="346"/>
        <v>-107.5</v>
      </c>
      <c r="BG5069" s="7" t="s">
        <v>71</v>
      </c>
      <c r="BH5069" t="str">
        <f>+VLOOKUP(AF5069,Sheet4!A:A,1,FALSE)</f>
        <v>Wassone Jossitala Bemane</v>
      </c>
      <c r="BJ5069" s="59">
        <f>+G5069-BE5069</f>
        <v>107.5</v>
      </c>
      <c r="BL5069" s="6">
        <v>0</v>
      </c>
      <c r="BM5069" s="59">
        <f t="shared" si="347"/>
        <v>107.5</v>
      </c>
      <c r="BN5069" t="s">
        <v>2344</v>
      </c>
    </row>
    <row r="5070" spans="1:67" ht="13" customHeight="1" x14ac:dyDescent="0.3">
      <c r="A5070" s="5">
        <v>46114</v>
      </c>
      <c r="B5070" t="s">
        <v>76</v>
      </c>
      <c r="F5070">
        <v>4300</v>
      </c>
      <c r="G5070">
        <v>4300</v>
      </c>
      <c r="H5070" s="6">
        <f>+G5070</f>
        <v>4300</v>
      </c>
      <c r="I5070" s="6">
        <f t="shared" si="344"/>
        <v>0</v>
      </c>
      <c r="J5070" s="6"/>
      <c r="K5070" s="6"/>
      <c r="Q5070" t="s">
        <v>77</v>
      </c>
      <c r="U5070">
        <v>2601480</v>
      </c>
      <c r="V5070" t="s">
        <v>2341</v>
      </c>
      <c r="W5070" t="s">
        <v>119</v>
      </c>
      <c r="X5070" t="s">
        <v>585</v>
      </c>
      <c r="Y5070" t="s">
        <v>2342</v>
      </c>
      <c r="AF5070" t="s">
        <v>2341</v>
      </c>
      <c r="AG5070" t="s">
        <v>2343</v>
      </c>
      <c r="AH5070" t="s">
        <v>588</v>
      </c>
      <c r="AI5070" t="s">
        <v>589</v>
      </c>
      <c r="AM5070">
        <v>260001</v>
      </c>
      <c r="BA5070" s="6">
        <v>-4300</v>
      </c>
      <c r="BE5070">
        <f t="shared" si="345"/>
        <v>0</v>
      </c>
      <c r="BF5070" s="6">
        <f t="shared" si="346"/>
        <v>-4300</v>
      </c>
      <c r="BG5070" s="7" t="s">
        <v>71</v>
      </c>
      <c r="BH5070" t="str">
        <f>+VLOOKUP(AF5070,Sheet4!A:A,1,FALSE)</f>
        <v>Wassone Jossitala Bemane</v>
      </c>
      <c r="BJ5070" s="59">
        <f>+G5070-BE5070</f>
        <v>4300</v>
      </c>
      <c r="BL5070" s="6">
        <v>0</v>
      </c>
      <c r="BM5070" s="59">
        <f t="shared" si="347"/>
        <v>4300</v>
      </c>
      <c r="BN5070" t="s">
        <v>2344</v>
      </c>
    </row>
    <row r="5071" spans="1:67" ht="13" customHeight="1" x14ac:dyDescent="0.3">
      <c r="A5071" s="5">
        <v>46114</v>
      </c>
      <c r="B5071" t="s">
        <v>78</v>
      </c>
      <c r="F5071" s="8">
        <v>215</v>
      </c>
      <c r="G5071">
        <v>107.5</v>
      </c>
      <c r="H5071" s="6">
        <f>+G5071</f>
        <v>107.5</v>
      </c>
      <c r="I5071" s="6">
        <f t="shared" si="344"/>
        <v>0</v>
      </c>
      <c r="J5071" s="6"/>
      <c r="K5071" s="6"/>
      <c r="Q5071" t="s">
        <v>79</v>
      </c>
      <c r="U5071">
        <v>2601480</v>
      </c>
      <c r="V5071" t="s">
        <v>2341</v>
      </c>
      <c r="W5071" t="s">
        <v>119</v>
      </c>
      <c r="X5071" t="s">
        <v>585</v>
      </c>
      <c r="Y5071" t="s">
        <v>2342</v>
      </c>
      <c r="AF5071" t="s">
        <v>2341</v>
      </c>
      <c r="AG5071" t="s">
        <v>2343</v>
      </c>
      <c r="AH5071" t="s">
        <v>588</v>
      </c>
      <c r="AI5071" t="s">
        <v>589</v>
      </c>
      <c r="AM5071">
        <v>260001</v>
      </c>
      <c r="BA5071" s="6">
        <v>-215</v>
      </c>
      <c r="BE5071">
        <f t="shared" si="345"/>
        <v>0</v>
      </c>
      <c r="BF5071" s="6">
        <f t="shared" si="346"/>
        <v>-107.5</v>
      </c>
      <c r="BG5071" s="7" t="s">
        <v>71</v>
      </c>
      <c r="BH5071" t="str">
        <f>+VLOOKUP(AF5071,Sheet4!A:A,1,FALSE)</f>
        <v>Wassone Jossitala Bemane</v>
      </c>
      <c r="BJ5071" s="59">
        <f>+G5071-BE5071</f>
        <v>107.5</v>
      </c>
      <c r="BL5071" s="6">
        <v>0</v>
      </c>
      <c r="BM5071" s="59">
        <f t="shared" si="347"/>
        <v>107.5</v>
      </c>
      <c r="BN5071" t="s">
        <v>2344</v>
      </c>
    </row>
    <row r="5072" spans="1:67" ht="13" customHeight="1" x14ac:dyDescent="0.3">
      <c r="A5072" s="5">
        <v>46114</v>
      </c>
      <c r="B5072" t="s">
        <v>80</v>
      </c>
      <c r="F5072">
        <v>2687.5</v>
      </c>
      <c r="G5072">
        <v>2687.5</v>
      </c>
      <c r="H5072" s="6">
        <f>+G5072</f>
        <v>2687.5</v>
      </c>
      <c r="I5072" s="6">
        <f t="shared" si="344"/>
        <v>0</v>
      </c>
      <c r="J5072" s="6"/>
      <c r="K5072" s="6"/>
      <c r="Q5072" t="s">
        <v>81</v>
      </c>
      <c r="U5072">
        <v>2601480</v>
      </c>
      <c r="V5072" s="56" t="s">
        <v>2341</v>
      </c>
      <c r="W5072" t="s">
        <v>119</v>
      </c>
      <c r="X5072" t="s">
        <v>585</v>
      </c>
      <c r="Y5072" t="s">
        <v>2342</v>
      </c>
      <c r="AF5072" t="s">
        <v>2341</v>
      </c>
      <c r="AG5072" t="s">
        <v>2343</v>
      </c>
      <c r="AH5072" t="s">
        <v>588</v>
      </c>
      <c r="AI5072" t="s">
        <v>589</v>
      </c>
      <c r="AM5072">
        <v>260001</v>
      </c>
      <c r="BA5072" s="6">
        <v>-2687.5</v>
      </c>
      <c r="BC5072" s="9">
        <v>2688</v>
      </c>
      <c r="BE5072">
        <f t="shared" si="345"/>
        <v>2688</v>
      </c>
      <c r="BF5072" s="6">
        <f t="shared" si="346"/>
        <v>0.5</v>
      </c>
      <c r="BG5072" s="10" t="s">
        <v>99</v>
      </c>
      <c r="BH5072" t="str">
        <f>+VLOOKUP(AF5072,Sheet4!A:A,1,FALSE)</f>
        <v>Wassone Jossitala Bemane</v>
      </c>
      <c r="BJ5072" s="59">
        <f>+G5072-BE5072</f>
        <v>-0.5</v>
      </c>
      <c r="BL5072" s="6">
        <v>0</v>
      </c>
      <c r="BM5072" s="59">
        <f t="shared" si="347"/>
        <v>2687.5</v>
      </c>
      <c r="BN5072" t="s">
        <v>2344</v>
      </c>
    </row>
    <row r="5073" spans="1:67" ht="13" customHeight="1" x14ac:dyDescent="0.3">
      <c r="A5073" s="5">
        <v>46114</v>
      </c>
      <c r="B5073" t="s">
        <v>63</v>
      </c>
      <c r="F5073">
        <v>435</v>
      </c>
      <c r="G5073">
        <v>435</v>
      </c>
      <c r="H5073">
        <v>600</v>
      </c>
      <c r="I5073" s="6">
        <v>165</v>
      </c>
      <c r="Q5073" t="s">
        <v>64</v>
      </c>
      <c r="U5073">
        <v>2601481</v>
      </c>
      <c r="V5073" t="s">
        <v>2345</v>
      </c>
      <c r="W5073" t="s">
        <v>169</v>
      </c>
      <c r="X5073" t="s">
        <v>369</v>
      </c>
      <c r="Y5073" t="s">
        <v>2346</v>
      </c>
      <c r="AF5073" t="s">
        <v>2345</v>
      </c>
      <c r="AG5073" t="s">
        <v>2347</v>
      </c>
      <c r="AH5073" t="s">
        <v>368</v>
      </c>
      <c r="AI5073">
        <v>877049177</v>
      </c>
      <c r="AM5073">
        <v>260001</v>
      </c>
      <c r="BE5073">
        <f t="shared" si="345"/>
        <v>0</v>
      </c>
      <c r="BF5073" s="6">
        <f t="shared" si="346"/>
        <v>-600</v>
      </c>
      <c r="BG5073" s="7" t="s">
        <v>71</v>
      </c>
      <c r="BH5073" t="e">
        <f>+VLOOKUP(AF5073,Sheet4!A:A,1,FALSE)</f>
        <v>#N/A</v>
      </c>
      <c r="BL5073">
        <v>435</v>
      </c>
      <c r="BM5073" s="59">
        <f t="shared" si="347"/>
        <v>165</v>
      </c>
      <c r="BN5073" t="s">
        <v>2348</v>
      </c>
      <c r="BO5073" t="s">
        <v>101</v>
      </c>
    </row>
    <row r="5074" spans="1:67" ht="13" customHeight="1" x14ac:dyDescent="0.3">
      <c r="A5074" s="5">
        <v>46114</v>
      </c>
      <c r="B5074" t="s">
        <v>74</v>
      </c>
      <c r="F5074" s="8">
        <v>29</v>
      </c>
      <c r="G5074">
        <v>14.5</v>
      </c>
      <c r="H5074">
        <v>40</v>
      </c>
      <c r="I5074" s="6">
        <v>11</v>
      </c>
      <c r="Q5074" t="s">
        <v>75</v>
      </c>
      <c r="U5074">
        <v>2601481</v>
      </c>
      <c r="V5074" t="s">
        <v>2345</v>
      </c>
      <c r="W5074" t="s">
        <v>169</v>
      </c>
      <c r="X5074" t="s">
        <v>369</v>
      </c>
      <c r="Y5074" t="s">
        <v>2346</v>
      </c>
      <c r="AF5074" t="s">
        <v>2345</v>
      </c>
      <c r="AG5074" t="s">
        <v>2347</v>
      </c>
      <c r="AH5074" t="s">
        <v>368</v>
      </c>
      <c r="AI5074">
        <v>877049177</v>
      </c>
      <c r="AM5074">
        <v>260001</v>
      </c>
      <c r="BE5074">
        <f t="shared" si="345"/>
        <v>0</v>
      </c>
      <c r="BF5074" s="6">
        <f t="shared" si="346"/>
        <v>-40</v>
      </c>
      <c r="BG5074" s="7" t="s">
        <v>71</v>
      </c>
      <c r="BH5074" t="e">
        <f>+VLOOKUP(AF5074,Sheet4!A:A,1,FALSE)</f>
        <v>#N/A</v>
      </c>
      <c r="BL5074">
        <v>14.5</v>
      </c>
      <c r="BM5074" s="59">
        <f t="shared" si="347"/>
        <v>25.5</v>
      </c>
      <c r="BN5074" t="s">
        <v>2348</v>
      </c>
    </row>
    <row r="5075" spans="1:67" ht="13" customHeight="1" x14ac:dyDescent="0.3">
      <c r="A5075" s="5">
        <v>46114</v>
      </c>
      <c r="B5075" t="s">
        <v>76</v>
      </c>
      <c r="F5075">
        <v>580</v>
      </c>
      <c r="G5075">
        <v>580</v>
      </c>
      <c r="H5075">
        <v>800</v>
      </c>
      <c r="I5075" s="6">
        <v>220</v>
      </c>
      <c r="Q5075" t="s">
        <v>77</v>
      </c>
      <c r="U5075">
        <v>2601481</v>
      </c>
      <c r="V5075" t="s">
        <v>2345</v>
      </c>
      <c r="W5075" t="s">
        <v>169</v>
      </c>
      <c r="X5075" t="s">
        <v>369</v>
      </c>
      <c r="Y5075" t="s">
        <v>2346</v>
      </c>
      <c r="AF5075" t="s">
        <v>2345</v>
      </c>
      <c r="AG5075" t="s">
        <v>2347</v>
      </c>
      <c r="AH5075" t="s">
        <v>368</v>
      </c>
      <c r="AI5075">
        <v>877049177</v>
      </c>
      <c r="AM5075">
        <v>260001</v>
      </c>
      <c r="BE5075">
        <f t="shared" si="345"/>
        <v>0</v>
      </c>
      <c r="BF5075" s="6">
        <f t="shared" si="346"/>
        <v>-800</v>
      </c>
      <c r="BG5075" s="7" t="s">
        <v>71</v>
      </c>
      <c r="BH5075" t="e">
        <f>+VLOOKUP(AF5075,Sheet4!A:A,1,FALSE)</f>
        <v>#N/A</v>
      </c>
      <c r="BL5075">
        <v>580</v>
      </c>
      <c r="BM5075" s="59">
        <f t="shared" si="347"/>
        <v>220</v>
      </c>
      <c r="BN5075" t="s">
        <v>2348</v>
      </c>
    </row>
    <row r="5076" spans="1:67" ht="13" customHeight="1" x14ac:dyDescent="0.3">
      <c r="A5076" s="5">
        <v>46114</v>
      </c>
      <c r="B5076" t="s">
        <v>78</v>
      </c>
      <c r="F5076" s="8">
        <v>29</v>
      </c>
      <c r="G5076">
        <v>14.5</v>
      </c>
      <c r="H5076">
        <v>40</v>
      </c>
      <c r="I5076" s="6">
        <v>11</v>
      </c>
      <c r="Q5076" t="s">
        <v>79</v>
      </c>
      <c r="U5076">
        <v>2601481</v>
      </c>
      <c r="V5076" t="s">
        <v>2345</v>
      </c>
      <c r="W5076" t="s">
        <v>169</v>
      </c>
      <c r="X5076" t="s">
        <v>369</v>
      </c>
      <c r="Y5076" t="s">
        <v>2346</v>
      </c>
      <c r="AF5076" t="s">
        <v>2345</v>
      </c>
      <c r="AG5076" t="s">
        <v>2347</v>
      </c>
      <c r="AH5076" t="s">
        <v>368</v>
      </c>
      <c r="AI5076">
        <v>877049177</v>
      </c>
      <c r="AM5076">
        <v>260001</v>
      </c>
      <c r="BE5076">
        <f t="shared" si="345"/>
        <v>0</v>
      </c>
      <c r="BF5076" s="6">
        <f t="shared" si="346"/>
        <v>-40</v>
      </c>
      <c r="BG5076" s="7" t="s">
        <v>71</v>
      </c>
      <c r="BH5076" t="e">
        <f>+VLOOKUP(AF5076,Sheet4!A:A,1,FALSE)</f>
        <v>#N/A</v>
      </c>
      <c r="BL5076">
        <v>14.5</v>
      </c>
      <c r="BM5076" s="59">
        <f t="shared" si="347"/>
        <v>25.5</v>
      </c>
      <c r="BN5076" t="s">
        <v>2348</v>
      </c>
    </row>
    <row r="5077" spans="1:67" ht="13" customHeight="1" x14ac:dyDescent="0.3">
      <c r="A5077" s="5">
        <v>46114</v>
      </c>
      <c r="B5077" t="s">
        <v>80</v>
      </c>
      <c r="F5077">
        <v>362.5</v>
      </c>
      <c r="G5077">
        <v>362.5</v>
      </c>
      <c r="H5077">
        <v>500</v>
      </c>
      <c r="I5077" s="6">
        <v>137.5</v>
      </c>
      <c r="Q5077" t="s">
        <v>81</v>
      </c>
      <c r="U5077">
        <v>2601481</v>
      </c>
      <c r="V5077" t="s">
        <v>2345</v>
      </c>
      <c r="W5077" t="s">
        <v>169</v>
      </c>
      <c r="X5077" t="s">
        <v>369</v>
      </c>
      <c r="Y5077" t="s">
        <v>2346</v>
      </c>
      <c r="AF5077" t="s">
        <v>2345</v>
      </c>
      <c r="AG5077" t="s">
        <v>2347</v>
      </c>
      <c r="AH5077" t="s">
        <v>368</v>
      </c>
      <c r="AI5077">
        <v>877049177</v>
      </c>
      <c r="AM5077">
        <v>260001</v>
      </c>
      <c r="BE5077">
        <f t="shared" si="345"/>
        <v>0</v>
      </c>
      <c r="BF5077" s="6">
        <f t="shared" si="346"/>
        <v>-500</v>
      </c>
      <c r="BG5077" s="7" t="s">
        <v>71</v>
      </c>
      <c r="BH5077" t="e">
        <f>+VLOOKUP(AF5077,Sheet4!A:A,1,FALSE)</f>
        <v>#N/A</v>
      </c>
      <c r="BL5077">
        <v>362.5</v>
      </c>
      <c r="BM5077" s="59">
        <f t="shared" si="347"/>
        <v>137.5</v>
      </c>
      <c r="BN5077" t="s">
        <v>2348</v>
      </c>
    </row>
    <row r="5078" spans="1:67" ht="13" customHeight="1" x14ac:dyDescent="0.3">
      <c r="A5078" s="5">
        <v>46114</v>
      </c>
      <c r="B5078" t="s">
        <v>63</v>
      </c>
      <c r="F5078">
        <v>885</v>
      </c>
      <c r="G5078">
        <v>885</v>
      </c>
      <c r="H5078" s="6">
        <v>285</v>
      </c>
      <c r="I5078" s="6">
        <f t="shared" ref="I5078:I5094" si="348">H5078-G5078</f>
        <v>-600</v>
      </c>
      <c r="J5078" s="6"/>
      <c r="K5078" s="6"/>
      <c r="Q5078" t="s">
        <v>64</v>
      </c>
      <c r="U5078">
        <v>2601482</v>
      </c>
      <c r="V5078" t="s">
        <v>2349</v>
      </c>
      <c r="W5078" t="s">
        <v>66</v>
      </c>
      <c r="X5078" t="s">
        <v>190</v>
      </c>
      <c r="Y5078" t="s">
        <v>998</v>
      </c>
      <c r="AF5078" t="s">
        <v>2349</v>
      </c>
      <c r="AG5078" t="s">
        <v>2350</v>
      </c>
      <c r="AH5078" t="s">
        <v>193</v>
      </c>
      <c r="AI5078">
        <v>860555190</v>
      </c>
      <c r="AM5078">
        <v>260001</v>
      </c>
      <c r="BA5078" s="6">
        <v>-600</v>
      </c>
      <c r="BE5078">
        <f t="shared" si="345"/>
        <v>0</v>
      </c>
      <c r="BF5078" s="6">
        <f t="shared" si="346"/>
        <v>-285</v>
      </c>
      <c r="BG5078" s="7" t="s">
        <v>71</v>
      </c>
      <c r="BH5078" t="e">
        <f>+VLOOKUP(AF5078,Sheet4!A:A,1,FALSE)</f>
        <v>#N/A</v>
      </c>
      <c r="BL5078" s="6">
        <v>285</v>
      </c>
      <c r="BM5078" s="59">
        <f t="shared" si="347"/>
        <v>0</v>
      </c>
      <c r="BN5078" t="s">
        <v>2351</v>
      </c>
      <c r="BO5078" t="s">
        <v>73</v>
      </c>
    </row>
    <row r="5079" spans="1:67" ht="13" customHeight="1" x14ac:dyDescent="0.3">
      <c r="A5079" s="5">
        <v>46114</v>
      </c>
      <c r="B5079" t="s">
        <v>74</v>
      </c>
      <c r="F5079" s="8">
        <v>59</v>
      </c>
      <c r="G5079">
        <v>29.5</v>
      </c>
      <c r="H5079" s="6">
        <v>19</v>
      </c>
      <c r="I5079" s="6">
        <f t="shared" si="348"/>
        <v>-10.5</v>
      </c>
      <c r="J5079" s="6"/>
      <c r="K5079" s="6"/>
      <c r="Q5079" t="s">
        <v>75</v>
      </c>
      <c r="U5079">
        <v>2601482</v>
      </c>
      <c r="V5079" t="s">
        <v>2349</v>
      </c>
      <c r="W5079" t="s">
        <v>66</v>
      </c>
      <c r="X5079" t="s">
        <v>190</v>
      </c>
      <c r="Y5079" t="s">
        <v>998</v>
      </c>
      <c r="AF5079" t="s">
        <v>2349</v>
      </c>
      <c r="AG5079" t="s">
        <v>2350</v>
      </c>
      <c r="AH5079" t="s">
        <v>193</v>
      </c>
      <c r="AI5079">
        <v>860555190</v>
      </c>
      <c r="AM5079">
        <v>260001</v>
      </c>
      <c r="BA5079" s="6">
        <v>-40</v>
      </c>
      <c r="BE5079">
        <f t="shared" si="345"/>
        <v>0</v>
      </c>
      <c r="BF5079" s="6">
        <f t="shared" si="346"/>
        <v>-19</v>
      </c>
      <c r="BG5079" s="7" t="s">
        <v>71</v>
      </c>
      <c r="BH5079" t="e">
        <f>+VLOOKUP(AF5079,Sheet4!A:A,1,FALSE)</f>
        <v>#N/A</v>
      </c>
      <c r="BL5079" s="6">
        <v>19</v>
      </c>
      <c r="BM5079" s="59">
        <f t="shared" si="347"/>
        <v>0</v>
      </c>
      <c r="BN5079" t="s">
        <v>2351</v>
      </c>
    </row>
    <row r="5080" spans="1:67" ht="13" customHeight="1" x14ac:dyDescent="0.3">
      <c r="A5080" s="5">
        <v>46114</v>
      </c>
      <c r="B5080" t="s">
        <v>76</v>
      </c>
      <c r="F5080">
        <v>1180</v>
      </c>
      <c r="G5080">
        <v>1180</v>
      </c>
      <c r="H5080" s="6">
        <v>380</v>
      </c>
      <c r="I5080" s="6">
        <f t="shared" si="348"/>
        <v>-800</v>
      </c>
      <c r="J5080" s="6"/>
      <c r="K5080" s="6"/>
      <c r="Q5080" t="s">
        <v>77</v>
      </c>
      <c r="U5080">
        <v>2601482</v>
      </c>
      <c r="V5080" t="s">
        <v>2349</v>
      </c>
      <c r="W5080" t="s">
        <v>66</v>
      </c>
      <c r="X5080" t="s">
        <v>190</v>
      </c>
      <c r="Y5080" t="s">
        <v>998</v>
      </c>
      <c r="AF5080" t="s">
        <v>2349</v>
      </c>
      <c r="AG5080" t="s">
        <v>2350</v>
      </c>
      <c r="AH5080" t="s">
        <v>193</v>
      </c>
      <c r="AI5080">
        <v>860555190</v>
      </c>
      <c r="AM5080">
        <v>260001</v>
      </c>
      <c r="BA5080" s="6">
        <v>-800</v>
      </c>
      <c r="BE5080">
        <f t="shared" si="345"/>
        <v>0</v>
      </c>
      <c r="BF5080" s="6">
        <f t="shared" si="346"/>
        <v>-380</v>
      </c>
      <c r="BG5080" s="7" t="s">
        <v>71</v>
      </c>
      <c r="BH5080" t="e">
        <f>+VLOOKUP(AF5080,Sheet4!A:A,1,FALSE)</f>
        <v>#N/A</v>
      </c>
      <c r="BL5080" s="6">
        <v>380</v>
      </c>
      <c r="BM5080" s="59">
        <f t="shared" si="347"/>
        <v>0</v>
      </c>
      <c r="BN5080" t="s">
        <v>2351</v>
      </c>
    </row>
    <row r="5081" spans="1:67" ht="13" customHeight="1" x14ac:dyDescent="0.3">
      <c r="A5081" s="5">
        <v>46114</v>
      </c>
      <c r="B5081" t="s">
        <v>78</v>
      </c>
      <c r="F5081" s="8">
        <v>47</v>
      </c>
      <c r="G5081">
        <v>23.5</v>
      </c>
      <c r="H5081" s="6">
        <v>19</v>
      </c>
      <c r="I5081" s="6">
        <f t="shared" si="348"/>
        <v>-4.5</v>
      </c>
      <c r="J5081" s="6"/>
      <c r="K5081" s="6"/>
      <c r="Q5081" t="s">
        <v>79</v>
      </c>
      <c r="U5081">
        <v>2601482</v>
      </c>
      <c r="V5081" t="s">
        <v>2349</v>
      </c>
      <c r="W5081" t="s">
        <v>66</v>
      </c>
      <c r="X5081" t="s">
        <v>190</v>
      </c>
      <c r="Y5081" t="s">
        <v>998</v>
      </c>
      <c r="AF5081" t="s">
        <v>2349</v>
      </c>
      <c r="AG5081" t="s">
        <v>2350</v>
      </c>
      <c r="AH5081" t="s">
        <v>193</v>
      </c>
      <c r="AI5081">
        <v>860555190</v>
      </c>
      <c r="AM5081">
        <v>260001</v>
      </c>
      <c r="BA5081" s="6">
        <v>-28</v>
      </c>
      <c r="BE5081">
        <f t="shared" si="345"/>
        <v>0</v>
      </c>
      <c r="BF5081" s="6">
        <f t="shared" si="346"/>
        <v>-19</v>
      </c>
      <c r="BG5081" s="7" t="s">
        <v>71</v>
      </c>
      <c r="BH5081" t="e">
        <f>+VLOOKUP(AF5081,Sheet4!A:A,1,FALSE)</f>
        <v>#N/A</v>
      </c>
      <c r="BL5081" s="6">
        <v>19</v>
      </c>
      <c r="BM5081" s="59">
        <f t="shared" si="347"/>
        <v>0</v>
      </c>
      <c r="BN5081" t="s">
        <v>2351</v>
      </c>
    </row>
    <row r="5082" spans="1:67" ht="13" customHeight="1" x14ac:dyDescent="0.3">
      <c r="A5082" s="5">
        <v>46114</v>
      </c>
      <c r="B5082" t="s">
        <v>80</v>
      </c>
      <c r="F5082">
        <v>587.5</v>
      </c>
      <c r="G5082">
        <v>587.5</v>
      </c>
      <c r="H5082" s="6">
        <v>237.5</v>
      </c>
      <c r="I5082" s="6">
        <f t="shared" si="348"/>
        <v>-350</v>
      </c>
      <c r="J5082" s="6">
        <f>H5082/12.5</f>
        <v>19</v>
      </c>
      <c r="K5082" s="6"/>
      <c r="Q5082" t="s">
        <v>81</v>
      </c>
      <c r="U5082">
        <v>2601482</v>
      </c>
      <c r="V5082" t="s">
        <v>2349</v>
      </c>
      <c r="W5082" t="s">
        <v>66</v>
      </c>
      <c r="X5082" t="s">
        <v>190</v>
      </c>
      <c r="Y5082" t="s">
        <v>998</v>
      </c>
      <c r="AF5082" t="s">
        <v>2349</v>
      </c>
      <c r="AG5082" t="s">
        <v>2350</v>
      </c>
      <c r="AH5082" t="s">
        <v>193</v>
      </c>
      <c r="AI5082">
        <v>860555190</v>
      </c>
      <c r="AM5082">
        <v>260001</v>
      </c>
      <c r="BA5082" s="6">
        <v>-350</v>
      </c>
      <c r="BE5082">
        <f t="shared" si="345"/>
        <v>0</v>
      </c>
      <c r="BF5082" s="6">
        <f t="shared" si="346"/>
        <v>-237.5</v>
      </c>
      <c r="BG5082" s="7" t="s">
        <v>71</v>
      </c>
      <c r="BH5082" t="e">
        <f>+VLOOKUP(AF5082,Sheet4!A:A,1,FALSE)</f>
        <v>#N/A</v>
      </c>
      <c r="BL5082" s="6">
        <v>237.5</v>
      </c>
      <c r="BM5082" s="59">
        <f t="shared" si="347"/>
        <v>0</v>
      </c>
      <c r="BN5082" t="s">
        <v>2351</v>
      </c>
    </row>
    <row r="5083" spans="1:67" ht="13" customHeight="1" x14ac:dyDescent="0.3">
      <c r="A5083" s="5">
        <v>46114</v>
      </c>
      <c r="B5083" t="s">
        <v>82</v>
      </c>
      <c r="F5083" s="8">
        <v>36</v>
      </c>
      <c r="G5083">
        <v>18</v>
      </c>
      <c r="H5083" s="6">
        <v>0</v>
      </c>
      <c r="I5083" s="6">
        <f t="shared" si="348"/>
        <v>-18</v>
      </c>
      <c r="J5083" s="6"/>
      <c r="K5083" s="6"/>
      <c r="Q5083" t="s">
        <v>83</v>
      </c>
      <c r="U5083">
        <v>2601482</v>
      </c>
      <c r="V5083" t="s">
        <v>2349</v>
      </c>
      <c r="W5083" t="s">
        <v>66</v>
      </c>
      <c r="X5083" t="s">
        <v>190</v>
      </c>
      <c r="Y5083" t="s">
        <v>998</v>
      </c>
      <c r="AF5083" t="s">
        <v>2349</v>
      </c>
      <c r="AG5083" t="s">
        <v>2350</v>
      </c>
      <c r="AH5083" t="s">
        <v>193</v>
      </c>
      <c r="AI5083">
        <v>860555190</v>
      </c>
      <c r="AM5083">
        <v>260001</v>
      </c>
      <c r="BA5083" s="6">
        <v>-36</v>
      </c>
      <c r="BE5083">
        <f t="shared" si="345"/>
        <v>0</v>
      </c>
      <c r="BF5083" s="6">
        <f t="shared" si="346"/>
        <v>0</v>
      </c>
      <c r="BG5083" s="7" t="s">
        <v>71</v>
      </c>
      <c r="BH5083" t="e">
        <f>+VLOOKUP(AF5083,Sheet4!A:A,1,FALSE)</f>
        <v>#N/A</v>
      </c>
      <c r="BL5083" s="6">
        <v>0</v>
      </c>
      <c r="BM5083" s="59">
        <f t="shared" si="347"/>
        <v>0</v>
      </c>
      <c r="BN5083" t="s">
        <v>2351</v>
      </c>
    </row>
    <row r="5084" spans="1:67" ht="13" customHeight="1" x14ac:dyDescent="0.3">
      <c r="A5084" s="5">
        <v>46114</v>
      </c>
      <c r="B5084" t="s">
        <v>84</v>
      </c>
      <c r="F5084">
        <v>600</v>
      </c>
      <c r="G5084">
        <v>600</v>
      </c>
      <c r="H5084" s="6">
        <v>0</v>
      </c>
      <c r="I5084" s="6">
        <f t="shared" si="348"/>
        <v>-600</v>
      </c>
      <c r="J5084" s="6"/>
      <c r="K5084" s="6">
        <f>H5084/50</f>
        <v>0</v>
      </c>
      <c r="Q5084" t="s">
        <v>85</v>
      </c>
      <c r="U5084">
        <v>2601482</v>
      </c>
      <c r="V5084" t="s">
        <v>2349</v>
      </c>
      <c r="W5084" t="s">
        <v>66</v>
      </c>
      <c r="X5084" t="s">
        <v>190</v>
      </c>
      <c r="Y5084" t="s">
        <v>998</v>
      </c>
      <c r="AF5084" t="s">
        <v>2349</v>
      </c>
      <c r="AG5084" t="s">
        <v>2350</v>
      </c>
      <c r="AH5084" t="s">
        <v>193</v>
      </c>
      <c r="AI5084">
        <v>860555190</v>
      </c>
      <c r="AM5084">
        <v>260001</v>
      </c>
      <c r="BA5084" s="6">
        <v>-600</v>
      </c>
      <c r="BE5084">
        <f t="shared" si="345"/>
        <v>0</v>
      </c>
      <c r="BF5084" s="6">
        <f t="shared" si="346"/>
        <v>0</v>
      </c>
      <c r="BG5084" s="7" t="s">
        <v>71</v>
      </c>
      <c r="BH5084" t="e">
        <f>+VLOOKUP(AF5084,Sheet4!A:A,1,FALSE)</f>
        <v>#N/A</v>
      </c>
      <c r="BL5084" s="6">
        <v>0</v>
      </c>
      <c r="BM5084" s="59">
        <f t="shared" si="347"/>
        <v>0</v>
      </c>
      <c r="BN5084" t="s">
        <v>2351</v>
      </c>
    </row>
    <row r="5085" spans="1:67" ht="13" customHeight="1" x14ac:dyDescent="0.3">
      <c r="A5085" s="5">
        <v>46114</v>
      </c>
      <c r="B5085" t="s">
        <v>63</v>
      </c>
      <c r="F5085">
        <v>165</v>
      </c>
      <c r="G5085">
        <v>165</v>
      </c>
      <c r="H5085" s="6">
        <v>165</v>
      </c>
      <c r="I5085" s="6">
        <f t="shared" si="348"/>
        <v>0</v>
      </c>
      <c r="J5085" s="6"/>
      <c r="K5085" s="6"/>
      <c r="Q5085" t="s">
        <v>64</v>
      </c>
      <c r="U5085">
        <v>2601483</v>
      </c>
      <c r="V5085" t="s">
        <v>2352</v>
      </c>
      <c r="W5085" t="s">
        <v>110</v>
      </c>
      <c r="X5085" t="s">
        <v>1278</v>
      </c>
      <c r="Y5085" t="s">
        <v>2353</v>
      </c>
      <c r="AF5085" t="s">
        <v>2352</v>
      </c>
      <c r="AG5085" t="s">
        <v>2354</v>
      </c>
      <c r="AH5085" t="s">
        <v>2355</v>
      </c>
      <c r="AI5085">
        <v>870620755</v>
      </c>
      <c r="AM5085">
        <v>260001</v>
      </c>
      <c r="BA5085" s="6">
        <v>0</v>
      </c>
      <c r="BE5085">
        <f t="shared" si="345"/>
        <v>0</v>
      </c>
      <c r="BF5085" s="6">
        <f t="shared" si="346"/>
        <v>-165</v>
      </c>
      <c r="BG5085" s="7" t="s">
        <v>71</v>
      </c>
      <c r="BH5085" t="e">
        <f>+VLOOKUP(AF5085,Sheet4!A:A,1,FALSE)</f>
        <v>#N/A</v>
      </c>
      <c r="BL5085" s="6">
        <v>165</v>
      </c>
      <c r="BM5085" s="59">
        <f t="shared" si="347"/>
        <v>0</v>
      </c>
      <c r="BN5085" t="s">
        <v>2356</v>
      </c>
      <c r="BO5085" t="s">
        <v>73</v>
      </c>
    </row>
    <row r="5086" spans="1:67" ht="13" customHeight="1" x14ac:dyDescent="0.3">
      <c r="A5086" s="5">
        <v>46114</v>
      </c>
      <c r="B5086" t="s">
        <v>63</v>
      </c>
      <c r="F5086">
        <v>105</v>
      </c>
      <c r="G5086">
        <v>105</v>
      </c>
      <c r="H5086" s="6">
        <v>105</v>
      </c>
      <c r="I5086" s="6">
        <f t="shared" si="348"/>
        <v>0</v>
      </c>
      <c r="J5086" s="6"/>
      <c r="K5086" s="6"/>
      <c r="Q5086" t="s">
        <v>64</v>
      </c>
      <c r="U5086">
        <v>2601483</v>
      </c>
      <c r="V5086" t="s">
        <v>2352</v>
      </c>
      <c r="W5086" t="s">
        <v>110</v>
      </c>
      <c r="X5086" t="s">
        <v>1278</v>
      </c>
      <c r="Y5086" t="s">
        <v>2357</v>
      </c>
      <c r="AF5086" t="s">
        <v>2352</v>
      </c>
      <c r="AG5086" t="s">
        <v>2354</v>
      </c>
      <c r="AH5086" t="s">
        <v>2355</v>
      </c>
      <c r="AI5086">
        <v>870620755</v>
      </c>
      <c r="AM5086">
        <v>260001</v>
      </c>
      <c r="BA5086" s="6">
        <v>0</v>
      </c>
      <c r="BE5086">
        <f t="shared" si="345"/>
        <v>0</v>
      </c>
      <c r="BF5086" s="6">
        <f t="shared" si="346"/>
        <v>-105</v>
      </c>
      <c r="BG5086" s="7" t="s">
        <v>71</v>
      </c>
      <c r="BH5086" t="e">
        <f>+VLOOKUP(AF5086,Sheet4!A:A,1,FALSE)</f>
        <v>#N/A</v>
      </c>
      <c r="BL5086" s="6">
        <v>105</v>
      </c>
      <c r="BM5086" s="59">
        <f t="shared" si="347"/>
        <v>0</v>
      </c>
      <c r="BN5086" t="s">
        <v>2356</v>
      </c>
      <c r="BO5086" t="s">
        <v>73</v>
      </c>
    </row>
    <row r="5087" spans="1:67" ht="13" customHeight="1" x14ac:dyDescent="0.3">
      <c r="A5087" s="5">
        <v>46114</v>
      </c>
      <c r="B5087" t="s">
        <v>74</v>
      </c>
      <c r="F5087" s="8">
        <v>11</v>
      </c>
      <c r="G5087">
        <v>5.5</v>
      </c>
      <c r="H5087" s="6">
        <v>11</v>
      </c>
      <c r="I5087" s="6">
        <f t="shared" si="348"/>
        <v>5.5</v>
      </c>
      <c r="J5087" s="6"/>
      <c r="K5087" s="6"/>
      <c r="Q5087" t="s">
        <v>75</v>
      </c>
      <c r="U5087">
        <v>2601483</v>
      </c>
      <c r="V5087" t="s">
        <v>2352</v>
      </c>
      <c r="W5087" t="s">
        <v>110</v>
      </c>
      <c r="X5087" t="s">
        <v>1278</v>
      </c>
      <c r="Y5087" t="s">
        <v>2353</v>
      </c>
      <c r="AF5087" t="s">
        <v>2352</v>
      </c>
      <c r="AG5087" t="s">
        <v>2354</v>
      </c>
      <c r="AH5087" t="s">
        <v>2355</v>
      </c>
      <c r="AI5087">
        <v>870620755</v>
      </c>
      <c r="AM5087">
        <v>260001</v>
      </c>
      <c r="BA5087" s="6">
        <v>0</v>
      </c>
      <c r="BE5087">
        <f t="shared" si="345"/>
        <v>0</v>
      </c>
      <c r="BF5087" s="6">
        <f t="shared" si="346"/>
        <v>-11</v>
      </c>
      <c r="BG5087" s="7" t="s">
        <v>71</v>
      </c>
      <c r="BH5087" t="e">
        <f>+VLOOKUP(AF5087,Sheet4!A:A,1,FALSE)</f>
        <v>#N/A</v>
      </c>
      <c r="BL5087" s="6">
        <v>11</v>
      </c>
      <c r="BM5087" s="59">
        <f t="shared" si="347"/>
        <v>0</v>
      </c>
      <c r="BN5087" t="s">
        <v>2356</v>
      </c>
    </row>
    <row r="5088" spans="1:67" ht="13" customHeight="1" x14ac:dyDescent="0.3">
      <c r="A5088" s="5">
        <v>46114</v>
      </c>
      <c r="B5088" t="s">
        <v>74</v>
      </c>
      <c r="F5088" s="8">
        <v>7</v>
      </c>
      <c r="G5088">
        <v>3.5</v>
      </c>
      <c r="H5088" s="6">
        <v>7</v>
      </c>
      <c r="I5088" s="6">
        <f t="shared" si="348"/>
        <v>3.5</v>
      </c>
      <c r="J5088" s="6"/>
      <c r="K5088" s="6"/>
      <c r="Q5088" t="s">
        <v>75</v>
      </c>
      <c r="U5088">
        <v>2601483</v>
      </c>
      <c r="V5088" t="s">
        <v>2352</v>
      </c>
      <c r="W5088" t="s">
        <v>110</v>
      </c>
      <c r="X5088" t="s">
        <v>1278</v>
      </c>
      <c r="Y5088" t="s">
        <v>2357</v>
      </c>
      <c r="AF5088" t="s">
        <v>2352</v>
      </c>
      <c r="AG5088" t="s">
        <v>2354</v>
      </c>
      <c r="AH5088" t="s">
        <v>2355</v>
      </c>
      <c r="AI5088">
        <v>870620755</v>
      </c>
      <c r="AM5088">
        <v>260001</v>
      </c>
      <c r="BA5088" s="6">
        <v>0</v>
      </c>
      <c r="BE5088">
        <f t="shared" si="345"/>
        <v>0</v>
      </c>
      <c r="BF5088" s="6">
        <f t="shared" si="346"/>
        <v>-7</v>
      </c>
      <c r="BG5088" s="7" t="s">
        <v>71</v>
      </c>
      <c r="BH5088" t="e">
        <f>+VLOOKUP(AF5088,Sheet4!A:A,1,FALSE)</f>
        <v>#N/A</v>
      </c>
      <c r="BL5088" s="6">
        <v>7</v>
      </c>
      <c r="BM5088" s="59">
        <f t="shared" si="347"/>
        <v>0</v>
      </c>
      <c r="BN5088" t="s">
        <v>2356</v>
      </c>
    </row>
    <row r="5089" spans="1:67" ht="13" customHeight="1" x14ac:dyDescent="0.3">
      <c r="A5089" s="5">
        <v>46114</v>
      </c>
      <c r="B5089" t="s">
        <v>76</v>
      </c>
      <c r="F5089">
        <v>220</v>
      </c>
      <c r="G5089">
        <v>220</v>
      </c>
      <c r="H5089" s="6">
        <v>220</v>
      </c>
      <c r="I5089" s="6">
        <f t="shared" si="348"/>
        <v>0</v>
      </c>
      <c r="J5089" s="6"/>
      <c r="K5089" s="6"/>
      <c r="Q5089" t="s">
        <v>77</v>
      </c>
      <c r="U5089">
        <v>2601483</v>
      </c>
      <c r="V5089" t="s">
        <v>2352</v>
      </c>
      <c r="W5089" t="s">
        <v>110</v>
      </c>
      <c r="X5089" t="s">
        <v>1278</v>
      </c>
      <c r="Y5089" t="s">
        <v>2353</v>
      </c>
      <c r="AF5089" t="s">
        <v>2352</v>
      </c>
      <c r="AG5089" t="s">
        <v>2354</v>
      </c>
      <c r="AH5089" t="s">
        <v>2355</v>
      </c>
      <c r="AI5089">
        <v>870620755</v>
      </c>
      <c r="AM5089">
        <v>260001</v>
      </c>
      <c r="BA5089" s="6">
        <v>2.8421709430404001E-14</v>
      </c>
      <c r="BE5089">
        <f t="shared" si="345"/>
        <v>0</v>
      </c>
      <c r="BF5089" s="6">
        <f t="shared" si="346"/>
        <v>-220</v>
      </c>
      <c r="BG5089" s="7" t="s">
        <v>71</v>
      </c>
      <c r="BH5089" t="e">
        <f>+VLOOKUP(AF5089,Sheet4!A:A,1,FALSE)</f>
        <v>#N/A</v>
      </c>
      <c r="BL5089" s="6">
        <v>220</v>
      </c>
      <c r="BM5089" s="59">
        <f t="shared" si="347"/>
        <v>0</v>
      </c>
      <c r="BN5089" t="s">
        <v>2356</v>
      </c>
    </row>
    <row r="5090" spans="1:67" ht="13" customHeight="1" x14ac:dyDescent="0.3">
      <c r="A5090" s="5">
        <v>46114</v>
      </c>
      <c r="B5090" t="s">
        <v>76</v>
      </c>
      <c r="F5090">
        <v>140</v>
      </c>
      <c r="G5090">
        <v>140</v>
      </c>
      <c r="H5090" s="6">
        <v>140</v>
      </c>
      <c r="I5090" s="6">
        <f t="shared" si="348"/>
        <v>0</v>
      </c>
      <c r="J5090" s="6"/>
      <c r="K5090" s="6"/>
      <c r="Q5090" t="s">
        <v>77</v>
      </c>
      <c r="U5090">
        <v>2601483</v>
      </c>
      <c r="V5090" t="s">
        <v>2352</v>
      </c>
      <c r="W5090" t="s">
        <v>110</v>
      </c>
      <c r="X5090" t="s">
        <v>1278</v>
      </c>
      <c r="Y5090" t="s">
        <v>2357</v>
      </c>
      <c r="AF5090" t="s">
        <v>2352</v>
      </c>
      <c r="AG5090" t="s">
        <v>2354</v>
      </c>
      <c r="AH5090" t="s">
        <v>2355</v>
      </c>
      <c r="AI5090">
        <v>870620755</v>
      </c>
      <c r="AM5090">
        <v>260001</v>
      </c>
      <c r="BA5090" s="6">
        <v>0</v>
      </c>
      <c r="BE5090">
        <f t="shared" si="345"/>
        <v>0</v>
      </c>
      <c r="BF5090" s="6">
        <f t="shared" si="346"/>
        <v>-140</v>
      </c>
      <c r="BG5090" s="7" t="s">
        <v>71</v>
      </c>
      <c r="BH5090" t="e">
        <f>+VLOOKUP(AF5090,Sheet4!A:A,1,FALSE)</f>
        <v>#N/A</v>
      </c>
      <c r="BL5090" s="6">
        <v>140</v>
      </c>
      <c r="BM5090" s="59">
        <f t="shared" si="347"/>
        <v>0</v>
      </c>
      <c r="BN5090" t="s">
        <v>2356</v>
      </c>
    </row>
    <row r="5091" spans="1:67" ht="13" customHeight="1" x14ac:dyDescent="0.3">
      <c r="A5091" s="5">
        <v>46114</v>
      </c>
      <c r="B5091" t="s">
        <v>78</v>
      </c>
      <c r="F5091" s="8">
        <v>11</v>
      </c>
      <c r="G5091">
        <v>5.5</v>
      </c>
      <c r="H5091" s="6">
        <v>11</v>
      </c>
      <c r="I5091" s="6">
        <f t="shared" si="348"/>
        <v>5.5</v>
      </c>
      <c r="J5091" s="6"/>
      <c r="K5091" s="6"/>
      <c r="Q5091" t="s">
        <v>79</v>
      </c>
      <c r="U5091">
        <v>2601483</v>
      </c>
      <c r="V5091" t="s">
        <v>2352</v>
      </c>
      <c r="W5091" t="s">
        <v>110</v>
      </c>
      <c r="X5091" t="s">
        <v>1278</v>
      </c>
      <c r="Y5091" t="s">
        <v>2353</v>
      </c>
      <c r="AF5091" t="s">
        <v>2352</v>
      </c>
      <c r="AG5091" t="s">
        <v>2354</v>
      </c>
      <c r="AH5091" t="s">
        <v>2355</v>
      </c>
      <c r="AI5091">
        <v>870620755</v>
      </c>
      <c r="AM5091">
        <v>260001</v>
      </c>
      <c r="BA5091" s="6">
        <v>0</v>
      </c>
      <c r="BE5091">
        <f t="shared" si="345"/>
        <v>0</v>
      </c>
      <c r="BF5091" s="6">
        <f t="shared" si="346"/>
        <v>-11</v>
      </c>
      <c r="BG5091" s="7" t="s">
        <v>71</v>
      </c>
      <c r="BH5091" t="e">
        <f>+VLOOKUP(AF5091,Sheet4!A:A,1,FALSE)</f>
        <v>#N/A</v>
      </c>
      <c r="BL5091" s="6">
        <v>11</v>
      </c>
      <c r="BM5091" s="59">
        <f t="shared" si="347"/>
        <v>0</v>
      </c>
      <c r="BN5091" t="s">
        <v>2356</v>
      </c>
    </row>
    <row r="5092" spans="1:67" ht="13" customHeight="1" x14ac:dyDescent="0.3">
      <c r="A5092" s="5">
        <v>46114</v>
      </c>
      <c r="B5092" t="s">
        <v>78</v>
      </c>
      <c r="F5092" s="8">
        <v>7</v>
      </c>
      <c r="G5092">
        <v>3.5</v>
      </c>
      <c r="H5092" s="6">
        <v>7</v>
      </c>
      <c r="I5092" s="6">
        <f t="shared" si="348"/>
        <v>3.5</v>
      </c>
      <c r="J5092" s="6"/>
      <c r="K5092" s="6"/>
      <c r="Q5092" t="s">
        <v>79</v>
      </c>
      <c r="U5092">
        <v>2601483</v>
      </c>
      <c r="V5092" t="s">
        <v>2352</v>
      </c>
      <c r="W5092" t="s">
        <v>110</v>
      </c>
      <c r="X5092" t="s">
        <v>1278</v>
      </c>
      <c r="Y5092" t="s">
        <v>2357</v>
      </c>
      <c r="AF5092" t="s">
        <v>2352</v>
      </c>
      <c r="AG5092" t="s">
        <v>2354</v>
      </c>
      <c r="AH5092" t="s">
        <v>2355</v>
      </c>
      <c r="AI5092">
        <v>870620755</v>
      </c>
      <c r="AM5092">
        <v>260001</v>
      </c>
      <c r="BA5092" s="6">
        <v>0</v>
      </c>
      <c r="BE5092">
        <f t="shared" si="345"/>
        <v>0</v>
      </c>
      <c r="BF5092" s="6">
        <f t="shared" si="346"/>
        <v>-7</v>
      </c>
      <c r="BG5092" s="7" t="s">
        <v>71</v>
      </c>
      <c r="BH5092" t="e">
        <f>+VLOOKUP(AF5092,Sheet4!A:A,1,FALSE)</f>
        <v>#N/A</v>
      </c>
      <c r="BL5092" s="6">
        <v>7</v>
      </c>
      <c r="BM5092" s="59">
        <f t="shared" si="347"/>
        <v>0</v>
      </c>
      <c r="BN5092" t="s">
        <v>2356</v>
      </c>
    </row>
    <row r="5093" spans="1:67" s="18" customFormat="1" ht="13" customHeight="1" x14ac:dyDescent="0.3">
      <c r="A5093" s="17">
        <v>46114</v>
      </c>
      <c r="B5093" s="18" t="s">
        <v>80</v>
      </c>
      <c r="F5093" s="18">
        <v>137.5</v>
      </c>
      <c r="G5093" s="18">
        <v>137.5</v>
      </c>
      <c r="H5093" s="6">
        <v>137.5</v>
      </c>
      <c r="I5093" s="6">
        <f t="shared" si="348"/>
        <v>0</v>
      </c>
      <c r="J5093" s="6"/>
      <c r="K5093" s="6"/>
      <c r="Q5093" s="18" t="s">
        <v>81</v>
      </c>
      <c r="U5093" s="18">
        <v>2601483</v>
      </c>
      <c r="V5093" s="18" t="s">
        <v>2352</v>
      </c>
      <c r="W5093" s="18" t="s">
        <v>110</v>
      </c>
      <c r="X5093" s="18" t="s">
        <v>1278</v>
      </c>
      <c r="Y5093" s="18" t="s">
        <v>2353</v>
      </c>
      <c r="AF5093" s="18" t="s">
        <v>2352</v>
      </c>
      <c r="AG5093" s="18" t="s">
        <v>2354</v>
      </c>
      <c r="AH5093" s="18" t="s">
        <v>2355</v>
      </c>
      <c r="AI5093" s="18">
        <v>870620755</v>
      </c>
      <c r="AM5093" s="18">
        <v>260001</v>
      </c>
      <c r="BA5093" s="6">
        <v>0</v>
      </c>
      <c r="BB5093" s="9">
        <v>138</v>
      </c>
      <c r="BE5093">
        <f t="shared" si="345"/>
        <v>138</v>
      </c>
      <c r="BF5093" s="6">
        <f t="shared" si="346"/>
        <v>0.5</v>
      </c>
      <c r="BG5093" s="12" t="s">
        <v>99</v>
      </c>
      <c r="BH5093" t="e">
        <f>+VLOOKUP(AF5093,Sheet4!A:A,1,FALSE)</f>
        <v>#N/A</v>
      </c>
      <c r="BL5093" s="6">
        <v>137.5</v>
      </c>
      <c r="BM5093" s="59">
        <f t="shared" si="347"/>
        <v>0</v>
      </c>
      <c r="BN5093" t="s">
        <v>2356</v>
      </c>
    </row>
    <row r="5094" spans="1:67" s="18" customFormat="1" ht="13" customHeight="1" x14ac:dyDescent="0.3">
      <c r="A5094" s="17">
        <v>46114</v>
      </c>
      <c r="B5094" s="18" t="s">
        <v>80</v>
      </c>
      <c r="F5094" s="18">
        <v>87.5</v>
      </c>
      <c r="G5094" s="18">
        <v>87.5</v>
      </c>
      <c r="H5094" s="6">
        <v>87.5</v>
      </c>
      <c r="I5094" s="6">
        <f t="shared" si="348"/>
        <v>0</v>
      </c>
      <c r="J5094" s="6"/>
      <c r="K5094" s="6"/>
      <c r="Q5094" s="18" t="s">
        <v>81</v>
      </c>
      <c r="U5094" s="18">
        <v>2601483</v>
      </c>
      <c r="V5094" s="18" t="s">
        <v>2352</v>
      </c>
      <c r="W5094" s="18" t="s">
        <v>110</v>
      </c>
      <c r="X5094" s="18" t="s">
        <v>1278</v>
      </c>
      <c r="Y5094" s="18" t="s">
        <v>2357</v>
      </c>
      <c r="AF5094" s="18" t="s">
        <v>2352</v>
      </c>
      <c r="AG5094" s="18" t="s">
        <v>2354</v>
      </c>
      <c r="AH5094" s="18" t="s">
        <v>2355</v>
      </c>
      <c r="AI5094" s="18">
        <v>870620755</v>
      </c>
      <c r="AM5094" s="18">
        <v>260001</v>
      </c>
      <c r="BA5094" s="6">
        <v>0</v>
      </c>
      <c r="BB5094" s="9">
        <v>88</v>
      </c>
      <c r="BE5094">
        <f t="shared" si="345"/>
        <v>88</v>
      </c>
      <c r="BF5094" s="6">
        <f t="shared" si="346"/>
        <v>0.5</v>
      </c>
      <c r="BG5094" s="12" t="s">
        <v>99</v>
      </c>
      <c r="BH5094" t="e">
        <f>+VLOOKUP(AF5094,Sheet4!A:A,1,FALSE)</f>
        <v>#N/A</v>
      </c>
      <c r="BL5094" s="6">
        <v>87.5</v>
      </c>
      <c r="BM5094" s="59">
        <f t="shared" si="347"/>
        <v>0</v>
      </c>
      <c r="BN5094" t="s">
        <v>2356</v>
      </c>
    </row>
    <row r="5095" spans="1:67" ht="13" customHeight="1" x14ac:dyDescent="0.3">
      <c r="A5095" s="5">
        <v>46114</v>
      </c>
      <c r="B5095" t="s">
        <v>63</v>
      </c>
      <c r="F5095">
        <v>1680</v>
      </c>
      <c r="G5095">
        <v>1680</v>
      </c>
      <c r="H5095">
        <v>300</v>
      </c>
      <c r="I5095" s="6">
        <v>-1380</v>
      </c>
      <c r="Q5095" t="s">
        <v>64</v>
      </c>
      <c r="U5095">
        <v>2601484</v>
      </c>
      <c r="V5095" t="s">
        <v>2358</v>
      </c>
      <c r="W5095" t="s">
        <v>94</v>
      </c>
      <c r="X5095" t="s">
        <v>159</v>
      </c>
      <c r="Y5095" t="s">
        <v>2359</v>
      </c>
      <c r="AF5095" t="s">
        <v>2358</v>
      </c>
      <c r="AG5095" t="s">
        <v>2360</v>
      </c>
      <c r="AH5095" t="s">
        <v>162</v>
      </c>
      <c r="AI5095">
        <v>847484009</v>
      </c>
      <c r="AM5095">
        <v>260001</v>
      </c>
      <c r="BE5095">
        <f t="shared" si="345"/>
        <v>0</v>
      </c>
      <c r="BF5095" s="6">
        <f t="shared" si="346"/>
        <v>-300</v>
      </c>
      <c r="BG5095" s="7" t="s">
        <v>71</v>
      </c>
      <c r="BH5095" t="e">
        <f>+VLOOKUP(AF5095,Sheet4!A:A,1,FALSE)</f>
        <v>#N/A</v>
      </c>
      <c r="BL5095">
        <v>1680</v>
      </c>
      <c r="BM5095" s="59">
        <f t="shared" si="347"/>
        <v>-1380</v>
      </c>
      <c r="BN5095" t="s">
        <v>2361</v>
      </c>
      <c r="BO5095" t="s">
        <v>101</v>
      </c>
    </row>
    <row r="5096" spans="1:67" ht="13" customHeight="1" x14ac:dyDescent="0.3">
      <c r="A5096" s="5">
        <v>46114</v>
      </c>
      <c r="B5096" t="s">
        <v>74</v>
      </c>
      <c r="F5096" s="8">
        <v>112</v>
      </c>
      <c r="G5096">
        <v>56</v>
      </c>
      <c r="H5096">
        <v>20</v>
      </c>
      <c r="I5096" s="6">
        <v>-92</v>
      </c>
      <c r="Q5096" t="s">
        <v>75</v>
      </c>
      <c r="U5096">
        <v>2601484</v>
      </c>
      <c r="V5096" t="s">
        <v>2358</v>
      </c>
      <c r="W5096" t="s">
        <v>94</v>
      </c>
      <c r="X5096" t="s">
        <v>159</v>
      </c>
      <c r="Y5096" t="s">
        <v>2359</v>
      </c>
      <c r="AF5096" t="s">
        <v>2358</v>
      </c>
      <c r="AG5096" t="s">
        <v>2360</v>
      </c>
      <c r="AH5096" t="s">
        <v>162</v>
      </c>
      <c r="AI5096">
        <v>847484009</v>
      </c>
      <c r="AM5096">
        <v>260001</v>
      </c>
      <c r="BE5096">
        <f t="shared" si="345"/>
        <v>0</v>
      </c>
      <c r="BF5096" s="6">
        <f t="shared" si="346"/>
        <v>-20</v>
      </c>
      <c r="BG5096" s="7" t="s">
        <v>71</v>
      </c>
      <c r="BH5096" t="e">
        <f>+VLOOKUP(AF5096,Sheet4!A:A,1,FALSE)</f>
        <v>#N/A</v>
      </c>
      <c r="BL5096">
        <v>56</v>
      </c>
      <c r="BM5096" s="59">
        <f t="shared" si="347"/>
        <v>-36</v>
      </c>
      <c r="BN5096" t="s">
        <v>2361</v>
      </c>
    </row>
    <row r="5097" spans="1:67" ht="13" customHeight="1" x14ac:dyDescent="0.3">
      <c r="A5097" s="5">
        <v>46114</v>
      </c>
      <c r="B5097" t="s">
        <v>76</v>
      </c>
      <c r="F5097">
        <v>2240</v>
      </c>
      <c r="G5097">
        <v>2240</v>
      </c>
      <c r="H5097">
        <v>400</v>
      </c>
      <c r="I5097" s="6">
        <v>-1840</v>
      </c>
      <c r="Q5097" t="s">
        <v>77</v>
      </c>
      <c r="U5097">
        <v>2601484</v>
      </c>
      <c r="V5097" t="s">
        <v>2358</v>
      </c>
      <c r="W5097" t="s">
        <v>94</v>
      </c>
      <c r="X5097" t="s">
        <v>159</v>
      </c>
      <c r="Y5097" t="s">
        <v>2359</v>
      </c>
      <c r="AF5097" t="s">
        <v>2358</v>
      </c>
      <c r="AG5097" t="s">
        <v>2360</v>
      </c>
      <c r="AH5097" t="s">
        <v>162</v>
      </c>
      <c r="AI5097">
        <v>847484009</v>
      </c>
      <c r="AM5097">
        <v>260001</v>
      </c>
      <c r="BE5097">
        <f t="shared" si="345"/>
        <v>0</v>
      </c>
      <c r="BF5097" s="6">
        <f t="shared" si="346"/>
        <v>-400</v>
      </c>
      <c r="BG5097" s="7" t="s">
        <v>71</v>
      </c>
      <c r="BH5097" t="e">
        <f>+VLOOKUP(AF5097,Sheet4!A:A,1,FALSE)</f>
        <v>#N/A</v>
      </c>
      <c r="BL5097">
        <v>2240</v>
      </c>
      <c r="BM5097" s="59">
        <f t="shared" si="347"/>
        <v>-1840</v>
      </c>
      <c r="BN5097" t="s">
        <v>2361</v>
      </c>
    </row>
    <row r="5098" spans="1:67" ht="13" customHeight="1" x14ac:dyDescent="0.3">
      <c r="A5098" s="5">
        <v>46114</v>
      </c>
      <c r="B5098" t="s">
        <v>78</v>
      </c>
      <c r="F5098" s="8">
        <v>112</v>
      </c>
      <c r="G5098">
        <v>56</v>
      </c>
      <c r="H5098">
        <v>20</v>
      </c>
      <c r="I5098" s="6">
        <v>-92</v>
      </c>
      <c r="Q5098" t="s">
        <v>79</v>
      </c>
      <c r="U5098">
        <v>2601484</v>
      </c>
      <c r="V5098" t="s">
        <v>2358</v>
      </c>
      <c r="W5098" t="s">
        <v>94</v>
      </c>
      <c r="X5098" t="s">
        <v>159</v>
      </c>
      <c r="Y5098" t="s">
        <v>2359</v>
      </c>
      <c r="AF5098" t="s">
        <v>2358</v>
      </c>
      <c r="AG5098" t="s">
        <v>2360</v>
      </c>
      <c r="AH5098" t="s">
        <v>162</v>
      </c>
      <c r="AI5098">
        <v>847484009</v>
      </c>
      <c r="AM5098">
        <v>260001</v>
      </c>
      <c r="BE5098">
        <f t="shared" si="345"/>
        <v>0</v>
      </c>
      <c r="BF5098" s="6">
        <f t="shared" si="346"/>
        <v>-20</v>
      </c>
      <c r="BG5098" s="7" t="s">
        <v>71</v>
      </c>
      <c r="BH5098" t="e">
        <f>+VLOOKUP(AF5098,Sheet4!A:A,1,FALSE)</f>
        <v>#N/A</v>
      </c>
      <c r="BL5098">
        <v>56</v>
      </c>
      <c r="BM5098" s="59">
        <f t="shared" si="347"/>
        <v>-36</v>
      </c>
      <c r="BN5098" t="s">
        <v>2361</v>
      </c>
    </row>
    <row r="5099" spans="1:67" ht="13" customHeight="1" x14ac:dyDescent="0.3">
      <c r="A5099" s="5">
        <v>46114</v>
      </c>
      <c r="B5099" t="s">
        <v>80</v>
      </c>
      <c r="F5099">
        <v>1400</v>
      </c>
      <c r="G5099">
        <v>1400</v>
      </c>
      <c r="H5099">
        <v>250</v>
      </c>
      <c r="I5099" s="6">
        <v>-1150</v>
      </c>
      <c r="Q5099" t="s">
        <v>81</v>
      </c>
      <c r="U5099">
        <v>2601484</v>
      </c>
      <c r="V5099" t="s">
        <v>2358</v>
      </c>
      <c r="W5099" t="s">
        <v>94</v>
      </c>
      <c r="X5099" t="s">
        <v>159</v>
      </c>
      <c r="Y5099" t="s">
        <v>2359</v>
      </c>
      <c r="AF5099" t="s">
        <v>2358</v>
      </c>
      <c r="AG5099" t="s">
        <v>2360</v>
      </c>
      <c r="AH5099" t="s">
        <v>162</v>
      </c>
      <c r="AI5099">
        <v>847484009</v>
      </c>
      <c r="AM5099">
        <v>260001</v>
      </c>
      <c r="BC5099" s="9">
        <v>1400</v>
      </c>
      <c r="BE5099">
        <f t="shared" si="345"/>
        <v>1400</v>
      </c>
      <c r="BF5099" s="6">
        <f t="shared" si="346"/>
        <v>1150</v>
      </c>
      <c r="BG5099" s="10" t="s">
        <v>99</v>
      </c>
      <c r="BH5099" t="e">
        <f>+VLOOKUP(AF5099,Sheet4!A:A,1,FALSE)</f>
        <v>#N/A</v>
      </c>
      <c r="BL5099">
        <v>1400</v>
      </c>
      <c r="BM5099" s="59">
        <f t="shared" si="347"/>
        <v>-1150</v>
      </c>
      <c r="BN5099" t="s">
        <v>2361</v>
      </c>
    </row>
    <row r="5100" spans="1:67" ht="13" customHeight="1" x14ac:dyDescent="0.3">
      <c r="A5100" s="5">
        <v>46114</v>
      </c>
      <c r="B5100" t="s">
        <v>63</v>
      </c>
      <c r="F5100">
        <v>165</v>
      </c>
      <c r="G5100">
        <v>165</v>
      </c>
      <c r="H5100">
        <v>255</v>
      </c>
      <c r="I5100" s="6">
        <v>90</v>
      </c>
      <c r="Q5100" t="s">
        <v>64</v>
      </c>
      <c r="U5100">
        <v>2601485</v>
      </c>
      <c r="V5100" t="s">
        <v>2362</v>
      </c>
      <c r="W5100" t="s">
        <v>169</v>
      </c>
      <c r="X5100" t="s">
        <v>731</v>
      </c>
      <c r="Y5100" t="s">
        <v>1201</v>
      </c>
      <c r="AF5100" t="s">
        <v>2362</v>
      </c>
      <c r="AG5100" t="s">
        <v>2363</v>
      </c>
      <c r="AH5100" t="s">
        <v>734</v>
      </c>
      <c r="AI5100">
        <v>877002151</v>
      </c>
      <c r="AM5100">
        <v>260001</v>
      </c>
      <c r="BE5100">
        <f t="shared" si="345"/>
        <v>0</v>
      </c>
      <c r="BF5100" s="6">
        <f t="shared" si="346"/>
        <v>-255</v>
      </c>
      <c r="BG5100" s="7" t="s">
        <v>71</v>
      </c>
      <c r="BH5100" t="e">
        <f>+VLOOKUP(AF5100,Sheet4!A:A,1,FALSE)</f>
        <v>#N/A</v>
      </c>
      <c r="BL5100">
        <v>165</v>
      </c>
      <c r="BM5100" s="59">
        <f t="shared" si="347"/>
        <v>90</v>
      </c>
      <c r="BN5100" t="s">
        <v>2364</v>
      </c>
      <c r="BO5100" t="s">
        <v>101</v>
      </c>
    </row>
    <row r="5101" spans="1:67" ht="13" customHeight="1" x14ac:dyDescent="0.3">
      <c r="A5101" s="5">
        <v>46114</v>
      </c>
      <c r="B5101" t="s">
        <v>63</v>
      </c>
      <c r="F5101">
        <v>945</v>
      </c>
      <c r="G5101">
        <v>945</v>
      </c>
      <c r="H5101">
        <v>1515</v>
      </c>
      <c r="I5101" s="6">
        <v>570</v>
      </c>
      <c r="Q5101" t="s">
        <v>64</v>
      </c>
      <c r="U5101">
        <v>2601485</v>
      </c>
      <c r="V5101" t="s">
        <v>2362</v>
      </c>
      <c r="W5101" t="s">
        <v>169</v>
      </c>
      <c r="X5101" t="s">
        <v>731</v>
      </c>
      <c r="Y5101" t="s">
        <v>2365</v>
      </c>
      <c r="AF5101" t="s">
        <v>2362</v>
      </c>
      <c r="AG5101" t="s">
        <v>2363</v>
      </c>
      <c r="AH5101" t="s">
        <v>734</v>
      </c>
      <c r="AI5101">
        <v>877002151</v>
      </c>
      <c r="AM5101">
        <v>260001</v>
      </c>
      <c r="BE5101">
        <f t="shared" si="345"/>
        <v>0</v>
      </c>
      <c r="BF5101" s="6">
        <f t="shared" si="346"/>
        <v>-1515</v>
      </c>
      <c r="BG5101" s="7" t="s">
        <v>71</v>
      </c>
      <c r="BH5101" t="e">
        <f>+VLOOKUP(AF5101,Sheet4!A:A,1,FALSE)</f>
        <v>#N/A</v>
      </c>
      <c r="BL5101">
        <v>945</v>
      </c>
      <c r="BM5101" s="59">
        <f t="shared" si="347"/>
        <v>570</v>
      </c>
      <c r="BN5101" t="s">
        <v>2364</v>
      </c>
      <c r="BO5101" t="s">
        <v>101</v>
      </c>
    </row>
    <row r="5102" spans="1:67" ht="13" customHeight="1" x14ac:dyDescent="0.3">
      <c r="A5102" s="5">
        <v>46114</v>
      </c>
      <c r="B5102" t="s">
        <v>63</v>
      </c>
      <c r="F5102">
        <v>270</v>
      </c>
      <c r="G5102">
        <v>270</v>
      </c>
      <c r="H5102">
        <v>435</v>
      </c>
      <c r="I5102" s="6">
        <v>165</v>
      </c>
      <c r="Q5102" t="s">
        <v>64</v>
      </c>
      <c r="U5102">
        <v>2601485</v>
      </c>
      <c r="V5102" t="s">
        <v>2362</v>
      </c>
      <c r="W5102" t="s">
        <v>169</v>
      </c>
      <c r="X5102" t="s">
        <v>731</v>
      </c>
      <c r="Y5102" t="s">
        <v>1928</v>
      </c>
      <c r="AF5102" t="s">
        <v>2362</v>
      </c>
      <c r="AG5102" t="s">
        <v>2363</v>
      </c>
      <c r="AH5102" t="s">
        <v>734</v>
      </c>
      <c r="AI5102">
        <v>877002151</v>
      </c>
      <c r="AM5102">
        <v>260001</v>
      </c>
      <c r="BE5102">
        <f t="shared" si="345"/>
        <v>0</v>
      </c>
      <c r="BF5102" s="6">
        <f t="shared" si="346"/>
        <v>-435</v>
      </c>
      <c r="BG5102" s="7" t="s">
        <v>71</v>
      </c>
      <c r="BH5102" t="e">
        <f>+VLOOKUP(AF5102,Sheet4!A:A,1,FALSE)</f>
        <v>#N/A</v>
      </c>
      <c r="BL5102">
        <v>270</v>
      </c>
      <c r="BM5102" s="59">
        <f t="shared" si="347"/>
        <v>165</v>
      </c>
      <c r="BN5102" t="s">
        <v>2364</v>
      </c>
      <c r="BO5102" t="s">
        <v>101</v>
      </c>
    </row>
    <row r="5103" spans="1:67" ht="13" customHeight="1" x14ac:dyDescent="0.3">
      <c r="A5103" s="5">
        <v>46114</v>
      </c>
      <c r="B5103" t="s">
        <v>74</v>
      </c>
      <c r="F5103" s="8">
        <v>11</v>
      </c>
      <c r="G5103">
        <v>5.5</v>
      </c>
      <c r="H5103">
        <v>17</v>
      </c>
      <c r="I5103" s="6">
        <v>6</v>
      </c>
      <c r="Q5103" t="s">
        <v>75</v>
      </c>
      <c r="U5103">
        <v>2601485</v>
      </c>
      <c r="V5103" t="s">
        <v>2362</v>
      </c>
      <c r="W5103" t="s">
        <v>169</v>
      </c>
      <c r="X5103" t="s">
        <v>731</v>
      </c>
      <c r="Y5103" t="s">
        <v>1201</v>
      </c>
      <c r="AF5103" t="s">
        <v>2362</v>
      </c>
      <c r="AG5103" t="s">
        <v>2363</v>
      </c>
      <c r="AH5103" t="s">
        <v>734</v>
      </c>
      <c r="AI5103">
        <v>877002151</v>
      </c>
      <c r="AM5103">
        <v>260001</v>
      </c>
      <c r="BE5103">
        <f t="shared" si="345"/>
        <v>0</v>
      </c>
      <c r="BF5103" s="6">
        <f t="shared" si="346"/>
        <v>-17</v>
      </c>
      <c r="BG5103" s="7" t="s">
        <v>71</v>
      </c>
      <c r="BH5103" t="e">
        <f>+VLOOKUP(AF5103,Sheet4!A:A,1,FALSE)</f>
        <v>#N/A</v>
      </c>
      <c r="BL5103">
        <v>5.5</v>
      </c>
      <c r="BM5103" s="59">
        <f t="shared" si="347"/>
        <v>11.5</v>
      </c>
      <c r="BN5103" t="s">
        <v>2364</v>
      </c>
    </row>
    <row r="5104" spans="1:67" ht="13" customHeight="1" x14ac:dyDescent="0.3">
      <c r="A5104" s="5">
        <v>46114</v>
      </c>
      <c r="B5104" t="s">
        <v>74</v>
      </c>
      <c r="F5104" s="8">
        <v>63</v>
      </c>
      <c r="G5104">
        <v>31.5</v>
      </c>
      <c r="H5104">
        <v>101</v>
      </c>
      <c r="I5104" s="6">
        <v>38</v>
      </c>
      <c r="Q5104" t="s">
        <v>75</v>
      </c>
      <c r="U5104">
        <v>2601485</v>
      </c>
      <c r="V5104" t="s">
        <v>2362</v>
      </c>
      <c r="W5104" t="s">
        <v>169</v>
      </c>
      <c r="X5104" t="s">
        <v>731</v>
      </c>
      <c r="Y5104" t="s">
        <v>2365</v>
      </c>
      <c r="AF5104" t="s">
        <v>2362</v>
      </c>
      <c r="AG5104" t="s">
        <v>2363</v>
      </c>
      <c r="AH5104" t="s">
        <v>734</v>
      </c>
      <c r="AI5104">
        <v>877002151</v>
      </c>
      <c r="AM5104">
        <v>260001</v>
      </c>
      <c r="BE5104">
        <f t="shared" si="345"/>
        <v>0</v>
      </c>
      <c r="BF5104" s="6">
        <f t="shared" si="346"/>
        <v>-101</v>
      </c>
      <c r="BG5104" s="7" t="s">
        <v>71</v>
      </c>
      <c r="BH5104" t="e">
        <f>+VLOOKUP(AF5104,Sheet4!A:A,1,FALSE)</f>
        <v>#N/A</v>
      </c>
      <c r="BL5104">
        <v>31.5</v>
      </c>
      <c r="BM5104" s="59">
        <f t="shared" si="347"/>
        <v>69.5</v>
      </c>
      <c r="BN5104" t="s">
        <v>2364</v>
      </c>
    </row>
    <row r="5105" spans="1:67" ht="13" customHeight="1" x14ac:dyDescent="0.3">
      <c r="A5105" s="5">
        <v>46114</v>
      </c>
      <c r="B5105" t="s">
        <v>74</v>
      </c>
      <c r="F5105" s="8">
        <v>18</v>
      </c>
      <c r="G5105">
        <v>9</v>
      </c>
      <c r="H5105">
        <v>29</v>
      </c>
      <c r="I5105" s="6">
        <v>11</v>
      </c>
      <c r="Q5105" t="s">
        <v>75</v>
      </c>
      <c r="U5105">
        <v>2601485</v>
      </c>
      <c r="V5105" t="s">
        <v>2362</v>
      </c>
      <c r="W5105" t="s">
        <v>169</v>
      </c>
      <c r="X5105" t="s">
        <v>731</v>
      </c>
      <c r="Y5105" t="s">
        <v>1928</v>
      </c>
      <c r="AF5105" t="s">
        <v>2362</v>
      </c>
      <c r="AG5105" t="s">
        <v>2363</v>
      </c>
      <c r="AH5105" t="s">
        <v>734</v>
      </c>
      <c r="AI5105">
        <v>877002151</v>
      </c>
      <c r="AM5105">
        <v>260001</v>
      </c>
      <c r="BE5105">
        <f t="shared" si="345"/>
        <v>0</v>
      </c>
      <c r="BF5105" s="6">
        <f t="shared" si="346"/>
        <v>-29</v>
      </c>
      <c r="BG5105" s="7" t="s">
        <v>71</v>
      </c>
      <c r="BH5105" t="e">
        <f>+VLOOKUP(AF5105,Sheet4!A:A,1,FALSE)</f>
        <v>#N/A</v>
      </c>
      <c r="BL5105">
        <v>9</v>
      </c>
      <c r="BM5105" s="59">
        <f t="shared" si="347"/>
        <v>20</v>
      </c>
      <c r="BN5105" t="s">
        <v>2364</v>
      </c>
    </row>
    <row r="5106" spans="1:67" ht="13" customHeight="1" x14ac:dyDescent="0.3">
      <c r="A5106" s="5">
        <v>46114</v>
      </c>
      <c r="B5106" t="s">
        <v>76</v>
      </c>
      <c r="F5106">
        <v>220</v>
      </c>
      <c r="G5106">
        <v>220</v>
      </c>
      <c r="H5106">
        <v>340</v>
      </c>
      <c r="I5106" s="6">
        <v>120</v>
      </c>
      <c r="Q5106" t="s">
        <v>77</v>
      </c>
      <c r="U5106">
        <v>2601485</v>
      </c>
      <c r="V5106" t="s">
        <v>2362</v>
      </c>
      <c r="W5106" t="s">
        <v>169</v>
      </c>
      <c r="X5106" t="s">
        <v>731</v>
      </c>
      <c r="Y5106" t="s">
        <v>1201</v>
      </c>
      <c r="AF5106" t="s">
        <v>2362</v>
      </c>
      <c r="AG5106" t="s">
        <v>2363</v>
      </c>
      <c r="AH5106" t="s">
        <v>734</v>
      </c>
      <c r="AI5106">
        <v>877002151</v>
      </c>
      <c r="AM5106">
        <v>260001</v>
      </c>
      <c r="BE5106">
        <f t="shared" si="345"/>
        <v>0</v>
      </c>
      <c r="BF5106" s="6">
        <f t="shared" si="346"/>
        <v>-340</v>
      </c>
      <c r="BG5106" s="7" t="s">
        <v>71</v>
      </c>
      <c r="BH5106" t="e">
        <f>+VLOOKUP(AF5106,Sheet4!A:A,1,FALSE)</f>
        <v>#N/A</v>
      </c>
      <c r="BL5106">
        <v>220</v>
      </c>
      <c r="BM5106" s="59">
        <f t="shared" si="347"/>
        <v>120</v>
      </c>
      <c r="BN5106" t="s">
        <v>2364</v>
      </c>
    </row>
    <row r="5107" spans="1:67" ht="13" customHeight="1" x14ac:dyDescent="0.3">
      <c r="A5107" s="5">
        <v>46114</v>
      </c>
      <c r="B5107" t="s">
        <v>76</v>
      </c>
      <c r="F5107">
        <v>1260</v>
      </c>
      <c r="G5107">
        <v>1260</v>
      </c>
      <c r="H5107">
        <v>2020</v>
      </c>
      <c r="I5107" s="6">
        <v>760</v>
      </c>
      <c r="Q5107" t="s">
        <v>77</v>
      </c>
      <c r="U5107">
        <v>2601485</v>
      </c>
      <c r="V5107" t="s">
        <v>2362</v>
      </c>
      <c r="W5107" t="s">
        <v>169</v>
      </c>
      <c r="X5107" t="s">
        <v>731</v>
      </c>
      <c r="Y5107" t="s">
        <v>2365</v>
      </c>
      <c r="AF5107" t="s">
        <v>2362</v>
      </c>
      <c r="AG5107" t="s">
        <v>2363</v>
      </c>
      <c r="AH5107" t="s">
        <v>734</v>
      </c>
      <c r="AI5107">
        <v>877002151</v>
      </c>
      <c r="AM5107">
        <v>260001</v>
      </c>
      <c r="BE5107">
        <f t="shared" si="345"/>
        <v>0</v>
      </c>
      <c r="BF5107" s="6">
        <f t="shared" si="346"/>
        <v>-2020</v>
      </c>
      <c r="BG5107" s="7" t="s">
        <v>71</v>
      </c>
      <c r="BH5107" t="e">
        <f>+VLOOKUP(AF5107,Sheet4!A:A,1,FALSE)</f>
        <v>#N/A</v>
      </c>
      <c r="BL5107">
        <v>1260</v>
      </c>
      <c r="BM5107" s="59">
        <f t="shared" si="347"/>
        <v>760</v>
      </c>
      <c r="BN5107" t="s">
        <v>2364</v>
      </c>
    </row>
    <row r="5108" spans="1:67" ht="13" customHeight="1" x14ac:dyDescent="0.3">
      <c r="A5108" s="5">
        <v>46114</v>
      </c>
      <c r="B5108" t="s">
        <v>76</v>
      </c>
      <c r="F5108">
        <v>360</v>
      </c>
      <c r="G5108">
        <v>360</v>
      </c>
      <c r="H5108">
        <v>580</v>
      </c>
      <c r="I5108" s="6">
        <v>220</v>
      </c>
      <c r="Q5108" t="s">
        <v>77</v>
      </c>
      <c r="U5108">
        <v>2601485</v>
      </c>
      <c r="V5108" t="s">
        <v>2362</v>
      </c>
      <c r="W5108" t="s">
        <v>169</v>
      </c>
      <c r="X5108" t="s">
        <v>731</v>
      </c>
      <c r="Y5108" t="s">
        <v>1928</v>
      </c>
      <c r="AF5108" t="s">
        <v>2362</v>
      </c>
      <c r="AG5108" t="s">
        <v>2363</v>
      </c>
      <c r="AH5108" t="s">
        <v>734</v>
      </c>
      <c r="AI5108">
        <v>877002151</v>
      </c>
      <c r="AM5108">
        <v>260001</v>
      </c>
      <c r="BE5108">
        <f t="shared" si="345"/>
        <v>0</v>
      </c>
      <c r="BF5108" s="6">
        <f t="shared" si="346"/>
        <v>-580</v>
      </c>
      <c r="BG5108" s="7" t="s">
        <v>71</v>
      </c>
      <c r="BH5108" t="e">
        <f>+VLOOKUP(AF5108,Sheet4!A:A,1,FALSE)</f>
        <v>#N/A</v>
      </c>
      <c r="BL5108">
        <v>360</v>
      </c>
      <c r="BM5108" s="59">
        <f t="shared" si="347"/>
        <v>220</v>
      </c>
      <c r="BN5108" t="s">
        <v>2364</v>
      </c>
    </row>
    <row r="5109" spans="1:67" ht="13" customHeight="1" x14ac:dyDescent="0.3">
      <c r="A5109" s="5">
        <v>46114</v>
      </c>
      <c r="B5109" t="s">
        <v>78</v>
      </c>
      <c r="F5109" s="8">
        <v>11</v>
      </c>
      <c r="G5109">
        <v>5.5</v>
      </c>
      <c r="H5109">
        <v>17</v>
      </c>
      <c r="I5109" s="6">
        <v>6</v>
      </c>
      <c r="Q5109" t="s">
        <v>79</v>
      </c>
      <c r="U5109">
        <v>2601485</v>
      </c>
      <c r="V5109" t="s">
        <v>2362</v>
      </c>
      <c r="W5109" t="s">
        <v>169</v>
      </c>
      <c r="X5109" t="s">
        <v>731</v>
      </c>
      <c r="Y5109" t="s">
        <v>1201</v>
      </c>
      <c r="AF5109" t="s">
        <v>2362</v>
      </c>
      <c r="AG5109" t="s">
        <v>2363</v>
      </c>
      <c r="AH5109" t="s">
        <v>734</v>
      </c>
      <c r="AI5109">
        <v>877002151</v>
      </c>
      <c r="AM5109">
        <v>260001</v>
      </c>
      <c r="BE5109">
        <f t="shared" si="345"/>
        <v>0</v>
      </c>
      <c r="BF5109" s="6">
        <f t="shared" si="346"/>
        <v>-17</v>
      </c>
      <c r="BG5109" s="7" t="s">
        <v>71</v>
      </c>
      <c r="BH5109" t="e">
        <f>+VLOOKUP(AF5109,Sheet4!A:A,1,FALSE)</f>
        <v>#N/A</v>
      </c>
      <c r="BL5109">
        <v>5.5</v>
      </c>
      <c r="BM5109" s="59">
        <f t="shared" si="347"/>
        <v>11.5</v>
      </c>
      <c r="BN5109" t="s">
        <v>2364</v>
      </c>
    </row>
    <row r="5110" spans="1:67" ht="13" customHeight="1" x14ac:dyDescent="0.3">
      <c r="A5110" s="5">
        <v>46114</v>
      </c>
      <c r="B5110" t="s">
        <v>78</v>
      </c>
      <c r="F5110" s="8">
        <v>63</v>
      </c>
      <c r="G5110">
        <v>31.5</v>
      </c>
      <c r="H5110">
        <v>101</v>
      </c>
      <c r="I5110" s="6">
        <v>38</v>
      </c>
      <c r="Q5110" t="s">
        <v>79</v>
      </c>
      <c r="U5110">
        <v>2601485</v>
      </c>
      <c r="V5110" t="s">
        <v>2362</v>
      </c>
      <c r="W5110" t="s">
        <v>169</v>
      </c>
      <c r="X5110" t="s">
        <v>731</v>
      </c>
      <c r="Y5110" t="s">
        <v>2365</v>
      </c>
      <c r="AF5110" t="s">
        <v>2362</v>
      </c>
      <c r="AG5110" t="s">
        <v>2363</v>
      </c>
      <c r="AH5110" t="s">
        <v>734</v>
      </c>
      <c r="AI5110">
        <v>877002151</v>
      </c>
      <c r="AM5110">
        <v>260001</v>
      </c>
      <c r="BE5110">
        <f t="shared" si="345"/>
        <v>0</v>
      </c>
      <c r="BF5110" s="6">
        <f t="shared" si="346"/>
        <v>-101</v>
      </c>
      <c r="BG5110" s="7" t="s">
        <v>71</v>
      </c>
      <c r="BH5110" t="e">
        <f>+VLOOKUP(AF5110,Sheet4!A:A,1,FALSE)</f>
        <v>#N/A</v>
      </c>
      <c r="BL5110">
        <v>31.5</v>
      </c>
      <c r="BM5110" s="59">
        <f t="shared" si="347"/>
        <v>69.5</v>
      </c>
      <c r="BN5110" t="s">
        <v>2364</v>
      </c>
    </row>
    <row r="5111" spans="1:67" ht="13" customHeight="1" x14ac:dyDescent="0.3">
      <c r="A5111" s="5">
        <v>46114</v>
      </c>
      <c r="B5111" t="s">
        <v>78</v>
      </c>
      <c r="F5111" s="8">
        <v>18</v>
      </c>
      <c r="G5111">
        <v>9</v>
      </c>
      <c r="H5111">
        <v>29</v>
      </c>
      <c r="I5111" s="6">
        <v>11</v>
      </c>
      <c r="Q5111" t="s">
        <v>79</v>
      </c>
      <c r="U5111">
        <v>2601485</v>
      </c>
      <c r="V5111" t="s">
        <v>2362</v>
      </c>
      <c r="W5111" t="s">
        <v>169</v>
      </c>
      <c r="X5111" t="s">
        <v>731</v>
      </c>
      <c r="Y5111" t="s">
        <v>1928</v>
      </c>
      <c r="AF5111" t="s">
        <v>2362</v>
      </c>
      <c r="AG5111" t="s">
        <v>2363</v>
      </c>
      <c r="AH5111" t="s">
        <v>734</v>
      </c>
      <c r="AI5111">
        <v>877002151</v>
      </c>
      <c r="AM5111">
        <v>260001</v>
      </c>
      <c r="BE5111">
        <f t="shared" si="345"/>
        <v>0</v>
      </c>
      <c r="BF5111" s="6">
        <f t="shared" si="346"/>
        <v>-29</v>
      </c>
      <c r="BG5111" s="7" t="s">
        <v>71</v>
      </c>
      <c r="BH5111" t="e">
        <f>+VLOOKUP(AF5111,Sheet4!A:A,1,FALSE)</f>
        <v>#N/A</v>
      </c>
      <c r="BL5111">
        <v>9</v>
      </c>
      <c r="BM5111" s="59">
        <f t="shared" si="347"/>
        <v>20</v>
      </c>
      <c r="BN5111" t="s">
        <v>2364</v>
      </c>
    </row>
    <row r="5112" spans="1:67" ht="13" customHeight="1" x14ac:dyDescent="0.3">
      <c r="A5112" s="5">
        <v>46114</v>
      </c>
      <c r="B5112" t="s">
        <v>80</v>
      </c>
      <c r="F5112">
        <v>137.5</v>
      </c>
      <c r="G5112">
        <v>137.5</v>
      </c>
      <c r="H5112">
        <v>212.5</v>
      </c>
      <c r="I5112" s="6">
        <v>75</v>
      </c>
      <c r="Q5112" t="s">
        <v>81</v>
      </c>
      <c r="U5112">
        <v>2601485</v>
      </c>
      <c r="V5112" t="s">
        <v>2362</v>
      </c>
      <c r="W5112" t="s">
        <v>169</v>
      </c>
      <c r="X5112" t="s">
        <v>731</v>
      </c>
      <c r="Y5112" t="s">
        <v>1201</v>
      </c>
      <c r="AF5112" t="s">
        <v>2362</v>
      </c>
      <c r="AG5112" t="s">
        <v>2363</v>
      </c>
      <c r="AH5112" t="s">
        <v>734</v>
      </c>
      <c r="AI5112">
        <v>877002151</v>
      </c>
      <c r="AM5112">
        <v>260001</v>
      </c>
      <c r="BE5112">
        <f t="shared" si="345"/>
        <v>0</v>
      </c>
      <c r="BF5112" s="6">
        <f t="shared" si="346"/>
        <v>-212.5</v>
      </c>
      <c r="BG5112" s="7" t="s">
        <v>71</v>
      </c>
      <c r="BH5112" t="e">
        <f>+VLOOKUP(AF5112,Sheet4!A:A,1,FALSE)</f>
        <v>#N/A</v>
      </c>
      <c r="BL5112">
        <v>137.5</v>
      </c>
      <c r="BM5112" s="59">
        <f t="shared" si="347"/>
        <v>75</v>
      </c>
      <c r="BN5112" t="s">
        <v>2364</v>
      </c>
    </row>
    <row r="5113" spans="1:67" ht="13" customHeight="1" x14ac:dyDescent="0.3">
      <c r="A5113" s="5">
        <v>46114</v>
      </c>
      <c r="B5113" t="s">
        <v>80</v>
      </c>
      <c r="F5113">
        <v>787.5</v>
      </c>
      <c r="G5113">
        <v>787.5</v>
      </c>
      <c r="H5113">
        <v>1262.5</v>
      </c>
      <c r="I5113" s="6">
        <v>475</v>
      </c>
      <c r="Q5113" t="s">
        <v>81</v>
      </c>
      <c r="U5113">
        <v>2601485</v>
      </c>
      <c r="V5113" t="s">
        <v>2362</v>
      </c>
      <c r="W5113" t="s">
        <v>169</v>
      </c>
      <c r="X5113" t="s">
        <v>731</v>
      </c>
      <c r="Y5113" t="s">
        <v>2365</v>
      </c>
      <c r="AF5113" t="s">
        <v>2362</v>
      </c>
      <c r="AG5113" t="s">
        <v>2363</v>
      </c>
      <c r="AH5113" t="s">
        <v>734</v>
      </c>
      <c r="AI5113">
        <v>877002151</v>
      </c>
      <c r="AM5113">
        <v>260001</v>
      </c>
      <c r="BE5113">
        <f t="shared" si="345"/>
        <v>0</v>
      </c>
      <c r="BF5113" s="6">
        <f t="shared" si="346"/>
        <v>-1262.5</v>
      </c>
      <c r="BG5113" s="7" t="s">
        <v>71</v>
      </c>
      <c r="BH5113" t="e">
        <f>+VLOOKUP(AF5113,Sheet4!A:A,1,FALSE)</f>
        <v>#N/A</v>
      </c>
      <c r="BL5113">
        <v>787.5</v>
      </c>
      <c r="BM5113" s="59">
        <f t="shared" si="347"/>
        <v>475</v>
      </c>
      <c r="BN5113" t="s">
        <v>2364</v>
      </c>
    </row>
    <row r="5114" spans="1:67" ht="13" customHeight="1" x14ac:dyDescent="0.3">
      <c r="A5114" s="5">
        <v>46114</v>
      </c>
      <c r="B5114" t="s">
        <v>80</v>
      </c>
      <c r="F5114">
        <v>225</v>
      </c>
      <c r="G5114">
        <v>225</v>
      </c>
      <c r="H5114">
        <v>362.5</v>
      </c>
      <c r="I5114" s="6">
        <v>137.5</v>
      </c>
      <c r="Q5114" t="s">
        <v>81</v>
      </c>
      <c r="U5114">
        <v>2601485</v>
      </c>
      <c r="V5114" t="s">
        <v>2362</v>
      </c>
      <c r="W5114" t="s">
        <v>169</v>
      </c>
      <c r="X5114" t="s">
        <v>731</v>
      </c>
      <c r="Y5114" t="s">
        <v>1928</v>
      </c>
      <c r="AF5114" t="s">
        <v>2362</v>
      </c>
      <c r="AG5114" t="s">
        <v>2363</v>
      </c>
      <c r="AH5114" t="s">
        <v>734</v>
      </c>
      <c r="AI5114">
        <v>877002151</v>
      </c>
      <c r="AM5114">
        <v>260001</v>
      </c>
      <c r="BE5114">
        <f t="shared" si="345"/>
        <v>0</v>
      </c>
      <c r="BF5114" s="6">
        <f t="shared" si="346"/>
        <v>-362.5</v>
      </c>
      <c r="BG5114" s="7" t="s">
        <v>71</v>
      </c>
      <c r="BH5114" t="e">
        <f>+VLOOKUP(AF5114,Sheet4!A:A,1,FALSE)</f>
        <v>#N/A</v>
      </c>
      <c r="BL5114">
        <v>225</v>
      </c>
      <c r="BM5114" s="59">
        <f t="shared" si="347"/>
        <v>137.5</v>
      </c>
      <c r="BN5114" t="s">
        <v>2364</v>
      </c>
    </row>
    <row r="5115" spans="1:67" ht="13" customHeight="1" x14ac:dyDescent="0.3">
      <c r="A5115" s="5">
        <v>46114</v>
      </c>
      <c r="B5115" t="s">
        <v>63</v>
      </c>
      <c r="F5115">
        <v>1140</v>
      </c>
      <c r="G5115">
        <v>1140</v>
      </c>
      <c r="H5115">
        <v>900</v>
      </c>
      <c r="I5115" s="6">
        <v>-240</v>
      </c>
      <c r="Q5115" t="s">
        <v>64</v>
      </c>
      <c r="U5115">
        <v>2601486</v>
      </c>
      <c r="V5115" t="s">
        <v>2366</v>
      </c>
      <c r="W5115" t="s">
        <v>94</v>
      </c>
      <c r="X5115" t="s">
        <v>95</v>
      </c>
      <c r="Y5115" t="s">
        <v>609</v>
      </c>
      <c r="AF5115" t="s">
        <v>2366</v>
      </c>
      <c r="AG5115" t="s">
        <v>2367</v>
      </c>
      <c r="AH5115" t="s">
        <v>98</v>
      </c>
      <c r="AI5115">
        <v>847870520</v>
      </c>
      <c r="AM5115">
        <v>260001</v>
      </c>
      <c r="BC5115" s="9">
        <v>1140</v>
      </c>
      <c r="BE5115">
        <f t="shared" si="345"/>
        <v>1140</v>
      </c>
      <c r="BF5115" s="6">
        <f t="shared" si="346"/>
        <v>240</v>
      </c>
      <c r="BG5115" s="10" t="s">
        <v>99</v>
      </c>
      <c r="BH5115" t="e">
        <f>+VLOOKUP(AF5115,Sheet4!A:A,1,FALSE)</f>
        <v>#N/A</v>
      </c>
      <c r="BL5115">
        <v>1140</v>
      </c>
      <c r="BM5115" s="59">
        <f t="shared" si="347"/>
        <v>-240</v>
      </c>
      <c r="BN5115" t="s">
        <v>2368</v>
      </c>
      <c r="BO5115" t="s">
        <v>73</v>
      </c>
    </row>
    <row r="5116" spans="1:67" ht="13" customHeight="1" x14ac:dyDescent="0.3">
      <c r="A5116" s="5">
        <v>46114</v>
      </c>
      <c r="B5116" t="s">
        <v>63</v>
      </c>
      <c r="F5116">
        <v>2340</v>
      </c>
      <c r="G5116">
        <v>2340</v>
      </c>
      <c r="H5116">
        <v>1830</v>
      </c>
      <c r="I5116" s="6">
        <v>-510</v>
      </c>
      <c r="Q5116" t="s">
        <v>64</v>
      </c>
      <c r="U5116">
        <v>2601486</v>
      </c>
      <c r="V5116" t="s">
        <v>2366</v>
      </c>
      <c r="W5116" t="s">
        <v>94</v>
      </c>
      <c r="X5116" t="s">
        <v>95</v>
      </c>
      <c r="Y5116" t="s">
        <v>2369</v>
      </c>
      <c r="AF5116" t="s">
        <v>2366</v>
      </c>
      <c r="AG5116" t="s">
        <v>2367</v>
      </c>
      <c r="AH5116" t="s">
        <v>98</v>
      </c>
      <c r="AI5116">
        <v>847870520</v>
      </c>
      <c r="AM5116">
        <v>260001</v>
      </c>
      <c r="BD5116" s="9">
        <v>2340</v>
      </c>
      <c r="BE5116">
        <f t="shared" si="345"/>
        <v>0</v>
      </c>
      <c r="BF5116" s="6">
        <f t="shared" si="346"/>
        <v>-1830</v>
      </c>
      <c r="BG5116" s="11" t="s">
        <v>71</v>
      </c>
      <c r="BH5116" t="e">
        <f>+VLOOKUP(AF5116,Sheet4!A:A,1,FALSE)</f>
        <v>#N/A</v>
      </c>
      <c r="BL5116">
        <v>2340</v>
      </c>
      <c r="BM5116" s="59">
        <f t="shared" si="347"/>
        <v>-510</v>
      </c>
      <c r="BN5116" t="s">
        <v>2368</v>
      </c>
      <c r="BO5116" t="s">
        <v>73</v>
      </c>
    </row>
    <row r="5117" spans="1:67" ht="13" customHeight="1" x14ac:dyDescent="0.3">
      <c r="A5117" s="5">
        <v>46114</v>
      </c>
      <c r="B5117" t="s">
        <v>74</v>
      </c>
      <c r="F5117" s="8">
        <v>76</v>
      </c>
      <c r="G5117">
        <v>38</v>
      </c>
      <c r="H5117">
        <v>60</v>
      </c>
      <c r="I5117" s="6">
        <v>-16</v>
      </c>
      <c r="Q5117" t="s">
        <v>75</v>
      </c>
      <c r="U5117">
        <v>2601486</v>
      </c>
      <c r="V5117" t="s">
        <v>2366</v>
      </c>
      <c r="W5117" t="s">
        <v>94</v>
      </c>
      <c r="X5117" t="s">
        <v>95</v>
      </c>
      <c r="Y5117" t="s">
        <v>609</v>
      </c>
      <c r="AF5117" t="s">
        <v>2366</v>
      </c>
      <c r="AG5117" t="s">
        <v>2367</v>
      </c>
      <c r="AH5117" t="s">
        <v>98</v>
      </c>
      <c r="AI5117">
        <v>847870520</v>
      </c>
      <c r="AM5117">
        <v>260001</v>
      </c>
      <c r="BE5117">
        <f t="shared" si="345"/>
        <v>0</v>
      </c>
      <c r="BF5117" s="6">
        <f t="shared" si="346"/>
        <v>-60</v>
      </c>
      <c r="BG5117" s="7" t="s">
        <v>71</v>
      </c>
      <c r="BH5117" t="e">
        <f>+VLOOKUP(AF5117,Sheet4!A:A,1,FALSE)</f>
        <v>#N/A</v>
      </c>
      <c r="BL5117">
        <v>38</v>
      </c>
      <c r="BM5117" s="59">
        <f t="shared" si="347"/>
        <v>22</v>
      </c>
      <c r="BN5117" t="s">
        <v>2368</v>
      </c>
    </row>
    <row r="5118" spans="1:67" ht="13" customHeight="1" x14ac:dyDescent="0.3">
      <c r="A5118" s="5">
        <v>46114</v>
      </c>
      <c r="B5118" t="s">
        <v>74</v>
      </c>
      <c r="F5118" s="8">
        <v>156</v>
      </c>
      <c r="G5118">
        <v>78</v>
      </c>
      <c r="H5118">
        <v>122</v>
      </c>
      <c r="I5118" s="6">
        <v>-34</v>
      </c>
      <c r="Q5118" t="s">
        <v>75</v>
      </c>
      <c r="U5118">
        <v>2601486</v>
      </c>
      <c r="V5118" t="s">
        <v>2366</v>
      </c>
      <c r="W5118" t="s">
        <v>94</v>
      </c>
      <c r="X5118" t="s">
        <v>95</v>
      </c>
      <c r="Y5118" t="s">
        <v>2369</v>
      </c>
      <c r="AF5118" t="s">
        <v>2366</v>
      </c>
      <c r="AG5118" t="s">
        <v>2367</v>
      </c>
      <c r="AH5118" t="s">
        <v>98</v>
      </c>
      <c r="AI5118">
        <v>847870520</v>
      </c>
      <c r="AM5118">
        <v>260001</v>
      </c>
      <c r="BE5118">
        <f t="shared" si="345"/>
        <v>0</v>
      </c>
      <c r="BF5118" s="6">
        <f t="shared" si="346"/>
        <v>-122</v>
      </c>
      <c r="BG5118" s="7" t="s">
        <v>71</v>
      </c>
      <c r="BH5118" t="e">
        <f>+VLOOKUP(AF5118,Sheet4!A:A,1,FALSE)</f>
        <v>#N/A</v>
      </c>
      <c r="BL5118">
        <v>78</v>
      </c>
      <c r="BM5118" s="59">
        <f t="shared" si="347"/>
        <v>44</v>
      </c>
      <c r="BN5118" t="s">
        <v>2368</v>
      </c>
    </row>
    <row r="5119" spans="1:67" ht="13" customHeight="1" x14ac:dyDescent="0.3">
      <c r="A5119" s="5">
        <v>46114</v>
      </c>
      <c r="B5119" t="s">
        <v>76</v>
      </c>
      <c r="F5119">
        <v>1520</v>
      </c>
      <c r="G5119">
        <v>1520</v>
      </c>
      <c r="H5119">
        <v>1200</v>
      </c>
      <c r="I5119" s="6">
        <v>-320</v>
      </c>
      <c r="Q5119" t="s">
        <v>77</v>
      </c>
      <c r="U5119">
        <v>2601486</v>
      </c>
      <c r="V5119" t="s">
        <v>2366</v>
      </c>
      <c r="W5119" t="s">
        <v>94</v>
      </c>
      <c r="X5119" t="s">
        <v>95</v>
      </c>
      <c r="Y5119" t="s">
        <v>609</v>
      </c>
      <c r="AF5119" t="s">
        <v>2366</v>
      </c>
      <c r="AG5119" t="s">
        <v>2367</v>
      </c>
      <c r="AH5119" t="s">
        <v>98</v>
      </c>
      <c r="AI5119">
        <v>847870520</v>
      </c>
      <c r="AM5119">
        <v>260001</v>
      </c>
      <c r="BE5119">
        <f t="shared" si="345"/>
        <v>0</v>
      </c>
      <c r="BF5119" s="6">
        <f t="shared" si="346"/>
        <v>-1200</v>
      </c>
      <c r="BG5119" s="7" t="s">
        <v>71</v>
      </c>
      <c r="BH5119" t="e">
        <f>+VLOOKUP(AF5119,Sheet4!A:A,1,FALSE)</f>
        <v>#N/A</v>
      </c>
      <c r="BL5119">
        <v>1520</v>
      </c>
      <c r="BM5119" s="59">
        <f t="shared" si="347"/>
        <v>-320</v>
      </c>
      <c r="BN5119" t="s">
        <v>2368</v>
      </c>
    </row>
    <row r="5120" spans="1:67" ht="13" customHeight="1" x14ac:dyDescent="0.3">
      <c r="A5120" s="5">
        <v>46114</v>
      </c>
      <c r="B5120" t="s">
        <v>76</v>
      </c>
      <c r="F5120">
        <v>3120</v>
      </c>
      <c r="G5120">
        <v>3120</v>
      </c>
      <c r="H5120">
        <v>2440</v>
      </c>
      <c r="I5120" s="6">
        <v>-680</v>
      </c>
      <c r="Q5120" t="s">
        <v>77</v>
      </c>
      <c r="U5120">
        <v>2601486</v>
      </c>
      <c r="V5120" t="s">
        <v>2366</v>
      </c>
      <c r="W5120" t="s">
        <v>94</v>
      </c>
      <c r="X5120" t="s">
        <v>95</v>
      </c>
      <c r="Y5120" t="s">
        <v>2369</v>
      </c>
      <c r="AF5120" t="s">
        <v>2366</v>
      </c>
      <c r="AG5120" t="s">
        <v>2367</v>
      </c>
      <c r="AH5120" t="s">
        <v>98</v>
      </c>
      <c r="AI5120">
        <v>847870520</v>
      </c>
      <c r="AM5120">
        <v>260001</v>
      </c>
      <c r="BE5120">
        <f t="shared" si="345"/>
        <v>0</v>
      </c>
      <c r="BF5120" s="6">
        <f t="shared" si="346"/>
        <v>-2440</v>
      </c>
      <c r="BG5120" s="7" t="s">
        <v>71</v>
      </c>
      <c r="BH5120" t="e">
        <f>+VLOOKUP(AF5120,Sheet4!A:A,1,FALSE)</f>
        <v>#N/A</v>
      </c>
      <c r="BL5120">
        <v>3120</v>
      </c>
      <c r="BM5120" s="59">
        <f t="shared" si="347"/>
        <v>-680</v>
      </c>
      <c r="BN5120" t="s">
        <v>2368</v>
      </c>
    </row>
    <row r="5121" spans="1:67" ht="13" customHeight="1" x14ac:dyDescent="0.3">
      <c r="A5121" s="5">
        <v>46114</v>
      </c>
      <c r="B5121" t="s">
        <v>78</v>
      </c>
      <c r="F5121" s="8">
        <v>76</v>
      </c>
      <c r="G5121">
        <v>38</v>
      </c>
      <c r="H5121">
        <v>60</v>
      </c>
      <c r="I5121" s="6">
        <v>-16</v>
      </c>
      <c r="Q5121" t="s">
        <v>79</v>
      </c>
      <c r="U5121">
        <v>2601486</v>
      </c>
      <c r="V5121" t="s">
        <v>2366</v>
      </c>
      <c r="W5121" t="s">
        <v>94</v>
      </c>
      <c r="X5121" t="s">
        <v>95</v>
      </c>
      <c r="Y5121" t="s">
        <v>609</v>
      </c>
      <c r="AF5121" t="s">
        <v>2366</v>
      </c>
      <c r="AG5121" t="s">
        <v>2367</v>
      </c>
      <c r="AH5121" t="s">
        <v>98</v>
      </c>
      <c r="AI5121">
        <v>847870520</v>
      </c>
      <c r="AM5121">
        <v>260001</v>
      </c>
      <c r="BE5121">
        <f t="shared" si="345"/>
        <v>0</v>
      </c>
      <c r="BF5121" s="6">
        <f t="shared" si="346"/>
        <v>-60</v>
      </c>
      <c r="BG5121" s="7" t="s">
        <v>71</v>
      </c>
      <c r="BH5121" t="e">
        <f>+VLOOKUP(AF5121,Sheet4!A:A,1,FALSE)</f>
        <v>#N/A</v>
      </c>
      <c r="BL5121">
        <v>38</v>
      </c>
      <c r="BM5121" s="59">
        <f t="shared" si="347"/>
        <v>22</v>
      </c>
      <c r="BN5121" t="s">
        <v>2368</v>
      </c>
    </row>
    <row r="5122" spans="1:67" ht="13" customHeight="1" x14ac:dyDescent="0.3">
      <c r="A5122" s="5">
        <v>46114</v>
      </c>
      <c r="B5122" t="s">
        <v>78</v>
      </c>
      <c r="F5122" s="8">
        <v>156</v>
      </c>
      <c r="G5122">
        <v>78</v>
      </c>
      <c r="H5122">
        <v>122</v>
      </c>
      <c r="I5122" s="6">
        <v>-34</v>
      </c>
      <c r="Q5122" t="s">
        <v>79</v>
      </c>
      <c r="U5122">
        <v>2601486</v>
      </c>
      <c r="V5122" t="s">
        <v>2366</v>
      </c>
      <c r="W5122" t="s">
        <v>94</v>
      </c>
      <c r="X5122" t="s">
        <v>95</v>
      </c>
      <c r="Y5122" t="s">
        <v>2369</v>
      </c>
      <c r="AF5122" t="s">
        <v>2366</v>
      </c>
      <c r="AG5122" t="s">
        <v>2367</v>
      </c>
      <c r="AH5122" t="s">
        <v>98</v>
      </c>
      <c r="AI5122">
        <v>847870520</v>
      </c>
      <c r="AM5122">
        <v>260001</v>
      </c>
      <c r="BE5122">
        <f t="shared" ref="BE5122:BE5185" si="349">+BB5122+BC5122</f>
        <v>0</v>
      </c>
      <c r="BF5122" s="6">
        <f t="shared" ref="BF5122:BF5185" si="350">+BE5122-H5122</f>
        <v>-122</v>
      </c>
      <c r="BG5122" s="7" t="s">
        <v>71</v>
      </c>
      <c r="BH5122" t="e">
        <f>+VLOOKUP(AF5122,Sheet4!A:A,1,FALSE)</f>
        <v>#N/A</v>
      </c>
      <c r="BL5122">
        <v>78</v>
      </c>
      <c r="BM5122" s="59">
        <f t="shared" ref="BM5122:BM5185" si="351">+H5122+-BL5122</f>
        <v>44</v>
      </c>
      <c r="BN5122" t="s">
        <v>2368</v>
      </c>
    </row>
    <row r="5123" spans="1:67" ht="13" customHeight="1" x14ac:dyDescent="0.3">
      <c r="A5123" s="5">
        <v>46114</v>
      </c>
      <c r="B5123" t="s">
        <v>80</v>
      </c>
      <c r="F5123">
        <v>950</v>
      </c>
      <c r="G5123">
        <v>950</v>
      </c>
      <c r="H5123">
        <v>750</v>
      </c>
      <c r="I5123" s="6">
        <v>-200</v>
      </c>
      <c r="Q5123" t="s">
        <v>81</v>
      </c>
      <c r="U5123">
        <v>2601486</v>
      </c>
      <c r="V5123" t="s">
        <v>2366</v>
      </c>
      <c r="W5123" t="s">
        <v>94</v>
      </c>
      <c r="X5123" t="s">
        <v>95</v>
      </c>
      <c r="Y5123" t="s">
        <v>609</v>
      </c>
      <c r="AF5123" t="s">
        <v>2366</v>
      </c>
      <c r="AG5123" t="s">
        <v>2367</v>
      </c>
      <c r="AH5123" t="s">
        <v>98</v>
      </c>
      <c r="AI5123">
        <v>847870520</v>
      </c>
      <c r="AM5123">
        <v>260001</v>
      </c>
      <c r="BB5123" s="9">
        <v>950</v>
      </c>
      <c r="BE5123">
        <f t="shared" si="349"/>
        <v>950</v>
      </c>
      <c r="BF5123" s="6">
        <f t="shared" si="350"/>
        <v>200</v>
      </c>
      <c r="BG5123" s="12" t="s">
        <v>99</v>
      </c>
      <c r="BH5123" t="e">
        <f>+VLOOKUP(AF5123,Sheet4!A:A,1,FALSE)</f>
        <v>#N/A</v>
      </c>
      <c r="BL5123">
        <v>950</v>
      </c>
      <c r="BM5123" s="59">
        <f t="shared" si="351"/>
        <v>-200</v>
      </c>
      <c r="BN5123" t="s">
        <v>2368</v>
      </c>
    </row>
    <row r="5124" spans="1:67" ht="13" customHeight="1" x14ac:dyDescent="0.3">
      <c r="A5124" s="5">
        <v>46114</v>
      </c>
      <c r="B5124" t="s">
        <v>80</v>
      </c>
      <c r="F5124">
        <v>1950</v>
      </c>
      <c r="G5124">
        <v>1950</v>
      </c>
      <c r="H5124">
        <v>1525</v>
      </c>
      <c r="I5124" s="6">
        <v>-425</v>
      </c>
      <c r="Q5124" t="s">
        <v>81</v>
      </c>
      <c r="U5124">
        <v>2601486</v>
      </c>
      <c r="V5124" t="s">
        <v>2366</v>
      </c>
      <c r="W5124" t="s">
        <v>94</v>
      </c>
      <c r="X5124" t="s">
        <v>95</v>
      </c>
      <c r="Y5124" t="s">
        <v>2369</v>
      </c>
      <c r="AF5124" t="s">
        <v>2366</v>
      </c>
      <c r="AG5124" t="s">
        <v>2367</v>
      </c>
      <c r="AH5124" t="s">
        <v>98</v>
      </c>
      <c r="AI5124">
        <v>847870520</v>
      </c>
      <c r="AM5124">
        <v>260001</v>
      </c>
      <c r="BC5124" s="9">
        <v>1950</v>
      </c>
      <c r="BE5124">
        <f t="shared" si="349"/>
        <v>1950</v>
      </c>
      <c r="BF5124" s="6">
        <f t="shared" si="350"/>
        <v>425</v>
      </c>
      <c r="BG5124" s="10" t="s">
        <v>99</v>
      </c>
      <c r="BH5124" t="e">
        <f>+VLOOKUP(AF5124,Sheet4!A:A,1,FALSE)</f>
        <v>#N/A</v>
      </c>
      <c r="BL5124">
        <v>1950</v>
      </c>
      <c r="BM5124" s="59">
        <f t="shared" si="351"/>
        <v>-425</v>
      </c>
      <c r="BN5124" t="s">
        <v>2368</v>
      </c>
    </row>
    <row r="5125" spans="1:67" ht="13" customHeight="1" x14ac:dyDescent="0.3">
      <c r="A5125" s="5">
        <v>46114</v>
      </c>
      <c r="B5125" t="s">
        <v>63</v>
      </c>
      <c r="F5125">
        <v>1830</v>
      </c>
      <c r="G5125">
        <v>1830</v>
      </c>
      <c r="H5125" s="6">
        <v>285</v>
      </c>
      <c r="I5125" s="6">
        <f t="shared" ref="I5125:I5131" si="352">H5125-G5125</f>
        <v>-1545</v>
      </c>
      <c r="J5125" s="6"/>
      <c r="K5125" s="6"/>
      <c r="Q5125" t="s">
        <v>64</v>
      </c>
      <c r="U5125">
        <v>2601487</v>
      </c>
      <c r="V5125" t="s">
        <v>2370</v>
      </c>
      <c r="W5125" t="s">
        <v>66</v>
      </c>
      <c r="X5125" t="s">
        <v>190</v>
      </c>
      <c r="Y5125" t="s">
        <v>191</v>
      </c>
      <c r="AF5125" t="s">
        <v>2370</v>
      </c>
      <c r="AG5125" t="s">
        <v>2371</v>
      </c>
      <c r="AH5125" t="s">
        <v>193</v>
      </c>
      <c r="AI5125">
        <v>860555190</v>
      </c>
      <c r="AM5125">
        <v>260001</v>
      </c>
      <c r="BA5125" s="6">
        <v>-1545</v>
      </c>
      <c r="BE5125">
        <f t="shared" si="349"/>
        <v>0</v>
      </c>
      <c r="BF5125" s="6">
        <f t="shared" si="350"/>
        <v>-285</v>
      </c>
      <c r="BG5125" s="7" t="s">
        <v>71</v>
      </c>
      <c r="BH5125" t="e">
        <f>+VLOOKUP(AF5125,Sheet4!A:A,1,FALSE)</f>
        <v>#N/A</v>
      </c>
      <c r="BL5125" s="6">
        <v>285</v>
      </c>
      <c r="BM5125" s="59">
        <f t="shared" si="351"/>
        <v>0</v>
      </c>
      <c r="BN5125" t="s">
        <v>2372</v>
      </c>
      <c r="BO5125" t="s">
        <v>101</v>
      </c>
    </row>
    <row r="5126" spans="1:67" ht="13" customHeight="1" x14ac:dyDescent="0.3">
      <c r="A5126" s="5">
        <v>46114</v>
      </c>
      <c r="B5126" t="s">
        <v>74</v>
      </c>
      <c r="F5126" s="8">
        <v>122</v>
      </c>
      <c r="G5126">
        <v>61</v>
      </c>
      <c r="H5126" s="6">
        <v>19</v>
      </c>
      <c r="I5126" s="6">
        <f t="shared" si="352"/>
        <v>-42</v>
      </c>
      <c r="J5126" s="6"/>
      <c r="K5126" s="6"/>
      <c r="Q5126" t="s">
        <v>75</v>
      </c>
      <c r="U5126">
        <v>2601487</v>
      </c>
      <c r="V5126" t="s">
        <v>2370</v>
      </c>
      <c r="W5126" t="s">
        <v>66</v>
      </c>
      <c r="X5126" t="s">
        <v>190</v>
      </c>
      <c r="Y5126" t="s">
        <v>191</v>
      </c>
      <c r="AF5126" t="s">
        <v>2370</v>
      </c>
      <c r="AG5126" t="s">
        <v>2371</v>
      </c>
      <c r="AH5126" t="s">
        <v>193</v>
      </c>
      <c r="AI5126">
        <v>860555190</v>
      </c>
      <c r="AM5126">
        <v>260001</v>
      </c>
      <c r="BA5126" s="6">
        <v>-103</v>
      </c>
      <c r="BE5126">
        <f t="shared" si="349"/>
        <v>0</v>
      </c>
      <c r="BF5126" s="6">
        <f t="shared" si="350"/>
        <v>-19</v>
      </c>
      <c r="BG5126" s="7" t="s">
        <v>71</v>
      </c>
      <c r="BH5126" t="e">
        <f>+VLOOKUP(AF5126,Sheet4!A:A,1,FALSE)</f>
        <v>#N/A</v>
      </c>
      <c r="BL5126" s="6">
        <v>19</v>
      </c>
      <c r="BM5126" s="59">
        <f t="shared" si="351"/>
        <v>0</v>
      </c>
      <c r="BN5126" t="s">
        <v>2372</v>
      </c>
    </row>
    <row r="5127" spans="1:67" ht="13" customHeight="1" x14ac:dyDescent="0.3">
      <c r="A5127" s="5">
        <v>46114</v>
      </c>
      <c r="B5127" t="s">
        <v>76</v>
      </c>
      <c r="F5127">
        <v>2440</v>
      </c>
      <c r="G5127">
        <v>2440</v>
      </c>
      <c r="H5127" s="6">
        <v>380</v>
      </c>
      <c r="I5127" s="6">
        <f t="shared" si="352"/>
        <v>-2060</v>
      </c>
      <c r="J5127" s="6"/>
      <c r="K5127" s="6"/>
      <c r="Q5127" t="s">
        <v>77</v>
      </c>
      <c r="U5127">
        <v>2601487</v>
      </c>
      <c r="V5127" t="s">
        <v>2370</v>
      </c>
      <c r="W5127" t="s">
        <v>66</v>
      </c>
      <c r="X5127" t="s">
        <v>190</v>
      </c>
      <c r="Y5127" t="s">
        <v>191</v>
      </c>
      <c r="AF5127" t="s">
        <v>2370</v>
      </c>
      <c r="AG5127" t="s">
        <v>2371</v>
      </c>
      <c r="AH5127" t="s">
        <v>193</v>
      </c>
      <c r="AI5127">
        <v>860555190</v>
      </c>
      <c r="AM5127">
        <v>260001</v>
      </c>
      <c r="BA5127" s="6">
        <v>-2060</v>
      </c>
      <c r="BE5127">
        <f t="shared" si="349"/>
        <v>0</v>
      </c>
      <c r="BF5127" s="6">
        <f t="shared" si="350"/>
        <v>-380</v>
      </c>
      <c r="BG5127" s="7" t="s">
        <v>71</v>
      </c>
      <c r="BH5127" t="e">
        <f>+VLOOKUP(AF5127,Sheet4!A:A,1,FALSE)</f>
        <v>#N/A</v>
      </c>
      <c r="BL5127" s="6">
        <v>380</v>
      </c>
      <c r="BM5127" s="59">
        <f t="shared" si="351"/>
        <v>0</v>
      </c>
      <c r="BN5127" t="s">
        <v>2372</v>
      </c>
    </row>
    <row r="5128" spans="1:67" ht="13" customHeight="1" x14ac:dyDescent="0.3">
      <c r="A5128" s="5">
        <v>46114</v>
      </c>
      <c r="B5128" t="s">
        <v>78</v>
      </c>
      <c r="F5128" s="8">
        <v>97</v>
      </c>
      <c r="G5128">
        <v>48.5</v>
      </c>
      <c r="H5128" s="6">
        <v>19</v>
      </c>
      <c r="I5128" s="6">
        <f t="shared" si="352"/>
        <v>-29.5</v>
      </c>
      <c r="J5128" s="6"/>
      <c r="K5128" s="6"/>
      <c r="Q5128" t="s">
        <v>79</v>
      </c>
      <c r="U5128">
        <v>2601487</v>
      </c>
      <c r="V5128" t="s">
        <v>2370</v>
      </c>
      <c r="W5128" t="s">
        <v>66</v>
      </c>
      <c r="X5128" t="s">
        <v>190</v>
      </c>
      <c r="Y5128" t="s">
        <v>191</v>
      </c>
      <c r="AF5128" t="s">
        <v>2370</v>
      </c>
      <c r="AG5128" t="s">
        <v>2371</v>
      </c>
      <c r="AH5128" t="s">
        <v>193</v>
      </c>
      <c r="AI5128">
        <v>860555190</v>
      </c>
      <c r="AM5128">
        <v>260001</v>
      </c>
      <c r="BA5128" s="6">
        <v>-78</v>
      </c>
      <c r="BE5128">
        <f t="shared" si="349"/>
        <v>0</v>
      </c>
      <c r="BF5128" s="6">
        <f t="shared" si="350"/>
        <v>-19</v>
      </c>
      <c r="BG5128" s="7" t="s">
        <v>71</v>
      </c>
      <c r="BH5128" t="e">
        <f>+VLOOKUP(AF5128,Sheet4!A:A,1,FALSE)</f>
        <v>#N/A</v>
      </c>
      <c r="BL5128" s="6">
        <v>19</v>
      </c>
      <c r="BM5128" s="59">
        <f t="shared" si="351"/>
        <v>0</v>
      </c>
      <c r="BN5128" t="s">
        <v>2372</v>
      </c>
    </row>
    <row r="5129" spans="1:67" ht="13" customHeight="1" x14ac:dyDescent="0.3">
      <c r="A5129" s="5">
        <v>46114</v>
      </c>
      <c r="B5129" t="s">
        <v>80</v>
      </c>
      <c r="F5129">
        <v>1212.5</v>
      </c>
      <c r="G5129">
        <v>1212.5</v>
      </c>
      <c r="H5129" s="6">
        <v>237.5</v>
      </c>
      <c r="I5129" s="6">
        <f t="shared" si="352"/>
        <v>-975</v>
      </c>
      <c r="J5129" s="6">
        <f>H5129/12.5</f>
        <v>19</v>
      </c>
      <c r="K5129" s="6"/>
      <c r="Q5129" t="s">
        <v>81</v>
      </c>
      <c r="U5129">
        <v>2601487</v>
      </c>
      <c r="V5129" t="s">
        <v>2370</v>
      </c>
      <c r="W5129" t="s">
        <v>66</v>
      </c>
      <c r="X5129" t="s">
        <v>190</v>
      </c>
      <c r="Y5129" t="s">
        <v>191</v>
      </c>
      <c r="AF5129" t="s">
        <v>2370</v>
      </c>
      <c r="AG5129" t="s">
        <v>2371</v>
      </c>
      <c r="AH5129" t="s">
        <v>193</v>
      </c>
      <c r="AI5129">
        <v>860555190</v>
      </c>
      <c r="AM5129">
        <v>260001</v>
      </c>
      <c r="BA5129" s="6">
        <v>-975</v>
      </c>
      <c r="BE5129">
        <f t="shared" si="349"/>
        <v>0</v>
      </c>
      <c r="BF5129" s="6">
        <f t="shared" si="350"/>
        <v>-237.5</v>
      </c>
      <c r="BG5129" s="7" t="s">
        <v>71</v>
      </c>
      <c r="BH5129" t="e">
        <f>+VLOOKUP(AF5129,Sheet4!A:A,1,FALSE)</f>
        <v>#N/A</v>
      </c>
      <c r="BL5129" s="6">
        <v>237.5</v>
      </c>
      <c r="BM5129" s="59">
        <f t="shared" si="351"/>
        <v>0</v>
      </c>
      <c r="BN5129" t="s">
        <v>2372</v>
      </c>
    </row>
    <row r="5130" spans="1:67" ht="13" customHeight="1" x14ac:dyDescent="0.3">
      <c r="A5130" s="5">
        <v>46114</v>
      </c>
      <c r="B5130" t="s">
        <v>82</v>
      </c>
      <c r="F5130" s="8">
        <v>75</v>
      </c>
      <c r="G5130">
        <v>37.5</v>
      </c>
      <c r="H5130" s="6">
        <v>0</v>
      </c>
      <c r="I5130" s="6">
        <f t="shared" si="352"/>
        <v>-37.5</v>
      </c>
      <c r="J5130" s="6"/>
      <c r="K5130" s="6"/>
      <c r="Q5130" t="s">
        <v>83</v>
      </c>
      <c r="U5130">
        <v>2601487</v>
      </c>
      <c r="V5130" t="s">
        <v>2370</v>
      </c>
      <c r="W5130" t="s">
        <v>66</v>
      </c>
      <c r="X5130" t="s">
        <v>190</v>
      </c>
      <c r="Y5130" t="s">
        <v>191</v>
      </c>
      <c r="AF5130" t="s">
        <v>2370</v>
      </c>
      <c r="AG5130" t="s">
        <v>2371</v>
      </c>
      <c r="AH5130" t="s">
        <v>193</v>
      </c>
      <c r="AI5130">
        <v>860555190</v>
      </c>
      <c r="AM5130">
        <v>260001</v>
      </c>
      <c r="BA5130" s="6">
        <v>-75</v>
      </c>
      <c r="BE5130">
        <f t="shared" si="349"/>
        <v>0</v>
      </c>
      <c r="BF5130" s="6">
        <f t="shared" si="350"/>
        <v>0</v>
      </c>
      <c r="BG5130" s="7" t="s">
        <v>71</v>
      </c>
      <c r="BH5130" t="e">
        <f>+VLOOKUP(AF5130,Sheet4!A:A,1,FALSE)</f>
        <v>#N/A</v>
      </c>
      <c r="BL5130" s="6">
        <v>0</v>
      </c>
      <c r="BM5130" s="59">
        <f t="shared" si="351"/>
        <v>0</v>
      </c>
      <c r="BN5130" t="s">
        <v>2372</v>
      </c>
    </row>
    <row r="5131" spans="1:67" ht="13" customHeight="1" x14ac:dyDescent="0.3">
      <c r="A5131" s="5">
        <v>46114</v>
      </c>
      <c r="B5131" t="s">
        <v>84</v>
      </c>
      <c r="F5131">
        <v>1250</v>
      </c>
      <c r="G5131">
        <v>1250</v>
      </c>
      <c r="H5131" s="6">
        <v>0</v>
      </c>
      <c r="I5131" s="6">
        <f t="shared" si="352"/>
        <v>-1250</v>
      </c>
      <c r="J5131" s="6"/>
      <c r="K5131" s="6">
        <f>H5131/50</f>
        <v>0</v>
      </c>
      <c r="Q5131" t="s">
        <v>85</v>
      </c>
      <c r="U5131">
        <v>2601487</v>
      </c>
      <c r="V5131" t="s">
        <v>2370</v>
      </c>
      <c r="W5131" t="s">
        <v>66</v>
      </c>
      <c r="X5131" t="s">
        <v>190</v>
      </c>
      <c r="Y5131" t="s">
        <v>191</v>
      </c>
      <c r="AF5131" t="s">
        <v>2370</v>
      </c>
      <c r="AG5131" t="s">
        <v>2371</v>
      </c>
      <c r="AH5131" t="s">
        <v>193</v>
      </c>
      <c r="AI5131">
        <v>860555190</v>
      </c>
      <c r="AM5131">
        <v>260001</v>
      </c>
      <c r="BA5131" s="6">
        <v>-1250</v>
      </c>
      <c r="BE5131">
        <f t="shared" si="349"/>
        <v>0</v>
      </c>
      <c r="BF5131" s="6">
        <f t="shared" si="350"/>
        <v>0</v>
      </c>
      <c r="BG5131" s="7" t="s">
        <v>71</v>
      </c>
      <c r="BH5131" t="e">
        <f>+VLOOKUP(AF5131,Sheet4!A:A,1,FALSE)</f>
        <v>#N/A</v>
      </c>
      <c r="BL5131" s="6">
        <v>0</v>
      </c>
      <c r="BM5131" s="59">
        <f t="shared" si="351"/>
        <v>0</v>
      </c>
      <c r="BN5131" t="s">
        <v>2372</v>
      </c>
    </row>
    <row r="5132" spans="1:67" ht="13" customHeight="1" x14ac:dyDescent="0.3">
      <c r="A5132" s="5">
        <v>46114</v>
      </c>
      <c r="B5132" t="s">
        <v>63</v>
      </c>
      <c r="F5132">
        <v>435</v>
      </c>
      <c r="G5132">
        <v>435</v>
      </c>
      <c r="H5132">
        <v>1425</v>
      </c>
      <c r="I5132" s="6">
        <v>990</v>
      </c>
      <c r="Q5132" t="s">
        <v>64</v>
      </c>
      <c r="U5132">
        <v>2601488</v>
      </c>
      <c r="V5132" t="s">
        <v>2373</v>
      </c>
      <c r="W5132" t="s">
        <v>169</v>
      </c>
      <c r="X5132" t="s">
        <v>241</v>
      </c>
      <c r="Y5132" t="s">
        <v>2374</v>
      </c>
      <c r="AF5132" t="s">
        <v>2373</v>
      </c>
      <c r="AG5132" t="s">
        <v>2375</v>
      </c>
      <c r="AH5132" t="s">
        <v>244</v>
      </c>
      <c r="AI5132">
        <v>861798330</v>
      </c>
      <c r="AM5132">
        <v>260001</v>
      </c>
      <c r="BE5132">
        <f t="shared" si="349"/>
        <v>0</v>
      </c>
      <c r="BF5132" s="6">
        <f t="shared" si="350"/>
        <v>-1425</v>
      </c>
      <c r="BG5132" s="7" t="s">
        <v>71</v>
      </c>
      <c r="BH5132" t="e">
        <f>+VLOOKUP(AF5132,Sheet4!A:A,1,FALSE)</f>
        <v>#N/A</v>
      </c>
      <c r="BL5132">
        <v>435</v>
      </c>
      <c r="BM5132" s="59">
        <f t="shared" si="351"/>
        <v>990</v>
      </c>
      <c r="BN5132" t="s">
        <v>2376</v>
      </c>
      <c r="BO5132" t="s">
        <v>101</v>
      </c>
    </row>
    <row r="5133" spans="1:67" ht="13" customHeight="1" x14ac:dyDescent="0.3">
      <c r="A5133" s="5">
        <v>46114</v>
      </c>
      <c r="B5133" t="s">
        <v>63</v>
      </c>
      <c r="F5133">
        <v>435</v>
      </c>
      <c r="G5133">
        <v>435</v>
      </c>
      <c r="H5133">
        <v>1425</v>
      </c>
      <c r="I5133" s="6">
        <v>990</v>
      </c>
      <c r="Q5133" t="s">
        <v>64</v>
      </c>
      <c r="U5133">
        <v>2601488</v>
      </c>
      <c r="V5133" t="s">
        <v>2373</v>
      </c>
      <c r="W5133" t="s">
        <v>169</v>
      </c>
      <c r="X5133" t="s">
        <v>241</v>
      </c>
      <c r="Y5133" t="s">
        <v>2377</v>
      </c>
      <c r="AF5133" t="s">
        <v>2373</v>
      </c>
      <c r="AG5133" t="s">
        <v>2375</v>
      </c>
      <c r="AH5133" t="s">
        <v>244</v>
      </c>
      <c r="AI5133">
        <v>861798330</v>
      </c>
      <c r="AM5133">
        <v>260001</v>
      </c>
      <c r="BE5133">
        <f t="shared" si="349"/>
        <v>0</v>
      </c>
      <c r="BF5133" s="6">
        <f t="shared" si="350"/>
        <v>-1425</v>
      </c>
      <c r="BG5133" s="7" t="s">
        <v>71</v>
      </c>
      <c r="BH5133" t="e">
        <f>+VLOOKUP(AF5133,Sheet4!A:A,1,FALSE)</f>
        <v>#N/A</v>
      </c>
      <c r="BL5133">
        <v>435</v>
      </c>
      <c r="BM5133" s="59">
        <f t="shared" si="351"/>
        <v>990</v>
      </c>
      <c r="BN5133" t="s">
        <v>2376</v>
      </c>
      <c r="BO5133" t="s">
        <v>101</v>
      </c>
    </row>
    <row r="5134" spans="1:67" ht="13" customHeight="1" x14ac:dyDescent="0.3">
      <c r="A5134" s="5">
        <v>46114</v>
      </c>
      <c r="B5134" t="s">
        <v>63</v>
      </c>
      <c r="F5134">
        <v>675</v>
      </c>
      <c r="G5134">
        <v>675</v>
      </c>
      <c r="H5134">
        <v>2220</v>
      </c>
      <c r="I5134" s="6">
        <v>1545</v>
      </c>
      <c r="Q5134" t="s">
        <v>64</v>
      </c>
      <c r="U5134">
        <v>2601488</v>
      </c>
      <c r="V5134" t="s">
        <v>2373</v>
      </c>
      <c r="W5134" t="s">
        <v>169</v>
      </c>
      <c r="X5134" t="s">
        <v>241</v>
      </c>
      <c r="Y5134" t="s">
        <v>2378</v>
      </c>
      <c r="AF5134" t="s">
        <v>2373</v>
      </c>
      <c r="AG5134" t="s">
        <v>2375</v>
      </c>
      <c r="AH5134" t="s">
        <v>244</v>
      </c>
      <c r="AI5134">
        <v>861798330</v>
      </c>
      <c r="AM5134">
        <v>260001</v>
      </c>
      <c r="BE5134">
        <f t="shared" si="349"/>
        <v>0</v>
      </c>
      <c r="BF5134" s="6">
        <f t="shared" si="350"/>
        <v>-2220</v>
      </c>
      <c r="BG5134" s="7" t="s">
        <v>71</v>
      </c>
      <c r="BH5134" t="e">
        <f>+VLOOKUP(AF5134,Sheet4!A:A,1,FALSE)</f>
        <v>#N/A</v>
      </c>
      <c r="BL5134">
        <v>675</v>
      </c>
      <c r="BM5134" s="59">
        <f t="shared" si="351"/>
        <v>1545</v>
      </c>
      <c r="BN5134" t="s">
        <v>2376</v>
      </c>
      <c r="BO5134" t="s">
        <v>101</v>
      </c>
    </row>
    <row r="5135" spans="1:67" ht="13" customHeight="1" x14ac:dyDescent="0.3">
      <c r="A5135" s="5">
        <v>46114</v>
      </c>
      <c r="B5135" t="s">
        <v>63</v>
      </c>
      <c r="F5135">
        <v>420</v>
      </c>
      <c r="G5135">
        <v>420</v>
      </c>
      <c r="H5135">
        <v>1380</v>
      </c>
      <c r="I5135" s="6">
        <v>960</v>
      </c>
      <c r="Q5135" t="s">
        <v>64</v>
      </c>
      <c r="U5135">
        <v>2601488</v>
      </c>
      <c r="V5135" t="s">
        <v>2373</v>
      </c>
      <c r="W5135" t="s">
        <v>169</v>
      </c>
      <c r="X5135" t="s">
        <v>241</v>
      </c>
      <c r="Y5135" t="s">
        <v>2379</v>
      </c>
      <c r="AF5135" t="s">
        <v>2373</v>
      </c>
      <c r="AG5135" t="s">
        <v>2375</v>
      </c>
      <c r="AH5135" t="s">
        <v>244</v>
      </c>
      <c r="AI5135">
        <v>861798330</v>
      </c>
      <c r="AM5135">
        <v>260001</v>
      </c>
      <c r="BE5135">
        <f t="shared" si="349"/>
        <v>0</v>
      </c>
      <c r="BF5135" s="6">
        <f t="shared" si="350"/>
        <v>-1380</v>
      </c>
      <c r="BG5135" s="7" t="s">
        <v>71</v>
      </c>
      <c r="BH5135" t="e">
        <f>+VLOOKUP(AF5135,Sheet4!A:A,1,FALSE)</f>
        <v>#N/A</v>
      </c>
      <c r="BL5135">
        <v>420</v>
      </c>
      <c r="BM5135" s="59">
        <f t="shared" si="351"/>
        <v>960</v>
      </c>
      <c r="BN5135" t="s">
        <v>2376</v>
      </c>
      <c r="BO5135" t="s">
        <v>101</v>
      </c>
    </row>
    <row r="5136" spans="1:67" ht="13" customHeight="1" x14ac:dyDescent="0.3">
      <c r="A5136" s="5">
        <v>46114</v>
      </c>
      <c r="B5136" t="s">
        <v>74</v>
      </c>
      <c r="F5136" s="8">
        <v>29</v>
      </c>
      <c r="G5136">
        <v>14.5</v>
      </c>
      <c r="H5136">
        <v>95</v>
      </c>
      <c r="I5136" s="6">
        <v>66</v>
      </c>
      <c r="Q5136" t="s">
        <v>75</v>
      </c>
      <c r="U5136">
        <v>2601488</v>
      </c>
      <c r="V5136" t="s">
        <v>2373</v>
      </c>
      <c r="W5136" t="s">
        <v>169</v>
      </c>
      <c r="X5136" t="s">
        <v>241</v>
      </c>
      <c r="Y5136" t="s">
        <v>2374</v>
      </c>
      <c r="AF5136" t="s">
        <v>2373</v>
      </c>
      <c r="AG5136" t="s">
        <v>2375</v>
      </c>
      <c r="AH5136" t="s">
        <v>244</v>
      </c>
      <c r="AI5136">
        <v>861798330</v>
      </c>
      <c r="AM5136">
        <v>260001</v>
      </c>
      <c r="BE5136">
        <f t="shared" si="349"/>
        <v>0</v>
      </c>
      <c r="BF5136" s="6">
        <f t="shared" si="350"/>
        <v>-95</v>
      </c>
      <c r="BG5136" s="7" t="s">
        <v>71</v>
      </c>
      <c r="BH5136" t="e">
        <f>+VLOOKUP(AF5136,Sheet4!A:A,1,FALSE)</f>
        <v>#N/A</v>
      </c>
      <c r="BL5136">
        <v>14.5</v>
      </c>
      <c r="BM5136" s="59">
        <f t="shared" si="351"/>
        <v>80.5</v>
      </c>
      <c r="BN5136" t="s">
        <v>2376</v>
      </c>
    </row>
    <row r="5137" spans="1:67" ht="13" customHeight="1" x14ac:dyDescent="0.3">
      <c r="A5137" s="5">
        <v>46114</v>
      </c>
      <c r="B5137" t="s">
        <v>74</v>
      </c>
      <c r="F5137" s="8">
        <v>29</v>
      </c>
      <c r="G5137">
        <v>14.5</v>
      </c>
      <c r="H5137">
        <v>95</v>
      </c>
      <c r="I5137" s="6">
        <v>66</v>
      </c>
      <c r="Q5137" t="s">
        <v>75</v>
      </c>
      <c r="U5137">
        <v>2601488</v>
      </c>
      <c r="V5137" t="s">
        <v>2373</v>
      </c>
      <c r="W5137" t="s">
        <v>169</v>
      </c>
      <c r="X5137" t="s">
        <v>241</v>
      </c>
      <c r="Y5137" t="s">
        <v>2377</v>
      </c>
      <c r="AF5137" t="s">
        <v>2373</v>
      </c>
      <c r="AG5137" t="s">
        <v>2375</v>
      </c>
      <c r="AH5137" t="s">
        <v>244</v>
      </c>
      <c r="AI5137">
        <v>861798330</v>
      </c>
      <c r="AM5137">
        <v>260001</v>
      </c>
      <c r="BE5137">
        <f t="shared" si="349"/>
        <v>0</v>
      </c>
      <c r="BF5137" s="6">
        <f t="shared" si="350"/>
        <v>-95</v>
      </c>
      <c r="BG5137" s="7" t="s">
        <v>71</v>
      </c>
      <c r="BH5137" t="e">
        <f>+VLOOKUP(AF5137,Sheet4!A:A,1,FALSE)</f>
        <v>#N/A</v>
      </c>
      <c r="BL5137">
        <v>14.5</v>
      </c>
      <c r="BM5137" s="59">
        <f t="shared" si="351"/>
        <v>80.5</v>
      </c>
      <c r="BN5137" t="s">
        <v>2376</v>
      </c>
    </row>
    <row r="5138" spans="1:67" ht="13" customHeight="1" x14ac:dyDescent="0.3">
      <c r="A5138" s="5">
        <v>46114</v>
      </c>
      <c r="B5138" t="s">
        <v>74</v>
      </c>
      <c r="F5138" s="8">
        <v>45</v>
      </c>
      <c r="G5138">
        <v>22.5</v>
      </c>
      <c r="H5138">
        <v>148</v>
      </c>
      <c r="I5138" s="6">
        <v>103</v>
      </c>
      <c r="Q5138" t="s">
        <v>75</v>
      </c>
      <c r="U5138">
        <v>2601488</v>
      </c>
      <c r="V5138" t="s">
        <v>2373</v>
      </c>
      <c r="W5138" t="s">
        <v>169</v>
      </c>
      <c r="X5138" t="s">
        <v>241</v>
      </c>
      <c r="Y5138" t="s">
        <v>2378</v>
      </c>
      <c r="AF5138" t="s">
        <v>2373</v>
      </c>
      <c r="AG5138" t="s">
        <v>2375</v>
      </c>
      <c r="AH5138" t="s">
        <v>244</v>
      </c>
      <c r="AI5138">
        <v>861798330</v>
      </c>
      <c r="AM5138">
        <v>260001</v>
      </c>
      <c r="BE5138">
        <f t="shared" si="349"/>
        <v>0</v>
      </c>
      <c r="BF5138" s="6">
        <f t="shared" si="350"/>
        <v>-148</v>
      </c>
      <c r="BG5138" s="7" t="s">
        <v>71</v>
      </c>
      <c r="BH5138" t="e">
        <f>+VLOOKUP(AF5138,Sheet4!A:A,1,FALSE)</f>
        <v>#N/A</v>
      </c>
      <c r="BL5138">
        <v>22.5</v>
      </c>
      <c r="BM5138" s="59">
        <f t="shared" si="351"/>
        <v>125.5</v>
      </c>
      <c r="BN5138" t="s">
        <v>2376</v>
      </c>
    </row>
    <row r="5139" spans="1:67" ht="13" customHeight="1" x14ac:dyDescent="0.3">
      <c r="A5139" s="5">
        <v>46114</v>
      </c>
      <c r="B5139" t="s">
        <v>74</v>
      </c>
      <c r="F5139" s="8">
        <v>28</v>
      </c>
      <c r="G5139">
        <v>14</v>
      </c>
      <c r="H5139">
        <v>92</v>
      </c>
      <c r="I5139" s="6">
        <v>64</v>
      </c>
      <c r="Q5139" t="s">
        <v>75</v>
      </c>
      <c r="U5139">
        <v>2601488</v>
      </c>
      <c r="V5139" t="s">
        <v>2373</v>
      </c>
      <c r="W5139" t="s">
        <v>169</v>
      </c>
      <c r="X5139" t="s">
        <v>241</v>
      </c>
      <c r="Y5139" t="s">
        <v>2379</v>
      </c>
      <c r="AF5139" t="s">
        <v>2373</v>
      </c>
      <c r="AG5139" t="s">
        <v>2375</v>
      </c>
      <c r="AH5139" t="s">
        <v>244</v>
      </c>
      <c r="AI5139">
        <v>861798330</v>
      </c>
      <c r="AM5139">
        <v>260001</v>
      </c>
      <c r="BE5139">
        <f t="shared" si="349"/>
        <v>0</v>
      </c>
      <c r="BF5139" s="6">
        <f t="shared" si="350"/>
        <v>-92</v>
      </c>
      <c r="BG5139" s="7" t="s">
        <v>71</v>
      </c>
      <c r="BH5139" t="e">
        <f>+VLOOKUP(AF5139,Sheet4!A:A,1,FALSE)</f>
        <v>#N/A</v>
      </c>
      <c r="BL5139">
        <v>14</v>
      </c>
      <c r="BM5139" s="59">
        <f t="shared" si="351"/>
        <v>78</v>
      </c>
      <c r="BN5139" t="s">
        <v>2376</v>
      </c>
    </row>
    <row r="5140" spans="1:67" ht="13" customHeight="1" x14ac:dyDescent="0.3">
      <c r="A5140" s="5">
        <v>46114</v>
      </c>
      <c r="B5140" t="s">
        <v>76</v>
      </c>
      <c r="F5140">
        <v>580</v>
      </c>
      <c r="G5140">
        <v>580</v>
      </c>
      <c r="H5140">
        <v>1900</v>
      </c>
      <c r="I5140" s="6">
        <v>1320</v>
      </c>
      <c r="Q5140" t="s">
        <v>77</v>
      </c>
      <c r="U5140">
        <v>2601488</v>
      </c>
      <c r="V5140" t="s">
        <v>2373</v>
      </c>
      <c r="W5140" t="s">
        <v>169</v>
      </c>
      <c r="X5140" t="s">
        <v>241</v>
      </c>
      <c r="Y5140" t="s">
        <v>2374</v>
      </c>
      <c r="AF5140" t="s">
        <v>2373</v>
      </c>
      <c r="AG5140" t="s">
        <v>2375</v>
      </c>
      <c r="AH5140" t="s">
        <v>244</v>
      </c>
      <c r="AI5140">
        <v>861798330</v>
      </c>
      <c r="AM5140">
        <v>260001</v>
      </c>
      <c r="BE5140">
        <f t="shared" si="349"/>
        <v>0</v>
      </c>
      <c r="BF5140" s="6">
        <f t="shared" si="350"/>
        <v>-1900</v>
      </c>
      <c r="BG5140" s="7" t="s">
        <v>71</v>
      </c>
      <c r="BH5140" t="e">
        <f>+VLOOKUP(AF5140,Sheet4!A:A,1,FALSE)</f>
        <v>#N/A</v>
      </c>
      <c r="BL5140">
        <v>580</v>
      </c>
      <c r="BM5140" s="59">
        <f t="shared" si="351"/>
        <v>1320</v>
      </c>
      <c r="BN5140" t="s">
        <v>2376</v>
      </c>
    </row>
    <row r="5141" spans="1:67" ht="13" customHeight="1" x14ac:dyDescent="0.3">
      <c r="A5141" s="5">
        <v>46114</v>
      </c>
      <c r="B5141" t="s">
        <v>76</v>
      </c>
      <c r="F5141">
        <v>580</v>
      </c>
      <c r="G5141">
        <v>580</v>
      </c>
      <c r="H5141">
        <v>1900</v>
      </c>
      <c r="I5141" s="6">
        <v>1320</v>
      </c>
      <c r="Q5141" t="s">
        <v>77</v>
      </c>
      <c r="U5141">
        <v>2601488</v>
      </c>
      <c r="V5141" t="s">
        <v>2373</v>
      </c>
      <c r="W5141" t="s">
        <v>169</v>
      </c>
      <c r="X5141" t="s">
        <v>241</v>
      </c>
      <c r="Y5141" t="s">
        <v>2377</v>
      </c>
      <c r="AF5141" t="s">
        <v>2373</v>
      </c>
      <c r="AG5141" t="s">
        <v>2375</v>
      </c>
      <c r="AH5141" t="s">
        <v>244</v>
      </c>
      <c r="AI5141">
        <v>861798330</v>
      </c>
      <c r="AM5141">
        <v>260001</v>
      </c>
      <c r="BE5141">
        <f t="shared" si="349"/>
        <v>0</v>
      </c>
      <c r="BF5141" s="6">
        <f t="shared" si="350"/>
        <v>-1900</v>
      </c>
      <c r="BG5141" s="7" t="s">
        <v>71</v>
      </c>
      <c r="BH5141" t="e">
        <f>+VLOOKUP(AF5141,Sheet4!A:A,1,FALSE)</f>
        <v>#N/A</v>
      </c>
      <c r="BL5141">
        <v>580</v>
      </c>
      <c r="BM5141" s="59">
        <f t="shared" si="351"/>
        <v>1320</v>
      </c>
      <c r="BN5141" t="s">
        <v>2376</v>
      </c>
    </row>
    <row r="5142" spans="1:67" ht="13" customHeight="1" x14ac:dyDescent="0.3">
      <c r="A5142" s="5">
        <v>46114</v>
      </c>
      <c r="B5142" t="s">
        <v>76</v>
      </c>
      <c r="F5142">
        <v>900</v>
      </c>
      <c r="G5142">
        <v>900</v>
      </c>
      <c r="H5142">
        <v>2960</v>
      </c>
      <c r="I5142" s="6">
        <v>2060</v>
      </c>
      <c r="Q5142" t="s">
        <v>77</v>
      </c>
      <c r="U5142">
        <v>2601488</v>
      </c>
      <c r="V5142" t="s">
        <v>2373</v>
      </c>
      <c r="W5142" t="s">
        <v>169</v>
      </c>
      <c r="X5142" t="s">
        <v>241</v>
      </c>
      <c r="Y5142" t="s">
        <v>2378</v>
      </c>
      <c r="AF5142" t="s">
        <v>2373</v>
      </c>
      <c r="AG5142" t="s">
        <v>2375</v>
      </c>
      <c r="AH5142" t="s">
        <v>244</v>
      </c>
      <c r="AI5142">
        <v>861798330</v>
      </c>
      <c r="AM5142">
        <v>260001</v>
      </c>
      <c r="BE5142">
        <f t="shared" si="349"/>
        <v>0</v>
      </c>
      <c r="BF5142" s="6">
        <f t="shared" si="350"/>
        <v>-2960</v>
      </c>
      <c r="BG5142" s="7" t="s">
        <v>71</v>
      </c>
      <c r="BH5142" t="e">
        <f>+VLOOKUP(AF5142,Sheet4!A:A,1,FALSE)</f>
        <v>#N/A</v>
      </c>
      <c r="BL5142">
        <v>900</v>
      </c>
      <c r="BM5142" s="59">
        <f t="shared" si="351"/>
        <v>2060</v>
      </c>
      <c r="BN5142" t="s">
        <v>2376</v>
      </c>
    </row>
    <row r="5143" spans="1:67" ht="13" customHeight="1" x14ac:dyDescent="0.3">
      <c r="A5143" s="5">
        <v>46114</v>
      </c>
      <c r="B5143" t="s">
        <v>76</v>
      </c>
      <c r="F5143">
        <v>560</v>
      </c>
      <c r="G5143">
        <v>560</v>
      </c>
      <c r="H5143">
        <v>1840</v>
      </c>
      <c r="I5143" s="6">
        <v>1280</v>
      </c>
      <c r="Q5143" t="s">
        <v>77</v>
      </c>
      <c r="U5143">
        <v>2601488</v>
      </c>
      <c r="V5143" t="s">
        <v>2373</v>
      </c>
      <c r="W5143" t="s">
        <v>169</v>
      </c>
      <c r="X5143" t="s">
        <v>241</v>
      </c>
      <c r="Y5143" t="s">
        <v>2379</v>
      </c>
      <c r="AF5143" t="s">
        <v>2373</v>
      </c>
      <c r="AG5143" t="s">
        <v>2375</v>
      </c>
      <c r="AH5143" t="s">
        <v>244</v>
      </c>
      <c r="AI5143">
        <v>861798330</v>
      </c>
      <c r="AM5143">
        <v>260001</v>
      </c>
      <c r="BE5143">
        <f t="shared" si="349"/>
        <v>0</v>
      </c>
      <c r="BF5143" s="6">
        <f t="shared" si="350"/>
        <v>-1840</v>
      </c>
      <c r="BG5143" s="7" t="s">
        <v>71</v>
      </c>
      <c r="BH5143" t="e">
        <f>+VLOOKUP(AF5143,Sheet4!A:A,1,FALSE)</f>
        <v>#N/A</v>
      </c>
      <c r="BL5143">
        <v>560</v>
      </c>
      <c r="BM5143" s="59">
        <f t="shared" si="351"/>
        <v>1280</v>
      </c>
      <c r="BN5143" t="s">
        <v>2376</v>
      </c>
    </row>
    <row r="5144" spans="1:67" ht="13" customHeight="1" x14ac:dyDescent="0.3">
      <c r="A5144" s="5">
        <v>46114</v>
      </c>
      <c r="B5144" t="s">
        <v>78</v>
      </c>
      <c r="F5144" s="8">
        <v>29</v>
      </c>
      <c r="G5144">
        <v>14.5</v>
      </c>
      <c r="H5144">
        <v>95</v>
      </c>
      <c r="I5144" s="6">
        <v>66</v>
      </c>
      <c r="Q5144" t="s">
        <v>79</v>
      </c>
      <c r="U5144">
        <v>2601488</v>
      </c>
      <c r="V5144" t="s">
        <v>2373</v>
      </c>
      <c r="W5144" t="s">
        <v>169</v>
      </c>
      <c r="X5144" t="s">
        <v>241</v>
      </c>
      <c r="Y5144" t="s">
        <v>2374</v>
      </c>
      <c r="AF5144" t="s">
        <v>2373</v>
      </c>
      <c r="AG5144" t="s">
        <v>2375</v>
      </c>
      <c r="AH5144" t="s">
        <v>244</v>
      </c>
      <c r="AI5144">
        <v>861798330</v>
      </c>
      <c r="AM5144">
        <v>260001</v>
      </c>
      <c r="BE5144">
        <f t="shared" si="349"/>
        <v>0</v>
      </c>
      <c r="BF5144" s="6">
        <f t="shared" si="350"/>
        <v>-95</v>
      </c>
      <c r="BG5144" s="7" t="s">
        <v>71</v>
      </c>
      <c r="BH5144" t="e">
        <f>+VLOOKUP(AF5144,Sheet4!A:A,1,FALSE)</f>
        <v>#N/A</v>
      </c>
      <c r="BL5144">
        <v>14.5</v>
      </c>
      <c r="BM5144" s="59">
        <f t="shared" si="351"/>
        <v>80.5</v>
      </c>
      <c r="BN5144" t="s">
        <v>2376</v>
      </c>
    </row>
    <row r="5145" spans="1:67" ht="13" customHeight="1" x14ac:dyDescent="0.3">
      <c r="A5145" s="5">
        <v>46114</v>
      </c>
      <c r="B5145" t="s">
        <v>78</v>
      </c>
      <c r="F5145" s="8">
        <v>29</v>
      </c>
      <c r="G5145">
        <v>14.5</v>
      </c>
      <c r="H5145">
        <v>95</v>
      </c>
      <c r="I5145" s="6">
        <v>66</v>
      </c>
      <c r="Q5145" t="s">
        <v>79</v>
      </c>
      <c r="U5145">
        <v>2601488</v>
      </c>
      <c r="V5145" t="s">
        <v>2373</v>
      </c>
      <c r="W5145" t="s">
        <v>169</v>
      </c>
      <c r="X5145" t="s">
        <v>241</v>
      </c>
      <c r="Y5145" t="s">
        <v>2377</v>
      </c>
      <c r="AF5145" t="s">
        <v>2373</v>
      </c>
      <c r="AG5145" t="s">
        <v>2375</v>
      </c>
      <c r="AH5145" t="s">
        <v>244</v>
      </c>
      <c r="AI5145">
        <v>861798330</v>
      </c>
      <c r="AM5145">
        <v>260001</v>
      </c>
      <c r="BE5145">
        <f t="shared" si="349"/>
        <v>0</v>
      </c>
      <c r="BF5145" s="6">
        <f t="shared" si="350"/>
        <v>-95</v>
      </c>
      <c r="BG5145" s="7" t="s">
        <v>71</v>
      </c>
      <c r="BH5145" t="e">
        <f>+VLOOKUP(AF5145,Sheet4!A:A,1,FALSE)</f>
        <v>#N/A</v>
      </c>
      <c r="BL5145">
        <v>14.5</v>
      </c>
      <c r="BM5145" s="59">
        <f t="shared" si="351"/>
        <v>80.5</v>
      </c>
      <c r="BN5145" t="s">
        <v>2376</v>
      </c>
    </row>
    <row r="5146" spans="1:67" ht="13" customHeight="1" x14ac:dyDescent="0.3">
      <c r="A5146" s="5">
        <v>46114</v>
      </c>
      <c r="B5146" t="s">
        <v>78</v>
      </c>
      <c r="F5146" s="8">
        <v>45</v>
      </c>
      <c r="G5146">
        <v>22.5</v>
      </c>
      <c r="H5146">
        <v>148</v>
      </c>
      <c r="I5146" s="6">
        <v>103</v>
      </c>
      <c r="Q5146" t="s">
        <v>79</v>
      </c>
      <c r="U5146">
        <v>2601488</v>
      </c>
      <c r="V5146" t="s">
        <v>2373</v>
      </c>
      <c r="W5146" t="s">
        <v>169</v>
      </c>
      <c r="X5146" t="s">
        <v>241</v>
      </c>
      <c r="Y5146" t="s">
        <v>2378</v>
      </c>
      <c r="AF5146" t="s">
        <v>2373</v>
      </c>
      <c r="AG5146" t="s">
        <v>2375</v>
      </c>
      <c r="AH5146" t="s">
        <v>244</v>
      </c>
      <c r="AI5146">
        <v>861798330</v>
      </c>
      <c r="AM5146">
        <v>260001</v>
      </c>
      <c r="BE5146">
        <f t="shared" si="349"/>
        <v>0</v>
      </c>
      <c r="BF5146" s="6">
        <f t="shared" si="350"/>
        <v>-148</v>
      </c>
      <c r="BG5146" s="7" t="s">
        <v>71</v>
      </c>
      <c r="BH5146" t="e">
        <f>+VLOOKUP(AF5146,Sheet4!A:A,1,FALSE)</f>
        <v>#N/A</v>
      </c>
      <c r="BL5146">
        <v>22.5</v>
      </c>
      <c r="BM5146" s="59">
        <f t="shared" si="351"/>
        <v>125.5</v>
      </c>
      <c r="BN5146" t="s">
        <v>2376</v>
      </c>
    </row>
    <row r="5147" spans="1:67" ht="13" customHeight="1" x14ac:dyDescent="0.3">
      <c r="A5147" s="5">
        <v>46114</v>
      </c>
      <c r="B5147" t="s">
        <v>78</v>
      </c>
      <c r="F5147" s="8">
        <v>28</v>
      </c>
      <c r="G5147">
        <v>14</v>
      </c>
      <c r="H5147">
        <v>92</v>
      </c>
      <c r="I5147" s="6">
        <v>64</v>
      </c>
      <c r="Q5147" t="s">
        <v>79</v>
      </c>
      <c r="U5147">
        <v>2601488</v>
      </c>
      <c r="V5147" t="s">
        <v>2373</v>
      </c>
      <c r="W5147" t="s">
        <v>169</v>
      </c>
      <c r="X5147" t="s">
        <v>241</v>
      </c>
      <c r="Y5147" t="s">
        <v>2379</v>
      </c>
      <c r="AF5147" t="s">
        <v>2373</v>
      </c>
      <c r="AG5147" t="s">
        <v>2375</v>
      </c>
      <c r="AH5147" t="s">
        <v>244</v>
      </c>
      <c r="AI5147">
        <v>861798330</v>
      </c>
      <c r="AM5147">
        <v>260001</v>
      </c>
      <c r="BE5147">
        <f t="shared" si="349"/>
        <v>0</v>
      </c>
      <c r="BF5147" s="6">
        <f t="shared" si="350"/>
        <v>-92</v>
      </c>
      <c r="BG5147" s="7" t="s">
        <v>71</v>
      </c>
      <c r="BH5147" t="e">
        <f>+VLOOKUP(AF5147,Sheet4!A:A,1,FALSE)</f>
        <v>#N/A</v>
      </c>
      <c r="BL5147">
        <v>14</v>
      </c>
      <c r="BM5147" s="59">
        <f t="shared" si="351"/>
        <v>78</v>
      </c>
      <c r="BN5147" t="s">
        <v>2376</v>
      </c>
    </row>
    <row r="5148" spans="1:67" ht="13" customHeight="1" x14ac:dyDescent="0.3">
      <c r="A5148" s="5">
        <v>46114</v>
      </c>
      <c r="B5148" t="s">
        <v>80</v>
      </c>
      <c r="F5148">
        <v>362.5</v>
      </c>
      <c r="G5148">
        <v>362.5</v>
      </c>
      <c r="H5148">
        <v>1187.5</v>
      </c>
      <c r="I5148" s="6">
        <v>825</v>
      </c>
      <c r="Q5148" t="s">
        <v>81</v>
      </c>
      <c r="U5148">
        <v>2601488</v>
      </c>
      <c r="V5148" t="s">
        <v>2373</v>
      </c>
      <c r="W5148" t="s">
        <v>169</v>
      </c>
      <c r="X5148" t="s">
        <v>241</v>
      </c>
      <c r="Y5148" t="s">
        <v>2374</v>
      </c>
      <c r="AF5148" t="s">
        <v>2373</v>
      </c>
      <c r="AG5148" t="s">
        <v>2375</v>
      </c>
      <c r="AH5148" t="s">
        <v>244</v>
      </c>
      <c r="AI5148">
        <v>861798330</v>
      </c>
      <c r="AM5148">
        <v>260001</v>
      </c>
      <c r="BE5148">
        <f t="shared" si="349"/>
        <v>0</v>
      </c>
      <c r="BF5148" s="6">
        <f t="shared" si="350"/>
        <v>-1187.5</v>
      </c>
      <c r="BG5148" s="7" t="s">
        <v>71</v>
      </c>
      <c r="BH5148" t="e">
        <f>+VLOOKUP(AF5148,Sheet4!A:A,1,FALSE)</f>
        <v>#N/A</v>
      </c>
      <c r="BL5148">
        <v>362.5</v>
      </c>
      <c r="BM5148" s="59">
        <f t="shared" si="351"/>
        <v>825</v>
      </c>
      <c r="BN5148" t="s">
        <v>2376</v>
      </c>
    </row>
    <row r="5149" spans="1:67" ht="13" customHeight="1" x14ac:dyDescent="0.3">
      <c r="A5149" s="5">
        <v>46114</v>
      </c>
      <c r="B5149" t="s">
        <v>80</v>
      </c>
      <c r="F5149">
        <v>362.5</v>
      </c>
      <c r="G5149">
        <v>362.5</v>
      </c>
      <c r="H5149">
        <v>1187.5</v>
      </c>
      <c r="I5149" s="6">
        <v>825</v>
      </c>
      <c r="Q5149" t="s">
        <v>81</v>
      </c>
      <c r="U5149">
        <v>2601488</v>
      </c>
      <c r="V5149" t="s">
        <v>2373</v>
      </c>
      <c r="W5149" t="s">
        <v>169</v>
      </c>
      <c r="X5149" t="s">
        <v>241</v>
      </c>
      <c r="Y5149" t="s">
        <v>2377</v>
      </c>
      <c r="AF5149" t="s">
        <v>2373</v>
      </c>
      <c r="AG5149" t="s">
        <v>2375</v>
      </c>
      <c r="AH5149" t="s">
        <v>244</v>
      </c>
      <c r="AI5149">
        <v>861798330</v>
      </c>
      <c r="AM5149">
        <v>260001</v>
      </c>
      <c r="BE5149">
        <f t="shared" si="349"/>
        <v>0</v>
      </c>
      <c r="BF5149" s="6">
        <f t="shared" si="350"/>
        <v>-1187.5</v>
      </c>
      <c r="BG5149" s="7" t="s">
        <v>71</v>
      </c>
      <c r="BH5149" t="e">
        <f>+VLOOKUP(AF5149,Sheet4!A:A,1,FALSE)</f>
        <v>#N/A</v>
      </c>
      <c r="BL5149">
        <v>362.5</v>
      </c>
      <c r="BM5149" s="59">
        <f t="shared" si="351"/>
        <v>825</v>
      </c>
      <c r="BN5149" t="s">
        <v>2376</v>
      </c>
    </row>
    <row r="5150" spans="1:67" ht="13" customHeight="1" x14ac:dyDescent="0.3">
      <c r="A5150" s="5">
        <v>46114</v>
      </c>
      <c r="B5150" t="s">
        <v>80</v>
      </c>
      <c r="F5150">
        <v>562.5</v>
      </c>
      <c r="G5150">
        <v>562.5</v>
      </c>
      <c r="H5150">
        <v>1850</v>
      </c>
      <c r="I5150" s="6">
        <v>1287.5</v>
      </c>
      <c r="Q5150" t="s">
        <v>81</v>
      </c>
      <c r="U5150">
        <v>2601488</v>
      </c>
      <c r="V5150" t="s">
        <v>2373</v>
      </c>
      <c r="W5150" t="s">
        <v>169</v>
      </c>
      <c r="X5150" t="s">
        <v>241</v>
      </c>
      <c r="Y5150" t="s">
        <v>2378</v>
      </c>
      <c r="AF5150" t="s">
        <v>2373</v>
      </c>
      <c r="AG5150" t="s">
        <v>2375</v>
      </c>
      <c r="AH5150" t="s">
        <v>244</v>
      </c>
      <c r="AI5150">
        <v>861798330</v>
      </c>
      <c r="AM5150">
        <v>260001</v>
      </c>
      <c r="BE5150">
        <f t="shared" si="349"/>
        <v>0</v>
      </c>
      <c r="BF5150" s="6">
        <f t="shared" si="350"/>
        <v>-1850</v>
      </c>
      <c r="BG5150" s="7" t="s">
        <v>71</v>
      </c>
      <c r="BH5150" t="e">
        <f>+VLOOKUP(AF5150,Sheet4!A:A,1,FALSE)</f>
        <v>#N/A</v>
      </c>
      <c r="BL5150">
        <v>562.5</v>
      </c>
      <c r="BM5150" s="59">
        <f t="shared" si="351"/>
        <v>1287.5</v>
      </c>
      <c r="BN5150" t="s">
        <v>2376</v>
      </c>
    </row>
    <row r="5151" spans="1:67" ht="13" customHeight="1" x14ac:dyDescent="0.3">
      <c r="A5151" s="5">
        <v>46114</v>
      </c>
      <c r="B5151" t="s">
        <v>80</v>
      </c>
      <c r="F5151">
        <v>350</v>
      </c>
      <c r="G5151">
        <v>350</v>
      </c>
      <c r="H5151">
        <v>1150</v>
      </c>
      <c r="I5151" s="6">
        <v>800</v>
      </c>
      <c r="Q5151" t="s">
        <v>81</v>
      </c>
      <c r="U5151">
        <v>2601488</v>
      </c>
      <c r="V5151" t="s">
        <v>2373</v>
      </c>
      <c r="W5151" t="s">
        <v>169</v>
      </c>
      <c r="X5151" t="s">
        <v>241</v>
      </c>
      <c r="Y5151" t="s">
        <v>2379</v>
      </c>
      <c r="AF5151" t="s">
        <v>2373</v>
      </c>
      <c r="AG5151" t="s">
        <v>2375</v>
      </c>
      <c r="AH5151" t="s">
        <v>244</v>
      </c>
      <c r="AI5151">
        <v>861798330</v>
      </c>
      <c r="AM5151">
        <v>260001</v>
      </c>
      <c r="BE5151">
        <f t="shared" si="349"/>
        <v>0</v>
      </c>
      <c r="BF5151" s="6">
        <f t="shared" si="350"/>
        <v>-1150</v>
      </c>
      <c r="BG5151" s="7" t="s">
        <v>71</v>
      </c>
      <c r="BH5151" t="e">
        <f>+VLOOKUP(AF5151,Sheet4!A:A,1,FALSE)</f>
        <v>#N/A</v>
      </c>
      <c r="BL5151">
        <v>350</v>
      </c>
      <c r="BM5151" s="59">
        <f t="shared" si="351"/>
        <v>800</v>
      </c>
      <c r="BN5151" t="s">
        <v>2376</v>
      </c>
    </row>
    <row r="5152" spans="1:67" ht="13" customHeight="1" x14ac:dyDescent="0.3">
      <c r="A5152" s="5">
        <v>46114</v>
      </c>
      <c r="B5152" t="s">
        <v>63</v>
      </c>
      <c r="F5152">
        <v>1230</v>
      </c>
      <c r="G5152">
        <v>1230</v>
      </c>
      <c r="H5152">
        <v>1650</v>
      </c>
      <c r="I5152" s="6">
        <v>420</v>
      </c>
      <c r="Q5152" t="s">
        <v>64</v>
      </c>
      <c r="U5152">
        <v>2601489</v>
      </c>
      <c r="V5152" t="s">
        <v>2380</v>
      </c>
      <c r="W5152" t="s">
        <v>94</v>
      </c>
      <c r="X5152" t="s">
        <v>449</v>
      </c>
      <c r="Y5152" t="s">
        <v>2381</v>
      </c>
      <c r="AF5152" t="s">
        <v>2380</v>
      </c>
      <c r="AG5152" t="s">
        <v>2382</v>
      </c>
      <c r="AH5152" t="s">
        <v>452</v>
      </c>
      <c r="AI5152">
        <v>841531551</v>
      </c>
      <c r="AM5152">
        <v>260001</v>
      </c>
      <c r="BE5152">
        <f t="shared" si="349"/>
        <v>0</v>
      </c>
      <c r="BF5152" s="6">
        <f t="shared" si="350"/>
        <v>-1650</v>
      </c>
      <c r="BG5152" s="7" t="s">
        <v>71</v>
      </c>
      <c r="BH5152" t="e">
        <f>+VLOOKUP(AF5152,Sheet4!A:A,1,FALSE)</f>
        <v>#N/A</v>
      </c>
      <c r="BL5152">
        <v>1230</v>
      </c>
      <c r="BM5152" s="59">
        <f t="shared" si="351"/>
        <v>420</v>
      </c>
      <c r="BN5152" t="s">
        <v>2383</v>
      </c>
      <c r="BO5152" t="s">
        <v>116</v>
      </c>
    </row>
    <row r="5153" spans="1:67" ht="13" customHeight="1" x14ac:dyDescent="0.3">
      <c r="A5153" s="5">
        <v>46114</v>
      </c>
      <c r="B5153" t="s">
        <v>63</v>
      </c>
      <c r="F5153">
        <v>240</v>
      </c>
      <c r="G5153">
        <v>240</v>
      </c>
      <c r="H5153">
        <v>315</v>
      </c>
      <c r="I5153" s="6">
        <v>75</v>
      </c>
      <c r="Q5153" t="s">
        <v>64</v>
      </c>
      <c r="U5153">
        <v>2601489</v>
      </c>
      <c r="V5153" t="s">
        <v>2380</v>
      </c>
      <c r="W5153" t="s">
        <v>94</v>
      </c>
      <c r="X5153" t="s">
        <v>449</v>
      </c>
      <c r="Y5153" t="s">
        <v>2384</v>
      </c>
      <c r="AF5153" t="s">
        <v>2380</v>
      </c>
      <c r="AG5153" t="s">
        <v>2382</v>
      </c>
      <c r="AH5153" t="s">
        <v>452</v>
      </c>
      <c r="AI5153">
        <v>841531551</v>
      </c>
      <c r="AM5153">
        <v>260001</v>
      </c>
      <c r="BE5153">
        <f t="shared" si="349"/>
        <v>0</v>
      </c>
      <c r="BF5153" s="6">
        <f t="shared" si="350"/>
        <v>-315</v>
      </c>
      <c r="BG5153" s="7" t="s">
        <v>71</v>
      </c>
      <c r="BH5153" t="e">
        <f>+VLOOKUP(AF5153,Sheet4!A:A,1,FALSE)</f>
        <v>#N/A</v>
      </c>
      <c r="BL5153">
        <v>240</v>
      </c>
      <c r="BM5153" s="59">
        <f t="shared" si="351"/>
        <v>75</v>
      </c>
      <c r="BN5153" t="s">
        <v>2383</v>
      </c>
      <c r="BO5153" t="s">
        <v>116</v>
      </c>
    </row>
    <row r="5154" spans="1:67" ht="13" customHeight="1" x14ac:dyDescent="0.3">
      <c r="A5154" s="5">
        <v>46114</v>
      </c>
      <c r="B5154" t="s">
        <v>63</v>
      </c>
      <c r="F5154">
        <v>285</v>
      </c>
      <c r="G5154">
        <v>285</v>
      </c>
      <c r="H5154">
        <v>375</v>
      </c>
      <c r="I5154" s="6">
        <v>90</v>
      </c>
      <c r="Q5154" t="s">
        <v>64</v>
      </c>
      <c r="U5154">
        <v>2601489</v>
      </c>
      <c r="V5154" t="s">
        <v>2380</v>
      </c>
      <c r="W5154" t="s">
        <v>94</v>
      </c>
      <c r="X5154" t="s">
        <v>449</v>
      </c>
      <c r="Y5154" t="s">
        <v>2385</v>
      </c>
      <c r="AF5154" t="s">
        <v>2380</v>
      </c>
      <c r="AG5154" t="s">
        <v>2382</v>
      </c>
      <c r="AH5154" t="s">
        <v>452</v>
      </c>
      <c r="AI5154">
        <v>841531551</v>
      </c>
      <c r="AM5154">
        <v>260001</v>
      </c>
      <c r="BE5154">
        <f t="shared" si="349"/>
        <v>0</v>
      </c>
      <c r="BF5154" s="6">
        <f t="shared" si="350"/>
        <v>-375</v>
      </c>
      <c r="BG5154" s="7" t="s">
        <v>71</v>
      </c>
      <c r="BH5154" t="e">
        <f>+VLOOKUP(AF5154,Sheet4!A:A,1,FALSE)</f>
        <v>#N/A</v>
      </c>
      <c r="BL5154">
        <v>285</v>
      </c>
      <c r="BM5154" s="59">
        <f t="shared" si="351"/>
        <v>90</v>
      </c>
      <c r="BN5154" t="s">
        <v>2383</v>
      </c>
      <c r="BO5154" t="s">
        <v>116</v>
      </c>
    </row>
    <row r="5155" spans="1:67" ht="13" customHeight="1" x14ac:dyDescent="0.3">
      <c r="A5155" s="5">
        <v>46114</v>
      </c>
      <c r="B5155" t="s">
        <v>63</v>
      </c>
      <c r="F5155">
        <v>915</v>
      </c>
      <c r="G5155">
        <v>915</v>
      </c>
      <c r="H5155">
        <v>1230</v>
      </c>
      <c r="I5155" s="6">
        <v>315</v>
      </c>
      <c r="Q5155" t="s">
        <v>64</v>
      </c>
      <c r="U5155">
        <v>2601489</v>
      </c>
      <c r="V5155" t="s">
        <v>2380</v>
      </c>
      <c r="W5155" t="s">
        <v>94</v>
      </c>
      <c r="X5155" t="s">
        <v>449</v>
      </c>
      <c r="Y5155" t="s">
        <v>2386</v>
      </c>
      <c r="AF5155" t="s">
        <v>2380</v>
      </c>
      <c r="AG5155" t="s">
        <v>2382</v>
      </c>
      <c r="AH5155" t="s">
        <v>452</v>
      </c>
      <c r="AI5155">
        <v>841531551</v>
      </c>
      <c r="AM5155">
        <v>260001</v>
      </c>
      <c r="BE5155">
        <f t="shared" si="349"/>
        <v>0</v>
      </c>
      <c r="BF5155" s="6">
        <f t="shared" si="350"/>
        <v>-1230</v>
      </c>
      <c r="BG5155" s="7" t="s">
        <v>71</v>
      </c>
      <c r="BH5155" t="e">
        <f>+VLOOKUP(AF5155,Sheet4!A:A,1,FALSE)</f>
        <v>#N/A</v>
      </c>
      <c r="BL5155">
        <v>915</v>
      </c>
      <c r="BM5155" s="59">
        <f t="shared" si="351"/>
        <v>315</v>
      </c>
      <c r="BN5155" t="s">
        <v>2383</v>
      </c>
      <c r="BO5155" t="s">
        <v>116</v>
      </c>
    </row>
    <row r="5156" spans="1:67" ht="13" customHeight="1" x14ac:dyDescent="0.3">
      <c r="A5156" s="5">
        <v>46114</v>
      </c>
      <c r="B5156" t="s">
        <v>63</v>
      </c>
      <c r="F5156">
        <v>135</v>
      </c>
      <c r="G5156">
        <v>135</v>
      </c>
      <c r="H5156">
        <v>180</v>
      </c>
      <c r="I5156" s="6">
        <v>45</v>
      </c>
      <c r="Q5156" t="s">
        <v>64</v>
      </c>
      <c r="U5156">
        <v>2601489</v>
      </c>
      <c r="V5156" t="s">
        <v>2380</v>
      </c>
      <c r="W5156" t="s">
        <v>94</v>
      </c>
      <c r="X5156" t="s">
        <v>449</v>
      </c>
      <c r="Y5156" t="s">
        <v>1047</v>
      </c>
      <c r="AF5156" t="s">
        <v>2380</v>
      </c>
      <c r="AG5156" t="s">
        <v>2382</v>
      </c>
      <c r="AH5156" t="s">
        <v>452</v>
      </c>
      <c r="AI5156">
        <v>841531551</v>
      </c>
      <c r="AM5156">
        <v>260001</v>
      </c>
      <c r="BE5156">
        <f t="shared" si="349"/>
        <v>0</v>
      </c>
      <c r="BF5156" s="6">
        <f t="shared" si="350"/>
        <v>-180</v>
      </c>
      <c r="BG5156" s="7" t="s">
        <v>71</v>
      </c>
      <c r="BH5156" t="e">
        <f>+VLOOKUP(AF5156,Sheet4!A:A,1,FALSE)</f>
        <v>#N/A</v>
      </c>
      <c r="BL5156">
        <v>135</v>
      </c>
      <c r="BM5156" s="59">
        <f t="shared" si="351"/>
        <v>45</v>
      </c>
      <c r="BN5156" t="s">
        <v>2383</v>
      </c>
      <c r="BO5156" t="s">
        <v>116</v>
      </c>
    </row>
    <row r="5157" spans="1:67" ht="13" customHeight="1" x14ac:dyDescent="0.3">
      <c r="A5157" s="5">
        <v>46114</v>
      </c>
      <c r="B5157" t="s">
        <v>63</v>
      </c>
      <c r="F5157">
        <v>735</v>
      </c>
      <c r="G5157">
        <v>735</v>
      </c>
      <c r="H5157">
        <v>990</v>
      </c>
      <c r="I5157" s="6">
        <v>255</v>
      </c>
      <c r="Q5157" t="s">
        <v>64</v>
      </c>
      <c r="U5157">
        <v>2601489</v>
      </c>
      <c r="V5157" t="s">
        <v>2380</v>
      </c>
      <c r="W5157" t="s">
        <v>94</v>
      </c>
      <c r="X5157" t="s">
        <v>449</v>
      </c>
      <c r="Y5157" t="s">
        <v>2387</v>
      </c>
      <c r="AF5157" t="s">
        <v>2380</v>
      </c>
      <c r="AG5157" t="s">
        <v>2382</v>
      </c>
      <c r="AH5157" t="s">
        <v>452</v>
      </c>
      <c r="AI5157">
        <v>841531551</v>
      </c>
      <c r="AM5157">
        <v>260001</v>
      </c>
      <c r="BE5157">
        <f t="shared" si="349"/>
        <v>0</v>
      </c>
      <c r="BF5157" s="6">
        <f t="shared" si="350"/>
        <v>-990</v>
      </c>
      <c r="BG5157" s="7" t="s">
        <v>71</v>
      </c>
      <c r="BH5157" t="e">
        <f>+VLOOKUP(AF5157,Sheet4!A:A,1,FALSE)</f>
        <v>#N/A</v>
      </c>
      <c r="BL5157">
        <v>735</v>
      </c>
      <c r="BM5157" s="59">
        <f t="shared" si="351"/>
        <v>255</v>
      </c>
      <c r="BN5157" t="s">
        <v>2383</v>
      </c>
      <c r="BO5157" t="s">
        <v>116</v>
      </c>
    </row>
    <row r="5158" spans="1:67" ht="13" customHeight="1" x14ac:dyDescent="0.3">
      <c r="A5158" s="5">
        <v>46114</v>
      </c>
      <c r="B5158" t="s">
        <v>63</v>
      </c>
      <c r="F5158">
        <v>1275</v>
      </c>
      <c r="G5158">
        <v>1275</v>
      </c>
      <c r="H5158">
        <v>1710</v>
      </c>
      <c r="I5158" s="6">
        <v>435</v>
      </c>
      <c r="Q5158" t="s">
        <v>64</v>
      </c>
      <c r="U5158">
        <v>2601489</v>
      </c>
      <c r="V5158" t="s">
        <v>2380</v>
      </c>
      <c r="W5158" t="s">
        <v>94</v>
      </c>
      <c r="X5158" t="s">
        <v>449</v>
      </c>
      <c r="Y5158" t="s">
        <v>2388</v>
      </c>
      <c r="AF5158" t="s">
        <v>2380</v>
      </c>
      <c r="AG5158" t="s">
        <v>2382</v>
      </c>
      <c r="AH5158" t="s">
        <v>452</v>
      </c>
      <c r="AI5158">
        <v>841531551</v>
      </c>
      <c r="AM5158">
        <v>260001</v>
      </c>
      <c r="BE5158">
        <f t="shared" si="349"/>
        <v>0</v>
      </c>
      <c r="BF5158" s="6">
        <f t="shared" si="350"/>
        <v>-1710</v>
      </c>
      <c r="BG5158" s="7" t="s">
        <v>71</v>
      </c>
      <c r="BH5158" t="e">
        <f>+VLOOKUP(AF5158,Sheet4!A:A,1,FALSE)</f>
        <v>#N/A</v>
      </c>
      <c r="BL5158">
        <v>1275</v>
      </c>
      <c r="BM5158" s="59">
        <f t="shared" si="351"/>
        <v>435</v>
      </c>
      <c r="BN5158" t="s">
        <v>2383</v>
      </c>
      <c r="BO5158" t="s">
        <v>116</v>
      </c>
    </row>
    <row r="5159" spans="1:67" ht="13" customHeight="1" x14ac:dyDescent="0.3">
      <c r="A5159" s="5">
        <v>46114</v>
      </c>
      <c r="B5159" t="s">
        <v>63</v>
      </c>
      <c r="F5159">
        <v>105</v>
      </c>
      <c r="G5159">
        <v>105</v>
      </c>
      <c r="H5159">
        <v>135</v>
      </c>
      <c r="I5159" s="6">
        <v>30</v>
      </c>
      <c r="Q5159" t="s">
        <v>64</v>
      </c>
      <c r="U5159">
        <v>2601489</v>
      </c>
      <c r="V5159" t="s">
        <v>2380</v>
      </c>
      <c r="W5159" t="s">
        <v>94</v>
      </c>
      <c r="X5159" t="s">
        <v>449</v>
      </c>
      <c r="Y5159" t="s">
        <v>2389</v>
      </c>
      <c r="AF5159" t="s">
        <v>2380</v>
      </c>
      <c r="AG5159" t="s">
        <v>2382</v>
      </c>
      <c r="AH5159" t="s">
        <v>452</v>
      </c>
      <c r="AI5159">
        <v>841531551</v>
      </c>
      <c r="AM5159">
        <v>260001</v>
      </c>
      <c r="BE5159">
        <f t="shared" si="349"/>
        <v>0</v>
      </c>
      <c r="BF5159" s="6">
        <f t="shared" si="350"/>
        <v>-135</v>
      </c>
      <c r="BG5159" s="7" t="s">
        <v>71</v>
      </c>
      <c r="BH5159" t="e">
        <f>+VLOOKUP(AF5159,Sheet4!A:A,1,FALSE)</f>
        <v>#N/A</v>
      </c>
      <c r="BL5159">
        <v>105</v>
      </c>
      <c r="BM5159" s="59">
        <f t="shared" si="351"/>
        <v>30</v>
      </c>
      <c r="BN5159" t="s">
        <v>2383</v>
      </c>
      <c r="BO5159" t="s">
        <v>116</v>
      </c>
    </row>
    <row r="5160" spans="1:67" ht="13" customHeight="1" x14ac:dyDescent="0.3">
      <c r="A5160" s="5">
        <v>46114</v>
      </c>
      <c r="B5160" t="s">
        <v>63</v>
      </c>
      <c r="F5160">
        <v>705</v>
      </c>
      <c r="G5160">
        <v>705</v>
      </c>
      <c r="H5160">
        <v>945</v>
      </c>
      <c r="I5160" s="6">
        <v>240</v>
      </c>
      <c r="Q5160" t="s">
        <v>64</v>
      </c>
      <c r="U5160">
        <v>2601489</v>
      </c>
      <c r="V5160" t="s">
        <v>2380</v>
      </c>
      <c r="W5160" t="s">
        <v>94</v>
      </c>
      <c r="X5160" t="s">
        <v>449</v>
      </c>
      <c r="Y5160" t="s">
        <v>2390</v>
      </c>
      <c r="AF5160" t="s">
        <v>2380</v>
      </c>
      <c r="AG5160" t="s">
        <v>2382</v>
      </c>
      <c r="AH5160" t="s">
        <v>452</v>
      </c>
      <c r="AI5160">
        <v>841531551</v>
      </c>
      <c r="AM5160">
        <v>260001</v>
      </c>
      <c r="BE5160">
        <f t="shared" si="349"/>
        <v>0</v>
      </c>
      <c r="BF5160" s="6">
        <f t="shared" si="350"/>
        <v>-945</v>
      </c>
      <c r="BG5160" s="7" t="s">
        <v>71</v>
      </c>
      <c r="BH5160" t="e">
        <f>+VLOOKUP(AF5160,Sheet4!A:A,1,FALSE)</f>
        <v>#N/A</v>
      </c>
      <c r="BL5160">
        <v>705</v>
      </c>
      <c r="BM5160" s="59">
        <f t="shared" si="351"/>
        <v>240</v>
      </c>
      <c r="BN5160" t="s">
        <v>2383</v>
      </c>
      <c r="BO5160" t="s">
        <v>116</v>
      </c>
    </row>
    <row r="5161" spans="1:67" ht="13" customHeight="1" x14ac:dyDescent="0.3">
      <c r="A5161" s="5">
        <v>46114</v>
      </c>
      <c r="B5161" t="s">
        <v>63</v>
      </c>
      <c r="F5161">
        <v>450</v>
      </c>
      <c r="G5161">
        <v>450</v>
      </c>
      <c r="H5161">
        <v>600</v>
      </c>
      <c r="I5161" s="6">
        <v>150</v>
      </c>
      <c r="Q5161" t="s">
        <v>64</v>
      </c>
      <c r="U5161">
        <v>2601489</v>
      </c>
      <c r="V5161" t="s">
        <v>2380</v>
      </c>
      <c r="W5161" t="s">
        <v>94</v>
      </c>
      <c r="X5161" t="s">
        <v>449</v>
      </c>
      <c r="Y5161" t="s">
        <v>2391</v>
      </c>
      <c r="AF5161" t="s">
        <v>2380</v>
      </c>
      <c r="AG5161" t="s">
        <v>2382</v>
      </c>
      <c r="AH5161" t="s">
        <v>452</v>
      </c>
      <c r="AI5161">
        <v>841531551</v>
      </c>
      <c r="AM5161">
        <v>260001</v>
      </c>
      <c r="BE5161">
        <f t="shared" si="349"/>
        <v>0</v>
      </c>
      <c r="BF5161" s="6">
        <f t="shared" si="350"/>
        <v>-600</v>
      </c>
      <c r="BG5161" s="7" t="s">
        <v>71</v>
      </c>
      <c r="BH5161" t="e">
        <f>+VLOOKUP(AF5161,Sheet4!A:A,1,FALSE)</f>
        <v>#N/A</v>
      </c>
      <c r="BL5161">
        <v>450</v>
      </c>
      <c r="BM5161" s="59">
        <f t="shared" si="351"/>
        <v>150</v>
      </c>
      <c r="BN5161" t="s">
        <v>2383</v>
      </c>
      <c r="BO5161" t="s">
        <v>116</v>
      </c>
    </row>
    <row r="5162" spans="1:67" ht="13" customHeight="1" x14ac:dyDescent="0.3">
      <c r="A5162" s="5">
        <v>46114</v>
      </c>
      <c r="B5162" t="s">
        <v>63</v>
      </c>
      <c r="F5162">
        <v>330</v>
      </c>
      <c r="G5162">
        <v>330</v>
      </c>
      <c r="H5162">
        <v>435</v>
      </c>
      <c r="I5162" s="6">
        <v>105</v>
      </c>
      <c r="Q5162" t="s">
        <v>64</v>
      </c>
      <c r="U5162">
        <v>2601489</v>
      </c>
      <c r="V5162" t="s">
        <v>2380</v>
      </c>
      <c r="W5162" t="s">
        <v>94</v>
      </c>
      <c r="X5162" t="s">
        <v>449</v>
      </c>
      <c r="Y5162" t="s">
        <v>2392</v>
      </c>
      <c r="AF5162" t="s">
        <v>2380</v>
      </c>
      <c r="AG5162" t="s">
        <v>2382</v>
      </c>
      <c r="AH5162" t="s">
        <v>452</v>
      </c>
      <c r="AI5162">
        <v>841531551</v>
      </c>
      <c r="AM5162">
        <v>260001</v>
      </c>
      <c r="BE5162">
        <f t="shared" si="349"/>
        <v>0</v>
      </c>
      <c r="BF5162" s="6">
        <f t="shared" si="350"/>
        <v>-435</v>
      </c>
      <c r="BG5162" s="7" t="s">
        <v>71</v>
      </c>
      <c r="BH5162" t="e">
        <f>+VLOOKUP(AF5162,Sheet4!A:A,1,FALSE)</f>
        <v>#N/A</v>
      </c>
      <c r="BL5162">
        <v>330</v>
      </c>
      <c r="BM5162" s="59">
        <f t="shared" si="351"/>
        <v>105</v>
      </c>
      <c r="BN5162" t="s">
        <v>2383</v>
      </c>
      <c r="BO5162" t="s">
        <v>116</v>
      </c>
    </row>
    <row r="5163" spans="1:67" ht="13" customHeight="1" x14ac:dyDescent="0.3">
      <c r="A5163" s="5">
        <v>46114</v>
      </c>
      <c r="B5163" t="s">
        <v>63</v>
      </c>
      <c r="F5163">
        <v>630</v>
      </c>
      <c r="G5163">
        <v>630</v>
      </c>
      <c r="H5163">
        <v>840</v>
      </c>
      <c r="I5163" s="6">
        <v>210</v>
      </c>
      <c r="Q5163" t="s">
        <v>64</v>
      </c>
      <c r="U5163">
        <v>2601489</v>
      </c>
      <c r="V5163" t="s">
        <v>2380</v>
      </c>
      <c r="W5163" t="s">
        <v>94</v>
      </c>
      <c r="X5163" t="s">
        <v>449</v>
      </c>
      <c r="Y5163" t="s">
        <v>2393</v>
      </c>
      <c r="AF5163" t="s">
        <v>2380</v>
      </c>
      <c r="AG5163" t="s">
        <v>2382</v>
      </c>
      <c r="AH5163" t="s">
        <v>452</v>
      </c>
      <c r="AI5163">
        <v>841531551</v>
      </c>
      <c r="AM5163">
        <v>260001</v>
      </c>
      <c r="BE5163">
        <f t="shared" si="349"/>
        <v>0</v>
      </c>
      <c r="BF5163" s="6">
        <f t="shared" si="350"/>
        <v>-840</v>
      </c>
      <c r="BG5163" s="7" t="s">
        <v>71</v>
      </c>
      <c r="BH5163" t="e">
        <f>+VLOOKUP(AF5163,Sheet4!A:A,1,FALSE)</f>
        <v>#N/A</v>
      </c>
      <c r="BL5163">
        <v>630</v>
      </c>
      <c r="BM5163" s="59">
        <f t="shared" si="351"/>
        <v>210</v>
      </c>
      <c r="BN5163" t="s">
        <v>2383</v>
      </c>
      <c r="BO5163" t="s">
        <v>116</v>
      </c>
    </row>
    <row r="5164" spans="1:67" ht="13" customHeight="1" x14ac:dyDescent="0.3">
      <c r="A5164" s="5">
        <v>46114</v>
      </c>
      <c r="B5164" t="s">
        <v>63</v>
      </c>
      <c r="F5164">
        <v>165</v>
      </c>
      <c r="G5164">
        <v>165</v>
      </c>
      <c r="H5164">
        <v>225</v>
      </c>
      <c r="I5164" s="6">
        <v>60</v>
      </c>
      <c r="Q5164" t="s">
        <v>64</v>
      </c>
      <c r="U5164">
        <v>2601489</v>
      </c>
      <c r="V5164" t="s">
        <v>2380</v>
      </c>
      <c r="W5164" t="s">
        <v>94</v>
      </c>
      <c r="X5164" t="s">
        <v>449</v>
      </c>
      <c r="Y5164" t="s">
        <v>2394</v>
      </c>
      <c r="AF5164" t="s">
        <v>2380</v>
      </c>
      <c r="AG5164" t="s">
        <v>2382</v>
      </c>
      <c r="AH5164" t="s">
        <v>452</v>
      </c>
      <c r="AI5164">
        <v>841531551</v>
      </c>
      <c r="AM5164">
        <v>260001</v>
      </c>
      <c r="BE5164">
        <f t="shared" si="349"/>
        <v>0</v>
      </c>
      <c r="BF5164" s="6">
        <f t="shared" si="350"/>
        <v>-225</v>
      </c>
      <c r="BG5164" s="7" t="s">
        <v>71</v>
      </c>
      <c r="BH5164" t="e">
        <f>+VLOOKUP(AF5164,Sheet4!A:A,1,FALSE)</f>
        <v>#N/A</v>
      </c>
      <c r="BL5164">
        <v>165</v>
      </c>
      <c r="BM5164" s="59">
        <f t="shared" si="351"/>
        <v>60</v>
      </c>
      <c r="BN5164" t="s">
        <v>2383</v>
      </c>
      <c r="BO5164" t="s">
        <v>116</v>
      </c>
    </row>
    <row r="5165" spans="1:67" ht="13" customHeight="1" x14ac:dyDescent="0.3">
      <c r="A5165" s="5">
        <v>46114</v>
      </c>
      <c r="B5165" t="s">
        <v>63</v>
      </c>
      <c r="F5165">
        <v>930</v>
      </c>
      <c r="G5165">
        <v>930</v>
      </c>
      <c r="H5165">
        <v>1245</v>
      </c>
      <c r="I5165" s="6">
        <v>315</v>
      </c>
      <c r="Q5165" t="s">
        <v>64</v>
      </c>
      <c r="U5165">
        <v>2601489</v>
      </c>
      <c r="V5165" t="s">
        <v>2380</v>
      </c>
      <c r="W5165" t="s">
        <v>94</v>
      </c>
      <c r="X5165" t="s">
        <v>449</v>
      </c>
      <c r="Y5165" t="s">
        <v>2395</v>
      </c>
      <c r="AF5165" t="s">
        <v>2380</v>
      </c>
      <c r="AG5165" t="s">
        <v>2382</v>
      </c>
      <c r="AH5165" t="s">
        <v>452</v>
      </c>
      <c r="AI5165">
        <v>841531551</v>
      </c>
      <c r="AM5165">
        <v>260001</v>
      </c>
      <c r="BE5165">
        <f t="shared" si="349"/>
        <v>0</v>
      </c>
      <c r="BF5165" s="6">
        <f t="shared" si="350"/>
        <v>-1245</v>
      </c>
      <c r="BG5165" s="7" t="s">
        <v>71</v>
      </c>
      <c r="BH5165" t="e">
        <f>+VLOOKUP(AF5165,Sheet4!A:A,1,FALSE)</f>
        <v>#N/A</v>
      </c>
      <c r="BL5165">
        <v>930</v>
      </c>
      <c r="BM5165" s="59">
        <f t="shared" si="351"/>
        <v>315</v>
      </c>
      <c r="BN5165" t="s">
        <v>2383</v>
      </c>
      <c r="BO5165" t="s">
        <v>116</v>
      </c>
    </row>
    <row r="5166" spans="1:67" ht="13" customHeight="1" x14ac:dyDescent="0.3">
      <c r="A5166" s="5">
        <v>46114</v>
      </c>
      <c r="B5166" t="s">
        <v>63</v>
      </c>
      <c r="F5166">
        <v>270</v>
      </c>
      <c r="G5166">
        <v>270</v>
      </c>
      <c r="H5166">
        <v>360</v>
      </c>
      <c r="I5166" s="6">
        <v>90</v>
      </c>
      <c r="Q5166" t="s">
        <v>64</v>
      </c>
      <c r="U5166">
        <v>2601489</v>
      </c>
      <c r="V5166" t="s">
        <v>2380</v>
      </c>
      <c r="W5166" t="s">
        <v>94</v>
      </c>
      <c r="X5166" t="s">
        <v>449</v>
      </c>
      <c r="Y5166" t="s">
        <v>2396</v>
      </c>
      <c r="AF5166" t="s">
        <v>2380</v>
      </c>
      <c r="AG5166" t="s">
        <v>2382</v>
      </c>
      <c r="AH5166" t="s">
        <v>452</v>
      </c>
      <c r="AI5166">
        <v>841531551</v>
      </c>
      <c r="AM5166">
        <v>260001</v>
      </c>
      <c r="BE5166">
        <f t="shared" si="349"/>
        <v>0</v>
      </c>
      <c r="BF5166" s="6">
        <f t="shared" si="350"/>
        <v>-360</v>
      </c>
      <c r="BG5166" s="7" t="s">
        <v>71</v>
      </c>
      <c r="BH5166" t="e">
        <f>+VLOOKUP(AF5166,Sheet4!A:A,1,FALSE)</f>
        <v>#N/A</v>
      </c>
      <c r="BL5166">
        <v>270</v>
      </c>
      <c r="BM5166" s="59">
        <f t="shared" si="351"/>
        <v>90</v>
      </c>
      <c r="BN5166" t="s">
        <v>2383</v>
      </c>
      <c r="BO5166" t="s">
        <v>116</v>
      </c>
    </row>
    <row r="5167" spans="1:67" ht="13" customHeight="1" x14ac:dyDescent="0.3">
      <c r="A5167" s="5">
        <v>46114</v>
      </c>
      <c r="B5167" t="s">
        <v>63</v>
      </c>
      <c r="F5167">
        <v>2055</v>
      </c>
      <c r="G5167">
        <v>2055</v>
      </c>
      <c r="H5167">
        <v>2745</v>
      </c>
      <c r="I5167" s="6">
        <v>690</v>
      </c>
      <c r="Q5167" t="s">
        <v>64</v>
      </c>
      <c r="U5167">
        <v>2601489</v>
      </c>
      <c r="V5167" t="s">
        <v>2380</v>
      </c>
      <c r="W5167" t="s">
        <v>94</v>
      </c>
      <c r="X5167" t="s">
        <v>449</v>
      </c>
      <c r="Y5167" t="s">
        <v>2397</v>
      </c>
      <c r="AF5167" t="s">
        <v>2380</v>
      </c>
      <c r="AG5167" t="s">
        <v>2382</v>
      </c>
      <c r="AH5167" t="s">
        <v>452</v>
      </c>
      <c r="AI5167">
        <v>841531551</v>
      </c>
      <c r="AM5167">
        <v>260001</v>
      </c>
      <c r="BE5167">
        <f t="shared" si="349"/>
        <v>0</v>
      </c>
      <c r="BF5167" s="6">
        <f t="shared" si="350"/>
        <v>-2745</v>
      </c>
      <c r="BG5167" s="7" t="s">
        <v>71</v>
      </c>
      <c r="BH5167" t="e">
        <f>+VLOOKUP(AF5167,Sheet4!A:A,1,FALSE)</f>
        <v>#N/A</v>
      </c>
      <c r="BL5167">
        <v>2055</v>
      </c>
      <c r="BM5167" s="59">
        <f t="shared" si="351"/>
        <v>690</v>
      </c>
      <c r="BN5167" t="s">
        <v>2383</v>
      </c>
      <c r="BO5167" t="s">
        <v>116</v>
      </c>
    </row>
    <row r="5168" spans="1:67" ht="13" customHeight="1" x14ac:dyDescent="0.3">
      <c r="A5168" s="5">
        <v>46114</v>
      </c>
      <c r="B5168" t="s">
        <v>63</v>
      </c>
      <c r="F5168">
        <v>945</v>
      </c>
      <c r="G5168">
        <v>945</v>
      </c>
      <c r="H5168">
        <v>1260</v>
      </c>
      <c r="I5168" s="6">
        <v>315</v>
      </c>
      <c r="Q5168" t="s">
        <v>64</v>
      </c>
      <c r="U5168">
        <v>2601489</v>
      </c>
      <c r="V5168" t="s">
        <v>2380</v>
      </c>
      <c r="W5168" t="s">
        <v>94</v>
      </c>
      <c r="X5168" t="s">
        <v>449</v>
      </c>
      <c r="Y5168" t="s">
        <v>2398</v>
      </c>
      <c r="AF5168" t="s">
        <v>2380</v>
      </c>
      <c r="AG5168" t="s">
        <v>2382</v>
      </c>
      <c r="AH5168" t="s">
        <v>452</v>
      </c>
      <c r="AI5168">
        <v>841531551</v>
      </c>
      <c r="AM5168">
        <v>260001</v>
      </c>
      <c r="BE5168">
        <f t="shared" si="349"/>
        <v>0</v>
      </c>
      <c r="BF5168" s="6">
        <f t="shared" si="350"/>
        <v>-1260</v>
      </c>
      <c r="BG5168" s="7" t="s">
        <v>71</v>
      </c>
      <c r="BH5168" t="e">
        <f>+VLOOKUP(AF5168,Sheet4!A:A,1,FALSE)</f>
        <v>#N/A</v>
      </c>
      <c r="BL5168">
        <v>945</v>
      </c>
      <c r="BM5168" s="59">
        <f t="shared" si="351"/>
        <v>315</v>
      </c>
      <c r="BN5168" t="s">
        <v>2383</v>
      </c>
      <c r="BO5168" t="s">
        <v>116</v>
      </c>
    </row>
    <row r="5169" spans="1:67" ht="13" customHeight="1" x14ac:dyDescent="0.3">
      <c r="A5169" s="5">
        <v>46114</v>
      </c>
      <c r="B5169" t="s">
        <v>63</v>
      </c>
      <c r="F5169">
        <v>435</v>
      </c>
      <c r="G5169">
        <v>435</v>
      </c>
      <c r="H5169">
        <v>585</v>
      </c>
      <c r="I5169" s="6">
        <v>150</v>
      </c>
      <c r="Q5169" t="s">
        <v>64</v>
      </c>
      <c r="U5169">
        <v>2601489</v>
      </c>
      <c r="V5169" t="s">
        <v>2380</v>
      </c>
      <c r="W5169" t="s">
        <v>94</v>
      </c>
      <c r="X5169" t="s">
        <v>449</v>
      </c>
      <c r="Y5169" t="s">
        <v>2399</v>
      </c>
      <c r="AF5169" t="s">
        <v>2380</v>
      </c>
      <c r="AG5169" t="s">
        <v>2382</v>
      </c>
      <c r="AH5169" t="s">
        <v>452</v>
      </c>
      <c r="AI5169">
        <v>841531551</v>
      </c>
      <c r="AM5169">
        <v>260001</v>
      </c>
      <c r="BE5169">
        <f t="shared" si="349"/>
        <v>0</v>
      </c>
      <c r="BF5169" s="6">
        <f t="shared" si="350"/>
        <v>-585</v>
      </c>
      <c r="BG5169" s="7" t="s">
        <v>71</v>
      </c>
      <c r="BH5169" t="e">
        <f>+VLOOKUP(AF5169,Sheet4!A:A,1,FALSE)</f>
        <v>#N/A</v>
      </c>
      <c r="BL5169">
        <v>435</v>
      </c>
      <c r="BM5169" s="59">
        <f t="shared" si="351"/>
        <v>150</v>
      </c>
      <c r="BN5169" t="s">
        <v>2383</v>
      </c>
      <c r="BO5169" t="s">
        <v>116</v>
      </c>
    </row>
    <row r="5170" spans="1:67" ht="13" customHeight="1" x14ac:dyDescent="0.3">
      <c r="A5170" s="5">
        <v>46114</v>
      </c>
      <c r="B5170" t="s">
        <v>63</v>
      </c>
      <c r="F5170">
        <v>465</v>
      </c>
      <c r="G5170">
        <v>465</v>
      </c>
      <c r="H5170">
        <v>615</v>
      </c>
      <c r="I5170" s="6">
        <v>150</v>
      </c>
      <c r="Q5170" t="s">
        <v>64</v>
      </c>
      <c r="U5170">
        <v>2601489</v>
      </c>
      <c r="V5170" t="s">
        <v>2380</v>
      </c>
      <c r="W5170" t="s">
        <v>94</v>
      </c>
      <c r="X5170" t="s">
        <v>449</v>
      </c>
      <c r="Y5170" t="s">
        <v>1201</v>
      </c>
      <c r="AF5170" t="s">
        <v>2380</v>
      </c>
      <c r="AG5170" t="s">
        <v>2382</v>
      </c>
      <c r="AH5170" t="s">
        <v>452</v>
      </c>
      <c r="AI5170">
        <v>841531551</v>
      </c>
      <c r="AM5170">
        <v>260001</v>
      </c>
      <c r="BE5170">
        <f t="shared" si="349"/>
        <v>0</v>
      </c>
      <c r="BF5170" s="6">
        <f t="shared" si="350"/>
        <v>-615</v>
      </c>
      <c r="BG5170" s="7" t="s">
        <v>71</v>
      </c>
      <c r="BH5170" t="e">
        <f>+VLOOKUP(AF5170,Sheet4!A:A,1,FALSE)</f>
        <v>#N/A</v>
      </c>
      <c r="BL5170">
        <v>465</v>
      </c>
      <c r="BM5170" s="59">
        <f t="shared" si="351"/>
        <v>150</v>
      </c>
      <c r="BN5170" t="s">
        <v>2383</v>
      </c>
      <c r="BO5170" t="s">
        <v>116</v>
      </c>
    </row>
    <row r="5171" spans="1:67" ht="13" customHeight="1" x14ac:dyDescent="0.3">
      <c r="A5171" s="5">
        <v>46114</v>
      </c>
      <c r="B5171" t="s">
        <v>63</v>
      </c>
      <c r="F5171">
        <v>465</v>
      </c>
      <c r="G5171">
        <v>465</v>
      </c>
      <c r="H5171">
        <v>615</v>
      </c>
      <c r="I5171" s="6">
        <v>150</v>
      </c>
      <c r="Q5171" t="s">
        <v>64</v>
      </c>
      <c r="U5171">
        <v>2601489</v>
      </c>
      <c r="V5171" t="s">
        <v>2380</v>
      </c>
      <c r="W5171" t="s">
        <v>94</v>
      </c>
      <c r="X5171" t="s">
        <v>449</v>
      </c>
      <c r="Y5171" t="s">
        <v>2400</v>
      </c>
      <c r="AF5171" t="s">
        <v>2380</v>
      </c>
      <c r="AG5171" t="s">
        <v>2382</v>
      </c>
      <c r="AH5171" t="s">
        <v>452</v>
      </c>
      <c r="AI5171">
        <v>841531551</v>
      </c>
      <c r="AM5171">
        <v>260001</v>
      </c>
      <c r="BE5171">
        <f t="shared" si="349"/>
        <v>0</v>
      </c>
      <c r="BF5171" s="6">
        <f t="shared" si="350"/>
        <v>-615</v>
      </c>
      <c r="BG5171" s="7" t="s">
        <v>71</v>
      </c>
      <c r="BH5171" t="e">
        <f>+VLOOKUP(AF5171,Sheet4!A:A,1,FALSE)</f>
        <v>#N/A</v>
      </c>
      <c r="BL5171">
        <v>465</v>
      </c>
      <c r="BM5171" s="59">
        <f t="shared" si="351"/>
        <v>150</v>
      </c>
      <c r="BN5171" t="s">
        <v>2383</v>
      </c>
      <c r="BO5171" t="s">
        <v>116</v>
      </c>
    </row>
    <row r="5172" spans="1:67" ht="13" customHeight="1" x14ac:dyDescent="0.3">
      <c r="A5172" s="5">
        <v>46114</v>
      </c>
      <c r="B5172" t="s">
        <v>63</v>
      </c>
      <c r="F5172">
        <v>330</v>
      </c>
      <c r="G5172">
        <v>330</v>
      </c>
      <c r="H5172">
        <v>435</v>
      </c>
      <c r="I5172" s="6">
        <v>105</v>
      </c>
      <c r="Q5172" t="s">
        <v>64</v>
      </c>
      <c r="U5172">
        <v>2601489</v>
      </c>
      <c r="V5172" t="s">
        <v>2380</v>
      </c>
      <c r="W5172" t="s">
        <v>94</v>
      </c>
      <c r="X5172" t="s">
        <v>449</v>
      </c>
      <c r="Y5172" t="s">
        <v>2401</v>
      </c>
      <c r="AF5172" t="s">
        <v>2380</v>
      </c>
      <c r="AG5172" t="s">
        <v>2382</v>
      </c>
      <c r="AH5172" t="s">
        <v>452</v>
      </c>
      <c r="AI5172">
        <v>841531551</v>
      </c>
      <c r="AM5172">
        <v>260001</v>
      </c>
      <c r="BE5172">
        <f t="shared" si="349"/>
        <v>0</v>
      </c>
      <c r="BF5172" s="6">
        <f t="shared" si="350"/>
        <v>-435</v>
      </c>
      <c r="BG5172" s="7" t="s">
        <v>71</v>
      </c>
      <c r="BH5172" t="e">
        <f>+VLOOKUP(AF5172,Sheet4!A:A,1,FALSE)</f>
        <v>#N/A</v>
      </c>
      <c r="BL5172">
        <v>330</v>
      </c>
      <c r="BM5172" s="59">
        <f t="shared" si="351"/>
        <v>105</v>
      </c>
      <c r="BN5172" t="s">
        <v>2383</v>
      </c>
      <c r="BO5172" t="s">
        <v>116</v>
      </c>
    </row>
    <row r="5173" spans="1:67" ht="13" customHeight="1" x14ac:dyDescent="0.3">
      <c r="A5173" s="5">
        <v>46114</v>
      </c>
      <c r="B5173" t="s">
        <v>74</v>
      </c>
      <c r="F5173" s="8">
        <v>82</v>
      </c>
      <c r="G5173">
        <v>41</v>
      </c>
      <c r="H5173">
        <v>110</v>
      </c>
      <c r="I5173" s="6">
        <v>28</v>
      </c>
      <c r="Q5173" t="s">
        <v>75</v>
      </c>
      <c r="U5173">
        <v>2601489</v>
      </c>
      <c r="V5173" t="s">
        <v>2380</v>
      </c>
      <c r="W5173" t="s">
        <v>94</v>
      </c>
      <c r="X5173" t="s">
        <v>449</v>
      </c>
      <c r="Y5173" t="s">
        <v>2381</v>
      </c>
      <c r="AF5173" t="s">
        <v>2380</v>
      </c>
      <c r="AG5173" t="s">
        <v>2382</v>
      </c>
      <c r="AH5173" t="s">
        <v>452</v>
      </c>
      <c r="AI5173">
        <v>841531551</v>
      </c>
      <c r="AM5173">
        <v>260001</v>
      </c>
      <c r="BE5173">
        <f t="shared" si="349"/>
        <v>0</v>
      </c>
      <c r="BF5173" s="6">
        <f t="shared" si="350"/>
        <v>-110</v>
      </c>
      <c r="BG5173" s="7" t="s">
        <v>71</v>
      </c>
      <c r="BH5173" t="e">
        <f>+VLOOKUP(AF5173,Sheet4!A:A,1,FALSE)</f>
        <v>#N/A</v>
      </c>
      <c r="BL5173">
        <v>41</v>
      </c>
      <c r="BM5173" s="59">
        <f t="shared" si="351"/>
        <v>69</v>
      </c>
      <c r="BN5173" t="s">
        <v>2383</v>
      </c>
    </row>
    <row r="5174" spans="1:67" ht="13" customHeight="1" x14ac:dyDescent="0.3">
      <c r="A5174" s="5">
        <v>46114</v>
      </c>
      <c r="B5174" t="s">
        <v>74</v>
      </c>
      <c r="F5174" s="8">
        <v>16</v>
      </c>
      <c r="G5174">
        <v>8</v>
      </c>
      <c r="H5174">
        <v>21</v>
      </c>
      <c r="I5174" s="6">
        <v>5</v>
      </c>
      <c r="Q5174" t="s">
        <v>75</v>
      </c>
      <c r="U5174">
        <v>2601489</v>
      </c>
      <c r="V5174" t="s">
        <v>2380</v>
      </c>
      <c r="W5174" t="s">
        <v>94</v>
      </c>
      <c r="X5174" t="s">
        <v>449</v>
      </c>
      <c r="Y5174" t="s">
        <v>2384</v>
      </c>
      <c r="AF5174" t="s">
        <v>2380</v>
      </c>
      <c r="AG5174" t="s">
        <v>2382</v>
      </c>
      <c r="AH5174" t="s">
        <v>452</v>
      </c>
      <c r="AI5174">
        <v>841531551</v>
      </c>
      <c r="AM5174">
        <v>260001</v>
      </c>
      <c r="BE5174">
        <f t="shared" si="349"/>
        <v>0</v>
      </c>
      <c r="BF5174" s="6">
        <f t="shared" si="350"/>
        <v>-21</v>
      </c>
      <c r="BG5174" s="7" t="s">
        <v>71</v>
      </c>
      <c r="BH5174" t="e">
        <f>+VLOOKUP(AF5174,Sheet4!A:A,1,FALSE)</f>
        <v>#N/A</v>
      </c>
      <c r="BL5174">
        <v>8</v>
      </c>
      <c r="BM5174" s="59">
        <f t="shared" si="351"/>
        <v>13</v>
      </c>
      <c r="BN5174" t="s">
        <v>2383</v>
      </c>
    </row>
    <row r="5175" spans="1:67" ht="13" customHeight="1" x14ac:dyDescent="0.3">
      <c r="A5175" s="5">
        <v>46114</v>
      </c>
      <c r="B5175" t="s">
        <v>74</v>
      </c>
      <c r="F5175" s="8">
        <v>19</v>
      </c>
      <c r="G5175">
        <v>9.5</v>
      </c>
      <c r="H5175">
        <v>25</v>
      </c>
      <c r="I5175" s="6">
        <v>6</v>
      </c>
      <c r="Q5175" t="s">
        <v>75</v>
      </c>
      <c r="U5175">
        <v>2601489</v>
      </c>
      <c r="V5175" t="s">
        <v>2380</v>
      </c>
      <c r="W5175" t="s">
        <v>94</v>
      </c>
      <c r="X5175" t="s">
        <v>449</v>
      </c>
      <c r="Y5175" t="s">
        <v>2385</v>
      </c>
      <c r="AF5175" t="s">
        <v>2380</v>
      </c>
      <c r="AG5175" t="s">
        <v>2382</v>
      </c>
      <c r="AH5175" t="s">
        <v>452</v>
      </c>
      <c r="AI5175">
        <v>841531551</v>
      </c>
      <c r="AM5175">
        <v>260001</v>
      </c>
      <c r="BE5175">
        <f t="shared" si="349"/>
        <v>0</v>
      </c>
      <c r="BF5175" s="6">
        <f t="shared" si="350"/>
        <v>-25</v>
      </c>
      <c r="BG5175" s="7" t="s">
        <v>71</v>
      </c>
      <c r="BH5175" t="e">
        <f>+VLOOKUP(AF5175,Sheet4!A:A,1,FALSE)</f>
        <v>#N/A</v>
      </c>
      <c r="BL5175">
        <v>9.5</v>
      </c>
      <c r="BM5175" s="59">
        <f t="shared" si="351"/>
        <v>15.5</v>
      </c>
      <c r="BN5175" t="s">
        <v>2383</v>
      </c>
    </row>
    <row r="5176" spans="1:67" ht="13" customHeight="1" x14ac:dyDescent="0.3">
      <c r="A5176" s="5">
        <v>46114</v>
      </c>
      <c r="B5176" t="s">
        <v>74</v>
      </c>
      <c r="F5176" s="8">
        <v>61</v>
      </c>
      <c r="G5176">
        <v>30.5</v>
      </c>
      <c r="H5176">
        <v>82</v>
      </c>
      <c r="I5176" s="6">
        <v>21</v>
      </c>
      <c r="Q5176" t="s">
        <v>75</v>
      </c>
      <c r="U5176">
        <v>2601489</v>
      </c>
      <c r="V5176" t="s">
        <v>2380</v>
      </c>
      <c r="W5176" t="s">
        <v>94</v>
      </c>
      <c r="X5176" t="s">
        <v>449</v>
      </c>
      <c r="Y5176" t="s">
        <v>2386</v>
      </c>
      <c r="AF5176" t="s">
        <v>2380</v>
      </c>
      <c r="AG5176" t="s">
        <v>2382</v>
      </c>
      <c r="AH5176" t="s">
        <v>452</v>
      </c>
      <c r="AI5176">
        <v>841531551</v>
      </c>
      <c r="AM5176">
        <v>260001</v>
      </c>
      <c r="BE5176">
        <f t="shared" si="349"/>
        <v>0</v>
      </c>
      <c r="BF5176" s="6">
        <f t="shared" si="350"/>
        <v>-82</v>
      </c>
      <c r="BG5176" s="7" t="s">
        <v>71</v>
      </c>
      <c r="BH5176" t="e">
        <f>+VLOOKUP(AF5176,Sheet4!A:A,1,FALSE)</f>
        <v>#N/A</v>
      </c>
      <c r="BL5176">
        <v>30.5</v>
      </c>
      <c r="BM5176" s="59">
        <f t="shared" si="351"/>
        <v>51.5</v>
      </c>
      <c r="BN5176" t="s">
        <v>2383</v>
      </c>
    </row>
    <row r="5177" spans="1:67" ht="13" customHeight="1" x14ac:dyDescent="0.3">
      <c r="A5177" s="5">
        <v>46114</v>
      </c>
      <c r="B5177" t="s">
        <v>74</v>
      </c>
      <c r="F5177" s="8">
        <v>9</v>
      </c>
      <c r="G5177">
        <v>4.5</v>
      </c>
      <c r="H5177">
        <v>12</v>
      </c>
      <c r="I5177" s="6">
        <v>3</v>
      </c>
      <c r="Q5177" t="s">
        <v>75</v>
      </c>
      <c r="U5177">
        <v>2601489</v>
      </c>
      <c r="V5177" t="s">
        <v>2380</v>
      </c>
      <c r="W5177" t="s">
        <v>94</v>
      </c>
      <c r="X5177" t="s">
        <v>449</v>
      </c>
      <c r="Y5177" t="s">
        <v>1047</v>
      </c>
      <c r="AF5177" t="s">
        <v>2380</v>
      </c>
      <c r="AG5177" t="s">
        <v>2382</v>
      </c>
      <c r="AH5177" t="s">
        <v>452</v>
      </c>
      <c r="AI5177">
        <v>841531551</v>
      </c>
      <c r="AM5177">
        <v>260001</v>
      </c>
      <c r="BE5177">
        <f t="shared" si="349"/>
        <v>0</v>
      </c>
      <c r="BF5177" s="6">
        <f t="shared" si="350"/>
        <v>-12</v>
      </c>
      <c r="BG5177" s="7" t="s">
        <v>71</v>
      </c>
      <c r="BH5177" t="e">
        <f>+VLOOKUP(AF5177,Sheet4!A:A,1,FALSE)</f>
        <v>#N/A</v>
      </c>
      <c r="BL5177">
        <v>4.5</v>
      </c>
      <c r="BM5177" s="59">
        <f t="shared" si="351"/>
        <v>7.5</v>
      </c>
      <c r="BN5177" t="s">
        <v>2383</v>
      </c>
    </row>
    <row r="5178" spans="1:67" ht="13" customHeight="1" x14ac:dyDescent="0.3">
      <c r="A5178" s="5">
        <v>46114</v>
      </c>
      <c r="B5178" t="s">
        <v>74</v>
      </c>
      <c r="F5178" s="8">
        <v>49</v>
      </c>
      <c r="G5178">
        <v>24.5</v>
      </c>
      <c r="H5178">
        <v>66</v>
      </c>
      <c r="I5178" s="6">
        <v>17</v>
      </c>
      <c r="Q5178" t="s">
        <v>75</v>
      </c>
      <c r="U5178">
        <v>2601489</v>
      </c>
      <c r="V5178" t="s">
        <v>2380</v>
      </c>
      <c r="W5178" t="s">
        <v>94</v>
      </c>
      <c r="X5178" t="s">
        <v>449</v>
      </c>
      <c r="Y5178" t="s">
        <v>2387</v>
      </c>
      <c r="AF5178" t="s">
        <v>2380</v>
      </c>
      <c r="AG5178" t="s">
        <v>2382</v>
      </c>
      <c r="AH5178" t="s">
        <v>452</v>
      </c>
      <c r="AI5178">
        <v>841531551</v>
      </c>
      <c r="AM5178">
        <v>260001</v>
      </c>
      <c r="BE5178">
        <f t="shared" si="349"/>
        <v>0</v>
      </c>
      <c r="BF5178" s="6">
        <f t="shared" si="350"/>
        <v>-66</v>
      </c>
      <c r="BG5178" s="7" t="s">
        <v>71</v>
      </c>
      <c r="BH5178" t="e">
        <f>+VLOOKUP(AF5178,Sheet4!A:A,1,FALSE)</f>
        <v>#N/A</v>
      </c>
      <c r="BL5178">
        <v>24.5</v>
      </c>
      <c r="BM5178" s="59">
        <f t="shared" si="351"/>
        <v>41.5</v>
      </c>
      <c r="BN5178" t="s">
        <v>2383</v>
      </c>
    </row>
    <row r="5179" spans="1:67" ht="13" customHeight="1" x14ac:dyDescent="0.3">
      <c r="A5179" s="5">
        <v>46114</v>
      </c>
      <c r="B5179" t="s">
        <v>74</v>
      </c>
      <c r="F5179" s="8">
        <v>85</v>
      </c>
      <c r="G5179">
        <v>42.5</v>
      </c>
      <c r="H5179">
        <v>114</v>
      </c>
      <c r="I5179" s="6">
        <v>29</v>
      </c>
      <c r="Q5179" t="s">
        <v>75</v>
      </c>
      <c r="U5179">
        <v>2601489</v>
      </c>
      <c r="V5179" t="s">
        <v>2380</v>
      </c>
      <c r="W5179" t="s">
        <v>94</v>
      </c>
      <c r="X5179" t="s">
        <v>449</v>
      </c>
      <c r="Y5179" t="s">
        <v>2388</v>
      </c>
      <c r="AF5179" t="s">
        <v>2380</v>
      </c>
      <c r="AG5179" t="s">
        <v>2382</v>
      </c>
      <c r="AH5179" t="s">
        <v>452</v>
      </c>
      <c r="AI5179">
        <v>841531551</v>
      </c>
      <c r="AM5179">
        <v>260001</v>
      </c>
      <c r="BE5179">
        <f t="shared" si="349"/>
        <v>0</v>
      </c>
      <c r="BF5179" s="6">
        <f t="shared" si="350"/>
        <v>-114</v>
      </c>
      <c r="BG5179" s="7" t="s">
        <v>71</v>
      </c>
      <c r="BH5179" t="e">
        <f>+VLOOKUP(AF5179,Sheet4!A:A,1,FALSE)</f>
        <v>#N/A</v>
      </c>
      <c r="BL5179">
        <v>42.5</v>
      </c>
      <c r="BM5179" s="59">
        <f t="shared" si="351"/>
        <v>71.5</v>
      </c>
      <c r="BN5179" t="s">
        <v>2383</v>
      </c>
    </row>
    <row r="5180" spans="1:67" ht="13" customHeight="1" x14ac:dyDescent="0.3">
      <c r="A5180" s="5">
        <v>46114</v>
      </c>
      <c r="B5180" t="s">
        <v>74</v>
      </c>
      <c r="F5180" s="8">
        <v>7</v>
      </c>
      <c r="G5180">
        <v>3.5</v>
      </c>
      <c r="H5180">
        <v>9</v>
      </c>
      <c r="I5180" s="6">
        <v>2</v>
      </c>
      <c r="Q5180" t="s">
        <v>75</v>
      </c>
      <c r="U5180">
        <v>2601489</v>
      </c>
      <c r="V5180" t="s">
        <v>2380</v>
      </c>
      <c r="W5180" t="s">
        <v>94</v>
      </c>
      <c r="X5180" t="s">
        <v>449</v>
      </c>
      <c r="Y5180" t="s">
        <v>2389</v>
      </c>
      <c r="AF5180" t="s">
        <v>2380</v>
      </c>
      <c r="AG5180" t="s">
        <v>2382</v>
      </c>
      <c r="AH5180" t="s">
        <v>452</v>
      </c>
      <c r="AI5180">
        <v>841531551</v>
      </c>
      <c r="AM5180">
        <v>260001</v>
      </c>
      <c r="BE5180">
        <f t="shared" si="349"/>
        <v>0</v>
      </c>
      <c r="BF5180" s="6">
        <f t="shared" si="350"/>
        <v>-9</v>
      </c>
      <c r="BG5180" s="7" t="s">
        <v>71</v>
      </c>
      <c r="BH5180" t="e">
        <f>+VLOOKUP(AF5180,Sheet4!A:A,1,FALSE)</f>
        <v>#N/A</v>
      </c>
      <c r="BL5180">
        <v>3.5</v>
      </c>
      <c r="BM5180" s="59">
        <f t="shared" si="351"/>
        <v>5.5</v>
      </c>
      <c r="BN5180" t="s">
        <v>2383</v>
      </c>
    </row>
    <row r="5181" spans="1:67" ht="13" customHeight="1" x14ac:dyDescent="0.3">
      <c r="A5181" s="5">
        <v>46114</v>
      </c>
      <c r="B5181" t="s">
        <v>74</v>
      </c>
      <c r="F5181" s="8">
        <v>47</v>
      </c>
      <c r="G5181">
        <v>23.5</v>
      </c>
      <c r="H5181">
        <v>63</v>
      </c>
      <c r="I5181" s="6">
        <v>16</v>
      </c>
      <c r="Q5181" t="s">
        <v>75</v>
      </c>
      <c r="U5181">
        <v>2601489</v>
      </c>
      <c r="V5181" t="s">
        <v>2380</v>
      </c>
      <c r="W5181" t="s">
        <v>94</v>
      </c>
      <c r="X5181" t="s">
        <v>449</v>
      </c>
      <c r="Y5181" t="s">
        <v>2390</v>
      </c>
      <c r="AF5181" t="s">
        <v>2380</v>
      </c>
      <c r="AG5181" t="s">
        <v>2382</v>
      </c>
      <c r="AH5181" t="s">
        <v>452</v>
      </c>
      <c r="AI5181">
        <v>841531551</v>
      </c>
      <c r="AM5181">
        <v>260001</v>
      </c>
      <c r="BE5181">
        <f t="shared" si="349"/>
        <v>0</v>
      </c>
      <c r="BF5181" s="6">
        <f t="shared" si="350"/>
        <v>-63</v>
      </c>
      <c r="BG5181" s="7" t="s">
        <v>71</v>
      </c>
      <c r="BH5181" t="e">
        <f>+VLOOKUP(AF5181,Sheet4!A:A,1,FALSE)</f>
        <v>#N/A</v>
      </c>
      <c r="BL5181">
        <v>23.5</v>
      </c>
      <c r="BM5181" s="59">
        <f t="shared" si="351"/>
        <v>39.5</v>
      </c>
      <c r="BN5181" t="s">
        <v>2383</v>
      </c>
    </row>
    <row r="5182" spans="1:67" ht="13" customHeight="1" x14ac:dyDescent="0.3">
      <c r="A5182" s="5">
        <v>46114</v>
      </c>
      <c r="B5182" t="s">
        <v>74</v>
      </c>
      <c r="F5182" s="8">
        <v>30</v>
      </c>
      <c r="G5182">
        <v>15</v>
      </c>
      <c r="H5182">
        <v>40</v>
      </c>
      <c r="I5182" s="6">
        <v>10</v>
      </c>
      <c r="Q5182" t="s">
        <v>75</v>
      </c>
      <c r="U5182">
        <v>2601489</v>
      </c>
      <c r="V5182" t="s">
        <v>2380</v>
      </c>
      <c r="W5182" t="s">
        <v>94</v>
      </c>
      <c r="X5182" t="s">
        <v>449</v>
      </c>
      <c r="Y5182" t="s">
        <v>2391</v>
      </c>
      <c r="AF5182" t="s">
        <v>2380</v>
      </c>
      <c r="AG5182" t="s">
        <v>2382</v>
      </c>
      <c r="AH5182" t="s">
        <v>452</v>
      </c>
      <c r="AI5182">
        <v>841531551</v>
      </c>
      <c r="AM5182">
        <v>260001</v>
      </c>
      <c r="BE5182">
        <f t="shared" si="349"/>
        <v>0</v>
      </c>
      <c r="BF5182" s="6">
        <f t="shared" si="350"/>
        <v>-40</v>
      </c>
      <c r="BG5182" s="7" t="s">
        <v>71</v>
      </c>
      <c r="BH5182" t="e">
        <f>+VLOOKUP(AF5182,Sheet4!A:A,1,FALSE)</f>
        <v>#N/A</v>
      </c>
      <c r="BL5182">
        <v>15</v>
      </c>
      <c r="BM5182" s="59">
        <f t="shared" si="351"/>
        <v>25</v>
      </c>
      <c r="BN5182" t="s">
        <v>2383</v>
      </c>
    </row>
    <row r="5183" spans="1:67" ht="13" customHeight="1" x14ac:dyDescent="0.3">
      <c r="A5183" s="5">
        <v>46114</v>
      </c>
      <c r="B5183" t="s">
        <v>74</v>
      </c>
      <c r="F5183" s="8">
        <v>22</v>
      </c>
      <c r="G5183">
        <v>11</v>
      </c>
      <c r="H5183">
        <v>29</v>
      </c>
      <c r="I5183" s="6">
        <v>7</v>
      </c>
      <c r="Q5183" t="s">
        <v>75</v>
      </c>
      <c r="U5183">
        <v>2601489</v>
      </c>
      <c r="V5183" t="s">
        <v>2380</v>
      </c>
      <c r="W5183" t="s">
        <v>94</v>
      </c>
      <c r="X5183" t="s">
        <v>449</v>
      </c>
      <c r="Y5183" t="s">
        <v>2392</v>
      </c>
      <c r="AF5183" t="s">
        <v>2380</v>
      </c>
      <c r="AG5183" t="s">
        <v>2382</v>
      </c>
      <c r="AH5183" t="s">
        <v>452</v>
      </c>
      <c r="AI5183">
        <v>841531551</v>
      </c>
      <c r="AM5183">
        <v>260001</v>
      </c>
      <c r="BE5183">
        <f t="shared" si="349"/>
        <v>0</v>
      </c>
      <c r="BF5183" s="6">
        <f t="shared" si="350"/>
        <v>-29</v>
      </c>
      <c r="BG5183" s="7" t="s">
        <v>71</v>
      </c>
      <c r="BH5183" t="e">
        <f>+VLOOKUP(AF5183,Sheet4!A:A,1,FALSE)</f>
        <v>#N/A</v>
      </c>
      <c r="BL5183">
        <v>11</v>
      </c>
      <c r="BM5183" s="59">
        <f t="shared" si="351"/>
        <v>18</v>
      </c>
      <c r="BN5183" t="s">
        <v>2383</v>
      </c>
    </row>
    <row r="5184" spans="1:67" ht="13" customHeight="1" x14ac:dyDescent="0.3">
      <c r="A5184" s="5">
        <v>46114</v>
      </c>
      <c r="B5184" t="s">
        <v>74</v>
      </c>
      <c r="F5184" s="8">
        <v>42</v>
      </c>
      <c r="G5184">
        <v>21</v>
      </c>
      <c r="H5184">
        <v>56</v>
      </c>
      <c r="I5184" s="6">
        <v>14</v>
      </c>
      <c r="Q5184" t="s">
        <v>75</v>
      </c>
      <c r="U5184">
        <v>2601489</v>
      </c>
      <c r="V5184" t="s">
        <v>2380</v>
      </c>
      <c r="W5184" t="s">
        <v>94</v>
      </c>
      <c r="X5184" t="s">
        <v>449</v>
      </c>
      <c r="Y5184" t="s">
        <v>2393</v>
      </c>
      <c r="AF5184" t="s">
        <v>2380</v>
      </c>
      <c r="AG5184" t="s">
        <v>2382</v>
      </c>
      <c r="AH5184" t="s">
        <v>452</v>
      </c>
      <c r="AI5184">
        <v>841531551</v>
      </c>
      <c r="AM5184">
        <v>260001</v>
      </c>
      <c r="BE5184">
        <f t="shared" si="349"/>
        <v>0</v>
      </c>
      <c r="BF5184" s="6">
        <f t="shared" si="350"/>
        <v>-56</v>
      </c>
      <c r="BG5184" s="7" t="s">
        <v>71</v>
      </c>
      <c r="BH5184" t="e">
        <f>+VLOOKUP(AF5184,Sheet4!A:A,1,FALSE)</f>
        <v>#N/A</v>
      </c>
      <c r="BL5184">
        <v>21</v>
      </c>
      <c r="BM5184" s="59">
        <f t="shared" si="351"/>
        <v>35</v>
      </c>
      <c r="BN5184" t="s">
        <v>2383</v>
      </c>
    </row>
    <row r="5185" spans="1:66" ht="13" customHeight="1" x14ac:dyDescent="0.3">
      <c r="A5185" s="5">
        <v>46114</v>
      </c>
      <c r="B5185" t="s">
        <v>74</v>
      </c>
      <c r="F5185" s="8">
        <v>11</v>
      </c>
      <c r="G5185">
        <v>5.5</v>
      </c>
      <c r="H5185">
        <v>15</v>
      </c>
      <c r="I5185" s="6">
        <v>4</v>
      </c>
      <c r="Q5185" t="s">
        <v>75</v>
      </c>
      <c r="U5185">
        <v>2601489</v>
      </c>
      <c r="V5185" t="s">
        <v>2380</v>
      </c>
      <c r="W5185" t="s">
        <v>94</v>
      </c>
      <c r="X5185" t="s">
        <v>449</v>
      </c>
      <c r="Y5185" t="s">
        <v>2394</v>
      </c>
      <c r="AF5185" t="s">
        <v>2380</v>
      </c>
      <c r="AG5185" t="s">
        <v>2382</v>
      </c>
      <c r="AH5185" t="s">
        <v>452</v>
      </c>
      <c r="AI5185">
        <v>841531551</v>
      </c>
      <c r="AM5185">
        <v>260001</v>
      </c>
      <c r="BE5185">
        <f t="shared" si="349"/>
        <v>0</v>
      </c>
      <c r="BF5185" s="6">
        <f t="shared" si="350"/>
        <v>-15</v>
      </c>
      <c r="BG5185" s="7" t="s">
        <v>71</v>
      </c>
      <c r="BH5185" t="e">
        <f>+VLOOKUP(AF5185,Sheet4!A:A,1,FALSE)</f>
        <v>#N/A</v>
      </c>
      <c r="BL5185">
        <v>5.5</v>
      </c>
      <c r="BM5185" s="59">
        <f t="shared" si="351"/>
        <v>9.5</v>
      </c>
      <c r="BN5185" t="s">
        <v>2383</v>
      </c>
    </row>
    <row r="5186" spans="1:66" ht="13" customHeight="1" x14ac:dyDescent="0.3">
      <c r="A5186" s="5">
        <v>46114</v>
      </c>
      <c r="B5186" t="s">
        <v>74</v>
      </c>
      <c r="F5186" s="8">
        <v>62</v>
      </c>
      <c r="G5186">
        <v>31</v>
      </c>
      <c r="H5186">
        <v>83</v>
      </c>
      <c r="I5186" s="6">
        <v>21</v>
      </c>
      <c r="Q5186" t="s">
        <v>75</v>
      </c>
      <c r="U5186">
        <v>2601489</v>
      </c>
      <c r="V5186" t="s">
        <v>2380</v>
      </c>
      <c r="W5186" t="s">
        <v>94</v>
      </c>
      <c r="X5186" t="s">
        <v>449</v>
      </c>
      <c r="Y5186" t="s">
        <v>2395</v>
      </c>
      <c r="AF5186" t="s">
        <v>2380</v>
      </c>
      <c r="AG5186" t="s">
        <v>2382</v>
      </c>
      <c r="AH5186" t="s">
        <v>452</v>
      </c>
      <c r="AI5186">
        <v>841531551</v>
      </c>
      <c r="AM5186">
        <v>260001</v>
      </c>
      <c r="BE5186">
        <f t="shared" ref="BE5186:BE5249" si="353">+BB5186+BC5186</f>
        <v>0</v>
      </c>
      <c r="BF5186" s="6">
        <f t="shared" ref="BF5186:BF5249" si="354">+BE5186-H5186</f>
        <v>-83</v>
      </c>
      <c r="BG5186" s="7" t="s">
        <v>71</v>
      </c>
      <c r="BH5186" t="e">
        <f>+VLOOKUP(AF5186,Sheet4!A:A,1,FALSE)</f>
        <v>#N/A</v>
      </c>
      <c r="BL5186">
        <v>31</v>
      </c>
      <c r="BM5186" s="59">
        <f t="shared" ref="BM5186:BM5249" si="355">+H5186+-BL5186</f>
        <v>52</v>
      </c>
      <c r="BN5186" t="s">
        <v>2383</v>
      </c>
    </row>
    <row r="5187" spans="1:66" ht="13" customHeight="1" x14ac:dyDescent="0.3">
      <c r="A5187" s="5">
        <v>46114</v>
      </c>
      <c r="B5187" t="s">
        <v>74</v>
      </c>
      <c r="F5187" s="8">
        <v>18</v>
      </c>
      <c r="G5187">
        <v>9</v>
      </c>
      <c r="H5187">
        <v>24</v>
      </c>
      <c r="I5187" s="6">
        <v>6</v>
      </c>
      <c r="Q5187" t="s">
        <v>75</v>
      </c>
      <c r="U5187">
        <v>2601489</v>
      </c>
      <c r="V5187" t="s">
        <v>2380</v>
      </c>
      <c r="W5187" t="s">
        <v>94</v>
      </c>
      <c r="X5187" t="s">
        <v>449</v>
      </c>
      <c r="Y5187" t="s">
        <v>2396</v>
      </c>
      <c r="AF5187" t="s">
        <v>2380</v>
      </c>
      <c r="AG5187" t="s">
        <v>2382</v>
      </c>
      <c r="AH5187" t="s">
        <v>452</v>
      </c>
      <c r="AI5187">
        <v>841531551</v>
      </c>
      <c r="AM5187">
        <v>260001</v>
      </c>
      <c r="BE5187">
        <f t="shared" si="353"/>
        <v>0</v>
      </c>
      <c r="BF5187" s="6">
        <f t="shared" si="354"/>
        <v>-24</v>
      </c>
      <c r="BG5187" s="7" t="s">
        <v>71</v>
      </c>
      <c r="BH5187" t="e">
        <f>+VLOOKUP(AF5187,Sheet4!A:A,1,FALSE)</f>
        <v>#N/A</v>
      </c>
      <c r="BL5187">
        <v>9</v>
      </c>
      <c r="BM5187" s="59">
        <f t="shared" si="355"/>
        <v>15</v>
      </c>
      <c r="BN5187" t="s">
        <v>2383</v>
      </c>
    </row>
    <row r="5188" spans="1:66" ht="13" customHeight="1" x14ac:dyDescent="0.3">
      <c r="A5188" s="5">
        <v>46114</v>
      </c>
      <c r="B5188" t="s">
        <v>74</v>
      </c>
      <c r="F5188" s="8">
        <v>137</v>
      </c>
      <c r="G5188">
        <v>68.5</v>
      </c>
      <c r="H5188">
        <v>183</v>
      </c>
      <c r="I5188" s="6">
        <v>46</v>
      </c>
      <c r="Q5188" t="s">
        <v>75</v>
      </c>
      <c r="U5188">
        <v>2601489</v>
      </c>
      <c r="V5188" t="s">
        <v>2380</v>
      </c>
      <c r="W5188" t="s">
        <v>94</v>
      </c>
      <c r="X5188" t="s">
        <v>449</v>
      </c>
      <c r="Y5188" t="s">
        <v>2397</v>
      </c>
      <c r="AF5188" t="s">
        <v>2380</v>
      </c>
      <c r="AG5188" t="s">
        <v>2382</v>
      </c>
      <c r="AH5188" t="s">
        <v>452</v>
      </c>
      <c r="AI5188">
        <v>841531551</v>
      </c>
      <c r="AM5188">
        <v>260001</v>
      </c>
      <c r="BE5188">
        <f t="shared" si="353"/>
        <v>0</v>
      </c>
      <c r="BF5188" s="6">
        <f t="shared" si="354"/>
        <v>-183</v>
      </c>
      <c r="BG5188" s="7" t="s">
        <v>71</v>
      </c>
      <c r="BH5188" t="e">
        <f>+VLOOKUP(AF5188,Sheet4!A:A,1,FALSE)</f>
        <v>#N/A</v>
      </c>
      <c r="BL5188">
        <v>68.5</v>
      </c>
      <c r="BM5188" s="59">
        <f t="shared" si="355"/>
        <v>114.5</v>
      </c>
      <c r="BN5188" t="s">
        <v>2383</v>
      </c>
    </row>
    <row r="5189" spans="1:66" ht="13" customHeight="1" x14ac:dyDescent="0.3">
      <c r="A5189" s="5">
        <v>46114</v>
      </c>
      <c r="B5189" t="s">
        <v>74</v>
      </c>
      <c r="F5189" s="8">
        <v>63</v>
      </c>
      <c r="G5189">
        <v>31.5</v>
      </c>
      <c r="H5189">
        <v>84</v>
      </c>
      <c r="I5189" s="6">
        <v>21</v>
      </c>
      <c r="Q5189" t="s">
        <v>75</v>
      </c>
      <c r="U5189">
        <v>2601489</v>
      </c>
      <c r="V5189" t="s">
        <v>2380</v>
      </c>
      <c r="W5189" t="s">
        <v>94</v>
      </c>
      <c r="X5189" t="s">
        <v>449</v>
      </c>
      <c r="Y5189" t="s">
        <v>2398</v>
      </c>
      <c r="AF5189" t="s">
        <v>2380</v>
      </c>
      <c r="AG5189" t="s">
        <v>2382</v>
      </c>
      <c r="AH5189" t="s">
        <v>452</v>
      </c>
      <c r="AI5189">
        <v>841531551</v>
      </c>
      <c r="AM5189">
        <v>260001</v>
      </c>
      <c r="BE5189">
        <f t="shared" si="353"/>
        <v>0</v>
      </c>
      <c r="BF5189" s="6">
        <f t="shared" si="354"/>
        <v>-84</v>
      </c>
      <c r="BG5189" s="7" t="s">
        <v>71</v>
      </c>
      <c r="BH5189" t="e">
        <f>+VLOOKUP(AF5189,Sheet4!A:A,1,FALSE)</f>
        <v>#N/A</v>
      </c>
      <c r="BL5189">
        <v>31.5</v>
      </c>
      <c r="BM5189" s="59">
        <f t="shared" si="355"/>
        <v>52.5</v>
      </c>
      <c r="BN5189" t="s">
        <v>2383</v>
      </c>
    </row>
    <row r="5190" spans="1:66" ht="13" customHeight="1" x14ac:dyDescent="0.3">
      <c r="A5190" s="5">
        <v>46114</v>
      </c>
      <c r="B5190" t="s">
        <v>74</v>
      </c>
      <c r="F5190" s="8">
        <v>29</v>
      </c>
      <c r="G5190">
        <v>14.5</v>
      </c>
      <c r="H5190">
        <v>39</v>
      </c>
      <c r="I5190" s="6">
        <v>10</v>
      </c>
      <c r="Q5190" t="s">
        <v>75</v>
      </c>
      <c r="U5190">
        <v>2601489</v>
      </c>
      <c r="V5190" t="s">
        <v>2380</v>
      </c>
      <c r="W5190" t="s">
        <v>94</v>
      </c>
      <c r="X5190" t="s">
        <v>449</v>
      </c>
      <c r="Y5190" t="s">
        <v>2399</v>
      </c>
      <c r="AF5190" t="s">
        <v>2380</v>
      </c>
      <c r="AG5190" t="s">
        <v>2382</v>
      </c>
      <c r="AH5190" t="s">
        <v>452</v>
      </c>
      <c r="AI5190">
        <v>841531551</v>
      </c>
      <c r="AM5190">
        <v>260001</v>
      </c>
      <c r="BE5190">
        <f t="shared" si="353"/>
        <v>0</v>
      </c>
      <c r="BF5190" s="6">
        <f t="shared" si="354"/>
        <v>-39</v>
      </c>
      <c r="BG5190" s="7" t="s">
        <v>71</v>
      </c>
      <c r="BH5190" t="e">
        <f>+VLOOKUP(AF5190,Sheet4!A:A,1,FALSE)</f>
        <v>#N/A</v>
      </c>
      <c r="BL5190">
        <v>14.5</v>
      </c>
      <c r="BM5190" s="59">
        <f t="shared" si="355"/>
        <v>24.5</v>
      </c>
      <c r="BN5190" t="s">
        <v>2383</v>
      </c>
    </row>
    <row r="5191" spans="1:66" ht="13" customHeight="1" x14ac:dyDescent="0.3">
      <c r="A5191" s="5">
        <v>46114</v>
      </c>
      <c r="B5191" t="s">
        <v>74</v>
      </c>
      <c r="F5191" s="8">
        <v>31</v>
      </c>
      <c r="G5191">
        <v>15.5</v>
      </c>
      <c r="H5191">
        <v>41</v>
      </c>
      <c r="I5191" s="6">
        <v>10</v>
      </c>
      <c r="Q5191" t="s">
        <v>75</v>
      </c>
      <c r="U5191">
        <v>2601489</v>
      </c>
      <c r="V5191" t="s">
        <v>2380</v>
      </c>
      <c r="W5191" t="s">
        <v>94</v>
      </c>
      <c r="X5191" t="s">
        <v>449</v>
      </c>
      <c r="Y5191" t="s">
        <v>1201</v>
      </c>
      <c r="AF5191" t="s">
        <v>2380</v>
      </c>
      <c r="AG5191" t="s">
        <v>2382</v>
      </c>
      <c r="AH5191" t="s">
        <v>452</v>
      </c>
      <c r="AI5191">
        <v>841531551</v>
      </c>
      <c r="AM5191">
        <v>260001</v>
      </c>
      <c r="BE5191">
        <f t="shared" si="353"/>
        <v>0</v>
      </c>
      <c r="BF5191" s="6">
        <f t="shared" si="354"/>
        <v>-41</v>
      </c>
      <c r="BG5191" s="7" t="s">
        <v>71</v>
      </c>
      <c r="BH5191" t="e">
        <f>+VLOOKUP(AF5191,Sheet4!A:A,1,FALSE)</f>
        <v>#N/A</v>
      </c>
      <c r="BL5191">
        <v>15.5</v>
      </c>
      <c r="BM5191" s="59">
        <f t="shared" si="355"/>
        <v>25.5</v>
      </c>
      <c r="BN5191" t="s">
        <v>2383</v>
      </c>
    </row>
    <row r="5192" spans="1:66" ht="13" customHeight="1" x14ac:dyDescent="0.3">
      <c r="A5192" s="5">
        <v>46114</v>
      </c>
      <c r="B5192" t="s">
        <v>74</v>
      </c>
      <c r="F5192" s="8">
        <v>31</v>
      </c>
      <c r="G5192">
        <v>15.5</v>
      </c>
      <c r="H5192">
        <v>41</v>
      </c>
      <c r="I5192" s="6">
        <v>10</v>
      </c>
      <c r="Q5192" t="s">
        <v>75</v>
      </c>
      <c r="U5192">
        <v>2601489</v>
      </c>
      <c r="V5192" t="s">
        <v>2380</v>
      </c>
      <c r="W5192" t="s">
        <v>94</v>
      </c>
      <c r="X5192" t="s">
        <v>449</v>
      </c>
      <c r="Y5192" t="s">
        <v>2400</v>
      </c>
      <c r="AF5192" t="s">
        <v>2380</v>
      </c>
      <c r="AG5192" t="s">
        <v>2382</v>
      </c>
      <c r="AH5192" t="s">
        <v>452</v>
      </c>
      <c r="AI5192">
        <v>841531551</v>
      </c>
      <c r="AM5192">
        <v>260001</v>
      </c>
      <c r="BE5192">
        <f t="shared" si="353"/>
        <v>0</v>
      </c>
      <c r="BF5192" s="6">
        <f t="shared" si="354"/>
        <v>-41</v>
      </c>
      <c r="BG5192" s="7" t="s">
        <v>71</v>
      </c>
      <c r="BH5192" t="e">
        <f>+VLOOKUP(AF5192,Sheet4!A:A,1,FALSE)</f>
        <v>#N/A</v>
      </c>
      <c r="BL5192">
        <v>15.5</v>
      </c>
      <c r="BM5192" s="59">
        <f t="shared" si="355"/>
        <v>25.5</v>
      </c>
      <c r="BN5192" t="s">
        <v>2383</v>
      </c>
    </row>
    <row r="5193" spans="1:66" ht="13" customHeight="1" x14ac:dyDescent="0.3">
      <c r="A5193" s="5">
        <v>46114</v>
      </c>
      <c r="B5193" t="s">
        <v>74</v>
      </c>
      <c r="F5193" s="8">
        <v>22</v>
      </c>
      <c r="G5193">
        <v>11</v>
      </c>
      <c r="H5193">
        <v>29</v>
      </c>
      <c r="I5193" s="6">
        <v>7</v>
      </c>
      <c r="Q5193" t="s">
        <v>75</v>
      </c>
      <c r="U5193">
        <v>2601489</v>
      </c>
      <c r="V5193" t="s">
        <v>2380</v>
      </c>
      <c r="W5193" t="s">
        <v>94</v>
      </c>
      <c r="X5193" t="s">
        <v>449</v>
      </c>
      <c r="Y5193" t="s">
        <v>2401</v>
      </c>
      <c r="AF5193" t="s">
        <v>2380</v>
      </c>
      <c r="AG5193" t="s">
        <v>2382</v>
      </c>
      <c r="AH5193" t="s">
        <v>452</v>
      </c>
      <c r="AI5193">
        <v>841531551</v>
      </c>
      <c r="AM5193">
        <v>260001</v>
      </c>
      <c r="BE5193">
        <f t="shared" si="353"/>
        <v>0</v>
      </c>
      <c r="BF5193" s="6">
        <f t="shared" si="354"/>
        <v>-29</v>
      </c>
      <c r="BG5193" s="7" t="s">
        <v>71</v>
      </c>
      <c r="BH5193" t="e">
        <f>+VLOOKUP(AF5193,Sheet4!A:A,1,FALSE)</f>
        <v>#N/A</v>
      </c>
      <c r="BL5193">
        <v>11</v>
      </c>
      <c r="BM5193" s="59">
        <f t="shared" si="355"/>
        <v>18</v>
      </c>
      <c r="BN5193" t="s">
        <v>2383</v>
      </c>
    </row>
    <row r="5194" spans="1:66" ht="13" customHeight="1" x14ac:dyDescent="0.3">
      <c r="A5194" s="5">
        <v>46114</v>
      </c>
      <c r="B5194" t="s">
        <v>76</v>
      </c>
      <c r="F5194">
        <v>1640</v>
      </c>
      <c r="G5194">
        <v>1640</v>
      </c>
      <c r="H5194">
        <v>2200</v>
      </c>
      <c r="I5194" s="6">
        <v>560</v>
      </c>
      <c r="Q5194" t="s">
        <v>77</v>
      </c>
      <c r="U5194">
        <v>2601489</v>
      </c>
      <c r="V5194" t="s">
        <v>2380</v>
      </c>
      <c r="W5194" t="s">
        <v>94</v>
      </c>
      <c r="X5194" t="s">
        <v>449</v>
      </c>
      <c r="Y5194" t="s">
        <v>2381</v>
      </c>
      <c r="AF5194" t="s">
        <v>2380</v>
      </c>
      <c r="AG5194" t="s">
        <v>2382</v>
      </c>
      <c r="AH5194" t="s">
        <v>452</v>
      </c>
      <c r="AI5194">
        <v>841531551</v>
      </c>
      <c r="AM5194">
        <v>260001</v>
      </c>
      <c r="BE5194">
        <f t="shared" si="353"/>
        <v>0</v>
      </c>
      <c r="BF5194" s="6">
        <f t="shared" si="354"/>
        <v>-2200</v>
      </c>
      <c r="BG5194" s="7" t="s">
        <v>71</v>
      </c>
      <c r="BH5194" t="e">
        <f>+VLOOKUP(AF5194,Sheet4!A:A,1,FALSE)</f>
        <v>#N/A</v>
      </c>
      <c r="BL5194">
        <v>1640</v>
      </c>
      <c r="BM5194" s="59">
        <f t="shared" si="355"/>
        <v>560</v>
      </c>
      <c r="BN5194" t="s">
        <v>2383</v>
      </c>
    </row>
    <row r="5195" spans="1:66" ht="13" customHeight="1" x14ac:dyDescent="0.3">
      <c r="A5195" s="5">
        <v>46114</v>
      </c>
      <c r="B5195" t="s">
        <v>76</v>
      </c>
      <c r="F5195">
        <v>320</v>
      </c>
      <c r="G5195">
        <v>320</v>
      </c>
      <c r="H5195">
        <v>420</v>
      </c>
      <c r="I5195" s="6">
        <v>100</v>
      </c>
      <c r="Q5195" t="s">
        <v>77</v>
      </c>
      <c r="U5195">
        <v>2601489</v>
      </c>
      <c r="V5195" t="s">
        <v>2380</v>
      </c>
      <c r="W5195" t="s">
        <v>94</v>
      </c>
      <c r="X5195" t="s">
        <v>449</v>
      </c>
      <c r="Y5195" t="s">
        <v>2384</v>
      </c>
      <c r="AF5195" t="s">
        <v>2380</v>
      </c>
      <c r="AG5195" t="s">
        <v>2382</v>
      </c>
      <c r="AH5195" t="s">
        <v>452</v>
      </c>
      <c r="AI5195">
        <v>841531551</v>
      </c>
      <c r="AM5195">
        <v>260001</v>
      </c>
      <c r="BE5195">
        <f t="shared" si="353"/>
        <v>0</v>
      </c>
      <c r="BF5195" s="6">
        <f t="shared" si="354"/>
        <v>-420</v>
      </c>
      <c r="BG5195" s="7" t="s">
        <v>71</v>
      </c>
      <c r="BH5195" t="e">
        <f>+VLOOKUP(AF5195,Sheet4!A:A,1,FALSE)</f>
        <v>#N/A</v>
      </c>
      <c r="BL5195">
        <v>320</v>
      </c>
      <c r="BM5195" s="59">
        <f t="shared" si="355"/>
        <v>100</v>
      </c>
      <c r="BN5195" t="s">
        <v>2383</v>
      </c>
    </row>
    <row r="5196" spans="1:66" ht="13" customHeight="1" x14ac:dyDescent="0.3">
      <c r="A5196" s="5">
        <v>46114</v>
      </c>
      <c r="B5196" t="s">
        <v>76</v>
      </c>
      <c r="F5196">
        <v>380</v>
      </c>
      <c r="G5196">
        <v>380</v>
      </c>
      <c r="H5196">
        <v>500</v>
      </c>
      <c r="I5196" s="6">
        <v>120</v>
      </c>
      <c r="Q5196" t="s">
        <v>77</v>
      </c>
      <c r="U5196">
        <v>2601489</v>
      </c>
      <c r="V5196" t="s">
        <v>2380</v>
      </c>
      <c r="W5196" t="s">
        <v>94</v>
      </c>
      <c r="X5196" t="s">
        <v>449</v>
      </c>
      <c r="Y5196" t="s">
        <v>2385</v>
      </c>
      <c r="AF5196" t="s">
        <v>2380</v>
      </c>
      <c r="AG5196" t="s">
        <v>2382</v>
      </c>
      <c r="AH5196" t="s">
        <v>452</v>
      </c>
      <c r="AI5196">
        <v>841531551</v>
      </c>
      <c r="AM5196">
        <v>260001</v>
      </c>
      <c r="BE5196">
        <f t="shared" si="353"/>
        <v>0</v>
      </c>
      <c r="BF5196" s="6">
        <f t="shared" si="354"/>
        <v>-500</v>
      </c>
      <c r="BG5196" s="7" t="s">
        <v>71</v>
      </c>
      <c r="BH5196" t="e">
        <f>+VLOOKUP(AF5196,Sheet4!A:A,1,FALSE)</f>
        <v>#N/A</v>
      </c>
      <c r="BL5196">
        <v>380</v>
      </c>
      <c r="BM5196" s="59">
        <f t="shared" si="355"/>
        <v>120</v>
      </c>
      <c r="BN5196" t="s">
        <v>2383</v>
      </c>
    </row>
    <row r="5197" spans="1:66" ht="13" customHeight="1" x14ac:dyDescent="0.3">
      <c r="A5197" s="5">
        <v>46114</v>
      </c>
      <c r="B5197" t="s">
        <v>76</v>
      </c>
      <c r="F5197">
        <v>1220</v>
      </c>
      <c r="G5197">
        <v>1220</v>
      </c>
      <c r="H5197">
        <v>1640</v>
      </c>
      <c r="I5197" s="6">
        <v>420</v>
      </c>
      <c r="Q5197" t="s">
        <v>77</v>
      </c>
      <c r="U5197">
        <v>2601489</v>
      </c>
      <c r="V5197" t="s">
        <v>2380</v>
      </c>
      <c r="W5197" t="s">
        <v>94</v>
      </c>
      <c r="X5197" t="s">
        <v>449</v>
      </c>
      <c r="Y5197" t="s">
        <v>2386</v>
      </c>
      <c r="AF5197" t="s">
        <v>2380</v>
      </c>
      <c r="AG5197" t="s">
        <v>2382</v>
      </c>
      <c r="AH5197" t="s">
        <v>452</v>
      </c>
      <c r="AI5197">
        <v>841531551</v>
      </c>
      <c r="AM5197">
        <v>260001</v>
      </c>
      <c r="BE5197">
        <f t="shared" si="353"/>
        <v>0</v>
      </c>
      <c r="BF5197" s="6">
        <f t="shared" si="354"/>
        <v>-1640</v>
      </c>
      <c r="BG5197" s="7" t="s">
        <v>71</v>
      </c>
      <c r="BH5197" t="e">
        <f>+VLOOKUP(AF5197,Sheet4!A:A,1,FALSE)</f>
        <v>#N/A</v>
      </c>
      <c r="BL5197">
        <v>1220</v>
      </c>
      <c r="BM5197" s="59">
        <f t="shared" si="355"/>
        <v>420</v>
      </c>
      <c r="BN5197" t="s">
        <v>2383</v>
      </c>
    </row>
    <row r="5198" spans="1:66" ht="13" customHeight="1" x14ac:dyDescent="0.3">
      <c r="A5198" s="5">
        <v>46114</v>
      </c>
      <c r="B5198" t="s">
        <v>76</v>
      </c>
      <c r="F5198">
        <v>180</v>
      </c>
      <c r="G5198">
        <v>180</v>
      </c>
      <c r="H5198">
        <v>240</v>
      </c>
      <c r="I5198" s="6">
        <v>60</v>
      </c>
      <c r="Q5198" t="s">
        <v>77</v>
      </c>
      <c r="U5198">
        <v>2601489</v>
      </c>
      <c r="V5198" t="s">
        <v>2380</v>
      </c>
      <c r="W5198" t="s">
        <v>94</v>
      </c>
      <c r="X5198" t="s">
        <v>449</v>
      </c>
      <c r="Y5198" t="s">
        <v>1047</v>
      </c>
      <c r="AF5198" t="s">
        <v>2380</v>
      </c>
      <c r="AG5198" t="s">
        <v>2382</v>
      </c>
      <c r="AH5198" t="s">
        <v>452</v>
      </c>
      <c r="AI5198">
        <v>841531551</v>
      </c>
      <c r="AM5198">
        <v>260001</v>
      </c>
      <c r="BE5198">
        <f t="shared" si="353"/>
        <v>0</v>
      </c>
      <c r="BF5198" s="6">
        <f t="shared" si="354"/>
        <v>-240</v>
      </c>
      <c r="BG5198" s="7" t="s">
        <v>71</v>
      </c>
      <c r="BH5198" t="e">
        <f>+VLOOKUP(AF5198,Sheet4!A:A,1,FALSE)</f>
        <v>#N/A</v>
      </c>
      <c r="BL5198">
        <v>180</v>
      </c>
      <c r="BM5198" s="59">
        <f t="shared" si="355"/>
        <v>60</v>
      </c>
      <c r="BN5198" t="s">
        <v>2383</v>
      </c>
    </row>
    <row r="5199" spans="1:66" ht="13" customHeight="1" x14ac:dyDescent="0.3">
      <c r="A5199" s="5">
        <v>46114</v>
      </c>
      <c r="B5199" t="s">
        <v>76</v>
      </c>
      <c r="F5199">
        <v>980</v>
      </c>
      <c r="G5199">
        <v>980</v>
      </c>
      <c r="H5199">
        <v>1320</v>
      </c>
      <c r="I5199" s="6">
        <v>340</v>
      </c>
      <c r="Q5199" t="s">
        <v>77</v>
      </c>
      <c r="U5199">
        <v>2601489</v>
      </c>
      <c r="V5199" t="s">
        <v>2380</v>
      </c>
      <c r="W5199" t="s">
        <v>94</v>
      </c>
      <c r="X5199" t="s">
        <v>449</v>
      </c>
      <c r="Y5199" t="s">
        <v>2387</v>
      </c>
      <c r="AF5199" t="s">
        <v>2380</v>
      </c>
      <c r="AG5199" t="s">
        <v>2382</v>
      </c>
      <c r="AH5199" t="s">
        <v>452</v>
      </c>
      <c r="AI5199">
        <v>841531551</v>
      </c>
      <c r="AM5199">
        <v>260001</v>
      </c>
      <c r="BE5199">
        <f t="shared" si="353"/>
        <v>0</v>
      </c>
      <c r="BF5199" s="6">
        <f t="shared" si="354"/>
        <v>-1320</v>
      </c>
      <c r="BG5199" s="7" t="s">
        <v>71</v>
      </c>
      <c r="BH5199" t="e">
        <f>+VLOOKUP(AF5199,Sheet4!A:A,1,FALSE)</f>
        <v>#N/A</v>
      </c>
      <c r="BL5199">
        <v>980</v>
      </c>
      <c r="BM5199" s="59">
        <f t="shared" si="355"/>
        <v>340</v>
      </c>
      <c r="BN5199" t="s">
        <v>2383</v>
      </c>
    </row>
    <row r="5200" spans="1:66" ht="13" customHeight="1" x14ac:dyDescent="0.3">
      <c r="A5200" s="5">
        <v>46114</v>
      </c>
      <c r="B5200" t="s">
        <v>76</v>
      </c>
      <c r="F5200">
        <v>1700</v>
      </c>
      <c r="G5200">
        <v>1700</v>
      </c>
      <c r="H5200">
        <v>2280</v>
      </c>
      <c r="I5200" s="6">
        <v>580</v>
      </c>
      <c r="Q5200" t="s">
        <v>77</v>
      </c>
      <c r="U5200">
        <v>2601489</v>
      </c>
      <c r="V5200" t="s">
        <v>2380</v>
      </c>
      <c r="W5200" t="s">
        <v>94</v>
      </c>
      <c r="X5200" t="s">
        <v>449</v>
      </c>
      <c r="Y5200" t="s">
        <v>2388</v>
      </c>
      <c r="AF5200" t="s">
        <v>2380</v>
      </c>
      <c r="AG5200" t="s">
        <v>2382</v>
      </c>
      <c r="AH5200" t="s">
        <v>452</v>
      </c>
      <c r="AI5200">
        <v>841531551</v>
      </c>
      <c r="AM5200">
        <v>260001</v>
      </c>
      <c r="BE5200">
        <f t="shared" si="353"/>
        <v>0</v>
      </c>
      <c r="BF5200" s="6">
        <f t="shared" si="354"/>
        <v>-2280</v>
      </c>
      <c r="BG5200" s="7" t="s">
        <v>71</v>
      </c>
      <c r="BH5200" t="e">
        <f>+VLOOKUP(AF5200,Sheet4!A:A,1,FALSE)</f>
        <v>#N/A</v>
      </c>
      <c r="BL5200">
        <v>1700</v>
      </c>
      <c r="BM5200" s="59">
        <f t="shared" si="355"/>
        <v>580</v>
      </c>
      <c r="BN5200" t="s">
        <v>2383</v>
      </c>
    </row>
    <row r="5201" spans="1:66" ht="13" customHeight="1" x14ac:dyDescent="0.3">
      <c r="A5201" s="5">
        <v>46114</v>
      </c>
      <c r="B5201" t="s">
        <v>76</v>
      </c>
      <c r="F5201">
        <v>140</v>
      </c>
      <c r="G5201">
        <v>140</v>
      </c>
      <c r="H5201">
        <v>180</v>
      </c>
      <c r="I5201" s="6">
        <v>40</v>
      </c>
      <c r="Q5201" t="s">
        <v>77</v>
      </c>
      <c r="U5201">
        <v>2601489</v>
      </c>
      <c r="V5201" t="s">
        <v>2380</v>
      </c>
      <c r="W5201" t="s">
        <v>94</v>
      </c>
      <c r="X5201" t="s">
        <v>449</v>
      </c>
      <c r="Y5201" t="s">
        <v>2389</v>
      </c>
      <c r="AF5201" t="s">
        <v>2380</v>
      </c>
      <c r="AG5201" t="s">
        <v>2382</v>
      </c>
      <c r="AH5201" t="s">
        <v>452</v>
      </c>
      <c r="AI5201">
        <v>841531551</v>
      </c>
      <c r="AM5201">
        <v>260001</v>
      </c>
      <c r="BE5201">
        <f t="shared" si="353"/>
        <v>0</v>
      </c>
      <c r="BF5201" s="6">
        <f t="shared" si="354"/>
        <v>-180</v>
      </c>
      <c r="BG5201" s="7" t="s">
        <v>71</v>
      </c>
      <c r="BH5201" t="e">
        <f>+VLOOKUP(AF5201,Sheet4!A:A,1,FALSE)</f>
        <v>#N/A</v>
      </c>
      <c r="BL5201">
        <v>140</v>
      </c>
      <c r="BM5201" s="59">
        <f t="shared" si="355"/>
        <v>40</v>
      </c>
      <c r="BN5201" t="s">
        <v>2383</v>
      </c>
    </row>
    <row r="5202" spans="1:66" ht="13" customHeight="1" x14ac:dyDescent="0.3">
      <c r="A5202" s="5">
        <v>46114</v>
      </c>
      <c r="B5202" t="s">
        <v>76</v>
      </c>
      <c r="F5202">
        <v>940</v>
      </c>
      <c r="G5202">
        <v>940</v>
      </c>
      <c r="H5202">
        <v>1260</v>
      </c>
      <c r="I5202" s="6">
        <v>320</v>
      </c>
      <c r="Q5202" t="s">
        <v>77</v>
      </c>
      <c r="U5202">
        <v>2601489</v>
      </c>
      <c r="V5202" t="s">
        <v>2380</v>
      </c>
      <c r="W5202" t="s">
        <v>94</v>
      </c>
      <c r="X5202" t="s">
        <v>449</v>
      </c>
      <c r="Y5202" t="s">
        <v>2390</v>
      </c>
      <c r="AF5202" t="s">
        <v>2380</v>
      </c>
      <c r="AG5202" t="s">
        <v>2382</v>
      </c>
      <c r="AH5202" t="s">
        <v>452</v>
      </c>
      <c r="AI5202">
        <v>841531551</v>
      </c>
      <c r="AM5202">
        <v>260001</v>
      </c>
      <c r="BE5202">
        <f t="shared" si="353"/>
        <v>0</v>
      </c>
      <c r="BF5202" s="6">
        <f t="shared" si="354"/>
        <v>-1260</v>
      </c>
      <c r="BG5202" s="7" t="s">
        <v>71</v>
      </c>
      <c r="BH5202" t="e">
        <f>+VLOOKUP(AF5202,Sheet4!A:A,1,FALSE)</f>
        <v>#N/A</v>
      </c>
      <c r="BL5202">
        <v>940</v>
      </c>
      <c r="BM5202" s="59">
        <f t="shared" si="355"/>
        <v>320</v>
      </c>
      <c r="BN5202" t="s">
        <v>2383</v>
      </c>
    </row>
    <row r="5203" spans="1:66" ht="13" customHeight="1" x14ac:dyDescent="0.3">
      <c r="A5203" s="5">
        <v>46114</v>
      </c>
      <c r="B5203" t="s">
        <v>76</v>
      </c>
      <c r="F5203">
        <v>600</v>
      </c>
      <c r="G5203">
        <v>600</v>
      </c>
      <c r="H5203">
        <v>800</v>
      </c>
      <c r="I5203" s="6">
        <v>200</v>
      </c>
      <c r="Q5203" t="s">
        <v>77</v>
      </c>
      <c r="U5203">
        <v>2601489</v>
      </c>
      <c r="V5203" t="s">
        <v>2380</v>
      </c>
      <c r="W5203" t="s">
        <v>94</v>
      </c>
      <c r="X5203" t="s">
        <v>449</v>
      </c>
      <c r="Y5203" t="s">
        <v>2391</v>
      </c>
      <c r="AF5203" t="s">
        <v>2380</v>
      </c>
      <c r="AG5203" t="s">
        <v>2382</v>
      </c>
      <c r="AH5203" t="s">
        <v>452</v>
      </c>
      <c r="AI5203">
        <v>841531551</v>
      </c>
      <c r="AM5203">
        <v>260001</v>
      </c>
      <c r="BE5203">
        <f t="shared" si="353"/>
        <v>0</v>
      </c>
      <c r="BF5203" s="6">
        <f t="shared" si="354"/>
        <v>-800</v>
      </c>
      <c r="BG5203" s="7" t="s">
        <v>71</v>
      </c>
      <c r="BH5203" t="e">
        <f>+VLOOKUP(AF5203,Sheet4!A:A,1,FALSE)</f>
        <v>#N/A</v>
      </c>
      <c r="BL5203">
        <v>600</v>
      </c>
      <c r="BM5203" s="59">
        <f t="shared" si="355"/>
        <v>200</v>
      </c>
      <c r="BN5203" t="s">
        <v>2383</v>
      </c>
    </row>
    <row r="5204" spans="1:66" ht="13" customHeight="1" x14ac:dyDescent="0.3">
      <c r="A5204" s="5">
        <v>46114</v>
      </c>
      <c r="B5204" t="s">
        <v>76</v>
      </c>
      <c r="F5204">
        <v>440</v>
      </c>
      <c r="G5204">
        <v>440</v>
      </c>
      <c r="H5204">
        <v>580</v>
      </c>
      <c r="I5204" s="6">
        <v>140</v>
      </c>
      <c r="Q5204" t="s">
        <v>77</v>
      </c>
      <c r="U5204">
        <v>2601489</v>
      </c>
      <c r="V5204" t="s">
        <v>2380</v>
      </c>
      <c r="W5204" t="s">
        <v>94</v>
      </c>
      <c r="X5204" t="s">
        <v>449</v>
      </c>
      <c r="Y5204" t="s">
        <v>2392</v>
      </c>
      <c r="AF5204" t="s">
        <v>2380</v>
      </c>
      <c r="AG5204" t="s">
        <v>2382</v>
      </c>
      <c r="AH5204" t="s">
        <v>452</v>
      </c>
      <c r="AI5204">
        <v>841531551</v>
      </c>
      <c r="AM5204">
        <v>260001</v>
      </c>
      <c r="BE5204">
        <f t="shared" si="353"/>
        <v>0</v>
      </c>
      <c r="BF5204" s="6">
        <f t="shared" si="354"/>
        <v>-580</v>
      </c>
      <c r="BG5204" s="7" t="s">
        <v>71</v>
      </c>
      <c r="BH5204" t="e">
        <f>+VLOOKUP(AF5204,Sheet4!A:A,1,FALSE)</f>
        <v>#N/A</v>
      </c>
      <c r="BL5204">
        <v>440</v>
      </c>
      <c r="BM5204" s="59">
        <f t="shared" si="355"/>
        <v>140</v>
      </c>
      <c r="BN5204" t="s">
        <v>2383</v>
      </c>
    </row>
    <row r="5205" spans="1:66" ht="13" customHeight="1" x14ac:dyDescent="0.3">
      <c r="A5205" s="5">
        <v>46114</v>
      </c>
      <c r="B5205" t="s">
        <v>76</v>
      </c>
      <c r="F5205">
        <v>840</v>
      </c>
      <c r="G5205">
        <v>840</v>
      </c>
      <c r="H5205">
        <v>1120</v>
      </c>
      <c r="I5205" s="6">
        <v>280</v>
      </c>
      <c r="Q5205" t="s">
        <v>77</v>
      </c>
      <c r="U5205">
        <v>2601489</v>
      </c>
      <c r="V5205" t="s">
        <v>2380</v>
      </c>
      <c r="W5205" t="s">
        <v>94</v>
      </c>
      <c r="X5205" t="s">
        <v>449</v>
      </c>
      <c r="Y5205" t="s">
        <v>2393</v>
      </c>
      <c r="AF5205" t="s">
        <v>2380</v>
      </c>
      <c r="AG5205" t="s">
        <v>2382</v>
      </c>
      <c r="AH5205" t="s">
        <v>452</v>
      </c>
      <c r="AI5205">
        <v>841531551</v>
      </c>
      <c r="AM5205">
        <v>260001</v>
      </c>
      <c r="BE5205">
        <f t="shared" si="353"/>
        <v>0</v>
      </c>
      <c r="BF5205" s="6">
        <f t="shared" si="354"/>
        <v>-1120</v>
      </c>
      <c r="BG5205" s="7" t="s">
        <v>71</v>
      </c>
      <c r="BH5205" t="e">
        <f>+VLOOKUP(AF5205,Sheet4!A:A,1,FALSE)</f>
        <v>#N/A</v>
      </c>
      <c r="BL5205">
        <v>840</v>
      </c>
      <c r="BM5205" s="59">
        <f t="shared" si="355"/>
        <v>280</v>
      </c>
      <c r="BN5205" t="s">
        <v>2383</v>
      </c>
    </row>
    <row r="5206" spans="1:66" ht="13" customHeight="1" x14ac:dyDescent="0.3">
      <c r="A5206" s="5">
        <v>46114</v>
      </c>
      <c r="B5206" t="s">
        <v>76</v>
      </c>
      <c r="F5206">
        <v>220</v>
      </c>
      <c r="G5206">
        <v>220</v>
      </c>
      <c r="H5206">
        <v>300</v>
      </c>
      <c r="I5206" s="6">
        <v>80</v>
      </c>
      <c r="Q5206" t="s">
        <v>77</v>
      </c>
      <c r="U5206">
        <v>2601489</v>
      </c>
      <c r="V5206" t="s">
        <v>2380</v>
      </c>
      <c r="W5206" t="s">
        <v>94</v>
      </c>
      <c r="X5206" t="s">
        <v>449</v>
      </c>
      <c r="Y5206" t="s">
        <v>2394</v>
      </c>
      <c r="AF5206" t="s">
        <v>2380</v>
      </c>
      <c r="AG5206" t="s">
        <v>2382</v>
      </c>
      <c r="AH5206" t="s">
        <v>452</v>
      </c>
      <c r="AI5206">
        <v>841531551</v>
      </c>
      <c r="AM5206">
        <v>260001</v>
      </c>
      <c r="BE5206">
        <f t="shared" si="353"/>
        <v>0</v>
      </c>
      <c r="BF5206" s="6">
        <f t="shared" si="354"/>
        <v>-300</v>
      </c>
      <c r="BG5206" s="7" t="s">
        <v>71</v>
      </c>
      <c r="BH5206" t="e">
        <f>+VLOOKUP(AF5206,Sheet4!A:A,1,FALSE)</f>
        <v>#N/A</v>
      </c>
      <c r="BL5206">
        <v>220</v>
      </c>
      <c r="BM5206" s="59">
        <f t="shared" si="355"/>
        <v>80</v>
      </c>
      <c r="BN5206" t="s">
        <v>2383</v>
      </c>
    </row>
    <row r="5207" spans="1:66" ht="13" customHeight="1" x14ac:dyDescent="0.3">
      <c r="A5207" s="5">
        <v>46114</v>
      </c>
      <c r="B5207" t="s">
        <v>76</v>
      </c>
      <c r="F5207">
        <v>1240</v>
      </c>
      <c r="G5207">
        <v>1240</v>
      </c>
      <c r="H5207">
        <v>1660</v>
      </c>
      <c r="I5207" s="6">
        <v>420</v>
      </c>
      <c r="Q5207" t="s">
        <v>77</v>
      </c>
      <c r="U5207">
        <v>2601489</v>
      </c>
      <c r="V5207" t="s">
        <v>2380</v>
      </c>
      <c r="W5207" t="s">
        <v>94</v>
      </c>
      <c r="X5207" t="s">
        <v>449</v>
      </c>
      <c r="Y5207" t="s">
        <v>2395</v>
      </c>
      <c r="AF5207" t="s">
        <v>2380</v>
      </c>
      <c r="AG5207" t="s">
        <v>2382</v>
      </c>
      <c r="AH5207" t="s">
        <v>452</v>
      </c>
      <c r="AI5207">
        <v>841531551</v>
      </c>
      <c r="AM5207">
        <v>260001</v>
      </c>
      <c r="BE5207">
        <f t="shared" si="353"/>
        <v>0</v>
      </c>
      <c r="BF5207" s="6">
        <f t="shared" si="354"/>
        <v>-1660</v>
      </c>
      <c r="BG5207" s="7" t="s">
        <v>71</v>
      </c>
      <c r="BH5207" t="e">
        <f>+VLOOKUP(AF5207,Sheet4!A:A,1,FALSE)</f>
        <v>#N/A</v>
      </c>
      <c r="BL5207">
        <v>1240</v>
      </c>
      <c r="BM5207" s="59">
        <f t="shared" si="355"/>
        <v>420</v>
      </c>
      <c r="BN5207" t="s">
        <v>2383</v>
      </c>
    </row>
    <row r="5208" spans="1:66" ht="13" customHeight="1" x14ac:dyDescent="0.3">
      <c r="A5208" s="5">
        <v>46114</v>
      </c>
      <c r="B5208" t="s">
        <v>76</v>
      </c>
      <c r="F5208">
        <v>360</v>
      </c>
      <c r="G5208">
        <v>360</v>
      </c>
      <c r="H5208">
        <v>480</v>
      </c>
      <c r="I5208" s="6">
        <v>120</v>
      </c>
      <c r="Q5208" t="s">
        <v>77</v>
      </c>
      <c r="U5208">
        <v>2601489</v>
      </c>
      <c r="V5208" t="s">
        <v>2380</v>
      </c>
      <c r="W5208" t="s">
        <v>94</v>
      </c>
      <c r="X5208" t="s">
        <v>449</v>
      </c>
      <c r="Y5208" t="s">
        <v>2396</v>
      </c>
      <c r="AF5208" t="s">
        <v>2380</v>
      </c>
      <c r="AG5208" t="s">
        <v>2382</v>
      </c>
      <c r="AH5208" t="s">
        <v>452</v>
      </c>
      <c r="AI5208">
        <v>841531551</v>
      </c>
      <c r="AM5208">
        <v>260001</v>
      </c>
      <c r="BE5208">
        <f t="shared" si="353"/>
        <v>0</v>
      </c>
      <c r="BF5208" s="6">
        <f t="shared" si="354"/>
        <v>-480</v>
      </c>
      <c r="BG5208" s="7" t="s">
        <v>71</v>
      </c>
      <c r="BH5208" t="e">
        <f>+VLOOKUP(AF5208,Sheet4!A:A,1,FALSE)</f>
        <v>#N/A</v>
      </c>
      <c r="BL5208">
        <v>360</v>
      </c>
      <c r="BM5208" s="59">
        <f t="shared" si="355"/>
        <v>120</v>
      </c>
      <c r="BN5208" t="s">
        <v>2383</v>
      </c>
    </row>
    <row r="5209" spans="1:66" ht="13" customHeight="1" x14ac:dyDescent="0.3">
      <c r="A5209" s="5">
        <v>46114</v>
      </c>
      <c r="B5209" t="s">
        <v>76</v>
      </c>
      <c r="F5209">
        <v>2740</v>
      </c>
      <c r="G5209">
        <v>2740</v>
      </c>
      <c r="H5209">
        <v>3660</v>
      </c>
      <c r="I5209" s="6">
        <v>920</v>
      </c>
      <c r="Q5209" t="s">
        <v>77</v>
      </c>
      <c r="U5209">
        <v>2601489</v>
      </c>
      <c r="V5209" t="s">
        <v>2380</v>
      </c>
      <c r="W5209" t="s">
        <v>94</v>
      </c>
      <c r="X5209" t="s">
        <v>449</v>
      </c>
      <c r="Y5209" t="s">
        <v>2397</v>
      </c>
      <c r="AF5209" t="s">
        <v>2380</v>
      </c>
      <c r="AG5209" t="s">
        <v>2382</v>
      </c>
      <c r="AH5209" t="s">
        <v>452</v>
      </c>
      <c r="AI5209">
        <v>841531551</v>
      </c>
      <c r="AM5209">
        <v>260001</v>
      </c>
      <c r="BE5209">
        <f t="shared" si="353"/>
        <v>0</v>
      </c>
      <c r="BF5209" s="6">
        <f t="shared" si="354"/>
        <v>-3660</v>
      </c>
      <c r="BG5209" s="7" t="s">
        <v>71</v>
      </c>
      <c r="BH5209" t="e">
        <f>+VLOOKUP(AF5209,Sheet4!A:A,1,FALSE)</f>
        <v>#N/A</v>
      </c>
      <c r="BL5209">
        <v>2740</v>
      </c>
      <c r="BM5209" s="59">
        <f t="shared" si="355"/>
        <v>920</v>
      </c>
      <c r="BN5209" t="s">
        <v>2383</v>
      </c>
    </row>
    <row r="5210" spans="1:66" ht="13" customHeight="1" x14ac:dyDescent="0.3">
      <c r="A5210" s="5">
        <v>46114</v>
      </c>
      <c r="B5210" t="s">
        <v>76</v>
      </c>
      <c r="F5210">
        <v>1260</v>
      </c>
      <c r="G5210">
        <v>1260</v>
      </c>
      <c r="H5210">
        <v>1680</v>
      </c>
      <c r="I5210" s="6">
        <v>420</v>
      </c>
      <c r="Q5210" t="s">
        <v>77</v>
      </c>
      <c r="U5210">
        <v>2601489</v>
      </c>
      <c r="V5210" t="s">
        <v>2380</v>
      </c>
      <c r="W5210" t="s">
        <v>94</v>
      </c>
      <c r="X5210" t="s">
        <v>449</v>
      </c>
      <c r="Y5210" t="s">
        <v>2398</v>
      </c>
      <c r="AF5210" t="s">
        <v>2380</v>
      </c>
      <c r="AG5210" t="s">
        <v>2382</v>
      </c>
      <c r="AH5210" t="s">
        <v>452</v>
      </c>
      <c r="AI5210">
        <v>841531551</v>
      </c>
      <c r="AM5210">
        <v>260001</v>
      </c>
      <c r="BE5210">
        <f t="shared" si="353"/>
        <v>0</v>
      </c>
      <c r="BF5210" s="6">
        <f t="shared" si="354"/>
        <v>-1680</v>
      </c>
      <c r="BG5210" s="7" t="s">
        <v>71</v>
      </c>
      <c r="BH5210" t="e">
        <f>+VLOOKUP(AF5210,Sheet4!A:A,1,FALSE)</f>
        <v>#N/A</v>
      </c>
      <c r="BL5210">
        <v>1260</v>
      </c>
      <c r="BM5210" s="59">
        <f t="shared" si="355"/>
        <v>420</v>
      </c>
      <c r="BN5210" t="s">
        <v>2383</v>
      </c>
    </row>
    <row r="5211" spans="1:66" ht="13" customHeight="1" x14ac:dyDescent="0.3">
      <c r="A5211" s="5">
        <v>46114</v>
      </c>
      <c r="B5211" t="s">
        <v>76</v>
      </c>
      <c r="F5211">
        <v>580</v>
      </c>
      <c r="G5211">
        <v>580</v>
      </c>
      <c r="H5211">
        <v>780</v>
      </c>
      <c r="I5211" s="6">
        <v>200</v>
      </c>
      <c r="Q5211" t="s">
        <v>77</v>
      </c>
      <c r="U5211">
        <v>2601489</v>
      </c>
      <c r="V5211" t="s">
        <v>2380</v>
      </c>
      <c r="W5211" t="s">
        <v>94</v>
      </c>
      <c r="X5211" t="s">
        <v>449</v>
      </c>
      <c r="Y5211" t="s">
        <v>2399</v>
      </c>
      <c r="AF5211" t="s">
        <v>2380</v>
      </c>
      <c r="AG5211" t="s">
        <v>2382</v>
      </c>
      <c r="AH5211" t="s">
        <v>452</v>
      </c>
      <c r="AI5211">
        <v>841531551</v>
      </c>
      <c r="AM5211">
        <v>260001</v>
      </c>
      <c r="BE5211">
        <f t="shared" si="353"/>
        <v>0</v>
      </c>
      <c r="BF5211" s="6">
        <f t="shared" si="354"/>
        <v>-780</v>
      </c>
      <c r="BG5211" s="7" t="s">
        <v>71</v>
      </c>
      <c r="BH5211" t="e">
        <f>+VLOOKUP(AF5211,Sheet4!A:A,1,FALSE)</f>
        <v>#N/A</v>
      </c>
      <c r="BL5211">
        <v>580</v>
      </c>
      <c r="BM5211" s="59">
        <f t="shared" si="355"/>
        <v>200</v>
      </c>
      <c r="BN5211" t="s">
        <v>2383</v>
      </c>
    </row>
    <row r="5212" spans="1:66" ht="13" customHeight="1" x14ac:dyDescent="0.3">
      <c r="A5212" s="5">
        <v>46114</v>
      </c>
      <c r="B5212" t="s">
        <v>76</v>
      </c>
      <c r="F5212">
        <v>620</v>
      </c>
      <c r="G5212">
        <v>620</v>
      </c>
      <c r="H5212">
        <v>820</v>
      </c>
      <c r="I5212" s="6">
        <v>200</v>
      </c>
      <c r="Q5212" t="s">
        <v>77</v>
      </c>
      <c r="U5212">
        <v>2601489</v>
      </c>
      <c r="V5212" t="s">
        <v>2380</v>
      </c>
      <c r="W5212" t="s">
        <v>94</v>
      </c>
      <c r="X5212" t="s">
        <v>449</v>
      </c>
      <c r="Y5212" t="s">
        <v>1201</v>
      </c>
      <c r="AF5212" t="s">
        <v>2380</v>
      </c>
      <c r="AG5212" t="s">
        <v>2382</v>
      </c>
      <c r="AH5212" t="s">
        <v>452</v>
      </c>
      <c r="AI5212">
        <v>841531551</v>
      </c>
      <c r="AM5212">
        <v>260001</v>
      </c>
      <c r="BE5212">
        <f t="shared" si="353"/>
        <v>0</v>
      </c>
      <c r="BF5212" s="6">
        <f t="shared" si="354"/>
        <v>-820</v>
      </c>
      <c r="BG5212" s="7" t="s">
        <v>71</v>
      </c>
      <c r="BH5212" t="e">
        <f>+VLOOKUP(AF5212,Sheet4!A:A,1,FALSE)</f>
        <v>#N/A</v>
      </c>
      <c r="BL5212">
        <v>620</v>
      </c>
      <c r="BM5212" s="59">
        <f t="shared" si="355"/>
        <v>200</v>
      </c>
      <c r="BN5212" t="s">
        <v>2383</v>
      </c>
    </row>
    <row r="5213" spans="1:66" ht="13" customHeight="1" x14ac:dyDescent="0.3">
      <c r="A5213" s="5">
        <v>46114</v>
      </c>
      <c r="B5213" t="s">
        <v>76</v>
      </c>
      <c r="F5213">
        <v>620</v>
      </c>
      <c r="G5213">
        <v>620</v>
      </c>
      <c r="H5213">
        <v>820</v>
      </c>
      <c r="I5213" s="6">
        <v>200</v>
      </c>
      <c r="Q5213" t="s">
        <v>77</v>
      </c>
      <c r="U5213">
        <v>2601489</v>
      </c>
      <c r="V5213" t="s">
        <v>2380</v>
      </c>
      <c r="W5213" t="s">
        <v>94</v>
      </c>
      <c r="X5213" t="s">
        <v>449</v>
      </c>
      <c r="Y5213" t="s">
        <v>2400</v>
      </c>
      <c r="AF5213" t="s">
        <v>2380</v>
      </c>
      <c r="AG5213" t="s">
        <v>2382</v>
      </c>
      <c r="AH5213" t="s">
        <v>452</v>
      </c>
      <c r="AI5213">
        <v>841531551</v>
      </c>
      <c r="AM5213">
        <v>260001</v>
      </c>
      <c r="BE5213">
        <f t="shared" si="353"/>
        <v>0</v>
      </c>
      <c r="BF5213" s="6">
        <f t="shared" si="354"/>
        <v>-820</v>
      </c>
      <c r="BG5213" s="7" t="s">
        <v>71</v>
      </c>
      <c r="BH5213" t="e">
        <f>+VLOOKUP(AF5213,Sheet4!A:A,1,FALSE)</f>
        <v>#N/A</v>
      </c>
      <c r="BL5213">
        <v>620</v>
      </c>
      <c r="BM5213" s="59">
        <f t="shared" si="355"/>
        <v>200</v>
      </c>
      <c r="BN5213" t="s">
        <v>2383</v>
      </c>
    </row>
    <row r="5214" spans="1:66" ht="13" customHeight="1" x14ac:dyDescent="0.3">
      <c r="A5214" s="5">
        <v>46114</v>
      </c>
      <c r="B5214" t="s">
        <v>76</v>
      </c>
      <c r="F5214">
        <v>440</v>
      </c>
      <c r="G5214">
        <v>440</v>
      </c>
      <c r="H5214">
        <v>580</v>
      </c>
      <c r="I5214" s="6">
        <v>140</v>
      </c>
      <c r="Q5214" t="s">
        <v>77</v>
      </c>
      <c r="U5214">
        <v>2601489</v>
      </c>
      <c r="V5214" t="s">
        <v>2380</v>
      </c>
      <c r="W5214" t="s">
        <v>94</v>
      </c>
      <c r="X5214" t="s">
        <v>449</v>
      </c>
      <c r="Y5214" t="s">
        <v>2401</v>
      </c>
      <c r="AF5214" t="s">
        <v>2380</v>
      </c>
      <c r="AG5214" t="s">
        <v>2382</v>
      </c>
      <c r="AH5214" t="s">
        <v>452</v>
      </c>
      <c r="AI5214">
        <v>841531551</v>
      </c>
      <c r="AM5214">
        <v>260001</v>
      </c>
      <c r="BE5214">
        <f t="shared" si="353"/>
        <v>0</v>
      </c>
      <c r="BF5214" s="6">
        <f t="shared" si="354"/>
        <v>-580</v>
      </c>
      <c r="BG5214" s="7" t="s">
        <v>71</v>
      </c>
      <c r="BH5214" t="e">
        <f>+VLOOKUP(AF5214,Sheet4!A:A,1,FALSE)</f>
        <v>#N/A</v>
      </c>
      <c r="BL5214">
        <v>440</v>
      </c>
      <c r="BM5214" s="59">
        <f t="shared" si="355"/>
        <v>140</v>
      </c>
      <c r="BN5214" t="s">
        <v>2383</v>
      </c>
    </row>
    <row r="5215" spans="1:66" ht="13" customHeight="1" x14ac:dyDescent="0.3">
      <c r="A5215" s="5">
        <v>46114</v>
      </c>
      <c r="B5215" t="s">
        <v>78</v>
      </c>
      <c r="F5215" s="8">
        <v>82</v>
      </c>
      <c r="G5215">
        <v>41</v>
      </c>
      <c r="H5215">
        <v>110</v>
      </c>
      <c r="I5215" s="6">
        <v>28</v>
      </c>
      <c r="Q5215" t="s">
        <v>79</v>
      </c>
      <c r="U5215">
        <v>2601489</v>
      </c>
      <c r="V5215" t="s">
        <v>2380</v>
      </c>
      <c r="W5215" t="s">
        <v>94</v>
      </c>
      <c r="X5215" t="s">
        <v>449</v>
      </c>
      <c r="Y5215" t="s">
        <v>2381</v>
      </c>
      <c r="AF5215" t="s">
        <v>2380</v>
      </c>
      <c r="AG5215" t="s">
        <v>2382</v>
      </c>
      <c r="AH5215" t="s">
        <v>452</v>
      </c>
      <c r="AI5215">
        <v>841531551</v>
      </c>
      <c r="AM5215">
        <v>260001</v>
      </c>
      <c r="BE5215">
        <f t="shared" si="353"/>
        <v>0</v>
      </c>
      <c r="BF5215" s="6">
        <f t="shared" si="354"/>
        <v>-110</v>
      </c>
      <c r="BG5215" s="7" t="s">
        <v>71</v>
      </c>
      <c r="BH5215" t="e">
        <f>+VLOOKUP(AF5215,Sheet4!A:A,1,FALSE)</f>
        <v>#N/A</v>
      </c>
      <c r="BL5215">
        <v>41</v>
      </c>
      <c r="BM5215" s="59">
        <f t="shared" si="355"/>
        <v>69</v>
      </c>
      <c r="BN5215" t="s">
        <v>2383</v>
      </c>
    </row>
    <row r="5216" spans="1:66" ht="13" customHeight="1" x14ac:dyDescent="0.3">
      <c r="A5216" s="5">
        <v>46114</v>
      </c>
      <c r="B5216" t="s">
        <v>78</v>
      </c>
      <c r="F5216" s="8">
        <v>16</v>
      </c>
      <c r="G5216">
        <v>8</v>
      </c>
      <c r="H5216">
        <v>21</v>
      </c>
      <c r="I5216" s="6">
        <v>5</v>
      </c>
      <c r="Q5216" t="s">
        <v>79</v>
      </c>
      <c r="U5216">
        <v>2601489</v>
      </c>
      <c r="V5216" t="s">
        <v>2380</v>
      </c>
      <c r="W5216" t="s">
        <v>94</v>
      </c>
      <c r="X5216" t="s">
        <v>449</v>
      </c>
      <c r="Y5216" t="s">
        <v>2384</v>
      </c>
      <c r="AF5216" t="s">
        <v>2380</v>
      </c>
      <c r="AG5216" t="s">
        <v>2382</v>
      </c>
      <c r="AH5216" t="s">
        <v>452</v>
      </c>
      <c r="AI5216">
        <v>841531551</v>
      </c>
      <c r="AM5216">
        <v>260001</v>
      </c>
      <c r="BE5216">
        <f t="shared" si="353"/>
        <v>0</v>
      </c>
      <c r="BF5216" s="6">
        <f t="shared" si="354"/>
        <v>-21</v>
      </c>
      <c r="BG5216" s="7" t="s">
        <v>71</v>
      </c>
      <c r="BH5216" t="e">
        <f>+VLOOKUP(AF5216,Sheet4!A:A,1,FALSE)</f>
        <v>#N/A</v>
      </c>
      <c r="BL5216">
        <v>8</v>
      </c>
      <c r="BM5216" s="59">
        <f t="shared" si="355"/>
        <v>13</v>
      </c>
      <c r="BN5216" t="s">
        <v>2383</v>
      </c>
    </row>
    <row r="5217" spans="1:66" ht="13" customHeight="1" x14ac:dyDescent="0.3">
      <c r="A5217" s="5">
        <v>46114</v>
      </c>
      <c r="B5217" t="s">
        <v>78</v>
      </c>
      <c r="F5217" s="8">
        <v>19</v>
      </c>
      <c r="G5217">
        <v>9.5</v>
      </c>
      <c r="H5217">
        <v>25</v>
      </c>
      <c r="I5217" s="6">
        <v>6</v>
      </c>
      <c r="Q5217" t="s">
        <v>79</v>
      </c>
      <c r="U5217">
        <v>2601489</v>
      </c>
      <c r="V5217" t="s">
        <v>2380</v>
      </c>
      <c r="W5217" t="s">
        <v>94</v>
      </c>
      <c r="X5217" t="s">
        <v>449</v>
      </c>
      <c r="Y5217" t="s">
        <v>2385</v>
      </c>
      <c r="AF5217" t="s">
        <v>2380</v>
      </c>
      <c r="AG5217" t="s">
        <v>2382</v>
      </c>
      <c r="AH5217" t="s">
        <v>452</v>
      </c>
      <c r="AI5217">
        <v>841531551</v>
      </c>
      <c r="AM5217">
        <v>260001</v>
      </c>
      <c r="BE5217">
        <f t="shared" si="353"/>
        <v>0</v>
      </c>
      <c r="BF5217" s="6">
        <f t="shared" si="354"/>
        <v>-25</v>
      </c>
      <c r="BG5217" s="7" t="s">
        <v>71</v>
      </c>
      <c r="BH5217" t="e">
        <f>+VLOOKUP(AF5217,Sheet4!A:A,1,FALSE)</f>
        <v>#N/A</v>
      </c>
      <c r="BL5217">
        <v>9.5</v>
      </c>
      <c r="BM5217" s="59">
        <f t="shared" si="355"/>
        <v>15.5</v>
      </c>
      <c r="BN5217" t="s">
        <v>2383</v>
      </c>
    </row>
    <row r="5218" spans="1:66" ht="13" customHeight="1" x14ac:dyDescent="0.3">
      <c r="A5218" s="5">
        <v>46114</v>
      </c>
      <c r="B5218" t="s">
        <v>78</v>
      </c>
      <c r="F5218" s="8">
        <v>61</v>
      </c>
      <c r="G5218">
        <v>30.5</v>
      </c>
      <c r="H5218">
        <v>82</v>
      </c>
      <c r="I5218" s="6">
        <v>21</v>
      </c>
      <c r="Q5218" t="s">
        <v>79</v>
      </c>
      <c r="U5218">
        <v>2601489</v>
      </c>
      <c r="V5218" t="s">
        <v>2380</v>
      </c>
      <c r="W5218" t="s">
        <v>94</v>
      </c>
      <c r="X5218" t="s">
        <v>449</v>
      </c>
      <c r="Y5218" t="s">
        <v>2386</v>
      </c>
      <c r="AF5218" t="s">
        <v>2380</v>
      </c>
      <c r="AG5218" t="s">
        <v>2382</v>
      </c>
      <c r="AH5218" t="s">
        <v>452</v>
      </c>
      <c r="AI5218">
        <v>841531551</v>
      </c>
      <c r="AM5218">
        <v>260001</v>
      </c>
      <c r="BE5218">
        <f t="shared" si="353"/>
        <v>0</v>
      </c>
      <c r="BF5218" s="6">
        <f t="shared" si="354"/>
        <v>-82</v>
      </c>
      <c r="BG5218" s="7" t="s">
        <v>71</v>
      </c>
      <c r="BH5218" t="e">
        <f>+VLOOKUP(AF5218,Sheet4!A:A,1,FALSE)</f>
        <v>#N/A</v>
      </c>
      <c r="BL5218">
        <v>30.5</v>
      </c>
      <c r="BM5218" s="59">
        <f t="shared" si="355"/>
        <v>51.5</v>
      </c>
      <c r="BN5218" t="s">
        <v>2383</v>
      </c>
    </row>
    <row r="5219" spans="1:66" ht="13" customHeight="1" x14ac:dyDescent="0.3">
      <c r="A5219" s="5">
        <v>46114</v>
      </c>
      <c r="B5219" t="s">
        <v>78</v>
      </c>
      <c r="F5219" s="8">
        <v>9</v>
      </c>
      <c r="G5219">
        <v>4.5</v>
      </c>
      <c r="H5219">
        <v>12</v>
      </c>
      <c r="I5219" s="6">
        <v>3</v>
      </c>
      <c r="Q5219" t="s">
        <v>79</v>
      </c>
      <c r="U5219">
        <v>2601489</v>
      </c>
      <c r="V5219" t="s">
        <v>2380</v>
      </c>
      <c r="W5219" t="s">
        <v>94</v>
      </c>
      <c r="X5219" t="s">
        <v>449</v>
      </c>
      <c r="Y5219" t="s">
        <v>1047</v>
      </c>
      <c r="AF5219" t="s">
        <v>2380</v>
      </c>
      <c r="AG5219" t="s">
        <v>2382</v>
      </c>
      <c r="AH5219" t="s">
        <v>452</v>
      </c>
      <c r="AI5219">
        <v>841531551</v>
      </c>
      <c r="AM5219">
        <v>260001</v>
      </c>
      <c r="BE5219">
        <f t="shared" si="353"/>
        <v>0</v>
      </c>
      <c r="BF5219" s="6">
        <f t="shared" si="354"/>
        <v>-12</v>
      </c>
      <c r="BG5219" s="7" t="s">
        <v>71</v>
      </c>
      <c r="BH5219" t="e">
        <f>+VLOOKUP(AF5219,Sheet4!A:A,1,FALSE)</f>
        <v>#N/A</v>
      </c>
      <c r="BL5219">
        <v>4.5</v>
      </c>
      <c r="BM5219" s="59">
        <f t="shared" si="355"/>
        <v>7.5</v>
      </c>
      <c r="BN5219" t="s">
        <v>2383</v>
      </c>
    </row>
    <row r="5220" spans="1:66" ht="13" customHeight="1" x14ac:dyDescent="0.3">
      <c r="A5220" s="5">
        <v>46114</v>
      </c>
      <c r="B5220" t="s">
        <v>78</v>
      </c>
      <c r="F5220" s="8">
        <v>49</v>
      </c>
      <c r="G5220">
        <v>24.5</v>
      </c>
      <c r="H5220">
        <v>66</v>
      </c>
      <c r="I5220" s="6">
        <v>17</v>
      </c>
      <c r="Q5220" t="s">
        <v>79</v>
      </c>
      <c r="U5220">
        <v>2601489</v>
      </c>
      <c r="V5220" t="s">
        <v>2380</v>
      </c>
      <c r="W5220" t="s">
        <v>94</v>
      </c>
      <c r="X5220" t="s">
        <v>449</v>
      </c>
      <c r="Y5220" t="s">
        <v>2387</v>
      </c>
      <c r="AF5220" t="s">
        <v>2380</v>
      </c>
      <c r="AG5220" t="s">
        <v>2382</v>
      </c>
      <c r="AH5220" t="s">
        <v>452</v>
      </c>
      <c r="AI5220">
        <v>841531551</v>
      </c>
      <c r="AM5220">
        <v>260001</v>
      </c>
      <c r="BE5220">
        <f t="shared" si="353"/>
        <v>0</v>
      </c>
      <c r="BF5220" s="6">
        <f t="shared" si="354"/>
        <v>-66</v>
      </c>
      <c r="BG5220" s="7" t="s">
        <v>71</v>
      </c>
      <c r="BH5220" t="e">
        <f>+VLOOKUP(AF5220,Sheet4!A:A,1,FALSE)</f>
        <v>#N/A</v>
      </c>
      <c r="BL5220">
        <v>24.5</v>
      </c>
      <c r="BM5220" s="59">
        <f t="shared" si="355"/>
        <v>41.5</v>
      </c>
      <c r="BN5220" t="s">
        <v>2383</v>
      </c>
    </row>
    <row r="5221" spans="1:66" ht="13" customHeight="1" x14ac:dyDescent="0.3">
      <c r="A5221" s="5">
        <v>46114</v>
      </c>
      <c r="B5221" t="s">
        <v>78</v>
      </c>
      <c r="F5221" s="8">
        <v>85</v>
      </c>
      <c r="G5221">
        <v>42.5</v>
      </c>
      <c r="H5221">
        <v>114</v>
      </c>
      <c r="I5221" s="6">
        <v>29</v>
      </c>
      <c r="Q5221" t="s">
        <v>79</v>
      </c>
      <c r="U5221">
        <v>2601489</v>
      </c>
      <c r="V5221" t="s">
        <v>2380</v>
      </c>
      <c r="W5221" t="s">
        <v>94</v>
      </c>
      <c r="X5221" t="s">
        <v>449</v>
      </c>
      <c r="Y5221" t="s">
        <v>2388</v>
      </c>
      <c r="AF5221" t="s">
        <v>2380</v>
      </c>
      <c r="AG5221" t="s">
        <v>2382</v>
      </c>
      <c r="AH5221" t="s">
        <v>452</v>
      </c>
      <c r="AI5221">
        <v>841531551</v>
      </c>
      <c r="AM5221">
        <v>260001</v>
      </c>
      <c r="BE5221">
        <f t="shared" si="353"/>
        <v>0</v>
      </c>
      <c r="BF5221" s="6">
        <f t="shared" si="354"/>
        <v>-114</v>
      </c>
      <c r="BG5221" s="7" t="s">
        <v>71</v>
      </c>
      <c r="BH5221" t="e">
        <f>+VLOOKUP(AF5221,Sheet4!A:A,1,FALSE)</f>
        <v>#N/A</v>
      </c>
      <c r="BL5221">
        <v>42.5</v>
      </c>
      <c r="BM5221" s="59">
        <f t="shared" si="355"/>
        <v>71.5</v>
      </c>
      <c r="BN5221" t="s">
        <v>2383</v>
      </c>
    </row>
    <row r="5222" spans="1:66" ht="13" customHeight="1" x14ac:dyDescent="0.3">
      <c r="A5222" s="5">
        <v>46114</v>
      </c>
      <c r="B5222" t="s">
        <v>78</v>
      </c>
      <c r="F5222" s="8">
        <v>7</v>
      </c>
      <c r="G5222">
        <v>3.5</v>
      </c>
      <c r="H5222">
        <v>9</v>
      </c>
      <c r="I5222" s="6">
        <v>2</v>
      </c>
      <c r="Q5222" t="s">
        <v>79</v>
      </c>
      <c r="U5222">
        <v>2601489</v>
      </c>
      <c r="V5222" t="s">
        <v>2380</v>
      </c>
      <c r="W5222" t="s">
        <v>94</v>
      </c>
      <c r="X5222" t="s">
        <v>449</v>
      </c>
      <c r="Y5222" t="s">
        <v>2389</v>
      </c>
      <c r="AF5222" t="s">
        <v>2380</v>
      </c>
      <c r="AG5222" t="s">
        <v>2382</v>
      </c>
      <c r="AH5222" t="s">
        <v>452</v>
      </c>
      <c r="AI5222">
        <v>841531551</v>
      </c>
      <c r="AM5222">
        <v>260001</v>
      </c>
      <c r="BE5222">
        <f t="shared" si="353"/>
        <v>0</v>
      </c>
      <c r="BF5222" s="6">
        <f t="shared" si="354"/>
        <v>-9</v>
      </c>
      <c r="BG5222" s="7" t="s">
        <v>71</v>
      </c>
      <c r="BH5222" t="e">
        <f>+VLOOKUP(AF5222,Sheet4!A:A,1,FALSE)</f>
        <v>#N/A</v>
      </c>
      <c r="BL5222">
        <v>3.5</v>
      </c>
      <c r="BM5222" s="59">
        <f t="shared" si="355"/>
        <v>5.5</v>
      </c>
      <c r="BN5222" t="s">
        <v>2383</v>
      </c>
    </row>
    <row r="5223" spans="1:66" ht="13" customHeight="1" x14ac:dyDescent="0.3">
      <c r="A5223" s="5">
        <v>46114</v>
      </c>
      <c r="B5223" t="s">
        <v>78</v>
      </c>
      <c r="F5223" s="8">
        <v>47</v>
      </c>
      <c r="G5223">
        <v>23.5</v>
      </c>
      <c r="H5223">
        <v>63</v>
      </c>
      <c r="I5223" s="6">
        <v>16</v>
      </c>
      <c r="Q5223" t="s">
        <v>79</v>
      </c>
      <c r="U5223">
        <v>2601489</v>
      </c>
      <c r="V5223" t="s">
        <v>2380</v>
      </c>
      <c r="W5223" t="s">
        <v>94</v>
      </c>
      <c r="X5223" t="s">
        <v>449</v>
      </c>
      <c r="Y5223" t="s">
        <v>2390</v>
      </c>
      <c r="AF5223" t="s">
        <v>2380</v>
      </c>
      <c r="AG5223" t="s">
        <v>2382</v>
      </c>
      <c r="AH5223" t="s">
        <v>452</v>
      </c>
      <c r="AI5223">
        <v>841531551</v>
      </c>
      <c r="AM5223">
        <v>260001</v>
      </c>
      <c r="BE5223">
        <f t="shared" si="353"/>
        <v>0</v>
      </c>
      <c r="BF5223" s="6">
        <f t="shared" si="354"/>
        <v>-63</v>
      </c>
      <c r="BG5223" s="7" t="s">
        <v>71</v>
      </c>
      <c r="BH5223" t="e">
        <f>+VLOOKUP(AF5223,Sheet4!A:A,1,FALSE)</f>
        <v>#N/A</v>
      </c>
      <c r="BL5223">
        <v>23.5</v>
      </c>
      <c r="BM5223" s="59">
        <f t="shared" si="355"/>
        <v>39.5</v>
      </c>
      <c r="BN5223" t="s">
        <v>2383</v>
      </c>
    </row>
    <row r="5224" spans="1:66" ht="13" customHeight="1" x14ac:dyDescent="0.3">
      <c r="A5224" s="5">
        <v>46114</v>
      </c>
      <c r="B5224" t="s">
        <v>78</v>
      </c>
      <c r="F5224" s="8">
        <v>30</v>
      </c>
      <c r="G5224">
        <v>15</v>
      </c>
      <c r="H5224">
        <v>40</v>
      </c>
      <c r="I5224" s="6">
        <v>10</v>
      </c>
      <c r="Q5224" t="s">
        <v>79</v>
      </c>
      <c r="U5224">
        <v>2601489</v>
      </c>
      <c r="V5224" t="s">
        <v>2380</v>
      </c>
      <c r="W5224" t="s">
        <v>94</v>
      </c>
      <c r="X5224" t="s">
        <v>449</v>
      </c>
      <c r="Y5224" t="s">
        <v>2391</v>
      </c>
      <c r="AF5224" t="s">
        <v>2380</v>
      </c>
      <c r="AG5224" t="s">
        <v>2382</v>
      </c>
      <c r="AH5224" t="s">
        <v>452</v>
      </c>
      <c r="AI5224">
        <v>841531551</v>
      </c>
      <c r="AM5224">
        <v>260001</v>
      </c>
      <c r="BE5224">
        <f t="shared" si="353"/>
        <v>0</v>
      </c>
      <c r="BF5224" s="6">
        <f t="shared" si="354"/>
        <v>-40</v>
      </c>
      <c r="BG5224" s="7" t="s">
        <v>71</v>
      </c>
      <c r="BH5224" t="e">
        <f>+VLOOKUP(AF5224,Sheet4!A:A,1,FALSE)</f>
        <v>#N/A</v>
      </c>
      <c r="BL5224">
        <v>15</v>
      </c>
      <c r="BM5224" s="59">
        <f t="shared" si="355"/>
        <v>25</v>
      </c>
      <c r="BN5224" t="s">
        <v>2383</v>
      </c>
    </row>
    <row r="5225" spans="1:66" ht="13" customHeight="1" x14ac:dyDescent="0.3">
      <c r="A5225" s="5">
        <v>46114</v>
      </c>
      <c r="B5225" t="s">
        <v>78</v>
      </c>
      <c r="F5225" s="8">
        <v>22</v>
      </c>
      <c r="G5225">
        <v>11</v>
      </c>
      <c r="H5225">
        <v>29</v>
      </c>
      <c r="I5225" s="6">
        <v>7</v>
      </c>
      <c r="Q5225" t="s">
        <v>79</v>
      </c>
      <c r="U5225">
        <v>2601489</v>
      </c>
      <c r="V5225" t="s">
        <v>2380</v>
      </c>
      <c r="W5225" t="s">
        <v>94</v>
      </c>
      <c r="X5225" t="s">
        <v>449</v>
      </c>
      <c r="Y5225" t="s">
        <v>2392</v>
      </c>
      <c r="AF5225" t="s">
        <v>2380</v>
      </c>
      <c r="AG5225" t="s">
        <v>2382</v>
      </c>
      <c r="AH5225" t="s">
        <v>452</v>
      </c>
      <c r="AI5225">
        <v>841531551</v>
      </c>
      <c r="AM5225">
        <v>260001</v>
      </c>
      <c r="BE5225">
        <f t="shared" si="353"/>
        <v>0</v>
      </c>
      <c r="BF5225" s="6">
        <f t="shared" si="354"/>
        <v>-29</v>
      </c>
      <c r="BG5225" s="7" t="s">
        <v>71</v>
      </c>
      <c r="BH5225" t="e">
        <f>+VLOOKUP(AF5225,Sheet4!A:A,1,FALSE)</f>
        <v>#N/A</v>
      </c>
      <c r="BL5225">
        <v>11</v>
      </c>
      <c r="BM5225" s="59">
        <f t="shared" si="355"/>
        <v>18</v>
      </c>
      <c r="BN5225" t="s">
        <v>2383</v>
      </c>
    </row>
    <row r="5226" spans="1:66" ht="13" customHeight="1" x14ac:dyDescent="0.3">
      <c r="A5226" s="5">
        <v>46114</v>
      </c>
      <c r="B5226" t="s">
        <v>78</v>
      </c>
      <c r="F5226" s="8">
        <v>42</v>
      </c>
      <c r="G5226">
        <v>21</v>
      </c>
      <c r="H5226">
        <v>56</v>
      </c>
      <c r="I5226" s="6">
        <v>14</v>
      </c>
      <c r="Q5226" t="s">
        <v>79</v>
      </c>
      <c r="U5226">
        <v>2601489</v>
      </c>
      <c r="V5226" t="s">
        <v>2380</v>
      </c>
      <c r="W5226" t="s">
        <v>94</v>
      </c>
      <c r="X5226" t="s">
        <v>449</v>
      </c>
      <c r="Y5226" t="s">
        <v>2393</v>
      </c>
      <c r="AF5226" t="s">
        <v>2380</v>
      </c>
      <c r="AG5226" t="s">
        <v>2382</v>
      </c>
      <c r="AH5226" t="s">
        <v>452</v>
      </c>
      <c r="AI5226">
        <v>841531551</v>
      </c>
      <c r="AM5226">
        <v>260001</v>
      </c>
      <c r="BE5226">
        <f t="shared" si="353"/>
        <v>0</v>
      </c>
      <c r="BF5226" s="6">
        <f t="shared" si="354"/>
        <v>-56</v>
      </c>
      <c r="BG5226" s="7" t="s">
        <v>71</v>
      </c>
      <c r="BH5226" t="e">
        <f>+VLOOKUP(AF5226,Sheet4!A:A,1,FALSE)</f>
        <v>#N/A</v>
      </c>
      <c r="BL5226">
        <v>21</v>
      </c>
      <c r="BM5226" s="59">
        <f t="shared" si="355"/>
        <v>35</v>
      </c>
      <c r="BN5226" t="s">
        <v>2383</v>
      </c>
    </row>
    <row r="5227" spans="1:66" ht="13" customHeight="1" x14ac:dyDescent="0.3">
      <c r="A5227" s="5">
        <v>46114</v>
      </c>
      <c r="B5227" t="s">
        <v>78</v>
      </c>
      <c r="F5227" s="8">
        <v>11</v>
      </c>
      <c r="G5227">
        <v>5.5</v>
      </c>
      <c r="H5227">
        <v>15</v>
      </c>
      <c r="I5227" s="6">
        <v>4</v>
      </c>
      <c r="Q5227" t="s">
        <v>79</v>
      </c>
      <c r="U5227">
        <v>2601489</v>
      </c>
      <c r="V5227" t="s">
        <v>2380</v>
      </c>
      <c r="W5227" t="s">
        <v>94</v>
      </c>
      <c r="X5227" t="s">
        <v>449</v>
      </c>
      <c r="Y5227" t="s">
        <v>2394</v>
      </c>
      <c r="AF5227" t="s">
        <v>2380</v>
      </c>
      <c r="AG5227" t="s">
        <v>2382</v>
      </c>
      <c r="AH5227" t="s">
        <v>452</v>
      </c>
      <c r="AI5227">
        <v>841531551</v>
      </c>
      <c r="AM5227">
        <v>260001</v>
      </c>
      <c r="BE5227">
        <f t="shared" si="353"/>
        <v>0</v>
      </c>
      <c r="BF5227" s="6">
        <f t="shared" si="354"/>
        <v>-15</v>
      </c>
      <c r="BG5227" s="7" t="s">
        <v>71</v>
      </c>
      <c r="BH5227" t="e">
        <f>+VLOOKUP(AF5227,Sheet4!A:A,1,FALSE)</f>
        <v>#N/A</v>
      </c>
      <c r="BL5227">
        <v>5.5</v>
      </c>
      <c r="BM5227" s="59">
        <f t="shared" si="355"/>
        <v>9.5</v>
      </c>
      <c r="BN5227" t="s">
        <v>2383</v>
      </c>
    </row>
    <row r="5228" spans="1:66" ht="13" customHeight="1" x14ac:dyDescent="0.3">
      <c r="A5228" s="5">
        <v>46114</v>
      </c>
      <c r="B5228" t="s">
        <v>78</v>
      </c>
      <c r="F5228" s="8">
        <v>62</v>
      </c>
      <c r="G5228">
        <v>31</v>
      </c>
      <c r="H5228">
        <v>83</v>
      </c>
      <c r="I5228" s="6">
        <v>21</v>
      </c>
      <c r="Q5228" t="s">
        <v>79</v>
      </c>
      <c r="U5228">
        <v>2601489</v>
      </c>
      <c r="V5228" t="s">
        <v>2380</v>
      </c>
      <c r="W5228" t="s">
        <v>94</v>
      </c>
      <c r="X5228" t="s">
        <v>449</v>
      </c>
      <c r="Y5228" t="s">
        <v>2395</v>
      </c>
      <c r="AF5228" t="s">
        <v>2380</v>
      </c>
      <c r="AG5228" t="s">
        <v>2382</v>
      </c>
      <c r="AH5228" t="s">
        <v>452</v>
      </c>
      <c r="AI5228">
        <v>841531551</v>
      </c>
      <c r="AM5228">
        <v>260001</v>
      </c>
      <c r="BE5228">
        <f t="shared" si="353"/>
        <v>0</v>
      </c>
      <c r="BF5228" s="6">
        <f t="shared" si="354"/>
        <v>-83</v>
      </c>
      <c r="BG5228" s="7" t="s">
        <v>71</v>
      </c>
      <c r="BH5228" t="e">
        <f>+VLOOKUP(AF5228,Sheet4!A:A,1,FALSE)</f>
        <v>#N/A</v>
      </c>
      <c r="BL5228">
        <v>31</v>
      </c>
      <c r="BM5228" s="59">
        <f t="shared" si="355"/>
        <v>52</v>
      </c>
      <c r="BN5228" t="s">
        <v>2383</v>
      </c>
    </row>
    <row r="5229" spans="1:66" ht="13" customHeight="1" x14ac:dyDescent="0.3">
      <c r="A5229" s="5">
        <v>46114</v>
      </c>
      <c r="B5229" t="s">
        <v>78</v>
      </c>
      <c r="F5229" s="8">
        <v>18</v>
      </c>
      <c r="G5229">
        <v>9</v>
      </c>
      <c r="H5229">
        <v>24</v>
      </c>
      <c r="I5229" s="6">
        <v>6</v>
      </c>
      <c r="Q5229" t="s">
        <v>79</v>
      </c>
      <c r="U5229">
        <v>2601489</v>
      </c>
      <c r="V5229" t="s">
        <v>2380</v>
      </c>
      <c r="W5229" t="s">
        <v>94</v>
      </c>
      <c r="X5229" t="s">
        <v>449</v>
      </c>
      <c r="Y5229" t="s">
        <v>2396</v>
      </c>
      <c r="AF5229" t="s">
        <v>2380</v>
      </c>
      <c r="AG5229" t="s">
        <v>2382</v>
      </c>
      <c r="AH5229" t="s">
        <v>452</v>
      </c>
      <c r="AI5229">
        <v>841531551</v>
      </c>
      <c r="AM5229">
        <v>260001</v>
      </c>
      <c r="BE5229">
        <f t="shared" si="353"/>
        <v>0</v>
      </c>
      <c r="BF5229" s="6">
        <f t="shared" si="354"/>
        <v>-24</v>
      </c>
      <c r="BG5229" s="7" t="s">
        <v>71</v>
      </c>
      <c r="BH5229" t="e">
        <f>+VLOOKUP(AF5229,Sheet4!A:A,1,FALSE)</f>
        <v>#N/A</v>
      </c>
      <c r="BL5229">
        <v>9</v>
      </c>
      <c r="BM5229" s="59">
        <f t="shared" si="355"/>
        <v>15</v>
      </c>
      <c r="BN5229" t="s">
        <v>2383</v>
      </c>
    </row>
    <row r="5230" spans="1:66" ht="13" customHeight="1" x14ac:dyDescent="0.3">
      <c r="A5230" s="5">
        <v>46114</v>
      </c>
      <c r="B5230" t="s">
        <v>78</v>
      </c>
      <c r="F5230" s="8">
        <v>137</v>
      </c>
      <c r="G5230">
        <v>68.5</v>
      </c>
      <c r="H5230">
        <v>183</v>
      </c>
      <c r="I5230" s="6">
        <v>46</v>
      </c>
      <c r="Q5230" t="s">
        <v>79</v>
      </c>
      <c r="U5230">
        <v>2601489</v>
      </c>
      <c r="V5230" t="s">
        <v>2380</v>
      </c>
      <c r="W5230" t="s">
        <v>94</v>
      </c>
      <c r="X5230" t="s">
        <v>449</v>
      </c>
      <c r="Y5230" t="s">
        <v>2397</v>
      </c>
      <c r="AF5230" t="s">
        <v>2380</v>
      </c>
      <c r="AG5230" t="s">
        <v>2382</v>
      </c>
      <c r="AH5230" t="s">
        <v>452</v>
      </c>
      <c r="AI5230">
        <v>841531551</v>
      </c>
      <c r="AM5230">
        <v>260001</v>
      </c>
      <c r="BE5230">
        <f t="shared" si="353"/>
        <v>0</v>
      </c>
      <c r="BF5230" s="6">
        <f t="shared" si="354"/>
        <v>-183</v>
      </c>
      <c r="BG5230" s="7" t="s">
        <v>71</v>
      </c>
      <c r="BH5230" t="e">
        <f>+VLOOKUP(AF5230,Sheet4!A:A,1,FALSE)</f>
        <v>#N/A</v>
      </c>
      <c r="BL5230">
        <v>68.5</v>
      </c>
      <c r="BM5230" s="59">
        <f t="shared" si="355"/>
        <v>114.5</v>
      </c>
      <c r="BN5230" t="s">
        <v>2383</v>
      </c>
    </row>
    <row r="5231" spans="1:66" ht="13" customHeight="1" x14ac:dyDescent="0.3">
      <c r="A5231" s="5">
        <v>46114</v>
      </c>
      <c r="B5231" t="s">
        <v>78</v>
      </c>
      <c r="F5231" s="8">
        <v>63</v>
      </c>
      <c r="G5231">
        <v>31.5</v>
      </c>
      <c r="H5231">
        <v>84</v>
      </c>
      <c r="I5231" s="6">
        <v>21</v>
      </c>
      <c r="Q5231" t="s">
        <v>79</v>
      </c>
      <c r="U5231">
        <v>2601489</v>
      </c>
      <c r="V5231" t="s">
        <v>2380</v>
      </c>
      <c r="W5231" t="s">
        <v>94</v>
      </c>
      <c r="X5231" t="s">
        <v>449</v>
      </c>
      <c r="Y5231" t="s">
        <v>2398</v>
      </c>
      <c r="AF5231" t="s">
        <v>2380</v>
      </c>
      <c r="AG5231" t="s">
        <v>2382</v>
      </c>
      <c r="AH5231" t="s">
        <v>452</v>
      </c>
      <c r="AI5231">
        <v>841531551</v>
      </c>
      <c r="AM5231">
        <v>260001</v>
      </c>
      <c r="BE5231">
        <f t="shared" si="353"/>
        <v>0</v>
      </c>
      <c r="BF5231" s="6">
        <f t="shared" si="354"/>
        <v>-84</v>
      </c>
      <c r="BG5231" s="7" t="s">
        <v>71</v>
      </c>
      <c r="BH5231" t="e">
        <f>+VLOOKUP(AF5231,Sheet4!A:A,1,FALSE)</f>
        <v>#N/A</v>
      </c>
      <c r="BL5231">
        <v>31.5</v>
      </c>
      <c r="BM5231" s="59">
        <f t="shared" si="355"/>
        <v>52.5</v>
      </c>
      <c r="BN5231" t="s">
        <v>2383</v>
      </c>
    </row>
    <row r="5232" spans="1:66" ht="13" customHeight="1" x14ac:dyDescent="0.3">
      <c r="A5232" s="5">
        <v>46114</v>
      </c>
      <c r="B5232" t="s">
        <v>78</v>
      </c>
      <c r="F5232" s="8">
        <v>29</v>
      </c>
      <c r="G5232">
        <v>14.5</v>
      </c>
      <c r="H5232">
        <v>39</v>
      </c>
      <c r="I5232" s="6">
        <v>10</v>
      </c>
      <c r="Q5232" t="s">
        <v>79</v>
      </c>
      <c r="U5232">
        <v>2601489</v>
      </c>
      <c r="V5232" t="s">
        <v>2380</v>
      </c>
      <c r="W5232" t="s">
        <v>94</v>
      </c>
      <c r="X5232" t="s">
        <v>449</v>
      </c>
      <c r="Y5232" t="s">
        <v>2399</v>
      </c>
      <c r="AF5232" t="s">
        <v>2380</v>
      </c>
      <c r="AG5232" t="s">
        <v>2382</v>
      </c>
      <c r="AH5232" t="s">
        <v>452</v>
      </c>
      <c r="AI5232">
        <v>841531551</v>
      </c>
      <c r="AM5232">
        <v>260001</v>
      </c>
      <c r="BE5232">
        <f t="shared" si="353"/>
        <v>0</v>
      </c>
      <c r="BF5232" s="6">
        <f t="shared" si="354"/>
        <v>-39</v>
      </c>
      <c r="BG5232" s="7" t="s">
        <v>71</v>
      </c>
      <c r="BH5232" t="e">
        <f>+VLOOKUP(AF5232,Sheet4!A:A,1,FALSE)</f>
        <v>#N/A</v>
      </c>
      <c r="BL5232">
        <v>14.5</v>
      </c>
      <c r="BM5232" s="59">
        <f t="shared" si="355"/>
        <v>24.5</v>
      </c>
      <c r="BN5232" t="s">
        <v>2383</v>
      </c>
    </row>
    <row r="5233" spans="1:66" ht="13" customHeight="1" x14ac:dyDescent="0.3">
      <c r="A5233" s="5">
        <v>46114</v>
      </c>
      <c r="B5233" t="s">
        <v>78</v>
      </c>
      <c r="F5233" s="8">
        <v>31</v>
      </c>
      <c r="G5233">
        <v>15.5</v>
      </c>
      <c r="H5233">
        <v>41</v>
      </c>
      <c r="I5233" s="6">
        <v>10</v>
      </c>
      <c r="Q5233" t="s">
        <v>79</v>
      </c>
      <c r="U5233">
        <v>2601489</v>
      </c>
      <c r="V5233" t="s">
        <v>2380</v>
      </c>
      <c r="W5233" t="s">
        <v>94</v>
      </c>
      <c r="X5233" t="s">
        <v>449</v>
      </c>
      <c r="Y5233" t="s">
        <v>1201</v>
      </c>
      <c r="AF5233" t="s">
        <v>2380</v>
      </c>
      <c r="AG5233" t="s">
        <v>2382</v>
      </c>
      <c r="AH5233" t="s">
        <v>452</v>
      </c>
      <c r="AI5233">
        <v>841531551</v>
      </c>
      <c r="AM5233">
        <v>260001</v>
      </c>
      <c r="BE5233">
        <f t="shared" si="353"/>
        <v>0</v>
      </c>
      <c r="BF5233" s="6">
        <f t="shared" si="354"/>
        <v>-41</v>
      </c>
      <c r="BG5233" s="7" t="s">
        <v>71</v>
      </c>
      <c r="BH5233" t="e">
        <f>+VLOOKUP(AF5233,Sheet4!A:A,1,FALSE)</f>
        <v>#N/A</v>
      </c>
      <c r="BL5233">
        <v>15.5</v>
      </c>
      <c r="BM5233" s="59">
        <f t="shared" si="355"/>
        <v>25.5</v>
      </c>
      <c r="BN5233" t="s">
        <v>2383</v>
      </c>
    </row>
    <row r="5234" spans="1:66" ht="13" customHeight="1" x14ac:dyDescent="0.3">
      <c r="A5234" s="5">
        <v>46114</v>
      </c>
      <c r="B5234" t="s">
        <v>78</v>
      </c>
      <c r="F5234" s="8">
        <v>31</v>
      </c>
      <c r="G5234">
        <v>15.5</v>
      </c>
      <c r="H5234">
        <v>41</v>
      </c>
      <c r="I5234" s="6">
        <v>10</v>
      </c>
      <c r="Q5234" t="s">
        <v>79</v>
      </c>
      <c r="U5234">
        <v>2601489</v>
      </c>
      <c r="V5234" t="s">
        <v>2380</v>
      </c>
      <c r="W5234" t="s">
        <v>94</v>
      </c>
      <c r="X5234" t="s">
        <v>449</v>
      </c>
      <c r="Y5234" t="s">
        <v>2400</v>
      </c>
      <c r="AF5234" t="s">
        <v>2380</v>
      </c>
      <c r="AG5234" t="s">
        <v>2382</v>
      </c>
      <c r="AH5234" t="s">
        <v>452</v>
      </c>
      <c r="AI5234">
        <v>841531551</v>
      </c>
      <c r="AM5234">
        <v>260001</v>
      </c>
      <c r="BE5234">
        <f t="shared" si="353"/>
        <v>0</v>
      </c>
      <c r="BF5234" s="6">
        <f t="shared" si="354"/>
        <v>-41</v>
      </c>
      <c r="BG5234" s="7" t="s">
        <v>71</v>
      </c>
      <c r="BH5234" t="e">
        <f>+VLOOKUP(AF5234,Sheet4!A:A,1,FALSE)</f>
        <v>#N/A</v>
      </c>
      <c r="BL5234">
        <v>15.5</v>
      </c>
      <c r="BM5234" s="59">
        <f t="shared" si="355"/>
        <v>25.5</v>
      </c>
      <c r="BN5234" t="s">
        <v>2383</v>
      </c>
    </row>
    <row r="5235" spans="1:66" ht="13" customHeight="1" x14ac:dyDescent="0.3">
      <c r="A5235" s="5">
        <v>46114</v>
      </c>
      <c r="B5235" t="s">
        <v>78</v>
      </c>
      <c r="F5235" s="8">
        <v>22</v>
      </c>
      <c r="G5235">
        <v>11</v>
      </c>
      <c r="H5235">
        <v>29</v>
      </c>
      <c r="I5235" s="6">
        <v>7</v>
      </c>
      <c r="Q5235" t="s">
        <v>79</v>
      </c>
      <c r="U5235">
        <v>2601489</v>
      </c>
      <c r="V5235" t="s">
        <v>2380</v>
      </c>
      <c r="W5235" t="s">
        <v>94</v>
      </c>
      <c r="X5235" t="s">
        <v>449</v>
      </c>
      <c r="Y5235" t="s">
        <v>2401</v>
      </c>
      <c r="AF5235" t="s">
        <v>2380</v>
      </c>
      <c r="AG5235" t="s">
        <v>2382</v>
      </c>
      <c r="AH5235" t="s">
        <v>452</v>
      </c>
      <c r="AI5235">
        <v>841531551</v>
      </c>
      <c r="AM5235">
        <v>260001</v>
      </c>
      <c r="BE5235">
        <f t="shared" si="353"/>
        <v>0</v>
      </c>
      <c r="BF5235" s="6">
        <f t="shared" si="354"/>
        <v>-29</v>
      </c>
      <c r="BG5235" s="7" t="s">
        <v>71</v>
      </c>
      <c r="BH5235" t="e">
        <f>+VLOOKUP(AF5235,Sheet4!A:A,1,FALSE)</f>
        <v>#N/A</v>
      </c>
      <c r="BL5235">
        <v>11</v>
      </c>
      <c r="BM5235" s="59">
        <f t="shared" si="355"/>
        <v>18</v>
      </c>
      <c r="BN5235" t="s">
        <v>2383</v>
      </c>
    </row>
    <row r="5236" spans="1:66" ht="13" customHeight="1" x14ac:dyDescent="0.3">
      <c r="A5236" s="5">
        <v>46114</v>
      </c>
      <c r="B5236" t="s">
        <v>80</v>
      </c>
      <c r="F5236">
        <v>1025</v>
      </c>
      <c r="G5236">
        <v>1025</v>
      </c>
      <c r="H5236">
        <v>1375</v>
      </c>
      <c r="I5236" s="6">
        <v>350</v>
      </c>
      <c r="Q5236" t="s">
        <v>81</v>
      </c>
      <c r="U5236">
        <v>2601489</v>
      </c>
      <c r="V5236" t="s">
        <v>2380</v>
      </c>
      <c r="W5236" t="s">
        <v>94</v>
      </c>
      <c r="X5236" t="s">
        <v>449</v>
      </c>
      <c r="Y5236" t="s">
        <v>2381</v>
      </c>
      <c r="AF5236" t="s">
        <v>2380</v>
      </c>
      <c r="AG5236" t="s">
        <v>2382</v>
      </c>
      <c r="AH5236" t="s">
        <v>452</v>
      </c>
      <c r="AI5236">
        <v>841531551</v>
      </c>
      <c r="AM5236">
        <v>260001</v>
      </c>
      <c r="BB5236" s="9">
        <v>1025</v>
      </c>
      <c r="BE5236">
        <f t="shared" si="353"/>
        <v>1025</v>
      </c>
      <c r="BF5236" s="6">
        <f t="shared" si="354"/>
        <v>-350</v>
      </c>
      <c r="BG5236" s="12" t="s">
        <v>99</v>
      </c>
      <c r="BH5236" t="e">
        <f>+VLOOKUP(AF5236,Sheet4!A:A,1,FALSE)</f>
        <v>#N/A</v>
      </c>
      <c r="BL5236">
        <v>1025</v>
      </c>
      <c r="BM5236" s="59">
        <f t="shared" si="355"/>
        <v>350</v>
      </c>
      <c r="BN5236" t="s">
        <v>2383</v>
      </c>
    </row>
    <row r="5237" spans="1:66" ht="13" customHeight="1" x14ac:dyDescent="0.3">
      <c r="A5237" s="5">
        <v>46114</v>
      </c>
      <c r="B5237" t="s">
        <v>80</v>
      </c>
      <c r="F5237">
        <v>200</v>
      </c>
      <c r="G5237">
        <v>200</v>
      </c>
      <c r="H5237">
        <v>262.5</v>
      </c>
      <c r="I5237" s="6">
        <v>62.5</v>
      </c>
      <c r="Q5237" t="s">
        <v>81</v>
      </c>
      <c r="U5237">
        <v>2601489</v>
      </c>
      <c r="V5237" t="s">
        <v>2380</v>
      </c>
      <c r="W5237" t="s">
        <v>94</v>
      </c>
      <c r="X5237" t="s">
        <v>449</v>
      </c>
      <c r="Y5237" t="s">
        <v>2384</v>
      </c>
      <c r="AF5237" t="s">
        <v>2380</v>
      </c>
      <c r="AG5237" t="s">
        <v>2382</v>
      </c>
      <c r="AH5237" t="s">
        <v>452</v>
      </c>
      <c r="AI5237">
        <v>841531551</v>
      </c>
      <c r="AM5237">
        <v>260001</v>
      </c>
      <c r="BB5237" s="9">
        <v>200</v>
      </c>
      <c r="BE5237">
        <f t="shared" si="353"/>
        <v>200</v>
      </c>
      <c r="BF5237" s="6">
        <f t="shared" si="354"/>
        <v>-62.5</v>
      </c>
      <c r="BG5237" s="12" t="s">
        <v>99</v>
      </c>
      <c r="BH5237" t="e">
        <f>+VLOOKUP(AF5237,Sheet4!A:A,1,FALSE)</f>
        <v>#N/A</v>
      </c>
      <c r="BL5237">
        <v>200</v>
      </c>
      <c r="BM5237" s="59">
        <f t="shared" si="355"/>
        <v>62.5</v>
      </c>
      <c r="BN5237" t="s">
        <v>2383</v>
      </c>
    </row>
    <row r="5238" spans="1:66" ht="13" customHeight="1" x14ac:dyDescent="0.3">
      <c r="A5238" s="5">
        <v>46114</v>
      </c>
      <c r="B5238" t="s">
        <v>80</v>
      </c>
      <c r="F5238">
        <v>237.5</v>
      </c>
      <c r="G5238">
        <v>237.5</v>
      </c>
      <c r="H5238">
        <v>312.5</v>
      </c>
      <c r="I5238" s="6">
        <v>75</v>
      </c>
      <c r="Q5238" t="s">
        <v>81</v>
      </c>
      <c r="U5238">
        <v>2601489</v>
      </c>
      <c r="V5238" t="s">
        <v>2380</v>
      </c>
      <c r="W5238" t="s">
        <v>94</v>
      </c>
      <c r="X5238" t="s">
        <v>449</v>
      </c>
      <c r="Y5238" t="s">
        <v>2385</v>
      </c>
      <c r="AF5238" t="s">
        <v>2380</v>
      </c>
      <c r="AG5238" t="s">
        <v>2382</v>
      </c>
      <c r="AH5238" t="s">
        <v>452</v>
      </c>
      <c r="AI5238">
        <v>841531551</v>
      </c>
      <c r="AM5238">
        <v>260001</v>
      </c>
      <c r="BB5238" s="9">
        <v>238</v>
      </c>
      <c r="BE5238">
        <f t="shared" si="353"/>
        <v>238</v>
      </c>
      <c r="BF5238" s="6">
        <f t="shared" si="354"/>
        <v>-74.5</v>
      </c>
      <c r="BG5238" s="12" t="s">
        <v>99</v>
      </c>
      <c r="BH5238" t="e">
        <f>+VLOOKUP(AF5238,Sheet4!A:A,1,FALSE)</f>
        <v>#N/A</v>
      </c>
      <c r="BL5238">
        <v>237.5</v>
      </c>
      <c r="BM5238" s="59">
        <f t="shared" si="355"/>
        <v>75</v>
      </c>
      <c r="BN5238" t="s">
        <v>2383</v>
      </c>
    </row>
    <row r="5239" spans="1:66" ht="13" customHeight="1" x14ac:dyDescent="0.3">
      <c r="A5239" s="5">
        <v>46114</v>
      </c>
      <c r="B5239" t="s">
        <v>80</v>
      </c>
      <c r="F5239">
        <v>762.5</v>
      </c>
      <c r="G5239">
        <v>762.5</v>
      </c>
      <c r="H5239">
        <v>1025</v>
      </c>
      <c r="I5239" s="6">
        <v>262.5</v>
      </c>
      <c r="Q5239" t="s">
        <v>81</v>
      </c>
      <c r="U5239">
        <v>2601489</v>
      </c>
      <c r="V5239" t="s">
        <v>2380</v>
      </c>
      <c r="W5239" t="s">
        <v>94</v>
      </c>
      <c r="X5239" t="s">
        <v>449</v>
      </c>
      <c r="Y5239" t="s">
        <v>2386</v>
      </c>
      <c r="AF5239" t="s">
        <v>2380</v>
      </c>
      <c r="AG5239" t="s">
        <v>2382</v>
      </c>
      <c r="AH5239" t="s">
        <v>452</v>
      </c>
      <c r="AI5239">
        <v>841531551</v>
      </c>
      <c r="AM5239">
        <v>260001</v>
      </c>
      <c r="BB5239" s="9">
        <v>762</v>
      </c>
      <c r="BE5239">
        <f t="shared" si="353"/>
        <v>762</v>
      </c>
      <c r="BF5239" s="6">
        <f t="shared" si="354"/>
        <v>-263</v>
      </c>
      <c r="BG5239" s="12" t="s">
        <v>99</v>
      </c>
      <c r="BH5239" t="e">
        <f>+VLOOKUP(AF5239,Sheet4!A:A,1,FALSE)</f>
        <v>#N/A</v>
      </c>
      <c r="BL5239">
        <v>762.5</v>
      </c>
      <c r="BM5239" s="59">
        <f t="shared" si="355"/>
        <v>262.5</v>
      </c>
      <c r="BN5239" t="s">
        <v>2383</v>
      </c>
    </row>
    <row r="5240" spans="1:66" ht="13" customHeight="1" x14ac:dyDescent="0.3">
      <c r="A5240" s="5">
        <v>46114</v>
      </c>
      <c r="B5240" t="s">
        <v>80</v>
      </c>
      <c r="F5240">
        <v>112.5</v>
      </c>
      <c r="G5240">
        <v>112.5</v>
      </c>
      <c r="H5240">
        <v>150</v>
      </c>
      <c r="I5240" s="6">
        <v>37.5</v>
      </c>
      <c r="Q5240" t="s">
        <v>81</v>
      </c>
      <c r="U5240">
        <v>2601489</v>
      </c>
      <c r="V5240" t="s">
        <v>2380</v>
      </c>
      <c r="W5240" t="s">
        <v>94</v>
      </c>
      <c r="X5240" t="s">
        <v>449</v>
      </c>
      <c r="Y5240" t="s">
        <v>1047</v>
      </c>
      <c r="AF5240" t="s">
        <v>2380</v>
      </c>
      <c r="AG5240" t="s">
        <v>2382</v>
      </c>
      <c r="AH5240" t="s">
        <v>452</v>
      </c>
      <c r="AI5240">
        <v>841531551</v>
      </c>
      <c r="AM5240">
        <v>260001</v>
      </c>
      <c r="BD5240" s="9">
        <v>112</v>
      </c>
      <c r="BE5240">
        <f t="shared" si="353"/>
        <v>0</v>
      </c>
      <c r="BF5240" s="6">
        <f t="shared" si="354"/>
        <v>-150</v>
      </c>
      <c r="BG5240" s="11" t="s">
        <v>71</v>
      </c>
      <c r="BH5240" t="e">
        <f>+VLOOKUP(AF5240,Sheet4!A:A,1,FALSE)</f>
        <v>#N/A</v>
      </c>
      <c r="BL5240">
        <v>112.5</v>
      </c>
      <c r="BM5240" s="59">
        <f t="shared" si="355"/>
        <v>37.5</v>
      </c>
      <c r="BN5240" t="s">
        <v>2383</v>
      </c>
    </row>
    <row r="5241" spans="1:66" ht="13" customHeight="1" x14ac:dyDescent="0.3">
      <c r="A5241" s="5">
        <v>46114</v>
      </c>
      <c r="B5241" t="s">
        <v>80</v>
      </c>
      <c r="F5241">
        <v>612.5</v>
      </c>
      <c r="G5241">
        <v>612.5</v>
      </c>
      <c r="H5241">
        <v>825</v>
      </c>
      <c r="I5241" s="6">
        <v>212.5</v>
      </c>
      <c r="Q5241" t="s">
        <v>81</v>
      </c>
      <c r="U5241">
        <v>2601489</v>
      </c>
      <c r="V5241" t="s">
        <v>2380</v>
      </c>
      <c r="W5241" t="s">
        <v>94</v>
      </c>
      <c r="X5241" t="s">
        <v>449</v>
      </c>
      <c r="Y5241" t="s">
        <v>2387</v>
      </c>
      <c r="AF5241" t="s">
        <v>2380</v>
      </c>
      <c r="AG5241" t="s">
        <v>2382</v>
      </c>
      <c r="AH5241" t="s">
        <v>452</v>
      </c>
      <c r="AI5241">
        <v>841531551</v>
      </c>
      <c r="AM5241">
        <v>260001</v>
      </c>
      <c r="BB5241" s="9">
        <v>612</v>
      </c>
      <c r="BE5241">
        <f t="shared" si="353"/>
        <v>612</v>
      </c>
      <c r="BF5241" s="6">
        <f t="shared" si="354"/>
        <v>-213</v>
      </c>
      <c r="BG5241" s="12" t="s">
        <v>99</v>
      </c>
      <c r="BH5241" t="e">
        <f>+VLOOKUP(AF5241,Sheet4!A:A,1,FALSE)</f>
        <v>#N/A</v>
      </c>
      <c r="BL5241">
        <v>612.5</v>
      </c>
      <c r="BM5241" s="59">
        <f t="shared" si="355"/>
        <v>212.5</v>
      </c>
      <c r="BN5241" t="s">
        <v>2383</v>
      </c>
    </row>
    <row r="5242" spans="1:66" ht="13" customHeight="1" x14ac:dyDescent="0.3">
      <c r="A5242" s="5">
        <v>46114</v>
      </c>
      <c r="B5242" t="s">
        <v>80</v>
      </c>
      <c r="F5242">
        <v>1062.5</v>
      </c>
      <c r="G5242">
        <v>1062.5</v>
      </c>
      <c r="H5242">
        <v>1425</v>
      </c>
      <c r="I5242" s="6">
        <v>362.5</v>
      </c>
      <c r="Q5242" t="s">
        <v>81</v>
      </c>
      <c r="U5242">
        <v>2601489</v>
      </c>
      <c r="V5242" t="s">
        <v>2380</v>
      </c>
      <c r="W5242" t="s">
        <v>94</v>
      </c>
      <c r="X5242" t="s">
        <v>449</v>
      </c>
      <c r="Y5242" t="s">
        <v>2388</v>
      </c>
      <c r="AF5242" t="s">
        <v>2380</v>
      </c>
      <c r="AG5242" t="s">
        <v>2382</v>
      </c>
      <c r="AH5242" t="s">
        <v>452</v>
      </c>
      <c r="AI5242">
        <v>841531551</v>
      </c>
      <c r="AM5242">
        <v>260001</v>
      </c>
      <c r="BD5242" s="9">
        <v>1062</v>
      </c>
      <c r="BE5242">
        <f t="shared" si="353"/>
        <v>0</v>
      </c>
      <c r="BF5242" s="6">
        <f t="shared" si="354"/>
        <v>-1425</v>
      </c>
      <c r="BG5242" s="11" t="s">
        <v>71</v>
      </c>
      <c r="BH5242" t="e">
        <f>+VLOOKUP(AF5242,Sheet4!A:A,1,FALSE)</f>
        <v>#N/A</v>
      </c>
      <c r="BL5242">
        <v>1062.5</v>
      </c>
      <c r="BM5242" s="59">
        <f t="shared" si="355"/>
        <v>362.5</v>
      </c>
      <c r="BN5242" t="s">
        <v>2383</v>
      </c>
    </row>
    <row r="5243" spans="1:66" ht="13" customHeight="1" x14ac:dyDescent="0.3">
      <c r="A5243" s="5">
        <v>46114</v>
      </c>
      <c r="B5243" t="s">
        <v>80</v>
      </c>
      <c r="F5243">
        <v>87.5</v>
      </c>
      <c r="G5243">
        <v>87.5</v>
      </c>
      <c r="H5243">
        <v>112.5</v>
      </c>
      <c r="I5243" s="6">
        <v>25</v>
      </c>
      <c r="Q5243" t="s">
        <v>81</v>
      </c>
      <c r="U5243">
        <v>2601489</v>
      </c>
      <c r="V5243" t="s">
        <v>2380</v>
      </c>
      <c r="W5243" t="s">
        <v>94</v>
      </c>
      <c r="X5243" t="s">
        <v>449</v>
      </c>
      <c r="Y5243" t="s">
        <v>2389</v>
      </c>
      <c r="AF5243" t="s">
        <v>2380</v>
      </c>
      <c r="AG5243" t="s">
        <v>2382</v>
      </c>
      <c r="AH5243" t="s">
        <v>452</v>
      </c>
      <c r="AI5243">
        <v>841531551</v>
      </c>
      <c r="AM5243">
        <v>260001</v>
      </c>
      <c r="BB5243" s="9">
        <v>88</v>
      </c>
      <c r="BE5243">
        <f t="shared" si="353"/>
        <v>88</v>
      </c>
      <c r="BF5243" s="6">
        <f t="shared" si="354"/>
        <v>-24.5</v>
      </c>
      <c r="BG5243" s="12" t="s">
        <v>99</v>
      </c>
      <c r="BH5243" t="e">
        <f>+VLOOKUP(AF5243,Sheet4!A:A,1,FALSE)</f>
        <v>#N/A</v>
      </c>
      <c r="BL5243">
        <v>87.5</v>
      </c>
      <c r="BM5243" s="59">
        <f t="shared" si="355"/>
        <v>25</v>
      </c>
      <c r="BN5243" t="s">
        <v>2383</v>
      </c>
    </row>
    <row r="5244" spans="1:66" ht="13" customHeight="1" x14ac:dyDescent="0.3">
      <c r="A5244" s="5">
        <v>46114</v>
      </c>
      <c r="B5244" t="s">
        <v>80</v>
      </c>
      <c r="F5244">
        <v>587.5</v>
      </c>
      <c r="G5244">
        <v>587.5</v>
      </c>
      <c r="H5244">
        <v>787.5</v>
      </c>
      <c r="I5244" s="6">
        <v>200</v>
      </c>
      <c r="Q5244" t="s">
        <v>81</v>
      </c>
      <c r="U5244">
        <v>2601489</v>
      </c>
      <c r="V5244" t="s">
        <v>2380</v>
      </c>
      <c r="W5244" t="s">
        <v>94</v>
      </c>
      <c r="X5244" t="s">
        <v>449</v>
      </c>
      <c r="Y5244" t="s">
        <v>2390</v>
      </c>
      <c r="AF5244" t="s">
        <v>2380</v>
      </c>
      <c r="AG5244" t="s">
        <v>2382</v>
      </c>
      <c r="AH5244" t="s">
        <v>452</v>
      </c>
      <c r="AI5244">
        <v>841531551</v>
      </c>
      <c r="AM5244">
        <v>260001</v>
      </c>
      <c r="BB5244" s="9">
        <v>588</v>
      </c>
      <c r="BE5244">
        <f t="shared" si="353"/>
        <v>588</v>
      </c>
      <c r="BF5244" s="6">
        <f t="shared" si="354"/>
        <v>-199.5</v>
      </c>
      <c r="BG5244" s="12" t="s">
        <v>99</v>
      </c>
      <c r="BH5244" t="e">
        <f>+VLOOKUP(AF5244,Sheet4!A:A,1,FALSE)</f>
        <v>#N/A</v>
      </c>
      <c r="BL5244">
        <v>587.5</v>
      </c>
      <c r="BM5244" s="59">
        <f t="shared" si="355"/>
        <v>200</v>
      </c>
      <c r="BN5244" t="s">
        <v>2383</v>
      </c>
    </row>
    <row r="5245" spans="1:66" ht="13" customHeight="1" x14ac:dyDescent="0.3">
      <c r="A5245" s="5">
        <v>46114</v>
      </c>
      <c r="B5245" t="s">
        <v>80</v>
      </c>
      <c r="F5245">
        <v>375</v>
      </c>
      <c r="G5245">
        <v>375</v>
      </c>
      <c r="H5245">
        <v>500</v>
      </c>
      <c r="I5245" s="6">
        <v>125</v>
      </c>
      <c r="Q5245" t="s">
        <v>81</v>
      </c>
      <c r="U5245">
        <v>2601489</v>
      </c>
      <c r="V5245" t="s">
        <v>2380</v>
      </c>
      <c r="W5245" t="s">
        <v>94</v>
      </c>
      <c r="X5245" t="s">
        <v>449</v>
      </c>
      <c r="Y5245" t="s">
        <v>2391</v>
      </c>
      <c r="AF5245" t="s">
        <v>2380</v>
      </c>
      <c r="AG5245" t="s">
        <v>2382</v>
      </c>
      <c r="AH5245" t="s">
        <v>452</v>
      </c>
      <c r="AI5245">
        <v>841531551</v>
      </c>
      <c r="AM5245">
        <v>260001</v>
      </c>
      <c r="BB5245" s="9">
        <v>375</v>
      </c>
      <c r="BE5245">
        <f t="shared" si="353"/>
        <v>375</v>
      </c>
      <c r="BF5245" s="6">
        <f t="shared" si="354"/>
        <v>-125</v>
      </c>
      <c r="BG5245" s="12" t="s">
        <v>99</v>
      </c>
      <c r="BH5245" t="e">
        <f>+VLOOKUP(AF5245,Sheet4!A:A,1,FALSE)</f>
        <v>#N/A</v>
      </c>
      <c r="BL5245">
        <v>375</v>
      </c>
      <c r="BM5245" s="59">
        <f t="shared" si="355"/>
        <v>125</v>
      </c>
      <c r="BN5245" t="s">
        <v>2383</v>
      </c>
    </row>
    <row r="5246" spans="1:66" ht="13" customHeight="1" x14ac:dyDescent="0.3">
      <c r="A5246" s="5">
        <v>46114</v>
      </c>
      <c r="B5246" t="s">
        <v>80</v>
      </c>
      <c r="F5246">
        <v>275</v>
      </c>
      <c r="G5246">
        <v>275</v>
      </c>
      <c r="H5246">
        <v>362.5</v>
      </c>
      <c r="I5246" s="6">
        <v>87.5</v>
      </c>
      <c r="Q5246" t="s">
        <v>81</v>
      </c>
      <c r="U5246">
        <v>2601489</v>
      </c>
      <c r="V5246" t="s">
        <v>2380</v>
      </c>
      <c r="W5246" t="s">
        <v>94</v>
      </c>
      <c r="X5246" t="s">
        <v>449</v>
      </c>
      <c r="Y5246" t="s">
        <v>2392</v>
      </c>
      <c r="AF5246" t="s">
        <v>2380</v>
      </c>
      <c r="AG5246" t="s">
        <v>2382</v>
      </c>
      <c r="AH5246" t="s">
        <v>452</v>
      </c>
      <c r="AI5246">
        <v>841531551</v>
      </c>
      <c r="AM5246">
        <v>260001</v>
      </c>
      <c r="BB5246" s="9">
        <v>275</v>
      </c>
      <c r="BE5246">
        <f t="shared" si="353"/>
        <v>275</v>
      </c>
      <c r="BF5246" s="6">
        <f t="shared" si="354"/>
        <v>-87.5</v>
      </c>
      <c r="BG5246" s="12" t="s">
        <v>99</v>
      </c>
      <c r="BH5246" t="e">
        <f>+VLOOKUP(AF5246,Sheet4!A:A,1,FALSE)</f>
        <v>#N/A</v>
      </c>
      <c r="BL5246">
        <v>275</v>
      </c>
      <c r="BM5246" s="59">
        <f t="shared" si="355"/>
        <v>87.5</v>
      </c>
      <c r="BN5246" t="s">
        <v>2383</v>
      </c>
    </row>
    <row r="5247" spans="1:66" ht="13" customHeight="1" x14ac:dyDescent="0.3">
      <c r="A5247" s="5">
        <v>46114</v>
      </c>
      <c r="B5247" t="s">
        <v>80</v>
      </c>
      <c r="F5247">
        <v>525</v>
      </c>
      <c r="G5247">
        <v>525</v>
      </c>
      <c r="H5247">
        <v>700</v>
      </c>
      <c r="I5247" s="6">
        <v>175</v>
      </c>
      <c r="Q5247" t="s">
        <v>81</v>
      </c>
      <c r="U5247">
        <v>2601489</v>
      </c>
      <c r="V5247" t="s">
        <v>2380</v>
      </c>
      <c r="W5247" t="s">
        <v>94</v>
      </c>
      <c r="X5247" t="s">
        <v>449</v>
      </c>
      <c r="Y5247" t="s">
        <v>2393</v>
      </c>
      <c r="AF5247" t="s">
        <v>2380</v>
      </c>
      <c r="AG5247" t="s">
        <v>2382</v>
      </c>
      <c r="AH5247" t="s">
        <v>452</v>
      </c>
      <c r="AI5247">
        <v>841531551</v>
      </c>
      <c r="AM5247">
        <v>260001</v>
      </c>
      <c r="BB5247" s="9">
        <v>525</v>
      </c>
      <c r="BE5247">
        <f t="shared" si="353"/>
        <v>525</v>
      </c>
      <c r="BF5247" s="6">
        <f t="shared" si="354"/>
        <v>-175</v>
      </c>
      <c r="BG5247" s="12" t="s">
        <v>99</v>
      </c>
      <c r="BH5247" t="e">
        <f>+VLOOKUP(AF5247,Sheet4!A:A,1,FALSE)</f>
        <v>#N/A</v>
      </c>
      <c r="BL5247">
        <v>525</v>
      </c>
      <c r="BM5247" s="59">
        <f t="shared" si="355"/>
        <v>175</v>
      </c>
      <c r="BN5247" t="s">
        <v>2383</v>
      </c>
    </row>
    <row r="5248" spans="1:66" ht="13" customHeight="1" x14ac:dyDescent="0.3">
      <c r="A5248" s="5">
        <v>46114</v>
      </c>
      <c r="B5248" t="s">
        <v>80</v>
      </c>
      <c r="F5248">
        <v>137.5</v>
      </c>
      <c r="G5248">
        <v>137.5</v>
      </c>
      <c r="H5248">
        <v>187.5</v>
      </c>
      <c r="I5248" s="6">
        <v>50</v>
      </c>
      <c r="Q5248" t="s">
        <v>81</v>
      </c>
      <c r="U5248">
        <v>2601489</v>
      </c>
      <c r="V5248" t="s">
        <v>2380</v>
      </c>
      <c r="W5248" t="s">
        <v>94</v>
      </c>
      <c r="X5248" t="s">
        <v>449</v>
      </c>
      <c r="Y5248" t="s">
        <v>2394</v>
      </c>
      <c r="AF5248" t="s">
        <v>2380</v>
      </c>
      <c r="AG5248" t="s">
        <v>2382</v>
      </c>
      <c r="AH5248" t="s">
        <v>452</v>
      </c>
      <c r="AI5248">
        <v>841531551</v>
      </c>
      <c r="AM5248">
        <v>260001</v>
      </c>
      <c r="BB5248" s="9">
        <v>138</v>
      </c>
      <c r="BE5248">
        <f t="shared" si="353"/>
        <v>138</v>
      </c>
      <c r="BF5248" s="6">
        <f t="shared" si="354"/>
        <v>-49.5</v>
      </c>
      <c r="BG5248" s="12" t="s">
        <v>99</v>
      </c>
      <c r="BH5248" t="e">
        <f>+VLOOKUP(AF5248,Sheet4!A:A,1,FALSE)</f>
        <v>#N/A</v>
      </c>
      <c r="BL5248">
        <v>137.5</v>
      </c>
      <c r="BM5248" s="59">
        <f t="shared" si="355"/>
        <v>50</v>
      </c>
      <c r="BN5248" t="s">
        <v>2383</v>
      </c>
    </row>
    <row r="5249" spans="1:67" ht="13" customHeight="1" x14ac:dyDescent="0.3">
      <c r="A5249" s="5">
        <v>46114</v>
      </c>
      <c r="B5249" t="s">
        <v>80</v>
      </c>
      <c r="F5249">
        <v>775</v>
      </c>
      <c r="G5249">
        <v>775</v>
      </c>
      <c r="H5249">
        <v>1037.5</v>
      </c>
      <c r="I5249" s="6">
        <v>262.5</v>
      </c>
      <c r="Q5249" t="s">
        <v>81</v>
      </c>
      <c r="U5249">
        <v>2601489</v>
      </c>
      <c r="V5249" t="s">
        <v>2380</v>
      </c>
      <c r="W5249" t="s">
        <v>94</v>
      </c>
      <c r="X5249" t="s">
        <v>449</v>
      </c>
      <c r="Y5249" t="s">
        <v>2395</v>
      </c>
      <c r="AF5249" t="s">
        <v>2380</v>
      </c>
      <c r="AG5249" t="s">
        <v>2382</v>
      </c>
      <c r="AH5249" t="s">
        <v>452</v>
      </c>
      <c r="AI5249">
        <v>841531551</v>
      </c>
      <c r="AM5249">
        <v>260001</v>
      </c>
      <c r="BD5249" s="9">
        <v>775</v>
      </c>
      <c r="BE5249">
        <f t="shared" si="353"/>
        <v>0</v>
      </c>
      <c r="BF5249" s="6">
        <f t="shared" si="354"/>
        <v>-1037.5</v>
      </c>
      <c r="BG5249" s="11" t="s">
        <v>71</v>
      </c>
      <c r="BH5249" t="e">
        <f>+VLOOKUP(AF5249,Sheet4!A:A,1,FALSE)</f>
        <v>#N/A</v>
      </c>
      <c r="BL5249">
        <v>775</v>
      </c>
      <c r="BM5249" s="59">
        <f t="shared" si="355"/>
        <v>262.5</v>
      </c>
      <c r="BN5249" t="s">
        <v>2383</v>
      </c>
    </row>
    <row r="5250" spans="1:67" ht="13" customHeight="1" x14ac:dyDescent="0.3">
      <c r="A5250" s="5">
        <v>46114</v>
      </c>
      <c r="B5250" t="s">
        <v>80</v>
      </c>
      <c r="F5250">
        <v>225</v>
      </c>
      <c r="G5250">
        <v>225</v>
      </c>
      <c r="H5250">
        <v>300</v>
      </c>
      <c r="I5250" s="6">
        <v>75</v>
      </c>
      <c r="Q5250" t="s">
        <v>81</v>
      </c>
      <c r="U5250">
        <v>2601489</v>
      </c>
      <c r="V5250" t="s">
        <v>2380</v>
      </c>
      <c r="W5250" t="s">
        <v>94</v>
      </c>
      <c r="X5250" t="s">
        <v>449</v>
      </c>
      <c r="Y5250" t="s">
        <v>2396</v>
      </c>
      <c r="AF5250" t="s">
        <v>2380</v>
      </c>
      <c r="AG5250" t="s">
        <v>2382</v>
      </c>
      <c r="AH5250" t="s">
        <v>452</v>
      </c>
      <c r="AI5250">
        <v>841531551</v>
      </c>
      <c r="AM5250">
        <v>260001</v>
      </c>
      <c r="BB5250" s="9">
        <v>225</v>
      </c>
      <c r="BE5250">
        <f t="shared" ref="BE5250:BE5313" si="356">+BB5250+BC5250</f>
        <v>225</v>
      </c>
      <c r="BF5250" s="6">
        <f t="shared" ref="BF5250:BF5313" si="357">+BE5250-H5250</f>
        <v>-75</v>
      </c>
      <c r="BG5250" s="12" t="s">
        <v>99</v>
      </c>
      <c r="BH5250" t="e">
        <f>+VLOOKUP(AF5250,Sheet4!A:A,1,FALSE)</f>
        <v>#N/A</v>
      </c>
      <c r="BL5250">
        <v>225</v>
      </c>
      <c r="BM5250" s="59">
        <f t="shared" ref="BM5250:BM5313" si="358">+H5250+-BL5250</f>
        <v>75</v>
      </c>
      <c r="BN5250" t="s">
        <v>2383</v>
      </c>
    </row>
    <row r="5251" spans="1:67" ht="13" customHeight="1" x14ac:dyDescent="0.3">
      <c r="A5251" s="5">
        <v>46114</v>
      </c>
      <c r="B5251" t="s">
        <v>80</v>
      </c>
      <c r="F5251">
        <v>1712.5</v>
      </c>
      <c r="G5251">
        <v>1712.5</v>
      </c>
      <c r="H5251">
        <v>2287.5</v>
      </c>
      <c r="I5251" s="6">
        <v>575</v>
      </c>
      <c r="Q5251" t="s">
        <v>81</v>
      </c>
      <c r="U5251">
        <v>2601489</v>
      </c>
      <c r="V5251" t="s">
        <v>2380</v>
      </c>
      <c r="W5251" t="s">
        <v>94</v>
      </c>
      <c r="X5251" t="s">
        <v>449</v>
      </c>
      <c r="Y5251" t="s">
        <v>2397</v>
      </c>
      <c r="AF5251" t="s">
        <v>2380</v>
      </c>
      <c r="AG5251" t="s">
        <v>2382</v>
      </c>
      <c r="AH5251" t="s">
        <v>452</v>
      </c>
      <c r="AI5251">
        <v>841531551</v>
      </c>
      <c r="AM5251">
        <v>260001</v>
      </c>
      <c r="BD5251" s="9">
        <v>1712</v>
      </c>
      <c r="BE5251">
        <f t="shared" si="356"/>
        <v>0</v>
      </c>
      <c r="BF5251" s="6">
        <f t="shared" si="357"/>
        <v>-2287.5</v>
      </c>
      <c r="BG5251" s="11" t="s">
        <v>71</v>
      </c>
      <c r="BH5251" t="e">
        <f>+VLOOKUP(AF5251,Sheet4!A:A,1,FALSE)</f>
        <v>#N/A</v>
      </c>
      <c r="BL5251">
        <v>1712.5</v>
      </c>
      <c r="BM5251" s="59">
        <f t="shared" si="358"/>
        <v>575</v>
      </c>
      <c r="BN5251" t="s">
        <v>2383</v>
      </c>
    </row>
    <row r="5252" spans="1:67" ht="13" customHeight="1" x14ac:dyDescent="0.3">
      <c r="A5252" s="5">
        <v>46114</v>
      </c>
      <c r="B5252" t="s">
        <v>80</v>
      </c>
      <c r="F5252">
        <v>787.5</v>
      </c>
      <c r="G5252">
        <v>787.5</v>
      </c>
      <c r="H5252">
        <v>1050</v>
      </c>
      <c r="I5252" s="6">
        <v>262.5</v>
      </c>
      <c r="Q5252" t="s">
        <v>81</v>
      </c>
      <c r="U5252">
        <v>2601489</v>
      </c>
      <c r="V5252" t="s">
        <v>2380</v>
      </c>
      <c r="W5252" t="s">
        <v>94</v>
      </c>
      <c r="X5252" t="s">
        <v>449</v>
      </c>
      <c r="Y5252" t="s">
        <v>2398</v>
      </c>
      <c r="AF5252" t="s">
        <v>2380</v>
      </c>
      <c r="AG5252" t="s">
        <v>2382</v>
      </c>
      <c r="AH5252" t="s">
        <v>452</v>
      </c>
      <c r="AI5252">
        <v>841531551</v>
      </c>
      <c r="AM5252">
        <v>260001</v>
      </c>
      <c r="BB5252" s="9">
        <v>788</v>
      </c>
      <c r="BE5252">
        <f t="shared" si="356"/>
        <v>788</v>
      </c>
      <c r="BF5252" s="6">
        <f t="shared" si="357"/>
        <v>-262</v>
      </c>
      <c r="BG5252" s="12" t="s">
        <v>99</v>
      </c>
      <c r="BH5252" t="e">
        <f>+VLOOKUP(AF5252,Sheet4!A:A,1,FALSE)</f>
        <v>#N/A</v>
      </c>
      <c r="BL5252">
        <v>787.5</v>
      </c>
      <c r="BM5252" s="59">
        <f t="shared" si="358"/>
        <v>262.5</v>
      </c>
      <c r="BN5252" t="s">
        <v>2383</v>
      </c>
    </row>
    <row r="5253" spans="1:67" ht="13" customHeight="1" x14ac:dyDescent="0.3">
      <c r="A5253" s="5">
        <v>46114</v>
      </c>
      <c r="B5253" t="s">
        <v>80</v>
      </c>
      <c r="F5253">
        <v>362.5</v>
      </c>
      <c r="G5253">
        <v>362.5</v>
      </c>
      <c r="H5253">
        <v>487.5</v>
      </c>
      <c r="I5253" s="6">
        <v>125</v>
      </c>
      <c r="Q5253" t="s">
        <v>81</v>
      </c>
      <c r="U5253">
        <v>2601489</v>
      </c>
      <c r="V5253" t="s">
        <v>2380</v>
      </c>
      <c r="W5253" t="s">
        <v>94</v>
      </c>
      <c r="X5253" t="s">
        <v>449</v>
      </c>
      <c r="Y5253" t="s">
        <v>2399</v>
      </c>
      <c r="AF5253" t="s">
        <v>2380</v>
      </c>
      <c r="AG5253" t="s">
        <v>2382</v>
      </c>
      <c r="AH5253" t="s">
        <v>452</v>
      </c>
      <c r="AI5253">
        <v>841531551</v>
      </c>
      <c r="AM5253">
        <v>260001</v>
      </c>
      <c r="BB5253" s="9">
        <v>362</v>
      </c>
      <c r="BE5253">
        <f t="shared" si="356"/>
        <v>362</v>
      </c>
      <c r="BF5253" s="6">
        <f t="shared" si="357"/>
        <v>-125.5</v>
      </c>
      <c r="BG5253" s="12" t="s">
        <v>99</v>
      </c>
      <c r="BH5253" t="e">
        <f>+VLOOKUP(AF5253,Sheet4!A:A,1,FALSE)</f>
        <v>#N/A</v>
      </c>
      <c r="BL5253">
        <v>362.5</v>
      </c>
      <c r="BM5253" s="59">
        <f t="shared" si="358"/>
        <v>125</v>
      </c>
      <c r="BN5253" t="s">
        <v>2383</v>
      </c>
    </row>
    <row r="5254" spans="1:67" ht="13" customHeight="1" x14ac:dyDescent="0.3">
      <c r="A5254" s="5">
        <v>46114</v>
      </c>
      <c r="B5254" t="s">
        <v>80</v>
      </c>
      <c r="F5254">
        <v>387.5</v>
      </c>
      <c r="G5254">
        <v>387.5</v>
      </c>
      <c r="H5254">
        <v>512.5</v>
      </c>
      <c r="I5254" s="6">
        <v>125</v>
      </c>
      <c r="Q5254" t="s">
        <v>81</v>
      </c>
      <c r="U5254">
        <v>2601489</v>
      </c>
      <c r="V5254" t="s">
        <v>2380</v>
      </c>
      <c r="W5254" t="s">
        <v>94</v>
      </c>
      <c r="X5254" t="s">
        <v>449</v>
      </c>
      <c r="Y5254" t="s">
        <v>1201</v>
      </c>
      <c r="AF5254" t="s">
        <v>2380</v>
      </c>
      <c r="AG5254" t="s">
        <v>2382</v>
      </c>
      <c r="AH5254" t="s">
        <v>452</v>
      </c>
      <c r="AI5254">
        <v>841531551</v>
      </c>
      <c r="AM5254">
        <v>260001</v>
      </c>
      <c r="BB5254" s="9">
        <v>388</v>
      </c>
      <c r="BE5254">
        <f t="shared" si="356"/>
        <v>388</v>
      </c>
      <c r="BF5254" s="6">
        <f t="shared" si="357"/>
        <v>-124.5</v>
      </c>
      <c r="BG5254" s="12" t="s">
        <v>99</v>
      </c>
      <c r="BH5254" t="e">
        <f>+VLOOKUP(AF5254,Sheet4!A:A,1,FALSE)</f>
        <v>#N/A</v>
      </c>
      <c r="BL5254">
        <v>387.5</v>
      </c>
      <c r="BM5254" s="59">
        <f t="shared" si="358"/>
        <v>125</v>
      </c>
      <c r="BN5254" t="s">
        <v>2383</v>
      </c>
    </row>
    <row r="5255" spans="1:67" ht="13" customHeight="1" x14ac:dyDescent="0.3">
      <c r="A5255" s="5">
        <v>46114</v>
      </c>
      <c r="B5255" t="s">
        <v>80</v>
      </c>
      <c r="F5255">
        <v>387.5</v>
      </c>
      <c r="G5255">
        <v>387.5</v>
      </c>
      <c r="H5255">
        <v>512.5</v>
      </c>
      <c r="I5255" s="6">
        <v>125</v>
      </c>
      <c r="Q5255" t="s">
        <v>81</v>
      </c>
      <c r="U5255">
        <v>2601489</v>
      </c>
      <c r="V5255" t="s">
        <v>2380</v>
      </c>
      <c r="W5255" t="s">
        <v>94</v>
      </c>
      <c r="X5255" t="s">
        <v>449</v>
      </c>
      <c r="Y5255" t="s">
        <v>2400</v>
      </c>
      <c r="AF5255" t="s">
        <v>2380</v>
      </c>
      <c r="AG5255" t="s">
        <v>2382</v>
      </c>
      <c r="AH5255" t="s">
        <v>452</v>
      </c>
      <c r="AI5255">
        <v>841531551</v>
      </c>
      <c r="AM5255">
        <v>260001</v>
      </c>
      <c r="BB5255" s="9">
        <v>388</v>
      </c>
      <c r="BE5255">
        <f t="shared" si="356"/>
        <v>388</v>
      </c>
      <c r="BF5255" s="6">
        <f t="shared" si="357"/>
        <v>-124.5</v>
      </c>
      <c r="BG5255" s="12" t="s">
        <v>99</v>
      </c>
      <c r="BH5255" t="e">
        <f>+VLOOKUP(AF5255,Sheet4!A:A,1,FALSE)</f>
        <v>#N/A</v>
      </c>
      <c r="BL5255">
        <v>387.5</v>
      </c>
      <c r="BM5255" s="59">
        <f t="shared" si="358"/>
        <v>125</v>
      </c>
      <c r="BN5255" t="s">
        <v>2383</v>
      </c>
    </row>
    <row r="5256" spans="1:67" ht="13" customHeight="1" x14ac:dyDescent="0.3">
      <c r="A5256" s="5">
        <v>46114</v>
      </c>
      <c r="B5256" t="s">
        <v>80</v>
      </c>
      <c r="F5256">
        <v>275</v>
      </c>
      <c r="G5256">
        <v>275</v>
      </c>
      <c r="H5256">
        <v>362.5</v>
      </c>
      <c r="I5256" s="6">
        <v>87.5</v>
      </c>
      <c r="Q5256" t="s">
        <v>81</v>
      </c>
      <c r="U5256">
        <v>2601489</v>
      </c>
      <c r="V5256" t="s">
        <v>2380</v>
      </c>
      <c r="W5256" t="s">
        <v>94</v>
      </c>
      <c r="X5256" t="s">
        <v>449</v>
      </c>
      <c r="Y5256" t="s">
        <v>2401</v>
      </c>
      <c r="AF5256" t="s">
        <v>2380</v>
      </c>
      <c r="AG5256" t="s">
        <v>2382</v>
      </c>
      <c r="AH5256" t="s">
        <v>452</v>
      </c>
      <c r="AI5256">
        <v>841531551</v>
      </c>
      <c r="AM5256">
        <v>260001</v>
      </c>
      <c r="BB5256" s="9">
        <v>275</v>
      </c>
      <c r="BE5256">
        <f t="shared" si="356"/>
        <v>275</v>
      </c>
      <c r="BF5256" s="6">
        <f t="shared" si="357"/>
        <v>-87.5</v>
      </c>
      <c r="BG5256" s="12" t="s">
        <v>99</v>
      </c>
      <c r="BH5256" t="e">
        <f>+VLOOKUP(AF5256,Sheet4!A:A,1,FALSE)</f>
        <v>#N/A</v>
      </c>
      <c r="BL5256">
        <v>275</v>
      </c>
      <c r="BM5256" s="59">
        <f t="shared" si="358"/>
        <v>87.5</v>
      </c>
      <c r="BN5256" t="s">
        <v>2383</v>
      </c>
    </row>
    <row r="5257" spans="1:67" ht="13" customHeight="1" x14ac:dyDescent="0.3">
      <c r="A5257" s="5">
        <v>46114</v>
      </c>
      <c r="B5257" t="s">
        <v>63</v>
      </c>
      <c r="F5257">
        <v>3195</v>
      </c>
      <c r="G5257">
        <v>3195</v>
      </c>
      <c r="H5257" s="6">
        <f t="shared" ref="H5257:H5268" si="359">+G5257</f>
        <v>3195</v>
      </c>
      <c r="I5257" s="6">
        <f t="shared" ref="I5257:I5320" si="360">H5257-G5257</f>
        <v>0</v>
      </c>
      <c r="J5257" s="6"/>
      <c r="K5257" s="6"/>
      <c r="Q5257" t="s">
        <v>64</v>
      </c>
      <c r="U5257">
        <v>2601490</v>
      </c>
      <c r="V5257" t="s">
        <v>2402</v>
      </c>
      <c r="W5257" t="s">
        <v>66</v>
      </c>
      <c r="X5257" t="s">
        <v>382</v>
      </c>
      <c r="Y5257" t="s">
        <v>1257</v>
      </c>
      <c r="AF5257" t="s">
        <v>2402</v>
      </c>
      <c r="AG5257" t="s">
        <v>1548</v>
      </c>
      <c r="AH5257" t="s">
        <v>385</v>
      </c>
      <c r="AI5257" t="s">
        <v>386</v>
      </c>
      <c r="AM5257">
        <v>260001</v>
      </c>
      <c r="BA5257" s="6">
        <v>-3195</v>
      </c>
      <c r="BE5257">
        <f t="shared" si="356"/>
        <v>0</v>
      </c>
      <c r="BF5257" s="6">
        <f t="shared" si="357"/>
        <v>-3195</v>
      </c>
      <c r="BG5257" s="7" t="s">
        <v>71</v>
      </c>
      <c r="BH5257" t="str">
        <f>+VLOOKUP(AF5257,Sheet4!A:A,1,FALSE)</f>
        <v>Zito Mario Abage</v>
      </c>
      <c r="BJ5257" s="59">
        <f t="shared" ref="BJ5257:BJ5268" si="361">+G5257-BE5257</f>
        <v>3195</v>
      </c>
      <c r="BL5257" s="6">
        <v>0</v>
      </c>
      <c r="BM5257" s="59">
        <f t="shared" si="358"/>
        <v>3195</v>
      </c>
      <c r="BN5257" t="s">
        <v>2403</v>
      </c>
      <c r="BO5257" t="s">
        <v>101</v>
      </c>
    </row>
    <row r="5258" spans="1:67" ht="13" customHeight="1" x14ac:dyDescent="0.3">
      <c r="A5258" s="5">
        <v>46114</v>
      </c>
      <c r="B5258" t="s">
        <v>63</v>
      </c>
      <c r="F5258">
        <v>15</v>
      </c>
      <c r="G5258">
        <v>15</v>
      </c>
      <c r="H5258" s="6">
        <f t="shared" si="359"/>
        <v>15</v>
      </c>
      <c r="I5258" s="6">
        <f t="shared" si="360"/>
        <v>0</v>
      </c>
      <c r="J5258" s="6"/>
      <c r="K5258" s="6"/>
      <c r="Q5258" t="s">
        <v>64</v>
      </c>
      <c r="U5258">
        <v>2601490</v>
      </c>
      <c r="V5258" t="s">
        <v>2402</v>
      </c>
      <c r="W5258" t="s">
        <v>66</v>
      </c>
      <c r="X5258" t="s">
        <v>382</v>
      </c>
      <c r="Y5258" t="s">
        <v>1547</v>
      </c>
      <c r="AF5258" t="s">
        <v>2402</v>
      </c>
      <c r="AG5258" t="s">
        <v>1548</v>
      </c>
      <c r="AH5258" t="s">
        <v>385</v>
      </c>
      <c r="AI5258" t="s">
        <v>386</v>
      </c>
      <c r="AM5258">
        <v>260001</v>
      </c>
      <c r="BA5258" s="6">
        <v>-15</v>
      </c>
      <c r="BE5258">
        <f t="shared" si="356"/>
        <v>0</v>
      </c>
      <c r="BF5258" s="6">
        <f t="shared" si="357"/>
        <v>-15</v>
      </c>
      <c r="BG5258" s="7" t="s">
        <v>71</v>
      </c>
      <c r="BH5258" t="str">
        <f>+VLOOKUP(AF5258,Sheet4!A:A,1,FALSE)</f>
        <v>Zito Mario Abage</v>
      </c>
      <c r="BJ5258" s="59">
        <f t="shared" si="361"/>
        <v>15</v>
      </c>
      <c r="BL5258" s="6">
        <v>0</v>
      </c>
      <c r="BM5258" s="59">
        <f t="shared" si="358"/>
        <v>15</v>
      </c>
      <c r="BN5258" t="s">
        <v>2403</v>
      </c>
      <c r="BO5258" t="s">
        <v>101</v>
      </c>
    </row>
    <row r="5259" spans="1:67" ht="13" customHeight="1" x14ac:dyDescent="0.3">
      <c r="A5259" s="5">
        <v>46114</v>
      </c>
      <c r="B5259" t="s">
        <v>74</v>
      </c>
      <c r="F5259" s="8">
        <v>213</v>
      </c>
      <c r="G5259">
        <v>106.5</v>
      </c>
      <c r="H5259" s="6">
        <f t="shared" si="359"/>
        <v>106.5</v>
      </c>
      <c r="I5259" s="6">
        <f t="shared" si="360"/>
        <v>0</v>
      </c>
      <c r="J5259" s="6"/>
      <c r="K5259" s="6"/>
      <c r="Q5259" t="s">
        <v>75</v>
      </c>
      <c r="U5259">
        <v>2601490</v>
      </c>
      <c r="V5259" t="s">
        <v>2402</v>
      </c>
      <c r="W5259" t="s">
        <v>66</v>
      </c>
      <c r="X5259" t="s">
        <v>382</v>
      </c>
      <c r="Y5259" t="s">
        <v>1257</v>
      </c>
      <c r="AF5259" t="s">
        <v>2402</v>
      </c>
      <c r="AG5259" t="s">
        <v>1548</v>
      </c>
      <c r="AH5259" t="s">
        <v>385</v>
      </c>
      <c r="AI5259" t="s">
        <v>386</v>
      </c>
      <c r="AM5259">
        <v>260001</v>
      </c>
      <c r="BA5259" s="6">
        <v>-213</v>
      </c>
      <c r="BE5259">
        <f t="shared" si="356"/>
        <v>0</v>
      </c>
      <c r="BF5259" s="6">
        <f t="shared" si="357"/>
        <v>-106.5</v>
      </c>
      <c r="BG5259" s="7" t="s">
        <v>71</v>
      </c>
      <c r="BH5259" t="str">
        <f>+VLOOKUP(AF5259,Sheet4!A:A,1,FALSE)</f>
        <v>Zito Mario Abage</v>
      </c>
      <c r="BJ5259" s="59">
        <f t="shared" si="361"/>
        <v>106.5</v>
      </c>
      <c r="BL5259" s="6">
        <v>0</v>
      </c>
      <c r="BM5259" s="59">
        <f t="shared" si="358"/>
        <v>106.5</v>
      </c>
      <c r="BN5259" t="s">
        <v>2403</v>
      </c>
    </row>
    <row r="5260" spans="1:67" ht="13" customHeight="1" x14ac:dyDescent="0.3">
      <c r="A5260" s="5">
        <v>46114</v>
      </c>
      <c r="B5260" t="s">
        <v>74</v>
      </c>
      <c r="F5260" s="8">
        <v>1</v>
      </c>
      <c r="G5260">
        <v>0.5</v>
      </c>
      <c r="H5260" s="6">
        <f t="shared" si="359"/>
        <v>0.5</v>
      </c>
      <c r="I5260" s="6">
        <f t="shared" si="360"/>
        <v>0</v>
      </c>
      <c r="J5260" s="6"/>
      <c r="K5260" s="6"/>
      <c r="Q5260" t="s">
        <v>75</v>
      </c>
      <c r="U5260">
        <v>2601490</v>
      </c>
      <c r="V5260" t="s">
        <v>2402</v>
      </c>
      <c r="W5260" t="s">
        <v>66</v>
      </c>
      <c r="X5260" t="s">
        <v>382</v>
      </c>
      <c r="Y5260" t="s">
        <v>1547</v>
      </c>
      <c r="AF5260" t="s">
        <v>2402</v>
      </c>
      <c r="AG5260" t="s">
        <v>1548</v>
      </c>
      <c r="AH5260" t="s">
        <v>385</v>
      </c>
      <c r="AI5260" t="s">
        <v>386</v>
      </c>
      <c r="AM5260">
        <v>260001</v>
      </c>
      <c r="BA5260" s="6">
        <v>-1</v>
      </c>
      <c r="BE5260">
        <f t="shared" si="356"/>
        <v>0</v>
      </c>
      <c r="BF5260" s="6">
        <f t="shared" si="357"/>
        <v>-0.5</v>
      </c>
      <c r="BG5260" s="7" t="s">
        <v>71</v>
      </c>
      <c r="BH5260" t="str">
        <f>+VLOOKUP(AF5260,Sheet4!A:A,1,FALSE)</f>
        <v>Zito Mario Abage</v>
      </c>
      <c r="BJ5260" s="59">
        <f t="shared" si="361"/>
        <v>0.5</v>
      </c>
      <c r="BL5260" s="6">
        <v>0</v>
      </c>
      <c r="BM5260" s="59">
        <f t="shared" si="358"/>
        <v>0.5</v>
      </c>
      <c r="BN5260" t="s">
        <v>2403</v>
      </c>
    </row>
    <row r="5261" spans="1:67" ht="13" customHeight="1" x14ac:dyDescent="0.3">
      <c r="A5261" s="5">
        <v>46114</v>
      </c>
      <c r="B5261" t="s">
        <v>76</v>
      </c>
      <c r="F5261">
        <v>4260</v>
      </c>
      <c r="G5261">
        <v>4260</v>
      </c>
      <c r="H5261" s="6">
        <f t="shared" si="359"/>
        <v>4260</v>
      </c>
      <c r="I5261" s="6">
        <f t="shared" si="360"/>
        <v>0</v>
      </c>
      <c r="J5261" s="6"/>
      <c r="K5261" s="6"/>
      <c r="Q5261" t="s">
        <v>77</v>
      </c>
      <c r="U5261">
        <v>2601490</v>
      </c>
      <c r="V5261" s="56" t="s">
        <v>2402</v>
      </c>
      <c r="W5261" t="s">
        <v>66</v>
      </c>
      <c r="X5261" t="s">
        <v>382</v>
      </c>
      <c r="Y5261" t="s">
        <v>1257</v>
      </c>
      <c r="AF5261" t="s">
        <v>2402</v>
      </c>
      <c r="AG5261" t="s">
        <v>1548</v>
      </c>
      <c r="AH5261" t="s">
        <v>385</v>
      </c>
      <c r="AI5261" t="s">
        <v>386</v>
      </c>
      <c r="AM5261">
        <v>260001</v>
      </c>
      <c r="BA5261" s="6">
        <v>-4260</v>
      </c>
      <c r="BC5261" s="9">
        <v>4260</v>
      </c>
      <c r="BE5261">
        <f t="shared" si="356"/>
        <v>4260</v>
      </c>
      <c r="BF5261" s="6">
        <f t="shared" si="357"/>
        <v>0</v>
      </c>
      <c r="BG5261" s="10" t="s">
        <v>99</v>
      </c>
      <c r="BH5261" t="str">
        <f>+VLOOKUP(AF5261,Sheet4!A:A,1,FALSE)</f>
        <v>Zito Mario Abage</v>
      </c>
      <c r="BJ5261" s="59">
        <f t="shared" si="361"/>
        <v>0</v>
      </c>
      <c r="BL5261" s="6">
        <v>0</v>
      </c>
      <c r="BM5261" s="59">
        <f t="shared" si="358"/>
        <v>4260</v>
      </c>
      <c r="BN5261" t="s">
        <v>2403</v>
      </c>
    </row>
    <row r="5262" spans="1:67" ht="13" customHeight="1" x14ac:dyDescent="0.3">
      <c r="A5262" s="5">
        <v>46114</v>
      </c>
      <c r="B5262" t="s">
        <v>76</v>
      </c>
      <c r="F5262">
        <v>20</v>
      </c>
      <c r="G5262">
        <v>20</v>
      </c>
      <c r="H5262" s="6">
        <f t="shared" si="359"/>
        <v>20</v>
      </c>
      <c r="I5262" s="6">
        <f t="shared" si="360"/>
        <v>0</v>
      </c>
      <c r="J5262" s="6"/>
      <c r="K5262" s="6"/>
      <c r="Q5262" t="s">
        <v>77</v>
      </c>
      <c r="U5262">
        <v>2601490</v>
      </c>
      <c r="V5262" s="56" t="s">
        <v>2402</v>
      </c>
      <c r="W5262" t="s">
        <v>66</v>
      </c>
      <c r="X5262" t="s">
        <v>382</v>
      </c>
      <c r="Y5262" t="s">
        <v>1547</v>
      </c>
      <c r="AF5262" t="s">
        <v>2402</v>
      </c>
      <c r="AG5262" t="s">
        <v>1548</v>
      </c>
      <c r="AH5262" t="s">
        <v>385</v>
      </c>
      <c r="AI5262" t="s">
        <v>386</v>
      </c>
      <c r="AM5262">
        <v>260001</v>
      </c>
      <c r="BA5262" s="6">
        <v>-20</v>
      </c>
      <c r="BC5262" s="9">
        <v>20</v>
      </c>
      <c r="BE5262">
        <f t="shared" si="356"/>
        <v>20</v>
      </c>
      <c r="BF5262" s="6">
        <f t="shared" si="357"/>
        <v>0</v>
      </c>
      <c r="BG5262" s="10" t="s">
        <v>99</v>
      </c>
      <c r="BH5262" t="str">
        <f>+VLOOKUP(AF5262,Sheet4!A:A,1,FALSE)</f>
        <v>Zito Mario Abage</v>
      </c>
      <c r="BJ5262" s="59">
        <f t="shared" si="361"/>
        <v>0</v>
      </c>
      <c r="BL5262" s="6">
        <v>0</v>
      </c>
      <c r="BM5262" s="59">
        <f t="shared" si="358"/>
        <v>20</v>
      </c>
      <c r="BN5262" t="s">
        <v>2403</v>
      </c>
    </row>
    <row r="5263" spans="1:67" ht="13" customHeight="1" x14ac:dyDescent="0.3">
      <c r="A5263" s="5">
        <v>46114</v>
      </c>
      <c r="B5263" t="s">
        <v>78</v>
      </c>
      <c r="F5263" s="8">
        <v>171</v>
      </c>
      <c r="G5263">
        <v>85.5</v>
      </c>
      <c r="H5263" s="6">
        <f t="shared" si="359"/>
        <v>85.5</v>
      </c>
      <c r="I5263" s="6">
        <f t="shared" si="360"/>
        <v>0</v>
      </c>
      <c r="J5263" s="6"/>
      <c r="K5263" s="6"/>
      <c r="Q5263" t="s">
        <v>79</v>
      </c>
      <c r="U5263">
        <v>2601490</v>
      </c>
      <c r="V5263" t="s">
        <v>2402</v>
      </c>
      <c r="W5263" t="s">
        <v>66</v>
      </c>
      <c r="X5263" t="s">
        <v>382</v>
      </c>
      <c r="Y5263" t="s">
        <v>1257</v>
      </c>
      <c r="AF5263" t="s">
        <v>2402</v>
      </c>
      <c r="AG5263" t="s">
        <v>1548</v>
      </c>
      <c r="AH5263" t="s">
        <v>385</v>
      </c>
      <c r="AI5263" t="s">
        <v>386</v>
      </c>
      <c r="AM5263">
        <v>260001</v>
      </c>
      <c r="BA5263" s="6">
        <v>-171</v>
      </c>
      <c r="BE5263">
        <f t="shared" si="356"/>
        <v>0</v>
      </c>
      <c r="BF5263" s="6">
        <f t="shared" si="357"/>
        <v>-85.5</v>
      </c>
      <c r="BG5263" s="7" t="s">
        <v>71</v>
      </c>
      <c r="BH5263" t="str">
        <f>+VLOOKUP(AF5263,Sheet4!A:A,1,FALSE)</f>
        <v>Zito Mario Abage</v>
      </c>
      <c r="BJ5263" s="59">
        <f t="shared" si="361"/>
        <v>85.5</v>
      </c>
      <c r="BL5263" s="6">
        <v>0</v>
      </c>
      <c r="BM5263" s="59">
        <f t="shared" si="358"/>
        <v>85.5</v>
      </c>
      <c r="BN5263" t="s">
        <v>2403</v>
      </c>
    </row>
    <row r="5264" spans="1:67" ht="13" customHeight="1" x14ac:dyDescent="0.3">
      <c r="A5264" s="5">
        <v>46114</v>
      </c>
      <c r="B5264" t="s">
        <v>80</v>
      </c>
      <c r="F5264">
        <v>2137.5</v>
      </c>
      <c r="G5264">
        <v>2137.5</v>
      </c>
      <c r="H5264" s="6">
        <f t="shared" si="359"/>
        <v>2137.5</v>
      </c>
      <c r="I5264" s="6">
        <f t="shared" si="360"/>
        <v>0</v>
      </c>
      <c r="J5264" s="6">
        <f>H5264/12.5</f>
        <v>171</v>
      </c>
      <c r="K5264" s="6"/>
      <c r="Q5264" t="s">
        <v>81</v>
      </c>
      <c r="U5264">
        <v>2601490</v>
      </c>
      <c r="V5264" t="s">
        <v>2402</v>
      </c>
      <c r="W5264" t="s">
        <v>66</v>
      </c>
      <c r="X5264" t="s">
        <v>382</v>
      </c>
      <c r="Y5264" t="s">
        <v>1257</v>
      </c>
      <c r="AF5264" t="s">
        <v>2402</v>
      </c>
      <c r="AG5264" t="s">
        <v>1548</v>
      </c>
      <c r="AH5264" t="s">
        <v>385</v>
      </c>
      <c r="AI5264" t="s">
        <v>386</v>
      </c>
      <c r="AM5264">
        <v>260001</v>
      </c>
      <c r="BA5264" s="6">
        <v>-2137.5</v>
      </c>
      <c r="BE5264">
        <f t="shared" si="356"/>
        <v>0</v>
      </c>
      <c r="BF5264" s="6">
        <f t="shared" si="357"/>
        <v>-2137.5</v>
      </c>
      <c r="BG5264" s="7" t="s">
        <v>71</v>
      </c>
      <c r="BH5264" t="str">
        <f>+VLOOKUP(AF5264,Sheet4!A:A,1,FALSE)</f>
        <v>Zito Mario Abage</v>
      </c>
      <c r="BJ5264" s="59">
        <f t="shared" si="361"/>
        <v>2137.5</v>
      </c>
      <c r="BL5264" s="6">
        <v>0</v>
      </c>
      <c r="BM5264" s="59">
        <f t="shared" si="358"/>
        <v>2137.5</v>
      </c>
      <c r="BN5264" t="s">
        <v>2403</v>
      </c>
    </row>
    <row r="5265" spans="1:67" ht="13" customHeight="1" x14ac:dyDescent="0.3">
      <c r="A5265" s="5">
        <v>46114</v>
      </c>
      <c r="B5265" t="s">
        <v>82</v>
      </c>
      <c r="F5265" s="8">
        <v>126</v>
      </c>
      <c r="G5265">
        <v>63</v>
      </c>
      <c r="H5265" s="6">
        <f t="shared" si="359"/>
        <v>63</v>
      </c>
      <c r="I5265" s="6">
        <f t="shared" si="360"/>
        <v>0</v>
      </c>
      <c r="J5265" s="6"/>
      <c r="K5265" s="6"/>
      <c r="Q5265" t="s">
        <v>83</v>
      </c>
      <c r="U5265">
        <v>2601490</v>
      </c>
      <c r="V5265" t="s">
        <v>2402</v>
      </c>
      <c r="W5265" t="s">
        <v>66</v>
      </c>
      <c r="X5265" t="s">
        <v>382</v>
      </c>
      <c r="Y5265" t="s">
        <v>1257</v>
      </c>
      <c r="AF5265" t="s">
        <v>2402</v>
      </c>
      <c r="AG5265" t="s">
        <v>1548</v>
      </c>
      <c r="AH5265" t="s">
        <v>385</v>
      </c>
      <c r="AI5265" t="s">
        <v>386</v>
      </c>
      <c r="AM5265">
        <v>260001</v>
      </c>
      <c r="BA5265" s="6">
        <v>-126</v>
      </c>
      <c r="BE5265">
        <f t="shared" si="356"/>
        <v>0</v>
      </c>
      <c r="BF5265" s="6">
        <f t="shared" si="357"/>
        <v>-63</v>
      </c>
      <c r="BG5265" s="7" t="s">
        <v>71</v>
      </c>
      <c r="BH5265" t="str">
        <f>+VLOOKUP(AF5265,Sheet4!A:A,1,FALSE)</f>
        <v>Zito Mario Abage</v>
      </c>
      <c r="BJ5265" s="59">
        <f t="shared" si="361"/>
        <v>63</v>
      </c>
      <c r="BL5265" s="6">
        <v>0</v>
      </c>
      <c r="BM5265" s="59">
        <f t="shared" si="358"/>
        <v>63</v>
      </c>
      <c r="BN5265" t="s">
        <v>2403</v>
      </c>
    </row>
    <row r="5266" spans="1:67" ht="13" customHeight="1" x14ac:dyDescent="0.3">
      <c r="A5266" s="5">
        <v>46114</v>
      </c>
      <c r="B5266" t="s">
        <v>82</v>
      </c>
      <c r="F5266" s="8">
        <v>3</v>
      </c>
      <c r="G5266">
        <v>1.5</v>
      </c>
      <c r="H5266" s="6">
        <f t="shared" si="359"/>
        <v>1.5</v>
      </c>
      <c r="I5266" s="6">
        <f t="shared" si="360"/>
        <v>0</v>
      </c>
      <c r="J5266" s="6"/>
      <c r="K5266" s="6"/>
      <c r="Q5266" t="s">
        <v>83</v>
      </c>
      <c r="U5266">
        <v>2601490</v>
      </c>
      <c r="V5266" t="s">
        <v>2402</v>
      </c>
      <c r="W5266" t="s">
        <v>66</v>
      </c>
      <c r="X5266" t="s">
        <v>382</v>
      </c>
      <c r="Y5266" t="s">
        <v>1547</v>
      </c>
      <c r="AF5266" t="s">
        <v>2402</v>
      </c>
      <c r="AG5266" t="s">
        <v>1548</v>
      </c>
      <c r="AH5266" t="s">
        <v>385</v>
      </c>
      <c r="AI5266" t="s">
        <v>386</v>
      </c>
      <c r="AM5266">
        <v>260001</v>
      </c>
      <c r="BA5266" s="6">
        <v>-3</v>
      </c>
      <c r="BE5266">
        <f t="shared" si="356"/>
        <v>0</v>
      </c>
      <c r="BF5266" s="6">
        <f t="shared" si="357"/>
        <v>-1.5</v>
      </c>
      <c r="BG5266" s="7" t="s">
        <v>71</v>
      </c>
      <c r="BH5266" t="str">
        <f>+VLOOKUP(AF5266,Sheet4!A:A,1,FALSE)</f>
        <v>Zito Mario Abage</v>
      </c>
      <c r="BJ5266" s="59">
        <f t="shared" si="361"/>
        <v>1.5</v>
      </c>
      <c r="BL5266" s="6">
        <v>0</v>
      </c>
      <c r="BM5266" s="59">
        <f t="shared" si="358"/>
        <v>1.5</v>
      </c>
      <c r="BN5266" t="s">
        <v>2403</v>
      </c>
    </row>
    <row r="5267" spans="1:67" ht="13" customHeight="1" x14ac:dyDescent="0.3">
      <c r="A5267" s="5">
        <v>46114</v>
      </c>
      <c r="B5267" t="s">
        <v>84</v>
      </c>
      <c r="F5267">
        <v>2100</v>
      </c>
      <c r="G5267">
        <v>2100</v>
      </c>
      <c r="H5267" s="6">
        <f t="shared" si="359"/>
        <v>2100</v>
      </c>
      <c r="I5267" s="6">
        <f t="shared" si="360"/>
        <v>0</v>
      </c>
      <c r="J5267" s="6"/>
      <c r="K5267" s="6">
        <f>H5267/50</f>
        <v>42</v>
      </c>
      <c r="Q5267" t="s">
        <v>85</v>
      </c>
      <c r="U5267">
        <v>2601490</v>
      </c>
      <c r="V5267" t="s">
        <v>2402</v>
      </c>
      <c r="W5267" t="s">
        <v>66</v>
      </c>
      <c r="X5267" t="s">
        <v>382</v>
      </c>
      <c r="Y5267" t="s">
        <v>1257</v>
      </c>
      <c r="AF5267" t="s">
        <v>2402</v>
      </c>
      <c r="AG5267" t="s">
        <v>1548</v>
      </c>
      <c r="AH5267" t="s">
        <v>385</v>
      </c>
      <c r="AI5267" t="s">
        <v>386</v>
      </c>
      <c r="AM5267">
        <v>260001</v>
      </c>
      <c r="BA5267" s="6">
        <v>-2100</v>
      </c>
      <c r="BE5267">
        <f t="shared" si="356"/>
        <v>0</v>
      </c>
      <c r="BF5267" s="6">
        <f t="shared" si="357"/>
        <v>-2100</v>
      </c>
      <c r="BG5267" s="7" t="s">
        <v>71</v>
      </c>
      <c r="BH5267" t="str">
        <f>+VLOOKUP(AF5267,Sheet4!A:A,1,FALSE)</f>
        <v>Zito Mario Abage</v>
      </c>
      <c r="BJ5267" s="59">
        <f t="shared" si="361"/>
        <v>2100</v>
      </c>
      <c r="BL5267" s="6">
        <v>0</v>
      </c>
      <c r="BM5267" s="59">
        <f t="shared" si="358"/>
        <v>2100</v>
      </c>
      <c r="BN5267" t="s">
        <v>2403</v>
      </c>
    </row>
    <row r="5268" spans="1:67" ht="13" customHeight="1" x14ac:dyDescent="0.3">
      <c r="A5268" s="5">
        <v>46114</v>
      </c>
      <c r="B5268" t="s">
        <v>84</v>
      </c>
      <c r="F5268">
        <v>50</v>
      </c>
      <c r="G5268">
        <v>50</v>
      </c>
      <c r="H5268" s="6">
        <f t="shared" si="359"/>
        <v>50</v>
      </c>
      <c r="I5268" s="6">
        <f t="shared" si="360"/>
        <v>0</v>
      </c>
      <c r="J5268" s="6"/>
      <c r="K5268" s="6">
        <f>H5268/50</f>
        <v>1</v>
      </c>
      <c r="Q5268" t="s">
        <v>85</v>
      </c>
      <c r="U5268">
        <v>2601490</v>
      </c>
      <c r="V5268" t="s">
        <v>2402</v>
      </c>
      <c r="W5268" t="s">
        <v>66</v>
      </c>
      <c r="X5268" t="s">
        <v>382</v>
      </c>
      <c r="Y5268" t="s">
        <v>1547</v>
      </c>
      <c r="AF5268" t="s">
        <v>2402</v>
      </c>
      <c r="AG5268" t="s">
        <v>1548</v>
      </c>
      <c r="AH5268" t="s">
        <v>385</v>
      </c>
      <c r="AI5268" t="s">
        <v>386</v>
      </c>
      <c r="AM5268">
        <v>260001</v>
      </c>
      <c r="BA5268" s="6">
        <v>-50</v>
      </c>
      <c r="BE5268">
        <f t="shared" si="356"/>
        <v>0</v>
      </c>
      <c r="BF5268" s="6">
        <f t="shared" si="357"/>
        <v>-50</v>
      </c>
      <c r="BG5268" s="7" t="s">
        <v>71</v>
      </c>
      <c r="BH5268" t="str">
        <f>+VLOOKUP(AF5268,Sheet4!A:A,1,FALSE)</f>
        <v>Zito Mario Abage</v>
      </c>
      <c r="BJ5268" s="59">
        <f t="shared" si="361"/>
        <v>50</v>
      </c>
      <c r="BL5268" s="6">
        <v>0</v>
      </c>
      <c r="BM5268" s="59">
        <f t="shared" si="358"/>
        <v>50</v>
      </c>
      <c r="BN5268" t="s">
        <v>2403</v>
      </c>
    </row>
    <row r="5269" spans="1:67" ht="13" customHeight="1" x14ac:dyDescent="0.3">
      <c r="A5269" s="5">
        <v>46114</v>
      </c>
      <c r="B5269" t="s">
        <v>63</v>
      </c>
      <c r="F5269">
        <v>1725</v>
      </c>
      <c r="G5269">
        <v>1725</v>
      </c>
      <c r="H5269" s="6">
        <v>887.97468354430396</v>
      </c>
      <c r="I5269" s="6">
        <f t="shared" si="360"/>
        <v>-837.02531645569604</v>
      </c>
      <c r="J5269" s="6"/>
      <c r="K5269" s="6"/>
      <c r="Q5269" t="s">
        <v>64</v>
      </c>
      <c r="U5269">
        <v>2601491</v>
      </c>
      <c r="V5269" t="s">
        <v>2404</v>
      </c>
      <c r="W5269" t="s">
        <v>119</v>
      </c>
      <c r="X5269" t="s">
        <v>1037</v>
      </c>
      <c r="Y5269" t="s">
        <v>2405</v>
      </c>
      <c r="AF5269" t="s">
        <v>2404</v>
      </c>
      <c r="AG5269" t="s">
        <v>2406</v>
      </c>
      <c r="AH5269" t="s">
        <v>392</v>
      </c>
      <c r="AI5269">
        <v>866993712</v>
      </c>
      <c r="AM5269">
        <v>260001</v>
      </c>
      <c r="BA5269" s="6">
        <v>-837.02531645569604</v>
      </c>
      <c r="BE5269">
        <f t="shared" si="356"/>
        <v>0</v>
      </c>
      <c r="BF5269" s="6">
        <f t="shared" si="357"/>
        <v>-887.97468354430396</v>
      </c>
      <c r="BG5269" s="7" t="s">
        <v>71</v>
      </c>
      <c r="BH5269" t="e">
        <f>+VLOOKUP(AF5269,Sheet4!A:A,1,FALSE)</f>
        <v>#N/A</v>
      </c>
      <c r="BL5269" s="6">
        <v>885</v>
      </c>
      <c r="BM5269" s="59">
        <f t="shared" si="358"/>
        <v>2.9746835443039572</v>
      </c>
      <c r="BN5269" t="s">
        <v>2407</v>
      </c>
      <c r="BO5269" t="s">
        <v>101</v>
      </c>
    </row>
    <row r="5270" spans="1:67" ht="13" customHeight="1" x14ac:dyDescent="0.3">
      <c r="A5270" s="5">
        <v>46114</v>
      </c>
      <c r="B5270" t="s">
        <v>63</v>
      </c>
      <c r="F5270">
        <v>1830</v>
      </c>
      <c r="G5270">
        <v>1830</v>
      </c>
      <c r="H5270" s="6">
        <v>942.02531645569604</v>
      </c>
      <c r="I5270" s="6">
        <f t="shared" si="360"/>
        <v>-887.97468354430396</v>
      </c>
      <c r="J5270" s="6"/>
      <c r="K5270" s="6"/>
      <c r="Q5270" t="s">
        <v>64</v>
      </c>
      <c r="U5270">
        <v>2601491</v>
      </c>
      <c r="V5270" t="s">
        <v>2404</v>
      </c>
      <c r="W5270" t="s">
        <v>119</v>
      </c>
      <c r="X5270" t="s">
        <v>1037</v>
      </c>
      <c r="Y5270" t="s">
        <v>2062</v>
      </c>
      <c r="AF5270" t="s">
        <v>2404</v>
      </c>
      <c r="AG5270" t="s">
        <v>2406</v>
      </c>
      <c r="AH5270" t="s">
        <v>392</v>
      </c>
      <c r="AI5270">
        <v>866993712</v>
      </c>
      <c r="AM5270">
        <v>260001</v>
      </c>
      <c r="BA5270" s="6">
        <v>-887.97468354430396</v>
      </c>
      <c r="BE5270">
        <f t="shared" si="356"/>
        <v>0</v>
      </c>
      <c r="BF5270" s="6">
        <f t="shared" si="357"/>
        <v>-942.02531645569604</v>
      </c>
      <c r="BG5270" s="7" t="s">
        <v>71</v>
      </c>
      <c r="BH5270" t="e">
        <f>+VLOOKUP(AF5270,Sheet4!A:A,1,FALSE)</f>
        <v>#N/A</v>
      </c>
      <c r="BL5270" s="6">
        <v>945</v>
      </c>
      <c r="BM5270" s="59">
        <f t="shared" si="358"/>
        <v>-2.9746835443039572</v>
      </c>
      <c r="BN5270" t="s">
        <v>2407</v>
      </c>
      <c r="BO5270" t="s">
        <v>101</v>
      </c>
    </row>
    <row r="5271" spans="1:67" ht="13" customHeight="1" x14ac:dyDescent="0.3">
      <c r="A5271" s="5">
        <v>46114</v>
      </c>
      <c r="B5271" t="s">
        <v>74</v>
      </c>
      <c r="F5271" s="8">
        <v>115</v>
      </c>
      <c r="G5271">
        <v>57.5</v>
      </c>
      <c r="H5271" s="6">
        <v>59.198312236286903</v>
      </c>
      <c r="I5271" s="6">
        <f t="shared" si="360"/>
        <v>1.6983122362869025</v>
      </c>
      <c r="J5271" s="6"/>
      <c r="K5271" s="6"/>
      <c r="Q5271" t="s">
        <v>75</v>
      </c>
      <c r="U5271">
        <v>2601491</v>
      </c>
      <c r="V5271" t="s">
        <v>2404</v>
      </c>
      <c r="W5271" t="s">
        <v>119</v>
      </c>
      <c r="X5271" t="s">
        <v>1037</v>
      </c>
      <c r="Y5271" t="s">
        <v>2405</v>
      </c>
      <c r="AF5271" t="s">
        <v>2404</v>
      </c>
      <c r="AG5271" t="s">
        <v>2406</v>
      </c>
      <c r="AH5271" t="s">
        <v>392</v>
      </c>
      <c r="AI5271">
        <v>866993712</v>
      </c>
      <c r="AM5271">
        <v>260001</v>
      </c>
      <c r="BA5271" s="6">
        <v>-55.801687763713097</v>
      </c>
      <c r="BE5271">
        <f t="shared" si="356"/>
        <v>0</v>
      </c>
      <c r="BF5271" s="6">
        <f t="shared" si="357"/>
        <v>-59.198312236286903</v>
      </c>
      <c r="BG5271" s="7" t="s">
        <v>71</v>
      </c>
      <c r="BH5271" t="e">
        <f>+VLOOKUP(AF5271,Sheet4!A:A,1,FALSE)</f>
        <v>#N/A</v>
      </c>
      <c r="BL5271" s="6">
        <v>59</v>
      </c>
      <c r="BM5271" s="59">
        <f t="shared" si="358"/>
        <v>0.19831223628690253</v>
      </c>
      <c r="BN5271" t="s">
        <v>2407</v>
      </c>
    </row>
    <row r="5272" spans="1:67" ht="13" customHeight="1" x14ac:dyDescent="0.3">
      <c r="A5272" s="5">
        <v>46114</v>
      </c>
      <c r="B5272" t="s">
        <v>74</v>
      </c>
      <c r="F5272" s="8">
        <v>122</v>
      </c>
      <c r="G5272">
        <v>61</v>
      </c>
      <c r="H5272" s="6">
        <v>62.801687763713097</v>
      </c>
      <c r="I5272" s="6">
        <f t="shared" si="360"/>
        <v>1.8016877637130975</v>
      </c>
      <c r="J5272" s="6"/>
      <c r="K5272" s="6"/>
      <c r="Q5272" t="s">
        <v>75</v>
      </c>
      <c r="U5272">
        <v>2601491</v>
      </c>
      <c r="V5272" t="s">
        <v>2404</v>
      </c>
      <c r="W5272" t="s">
        <v>119</v>
      </c>
      <c r="X5272" t="s">
        <v>1037</v>
      </c>
      <c r="Y5272" t="s">
        <v>2062</v>
      </c>
      <c r="AF5272" t="s">
        <v>2404</v>
      </c>
      <c r="AG5272" t="s">
        <v>2406</v>
      </c>
      <c r="AH5272" t="s">
        <v>392</v>
      </c>
      <c r="AI5272">
        <v>866993712</v>
      </c>
      <c r="AM5272">
        <v>260001</v>
      </c>
      <c r="BA5272" s="6">
        <v>-59.198312236286903</v>
      </c>
      <c r="BE5272">
        <f t="shared" si="356"/>
        <v>0</v>
      </c>
      <c r="BF5272" s="6">
        <f t="shared" si="357"/>
        <v>-62.801687763713097</v>
      </c>
      <c r="BG5272" s="7" t="s">
        <v>71</v>
      </c>
      <c r="BH5272" t="e">
        <f>+VLOOKUP(AF5272,Sheet4!A:A,1,FALSE)</f>
        <v>#N/A</v>
      </c>
      <c r="BL5272" s="6">
        <v>63</v>
      </c>
      <c r="BM5272" s="59">
        <f t="shared" si="358"/>
        <v>-0.19831223628690253</v>
      </c>
      <c r="BN5272" t="s">
        <v>2407</v>
      </c>
    </row>
    <row r="5273" spans="1:67" ht="13" customHeight="1" x14ac:dyDescent="0.3">
      <c r="A5273" s="5">
        <v>46114</v>
      </c>
      <c r="B5273" t="s">
        <v>76</v>
      </c>
      <c r="F5273">
        <v>2300</v>
      </c>
      <c r="G5273">
        <v>2300</v>
      </c>
      <c r="H5273" s="6">
        <v>1183.9662447257399</v>
      </c>
      <c r="I5273" s="6">
        <f t="shared" si="360"/>
        <v>-1116.0337552742601</v>
      </c>
      <c r="J5273" s="6"/>
      <c r="K5273" s="6"/>
      <c r="Q5273" t="s">
        <v>77</v>
      </c>
      <c r="U5273">
        <v>2601491</v>
      </c>
      <c r="V5273" t="s">
        <v>2404</v>
      </c>
      <c r="W5273" t="s">
        <v>119</v>
      </c>
      <c r="X5273" t="s">
        <v>1037</v>
      </c>
      <c r="Y5273" t="s">
        <v>2405</v>
      </c>
      <c r="AF5273" t="s">
        <v>2404</v>
      </c>
      <c r="AG5273" t="s">
        <v>2406</v>
      </c>
      <c r="AH5273" t="s">
        <v>392</v>
      </c>
      <c r="AI5273">
        <v>866993712</v>
      </c>
      <c r="AM5273">
        <v>260001</v>
      </c>
      <c r="BA5273" s="6">
        <v>-1116.0337552742601</v>
      </c>
      <c r="BE5273">
        <f t="shared" si="356"/>
        <v>0</v>
      </c>
      <c r="BF5273" s="6">
        <f t="shared" si="357"/>
        <v>-1183.9662447257399</v>
      </c>
      <c r="BG5273" s="7" t="s">
        <v>71</v>
      </c>
      <c r="BH5273" t="e">
        <f>+VLOOKUP(AF5273,Sheet4!A:A,1,FALSE)</f>
        <v>#N/A</v>
      </c>
      <c r="BL5273" s="6">
        <v>1180</v>
      </c>
      <c r="BM5273" s="59">
        <f t="shared" si="358"/>
        <v>3.9662447257398981</v>
      </c>
      <c r="BN5273" t="s">
        <v>2407</v>
      </c>
    </row>
    <row r="5274" spans="1:67" ht="13" customHeight="1" x14ac:dyDescent="0.3">
      <c r="A5274" s="5">
        <v>46114</v>
      </c>
      <c r="B5274" t="s">
        <v>76</v>
      </c>
      <c r="F5274">
        <v>2440</v>
      </c>
      <c r="G5274">
        <v>2440</v>
      </c>
      <c r="H5274" s="6">
        <v>1256.0337552742601</v>
      </c>
      <c r="I5274" s="6">
        <f t="shared" si="360"/>
        <v>-1183.9662447257399</v>
      </c>
      <c r="J5274" s="6"/>
      <c r="K5274" s="6"/>
      <c r="Q5274" t="s">
        <v>77</v>
      </c>
      <c r="U5274">
        <v>2601491</v>
      </c>
      <c r="V5274" t="s">
        <v>2404</v>
      </c>
      <c r="W5274" t="s">
        <v>119</v>
      </c>
      <c r="X5274" t="s">
        <v>1037</v>
      </c>
      <c r="Y5274" t="s">
        <v>2062</v>
      </c>
      <c r="AF5274" t="s">
        <v>2404</v>
      </c>
      <c r="AG5274" t="s">
        <v>2406</v>
      </c>
      <c r="AH5274" t="s">
        <v>392</v>
      </c>
      <c r="AI5274">
        <v>866993712</v>
      </c>
      <c r="AM5274">
        <v>260001</v>
      </c>
      <c r="BA5274" s="6">
        <v>-1183.9662447257399</v>
      </c>
      <c r="BE5274">
        <f t="shared" si="356"/>
        <v>0</v>
      </c>
      <c r="BF5274" s="6">
        <f t="shared" si="357"/>
        <v>-1256.0337552742601</v>
      </c>
      <c r="BG5274" s="7" t="s">
        <v>71</v>
      </c>
      <c r="BH5274" t="e">
        <f>+VLOOKUP(AF5274,Sheet4!A:A,1,FALSE)</f>
        <v>#N/A</v>
      </c>
      <c r="BL5274" s="6">
        <v>1260</v>
      </c>
      <c r="BM5274" s="59">
        <f t="shared" si="358"/>
        <v>-3.9662447257398981</v>
      </c>
      <c r="BN5274" t="s">
        <v>2407</v>
      </c>
    </row>
    <row r="5275" spans="1:67" ht="13" customHeight="1" x14ac:dyDescent="0.3">
      <c r="A5275" s="5">
        <v>46114</v>
      </c>
      <c r="B5275" t="s">
        <v>78</v>
      </c>
      <c r="F5275" s="8">
        <v>115</v>
      </c>
      <c r="G5275">
        <v>57.5</v>
      </c>
      <c r="H5275" s="6">
        <v>59.198312236286903</v>
      </c>
      <c r="I5275" s="6">
        <f t="shared" si="360"/>
        <v>1.6983122362869025</v>
      </c>
      <c r="J5275" s="6"/>
      <c r="K5275" s="6"/>
      <c r="Q5275" t="s">
        <v>79</v>
      </c>
      <c r="U5275">
        <v>2601491</v>
      </c>
      <c r="V5275" t="s">
        <v>2404</v>
      </c>
      <c r="W5275" t="s">
        <v>119</v>
      </c>
      <c r="X5275" t="s">
        <v>1037</v>
      </c>
      <c r="Y5275" t="s">
        <v>2405</v>
      </c>
      <c r="AF5275" t="s">
        <v>2404</v>
      </c>
      <c r="AG5275" t="s">
        <v>2406</v>
      </c>
      <c r="AH5275" t="s">
        <v>392</v>
      </c>
      <c r="AI5275">
        <v>866993712</v>
      </c>
      <c r="AM5275">
        <v>260001</v>
      </c>
      <c r="BA5275" s="6">
        <v>-55.801687763713097</v>
      </c>
      <c r="BE5275">
        <f t="shared" si="356"/>
        <v>0</v>
      </c>
      <c r="BF5275" s="6">
        <f t="shared" si="357"/>
        <v>-59.198312236286903</v>
      </c>
      <c r="BG5275" s="7" t="s">
        <v>71</v>
      </c>
      <c r="BH5275" t="e">
        <f>+VLOOKUP(AF5275,Sheet4!A:A,1,FALSE)</f>
        <v>#N/A</v>
      </c>
      <c r="BL5275" s="6">
        <v>59</v>
      </c>
      <c r="BM5275" s="59">
        <f t="shared" si="358"/>
        <v>0.19831223628690253</v>
      </c>
      <c r="BN5275" t="s">
        <v>2407</v>
      </c>
    </row>
    <row r="5276" spans="1:67" ht="13" customHeight="1" x14ac:dyDescent="0.3">
      <c r="A5276" s="5">
        <v>46114</v>
      </c>
      <c r="B5276" t="s">
        <v>78</v>
      </c>
      <c r="F5276" s="8">
        <v>122</v>
      </c>
      <c r="G5276">
        <v>61</v>
      </c>
      <c r="H5276" s="6">
        <v>62.801687763713097</v>
      </c>
      <c r="I5276" s="6">
        <f t="shared" si="360"/>
        <v>1.8016877637130975</v>
      </c>
      <c r="J5276" s="6"/>
      <c r="K5276" s="6"/>
      <c r="Q5276" t="s">
        <v>79</v>
      </c>
      <c r="U5276">
        <v>2601491</v>
      </c>
      <c r="V5276" t="s">
        <v>2404</v>
      </c>
      <c r="W5276" t="s">
        <v>119</v>
      </c>
      <c r="X5276" t="s">
        <v>1037</v>
      </c>
      <c r="Y5276" t="s">
        <v>2062</v>
      </c>
      <c r="AF5276" t="s">
        <v>2404</v>
      </c>
      <c r="AG5276" t="s">
        <v>2406</v>
      </c>
      <c r="AH5276" t="s">
        <v>392</v>
      </c>
      <c r="AI5276">
        <v>866993712</v>
      </c>
      <c r="AM5276">
        <v>260001</v>
      </c>
      <c r="BA5276" s="6">
        <v>-59.198312236286903</v>
      </c>
      <c r="BE5276">
        <f t="shared" si="356"/>
        <v>0</v>
      </c>
      <c r="BF5276" s="6">
        <f t="shared" si="357"/>
        <v>-62.801687763713097</v>
      </c>
      <c r="BG5276" s="7" t="s">
        <v>71</v>
      </c>
      <c r="BH5276" t="e">
        <f>+VLOOKUP(AF5276,Sheet4!A:A,1,FALSE)</f>
        <v>#N/A</v>
      </c>
      <c r="BL5276" s="6">
        <v>63</v>
      </c>
      <c r="BM5276" s="59">
        <f t="shared" si="358"/>
        <v>-0.19831223628690253</v>
      </c>
      <c r="BN5276" t="s">
        <v>2407</v>
      </c>
    </row>
    <row r="5277" spans="1:67" ht="13" customHeight="1" x14ac:dyDescent="0.3">
      <c r="A5277" s="5">
        <v>46114</v>
      </c>
      <c r="B5277" t="s">
        <v>80</v>
      </c>
      <c r="F5277">
        <v>1437.5</v>
      </c>
      <c r="G5277">
        <v>1437.5</v>
      </c>
      <c r="H5277" s="6">
        <v>739.97890295358695</v>
      </c>
      <c r="I5277" s="6">
        <f t="shared" si="360"/>
        <v>-697.52109704641305</v>
      </c>
      <c r="J5277" s="6"/>
      <c r="K5277" s="6"/>
      <c r="Q5277" t="s">
        <v>81</v>
      </c>
      <c r="U5277">
        <v>2601491</v>
      </c>
      <c r="V5277" t="s">
        <v>2404</v>
      </c>
      <c r="W5277" t="s">
        <v>119</v>
      </c>
      <c r="X5277" t="s">
        <v>1037</v>
      </c>
      <c r="Y5277" t="s">
        <v>2405</v>
      </c>
      <c r="AF5277" t="s">
        <v>2404</v>
      </c>
      <c r="AG5277" t="s">
        <v>2406</v>
      </c>
      <c r="AH5277" t="s">
        <v>392</v>
      </c>
      <c r="AI5277">
        <v>866993712</v>
      </c>
      <c r="AM5277">
        <v>260001</v>
      </c>
      <c r="BA5277" s="6">
        <v>-697.52109704641396</v>
      </c>
      <c r="BE5277">
        <f t="shared" si="356"/>
        <v>0</v>
      </c>
      <c r="BF5277" s="6">
        <f t="shared" si="357"/>
        <v>-739.97890295358695</v>
      </c>
      <c r="BG5277" s="7" t="s">
        <v>71</v>
      </c>
      <c r="BH5277" t="e">
        <f>+VLOOKUP(AF5277,Sheet4!A:A,1,FALSE)</f>
        <v>#N/A</v>
      </c>
      <c r="BL5277" s="6">
        <v>737.5</v>
      </c>
      <c r="BM5277" s="59">
        <f t="shared" si="358"/>
        <v>2.4789029535869531</v>
      </c>
      <c r="BN5277" t="s">
        <v>2407</v>
      </c>
    </row>
    <row r="5278" spans="1:67" ht="13" customHeight="1" x14ac:dyDescent="0.3">
      <c r="A5278" s="5">
        <v>46114</v>
      </c>
      <c r="B5278" t="s">
        <v>80</v>
      </c>
      <c r="F5278">
        <v>1525</v>
      </c>
      <c r="G5278">
        <v>1525</v>
      </c>
      <c r="H5278" s="6">
        <v>785.02109704641396</v>
      </c>
      <c r="I5278" s="6">
        <f t="shared" si="360"/>
        <v>-739.97890295358604</v>
      </c>
      <c r="J5278" s="6"/>
      <c r="K5278" s="6"/>
      <c r="Q5278" t="s">
        <v>81</v>
      </c>
      <c r="U5278">
        <v>2601491</v>
      </c>
      <c r="V5278" t="s">
        <v>2404</v>
      </c>
      <c r="W5278" t="s">
        <v>119</v>
      </c>
      <c r="X5278" t="s">
        <v>1037</v>
      </c>
      <c r="Y5278" t="s">
        <v>2062</v>
      </c>
      <c r="AF5278" t="s">
        <v>2404</v>
      </c>
      <c r="AG5278" t="s">
        <v>2406</v>
      </c>
      <c r="AH5278" t="s">
        <v>392</v>
      </c>
      <c r="AI5278">
        <v>866993712</v>
      </c>
      <c r="AM5278">
        <v>260001</v>
      </c>
      <c r="BA5278" s="6">
        <v>-739.97890295358604</v>
      </c>
      <c r="BE5278">
        <f t="shared" si="356"/>
        <v>0</v>
      </c>
      <c r="BF5278" s="6">
        <f t="shared" si="357"/>
        <v>-785.02109704641396</v>
      </c>
      <c r="BG5278" s="7" t="s">
        <v>71</v>
      </c>
      <c r="BH5278" t="e">
        <f>+VLOOKUP(AF5278,Sheet4!A:A,1,FALSE)</f>
        <v>#N/A</v>
      </c>
      <c r="BL5278" s="6">
        <v>787.5</v>
      </c>
      <c r="BM5278" s="59">
        <f t="shared" si="358"/>
        <v>-2.4789029535860436</v>
      </c>
      <c r="BN5278" t="s">
        <v>2407</v>
      </c>
    </row>
    <row r="5279" spans="1:67" ht="13" customHeight="1" x14ac:dyDescent="0.3">
      <c r="A5279" s="22">
        <v>46130</v>
      </c>
      <c r="B5279" s="23" t="s">
        <v>84</v>
      </c>
      <c r="F5279" s="23">
        <v>0</v>
      </c>
      <c r="G5279" s="23">
        <v>0</v>
      </c>
      <c r="H5279" s="24">
        <v>0</v>
      </c>
      <c r="I5279" s="6">
        <f t="shared" si="360"/>
        <v>0</v>
      </c>
      <c r="J5279" s="24"/>
      <c r="K5279" s="24"/>
      <c r="Q5279" s="23" t="s">
        <v>85</v>
      </c>
      <c r="U5279" s="23" t="s">
        <v>2408</v>
      </c>
      <c r="V5279" s="23" t="s">
        <v>2409</v>
      </c>
      <c r="W5279" s="23" t="s">
        <v>144</v>
      </c>
      <c r="X5279" s="23" t="s">
        <v>2410</v>
      </c>
      <c r="Z5279" s="23" t="s">
        <v>2411</v>
      </c>
      <c r="AG5279" s="23">
        <v>862441603</v>
      </c>
      <c r="AH5279" s="23" t="s">
        <v>2412</v>
      </c>
      <c r="AI5279" s="23">
        <v>861948841</v>
      </c>
      <c r="BA5279" s="24">
        <v>0</v>
      </c>
      <c r="BE5279">
        <f t="shared" si="356"/>
        <v>0</v>
      </c>
      <c r="BF5279" s="6">
        <f t="shared" si="357"/>
        <v>0</v>
      </c>
      <c r="BG5279" s="7" t="s">
        <v>71</v>
      </c>
      <c r="BH5279" t="e">
        <f>+VLOOKUP(AF5279,Sheet4!A:A,1,FALSE)</f>
        <v>#N/A</v>
      </c>
      <c r="BL5279" s="24">
        <v>0</v>
      </c>
      <c r="BM5279" s="59">
        <f t="shared" si="358"/>
        <v>0</v>
      </c>
      <c r="BN5279" t="s">
        <v>2408</v>
      </c>
    </row>
    <row r="5280" spans="1:67" ht="13" customHeight="1" x14ac:dyDescent="0.3">
      <c r="A5280" s="22">
        <v>46130</v>
      </c>
      <c r="B5280" s="23" t="s">
        <v>74</v>
      </c>
      <c r="F5280" s="23">
        <v>0</v>
      </c>
      <c r="G5280" s="23">
        <v>0</v>
      </c>
      <c r="H5280" s="24">
        <v>13</v>
      </c>
      <c r="I5280" s="6">
        <f t="shared" si="360"/>
        <v>13</v>
      </c>
      <c r="J5280" s="24"/>
      <c r="K5280" s="24"/>
      <c r="Q5280" s="23" t="s">
        <v>75</v>
      </c>
      <c r="U5280" s="23" t="s">
        <v>2408</v>
      </c>
      <c r="V5280" s="23" t="s">
        <v>2409</v>
      </c>
      <c r="W5280" s="23" t="s">
        <v>144</v>
      </c>
      <c r="X5280" s="23" t="s">
        <v>2410</v>
      </c>
      <c r="Z5280" s="23" t="s">
        <v>2411</v>
      </c>
      <c r="AG5280" s="23">
        <v>862441603</v>
      </c>
      <c r="AH5280" s="23" t="s">
        <v>2412</v>
      </c>
      <c r="AI5280" s="23">
        <v>861948841</v>
      </c>
      <c r="BA5280" s="24">
        <v>13</v>
      </c>
      <c r="BE5280">
        <f t="shared" si="356"/>
        <v>0</v>
      </c>
      <c r="BF5280" s="6">
        <f t="shared" si="357"/>
        <v>-13</v>
      </c>
      <c r="BG5280" s="7" t="s">
        <v>71</v>
      </c>
      <c r="BH5280" t="e">
        <f>+VLOOKUP(AF5280,Sheet4!A:A,1,FALSE)</f>
        <v>#N/A</v>
      </c>
      <c r="BL5280" s="24">
        <v>13</v>
      </c>
      <c r="BM5280" s="59">
        <f t="shared" si="358"/>
        <v>0</v>
      </c>
      <c r="BN5280" t="s">
        <v>2408</v>
      </c>
    </row>
    <row r="5281" spans="1:67" ht="13" customHeight="1" x14ac:dyDescent="0.3">
      <c r="A5281" s="22">
        <v>46130</v>
      </c>
      <c r="B5281" s="23" t="s">
        <v>63</v>
      </c>
      <c r="F5281" s="23">
        <v>0</v>
      </c>
      <c r="G5281" s="23">
        <v>0</v>
      </c>
      <c r="H5281" s="24">
        <v>195</v>
      </c>
      <c r="I5281" s="6">
        <f t="shared" si="360"/>
        <v>195</v>
      </c>
      <c r="J5281" s="24"/>
      <c r="K5281" s="24"/>
      <c r="Q5281" s="23" t="s">
        <v>64</v>
      </c>
      <c r="U5281" s="23" t="s">
        <v>2408</v>
      </c>
      <c r="V5281" s="23" t="s">
        <v>2409</v>
      </c>
      <c r="W5281" s="23" t="s">
        <v>144</v>
      </c>
      <c r="X5281" s="23" t="s">
        <v>2410</v>
      </c>
      <c r="Z5281" s="23" t="s">
        <v>2411</v>
      </c>
      <c r="AG5281" s="23">
        <v>862441603</v>
      </c>
      <c r="AH5281" s="23" t="s">
        <v>2412</v>
      </c>
      <c r="AI5281" s="23">
        <v>861948841</v>
      </c>
      <c r="BA5281" s="24">
        <v>195</v>
      </c>
      <c r="BE5281">
        <f t="shared" si="356"/>
        <v>0</v>
      </c>
      <c r="BF5281" s="6">
        <f t="shared" si="357"/>
        <v>-195</v>
      </c>
      <c r="BG5281" s="7" t="s">
        <v>71</v>
      </c>
      <c r="BH5281" t="e">
        <f>+VLOOKUP(AF5281,Sheet4!A:A,1,FALSE)</f>
        <v>#N/A</v>
      </c>
      <c r="BL5281" s="24">
        <v>195</v>
      </c>
      <c r="BM5281" s="59">
        <f t="shared" si="358"/>
        <v>0</v>
      </c>
      <c r="BN5281" t="s">
        <v>2408</v>
      </c>
      <c r="BO5281" t="s">
        <v>73</v>
      </c>
    </row>
    <row r="5282" spans="1:67" ht="13" customHeight="1" x14ac:dyDescent="0.3">
      <c r="A5282" s="22">
        <v>46130</v>
      </c>
      <c r="B5282" s="23" t="s">
        <v>78</v>
      </c>
      <c r="F5282" s="23">
        <v>0</v>
      </c>
      <c r="G5282" s="23">
        <v>0</v>
      </c>
      <c r="H5282" s="24">
        <v>13</v>
      </c>
      <c r="I5282" s="6">
        <f t="shared" si="360"/>
        <v>13</v>
      </c>
      <c r="J5282" s="24"/>
      <c r="K5282" s="24"/>
      <c r="Q5282" s="23" t="s">
        <v>79</v>
      </c>
      <c r="U5282" s="23" t="s">
        <v>2408</v>
      </c>
      <c r="V5282" s="23" t="s">
        <v>2409</v>
      </c>
      <c r="W5282" s="23" t="s">
        <v>144</v>
      </c>
      <c r="X5282" s="23" t="s">
        <v>2410</v>
      </c>
      <c r="Z5282" s="23" t="s">
        <v>2411</v>
      </c>
      <c r="AG5282" s="23">
        <v>862441603</v>
      </c>
      <c r="AH5282" s="23" t="s">
        <v>2412</v>
      </c>
      <c r="AI5282" s="23">
        <v>861948841</v>
      </c>
      <c r="BA5282" s="24">
        <v>13</v>
      </c>
      <c r="BE5282">
        <f t="shared" si="356"/>
        <v>0</v>
      </c>
      <c r="BF5282" s="6">
        <f t="shared" si="357"/>
        <v>-13</v>
      </c>
      <c r="BG5282" s="7" t="s">
        <v>71</v>
      </c>
      <c r="BH5282" t="e">
        <f>+VLOOKUP(AF5282,Sheet4!A:A,1,FALSE)</f>
        <v>#N/A</v>
      </c>
      <c r="BL5282" s="24">
        <v>13</v>
      </c>
      <c r="BM5282" s="59">
        <f t="shared" si="358"/>
        <v>0</v>
      </c>
      <c r="BN5282" t="s">
        <v>2408</v>
      </c>
    </row>
    <row r="5283" spans="1:67" ht="13" customHeight="1" x14ac:dyDescent="0.3">
      <c r="A5283" s="22">
        <v>46130</v>
      </c>
      <c r="B5283" s="23" t="s">
        <v>82</v>
      </c>
      <c r="F5283" s="23">
        <v>0</v>
      </c>
      <c r="G5283" s="23">
        <v>0</v>
      </c>
      <c r="H5283" s="24">
        <v>0</v>
      </c>
      <c r="I5283" s="6">
        <f t="shared" si="360"/>
        <v>0</v>
      </c>
      <c r="J5283" s="24"/>
      <c r="K5283" s="24"/>
      <c r="Q5283" s="23" t="s">
        <v>83</v>
      </c>
      <c r="U5283" s="23" t="s">
        <v>2408</v>
      </c>
      <c r="V5283" s="23" t="s">
        <v>2409</v>
      </c>
      <c r="W5283" s="23" t="s">
        <v>144</v>
      </c>
      <c r="X5283" s="23" t="s">
        <v>2410</v>
      </c>
      <c r="Z5283" s="23" t="s">
        <v>2411</v>
      </c>
      <c r="AG5283" s="23">
        <v>862441603</v>
      </c>
      <c r="AH5283" s="23" t="s">
        <v>2412</v>
      </c>
      <c r="AI5283" s="23">
        <v>861948841</v>
      </c>
      <c r="BA5283" s="24">
        <v>0</v>
      </c>
      <c r="BE5283">
        <f t="shared" si="356"/>
        <v>0</v>
      </c>
      <c r="BF5283" s="6">
        <f t="shared" si="357"/>
        <v>0</v>
      </c>
      <c r="BG5283" s="7" t="s">
        <v>71</v>
      </c>
      <c r="BH5283" t="e">
        <f>+VLOOKUP(AF5283,Sheet4!A:A,1,FALSE)</f>
        <v>#N/A</v>
      </c>
      <c r="BL5283" s="24">
        <v>0</v>
      </c>
      <c r="BM5283" s="59">
        <f t="shared" si="358"/>
        <v>0</v>
      </c>
      <c r="BN5283" t="s">
        <v>2408</v>
      </c>
    </row>
    <row r="5284" spans="1:67" ht="13" customHeight="1" x14ac:dyDescent="0.3">
      <c r="A5284" s="22">
        <v>46130</v>
      </c>
      <c r="B5284" s="23" t="s">
        <v>80</v>
      </c>
      <c r="F5284" s="23">
        <v>0</v>
      </c>
      <c r="G5284" s="23">
        <v>0</v>
      </c>
      <c r="H5284" s="24">
        <v>162.5</v>
      </c>
      <c r="I5284" s="6">
        <f t="shared" si="360"/>
        <v>162.5</v>
      </c>
      <c r="J5284" s="24"/>
      <c r="K5284" s="24"/>
      <c r="Q5284" s="23" t="s">
        <v>81</v>
      </c>
      <c r="U5284" s="23" t="s">
        <v>2408</v>
      </c>
      <c r="V5284" s="23" t="s">
        <v>2409</v>
      </c>
      <c r="W5284" s="23" t="s">
        <v>144</v>
      </c>
      <c r="X5284" s="23" t="s">
        <v>2410</v>
      </c>
      <c r="Z5284" s="23" t="s">
        <v>2411</v>
      </c>
      <c r="AG5284" s="23">
        <v>862441603</v>
      </c>
      <c r="AH5284" s="23" t="s">
        <v>2412</v>
      </c>
      <c r="AI5284" s="23">
        <v>861948841</v>
      </c>
      <c r="BA5284" s="24">
        <v>162.5</v>
      </c>
      <c r="BE5284">
        <f t="shared" si="356"/>
        <v>0</v>
      </c>
      <c r="BF5284" s="6">
        <f t="shared" si="357"/>
        <v>-162.5</v>
      </c>
      <c r="BG5284" s="7" t="s">
        <v>71</v>
      </c>
      <c r="BH5284" t="e">
        <f>+VLOOKUP(AF5284,Sheet4!A:A,1,FALSE)</f>
        <v>#N/A</v>
      </c>
      <c r="BL5284" s="24">
        <v>162.5</v>
      </c>
      <c r="BM5284" s="59">
        <f t="shared" si="358"/>
        <v>0</v>
      </c>
      <c r="BN5284" t="s">
        <v>2408</v>
      </c>
    </row>
    <row r="5285" spans="1:67" ht="13" customHeight="1" x14ac:dyDescent="0.3">
      <c r="A5285" s="22">
        <v>46130</v>
      </c>
      <c r="B5285" s="23" t="s">
        <v>76</v>
      </c>
      <c r="F5285" s="23">
        <v>0</v>
      </c>
      <c r="G5285" s="23">
        <v>0</v>
      </c>
      <c r="H5285" s="24">
        <v>260</v>
      </c>
      <c r="I5285" s="6">
        <f t="shared" si="360"/>
        <v>260</v>
      </c>
      <c r="J5285" s="24"/>
      <c r="K5285" s="24"/>
      <c r="Q5285" s="23" t="s">
        <v>77</v>
      </c>
      <c r="U5285" s="23" t="s">
        <v>2408</v>
      </c>
      <c r="V5285" s="23" t="s">
        <v>2409</v>
      </c>
      <c r="W5285" s="23" t="s">
        <v>144</v>
      </c>
      <c r="X5285" s="23" t="s">
        <v>2410</v>
      </c>
      <c r="Z5285" s="23" t="s">
        <v>2411</v>
      </c>
      <c r="AG5285" s="23">
        <v>862441603</v>
      </c>
      <c r="AH5285" s="23" t="s">
        <v>2412</v>
      </c>
      <c r="AI5285" s="23">
        <v>861948841</v>
      </c>
      <c r="BA5285" s="24">
        <v>260</v>
      </c>
      <c r="BE5285">
        <f t="shared" si="356"/>
        <v>0</v>
      </c>
      <c r="BF5285" s="6">
        <f t="shared" si="357"/>
        <v>-260</v>
      </c>
      <c r="BG5285" s="7" t="s">
        <v>71</v>
      </c>
      <c r="BH5285" t="e">
        <f>+VLOOKUP(AF5285,Sheet4!A:A,1,FALSE)</f>
        <v>#N/A</v>
      </c>
      <c r="BL5285" s="24">
        <v>260</v>
      </c>
      <c r="BM5285" s="59">
        <f t="shared" si="358"/>
        <v>0</v>
      </c>
      <c r="BN5285" t="s">
        <v>2408</v>
      </c>
    </row>
    <row r="5286" spans="1:67" ht="13" customHeight="1" x14ac:dyDescent="0.3">
      <c r="A5286" s="22">
        <v>46130</v>
      </c>
      <c r="B5286" s="23" t="s">
        <v>84</v>
      </c>
      <c r="F5286" s="23">
        <v>0</v>
      </c>
      <c r="G5286" s="23">
        <v>0</v>
      </c>
      <c r="H5286" s="24">
        <v>0</v>
      </c>
      <c r="I5286" s="6">
        <f t="shared" si="360"/>
        <v>0</v>
      </c>
      <c r="J5286" s="24"/>
      <c r="K5286" s="24"/>
      <c r="Q5286" s="23" t="s">
        <v>85</v>
      </c>
      <c r="U5286" s="23" t="s">
        <v>2413</v>
      </c>
      <c r="V5286" s="23" t="s">
        <v>2414</v>
      </c>
      <c r="W5286" s="23" t="s">
        <v>144</v>
      </c>
      <c r="X5286" s="23" t="s">
        <v>2410</v>
      </c>
      <c r="Z5286" s="23" t="s">
        <v>2415</v>
      </c>
      <c r="AG5286" s="23">
        <v>863413681</v>
      </c>
      <c r="AH5286" s="23" t="s">
        <v>2412</v>
      </c>
      <c r="AI5286" s="23">
        <v>861948841</v>
      </c>
      <c r="BA5286" s="24">
        <v>0</v>
      </c>
      <c r="BE5286">
        <f t="shared" si="356"/>
        <v>0</v>
      </c>
      <c r="BF5286" s="6">
        <f t="shared" si="357"/>
        <v>0</v>
      </c>
      <c r="BG5286" s="7" t="s">
        <v>71</v>
      </c>
      <c r="BH5286" t="e">
        <f>+VLOOKUP(AF5286,Sheet4!A:A,1,FALSE)</f>
        <v>#N/A</v>
      </c>
      <c r="BL5286" s="24">
        <v>0</v>
      </c>
      <c r="BM5286" s="59">
        <f t="shared" si="358"/>
        <v>0</v>
      </c>
      <c r="BN5286" t="s">
        <v>2413</v>
      </c>
    </row>
    <row r="5287" spans="1:67" ht="13" customHeight="1" x14ac:dyDescent="0.3">
      <c r="A5287" s="22">
        <v>46130</v>
      </c>
      <c r="B5287" s="23" t="s">
        <v>74</v>
      </c>
      <c r="F5287" s="23">
        <v>0</v>
      </c>
      <c r="G5287" s="23">
        <v>0</v>
      </c>
      <c r="H5287" s="24">
        <v>14</v>
      </c>
      <c r="I5287" s="6">
        <f t="shared" si="360"/>
        <v>14</v>
      </c>
      <c r="J5287" s="24"/>
      <c r="K5287" s="24"/>
      <c r="Q5287" s="23" t="s">
        <v>75</v>
      </c>
      <c r="U5287" s="23" t="s">
        <v>2413</v>
      </c>
      <c r="V5287" s="23" t="s">
        <v>2414</v>
      </c>
      <c r="W5287" s="23" t="s">
        <v>144</v>
      </c>
      <c r="X5287" s="23" t="s">
        <v>2410</v>
      </c>
      <c r="Z5287" s="23" t="s">
        <v>2415</v>
      </c>
      <c r="AG5287" s="23">
        <v>863413681</v>
      </c>
      <c r="AH5287" s="23" t="s">
        <v>2412</v>
      </c>
      <c r="AI5287" s="23">
        <v>861948841</v>
      </c>
      <c r="BA5287" s="24">
        <v>14</v>
      </c>
      <c r="BE5287">
        <f t="shared" si="356"/>
        <v>0</v>
      </c>
      <c r="BF5287" s="6">
        <f t="shared" si="357"/>
        <v>-14</v>
      </c>
      <c r="BG5287" s="7" t="s">
        <v>71</v>
      </c>
      <c r="BH5287" t="e">
        <f>+VLOOKUP(AF5287,Sheet4!A:A,1,FALSE)</f>
        <v>#N/A</v>
      </c>
      <c r="BL5287" s="24">
        <v>14</v>
      </c>
      <c r="BM5287" s="59">
        <f t="shared" si="358"/>
        <v>0</v>
      </c>
      <c r="BN5287" t="s">
        <v>2413</v>
      </c>
    </row>
    <row r="5288" spans="1:67" ht="13" customHeight="1" x14ac:dyDescent="0.3">
      <c r="A5288" s="22">
        <v>46130</v>
      </c>
      <c r="B5288" s="23" t="s">
        <v>63</v>
      </c>
      <c r="F5288" s="23">
        <v>0</v>
      </c>
      <c r="G5288" s="23">
        <v>0</v>
      </c>
      <c r="H5288" s="24">
        <v>210</v>
      </c>
      <c r="I5288" s="6">
        <f t="shared" si="360"/>
        <v>210</v>
      </c>
      <c r="J5288" s="24"/>
      <c r="K5288" s="24"/>
      <c r="Q5288" s="23" t="s">
        <v>64</v>
      </c>
      <c r="U5288" s="23" t="s">
        <v>2413</v>
      </c>
      <c r="V5288" s="23" t="s">
        <v>2414</v>
      </c>
      <c r="W5288" s="23" t="s">
        <v>144</v>
      </c>
      <c r="X5288" s="23" t="s">
        <v>2410</v>
      </c>
      <c r="Z5288" s="23" t="s">
        <v>2415</v>
      </c>
      <c r="AG5288" s="23">
        <v>863413681</v>
      </c>
      <c r="AH5288" s="23" t="s">
        <v>2412</v>
      </c>
      <c r="AI5288" s="23">
        <v>861948841</v>
      </c>
      <c r="BA5288" s="24">
        <v>210</v>
      </c>
      <c r="BE5288">
        <f t="shared" si="356"/>
        <v>0</v>
      </c>
      <c r="BF5288" s="6">
        <f t="shared" si="357"/>
        <v>-210</v>
      </c>
      <c r="BG5288" s="7" t="s">
        <v>71</v>
      </c>
      <c r="BH5288" t="e">
        <f>+VLOOKUP(AF5288,Sheet4!A:A,1,FALSE)</f>
        <v>#N/A</v>
      </c>
      <c r="BL5288" s="24">
        <v>210</v>
      </c>
      <c r="BM5288" s="59">
        <f t="shared" si="358"/>
        <v>0</v>
      </c>
      <c r="BN5288" t="s">
        <v>2413</v>
      </c>
      <c r="BO5288" t="s">
        <v>73</v>
      </c>
    </row>
    <row r="5289" spans="1:67" ht="13" customHeight="1" x14ac:dyDescent="0.3">
      <c r="A5289" s="22">
        <v>46130</v>
      </c>
      <c r="B5289" s="23" t="s">
        <v>78</v>
      </c>
      <c r="F5289" s="23">
        <v>0</v>
      </c>
      <c r="G5289" s="23">
        <v>0</v>
      </c>
      <c r="H5289" s="24">
        <v>14</v>
      </c>
      <c r="I5289" s="6">
        <f t="shared" si="360"/>
        <v>14</v>
      </c>
      <c r="J5289" s="24"/>
      <c r="K5289" s="24"/>
      <c r="Q5289" s="23" t="s">
        <v>79</v>
      </c>
      <c r="U5289" s="23" t="s">
        <v>2413</v>
      </c>
      <c r="V5289" s="23" t="s">
        <v>2414</v>
      </c>
      <c r="W5289" s="23" t="s">
        <v>144</v>
      </c>
      <c r="X5289" s="23" t="s">
        <v>2410</v>
      </c>
      <c r="Z5289" s="23" t="s">
        <v>2415</v>
      </c>
      <c r="AG5289" s="23">
        <v>863413681</v>
      </c>
      <c r="AH5289" s="23" t="s">
        <v>2412</v>
      </c>
      <c r="AI5289" s="23">
        <v>861948841</v>
      </c>
      <c r="BA5289" s="24">
        <v>14</v>
      </c>
      <c r="BE5289">
        <f t="shared" si="356"/>
        <v>0</v>
      </c>
      <c r="BF5289" s="6">
        <f t="shared" si="357"/>
        <v>-14</v>
      </c>
      <c r="BG5289" s="7" t="s">
        <v>71</v>
      </c>
      <c r="BH5289" t="e">
        <f>+VLOOKUP(AF5289,Sheet4!A:A,1,FALSE)</f>
        <v>#N/A</v>
      </c>
      <c r="BL5289" s="24">
        <v>14</v>
      </c>
      <c r="BM5289" s="59">
        <f t="shared" si="358"/>
        <v>0</v>
      </c>
      <c r="BN5289" t="s">
        <v>2413</v>
      </c>
    </row>
    <row r="5290" spans="1:67" ht="13" customHeight="1" x14ac:dyDescent="0.3">
      <c r="A5290" s="22">
        <v>46130</v>
      </c>
      <c r="B5290" s="23" t="s">
        <v>82</v>
      </c>
      <c r="F5290" s="23">
        <v>0</v>
      </c>
      <c r="G5290" s="23">
        <v>0</v>
      </c>
      <c r="H5290" s="24">
        <v>0</v>
      </c>
      <c r="I5290" s="6">
        <f t="shared" si="360"/>
        <v>0</v>
      </c>
      <c r="J5290" s="24"/>
      <c r="K5290" s="24"/>
      <c r="Q5290" s="23" t="s">
        <v>83</v>
      </c>
      <c r="U5290" s="23" t="s">
        <v>2413</v>
      </c>
      <c r="V5290" s="23" t="s">
        <v>2414</v>
      </c>
      <c r="W5290" s="23" t="s">
        <v>144</v>
      </c>
      <c r="X5290" s="23" t="s">
        <v>2410</v>
      </c>
      <c r="Z5290" s="23" t="s">
        <v>2415</v>
      </c>
      <c r="AG5290" s="23">
        <v>863413681</v>
      </c>
      <c r="AH5290" s="23" t="s">
        <v>2412</v>
      </c>
      <c r="AI5290" s="23">
        <v>861948841</v>
      </c>
      <c r="BA5290" s="24">
        <v>0</v>
      </c>
      <c r="BE5290">
        <f t="shared" si="356"/>
        <v>0</v>
      </c>
      <c r="BF5290" s="6">
        <f t="shared" si="357"/>
        <v>0</v>
      </c>
      <c r="BG5290" s="7" t="s">
        <v>71</v>
      </c>
      <c r="BH5290" t="e">
        <f>+VLOOKUP(AF5290,Sheet4!A:A,1,FALSE)</f>
        <v>#N/A</v>
      </c>
      <c r="BL5290" s="24">
        <v>0</v>
      </c>
      <c r="BM5290" s="59">
        <f t="shared" si="358"/>
        <v>0</v>
      </c>
      <c r="BN5290" t="s">
        <v>2413</v>
      </c>
    </row>
    <row r="5291" spans="1:67" ht="13" customHeight="1" x14ac:dyDescent="0.3">
      <c r="A5291" s="22">
        <v>46130</v>
      </c>
      <c r="B5291" s="23" t="s">
        <v>80</v>
      </c>
      <c r="F5291" s="23">
        <v>0</v>
      </c>
      <c r="G5291" s="23">
        <v>0</v>
      </c>
      <c r="H5291" s="24">
        <v>175</v>
      </c>
      <c r="I5291" s="6">
        <f t="shared" si="360"/>
        <v>175</v>
      </c>
      <c r="J5291" s="24"/>
      <c r="K5291" s="24"/>
      <c r="Q5291" s="23" t="s">
        <v>81</v>
      </c>
      <c r="U5291" s="23" t="s">
        <v>2413</v>
      </c>
      <c r="V5291" s="23" t="s">
        <v>2414</v>
      </c>
      <c r="W5291" s="23" t="s">
        <v>144</v>
      </c>
      <c r="X5291" s="23" t="s">
        <v>2410</v>
      </c>
      <c r="Z5291" s="23" t="s">
        <v>2415</v>
      </c>
      <c r="AG5291" s="23">
        <v>863413681</v>
      </c>
      <c r="AH5291" s="23" t="s">
        <v>2412</v>
      </c>
      <c r="AI5291" s="23">
        <v>861948841</v>
      </c>
      <c r="BA5291" s="24">
        <v>175</v>
      </c>
      <c r="BE5291">
        <f t="shared" si="356"/>
        <v>0</v>
      </c>
      <c r="BF5291" s="6">
        <f t="shared" si="357"/>
        <v>-175</v>
      </c>
      <c r="BG5291" s="7" t="s">
        <v>71</v>
      </c>
      <c r="BH5291" t="e">
        <f>+VLOOKUP(AF5291,Sheet4!A:A,1,FALSE)</f>
        <v>#N/A</v>
      </c>
      <c r="BL5291" s="24">
        <v>175</v>
      </c>
      <c r="BM5291" s="59">
        <f t="shared" si="358"/>
        <v>0</v>
      </c>
      <c r="BN5291" t="s">
        <v>2413</v>
      </c>
    </row>
    <row r="5292" spans="1:67" ht="13" customHeight="1" x14ac:dyDescent="0.3">
      <c r="A5292" s="22">
        <v>46130</v>
      </c>
      <c r="B5292" s="23" t="s">
        <v>76</v>
      </c>
      <c r="F5292" s="23">
        <v>0</v>
      </c>
      <c r="G5292" s="23">
        <v>0</v>
      </c>
      <c r="H5292" s="24">
        <v>280</v>
      </c>
      <c r="I5292" s="6">
        <f t="shared" si="360"/>
        <v>280</v>
      </c>
      <c r="J5292" s="24"/>
      <c r="K5292" s="24"/>
      <c r="Q5292" s="23" t="s">
        <v>77</v>
      </c>
      <c r="U5292" s="23" t="s">
        <v>2413</v>
      </c>
      <c r="V5292" s="23" t="s">
        <v>2414</v>
      </c>
      <c r="W5292" s="23" t="s">
        <v>144</v>
      </c>
      <c r="X5292" s="23" t="s">
        <v>2410</v>
      </c>
      <c r="Z5292" s="23" t="s">
        <v>2415</v>
      </c>
      <c r="AG5292" s="23">
        <v>863413681</v>
      </c>
      <c r="AH5292" s="23" t="s">
        <v>2412</v>
      </c>
      <c r="AI5292" s="23">
        <v>861948841</v>
      </c>
      <c r="BA5292" s="24">
        <v>280</v>
      </c>
      <c r="BE5292">
        <f t="shared" si="356"/>
        <v>0</v>
      </c>
      <c r="BF5292" s="6">
        <f t="shared" si="357"/>
        <v>-280</v>
      </c>
      <c r="BG5292" s="7" t="s">
        <v>71</v>
      </c>
      <c r="BH5292" t="e">
        <f>+VLOOKUP(AF5292,Sheet4!A:A,1,FALSE)</f>
        <v>#N/A</v>
      </c>
      <c r="BL5292" s="24">
        <v>280</v>
      </c>
      <c r="BM5292" s="59">
        <f t="shared" si="358"/>
        <v>0</v>
      </c>
      <c r="BN5292" t="s">
        <v>2413</v>
      </c>
    </row>
    <row r="5293" spans="1:67" ht="13" customHeight="1" x14ac:dyDescent="0.3">
      <c r="A5293" s="22">
        <v>46130</v>
      </c>
      <c r="B5293" s="23" t="s">
        <v>84</v>
      </c>
      <c r="F5293" s="23">
        <v>0</v>
      </c>
      <c r="G5293" s="23">
        <v>0</v>
      </c>
      <c r="H5293" s="24">
        <v>0</v>
      </c>
      <c r="I5293" s="6">
        <f t="shared" si="360"/>
        <v>0</v>
      </c>
      <c r="J5293" s="24"/>
      <c r="K5293" s="24"/>
      <c r="Q5293" s="23" t="s">
        <v>85</v>
      </c>
      <c r="U5293" s="23" t="s">
        <v>2416</v>
      </c>
      <c r="V5293" s="23" t="s">
        <v>2417</v>
      </c>
      <c r="W5293" s="23" t="s">
        <v>144</v>
      </c>
      <c r="X5293" s="23" t="s">
        <v>2410</v>
      </c>
      <c r="Z5293" s="23" t="s">
        <v>2418</v>
      </c>
      <c r="AG5293" s="23">
        <v>861570229</v>
      </c>
      <c r="AH5293" s="23" t="s">
        <v>2412</v>
      </c>
      <c r="AI5293" s="23">
        <v>861948841</v>
      </c>
      <c r="BA5293" s="24">
        <v>0</v>
      </c>
      <c r="BE5293">
        <f t="shared" si="356"/>
        <v>0</v>
      </c>
      <c r="BF5293" s="6">
        <f t="shared" si="357"/>
        <v>0</v>
      </c>
      <c r="BG5293" s="7" t="s">
        <v>71</v>
      </c>
      <c r="BH5293" t="e">
        <f>+VLOOKUP(AF5293,Sheet4!A:A,1,FALSE)</f>
        <v>#N/A</v>
      </c>
      <c r="BL5293" s="24">
        <v>0</v>
      </c>
      <c r="BM5293" s="59">
        <f t="shared" si="358"/>
        <v>0</v>
      </c>
      <c r="BN5293" t="s">
        <v>2416</v>
      </c>
    </row>
    <row r="5294" spans="1:67" ht="13" customHeight="1" x14ac:dyDescent="0.3">
      <c r="A5294" s="22">
        <v>46130</v>
      </c>
      <c r="B5294" s="23" t="s">
        <v>74</v>
      </c>
      <c r="F5294" s="23">
        <v>0</v>
      </c>
      <c r="G5294" s="23">
        <v>0</v>
      </c>
      <c r="H5294" s="24">
        <v>8</v>
      </c>
      <c r="I5294" s="6">
        <f t="shared" si="360"/>
        <v>8</v>
      </c>
      <c r="J5294" s="24"/>
      <c r="K5294" s="24"/>
      <c r="Q5294" s="23" t="s">
        <v>75</v>
      </c>
      <c r="U5294" s="23" t="s">
        <v>2416</v>
      </c>
      <c r="V5294" s="23" t="s">
        <v>2417</v>
      </c>
      <c r="W5294" s="23" t="s">
        <v>144</v>
      </c>
      <c r="X5294" s="23" t="s">
        <v>2410</v>
      </c>
      <c r="Z5294" s="23" t="s">
        <v>2418</v>
      </c>
      <c r="AG5294" s="23">
        <v>861570229</v>
      </c>
      <c r="AH5294" s="23" t="s">
        <v>2412</v>
      </c>
      <c r="AI5294" s="23">
        <v>861948841</v>
      </c>
      <c r="BA5294" s="24">
        <v>8</v>
      </c>
      <c r="BE5294">
        <f t="shared" si="356"/>
        <v>0</v>
      </c>
      <c r="BF5294" s="6">
        <f t="shared" si="357"/>
        <v>-8</v>
      </c>
      <c r="BG5294" s="7" t="s">
        <v>71</v>
      </c>
      <c r="BH5294" t="e">
        <f>+VLOOKUP(AF5294,Sheet4!A:A,1,FALSE)</f>
        <v>#N/A</v>
      </c>
      <c r="BL5294" s="24">
        <v>8</v>
      </c>
      <c r="BM5294" s="59">
        <f t="shared" si="358"/>
        <v>0</v>
      </c>
      <c r="BN5294" t="s">
        <v>2416</v>
      </c>
    </row>
    <row r="5295" spans="1:67" ht="13" customHeight="1" x14ac:dyDescent="0.3">
      <c r="A5295" s="22">
        <v>46130</v>
      </c>
      <c r="B5295" s="23" t="s">
        <v>63</v>
      </c>
      <c r="F5295" s="23">
        <v>0</v>
      </c>
      <c r="G5295" s="23">
        <v>0</v>
      </c>
      <c r="H5295" s="24">
        <v>120</v>
      </c>
      <c r="I5295" s="6">
        <f t="shared" si="360"/>
        <v>120</v>
      </c>
      <c r="J5295" s="24"/>
      <c r="K5295" s="24"/>
      <c r="Q5295" s="23" t="s">
        <v>64</v>
      </c>
      <c r="U5295" s="23" t="s">
        <v>2416</v>
      </c>
      <c r="V5295" s="23" t="s">
        <v>2417</v>
      </c>
      <c r="W5295" s="23" t="s">
        <v>144</v>
      </c>
      <c r="X5295" s="23" t="s">
        <v>2410</v>
      </c>
      <c r="Z5295" s="23" t="s">
        <v>2418</v>
      </c>
      <c r="AG5295" s="23">
        <v>861570229</v>
      </c>
      <c r="AH5295" s="23" t="s">
        <v>2412</v>
      </c>
      <c r="AI5295" s="23">
        <v>861948841</v>
      </c>
      <c r="BA5295" s="24">
        <v>120</v>
      </c>
      <c r="BE5295">
        <f t="shared" si="356"/>
        <v>0</v>
      </c>
      <c r="BF5295" s="6">
        <f t="shared" si="357"/>
        <v>-120</v>
      </c>
      <c r="BG5295" s="7" t="s">
        <v>71</v>
      </c>
      <c r="BH5295" t="e">
        <f>+VLOOKUP(AF5295,Sheet4!A:A,1,FALSE)</f>
        <v>#N/A</v>
      </c>
      <c r="BL5295" s="24">
        <v>120</v>
      </c>
      <c r="BM5295" s="59">
        <f t="shared" si="358"/>
        <v>0</v>
      </c>
      <c r="BN5295" t="s">
        <v>2416</v>
      </c>
      <c r="BO5295" t="s">
        <v>73</v>
      </c>
    </row>
    <row r="5296" spans="1:67" ht="13" customHeight="1" x14ac:dyDescent="0.3">
      <c r="A5296" s="22">
        <v>46130</v>
      </c>
      <c r="B5296" s="23" t="s">
        <v>78</v>
      </c>
      <c r="F5296" s="23">
        <v>0</v>
      </c>
      <c r="G5296" s="23">
        <v>0</v>
      </c>
      <c r="H5296" s="24">
        <v>8</v>
      </c>
      <c r="I5296" s="6">
        <f t="shared" si="360"/>
        <v>8</v>
      </c>
      <c r="J5296" s="24"/>
      <c r="K5296" s="24"/>
      <c r="Q5296" s="23" t="s">
        <v>79</v>
      </c>
      <c r="U5296" s="23" t="s">
        <v>2416</v>
      </c>
      <c r="V5296" s="23" t="s">
        <v>2417</v>
      </c>
      <c r="W5296" s="23" t="s">
        <v>144</v>
      </c>
      <c r="X5296" s="23" t="s">
        <v>2410</v>
      </c>
      <c r="Z5296" s="23" t="s">
        <v>2418</v>
      </c>
      <c r="AG5296" s="23">
        <v>861570229</v>
      </c>
      <c r="AH5296" s="23" t="s">
        <v>2412</v>
      </c>
      <c r="AI5296" s="23">
        <v>861948841</v>
      </c>
      <c r="BA5296" s="24">
        <v>8</v>
      </c>
      <c r="BE5296">
        <f t="shared" si="356"/>
        <v>0</v>
      </c>
      <c r="BF5296" s="6">
        <f t="shared" si="357"/>
        <v>-8</v>
      </c>
      <c r="BG5296" s="7" t="s">
        <v>71</v>
      </c>
      <c r="BH5296" t="e">
        <f>+VLOOKUP(AF5296,Sheet4!A:A,1,FALSE)</f>
        <v>#N/A</v>
      </c>
      <c r="BL5296" s="24">
        <v>8</v>
      </c>
      <c r="BM5296" s="59">
        <f t="shared" si="358"/>
        <v>0</v>
      </c>
      <c r="BN5296" t="s">
        <v>2416</v>
      </c>
    </row>
    <row r="5297" spans="1:67" ht="13" customHeight="1" x14ac:dyDescent="0.3">
      <c r="A5297" s="22">
        <v>46130</v>
      </c>
      <c r="B5297" s="23" t="s">
        <v>82</v>
      </c>
      <c r="F5297" s="23">
        <v>0</v>
      </c>
      <c r="G5297" s="23">
        <v>0</v>
      </c>
      <c r="H5297" s="24">
        <v>0</v>
      </c>
      <c r="I5297" s="6">
        <f t="shared" si="360"/>
        <v>0</v>
      </c>
      <c r="J5297" s="24"/>
      <c r="K5297" s="24"/>
      <c r="Q5297" s="23" t="s">
        <v>83</v>
      </c>
      <c r="U5297" s="23" t="s">
        <v>2416</v>
      </c>
      <c r="V5297" s="23" t="s">
        <v>2417</v>
      </c>
      <c r="W5297" s="23" t="s">
        <v>144</v>
      </c>
      <c r="X5297" s="23" t="s">
        <v>2410</v>
      </c>
      <c r="Z5297" s="23" t="s">
        <v>2418</v>
      </c>
      <c r="AG5297" s="23">
        <v>861570229</v>
      </c>
      <c r="AH5297" s="23" t="s">
        <v>2412</v>
      </c>
      <c r="AI5297" s="23">
        <v>861948841</v>
      </c>
      <c r="BA5297" s="24">
        <v>0</v>
      </c>
      <c r="BE5297">
        <f t="shared" si="356"/>
        <v>0</v>
      </c>
      <c r="BF5297" s="6">
        <f t="shared" si="357"/>
        <v>0</v>
      </c>
      <c r="BG5297" s="7" t="s">
        <v>71</v>
      </c>
      <c r="BH5297" t="e">
        <f>+VLOOKUP(AF5297,Sheet4!A:A,1,FALSE)</f>
        <v>#N/A</v>
      </c>
      <c r="BL5297" s="24">
        <v>0</v>
      </c>
      <c r="BM5297" s="59">
        <f t="shared" si="358"/>
        <v>0</v>
      </c>
      <c r="BN5297" t="s">
        <v>2416</v>
      </c>
    </row>
    <row r="5298" spans="1:67" ht="13" customHeight="1" x14ac:dyDescent="0.3">
      <c r="A5298" s="22">
        <v>46130</v>
      </c>
      <c r="B5298" s="23" t="s">
        <v>80</v>
      </c>
      <c r="F5298" s="23">
        <v>0</v>
      </c>
      <c r="G5298" s="23">
        <v>0</v>
      </c>
      <c r="H5298" s="24">
        <v>100</v>
      </c>
      <c r="I5298" s="6">
        <f t="shared" si="360"/>
        <v>100</v>
      </c>
      <c r="J5298" s="24"/>
      <c r="K5298" s="24"/>
      <c r="Q5298" s="23" t="s">
        <v>81</v>
      </c>
      <c r="U5298" s="23" t="s">
        <v>2416</v>
      </c>
      <c r="V5298" s="23" t="s">
        <v>2417</v>
      </c>
      <c r="W5298" s="23" t="s">
        <v>144</v>
      </c>
      <c r="X5298" s="23" t="s">
        <v>2410</v>
      </c>
      <c r="Z5298" s="23" t="s">
        <v>2418</v>
      </c>
      <c r="AG5298" s="23">
        <v>861570229</v>
      </c>
      <c r="AH5298" s="23" t="s">
        <v>2412</v>
      </c>
      <c r="AI5298" s="23">
        <v>861948841</v>
      </c>
      <c r="BA5298" s="24">
        <v>100</v>
      </c>
      <c r="BE5298">
        <f t="shared" si="356"/>
        <v>0</v>
      </c>
      <c r="BF5298" s="6">
        <f t="shared" si="357"/>
        <v>-100</v>
      </c>
      <c r="BG5298" s="7" t="s">
        <v>71</v>
      </c>
      <c r="BH5298" t="e">
        <f>+VLOOKUP(AF5298,Sheet4!A:A,1,FALSE)</f>
        <v>#N/A</v>
      </c>
      <c r="BL5298" s="24">
        <v>100</v>
      </c>
      <c r="BM5298" s="59">
        <f t="shared" si="358"/>
        <v>0</v>
      </c>
      <c r="BN5298" t="s">
        <v>2416</v>
      </c>
    </row>
    <row r="5299" spans="1:67" ht="13" customHeight="1" x14ac:dyDescent="0.3">
      <c r="A5299" s="22">
        <v>46130</v>
      </c>
      <c r="B5299" s="23" t="s">
        <v>76</v>
      </c>
      <c r="F5299" s="23">
        <v>0</v>
      </c>
      <c r="G5299" s="23">
        <v>0</v>
      </c>
      <c r="H5299" s="24">
        <v>160</v>
      </c>
      <c r="I5299" s="6">
        <f t="shared" si="360"/>
        <v>160</v>
      </c>
      <c r="J5299" s="24"/>
      <c r="K5299" s="24"/>
      <c r="Q5299" s="23" t="s">
        <v>77</v>
      </c>
      <c r="U5299" s="23" t="s">
        <v>2416</v>
      </c>
      <c r="V5299" s="23" t="s">
        <v>2417</v>
      </c>
      <c r="W5299" s="23" t="s">
        <v>144</v>
      </c>
      <c r="X5299" s="23" t="s">
        <v>2410</v>
      </c>
      <c r="Z5299" s="23" t="s">
        <v>2418</v>
      </c>
      <c r="AG5299" s="23">
        <v>861570229</v>
      </c>
      <c r="AH5299" s="23" t="s">
        <v>2412</v>
      </c>
      <c r="AI5299" s="23">
        <v>861948841</v>
      </c>
      <c r="BA5299" s="24">
        <v>160</v>
      </c>
      <c r="BE5299">
        <f t="shared" si="356"/>
        <v>0</v>
      </c>
      <c r="BF5299" s="6">
        <f t="shared" si="357"/>
        <v>-160</v>
      </c>
      <c r="BG5299" s="7" t="s">
        <v>71</v>
      </c>
      <c r="BH5299" t="e">
        <f>+VLOOKUP(AF5299,Sheet4!A:A,1,FALSE)</f>
        <v>#N/A</v>
      </c>
      <c r="BL5299" s="24">
        <v>160</v>
      </c>
      <c r="BM5299" s="59">
        <f t="shared" si="358"/>
        <v>0</v>
      </c>
      <c r="BN5299" t="s">
        <v>2416</v>
      </c>
    </row>
    <row r="5300" spans="1:67" ht="13" customHeight="1" x14ac:dyDescent="0.3">
      <c r="A5300" s="22">
        <v>46130</v>
      </c>
      <c r="B5300" s="23" t="s">
        <v>84</v>
      </c>
      <c r="F5300" s="23">
        <v>0</v>
      </c>
      <c r="G5300" s="23">
        <v>0</v>
      </c>
      <c r="H5300" s="24">
        <v>0</v>
      </c>
      <c r="I5300" s="6">
        <f t="shared" si="360"/>
        <v>0</v>
      </c>
      <c r="J5300" s="24"/>
      <c r="K5300" s="24"/>
      <c r="Q5300" s="23" t="s">
        <v>85</v>
      </c>
      <c r="U5300" s="23" t="s">
        <v>2419</v>
      </c>
      <c r="V5300" s="23" t="s">
        <v>2420</v>
      </c>
      <c r="W5300" s="23" t="s">
        <v>144</v>
      </c>
      <c r="X5300" s="23" t="s">
        <v>2410</v>
      </c>
      <c r="Z5300" s="23" t="s">
        <v>2421</v>
      </c>
      <c r="AG5300" s="23">
        <v>847244778</v>
      </c>
      <c r="AH5300" s="23" t="s">
        <v>2412</v>
      </c>
      <c r="AI5300" s="23">
        <v>861948841</v>
      </c>
      <c r="BA5300" s="24">
        <v>0</v>
      </c>
      <c r="BE5300">
        <f t="shared" si="356"/>
        <v>0</v>
      </c>
      <c r="BF5300" s="6">
        <f t="shared" si="357"/>
        <v>0</v>
      </c>
      <c r="BG5300" s="7" t="s">
        <v>71</v>
      </c>
      <c r="BH5300" t="e">
        <f>+VLOOKUP(AF5300,Sheet4!A:A,1,FALSE)</f>
        <v>#N/A</v>
      </c>
      <c r="BL5300" s="24">
        <v>0</v>
      </c>
      <c r="BM5300" s="59">
        <f t="shared" si="358"/>
        <v>0</v>
      </c>
      <c r="BN5300" t="s">
        <v>2419</v>
      </c>
    </row>
    <row r="5301" spans="1:67" ht="13" customHeight="1" x14ac:dyDescent="0.3">
      <c r="A5301" s="22">
        <v>46130</v>
      </c>
      <c r="B5301" s="23" t="s">
        <v>74</v>
      </c>
      <c r="F5301" s="23">
        <v>0</v>
      </c>
      <c r="G5301" s="23">
        <v>0</v>
      </c>
      <c r="H5301" s="24">
        <v>13</v>
      </c>
      <c r="I5301" s="6">
        <f t="shared" si="360"/>
        <v>13</v>
      </c>
      <c r="J5301" s="24"/>
      <c r="K5301" s="24"/>
      <c r="Q5301" s="23" t="s">
        <v>75</v>
      </c>
      <c r="U5301" s="23" t="s">
        <v>2419</v>
      </c>
      <c r="V5301" s="23" t="s">
        <v>2420</v>
      </c>
      <c r="W5301" s="23" t="s">
        <v>144</v>
      </c>
      <c r="X5301" s="23" t="s">
        <v>2410</v>
      </c>
      <c r="Z5301" s="23" t="s">
        <v>2421</v>
      </c>
      <c r="AG5301" s="23">
        <v>847244778</v>
      </c>
      <c r="AH5301" s="23" t="s">
        <v>2412</v>
      </c>
      <c r="AI5301" s="23">
        <v>861948841</v>
      </c>
      <c r="BA5301" s="24">
        <v>13</v>
      </c>
      <c r="BE5301">
        <f t="shared" si="356"/>
        <v>0</v>
      </c>
      <c r="BF5301" s="6">
        <f t="shared" si="357"/>
        <v>-13</v>
      </c>
      <c r="BG5301" s="7" t="s">
        <v>71</v>
      </c>
      <c r="BH5301" t="e">
        <f>+VLOOKUP(AF5301,Sheet4!A:A,1,FALSE)</f>
        <v>#N/A</v>
      </c>
      <c r="BL5301" s="24">
        <v>13</v>
      </c>
      <c r="BM5301" s="59">
        <f t="shared" si="358"/>
        <v>0</v>
      </c>
      <c r="BN5301" t="s">
        <v>2419</v>
      </c>
    </row>
    <row r="5302" spans="1:67" ht="13" customHeight="1" x14ac:dyDescent="0.3">
      <c r="A5302" s="22">
        <v>46130</v>
      </c>
      <c r="B5302" s="23" t="s">
        <v>63</v>
      </c>
      <c r="F5302" s="23">
        <v>0</v>
      </c>
      <c r="G5302" s="23">
        <v>0</v>
      </c>
      <c r="H5302" s="24">
        <v>195</v>
      </c>
      <c r="I5302" s="6">
        <f t="shared" si="360"/>
        <v>195</v>
      </c>
      <c r="J5302" s="24"/>
      <c r="K5302" s="24"/>
      <c r="Q5302" s="23" t="s">
        <v>64</v>
      </c>
      <c r="U5302" s="23" t="s">
        <v>2419</v>
      </c>
      <c r="V5302" s="23" t="s">
        <v>2420</v>
      </c>
      <c r="W5302" s="23" t="s">
        <v>144</v>
      </c>
      <c r="X5302" s="23" t="s">
        <v>2410</v>
      </c>
      <c r="Z5302" s="23" t="s">
        <v>2421</v>
      </c>
      <c r="AG5302" s="23">
        <v>847244778</v>
      </c>
      <c r="AH5302" s="23" t="s">
        <v>2412</v>
      </c>
      <c r="AI5302" s="23">
        <v>861948841</v>
      </c>
      <c r="BA5302" s="24">
        <v>195</v>
      </c>
      <c r="BE5302">
        <f t="shared" si="356"/>
        <v>0</v>
      </c>
      <c r="BF5302" s="6">
        <f t="shared" si="357"/>
        <v>-195</v>
      </c>
      <c r="BG5302" s="7" t="s">
        <v>71</v>
      </c>
      <c r="BH5302" t="e">
        <f>+VLOOKUP(AF5302,Sheet4!A:A,1,FALSE)</f>
        <v>#N/A</v>
      </c>
      <c r="BL5302" s="24">
        <v>195</v>
      </c>
      <c r="BM5302" s="59">
        <f t="shared" si="358"/>
        <v>0</v>
      </c>
      <c r="BN5302" t="s">
        <v>2419</v>
      </c>
      <c r="BO5302" t="s">
        <v>73</v>
      </c>
    </row>
    <row r="5303" spans="1:67" ht="13" customHeight="1" x14ac:dyDescent="0.3">
      <c r="A5303" s="22">
        <v>46130</v>
      </c>
      <c r="B5303" s="23" t="s">
        <v>78</v>
      </c>
      <c r="F5303" s="23">
        <v>0</v>
      </c>
      <c r="G5303" s="23">
        <v>0</v>
      </c>
      <c r="H5303" s="24">
        <v>13</v>
      </c>
      <c r="I5303" s="6">
        <f t="shared" si="360"/>
        <v>13</v>
      </c>
      <c r="J5303" s="24"/>
      <c r="K5303" s="24"/>
      <c r="Q5303" s="23" t="s">
        <v>79</v>
      </c>
      <c r="U5303" s="23" t="s">
        <v>2419</v>
      </c>
      <c r="V5303" s="23" t="s">
        <v>2420</v>
      </c>
      <c r="W5303" s="23" t="s">
        <v>144</v>
      </c>
      <c r="X5303" s="23" t="s">
        <v>2410</v>
      </c>
      <c r="Z5303" s="23" t="s">
        <v>2421</v>
      </c>
      <c r="AG5303" s="23">
        <v>847244778</v>
      </c>
      <c r="AH5303" s="23" t="s">
        <v>2412</v>
      </c>
      <c r="AI5303" s="23">
        <v>861948841</v>
      </c>
      <c r="BA5303" s="24">
        <v>13</v>
      </c>
      <c r="BE5303">
        <f t="shared" si="356"/>
        <v>0</v>
      </c>
      <c r="BF5303" s="6">
        <f t="shared" si="357"/>
        <v>-13</v>
      </c>
      <c r="BG5303" s="7" t="s">
        <v>71</v>
      </c>
      <c r="BH5303" t="e">
        <f>+VLOOKUP(AF5303,Sheet4!A:A,1,FALSE)</f>
        <v>#N/A</v>
      </c>
      <c r="BL5303" s="24">
        <v>13</v>
      </c>
      <c r="BM5303" s="59">
        <f t="shared" si="358"/>
        <v>0</v>
      </c>
      <c r="BN5303" t="s">
        <v>2419</v>
      </c>
    </row>
    <row r="5304" spans="1:67" ht="13" customHeight="1" x14ac:dyDescent="0.3">
      <c r="A5304" s="22">
        <v>46130</v>
      </c>
      <c r="B5304" s="23" t="s">
        <v>82</v>
      </c>
      <c r="F5304" s="23">
        <v>0</v>
      </c>
      <c r="G5304" s="23">
        <v>0</v>
      </c>
      <c r="H5304" s="24">
        <v>0</v>
      </c>
      <c r="I5304" s="6">
        <f t="shared" si="360"/>
        <v>0</v>
      </c>
      <c r="J5304" s="24"/>
      <c r="K5304" s="24"/>
      <c r="Q5304" s="23" t="s">
        <v>83</v>
      </c>
      <c r="U5304" s="23" t="s">
        <v>2419</v>
      </c>
      <c r="V5304" s="23" t="s">
        <v>2420</v>
      </c>
      <c r="W5304" s="23" t="s">
        <v>144</v>
      </c>
      <c r="X5304" s="23" t="s">
        <v>2410</v>
      </c>
      <c r="Z5304" s="23" t="s">
        <v>2421</v>
      </c>
      <c r="AG5304" s="23">
        <v>847244778</v>
      </c>
      <c r="AH5304" s="23" t="s">
        <v>2412</v>
      </c>
      <c r="AI5304" s="23">
        <v>861948841</v>
      </c>
      <c r="BA5304" s="24">
        <v>0</v>
      </c>
      <c r="BE5304">
        <f t="shared" si="356"/>
        <v>0</v>
      </c>
      <c r="BF5304" s="6">
        <f t="shared" si="357"/>
        <v>0</v>
      </c>
      <c r="BG5304" s="7" t="s">
        <v>71</v>
      </c>
      <c r="BH5304" t="e">
        <f>+VLOOKUP(AF5304,Sheet4!A:A,1,FALSE)</f>
        <v>#N/A</v>
      </c>
      <c r="BL5304" s="24">
        <v>0</v>
      </c>
      <c r="BM5304" s="59">
        <f t="shared" si="358"/>
        <v>0</v>
      </c>
      <c r="BN5304" t="s">
        <v>2419</v>
      </c>
    </row>
    <row r="5305" spans="1:67" ht="13" customHeight="1" x14ac:dyDescent="0.3">
      <c r="A5305" s="22">
        <v>46130</v>
      </c>
      <c r="B5305" s="23" t="s">
        <v>80</v>
      </c>
      <c r="F5305" s="23">
        <v>0</v>
      </c>
      <c r="G5305" s="23">
        <v>0</v>
      </c>
      <c r="H5305" s="24">
        <v>162.5</v>
      </c>
      <c r="I5305" s="6">
        <f t="shared" si="360"/>
        <v>162.5</v>
      </c>
      <c r="J5305" s="24"/>
      <c r="K5305" s="24"/>
      <c r="Q5305" s="23" t="s">
        <v>81</v>
      </c>
      <c r="U5305" s="23" t="s">
        <v>2419</v>
      </c>
      <c r="V5305" s="23" t="s">
        <v>2420</v>
      </c>
      <c r="W5305" s="23" t="s">
        <v>144</v>
      </c>
      <c r="X5305" s="23" t="s">
        <v>2410</v>
      </c>
      <c r="Z5305" s="23" t="s">
        <v>2421</v>
      </c>
      <c r="AG5305" s="23">
        <v>847244778</v>
      </c>
      <c r="AH5305" s="23" t="s">
        <v>2412</v>
      </c>
      <c r="AI5305" s="23">
        <v>861948841</v>
      </c>
      <c r="BA5305" s="24">
        <v>162.5</v>
      </c>
      <c r="BE5305">
        <f t="shared" si="356"/>
        <v>0</v>
      </c>
      <c r="BF5305" s="6">
        <f t="shared" si="357"/>
        <v>-162.5</v>
      </c>
      <c r="BG5305" s="7" t="s">
        <v>71</v>
      </c>
      <c r="BH5305" t="e">
        <f>+VLOOKUP(AF5305,Sheet4!A:A,1,FALSE)</f>
        <v>#N/A</v>
      </c>
      <c r="BL5305" s="24">
        <v>162.5</v>
      </c>
      <c r="BM5305" s="59">
        <f t="shared" si="358"/>
        <v>0</v>
      </c>
      <c r="BN5305" t="s">
        <v>2419</v>
      </c>
    </row>
    <row r="5306" spans="1:67" ht="13" customHeight="1" x14ac:dyDescent="0.3">
      <c r="A5306" s="22">
        <v>46130</v>
      </c>
      <c r="B5306" s="23" t="s">
        <v>76</v>
      </c>
      <c r="F5306" s="23">
        <v>0</v>
      </c>
      <c r="G5306" s="23">
        <v>0</v>
      </c>
      <c r="H5306" s="24">
        <v>260</v>
      </c>
      <c r="I5306" s="6">
        <f t="shared" si="360"/>
        <v>260</v>
      </c>
      <c r="J5306" s="24"/>
      <c r="K5306" s="24"/>
      <c r="Q5306" s="23" t="s">
        <v>77</v>
      </c>
      <c r="U5306" s="23" t="s">
        <v>2419</v>
      </c>
      <c r="V5306" s="23" t="s">
        <v>2420</v>
      </c>
      <c r="W5306" s="23" t="s">
        <v>144</v>
      </c>
      <c r="X5306" s="23" t="s">
        <v>2410</v>
      </c>
      <c r="Z5306" s="23" t="s">
        <v>2421</v>
      </c>
      <c r="AG5306" s="23">
        <v>847244778</v>
      </c>
      <c r="AH5306" s="23" t="s">
        <v>2412</v>
      </c>
      <c r="AI5306" s="23">
        <v>861948841</v>
      </c>
      <c r="BA5306" s="24">
        <v>260</v>
      </c>
      <c r="BE5306">
        <f t="shared" si="356"/>
        <v>0</v>
      </c>
      <c r="BF5306" s="6">
        <f t="shared" si="357"/>
        <v>-260</v>
      </c>
      <c r="BG5306" s="7" t="s">
        <v>71</v>
      </c>
      <c r="BH5306" t="e">
        <f>+VLOOKUP(AF5306,Sheet4!A:A,1,FALSE)</f>
        <v>#N/A</v>
      </c>
      <c r="BL5306" s="24">
        <v>260</v>
      </c>
      <c r="BM5306" s="59">
        <f t="shared" si="358"/>
        <v>0</v>
      </c>
      <c r="BN5306" t="s">
        <v>2419</v>
      </c>
    </row>
    <row r="5307" spans="1:67" ht="13" customHeight="1" x14ac:dyDescent="0.3">
      <c r="A5307" s="22">
        <v>46130</v>
      </c>
      <c r="B5307" s="23" t="s">
        <v>84</v>
      </c>
      <c r="F5307" s="23">
        <v>0</v>
      </c>
      <c r="G5307" s="23">
        <v>0</v>
      </c>
      <c r="H5307" s="24">
        <v>0</v>
      </c>
      <c r="I5307" s="6">
        <f t="shared" si="360"/>
        <v>0</v>
      </c>
      <c r="J5307" s="24"/>
      <c r="K5307" s="24"/>
      <c r="Q5307" s="23" t="s">
        <v>85</v>
      </c>
      <c r="U5307" s="23" t="s">
        <v>2422</v>
      </c>
      <c r="V5307" s="23" t="s">
        <v>2423</v>
      </c>
      <c r="W5307" s="23" t="s">
        <v>144</v>
      </c>
      <c r="X5307" s="23" t="s">
        <v>2410</v>
      </c>
      <c r="Z5307" s="23" t="s">
        <v>2421</v>
      </c>
      <c r="AG5307" s="23">
        <v>873392617</v>
      </c>
      <c r="AH5307" s="23" t="s">
        <v>2412</v>
      </c>
      <c r="AI5307" s="23">
        <v>861948841</v>
      </c>
      <c r="BA5307" s="24">
        <v>0</v>
      </c>
      <c r="BE5307">
        <f t="shared" si="356"/>
        <v>0</v>
      </c>
      <c r="BF5307" s="6">
        <f t="shared" si="357"/>
        <v>0</v>
      </c>
      <c r="BG5307" s="7" t="s">
        <v>71</v>
      </c>
      <c r="BH5307" t="e">
        <f>+VLOOKUP(AF5307,Sheet4!A:A,1,FALSE)</f>
        <v>#N/A</v>
      </c>
      <c r="BL5307" s="24">
        <v>0</v>
      </c>
      <c r="BM5307" s="59">
        <f t="shared" si="358"/>
        <v>0</v>
      </c>
      <c r="BN5307" t="s">
        <v>2422</v>
      </c>
    </row>
    <row r="5308" spans="1:67" ht="13" customHeight="1" x14ac:dyDescent="0.3">
      <c r="A5308" s="22">
        <v>46130</v>
      </c>
      <c r="B5308" s="23" t="s">
        <v>74</v>
      </c>
      <c r="F5308" s="23">
        <v>0</v>
      </c>
      <c r="G5308" s="23">
        <v>0</v>
      </c>
      <c r="H5308" s="24">
        <v>19</v>
      </c>
      <c r="I5308" s="6">
        <f t="shared" si="360"/>
        <v>19</v>
      </c>
      <c r="J5308" s="24"/>
      <c r="K5308" s="24"/>
      <c r="Q5308" s="23" t="s">
        <v>75</v>
      </c>
      <c r="U5308" s="23" t="s">
        <v>2422</v>
      </c>
      <c r="V5308" s="23" t="s">
        <v>2423</v>
      </c>
      <c r="W5308" s="23" t="s">
        <v>144</v>
      </c>
      <c r="X5308" s="23" t="s">
        <v>2410</v>
      </c>
      <c r="Z5308" s="23" t="s">
        <v>2421</v>
      </c>
      <c r="AG5308" s="23">
        <v>873392617</v>
      </c>
      <c r="AH5308" s="23" t="s">
        <v>2412</v>
      </c>
      <c r="AI5308" s="23">
        <v>861948841</v>
      </c>
      <c r="BA5308" s="24">
        <v>19</v>
      </c>
      <c r="BE5308">
        <f t="shared" si="356"/>
        <v>0</v>
      </c>
      <c r="BF5308" s="6">
        <f t="shared" si="357"/>
        <v>-19</v>
      </c>
      <c r="BG5308" s="7" t="s">
        <v>71</v>
      </c>
      <c r="BH5308" t="e">
        <f>+VLOOKUP(AF5308,Sheet4!A:A,1,FALSE)</f>
        <v>#N/A</v>
      </c>
      <c r="BL5308" s="24">
        <v>19</v>
      </c>
      <c r="BM5308" s="59">
        <f t="shared" si="358"/>
        <v>0</v>
      </c>
      <c r="BN5308" t="s">
        <v>2422</v>
      </c>
    </row>
    <row r="5309" spans="1:67" ht="13" customHeight="1" x14ac:dyDescent="0.3">
      <c r="A5309" s="22">
        <v>46130</v>
      </c>
      <c r="B5309" s="23" t="s">
        <v>63</v>
      </c>
      <c r="F5309" s="23">
        <v>0</v>
      </c>
      <c r="G5309" s="23">
        <v>0</v>
      </c>
      <c r="H5309" s="24">
        <v>285</v>
      </c>
      <c r="I5309" s="6">
        <f t="shared" si="360"/>
        <v>285</v>
      </c>
      <c r="J5309" s="24"/>
      <c r="K5309" s="24"/>
      <c r="Q5309" s="23" t="s">
        <v>64</v>
      </c>
      <c r="U5309" s="23" t="s">
        <v>2422</v>
      </c>
      <c r="V5309" s="23" t="s">
        <v>2423</v>
      </c>
      <c r="W5309" s="23" t="s">
        <v>144</v>
      </c>
      <c r="X5309" s="23" t="s">
        <v>2410</v>
      </c>
      <c r="Z5309" s="23" t="s">
        <v>2421</v>
      </c>
      <c r="AG5309" s="23">
        <v>873392617</v>
      </c>
      <c r="AH5309" s="23" t="s">
        <v>2412</v>
      </c>
      <c r="AI5309" s="23">
        <v>861948841</v>
      </c>
      <c r="BA5309" s="24">
        <v>285</v>
      </c>
      <c r="BE5309">
        <f t="shared" si="356"/>
        <v>0</v>
      </c>
      <c r="BF5309" s="6">
        <f t="shared" si="357"/>
        <v>-285</v>
      </c>
      <c r="BG5309" s="7" t="s">
        <v>71</v>
      </c>
      <c r="BH5309" t="e">
        <f>+VLOOKUP(AF5309,Sheet4!A:A,1,FALSE)</f>
        <v>#N/A</v>
      </c>
      <c r="BL5309" s="24">
        <v>285</v>
      </c>
      <c r="BM5309" s="59">
        <f t="shared" si="358"/>
        <v>0</v>
      </c>
      <c r="BN5309" t="s">
        <v>2422</v>
      </c>
      <c r="BO5309" t="s">
        <v>73</v>
      </c>
    </row>
    <row r="5310" spans="1:67" ht="13" customHeight="1" x14ac:dyDescent="0.3">
      <c r="A5310" s="22">
        <v>46130</v>
      </c>
      <c r="B5310" s="23" t="s">
        <v>78</v>
      </c>
      <c r="F5310" s="23">
        <v>0</v>
      </c>
      <c r="G5310" s="23">
        <v>0</v>
      </c>
      <c r="H5310" s="24">
        <v>19</v>
      </c>
      <c r="I5310" s="6">
        <f t="shared" si="360"/>
        <v>19</v>
      </c>
      <c r="J5310" s="24"/>
      <c r="K5310" s="24"/>
      <c r="Q5310" s="23" t="s">
        <v>79</v>
      </c>
      <c r="U5310" s="23" t="s">
        <v>2422</v>
      </c>
      <c r="V5310" s="23" t="s">
        <v>2423</v>
      </c>
      <c r="W5310" s="23" t="s">
        <v>144</v>
      </c>
      <c r="X5310" s="23" t="s">
        <v>2410</v>
      </c>
      <c r="Z5310" s="23" t="s">
        <v>2421</v>
      </c>
      <c r="AG5310" s="23">
        <v>873392617</v>
      </c>
      <c r="AH5310" s="23" t="s">
        <v>2412</v>
      </c>
      <c r="AI5310" s="23">
        <v>861948841</v>
      </c>
      <c r="BA5310" s="24">
        <v>19</v>
      </c>
      <c r="BE5310">
        <f t="shared" si="356"/>
        <v>0</v>
      </c>
      <c r="BF5310" s="6">
        <f t="shared" si="357"/>
        <v>-19</v>
      </c>
      <c r="BG5310" s="7" t="s">
        <v>71</v>
      </c>
      <c r="BH5310" t="e">
        <f>+VLOOKUP(AF5310,Sheet4!A:A,1,FALSE)</f>
        <v>#N/A</v>
      </c>
      <c r="BL5310" s="24">
        <v>19</v>
      </c>
      <c r="BM5310" s="59">
        <f t="shared" si="358"/>
        <v>0</v>
      </c>
      <c r="BN5310" t="s">
        <v>2422</v>
      </c>
    </row>
    <row r="5311" spans="1:67" ht="13" customHeight="1" x14ac:dyDescent="0.3">
      <c r="A5311" s="22">
        <v>46130</v>
      </c>
      <c r="B5311" s="23" t="s">
        <v>82</v>
      </c>
      <c r="F5311" s="23">
        <v>0</v>
      </c>
      <c r="G5311" s="23">
        <v>0</v>
      </c>
      <c r="H5311" s="24">
        <v>0</v>
      </c>
      <c r="I5311" s="6">
        <f t="shared" si="360"/>
        <v>0</v>
      </c>
      <c r="J5311" s="24"/>
      <c r="K5311" s="24"/>
      <c r="Q5311" s="23" t="s">
        <v>83</v>
      </c>
      <c r="U5311" s="23" t="s">
        <v>2422</v>
      </c>
      <c r="V5311" s="23" t="s">
        <v>2423</v>
      </c>
      <c r="W5311" s="23" t="s">
        <v>144</v>
      </c>
      <c r="X5311" s="23" t="s">
        <v>2410</v>
      </c>
      <c r="Z5311" s="23" t="s">
        <v>2421</v>
      </c>
      <c r="AG5311" s="23">
        <v>873392617</v>
      </c>
      <c r="AH5311" s="23" t="s">
        <v>2412</v>
      </c>
      <c r="AI5311" s="23">
        <v>861948841</v>
      </c>
      <c r="BA5311" s="24">
        <v>0</v>
      </c>
      <c r="BE5311">
        <f t="shared" si="356"/>
        <v>0</v>
      </c>
      <c r="BF5311" s="6">
        <f t="shared" si="357"/>
        <v>0</v>
      </c>
      <c r="BG5311" s="7" t="s">
        <v>71</v>
      </c>
      <c r="BH5311" t="e">
        <f>+VLOOKUP(AF5311,Sheet4!A:A,1,FALSE)</f>
        <v>#N/A</v>
      </c>
      <c r="BL5311" s="24">
        <v>0</v>
      </c>
      <c r="BM5311" s="59">
        <f t="shared" si="358"/>
        <v>0</v>
      </c>
      <c r="BN5311" t="s">
        <v>2422</v>
      </c>
    </row>
    <row r="5312" spans="1:67" ht="13" customHeight="1" x14ac:dyDescent="0.3">
      <c r="A5312" s="22">
        <v>46130</v>
      </c>
      <c r="B5312" s="23" t="s">
        <v>80</v>
      </c>
      <c r="F5312" s="23">
        <v>0</v>
      </c>
      <c r="G5312" s="23">
        <v>0</v>
      </c>
      <c r="H5312" s="24">
        <v>237.5</v>
      </c>
      <c r="I5312" s="6">
        <f t="shared" si="360"/>
        <v>237.5</v>
      </c>
      <c r="J5312" s="24"/>
      <c r="K5312" s="24"/>
      <c r="Q5312" s="23" t="s">
        <v>81</v>
      </c>
      <c r="U5312" s="23" t="s">
        <v>2422</v>
      </c>
      <c r="V5312" s="23" t="s">
        <v>2423</v>
      </c>
      <c r="W5312" s="23" t="s">
        <v>144</v>
      </c>
      <c r="X5312" s="23" t="s">
        <v>2410</v>
      </c>
      <c r="Z5312" s="23" t="s">
        <v>2421</v>
      </c>
      <c r="AG5312" s="23">
        <v>873392617</v>
      </c>
      <c r="AH5312" s="23" t="s">
        <v>2412</v>
      </c>
      <c r="AI5312" s="23">
        <v>861948841</v>
      </c>
      <c r="BA5312" s="24">
        <v>237.5</v>
      </c>
      <c r="BE5312">
        <f t="shared" si="356"/>
        <v>0</v>
      </c>
      <c r="BF5312" s="6">
        <f t="shared" si="357"/>
        <v>-237.5</v>
      </c>
      <c r="BG5312" s="7" t="s">
        <v>71</v>
      </c>
      <c r="BH5312" t="e">
        <f>+VLOOKUP(AF5312,Sheet4!A:A,1,FALSE)</f>
        <v>#N/A</v>
      </c>
      <c r="BL5312" s="24">
        <v>237.5</v>
      </c>
      <c r="BM5312" s="59">
        <f t="shared" si="358"/>
        <v>0</v>
      </c>
      <c r="BN5312" t="s">
        <v>2422</v>
      </c>
    </row>
    <row r="5313" spans="1:67" ht="13" customHeight="1" x14ac:dyDescent="0.3">
      <c r="A5313" s="22">
        <v>46130</v>
      </c>
      <c r="B5313" s="23" t="s">
        <v>76</v>
      </c>
      <c r="F5313" s="23">
        <v>0</v>
      </c>
      <c r="G5313" s="23">
        <v>0</v>
      </c>
      <c r="H5313" s="24">
        <v>380</v>
      </c>
      <c r="I5313" s="6">
        <f t="shared" si="360"/>
        <v>380</v>
      </c>
      <c r="J5313" s="24"/>
      <c r="K5313" s="24"/>
      <c r="Q5313" s="23" t="s">
        <v>77</v>
      </c>
      <c r="U5313" s="23" t="s">
        <v>2422</v>
      </c>
      <c r="V5313" s="23" t="s">
        <v>2423</v>
      </c>
      <c r="W5313" s="23" t="s">
        <v>144</v>
      </c>
      <c r="X5313" s="23" t="s">
        <v>2410</v>
      </c>
      <c r="Z5313" s="23" t="s">
        <v>2421</v>
      </c>
      <c r="AG5313" s="23">
        <v>873392617</v>
      </c>
      <c r="AH5313" s="23" t="s">
        <v>2412</v>
      </c>
      <c r="AI5313" s="23">
        <v>861948841</v>
      </c>
      <c r="BA5313" s="24">
        <v>380</v>
      </c>
      <c r="BE5313">
        <f t="shared" si="356"/>
        <v>0</v>
      </c>
      <c r="BF5313" s="6">
        <f t="shared" si="357"/>
        <v>-380</v>
      </c>
      <c r="BG5313" s="7" t="s">
        <v>71</v>
      </c>
      <c r="BH5313" t="e">
        <f>+VLOOKUP(AF5313,Sheet4!A:A,1,FALSE)</f>
        <v>#N/A</v>
      </c>
      <c r="BL5313" s="24">
        <v>380</v>
      </c>
      <c r="BM5313" s="59">
        <f t="shared" si="358"/>
        <v>0</v>
      </c>
      <c r="BN5313" t="s">
        <v>2422</v>
      </c>
    </row>
    <row r="5314" spans="1:67" ht="13" customHeight="1" x14ac:dyDescent="0.3">
      <c r="A5314" s="22">
        <v>46130</v>
      </c>
      <c r="B5314" s="23" t="s">
        <v>84</v>
      </c>
      <c r="F5314" s="23">
        <v>0</v>
      </c>
      <c r="G5314" s="23">
        <v>0</v>
      </c>
      <c r="H5314" s="24">
        <v>0</v>
      </c>
      <c r="I5314" s="6">
        <f t="shared" si="360"/>
        <v>0</v>
      </c>
      <c r="J5314" s="24"/>
      <c r="K5314" s="24"/>
      <c r="Q5314" s="23" t="s">
        <v>85</v>
      </c>
      <c r="U5314" s="23" t="s">
        <v>2424</v>
      </c>
      <c r="V5314" s="23" t="s">
        <v>2425</v>
      </c>
      <c r="W5314" s="23" t="s">
        <v>144</v>
      </c>
      <c r="X5314" s="23" t="s">
        <v>2410</v>
      </c>
      <c r="Z5314" s="23" t="s">
        <v>2411</v>
      </c>
      <c r="AG5314" s="23">
        <v>860289921</v>
      </c>
      <c r="AH5314" s="23" t="s">
        <v>2412</v>
      </c>
      <c r="AI5314" s="23">
        <v>861948841</v>
      </c>
      <c r="BA5314" s="24">
        <v>0</v>
      </c>
      <c r="BE5314">
        <f t="shared" ref="BE5314:BE5377" si="362">+BB5314+BC5314</f>
        <v>0</v>
      </c>
      <c r="BF5314" s="6">
        <f t="shared" ref="BF5314:BF5377" si="363">+BE5314-H5314</f>
        <v>0</v>
      </c>
      <c r="BG5314" s="7" t="s">
        <v>71</v>
      </c>
      <c r="BH5314" t="e">
        <f>+VLOOKUP(AF5314,Sheet4!A:A,1,FALSE)</f>
        <v>#N/A</v>
      </c>
      <c r="BL5314" s="24">
        <v>0</v>
      </c>
      <c r="BM5314" s="59">
        <f t="shared" ref="BM5314:BM5377" si="364">+H5314+-BL5314</f>
        <v>0</v>
      </c>
      <c r="BN5314" t="s">
        <v>2424</v>
      </c>
    </row>
    <row r="5315" spans="1:67" ht="13" customHeight="1" x14ac:dyDescent="0.3">
      <c r="A5315" s="22">
        <v>46130</v>
      </c>
      <c r="B5315" s="23" t="s">
        <v>74</v>
      </c>
      <c r="F5315" s="23">
        <v>0</v>
      </c>
      <c r="G5315" s="23">
        <v>0</v>
      </c>
      <c r="H5315" s="24">
        <v>18</v>
      </c>
      <c r="I5315" s="6">
        <f t="shared" si="360"/>
        <v>18</v>
      </c>
      <c r="J5315" s="24"/>
      <c r="K5315" s="24"/>
      <c r="Q5315" s="23" t="s">
        <v>75</v>
      </c>
      <c r="U5315" s="23" t="s">
        <v>2424</v>
      </c>
      <c r="V5315" s="23" t="s">
        <v>2425</v>
      </c>
      <c r="W5315" s="23" t="s">
        <v>144</v>
      </c>
      <c r="X5315" s="23" t="s">
        <v>2410</v>
      </c>
      <c r="Z5315" s="23" t="s">
        <v>2411</v>
      </c>
      <c r="AG5315" s="23">
        <v>860289921</v>
      </c>
      <c r="AH5315" s="23" t="s">
        <v>2412</v>
      </c>
      <c r="AI5315" s="23">
        <v>861948841</v>
      </c>
      <c r="BA5315" s="24">
        <v>18</v>
      </c>
      <c r="BE5315">
        <f t="shared" si="362"/>
        <v>0</v>
      </c>
      <c r="BF5315" s="6">
        <f t="shared" si="363"/>
        <v>-18</v>
      </c>
      <c r="BG5315" s="7" t="s">
        <v>71</v>
      </c>
      <c r="BH5315" t="e">
        <f>+VLOOKUP(AF5315,Sheet4!A:A,1,FALSE)</f>
        <v>#N/A</v>
      </c>
      <c r="BL5315" s="24">
        <v>18</v>
      </c>
      <c r="BM5315" s="59">
        <f t="shared" si="364"/>
        <v>0</v>
      </c>
      <c r="BN5315" t="s">
        <v>2424</v>
      </c>
    </row>
    <row r="5316" spans="1:67" ht="13" customHeight="1" x14ac:dyDescent="0.3">
      <c r="A5316" s="22">
        <v>46130</v>
      </c>
      <c r="B5316" s="23" t="s">
        <v>63</v>
      </c>
      <c r="F5316" s="23">
        <v>0</v>
      </c>
      <c r="G5316" s="23">
        <v>0</v>
      </c>
      <c r="H5316" s="24">
        <v>270</v>
      </c>
      <c r="I5316" s="6">
        <f t="shared" si="360"/>
        <v>270</v>
      </c>
      <c r="J5316" s="24"/>
      <c r="K5316" s="24"/>
      <c r="Q5316" s="23" t="s">
        <v>64</v>
      </c>
      <c r="U5316" s="23" t="s">
        <v>2424</v>
      </c>
      <c r="V5316" s="23" t="s">
        <v>2425</v>
      </c>
      <c r="W5316" s="23" t="s">
        <v>144</v>
      </c>
      <c r="X5316" s="23" t="s">
        <v>2410</v>
      </c>
      <c r="Z5316" s="23" t="s">
        <v>2411</v>
      </c>
      <c r="AG5316" s="23">
        <v>860289921</v>
      </c>
      <c r="AH5316" s="23" t="s">
        <v>2412</v>
      </c>
      <c r="AI5316" s="23">
        <v>861948841</v>
      </c>
      <c r="BA5316" s="24">
        <v>270</v>
      </c>
      <c r="BE5316">
        <f t="shared" si="362"/>
        <v>0</v>
      </c>
      <c r="BF5316" s="6">
        <f t="shared" si="363"/>
        <v>-270</v>
      </c>
      <c r="BG5316" s="7" t="s">
        <v>71</v>
      </c>
      <c r="BH5316" t="e">
        <f>+VLOOKUP(AF5316,Sheet4!A:A,1,FALSE)</f>
        <v>#N/A</v>
      </c>
      <c r="BL5316" s="24">
        <v>270</v>
      </c>
      <c r="BM5316" s="59">
        <f t="shared" si="364"/>
        <v>0</v>
      </c>
      <c r="BN5316" t="s">
        <v>2424</v>
      </c>
      <c r="BO5316" t="s">
        <v>73</v>
      </c>
    </row>
    <row r="5317" spans="1:67" ht="13" customHeight="1" x14ac:dyDescent="0.3">
      <c r="A5317" s="22">
        <v>46130</v>
      </c>
      <c r="B5317" s="23" t="s">
        <v>78</v>
      </c>
      <c r="F5317" s="23">
        <v>0</v>
      </c>
      <c r="G5317" s="23">
        <v>0</v>
      </c>
      <c r="H5317" s="24">
        <v>18</v>
      </c>
      <c r="I5317" s="6">
        <f t="shared" si="360"/>
        <v>18</v>
      </c>
      <c r="J5317" s="24"/>
      <c r="K5317" s="24"/>
      <c r="Q5317" s="23" t="s">
        <v>79</v>
      </c>
      <c r="U5317" s="23" t="s">
        <v>2424</v>
      </c>
      <c r="V5317" s="23" t="s">
        <v>2425</v>
      </c>
      <c r="W5317" s="23" t="s">
        <v>144</v>
      </c>
      <c r="X5317" s="23" t="s">
        <v>2410</v>
      </c>
      <c r="Z5317" s="23" t="s">
        <v>2411</v>
      </c>
      <c r="AG5317" s="23">
        <v>860289921</v>
      </c>
      <c r="AH5317" s="23" t="s">
        <v>2412</v>
      </c>
      <c r="AI5317" s="23">
        <v>861948841</v>
      </c>
      <c r="BA5317" s="24">
        <v>18</v>
      </c>
      <c r="BE5317">
        <f t="shared" si="362"/>
        <v>0</v>
      </c>
      <c r="BF5317" s="6">
        <f t="shared" si="363"/>
        <v>-18</v>
      </c>
      <c r="BG5317" s="7" t="s">
        <v>71</v>
      </c>
      <c r="BH5317" t="e">
        <f>+VLOOKUP(AF5317,Sheet4!A:A,1,FALSE)</f>
        <v>#N/A</v>
      </c>
      <c r="BL5317" s="24">
        <v>18</v>
      </c>
      <c r="BM5317" s="59">
        <f t="shared" si="364"/>
        <v>0</v>
      </c>
      <c r="BN5317" t="s">
        <v>2424</v>
      </c>
    </row>
    <row r="5318" spans="1:67" ht="13" customHeight="1" x14ac:dyDescent="0.3">
      <c r="A5318" s="22">
        <v>46130</v>
      </c>
      <c r="B5318" s="23" t="s">
        <v>82</v>
      </c>
      <c r="F5318" s="23">
        <v>0</v>
      </c>
      <c r="G5318" s="23">
        <v>0</v>
      </c>
      <c r="H5318" s="24">
        <v>0</v>
      </c>
      <c r="I5318" s="6">
        <f t="shared" si="360"/>
        <v>0</v>
      </c>
      <c r="J5318" s="24"/>
      <c r="K5318" s="24"/>
      <c r="Q5318" s="23" t="s">
        <v>83</v>
      </c>
      <c r="U5318" s="23" t="s">
        <v>2424</v>
      </c>
      <c r="V5318" s="23" t="s">
        <v>2425</v>
      </c>
      <c r="W5318" s="23" t="s">
        <v>144</v>
      </c>
      <c r="X5318" s="23" t="s">
        <v>2410</v>
      </c>
      <c r="Z5318" s="23" t="s">
        <v>2411</v>
      </c>
      <c r="AG5318" s="23">
        <v>860289921</v>
      </c>
      <c r="AH5318" s="23" t="s">
        <v>2412</v>
      </c>
      <c r="AI5318" s="23">
        <v>861948841</v>
      </c>
      <c r="BA5318" s="24">
        <v>0</v>
      </c>
      <c r="BE5318">
        <f t="shared" si="362"/>
        <v>0</v>
      </c>
      <c r="BF5318" s="6">
        <f t="shared" si="363"/>
        <v>0</v>
      </c>
      <c r="BG5318" s="7" t="s">
        <v>71</v>
      </c>
      <c r="BH5318" t="e">
        <f>+VLOOKUP(AF5318,Sheet4!A:A,1,FALSE)</f>
        <v>#N/A</v>
      </c>
      <c r="BL5318" s="24">
        <v>0</v>
      </c>
      <c r="BM5318" s="59">
        <f t="shared" si="364"/>
        <v>0</v>
      </c>
      <c r="BN5318" t="s">
        <v>2424</v>
      </c>
    </row>
    <row r="5319" spans="1:67" ht="13" customHeight="1" x14ac:dyDescent="0.3">
      <c r="A5319" s="22">
        <v>46130</v>
      </c>
      <c r="B5319" s="23" t="s">
        <v>80</v>
      </c>
      <c r="F5319" s="23">
        <v>0</v>
      </c>
      <c r="G5319" s="23">
        <v>0</v>
      </c>
      <c r="H5319" s="24">
        <v>225</v>
      </c>
      <c r="I5319" s="6">
        <f t="shared" si="360"/>
        <v>225</v>
      </c>
      <c r="J5319" s="24"/>
      <c r="K5319" s="24"/>
      <c r="Q5319" s="23" t="s">
        <v>81</v>
      </c>
      <c r="U5319" s="23" t="s">
        <v>2424</v>
      </c>
      <c r="V5319" s="23" t="s">
        <v>2425</v>
      </c>
      <c r="W5319" s="23" t="s">
        <v>144</v>
      </c>
      <c r="X5319" s="23" t="s">
        <v>2410</v>
      </c>
      <c r="Z5319" s="23" t="s">
        <v>2411</v>
      </c>
      <c r="AG5319" s="23">
        <v>860289921</v>
      </c>
      <c r="AH5319" s="23" t="s">
        <v>2412</v>
      </c>
      <c r="AI5319" s="23">
        <v>861948841</v>
      </c>
      <c r="BA5319" s="24">
        <v>225</v>
      </c>
      <c r="BE5319">
        <f t="shared" si="362"/>
        <v>0</v>
      </c>
      <c r="BF5319" s="6">
        <f t="shared" si="363"/>
        <v>-225</v>
      </c>
      <c r="BG5319" s="7" t="s">
        <v>71</v>
      </c>
      <c r="BH5319" t="e">
        <f>+VLOOKUP(AF5319,Sheet4!A:A,1,FALSE)</f>
        <v>#N/A</v>
      </c>
      <c r="BL5319" s="24">
        <v>225</v>
      </c>
      <c r="BM5319" s="59">
        <f t="shared" si="364"/>
        <v>0</v>
      </c>
      <c r="BN5319" t="s">
        <v>2424</v>
      </c>
    </row>
    <row r="5320" spans="1:67" ht="13" customHeight="1" x14ac:dyDescent="0.3">
      <c r="A5320" s="22">
        <v>46130</v>
      </c>
      <c r="B5320" s="23" t="s">
        <v>76</v>
      </c>
      <c r="F5320" s="23">
        <v>0</v>
      </c>
      <c r="G5320" s="23">
        <v>0</v>
      </c>
      <c r="H5320" s="24">
        <v>360</v>
      </c>
      <c r="I5320" s="6">
        <f t="shared" si="360"/>
        <v>360</v>
      </c>
      <c r="J5320" s="24"/>
      <c r="K5320" s="24"/>
      <c r="Q5320" s="23" t="s">
        <v>77</v>
      </c>
      <c r="U5320" s="23" t="s">
        <v>2424</v>
      </c>
      <c r="V5320" s="23" t="s">
        <v>2425</v>
      </c>
      <c r="W5320" s="23" t="s">
        <v>144</v>
      </c>
      <c r="X5320" s="23" t="s">
        <v>2410</v>
      </c>
      <c r="Z5320" s="23" t="s">
        <v>2411</v>
      </c>
      <c r="AG5320" s="23">
        <v>860289921</v>
      </c>
      <c r="AH5320" s="23" t="s">
        <v>2412</v>
      </c>
      <c r="AI5320" s="23">
        <v>861948841</v>
      </c>
      <c r="BA5320" s="24">
        <v>360</v>
      </c>
      <c r="BE5320">
        <f t="shared" si="362"/>
        <v>0</v>
      </c>
      <c r="BF5320" s="6">
        <f t="shared" si="363"/>
        <v>-360</v>
      </c>
      <c r="BG5320" s="7" t="s">
        <v>71</v>
      </c>
      <c r="BH5320" t="e">
        <f>+VLOOKUP(AF5320,Sheet4!A:A,1,FALSE)</f>
        <v>#N/A</v>
      </c>
      <c r="BL5320" s="24">
        <v>360</v>
      </c>
      <c r="BM5320" s="59">
        <f t="shared" si="364"/>
        <v>0</v>
      </c>
      <c r="BN5320" t="s">
        <v>2424</v>
      </c>
    </row>
    <row r="5321" spans="1:67" ht="13" customHeight="1" x14ac:dyDescent="0.3">
      <c r="A5321" s="22">
        <v>46130</v>
      </c>
      <c r="B5321" s="23" t="s">
        <v>84</v>
      </c>
      <c r="F5321" s="23">
        <v>0</v>
      </c>
      <c r="G5321" s="23">
        <v>0</v>
      </c>
      <c r="H5321" s="24">
        <v>0</v>
      </c>
      <c r="I5321" s="6">
        <f t="shared" ref="I5321:I5384" si="365">H5321-G5321</f>
        <v>0</v>
      </c>
      <c r="J5321" s="24"/>
      <c r="K5321" s="24"/>
      <c r="Q5321" s="23" t="s">
        <v>85</v>
      </c>
      <c r="U5321" s="23" t="s">
        <v>2426</v>
      </c>
      <c r="V5321" s="23" t="s">
        <v>2427</v>
      </c>
      <c r="W5321" s="23" t="s">
        <v>144</v>
      </c>
      <c r="X5321" s="23" t="s">
        <v>2410</v>
      </c>
      <c r="Z5321" s="23" t="s">
        <v>2428</v>
      </c>
      <c r="AG5321" s="23">
        <v>872763746</v>
      </c>
      <c r="AH5321" s="23" t="s">
        <v>2412</v>
      </c>
      <c r="AI5321" s="23">
        <v>861948841</v>
      </c>
      <c r="BA5321" s="24">
        <v>0</v>
      </c>
      <c r="BE5321">
        <f t="shared" si="362"/>
        <v>0</v>
      </c>
      <c r="BF5321" s="6">
        <f t="shared" si="363"/>
        <v>0</v>
      </c>
      <c r="BG5321" s="7" t="s">
        <v>71</v>
      </c>
      <c r="BH5321" t="e">
        <f>+VLOOKUP(AF5321,Sheet4!A:A,1,FALSE)</f>
        <v>#N/A</v>
      </c>
      <c r="BL5321" s="24">
        <v>0</v>
      </c>
      <c r="BM5321" s="59">
        <f t="shared" si="364"/>
        <v>0</v>
      </c>
      <c r="BN5321" t="s">
        <v>2426</v>
      </c>
    </row>
    <row r="5322" spans="1:67" ht="13" customHeight="1" x14ac:dyDescent="0.3">
      <c r="A5322" s="22">
        <v>46130</v>
      </c>
      <c r="B5322" s="23" t="s">
        <v>74</v>
      </c>
      <c r="F5322" s="23">
        <v>0</v>
      </c>
      <c r="G5322" s="23">
        <v>0</v>
      </c>
      <c r="H5322" s="24">
        <v>32</v>
      </c>
      <c r="I5322" s="6">
        <f t="shared" si="365"/>
        <v>32</v>
      </c>
      <c r="J5322" s="24"/>
      <c r="K5322" s="24"/>
      <c r="Q5322" s="23" t="s">
        <v>75</v>
      </c>
      <c r="U5322" s="23" t="s">
        <v>2426</v>
      </c>
      <c r="V5322" s="23" t="s">
        <v>2427</v>
      </c>
      <c r="W5322" s="23" t="s">
        <v>144</v>
      </c>
      <c r="X5322" s="23" t="s">
        <v>2410</v>
      </c>
      <c r="Z5322" s="23" t="s">
        <v>2428</v>
      </c>
      <c r="AG5322" s="23">
        <v>872763746</v>
      </c>
      <c r="AH5322" s="23" t="s">
        <v>2412</v>
      </c>
      <c r="AI5322" s="23">
        <v>861948841</v>
      </c>
      <c r="BA5322" s="24">
        <v>32</v>
      </c>
      <c r="BE5322">
        <f t="shared" si="362"/>
        <v>0</v>
      </c>
      <c r="BF5322" s="6">
        <f t="shared" si="363"/>
        <v>-32</v>
      </c>
      <c r="BG5322" s="7" t="s">
        <v>71</v>
      </c>
      <c r="BH5322" t="e">
        <f>+VLOOKUP(AF5322,Sheet4!A:A,1,FALSE)</f>
        <v>#N/A</v>
      </c>
      <c r="BL5322" s="24">
        <v>32</v>
      </c>
      <c r="BM5322" s="59">
        <f t="shared" si="364"/>
        <v>0</v>
      </c>
      <c r="BN5322" t="s">
        <v>2426</v>
      </c>
    </row>
    <row r="5323" spans="1:67" ht="13" customHeight="1" x14ac:dyDescent="0.3">
      <c r="A5323" s="22">
        <v>46130</v>
      </c>
      <c r="B5323" s="23" t="s">
        <v>63</v>
      </c>
      <c r="F5323" s="23">
        <v>0</v>
      </c>
      <c r="G5323" s="23">
        <v>0</v>
      </c>
      <c r="H5323" s="24">
        <v>480</v>
      </c>
      <c r="I5323" s="6">
        <f t="shared" si="365"/>
        <v>480</v>
      </c>
      <c r="J5323" s="24"/>
      <c r="K5323" s="24"/>
      <c r="Q5323" s="23" t="s">
        <v>64</v>
      </c>
      <c r="U5323" s="23" t="s">
        <v>2426</v>
      </c>
      <c r="V5323" s="23" t="s">
        <v>2427</v>
      </c>
      <c r="W5323" s="23" t="s">
        <v>144</v>
      </c>
      <c r="X5323" s="23" t="s">
        <v>2410</v>
      </c>
      <c r="Z5323" s="23" t="s">
        <v>2428</v>
      </c>
      <c r="AG5323" s="23">
        <v>872763746</v>
      </c>
      <c r="AH5323" s="23" t="s">
        <v>2412</v>
      </c>
      <c r="AI5323" s="23">
        <v>861948841</v>
      </c>
      <c r="BA5323" s="24">
        <v>480</v>
      </c>
      <c r="BE5323">
        <f t="shared" si="362"/>
        <v>0</v>
      </c>
      <c r="BF5323" s="6">
        <f t="shared" si="363"/>
        <v>-480</v>
      </c>
      <c r="BG5323" s="7" t="s">
        <v>71</v>
      </c>
      <c r="BH5323" t="e">
        <f>+VLOOKUP(AF5323,Sheet4!A:A,1,FALSE)</f>
        <v>#N/A</v>
      </c>
      <c r="BL5323" s="24">
        <v>480</v>
      </c>
      <c r="BM5323" s="59">
        <f t="shared" si="364"/>
        <v>0</v>
      </c>
      <c r="BN5323" t="s">
        <v>2426</v>
      </c>
      <c r="BO5323" t="s">
        <v>73</v>
      </c>
    </row>
    <row r="5324" spans="1:67" ht="13" customHeight="1" x14ac:dyDescent="0.3">
      <c r="A5324" s="22">
        <v>46130</v>
      </c>
      <c r="B5324" s="23" t="s">
        <v>78</v>
      </c>
      <c r="F5324" s="23">
        <v>0</v>
      </c>
      <c r="G5324" s="23">
        <v>0</v>
      </c>
      <c r="H5324" s="24">
        <v>32</v>
      </c>
      <c r="I5324" s="6">
        <f t="shared" si="365"/>
        <v>32</v>
      </c>
      <c r="J5324" s="24"/>
      <c r="K5324" s="24"/>
      <c r="Q5324" s="23" t="s">
        <v>79</v>
      </c>
      <c r="U5324" s="23" t="s">
        <v>2426</v>
      </c>
      <c r="V5324" s="23" t="s">
        <v>2427</v>
      </c>
      <c r="W5324" s="23" t="s">
        <v>144</v>
      </c>
      <c r="X5324" s="23" t="s">
        <v>2410</v>
      </c>
      <c r="Z5324" s="23" t="s">
        <v>2428</v>
      </c>
      <c r="AG5324" s="23">
        <v>872763746</v>
      </c>
      <c r="AH5324" s="23" t="s">
        <v>2412</v>
      </c>
      <c r="AI5324" s="23">
        <v>861948841</v>
      </c>
      <c r="BA5324" s="24">
        <v>32</v>
      </c>
      <c r="BE5324">
        <f t="shared" si="362"/>
        <v>0</v>
      </c>
      <c r="BF5324" s="6">
        <f t="shared" si="363"/>
        <v>-32</v>
      </c>
      <c r="BG5324" s="7" t="s">
        <v>71</v>
      </c>
      <c r="BH5324" t="e">
        <f>+VLOOKUP(AF5324,Sheet4!A:A,1,FALSE)</f>
        <v>#N/A</v>
      </c>
      <c r="BL5324" s="24">
        <v>32</v>
      </c>
      <c r="BM5324" s="59">
        <f t="shared" si="364"/>
        <v>0</v>
      </c>
      <c r="BN5324" t="s">
        <v>2426</v>
      </c>
    </row>
    <row r="5325" spans="1:67" ht="13" customHeight="1" x14ac:dyDescent="0.3">
      <c r="A5325" s="22">
        <v>46130</v>
      </c>
      <c r="B5325" s="23" t="s">
        <v>82</v>
      </c>
      <c r="F5325" s="23">
        <v>0</v>
      </c>
      <c r="G5325" s="23">
        <v>0</v>
      </c>
      <c r="H5325" s="24">
        <v>0</v>
      </c>
      <c r="I5325" s="6">
        <f t="shared" si="365"/>
        <v>0</v>
      </c>
      <c r="J5325" s="24"/>
      <c r="K5325" s="24"/>
      <c r="Q5325" s="23" t="s">
        <v>83</v>
      </c>
      <c r="U5325" s="23" t="s">
        <v>2426</v>
      </c>
      <c r="V5325" s="23" t="s">
        <v>2427</v>
      </c>
      <c r="W5325" s="23" t="s">
        <v>144</v>
      </c>
      <c r="X5325" s="23" t="s">
        <v>2410</v>
      </c>
      <c r="Z5325" s="23" t="s">
        <v>2428</v>
      </c>
      <c r="AG5325" s="23">
        <v>872763746</v>
      </c>
      <c r="AH5325" s="23" t="s">
        <v>2412</v>
      </c>
      <c r="AI5325" s="23">
        <v>861948841</v>
      </c>
      <c r="BA5325" s="24">
        <v>0</v>
      </c>
      <c r="BE5325">
        <f t="shared" si="362"/>
        <v>0</v>
      </c>
      <c r="BF5325" s="6">
        <f t="shared" si="363"/>
        <v>0</v>
      </c>
      <c r="BG5325" s="7" t="s">
        <v>71</v>
      </c>
      <c r="BH5325" t="e">
        <f>+VLOOKUP(AF5325,Sheet4!A:A,1,FALSE)</f>
        <v>#N/A</v>
      </c>
      <c r="BL5325" s="24">
        <v>0</v>
      </c>
      <c r="BM5325" s="59">
        <f t="shared" si="364"/>
        <v>0</v>
      </c>
      <c r="BN5325" t="s">
        <v>2426</v>
      </c>
    </row>
    <row r="5326" spans="1:67" ht="13" customHeight="1" x14ac:dyDescent="0.3">
      <c r="A5326" s="22">
        <v>46130</v>
      </c>
      <c r="B5326" s="23" t="s">
        <v>80</v>
      </c>
      <c r="F5326" s="23">
        <v>0</v>
      </c>
      <c r="G5326" s="23">
        <v>0</v>
      </c>
      <c r="H5326" s="24">
        <v>400</v>
      </c>
      <c r="I5326" s="6">
        <f t="shared" si="365"/>
        <v>400</v>
      </c>
      <c r="J5326" s="24"/>
      <c r="K5326" s="24"/>
      <c r="Q5326" s="23" t="s">
        <v>81</v>
      </c>
      <c r="U5326" s="23" t="s">
        <v>2426</v>
      </c>
      <c r="V5326" s="23" t="s">
        <v>2427</v>
      </c>
      <c r="W5326" s="23" t="s">
        <v>144</v>
      </c>
      <c r="X5326" s="23" t="s">
        <v>2410</v>
      </c>
      <c r="Z5326" s="23" t="s">
        <v>2428</v>
      </c>
      <c r="AG5326" s="23">
        <v>872763746</v>
      </c>
      <c r="AH5326" s="23" t="s">
        <v>2412</v>
      </c>
      <c r="AI5326" s="23">
        <v>861948841</v>
      </c>
      <c r="BA5326" s="24">
        <v>400</v>
      </c>
      <c r="BE5326">
        <f t="shared" si="362"/>
        <v>0</v>
      </c>
      <c r="BF5326" s="6">
        <f t="shared" si="363"/>
        <v>-400</v>
      </c>
      <c r="BG5326" s="7" t="s">
        <v>71</v>
      </c>
      <c r="BH5326" t="e">
        <f>+VLOOKUP(AF5326,Sheet4!A:A,1,FALSE)</f>
        <v>#N/A</v>
      </c>
      <c r="BL5326" s="24">
        <v>400</v>
      </c>
      <c r="BM5326" s="59">
        <f t="shared" si="364"/>
        <v>0</v>
      </c>
      <c r="BN5326" t="s">
        <v>2426</v>
      </c>
    </row>
    <row r="5327" spans="1:67" ht="13" customHeight="1" x14ac:dyDescent="0.3">
      <c r="A5327" s="22">
        <v>46130</v>
      </c>
      <c r="B5327" s="23" t="s">
        <v>76</v>
      </c>
      <c r="F5327" s="23">
        <v>0</v>
      </c>
      <c r="G5327" s="23">
        <v>0</v>
      </c>
      <c r="H5327" s="24">
        <v>640</v>
      </c>
      <c r="I5327" s="6">
        <f t="shared" si="365"/>
        <v>640</v>
      </c>
      <c r="J5327" s="24"/>
      <c r="K5327" s="24"/>
      <c r="Q5327" s="23" t="s">
        <v>77</v>
      </c>
      <c r="U5327" s="23" t="s">
        <v>2426</v>
      </c>
      <c r="V5327" s="23" t="s">
        <v>2427</v>
      </c>
      <c r="W5327" s="23" t="s">
        <v>144</v>
      </c>
      <c r="X5327" s="23" t="s">
        <v>2410</v>
      </c>
      <c r="Z5327" s="23" t="s">
        <v>2428</v>
      </c>
      <c r="AG5327" s="23">
        <v>872763746</v>
      </c>
      <c r="AH5327" s="23" t="s">
        <v>2412</v>
      </c>
      <c r="AI5327" s="23">
        <v>861948841</v>
      </c>
      <c r="BA5327" s="24">
        <v>640</v>
      </c>
      <c r="BE5327">
        <f t="shared" si="362"/>
        <v>0</v>
      </c>
      <c r="BF5327" s="6">
        <f t="shared" si="363"/>
        <v>-640</v>
      </c>
      <c r="BG5327" s="7" t="s">
        <v>71</v>
      </c>
      <c r="BH5327" t="e">
        <f>+VLOOKUP(AF5327,Sheet4!A:A,1,FALSE)</f>
        <v>#N/A</v>
      </c>
      <c r="BL5327" s="24">
        <v>640</v>
      </c>
      <c r="BM5327" s="59">
        <f t="shared" si="364"/>
        <v>0</v>
      </c>
      <c r="BN5327" t="s">
        <v>2426</v>
      </c>
    </row>
    <row r="5328" spans="1:67" ht="13" customHeight="1" x14ac:dyDescent="0.3">
      <c r="A5328" s="22">
        <v>46130</v>
      </c>
      <c r="B5328" s="23" t="s">
        <v>84</v>
      </c>
      <c r="F5328" s="23">
        <v>0</v>
      </c>
      <c r="G5328" s="23">
        <v>0</v>
      </c>
      <c r="H5328" s="24">
        <v>0</v>
      </c>
      <c r="I5328" s="6">
        <f t="shared" si="365"/>
        <v>0</v>
      </c>
      <c r="J5328" s="24"/>
      <c r="K5328" s="24"/>
      <c r="Q5328" s="23" t="s">
        <v>85</v>
      </c>
      <c r="U5328" s="23" t="s">
        <v>2429</v>
      </c>
      <c r="V5328" s="23" t="s">
        <v>2430</v>
      </c>
      <c r="W5328" s="23" t="s">
        <v>144</v>
      </c>
      <c r="X5328" s="23" t="s">
        <v>2410</v>
      </c>
      <c r="Z5328" s="23" t="s">
        <v>2431</v>
      </c>
      <c r="AG5328" s="23">
        <v>865082456</v>
      </c>
      <c r="AH5328" s="23" t="s">
        <v>2412</v>
      </c>
      <c r="AI5328" s="23">
        <v>861948841</v>
      </c>
      <c r="BA5328" s="24">
        <v>0</v>
      </c>
      <c r="BE5328">
        <f t="shared" si="362"/>
        <v>0</v>
      </c>
      <c r="BF5328" s="6">
        <f t="shared" si="363"/>
        <v>0</v>
      </c>
      <c r="BG5328" s="7" t="s">
        <v>71</v>
      </c>
      <c r="BH5328" t="e">
        <f>+VLOOKUP(AF5328,Sheet4!A:A,1,FALSE)</f>
        <v>#N/A</v>
      </c>
      <c r="BL5328" s="24">
        <v>0</v>
      </c>
      <c r="BM5328" s="59">
        <f t="shared" si="364"/>
        <v>0</v>
      </c>
      <c r="BN5328" t="s">
        <v>2429</v>
      </c>
    </row>
    <row r="5329" spans="1:67" ht="13" customHeight="1" x14ac:dyDescent="0.3">
      <c r="A5329" s="22">
        <v>46130</v>
      </c>
      <c r="B5329" s="23" t="s">
        <v>74</v>
      </c>
      <c r="F5329" s="23">
        <v>0</v>
      </c>
      <c r="G5329" s="23">
        <v>0</v>
      </c>
      <c r="H5329" s="24">
        <v>12</v>
      </c>
      <c r="I5329" s="6">
        <f t="shared" si="365"/>
        <v>12</v>
      </c>
      <c r="J5329" s="24"/>
      <c r="K5329" s="24"/>
      <c r="Q5329" s="23" t="s">
        <v>75</v>
      </c>
      <c r="U5329" s="23" t="s">
        <v>2429</v>
      </c>
      <c r="V5329" s="23" t="s">
        <v>2430</v>
      </c>
      <c r="W5329" s="23" t="s">
        <v>144</v>
      </c>
      <c r="X5329" s="23" t="s">
        <v>2410</v>
      </c>
      <c r="Z5329" s="23" t="s">
        <v>2431</v>
      </c>
      <c r="AG5329" s="23">
        <v>865082456</v>
      </c>
      <c r="AH5329" s="23" t="s">
        <v>2412</v>
      </c>
      <c r="AI5329" s="23">
        <v>861948841</v>
      </c>
      <c r="BA5329" s="24">
        <v>12</v>
      </c>
      <c r="BE5329">
        <f t="shared" si="362"/>
        <v>0</v>
      </c>
      <c r="BF5329" s="6">
        <f t="shared" si="363"/>
        <v>-12</v>
      </c>
      <c r="BG5329" s="7" t="s">
        <v>71</v>
      </c>
      <c r="BH5329" t="e">
        <f>+VLOOKUP(AF5329,Sheet4!A:A,1,FALSE)</f>
        <v>#N/A</v>
      </c>
      <c r="BL5329" s="24">
        <v>12</v>
      </c>
      <c r="BM5329" s="59">
        <f t="shared" si="364"/>
        <v>0</v>
      </c>
      <c r="BN5329" t="s">
        <v>2429</v>
      </c>
    </row>
    <row r="5330" spans="1:67" ht="13" customHeight="1" x14ac:dyDescent="0.3">
      <c r="A5330" s="22">
        <v>46130</v>
      </c>
      <c r="B5330" s="23" t="s">
        <v>63</v>
      </c>
      <c r="F5330" s="23">
        <v>0</v>
      </c>
      <c r="G5330" s="23">
        <v>0</v>
      </c>
      <c r="H5330" s="24">
        <v>180</v>
      </c>
      <c r="I5330" s="6">
        <f t="shared" si="365"/>
        <v>180</v>
      </c>
      <c r="J5330" s="24"/>
      <c r="K5330" s="24"/>
      <c r="Q5330" s="23" t="s">
        <v>64</v>
      </c>
      <c r="U5330" s="23" t="s">
        <v>2429</v>
      </c>
      <c r="V5330" s="23" t="s">
        <v>2430</v>
      </c>
      <c r="W5330" s="23" t="s">
        <v>144</v>
      </c>
      <c r="X5330" s="23" t="s">
        <v>2410</v>
      </c>
      <c r="Z5330" s="23" t="s">
        <v>2431</v>
      </c>
      <c r="AG5330" s="23">
        <v>865082456</v>
      </c>
      <c r="AH5330" s="23" t="s">
        <v>2412</v>
      </c>
      <c r="AI5330" s="23">
        <v>861948841</v>
      </c>
      <c r="BA5330" s="24">
        <v>180</v>
      </c>
      <c r="BE5330">
        <f t="shared" si="362"/>
        <v>0</v>
      </c>
      <c r="BF5330" s="6">
        <f t="shared" si="363"/>
        <v>-180</v>
      </c>
      <c r="BG5330" s="7" t="s">
        <v>71</v>
      </c>
      <c r="BH5330" t="e">
        <f>+VLOOKUP(AF5330,Sheet4!A:A,1,FALSE)</f>
        <v>#N/A</v>
      </c>
      <c r="BL5330" s="24">
        <v>180</v>
      </c>
      <c r="BM5330" s="59">
        <f t="shared" si="364"/>
        <v>0</v>
      </c>
      <c r="BN5330" t="s">
        <v>2429</v>
      </c>
      <c r="BO5330" t="s">
        <v>73</v>
      </c>
    </row>
    <row r="5331" spans="1:67" ht="13" customHeight="1" x14ac:dyDescent="0.3">
      <c r="A5331" s="22">
        <v>46130</v>
      </c>
      <c r="B5331" s="23" t="s">
        <v>78</v>
      </c>
      <c r="F5331" s="23">
        <v>0</v>
      </c>
      <c r="G5331" s="23">
        <v>0</v>
      </c>
      <c r="H5331" s="24">
        <v>12</v>
      </c>
      <c r="I5331" s="6">
        <f t="shared" si="365"/>
        <v>12</v>
      </c>
      <c r="J5331" s="24"/>
      <c r="K5331" s="24"/>
      <c r="Q5331" s="23" t="s">
        <v>79</v>
      </c>
      <c r="U5331" s="23" t="s">
        <v>2429</v>
      </c>
      <c r="V5331" s="23" t="s">
        <v>2430</v>
      </c>
      <c r="W5331" s="23" t="s">
        <v>144</v>
      </c>
      <c r="X5331" s="23" t="s">
        <v>2410</v>
      </c>
      <c r="Z5331" s="23" t="s">
        <v>2431</v>
      </c>
      <c r="AG5331" s="23">
        <v>865082456</v>
      </c>
      <c r="AH5331" s="23" t="s">
        <v>2412</v>
      </c>
      <c r="AI5331" s="23">
        <v>861948841</v>
      </c>
      <c r="BA5331" s="24">
        <v>12</v>
      </c>
      <c r="BE5331">
        <f t="shared" si="362"/>
        <v>0</v>
      </c>
      <c r="BF5331" s="6">
        <f t="shared" si="363"/>
        <v>-12</v>
      </c>
      <c r="BG5331" s="7" t="s">
        <v>71</v>
      </c>
      <c r="BH5331" t="e">
        <f>+VLOOKUP(AF5331,Sheet4!A:A,1,FALSE)</f>
        <v>#N/A</v>
      </c>
      <c r="BL5331" s="24">
        <v>12</v>
      </c>
      <c r="BM5331" s="59">
        <f t="shared" si="364"/>
        <v>0</v>
      </c>
      <c r="BN5331" t="s">
        <v>2429</v>
      </c>
    </row>
    <row r="5332" spans="1:67" ht="13" customHeight="1" x14ac:dyDescent="0.3">
      <c r="A5332" s="22">
        <v>46130</v>
      </c>
      <c r="B5332" s="23" t="s">
        <v>82</v>
      </c>
      <c r="F5332" s="23">
        <v>0</v>
      </c>
      <c r="G5332" s="23">
        <v>0</v>
      </c>
      <c r="H5332" s="24">
        <v>0</v>
      </c>
      <c r="I5332" s="6">
        <f t="shared" si="365"/>
        <v>0</v>
      </c>
      <c r="J5332" s="24"/>
      <c r="K5332" s="24"/>
      <c r="Q5332" s="23" t="s">
        <v>83</v>
      </c>
      <c r="U5332" s="23" t="s">
        <v>2429</v>
      </c>
      <c r="V5332" s="23" t="s">
        <v>2430</v>
      </c>
      <c r="W5332" s="23" t="s">
        <v>144</v>
      </c>
      <c r="X5332" s="23" t="s">
        <v>2410</v>
      </c>
      <c r="Z5332" s="23" t="s">
        <v>2431</v>
      </c>
      <c r="AG5332" s="23">
        <v>865082456</v>
      </c>
      <c r="AH5332" s="23" t="s">
        <v>2412</v>
      </c>
      <c r="AI5332" s="23">
        <v>861948841</v>
      </c>
      <c r="BA5332" s="24">
        <v>0</v>
      </c>
      <c r="BE5332">
        <f t="shared" si="362"/>
        <v>0</v>
      </c>
      <c r="BF5332" s="6">
        <f t="shared" si="363"/>
        <v>0</v>
      </c>
      <c r="BG5332" s="7" t="s">
        <v>71</v>
      </c>
      <c r="BH5332" t="e">
        <f>+VLOOKUP(AF5332,Sheet4!A:A,1,FALSE)</f>
        <v>#N/A</v>
      </c>
      <c r="BL5332" s="24">
        <v>0</v>
      </c>
      <c r="BM5332" s="59">
        <f t="shared" si="364"/>
        <v>0</v>
      </c>
      <c r="BN5332" t="s">
        <v>2429</v>
      </c>
    </row>
    <row r="5333" spans="1:67" ht="13" customHeight="1" x14ac:dyDescent="0.3">
      <c r="A5333" s="22">
        <v>46130</v>
      </c>
      <c r="B5333" s="23" t="s">
        <v>80</v>
      </c>
      <c r="F5333" s="23">
        <v>0</v>
      </c>
      <c r="G5333" s="23">
        <v>0</v>
      </c>
      <c r="H5333" s="24">
        <v>150</v>
      </c>
      <c r="I5333" s="6">
        <f t="shared" si="365"/>
        <v>150</v>
      </c>
      <c r="J5333" s="24"/>
      <c r="K5333" s="24"/>
      <c r="Q5333" s="23" t="s">
        <v>81</v>
      </c>
      <c r="U5333" s="23" t="s">
        <v>2429</v>
      </c>
      <c r="V5333" s="23" t="s">
        <v>2430</v>
      </c>
      <c r="W5333" s="23" t="s">
        <v>144</v>
      </c>
      <c r="X5333" s="23" t="s">
        <v>2410</v>
      </c>
      <c r="Z5333" s="23" t="s">
        <v>2431</v>
      </c>
      <c r="AG5333" s="23">
        <v>865082456</v>
      </c>
      <c r="AH5333" s="23" t="s">
        <v>2412</v>
      </c>
      <c r="AI5333" s="23">
        <v>861948841</v>
      </c>
      <c r="BA5333" s="24">
        <v>150</v>
      </c>
      <c r="BE5333">
        <f t="shared" si="362"/>
        <v>0</v>
      </c>
      <c r="BF5333" s="6">
        <f t="shared" si="363"/>
        <v>-150</v>
      </c>
      <c r="BG5333" s="7" t="s">
        <v>71</v>
      </c>
      <c r="BH5333" t="e">
        <f>+VLOOKUP(AF5333,Sheet4!A:A,1,FALSE)</f>
        <v>#N/A</v>
      </c>
      <c r="BL5333" s="24">
        <v>150</v>
      </c>
      <c r="BM5333" s="59">
        <f t="shared" si="364"/>
        <v>0</v>
      </c>
      <c r="BN5333" t="s">
        <v>2429</v>
      </c>
    </row>
    <row r="5334" spans="1:67" ht="13" customHeight="1" x14ac:dyDescent="0.3">
      <c r="A5334" s="22">
        <v>46130</v>
      </c>
      <c r="B5334" s="23" t="s">
        <v>76</v>
      </c>
      <c r="F5334" s="23">
        <v>0</v>
      </c>
      <c r="G5334" s="23">
        <v>0</v>
      </c>
      <c r="H5334" s="24">
        <v>240</v>
      </c>
      <c r="I5334" s="6">
        <f t="shared" si="365"/>
        <v>240</v>
      </c>
      <c r="J5334" s="24"/>
      <c r="K5334" s="24"/>
      <c r="Q5334" s="23" t="s">
        <v>77</v>
      </c>
      <c r="U5334" s="23" t="s">
        <v>2429</v>
      </c>
      <c r="V5334" s="23" t="s">
        <v>2430</v>
      </c>
      <c r="W5334" s="23" t="s">
        <v>144</v>
      </c>
      <c r="X5334" s="23" t="s">
        <v>2410</v>
      </c>
      <c r="Z5334" s="23" t="s">
        <v>2431</v>
      </c>
      <c r="AG5334" s="23">
        <v>865082456</v>
      </c>
      <c r="AH5334" s="23" t="s">
        <v>2412</v>
      </c>
      <c r="AI5334" s="23">
        <v>861948841</v>
      </c>
      <c r="BA5334" s="24">
        <v>240</v>
      </c>
      <c r="BE5334">
        <f t="shared" si="362"/>
        <v>0</v>
      </c>
      <c r="BF5334" s="6">
        <f t="shared" si="363"/>
        <v>-240</v>
      </c>
      <c r="BG5334" s="7" t="s">
        <v>71</v>
      </c>
      <c r="BH5334" t="e">
        <f>+VLOOKUP(AF5334,Sheet4!A:A,1,FALSE)</f>
        <v>#N/A</v>
      </c>
      <c r="BL5334" s="24">
        <v>240</v>
      </c>
      <c r="BM5334" s="59">
        <f t="shared" si="364"/>
        <v>0</v>
      </c>
      <c r="BN5334" t="s">
        <v>2429</v>
      </c>
    </row>
    <row r="5335" spans="1:67" ht="13" customHeight="1" x14ac:dyDescent="0.3">
      <c r="A5335" s="22">
        <v>46130</v>
      </c>
      <c r="B5335" s="23" t="s">
        <v>84</v>
      </c>
      <c r="F5335" s="23">
        <v>0</v>
      </c>
      <c r="G5335" s="23">
        <v>0</v>
      </c>
      <c r="H5335" s="24">
        <v>0</v>
      </c>
      <c r="I5335" s="6">
        <f t="shared" si="365"/>
        <v>0</v>
      </c>
      <c r="J5335" s="24"/>
      <c r="K5335" s="24"/>
      <c r="Q5335" s="23" t="s">
        <v>85</v>
      </c>
      <c r="U5335" s="23" t="s">
        <v>2432</v>
      </c>
      <c r="V5335" s="23" t="s">
        <v>2433</v>
      </c>
      <c r="W5335" s="23" t="s">
        <v>144</v>
      </c>
      <c r="X5335" s="23" t="s">
        <v>2410</v>
      </c>
      <c r="Z5335" s="23" t="s">
        <v>2411</v>
      </c>
      <c r="AG5335" s="23">
        <v>878727342</v>
      </c>
      <c r="AH5335" s="23" t="s">
        <v>2412</v>
      </c>
      <c r="AI5335" s="23">
        <v>861948841</v>
      </c>
      <c r="BA5335" s="24">
        <v>0</v>
      </c>
      <c r="BE5335">
        <f t="shared" si="362"/>
        <v>0</v>
      </c>
      <c r="BF5335" s="6">
        <f t="shared" si="363"/>
        <v>0</v>
      </c>
      <c r="BG5335" s="7" t="s">
        <v>71</v>
      </c>
      <c r="BH5335" t="e">
        <f>+VLOOKUP(AF5335,Sheet4!A:A,1,FALSE)</f>
        <v>#N/A</v>
      </c>
      <c r="BL5335" s="24">
        <v>0</v>
      </c>
      <c r="BM5335" s="59">
        <f t="shared" si="364"/>
        <v>0</v>
      </c>
      <c r="BN5335" t="s">
        <v>2432</v>
      </c>
    </row>
    <row r="5336" spans="1:67" ht="13" customHeight="1" x14ac:dyDescent="0.3">
      <c r="A5336" s="22">
        <v>46130</v>
      </c>
      <c r="B5336" s="23" t="s">
        <v>74</v>
      </c>
      <c r="F5336" s="23">
        <v>0</v>
      </c>
      <c r="G5336" s="23">
        <v>0</v>
      </c>
      <c r="H5336" s="24">
        <v>13</v>
      </c>
      <c r="I5336" s="6">
        <f t="shared" si="365"/>
        <v>13</v>
      </c>
      <c r="J5336" s="24"/>
      <c r="K5336" s="24"/>
      <c r="Q5336" s="23" t="s">
        <v>75</v>
      </c>
      <c r="U5336" s="23" t="s">
        <v>2432</v>
      </c>
      <c r="V5336" s="23" t="s">
        <v>2433</v>
      </c>
      <c r="W5336" s="23" t="s">
        <v>144</v>
      </c>
      <c r="X5336" s="23" t="s">
        <v>2410</v>
      </c>
      <c r="Z5336" s="23" t="s">
        <v>2411</v>
      </c>
      <c r="AG5336" s="23">
        <v>878727342</v>
      </c>
      <c r="AH5336" s="23" t="s">
        <v>2412</v>
      </c>
      <c r="AI5336" s="23">
        <v>861948841</v>
      </c>
      <c r="BA5336" s="24">
        <v>13</v>
      </c>
      <c r="BE5336">
        <f t="shared" si="362"/>
        <v>0</v>
      </c>
      <c r="BF5336" s="6">
        <f t="shared" si="363"/>
        <v>-13</v>
      </c>
      <c r="BG5336" s="7" t="s">
        <v>71</v>
      </c>
      <c r="BH5336" t="e">
        <f>+VLOOKUP(AF5336,Sheet4!A:A,1,FALSE)</f>
        <v>#N/A</v>
      </c>
      <c r="BL5336" s="24">
        <v>13</v>
      </c>
      <c r="BM5336" s="59">
        <f t="shared" si="364"/>
        <v>0</v>
      </c>
      <c r="BN5336" t="s">
        <v>2432</v>
      </c>
    </row>
    <row r="5337" spans="1:67" ht="13" customHeight="1" x14ac:dyDescent="0.3">
      <c r="A5337" s="22">
        <v>46130</v>
      </c>
      <c r="B5337" s="23" t="s">
        <v>63</v>
      </c>
      <c r="F5337" s="23">
        <v>0</v>
      </c>
      <c r="G5337" s="23">
        <v>0</v>
      </c>
      <c r="H5337" s="24">
        <v>195</v>
      </c>
      <c r="I5337" s="6">
        <f t="shared" si="365"/>
        <v>195</v>
      </c>
      <c r="J5337" s="24"/>
      <c r="K5337" s="24"/>
      <c r="Q5337" s="23" t="s">
        <v>64</v>
      </c>
      <c r="U5337" s="23" t="s">
        <v>2432</v>
      </c>
      <c r="V5337" s="23" t="s">
        <v>2433</v>
      </c>
      <c r="W5337" s="23" t="s">
        <v>144</v>
      </c>
      <c r="X5337" s="23" t="s">
        <v>2410</v>
      </c>
      <c r="Z5337" s="23" t="s">
        <v>2411</v>
      </c>
      <c r="AG5337" s="23">
        <v>878727342</v>
      </c>
      <c r="AH5337" s="23" t="s">
        <v>2412</v>
      </c>
      <c r="AI5337" s="23">
        <v>861948841</v>
      </c>
      <c r="BA5337" s="24">
        <v>195</v>
      </c>
      <c r="BE5337">
        <f t="shared" si="362"/>
        <v>0</v>
      </c>
      <c r="BF5337" s="6">
        <f t="shared" si="363"/>
        <v>-195</v>
      </c>
      <c r="BG5337" s="7" t="s">
        <v>71</v>
      </c>
      <c r="BH5337" t="e">
        <f>+VLOOKUP(AF5337,Sheet4!A:A,1,FALSE)</f>
        <v>#N/A</v>
      </c>
      <c r="BL5337" s="24">
        <v>195</v>
      </c>
      <c r="BM5337" s="59">
        <f t="shared" si="364"/>
        <v>0</v>
      </c>
      <c r="BN5337" t="s">
        <v>2432</v>
      </c>
      <c r="BO5337" t="s">
        <v>73</v>
      </c>
    </row>
    <row r="5338" spans="1:67" ht="13" customHeight="1" x14ac:dyDescent="0.3">
      <c r="A5338" s="22">
        <v>46130</v>
      </c>
      <c r="B5338" s="23" t="s">
        <v>78</v>
      </c>
      <c r="F5338" s="23">
        <v>0</v>
      </c>
      <c r="G5338" s="23">
        <v>0</v>
      </c>
      <c r="H5338" s="24">
        <v>13</v>
      </c>
      <c r="I5338" s="6">
        <f t="shared" si="365"/>
        <v>13</v>
      </c>
      <c r="J5338" s="24"/>
      <c r="K5338" s="24"/>
      <c r="Q5338" s="23" t="s">
        <v>79</v>
      </c>
      <c r="U5338" s="23" t="s">
        <v>2432</v>
      </c>
      <c r="V5338" s="23" t="s">
        <v>2433</v>
      </c>
      <c r="W5338" s="23" t="s">
        <v>144</v>
      </c>
      <c r="X5338" s="23" t="s">
        <v>2410</v>
      </c>
      <c r="Z5338" s="23" t="s">
        <v>2411</v>
      </c>
      <c r="AG5338" s="23">
        <v>878727342</v>
      </c>
      <c r="AH5338" s="23" t="s">
        <v>2412</v>
      </c>
      <c r="AI5338" s="23">
        <v>861948841</v>
      </c>
      <c r="BA5338" s="24">
        <v>13</v>
      </c>
      <c r="BE5338">
        <f t="shared" si="362"/>
        <v>0</v>
      </c>
      <c r="BF5338" s="6">
        <f t="shared" si="363"/>
        <v>-13</v>
      </c>
      <c r="BG5338" s="7" t="s">
        <v>71</v>
      </c>
      <c r="BH5338" t="e">
        <f>+VLOOKUP(AF5338,Sheet4!A:A,1,FALSE)</f>
        <v>#N/A</v>
      </c>
      <c r="BL5338" s="24">
        <v>13</v>
      </c>
      <c r="BM5338" s="59">
        <f t="shared" si="364"/>
        <v>0</v>
      </c>
      <c r="BN5338" t="s">
        <v>2432</v>
      </c>
    </row>
    <row r="5339" spans="1:67" ht="13" customHeight="1" x14ac:dyDescent="0.3">
      <c r="A5339" s="22">
        <v>46130</v>
      </c>
      <c r="B5339" s="23" t="s">
        <v>82</v>
      </c>
      <c r="F5339" s="23">
        <v>0</v>
      </c>
      <c r="G5339" s="23">
        <v>0</v>
      </c>
      <c r="H5339" s="24">
        <v>0</v>
      </c>
      <c r="I5339" s="6">
        <f t="shared" si="365"/>
        <v>0</v>
      </c>
      <c r="J5339" s="24"/>
      <c r="K5339" s="24"/>
      <c r="Q5339" s="23" t="s">
        <v>83</v>
      </c>
      <c r="U5339" s="23" t="s">
        <v>2432</v>
      </c>
      <c r="V5339" s="23" t="s">
        <v>2433</v>
      </c>
      <c r="W5339" s="23" t="s">
        <v>144</v>
      </c>
      <c r="X5339" s="23" t="s">
        <v>2410</v>
      </c>
      <c r="Z5339" s="23" t="s">
        <v>2411</v>
      </c>
      <c r="AG5339" s="23">
        <v>878727342</v>
      </c>
      <c r="AH5339" s="23" t="s">
        <v>2412</v>
      </c>
      <c r="AI5339" s="23">
        <v>861948841</v>
      </c>
      <c r="BA5339" s="24">
        <v>0</v>
      </c>
      <c r="BE5339">
        <f t="shared" si="362"/>
        <v>0</v>
      </c>
      <c r="BF5339" s="6">
        <f t="shared" si="363"/>
        <v>0</v>
      </c>
      <c r="BG5339" s="7" t="s">
        <v>71</v>
      </c>
      <c r="BH5339" t="e">
        <f>+VLOOKUP(AF5339,Sheet4!A:A,1,FALSE)</f>
        <v>#N/A</v>
      </c>
      <c r="BL5339" s="24">
        <v>0</v>
      </c>
      <c r="BM5339" s="59">
        <f t="shared" si="364"/>
        <v>0</v>
      </c>
      <c r="BN5339" t="s">
        <v>2432</v>
      </c>
    </row>
    <row r="5340" spans="1:67" ht="13" customHeight="1" x14ac:dyDescent="0.3">
      <c r="A5340" s="22">
        <v>46130</v>
      </c>
      <c r="B5340" s="23" t="s">
        <v>80</v>
      </c>
      <c r="F5340" s="23">
        <v>0</v>
      </c>
      <c r="G5340" s="23">
        <v>0</v>
      </c>
      <c r="H5340" s="24">
        <v>162.5</v>
      </c>
      <c r="I5340" s="6">
        <f t="shared" si="365"/>
        <v>162.5</v>
      </c>
      <c r="J5340" s="24"/>
      <c r="K5340" s="24"/>
      <c r="Q5340" s="23" t="s">
        <v>81</v>
      </c>
      <c r="U5340" s="23" t="s">
        <v>2432</v>
      </c>
      <c r="V5340" s="23" t="s">
        <v>2433</v>
      </c>
      <c r="W5340" s="23" t="s">
        <v>144</v>
      </c>
      <c r="X5340" s="23" t="s">
        <v>2410</v>
      </c>
      <c r="Z5340" s="23" t="s">
        <v>2411</v>
      </c>
      <c r="AG5340" s="23">
        <v>878727342</v>
      </c>
      <c r="AH5340" s="23" t="s">
        <v>2412</v>
      </c>
      <c r="AI5340" s="23">
        <v>861948841</v>
      </c>
      <c r="BA5340" s="24">
        <v>162.5</v>
      </c>
      <c r="BE5340">
        <f t="shared" si="362"/>
        <v>0</v>
      </c>
      <c r="BF5340" s="6">
        <f t="shared" si="363"/>
        <v>-162.5</v>
      </c>
      <c r="BG5340" s="7" t="s">
        <v>71</v>
      </c>
      <c r="BH5340" t="e">
        <f>+VLOOKUP(AF5340,Sheet4!A:A,1,FALSE)</f>
        <v>#N/A</v>
      </c>
      <c r="BL5340" s="24">
        <v>162.5</v>
      </c>
      <c r="BM5340" s="59">
        <f t="shared" si="364"/>
        <v>0</v>
      </c>
      <c r="BN5340" t="s">
        <v>2432</v>
      </c>
    </row>
    <row r="5341" spans="1:67" ht="13" customHeight="1" x14ac:dyDescent="0.3">
      <c r="A5341" s="22">
        <v>46130</v>
      </c>
      <c r="B5341" s="23" t="s">
        <v>76</v>
      </c>
      <c r="F5341" s="23">
        <v>0</v>
      </c>
      <c r="G5341" s="23">
        <v>0</v>
      </c>
      <c r="H5341" s="24">
        <v>260</v>
      </c>
      <c r="I5341" s="6">
        <f t="shared" si="365"/>
        <v>260</v>
      </c>
      <c r="J5341" s="24"/>
      <c r="K5341" s="24"/>
      <c r="Q5341" s="23" t="s">
        <v>77</v>
      </c>
      <c r="U5341" s="23" t="s">
        <v>2432</v>
      </c>
      <c r="V5341" s="23" t="s">
        <v>2433</v>
      </c>
      <c r="W5341" s="23" t="s">
        <v>144</v>
      </c>
      <c r="X5341" s="23" t="s">
        <v>2410</v>
      </c>
      <c r="Z5341" s="23" t="s">
        <v>2411</v>
      </c>
      <c r="AG5341" s="23">
        <v>878727342</v>
      </c>
      <c r="AH5341" s="23" t="s">
        <v>2412</v>
      </c>
      <c r="AI5341" s="23">
        <v>861948841</v>
      </c>
      <c r="BA5341" s="24">
        <v>260</v>
      </c>
      <c r="BE5341">
        <f t="shared" si="362"/>
        <v>0</v>
      </c>
      <c r="BF5341" s="6">
        <f t="shared" si="363"/>
        <v>-260</v>
      </c>
      <c r="BG5341" s="7" t="s">
        <v>71</v>
      </c>
      <c r="BH5341" t="e">
        <f>+VLOOKUP(AF5341,Sheet4!A:A,1,FALSE)</f>
        <v>#N/A</v>
      </c>
      <c r="BL5341" s="24">
        <v>260</v>
      </c>
      <c r="BM5341" s="59">
        <f t="shared" si="364"/>
        <v>0</v>
      </c>
      <c r="BN5341" t="s">
        <v>2432</v>
      </c>
    </row>
    <row r="5342" spans="1:67" ht="13" customHeight="1" x14ac:dyDescent="0.3">
      <c r="A5342" s="22">
        <v>46130</v>
      </c>
      <c r="B5342" s="23" t="s">
        <v>84</v>
      </c>
      <c r="F5342" s="23">
        <v>0</v>
      </c>
      <c r="G5342" s="23">
        <v>0</v>
      </c>
      <c r="H5342" s="24">
        <v>0</v>
      </c>
      <c r="I5342" s="6">
        <f t="shared" si="365"/>
        <v>0</v>
      </c>
      <c r="J5342" s="24"/>
      <c r="K5342" s="24"/>
      <c r="Q5342" s="23" t="s">
        <v>85</v>
      </c>
      <c r="U5342" s="23" t="s">
        <v>2434</v>
      </c>
      <c r="V5342" s="23" t="s">
        <v>2435</v>
      </c>
      <c r="W5342" s="23" t="s">
        <v>144</v>
      </c>
      <c r="X5342" s="23" t="s">
        <v>2410</v>
      </c>
      <c r="Z5342" s="23" t="s">
        <v>2411</v>
      </c>
      <c r="AG5342" s="23">
        <v>846867468</v>
      </c>
      <c r="AH5342" s="23" t="s">
        <v>2412</v>
      </c>
      <c r="AI5342" s="23">
        <v>861948841</v>
      </c>
      <c r="BA5342" s="24">
        <v>0</v>
      </c>
      <c r="BE5342">
        <f t="shared" si="362"/>
        <v>0</v>
      </c>
      <c r="BF5342" s="6">
        <f t="shared" si="363"/>
        <v>0</v>
      </c>
      <c r="BG5342" s="7" t="s">
        <v>71</v>
      </c>
      <c r="BH5342" t="e">
        <f>+VLOOKUP(AF5342,Sheet4!A:A,1,FALSE)</f>
        <v>#N/A</v>
      </c>
      <c r="BL5342" s="24">
        <v>0</v>
      </c>
      <c r="BM5342" s="59">
        <f t="shared" si="364"/>
        <v>0</v>
      </c>
      <c r="BN5342" t="s">
        <v>2434</v>
      </c>
    </row>
    <row r="5343" spans="1:67" ht="13" customHeight="1" x14ac:dyDescent="0.3">
      <c r="A5343" s="22">
        <v>46130</v>
      </c>
      <c r="B5343" s="23" t="s">
        <v>74</v>
      </c>
      <c r="F5343" s="23">
        <v>0</v>
      </c>
      <c r="G5343" s="23">
        <v>0</v>
      </c>
      <c r="H5343" s="24">
        <v>11</v>
      </c>
      <c r="I5343" s="6">
        <f t="shared" si="365"/>
        <v>11</v>
      </c>
      <c r="J5343" s="24"/>
      <c r="K5343" s="24"/>
      <c r="Q5343" s="23" t="s">
        <v>75</v>
      </c>
      <c r="U5343" s="23" t="s">
        <v>2434</v>
      </c>
      <c r="V5343" s="23" t="s">
        <v>2435</v>
      </c>
      <c r="W5343" s="23" t="s">
        <v>144</v>
      </c>
      <c r="X5343" s="23" t="s">
        <v>2410</v>
      </c>
      <c r="Z5343" s="23" t="s">
        <v>2411</v>
      </c>
      <c r="AG5343" s="23">
        <v>846867468</v>
      </c>
      <c r="AH5343" s="23" t="s">
        <v>2412</v>
      </c>
      <c r="AI5343" s="23">
        <v>861948841</v>
      </c>
      <c r="BA5343" s="24">
        <v>11</v>
      </c>
      <c r="BE5343">
        <f t="shared" si="362"/>
        <v>0</v>
      </c>
      <c r="BF5343" s="6">
        <f t="shared" si="363"/>
        <v>-11</v>
      </c>
      <c r="BG5343" s="7" t="s">
        <v>71</v>
      </c>
      <c r="BH5343" t="e">
        <f>+VLOOKUP(AF5343,Sheet4!A:A,1,FALSE)</f>
        <v>#N/A</v>
      </c>
      <c r="BL5343" s="24">
        <v>11</v>
      </c>
      <c r="BM5343" s="59">
        <f t="shared" si="364"/>
        <v>0</v>
      </c>
      <c r="BN5343" t="s">
        <v>2434</v>
      </c>
    </row>
    <row r="5344" spans="1:67" ht="13" customHeight="1" x14ac:dyDescent="0.3">
      <c r="A5344" s="22">
        <v>46130</v>
      </c>
      <c r="B5344" s="23" t="s">
        <v>63</v>
      </c>
      <c r="F5344" s="23">
        <v>0</v>
      </c>
      <c r="G5344" s="23">
        <v>0</v>
      </c>
      <c r="H5344" s="24">
        <v>165</v>
      </c>
      <c r="I5344" s="6">
        <f t="shared" si="365"/>
        <v>165</v>
      </c>
      <c r="J5344" s="24"/>
      <c r="K5344" s="24"/>
      <c r="Q5344" s="23" t="s">
        <v>64</v>
      </c>
      <c r="U5344" s="23" t="s">
        <v>2434</v>
      </c>
      <c r="V5344" s="23" t="s">
        <v>2435</v>
      </c>
      <c r="W5344" s="23" t="s">
        <v>144</v>
      </c>
      <c r="X5344" s="23" t="s">
        <v>2410</v>
      </c>
      <c r="Z5344" s="23" t="s">
        <v>2411</v>
      </c>
      <c r="AG5344" s="23">
        <v>846867468</v>
      </c>
      <c r="AH5344" s="23" t="s">
        <v>2412</v>
      </c>
      <c r="AI5344" s="23">
        <v>861948841</v>
      </c>
      <c r="BA5344" s="24">
        <v>165</v>
      </c>
      <c r="BE5344">
        <f t="shared" si="362"/>
        <v>0</v>
      </c>
      <c r="BF5344" s="6">
        <f t="shared" si="363"/>
        <v>-165</v>
      </c>
      <c r="BG5344" s="7" t="s">
        <v>71</v>
      </c>
      <c r="BH5344" t="e">
        <f>+VLOOKUP(AF5344,Sheet4!A:A,1,FALSE)</f>
        <v>#N/A</v>
      </c>
      <c r="BL5344" s="24">
        <v>165</v>
      </c>
      <c r="BM5344" s="59">
        <f t="shared" si="364"/>
        <v>0</v>
      </c>
      <c r="BN5344" t="s">
        <v>2434</v>
      </c>
      <c r="BO5344" t="s">
        <v>73</v>
      </c>
    </row>
    <row r="5345" spans="1:67" ht="13" customHeight="1" x14ac:dyDescent="0.3">
      <c r="A5345" s="22">
        <v>46130</v>
      </c>
      <c r="B5345" s="23" t="s">
        <v>78</v>
      </c>
      <c r="F5345" s="23">
        <v>0</v>
      </c>
      <c r="G5345" s="23">
        <v>0</v>
      </c>
      <c r="H5345" s="24">
        <v>11</v>
      </c>
      <c r="I5345" s="6">
        <f t="shared" si="365"/>
        <v>11</v>
      </c>
      <c r="J5345" s="24"/>
      <c r="K5345" s="24"/>
      <c r="Q5345" s="23" t="s">
        <v>79</v>
      </c>
      <c r="U5345" s="23" t="s">
        <v>2434</v>
      </c>
      <c r="V5345" s="23" t="s">
        <v>2435</v>
      </c>
      <c r="W5345" s="23" t="s">
        <v>144</v>
      </c>
      <c r="X5345" s="23" t="s">
        <v>2410</v>
      </c>
      <c r="Z5345" s="23" t="s">
        <v>2411</v>
      </c>
      <c r="AG5345" s="23">
        <v>846867468</v>
      </c>
      <c r="AH5345" s="23" t="s">
        <v>2412</v>
      </c>
      <c r="AI5345" s="23">
        <v>861948841</v>
      </c>
      <c r="BA5345" s="24">
        <v>11</v>
      </c>
      <c r="BE5345">
        <f t="shared" si="362"/>
        <v>0</v>
      </c>
      <c r="BF5345" s="6">
        <f t="shared" si="363"/>
        <v>-11</v>
      </c>
      <c r="BG5345" s="7" t="s">
        <v>71</v>
      </c>
      <c r="BH5345" t="e">
        <f>+VLOOKUP(AF5345,Sheet4!A:A,1,FALSE)</f>
        <v>#N/A</v>
      </c>
      <c r="BL5345" s="24">
        <v>11</v>
      </c>
      <c r="BM5345" s="59">
        <f t="shared" si="364"/>
        <v>0</v>
      </c>
      <c r="BN5345" t="s">
        <v>2434</v>
      </c>
    </row>
    <row r="5346" spans="1:67" ht="13" customHeight="1" x14ac:dyDescent="0.3">
      <c r="A5346" s="22">
        <v>46130</v>
      </c>
      <c r="B5346" s="23" t="s">
        <v>82</v>
      </c>
      <c r="F5346" s="23">
        <v>0</v>
      </c>
      <c r="G5346" s="23">
        <v>0</v>
      </c>
      <c r="H5346" s="24">
        <v>0</v>
      </c>
      <c r="I5346" s="6">
        <f t="shared" si="365"/>
        <v>0</v>
      </c>
      <c r="J5346" s="24"/>
      <c r="K5346" s="24"/>
      <c r="Q5346" s="23" t="s">
        <v>83</v>
      </c>
      <c r="U5346" s="23" t="s">
        <v>2434</v>
      </c>
      <c r="V5346" s="23" t="s">
        <v>2435</v>
      </c>
      <c r="W5346" s="23" t="s">
        <v>144</v>
      </c>
      <c r="X5346" s="23" t="s">
        <v>2410</v>
      </c>
      <c r="Z5346" s="23" t="s">
        <v>2411</v>
      </c>
      <c r="AG5346" s="23">
        <v>846867468</v>
      </c>
      <c r="AH5346" s="23" t="s">
        <v>2412</v>
      </c>
      <c r="AI5346" s="23">
        <v>861948841</v>
      </c>
      <c r="BA5346" s="24">
        <v>0</v>
      </c>
      <c r="BE5346">
        <f t="shared" si="362"/>
        <v>0</v>
      </c>
      <c r="BF5346" s="6">
        <f t="shared" si="363"/>
        <v>0</v>
      </c>
      <c r="BG5346" s="7" t="s">
        <v>71</v>
      </c>
      <c r="BH5346" t="e">
        <f>+VLOOKUP(AF5346,Sheet4!A:A,1,FALSE)</f>
        <v>#N/A</v>
      </c>
      <c r="BL5346" s="24">
        <v>0</v>
      </c>
      <c r="BM5346" s="59">
        <f t="shared" si="364"/>
        <v>0</v>
      </c>
      <c r="BN5346" t="s">
        <v>2434</v>
      </c>
    </row>
    <row r="5347" spans="1:67" ht="13" customHeight="1" x14ac:dyDescent="0.3">
      <c r="A5347" s="22">
        <v>46130</v>
      </c>
      <c r="B5347" s="23" t="s">
        <v>80</v>
      </c>
      <c r="F5347" s="23">
        <v>0</v>
      </c>
      <c r="G5347" s="23">
        <v>0</v>
      </c>
      <c r="H5347" s="24">
        <v>137.5</v>
      </c>
      <c r="I5347" s="6">
        <f t="shared" si="365"/>
        <v>137.5</v>
      </c>
      <c r="J5347" s="24"/>
      <c r="K5347" s="24"/>
      <c r="Q5347" s="23" t="s">
        <v>81</v>
      </c>
      <c r="U5347" s="23" t="s">
        <v>2434</v>
      </c>
      <c r="V5347" s="23" t="s">
        <v>2435</v>
      </c>
      <c r="W5347" s="23" t="s">
        <v>144</v>
      </c>
      <c r="X5347" s="23" t="s">
        <v>2410</v>
      </c>
      <c r="Z5347" s="23" t="s">
        <v>2411</v>
      </c>
      <c r="AG5347" s="23">
        <v>846867468</v>
      </c>
      <c r="AH5347" s="23" t="s">
        <v>2412</v>
      </c>
      <c r="AI5347" s="23">
        <v>861948841</v>
      </c>
      <c r="BA5347" s="24">
        <v>137.5</v>
      </c>
      <c r="BE5347">
        <f t="shared" si="362"/>
        <v>0</v>
      </c>
      <c r="BF5347" s="6">
        <f t="shared" si="363"/>
        <v>-137.5</v>
      </c>
      <c r="BG5347" s="7" t="s">
        <v>71</v>
      </c>
      <c r="BH5347" t="e">
        <f>+VLOOKUP(AF5347,Sheet4!A:A,1,FALSE)</f>
        <v>#N/A</v>
      </c>
      <c r="BL5347" s="24">
        <v>137.5</v>
      </c>
      <c r="BM5347" s="59">
        <f t="shared" si="364"/>
        <v>0</v>
      </c>
      <c r="BN5347" t="s">
        <v>2434</v>
      </c>
    </row>
    <row r="5348" spans="1:67" ht="13" customHeight="1" x14ac:dyDescent="0.3">
      <c r="A5348" s="22">
        <v>46130</v>
      </c>
      <c r="B5348" s="23" t="s">
        <v>76</v>
      </c>
      <c r="F5348" s="23">
        <v>0</v>
      </c>
      <c r="G5348" s="23">
        <v>0</v>
      </c>
      <c r="H5348" s="24">
        <v>220</v>
      </c>
      <c r="I5348" s="6">
        <f t="shared" si="365"/>
        <v>220</v>
      </c>
      <c r="J5348" s="24"/>
      <c r="K5348" s="24"/>
      <c r="Q5348" s="23" t="s">
        <v>77</v>
      </c>
      <c r="U5348" s="23" t="s">
        <v>2434</v>
      </c>
      <c r="V5348" s="23" t="s">
        <v>2435</v>
      </c>
      <c r="W5348" s="23" t="s">
        <v>144</v>
      </c>
      <c r="X5348" s="23" t="s">
        <v>2410</v>
      </c>
      <c r="Z5348" s="23" t="s">
        <v>2411</v>
      </c>
      <c r="AG5348" s="23">
        <v>846867468</v>
      </c>
      <c r="AH5348" s="23" t="s">
        <v>2412</v>
      </c>
      <c r="AI5348" s="23">
        <v>861948841</v>
      </c>
      <c r="BA5348" s="24">
        <v>220</v>
      </c>
      <c r="BE5348">
        <f t="shared" si="362"/>
        <v>0</v>
      </c>
      <c r="BF5348" s="6">
        <f t="shared" si="363"/>
        <v>-220</v>
      </c>
      <c r="BG5348" s="7" t="s">
        <v>71</v>
      </c>
      <c r="BH5348" t="e">
        <f>+VLOOKUP(AF5348,Sheet4!A:A,1,FALSE)</f>
        <v>#N/A</v>
      </c>
      <c r="BL5348" s="24">
        <v>220</v>
      </c>
      <c r="BM5348" s="59">
        <f t="shared" si="364"/>
        <v>0</v>
      </c>
      <c r="BN5348" t="s">
        <v>2434</v>
      </c>
    </row>
    <row r="5349" spans="1:67" ht="13" customHeight="1" x14ac:dyDescent="0.3">
      <c r="A5349" s="22">
        <v>46130</v>
      </c>
      <c r="B5349" s="23" t="s">
        <v>84</v>
      </c>
      <c r="F5349" s="23">
        <v>0</v>
      </c>
      <c r="G5349" s="23">
        <v>0</v>
      </c>
      <c r="H5349" s="24">
        <v>0</v>
      </c>
      <c r="I5349" s="6">
        <f t="shared" si="365"/>
        <v>0</v>
      </c>
      <c r="J5349" s="24"/>
      <c r="K5349" s="24"/>
      <c r="Q5349" s="23" t="s">
        <v>85</v>
      </c>
      <c r="U5349" s="23" t="s">
        <v>2436</v>
      </c>
      <c r="V5349" s="23" t="s">
        <v>2437</v>
      </c>
      <c r="W5349" s="23" t="s">
        <v>144</v>
      </c>
      <c r="X5349" s="23" t="s">
        <v>2410</v>
      </c>
      <c r="Z5349" s="23" t="s">
        <v>2438</v>
      </c>
      <c r="AG5349" s="23">
        <v>842696591</v>
      </c>
      <c r="AH5349" s="23" t="s">
        <v>2412</v>
      </c>
      <c r="AI5349" s="23">
        <v>861948841</v>
      </c>
      <c r="BA5349" s="24">
        <v>0</v>
      </c>
      <c r="BE5349">
        <f t="shared" si="362"/>
        <v>0</v>
      </c>
      <c r="BF5349" s="6">
        <f t="shared" si="363"/>
        <v>0</v>
      </c>
      <c r="BG5349" s="7" t="s">
        <v>71</v>
      </c>
      <c r="BH5349" t="e">
        <f>+VLOOKUP(AF5349,Sheet4!A:A,1,FALSE)</f>
        <v>#N/A</v>
      </c>
      <c r="BL5349" s="24">
        <v>0</v>
      </c>
      <c r="BM5349" s="59">
        <f t="shared" si="364"/>
        <v>0</v>
      </c>
      <c r="BN5349" t="s">
        <v>2436</v>
      </c>
    </row>
    <row r="5350" spans="1:67" ht="13" customHeight="1" x14ac:dyDescent="0.3">
      <c r="A5350" s="22">
        <v>46130</v>
      </c>
      <c r="B5350" s="23" t="s">
        <v>74</v>
      </c>
      <c r="F5350" s="23">
        <v>0</v>
      </c>
      <c r="G5350" s="23">
        <v>0</v>
      </c>
      <c r="H5350" s="24">
        <v>13</v>
      </c>
      <c r="I5350" s="6">
        <f t="shared" si="365"/>
        <v>13</v>
      </c>
      <c r="J5350" s="24"/>
      <c r="K5350" s="24"/>
      <c r="Q5350" s="23" t="s">
        <v>75</v>
      </c>
      <c r="U5350" s="23" t="s">
        <v>2436</v>
      </c>
      <c r="V5350" s="23" t="s">
        <v>2437</v>
      </c>
      <c r="W5350" s="23" t="s">
        <v>144</v>
      </c>
      <c r="X5350" s="23" t="s">
        <v>2410</v>
      </c>
      <c r="Z5350" s="23" t="s">
        <v>2438</v>
      </c>
      <c r="AG5350" s="23">
        <v>842696591</v>
      </c>
      <c r="AH5350" s="23" t="s">
        <v>2412</v>
      </c>
      <c r="AI5350" s="23">
        <v>861948841</v>
      </c>
      <c r="BA5350" s="24">
        <v>13</v>
      </c>
      <c r="BE5350">
        <f t="shared" si="362"/>
        <v>0</v>
      </c>
      <c r="BF5350" s="6">
        <f t="shared" si="363"/>
        <v>-13</v>
      </c>
      <c r="BG5350" s="7" t="s">
        <v>71</v>
      </c>
      <c r="BH5350" t="e">
        <f>+VLOOKUP(AF5350,Sheet4!A:A,1,FALSE)</f>
        <v>#N/A</v>
      </c>
      <c r="BL5350" s="24">
        <v>13</v>
      </c>
      <c r="BM5350" s="59">
        <f t="shared" si="364"/>
        <v>0</v>
      </c>
      <c r="BN5350" t="s">
        <v>2436</v>
      </c>
    </row>
    <row r="5351" spans="1:67" ht="13" customHeight="1" x14ac:dyDescent="0.3">
      <c r="A5351" s="22">
        <v>46130</v>
      </c>
      <c r="B5351" s="23" t="s">
        <v>63</v>
      </c>
      <c r="F5351" s="23">
        <v>0</v>
      </c>
      <c r="G5351" s="23">
        <v>0</v>
      </c>
      <c r="H5351" s="24">
        <v>195</v>
      </c>
      <c r="I5351" s="6">
        <f t="shared" si="365"/>
        <v>195</v>
      </c>
      <c r="J5351" s="24"/>
      <c r="K5351" s="24"/>
      <c r="Q5351" s="23" t="s">
        <v>64</v>
      </c>
      <c r="U5351" s="23" t="s">
        <v>2436</v>
      </c>
      <c r="V5351" s="23" t="s">
        <v>2437</v>
      </c>
      <c r="W5351" s="23" t="s">
        <v>144</v>
      </c>
      <c r="X5351" s="23" t="s">
        <v>2410</v>
      </c>
      <c r="Z5351" s="23" t="s">
        <v>2438</v>
      </c>
      <c r="AG5351" s="23">
        <v>842696591</v>
      </c>
      <c r="AH5351" s="23" t="s">
        <v>2412</v>
      </c>
      <c r="AI5351" s="23">
        <v>861948841</v>
      </c>
      <c r="BA5351" s="24">
        <v>195</v>
      </c>
      <c r="BE5351">
        <f t="shared" si="362"/>
        <v>0</v>
      </c>
      <c r="BF5351" s="6">
        <f t="shared" si="363"/>
        <v>-195</v>
      </c>
      <c r="BG5351" s="7" t="s">
        <v>71</v>
      </c>
      <c r="BH5351" t="e">
        <f>+VLOOKUP(AF5351,Sheet4!A:A,1,FALSE)</f>
        <v>#N/A</v>
      </c>
      <c r="BL5351" s="24">
        <v>195</v>
      </c>
      <c r="BM5351" s="59">
        <f t="shared" si="364"/>
        <v>0</v>
      </c>
      <c r="BN5351" t="s">
        <v>2436</v>
      </c>
      <c r="BO5351" t="s">
        <v>73</v>
      </c>
    </row>
    <row r="5352" spans="1:67" ht="13" customHeight="1" x14ac:dyDescent="0.3">
      <c r="A5352" s="22">
        <v>46130</v>
      </c>
      <c r="B5352" s="23" t="s">
        <v>78</v>
      </c>
      <c r="F5352" s="23">
        <v>0</v>
      </c>
      <c r="G5352" s="23">
        <v>0</v>
      </c>
      <c r="H5352" s="24">
        <v>13</v>
      </c>
      <c r="I5352" s="6">
        <f t="shared" si="365"/>
        <v>13</v>
      </c>
      <c r="J5352" s="24"/>
      <c r="K5352" s="24"/>
      <c r="Q5352" s="23" t="s">
        <v>79</v>
      </c>
      <c r="U5352" s="23" t="s">
        <v>2436</v>
      </c>
      <c r="V5352" s="23" t="s">
        <v>2437</v>
      </c>
      <c r="W5352" s="23" t="s">
        <v>144</v>
      </c>
      <c r="X5352" s="23" t="s">
        <v>2410</v>
      </c>
      <c r="Z5352" s="23" t="s">
        <v>2438</v>
      </c>
      <c r="AG5352" s="23">
        <v>842696591</v>
      </c>
      <c r="AH5352" s="23" t="s">
        <v>2412</v>
      </c>
      <c r="AI5352" s="23">
        <v>861948841</v>
      </c>
      <c r="BA5352" s="24">
        <v>13</v>
      </c>
      <c r="BE5352">
        <f t="shared" si="362"/>
        <v>0</v>
      </c>
      <c r="BF5352" s="6">
        <f t="shared" si="363"/>
        <v>-13</v>
      </c>
      <c r="BG5352" s="7" t="s">
        <v>71</v>
      </c>
      <c r="BH5352" t="e">
        <f>+VLOOKUP(AF5352,Sheet4!A:A,1,FALSE)</f>
        <v>#N/A</v>
      </c>
      <c r="BL5352" s="24">
        <v>13</v>
      </c>
      <c r="BM5352" s="59">
        <f t="shared" si="364"/>
        <v>0</v>
      </c>
      <c r="BN5352" t="s">
        <v>2436</v>
      </c>
    </row>
    <row r="5353" spans="1:67" ht="13" customHeight="1" x14ac:dyDescent="0.3">
      <c r="A5353" s="22">
        <v>46130</v>
      </c>
      <c r="B5353" s="23" t="s">
        <v>82</v>
      </c>
      <c r="F5353" s="23">
        <v>0</v>
      </c>
      <c r="G5353" s="23">
        <v>0</v>
      </c>
      <c r="H5353" s="24">
        <v>0</v>
      </c>
      <c r="I5353" s="6">
        <f t="shared" si="365"/>
        <v>0</v>
      </c>
      <c r="J5353" s="24"/>
      <c r="K5353" s="24"/>
      <c r="Q5353" s="23" t="s">
        <v>83</v>
      </c>
      <c r="U5353" s="23" t="s">
        <v>2436</v>
      </c>
      <c r="V5353" s="23" t="s">
        <v>2437</v>
      </c>
      <c r="W5353" s="23" t="s">
        <v>144</v>
      </c>
      <c r="X5353" s="23" t="s">
        <v>2410</v>
      </c>
      <c r="Z5353" s="23" t="s">
        <v>2438</v>
      </c>
      <c r="AG5353" s="23">
        <v>842696591</v>
      </c>
      <c r="AH5353" s="23" t="s">
        <v>2412</v>
      </c>
      <c r="AI5353" s="23">
        <v>861948841</v>
      </c>
      <c r="BA5353" s="24">
        <v>0</v>
      </c>
      <c r="BE5353">
        <f t="shared" si="362"/>
        <v>0</v>
      </c>
      <c r="BF5353" s="6">
        <f t="shared" si="363"/>
        <v>0</v>
      </c>
      <c r="BG5353" s="7" t="s">
        <v>71</v>
      </c>
      <c r="BH5353" t="e">
        <f>+VLOOKUP(AF5353,Sheet4!A:A,1,FALSE)</f>
        <v>#N/A</v>
      </c>
      <c r="BL5353" s="24">
        <v>0</v>
      </c>
      <c r="BM5353" s="59">
        <f t="shared" si="364"/>
        <v>0</v>
      </c>
      <c r="BN5353" t="s">
        <v>2436</v>
      </c>
    </row>
    <row r="5354" spans="1:67" ht="13" customHeight="1" x14ac:dyDescent="0.3">
      <c r="A5354" s="22">
        <v>46130</v>
      </c>
      <c r="B5354" s="23" t="s">
        <v>80</v>
      </c>
      <c r="F5354" s="23">
        <v>0</v>
      </c>
      <c r="G5354" s="23">
        <v>0</v>
      </c>
      <c r="H5354" s="24">
        <v>162.5</v>
      </c>
      <c r="I5354" s="6">
        <f t="shared" si="365"/>
        <v>162.5</v>
      </c>
      <c r="J5354" s="24"/>
      <c r="K5354" s="24"/>
      <c r="Q5354" s="23" t="s">
        <v>81</v>
      </c>
      <c r="U5354" s="23" t="s">
        <v>2436</v>
      </c>
      <c r="V5354" s="23" t="s">
        <v>2437</v>
      </c>
      <c r="W5354" s="23" t="s">
        <v>144</v>
      </c>
      <c r="X5354" s="23" t="s">
        <v>2410</v>
      </c>
      <c r="Z5354" s="23" t="s">
        <v>2438</v>
      </c>
      <c r="AG5354" s="23">
        <v>842696591</v>
      </c>
      <c r="AH5354" s="23" t="s">
        <v>2412</v>
      </c>
      <c r="AI5354" s="23">
        <v>861948841</v>
      </c>
      <c r="BA5354" s="24">
        <v>162.5</v>
      </c>
      <c r="BE5354">
        <f t="shared" si="362"/>
        <v>0</v>
      </c>
      <c r="BF5354" s="6">
        <f t="shared" si="363"/>
        <v>-162.5</v>
      </c>
      <c r="BG5354" s="7" t="s">
        <v>71</v>
      </c>
      <c r="BH5354" t="e">
        <f>+VLOOKUP(AF5354,Sheet4!A:A,1,FALSE)</f>
        <v>#N/A</v>
      </c>
      <c r="BL5354" s="24">
        <v>162.5</v>
      </c>
      <c r="BM5354" s="59">
        <f t="shared" si="364"/>
        <v>0</v>
      </c>
      <c r="BN5354" t="s">
        <v>2436</v>
      </c>
    </row>
    <row r="5355" spans="1:67" ht="13" customHeight="1" x14ac:dyDescent="0.3">
      <c r="A5355" s="22">
        <v>46130</v>
      </c>
      <c r="B5355" s="23" t="s">
        <v>76</v>
      </c>
      <c r="F5355" s="23">
        <v>0</v>
      </c>
      <c r="G5355" s="23">
        <v>0</v>
      </c>
      <c r="H5355" s="24">
        <v>260</v>
      </c>
      <c r="I5355" s="6">
        <f t="shared" si="365"/>
        <v>260</v>
      </c>
      <c r="J5355" s="24"/>
      <c r="K5355" s="24"/>
      <c r="Q5355" s="23" t="s">
        <v>77</v>
      </c>
      <c r="U5355" s="23" t="s">
        <v>2436</v>
      </c>
      <c r="V5355" s="23" t="s">
        <v>2437</v>
      </c>
      <c r="W5355" s="23" t="s">
        <v>144</v>
      </c>
      <c r="X5355" s="23" t="s">
        <v>2410</v>
      </c>
      <c r="Z5355" s="23" t="s">
        <v>2438</v>
      </c>
      <c r="AG5355" s="23">
        <v>842696591</v>
      </c>
      <c r="AH5355" s="23" t="s">
        <v>2412</v>
      </c>
      <c r="AI5355" s="23">
        <v>861948841</v>
      </c>
      <c r="BA5355" s="24">
        <v>260</v>
      </c>
      <c r="BE5355">
        <f t="shared" si="362"/>
        <v>0</v>
      </c>
      <c r="BF5355" s="6">
        <f t="shared" si="363"/>
        <v>-260</v>
      </c>
      <c r="BG5355" s="7" t="s">
        <v>71</v>
      </c>
      <c r="BH5355" t="e">
        <f>+VLOOKUP(AF5355,Sheet4!A:A,1,FALSE)</f>
        <v>#N/A</v>
      </c>
      <c r="BL5355" s="24">
        <v>260</v>
      </c>
      <c r="BM5355" s="59">
        <f t="shared" si="364"/>
        <v>0</v>
      </c>
      <c r="BN5355" t="s">
        <v>2436</v>
      </c>
    </row>
    <row r="5356" spans="1:67" ht="13" customHeight="1" x14ac:dyDescent="0.3">
      <c r="A5356" s="22">
        <v>46130</v>
      </c>
      <c r="B5356" s="23" t="s">
        <v>84</v>
      </c>
      <c r="F5356" s="23">
        <v>0</v>
      </c>
      <c r="G5356" s="23">
        <v>0</v>
      </c>
      <c r="H5356" s="24">
        <v>0</v>
      </c>
      <c r="I5356" s="6">
        <f t="shared" si="365"/>
        <v>0</v>
      </c>
      <c r="J5356" s="24"/>
      <c r="K5356" s="24"/>
      <c r="Q5356" s="23" t="s">
        <v>85</v>
      </c>
      <c r="U5356" s="23" t="s">
        <v>2439</v>
      </c>
      <c r="V5356" s="23" t="s">
        <v>2440</v>
      </c>
      <c r="W5356" s="23" t="s">
        <v>144</v>
      </c>
      <c r="X5356" s="23" t="s">
        <v>2441</v>
      </c>
      <c r="Z5356" s="23" t="s">
        <v>2442</v>
      </c>
      <c r="AG5356" s="23">
        <v>845490249</v>
      </c>
      <c r="AH5356" s="23" t="s">
        <v>2443</v>
      </c>
      <c r="AI5356" s="23">
        <v>878173978</v>
      </c>
      <c r="BA5356" s="24">
        <v>0</v>
      </c>
      <c r="BE5356">
        <f t="shared" si="362"/>
        <v>0</v>
      </c>
      <c r="BF5356" s="6">
        <f t="shared" si="363"/>
        <v>0</v>
      </c>
      <c r="BG5356" s="7" t="s">
        <v>71</v>
      </c>
      <c r="BH5356" t="e">
        <f>+VLOOKUP(AF5356,Sheet4!A:A,1,FALSE)</f>
        <v>#N/A</v>
      </c>
      <c r="BL5356" s="24">
        <v>0</v>
      </c>
      <c r="BM5356" s="59">
        <f t="shared" si="364"/>
        <v>0</v>
      </c>
      <c r="BN5356" t="s">
        <v>2439</v>
      </c>
    </row>
    <row r="5357" spans="1:67" ht="13" customHeight="1" x14ac:dyDescent="0.3">
      <c r="A5357" s="22">
        <v>46130</v>
      </c>
      <c r="B5357" s="23" t="s">
        <v>74</v>
      </c>
      <c r="F5357" s="23">
        <v>0</v>
      </c>
      <c r="G5357" s="23">
        <v>0</v>
      </c>
      <c r="H5357" s="24">
        <v>1</v>
      </c>
      <c r="I5357" s="6">
        <f t="shared" si="365"/>
        <v>1</v>
      </c>
      <c r="J5357" s="24"/>
      <c r="K5357" s="24"/>
      <c r="Q5357" s="23" t="s">
        <v>75</v>
      </c>
      <c r="U5357" s="23" t="s">
        <v>2439</v>
      </c>
      <c r="V5357" s="23" t="s">
        <v>2440</v>
      </c>
      <c r="W5357" s="23" t="s">
        <v>144</v>
      </c>
      <c r="X5357" s="23" t="s">
        <v>2441</v>
      </c>
      <c r="Z5357" s="23" t="s">
        <v>2442</v>
      </c>
      <c r="AG5357" s="23">
        <v>845490249</v>
      </c>
      <c r="AH5357" s="23" t="s">
        <v>2443</v>
      </c>
      <c r="AI5357" s="23">
        <v>878173978</v>
      </c>
      <c r="BA5357" s="24">
        <v>1</v>
      </c>
      <c r="BE5357">
        <f t="shared" si="362"/>
        <v>0</v>
      </c>
      <c r="BF5357" s="6">
        <f t="shared" si="363"/>
        <v>-1</v>
      </c>
      <c r="BG5357" s="7" t="s">
        <v>71</v>
      </c>
      <c r="BH5357" t="e">
        <f>+VLOOKUP(AF5357,Sheet4!A:A,1,FALSE)</f>
        <v>#N/A</v>
      </c>
      <c r="BL5357" s="24">
        <v>1</v>
      </c>
      <c r="BM5357" s="59">
        <f t="shared" si="364"/>
        <v>0</v>
      </c>
      <c r="BN5357" t="s">
        <v>2439</v>
      </c>
    </row>
    <row r="5358" spans="1:67" ht="13" customHeight="1" x14ac:dyDescent="0.3">
      <c r="A5358" s="22">
        <v>46130</v>
      </c>
      <c r="B5358" s="23" t="s">
        <v>63</v>
      </c>
      <c r="F5358" s="23">
        <v>0</v>
      </c>
      <c r="G5358" s="23">
        <v>0</v>
      </c>
      <c r="H5358" s="24">
        <v>15</v>
      </c>
      <c r="I5358" s="6">
        <f t="shared" si="365"/>
        <v>15</v>
      </c>
      <c r="J5358" s="24"/>
      <c r="K5358" s="24"/>
      <c r="Q5358" s="23" t="s">
        <v>64</v>
      </c>
      <c r="U5358" s="23" t="s">
        <v>2439</v>
      </c>
      <c r="V5358" s="23" t="s">
        <v>2440</v>
      </c>
      <c r="W5358" s="23" t="s">
        <v>144</v>
      </c>
      <c r="X5358" s="23" t="s">
        <v>2441</v>
      </c>
      <c r="Z5358" s="23" t="s">
        <v>2442</v>
      </c>
      <c r="AG5358" s="23">
        <v>845490249</v>
      </c>
      <c r="AH5358" s="23" t="s">
        <v>2443</v>
      </c>
      <c r="AI5358" s="23">
        <v>878173978</v>
      </c>
      <c r="BA5358" s="24">
        <v>15</v>
      </c>
      <c r="BE5358">
        <f t="shared" si="362"/>
        <v>0</v>
      </c>
      <c r="BF5358" s="6">
        <f t="shared" si="363"/>
        <v>-15</v>
      </c>
      <c r="BG5358" s="7" t="s">
        <v>71</v>
      </c>
      <c r="BH5358" t="e">
        <f>+VLOOKUP(AF5358,Sheet4!A:A,1,FALSE)</f>
        <v>#N/A</v>
      </c>
      <c r="BL5358" s="24">
        <v>15</v>
      </c>
      <c r="BM5358" s="59">
        <f t="shared" si="364"/>
        <v>0</v>
      </c>
      <c r="BN5358" t="s">
        <v>2439</v>
      </c>
      <c r="BO5358" t="s">
        <v>73</v>
      </c>
    </row>
    <row r="5359" spans="1:67" ht="13" customHeight="1" x14ac:dyDescent="0.3">
      <c r="A5359" s="22">
        <v>46130</v>
      </c>
      <c r="B5359" s="23" t="s">
        <v>78</v>
      </c>
      <c r="F5359" s="23">
        <v>0</v>
      </c>
      <c r="G5359" s="23">
        <v>0</v>
      </c>
      <c r="H5359" s="24">
        <v>1</v>
      </c>
      <c r="I5359" s="6">
        <f t="shared" si="365"/>
        <v>1</v>
      </c>
      <c r="J5359" s="24"/>
      <c r="K5359" s="24"/>
      <c r="Q5359" s="23" t="s">
        <v>79</v>
      </c>
      <c r="U5359" s="23" t="s">
        <v>2439</v>
      </c>
      <c r="V5359" s="23" t="s">
        <v>2440</v>
      </c>
      <c r="W5359" s="23" t="s">
        <v>144</v>
      </c>
      <c r="X5359" s="23" t="s">
        <v>2441</v>
      </c>
      <c r="Z5359" s="23" t="s">
        <v>2442</v>
      </c>
      <c r="AG5359" s="23">
        <v>845490249</v>
      </c>
      <c r="AH5359" s="23" t="s">
        <v>2443</v>
      </c>
      <c r="AI5359" s="23">
        <v>878173978</v>
      </c>
      <c r="BA5359" s="24">
        <v>1</v>
      </c>
      <c r="BE5359">
        <f t="shared" si="362"/>
        <v>0</v>
      </c>
      <c r="BF5359" s="6">
        <f t="shared" si="363"/>
        <v>-1</v>
      </c>
      <c r="BG5359" s="7" t="s">
        <v>71</v>
      </c>
      <c r="BH5359" t="e">
        <f>+VLOOKUP(AF5359,Sheet4!A:A,1,FALSE)</f>
        <v>#N/A</v>
      </c>
      <c r="BL5359" s="24">
        <v>1</v>
      </c>
      <c r="BM5359" s="59">
        <f t="shared" si="364"/>
        <v>0</v>
      </c>
      <c r="BN5359" t="s">
        <v>2439</v>
      </c>
    </row>
    <row r="5360" spans="1:67" ht="13" customHeight="1" x14ac:dyDescent="0.3">
      <c r="A5360" s="22">
        <v>46130</v>
      </c>
      <c r="B5360" s="23" t="s">
        <v>82</v>
      </c>
      <c r="F5360" s="23">
        <v>0</v>
      </c>
      <c r="G5360" s="23">
        <v>0</v>
      </c>
      <c r="H5360" s="24">
        <v>0</v>
      </c>
      <c r="I5360" s="6">
        <f t="shared" si="365"/>
        <v>0</v>
      </c>
      <c r="J5360" s="24"/>
      <c r="K5360" s="24"/>
      <c r="Q5360" s="23" t="s">
        <v>83</v>
      </c>
      <c r="U5360" s="23" t="s">
        <v>2439</v>
      </c>
      <c r="V5360" s="23" t="s">
        <v>2440</v>
      </c>
      <c r="W5360" s="23" t="s">
        <v>144</v>
      </c>
      <c r="X5360" s="23" t="s">
        <v>2441</v>
      </c>
      <c r="Z5360" s="23" t="s">
        <v>2442</v>
      </c>
      <c r="AG5360" s="23">
        <v>845490249</v>
      </c>
      <c r="AH5360" s="23" t="s">
        <v>2443</v>
      </c>
      <c r="AI5360" s="23">
        <v>878173978</v>
      </c>
      <c r="BA5360" s="24">
        <v>0</v>
      </c>
      <c r="BE5360">
        <f t="shared" si="362"/>
        <v>0</v>
      </c>
      <c r="BF5360" s="6">
        <f t="shared" si="363"/>
        <v>0</v>
      </c>
      <c r="BG5360" s="7" t="s">
        <v>71</v>
      </c>
      <c r="BH5360" t="e">
        <f>+VLOOKUP(AF5360,Sheet4!A:A,1,FALSE)</f>
        <v>#N/A</v>
      </c>
      <c r="BL5360" s="24">
        <v>0</v>
      </c>
      <c r="BM5360" s="59">
        <f t="shared" si="364"/>
        <v>0</v>
      </c>
      <c r="BN5360" t="s">
        <v>2439</v>
      </c>
    </row>
    <row r="5361" spans="1:67" ht="13" customHeight="1" x14ac:dyDescent="0.3">
      <c r="A5361" s="22">
        <v>46130</v>
      </c>
      <c r="B5361" s="23" t="s">
        <v>80</v>
      </c>
      <c r="F5361" s="23">
        <v>0</v>
      </c>
      <c r="G5361" s="23">
        <v>0</v>
      </c>
      <c r="H5361" s="24">
        <v>12.5</v>
      </c>
      <c r="I5361" s="6">
        <f t="shared" si="365"/>
        <v>12.5</v>
      </c>
      <c r="J5361" s="24"/>
      <c r="K5361" s="24"/>
      <c r="Q5361" s="23" t="s">
        <v>81</v>
      </c>
      <c r="U5361" s="23" t="s">
        <v>2439</v>
      </c>
      <c r="V5361" s="23" t="s">
        <v>2440</v>
      </c>
      <c r="W5361" s="23" t="s">
        <v>144</v>
      </c>
      <c r="X5361" s="23" t="s">
        <v>2441</v>
      </c>
      <c r="Z5361" s="23" t="s">
        <v>2442</v>
      </c>
      <c r="AG5361" s="23">
        <v>845490249</v>
      </c>
      <c r="AH5361" s="23" t="s">
        <v>2443</v>
      </c>
      <c r="AI5361" s="23">
        <v>878173978</v>
      </c>
      <c r="BA5361" s="24">
        <v>12.5</v>
      </c>
      <c r="BE5361">
        <f t="shared" si="362"/>
        <v>0</v>
      </c>
      <c r="BF5361" s="6">
        <f t="shared" si="363"/>
        <v>-12.5</v>
      </c>
      <c r="BG5361" s="7" t="s">
        <v>71</v>
      </c>
      <c r="BH5361" t="e">
        <f>+VLOOKUP(AF5361,Sheet4!A:A,1,FALSE)</f>
        <v>#N/A</v>
      </c>
      <c r="BL5361" s="24">
        <v>12.5</v>
      </c>
      <c r="BM5361" s="59">
        <f t="shared" si="364"/>
        <v>0</v>
      </c>
      <c r="BN5361" t="s">
        <v>2439</v>
      </c>
    </row>
    <row r="5362" spans="1:67" ht="13" customHeight="1" x14ac:dyDescent="0.3">
      <c r="A5362" s="22">
        <v>46130</v>
      </c>
      <c r="B5362" s="23" t="s">
        <v>76</v>
      </c>
      <c r="F5362" s="23">
        <v>0</v>
      </c>
      <c r="G5362" s="23">
        <v>0</v>
      </c>
      <c r="H5362" s="24">
        <v>20</v>
      </c>
      <c r="I5362" s="6">
        <f t="shared" si="365"/>
        <v>20</v>
      </c>
      <c r="J5362" s="24"/>
      <c r="K5362" s="24"/>
      <c r="Q5362" s="23" t="s">
        <v>77</v>
      </c>
      <c r="U5362" s="23" t="s">
        <v>2439</v>
      </c>
      <c r="V5362" s="23" t="s">
        <v>2440</v>
      </c>
      <c r="W5362" s="23" t="s">
        <v>144</v>
      </c>
      <c r="X5362" s="23" t="s">
        <v>2441</v>
      </c>
      <c r="Z5362" s="23" t="s">
        <v>2442</v>
      </c>
      <c r="AG5362" s="23">
        <v>845490249</v>
      </c>
      <c r="AH5362" s="23" t="s">
        <v>2443</v>
      </c>
      <c r="AI5362" s="23">
        <v>878173978</v>
      </c>
      <c r="BA5362" s="24">
        <v>20</v>
      </c>
      <c r="BE5362">
        <f t="shared" si="362"/>
        <v>0</v>
      </c>
      <c r="BF5362" s="6">
        <f t="shared" si="363"/>
        <v>-20</v>
      </c>
      <c r="BG5362" s="7" t="s">
        <v>71</v>
      </c>
      <c r="BH5362" t="e">
        <f>+VLOOKUP(AF5362,Sheet4!A:A,1,FALSE)</f>
        <v>#N/A</v>
      </c>
      <c r="BL5362" s="24">
        <v>20</v>
      </c>
      <c r="BM5362" s="59">
        <f t="shared" si="364"/>
        <v>0</v>
      </c>
      <c r="BN5362" t="s">
        <v>2439</v>
      </c>
    </row>
    <row r="5363" spans="1:67" ht="13" customHeight="1" x14ac:dyDescent="0.3">
      <c r="A5363" s="22">
        <v>46130</v>
      </c>
      <c r="B5363" s="23" t="s">
        <v>84</v>
      </c>
      <c r="F5363" s="23">
        <v>0</v>
      </c>
      <c r="G5363" s="23">
        <v>0</v>
      </c>
      <c r="H5363" s="24">
        <v>0</v>
      </c>
      <c r="I5363" s="6">
        <f t="shared" si="365"/>
        <v>0</v>
      </c>
      <c r="J5363" s="24"/>
      <c r="K5363" s="24"/>
      <c r="Q5363" s="23" t="s">
        <v>85</v>
      </c>
      <c r="U5363" s="23" t="s">
        <v>2444</v>
      </c>
      <c r="V5363" s="23" t="s">
        <v>2445</v>
      </c>
      <c r="W5363" s="23" t="s">
        <v>144</v>
      </c>
      <c r="X5363" s="23" t="s">
        <v>2441</v>
      </c>
      <c r="Z5363" s="23" t="s">
        <v>2442</v>
      </c>
      <c r="AG5363" s="23">
        <v>845490249</v>
      </c>
      <c r="AH5363" s="23" t="s">
        <v>2443</v>
      </c>
      <c r="AI5363" s="23">
        <v>878173978</v>
      </c>
      <c r="BA5363" s="24">
        <v>0</v>
      </c>
      <c r="BE5363">
        <f t="shared" si="362"/>
        <v>0</v>
      </c>
      <c r="BF5363" s="6">
        <f t="shared" si="363"/>
        <v>0</v>
      </c>
      <c r="BG5363" s="7" t="s">
        <v>71</v>
      </c>
      <c r="BH5363" t="e">
        <f>+VLOOKUP(AF5363,Sheet4!A:A,1,FALSE)</f>
        <v>#N/A</v>
      </c>
      <c r="BL5363" s="24">
        <v>0</v>
      </c>
      <c r="BM5363" s="59">
        <f t="shared" si="364"/>
        <v>0</v>
      </c>
      <c r="BN5363" t="s">
        <v>2444</v>
      </c>
    </row>
    <row r="5364" spans="1:67" ht="13" customHeight="1" x14ac:dyDescent="0.3">
      <c r="A5364" s="22">
        <v>46130</v>
      </c>
      <c r="B5364" s="23" t="s">
        <v>74</v>
      </c>
      <c r="F5364" s="23">
        <v>0</v>
      </c>
      <c r="G5364" s="23">
        <v>0</v>
      </c>
      <c r="H5364" s="24">
        <v>1</v>
      </c>
      <c r="I5364" s="6">
        <f t="shared" si="365"/>
        <v>1</v>
      </c>
      <c r="J5364" s="24"/>
      <c r="K5364" s="24"/>
      <c r="Q5364" s="23" t="s">
        <v>75</v>
      </c>
      <c r="U5364" s="23" t="s">
        <v>2444</v>
      </c>
      <c r="V5364" s="23" t="s">
        <v>2445</v>
      </c>
      <c r="W5364" s="23" t="s">
        <v>144</v>
      </c>
      <c r="X5364" s="23" t="s">
        <v>2441</v>
      </c>
      <c r="Z5364" s="23" t="s">
        <v>2442</v>
      </c>
      <c r="AG5364" s="23">
        <v>845490249</v>
      </c>
      <c r="AH5364" s="23" t="s">
        <v>2443</v>
      </c>
      <c r="AI5364" s="23">
        <v>878173978</v>
      </c>
      <c r="BA5364" s="24">
        <v>1</v>
      </c>
      <c r="BE5364">
        <f t="shared" si="362"/>
        <v>0</v>
      </c>
      <c r="BF5364" s="6">
        <f t="shared" si="363"/>
        <v>-1</v>
      </c>
      <c r="BG5364" s="7" t="s">
        <v>71</v>
      </c>
      <c r="BH5364" t="e">
        <f>+VLOOKUP(AF5364,Sheet4!A:A,1,FALSE)</f>
        <v>#N/A</v>
      </c>
      <c r="BL5364" s="24">
        <v>1</v>
      </c>
      <c r="BM5364" s="59">
        <f t="shared" si="364"/>
        <v>0</v>
      </c>
      <c r="BN5364" t="s">
        <v>2444</v>
      </c>
    </row>
    <row r="5365" spans="1:67" ht="13" customHeight="1" x14ac:dyDescent="0.3">
      <c r="A5365" s="22">
        <v>46130</v>
      </c>
      <c r="B5365" s="23" t="s">
        <v>63</v>
      </c>
      <c r="F5365" s="23">
        <v>0</v>
      </c>
      <c r="G5365" s="23">
        <v>0</v>
      </c>
      <c r="H5365" s="24">
        <v>15</v>
      </c>
      <c r="I5365" s="6">
        <f t="shared" si="365"/>
        <v>15</v>
      </c>
      <c r="J5365" s="24"/>
      <c r="K5365" s="24"/>
      <c r="Q5365" s="23" t="s">
        <v>64</v>
      </c>
      <c r="U5365" s="23" t="s">
        <v>2444</v>
      </c>
      <c r="V5365" s="23" t="s">
        <v>2445</v>
      </c>
      <c r="W5365" s="23" t="s">
        <v>144</v>
      </c>
      <c r="X5365" s="23" t="s">
        <v>2441</v>
      </c>
      <c r="Z5365" s="23" t="s">
        <v>2442</v>
      </c>
      <c r="AG5365" s="23">
        <v>845490249</v>
      </c>
      <c r="AH5365" s="23" t="s">
        <v>2443</v>
      </c>
      <c r="AI5365" s="23">
        <v>878173978</v>
      </c>
      <c r="BA5365" s="24">
        <v>15</v>
      </c>
      <c r="BE5365">
        <f t="shared" si="362"/>
        <v>0</v>
      </c>
      <c r="BF5365" s="6">
        <f t="shared" si="363"/>
        <v>-15</v>
      </c>
      <c r="BG5365" s="7" t="s">
        <v>71</v>
      </c>
      <c r="BH5365" t="e">
        <f>+VLOOKUP(AF5365,Sheet4!A:A,1,FALSE)</f>
        <v>#N/A</v>
      </c>
      <c r="BL5365" s="24">
        <v>15</v>
      </c>
      <c r="BM5365" s="59">
        <f t="shared" si="364"/>
        <v>0</v>
      </c>
      <c r="BN5365" t="s">
        <v>2444</v>
      </c>
      <c r="BO5365" t="s">
        <v>73</v>
      </c>
    </row>
    <row r="5366" spans="1:67" ht="13" customHeight="1" x14ac:dyDescent="0.3">
      <c r="A5366" s="22">
        <v>46130</v>
      </c>
      <c r="B5366" s="23" t="s">
        <v>78</v>
      </c>
      <c r="F5366" s="23">
        <v>0</v>
      </c>
      <c r="G5366" s="23">
        <v>0</v>
      </c>
      <c r="H5366" s="24">
        <v>1</v>
      </c>
      <c r="I5366" s="6">
        <f t="shared" si="365"/>
        <v>1</v>
      </c>
      <c r="J5366" s="24"/>
      <c r="K5366" s="24"/>
      <c r="Q5366" s="23" t="s">
        <v>79</v>
      </c>
      <c r="U5366" s="23" t="s">
        <v>2444</v>
      </c>
      <c r="V5366" s="23" t="s">
        <v>2445</v>
      </c>
      <c r="W5366" s="23" t="s">
        <v>144</v>
      </c>
      <c r="X5366" s="23" t="s">
        <v>2441</v>
      </c>
      <c r="Z5366" s="23" t="s">
        <v>2442</v>
      </c>
      <c r="AG5366" s="23">
        <v>845490249</v>
      </c>
      <c r="AH5366" s="23" t="s">
        <v>2443</v>
      </c>
      <c r="AI5366" s="23">
        <v>878173978</v>
      </c>
      <c r="BA5366" s="24">
        <v>1</v>
      </c>
      <c r="BE5366">
        <f t="shared" si="362"/>
        <v>0</v>
      </c>
      <c r="BF5366" s="6">
        <f t="shared" si="363"/>
        <v>-1</v>
      </c>
      <c r="BG5366" s="7" t="s">
        <v>71</v>
      </c>
      <c r="BH5366" t="e">
        <f>+VLOOKUP(AF5366,Sheet4!A:A,1,FALSE)</f>
        <v>#N/A</v>
      </c>
      <c r="BL5366" s="24">
        <v>1</v>
      </c>
      <c r="BM5366" s="59">
        <f t="shared" si="364"/>
        <v>0</v>
      </c>
      <c r="BN5366" t="s">
        <v>2444</v>
      </c>
    </row>
    <row r="5367" spans="1:67" ht="13" customHeight="1" x14ac:dyDescent="0.3">
      <c r="A5367" s="22">
        <v>46130</v>
      </c>
      <c r="B5367" s="23" t="s">
        <v>82</v>
      </c>
      <c r="F5367" s="23">
        <v>0</v>
      </c>
      <c r="G5367" s="23">
        <v>0</v>
      </c>
      <c r="H5367" s="24">
        <v>0</v>
      </c>
      <c r="I5367" s="6">
        <f t="shared" si="365"/>
        <v>0</v>
      </c>
      <c r="J5367" s="24"/>
      <c r="K5367" s="24"/>
      <c r="Q5367" s="23" t="s">
        <v>83</v>
      </c>
      <c r="U5367" s="23" t="s">
        <v>2444</v>
      </c>
      <c r="V5367" s="23" t="s">
        <v>2445</v>
      </c>
      <c r="W5367" s="23" t="s">
        <v>144</v>
      </c>
      <c r="X5367" s="23" t="s">
        <v>2441</v>
      </c>
      <c r="Z5367" s="23" t="s">
        <v>2442</v>
      </c>
      <c r="AG5367" s="23">
        <v>845490249</v>
      </c>
      <c r="AH5367" s="23" t="s">
        <v>2443</v>
      </c>
      <c r="AI5367" s="23">
        <v>878173978</v>
      </c>
      <c r="BA5367" s="24">
        <v>0</v>
      </c>
      <c r="BE5367">
        <f t="shared" si="362"/>
        <v>0</v>
      </c>
      <c r="BF5367" s="6">
        <f t="shared" si="363"/>
        <v>0</v>
      </c>
      <c r="BG5367" s="7" t="s">
        <v>71</v>
      </c>
      <c r="BH5367" t="e">
        <f>+VLOOKUP(AF5367,Sheet4!A:A,1,FALSE)</f>
        <v>#N/A</v>
      </c>
      <c r="BL5367" s="24">
        <v>0</v>
      </c>
      <c r="BM5367" s="59">
        <f t="shared" si="364"/>
        <v>0</v>
      </c>
      <c r="BN5367" t="s">
        <v>2444</v>
      </c>
    </row>
    <row r="5368" spans="1:67" ht="13" customHeight="1" x14ac:dyDescent="0.3">
      <c r="A5368" s="22">
        <v>46130</v>
      </c>
      <c r="B5368" s="23" t="s">
        <v>80</v>
      </c>
      <c r="F5368" s="23">
        <v>0</v>
      </c>
      <c r="G5368" s="23">
        <v>0</v>
      </c>
      <c r="H5368" s="24">
        <v>12.5</v>
      </c>
      <c r="I5368" s="6">
        <f t="shared" si="365"/>
        <v>12.5</v>
      </c>
      <c r="J5368" s="24"/>
      <c r="K5368" s="24"/>
      <c r="Q5368" s="23" t="s">
        <v>81</v>
      </c>
      <c r="U5368" s="23" t="s">
        <v>2444</v>
      </c>
      <c r="V5368" s="23" t="s">
        <v>2445</v>
      </c>
      <c r="W5368" s="23" t="s">
        <v>144</v>
      </c>
      <c r="X5368" s="23" t="s">
        <v>2441</v>
      </c>
      <c r="Z5368" s="23" t="s">
        <v>2442</v>
      </c>
      <c r="AG5368" s="23">
        <v>845490249</v>
      </c>
      <c r="AH5368" s="23" t="s">
        <v>2443</v>
      </c>
      <c r="AI5368" s="23">
        <v>878173978</v>
      </c>
      <c r="BA5368" s="24">
        <v>12.5</v>
      </c>
      <c r="BE5368">
        <f t="shared" si="362"/>
        <v>0</v>
      </c>
      <c r="BF5368" s="6">
        <f t="shared" si="363"/>
        <v>-12.5</v>
      </c>
      <c r="BG5368" s="7" t="s">
        <v>71</v>
      </c>
      <c r="BH5368" t="e">
        <f>+VLOOKUP(AF5368,Sheet4!A:A,1,FALSE)</f>
        <v>#N/A</v>
      </c>
      <c r="BL5368" s="24">
        <v>12.5</v>
      </c>
      <c r="BM5368" s="59">
        <f t="shared" si="364"/>
        <v>0</v>
      </c>
      <c r="BN5368" t="s">
        <v>2444</v>
      </c>
    </row>
    <row r="5369" spans="1:67" ht="13" customHeight="1" x14ac:dyDescent="0.3">
      <c r="A5369" s="22">
        <v>46130</v>
      </c>
      <c r="B5369" s="23" t="s">
        <v>76</v>
      </c>
      <c r="F5369" s="23">
        <v>0</v>
      </c>
      <c r="G5369" s="23">
        <v>0</v>
      </c>
      <c r="H5369" s="24">
        <v>20</v>
      </c>
      <c r="I5369" s="6">
        <f t="shared" si="365"/>
        <v>20</v>
      </c>
      <c r="J5369" s="24"/>
      <c r="K5369" s="24"/>
      <c r="Q5369" s="23" t="s">
        <v>77</v>
      </c>
      <c r="U5369" s="23" t="s">
        <v>2444</v>
      </c>
      <c r="V5369" s="23" t="s">
        <v>2445</v>
      </c>
      <c r="W5369" s="23" t="s">
        <v>144</v>
      </c>
      <c r="X5369" s="23" t="s">
        <v>2441</v>
      </c>
      <c r="Z5369" s="23" t="s">
        <v>2442</v>
      </c>
      <c r="AG5369" s="23">
        <v>845490249</v>
      </c>
      <c r="AH5369" s="23" t="s">
        <v>2443</v>
      </c>
      <c r="AI5369" s="23">
        <v>878173978</v>
      </c>
      <c r="BA5369" s="24">
        <v>20</v>
      </c>
      <c r="BE5369">
        <f t="shared" si="362"/>
        <v>0</v>
      </c>
      <c r="BF5369" s="6">
        <f t="shared" si="363"/>
        <v>-20</v>
      </c>
      <c r="BG5369" s="7" t="s">
        <v>71</v>
      </c>
      <c r="BH5369" t="e">
        <f>+VLOOKUP(AF5369,Sheet4!A:A,1,FALSE)</f>
        <v>#N/A</v>
      </c>
      <c r="BL5369" s="24">
        <v>20</v>
      </c>
      <c r="BM5369" s="59">
        <f t="shared" si="364"/>
        <v>0</v>
      </c>
      <c r="BN5369" t="s">
        <v>2444</v>
      </c>
    </row>
    <row r="5370" spans="1:67" ht="13" customHeight="1" x14ac:dyDescent="0.3">
      <c r="A5370" s="22">
        <v>46130</v>
      </c>
      <c r="B5370" s="23" t="s">
        <v>84</v>
      </c>
      <c r="F5370" s="23">
        <v>0</v>
      </c>
      <c r="G5370" s="23">
        <v>0</v>
      </c>
      <c r="H5370" s="24">
        <v>0</v>
      </c>
      <c r="I5370" s="6">
        <f t="shared" si="365"/>
        <v>0</v>
      </c>
      <c r="J5370" s="24"/>
      <c r="K5370" s="24"/>
      <c r="Q5370" s="23" t="s">
        <v>85</v>
      </c>
      <c r="U5370" s="23" t="s">
        <v>2446</v>
      </c>
      <c r="V5370" s="23" t="s">
        <v>2447</v>
      </c>
      <c r="W5370" s="23" t="s">
        <v>144</v>
      </c>
      <c r="X5370" s="23" t="s">
        <v>2441</v>
      </c>
      <c r="Z5370" s="23" t="s">
        <v>2442</v>
      </c>
      <c r="AG5370" s="23">
        <v>845490249</v>
      </c>
      <c r="AH5370" s="23" t="s">
        <v>2443</v>
      </c>
      <c r="AI5370" s="23">
        <v>878173978</v>
      </c>
      <c r="BA5370" s="24">
        <v>0</v>
      </c>
      <c r="BE5370">
        <f t="shared" si="362"/>
        <v>0</v>
      </c>
      <c r="BF5370" s="6">
        <f t="shared" si="363"/>
        <v>0</v>
      </c>
      <c r="BG5370" s="7" t="s">
        <v>71</v>
      </c>
      <c r="BH5370" t="e">
        <f>+VLOOKUP(AF5370,Sheet4!A:A,1,FALSE)</f>
        <v>#N/A</v>
      </c>
      <c r="BL5370" s="24">
        <v>0</v>
      </c>
      <c r="BM5370" s="59">
        <f t="shared" si="364"/>
        <v>0</v>
      </c>
      <c r="BN5370" t="s">
        <v>2446</v>
      </c>
    </row>
    <row r="5371" spans="1:67" ht="13" customHeight="1" x14ac:dyDescent="0.3">
      <c r="A5371" s="22">
        <v>46130</v>
      </c>
      <c r="B5371" s="23" t="s">
        <v>74</v>
      </c>
      <c r="F5371" s="23">
        <v>0</v>
      </c>
      <c r="G5371" s="23">
        <v>0</v>
      </c>
      <c r="H5371" s="24">
        <v>1</v>
      </c>
      <c r="I5371" s="6">
        <f t="shared" si="365"/>
        <v>1</v>
      </c>
      <c r="J5371" s="24"/>
      <c r="K5371" s="24"/>
      <c r="Q5371" s="23" t="s">
        <v>75</v>
      </c>
      <c r="U5371" s="23" t="s">
        <v>2446</v>
      </c>
      <c r="V5371" s="23" t="s">
        <v>2447</v>
      </c>
      <c r="W5371" s="23" t="s">
        <v>144</v>
      </c>
      <c r="X5371" s="23" t="s">
        <v>2441</v>
      </c>
      <c r="Z5371" s="23" t="s">
        <v>2442</v>
      </c>
      <c r="AG5371" s="23">
        <v>845490249</v>
      </c>
      <c r="AH5371" s="23" t="s">
        <v>2443</v>
      </c>
      <c r="AI5371" s="23">
        <v>878173978</v>
      </c>
      <c r="BA5371" s="24">
        <v>1</v>
      </c>
      <c r="BE5371">
        <f t="shared" si="362"/>
        <v>0</v>
      </c>
      <c r="BF5371" s="6">
        <f t="shared" si="363"/>
        <v>-1</v>
      </c>
      <c r="BG5371" s="7" t="s">
        <v>71</v>
      </c>
      <c r="BH5371" t="e">
        <f>+VLOOKUP(AF5371,Sheet4!A:A,1,FALSE)</f>
        <v>#N/A</v>
      </c>
      <c r="BL5371" s="24">
        <v>1</v>
      </c>
      <c r="BM5371" s="59">
        <f t="shared" si="364"/>
        <v>0</v>
      </c>
      <c r="BN5371" t="s">
        <v>2446</v>
      </c>
    </row>
    <row r="5372" spans="1:67" ht="13" customHeight="1" x14ac:dyDescent="0.3">
      <c r="A5372" s="22">
        <v>46130</v>
      </c>
      <c r="B5372" s="23" t="s">
        <v>63</v>
      </c>
      <c r="F5372" s="23">
        <v>0</v>
      </c>
      <c r="G5372" s="23">
        <v>0</v>
      </c>
      <c r="H5372" s="24">
        <v>15</v>
      </c>
      <c r="I5372" s="6">
        <f t="shared" si="365"/>
        <v>15</v>
      </c>
      <c r="J5372" s="24"/>
      <c r="K5372" s="24"/>
      <c r="Q5372" s="23" t="s">
        <v>64</v>
      </c>
      <c r="U5372" s="23" t="s">
        <v>2446</v>
      </c>
      <c r="V5372" s="23" t="s">
        <v>2447</v>
      </c>
      <c r="W5372" s="23" t="s">
        <v>144</v>
      </c>
      <c r="X5372" s="23" t="s">
        <v>2441</v>
      </c>
      <c r="Z5372" s="23" t="s">
        <v>2442</v>
      </c>
      <c r="AG5372" s="23">
        <v>845490249</v>
      </c>
      <c r="AH5372" s="23" t="s">
        <v>2443</v>
      </c>
      <c r="AI5372" s="23">
        <v>878173978</v>
      </c>
      <c r="BA5372" s="24">
        <v>15</v>
      </c>
      <c r="BE5372">
        <f t="shared" si="362"/>
        <v>0</v>
      </c>
      <c r="BF5372" s="6">
        <f t="shared" si="363"/>
        <v>-15</v>
      </c>
      <c r="BG5372" s="7" t="s">
        <v>71</v>
      </c>
      <c r="BH5372" t="e">
        <f>+VLOOKUP(AF5372,Sheet4!A:A,1,FALSE)</f>
        <v>#N/A</v>
      </c>
      <c r="BL5372" s="24">
        <v>15</v>
      </c>
      <c r="BM5372" s="59">
        <f t="shared" si="364"/>
        <v>0</v>
      </c>
      <c r="BN5372" t="s">
        <v>2446</v>
      </c>
      <c r="BO5372" t="s">
        <v>73</v>
      </c>
    </row>
    <row r="5373" spans="1:67" ht="13" customHeight="1" x14ac:dyDescent="0.3">
      <c r="A5373" s="22">
        <v>46130</v>
      </c>
      <c r="B5373" s="23" t="s">
        <v>78</v>
      </c>
      <c r="F5373" s="23">
        <v>0</v>
      </c>
      <c r="G5373" s="23">
        <v>0</v>
      </c>
      <c r="H5373" s="24">
        <v>1</v>
      </c>
      <c r="I5373" s="6">
        <f t="shared" si="365"/>
        <v>1</v>
      </c>
      <c r="J5373" s="24"/>
      <c r="K5373" s="24"/>
      <c r="Q5373" s="23" t="s">
        <v>79</v>
      </c>
      <c r="U5373" s="23" t="s">
        <v>2446</v>
      </c>
      <c r="V5373" s="23" t="s">
        <v>2447</v>
      </c>
      <c r="W5373" s="23" t="s">
        <v>144</v>
      </c>
      <c r="X5373" s="23" t="s">
        <v>2441</v>
      </c>
      <c r="Z5373" s="23" t="s">
        <v>2442</v>
      </c>
      <c r="AG5373" s="23">
        <v>845490249</v>
      </c>
      <c r="AH5373" s="23" t="s">
        <v>2443</v>
      </c>
      <c r="AI5373" s="23">
        <v>878173978</v>
      </c>
      <c r="BA5373" s="24">
        <v>1</v>
      </c>
      <c r="BE5373">
        <f t="shared" si="362"/>
        <v>0</v>
      </c>
      <c r="BF5373" s="6">
        <f t="shared" si="363"/>
        <v>-1</v>
      </c>
      <c r="BG5373" s="7" t="s">
        <v>71</v>
      </c>
      <c r="BH5373" t="e">
        <f>+VLOOKUP(AF5373,Sheet4!A:A,1,FALSE)</f>
        <v>#N/A</v>
      </c>
      <c r="BL5373" s="24">
        <v>1</v>
      </c>
      <c r="BM5373" s="59">
        <f t="shared" si="364"/>
        <v>0</v>
      </c>
      <c r="BN5373" t="s">
        <v>2446</v>
      </c>
    </row>
    <row r="5374" spans="1:67" ht="13" customHeight="1" x14ac:dyDescent="0.3">
      <c r="A5374" s="22">
        <v>46130</v>
      </c>
      <c r="B5374" s="23" t="s">
        <v>82</v>
      </c>
      <c r="F5374" s="23">
        <v>0</v>
      </c>
      <c r="G5374" s="23">
        <v>0</v>
      </c>
      <c r="H5374" s="24">
        <v>0</v>
      </c>
      <c r="I5374" s="6">
        <f t="shared" si="365"/>
        <v>0</v>
      </c>
      <c r="J5374" s="24"/>
      <c r="K5374" s="24"/>
      <c r="Q5374" s="23" t="s">
        <v>83</v>
      </c>
      <c r="U5374" s="23" t="s">
        <v>2446</v>
      </c>
      <c r="V5374" s="23" t="s">
        <v>2447</v>
      </c>
      <c r="W5374" s="23" t="s">
        <v>144</v>
      </c>
      <c r="X5374" s="23" t="s">
        <v>2441</v>
      </c>
      <c r="Z5374" s="23" t="s">
        <v>2442</v>
      </c>
      <c r="AG5374" s="23">
        <v>845490249</v>
      </c>
      <c r="AH5374" s="23" t="s">
        <v>2443</v>
      </c>
      <c r="AI5374" s="23">
        <v>878173978</v>
      </c>
      <c r="BA5374" s="24">
        <v>0</v>
      </c>
      <c r="BE5374">
        <f t="shared" si="362"/>
        <v>0</v>
      </c>
      <c r="BF5374" s="6">
        <f t="shared" si="363"/>
        <v>0</v>
      </c>
      <c r="BG5374" s="7" t="s">
        <v>71</v>
      </c>
      <c r="BH5374" t="e">
        <f>+VLOOKUP(AF5374,Sheet4!A:A,1,FALSE)</f>
        <v>#N/A</v>
      </c>
      <c r="BL5374" s="24">
        <v>0</v>
      </c>
      <c r="BM5374" s="59">
        <f t="shared" si="364"/>
        <v>0</v>
      </c>
      <c r="BN5374" t="s">
        <v>2446</v>
      </c>
    </row>
    <row r="5375" spans="1:67" ht="13" customHeight="1" x14ac:dyDescent="0.3">
      <c r="A5375" s="22">
        <v>46130</v>
      </c>
      <c r="B5375" s="23" t="s">
        <v>80</v>
      </c>
      <c r="F5375" s="23">
        <v>0</v>
      </c>
      <c r="G5375" s="23">
        <v>0</v>
      </c>
      <c r="H5375" s="24">
        <v>12.5</v>
      </c>
      <c r="I5375" s="6">
        <f t="shared" si="365"/>
        <v>12.5</v>
      </c>
      <c r="J5375" s="24"/>
      <c r="K5375" s="24"/>
      <c r="Q5375" s="23" t="s">
        <v>81</v>
      </c>
      <c r="U5375" s="23" t="s">
        <v>2446</v>
      </c>
      <c r="V5375" s="23" t="s">
        <v>2447</v>
      </c>
      <c r="W5375" s="23" t="s">
        <v>144</v>
      </c>
      <c r="X5375" s="23" t="s">
        <v>2441</v>
      </c>
      <c r="Z5375" s="23" t="s">
        <v>2442</v>
      </c>
      <c r="AG5375" s="23">
        <v>845490249</v>
      </c>
      <c r="AH5375" s="23" t="s">
        <v>2443</v>
      </c>
      <c r="AI5375" s="23">
        <v>878173978</v>
      </c>
      <c r="BA5375" s="24">
        <v>12.5</v>
      </c>
      <c r="BE5375">
        <f t="shared" si="362"/>
        <v>0</v>
      </c>
      <c r="BF5375" s="6">
        <f t="shared" si="363"/>
        <v>-12.5</v>
      </c>
      <c r="BG5375" s="7" t="s">
        <v>71</v>
      </c>
      <c r="BH5375" t="e">
        <f>+VLOOKUP(AF5375,Sheet4!A:A,1,FALSE)</f>
        <v>#N/A</v>
      </c>
      <c r="BL5375" s="24">
        <v>12.5</v>
      </c>
      <c r="BM5375" s="59">
        <f t="shared" si="364"/>
        <v>0</v>
      </c>
      <c r="BN5375" t="s">
        <v>2446</v>
      </c>
    </row>
    <row r="5376" spans="1:67" ht="13" customHeight="1" x14ac:dyDescent="0.3">
      <c r="A5376" s="22">
        <v>46130</v>
      </c>
      <c r="B5376" s="23" t="s">
        <v>76</v>
      </c>
      <c r="F5376" s="23">
        <v>0</v>
      </c>
      <c r="G5376" s="23">
        <v>0</v>
      </c>
      <c r="H5376" s="24">
        <v>20</v>
      </c>
      <c r="I5376" s="6">
        <f t="shared" si="365"/>
        <v>20</v>
      </c>
      <c r="J5376" s="24"/>
      <c r="K5376" s="24"/>
      <c r="Q5376" s="23" t="s">
        <v>77</v>
      </c>
      <c r="U5376" s="23" t="s">
        <v>2446</v>
      </c>
      <c r="V5376" s="23" t="s">
        <v>2447</v>
      </c>
      <c r="W5376" s="23" t="s">
        <v>144</v>
      </c>
      <c r="X5376" s="23" t="s">
        <v>2441</v>
      </c>
      <c r="Z5376" s="23" t="s">
        <v>2442</v>
      </c>
      <c r="AG5376" s="23">
        <v>845490249</v>
      </c>
      <c r="AH5376" s="23" t="s">
        <v>2443</v>
      </c>
      <c r="AI5376" s="23">
        <v>878173978</v>
      </c>
      <c r="BA5376" s="24">
        <v>20</v>
      </c>
      <c r="BE5376">
        <f t="shared" si="362"/>
        <v>0</v>
      </c>
      <c r="BF5376" s="6">
        <f t="shared" si="363"/>
        <v>-20</v>
      </c>
      <c r="BG5376" s="7" t="s">
        <v>71</v>
      </c>
      <c r="BH5376" t="e">
        <f>+VLOOKUP(AF5376,Sheet4!A:A,1,FALSE)</f>
        <v>#N/A</v>
      </c>
      <c r="BL5376" s="24">
        <v>20</v>
      </c>
      <c r="BM5376" s="59">
        <f t="shared" si="364"/>
        <v>0</v>
      </c>
      <c r="BN5376" t="s">
        <v>2446</v>
      </c>
    </row>
    <row r="5377" spans="1:67" ht="13" customHeight="1" x14ac:dyDescent="0.3">
      <c r="A5377" s="22">
        <v>46130</v>
      </c>
      <c r="B5377" s="23" t="s">
        <v>84</v>
      </c>
      <c r="F5377" s="23">
        <v>0</v>
      </c>
      <c r="G5377" s="23">
        <v>0</v>
      </c>
      <c r="H5377" s="24">
        <v>0</v>
      </c>
      <c r="I5377" s="6">
        <f t="shared" si="365"/>
        <v>0</v>
      </c>
      <c r="J5377" s="24"/>
      <c r="K5377" s="24"/>
      <c r="Q5377" s="23" t="s">
        <v>85</v>
      </c>
      <c r="U5377" s="23" t="s">
        <v>2448</v>
      </c>
      <c r="V5377" s="23" t="s">
        <v>2449</v>
      </c>
      <c r="W5377" s="23" t="s">
        <v>144</v>
      </c>
      <c r="X5377" s="23" t="s">
        <v>2441</v>
      </c>
      <c r="Z5377" s="23" t="s">
        <v>2442</v>
      </c>
      <c r="AG5377" s="23">
        <v>845490249</v>
      </c>
      <c r="AH5377" s="23" t="s">
        <v>2443</v>
      </c>
      <c r="AI5377" s="23">
        <v>878173978</v>
      </c>
      <c r="BA5377" s="24">
        <v>0</v>
      </c>
      <c r="BE5377">
        <f t="shared" si="362"/>
        <v>0</v>
      </c>
      <c r="BF5377" s="6">
        <f t="shared" si="363"/>
        <v>0</v>
      </c>
      <c r="BG5377" s="7" t="s">
        <v>71</v>
      </c>
      <c r="BH5377" t="e">
        <f>+VLOOKUP(AF5377,Sheet4!A:A,1,FALSE)</f>
        <v>#N/A</v>
      </c>
      <c r="BL5377" s="24">
        <v>0</v>
      </c>
      <c r="BM5377" s="59">
        <f t="shared" si="364"/>
        <v>0</v>
      </c>
      <c r="BN5377" t="s">
        <v>2448</v>
      </c>
    </row>
    <row r="5378" spans="1:67" ht="13" customHeight="1" x14ac:dyDescent="0.3">
      <c r="A5378" s="22">
        <v>46130</v>
      </c>
      <c r="B5378" s="23" t="s">
        <v>74</v>
      </c>
      <c r="F5378" s="23">
        <v>0</v>
      </c>
      <c r="G5378" s="23">
        <v>0</v>
      </c>
      <c r="H5378" s="24">
        <v>1</v>
      </c>
      <c r="I5378" s="6">
        <f t="shared" si="365"/>
        <v>1</v>
      </c>
      <c r="J5378" s="24"/>
      <c r="K5378" s="24"/>
      <c r="Q5378" s="23" t="s">
        <v>75</v>
      </c>
      <c r="U5378" s="23" t="s">
        <v>2448</v>
      </c>
      <c r="V5378" s="23" t="s">
        <v>2449</v>
      </c>
      <c r="W5378" s="23" t="s">
        <v>144</v>
      </c>
      <c r="X5378" s="23" t="s">
        <v>2441</v>
      </c>
      <c r="Z5378" s="23" t="s">
        <v>2442</v>
      </c>
      <c r="AG5378" s="23">
        <v>845490249</v>
      </c>
      <c r="AH5378" s="23" t="s">
        <v>2443</v>
      </c>
      <c r="AI5378" s="23">
        <v>878173978</v>
      </c>
      <c r="BA5378" s="24">
        <v>1</v>
      </c>
      <c r="BE5378">
        <f t="shared" ref="BE5378:BE5441" si="366">+BB5378+BC5378</f>
        <v>0</v>
      </c>
      <c r="BF5378" s="6">
        <f t="shared" ref="BF5378:BF5441" si="367">+BE5378-H5378</f>
        <v>-1</v>
      </c>
      <c r="BG5378" s="7" t="s">
        <v>71</v>
      </c>
      <c r="BH5378" t="e">
        <f>+VLOOKUP(AF5378,Sheet4!A:A,1,FALSE)</f>
        <v>#N/A</v>
      </c>
      <c r="BL5378" s="24">
        <v>1</v>
      </c>
      <c r="BM5378" s="59">
        <f t="shared" ref="BM5378:BM5441" si="368">+H5378+-BL5378</f>
        <v>0</v>
      </c>
      <c r="BN5378" t="s">
        <v>2448</v>
      </c>
    </row>
    <row r="5379" spans="1:67" ht="13" customHeight="1" x14ac:dyDescent="0.3">
      <c r="A5379" s="22">
        <v>46130</v>
      </c>
      <c r="B5379" s="23" t="s">
        <v>63</v>
      </c>
      <c r="F5379" s="23">
        <v>0</v>
      </c>
      <c r="G5379" s="23">
        <v>0</v>
      </c>
      <c r="H5379" s="24">
        <v>15</v>
      </c>
      <c r="I5379" s="6">
        <f t="shared" si="365"/>
        <v>15</v>
      </c>
      <c r="J5379" s="24"/>
      <c r="K5379" s="24"/>
      <c r="Q5379" s="23" t="s">
        <v>64</v>
      </c>
      <c r="U5379" s="23" t="s">
        <v>2448</v>
      </c>
      <c r="V5379" s="23" t="s">
        <v>2449</v>
      </c>
      <c r="W5379" s="23" t="s">
        <v>144</v>
      </c>
      <c r="X5379" s="23" t="s">
        <v>2441</v>
      </c>
      <c r="Z5379" s="23" t="s">
        <v>2442</v>
      </c>
      <c r="AG5379" s="23">
        <v>845490249</v>
      </c>
      <c r="AH5379" s="23" t="s">
        <v>2443</v>
      </c>
      <c r="AI5379" s="23">
        <v>878173978</v>
      </c>
      <c r="BA5379" s="24">
        <v>15</v>
      </c>
      <c r="BE5379">
        <f t="shared" si="366"/>
        <v>0</v>
      </c>
      <c r="BF5379" s="6">
        <f t="shared" si="367"/>
        <v>-15</v>
      </c>
      <c r="BG5379" s="7" t="s">
        <v>71</v>
      </c>
      <c r="BH5379" t="e">
        <f>+VLOOKUP(AF5379,Sheet4!A:A,1,FALSE)</f>
        <v>#N/A</v>
      </c>
      <c r="BL5379" s="24">
        <v>15</v>
      </c>
      <c r="BM5379" s="59">
        <f t="shared" si="368"/>
        <v>0</v>
      </c>
      <c r="BN5379" t="s">
        <v>2448</v>
      </c>
      <c r="BO5379" t="s">
        <v>73</v>
      </c>
    </row>
    <row r="5380" spans="1:67" ht="13" customHeight="1" x14ac:dyDescent="0.3">
      <c r="A5380" s="22">
        <v>46130</v>
      </c>
      <c r="B5380" s="23" t="s">
        <v>78</v>
      </c>
      <c r="F5380" s="23">
        <v>0</v>
      </c>
      <c r="G5380" s="23">
        <v>0</v>
      </c>
      <c r="H5380" s="24">
        <v>1</v>
      </c>
      <c r="I5380" s="6">
        <f t="shared" si="365"/>
        <v>1</v>
      </c>
      <c r="J5380" s="24"/>
      <c r="K5380" s="24"/>
      <c r="Q5380" s="23" t="s">
        <v>79</v>
      </c>
      <c r="U5380" s="23" t="s">
        <v>2448</v>
      </c>
      <c r="V5380" s="23" t="s">
        <v>2449</v>
      </c>
      <c r="W5380" s="23" t="s">
        <v>144</v>
      </c>
      <c r="X5380" s="23" t="s">
        <v>2441</v>
      </c>
      <c r="Z5380" s="23" t="s">
        <v>2442</v>
      </c>
      <c r="AG5380" s="23">
        <v>845490249</v>
      </c>
      <c r="AH5380" s="23" t="s">
        <v>2443</v>
      </c>
      <c r="AI5380" s="23">
        <v>878173978</v>
      </c>
      <c r="BA5380" s="24">
        <v>1</v>
      </c>
      <c r="BE5380">
        <f t="shared" si="366"/>
        <v>0</v>
      </c>
      <c r="BF5380" s="6">
        <f t="shared" si="367"/>
        <v>-1</v>
      </c>
      <c r="BG5380" s="7" t="s">
        <v>71</v>
      </c>
      <c r="BH5380" t="e">
        <f>+VLOOKUP(AF5380,Sheet4!A:A,1,FALSE)</f>
        <v>#N/A</v>
      </c>
      <c r="BL5380" s="24">
        <v>1</v>
      </c>
      <c r="BM5380" s="59">
        <f t="shared" si="368"/>
        <v>0</v>
      </c>
      <c r="BN5380" t="s">
        <v>2448</v>
      </c>
    </row>
    <row r="5381" spans="1:67" ht="13" customHeight="1" x14ac:dyDescent="0.3">
      <c r="A5381" s="22">
        <v>46130</v>
      </c>
      <c r="B5381" s="23" t="s">
        <v>82</v>
      </c>
      <c r="F5381" s="23">
        <v>0</v>
      </c>
      <c r="G5381" s="23">
        <v>0</v>
      </c>
      <c r="H5381" s="24">
        <v>0</v>
      </c>
      <c r="I5381" s="6">
        <f t="shared" si="365"/>
        <v>0</v>
      </c>
      <c r="J5381" s="24"/>
      <c r="K5381" s="24"/>
      <c r="Q5381" s="23" t="s">
        <v>83</v>
      </c>
      <c r="U5381" s="23" t="s">
        <v>2448</v>
      </c>
      <c r="V5381" s="23" t="s">
        <v>2449</v>
      </c>
      <c r="W5381" s="23" t="s">
        <v>144</v>
      </c>
      <c r="X5381" s="23" t="s">
        <v>2441</v>
      </c>
      <c r="Z5381" s="23" t="s">
        <v>2442</v>
      </c>
      <c r="AG5381" s="23">
        <v>845490249</v>
      </c>
      <c r="AH5381" s="23" t="s">
        <v>2443</v>
      </c>
      <c r="AI5381" s="23">
        <v>878173978</v>
      </c>
      <c r="BA5381" s="24">
        <v>0</v>
      </c>
      <c r="BE5381">
        <f t="shared" si="366"/>
        <v>0</v>
      </c>
      <c r="BF5381" s="6">
        <f t="shared" si="367"/>
        <v>0</v>
      </c>
      <c r="BG5381" s="7" t="s">
        <v>71</v>
      </c>
      <c r="BH5381" t="e">
        <f>+VLOOKUP(AF5381,Sheet4!A:A,1,FALSE)</f>
        <v>#N/A</v>
      </c>
      <c r="BL5381" s="24">
        <v>0</v>
      </c>
      <c r="BM5381" s="59">
        <f t="shared" si="368"/>
        <v>0</v>
      </c>
      <c r="BN5381" t="s">
        <v>2448</v>
      </c>
    </row>
    <row r="5382" spans="1:67" ht="13" customHeight="1" x14ac:dyDescent="0.3">
      <c r="A5382" s="22">
        <v>46130</v>
      </c>
      <c r="B5382" s="23" t="s">
        <v>80</v>
      </c>
      <c r="F5382" s="23">
        <v>0</v>
      </c>
      <c r="G5382" s="23">
        <v>0</v>
      </c>
      <c r="H5382" s="24">
        <v>12.5</v>
      </c>
      <c r="I5382" s="6">
        <f t="shared" si="365"/>
        <v>12.5</v>
      </c>
      <c r="J5382" s="24"/>
      <c r="K5382" s="24"/>
      <c r="Q5382" s="23" t="s">
        <v>81</v>
      </c>
      <c r="U5382" s="23" t="s">
        <v>2448</v>
      </c>
      <c r="V5382" s="23" t="s">
        <v>2449</v>
      </c>
      <c r="W5382" s="23" t="s">
        <v>144</v>
      </c>
      <c r="X5382" s="23" t="s">
        <v>2441</v>
      </c>
      <c r="Z5382" s="23" t="s">
        <v>2442</v>
      </c>
      <c r="AG5382" s="23">
        <v>845490249</v>
      </c>
      <c r="AH5382" s="23" t="s">
        <v>2443</v>
      </c>
      <c r="AI5382" s="23">
        <v>878173978</v>
      </c>
      <c r="BA5382" s="24">
        <v>12.5</v>
      </c>
      <c r="BE5382">
        <f t="shared" si="366"/>
        <v>0</v>
      </c>
      <c r="BF5382" s="6">
        <f t="shared" si="367"/>
        <v>-12.5</v>
      </c>
      <c r="BG5382" s="7" t="s">
        <v>71</v>
      </c>
      <c r="BH5382" t="e">
        <f>+VLOOKUP(AF5382,Sheet4!A:A,1,FALSE)</f>
        <v>#N/A</v>
      </c>
      <c r="BL5382" s="24">
        <v>12.5</v>
      </c>
      <c r="BM5382" s="59">
        <f t="shared" si="368"/>
        <v>0</v>
      </c>
      <c r="BN5382" t="s">
        <v>2448</v>
      </c>
    </row>
    <row r="5383" spans="1:67" ht="13" customHeight="1" x14ac:dyDescent="0.3">
      <c r="A5383" s="22">
        <v>46130</v>
      </c>
      <c r="B5383" s="23" t="s">
        <v>76</v>
      </c>
      <c r="F5383" s="23">
        <v>0</v>
      </c>
      <c r="G5383" s="23">
        <v>0</v>
      </c>
      <c r="H5383" s="24">
        <v>20</v>
      </c>
      <c r="I5383" s="6">
        <f t="shared" si="365"/>
        <v>20</v>
      </c>
      <c r="J5383" s="24"/>
      <c r="K5383" s="24"/>
      <c r="Q5383" s="23" t="s">
        <v>77</v>
      </c>
      <c r="U5383" s="23" t="s">
        <v>2448</v>
      </c>
      <c r="V5383" s="23" t="s">
        <v>2449</v>
      </c>
      <c r="W5383" s="23" t="s">
        <v>144</v>
      </c>
      <c r="X5383" s="23" t="s">
        <v>2441</v>
      </c>
      <c r="Z5383" s="23" t="s">
        <v>2442</v>
      </c>
      <c r="AG5383" s="23">
        <v>845490249</v>
      </c>
      <c r="AH5383" s="23" t="s">
        <v>2443</v>
      </c>
      <c r="AI5383" s="23">
        <v>878173978</v>
      </c>
      <c r="BA5383" s="24">
        <v>20</v>
      </c>
      <c r="BE5383">
        <f t="shared" si="366"/>
        <v>0</v>
      </c>
      <c r="BF5383" s="6">
        <f t="shared" si="367"/>
        <v>-20</v>
      </c>
      <c r="BG5383" s="7" t="s">
        <v>71</v>
      </c>
      <c r="BH5383" t="e">
        <f>+VLOOKUP(AF5383,Sheet4!A:A,1,FALSE)</f>
        <v>#N/A</v>
      </c>
      <c r="BL5383" s="24">
        <v>20</v>
      </c>
      <c r="BM5383" s="59">
        <f t="shared" si="368"/>
        <v>0</v>
      </c>
      <c r="BN5383" t="s">
        <v>2448</v>
      </c>
    </row>
    <row r="5384" spans="1:67" ht="13" customHeight="1" x14ac:dyDescent="0.3">
      <c r="A5384" s="22">
        <v>46130</v>
      </c>
      <c r="B5384" s="23" t="s">
        <v>84</v>
      </c>
      <c r="F5384" s="23">
        <v>0</v>
      </c>
      <c r="G5384" s="23">
        <v>0</v>
      </c>
      <c r="H5384" s="24">
        <v>0</v>
      </c>
      <c r="I5384" s="6">
        <f t="shared" si="365"/>
        <v>0</v>
      </c>
      <c r="J5384" s="24"/>
      <c r="K5384" s="24"/>
      <c r="Q5384" s="23" t="s">
        <v>85</v>
      </c>
      <c r="U5384" s="23" t="s">
        <v>2450</v>
      </c>
      <c r="V5384" s="23" t="s">
        <v>2451</v>
      </c>
      <c r="W5384" s="23" t="s">
        <v>144</v>
      </c>
      <c r="X5384" s="23" t="s">
        <v>2441</v>
      </c>
      <c r="Z5384" s="23" t="s">
        <v>2452</v>
      </c>
      <c r="AG5384" s="23">
        <v>863819108</v>
      </c>
      <c r="AH5384" s="23" t="s">
        <v>2453</v>
      </c>
      <c r="AI5384" s="23">
        <v>878173978</v>
      </c>
      <c r="BA5384" s="24">
        <v>0</v>
      </c>
      <c r="BE5384">
        <f t="shared" si="366"/>
        <v>0</v>
      </c>
      <c r="BF5384" s="6">
        <f t="shared" si="367"/>
        <v>0</v>
      </c>
      <c r="BG5384" s="7" t="s">
        <v>71</v>
      </c>
      <c r="BH5384" t="e">
        <f>+VLOOKUP(AF5384,Sheet4!A:A,1,FALSE)</f>
        <v>#N/A</v>
      </c>
      <c r="BL5384" s="24">
        <v>0</v>
      </c>
      <c r="BM5384" s="59">
        <f t="shared" si="368"/>
        <v>0</v>
      </c>
      <c r="BN5384" t="s">
        <v>2450</v>
      </c>
    </row>
    <row r="5385" spans="1:67" ht="13" customHeight="1" x14ac:dyDescent="0.3">
      <c r="A5385" s="22">
        <v>46130</v>
      </c>
      <c r="B5385" s="23" t="s">
        <v>74</v>
      </c>
      <c r="F5385" s="23">
        <v>0</v>
      </c>
      <c r="G5385" s="23">
        <v>0</v>
      </c>
      <c r="H5385" s="24">
        <v>1</v>
      </c>
      <c r="I5385" s="6">
        <f t="shared" ref="I5385:I5448" si="369">H5385-G5385</f>
        <v>1</v>
      </c>
      <c r="J5385" s="24"/>
      <c r="K5385" s="24"/>
      <c r="Q5385" s="23" t="s">
        <v>75</v>
      </c>
      <c r="U5385" s="23" t="s">
        <v>2450</v>
      </c>
      <c r="V5385" s="23" t="s">
        <v>2451</v>
      </c>
      <c r="W5385" s="23" t="s">
        <v>144</v>
      </c>
      <c r="X5385" s="23" t="s">
        <v>2441</v>
      </c>
      <c r="Z5385" s="23" t="s">
        <v>2452</v>
      </c>
      <c r="AG5385" s="23">
        <v>863819108</v>
      </c>
      <c r="AH5385" s="23" t="s">
        <v>2453</v>
      </c>
      <c r="AI5385" s="23">
        <v>878173978</v>
      </c>
      <c r="BA5385" s="24">
        <v>1</v>
      </c>
      <c r="BE5385">
        <f t="shared" si="366"/>
        <v>0</v>
      </c>
      <c r="BF5385" s="6">
        <f t="shared" si="367"/>
        <v>-1</v>
      </c>
      <c r="BG5385" s="7" t="s">
        <v>71</v>
      </c>
      <c r="BH5385" t="e">
        <f>+VLOOKUP(AF5385,Sheet4!A:A,1,FALSE)</f>
        <v>#N/A</v>
      </c>
      <c r="BL5385" s="24">
        <v>1</v>
      </c>
      <c r="BM5385" s="59">
        <f t="shared" si="368"/>
        <v>0</v>
      </c>
      <c r="BN5385" t="s">
        <v>2450</v>
      </c>
    </row>
    <row r="5386" spans="1:67" ht="13" customHeight="1" x14ac:dyDescent="0.3">
      <c r="A5386" s="22">
        <v>46130</v>
      </c>
      <c r="B5386" s="23" t="s">
        <v>63</v>
      </c>
      <c r="F5386" s="23">
        <v>0</v>
      </c>
      <c r="G5386" s="23">
        <v>0</v>
      </c>
      <c r="H5386" s="24">
        <v>15</v>
      </c>
      <c r="I5386" s="6">
        <f t="shared" si="369"/>
        <v>15</v>
      </c>
      <c r="J5386" s="24"/>
      <c r="K5386" s="24"/>
      <c r="Q5386" s="23" t="s">
        <v>64</v>
      </c>
      <c r="U5386" s="23" t="s">
        <v>2450</v>
      </c>
      <c r="V5386" s="23" t="s">
        <v>2451</v>
      </c>
      <c r="W5386" s="23" t="s">
        <v>144</v>
      </c>
      <c r="X5386" s="23" t="s">
        <v>2441</v>
      </c>
      <c r="Z5386" s="23" t="s">
        <v>2452</v>
      </c>
      <c r="AG5386" s="23">
        <v>863819108</v>
      </c>
      <c r="AH5386" s="23" t="s">
        <v>2453</v>
      </c>
      <c r="AI5386" s="23">
        <v>878173978</v>
      </c>
      <c r="BA5386" s="24">
        <v>15</v>
      </c>
      <c r="BE5386">
        <f t="shared" si="366"/>
        <v>0</v>
      </c>
      <c r="BF5386" s="6">
        <f t="shared" si="367"/>
        <v>-15</v>
      </c>
      <c r="BG5386" s="7" t="s">
        <v>71</v>
      </c>
      <c r="BH5386" t="e">
        <f>+VLOOKUP(AF5386,Sheet4!A:A,1,FALSE)</f>
        <v>#N/A</v>
      </c>
      <c r="BL5386" s="24">
        <v>15</v>
      </c>
      <c r="BM5386" s="59">
        <f t="shared" si="368"/>
        <v>0</v>
      </c>
      <c r="BN5386" t="s">
        <v>2450</v>
      </c>
      <c r="BO5386" t="s">
        <v>73</v>
      </c>
    </row>
    <row r="5387" spans="1:67" ht="13" customHeight="1" x14ac:dyDescent="0.3">
      <c r="A5387" s="22">
        <v>46130</v>
      </c>
      <c r="B5387" s="23" t="s">
        <v>78</v>
      </c>
      <c r="F5387" s="23">
        <v>0</v>
      </c>
      <c r="G5387" s="23">
        <v>0</v>
      </c>
      <c r="H5387" s="24">
        <v>1</v>
      </c>
      <c r="I5387" s="6">
        <f t="shared" si="369"/>
        <v>1</v>
      </c>
      <c r="J5387" s="24"/>
      <c r="K5387" s="24"/>
      <c r="Q5387" s="23" t="s">
        <v>79</v>
      </c>
      <c r="U5387" s="23" t="s">
        <v>2450</v>
      </c>
      <c r="V5387" s="23" t="s">
        <v>2451</v>
      </c>
      <c r="W5387" s="23" t="s">
        <v>144</v>
      </c>
      <c r="X5387" s="23" t="s">
        <v>2441</v>
      </c>
      <c r="Z5387" s="23" t="s">
        <v>2452</v>
      </c>
      <c r="AG5387" s="23">
        <v>863819108</v>
      </c>
      <c r="AH5387" s="23" t="s">
        <v>2453</v>
      </c>
      <c r="AI5387" s="23">
        <v>878173978</v>
      </c>
      <c r="BA5387" s="24">
        <v>1</v>
      </c>
      <c r="BE5387">
        <f t="shared" si="366"/>
        <v>0</v>
      </c>
      <c r="BF5387" s="6">
        <f t="shared" si="367"/>
        <v>-1</v>
      </c>
      <c r="BG5387" s="7" t="s">
        <v>71</v>
      </c>
      <c r="BH5387" t="e">
        <f>+VLOOKUP(AF5387,Sheet4!A:A,1,FALSE)</f>
        <v>#N/A</v>
      </c>
      <c r="BL5387" s="24">
        <v>1</v>
      </c>
      <c r="BM5387" s="59">
        <f t="shared" si="368"/>
        <v>0</v>
      </c>
      <c r="BN5387" t="s">
        <v>2450</v>
      </c>
    </row>
    <row r="5388" spans="1:67" ht="13" customHeight="1" x14ac:dyDescent="0.3">
      <c r="A5388" s="22">
        <v>46130</v>
      </c>
      <c r="B5388" s="23" t="s">
        <v>82</v>
      </c>
      <c r="F5388" s="23">
        <v>0</v>
      </c>
      <c r="G5388" s="23">
        <v>0</v>
      </c>
      <c r="H5388" s="24">
        <v>0</v>
      </c>
      <c r="I5388" s="6">
        <f t="shared" si="369"/>
        <v>0</v>
      </c>
      <c r="J5388" s="24"/>
      <c r="K5388" s="24"/>
      <c r="Q5388" s="23" t="s">
        <v>83</v>
      </c>
      <c r="U5388" s="23" t="s">
        <v>2450</v>
      </c>
      <c r="V5388" s="23" t="s">
        <v>2451</v>
      </c>
      <c r="W5388" s="23" t="s">
        <v>144</v>
      </c>
      <c r="X5388" s="23" t="s">
        <v>2441</v>
      </c>
      <c r="Z5388" s="23" t="s">
        <v>2452</v>
      </c>
      <c r="AG5388" s="23">
        <v>863819108</v>
      </c>
      <c r="AH5388" s="23" t="s">
        <v>2453</v>
      </c>
      <c r="AI5388" s="23">
        <v>878173978</v>
      </c>
      <c r="BA5388" s="24">
        <v>0</v>
      </c>
      <c r="BE5388">
        <f t="shared" si="366"/>
        <v>0</v>
      </c>
      <c r="BF5388" s="6">
        <f t="shared" si="367"/>
        <v>0</v>
      </c>
      <c r="BG5388" s="7" t="s">
        <v>71</v>
      </c>
      <c r="BH5388" t="e">
        <f>+VLOOKUP(AF5388,Sheet4!A:A,1,FALSE)</f>
        <v>#N/A</v>
      </c>
      <c r="BL5388" s="24">
        <v>0</v>
      </c>
      <c r="BM5388" s="59">
        <f t="shared" si="368"/>
        <v>0</v>
      </c>
      <c r="BN5388" t="s">
        <v>2450</v>
      </c>
    </row>
    <row r="5389" spans="1:67" ht="13" customHeight="1" x14ac:dyDescent="0.3">
      <c r="A5389" s="22">
        <v>46130</v>
      </c>
      <c r="B5389" s="23" t="s">
        <v>80</v>
      </c>
      <c r="F5389" s="23">
        <v>0</v>
      </c>
      <c r="G5389" s="23">
        <v>0</v>
      </c>
      <c r="H5389" s="24">
        <v>12.5</v>
      </c>
      <c r="I5389" s="6">
        <f t="shared" si="369"/>
        <v>12.5</v>
      </c>
      <c r="J5389" s="24"/>
      <c r="K5389" s="24"/>
      <c r="Q5389" s="23" t="s">
        <v>81</v>
      </c>
      <c r="U5389" s="23" t="s">
        <v>2450</v>
      </c>
      <c r="V5389" s="23" t="s">
        <v>2451</v>
      </c>
      <c r="W5389" s="23" t="s">
        <v>144</v>
      </c>
      <c r="X5389" s="23" t="s">
        <v>2441</v>
      </c>
      <c r="Z5389" s="23" t="s">
        <v>2452</v>
      </c>
      <c r="AG5389" s="23">
        <v>863819108</v>
      </c>
      <c r="AH5389" s="23" t="s">
        <v>2453</v>
      </c>
      <c r="AI5389" s="23">
        <v>878173978</v>
      </c>
      <c r="BA5389" s="24">
        <v>12.5</v>
      </c>
      <c r="BE5389">
        <f t="shared" si="366"/>
        <v>0</v>
      </c>
      <c r="BF5389" s="6">
        <f t="shared" si="367"/>
        <v>-12.5</v>
      </c>
      <c r="BG5389" s="7" t="s">
        <v>71</v>
      </c>
      <c r="BH5389" t="e">
        <f>+VLOOKUP(AF5389,Sheet4!A:A,1,FALSE)</f>
        <v>#N/A</v>
      </c>
      <c r="BL5389" s="24">
        <v>12.5</v>
      </c>
      <c r="BM5389" s="59">
        <f t="shared" si="368"/>
        <v>0</v>
      </c>
      <c r="BN5389" t="s">
        <v>2450</v>
      </c>
    </row>
    <row r="5390" spans="1:67" ht="13" customHeight="1" x14ac:dyDescent="0.3">
      <c r="A5390" s="22">
        <v>46130</v>
      </c>
      <c r="B5390" s="23" t="s">
        <v>76</v>
      </c>
      <c r="F5390" s="23">
        <v>0</v>
      </c>
      <c r="G5390" s="23">
        <v>0</v>
      </c>
      <c r="H5390" s="24">
        <v>20</v>
      </c>
      <c r="I5390" s="6">
        <f t="shared" si="369"/>
        <v>20</v>
      </c>
      <c r="J5390" s="24"/>
      <c r="K5390" s="24"/>
      <c r="Q5390" s="23" t="s">
        <v>77</v>
      </c>
      <c r="U5390" s="23" t="s">
        <v>2450</v>
      </c>
      <c r="V5390" s="23" t="s">
        <v>2451</v>
      </c>
      <c r="W5390" s="23" t="s">
        <v>144</v>
      </c>
      <c r="X5390" s="23" t="s">
        <v>2441</v>
      </c>
      <c r="Z5390" s="23" t="s">
        <v>2452</v>
      </c>
      <c r="AG5390" s="23">
        <v>863819108</v>
      </c>
      <c r="AH5390" s="23" t="s">
        <v>2453</v>
      </c>
      <c r="AI5390" s="23">
        <v>878173978</v>
      </c>
      <c r="BA5390" s="24">
        <v>20</v>
      </c>
      <c r="BE5390">
        <f t="shared" si="366"/>
        <v>0</v>
      </c>
      <c r="BF5390" s="6">
        <f t="shared" si="367"/>
        <v>-20</v>
      </c>
      <c r="BG5390" s="7" t="s">
        <v>71</v>
      </c>
      <c r="BH5390" t="e">
        <f>+VLOOKUP(AF5390,Sheet4!A:A,1,FALSE)</f>
        <v>#N/A</v>
      </c>
      <c r="BL5390" s="24">
        <v>20</v>
      </c>
      <c r="BM5390" s="59">
        <f t="shared" si="368"/>
        <v>0</v>
      </c>
      <c r="BN5390" t="s">
        <v>2450</v>
      </c>
    </row>
    <row r="5391" spans="1:67" ht="13" customHeight="1" x14ac:dyDescent="0.3">
      <c r="A5391" s="22">
        <v>46130</v>
      </c>
      <c r="B5391" s="23" t="s">
        <v>84</v>
      </c>
      <c r="F5391" s="23">
        <v>0</v>
      </c>
      <c r="G5391" s="23">
        <v>0</v>
      </c>
      <c r="H5391" s="24">
        <v>0</v>
      </c>
      <c r="I5391" s="6">
        <f t="shared" si="369"/>
        <v>0</v>
      </c>
      <c r="J5391" s="24"/>
      <c r="K5391" s="24"/>
      <c r="Q5391" s="23" t="s">
        <v>85</v>
      </c>
      <c r="U5391" s="23" t="s">
        <v>2454</v>
      </c>
      <c r="V5391" s="23" t="s">
        <v>2455</v>
      </c>
      <c r="W5391" s="23" t="s">
        <v>144</v>
      </c>
      <c r="X5391" s="23" t="s">
        <v>2441</v>
      </c>
      <c r="Z5391" s="23" t="s">
        <v>2442</v>
      </c>
      <c r="AG5391" s="23">
        <v>845490249</v>
      </c>
      <c r="AH5391" s="23" t="s">
        <v>2443</v>
      </c>
      <c r="AI5391" s="23">
        <v>878173978</v>
      </c>
      <c r="BA5391" s="24">
        <v>0</v>
      </c>
      <c r="BE5391">
        <f t="shared" si="366"/>
        <v>0</v>
      </c>
      <c r="BF5391" s="6">
        <f t="shared" si="367"/>
        <v>0</v>
      </c>
      <c r="BG5391" s="7" t="s">
        <v>71</v>
      </c>
      <c r="BH5391" t="e">
        <f>+VLOOKUP(AF5391,Sheet4!A:A,1,FALSE)</f>
        <v>#N/A</v>
      </c>
      <c r="BL5391" s="24">
        <v>0</v>
      </c>
      <c r="BM5391" s="59">
        <f t="shared" si="368"/>
        <v>0</v>
      </c>
      <c r="BN5391" t="s">
        <v>2454</v>
      </c>
    </row>
    <row r="5392" spans="1:67" ht="13" customHeight="1" x14ac:dyDescent="0.3">
      <c r="A5392" s="22">
        <v>46130</v>
      </c>
      <c r="B5392" s="23" t="s">
        <v>74</v>
      </c>
      <c r="F5392" s="23">
        <v>0</v>
      </c>
      <c r="G5392" s="23">
        <v>0</v>
      </c>
      <c r="H5392" s="24">
        <v>1</v>
      </c>
      <c r="I5392" s="6">
        <f t="shared" si="369"/>
        <v>1</v>
      </c>
      <c r="J5392" s="24"/>
      <c r="K5392" s="24"/>
      <c r="Q5392" s="23" t="s">
        <v>75</v>
      </c>
      <c r="U5392" s="23" t="s">
        <v>2454</v>
      </c>
      <c r="V5392" s="23" t="s">
        <v>2455</v>
      </c>
      <c r="W5392" s="23" t="s">
        <v>144</v>
      </c>
      <c r="X5392" s="23" t="s">
        <v>2441</v>
      </c>
      <c r="Z5392" s="23" t="s">
        <v>2442</v>
      </c>
      <c r="AG5392" s="23">
        <v>845490249</v>
      </c>
      <c r="AH5392" s="23" t="s">
        <v>2443</v>
      </c>
      <c r="AI5392" s="23">
        <v>878173978</v>
      </c>
      <c r="BA5392" s="24">
        <v>1</v>
      </c>
      <c r="BE5392">
        <f t="shared" si="366"/>
        <v>0</v>
      </c>
      <c r="BF5392" s="6">
        <f t="shared" si="367"/>
        <v>-1</v>
      </c>
      <c r="BG5392" s="7" t="s">
        <v>71</v>
      </c>
      <c r="BH5392" t="e">
        <f>+VLOOKUP(AF5392,Sheet4!A:A,1,FALSE)</f>
        <v>#N/A</v>
      </c>
      <c r="BL5392" s="24">
        <v>1</v>
      </c>
      <c r="BM5392" s="59">
        <f t="shared" si="368"/>
        <v>0</v>
      </c>
      <c r="BN5392" t="s">
        <v>2454</v>
      </c>
    </row>
    <row r="5393" spans="1:67" ht="13" customHeight="1" x14ac:dyDescent="0.3">
      <c r="A5393" s="22">
        <v>46130</v>
      </c>
      <c r="B5393" s="23" t="s">
        <v>63</v>
      </c>
      <c r="F5393" s="23">
        <v>0</v>
      </c>
      <c r="G5393" s="23">
        <v>0</v>
      </c>
      <c r="H5393" s="24">
        <v>15</v>
      </c>
      <c r="I5393" s="6">
        <f t="shared" si="369"/>
        <v>15</v>
      </c>
      <c r="J5393" s="24"/>
      <c r="K5393" s="24"/>
      <c r="Q5393" s="23" t="s">
        <v>64</v>
      </c>
      <c r="U5393" s="23" t="s">
        <v>2454</v>
      </c>
      <c r="V5393" s="23" t="s">
        <v>2455</v>
      </c>
      <c r="W5393" s="23" t="s">
        <v>144</v>
      </c>
      <c r="X5393" s="23" t="s">
        <v>2441</v>
      </c>
      <c r="Z5393" s="23" t="s">
        <v>2442</v>
      </c>
      <c r="AG5393" s="23">
        <v>845490249</v>
      </c>
      <c r="AH5393" s="23" t="s">
        <v>2443</v>
      </c>
      <c r="AI5393" s="23">
        <v>878173978</v>
      </c>
      <c r="BA5393" s="24">
        <v>15</v>
      </c>
      <c r="BE5393">
        <f t="shared" si="366"/>
        <v>0</v>
      </c>
      <c r="BF5393" s="6">
        <f t="shared" si="367"/>
        <v>-15</v>
      </c>
      <c r="BG5393" s="7" t="s">
        <v>71</v>
      </c>
      <c r="BH5393" t="e">
        <f>+VLOOKUP(AF5393,Sheet4!A:A,1,FALSE)</f>
        <v>#N/A</v>
      </c>
      <c r="BL5393" s="24">
        <v>15</v>
      </c>
      <c r="BM5393" s="59">
        <f t="shared" si="368"/>
        <v>0</v>
      </c>
      <c r="BN5393" t="s">
        <v>2454</v>
      </c>
      <c r="BO5393" t="s">
        <v>73</v>
      </c>
    </row>
    <row r="5394" spans="1:67" ht="13" customHeight="1" x14ac:dyDescent="0.3">
      <c r="A5394" s="22">
        <v>46130</v>
      </c>
      <c r="B5394" s="23" t="s">
        <v>78</v>
      </c>
      <c r="F5394" s="23">
        <v>0</v>
      </c>
      <c r="G5394" s="23">
        <v>0</v>
      </c>
      <c r="H5394" s="24">
        <v>1</v>
      </c>
      <c r="I5394" s="6">
        <f t="shared" si="369"/>
        <v>1</v>
      </c>
      <c r="J5394" s="24"/>
      <c r="K5394" s="24"/>
      <c r="Q5394" s="23" t="s">
        <v>79</v>
      </c>
      <c r="U5394" s="23" t="s">
        <v>2454</v>
      </c>
      <c r="V5394" s="23" t="s">
        <v>2455</v>
      </c>
      <c r="W5394" s="23" t="s">
        <v>144</v>
      </c>
      <c r="X5394" s="23" t="s">
        <v>2441</v>
      </c>
      <c r="Z5394" s="23" t="s">
        <v>2442</v>
      </c>
      <c r="AG5394" s="23">
        <v>845490249</v>
      </c>
      <c r="AH5394" s="23" t="s">
        <v>2443</v>
      </c>
      <c r="AI5394" s="23">
        <v>878173978</v>
      </c>
      <c r="BA5394" s="24">
        <v>1</v>
      </c>
      <c r="BE5394">
        <f t="shared" si="366"/>
        <v>0</v>
      </c>
      <c r="BF5394" s="6">
        <f t="shared" si="367"/>
        <v>-1</v>
      </c>
      <c r="BG5394" s="7" t="s">
        <v>71</v>
      </c>
      <c r="BH5394" t="e">
        <f>+VLOOKUP(AF5394,Sheet4!A:A,1,FALSE)</f>
        <v>#N/A</v>
      </c>
      <c r="BL5394" s="24">
        <v>1</v>
      </c>
      <c r="BM5394" s="59">
        <f t="shared" si="368"/>
        <v>0</v>
      </c>
      <c r="BN5394" t="s">
        <v>2454</v>
      </c>
    </row>
    <row r="5395" spans="1:67" ht="13" customHeight="1" x14ac:dyDescent="0.3">
      <c r="A5395" s="22">
        <v>46130</v>
      </c>
      <c r="B5395" s="23" t="s">
        <v>82</v>
      </c>
      <c r="F5395" s="23">
        <v>0</v>
      </c>
      <c r="G5395" s="23">
        <v>0</v>
      </c>
      <c r="H5395" s="24">
        <v>0</v>
      </c>
      <c r="I5395" s="6">
        <f t="shared" si="369"/>
        <v>0</v>
      </c>
      <c r="J5395" s="24"/>
      <c r="K5395" s="24"/>
      <c r="Q5395" s="23" t="s">
        <v>83</v>
      </c>
      <c r="U5395" s="23" t="s">
        <v>2454</v>
      </c>
      <c r="V5395" s="23" t="s">
        <v>2455</v>
      </c>
      <c r="W5395" s="23" t="s">
        <v>144</v>
      </c>
      <c r="X5395" s="23" t="s">
        <v>2441</v>
      </c>
      <c r="Z5395" s="23" t="s">
        <v>2442</v>
      </c>
      <c r="AG5395" s="23">
        <v>845490249</v>
      </c>
      <c r="AH5395" s="23" t="s">
        <v>2443</v>
      </c>
      <c r="AI5395" s="23">
        <v>878173978</v>
      </c>
      <c r="BA5395" s="24">
        <v>0</v>
      </c>
      <c r="BE5395">
        <f t="shared" si="366"/>
        <v>0</v>
      </c>
      <c r="BF5395" s="6">
        <f t="shared" si="367"/>
        <v>0</v>
      </c>
      <c r="BG5395" s="7" t="s">
        <v>71</v>
      </c>
      <c r="BH5395" t="e">
        <f>+VLOOKUP(AF5395,Sheet4!A:A,1,FALSE)</f>
        <v>#N/A</v>
      </c>
      <c r="BL5395" s="24">
        <v>0</v>
      </c>
      <c r="BM5395" s="59">
        <f t="shared" si="368"/>
        <v>0</v>
      </c>
      <c r="BN5395" t="s">
        <v>2454</v>
      </c>
    </row>
    <row r="5396" spans="1:67" ht="13" customHeight="1" x14ac:dyDescent="0.3">
      <c r="A5396" s="22">
        <v>46130</v>
      </c>
      <c r="B5396" s="23" t="s">
        <v>80</v>
      </c>
      <c r="F5396" s="23">
        <v>0</v>
      </c>
      <c r="G5396" s="23">
        <v>0</v>
      </c>
      <c r="H5396" s="24">
        <v>12.5</v>
      </c>
      <c r="I5396" s="6">
        <f t="shared" si="369"/>
        <v>12.5</v>
      </c>
      <c r="J5396" s="24"/>
      <c r="K5396" s="24"/>
      <c r="Q5396" s="23" t="s">
        <v>81</v>
      </c>
      <c r="U5396" s="23" t="s">
        <v>2454</v>
      </c>
      <c r="V5396" s="23" t="s">
        <v>2455</v>
      </c>
      <c r="W5396" s="23" t="s">
        <v>144</v>
      </c>
      <c r="X5396" s="23" t="s">
        <v>2441</v>
      </c>
      <c r="Z5396" s="23" t="s">
        <v>2442</v>
      </c>
      <c r="AG5396" s="23">
        <v>845490249</v>
      </c>
      <c r="AH5396" s="23" t="s">
        <v>2443</v>
      </c>
      <c r="AI5396" s="23">
        <v>878173978</v>
      </c>
      <c r="BA5396" s="24">
        <v>12.5</v>
      </c>
      <c r="BE5396">
        <f t="shared" si="366"/>
        <v>0</v>
      </c>
      <c r="BF5396" s="6">
        <f t="shared" si="367"/>
        <v>-12.5</v>
      </c>
      <c r="BG5396" s="7" t="s">
        <v>71</v>
      </c>
      <c r="BH5396" t="e">
        <f>+VLOOKUP(AF5396,Sheet4!A:A,1,FALSE)</f>
        <v>#N/A</v>
      </c>
      <c r="BL5396" s="24">
        <v>12.5</v>
      </c>
      <c r="BM5396" s="59">
        <f t="shared" si="368"/>
        <v>0</v>
      </c>
      <c r="BN5396" t="s">
        <v>2454</v>
      </c>
    </row>
    <row r="5397" spans="1:67" ht="13" customHeight="1" x14ac:dyDescent="0.3">
      <c r="A5397" s="22">
        <v>46130</v>
      </c>
      <c r="B5397" s="23" t="s">
        <v>76</v>
      </c>
      <c r="F5397" s="23">
        <v>0</v>
      </c>
      <c r="G5397" s="23">
        <v>0</v>
      </c>
      <c r="H5397" s="24">
        <v>20</v>
      </c>
      <c r="I5397" s="6">
        <f t="shared" si="369"/>
        <v>20</v>
      </c>
      <c r="J5397" s="24"/>
      <c r="K5397" s="24"/>
      <c r="Q5397" s="23" t="s">
        <v>77</v>
      </c>
      <c r="U5397" s="23" t="s">
        <v>2454</v>
      </c>
      <c r="V5397" s="23" t="s">
        <v>2455</v>
      </c>
      <c r="W5397" s="23" t="s">
        <v>144</v>
      </c>
      <c r="X5397" s="23" t="s">
        <v>2441</v>
      </c>
      <c r="Z5397" s="23" t="s">
        <v>2442</v>
      </c>
      <c r="AG5397" s="23">
        <v>845490249</v>
      </c>
      <c r="AH5397" s="23" t="s">
        <v>2443</v>
      </c>
      <c r="AI5397" s="23">
        <v>878173978</v>
      </c>
      <c r="BA5397" s="24">
        <v>20</v>
      </c>
      <c r="BE5397">
        <f t="shared" si="366"/>
        <v>0</v>
      </c>
      <c r="BF5397" s="6">
        <f t="shared" si="367"/>
        <v>-20</v>
      </c>
      <c r="BG5397" s="7" t="s">
        <v>71</v>
      </c>
      <c r="BH5397" t="e">
        <f>+VLOOKUP(AF5397,Sheet4!A:A,1,FALSE)</f>
        <v>#N/A</v>
      </c>
      <c r="BL5397" s="24">
        <v>20</v>
      </c>
      <c r="BM5397" s="59">
        <f t="shared" si="368"/>
        <v>0</v>
      </c>
      <c r="BN5397" t="s">
        <v>2454</v>
      </c>
    </row>
    <row r="5398" spans="1:67" ht="13" customHeight="1" x14ac:dyDescent="0.3">
      <c r="A5398" s="22">
        <v>46130</v>
      </c>
      <c r="B5398" s="23" t="s">
        <v>84</v>
      </c>
      <c r="F5398" s="23">
        <v>0</v>
      </c>
      <c r="G5398" s="23">
        <v>0</v>
      </c>
      <c r="H5398" s="24">
        <v>0</v>
      </c>
      <c r="I5398" s="6">
        <f t="shared" si="369"/>
        <v>0</v>
      </c>
      <c r="J5398" s="24"/>
      <c r="K5398" s="24"/>
      <c r="Q5398" s="23" t="s">
        <v>85</v>
      </c>
      <c r="U5398" s="23" t="s">
        <v>2456</v>
      </c>
      <c r="V5398" s="23" t="s">
        <v>2457</v>
      </c>
      <c r="W5398" s="23" t="s">
        <v>144</v>
      </c>
      <c r="X5398" s="23" t="s">
        <v>2441</v>
      </c>
      <c r="Z5398" s="23" t="s">
        <v>2442</v>
      </c>
      <c r="AG5398" s="23">
        <v>845490249</v>
      </c>
      <c r="AH5398" s="23" t="s">
        <v>2443</v>
      </c>
      <c r="AI5398" s="23">
        <v>878173978</v>
      </c>
      <c r="BA5398" s="24">
        <v>0</v>
      </c>
      <c r="BE5398">
        <f t="shared" si="366"/>
        <v>0</v>
      </c>
      <c r="BF5398" s="6">
        <f t="shared" si="367"/>
        <v>0</v>
      </c>
      <c r="BG5398" s="7" t="s">
        <v>71</v>
      </c>
      <c r="BH5398" t="e">
        <f>+VLOOKUP(AF5398,Sheet4!A:A,1,FALSE)</f>
        <v>#N/A</v>
      </c>
      <c r="BL5398" s="24">
        <v>0</v>
      </c>
      <c r="BM5398" s="59">
        <f t="shared" si="368"/>
        <v>0</v>
      </c>
      <c r="BN5398" t="s">
        <v>2456</v>
      </c>
    </row>
    <row r="5399" spans="1:67" ht="13" customHeight="1" x14ac:dyDescent="0.3">
      <c r="A5399" s="22">
        <v>46130</v>
      </c>
      <c r="B5399" s="23" t="s">
        <v>74</v>
      </c>
      <c r="F5399" s="23">
        <v>0</v>
      </c>
      <c r="G5399" s="23">
        <v>0</v>
      </c>
      <c r="H5399" s="24">
        <v>1</v>
      </c>
      <c r="I5399" s="6">
        <f t="shared" si="369"/>
        <v>1</v>
      </c>
      <c r="J5399" s="24"/>
      <c r="K5399" s="24"/>
      <c r="Q5399" s="23" t="s">
        <v>75</v>
      </c>
      <c r="U5399" s="23" t="s">
        <v>2456</v>
      </c>
      <c r="V5399" s="23" t="s">
        <v>2457</v>
      </c>
      <c r="W5399" s="23" t="s">
        <v>144</v>
      </c>
      <c r="X5399" s="23" t="s">
        <v>2441</v>
      </c>
      <c r="Z5399" s="23" t="s">
        <v>2442</v>
      </c>
      <c r="AG5399" s="23">
        <v>845490249</v>
      </c>
      <c r="AH5399" s="23" t="s">
        <v>2443</v>
      </c>
      <c r="AI5399" s="23">
        <v>878173978</v>
      </c>
      <c r="BA5399" s="24">
        <v>1</v>
      </c>
      <c r="BE5399">
        <f t="shared" si="366"/>
        <v>0</v>
      </c>
      <c r="BF5399" s="6">
        <f t="shared" si="367"/>
        <v>-1</v>
      </c>
      <c r="BG5399" s="7" t="s">
        <v>71</v>
      </c>
      <c r="BH5399" t="e">
        <f>+VLOOKUP(AF5399,Sheet4!A:A,1,FALSE)</f>
        <v>#N/A</v>
      </c>
      <c r="BL5399" s="24">
        <v>1</v>
      </c>
      <c r="BM5399" s="59">
        <f t="shared" si="368"/>
        <v>0</v>
      </c>
      <c r="BN5399" t="s">
        <v>2456</v>
      </c>
    </row>
    <row r="5400" spans="1:67" ht="13" customHeight="1" x14ac:dyDescent="0.3">
      <c r="A5400" s="22">
        <v>46130</v>
      </c>
      <c r="B5400" s="23" t="s">
        <v>63</v>
      </c>
      <c r="F5400" s="23">
        <v>0</v>
      </c>
      <c r="G5400" s="23">
        <v>0</v>
      </c>
      <c r="H5400" s="24">
        <v>15</v>
      </c>
      <c r="I5400" s="6">
        <f t="shared" si="369"/>
        <v>15</v>
      </c>
      <c r="J5400" s="24"/>
      <c r="K5400" s="24"/>
      <c r="Q5400" s="23" t="s">
        <v>64</v>
      </c>
      <c r="U5400" s="23" t="s">
        <v>2456</v>
      </c>
      <c r="V5400" s="23" t="s">
        <v>2457</v>
      </c>
      <c r="W5400" s="23" t="s">
        <v>144</v>
      </c>
      <c r="X5400" s="23" t="s">
        <v>2441</v>
      </c>
      <c r="Z5400" s="23" t="s">
        <v>2442</v>
      </c>
      <c r="AG5400" s="23">
        <v>845490249</v>
      </c>
      <c r="AH5400" s="23" t="s">
        <v>2443</v>
      </c>
      <c r="AI5400" s="23">
        <v>878173978</v>
      </c>
      <c r="BA5400" s="24">
        <v>15</v>
      </c>
      <c r="BE5400">
        <f t="shared" si="366"/>
        <v>0</v>
      </c>
      <c r="BF5400" s="6">
        <f t="shared" si="367"/>
        <v>-15</v>
      </c>
      <c r="BG5400" s="7" t="s">
        <v>71</v>
      </c>
      <c r="BH5400" t="e">
        <f>+VLOOKUP(AF5400,Sheet4!A:A,1,FALSE)</f>
        <v>#N/A</v>
      </c>
      <c r="BL5400" s="24">
        <v>15</v>
      </c>
      <c r="BM5400" s="59">
        <f t="shared" si="368"/>
        <v>0</v>
      </c>
      <c r="BN5400" t="s">
        <v>2456</v>
      </c>
      <c r="BO5400" t="s">
        <v>73</v>
      </c>
    </row>
    <row r="5401" spans="1:67" ht="13" customHeight="1" x14ac:dyDescent="0.3">
      <c r="A5401" s="22">
        <v>46130</v>
      </c>
      <c r="B5401" s="23" t="s">
        <v>78</v>
      </c>
      <c r="F5401" s="23">
        <v>0</v>
      </c>
      <c r="G5401" s="23">
        <v>0</v>
      </c>
      <c r="H5401" s="24">
        <v>1</v>
      </c>
      <c r="I5401" s="6">
        <f t="shared" si="369"/>
        <v>1</v>
      </c>
      <c r="J5401" s="24"/>
      <c r="K5401" s="24"/>
      <c r="Q5401" s="23" t="s">
        <v>79</v>
      </c>
      <c r="U5401" s="23" t="s">
        <v>2456</v>
      </c>
      <c r="V5401" s="23" t="s">
        <v>2457</v>
      </c>
      <c r="W5401" s="23" t="s">
        <v>144</v>
      </c>
      <c r="X5401" s="23" t="s">
        <v>2441</v>
      </c>
      <c r="Z5401" s="23" t="s">
        <v>2442</v>
      </c>
      <c r="AG5401" s="23">
        <v>845490249</v>
      </c>
      <c r="AH5401" s="23" t="s">
        <v>2443</v>
      </c>
      <c r="AI5401" s="23">
        <v>878173978</v>
      </c>
      <c r="BA5401" s="24">
        <v>1</v>
      </c>
      <c r="BE5401">
        <f t="shared" si="366"/>
        <v>0</v>
      </c>
      <c r="BF5401" s="6">
        <f t="shared" si="367"/>
        <v>-1</v>
      </c>
      <c r="BG5401" s="7" t="s">
        <v>71</v>
      </c>
      <c r="BH5401" t="e">
        <f>+VLOOKUP(AF5401,Sheet4!A:A,1,FALSE)</f>
        <v>#N/A</v>
      </c>
      <c r="BL5401" s="24">
        <v>1</v>
      </c>
      <c r="BM5401" s="59">
        <f t="shared" si="368"/>
        <v>0</v>
      </c>
      <c r="BN5401" t="s">
        <v>2456</v>
      </c>
    </row>
    <row r="5402" spans="1:67" ht="13" customHeight="1" x14ac:dyDescent="0.3">
      <c r="A5402" s="22">
        <v>46130</v>
      </c>
      <c r="B5402" s="23" t="s">
        <v>82</v>
      </c>
      <c r="F5402" s="23">
        <v>0</v>
      </c>
      <c r="G5402" s="23">
        <v>0</v>
      </c>
      <c r="H5402" s="24">
        <v>0</v>
      </c>
      <c r="I5402" s="6">
        <f t="shared" si="369"/>
        <v>0</v>
      </c>
      <c r="J5402" s="24"/>
      <c r="K5402" s="24"/>
      <c r="Q5402" s="23" t="s">
        <v>83</v>
      </c>
      <c r="U5402" s="23" t="s">
        <v>2456</v>
      </c>
      <c r="V5402" s="23" t="s">
        <v>2457</v>
      </c>
      <c r="W5402" s="23" t="s">
        <v>144</v>
      </c>
      <c r="X5402" s="23" t="s">
        <v>2441</v>
      </c>
      <c r="Z5402" s="23" t="s">
        <v>2442</v>
      </c>
      <c r="AG5402" s="23">
        <v>845490249</v>
      </c>
      <c r="AH5402" s="23" t="s">
        <v>2443</v>
      </c>
      <c r="AI5402" s="23">
        <v>878173978</v>
      </c>
      <c r="BA5402" s="24">
        <v>0</v>
      </c>
      <c r="BE5402">
        <f t="shared" si="366"/>
        <v>0</v>
      </c>
      <c r="BF5402" s="6">
        <f t="shared" si="367"/>
        <v>0</v>
      </c>
      <c r="BG5402" s="7" t="s">
        <v>71</v>
      </c>
      <c r="BH5402" t="e">
        <f>+VLOOKUP(AF5402,Sheet4!A:A,1,FALSE)</f>
        <v>#N/A</v>
      </c>
      <c r="BL5402" s="24">
        <v>0</v>
      </c>
      <c r="BM5402" s="59">
        <f t="shared" si="368"/>
        <v>0</v>
      </c>
      <c r="BN5402" t="s">
        <v>2456</v>
      </c>
    </row>
    <row r="5403" spans="1:67" ht="13" customHeight="1" x14ac:dyDescent="0.3">
      <c r="A5403" s="22">
        <v>46130</v>
      </c>
      <c r="B5403" s="23" t="s">
        <v>80</v>
      </c>
      <c r="F5403" s="23">
        <v>0</v>
      </c>
      <c r="G5403" s="23">
        <v>0</v>
      </c>
      <c r="H5403" s="24">
        <v>12.5</v>
      </c>
      <c r="I5403" s="6">
        <f t="shared" si="369"/>
        <v>12.5</v>
      </c>
      <c r="J5403" s="24"/>
      <c r="K5403" s="24"/>
      <c r="Q5403" s="23" t="s">
        <v>81</v>
      </c>
      <c r="U5403" s="23" t="s">
        <v>2456</v>
      </c>
      <c r="V5403" s="23" t="s">
        <v>2457</v>
      </c>
      <c r="W5403" s="23" t="s">
        <v>144</v>
      </c>
      <c r="X5403" s="23" t="s">
        <v>2441</v>
      </c>
      <c r="Z5403" s="23" t="s">
        <v>2442</v>
      </c>
      <c r="AG5403" s="23">
        <v>845490249</v>
      </c>
      <c r="AH5403" s="23" t="s">
        <v>2443</v>
      </c>
      <c r="AI5403" s="23">
        <v>878173978</v>
      </c>
      <c r="BA5403" s="24">
        <v>12.5</v>
      </c>
      <c r="BE5403">
        <f t="shared" si="366"/>
        <v>0</v>
      </c>
      <c r="BF5403" s="6">
        <f t="shared" si="367"/>
        <v>-12.5</v>
      </c>
      <c r="BG5403" s="7" t="s">
        <v>71</v>
      </c>
      <c r="BH5403" t="e">
        <f>+VLOOKUP(AF5403,Sheet4!A:A,1,FALSE)</f>
        <v>#N/A</v>
      </c>
      <c r="BL5403" s="24">
        <v>12.5</v>
      </c>
      <c r="BM5403" s="59">
        <f t="shared" si="368"/>
        <v>0</v>
      </c>
      <c r="BN5403" t="s">
        <v>2456</v>
      </c>
    </row>
    <row r="5404" spans="1:67" ht="13" customHeight="1" x14ac:dyDescent="0.3">
      <c r="A5404" s="22">
        <v>46130</v>
      </c>
      <c r="B5404" s="23" t="s">
        <v>76</v>
      </c>
      <c r="F5404" s="23">
        <v>0</v>
      </c>
      <c r="G5404" s="23">
        <v>0</v>
      </c>
      <c r="H5404" s="24">
        <v>20</v>
      </c>
      <c r="I5404" s="6">
        <f t="shared" si="369"/>
        <v>20</v>
      </c>
      <c r="J5404" s="24"/>
      <c r="K5404" s="24"/>
      <c r="Q5404" s="23" t="s">
        <v>77</v>
      </c>
      <c r="U5404" s="23" t="s">
        <v>2456</v>
      </c>
      <c r="V5404" s="23" t="s">
        <v>2457</v>
      </c>
      <c r="W5404" s="23" t="s">
        <v>144</v>
      </c>
      <c r="X5404" s="23" t="s">
        <v>2441</v>
      </c>
      <c r="Z5404" s="23" t="s">
        <v>2442</v>
      </c>
      <c r="AG5404" s="23">
        <v>845490249</v>
      </c>
      <c r="AH5404" s="23" t="s">
        <v>2443</v>
      </c>
      <c r="AI5404" s="23">
        <v>878173978</v>
      </c>
      <c r="BA5404" s="24">
        <v>20</v>
      </c>
      <c r="BE5404">
        <f t="shared" si="366"/>
        <v>0</v>
      </c>
      <c r="BF5404" s="6">
        <f t="shared" si="367"/>
        <v>-20</v>
      </c>
      <c r="BG5404" s="7" t="s">
        <v>71</v>
      </c>
      <c r="BH5404" t="e">
        <f>+VLOOKUP(AF5404,Sheet4!A:A,1,FALSE)</f>
        <v>#N/A</v>
      </c>
      <c r="BL5404" s="24">
        <v>20</v>
      </c>
      <c r="BM5404" s="59">
        <f t="shared" si="368"/>
        <v>0</v>
      </c>
      <c r="BN5404" t="s">
        <v>2456</v>
      </c>
    </row>
    <row r="5405" spans="1:67" ht="13" customHeight="1" x14ac:dyDescent="0.3">
      <c r="A5405" s="22">
        <v>46130</v>
      </c>
      <c r="B5405" s="23" t="s">
        <v>84</v>
      </c>
      <c r="F5405" s="23">
        <v>0</v>
      </c>
      <c r="G5405" s="23">
        <v>0</v>
      </c>
      <c r="H5405" s="24">
        <v>0</v>
      </c>
      <c r="I5405" s="6">
        <f t="shared" si="369"/>
        <v>0</v>
      </c>
      <c r="J5405" s="24"/>
      <c r="K5405" s="24"/>
      <c r="Q5405" s="23" t="s">
        <v>85</v>
      </c>
      <c r="U5405" s="23" t="s">
        <v>2458</v>
      </c>
      <c r="V5405" s="23" t="s">
        <v>2459</v>
      </c>
      <c r="W5405" s="23" t="s">
        <v>144</v>
      </c>
      <c r="X5405" s="23" t="s">
        <v>2441</v>
      </c>
      <c r="Z5405" s="23" t="s">
        <v>2452</v>
      </c>
      <c r="AG5405" s="23">
        <v>863819108</v>
      </c>
      <c r="AH5405" s="23" t="s">
        <v>2453</v>
      </c>
      <c r="AI5405" s="23">
        <v>878173978</v>
      </c>
      <c r="BA5405" s="24">
        <v>0</v>
      </c>
      <c r="BE5405">
        <f t="shared" si="366"/>
        <v>0</v>
      </c>
      <c r="BF5405" s="6">
        <f t="shared" si="367"/>
        <v>0</v>
      </c>
      <c r="BG5405" s="7" t="s">
        <v>71</v>
      </c>
      <c r="BH5405" t="e">
        <f>+VLOOKUP(AF5405,Sheet4!A:A,1,FALSE)</f>
        <v>#N/A</v>
      </c>
      <c r="BL5405" s="24">
        <v>0</v>
      </c>
      <c r="BM5405" s="59">
        <f t="shared" si="368"/>
        <v>0</v>
      </c>
      <c r="BN5405" t="s">
        <v>2458</v>
      </c>
    </row>
    <row r="5406" spans="1:67" ht="13" customHeight="1" x14ac:dyDescent="0.3">
      <c r="A5406" s="22">
        <v>46130</v>
      </c>
      <c r="B5406" s="23" t="s">
        <v>74</v>
      </c>
      <c r="F5406" s="23">
        <v>0</v>
      </c>
      <c r="G5406" s="23">
        <v>0</v>
      </c>
      <c r="H5406" s="24">
        <v>1</v>
      </c>
      <c r="I5406" s="6">
        <f t="shared" si="369"/>
        <v>1</v>
      </c>
      <c r="J5406" s="24"/>
      <c r="K5406" s="24"/>
      <c r="Q5406" s="23" t="s">
        <v>75</v>
      </c>
      <c r="U5406" s="23" t="s">
        <v>2458</v>
      </c>
      <c r="V5406" s="23" t="s">
        <v>2459</v>
      </c>
      <c r="W5406" s="23" t="s">
        <v>144</v>
      </c>
      <c r="X5406" s="23" t="s">
        <v>2441</v>
      </c>
      <c r="Z5406" s="23" t="s">
        <v>2452</v>
      </c>
      <c r="AG5406" s="23">
        <v>863819108</v>
      </c>
      <c r="AH5406" s="23" t="s">
        <v>2453</v>
      </c>
      <c r="AI5406" s="23">
        <v>878173978</v>
      </c>
      <c r="BA5406" s="24">
        <v>1</v>
      </c>
      <c r="BE5406">
        <f t="shared" si="366"/>
        <v>0</v>
      </c>
      <c r="BF5406" s="6">
        <f t="shared" si="367"/>
        <v>-1</v>
      </c>
      <c r="BG5406" s="7" t="s">
        <v>71</v>
      </c>
      <c r="BH5406" t="e">
        <f>+VLOOKUP(AF5406,Sheet4!A:A,1,FALSE)</f>
        <v>#N/A</v>
      </c>
      <c r="BL5406" s="24">
        <v>1</v>
      </c>
      <c r="BM5406" s="59">
        <f t="shared" si="368"/>
        <v>0</v>
      </c>
      <c r="BN5406" t="s">
        <v>2458</v>
      </c>
    </row>
    <row r="5407" spans="1:67" ht="13" customHeight="1" x14ac:dyDescent="0.3">
      <c r="A5407" s="22">
        <v>46130</v>
      </c>
      <c r="B5407" s="23" t="s">
        <v>63</v>
      </c>
      <c r="F5407" s="23">
        <v>0</v>
      </c>
      <c r="G5407" s="23">
        <v>0</v>
      </c>
      <c r="H5407" s="24">
        <v>15</v>
      </c>
      <c r="I5407" s="6">
        <f t="shared" si="369"/>
        <v>15</v>
      </c>
      <c r="J5407" s="24"/>
      <c r="K5407" s="24"/>
      <c r="Q5407" s="23" t="s">
        <v>64</v>
      </c>
      <c r="U5407" s="23" t="s">
        <v>2458</v>
      </c>
      <c r="V5407" s="23" t="s">
        <v>2459</v>
      </c>
      <c r="W5407" s="23" t="s">
        <v>144</v>
      </c>
      <c r="X5407" s="23" t="s">
        <v>2441</v>
      </c>
      <c r="Z5407" s="23" t="s">
        <v>2452</v>
      </c>
      <c r="AG5407" s="23">
        <v>863819108</v>
      </c>
      <c r="AH5407" s="23" t="s">
        <v>2453</v>
      </c>
      <c r="AI5407" s="23">
        <v>878173978</v>
      </c>
      <c r="BA5407" s="24">
        <v>15</v>
      </c>
      <c r="BE5407">
        <f t="shared" si="366"/>
        <v>0</v>
      </c>
      <c r="BF5407" s="6">
        <f t="shared" si="367"/>
        <v>-15</v>
      </c>
      <c r="BG5407" s="7" t="s">
        <v>71</v>
      </c>
      <c r="BH5407" t="e">
        <f>+VLOOKUP(AF5407,Sheet4!A:A,1,FALSE)</f>
        <v>#N/A</v>
      </c>
      <c r="BL5407" s="24">
        <v>15</v>
      </c>
      <c r="BM5407" s="59">
        <f t="shared" si="368"/>
        <v>0</v>
      </c>
      <c r="BN5407" t="s">
        <v>2458</v>
      </c>
      <c r="BO5407" t="s">
        <v>73</v>
      </c>
    </row>
    <row r="5408" spans="1:67" ht="13" customHeight="1" x14ac:dyDescent="0.3">
      <c r="A5408" s="22">
        <v>46130</v>
      </c>
      <c r="B5408" s="23" t="s">
        <v>78</v>
      </c>
      <c r="F5408" s="23">
        <v>0</v>
      </c>
      <c r="G5408" s="23">
        <v>0</v>
      </c>
      <c r="H5408" s="24">
        <v>1</v>
      </c>
      <c r="I5408" s="6">
        <f t="shared" si="369"/>
        <v>1</v>
      </c>
      <c r="J5408" s="24"/>
      <c r="K5408" s="24"/>
      <c r="Q5408" s="23" t="s">
        <v>79</v>
      </c>
      <c r="U5408" s="23" t="s">
        <v>2458</v>
      </c>
      <c r="V5408" s="23" t="s">
        <v>2459</v>
      </c>
      <c r="W5408" s="23" t="s">
        <v>144</v>
      </c>
      <c r="X5408" s="23" t="s">
        <v>2441</v>
      </c>
      <c r="Z5408" s="23" t="s">
        <v>2452</v>
      </c>
      <c r="AG5408" s="23">
        <v>863819108</v>
      </c>
      <c r="AH5408" s="23" t="s">
        <v>2453</v>
      </c>
      <c r="AI5408" s="23">
        <v>878173978</v>
      </c>
      <c r="BA5408" s="24">
        <v>1</v>
      </c>
      <c r="BE5408">
        <f t="shared" si="366"/>
        <v>0</v>
      </c>
      <c r="BF5408" s="6">
        <f t="shared" si="367"/>
        <v>-1</v>
      </c>
      <c r="BG5408" s="7" t="s">
        <v>71</v>
      </c>
      <c r="BH5408" t="e">
        <f>+VLOOKUP(AF5408,Sheet4!A:A,1,FALSE)</f>
        <v>#N/A</v>
      </c>
      <c r="BL5408" s="24">
        <v>1</v>
      </c>
      <c r="BM5408" s="59">
        <f t="shared" si="368"/>
        <v>0</v>
      </c>
      <c r="BN5408" t="s">
        <v>2458</v>
      </c>
    </row>
    <row r="5409" spans="1:67" ht="13" customHeight="1" x14ac:dyDescent="0.3">
      <c r="A5409" s="22">
        <v>46130</v>
      </c>
      <c r="B5409" s="23" t="s">
        <v>82</v>
      </c>
      <c r="F5409" s="23">
        <v>0</v>
      </c>
      <c r="G5409" s="23">
        <v>0</v>
      </c>
      <c r="H5409" s="24">
        <v>0</v>
      </c>
      <c r="I5409" s="6">
        <f t="shared" si="369"/>
        <v>0</v>
      </c>
      <c r="J5409" s="24"/>
      <c r="K5409" s="24"/>
      <c r="Q5409" s="23" t="s">
        <v>83</v>
      </c>
      <c r="U5409" s="23" t="s">
        <v>2458</v>
      </c>
      <c r="V5409" s="23" t="s">
        <v>2459</v>
      </c>
      <c r="W5409" s="23" t="s">
        <v>144</v>
      </c>
      <c r="X5409" s="23" t="s">
        <v>2441</v>
      </c>
      <c r="Z5409" s="23" t="s">
        <v>2452</v>
      </c>
      <c r="AG5409" s="23">
        <v>863819108</v>
      </c>
      <c r="AH5409" s="23" t="s">
        <v>2453</v>
      </c>
      <c r="AI5409" s="23">
        <v>878173978</v>
      </c>
      <c r="BA5409" s="24">
        <v>0</v>
      </c>
      <c r="BE5409">
        <f t="shared" si="366"/>
        <v>0</v>
      </c>
      <c r="BF5409" s="6">
        <f t="shared" si="367"/>
        <v>0</v>
      </c>
      <c r="BG5409" s="7" t="s">
        <v>71</v>
      </c>
      <c r="BH5409" t="e">
        <f>+VLOOKUP(AF5409,Sheet4!A:A,1,FALSE)</f>
        <v>#N/A</v>
      </c>
      <c r="BL5409" s="24">
        <v>0</v>
      </c>
      <c r="BM5409" s="59">
        <f t="shared" si="368"/>
        <v>0</v>
      </c>
      <c r="BN5409" t="s">
        <v>2458</v>
      </c>
    </row>
    <row r="5410" spans="1:67" ht="13" customHeight="1" x14ac:dyDescent="0.3">
      <c r="A5410" s="22">
        <v>46130</v>
      </c>
      <c r="B5410" s="23" t="s">
        <v>80</v>
      </c>
      <c r="F5410" s="23">
        <v>0</v>
      </c>
      <c r="G5410" s="23">
        <v>0</v>
      </c>
      <c r="H5410" s="24">
        <v>12.5</v>
      </c>
      <c r="I5410" s="6">
        <f t="shared" si="369"/>
        <v>12.5</v>
      </c>
      <c r="J5410" s="24"/>
      <c r="K5410" s="24"/>
      <c r="Q5410" s="23" t="s">
        <v>81</v>
      </c>
      <c r="U5410" s="23" t="s">
        <v>2458</v>
      </c>
      <c r="V5410" s="23" t="s">
        <v>2459</v>
      </c>
      <c r="W5410" s="23" t="s">
        <v>144</v>
      </c>
      <c r="X5410" s="23" t="s">
        <v>2441</v>
      </c>
      <c r="Z5410" s="23" t="s">
        <v>2452</v>
      </c>
      <c r="AG5410" s="23">
        <v>863819108</v>
      </c>
      <c r="AH5410" s="23" t="s">
        <v>2453</v>
      </c>
      <c r="AI5410" s="23">
        <v>878173978</v>
      </c>
      <c r="BA5410" s="24">
        <v>12.5</v>
      </c>
      <c r="BE5410">
        <f t="shared" si="366"/>
        <v>0</v>
      </c>
      <c r="BF5410" s="6">
        <f t="shared" si="367"/>
        <v>-12.5</v>
      </c>
      <c r="BG5410" s="7" t="s">
        <v>71</v>
      </c>
      <c r="BH5410" t="e">
        <f>+VLOOKUP(AF5410,Sheet4!A:A,1,FALSE)</f>
        <v>#N/A</v>
      </c>
      <c r="BL5410" s="24">
        <v>12.5</v>
      </c>
      <c r="BM5410" s="59">
        <f t="shared" si="368"/>
        <v>0</v>
      </c>
      <c r="BN5410" t="s">
        <v>2458</v>
      </c>
    </row>
    <row r="5411" spans="1:67" ht="13" customHeight="1" x14ac:dyDescent="0.3">
      <c r="A5411" s="22">
        <v>46130</v>
      </c>
      <c r="B5411" s="23" t="s">
        <v>76</v>
      </c>
      <c r="F5411" s="23">
        <v>0</v>
      </c>
      <c r="G5411" s="23">
        <v>0</v>
      </c>
      <c r="H5411" s="24">
        <v>20</v>
      </c>
      <c r="I5411" s="6">
        <f t="shared" si="369"/>
        <v>20</v>
      </c>
      <c r="J5411" s="24"/>
      <c r="K5411" s="24"/>
      <c r="Q5411" s="23" t="s">
        <v>77</v>
      </c>
      <c r="U5411" s="23" t="s">
        <v>2458</v>
      </c>
      <c r="V5411" s="23" t="s">
        <v>2459</v>
      </c>
      <c r="W5411" s="23" t="s">
        <v>144</v>
      </c>
      <c r="X5411" s="23" t="s">
        <v>2441</v>
      </c>
      <c r="Z5411" s="23" t="s">
        <v>2452</v>
      </c>
      <c r="AG5411" s="23">
        <v>863819108</v>
      </c>
      <c r="AH5411" s="23" t="s">
        <v>2453</v>
      </c>
      <c r="AI5411" s="23">
        <v>878173978</v>
      </c>
      <c r="BA5411" s="24">
        <v>20</v>
      </c>
      <c r="BE5411">
        <f t="shared" si="366"/>
        <v>0</v>
      </c>
      <c r="BF5411" s="6">
        <f t="shared" si="367"/>
        <v>-20</v>
      </c>
      <c r="BG5411" s="7" t="s">
        <v>71</v>
      </c>
      <c r="BH5411" t="e">
        <f>+VLOOKUP(AF5411,Sheet4!A:A,1,FALSE)</f>
        <v>#N/A</v>
      </c>
      <c r="BL5411" s="24">
        <v>20</v>
      </c>
      <c r="BM5411" s="59">
        <f t="shared" si="368"/>
        <v>0</v>
      </c>
      <c r="BN5411" t="s">
        <v>2458</v>
      </c>
    </row>
    <row r="5412" spans="1:67" ht="13" customHeight="1" x14ac:dyDescent="0.3">
      <c r="A5412" s="22">
        <v>46130</v>
      </c>
      <c r="B5412" s="23" t="s">
        <v>84</v>
      </c>
      <c r="F5412" s="23">
        <v>0</v>
      </c>
      <c r="G5412" s="23">
        <v>0</v>
      </c>
      <c r="H5412" s="24">
        <v>0</v>
      </c>
      <c r="I5412" s="6">
        <f t="shared" si="369"/>
        <v>0</v>
      </c>
      <c r="J5412" s="24"/>
      <c r="K5412" s="24"/>
      <c r="Q5412" s="23" t="s">
        <v>85</v>
      </c>
      <c r="U5412" s="23" t="s">
        <v>2460</v>
      </c>
      <c r="V5412" s="23" t="s">
        <v>2461</v>
      </c>
      <c r="W5412" s="23" t="s">
        <v>144</v>
      </c>
      <c r="X5412" s="23" t="s">
        <v>2441</v>
      </c>
      <c r="Z5412" s="23" t="s">
        <v>2442</v>
      </c>
      <c r="AG5412" s="23">
        <v>845490249</v>
      </c>
      <c r="AH5412" s="23" t="s">
        <v>2443</v>
      </c>
      <c r="AI5412" s="23">
        <v>878173978</v>
      </c>
      <c r="BA5412" s="24">
        <v>0</v>
      </c>
      <c r="BE5412">
        <f t="shared" si="366"/>
        <v>0</v>
      </c>
      <c r="BF5412" s="6">
        <f t="shared" si="367"/>
        <v>0</v>
      </c>
      <c r="BG5412" s="7" t="s">
        <v>71</v>
      </c>
      <c r="BH5412" t="e">
        <f>+VLOOKUP(AF5412,Sheet4!A:A,1,FALSE)</f>
        <v>#N/A</v>
      </c>
      <c r="BL5412" s="24">
        <v>0</v>
      </c>
      <c r="BM5412" s="59">
        <f t="shared" si="368"/>
        <v>0</v>
      </c>
      <c r="BN5412" t="s">
        <v>2460</v>
      </c>
    </row>
    <row r="5413" spans="1:67" ht="13" customHeight="1" x14ac:dyDescent="0.3">
      <c r="A5413" s="22">
        <v>46130</v>
      </c>
      <c r="B5413" s="23" t="s">
        <v>74</v>
      </c>
      <c r="F5413" s="23">
        <v>0</v>
      </c>
      <c r="G5413" s="23">
        <v>0</v>
      </c>
      <c r="H5413" s="24">
        <v>1</v>
      </c>
      <c r="I5413" s="6">
        <f t="shared" si="369"/>
        <v>1</v>
      </c>
      <c r="J5413" s="24"/>
      <c r="K5413" s="24"/>
      <c r="Q5413" s="23" t="s">
        <v>75</v>
      </c>
      <c r="U5413" s="23" t="s">
        <v>2460</v>
      </c>
      <c r="V5413" s="23" t="s">
        <v>2461</v>
      </c>
      <c r="W5413" s="23" t="s">
        <v>144</v>
      </c>
      <c r="X5413" s="23" t="s">
        <v>2441</v>
      </c>
      <c r="Z5413" s="23" t="s">
        <v>2442</v>
      </c>
      <c r="AG5413" s="23">
        <v>845490249</v>
      </c>
      <c r="AH5413" s="23" t="s">
        <v>2443</v>
      </c>
      <c r="AI5413" s="23">
        <v>878173978</v>
      </c>
      <c r="BA5413" s="24">
        <v>1</v>
      </c>
      <c r="BE5413">
        <f t="shared" si="366"/>
        <v>0</v>
      </c>
      <c r="BF5413" s="6">
        <f t="shared" si="367"/>
        <v>-1</v>
      </c>
      <c r="BG5413" s="7" t="s">
        <v>71</v>
      </c>
      <c r="BH5413" t="e">
        <f>+VLOOKUP(AF5413,Sheet4!A:A,1,FALSE)</f>
        <v>#N/A</v>
      </c>
      <c r="BL5413" s="24">
        <v>1</v>
      </c>
      <c r="BM5413" s="59">
        <f t="shared" si="368"/>
        <v>0</v>
      </c>
      <c r="BN5413" t="s">
        <v>2460</v>
      </c>
    </row>
    <row r="5414" spans="1:67" ht="13" customHeight="1" x14ac:dyDescent="0.3">
      <c r="A5414" s="22">
        <v>46130</v>
      </c>
      <c r="B5414" s="23" t="s">
        <v>63</v>
      </c>
      <c r="F5414" s="23">
        <v>0</v>
      </c>
      <c r="G5414" s="23">
        <v>0</v>
      </c>
      <c r="H5414" s="24">
        <v>15</v>
      </c>
      <c r="I5414" s="6">
        <f t="shared" si="369"/>
        <v>15</v>
      </c>
      <c r="J5414" s="24"/>
      <c r="K5414" s="24"/>
      <c r="Q5414" s="23" t="s">
        <v>64</v>
      </c>
      <c r="U5414" s="23" t="s">
        <v>2460</v>
      </c>
      <c r="V5414" s="23" t="s">
        <v>2461</v>
      </c>
      <c r="W5414" s="23" t="s">
        <v>144</v>
      </c>
      <c r="X5414" s="23" t="s">
        <v>2441</v>
      </c>
      <c r="Z5414" s="23" t="s">
        <v>2442</v>
      </c>
      <c r="AG5414" s="23">
        <v>845490249</v>
      </c>
      <c r="AH5414" s="23" t="s">
        <v>2443</v>
      </c>
      <c r="AI5414" s="23">
        <v>878173978</v>
      </c>
      <c r="BA5414" s="24">
        <v>15</v>
      </c>
      <c r="BE5414">
        <f t="shared" si="366"/>
        <v>0</v>
      </c>
      <c r="BF5414" s="6">
        <f t="shared" si="367"/>
        <v>-15</v>
      </c>
      <c r="BG5414" s="7" t="s">
        <v>71</v>
      </c>
      <c r="BH5414" t="e">
        <f>+VLOOKUP(AF5414,Sheet4!A:A,1,FALSE)</f>
        <v>#N/A</v>
      </c>
      <c r="BL5414" s="24">
        <v>15</v>
      </c>
      <c r="BM5414" s="59">
        <f t="shared" si="368"/>
        <v>0</v>
      </c>
      <c r="BN5414" t="s">
        <v>2460</v>
      </c>
      <c r="BO5414" t="s">
        <v>73</v>
      </c>
    </row>
    <row r="5415" spans="1:67" ht="13" customHeight="1" x14ac:dyDescent="0.3">
      <c r="A5415" s="22">
        <v>46130</v>
      </c>
      <c r="B5415" s="23" t="s">
        <v>78</v>
      </c>
      <c r="F5415" s="23">
        <v>0</v>
      </c>
      <c r="G5415" s="23">
        <v>0</v>
      </c>
      <c r="H5415" s="24">
        <v>1</v>
      </c>
      <c r="I5415" s="6">
        <f t="shared" si="369"/>
        <v>1</v>
      </c>
      <c r="J5415" s="24"/>
      <c r="K5415" s="24"/>
      <c r="Q5415" s="23" t="s">
        <v>79</v>
      </c>
      <c r="U5415" s="23" t="s">
        <v>2460</v>
      </c>
      <c r="V5415" s="23" t="s">
        <v>2461</v>
      </c>
      <c r="W5415" s="23" t="s">
        <v>144</v>
      </c>
      <c r="X5415" s="23" t="s">
        <v>2441</v>
      </c>
      <c r="Z5415" s="23" t="s">
        <v>2442</v>
      </c>
      <c r="AG5415" s="23">
        <v>845490249</v>
      </c>
      <c r="AH5415" s="23" t="s">
        <v>2443</v>
      </c>
      <c r="AI5415" s="23">
        <v>878173978</v>
      </c>
      <c r="BA5415" s="24">
        <v>1</v>
      </c>
      <c r="BE5415">
        <f t="shared" si="366"/>
        <v>0</v>
      </c>
      <c r="BF5415" s="6">
        <f t="shared" si="367"/>
        <v>-1</v>
      </c>
      <c r="BG5415" s="7" t="s">
        <v>71</v>
      </c>
      <c r="BH5415" t="e">
        <f>+VLOOKUP(AF5415,Sheet4!A:A,1,FALSE)</f>
        <v>#N/A</v>
      </c>
      <c r="BL5415" s="24">
        <v>1</v>
      </c>
      <c r="BM5415" s="59">
        <f t="shared" si="368"/>
        <v>0</v>
      </c>
      <c r="BN5415" t="s">
        <v>2460</v>
      </c>
    </row>
    <row r="5416" spans="1:67" ht="13" customHeight="1" x14ac:dyDescent="0.3">
      <c r="A5416" s="22">
        <v>46130</v>
      </c>
      <c r="B5416" s="23" t="s">
        <v>82</v>
      </c>
      <c r="F5416" s="23">
        <v>0</v>
      </c>
      <c r="G5416" s="23">
        <v>0</v>
      </c>
      <c r="H5416" s="24">
        <v>0</v>
      </c>
      <c r="I5416" s="6">
        <f t="shared" si="369"/>
        <v>0</v>
      </c>
      <c r="J5416" s="24"/>
      <c r="K5416" s="24"/>
      <c r="Q5416" s="23" t="s">
        <v>83</v>
      </c>
      <c r="U5416" s="23" t="s">
        <v>2460</v>
      </c>
      <c r="V5416" s="23" t="s">
        <v>2461</v>
      </c>
      <c r="W5416" s="23" t="s">
        <v>144</v>
      </c>
      <c r="X5416" s="23" t="s">
        <v>2441</v>
      </c>
      <c r="Z5416" s="23" t="s">
        <v>2442</v>
      </c>
      <c r="AG5416" s="23">
        <v>845490249</v>
      </c>
      <c r="AH5416" s="23" t="s">
        <v>2443</v>
      </c>
      <c r="AI5416" s="23">
        <v>878173978</v>
      </c>
      <c r="BA5416" s="24">
        <v>0</v>
      </c>
      <c r="BE5416">
        <f t="shared" si="366"/>
        <v>0</v>
      </c>
      <c r="BF5416" s="6">
        <f t="shared" si="367"/>
        <v>0</v>
      </c>
      <c r="BG5416" s="7" t="s">
        <v>71</v>
      </c>
      <c r="BH5416" t="e">
        <f>+VLOOKUP(AF5416,Sheet4!A:A,1,FALSE)</f>
        <v>#N/A</v>
      </c>
      <c r="BL5416" s="24">
        <v>0</v>
      </c>
      <c r="BM5416" s="59">
        <f t="shared" si="368"/>
        <v>0</v>
      </c>
      <c r="BN5416" t="s">
        <v>2460</v>
      </c>
    </row>
    <row r="5417" spans="1:67" ht="13" customHeight="1" x14ac:dyDescent="0.3">
      <c r="A5417" s="22">
        <v>46130</v>
      </c>
      <c r="B5417" s="23" t="s">
        <v>80</v>
      </c>
      <c r="F5417" s="23">
        <v>0</v>
      </c>
      <c r="G5417" s="23">
        <v>0</v>
      </c>
      <c r="H5417" s="24">
        <v>12.5</v>
      </c>
      <c r="I5417" s="6">
        <f t="shared" si="369"/>
        <v>12.5</v>
      </c>
      <c r="J5417" s="24"/>
      <c r="K5417" s="24"/>
      <c r="Q5417" s="23" t="s">
        <v>81</v>
      </c>
      <c r="U5417" s="23" t="s">
        <v>2460</v>
      </c>
      <c r="V5417" s="23" t="s">
        <v>2461</v>
      </c>
      <c r="W5417" s="23" t="s">
        <v>144</v>
      </c>
      <c r="X5417" s="23" t="s">
        <v>2441</v>
      </c>
      <c r="Z5417" s="23" t="s">
        <v>2442</v>
      </c>
      <c r="AG5417" s="23">
        <v>845490249</v>
      </c>
      <c r="AH5417" s="23" t="s">
        <v>2443</v>
      </c>
      <c r="AI5417" s="23">
        <v>878173978</v>
      </c>
      <c r="BA5417" s="24">
        <v>12.5</v>
      </c>
      <c r="BE5417">
        <f t="shared" si="366"/>
        <v>0</v>
      </c>
      <c r="BF5417" s="6">
        <f t="shared" si="367"/>
        <v>-12.5</v>
      </c>
      <c r="BG5417" s="7" t="s">
        <v>71</v>
      </c>
      <c r="BH5417" t="e">
        <f>+VLOOKUP(AF5417,Sheet4!A:A,1,FALSE)</f>
        <v>#N/A</v>
      </c>
      <c r="BL5417" s="24">
        <v>12.5</v>
      </c>
      <c r="BM5417" s="59">
        <f t="shared" si="368"/>
        <v>0</v>
      </c>
      <c r="BN5417" t="s">
        <v>2460</v>
      </c>
    </row>
    <row r="5418" spans="1:67" ht="13" customHeight="1" x14ac:dyDescent="0.3">
      <c r="A5418" s="22">
        <v>46130</v>
      </c>
      <c r="B5418" s="23" t="s">
        <v>76</v>
      </c>
      <c r="F5418" s="23">
        <v>0</v>
      </c>
      <c r="G5418" s="23">
        <v>0</v>
      </c>
      <c r="H5418" s="24">
        <v>20</v>
      </c>
      <c r="I5418" s="6">
        <f t="shared" si="369"/>
        <v>20</v>
      </c>
      <c r="J5418" s="24"/>
      <c r="K5418" s="24"/>
      <c r="Q5418" s="23" t="s">
        <v>77</v>
      </c>
      <c r="U5418" s="23" t="s">
        <v>2460</v>
      </c>
      <c r="V5418" s="23" t="s">
        <v>2461</v>
      </c>
      <c r="W5418" s="23" t="s">
        <v>144</v>
      </c>
      <c r="X5418" s="23" t="s">
        <v>2441</v>
      </c>
      <c r="Z5418" s="23" t="s">
        <v>2442</v>
      </c>
      <c r="AG5418" s="23">
        <v>845490249</v>
      </c>
      <c r="AH5418" s="23" t="s">
        <v>2443</v>
      </c>
      <c r="AI5418" s="23">
        <v>878173978</v>
      </c>
      <c r="BA5418" s="24">
        <v>20</v>
      </c>
      <c r="BE5418">
        <f t="shared" si="366"/>
        <v>0</v>
      </c>
      <c r="BF5418" s="6">
        <f t="shared" si="367"/>
        <v>-20</v>
      </c>
      <c r="BG5418" s="7" t="s">
        <v>71</v>
      </c>
      <c r="BH5418" t="e">
        <f>+VLOOKUP(AF5418,Sheet4!A:A,1,FALSE)</f>
        <v>#N/A</v>
      </c>
      <c r="BL5418" s="24">
        <v>20</v>
      </c>
      <c r="BM5418" s="59">
        <f t="shared" si="368"/>
        <v>0</v>
      </c>
      <c r="BN5418" t="s">
        <v>2460</v>
      </c>
    </row>
    <row r="5419" spans="1:67" ht="13" customHeight="1" x14ac:dyDescent="0.3">
      <c r="A5419" s="22">
        <v>46130</v>
      </c>
      <c r="B5419" s="23" t="s">
        <v>84</v>
      </c>
      <c r="F5419" s="23">
        <v>0</v>
      </c>
      <c r="G5419" s="23">
        <v>0</v>
      </c>
      <c r="H5419" s="24">
        <v>0</v>
      </c>
      <c r="I5419" s="6">
        <f t="shared" si="369"/>
        <v>0</v>
      </c>
      <c r="J5419" s="24"/>
      <c r="K5419" s="24"/>
      <c r="Q5419" s="23" t="s">
        <v>85</v>
      </c>
      <c r="U5419" s="23" t="s">
        <v>2462</v>
      </c>
      <c r="V5419" s="23" t="s">
        <v>2463</v>
      </c>
      <c r="W5419" s="23" t="s">
        <v>144</v>
      </c>
      <c r="X5419" s="23" t="s">
        <v>2441</v>
      </c>
      <c r="Z5419" s="23" t="s">
        <v>2442</v>
      </c>
      <c r="AG5419" s="23">
        <v>845490249</v>
      </c>
      <c r="AH5419" s="23" t="s">
        <v>2443</v>
      </c>
      <c r="AI5419" s="23">
        <v>878173978</v>
      </c>
      <c r="BA5419" s="24">
        <v>0</v>
      </c>
      <c r="BE5419">
        <f t="shared" si="366"/>
        <v>0</v>
      </c>
      <c r="BF5419" s="6">
        <f t="shared" si="367"/>
        <v>0</v>
      </c>
      <c r="BG5419" s="7" t="s">
        <v>71</v>
      </c>
      <c r="BH5419" t="e">
        <f>+VLOOKUP(AF5419,Sheet4!A:A,1,FALSE)</f>
        <v>#N/A</v>
      </c>
      <c r="BL5419" s="24">
        <v>0</v>
      </c>
      <c r="BM5419" s="59">
        <f t="shared" si="368"/>
        <v>0</v>
      </c>
      <c r="BN5419" t="s">
        <v>2462</v>
      </c>
    </row>
    <row r="5420" spans="1:67" ht="13" customHeight="1" x14ac:dyDescent="0.3">
      <c r="A5420" s="22">
        <v>46130</v>
      </c>
      <c r="B5420" s="23" t="s">
        <v>74</v>
      </c>
      <c r="F5420" s="23">
        <v>0</v>
      </c>
      <c r="G5420" s="23">
        <v>0</v>
      </c>
      <c r="H5420" s="24">
        <v>1</v>
      </c>
      <c r="I5420" s="6">
        <f t="shared" si="369"/>
        <v>1</v>
      </c>
      <c r="J5420" s="24"/>
      <c r="K5420" s="24"/>
      <c r="Q5420" s="23" t="s">
        <v>75</v>
      </c>
      <c r="U5420" s="23" t="s">
        <v>2462</v>
      </c>
      <c r="V5420" s="23" t="s">
        <v>2463</v>
      </c>
      <c r="W5420" s="23" t="s">
        <v>144</v>
      </c>
      <c r="X5420" s="23" t="s">
        <v>2441</v>
      </c>
      <c r="Z5420" s="23" t="s">
        <v>2442</v>
      </c>
      <c r="AG5420" s="23">
        <v>845490249</v>
      </c>
      <c r="AH5420" s="23" t="s">
        <v>2443</v>
      </c>
      <c r="AI5420" s="23">
        <v>878173978</v>
      </c>
      <c r="BA5420" s="24">
        <v>1</v>
      </c>
      <c r="BE5420">
        <f t="shared" si="366"/>
        <v>0</v>
      </c>
      <c r="BF5420" s="6">
        <f t="shared" si="367"/>
        <v>-1</v>
      </c>
      <c r="BG5420" s="7" t="s">
        <v>71</v>
      </c>
      <c r="BH5420" t="e">
        <f>+VLOOKUP(AF5420,Sheet4!A:A,1,FALSE)</f>
        <v>#N/A</v>
      </c>
      <c r="BL5420" s="24">
        <v>1</v>
      </c>
      <c r="BM5420" s="59">
        <f t="shared" si="368"/>
        <v>0</v>
      </c>
      <c r="BN5420" t="s">
        <v>2462</v>
      </c>
    </row>
    <row r="5421" spans="1:67" ht="13" customHeight="1" x14ac:dyDescent="0.3">
      <c r="A5421" s="22">
        <v>46130</v>
      </c>
      <c r="B5421" s="23" t="s">
        <v>63</v>
      </c>
      <c r="F5421" s="23">
        <v>0</v>
      </c>
      <c r="G5421" s="23">
        <v>0</v>
      </c>
      <c r="H5421" s="24">
        <v>15</v>
      </c>
      <c r="I5421" s="6">
        <f t="shared" si="369"/>
        <v>15</v>
      </c>
      <c r="J5421" s="24"/>
      <c r="K5421" s="24"/>
      <c r="Q5421" s="23" t="s">
        <v>64</v>
      </c>
      <c r="U5421" s="23" t="s">
        <v>2462</v>
      </c>
      <c r="V5421" s="23" t="s">
        <v>2463</v>
      </c>
      <c r="W5421" s="23" t="s">
        <v>144</v>
      </c>
      <c r="X5421" s="23" t="s">
        <v>2441</v>
      </c>
      <c r="Z5421" s="23" t="s">
        <v>2442</v>
      </c>
      <c r="AG5421" s="23">
        <v>845490249</v>
      </c>
      <c r="AH5421" s="23" t="s">
        <v>2443</v>
      </c>
      <c r="AI5421" s="23">
        <v>878173978</v>
      </c>
      <c r="BA5421" s="24">
        <v>15</v>
      </c>
      <c r="BE5421">
        <f t="shared" si="366"/>
        <v>0</v>
      </c>
      <c r="BF5421" s="6">
        <f t="shared" si="367"/>
        <v>-15</v>
      </c>
      <c r="BG5421" s="7" t="s">
        <v>71</v>
      </c>
      <c r="BH5421" t="e">
        <f>+VLOOKUP(AF5421,Sheet4!A:A,1,FALSE)</f>
        <v>#N/A</v>
      </c>
      <c r="BL5421" s="24">
        <v>15</v>
      </c>
      <c r="BM5421" s="59">
        <f t="shared" si="368"/>
        <v>0</v>
      </c>
      <c r="BN5421" t="s">
        <v>2462</v>
      </c>
      <c r="BO5421" t="s">
        <v>73</v>
      </c>
    </row>
    <row r="5422" spans="1:67" ht="13" customHeight="1" x14ac:dyDescent="0.3">
      <c r="A5422" s="22">
        <v>46130</v>
      </c>
      <c r="B5422" s="23" t="s">
        <v>78</v>
      </c>
      <c r="F5422" s="23">
        <v>0</v>
      </c>
      <c r="G5422" s="23">
        <v>0</v>
      </c>
      <c r="H5422" s="24">
        <v>1</v>
      </c>
      <c r="I5422" s="6">
        <f t="shared" si="369"/>
        <v>1</v>
      </c>
      <c r="J5422" s="24"/>
      <c r="K5422" s="24"/>
      <c r="Q5422" s="23" t="s">
        <v>79</v>
      </c>
      <c r="U5422" s="23" t="s">
        <v>2462</v>
      </c>
      <c r="V5422" s="23" t="s">
        <v>2463</v>
      </c>
      <c r="W5422" s="23" t="s">
        <v>144</v>
      </c>
      <c r="X5422" s="23" t="s">
        <v>2441</v>
      </c>
      <c r="Z5422" s="23" t="s">
        <v>2442</v>
      </c>
      <c r="AG5422" s="23">
        <v>845490249</v>
      </c>
      <c r="AH5422" s="23" t="s">
        <v>2443</v>
      </c>
      <c r="AI5422" s="23">
        <v>878173978</v>
      </c>
      <c r="BA5422" s="24">
        <v>1</v>
      </c>
      <c r="BE5422">
        <f t="shared" si="366"/>
        <v>0</v>
      </c>
      <c r="BF5422" s="6">
        <f t="shared" si="367"/>
        <v>-1</v>
      </c>
      <c r="BG5422" s="7" t="s">
        <v>71</v>
      </c>
      <c r="BH5422" t="e">
        <f>+VLOOKUP(AF5422,Sheet4!A:A,1,FALSE)</f>
        <v>#N/A</v>
      </c>
      <c r="BL5422" s="24">
        <v>1</v>
      </c>
      <c r="BM5422" s="59">
        <f t="shared" si="368"/>
        <v>0</v>
      </c>
      <c r="BN5422" t="s">
        <v>2462</v>
      </c>
    </row>
    <row r="5423" spans="1:67" ht="13" customHeight="1" x14ac:dyDescent="0.3">
      <c r="A5423" s="22">
        <v>46130</v>
      </c>
      <c r="B5423" s="23" t="s">
        <v>82</v>
      </c>
      <c r="F5423" s="23">
        <v>0</v>
      </c>
      <c r="G5423" s="23">
        <v>0</v>
      </c>
      <c r="H5423" s="24">
        <v>0</v>
      </c>
      <c r="I5423" s="6">
        <f t="shared" si="369"/>
        <v>0</v>
      </c>
      <c r="J5423" s="24"/>
      <c r="K5423" s="24"/>
      <c r="Q5423" s="23" t="s">
        <v>83</v>
      </c>
      <c r="U5423" s="23" t="s">
        <v>2462</v>
      </c>
      <c r="V5423" s="23" t="s">
        <v>2463</v>
      </c>
      <c r="W5423" s="23" t="s">
        <v>144</v>
      </c>
      <c r="X5423" s="23" t="s">
        <v>2441</v>
      </c>
      <c r="Z5423" s="23" t="s">
        <v>2442</v>
      </c>
      <c r="AG5423" s="23">
        <v>845490249</v>
      </c>
      <c r="AH5423" s="23" t="s">
        <v>2443</v>
      </c>
      <c r="AI5423" s="23">
        <v>878173978</v>
      </c>
      <c r="BA5423" s="24">
        <v>0</v>
      </c>
      <c r="BE5423">
        <f t="shared" si="366"/>
        <v>0</v>
      </c>
      <c r="BF5423" s="6">
        <f t="shared" si="367"/>
        <v>0</v>
      </c>
      <c r="BG5423" s="7" t="s">
        <v>71</v>
      </c>
      <c r="BH5423" t="e">
        <f>+VLOOKUP(AF5423,Sheet4!A:A,1,FALSE)</f>
        <v>#N/A</v>
      </c>
      <c r="BL5423" s="24">
        <v>0</v>
      </c>
      <c r="BM5423" s="59">
        <f t="shared" si="368"/>
        <v>0</v>
      </c>
      <c r="BN5423" t="s">
        <v>2462</v>
      </c>
    </row>
    <row r="5424" spans="1:67" ht="13" customHeight="1" x14ac:dyDescent="0.3">
      <c r="A5424" s="22">
        <v>46130</v>
      </c>
      <c r="B5424" s="23" t="s">
        <v>80</v>
      </c>
      <c r="F5424" s="23">
        <v>0</v>
      </c>
      <c r="G5424" s="23">
        <v>0</v>
      </c>
      <c r="H5424" s="24">
        <v>12.5</v>
      </c>
      <c r="I5424" s="6">
        <f t="shared" si="369"/>
        <v>12.5</v>
      </c>
      <c r="J5424" s="24"/>
      <c r="K5424" s="24"/>
      <c r="Q5424" s="23" t="s">
        <v>81</v>
      </c>
      <c r="U5424" s="23" t="s">
        <v>2462</v>
      </c>
      <c r="V5424" s="23" t="s">
        <v>2463</v>
      </c>
      <c r="W5424" s="23" t="s">
        <v>144</v>
      </c>
      <c r="X5424" s="23" t="s">
        <v>2441</v>
      </c>
      <c r="Z5424" s="23" t="s">
        <v>2442</v>
      </c>
      <c r="AG5424" s="23">
        <v>845490249</v>
      </c>
      <c r="AH5424" s="23" t="s">
        <v>2443</v>
      </c>
      <c r="AI5424" s="23">
        <v>878173978</v>
      </c>
      <c r="BA5424" s="24">
        <v>12.5</v>
      </c>
      <c r="BE5424">
        <f t="shared" si="366"/>
        <v>0</v>
      </c>
      <c r="BF5424" s="6">
        <f t="shared" si="367"/>
        <v>-12.5</v>
      </c>
      <c r="BG5424" s="7" t="s">
        <v>71</v>
      </c>
      <c r="BH5424" t="e">
        <f>+VLOOKUP(AF5424,Sheet4!A:A,1,FALSE)</f>
        <v>#N/A</v>
      </c>
      <c r="BL5424" s="24">
        <v>12.5</v>
      </c>
      <c r="BM5424" s="59">
        <f t="shared" si="368"/>
        <v>0</v>
      </c>
      <c r="BN5424" t="s">
        <v>2462</v>
      </c>
    </row>
    <row r="5425" spans="1:67" ht="13" customHeight="1" x14ac:dyDescent="0.3">
      <c r="A5425" s="22">
        <v>46130</v>
      </c>
      <c r="B5425" s="23" t="s">
        <v>76</v>
      </c>
      <c r="F5425" s="23">
        <v>0</v>
      </c>
      <c r="G5425" s="23">
        <v>0</v>
      </c>
      <c r="H5425" s="24">
        <v>20</v>
      </c>
      <c r="I5425" s="6">
        <f t="shared" si="369"/>
        <v>20</v>
      </c>
      <c r="J5425" s="24"/>
      <c r="K5425" s="24"/>
      <c r="Q5425" s="23" t="s">
        <v>77</v>
      </c>
      <c r="U5425" s="23" t="s">
        <v>2462</v>
      </c>
      <c r="V5425" s="23" t="s">
        <v>2463</v>
      </c>
      <c r="W5425" s="23" t="s">
        <v>144</v>
      </c>
      <c r="X5425" s="23" t="s">
        <v>2441</v>
      </c>
      <c r="Z5425" s="23" t="s">
        <v>2442</v>
      </c>
      <c r="AG5425" s="23">
        <v>845490249</v>
      </c>
      <c r="AH5425" s="23" t="s">
        <v>2443</v>
      </c>
      <c r="AI5425" s="23">
        <v>878173978</v>
      </c>
      <c r="BA5425" s="24">
        <v>20</v>
      </c>
      <c r="BE5425">
        <f t="shared" si="366"/>
        <v>0</v>
      </c>
      <c r="BF5425" s="6">
        <f t="shared" si="367"/>
        <v>-20</v>
      </c>
      <c r="BG5425" s="7" t="s">
        <v>71</v>
      </c>
      <c r="BH5425" t="e">
        <f>+VLOOKUP(AF5425,Sheet4!A:A,1,FALSE)</f>
        <v>#N/A</v>
      </c>
      <c r="BL5425" s="24">
        <v>20</v>
      </c>
      <c r="BM5425" s="59">
        <f t="shared" si="368"/>
        <v>0</v>
      </c>
      <c r="BN5425" t="s">
        <v>2462</v>
      </c>
    </row>
    <row r="5426" spans="1:67" ht="13" customHeight="1" x14ac:dyDescent="0.3">
      <c r="A5426" s="22">
        <v>46130</v>
      </c>
      <c r="B5426" s="23" t="s">
        <v>84</v>
      </c>
      <c r="F5426" s="23">
        <v>0</v>
      </c>
      <c r="G5426" s="23">
        <v>0</v>
      </c>
      <c r="H5426" s="24">
        <v>0</v>
      </c>
      <c r="I5426" s="6">
        <f t="shared" si="369"/>
        <v>0</v>
      </c>
      <c r="J5426" s="24"/>
      <c r="K5426" s="24"/>
      <c r="Q5426" s="23" t="s">
        <v>85</v>
      </c>
      <c r="U5426" s="23" t="s">
        <v>2464</v>
      </c>
      <c r="V5426" s="23" t="s">
        <v>2465</v>
      </c>
      <c r="W5426" s="23" t="s">
        <v>144</v>
      </c>
      <c r="X5426" s="23" t="s">
        <v>2441</v>
      </c>
      <c r="Z5426" s="23" t="s">
        <v>2452</v>
      </c>
      <c r="AG5426" s="23">
        <v>863819108</v>
      </c>
      <c r="AH5426" s="23" t="s">
        <v>2453</v>
      </c>
      <c r="AI5426" s="23">
        <v>878173978</v>
      </c>
      <c r="BA5426" s="24">
        <v>0</v>
      </c>
      <c r="BE5426">
        <f t="shared" si="366"/>
        <v>0</v>
      </c>
      <c r="BF5426" s="6">
        <f t="shared" si="367"/>
        <v>0</v>
      </c>
      <c r="BG5426" s="7" t="s">
        <v>71</v>
      </c>
      <c r="BH5426" t="e">
        <f>+VLOOKUP(AF5426,Sheet4!A:A,1,FALSE)</f>
        <v>#N/A</v>
      </c>
      <c r="BL5426" s="24">
        <v>0</v>
      </c>
      <c r="BM5426" s="59">
        <f t="shared" si="368"/>
        <v>0</v>
      </c>
      <c r="BN5426" t="s">
        <v>2464</v>
      </c>
    </row>
    <row r="5427" spans="1:67" ht="13" customHeight="1" x14ac:dyDescent="0.3">
      <c r="A5427" s="22">
        <v>46130</v>
      </c>
      <c r="B5427" s="23" t="s">
        <v>74</v>
      </c>
      <c r="F5427" s="23">
        <v>0</v>
      </c>
      <c r="G5427" s="23">
        <v>0</v>
      </c>
      <c r="H5427" s="24">
        <v>1</v>
      </c>
      <c r="I5427" s="6">
        <f t="shared" si="369"/>
        <v>1</v>
      </c>
      <c r="J5427" s="24"/>
      <c r="K5427" s="24"/>
      <c r="Q5427" s="23" t="s">
        <v>75</v>
      </c>
      <c r="U5427" s="23" t="s">
        <v>2464</v>
      </c>
      <c r="V5427" s="23" t="s">
        <v>2465</v>
      </c>
      <c r="W5427" s="23" t="s">
        <v>144</v>
      </c>
      <c r="X5427" s="23" t="s">
        <v>2441</v>
      </c>
      <c r="Z5427" s="23" t="s">
        <v>2452</v>
      </c>
      <c r="AG5427" s="23">
        <v>863819108</v>
      </c>
      <c r="AH5427" s="23" t="s">
        <v>2453</v>
      </c>
      <c r="AI5427" s="23">
        <v>878173978</v>
      </c>
      <c r="BA5427" s="24">
        <v>1</v>
      </c>
      <c r="BE5427">
        <f t="shared" si="366"/>
        <v>0</v>
      </c>
      <c r="BF5427" s="6">
        <f t="shared" si="367"/>
        <v>-1</v>
      </c>
      <c r="BG5427" s="7" t="s">
        <v>71</v>
      </c>
      <c r="BH5427" t="e">
        <f>+VLOOKUP(AF5427,Sheet4!A:A,1,FALSE)</f>
        <v>#N/A</v>
      </c>
      <c r="BL5427" s="24">
        <v>1</v>
      </c>
      <c r="BM5427" s="59">
        <f t="shared" si="368"/>
        <v>0</v>
      </c>
      <c r="BN5427" t="s">
        <v>2464</v>
      </c>
    </row>
    <row r="5428" spans="1:67" ht="13" customHeight="1" x14ac:dyDescent="0.3">
      <c r="A5428" s="22">
        <v>46130</v>
      </c>
      <c r="B5428" s="23" t="s">
        <v>63</v>
      </c>
      <c r="F5428" s="23">
        <v>0</v>
      </c>
      <c r="G5428" s="23">
        <v>0</v>
      </c>
      <c r="H5428" s="24">
        <v>15</v>
      </c>
      <c r="I5428" s="6">
        <f t="shared" si="369"/>
        <v>15</v>
      </c>
      <c r="J5428" s="24"/>
      <c r="K5428" s="24"/>
      <c r="Q5428" s="23" t="s">
        <v>64</v>
      </c>
      <c r="U5428" s="23" t="s">
        <v>2464</v>
      </c>
      <c r="V5428" s="23" t="s">
        <v>2465</v>
      </c>
      <c r="W5428" s="23" t="s">
        <v>144</v>
      </c>
      <c r="X5428" s="23" t="s">
        <v>2441</v>
      </c>
      <c r="Z5428" s="23" t="s">
        <v>2452</v>
      </c>
      <c r="AG5428" s="23">
        <v>863819108</v>
      </c>
      <c r="AH5428" s="23" t="s">
        <v>2453</v>
      </c>
      <c r="AI5428" s="23">
        <v>878173978</v>
      </c>
      <c r="BA5428" s="24">
        <v>15</v>
      </c>
      <c r="BE5428">
        <f t="shared" si="366"/>
        <v>0</v>
      </c>
      <c r="BF5428" s="6">
        <f t="shared" si="367"/>
        <v>-15</v>
      </c>
      <c r="BG5428" s="7" t="s">
        <v>71</v>
      </c>
      <c r="BH5428" t="e">
        <f>+VLOOKUP(AF5428,Sheet4!A:A,1,FALSE)</f>
        <v>#N/A</v>
      </c>
      <c r="BL5428" s="24">
        <v>15</v>
      </c>
      <c r="BM5428" s="59">
        <f t="shared" si="368"/>
        <v>0</v>
      </c>
      <c r="BN5428" t="s">
        <v>2464</v>
      </c>
      <c r="BO5428" t="s">
        <v>73</v>
      </c>
    </row>
    <row r="5429" spans="1:67" ht="13" customHeight="1" x14ac:dyDescent="0.3">
      <c r="A5429" s="22">
        <v>46130</v>
      </c>
      <c r="B5429" s="23" t="s">
        <v>78</v>
      </c>
      <c r="F5429" s="23">
        <v>0</v>
      </c>
      <c r="G5429" s="23">
        <v>0</v>
      </c>
      <c r="H5429" s="24">
        <v>1</v>
      </c>
      <c r="I5429" s="6">
        <f t="shared" si="369"/>
        <v>1</v>
      </c>
      <c r="J5429" s="24"/>
      <c r="K5429" s="24"/>
      <c r="Q5429" s="23" t="s">
        <v>79</v>
      </c>
      <c r="U5429" s="23" t="s">
        <v>2464</v>
      </c>
      <c r="V5429" s="23" t="s">
        <v>2465</v>
      </c>
      <c r="W5429" s="23" t="s">
        <v>144</v>
      </c>
      <c r="X5429" s="23" t="s">
        <v>2441</v>
      </c>
      <c r="Z5429" s="23" t="s">
        <v>2452</v>
      </c>
      <c r="AG5429" s="23">
        <v>863819108</v>
      </c>
      <c r="AH5429" s="23" t="s">
        <v>2453</v>
      </c>
      <c r="AI5429" s="23">
        <v>878173978</v>
      </c>
      <c r="BA5429" s="24">
        <v>1</v>
      </c>
      <c r="BE5429">
        <f t="shared" si="366"/>
        <v>0</v>
      </c>
      <c r="BF5429" s="6">
        <f t="shared" si="367"/>
        <v>-1</v>
      </c>
      <c r="BG5429" s="7" t="s">
        <v>71</v>
      </c>
      <c r="BH5429" t="e">
        <f>+VLOOKUP(AF5429,Sheet4!A:A,1,FALSE)</f>
        <v>#N/A</v>
      </c>
      <c r="BL5429" s="24">
        <v>1</v>
      </c>
      <c r="BM5429" s="59">
        <f t="shared" si="368"/>
        <v>0</v>
      </c>
      <c r="BN5429" t="s">
        <v>2464</v>
      </c>
    </row>
    <row r="5430" spans="1:67" ht="13" customHeight="1" x14ac:dyDescent="0.3">
      <c r="A5430" s="22">
        <v>46130</v>
      </c>
      <c r="B5430" s="23" t="s">
        <v>82</v>
      </c>
      <c r="F5430" s="23">
        <v>0</v>
      </c>
      <c r="G5430" s="23">
        <v>0</v>
      </c>
      <c r="H5430" s="24">
        <v>0</v>
      </c>
      <c r="I5430" s="6">
        <f t="shared" si="369"/>
        <v>0</v>
      </c>
      <c r="J5430" s="24"/>
      <c r="K5430" s="24"/>
      <c r="Q5430" s="23" t="s">
        <v>83</v>
      </c>
      <c r="U5430" s="23" t="s">
        <v>2464</v>
      </c>
      <c r="V5430" s="23" t="s">
        <v>2465</v>
      </c>
      <c r="W5430" s="23" t="s">
        <v>144</v>
      </c>
      <c r="X5430" s="23" t="s">
        <v>2441</v>
      </c>
      <c r="Z5430" s="23" t="s">
        <v>2452</v>
      </c>
      <c r="AG5430" s="23">
        <v>863819108</v>
      </c>
      <c r="AH5430" s="23" t="s">
        <v>2453</v>
      </c>
      <c r="AI5430" s="23">
        <v>878173978</v>
      </c>
      <c r="BA5430" s="24">
        <v>0</v>
      </c>
      <c r="BE5430">
        <f t="shared" si="366"/>
        <v>0</v>
      </c>
      <c r="BF5430" s="6">
        <f t="shared" si="367"/>
        <v>0</v>
      </c>
      <c r="BG5430" s="7" t="s">
        <v>71</v>
      </c>
      <c r="BH5430" t="e">
        <f>+VLOOKUP(AF5430,Sheet4!A:A,1,FALSE)</f>
        <v>#N/A</v>
      </c>
      <c r="BL5430" s="24">
        <v>0</v>
      </c>
      <c r="BM5430" s="59">
        <f t="shared" si="368"/>
        <v>0</v>
      </c>
      <c r="BN5430" t="s">
        <v>2464</v>
      </c>
    </row>
    <row r="5431" spans="1:67" ht="13" customHeight="1" x14ac:dyDescent="0.3">
      <c r="A5431" s="22">
        <v>46130</v>
      </c>
      <c r="B5431" s="23" t="s">
        <v>80</v>
      </c>
      <c r="F5431" s="23">
        <v>0</v>
      </c>
      <c r="G5431" s="23">
        <v>0</v>
      </c>
      <c r="H5431" s="24">
        <v>12.5</v>
      </c>
      <c r="I5431" s="6">
        <f t="shared" si="369"/>
        <v>12.5</v>
      </c>
      <c r="J5431" s="24"/>
      <c r="K5431" s="24"/>
      <c r="Q5431" s="23" t="s">
        <v>81</v>
      </c>
      <c r="U5431" s="23" t="s">
        <v>2464</v>
      </c>
      <c r="V5431" s="23" t="s">
        <v>2465</v>
      </c>
      <c r="W5431" s="23" t="s">
        <v>144</v>
      </c>
      <c r="X5431" s="23" t="s">
        <v>2441</v>
      </c>
      <c r="Z5431" s="23" t="s">
        <v>2452</v>
      </c>
      <c r="AG5431" s="23">
        <v>863819108</v>
      </c>
      <c r="AH5431" s="23" t="s">
        <v>2453</v>
      </c>
      <c r="AI5431" s="23">
        <v>878173978</v>
      </c>
      <c r="BA5431" s="24">
        <v>12.5</v>
      </c>
      <c r="BE5431">
        <f t="shared" si="366"/>
        <v>0</v>
      </c>
      <c r="BF5431" s="6">
        <f t="shared" si="367"/>
        <v>-12.5</v>
      </c>
      <c r="BG5431" s="7" t="s">
        <v>71</v>
      </c>
      <c r="BH5431" t="e">
        <f>+VLOOKUP(AF5431,Sheet4!A:A,1,FALSE)</f>
        <v>#N/A</v>
      </c>
      <c r="BL5431" s="24">
        <v>12.5</v>
      </c>
      <c r="BM5431" s="59">
        <f t="shared" si="368"/>
        <v>0</v>
      </c>
      <c r="BN5431" t="s">
        <v>2464</v>
      </c>
    </row>
    <row r="5432" spans="1:67" ht="13" customHeight="1" x14ac:dyDescent="0.3">
      <c r="A5432" s="22">
        <v>46130</v>
      </c>
      <c r="B5432" s="23" t="s">
        <v>76</v>
      </c>
      <c r="F5432" s="23">
        <v>0</v>
      </c>
      <c r="G5432" s="23">
        <v>0</v>
      </c>
      <c r="H5432" s="24">
        <v>20</v>
      </c>
      <c r="I5432" s="6">
        <f t="shared" si="369"/>
        <v>20</v>
      </c>
      <c r="J5432" s="24"/>
      <c r="K5432" s="24"/>
      <c r="Q5432" s="23" t="s">
        <v>77</v>
      </c>
      <c r="U5432" s="23" t="s">
        <v>2464</v>
      </c>
      <c r="V5432" s="23" t="s">
        <v>2465</v>
      </c>
      <c r="W5432" s="23" t="s">
        <v>144</v>
      </c>
      <c r="X5432" s="23" t="s">
        <v>2441</v>
      </c>
      <c r="Z5432" s="23" t="s">
        <v>2452</v>
      </c>
      <c r="AG5432" s="23">
        <v>863819108</v>
      </c>
      <c r="AH5432" s="23" t="s">
        <v>2453</v>
      </c>
      <c r="AI5432" s="23">
        <v>878173978</v>
      </c>
      <c r="BA5432" s="24">
        <v>20</v>
      </c>
      <c r="BE5432">
        <f t="shared" si="366"/>
        <v>0</v>
      </c>
      <c r="BF5432" s="6">
        <f t="shared" si="367"/>
        <v>-20</v>
      </c>
      <c r="BG5432" s="7" t="s">
        <v>71</v>
      </c>
      <c r="BH5432" t="e">
        <f>+VLOOKUP(AF5432,Sheet4!A:A,1,FALSE)</f>
        <v>#N/A</v>
      </c>
      <c r="BL5432" s="24">
        <v>20</v>
      </c>
      <c r="BM5432" s="59">
        <f t="shared" si="368"/>
        <v>0</v>
      </c>
      <c r="BN5432" t="s">
        <v>2464</v>
      </c>
    </row>
    <row r="5433" spans="1:67" ht="13" customHeight="1" x14ac:dyDescent="0.3">
      <c r="A5433" s="22">
        <v>46130</v>
      </c>
      <c r="B5433" s="23" t="s">
        <v>84</v>
      </c>
      <c r="F5433" s="23">
        <v>0</v>
      </c>
      <c r="G5433" s="23">
        <v>0</v>
      </c>
      <c r="H5433" s="24">
        <v>0</v>
      </c>
      <c r="I5433" s="6">
        <f t="shared" si="369"/>
        <v>0</v>
      </c>
      <c r="J5433" s="24"/>
      <c r="K5433" s="24"/>
      <c r="Q5433" s="23" t="s">
        <v>85</v>
      </c>
      <c r="U5433" s="23" t="s">
        <v>2466</v>
      </c>
      <c r="V5433" s="23" t="s">
        <v>2467</v>
      </c>
      <c r="W5433" s="23" t="s">
        <v>144</v>
      </c>
      <c r="X5433" s="23" t="s">
        <v>2441</v>
      </c>
      <c r="Z5433" s="23" t="s">
        <v>2452</v>
      </c>
      <c r="AG5433" s="23">
        <v>863819108</v>
      </c>
      <c r="AH5433" s="23" t="s">
        <v>2453</v>
      </c>
      <c r="AI5433" s="23">
        <v>878173978</v>
      </c>
      <c r="BA5433" s="24">
        <v>0</v>
      </c>
      <c r="BE5433">
        <f t="shared" si="366"/>
        <v>0</v>
      </c>
      <c r="BF5433" s="6">
        <f t="shared" si="367"/>
        <v>0</v>
      </c>
      <c r="BG5433" s="7" t="s">
        <v>71</v>
      </c>
      <c r="BH5433" t="e">
        <f>+VLOOKUP(AF5433,Sheet4!A:A,1,FALSE)</f>
        <v>#N/A</v>
      </c>
      <c r="BL5433" s="24">
        <v>0</v>
      </c>
      <c r="BM5433" s="59">
        <f t="shared" si="368"/>
        <v>0</v>
      </c>
      <c r="BN5433" t="s">
        <v>2466</v>
      </c>
    </row>
    <row r="5434" spans="1:67" ht="13" customHeight="1" x14ac:dyDescent="0.3">
      <c r="A5434" s="22">
        <v>46130</v>
      </c>
      <c r="B5434" s="23" t="s">
        <v>74</v>
      </c>
      <c r="F5434" s="23">
        <v>0</v>
      </c>
      <c r="G5434" s="23">
        <v>0</v>
      </c>
      <c r="H5434" s="24">
        <v>1</v>
      </c>
      <c r="I5434" s="6">
        <f t="shared" si="369"/>
        <v>1</v>
      </c>
      <c r="J5434" s="24"/>
      <c r="K5434" s="24"/>
      <c r="Q5434" s="23" t="s">
        <v>75</v>
      </c>
      <c r="U5434" s="23" t="s">
        <v>2466</v>
      </c>
      <c r="V5434" s="23" t="s">
        <v>2467</v>
      </c>
      <c r="W5434" s="23" t="s">
        <v>144</v>
      </c>
      <c r="X5434" s="23" t="s">
        <v>2441</v>
      </c>
      <c r="Z5434" s="23" t="s">
        <v>2452</v>
      </c>
      <c r="AG5434" s="23">
        <v>863819108</v>
      </c>
      <c r="AH5434" s="23" t="s">
        <v>2453</v>
      </c>
      <c r="AI5434" s="23">
        <v>878173978</v>
      </c>
      <c r="BA5434" s="24">
        <v>1</v>
      </c>
      <c r="BE5434">
        <f t="shared" si="366"/>
        <v>0</v>
      </c>
      <c r="BF5434" s="6">
        <f t="shared" si="367"/>
        <v>-1</v>
      </c>
      <c r="BG5434" s="7" t="s">
        <v>71</v>
      </c>
      <c r="BH5434" t="e">
        <f>+VLOOKUP(AF5434,Sheet4!A:A,1,FALSE)</f>
        <v>#N/A</v>
      </c>
      <c r="BL5434" s="24">
        <v>1</v>
      </c>
      <c r="BM5434" s="59">
        <f t="shared" si="368"/>
        <v>0</v>
      </c>
      <c r="BN5434" t="s">
        <v>2466</v>
      </c>
    </row>
    <row r="5435" spans="1:67" ht="13" customHeight="1" x14ac:dyDescent="0.3">
      <c r="A5435" s="22">
        <v>46130</v>
      </c>
      <c r="B5435" s="23" t="s">
        <v>63</v>
      </c>
      <c r="F5435" s="23">
        <v>0</v>
      </c>
      <c r="G5435" s="23">
        <v>0</v>
      </c>
      <c r="H5435" s="24">
        <v>15</v>
      </c>
      <c r="I5435" s="6">
        <f t="shared" si="369"/>
        <v>15</v>
      </c>
      <c r="J5435" s="24"/>
      <c r="K5435" s="24"/>
      <c r="Q5435" s="23" t="s">
        <v>64</v>
      </c>
      <c r="U5435" s="23" t="s">
        <v>2466</v>
      </c>
      <c r="V5435" s="23" t="s">
        <v>2467</v>
      </c>
      <c r="W5435" s="23" t="s">
        <v>144</v>
      </c>
      <c r="X5435" s="23" t="s">
        <v>2441</v>
      </c>
      <c r="Z5435" s="23" t="s">
        <v>2452</v>
      </c>
      <c r="AG5435" s="23">
        <v>863819108</v>
      </c>
      <c r="AH5435" s="23" t="s">
        <v>2453</v>
      </c>
      <c r="AI5435" s="23">
        <v>878173978</v>
      </c>
      <c r="BA5435" s="24">
        <v>15</v>
      </c>
      <c r="BE5435">
        <f t="shared" si="366"/>
        <v>0</v>
      </c>
      <c r="BF5435" s="6">
        <f t="shared" si="367"/>
        <v>-15</v>
      </c>
      <c r="BG5435" s="7" t="s">
        <v>71</v>
      </c>
      <c r="BH5435" t="e">
        <f>+VLOOKUP(AF5435,Sheet4!A:A,1,FALSE)</f>
        <v>#N/A</v>
      </c>
      <c r="BL5435" s="24">
        <v>15</v>
      </c>
      <c r="BM5435" s="59">
        <f t="shared" si="368"/>
        <v>0</v>
      </c>
      <c r="BN5435" t="s">
        <v>2466</v>
      </c>
      <c r="BO5435" t="s">
        <v>73</v>
      </c>
    </row>
    <row r="5436" spans="1:67" ht="13" customHeight="1" x14ac:dyDescent="0.3">
      <c r="A5436" s="22">
        <v>46130</v>
      </c>
      <c r="B5436" s="23" t="s">
        <v>78</v>
      </c>
      <c r="F5436" s="23">
        <v>0</v>
      </c>
      <c r="G5436" s="23">
        <v>0</v>
      </c>
      <c r="H5436" s="24">
        <v>1</v>
      </c>
      <c r="I5436" s="6">
        <f t="shared" si="369"/>
        <v>1</v>
      </c>
      <c r="J5436" s="24"/>
      <c r="K5436" s="24"/>
      <c r="Q5436" s="23" t="s">
        <v>79</v>
      </c>
      <c r="U5436" s="23" t="s">
        <v>2466</v>
      </c>
      <c r="V5436" s="23" t="s">
        <v>2467</v>
      </c>
      <c r="W5436" s="23" t="s">
        <v>144</v>
      </c>
      <c r="X5436" s="23" t="s">
        <v>2441</v>
      </c>
      <c r="Z5436" s="23" t="s">
        <v>2452</v>
      </c>
      <c r="AG5436" s="23">
        <v>863819108</v>
      </c>
      <c r="AH5436" s="23" t="s">
        <v>2453</v>
      </c>
      <c r="AI5436" s="23">
        <v>878173978</v>
      </c>
      <c r="BA5436" s="24">
        <v>1</v>
      </c>
      <c r="BE5436">
        <f t="shared" si="366"/>
        <v>0</v>
      </c>
      <c r="BF5436" s="6">
        <f t="shared" si="367"/>
        <v>-1</v>
      </c>
      <c r="BG5436" s="7" t="s">
        <v>71</v>
      </c>
      <c r="BH5436" t="e">
        <f>+VLOOKUP(AF5436,Sheet4!A:A,1,FALSE)</f>
        <v>#N/A</v>
      </c>
      <c r="BL5436" s="24">
        <v>1</v>
      </c>
      <c r="BM5436" s="59">
        <f t="shared" si="368"/>
        <v>0</v>
      </c>
      <c r="BN5436" t="s">
        <v>2466</v>
      </c>
    </row>
    <row r="5437" spans="1:67" ht="13" customHeight="1" x14ac:dyDescent="0.3">
      <c r="A5437" s="22">
        <v>46130</v>
      </c>
      <c r="B5437" s="23" t="s">
        <v>82</v>
      </c>
      <c r="F5437" s="23">
        <v>0</v>
      </c>
      <c r="G5437" s="23">
        <v>0</v>
      </c>
      <c r="H5437" s="24">
        <v>0</v>
      </c>
      <c r="I5437" s="6">
        <f t="shared" si="369"/>
        <v>0</v>
      </c>
      <c r="J5437" s="24"/>
      <c r="K5437" s="24"/>
      <c r="Q5437" s="23" t="s">
        <v>83</v>
      </c>
      <c r="U5437" s="23" t="s">
        <v>2466</v>
      </c>
      <c r="V5437" s="23" t="s">
        <v>2467</v>
      </c>
      <c r="W5437" s="23" t="s">
        <v>144</v>
      </c>
      <c r="X5437" s="23" t="s">
        <v>2441</v>
      </c>
      <c r="Z5437" s="23" t="s">
        <v>2452</v>
      </c>
      <c r="AG5437" s="23">
        <v>863819108</v>
      </c>
      <c r="AH5437" s="23" t="s">
        <v>2453</v>
      </c>
      <c r="AI5437" s="23">
        <v>878173978</v>
      </c>
      <c r="BA5437" s="24">
        <v>0</v>
      </c>
      <c r="BE5437">
        <f t="shared" si="366"/>
        <v>0</v>
      </c>
      <c r="BF5437" s="6">
        <f t="shared" si="367"/>
        <v>0</v>
      </c>
      <c r="BG5437" s="7" t="s">
        <v>71</v>
      </c>
      <c r="BH5437" t="e">
        <f>+VLOOKUP(AF5437,Sheet4!A:A,1,FALSE)</f>
        <v>#N/A</v>
      </c>
      <c r="BL5437" s="24">
        <v>0</v>
      </c>
      <c r="BM5437" s="59">
        <f t="shared" si="368"/>
        <v>0</v>
      </c>
      <c r="BN5437" t="s">
        <v>2466</v>
      </c>
    </row>
    <row r="5438" spans="1:67" ht="13" customHeight="1" x14ac:dyDescent="0.3">
      <c r="A5438" s="22">
        <v>46130</v>
      </c>
      <c r="B5438" s="23" t="s">
        <v>80</v>
      </c>
      <c r="F5438" s="23">
        <v>0</v>
      </c>
      <c r="G5438" s="23">
        <v>0</v>
      </c>
      <c r="H5438" s="24">
        <v>12.5</v>
      </c>
      <c r="I5438" s="6">
        <f t="shared" si="369"/>
        <v>12.5</v>
      </c>
      <c r="J5438" s="24"/>
      <c r="K5438" s="24"/>
      <c r="Q5438" s="23" t="s">
        <v>81</v>
      </c>
      <c r="U5438" s="23" t="s">
        <v>2466</v>
      </c>
      <c r="V5438" s="23" t="s">
        <v>2467</v>
      </c>
      <c r="W5438" s="23" t="s">
        <v>144</v>
      </c>
      <c r="X5438" s="23" t="s">
        <v>2441</v>
      </c>
      <c r="Z5438" s="23" t="s">
        <v>2452</v>
      </c>
      <c r="AG5438" s="23">
        <v>863819108</v>
      </c>
      <c r="AH5438" s="23" t="s">
        <v>2453</v>
      </c>
      <c r="AI5438" s="23">
        <v>878173978</v>
      </c>
      <c r="BA5438" s="24">
        <v>12.5</v>
      </c>
      <c r="BE5438">
        <f t="shared" si="366"/>
        <v>0</v>
      </c>
      <c r="BF5438" s="6">
        <f t="shared" si="367"/>
        <v>-12.5</v>
      </c>
      <c r="BG5438" s="7" t="s">
        <v>71</v>
      </c>
      <c r="BH5438" t="e">
        <f>+VLOOKUP(AF5438,Sheet4!A:A,1,FALSE)</f>
        <v>#N/A</v>
      </c>
      <c r="BL5438" s="24">
        <v>12.5</v>
      </c>
      <c r="BM5438" s="59">
        <f t="shared" si="368"/>
        <v>0</v>
      </c>
      <c r="BN5438" t="s">
        <v>2466</v>
      </c>
    </row>
    <row r="5439" spans="1:67" ht="13" customHeight="1" x14ac:dyDescent="0.3">
      <c r="A5439" s="22">
        <v>46130</v>
      </c>
      <c r="B5439" s="23" t="s">
        <v>76</v>
      </c>
      <c r="F5439" s="23">
        <v>0</v>
      </c>
      <c r="G5439" s="23">
        <v>0</v>
      </c>
      <c r="H5439" s="24">
        <v>20</v>
      </c>
      <c r="I5439" s="6">
        <f t="shared" si="369"/>
        <v>20</v>
      </c>
      <c r="J5439" s="24"/>
      <c r="K5439" s="24"/>
      <c r="Q5439" s="23" t="s">
        <v>77</v>
      </c>
      <c r="U5439" s="23" t="s">
        <v>2466</v>
      </c>
      <c r="V5439" s="23" t="s">
        <v>2467</v>
      </c>
      <c r="W5439" s="23" t="s">
        <v>144</v>
      </c>
      <c r="X5439" s="23" t="s">
        <v>2441</v>
      </c>
      <c r="Z5439" s="23" t="s">
        <v>2452</v>
      </c>
      <c r="AG5439" s="23">
        <v>863819108</v>
      </c>
      <c r="AH5439" s="23" t="s">
        <v>2453</v>
      </c>
      <c r="AI5439" s="23">
        <v>878173978</v>
      </c>
      <c r="BA5439" s="24">
        <v>20</v>
      </c>
      <c r="BE5439">
        <f t="shared" si="366"/>
        <v>0</v>
      </c>
      <c r="BF5439" s="6">
        <f t="shared" si="367"/>
        <v>-20</v>
      </c>
      <c r="BG5439" s="7" t="s">
        <v>71</v>
      </c>
      <c r="BH5439" t="e">
        <f>+VLOOKUP(AF5439,Sheet4!A:A,1,FALSE)</f>
        <v>#N/A</v>
      </c>
      <c r="BL5439" s="24">
        <v>20</v>
      </c>
      <c r="BM5439" s="59">
        <f t="shared" si="368"/>
        <v>0</v>
      </c>
      <c r="BN5439" t="s">
        <v>2466</v>
      </c>
    </row>
    <row r="5440" spans="1:67" ht="13" customHeight="1" x14ac:dyDescent="0.3">
      <c r="A5440" s="22">
        <v>46130</v>
      </c>
      <c r="B5440" s="23" t="s">
        <v>84</v>
      </c>
      <c r="F5440" s="23">
        <v>0</v>
      </c>
      <c r="G5440" s="23">
        <v>0</v>
      </c>
      <c r="H5440" s="24">
        <v>0</v>
      </c>
      <c r="I5440" s="6">
        <f t="shared" si="369"/>
        <v>0</v>
      </c>
      <c r="J5440" s="24"/>
      <c r="K5440" s="24"/>
      <c r="Q5440" s="23" t="s">
        <v>85</v>
      </c>
      <c r="U5440" s="23" t="s">
        <v>2468</v>
      </c>
      <c r="V5440" s="23" t="s">
        <v>2469</v>
      </c>
      <c r="W5440" s="23" t="s">
        <v>144</v>
      </c>
      <c r="X5440" s="23" t="s">
        <v>2441</v>
      </c>
      <c r="Z5440" s="23" t="s">
        <v>2442</v>
      </c>
      <c r="AG5440" s="23">
        <v>845490249</v>
      </c>
      <c r="AH5440" s="23" t="s">
        <v>2443</v>
      </c>
      <c r="AI5440" s="23">
        <v>878173978</v>
      </c>
      <c r="BA5440" s="24">
        <v>0</v>
      </c>
      <c r="BE5440">
        <f t="shared" si="366"/>
        <v>0</v>
      </c>
      <c r="BF5440" s="6">
        <f t="shared" si="367"/>
        <v>0</v>
      </c>
      <c r="BG5440" s="7" t="s">
        <v>71</v>
      </c>
      <c r="BH5440" t="e">
        <f>+VLOOKUP(AF5440,Sheet4!A:A,1,FALSE)</f>
        <v>#N/A</v>
      </c>
      <c r="BL5440" s="24">
        <v>0</v>
      </c>
      <c r="BM5440" s="59">
        <f t="shared" si="368"/>
        <v>0</v>
      </c>
      <c r="BN5440" t="s">
        <v>2468</v>
      </c>
    </row>
    <row r="5441" spans="1:67" ht="13" customHeight="1" x14ac:dyDescent="0.3">
      <c r="A5441" s="22">
        <v>46130</v>
      </c>
      <c r="B5441" s="23" t="s">
        <v>74</v>
      </c>
      <c r="F5441" s="23">
        <v>0</v>
      </c>
      <c r="G5441" s="23">
        <v>0</v>
      </c>
      <c r="H5441" s="24">
        <v>1</v>
      </c>
      <c r="I5441" s="6">
        <f t="shared" si="369"/>
        <v>1</v>
      </c>
      <c r="J5441" s="24"/>
      <c r="K5441" s="24"/>
      <c r="Q5441" s="23" t="s">
        <v>75</v>
      </c>
      <c r="U5441" s="23" t="s">
        <v>2468</v>
      </c>
      <c r="V5441" s="23" t="s">
        <v>2469</v>
      </c>
      <c r="W5441" s="23" t="s">
        <v>144</v>
      </c>
      <c r="X5441" s="23" t="s">
        <v>2441</v>
      </c>
      <c r="Z5441" s="23" t="s">
        <v>2442</v>
      </c>
      <c r="AG5441" s="23">
        <v>845490249</v>
      </c>
      <c r="AH5441" s="23" t="s">
        <v>2443</v>
      </c>
      <c r="AI5441" s="23">
        <v>878173978</v>
      </c>
      <c r="BA5441" s="24">
        <v>1</v>
      </c>
      <c r="BE5441">
        <f t="shared" si="366"/>
        <v>0</v>
      </c>
      <c r="BF5441" s="6">
        <f t="shared" si="367"/>
        <v>-1</v>
      </c>
      <c r="BG5441" s="7" t="s">
        <v>71</v>
      </c>
      <c r="BH5441" t="e">
        <f>+VLOOKUP(AF5441,Sheet4!A:A,1,FALSE)</f>
        <v>#N/A</v>
      </c>
      <c r="BL5441" s="24">
        <v>1</v>
      </c>
      <c r="BM5441" s="59">
        <f t="shared" si="368"/>
        <v>0</v>
      </c>
      <c r="BN5441" t="s">
        <v>2468</v>
      </c>
    </row>
    <row r="5442" spans="1:67" ht="13" customHeight="1" x14ac:dyDescent="0.3">
      <c r="A5442" s="22">
        <v>46130</v>
      </c>
      <c r="B5442" s="23" t="s">
        <v>63</v>
      </c>
      <c r="F5442" s="23">
        <v>0</v>
      </c>
      <c r="G5442" s="23">
        <v>0</v>
      </c>
      <c r="H5442" s="24">
        <v>15</v>
      </c>
      <c r="I5442" s="6">
        <f t="shared" si="369"/>
        <v>15</v>
      </c>
      <c r="J5442" s="24"/>
      <c r="K5442" s="24"/>
      <c r="Q5442" s="23" t="s">
        <v>64</v>
      </c>
      <c r="U5442" s="23" t="s">
        <v>2468</v>
      </c>
      <c r="V5442" s="23" t="s">
        <v>2469</v>
      </c>
      <c r="W5442" s="23" t="s">
        <v>144</v>
      </c>
      <c r="X5442" s="23" t="s">
        <v>2441</v>
      </c>
      <c r="Z5442" s="23" t="s">
        <v>2442</v>
      </c>
      <c r="AG5442" s="23">
        <v>845490249</v>
      </c>
      <c r="AH5442" s="23" t="s">
        <v>2443</v>
      </c>
      <c r="AI5442" s="23">
        <v>878173978</v>
      </c>
      <c r="BA5442" s="24">
        <v>15</v>
      </c>
      <c r="BE5442">
        <f t="shared" ref="BE5442:BE5505" si="370">+BB5442+BC5442</f>
        <v>0</v>
      </c>
      <c r="BF5442" s="6">
        <f t="shared" ref="BF5442:BF5505" si="371">+BE5442-H5442</f>
        <v>-15</v>
      </c>
      <c r="BG5442" s="7" t="s">
        <v>71</v>
      </c>
      <c r="BH5442" t="e">
        <f>+VLOOKUP(AF5442,Sheet4!A:A,1,FALSE)</f>
        <v>#N/A</v>
      </c>
      <c r="BL5442" s="24">
        <v>15</v>
      </c>
      <c r="BM5442" s="59">
        <f t="shared" ref="BM5442:BM5505" si="372">+H5442+-BL5442</f>
        <v>0</v>
      </c>
      <c r="BN5442" t="s">
        <v>2468</v>
      </c>
      <c r="BO5442" t="s">
        <v>73</v>
      </c>
    </row>
    <row r="5443" spans="1:67" ht="13" customHeight="1" x14ac:dyDescent="0.3">
      <c r="A5443" s="22">
        <v>46130</v>
      </c>
      <c r="B5443" s="23" t="s">
        <v>78</v>
      </c>
      <c r="F5443" s="23">
        <v>0</v>
      </c>
      <c r="G5443" s="23">
        <v>0</v>
      </c>
      <c r="H5443" s="24">
        <v>1</v>
      </c>
      <c r="I5443" s="6">
        <f t="shared" si="369"/>
        <v>1</v>
      </c>
      <c r="J5443" s="24"/>
      <c r="K5443" s="24"/>
      <c r="Q5443" s="23" t="s">
        <v>79</v>
      </c>
      <c r="U5443" s="23" t="s">
        <v>2468</v>
      </c>
      <c r="V5443" s="23" t="s">
        <v>2469</v>
      </c>
      <c r="W5443" s="23" t="s">
        <v>144</v>
      </c>
      <c r="X5443" s="23" t="s">
        <v>2441</v>
      </c>
      <c r="Z5443" s="23" t="s">
        <v>2442</v>
      </c>
      <c r="AG5443" s="23">
        <v>845490249</v>
      </c>
      <c r="AH5443" s="23" t="s">
        <v>2443</v>
      </c>
      <c r="AI5443" s="23">
        <v>878173978</v>
      </c>
      <c r="BA5443" s="24">
        <v>1</v>
      </c>
      <c r="BE5443">
        <f t="shared" si="370"/>
        <v>0</v>
      </c>
      <c r="BF5443" s="6">
        <f t="shared" si="371"/>
        <v>-1</v>
      </c>
      <c r="BG5443" s="7" t="s">
        <v>71</v>
      </c>
      <c r="BH5443" t="e">
        <f>+VLOOKUP(AF5443,Sheet4!A:A,1,FALSE)</f>
        <v>#N/A</v>
      </c>
      <c r="BL5443" s="24">
        <v>1</v>
      </c>
      <c r="BM5443" s="59">
        <f t="shared" si="372"/>
        <v>0</v>
      </c>
      <c r="BN5443" t="s">
        <v>2468</v>
      </c>
    </row>
    <row r="5444" spans="1:67" ht="13" customHeight="1" x14ac:dyDescent="0.3">
      <c r="A5444" s="22">
        <v>46130</v>
      </c>
      <c r="B5444" s="23" t="s">
        <v>82</v>
      </c>
      <c r="F5444" s="23">
        <v>0</v>
      </c>
      <c r="G5444" s="23">
        <v>0</v>
      </c>
      <c r="H5444" s="24">
        <v>0</v>
      </c>
      <c r="I5444" s="6">
        <f t="shared" si="369"/>
        <v>0</v>
      </c>
      <c r="J5444" s="24"/>
      <c r="K5444" s="24"/>
      <c r="Q5444" s="23" t="s">
        <v>83</v>
      </c>
      <c r="U5444" s="23" t="s">
        <v>2468</v>
      </c>
      <c r="V5444" s="23" t="s">
        <v>2469</v>
      </c>
      <c r="W5444" s="23" t="s">
        <v>144</v>
      </c>
      <c r="X5444" s="23" t="s">
        <v>2441</v>
      </c>
      <c r="Z5444" s="23" t="s">
        <v>2442</v>
      </c>
      <c r="AG5444" s="23">
        <v>845490249</v>
      </c>
      <c r="AH5444" s="23" t="s">
        <v>2443</v>
      </c>
      <c r="AI5444" s="23">
        <v>878173978</v>
      </c>
      <c r="BA5444" s="24">
        <v>0</v>
      </c>
      <c r="BE5444">
        <f t="shared" si="370"/>
        <v>0</v>
      </c>
      <c r="BF5444" s="6">
        <f t="shared" si="371"/>
        <v>0</v>
      </c>
      <c r="BG5444" s="7" t="s">
        <v>71</v>
      </c>
      <c r="BH5444" t="e">
        <f>+VLOOKUP(AF5444,Sheet4!A:A,1,FALSE)</f>
        <v>#N/A</v>
      </c>
      <c r="BL5444" s="24">
        <v>0</v>
      </c>
      <c r="BM5444" s="59">
        <f t="shared" si="372"/>
        <v>0</v>
      </c>
      <c r="BN5444" t="s">
        <v>2468</v>
      </c>
    </row>
    <row r="5445" spans="1:67" ht="13" customHeight="1" x14ac:dyDescent="0.3">
      <c r="A5445" s="22">
        <v>46130</v>
      </c>
      <c r="B5445" s="23" t="s">
        <v>80</v>
      </c>
      <c r="F5445" s="23">
        <v>0</v>
      </c>
      <c r="G5445" s="23">
        <v>0</v>
      </c>
      <c r="H5445" s="24">
        <v>12.5</v>
      </c>
      <c r="I5445" s="6">
        <f t="shared" si="369"/>
        <v>12.5</v>
      </c>
      <c r="J5445" s="24"/>
      <c r="K5445" s="24"/>
      <c r="Q5445" s="23" t="s">
        <v>81</v>
      </c>
      <c r="U5445" s="23" t="s">
        <v>2468</v>
      </c>
      <c r="V5445" s="23" t="s">
        <v>2469</v>
      </c>
      <c r="W5445" s="23" t="s">
        <v>144</v>
      </c>
      <c r="X5445" s="23" t="s">
        <v>2441</v>
      </c>
      <c r="Z5445" s="23" t="s">
        <v>2442</v>
      </c>
      <c r="AG5445" s="23">
        <v>845490249</v>
      </c>
      <c r="AH5445" s="23" t="s">
        <v>2443</v>
      </c>
      <c r="AI5445" s="23">
        <v>878173978</v>
      </c>
      <c r="BA5445" s="24">
        <v>12.5</v>
      </c>
      <c r="BE5445">
        <f t="shared" si="370"/>
        <v>0</v>
      </c>
      <c r="BF5445" s="6">
        <f t="shared" si="371"/>
        <v>-12.5</v>
      </c>
      <c r="BG5445" s="7" t="s">
        <v>71</v>
      </c>
      <c r="BH5445" t="e">
        <f>+VLOOKUP(AF5445,Sheet4!A:A,1,FALSE)</f>
        <v>#N/A</v>
      </c>
      <c r="BL5445" s="24">
        <v>12.5</v>
      </c>
      <c r="BM5445" s="59">
        <f t="shared" si="372"/>
        <v>0</v>
      </c>
      <c r="BN5445" t="s">
        <v>2468</v>
      </c>
    </row>
    <row r="5446" spans="1:67" ht="13" customHeight="1" x14ac:dyDescent="0.3">
      <c r="A5446" s="22">
        <v>46130</v>
      </c>
      <c r="B5446" s="23" t="s">
        <v>76</v>
      </c>
      <c r="F5446" s="23">
        <v>0</v>
      </c>
      <c r="G5446" s="23">
        <v>0</v>
      </c>
      <c r="H5446" s="24">
        <v>20</v>
      </c>
      <c r="I5446" s="6">
        <f t="shared" si="369"/>
        <v>20</v>
      </c>
      <c r="J5446" s="24"/>
      <c r="K5446" s="24"/>
      <c r="Q5446" s="23" t="s">
        <v>77</v>
      </c>
      <c r="U5446" s="23" t="s">
        <v>2468</v>
      </c>
      <c r="V5446" s="23" t="s">
        <v>2469</v>
      </c>
      <c r="W5446" s="23" t="s">
        <v>144</v>
      </c>
      <c r="X5446" s="23" t="s">
        <v>2441</v>
      </c>
      <c r="Z5446" s="23" t="s">
        <v>2442</v>
      </c>
      <c r="AG5446" s="23">
        <v>845490249</v>
      </c>
      <c r="AH5446" s="23" t="s">
        <v>2443</v>
      </c>
      <c r="AI5446" s="23">
        <v>878173978</v>
      </c>
      <c r="BA5446" s="24">
        <v>20</v>
      </c>
      <c r="BE5446">
        <f t="shared" si="370"/>
        <v>0</v>
      </c>
      <c r="BF5446" s="6">
        <f t="shared" si="371"/>
        <v>-20</v>
      </c>
      <c r="BG5446" s="7" t="s">
        <v>71</v>
      </c>
      <c r="BH5446" t="e">
        <f>+VLOOKUP(AF5446,Sheet4!A:A,1,FALSE)</f>
        <v>#N/A</v>
      </c>
      <c r="BL5446" s="24">
        <v>20</v>
      </c>
      <c r="BM5446" s="59">
        <f t="shared" si="372"/>
        <v>0</v>
      </c>
      <c r="BN5446" t="s">
        <v>2468</v>
      </c>
    </row>
    <row r="5447" spans="1:67" ht="13" customHeight="1" x14ac:dyDescent="0.3">
      <c r="A5447" s="22">
        <v>46130</v>
      </c>
      <c r="B5447" s="23" t="s">
        <v>84</v>
      </c>
      <c r="F5447" s="23">
        <v>0</v>
      </c>
      <c r="G5447" s="23">
        <v>0</v>
      </c>
      <c r="H5447" s="24">
        <v>0</v>
      </c>
      <c r="I5447" s="6">
        <f t="shared" si="369"/>
        <v>0</v>
      </c>
      <c r="J5447" s="24"/>
      <c r="K5447" s="24"/>
      <c r="Q5447" s="23" t="s">
        <v>85</v>
      </c>
      <c r="U5447" s="23" t="s">
        <v>2470</v>
      </c>
      <c r="V5447" s="23" t="s">
        <v>2471</v>
      </c>
      <c r="W5447" s="23" t="s">
        <v>144</v>
      </c>
      <c r="X5447" s="23" t="s">
        <v>2441</v>
      </c>
      <c r="Z5447" s="23" t="s">
        <v>2452</v>
      </c>
      <c r="AG5447" s="23">
        <v>863819108</v>
      </c>
      <c r="AH5447" s="23" t="s">
        <v>2453</v>
      </c>
      <c r="AI5447" s="23">
        <v>878173978</v>
      </c>
      <c r="BA5447" s="24">
        <v>0</v>
      </c>
      <c r="BE5447">
        <f t="shared" si="370"/>
        <v>0</v>
      </c>
      <c r="BF5447" s="6">
        <f t="shared" si="371"/>
        <v>0</v>
      </c>
      <c r="BG5447" s="7" t="s">
        <v>71</v>
      </c>
      <c r="BH5447" t="e">
        <f>+VLOOKUP(AF5447,Sheet4!A:A,1,FALSE)</f>
        <v>#N/A</v>
      </c>
      <c r="BL5447" s="24">
        <v>0</v>
      </c>
      <c r="BM5447" s="59">
        <f t="shared" si="372"/>
        <v>0</v>
      </c>
      <c r="BN5447" t="s">
        <v>2470</v>
      </c>
    </row>
    <row r="5448" spans="1:67" ht="13" customHeight="1" x14ac:dyDescent="0.3">
      <c r="A5448" s="22">
        <v>46130</v>
      </c>
      <c r="B5448" s="23" t="s">
        <v>74</v>
      </c>
      <c r="F5448" s="23">
        <v>0</v>
      </c>
      <c r="G5448" s="23">
        <v>0</v>
      </c>
      <c r="H5448" s="24">
        <v>1</v>
      </c>
      <c r="I5448" s="6">
        <f t="shared" si="369"/>
        <v>1</v>
      </c>
      <c r="J5448" s="24"/>
      <c r="K5448" s="24"/>
      <c r="Q5448" s="23" t="s">
        <v>75</v>
      </c>
      <c r="U5448" s="23" t="s">
        <v>2470</v>
      </c>
      <c r="V5448" s="23" t="s">
        <v>2471</v>
      </c>
      <c r="W5448" s="23" t="s">
        <v>144</v>
      </c>
      <c r="X5448" s="23" t="s">
        <v>2441</v>
      </c>
      <c r="Z5448" s="23" t="s">
        <v>2452</v>
      </c>
      <c r="AG5448" s="23">
        <v>863819108</v>
      </c>
      <c r="AH5448" s="23" t="s">
        <v>2453</v>
      </c>
      <c r="AI5448" s="23">
        <v>878173978</v>
      </c>
      <c r="BA5448" s="24">
        <v>1</v>
      </c>
      <c r="BE5448">
        <f t="shared" si="370"/>
        <v>0</v>
      </c>
      <c r="BF5448" s="6">
        <f t="shared" si="371"/>
        <v>-1</v>
      </c>
      <c r="BG5448" s="7" t="s">
        <v>71</v>
      </c>
      <c r="BH5448" t="e">
        <f>+VLOOKUP(AF5448,Sheet4!A:A,1,FALSE)</f>
        <v>#N/A</v>
      </c>
      <c r="BL5448" s="24">
        <v>1</v>
      </c>
      <c r="BM5448" s="59">
        <f t="shared" si="372"/>
        <v>0</v>
      </c>
      <c r="BN5448" t="s">
        <v>2470</v>
      </c>
    </row>
    <row r="5449" spans="1:67" ht="13" customHeight="1" x14ac:dyDescent="0.3">
      <c r="A5449" s="22">
        <v>46130</v>
      </c>
      <c r="B5449" s="23" t="s">
        <v>63</v>
      </c>
      <c r="F5449" s="23">
        <v>0</v>
      </c>
      <c r="G5449" s="23">
        <v>0</v>
      </c>
      <c r="H5449" s="24">
        <v>15</v>
      </c>
      <c r="I5449" s="6">
        <f t="shared" ref="I5449:I5512" si="373">H5449-G5449</f>
        <v>15</v>
      </c>
      <c r="J5449" s="24"/>
      <c r="K5449" s="24"/>
      <c r="Q5449" s="23" t="s">
        <v>64</v>
      </c>
      <c r="U5449" s="23" t="s">
        <v>2470</v>
      </c>
      <c r="V5449" s="23" t="s">
        <v>2471</v>
      </c>
      <c r="W5449" s="23" t="s">
        <v>144</v>
      </c>
      <c r="X5449" s="23" t="s">
        <v>2441</v>
      </c>
      <c r="Z5449" s="23" t="s">
        <v>2452</v>
      </c>
      <c r="AG5449" s="23">
        <v>863819108</v>
      </c>
      <c r="AH5449" s="23" t="s">
        <v>2453</v>
      </c>
      <c r="AI5449" s="23">
        <v>878173978</v>
      </c>
      <c r="BA5449" s="24">
        <v>15</v>
      </c>
      <c r="BE5449">
        <f t="shared" si="370"/>
        <v>0</v>
      </c>
      <c r="BF5449" s="6">
        <f t="shared" si="371"/>
        <v>-15</v>
      </c>
      <c r="BG5449" s="7" t="s">
        <v>71</v>
      </c>
      <c r="BH5449" t="e">
        <f>+VLOOKUP(AF5449,Sheet4!A:A,1,FALSE)</f>
        <v>#N/A</v>
      </c>
      <c r="BL5449" s="24">
        <v>15</v>
      </c>
      <c r="BM5449" s="59">
        <f t="shared" si="372"/>
        <v>0</v>
      </c>
      <c r="BN5449" t="s">
        <v>2470</v>
      </c>
      <c r="BO5449" t="s">
        <v>73</v>
      </c>
    </row>
    <row r="5450" spans="1:67" ht="13" customHeight="1" x14ac:dyDescent="0.3">
      <c r="A5450" s="22">
        <v>46130</v>
      </c>
      <c r="B5450" s="23" t="s">
        <v>78</v>
      </c>
      <c r="F5450" s="23">
        <v>0</v>
      </c>
      <c r="G5450" s="23">
        <v>0</v>
      </c>
      <c r="H5450" s="24">
        <v>1</v>
      </c>
      <c r="I5450" s="6">
        <f t="shared" si="373"/>
        <v>1</v>
      </c>
      <c r="J5450" s="24"/>
      <c r="K5450" s="24"/>
      <c r="Q5450" s="23" t="s">
        <v>79</v>
      </c>
      <c r="U5450" s="23" t="s">
        <v>2470</v>
      </c>
      <c r="V5450" s="23" t="s">
        <v>2471</v>
      </c>
      <c r="W5450" s="23" t="s">
        <v>144</v>
      </c>
      <c r="X5450" s="23" t="s">
        <v>2441</v>
      </c>
      <c r="Z5450" s="23" t="s">
        <v>2452</v>
      </c>
      <c r="AG5450" s="23">
        <v>863819108</v>
      </c>
      <c r="AH5450" s="23" t="s">
        <v>2453</v>
      </c>
      <c r="AI5450" s="23">
        <v>878173978</v>
      </c>
      <c r="BA5450" s="24">
        <v>1</v>
      </c>
      <c r="BE5450">
        <f t="shared" si="370"/>
        <v>0</v>
      </c>
      <c r="BF5450" s="6">
        <f t="shared" si="371"/>
        <v>-1</v>
      </c>
      <c r="BG5450" s="7" t="s">
        <v>71</v>
      </c>
      <c r="BH5450" t="e">
        <f>+VLOOKUP(AF5450,Sheet4!A:A,1,FALSE)</f>
        <v>#N/A</v>
      </c>
      <c r="BL5450" s="24">
        <v>1</v>
      </c>
      <c r="BM5450" s="59">
        <f t="shared" si="372"/>
        <v>0</v>
      </c>
      <c r="BN5450" t="s">
        <v>2470</v>
      </c>
    </row>
    <row r="5451" spans="1:67" ht="13" customHeight="1" x14ac:dyDescent="0.3">
      <c r="A5451" s="22">
        <v>46130</v>
      </c>
      <c r="B5451" s="23" t="s">
        <v>82</v>
      </c>
      <c r="F5451" s="23">
        <v>0</v>
      </c>
      <c r="G5451" s="23">
        <v>0</v>
      </c>
      <c r="H5451" s="24">
        <v>0</v>
      </c>
      <c r="I5451" s="6">
        <f t="shared" si="373"/>
        <v>0</v>
      </c>
      <c r="J5451" s="24"/>
      <c r="K5451" s="24"/>
      <c r="Q5451" s="23" t="s">
        <v>83</v>
      </c>
      <c r="U5451" s="23" t="s">
        <v>2470</v>
      </c>
      <c r="V5451" s="23" t="s">
        <v>2471</v>
      </c>
      <c r="W5451" s="23" t="s">
        <v>144</v>
      </c>
      <c r="X5451" s="23" t="s">
        <v>2441</v>
      </c>
      <c r="Z5451" s="23" t="s">
        <v>2452</v>
      </c>
      <c r="AG5451" s="23">
        <v>863819108</v>
      </c>
      <c r="AH5451" s="23" t="s">
        <v>2453</v>
      </c>
      <c r="AI5451" s="23">
        <v>878173978</v>
      </c>
      <c r="BA5451" s="24">
        <v>0</v>
      </c>
      <c r="BE5451">
        <f t="shared" si="370"/>
        <v>0</v>
      </c>
      <c r="BF5451" s="6">
        <f t="shared" si="371"/>
        <v>0</v>
      </c>
      <c r="BG5451" s="7" t="s">
        <v>71</v>
      </c>
      <c r="BH5451" t="e">
        <f>+VLOOKUP(AF5451,Sheet4!A:A,1,FALSE)</f>
        <v>#N/A</v>
      </c>
      <c r="BL5451" s="24">
        <v>0</v>
      </c>
      <c r="BM5451" s="59">
        <f t="shared" si="372"/>
        <v>0</v>
      </c>
      <c r="BN5451" t="s">
        <v>2470</v>
      </c>
    </row>
    <row r="5452" spans="1:67" ht="13" customHeight="1" x14ac:dyDescent="0.3">
      <c r="A5452" s="22">
        <v>46130</v>
      </c>
      <c r="B5452" s="23" t="s">
        <v>80</v>
      </c>
      <c r="F5452" s="23">
        <v>0</v>
      </c>
      <c r="G5452" s="23">
        <v>0</v>
      </c>
      <c r="H5452" s="24">
        <v>12.5</v>
      </c>
      <c r="I5452" s="6">
        <f t="shared" si="373"/>
        <v>12.5</v>
      </c>
      <c r="J5452" s="24"/>
      <c r="K5452" s="24"/>
      <c r="Q5452" s="23" t="s">
        <v>81</v>
      </c>
      <c r="U5452" s="23" t="s">
        <v>2470</v>
      </c>
      <c r="V5452" s="23" t="s">
        <v>2471</v>
      </c>
      <c r="W5452" s="23" t="s">
        <v>144</v>
      </c>
      <c r="X5452" s="23" t="s">
        <v>2441</v>
      </c>
      <c r="Z5452" s="23" t="s">
        <v>2452</v>
      </c>
      <c r="AG5452" s="23">
        <v>863819108</v>
      </c>
      <c r="AH5452" s="23" t="s">
        <v>2453</v>
      </c>
      <c r="AI5452" s="23">
        <v>878173978</v>
      </c>
      <c r="BA5452" s="24">
        <v>12.5</v>
      </c>
      <c r="BE5452">
        <f t="shared" si="370"/>
        <v>0</v>
      </c>
      <c r="BF5452" s="6">
        <f t="shared" si="371"/>
        <v>-12.5</v>
      </c>
      <c r="BG5452" s="7" t="s">
        <v>71</v>
      </c>
      <c r="BH5452" t="e">
        <f>+VLOOKUP(AF5452,Sheet4!A:A,1,FALSE)</f>
        <v>#N/A</v>
      </c>
      <c r="BL5452" s="24">
        <v>12.5</v>
      </c>
      <c r="BM5452" s="59">
        <f t="shared" si="372"/>
        <v>0</v>
      </c>
      <c r="BN5452" t="s">
        <v>2470</v>
      </c>
    </row>
    <row r="5453" spans="1:67" ht="13" customHeight="1" x14ac:dyDescent="0.3">
      <c r="A5453" s="22">
        <v>46130</v>
      </c>
      <c r="B5453" s="23" t="s">
        <v>76</v>
      </c>
      <c r="F5453" s="23">
        <v>0</v>
      </c>
      <c r="G5453" s="23">
        <v>0</v>
      </c>
      <c r="H5453" s="24">
        <v>20</v>
      </c>
      <c r="I5453" s="6">
        <f t="shared" si="373"/>
        <v>20</v>
      </c>
      <c r="J5453" s="24"/>
      <c r="K5453" s="24"/>
      <c r="Q5453" s="23" t="s">
        <v>77</v>
      </c>
      <c r="U5453" s="23" t="s">
        <v>2470</v>
      </c>
      <c r="V5453" s="23" t="s">
        <v>2471</v>
      </c>
      <c r="W5453" s="23" t="s">
        <v>144</v>
      </c>
      <c r="X5453" s="23" t="s">
        <v>2441</v>
      </c>
      <c r="Z5453" s="23" t="s">
        <v>2452</v>
      </c>
      <c r="AG5453" s="23">
        <v>863819108</v>
      </c>
      <c r="AH5453" s="23" t="s">
        <v>2453</v>
      </c>
      <c r="AI5453" s="23">
        <v>878173978</v>
      </c>
      <c r="BA5453" s="24">
        <v>20</v>
      </c>
      <c r="BE5453">
        <f t="shared" si="370"/>
        <v>0</v>
      </c>
      <c r="BF5453" s="6">
        <f t="shared" si="371"/>
        <v>-20</v>
      </c>
      <c r="BG5453" s="7" t="s">
        <v>71</v>
      </c>
      <c r="BH5453" t="e">
        <f>+VLOOKUP(AF5453,Sheet4!A:A,1,FALSE)</f>
        <v>#N/A</v>
      </c>
      <c r="BL5453" s="24">
        <v>20</v>
      </c>
      <c r="BM5453" s="59">
        <f t="shared" si="372"/>
        <v>0</v>
      </c>
      <c r="BN5453" t="s">
        <v>2470</v>
      </c>
    </row>
    <row r="5454" spans="1:67" ht="13" customHeight="1" x14ac:dyDescent="0.3">
      <c r="A5454" s="22">
        <v>46130</v>
      </c>
      <c r="B5454" s="23" t="s">
        <v>84</v>
      </c>
      <c r="F5454" s="23">
        <v>0</v>
      </c>
      <c r="G5454" s="23">
        <v>0</v>
      </c>
      <c r="H5454" s="24">
        <v>0</v>
      </c>
      <c r="I5454" s="6">
        <f t="shared" si="373"/>
        <v>0</v>
      </c>
      <c r="J5454" s="24"/>
      <c r="K5454" s="24"/>
      <c r="Q5454" s="23" t="s">
        <v>85</v>
      </c>
      <c r="U5454" s="23" t="s">
        <v>2472</v>
      </c>
      <c r="V5454" s="23" t="s">
        <v>2473</v>
      </c>
      <c r="W5454" s="23" t="s">
        <v>144</v>
      </c>
      <c r="X5454" s="23" t="s">
        <v>2441</v>
      </c>
      <c r="Z5454" s="23" t="s">
        <v>2442</v>
      </c>
      <c r="AG5454" s="23">
        <v>845490249</v>
      </c>
      <c r="AH5454" s="23" t="s">
        <v>2443</v>
      </c>
      <c r="AI5454" s="23">
        <v>878173978</v>
      </c>
      <c r="BA5454" s="24">
        <v>0</v>
      </c>
      <c r="BE5454">
        <f t="shared" si="370"/>
        <v>0</v>
      </c>
      <c r="BF5454" s="6">
        <f t="shared" si="371"/>
        <v>0</v>
      </c>
      <c r="BG5454" s="7" t="s">
        <v>71</v>
      </c>
      <c r="BH5454" t="e">
        <f>+VLOOKUP(AF5454,Sheet4!A:A,1,FALSE)</f>
        <v>#N/A</v>
      </c>
      <c r="BL5454" s="24">
        <v>0</v>
      </c>
      <c r="BM5454" s="59">
        <f t="shared" si="372"/>
        <v>0</v>
      </c>
      <c r="BN5454" t="s">
        <v>2472</v>
      </c>
    </row>
    <row r="5455" spans="1:67" ht="13" customHeight="1" x14ac:dyDescent="0.3">
      <c r="A5455" s="22">
        <v>46130</v>
      </c>
      <c r="B5455" s="23" t="s">
        <v>74</v>
      </c>
      <c r="F5455" s="23">
        <v>0</v>
      </c>
      <c r="G5455" s="23">
        <v>0</v>
      </c>
      <c r="H5455" s="24">
        <v>1</v>
      </c>
      <c r="I5455" s="6">
        <f t="shared" si="373"/>
        <v>1</v>
      </c>
      <c r="J5455" s="24"/>
      <c r="K5455" s="24"/>
      <c r="Q5455" s="23" t="s">
        <v>75</v>
      </c>
      <c r="U5455" s="23" t="s">
        <v>2472</v>
      </c>
      <c r="V5455" s="23" t="s">
        <v>2473</v>
      </c>
      <c r="W5455" s="23" t="s">
        <v>144</v>
      </c>
      <c r="X5455" s="23" t="s">
        <v>2441</v>
      </c>
      <c r="Z5455" s="23" t="s">
        <v>2442</v>
      </c>
      <c r="AG5455" s="23">
        <v>845490249</v>
      </c>
      <c r="AH5455" s="23" t="s">
        <v>2443</v>
      </c>
      <c r="AI5455" s="23">
        <v>878173978</v>
      </c>
      <c r="BA5455" s="24">
        <v>1</v>
      </c>
      <c r="BE5455">
        <f t="shared" si="370"/>
        <v>0</v>
      </c>
      <c r="BF5455" s="6">
        <f t="shared" si="371"/>
        <v>-1</v>
      </c>
      <c r="BG5455" s="7" t="s">
        <v>71</v>
      </c>
      <c r="BH5455" t="e">
        <f>+VLOOKUP(AF5455,Sheet4!A:A,1,FALSE)</f>
        <v>#N/A</v>
      </c>
      <c r="BL5455" s="24">
        <v>1</v>
      </c>
      <c r="BM5455" s="59">
        <f t="shared" si="372"/>
        <v>0</v>
      </c>
      <c r="BN5455" t="s">
        <v>2472</v>
      </c>
    </row>
    <row r="5456" spans="1:67" ht="13" customHeight="1" x14ac:dyDescent="0.3">
      <c r="A5456" s="22">
        <v>46130</v>
      </c>
      <c r="B5456" s="23" t="s">
        <v>63</v>
      </c>
      <c r="F5456" s="23">
        <v>0</v>
      </c>
      <c r="G5456" s="23">
        <v>0</v>
      </c>
      <c r="H5456" s="24">
        <v>15</v>
      </c>
      <c r="I5456" s="6">
        <f t="shared" si="373"/>
        <v>15</v>
      </c>
      <c r="J5456" s="24"/>
      <c r="K5456" s="24"/>
      <c r="Q5456" s="23" t="s">
        <v>64</v>
      </c>
      <c r="U5456" s="23" t="s">
        <v>2472</v>
      </c>
      <c r="V5456" s="23" t="s">
        <v>2473</v>
      </c>
      <c r="W5456" s="23" t="s">
        <v>144</v>
      </c>
      <c r="X5456" s="23" t="s">
        <v>2441</v>
      </c>
      <c r="Z5456" s="23" t="s">
        <v>2442</v>
      </c>
      <c r="AG5456" s="23">
        <v>845490249</v>
      </c>
      <c r="AH5456" s="23" t="s">
        <v>2443</v>
      </c>
      <c r="AI5456" s="23">
        <v>878173978</v>
      </c>
      <c r="BA5456" s="24">
        <v>15</v>
      </c>
      <c r="BE5456">
        <f t="shared" si="370"/>
        <v>0</v>
      </c>
      <c r="BF5456" s="6">
        <f t="shared" si="371"/>
        <v>-15</v>
      </c>
      <c r="BG5456" s="7" t="s">
        <v>71</v>
      </c>
      <c r="BH5456" t="e">
        <f>+VLOOKUP(AF5456,Sheet4!A:A,1,FALSE)</f>
        <v>#N/A</v>
      </c>
      <c r="BL5456" s="24">
        <v>15</v>
      </c>
      <c r="BM5456" s="59">
        <f t="shared" si="372"/>
        <v>0</v>
      </c>
      <c r="BN5456" t="s">
        <v>2472</v>
      </c>
      <c r="BO5456" t="s">
        <v>73</v>
      </c>
    </row>
    <row r="5457" spans="1:67" ht="13" customHeight="1" x14ac:dyDescent="0.3">
      <c r="A5457" s="22">
        <v>46130</v>
      </c>
      <c r="B5457" s="23" t="s">
        <v>78</v>
      </c>
      <c r="F5457" s="23">
        <v>0</v>
      </c>
      <c r="G5457" s="23">
        <v>0</v>
      </c>
      <c r="H5457" s="24">
        <v>1</v>
      </c>
      <c r="I5457" s="6">
        <f t="shared" si="373"/>
        <v>1</v>
      </c>
      <c r="J5457" s="24"/>
      <c r="K5457" s="24"/>
      <c r="Q5457" s="23" t="s">
        <v>79</v>
      </c>
      <c r="U5457" s="23" t="s">
        <v>2472</v>
      </c>
      <c r="V5457" s="23" t="s">
        <v>2473</v>
      </c>
      <c r="W5457" s="23" t="s">
        <v>144</v>
      </c>
      <c r="X5457" s="23" t="s">
        <v>2441</v>
      </c>
      <c r="Z5457" s="23" t="s">
        <v>2442</v>
      </c>
      <c r="AG5457" s="23">
        <v>845490249</v>
      </c>
      <c r="AH5457" s="23" t="s">
        <v>2443</v>
      </c>
      <c r="AI5457" s="23">
        <v>878173978</v>
      </c>
      <c r="BA5457" s="24">
        <v>1</v>
      </c>
      <c r="BE5457">
        <f t="shared" si="370"/>
        <v>0</v>
      </c>
      <c r="BF5457" s="6">
        <f t="shared" si="371"/>
        <v>-1</v>
      </c>
      <c r="BG5457" s="7" t="s">
        <v>71</v>
      </c>
      <c r="BH5457" t="e">
        <f>+VLOOKUP(AF5457,Sheet4!A:A,1,FALSE)</f>
        <v>#N/A</v>
      </c>
      <c r="BL5457" s="24">
        <v>1</v>
      </c>
      <c r="BM5457" s="59">
        <f t="shared" si="372"/>
        <v>0</v>
      </c>
      <c r="BN5457" t="s">
        <v>2472</v>
      </c>
    </row>
    <row r="5458" spans="1:67" ht="13" customHeight="1" x14ac:dyDescent="0.3">
      <c r="A5458" s="22">
        <v>46130</v>
      </c>
      <c r="B5458" s="23" t="s">
        <v>82</v>
      </c>
      <c r="F5458" s="23">
        <v>0</v>
      </c>
      <c r="G5458" s="23">
        <v>0</v>
      </c>
      <c r="H5458" s="24">
        <v>0</v>
      </c>
      <c r="I5458" s="6">
        <f t="shared" si="373"/>
        <v>0</v>
      </c>
      <c r="J5458" s="24"/>
      <c r="K5458" s="24"/>
      <c r="Q5458" s="23" t="s">
        <v>83</v>
      </c>
      <c r="U5458" s="23" t="s">
        <v>2472</v>
      </c>
      <c r="V5458" s="23" t="s">
        <v>2473</v>
      </c>
      <c r="W5458" s="23" t="s">
        <v>144</v>
      </c>
      <c r="X5458" s="23" t="s">
        <v>2441</v>
      </c>
      <c r="Z5458" s="23" t="s">
        <v>2442</v>
      </c>
      <c r="AG5458" s="23">
        <v>845490249</v>
      </c>
      <c r="AH5458" s="23" t="s">
        <v>2443</v>
      </c>
      <c r="AI5458" s="23">
        <v>878173978</v>
      </c>
      <c r="BA5458" s="24">
        <v>0</v>
      </c>
      <c r="BE5458">
        <f t="shared" si="370"/>
        <v>0</v>
      </c>
      <c r="BF5458" s="6">
        <f t="shared" si="371"/>
        <v>0</v>
      </c>
      <c r="BG5458" s="7" t="s">
        <v>71</v>
      </c>
      <c r="BH5458" t="e">
        <f>+VLOOKUP(AF5458,Sheet4!A:A,1,FALSE)</f>
        <v>#N/A</v>
      </c>
      <c r="BL5458" s="24">
        <v>0</v>
      </c>
      <c r="BM5458" s="59">
        <f t="shared" si="372"/>
        <v>0</v>
      </c>
      <c r="BN5458" t="s">
        <v>2472</v>
      </c>
    </row>
    <row r="5459" spans="1:67" ht="13" customHeight="1" x14ac:dyDescent="0.3">
      <c r="A5459" s="22">
        <v>46130</v>
      </c>
      <c r="B5459" s="23" t="s">
        <v>80</v>
      </c>
      <c r="F5459" s="23">
        <v>0</v>
      </c>
      <c r="G5459" s="23">
        <v>0</v>
      </c>
      <c r="H5459" s="24">
        <v>12.5</v>
      </c>
      <c r="I5459" s="6">
        <f t="shared" si="373"/>
        <v>12.5</v>
      </c>
      <c r="J5459" s="24"/>
      <c r="K5459" s="24"/>
      <c r="Q5459" s="23" t="s">
        <v>81</v>
      </c>
      <c r="U5459" s="23" t="s">
        <v>2472</v>
      </c>
      <c r="V5459" s="23" t="s">
        <v>2473</v>
      </c>
      <c r="W5459" s="23" t="s">
        <v>144</v>
      </c>
      <c r="X5459" s="23" t="s">
        <v>2441</v>
      </c>
      <c r="Z5459" s="23" t="s">
        <v>2442</v>
      </c>
      <c r="AG5459" s="23">
        <v>845490249</v>
      </c>
      <c r="AH5459" s="23" t="s">
        <v>2443</v>
      </c>
      <c r="AI5459" s="23">
        <v>878173978</v>
      </c>
      <c r="BA5459" s="24">
        <v>12.5</v>
      </c>
      <c r="BE5459">
        <f t="shared" si="370"/>
        <v>0</v>
      </c>
      <c r="BF5459" s="6">
        <f t="shared" si="371"/>
        <v>-12.5</v>
      </c>
      <c r="BG5459" s="7" t="s">
        <v>71</v>
      </c>
      <c r="BH5459" t="e">
        <f>+VLOOKUP(AF5459,Sheet4!A:A,1,FALSE)</f>
        <v>#N/A</v>
      </c>
      <c r="BL5459" s="24">
        <v>12.5</v>
      </c>
      <c r="BM5459" s="59">
        <f t="shared" si="372"/>
        <v>0</v>
      </c>
      <c r="BN5459" t="s">
        <v>2472</v>
      </c>
    </row>
    <row r="5460" spans="1:67" ht="13" customHeight="1" x14ac:dyDescent="0.3">
      <c r="A5460" s="22">
        <v>46130</v>
      </c>
      <c r="B5460" s="23" t="s">
        <v>76</v>
      </c>
      <c r="F5460" s="23">
        <v>0</v>
      </c>
      <c r="G5460" s="23">
        <v>0</v>
      </c>
      <c r="H5460" s="24">
        <v>20</v>
      </c>
      <c r="I5460" s="6">
        <f t="shared" si="373"/>
        <v>20</v>
      </c>
      <c r="J5460" s="24"/>
      <c r="K5460" s="24"/>
      <c r="Q5460" s="23" t="s">
        <v>77</v>
      </c>
      <c r="U5460" s="23" t="s">
        <v>2472</v>
      </c>
      <c r="V5460" s="23" t="s">
        <v>2473</v>
      </c>
      <c r="W5460" s="23" t="s">
        <v>144</v>
      </c>
      <c r="X5460" s="23" t="s">
        <v>2441</v>
      </c>
      <c r="Z5460" s="23" t="s">
        <v>2442</v>
      </c>
      <c r="AG5460" s="23">
        <v>845490249</v>
      </c>
      <c r="AH5460" s="23" t="s">
        <v>2443</v>
      </c>
      <c r="AI5460" s="23">
        <v>878173978</v>
      </c>
      <c r="BA5460" s="24">
        <v>20</v>
      </c>
      <c r="BE5460">
        <f t="shared" si="370"/>
        <v>0</v>
      </c>
      <c r="BF5460" s="6">
        <f t="shared" si="371"/>
        <v>-20</v>
      </c>
      <c r="BG5460" s="7" t="s">
        <v>71</v>
      </c>
      <c r="BH5460" t="e">
        <f>+VLOOKUP(AF5460,Sheet4!A:A,1,FALSE)</f>
        <v>#N/A</v>
      </c>
      <c r="BL5460" s="24">
        <v>20</v>
      </c>
      <c r="BM5460" s="59">
        <f t="shared" si="372"/>
        <v>0</v>
      </c>
      <c r="BN5460" t="s">
        <v>2472</v>
      </c>
    </row>
    <row r="5461" spans="1:67" ht="13" customHeight="1" x14ac:dyDescent="0.3">
      <c r="A5461" s="22">
        <v>46130</v>
      </c>
      <c r="B5461" s="23" t="s">
        <v>84</v>
      </c>
      <c r="F5461" s="23">
        <v>0</v>
      </c>
      <c r="G5461" s="23">
        <v>0</v>
      </c>
      <c r="H5461" s="24">
        <v>0</v>
      </c>
      <c r="I5461" s="6">
        <f t="shared" si="373"/>
        <v>0</v>
      </c>
      <c r="J5461" s="24"/>
      <c r="K5461" s="24"/>
      <c r="Q5461" s="23" t="s">
        <v>85</v>
      </c>
      <c r="U5461" s="23" t="s">
        <v>2474</v>
      </c>
      <c r="V5461" s="23" t="s">
        <v>2475</v>
      </c>
      <c r="W5461" s="23" t="s">
        <v>144</v>
      </c>
      <c r="X5461" s="23" t="s">
        <v>2441</v>
      </c>
      <c r="Z5461" s="23" t="s">
        <v>2476</v>
      </c>
      <c r="AG5461" s="23">
        <v>850372015</v>
      </c>
      <c r="AH5461" s="23" t="s">
        <v>2477</v>
      </c>
      <c r="AI5461" s="23">
        <v>878173978</v>
      </c>
      <c r="BA5461" s="24">
        <v>0</v>
      </c>
      <c r="BE5461">
        <f t="shared" si="370"/>
        <v>0</v>
      </c>
      <c r="BF5461" s="6">
        <f t="shared" si="371"/>
        <v>0</v>
      </c>
      <c r="BG5461" s="7" t="s">
        <v>71</v>
      </c>
      <c r="BH5461" t="e">
        <f>+VLOOKUP(AF5461,Sheet4!A:A,1,FALSE)</f>
        <v>#N/A</v>
      </c>
      <c r="BL5461" s="24">
        <v>0</v>
      </c>
      <c r="BM5461" s="59">
        <f t="shared" si="372"/>
        <v>0</v>
      </c>
      <c r="BN5461" t="s">
        <v>2474</v>
      </c>
    </row>
    <row r="5462" spans="1:67" ht="13" customHeight="1" x14ac:dyDescent="0.3">
      <c r="A5462" s="22">
        <v>46130</v>
      </c>
      <c r="B5462" s="23" t="s">
        <v>74</v>
      </c>
      <c r="F5462" s="23">
        <v>0</v>
      </c>
      <c r="G5462" s="23">
        <v>0</v>
      </c>
      <c r="H5462" s="24">
        <v>1</v>
      </c>
      <c r="I5462" s="6">
        <f t="shared" si="373"/>
        <v>1</v>
      </c>
      <c r="J5462" s="24"/>
      <c r="K5462" s="24"/>
      <c r="Q5462" s="23" t="s">
        <v>75</v>
      </c>
      <c r="U5462" s="23" t="s">
        <v>2474</v>
      </c>
      <c r="V5462" s="23" t="s">
        <v>2475</v>
      </c>
      <c r="W5462" s="23" t="s">
        <v>144</v>
      </c>
      <c r="X5462" s="23" t="s">
        <v>2441</v>
      </c>
      <c r="Z5462" s="23" t="s">
        <v>2476</v>
      </c>
      <c r="AG5462" s="23">
        <v>850372015</v>
      </c>
      <c r="AH5462" s="23" t="s">
        <v>2477</v>
      </c>
      <c r="AI5462" s="23">
        <v>878173978</v>
      </c>
      <c r="BA5462" s="24">
        <v>1</v>
      </c>
      <c r="BE5462">
        <f t="shared" si="370"/>
        <v>0</v>
      </c>
      <c r="BF5462" s="6">
        <f t="shared" si="371"/>
        <v>-1</v>
      </c>
      <c r="BG5462" s="7" t="s">
        <v>71</v>
      </c>
      <c r="BH5462" t="e">
        <f>+VLOOKUP(AF5462,Sheet4!A:A,1,FALSE)</f>
        <v>#N/A</v>
      </c>
      <c r="BL5462" s="24">
        <v>1</v>
      </c>
      <c r="BM5462" s="59">
        <f t="shared" si="372"/>
        <v>0</v>
      </c>
      <c r="BN5462" t="s">
        <v>2474</v>
      </c>
    </row>
    <row r="5463" spans="1:67" ht="13" customHeight="1" x14ac:dyDescent="0.3">
      <c r="A5463" s="22">
        <v>46130</v>
      </c>
      <c r="B5463" s="23" t="s">
        <v>63</v>
      </c>
      <c r="F5463" s="23">
        <v>0</v>
      </c>
      <c r="G5463" s="23">
        <v>0</v>
      </c>
      <c r="H5463" s="24">
        <v>15</v>
      </c>
      <c r="I5463" s="6">
        <f t="shared" si="373"/>
        <v>15</v>
      </c>
      <c r="J5463" s="24"/>
      <c r="K5463" s="24"/>
      <c r="Q5463" s="23" t="s">
        <v>64</v>
      </c>
      <c r="U5463" s="23" t="s">
        <v>2474</v>
      </c>
      <c r="V5463" s="23" t="s">
        <v>2475</v>
      </c>
      <c r="W5463" s="23" t="s">
        <v>144</v>
      </c>
      <c r="X5463" s="23" t="s">
        <v>2441</v>
      </c>
      <c r="Z5463" s="23" t="s">
        <v>2476</v>
      </c>
      <c r="AG5463" s="23">
        <v>850372015</v>
      </c>
      <c r="AH5463" s="23" t="s">
        <v>2477</v>
      </c>
      <c r="AI5463" s="23">
        <v>878173978</v>
      </c>
      <c r="BA5463" s="24">
        <v>15</v>
      </c>
      <c r="BE5463">
        <f t="shared" si="370"/>
        <v>0</v>
      </c>
      <c r="BF5463" s="6">
        <f t="shared" si="371"/>
        <v>-15</v>
      </c>
      <c r="BG5463" s="7" t="s">
        <v>71</v>
      </c>
      <c r="BH5463" t="e">
        <f>+VLOOKUP(AF5463,Sheet4!A:A,1,FALSE)</f>
        <v>#N/A</v>
      </c>
      <c r="BL5463" s="24">
        <v>15</v>
      </c>
      <c r="BM5463" s="59">
        <f t="shared" si="372"/>
        <v>0</v>
      </c>
      <c r="BN5463" t="s">
        <v>2474</v>
      </c>
      <c r="BO5463" t="s">
        <v>73</v>
      </c>
    </row>
    <row r="5464" spans="1:67" ht="13" customHeight="1" x14ac:dyDescent="0.3">
      <c r="A5464" s="22">
        <v>46130</v>
      </c>
      <c r="B5464" s="23" t="s">
        <v>78</v>
      </c>
      <c r="F5464" s="23">
        <v>0</v>
      </c>
      <c r="G5464" s="23">
        <v>0</v>
      </c>
      <c r="H5464" s="24">
        <v>1</v>
      </c>
      <c r="I5464" s="6">
        <f t="shared" si="373"/>
        <v>1</v>
      </c>
      <c r="J5464" s="24"/>
      <c r="K5464" s="24"/>
      <c r="Q5464" s="23" t="s">
        <v>79</v>
      </c>
      <c r="U5464" s="23" t="s">
        <v>2474</v>
      </c>
      <c r="V5464" s="23" t="s">
        <v>2475</v>
      </c>
      <c r="W5464" s="23" t="s">
        <v>144</v>
      </c>
      <c r="X5464" s="23" t="s">
        <v>2441</v>
      </c>
      <c r="Z5464" s="23" t="s">
        <v>2476</v>
      </c>
      <c r="AG5464" s="23">
        <v>850372015</v>
      </c>
      <c r="AH5464" s="23" t="s">
        <v>2477</v>
      </c>
      <c r="AI5464" s="23">
        <v>878173978</v>
      </c>
      <c r="BA5464" s="24">
        <v>1</v>
      </c>
      <c r="BE5464">
        <f t="shared" si="370"/>
        <v>0</v>
      </c>
      <c r="BF5464" s="6">
        <f t="shared" si="371"/>
        <v>-1</v>
      </c>
      <c r="BG5464" s="7" t="s">
        <v>71</v>
      </c>
      <c r="BH5464" t="e">
        <f>+VLOOKUP(AF5464,Sheet4!A:A,1,FALSE)</f>
        <v>#N/A</v>
      </c>
      <c r="BL5464" s="24">
        <v>1</v>
      </c>
      <c r="BM5464" s="59">
        <f t="shared" si="372"/>
        <v>0</v>
      </c>
      <c r="BN5464" t="s">
        <v>2474</v>
      </c>
    </row>
    <row r="5465" spans="1:67" ht="13" customHeight="1" x14ac:dyDescent="0.3">
      <c r="A5465" s="22">
        <v>46130</v>
      </c>
      <c r="B5465" s="23" t="s">
        <v>82</v>
      </c>
      <c r="F5465" s="23">
        <v>0</v>
      </c>
      <c r="G5465" s="23">
        <v>0</v>
      </c>
      <c r="H5465" s="24">
        <v>0</v>
      </c>
      <c r="I5465" s="6">
        <f t="shared" si="373"/>
        <v>0</v>
      </c>
      <c r="J5465" s="24"/>
      <c r="K5465" s="24"/>
      <c r="Q5465" s="23" t="s">
        <v>83</v>
      </c>
      <c r="U5465" s="23" t="s">
        <v>2474</v>
      </c>
      <c r="V5465" s="23" t="s">
        <v>2475</v>
      </c>
      <c r="W5465" s="23" t="s">
        <v>144</v>
      </c>
      <c r="X5465" s="23" t="s">
        <v>2441</v>
      </c>
      <c r="Z5465" s="23" t="s">
        <v>2476</v>
      </c>
      <c r="AG5465" s="23">
        <v>850372015</v>
      </c>
      <c r="AH5465" s="23" t="s">
        <v>2477</v>
      </c>
      <c r="AI5465" s="23">
        <v>878173978</v>
      </c>
      <c r="BA5465" s="24">
        <v>0</v>
      </c>
      <c r="BE5465">
        <f t="shared" si="370"/>
        <v>0</v>
      </c>
      <c r="BF5465" s="6">
        <f t="shared" si="371"/>
        <v>0</v>
      </c>
      <c r="BG5465" s="7" t="s">
        <v>71</v>
      </c>
      <c r="BH5465" t="e">
        <f>+VLOOKUP(AF5465,Sheet4!A:A,1,FALSE)</f>
        <v>#N/A</v>
      </c>
      <c r="BL5465" s="24">
        <v>0</v>
      </c>
      <c r="BM5465" s="59">
        <f t="shared" si="372"/>
        <v>0</v>
      </c>
      <c r="BN5465" t="s">
        <v>2474</v>
      </c>
    </row>
    <row r="5466" spans="1:67" ht="13" customHeight="1" x14ac:dyDescent="0.3">
      <c r="A5466" s="22">
        <v>46130</v>
      </c>
      <c r="B5466" s="23" t="s">
        <v>80</v>
      </c>
      <c r="F5466" s="23">
        <v>0</v>
      </c>
      <c r="G5466" s="23">
        <v>0</v>
      </c>
      <c r="H5466" s="24">
        <v>12.5</v>
      </c>
      <c r="I5466" s="6">
        <f t="shared" si="373"/>
        <v>12.5</v>
      </c>
      <c r="J5466" s="24"/>
      <c r="K5466" s="24"/>
      <c r="Q5466" s="23" t="s">
        <v>81</v>
      </c>
      <c r="U5466" s="23" t="s">
        <v>2474</v>
      </c>
      <c r="V5466" s="23" t="s">
        <v>2475</v>
      </c>
      <c r="W5466" s="23" t="s">
        <v>144</v>
      </c>
      <c r="X5466" s="23" t="s">
        <v>2441</v>
      </c>
      <c r="Z5466" s="23" t="s">
        <v>2476</v>
      </c>
      <c r="AG5466" s="23">
        <v>850372015</v>
      </c>
      <c r="AH5466" s="23" t="s">
        <v>2477</v>
      </c>
      <c r="AI5466" s="23">
        <v>878173978</v>
      </c>
      <c r="BA5466" s="24">
        <v>12.5</v>
      </c>
      <c r="BE5466">
        <f t="shared" si="370"/>
        <v>0</v>
      </c>
      <c r="BF5466" s="6">
        <f t="shared" si="371"/>
        <v>-12.5</v>
      </c>
      <c r="BG5466" s="7" t="s">
        <v>71</v>
      </c>
      <c r="BH5466" t="e">
        <f>+VLOOKUP(AF5466,Sheet4!A:A,1,FALSE)</f>
        <v>#N/A</v>
      </c>
      <c r="BL5466" s="24">
        <v>12.5</v>
      </c>
      <c r="BM5466" s="59">
        <f t="shared" si="372"/>
        <v>0</v>
      </c>
      <c r="BN5466" t="s">
        <v>2474</v>
      </c>
    </row>
    <row r="5467" spans="1:67" ht="13" customHeight="1" x14ac:dyDescent="0.3">
      <c r="A5467" s="22">
        <v>46130</v>
      </c>
      <c r="B5467" s="23" t="s">
        <v>76</v>
      </c>
      <c r="F5467" s="23">
        <v>0</v>
      </c>
      <c r="G5467" s="23">
        <v>0</v>
      </c>
      <c r="H5467" s="24">
        <v>20</v>
      </c>
      <c r="I5467" s="6">
        <f t="shared" si="373"/>
        <v>20</v>
      </c>
      <c r="J5467" s="24"/>
      <c r="K5467" s="24"/>
      <c r="Q5467" s="23" t="s">
        <v>77</v>
      </c>
      <c r="U5467" s="23" t="s">
        <v>2474</v>
      </c>
      <c r="V5467" s="23" t="s">
        <v>2475</v>
      </c>
      <c r="W5467" s="23" t="s">
        <v>144</v>
      </c>
      <c r="X5467" s="23" t="s">
        <v>2441</v>
      </c>
      <c r="Z5467" s="23" t="s">
        <v>2476</v>
      </c>
      <c r="AG5467" s="23">
        <v>850372015</v>
      </c>
      <c r="AH5467" s="23" t="s">
        <v>2477</v>
      </c>
      <c r="AI5467" s="23">
        <v>878173978</v>
      </c>
      <c r="BA5467" s="24">
        <v>20</v>
      </c>
      <c r="BE5467">
        <f t="shared" si="370"/>
        <v>0</v>
      </c>
      <c r="BF5467" s="6">
        <f t="shared" si="371"/>
        <v>-20</v>
      </c>
      <c r="BG5467" s="7" t="s">
        <v>71</v>
      </c>
      <c r="BH5467" t="e">
        <f>+VLOOKUP(AF5467,Sheet4!A:A,1,FALSE)</f>
        <v>#N/A</v>
      </c>
      <c r="BL5467" s="24">
        <v>20</v>
      </c>
      <c r="BM5467" s="59">
        <f t="shared" si="372"/>
        <v>0</v>
      </c>
      <c r="BN5467" t="s">
        <v>2474</v>
      </c>
    </row>
    <row r="5468" spans="1:67" ht="13" customHeight="1" x14ac:dyDescent="0.3">
      <c r="A5468" s="22">
        <v>46130</v>
      </c>
      <c r="B5468" s="23" t="s">
        <v>84</v>
      </c>
      <c r="F5468" s="23">
        <v>0</v>
      </c>
      <c r="G5468" s="23">
        <v>0</v>
      </c>
      <c r="H5468" s="24">
        <v>0</v>
      </c>
      <c r="I5468" s="6">
        <f t="shared" si="373"/>
        <v>0</v>
      </c>
      <c r="J5468" s="24"/>
      <c r="K5468" s="24"/>
      <c r="Q5468" s="23" t="s">
        <v>85</v>
      </c>
      <c r="U5468" s="23" t="s">
        <v>2478</v>
      </c>
      <c r="V5468" s="23" t="s">
        <v>2479</v>
      </c>
      <c r="W5468" s="23" t="s">
        <v>144</v>
      </c>
      <c r="X5468" s="23" t="s">
        <v>2441</v>
      </c>
      <c r="Z5468" s="23" t="s">
        <v>2442</v>
      </c>
      <c r="AG5468" s="23">
        <v>845490249</v>
      </c>
      <c r="AH5468" s="23" t="s">
        <v>2443</v>
      </c>
      <c r="AI5468" s="23">
        <v>878173978</v>
      </c>
      <c r="BA5468" s="24">
        <v>0</v>
      </c>
      <c r="BE5468">
        <f t="shared" si="370"/>
        <v>0</v>
      </c>
      <c r="BF5468" s="6">
        <f t="shared" si="371"/>
        <v>0</v>
      </c>
      <c r="BG5468" s="7" t="s">
        <v>71</v>
      </c>
      <c r="BH5468" t="e">
        <f>+VLOOKUP(AF5468,Sheet4!A:A,1,FALSE)</f>
        <v>#N/A</v>
      </c>
      <c r="BL5468" s="24">
        <v>0</v>
      </c>
      <c r="BM5468" s="59">
        <f t="shared" si="372"/>
        <v>0</v>
      </c>
      <c r="BN5468" t="s">
        <v>2478</v>
      </c>
    </row>
    <row r="5469" spans="1:67" ht="13" customHeight="1" x14ac:dyDescent="0.3">
      <c r="A5469" s="22">
        <v>46130</v>
      </c>
      <c r="B5469" s="23" t="s">
        <v>74</v>
      </c>
      <c r="F5469" s="23">
        <v>0</v>
      </c>
      <c r="G5469" s="23">
        <v>0</v>
      </c>
      <c r="H5469" s="24">
        <v>1</v>
      </c>
      <c r="I5469" s="6">
        <f t="shared" si="373"/>
        <v>1</v>
      </c>
      <c r="J5469" s="24"/>
      <c r="K5469" s="24"/>
      <c r="Q5469" s="23" t="s">
        <v>75</v>
      </c>
      <c r="U5469" s="23" t="s">
        <v>2478</v>
      </c>
      <c r="V5469" s="23" t="s">
        <v>2479</v>
      </c>
      <c r="W5469" s="23" t="s">
        <v>144</v>
      </c>
      <c r="X5469" s="23" t="s">
        <v>2441</v>
      </c>
      <c r="Z5469" s="23" t="s">
        <v>2442</v>
      </c>
      <c r="AG5469" s="23">
        <v>845490249</v>
      </c>
      <c r="AH5469" s="23" t="s">
        <v>2443</v>
      </c>
      <c r="AI5469" s="23">
        <v>878173978</v>
      </c>
      <c r="BA5469" s="24">
        <v>1</v>
      </c>
      <c r="BE5469">
        <f t="shared" si="370"/>
        <v>0</v>
      </c>
      <c r="BF5469" s="6">
        <f t="shared" si="371"/>
        <v>-1</v>
      </c>
      <c r="BG5469" s="7" t="s">
        <v>71</v>
      </c>
      <c r="BH5469" t="e">
        <f>+VLOOKUP(AF5469,Sheet4!A:A,1,FALSE)</f>
        <v>#N/A</v>
      </c>
      <c r="BL5469" s="24">
        <v>1</v>
      </c>
      <c r="BM5469" s="59">
        <f t="shared" si="372"/>
        <v>0</v>
      </c>
      <c r="BN5469" t="s">
        <v>2478</v>
      </c>
    </row>
    <row r="5470" spans="1:67" ht="13" customHeight="1" x14ac:dyDescent="0.3">
      <c r="A5470" s="22">
        <v>46130</v>
      </c>
      <c r="B5470" s="23" t="s">
        <v>63</v>
      </c>
      <c r="F5470" s="23">
        <v>0</v>
      </c>
      <c r="G5470" s="23">
        <v>0</v>
      </c>
      <c r="H5470" s="24">
        <v>15</v>
      </c>
      <c r="I5470" s="6">
        <f t="shared" si="373"/>
        <v>15</v>
      </c>
      <c r="J5470" s="24"/>
      <c r="K5470" s="24"/>
      <c r="Q5470" s="23" t="s">
        <v>64</v>
      </c>
      <c r="U5470" s="23" t="s">
        <v>2478</v>
      </c>
      <c r="V5470" s="23" t="s">
        <v>2479</v>
      </c>
      <c r="W5470" s="23" t="s">
        <v>144</v>
      </c>
      <c r="X5470" s="23" t="s">
        <v>2441</v>
      </c>
      <c r="Z5470" s="23" t="s">
        <v>2442</v>
      </c>
      <c r="AG5470" s="23">
        <v>845490249</v>
      </c>
      <c r="AH5470" s="23" t="s">
        <v>2443</v>
      </c>
      <c r="AI5470" s="23">
        <v>878173978</v>
      </c>
      <c r="BA5470" s="24">
        <v>15</v>
      </c>
      <c r="BE5470">
        <f t="shared" si="370"/>
        <v>0</v>
      </c>
      <c r="BF5470" s="6">
        <f t="shared" si="371"/>
        <v>-15</v>
      </c>
      <c r="BG5470" s="7" t="s">
        <v>71</v>
      </c>
      <c r="BH5470" t="e">
        <f>+VLOOKUP(AF5470,Sheet4!A:A,1,FALSE)</f>
        <v>#N/A</v>
      </c>
      <c r="BL5470" s="24">
        <v>15</v>
      </c>
      <c r="BM5470" s="59">
        <f t="shared" si="372"/>
        <v>0</v>
      </c>
      <c r="BN5470" t="s">
        <v>2478</v>
      </c>
      <c r="BO5470" t="s">
        <v>73</v>
      </c>
    </row>
    <row r="5471" spans="1:67" ht="13" customHeight="1" x14ac:dyDescent="0.3">
      <c r="A5471" s="22">
        <v>46130</v>
      </c>
      <c r="B5471" s="23" t="s">
        <v>78</v>
      </c>
      <c r="F5471" s="23">
        <v>0</v>
      </c>
      <c r="G5471" s="23">
        <v>0</v>
      </c>
      <c r="H5471" s="24">
        <v>1</v>
      </c>
      <c r="I5471" s="6">
        <f t="shared" si="373"/>
        <v>1</v>
      </c>
      <c r="J5471" s="24"/>
      <c r="K5471" s="24"/>
      <c r="Q5471" s="23" t="s">
        <v>79</v>
      </c>
      <c r="U5471" s="23" t="s">
        <v>2478</v>
      </c>
      <c r="V5471" s="23" t="s">
        <v>2479</v>
      </c>
      <c r="W5471" s="23" t="s">
        <v>144</v>
      </c>
      <c r="X5471" s="23" t="s">
        <v>2441</v>
      </c>
      <c r="Z5471" s="23" t="s">
        <v>2442</v>
      </c>
      <c r="AG5471" s="23">
        <v>845490249</v>
      </c>
      <c r="AH5471" s="23" t="s">
        <v>2443</v>
      </c>
      <c r="AI5471" s="23">
        <v>878173978</v>
      </c>
      <c r="BA5471" s="24">
        <v>1</v>
      </c>
      <c r="BE5471">
        <f t="shared" si="370"/>
        <v>0</v>
      </c>
      <c r="BF5471" s="6">
        <f t="shared" si="371"/>
        <v>-1</v>
      </c>
      <c r="BG5471" s="7" t="s">
        <v>71</v>
      </c>
      <c r="BH5471" t="e">
        <f>+VLOOKUP(AF5471,Sheet4!A:A,1,FALSE)</f>
        <v>#N/A</v>
      </c>
      <c r="BL5471" s="24">
        <v>1</v>
      </c>
      <c r="BM5471" s="59">
        <f t="shared" si="372"/>
        <v>0</v>
      </c>
      <c r="BN5471" t="s">
        <v>2478</v>
      </c>
    </row>
    <row r="5472" spans="1:67" ht="13" customHeight="1" x14ac:dyDescent="0.3">
      <c r="A5472" s="22">
        <v>46130</v>
      </c>
      <c r="B5472" s="23" t="s">
        <v>82</v>
      </c>
      <c r="F5472" s="23">
        <v>0</v>
      </c>
      <c r="G5472" s="23">
        <v>0</v>
      </c>
      <c r="H5472" s="24">
        <v>0</v>
      </c>
      <c r="I5472" s="6">
        <f t="shared" si="373"/>
        <v>0</v>
      </c>
      <c r="J5472" s="24"/>
      <c r="K5472" s="24"/>
      <c r="Q5472" s="23" t="s">
        <v>83</v>
      </c>
      <c r="U5472" s="23" t="s">
        <v>2478</v>
      </c>
      <c r="V5472" s="23" t="s">
        <v>2479</v>
      </c>
      <c r="W5472" s="23" t="s">
        <v>144</v>
      </c>
      <c r="X5472" s="23" t="s">
        <v>2441</v>
      </c>
      <c r="Z5472" s="23" t="s">
        <v>2442</v>
      </c>
      <c r="AG5472" s="23">
        <v>845490249</v>
      </c>
      <c r="AH5472" s="23" t="s">
        <v>2443</v>
      </c>
      <c r="AI5472" s="23">
        <v>878173978</v>
      </c>
      <c r="BA5472" s="24">
        <v>0</v>
      </c>
      <c r="BE5472">
        <f t="shared" si="370"/>
        <v>0</v>
      </c>
      <c r="BF5472" s="6">
        <f t="shared" si="371"/>
        <v>0</v>
      </c>
      <c r="BG5472" s="7" t="s">
        <v>71</v>
      </c>
      <c r="BH5472" t="e">
        <f>+VLOOKUP(AF5472,Sheet4!A:A,1,FALSE)</f>
        <v>#N/A</v>
      </c>
      <c r="BL5472" s="24">
        <v>0</v>
      </c>
      <c r="BM5472" s="59">
        <f t="shared" si="372"/>
        <v>0</v>
      </c>
      <c r="BN5472" t="s">
        <v>2478</v>
      </c>
    </row>
    <row r="5473" spans="1:67" ht="13" customHeight="1" x14ac:dyDescent="0.3">
      <c r="A5473" s="22">
        <v>46130</v>
      </c>
      <c r="B5473" s="23" t="s">
        <v>80</v>
      </c>
      <c r="F5473" s="23">
        <v>0</v>
      </c>
      <c r="G5473" s="23">
        <v>0</v>
      </c>
      <c r="H5473" s="24">
        <v>12.5</v>
      </c>
      <c r="I5473" s="6">
        <f t="shared" si="373"/>
        <v>12.5</v>
      </c>
      <c r="J5473" s="24"/>
      <c r="K5473" s="24"/>
      <c r="Q5473" s="23" t="s">
        <v>81</v>
      </c>
      <c r="U5473" s="23" t="s">
        <v>2478</v>
      </c>
      <c r="V5473" s="23" t="s">
        <v>2479</v>
      </c>
      <c r="W5473" s="23" t="s">
        <v>144</v>
      </c>
      <c r="X5473" s="23" t="s">
        <v>2441</v>
      </c>
      <c r="Z5473" s="23" t="s">
        <v>2442</v>
      </c>
      <c r="AG5473" s="23">
        <v>845490249</v>
      </c>
      <c r="AH5473" s="23" t="s">
        <v>2443</v>
      </c>
      <c r="AI5473" s="23">
        <v>878173978</v>
      </c>
      <c r="BA5473" s="24">
        <v>12.5</v>
      </c>
      <c r="BE5473">
        <f t="shared" si="370"/>
        <v>0</v>
      </c>
      <c r="BF5473" s="6">
        <f t="shared" si="371"/>
        <v>-12.5</v>
      </c>
      <c r="BG5473" s="7" t="s">
        <v>71</v>
      </c>
      <c r="BH5473" t="e">
        <f>+VLOOKUP(AF5473,Sheet4!A:A,1,FALSE)</f>
        <v>#N/A</v>
      </c>
      <c r="BL5473" s="24">
        <v>12.5</v>
      </c>
      <c r="BM5473" s="59">
        <f t="shared" si="372"/>
        <v>0</v>
      </c>
      <c r="BN5473" t="s">
        <v>2478</v>
      </c>
    </row>
    <row r="5474" spans="1:67" ht="13" customHeight="1" x14ac:dyDescent="0.3">
      <c r="A5474" s="22">
        <v>46130</v>
      </c>
      <c r="B5474" s="23" t="s">
        <v>76</v>
      </c>
      <c r="F5474" s="23">
        <v>0</v>
      </c>
      <c r="G5474" s="23">
        <v>0</v>
      </c>
      <c r="H5474" s="24">
        <v>20</v>
      </c>
      <c r="I5474" s="6">
        <f t="shared" si="373"/>
        <v>20</v>
      </c>
      <c r="J5474" s="24"/>
      <c r="K5474" s="24"/>
      <c r="Q5474" s="23" t="s">
        <v>77</v>
      </c>
      <c r="U5474" s="23" t="s">
        <v>2478</v>
      </c>
      <c r="V5474" s="23" t="s">
        <v>2479</v>
      </c>
      <c r="W5474" s="23" t="s">
        <v>144</v>
      </c>
      <c r="X5474" s="23" t="s">
        <v>2441</v>
      </c>
      <c r="Z5474" s="23" t="s">
        <v>2442</v>
      </c>
      <c r="AG5474" s="23">
        <v>845490249</v>
      </c>
      <c r="AH5474" s="23" t="s">
        <v>2443</v>
      </c>
      <c r="AI5474" s="23">
        <v>878173978</v>
      </c>
      <c r="BA5474" s="24">
        <v>20</v>
      </c>
      <c r="BE5474">
        <f t="shared" si="370"/>
        <v>0</v>
      </c>
      <c r="BF5474" s="6">
        <f t="shared" si="371"/>
        <v>-20</v>
      </c>
      <c r="BG5474" s="7" t="s">
        <v>71</v>
      </c>
      <c r="BH5474" t="e">
        <f>+VLOOKUP(AF5474,Sheet4!A:A,1,FALSE)</f>
        <v>#N/A</v>
      </c>
      <c r="BL5474" s="24">
        <v>20</v>
      </c>
      <c r="BM5474" s="59">
        <f t="shared" si="372"/>
        <v>0</v>
      </c>
      <c r="BN5474" t="s">
        <v>2478</v>
      </c>
    </row>
    <row r="5475" spans="1:67" ht="13" customHeight="1" x14ac:dyDescent="0.3">
      <c r="A5475" s="22">
        <v>46130</v>
      </c>
      <c r="B5475" s="23" t="s">
        <v>84</v>
      </c>
      <c r="F5475" s="23">
        <v>0</v>
      </c>
      <c r="G5475" s="23">
        <v>0</v>
      </c>
      <c r="H5475" s="24">
        <v>0</v>
      </c>
      <c r="I5475" s="6">
        <f t="shared" si="373"/>
        <v>0</v>
      </c>
      <c r="J5475" s="24"/>
      <c r="K5475" s="24"/>
      <c r="Q5475" s="23" t="s">
        <v>85</v>
      </c>
      <c r="U5475" s="23" t="s">
        <v>2480</v>
      </c>
      <c r="V5475" s="23" t="s">
        <v>2481</v>
      </c>
      <c r="W5475" s="23" t="s">
        <v>144</v>
      </c>
      <c r="X5475" s="23" t="s">
        <v>2441</v>
      </c>
      <c r="Z5475" s="23" t="s">
        <v>2452</v>
      </c>
      <c r="AG5475" s="23">
        <v>863819108</v>
      </c>
      <c r="AH5475" s="23" t="s">
        <v>2453</v>
      </c>
      <c r="AI5475" s="23">
        <v>878173978</v>
      </c>
      <c r="BA5475" s="24">
        <v>0</v>
      </c>
      <c r="BE5475">
        <f t="shared" si="370"/>
        <v>0</v>
      </c>
      <c r="BF5475" s="6">
        <f t="shared" si="371"/>
        <v>0</v>
      </c>
      <c r="BG5475" s="7" t="s">
        <v>71</v>
      </c>
      <c r="BH5475" t="e">
        <f>+VLOOKUP(AF5475,Sheet4!A:A,1,FALSE)</f>
        <v>#N/A</v>
      </c>
      <c r="BL5475" s="24">
        <v>0</v>
      </c>
      <c r="BM5475" s="59">
        <f t="shared" si="372"/>
        <v>0</v>
      </c>
      <c r="BN5475" t="s">
        <v>2480</v>
      </c>
    </row>
    <row r="5476" spans="1:67" ht="13" customHeight="1" x14ac:dyDescent="0.3">
      <c r="A5476" s="22">
        <v>46130</v>
      </c>
      <c r="B5476" s="23" t="s">
        <v>74</v>
      </c>
      <c r="F5476" s="23">
        <v>0</v>
      </c>
      <c r="G5476" s="23">
        <v>0</v>
      </c>
      <c r="H5476" s="24">
        <v>1</v>
      </c>
      <c r="I5476" s="6">
        <f t="shared" si="373"/>
        <v>1</v>
      </c>
      <c r="J5476" s="24"/>
      <c r="K5476" s="24"/>
      <c r="Q5476" s="23" t="s">
        <v>75</v>
      </c>
      <c r="U5476" s="23" t="s">
        <v>2480</v>
      </c>
      <c r="V5476" s="23" t="s">
        <v>2481</v>
      </c>
      <c r="W5476" s="23" t="s">
        <v>144</v>
      </c>
      <c r="X5476" s="23" t="s">
        <v>2441</v>
      </c>
      <c r="Z5476" s="23" t="s">
        <v>2452</v>
      </c>
      <c r="AG5476" s="23">
        <v>863819108</v>
      </c>
      <c r="AH5476" s="23" t="s">
        <v>2453</v>
      </c>
      <c r="AI5476" s="23">
        <v>878173978</v>
      </c>
      <c r="BA5476" s="24">
        <v>1</v>
      </c>
      <c r="BE5476">
        <f t="shared" si="370"/>
        <v>0</v>
      </c>
      <c r="BF5476" s="6">
        <f t="shared" si="371"/>
        <v>-1</v>
      </c>
      <c r="BG5476" s="7" t="s">
        <v>71</v>
      </c>
      <c r="BH5476" t="e">
        <f>+VLOOKUP(AF5476,Sheet4!A:A,1,FALSE)</f>
        <v>#N/A</v>
      </c>
      <c r="BL5476" s="24">
        <v>1</v>
      </c>
      <c r="BM5476" s="59">
        <f t="shared" si="372"/>
        <v>0</v>
      </c>
      <c r="BN5476" t="s">
        <v>2480</v>
      </c>
    </row>
    <row r="5477" spans="1:67" ht="13" customHeight="1" x14ac:dyDescent="0.3">
      <c r="A5477" s="22">
        <v>46130</v>
      </c>
      <c r="B5477" s="23" t="s">
        <v>63</v>
      </c>
      <c r="F5477" s="23">
        <v>0</v>
      </c>
      <c r="G5477" s="23">
        <v>0</v>
      </c>
      <c r="H5477" s="24">
        <v>15</v>
      </c>
      <c r="I5477" s="6">
        <f t="shared" si="373"/>
        <v>15</v>
      </c>
      <c r="J5477" s="24"/>
      <c r="K5477" s="24"/>
      <c r="Q5477" s="23" t="s">
        <v>64</v>
      </c>
      <c r="U5477" s="23" t="s">
        <v>2480</v>
      </c>
      <c r="V5477" s="23" t="s">
        <v>2481</v>
      </c>
      <c r="W5477" s="23" t="s">
        <v>144</v>
      </c>
      <c r="X5477" s="23" t="s">
        <v>2441</v>
      </c>
      <c r="Z5477" s="23" t="s">
        <v>2452</v>
      </c>
      <c r="AG5477" s="23">
        <v>863819108</v>
      </c>
      <c r="AH5477" s="23" t="s">
        <v>2453</v>
      </c>
      <c r="AI5477" s="23">
        <v>878173978</v>
      </c>
      <c r="BA5477" s="24">
        <v>15</v>
      </c>
      <c r="BE5477">
        <f t="shared" si="370"/>
        <v>0</v>
      </c>
      <c r="BF5477" s="6">
        <f t="shared" si="371"/>
        <v>-15</v>
      </c>
      <c r="BG5477" s="7" t="s">
        <v>71</v>
      </c>
      <c r="BH5477" t="e">
        <f>+VLOOKUP(AF5477,Sheet4!A:A,1,FALSE)</f>
        <v>#N/A</v>
      </c>
      <c r="BL5477" s="24">
        <v>15</v>
      </c>
      <c r="BM5477" s="59">
        <f t="shared" si="372"/>
        <v>0</v>
      </c>
      <c r="BN5477" t="s">
        <v>2480</v>
      </c>
      <c r="BO5477" t="s">
        <v>73</v>
      </c>
    </row>
    <row r="5478" spans="1:67" ht="13" customHeight="1" x14ac:dyDescent="0.3">
      <c r="A5478" s="22">
        <v>46130</v>
      </c>
      <c r="B5478" s="23" t="s">
        <v>78</v>
      </c>
      <c r="F5478" s="23">
        <v>0</v>
      </c>
      <c r="G5478" s="23">
        <v>0</v>
      </c>
      <c r="H5478" s="24">
        <v>1</v>
      </c>
      <c r="I5478" s="6">
        <f t="shared" si="373"/>
        <v>1</v>
      </c>
      <c r="J5478" s="24"/>
      <c r="K5478" s="24"/>
      <c r="Q5478" s="23" t="s">
        <v>79</v>
      </c>
      <c r="U5478" s="23" t="s">
        <v>2480</v>
      </c>
      <c r="V5478" s="23" t="s">
        <v>2481</v>
      </c>
      <c r="W5478" s="23" t="s">
        <v>144</v>
      </c>
      <c r="X5478" s="23" t="s">
        <v>2441</v>
      </c>
      <c r="Z5478" s="23" t="s">
        <v>2452</v>
      </c>
      <c r="AG5478" s="23">
        <v>863819108</v>
      </c>
      <c r="AH5478" s="23" t="s">
        <v>2453</v>
      </c>
      <c r="AI5478" s="23">
        <v>878173978</v>
      </c>
      <c r="BA5478" s="24">
        <v>1</v>
      </c>
      <c r="BE5478">
        <f t="shared" si="370"/>
        <v>0</v>
      </c>
      <c r="BF5478" s="6">
        <f t="shared" si="371"/>
        <v>-1</v>
      </c>
      <c r="BG5478" s="7" t="s">
        <v>71</v>
      </c>
      <c r="BH5478" t="e">
        <f>+VLOOKUP(AF5478,Sheet4!A:A,1,FALSE)</f>
        <v>#N/A</v>
      </c>
      <c r="BL5478" s="24">
        <v>1</v>
      </c>
      <c r="BM5478" s="59">
        <f t="shared" si="372"/>
        <v>0</v>
      </c>
      <c r="BN5478" t="s">
        <v>2480</v>
      </c>
    </row>
    <row r="5479" spans="1:67" ht="13" customHeight="1" x14ac:dyDescent="0.3">
      <c r="A5479" s="22">
        <v>46130</v>
      </c>
      <c r="B5479" s="23" t="s">
        <v>82</v>
      </c>
      <c r="F5479" s="23">
        <v>0</v>
      </c>
      <c r="G5479" s="23">
        <v>0</v>
      </c>
      <c r="H5479" s="24">
        <v>0</v>
      </c>
      <c r="I5479" s="6">
        <f t="shared" si="373"/>
        <v>0</v>
      </c>
      <c r="J5479" s="24"/>
      <c r="K5479" s="24"/>
      <c r="Q5479" s="23" t="s">
        <v>83</v>
      </c>
      <c r="U5479" s="23" t="s">
        <v>2480</v>
      </c>
      <c r="V5479" s="23" t="s">
        <v>2481</v>
      </c>
      <c r="W5479" s="23" t="s">
        <v>144</v>
      </c>
      <c r="X5479" s="23" t="s">
        <v>2441</v>
      </c>
      <c r="Z5479" s="23" t="s">
        <v>2452</v>
      </c>
      <c r="AG5479" s="23">
        <v>863819108</v>
      </c>
      <c r="AH5479" s="23" t="s">
        <v>2453</v>
      </c>
      <c r="AI5479" s="23">
        <v>878173978</v>
      </c>
      <c r="BA5479" s="24">
        <v>0</v>
      </c>
      <c r="BE5479">
        <f t="shared" si="370"/>
        <v>0</v>
      </c>
      <c r="BF5479" s="6">
        <f t="shared" si="371"/>
        <v>0</v>
      </c>
      <c r="BG5479" s="7" t="s">
        <v>71</v>
      </c>
      <c r="BH5479" t="e">
        <f>+VLOOKUP(AF5479,Sheet4!A:A,1,FALSE)</f>
        <v>#N/A</v>
      </c>
      <c r="BL5479" s="24">
        <v>0</v>
      </c>
      <c r="BM5479" s="59">
        <f t="shared" si="372"/>
        <v>0</v>
      </c>
      <c r="BN5479" t="s">
        <v>2480</v>
      </c>
    </row>
    <row r="5480" spans="1:67" ht="13" customHeight="1" x14ac:dyDescent="0.3">
      <c r="A5480" s="22">
        <v>46130</v>
      </c>
      <c r="B5480" s="23" t="s">
        <v>80</v>
      </c>
      <c r="F5480" s="23">
        <v>0</v>
      </c>
      <c r="G5480" s="23">
        <v>0</v>
      </c>
      <c r="H5480" s="24">
        <v>12.5</v>
      </c>
      <c r="I5480" s="6">
        <f t="shared" si="373"/>
        <v>12.5</v>
      </c>
      <c r="J5480" s="24"/>
      <c r="K5480" s="24"/>
      <c r="Q5480" s="23" t="s">
        <v>81</v>
      </c>
      <c r="U5480" s="23" t="s">
        <v>2480</v>
      </c>
      <c r="V5480" s="23" t="s">
        <v>2481</v>
      </c>
      <c r="W5480" s="23" t="s">
        <v>144</v>
      </c>
      <c r="X5480" s="23" t="s">
        <v>2441</v>
      </c>
      <c r="Z5480" s="23" t="s">
        <v>2452</v>
      </c>
      <c r="AG5480" s="23">
        <v>863819108</v>
      </c>
      <c r="AH5480" s="23" t="s">
        <v>2453</v>
      </c>
      <c r="AI5480" s="23">
        <v>878173978</v>
      </c>
      <c r="BA5480" s="24">
        <v>12.5</v>
      </c>
      <c r="BE5480">
        <f t="shared" si="370"/>
        <v>0</v>
      </c>
      <c r="BF5480" s="6">
        <f t="shared" si="371"/>
        <v>-12.5</v>
      </c>
      <c r="BG5480" s="7" t="s">
        <v>71</v>
      </c>
      <c r="BH5480" t="e">
        <f>+VLOOKUP(AF5480,Sheet4!A:A,1,FALSE)</f>
        <v>#N/A</v>
      </c>
      <c r="BL5480" s="24">
        <v>12.5</v>
      </c>
      <c r="BM5480" s="59">
        <f t="shared" si="372"/>
        <v>0</v>
      </c>
      <c r="BN5480" t="s">
        <v>2480</v>
      </c>
    </row>
    <row r="5481" spans="1:67" ht="13" customHeight="1" x14ac:dyDescent="0.3">
      <c r="A5481" s="22">
        <v>46130</v>
      </c>
      <c r="B5481" s="23" t="s">
        <v>76</v>
      </c>
      <c r="F5481" s="23">
        <v>0</v>
      </c>
      <c r="G5481" s="23">
        <v>0</v>
      </c>
      <c r="H5481" s="24">
        <v>20</v>
      </c>
      <c r="I5481" s="6">
        <f t="shared" si="373"/>
        <v>20</v>
      </c>
      <c r="J5481" s="24"/>
      <c r="K5481" s="24"/>
      <c r="Q5481" s="23" t="s">
        <v>77</v>
      </c>
      <c r="U5481" s="23" t="s">
        <v>2480</v>
      </c>
      <c r="V5481" s="23" t="s">
        <v>2481</v>
      </c>
      <c r="W5481" s="23" t="s">
        <v>144</v>
      </c>
      <c r="X5481" s="23" t="s">
        <v>2441</v>
      </c>
      <c r="Z5481" s="23" t="s">
        <v>2452</v>
      </c>
      <c r="AG5481" s="23">
        <v>863819108</v>
      </c>
      <c r="AH5481" s="23" t="s">
        <v>2453</v>
      </c>
      <c r="AI5481" s="23">
        <v>878173978</v>
      </c>
      <c r="BA5481" s="24">
        <v>20</v>
      </c>
      <c r="BE5481">
        <f t="shared" si="370"/>
        <v>0</v>
      </c>
      <c r="BF5481" s="6">
        <f t="shared" si="371"/>
        <v>-20</v>
      </c>
      <c r="BG5481" s="7" t="s">
        <v>71</v>
      </c>
      <c r="BH5481" t="e">
        <f>+VLOOKUP(AF5481,Sheet4!A:A,1,FALSE)</f>
        <v>#N/A</v>
      </c>
      <c r="BL5481" s="24">
        <v>20</v>
      </c>
      <c r="BM5481" s="59">
        <f t="shared" si="372"/>
        <v>0</v>
      </c>
      <c r="BN5481" t="s">
        <v>2480</v>
      </c>
    </row>
    <row r="5482" spans="1:67" ht="13" customHeight="1" x14ac:dyDescent="0.3">
      <c r="A5482" s="22">
        <v>46130</v>
      </c>
      <c r="B5482" s="23" t="s">
        <v>84</v>
      </c>
      <c r="F5482" s="23">
        <v>0</v>
      </c>
      <c r="G5482" s="23">
        <v>0</v>
      </c>
      <c r="H5482" s="24">
        <v>0</v>
      </c>
      <c r="I5482" s="6">
        <f t="shared" si="373"/>
        <v>0</v>
      </c>
      <c r="J5482" s="24"/>
      <c r="K5482" s="24"/>
      <c r="Q5482" s="23" t="s">
        <v>85</v>
      </c>
      <c r="U5482" s="23" t="s">
        <v>2482</v>
      </c>
      <c r="V5482" s="23" t="s">
        <v>2483</v>
      </c>
      <c r="W5482" s="23" t="s">
        <v>144</v>
      </c>
      <c r="X5482" s="23" t="s">
        <v>2441</v>
      </c>
      <c r="Z5482" s="23" t="s">
        <v>2442</v>
      </c>
      <c r="AG5482" s="23">
        <v>845490249</v>
      </c>
      <c r="AH5482" s="23" t="s">
        <v>2443</v>
      </c>
      <c r="AI5482" s="23">
        <v>878173978</v>
      </c>
      <c r="BA5482" s="24">
        <v>0</v>
      </c>
      <c r="BE5482">
        <f t="shared" si="370"/>
        <v>0</v>
      </c>
      <c r="BF5482" s="6">
        <f t="shared" si="371"/>
        <v>0</v>
      </c>
      <c r="BG5482" s="7" t="s">
        <v>71</v>
      </c>
      <c r="BH5482" t="e">
        <f>+VLOOKUP(AF5482,Sheet4!A:A,1,FALSE)</f>
        <v>#N/A</v>
      </c>
      <c r="BL5482" s="24">
        <v>0</v>
      </c>
      <c r="BM5482" s="59">
        <f t="shared" si="372"/>
        <v>0</v>
      </c>
      <c r="BN5482" t="s">
        <v>2482</v>
      </c>
    </row>
    <row r="5483" spans="1:67" ht="13" customHeight="1" x14ac:dyDescent="0.3">
      <c r="A5483" s="22">
        <v>46130</v>
      </c>
      <c r="B5483" s="23" t="s">
        <v>74</v>
      </c>
      <c r="F5483" s="23">
        <v>0</v>
      </c>
      <c r="G5483" s="23">
        <v>0</v>
      </c>
      <c r="H5483" s="24">
        <v>1</v>
      </c>
      <c r="I5483" s="6">
        <f t="shared" si="373"/>
        <v>1</v>
      </c>
      <c r="J5483" s="24"/>
      <c r="K5483" s="24"/>
      <c r="Q5483" s="23" t="s">
        <v>75</v>
      </c>
      <c r="U5483" s="23" t="s">
        <v>2482</v>
      </c>
      <c r="V5483" s="23" t="s">
        <v>2483</v>
      </c>
      <c r="W5483" s="23" t="s">
        <v>144</v>
      </c>
      <c r="X5483" s="23" t="s">
        <v>2441</v>
      </c>
      <c r="Z5483" s="23" t="s">
        <v>2442</v>
      </c>
      <c r="AG5483" s="23">
        <v>845490249</v>
      </c>
      <c r="AH5483" s="23" t="s">
        <v>2443</v>
      </c>
      <c r="AI5483" s="23">
        <v>878173978</v>
      </c>
      <c r="BA5483" s="24">
        <v>1</v>
      </c>
      <c r="BE5483">
        <f t="shared" si="370"/>
        <v>0</v>
      </c>
      <c r="BF5483" s="6">
        <f t="shared" si="371"/>
        <v>-1</v>
      </c>
      <c r="BG5483" s="7" t="s">
        <v>71</v>
      </c>
      <c r="BH5483" t="e">
        <f>+VLOOKUP(AF5483,Sheet4!A:A,1,FALSE)</f>
        <v>#N/A</v>
      </c>
      <c r="BL5483" s="24">
        <v>1</v>
      </c>
      <c r="BM5483" s="59">
        <f t="shared" si="372"/>
        <v>0</v>
      </c>
      <c r="BN5483" t="s">
        <v>2482</v>
      </c>
    </row>
    <row r="5484" spans="1:67" ht="13" customHeight="1" x14ac:dyDescent="0.3">
      <c r="A5484" s="22">
        <v>46130</v>
      </c>
      <c r="B5484" s="23" t="s">
        <v>63</v>
      </c>
      <c r="F5484" s="23">
        <v>0</v>
      </c>
      <c r="G5484" s="23">
        <v>0</v>
      </c>
      <c r="H5484" s="24">
        <v>15</v>
      </c>
      <c r="I5484" s="6">
        <f t="shared" si="373"/>
        <v>15</v>
      </c>
      <c r="J5484" s="24"/>
      <c r="K5484" s="24"/>
      <c r="Q5484" s="23" t="s">
        <v>64</v>
      </c>
      <c r="U5484" s="23" t="s">
        <v>2482</v>
      </c>
      <c r="V5484" s="23" t="s">
        <v>2483</v>
      </c>
      <c r="W5484" s="23" t="s">
        <v>144</v>
      </c>
      <c r="X5484" s="23" t="s">
        <v>2441</v>
      </c>
      <c r="Z5484" s="23" t="s">
        <v>2442</v>
      </c>
      <c r="AG5484" s="23">
        <v>845490249</v>
      </c>
      <c r="AH5484" s="23" t="s">
        <v>2443</v>
      </c>
      <c r="AI5484" s="23">
        <v>878173978</v>
      </c>
      <c r="BA5484" s="24">
        <v>15</v>
      </c>
      <c r="BE5484">
        <f t="shared" si="370"/>
        <v>0</v>
      </c>
      <c r="BF5484" s="6">
        <f t="shared" si="371"/>
        <v>-15</v>
      </c>
      <c r="BG5484" s="7" t="s">
        <v>71</v>
      </c>
      <c r="BH5484" t="e">
        <f>+VLOOKUP(AF5484,Sheet4!A:A,1,FALSE)</f>
        <v>#N/A</v>
      </c>
      <c r="BL5484" s="24">
        <v>15</v>
      </c>
      <c r="BM5484" s="59">
        <f t="shared" si="372"/>
        <v>0</v>
      </c>
      <c r="BN5484" t="s">
        <v>2482</v>
      </c>
      <c r="BO5484" t="s">
        <v>73</v>
      </c>
    </row>
    <row r="5485" spans="1:67" ht="13" customHeight="1" x14ac:dyDescent="0.3">
      <c r="A5485" s="22">
        <v>46130</v>
      </c>
      <c r="B5485" s="23" t="s">
        <v>78</v>
      </c>
      <c r="F5485" s="23">
        <v>0</v>
      </c>
      <c r="G5485" s="23">
        <v>0</v>
      </c>
      <c r="H5485" s="24">
        <v>1</v>
      </c>
      <c r="I5485" s="6">
        <f t="shared" si="373"/>
        <v>1</v>
      </c>
      <c r="J5485" s="24"/>
      <c r="K5485" s="24"/>
      <c r="Q5485" s="23" t="s">
        <v>79</v>
      </c>
      <c r="U5485" s="23" t="s">
        <v>2482</v>
      </c>
      <c r="V5485" s="23" t="s">
        <v>2483</v>
      </c>
      <c r="W5485" s="23" t="s">
        <v>144</v>
      </c>
      <c r="X5485" s="23" t="s">
        <v>2441</v>
      </c>
      <c r="Z5485" s="23" t="s">
        <v>2442</v>
      </c>
      <c r="AG5485" s="23">
        <v>845490249</v>
      </c>
      <c r="AH5485" s="23" t="s">
        <v>2443</v>
      </c>
      <c r="AI5485" s="23">
        <v>878173978</v>
      </c>
      <c r="BA5485" s="24">
        <v>1</v>
      </c>
      <c r="BE5485">
        <f t="shared" si="370"/>
        <v>0</v>
      </c>
      <c r="BF5485" s="6">
        <f t="shared" si="371"/>
        <v>-1</v>
      </c>
      <c r="BG5485" s="7" t="s">
        <v>71</v>
      </c>
      <c r="BH5485" t="e">
        <f>+VLOOKUP(AF5485,Sheet4!A:A,1,FALSE)</f>
        <v>#N/A</v>
      </c>
      <c r="BL5485" s="24">
        <v>1</v>
      </c>
      <c r="BM5485" s="59">
        <f t="shared" si="372"/>
        <v>0</v>
      </c>
      <c r="BN5485" t="s">
        <v>2482</v>
      </c>
    </row>
    <row r="5486" spans="1:67" ht="13" customHeight="1" x14ac:dyDescent="0.3">
      <c r="A5486" s="22">
        <v>46130</v>
      </c>
      <c r="B5486" s="23" t="s">
        <v>82</v>
      </c>
      <c r="F5486" s="23">
        <v>0</v>
      </c>
      <c r="G5486" s="23">
        <v>0</v>
      </c>
      <c r="H5486" s="24">
        <v>0</v>
      </c>
      <c r="I5486" s="6">
        <f t="shared" si="373"/>
        <v>0</v>
      </c>
      <c r="J5486" s="24"/>
      <c r="K5486" s="24"/>
      <c r="Q5486" s="23" t="s">
        <v>83</v>
      </c>
      <c r="U5486" s="23" t="s">
        <v>2482</v>
      </c>
      <c r="V5486" s="23" t="s">
        <v>2483</v>
      </c>
      <c r="W5486" s="23" t="s">
        <v>144</v>
      </c>
      <c r="X5486" s="23" t="s">
        <v>2441</v>
      </c>
      <c r="Z5486" s="23" t="s">
        <v>2442</v>
      </c>
      <c r="AG5486" s="23">
        <v>845490249</v>
      </c>
      <c r="AH5486" s="23" t="s">
        <v>2443</v>
      </c>
      <c r="AI5486" s="23">
        <v>878173978</v>
      </c>
      <c r="BA5486" s="24">
        <v>0</v>
      </c>
      <c r="BE5486">
        <f t="shared" si="370"/>
        <v>0</v>
      </c>
      <c r="BF5486" s="6">
        <f t="shared" si="371"/>
        <v>0</v>
      </c>
      <c r="BG5486" s="7" t="s">
        <v>71</v>
      </c>
      <c r="BH5486" t="e">
        <f>+VLOOKUP(AF5486,Sheet4!A:A,1,FALSE)</f>
        <v>#N/A</v>
      </c>
      <c r="BL5486" s="24">
        <v>0</v>
      </c>
      <c r="BM5486" s="59">
        <f t="shared" si="372"/>
        <v>0</v>
      </c>
      <c r="BN5486" t="s">
        <v>2482</v>
      </c>
    </row>
    <row r="5487" spans="1:67" ht="13" customHeight="1" x14ac:dyDescent="0.3">
      <c r="A5487" s="22">
        <v>46130</v>
      </c>
      <c r="B5487" s="23" t="s">
        <v>80</v>
      </c>
      <c r="F5487" s="23">
        <v>0</v>
      </c>
      <c r="G5487" s="23">
        <v>0</v>
      </c>
      <c r="H5487" s="24">
        <v>12.5</v>
      </c>
      <c r="I5487" s="6">
        <f t="shared" si="373"/>
        <v>12.5</v>
      </c>
      <c r="J5487" s="24"/>
      <c r="K5487" s="24"/>
      <c r="Q5487" s="23" t="s">
        <v>81</v>
      </c>
      <c r="U5487" s="23" t="s">
        <v>2482</v>
      </c>
      <c r="V5487" s="23" t="s">
        <v>2483</v>
      </c>
      <c r="W5487" s="23" t="s">
        <v>144</v>
      </c>
      <c r="X5487" s="23" t="s">
        <v>2441</v>
      </c>
      <c r="Z5487" s="23" t="s">
        <v>2442</v>
      </c>
      <c r="AG5487" s="23">
        <v>845490249</v>
      </c>
      <c r="AH5487" s="23" t="s">
        <v>2443</v>
      </c>
      <c r="AI5487" s="23">
        <v>878173978</v>
      </c>
      <c r="BA5487" s="24">
        <v>12.5</v>
      </c>
      <c r="BE5487">
        <f t="shared" si="370"/>
        <v>0</v>
      </c>
      <c r="BF5487" s="6">
        <f t="shared" si="371"/>
        <v>-12.5</v>
      </c>
      <c r="BG5487" s="7" t="s">
        <v>71</v>
      </c>
      <c r="BH5487" t="e">
        <f>+VLOOKUP(AF5487,Sheet4!A:A,1,FALSE)</f>
        <v>#N/A</v>
      </c>
      <c r="BL5487" s="24">
        <v>12.5</v>
      </c>
      <c r="BM5487" s="59">
        <f t="shared" si="372"/>
        <v>0</v>
      </c>
      <c r="BN5487" t="s">
        <v>2482</v>
      </c>
    </row>
    <row r="5488" spans="1:67" ht="13" customHeight="1" x14ac:dyDescent="0.3">
      <c r="A5488" s="22">
        <v>46130</v>
      </c>
      <c r="B5488" s="23" t="s">
        <v>76</v>
      </c>
      <c r="F5488" s="23">
        <v>0</v>
      </c>
      <c r="G5488" s="23">
        <v>0</v>
      </c>
      <c r="H5488" s="24">
        <v>20</v>
      </c>
      <c r="I5488" s="6">
        <f t="shared" si="373"/>
        <v>20</v>
      </c>
      <c r="J5488" s="24"/>
      <c r="K5488" s="24"/>
      <c r="Q5488" s="23" t="s">
        <v>77</v>
      </c>
      <c r="U5488" s="23" t="s">
        <v>2482</v>
      </c>
      <c r="V5488" s="23" t="s">
        <v>2483</v>
      </c>
      <c r="W5488" s="23" t="s">
        <v>144</v>
      </c>
      <c r="X5488" s="23" t="s">
        <v>2441</v>
      </c>
      <c r="Z5488" s="23" t="s">
        <v>2442</v>
      </c>
      <c r="AG5488" s="23">
        <v>845490249</v>
      </c>
      <c r="AH5488" s="23" t="s">
        <v>2443</v>
      </c>
      <c r="AI5488" s="23">
        <v>878173978</v>
      </c>
      <c r="BA5488" s="24">
        <v>20</v>
      </c>
      <c r="BE5488">
        <f t="shared" si="370"/>
        <v>0</v>
      </c>
      <c r="BF5488" s="6">
        <f t="shared" si="371"/>
        <v>-20</v>
      </c>
      <c r="BG5488" s="7" t="s">
        <v>71</v>
      </c>
      <c r="BH5488" t="e">
        <f>+VLOOKUP(AF5488,Sheet4!A:A,1,FALSE)</f>
        <v>#N/A</v>
      </c>
      <c r="BL5488" s="24">
        <v>20</v>
      </c>
      <c r="BM5488" s="59">
        <f t="shared" si="372"/>
        <v>0</v>
      </c>
      <c r="BN5488" t="s">
        <v>2482</v>
      </c>
    </row>
    <row r="5489" spans="1:67" ht="13" customHeight="1" x14ac:dyDescent="0.3">
      <c r="A5489" s="22">
        <v>46130</v>
      </c>
      <c r="B5489" s="23" t="s">
        <v>84</v>
      </c>
      <c r="F5489" s="23">
        <v>0</v>
      </c>
      <c r="G5489" s="23">
        <v>0</v>
      </c>
      <c r="H5489" s="24">
        <v>0</v>
      </c>
      <c r="I5489" s="6">
        <f t="shared" si="373"/>
        <v>0</v>
      </c>
      <c r="J5489" s="24"/>
      <c r="K5489" s="24"/>
      <c r="Q5489" s="23" t="s">
        <v>85</v>
      </c>
      <c r="U5489" s="23" t="s">
        <v>2484</v>
      </c>
      <c r="V5489" s="23" t="s">
        <v>2485</v>
      </c>
      <c r="W5489" s="23" t="s">
        <v>144</v>
      </c>
      <c r="X5489" s="23" t="s">
        <v>2441</v>
      </c>
      <c r="Z5489" s="23" t="s">
        <v>2452</v>
      </c>
      <c r="AG5489" s="23">
        <v>863819108</v>
      </c>
      <c r="AH5489" s="23" t="s">
        <v>2453</v>
      </c>
      <c r="AI5489" s="23">
        <v>878173978</v>
      </c>
      <c r="BA5489" s="24">
        <v>0</v>
      </c>
      <c r="BE5489">
        <f t="shared" si="370"/>
        <v>0</v>
      </c>
      <c r="BF5489" s="6">
        <f t="shared" si="371"/>
        <v>0</v>
      </c>
      <c r="BG5489" s="7" t="s">
        <v>71</v>
      </c>
      <c r="BH5489" t="e">
        <f>+VLOOKUP(AF5489,Sheet4!A:A,1,FALSE)</f>
        <v>#N/A</v>
      </c>
      <c r="BL5489" s="24">
        <v>0</v>
      </c>
      <c r="BM5489" s="59">
        <f t="shared" si="372"/>
        <v>0</v>
      </c>
      <c r="BN5489" t="s">
        <v>2484</v>
      </c>
    </row>
    <row r="5490" spans="1:67" ht="13" customHeight="1" x14ac:dyDescent="0.3">
      <c r="A5490" s="22">
        <v>46130</v>
      </c>
      <c r="B5490" s="23" t="s">
        <v>74</v>
      </c>
      <c r="F5490" s="23">
        <v>0</v>
      </c>
      <c r="G5490" s="23">
        <v>0</v>
      </c>
      <c r="H5490" s="24">
        <v>1</v>
      </c>
      <c r="I5490" s="6">
        <f t="shared" si="373"/>
        <v>1</v>
      </c>
      <c r="J5490" s="24"/>
      <c r="K5490" s="24"/>
      <c r="Q5490" s="23" t="s">
        <v>75</v>
      </c>
      <c r="U5490" s="23" t="s">
        <v>2484</v>
      </c>
      <c r="V5490" s="23" t="s">
        <v>2485</v>
      </c>
      <c r="W5490" s="23" t="s">
        <v>144</v>
      </c>
      <c r="X5490" s="23" t="s">
        <v>2441</v>
      </c>
      <c r="Z5490" s="23" t="s">
        <v>2452</v>
      </c>
      <c r="AG5490" s="23">
        <v>863819108</v>
      </c>
      <c r="AH5490" s="23" t="s">
        <v>2453</v>
      </c>
      <c r="AI5490" s="23">
        <v>878173978</v>
      </c>
      <c r="BA5490" s="24">
        <v>1</v>
      </c>
      <c r="BE5490">
        <f t="shared" si="370"/>
        <v>0</v>
      </c>
      <c r="BF5490" s="6">
        <f t="shared" si="371"/>
        <v>-1</v>
      </c>
      <c r="BG5490" s="7" t="s">
        <v>71</v>
      </c>
      <c r="BH5490" t="e">
        <f>+VLOOKUP(AF5490,Sheet4!A:A,1,FALSE)</f>
        <v>#N/A</v>
      </c>
      <c r="BL5490" s="24">
        <v>1</v>
      </c>
      <c r="BM5490" s="59">
        <f t="shared" si="372"/>
        <v>0</v>
      </c>
      <c r="BN5490" t="s">
        <v>2484</v>
      </c>
    </row>
    <row r="5491" spans="1:67" ht="13" customHeight="1" x14ac:dyDescent="0.3">
      <c r="A5491" s="22">
        <v>46130</v>
      </c>
      <c r="B5491" s="23" t="s">
        <v>63</v>
      </c>
      <c r="F5491" s="23">
        <v>0</v>
      </c>
      <c r="G5491" s="23">
        <v>0</v>
      </c>
      <c r="H5491" s="24">
        <v>15</v>
      </c>
      <c r="I5491" s="6">
        <f t="shared" si="373"/>
        <v>15</v>
      </c>
      <c r="J5491" s="24"/>
      <c r="K5491" s="24"/>
      <c r="Q5491" s="23" t="s">
        <v>64</v>
      </c>
      <c r="U5491" s="23" t="s">
        <v>2484</v>
      </c>
      <c r="V5491" s="23" t="s">
        <v>2485</v>
      </c>
      <c r="W5491" s="23" t="s">
        <v>144</v>
      </c>
      <c r="X5491" s="23" t="s">
        <v>2441</v>
      </c>
      <c r="Z5491" s="23" t="s">
        <v>2452</v>
      </c>
      <c r="AG5491" s="23">
        <v>863819108</v>
      </c>
      <c r="AH5491" s="23" t="s">
        <v>2453</v>
      </c>
      <c r="AI5491" s="23">
        <v>878173978</v>
      </c>
      <c r="BA5491" s="24">
        <v>15</v>
      </c>
      <c r="BE5491">
        <f t="shared" si="370"/>
        <v>0</v>
      </c>
      <c r="BF5491" s="6">
        <f t="shared" si="371"/>
        <v>-15</v>
      </c>
      <c r="BG5491" s="7" t="s">
        <v>71</v>
      </c>
      <c r="BH5491" t="e">
        <f>+VLOOKUP(AF5491,Sheet4!A:A,1,FALSE)</f>
        <v>#N/A</v>
      </c>
      <c r="BL5491" s="24">
        <v>15</v>
      </c>
      <c r="BM5491" s="59">
        <f t="shared" si="372"/>
        <v>0</v>
      </c>
      <c r="BN5491" t="s">
        <v>2484</v>
      </c>
      <c r="BO5491" t="s">
        <v>73</v>
      </c>
    </row>
    <row r="5492" spans="1:67" ht="13" customHeight="1" x14ac:dyDescent="0.3">
      <c r="A5492" s="22">
        <v>46130</v>
      </c>
      <c r="B5492" s="23" t="s">
        <v>78</v>
      </c>
      <c r="F5492" s="23">
        <v>0</v>
      </c>
      <c r="G5492" s="23">
        <v>0</v>
      </c>
      <c r="H5492" s="24">
        <v>1</v>
      </c>
      <c r="I5492" s="6">
        <f t="shared" si="373"/>
        <v>1</v>
      </c>
      <c r="J5492" s="24"/>
      <c r="K5492" s="24"/>
      <c r="Q5492" s="23" t="s">
        <v>79</v>
      </c>
      <c r="U5492" s="23" t="s">
        <v>2484</v>
      </c>
      <c r="V5492" s="23" t="s">
        <v>2485</v>
      </c>
      <c r="W5492" s="23" t="s">
        <v>144</v>
      </c>
      <c r="X5492" s="23" t="s">
        <v>2441</v>
      </c>
      <c r="Z5492" s="23" t="s">
        <v>2452</v>
      </c>
      <c r="AG5492" s="23">
        <v>863819108</v>
      </c>
      <c r="AH5492" s="23" t="s">
        <v>2453</v>
      </c>
      <c r="AI5492" s="23">
        <v>878173978</v>
      </c>
      <c r="BA5492" s="24">
        <v>1</v>
      </c>
      <c r="BE5492">
        <f t="shared" si="370"/>
        <v>0</v>
      </c>
      <c r="BF5492" s="6">
        <f t="shared" si="371"/>
        <v>-1</v>
      </c>
      <c r="BG5492" s="7" t="s">
        <v>71</v>
      </c>
      <c r="BH5492" t="e">
        <f>+VLOOKUP(AF5492,Sheet4!A:A,1,FALSE)</f>
        <v>#N/A</v>
      </c>
      <c r="BL5492" s="24">
        <v>1</v>
      </c>
      <c r="BM5492" s="59">
        <f t="shared" si="372"/>
        <v>0</v>
      </c>
      <c r="BN5492" t="s">
        <v>2484</v>
      </c>
    </row>
    <row r="5493" spans="1:67" ht="13" customHeight="1" x14ac:dyDescent="0.3">
      <c r="A5493" s="22">
        <v>46130</v>
      </c>
      <c r="B5493" s="23" t="s">
        <v>82</v>
      </c>
      <c r="F5493" s="23">
        <v>0</v>
      </c>
      <c r="G5493" s="23">
        <v>0</v>
      </c>
      <c r="H5493" s="24">
        <v>0</v>
      </c>
      <c r="I5493" s="6">
        <f t="shared" si="373"/>
        <v>0</v>
      </c>
      <c r="J5493" s="24"/>
      <c r="K5493" s="24"/>
      <c r="Q5493" s="23" t="s">
        <v>83</v>
      </c>
      <c r="U5493" s="23" t="s">
        <v>2484</v>
      </c>
      <c r="V5493" s="23" t="s">
        <v>2485</v>
      </c>
      <c r="W5493" s="23" t="s">
        <v>144</v>
      </c>
      <c r="X5493" s="23" t="s">
        <v>2441</v>
      </c>
      <c r="Z5493" s="23" t="s">
        <v>2452</v>
      </c>
      <c r="AG5493" s="23">
        <v>863819108</v>
      </c>
      <c r="AH5493" s="23" t="s">
        <v>2453</v>
      </c>
      <c r="AI5493" s="23">
        <v>878173978</v>
      </c>
      <c r="BA5493" s="24">
        <v>0</v>
      </c>
      <c r="BE5493">
        <f t="shared" si="370"/>
        <v>0</v>
      </c>
      <c r="BF5493" s="6">
        <f t="shared" si="371"/>
        <v>0</v>
      </c>
      <c r="BG5493" s="7" t="s">
        <v>71</v>
      </c>
      <c r="BH5493" t="e">
        <f>+VLOOKUP(AF5493,Sheet4!A:A,1,FALSE)</f>
        <v>#N/A</v>
      </c>
      <c r="BL5493" s="24">
        <v>0</v>
      </c>
      <c r="BM5493" s="59">
        <f t="shared" si="372"/>
        <v>0</v>
      </c>
      <c r="BN5493" t="s">
        <v>2484</v>
      </c>
    </row>
    <row r="5494" spans="1:67" ht="13" customHeight="1" x14ac:dyDescent="0.3">
      <c r="A5494" s="22">
        <v>46130</v>
      </c>
      <c r="B5494" s="23" t="s">
        <v>80</v>
      </c>
      <c r="F5494" s="23">
        <v>0</v>
      </c>
      <c r="G5494" s="23">
        <v>0</v>
      </c>
      <c r="H5494" s="24">
        <v>12.5</v>
      </c>
      <c r="I5494" s="6">
        <f t="shared" si="373"/>
        <v>12.5</v>
      </c>
      <c r="J5494" s="24"/>
      <c r="K5494" s="24"/>
      <c r="Q5494" s="23" t="s">
        <v>81</v>
      </c>
      <c r="U5494" s="23" t="s">
        <v>2484</v>
      </c>
      <c r="V5494" s="23" t="s">
        <v>2485</v>
      </c>
      <c r="W5494" s="23" t="s">
        <v>144</v>
      </c>
      <c r="X5494" s="23" t="s">
        <v>2441</v>
      </c>
      <c r="Z5494" s="23" t="s">
        <v>2452</v>
      </c>
      <c r="AG5494" s="23">
        <v>863819108</v>
      </c>
      <c r="AH5494" s="23" t="s">
        <v>2453</v>
      </c>
      <c r="AI5494" s="23">
        <v>878173978</v>
      </c>
      <c r="BA5494" s="24">
        <v>12.5</v>
      </c>
      <c r="BE5494">
        <f t="shared" si="370"/>
        <v>0</v>
      </c>
      <c r="BF5494" s="6">
        <f t="shared" si="371"/>
        <v>-12.5</v>
      </c>
      <c r="BG5494" s="7" t="s">
        <v>71</v>
      </c>
      <c r="BH5494" t="e">
        <f>+VLOOKUP(AF5494,Sheet4!A:A,1,FALSE)</f>
        <v>#N/A</v>
      </c>
      <c r="BL5494" s="24">
        <v>12.5</v>
      </c>
      <c r="BM5494" s="59">
        <f t="shared" si="372"/>
        <v>0</v>
      </c>
      <c r="BN5494" t="s">
        <v>2484</v>
      </c>
    </row>
    <row r="5495" spans="1:67" ht="13" customHeight="1" x14ac:dyDescent="0.3">
      <c r="A5495" s="22">
        <v>46130</v>
      </c>
      <c r="B5495" s="23" t="s">
        <v>76</v>
      </c>
      <c r="F5495" s="23">
        <v>0</v>
      </c>
      <c r="G5495" s="23">
        <v>0</v>
      </c>
      <c r="H5495" s="24">
        <v>20</v>
      </c>
      <c r="I5495" s="6">
        <f t="shared" si="373"/>
        <v>20</v>
      </c>
      <c r="J5495" s="24"/>
      <c r="K5495" s="24"/>
      <c r="Q5495" s="23" t="s">
        <v>77</v>
      </c>
      <c r="U5495" s="23" t="s">
        <v>2484</v>
      </c>
      <c r="V5495" s="23" t="s">
        <v>2485</v>
      </c>
      <c r="W5495" s="23" t="s">
        <v>144</v>
      </c>
      <c r="X5495" s="23" t="s">
        <v>2441</v>
      </c>
      <c r="Z5495" s="23" t="s">
        <v>2452</v>
      </c>
      <c r="AG5495" s="23">
        <v>863819108</v>
      </c>
      <c r="AH5495" s="23" t="s">
        <v>2453</v>
      </c>
      <c r="AI5495" s="23">
        <v>878173978</v>
      </c>
      <c r="BA5495" s="24">
        <v>20</v>
      </c>
      <c r="BE5495">
        <f t="shared" si="370"/>
        <v>0</v>
      </c>
      <c r="BF5495" s="6">
        <f t="shared" si="371"/>
        <v>-20</v>
      </c>
      <c r="BG5495" s="7" t="s">
        <v>71</v>
      </c>
      <c r="BH5495" t="e">
        <f>+VLOOKUP(AF5495,Sheet4!A:A,1,FALSE)</f>
        <v>#N/A</v>
      </c>
      <c r="BL5495" s="24">
        <v>20</v>
      </c>
      <c r="BM5495" s="59">
        <f t="shared" si="372"/>
        <v>0</v>
      </c>
      <c r="BN5495" t="s">
        <v>2484</v>
      </c>
    </row>
    <row r="5496" spans="1:67" ht="13" customHeight="1" x14ac:dyDescent="0.3">
      <c r="A5496" s="22">
        <v>46130</v>
      </c>
      <c r="B5496" s="23" t="s">
        <v>84</v>
      </c>
      <c r="F5496" s="23">
        <v>0</v>
      </c>
      <c r="G5496" s="23">
        <v>0</v>
      </c>
      <c r="H5496" s="24">
        <v>0</v>
      </c>
      <c r="I5496" s="6">
        <f t="shared" si="373"/>
        <v>0</v>
      </c>
      <c r="J5496" s="24"/>
      <c r="K5496" s="24"/>
      <c r="Q5496" s="23" t="s">
        <v>85</v>
      </c>
      <c r="U5496" s="23" t="s">
        <v>2486</v>
      </c>
      <c r="V5496" s="23" t="s">
        <v>2487</v>
      </c>
      <c r="W5496" s="23" t="s">
        <v>144</v>
      </c>
      <c r="X5496" s="23" t="s">
        <v>2441</v>
      </c>
      <c r="Z5496" s="23" t="s">
        <v>2442</v>
      </c>
      <c r="AG5496" s="23">
        <v>845490249</v>
      </c>
      <c r="AH5496" s="23" t="s">
        <v>2443</v>
      </c>
      <c r="AI5496" s="23">
        <v>878173978</v>
      </c>
      <c r="BA5496" s="24">
        <v>0</v>
      </c>
      <c r="BE5496">
        <f t="shared" si="370"/>
        <v>0</v>
      </c>
      <c r="BF5496" s="6">
        <f t="shared" si="371"/>
        <v>0</v>
      </c>
      <c r="BG5496" s="7" t="s">
        <v>71</v>
      </c>
      <c r="BH5496" t="e">
        <f>+VLOOKUP(AF5496,Sheet4!A:A,1,FALSE)</f>
        <v>#N/A</v>
      </c>
      <c r="BL5496" s="24">
        <v>0</v>
      </c>
      <c r="BM5496" s="59">
        <f t="shared" si="372"/>
        <v>0</v>
      </c>
      <c r="BN5496" t="s">
        <v>2486</v>
      </c>
    </row>
    <row r="5497" spans="1:67" ht="13" customHeight="1" x14ac:dyDescent="0.3">
      <c r="A5497" s="22">
        <v>46130</v>
      </c>
      <c r="B5497" s="23" t="s">
        <v>74</v>
      </c>
      <c r="F5497" s="23">
        <v>0</v>
      </c>
      <c r="G5497" s="23">
        <v>0</v>
      </c>
      <c r="H5497" s="24">
        <v>1</v>
      </c>
      <c r="I5497" s="6">
        <f t="shared" si="373"/>
        <v>1</v>
      </c>
      <c r="J5497" s="24"/>
      <c r="K5497" s="24"/>
      <c r="Q5497" s="23" t="s">
        <v>75</v>
      </c>
      <c r="U5497" s="23" t="s">
        <v>2486</v>
      </c>
      <c r="V5497" s="23" t="s">
        <v>2487</v>
      </c>
      <c r="W5497" s="23" t="s">
        <v>144</v>
      </c>
      <c r="X5497" s="23" t="s">
        <v>2441</v>
      </c>
      <c r="Z5497" s="23" t="s">
        <v>2442</v>
      </c>
      <c r="AG5497" s="23">
        <v>845490249</v>
      </c>
      <c r="AH5497" s="23" t="s">
        <v>2443</v>
      </c>
      <c r="AI5497" s="23">
        <v>878173978</v>
      </c>
      <c r="BA5497" s="24">
        <v>1</v>
      </c>
      <c r="BE5497">
        <f t="shared" si="370"/>
        <v>0</v>
      </c>
      <c r="BF5497" s="6">
        <f t="shared" si="371"/>
        <v>-1</v>
      </c>
      <c r="BG5497" s="7" t="s">
        <v>71</v>
      </c>
      <c r="BH5497" t="e">
        <f>+VLOOKUP(AF5497,Sheet4!A:A,1,FALSE)</f>
        <v>#N/A</v>
      </c>
      <c r="BL5497" s="24">
        <v>1</v>
      </c>
      <c r="BM5497" s="59">
        <f t="shared" si="372"/>
        <v>0</v>
      </c>
      <c r="BN5497" t="s">
        <v>2486</v>
      </c>
    </row>
    <row r="5498" spans="1:67" ht="13" customHeight="1" x14ac:dyDescent="0.3">
      <c r="A5498" s="22">
        <v>46130</v>
      </c>
      <c r="B5498" s="23" t="s">
        <v>63</v>
      </c>
      <c r="F5498" s="23">
        <v>0</v>
      </c>
      <c r="G5498" s="23">
        <v>0</v>
      </c>
      <c r="H5498" s="24">
        <v>15</v>
      </c>
      <c r="I5498" s="6">
        <f t="shared" si="373"/>
        <v>15</v>
      </c>
      <c r="J5498" s="24"/>
      <c r="K5498" s="24"/>
      <c r="Q5498" s="23" t="s">
        <v>64</v>
      </c>
      <c r="U5498" s="23" t="s">
        <v>2486</v>
      </c>
      <c r="V5498" s="23" t="s">
        <v>2487</v>
      </c>
      <c r="W5498" s="23" t="s">
        <v>144</v>
      </c>
      <c r="X5498" s="23" t="s">
        <v>2441</v>
      </c>
      <c r="Z5498" s="23" t="s">
        <v>2442</v>
      </c>
      <c r="AG5498" s="23">
        <v>845490249</v>
      </c>
      <c r="AH5498" s="23" t="s">
        <v>2443</v>
      </c>
      <c r="AI5498" s="23">
        <v>878173978</v>
      </c>
      <c r="BA5498" s="24">
        <v>15</v>
      </c>
      <c r="BE5498">
        <f t="shared" si="370"/>
        <v>0</v>
      </c>
      <c r="BF5498" s="6">
        <f t="shared" si="371"/>
        <v>-15</v>
      </c>
      <c r="BG5498" s="7" t="s">
        <v>71</v>
      </c>
      <c r="BH5498" t="e">
        <f>+VLOOKUP(AF5498,Sheet4!A:A,1,FALSE)</f>
        <v>#N/A</v>
      </c>
      <c r="BL5498" s="24">
        <v>15</v>
      </c>
      <c r="BM5498" s="59">
        <f t="shared" si="372"/>
        <v>0</v>
      </c>
      <c r="BN5498" t="s">
        <v>2486</v>
      </c>
      <c r="BO5498" t="s">
        <v>73</v>
      </c>
    </row>
    <row r="5499" spans="1:67" ht="13" customHeight="1" x14ac:dyDescent="0.3">
      <c r="A5499" s="22">
        <v>46130</v>
      </c>
      <c r="B5499" s="23" t="s">
        <v>78</v>
      </c>
      <c r="F5499" s="23">
        <v>0</v>
      </c>
      <c r="G5499" s="23">
        <v>0</v>
      </c>
      <c r="H5499" s="24">
        <v>1</v>
      </c>
      <c r="I5499" s="6">
        <f t="shared" si="373"/>
        <v>1</v>
      </c>
      <c r="J5499" s="24"/>
      <c r="K5499" s="24"/>
      <c r="Q5499" s="23" t="s">
        <v>79</v>
      </c>
      <c r="U5499" s="23" t="s">
        <v>2486</v>
      </c>
      <c r="V5499" s="23" t="s">
        <v>2487</v>
      </c>
      <c r="W5499" s="23" t="s">
        <v>144</v>
      </c>
      <c r="X5499" s="23" t="s">
        <v>2441</v>
      </c>
      <c r="Z5499" s="23" t="s">
        <v>2442</v>
      </c>
      <c r="AG5499" s="23">
        <v>845490249</v>
      </c>
      <c r="AH5499" s="23" t="s">
        <v>2443</v>
      </c>
      <c r="AI5499" s="23">
        <v>878173978</v>
      </c>
      <c r="BA5499" s="24">
        <v>1</v>
      </c>
      <c r="BE5499">
        <f t="shared" si="370"/>
        <v>0</v>
      </c>
      <c r="BF5499" s="6">
        <f t="shared" si="371"/>
        <v>-1</v>
      </c>
      <c r="BG5499" s="7" t="s">
        <v>71</v>
      </c>
      <c r="BH5499" t="e">
        <f>+VLOOKUP(AF5499,Sheet4!A:A,1,FALSE)</f>
        <v>#N/A</v>
      </c>
      <c r="BL5499" s="24">
        <v>1</v>
      </c>
      <c r="BM5499" s="59">
        <f t="shared" si="372"/>
        <v>0</v>
      </c>
      <c r="BN5499" t="s">
        <v>2486</v>
      </c>
    </row>
    <row r="5500" spans="1:67" ht="13" customHeight="1" x14ac:dyDescent="0.3">
      <c r="A5500" s="22">
        <v>46130</v>
      </c>
      <c r="B5500" s="23" t="s">
        <v>82</v>
      </c>
      <c r="F5500" s="23">
        <v>0</v>
      </c>
      <c r="G5500" s="23">
        <v>0</v>
      </c>
      <c r="H5500" s="24">
        <v>0</v>
      </c>
      <c r="I5500" s="6">
        <f t="shared" si="373"/>
        <v>0</v>
      </c>
      <c r="J5500" s="24"/>
      <c r="K5500" s="24"/>
      <c r="Q5500" s="23" t="s">
        <v>83</v>
      </c>
      <c r="U5500" s="23" t="s">
        <v>2486</v>
      </c>
      <c r="V5500" s="23" t="s">
        <v>2487</v>
      </c>
      <c r="W5500" s="23" t="s">
        <v>144</v>
      </c>
      <c r="X5500" s="23" t="s">
        <v>2441</v>
      </c>
      <c r="Z5500" s="23" t="s">
        <v>2442</v>
      </c>
      <c r="AG5500" s="23">
        <v>845490249</v>
      </c>
      <c r="AH5500" s="23" t="s">
        <v>2443</v>
      </c>
      <c r="AI5500" s="23">
        <v>878173978</v>
      </c>
      <c r="BA5500" s="24">
        <v>0</v>
      </c>
      <c r="BE5500">
        <f t="shared" si="370"/>
        <v>0</v>
      </c>
      <c r="BF5500" s="6">
        <f t="shared" si="371"/>
        <v>0</v>
      </c>
      <c r="BG5500" s="7" t="s">
        <v>71</v>
      </c>
      <c r="BH5500" t="e">
        <f>+VLOOKUP(AF5500,Sheet4!A:A,1,FALSE)</f>
        <v>#N/A</v>
      </c>
      <c r="BL5500" s="24">
        <v>0</v>
      </c>
      <c r="BM5500" s="59">
        <f t="shared" si="372"/>
        <v>0</v>
      </c>
      <c r="BN5500" t="s">
        <v>2486</v>
      </c>
    </row>
    <row r="5501" spans="1:67" ht="13" customHeight="1" x14ac:dyDescent="0.3">
      <c r="A5501" s="22">
        <v>46130</v>
      </c>
      <c r="B5501" s="23" t="s">
        <v>80</v>
      </c>
      <c r="F5501" s="23">
        <v>0</v>
      </c>
      <c r="G5501" s="23">
        <v>0</v>
      </c>
      <c r="H5501" s="24">
        <v>12.5</v>
      </c>
      <c r="I5501" s="6">
        <f t="shared" si="373"/>
        <v>12.5</v>
      </c>
      <c r="J5501" s="24"/>
      <c r="K5501" s="24"/>
      <c r="Q5501" s="23" t="s">
        <v>81</v>
      </c>
      <c r="U5501" s="23" t="s">
        <v>2486</v>
      </c>
      <c r="V5501" s="23" t="s">
        <v>2487</v>
      </c>
      <c r="W5501" s="23" t="s">
        <v>144</v>
      </c>
      <c r="X5501" s="23" t="s">
        <v>2441</v>
      </c>
      <c r="Z5501" s="23" t="s">
        <v>2442</v>
      </c>
      <c r="AG5501" s="23">
        <v>845490249</v>
      </c>
      <c r="AH5501" s="23" t="s">
        <v>2443</v>
      </c>
      <c r="AI5501" s="23">
        <v>878173978</v>
      </c>
      <c r="BA5501" s="24">
        <v>12.5</v>
      </c>
      <c r="BE5501">
        <f t="shared" si="370"/>
        <v>0</v>
      </c>
      <c r="BF5501" s="6">
        <f t="shared" si="371"/>
        <v>-12.5</v>
      </c>
      <c r="BG5501" s="7" t="s">
        <v>71</v>
      </c>
      <c r="BH5501" t="e">
        <f>+VLOOKUP(AF5501,Sheet4!A:A,1,FALSE)</f>
        <v>#N/A</v>
      </c>
      <c r="BL5501" s="24">
        <v>12.5</v>
      </c>
      <c r="BM5501" s="59">
        <f t="shared" si="372"/>
        <v>0</v>
      </c>
      <c r="BN5501" t="s">
        <v>2486</v>
      </c>
    </row>
    <row r="5502" spans="1:67" ht="13" customHeight="1" x14ac:dyDescent="0.3">
      <c r="A5502" s="22">
        <v>46130</v>
      </c>
      <c r="B5502" s="23" t="s">
        <v>76</v>
      </c>
      <c r="F5502" s="23">
        <v>0</v>
      </c>
      <c r="G5502" s="23">
        <v>0</v>
      </c>
      <c r="H5502" s="24">
        <v>20</v>
      </c>
      <c r="I5502" s="6">
        <f t="shared" si="373"/>
        <v>20</v>
      </c>
      <c r="J5502" s="24"/>
      <c r="K5502" s="24"/>
      <c r="Q5502" s="23" t="s">
        <v>77</v>
      </c>
      <c r="U5502" s="23" t="s">
        <v>2486</v>
      </c>
      <c r="V5502" s="23" t="s">
        <v>2487</v>
      </c>
      <c r="W5502" s="23" t="s">
        <v>144</v>
      </c>
      <c r="X5502" s="23" t="s">
        <v>2441</v>
      </c>
      <c r="Z5502" s="23" t="s">
        <v>2442</v>
      </c>
      <c r="AG5502" s="23">
        <v>845490249</v>
      </c>
      <c r="AH5502" s="23" t="s">
        <v>2443</v>
      </c>
      <c r="AI5502" s="23">
        <v>878173978</v>
      </c>
      <c r="BA5502" s="24">
        <v>20</v>
      </c>
      <c r="BE5502">
        <f t="shared" si="370"/>
        <v>0</v>
      </c>
      <c r="BF5502" s="6">
        <f t="shared" si="371"/>
        <v>-20</v>
      </c>
      <c r="BG5502" s="7" t="s">
        <v>71</v>
      </c>
      <c r="BH5502" t="e">
        <f>+VLOOKUP(AF5502,Sheet4!A:A,1,FALSE)</f>
        <v>#N/A</v>
      </c>
      <c r="BL5502" s="24">
        <v>20</v>
      </c>
      <c r="BM5502" s="59">
        <f t="shared" si="372"/>
        <v>0</v>
      </c>
      <c r="BN5502" t="s">
        <v>2486</v>
      </c>
    </row>
    <row r="5503" spans="1:67" ht="13" customHeight="1" x14ac:dyDescent="0.3">
      <c r="A5503" s="22">
        <v>46130</v>
      </c>
      <c r="B5503" s="23" t="s">
        <v>84</v>
      </c>
      <c r="F5503" s="23">
        <v>0</v>
      </c>
      <c r="G5503" s="23">
        <v>0</v>
      </c>
      <c r="H5503" s="24">
        <v>0</v>
      </c>
      <c r="I5503" s="6">
        <f t="shared" si="373"/>
        <v>0</v>
      </c>
      <c r="J5503" s="24"/>
      <c r="K5503" s="24"/>
      <c r="Q5503" s="23" t="s">
        <v>85</v>
      </c>
      <c r="U5503" s="23" t="s">
        <v>2488</v>
      </c>
      <c r="V5503" s="23" t="s">
        <v>2489</v>
      </c>
      <c r="W5503" s="23" t="s">
        <v>144</v>
      </c>
      <c r="X5503" s="23" t="s">
        <v>2441</v>
      </c>
      <c r="Z5503" s="23" t="s">
        <v>2442</v>
      </c>
      <c r="AG5503" s="23">
        <v>845490249</v>
      </c>
      <c r="AH5503" s="23" t="s">
        <v>2443</v>
      </c>
      <c r="AI5503" s="23">
        <v>878173978</v>
      </c>
      <c r="BA5503" s="24">
        <v>0</v>
      </c>
      <c r="BE5503">
        <f t="shared" si="370"/>
        <v>0</v>
      </c>
      <c r="BF5503" s="6">
        <f t="shared" si="371"/>
        <v>0</v>
      </c>
      <c r="BG5503" s="7" t="s">
        <v>71</v>
      </c>
      <c r="BH5503" t="e">
        <f>+VLOOKUP(AF5503,Sheet4!A:A,1,FALSE)</f>
        <v>#N/A</v>
      </c>
      <c r="BL5503" s="24">
        <v>0</v>
      </c>
      <c r="BM5503" s="59">
        <f t="shared" si="372"/>
        <v>0</v>
      </c>
      <c r="BN5503" t="s">
        <v>2488</v>
      </c>
    </row>
    <row r="5504" spans="1:67" ht="13" customHeight="1" x14ac:dyDescent="0.3">
      <c r="A5504" s="22">
        <v>46130</v>
      </c>
      <c r="B5504" s="23" t="s">
        <v>74</v>
      </c>
      <c r="F5504" s="23">
        <v>0</v>
      </c>
      <c r="G5504" s="23">
        <v>0</v>
      </c>
      <c r="H5504" s="24">
        <v>1</v>
      </c>
      <c r="I5504" s="6">
        <f t="shared" si="373"/>
        <v>1</v>
      </c>
      <c r="J5504" s="24"/>
      <c r="K5504" s="24"/>
      <c r="Q5504" s="23" t="s">
        <v>75</v>
      </c>
      <c r="U5504" s="23" t="s">
        <v>2488</v>
      </c>
      <c r="V5504" s="23" t="s">
        <v>2489</v>
      </c>
      <c r="W5504" s="23" t="s">
        <v>144</v>
      </c>
      <c r="X5504" s="23" t="s">
        <v>2441</v>
      </c>
      <c r="Z5504" s="23" t="s">
        <v>2442</v>
      </c>
      <c r="AG5504" s="23">
        <v>845490249</v>
      </c>
      <c r="AH5504" s="23" t="s">
        <v>2443</v>
      </c>
      <c r="AI5504" s="23">
        <v>878173978</v>
      </c>
      <c r="BA5504" s="24">
        <v>1</v>
      </c>
      <c r="BE5504">
        <f t="shared" si="370"/>
        <v>0</v>
      </c>
      <c r="BF5504" s="6">
        <f t="shared" si="371"/>
        <v>-1</v>
      </c>
      <c r="BG5504" s="7" t="s">
        <v>71</v>
      </c>
      <c r="BH5504" t="e">
        <f>+VLOOKUP(AF5504,Sheet4!A:A,1,FALSE)</f>
        <v>#N/A</v>
      </c>
      <c r="BL5504" s="24">
        <v>1</v>
      </c>
      <c r="BM5504" s="59">
        <f t="shared" si="372"/>
        <v>0</v>
      </c>
      <c r="BN5504" t="s">
        <v>2488</v>
      </c>
    </row>
    <row r="5505" spans="1:67" ht="13" customHeight="1" x14ac:dyDescent="0.3">
      <c r="A5505" s="22">
        <v>46130</v>
      </c>
      <c r="B5505" s="23" t="s">
        <v>63</v>
      </c>
      <c r="F5505" s="23">
        <v>0</v>
      </c>
      <c r="G5505" s="23">
        <v>0</v>
      </c>
      <c r="H5505" s="24">
        <v>15</v>
      </c>
      <c r="I5505" s="6">
        <f t="shared" si="373"/>
        <v>15</v>
      </c>
      <c r="J5505" s="24"/>
      <c r="K5505" s="24"/>
      <c r="Q5505" s="23" t="s">
        <v>64</v>
      </c>
      <c r="U5505" s="23" t="s">
        <v>2488</v>
      </c>
      <c r="V5505" s="23" t="s">
        <v>2489</v>
      </c>
      <c r="W5505" s="23" t="s">
        <v>144</v>
      </c>
      <c r="X5505" s="23" t="s">
        <v>2441</v>
      </c>
      <c r="Z5505" s="23" t="s">
        <v>2442</v>
      </c>
      <c r="AG5505" s="23">
        <v>845490249</v>
      </c>
      <c r="AH5505" s="23" t="s">
        <v>2443</v>
      </c>
      <c r="AI5505" s="23">
        <v>878173978</v>
      </c>
      <c r="BA5505" s="24">
        <v>15</v>
      </c>
      <c r="BE5505">
        <f t="shared" si="370"/>
        <v>0</v>
      </c>
      <c r="BF5505" s="6">
        <f t="shared" si="371"/>
        <v>-15</v>
      </c>
      <c r="BG5505" s="7" t="s">
        <v>71</v>
      </c>
      <c r="BH5505" t="e">
        <f>+VLOOKUP(AF5505,Sheet4!A:A,1,FALSE)</f>
        <v>#N/A</v>
      </c>
      <c r="BL5505" s="24">
        <v>15</v>
      </c>
      <c r="BM5505" s="59">
        <f t="shared" si="372"/>
        <v>0</v>
      </c>
      <c r="BN5505" t="s">
        <v>2488</v>
      </c>
      <c r="BO5505" t="s">
        <v>73</v>
      </c>
    </row>
    <row r="5506" spans="1:67" ht="13" customHeight="1" x14ac:dyDescent="0.3">
      <c r="A5506" s="22">
        <v>46130</v>
      </c>
      <c r="B5506" s="23" t="s">
        <v>78</v>
      </c>
      <c r="F5506" s="23">
        <v>0</v>
      </c>
      <c r="G5506" s="23">
        <v>0</v>
      </c>
      <c r="H5506" s="24">
        <v>1</v>
      </c>
      <c r="I5506" s="6">
        <f t="shared" si="373"/>
        <v>1</v>
      </c>
      <c r="J5506" s="24"/>
      <c r="K5506" s="24"/>
      <c r="Q5506" s="23" t="s">
        <v>79</v>
      </c>
      <c r="U5506" s="23" t="s">
        <v>2488</v>
      </c>
      <c r="V5506" s="23" t="s">
        <v>2489</v>
      </c>
      <c r="W5506" s="23" t="s">
        <v>144</v>
      </c>
      <c r="X5506" s="23" t="s">
        <v>2441</v>
      </c>
      <c r="Z5506" s="23" t="s">
        <v>2442</v>
      </c>
      <c r="AG5506" s="23">
        <v>845490249</v>
      </c>
      <c r="AH5506" s="23" t="s">
        <v>2443</v>
      </c>
      <c r="AI5506" s="23">
        <v>878173978</v>
      </c>
      <c r="BA5506" s="24">
        <v>1</v>
      </c>
      <c r="BE5506">
        <f t="shared" ref="BE5506:BE5569" si="374">+BB5506+BC5506</f>
        <v>0</v>
      </c>
      <c r="BF5506" s="6">
        <f t="shared" ref="BF5506:BF5569" si="375">+BE5506-H5506</f>
        <v>-1</v>
      </c>
      <c r="BG5506" s="7" t="s">
        <v>71</v>
      </c>
      <c r="BH5506" t="e">
        <f>+VLOOKUP(AF5506,Sheet4!A:A,1,FALSE)</f>
        <v>#N/A</v>
      </c>
      <c r="BL5506" s="24">
        <v>1</v>
      </c>
      <c r="BM5506" s="59">
        <f t="shared" ref="BM5506:BM5569" si="376">+H5506+-BL5506</f>
        <v>0</v>
      </c>
      <c r="BN5506" t="s">
        <v>2488</v>
      </c>
    </row>
    <row r="5507" spans="1:67" ht="13" customHeight="1" x14ac:dyDescent="0.3">
      <c r="A5507" s="22">
        <v>46130</v>
      </c>
      <c r="B5507" s="23" t="s">
        <v>82</v>
      </c>
      <c r="F5507" s="23">
        <v>0</v>
      </c>
      <c r="G5507" s="23">
        <v>0</v>
      </c>
      <c r="H5507" s="24">
        <v>0</v>
      </c>
      <c r="I5507" s="6">
        <f t="shared" si="373"/>
        <v>0</v>
      </c>
      <c r="J5507" s="24"/>
      <c r="K5507" s="24"/>
      <c r="Q5507" s="23" t="s">
        <v>83</v>
      </c>
      <c r="U5507" s="23" t="s">
        <v>2488</v>
      </c>
      <c r="V5507" s="23" t="s">
        <v>2489</v>
      </c>
      <c r="W5507" s="23" t="s">
        <v>144</v>
      </c>
      <c r="X5507" s="23" t="s">
        <v>2441</v>
      </c>
      <c r="Z5507" s="23" t="s">
        <v>2442</v>
      </c>
      <c r="AG5507" s="23">
        <v>845490249</v>
      </c>
      <c r="AH5507" s="23" t="s">
        <v>2443</v>
      </c>
      <c r="AI5507" s="23">
        <v>878173978</v>
      </c>
      <c r="BA5507" s="24">
        <v>0</v>
      </c>
      <c r="BE5507">
        <f t="shared" si="374"/>
        <v>0</v>
      </c>
      <c r="BF5507" s="6">
        <f t="shared" si="375"/>
        <v>0</v>
      </c>
      <c r="BG5507" s="7" t="s">
        <v>71</v>
      </c>
      <c r="BH5507" t="e">
        <f>+VLOOKUP(AF5507,Sheet4!A:A,1,FALSE)</f>
        <v>#N/A</v>
      </c>
      <c r="BL5507" s="24">
        <v>0</v>
      </c>
      <c r="BM5507" s="59">
        <f t="shared" si="376"/>
        <v>0</v>
      </c>
      <c r="BN5507" t="s">
        <v>2488</v>
      </c>
    </row>
    <row r="5508" spans="1:67" ht="13" customHeight="1" x14ac:dyDescent="0.3">
      <c r="A5508" s="22">
        <v>46130</v>
      </c>
      <c r="B5508" s="23" t="s">
        <v>80</v>
      </c>
      <c r="F5508" s="23">
        <v>0</v>
      </c>
      <c r="G5508" s="23">
        <v>0</v>
      </c>
      <c r="H5508" s="24">
        <v>12.5</v>
      </c>
      <c r="I5508" s="6">
        <f t="shared" si="373"/>
        <v>12.5</v>
      </c>
      <c r="J5508" s="24"/>
      <c r="K5508" s="24"/>
      <c r="Q5508" s="23" t="s">
        <v>81</v>
      </c>
      <c r="U5508" s="23" t="s">
        <v>2488</v>
      </c>
      <c r="V5508" s="23" t="s">
        <v>2489</v>
      </c>
      <c r="W5508" s="23" t="s">
        <v>144</v>
      </c>
      <c r="X5508" s="23" t="s">
        <v>2441</v>
      </c>
      <c r="Z5508" s="23" t="s">
        <v>2442</v>
      </c>
      <c r="AG5508" s="23">
        <v>845490249</v>
      </c>
      <c r="AH5508" s="23" t="s">
        <v>2443</v>
      </c>
      <c r="AI5508" s="23">
        <v>878173978</v>
      </c>
      <c r="BA5508" s="24">
        <v>12.5</v>
      </c>
      <c r="BE5508">
        <f t="shared" si="374"/>
        <v>0</v>
      </c>
      <c r="BF5508" s="6">
        <f t="shared" si="375"/>
        <v>-12.5</v>
      </c>
      <c r="BG5508" s="7" t="s">
        <v>71</v>
      </c>
      <c r="BH5508" t="e">
        <f>+VLOOKUP(AF5508,Sheet4!A:A,1,FALSE)</f>
        <v>#N/A</v>
      </c>
      <c r="BL5508" s="24">
        <v>12.5</v>
      </c>
      <c r="BM5508" s="59">
        <f t="shared" si="376"/>
        <v>0</v>
      </c>
      <c r="BN5508" t="s">
        <v>2488</v>
      </c>
    </row>
    <row r="5509" spans="1:67" ht="13" customHeight="1" x14ac:dyDescent="0.3">
      <c r="A5509" s="22">
        <v>46130</v>
      </c>
      <c r="B5509" s="23" t="s">
        <v>76</v>
      </c>
      <c r="F5509" s="23">
        <v>0</v>
      </c>
      <c r="G5509" s="23">
        <v>0</v>
      </c>
      <c r="H5509" s="24">
        <v>20</v>
      </c>
      <c r="I5509" s="6">
        <f t="shared" si="373"/>
        <v>20</v>
      </c>
      <c r="J5509" s="24"/>
      <c r="K5509" s="24"/>
      <c r="Q5509" s="23" t="s">
        <v>77</v>
      </c>
      <c r="U5509" s="23" t="s">
        <v>2488</v>
      </c>
      <c r="V5509" s="23" t="s">
        <v>2489</v>
      </c>
      <c r="W5509" s="23" t="s">
        <v>144</v>
      </c>
      <c r="X5509" s="23" t="s">
        <v>2441</v>
      </c>
      <c r="Z5509" s="23" t="s">
        <v>2442</v>
      </c>
      <c r="AG5509" s="23">
        <v>845490249</v>
      </c>
      <c r="AH5509" s="23" t="s">
        <v>2443</v>
      </c>
      <c r="AI5509" s="23">
        <v>878173978</v>
      </c>
      <c r="BA5509" s="24">
        <v>20</v>
      </c>
      <c r="BE5509">
        <f t="shared" si="374"/>
        <v>0</v>
      </c>
      <c r="BF5509" s="6">
        <f t="shared" si="375"/>
        <v>-20</v>
      </c>
      <c r="BG5509" s="7" t="s">
        <v>71</v>
      </c>
      <c r="BH5509" t="e">
        <f>+VLOOKUP(AF5509,Sheet4!A:A,1,FALSE)</f>
        <v>#N/A</v>
      </c>
      <c r="BL5509" s="24">
        <v>20</v>
      </c>
      <c r="BM5509" s="59">
        <f t="shared" si="376"/>
        <v>0</v>
      </c>
      <c r="BN5509" t="s">
        <v>2488</v>
      </c>
    </row>
    <row r="5510" spans="1:67" ht="13" customHeight="1" x14ac:dyDescent="0.3">
      <c r="A5510" s="22">
        <v>46130</v>
      </c>
      <c r="B5510" s="23" t="s">
        <v>84</v>
      </c>
      <c r="F5510" s="23">
        <v>0</v>
      </c>
      <c r="G5510" s="23">
        <v>0</v>
      </c>
      <c r="H5510" s="24">
        <v>0</v>
      </c>
      <c r="I5510" s="6">
        <f t="shared" si="373"/>
        <v>0</v>
      </c>
      <c r="J5510" s="24"/>
      <c r="K5510" s="24"/>
      <c r="Q5510" s="23" t="s">
        <v>85</v>
      </c>
      <c r="U5510" s="23" t="s">
        <v>2490</v>
      </c>
      <c r="V5510" s="23" t="s">
        <v>2491</v>
      </c>
      <c r="W5510" s="23" t="s">
        <v>144</v>
      </c>
      <c r="X5510" s="23" t="s">
        <v>2441</v>
      </c>
      <c r="Z5510" s="23" t="s">
        <v>2442</v>
      </c>
      <c r="AG5510" s="23">
        <v>845490249</v>
      </c>
      <c r="AH5510" s="23" t="s">
        <v>2443</v>
      </c>
      <c r="AI5510" s="23">
        <v>878173978</v>
      </c>
      <c r="BA5510" s="24">
        <v>0</v>
      </c>
      <c r="BE5510">
        <f t="shared" si="374"/>
        <v>0</v>
      </c>
      <c r="BF5510" s="6">
        <f t="shared" si="375"/>
        <v>0</v>
      </c>
      <c r="BG5510" s="7" t="s">
        <v>71</v>
      </c>
      <c r="BH5510" t="e">
        <f>+VLOOKUP(AF5510,Sheet4!A:A,1,FALSE)</f>
        <v>#N/A</v>
      </c>
      <c r="BL5510" s="24">
        <v>0</v>
      </c>
      <c r="BM5510" s="59">
        <f t="shared" si="376"/>
        <v>0</v>
      </c>
      <c r="BN5510" t="s">
        <v>2490</v>
      </c>
    </row>
    <row r="5511" spans="1:67" ht="13" customHeight="1" x14ac:dyDescent="0.3">
      <c r="A5511" s="22">
        <v>46130</v>
      </c>
      <c r="B5511" s="23" t="s">
        <v>74</v>
      </c>
      <c r="F5511" s="23">
        <v>0</v>
      </c>
      <c r="G5511" s="23">
        <v>0</v>
      </c>
      <c r="H5511" s="24">
        <v>1</v>
      </c>
      <c r="I5511" s="6">
        <f t="shared" si="373"/>
        <v>1</v>
      </c>
      <c r="J5511" s="24"/>
      <c r="K5511" s="24"/>
      <c r="Q5511" s="23" t="s">
        <v>75</v>
      </c>
      <c r="U5511" s="23" t="s">
        <v>2490</v>
      </c>
      <c r="V5511" s="23" t="s">
        <v>2491</v>
      </c>
      <c r="W5511" s="23" t="s">
        <v>144</v>
      </c>
      <c r="X5511" s="23" t="s">
        <v>2441</v>
      </c>
      <c r="Z5511" s="23" t="s">
        <v>2442</v>
      </c>
      <c r="AG5511" s="23">
        <v>845490249</v>
      </c>
      <c r="AH5511" s="23" t="s">
        <v>2443</v>
      </c>
      <c r="AI5511" s="23">
        <v>878173978</v>
      </c>
      <c r="BA5511" s="24">
        <v>1</v>
      </c>
      <c r="BE5511">
        <f t="shared" si="374"/>
        <v>0</v>
      </c>
      <c r="BF5511" s="6">
        <f t="shared" si="375"/>
        <v>-1</v>
      </c>
      <c r="BG5511" s="7" t="s">
        <v>71</v>
      </c>
      <c r="BH5511" t="e">
        <f>+VLOOKUP(AF5511,Sheet4!A:A,1,FALSE)</f>
        <v>#N/A</v>
      </c>
      <c r="BL5511" s="24">
        <v>1</v>
      </c>
      <c r="BM5511" s="59">
        <f t="shared" si="376"/>
        <v>0</v>
      </c>
      <c r="BN5511" t="s">
        <v>2490</v>
      </c>
    </row>
    <row r="5512" spans="1:67" ht="13" customHeight="1" x14ac:dyDescent="0.3">
      <c r="A5512" s="22">
        <v>46130</v>
      </c>
      <c r="B5512" s="23" t="s">
        <v>63</v>
      </c>
      <c r="F5512" s="23">
        <v>0</v>
      </c>
      <c r="G5512" s="23">
        <v>0</v>
      </c>
      <c r="H5512" s="24">
        <v>15</v>
      </c>
      <c r="I5512" s="6">
        <f t="shared" si="373"/>
        <v>15</v>
      </c>
      <c r="J5512" s="24"/>
      <c r="K5512" s="24"/>
      <c r="Q5512" s="23" t="s">
        <v>64</v>
      </c>
      <c r="U5512" s="23" t="s">
        <v>2490</v>
      </c>
      <c r="V5512" s="23" t="s">
        <v>2491</v>
      </c>
      <c r="W5512" s="23" t="s">
        <v>144</v>
      </c>
      <c r="X5512" s="23" t="s">
        <v>2441</v>
      </c>
      <c r="Z5512" s="23" t="s">
        <v>2442</v>
      </c>
      <c r="AG5512" s="23">
        <v>845490249</v>
      </c>
      <c r="AH5512" s="23" t="s">
        <v>2443</v>
      </c>
      <c r="AI5512" s="23">
        <v>878173978</v>
      </c>
      <c r="BA5512" s="24">
        <v>15</v>
      </c>
      <c r="BE5512">
        <f t="shared" si="374"/>
        <v>0</v>
      </c>
      <c r="BF5512" s="6">
        <f t="shared" si="375"/>
        <v>-15</v>
      </c>
      <c r="BG5512" s="7" t="s">
        <v>71</v>
      </c>
      <c r="BH5512" t="e">
        <f>+VLOOKUP(AF5512,Sheet4!A:A,1,FALSE)</f>
        <v>#N/A</v>
      </c>
      <c r="BL5512" s="24">
        <v>15</v>
      </c>
      <c r="BM5512" s="59">
        <f t="shared" si="376"/>
        <v>0</v>
      </c>
      <c r="BN5512" t="s">
        <v>2490</v>
      </c>
      <c r="BO5512" t="s">
        <v>73</v>
      </c>
    </row>
    <row r="5513" spans="1:67" ht="13" customHeight="1" x14ac:dyDescent="0.3">
      <c r="A5513" s="22">
        <v>46130</v>
      </c>
      <c r="B5513" s="23" t="s">
        <v>78</v>
      </c>
      <c r="F5513" s="23">
        <v>0</v>
      </c>
      <c r="G5513" s="23">
        <v>0</v>
      </c>
      <c r="H5513" s="24">
        <v>1</v>
      </c>
      <c r="I5513" s="6">
        <f t="shared" ref="I5513:I5576" si="377">H5513-G5513</f>
        <v>1</v>
      </c>
      <c r="J5513" s="24"/>
      <c r="K5513" s="24"/>
      <c r="Q5513" s="23" t="s">
        <v>79</v>
      </c>
      <c r="U5513" s="23" t="s">
        <v>2490</v>
      </c>
      <c r="V5513" s="23" t="s">
        <v>2491</v>
      </c>
      <c r="W5513" s="23" t="s">
        <v>144</v>
      </c>
      <c r="X5513" s="23" t="s">
        <v>2441</v>
      </c>
      <c r="Z5513" s="23" t="s">
        <v>2442</v>
      </c>
      <c r="AG5513" s="23">
        <v>845490249</v>
      </c>
      <c r="AH5513" s="23" t="s">
        <v>2443</v>
      </c>
      <c r="AI5513" s="23">
        <v>878173978</v>
      </c>
      <c r="BA5513" s="24">
        <v>1</v>
      </c>
      <c r="BE5513">
        <f t="shared" si="374"/>
        <v>0</v>
      </c>
      <c r="BF5513" s="6">
        <f t="shared" si="375"/>
        <v>-1</v>
      </c>
      <c r="BG5513" s="7" t="s">
        <v>71</v>
      </c>
      <c r="BH5513" t="e">
        <f>+VLOOKUP(AF5513,Sheet4!A:A,1,FALSE)</f>
        <v>#N/A</v>
      </c>
      <c r="BL5513" s="24">
        <v>1</v>
      </c>
      <c r="BM5513" s="59">
        <f t="shared" si="376"/>
        <v>0</v>
      </c>
      <c r="BN5513" t="s">
        <v>2490</v>
      </c>
    </row>
    <row r="5514" spans="1:67" ht="13" customHeight="1" x14ac:dyDescent="0.3">
      <c r="A5514" s="22">
        <v>46130</v>
      </c>
      <c r="B5514" s="23" t="s">
        <v>82</v>
      </c>
      <c r="F5514" s="23">
        <v>0</v>
      </c>
      <c r="G5514" s="23">
        <v>0</v>
      </c>
      <c r="H5514" s="24">
        <v>0</v>
      </c>
      <c r="I5514" s="6">
        <f t="shared" si="377"/>
        <v>0</v>
      </c>
      <c r="J5514" s="24"/>
      <c r="K5514" s="24"/>
      <c r="Q5514" s="23" t="s">
        <v>83</v>
      </c>
      <c r="U5514" s="23" t="s">
        <v>2490</v>
      </c>
      <c r="V5514" s="23" t="s">
        <v>2491</v>
      </c>
      <c r="W5514" s="23" t="s">
        <v>144</v>
      </c>
      <c r="X5514" s="23" t="s">
        <v>2441</v>
      </c>
      <c r="Z5514" s="23" t="s">
        <v>2442</v>
      </c>
      <c r="AG5514" s="23">
        <v>845490249</v>
      </c>
      <c r="AH5514" s="23" t="s">
        <v>2443</v>
      </c>
      <c r="AI5514" s="23">
        <v>878173978</v>
      </c>
      <c r="BA5514" s="24">
        <v>0</v>
      </c>
      <c r="BE5514">
        <f t="shared" si="374"/>
        <v>0</v>
      </c>
      <c r="BF5514" s="6">
        <f t="shared" si="375"/>
        <v>0</v>
      </c>
      <c r="BG5514" s="7" t="s">
        <v>71</v>
      </c>
      <c r="BH5514" t="e">
        <f>+VLOOKUP(AF5514,Sheet4!A:A,1,FALSE)</f>
        <v>#N/A</v>
      </c>
      <c r="BL5514" s="24">
        <v>0</v>
      </c>
      <c r="BM5514" s="59">
        <f t="shared" si="376"/>
        <v>0</v>
      </c>
      <c r="BN5514" t="s">
        <v>2490</v>
      </c>
    </row>
    <row r="5515" spans="1:67" ht="13" customHeight="1" x14ac:dyDescent="0.3">
      <c r="A5515" s="22">
        <v>46130</v>
      </c>
      <c r="B5515" s="23" t="s">
        <v>80</v>
      </c>
      <c r="F5515" s="23">
        <v>0</v>
      </c>
      <c r="G5515" s="23">
        <v>0</v>
      </c>
      <c r="H5515" s="24">
        <v>12.5</v>
      </c>
      <c r="I5515" s="6">
        <f t="shared" si="377"/>
        <v>12.5</v>
      </c>
      <c r="J5515" s="24"/>
      <c r="K5515" s="24"/>
      <c r="Q5515" s="23" t="s">
        <v>81</v>
      </c>
      <c r="U5515" s="23" t="s">
        <v>2490</v>
      </c>
      <c r="V5515" s="23" t="s">
        <v>2491</v>
      </c>
      <c r="W5515" s="23" t="s">
        <v>144</v>
      </c>
      <c r="X5515" s="23" t="s">
        <v>2441</v>
      </c>
      <c r="Z5515" s="23" t="s">
        <v>2442</v>
      </c>
      <c r="AG5515" s="23">
        <v>845490249</v>
      </c>
      <c r="AH5515" s="23" t="s">
        <v>2443</v>
      </c>
      <c r="AI5515" s="23">
        <v>878173978</v>
      </c>
      <c r="BA5515" s="24">
        <v>12.5</v>
      </c>
      <c r="BE5515">
        <f t="shared" si="374"/>
        <v>0</v>
      </c>
      <c r="BF5515" s="6">
        <f t="shared" si="375"/>
        <v>-12.5</v>
      </c>
      <c r="BG5515" s="7" t="s">
        <v>71</v>
      </c>
      <c r="BH5515" t="e">
        <f>+VLOOKUP(AF5515,Sheet4!A:A,1,FALSE)</f>
        <v>#N/A</v>
      </c>
      <c r="BL5515" s="24">
        <v>12.5</v>
      </c>
      <c r="BM5515" s="59">
        <f t="shared" si="376"/>
        <v>0</v>
      </c>
      <c r="BN5515" t="s">
        <v>2490</v>
      </c>
    </row>
    <row r="5516" spans="1:67" ht="13" customHeight="1" x14ac:dyDescent="0.3">
      <c r="A5516" s="22">
        <v>46130</v>
      </c>
      <c r="B5516" s="23" t="s">
        <v>76</v>
      </c>
      <c r="F5516" s="23">
        <v>0</v>
      </c>
      <c r="G5516" s="23">
        <v>0</v>
      </c>
      <c r="H5516" s="24">
        <v>20</v>
      </c>
      <c r="I5516" s="6">
        <f t="shared" si="377"/>
        <v>20</v>
      </c>
      <c r="J5516" s="24"/>
      <c r="K5516" s="24"/>
      <c r="Q5516" s="23" t="s">
        <v>77</v>
      </c>
      <c r="U5516" s="23" t="s">
        <v>2490</v>
      </c>
      <c r="V5516" s="23" t="s">
        <v>2491</v>
      </c>
      <c r="W5516" s="23" t="s">
        <v>144</v>
      </c>
      <c r="X5516" s="23" t="s">
        <v>2441</v>
      </c>
      <c r="Z5516" s="23" t="s">
        <v>2442</v>
      </c>
      <c r="AG5516" s="23">
        <v>845490249</v>
      </c>
      <c r="AH5516" s="23" t="s">
        <v>2443</v>
      </c>
      <c r="AI5516" s="23">
        <v>878173978</v>
      </c>
      <c r="BA5516" s="24">
        <v>20</v>
      </c>
      <c r="BE5516">
        <f t="shared" si="374"/>
        <v>0</v>
      </c>
      <c r="BF5516" s="6">
        <f t="shared" si="375"/>
        <v>-20</v>
      </c>
      <c r="BG5516" s="7" t="s">
        <v>71</v>
      </c>
      <c r="BH5516" t="e">
        <f>+VLOOKUP(AF5516,Sheet4!A:A,1,FALSE)</f>
        <v>#N/A</v>
      </c>
      <c r="BL5516" s="24">
        <v>20</v>
      </c>
      <c r="BM5516" s="59">
        <f t="shared" si="376"/>
        <v>0</v>
      </c>
      <c r="BN5516" t="s">
        <v>2490</v>
      </c>
    </row>
    <row r="5517" spans="1:67" ht="13" customHeight="1" x14ac:dyDescent="0.3">
      <c r="A5517" s="22">
        <v>46130</v>
      </c>
      <c r="B5517" s="23" t="s">
        <v>84</v>
      </c>
      <c r="F5517" s="23">
        <v>0</v>
      </c>
      <c r="G5517" s="23">
        <v>0</v>
      </c>
      <c r="H5517" s="24">
        <v>0</v>
      </c>
      <c r="I5517" s="6">
        <f t="shared" si="377"/>
        <v>0</v>
      </c>
      <c r="J5517" s="24"/>
      <c r="K5517" s="24"/>
      <c r="Q5517" s="23" t="s">
        <v>85</v>
      </c>
      <c r="U5517" s="23" t="s">
        <v>2492</v>
      </c>
      <c r="V5517" s="23" t="s">
        <v>2493</v>
      </c>
      <c r="W5517" s="23" t="s">
        <v>144</v>
      </c>
      <c r="X5517" s="23" t="s">
        <v>2441</v>
      </c>
      <c r="Z5517" s="23" t="s">
        <v>2452</v>
      </c>
      <c r="AG5517" s="23">
        <v>863819108</v>
      </c>
      <c r="AH5517" s="23" t="s">
        <v>2453</v>
      </c>
      <c r="AI5517" s="23">
        <v>878173978</v>
      </c>
      <c r="BA5517" s="24">
        <v>0</v>
      </c>
      <c r="BE5517">
        <f t="shared" si="374"/>
        <v>0</v>
      </c>
      <c r="BF5517" s="6">
        <f t="shared" si="375"/>
        <v>0</v>
      </c>
      <c r="BG5517" s="7" t="s">
        <v>71</v>
      </c>
      <c r="BH5517" t="e">
        <f>+VLOOKUP(AF5517,Sheet4!A:A,1,FALSE)</f>
        <v>#N/A</v>
      </c>
      <c r="BL5517" s="24">
        <v>0</v>
      </c>
      <c r="BM5517" s="59">
        <f t="shared" si="376"/>
        <v>0</v>
      </c>
      <c r="BN5517" t="s">
        <v>2492</v>
      </c>
    </row>
    <row r="5518" spans="1:67" ht="13" customHeight="1" x14ac:dyDescent="0.3">
      <c r="A5518" s="22">
        <v>46130</v>
      </c>
      <c r="B5518" s="23" t="s">
        <v>74</v>
      </c>
      <c r="F5518" s="23">
        <v>0</v>
      </c>
      <c r="G5518" s="23">
        <v>0</v>
      </c>
      <c r="H5518" s="24">
        <v>1</v>
      </c>
      <c r="I5518" s="6">
        <f t="shared" si="377"/>
        <v>1</v>
      </c>
      <c r="J5518" s="24"/>
      <c r="K5518" s="24"/>
      <c r="Q5518" s="23" t="s">
        <v>75</v>
      </c>
      <c r="U5518" s="23" t="s">
        <v>2492</v>
      </c>
      <c r="V5518" s="23" t="s">
        <v>2493</v>
      </c>
      <c r="W5518" s="23" t="s">
        <v>144</v>
      </c>
      <c r="X5518" s="23" t="s">
        <v>2441</v>
      </c>
      <c r="Z5518" s="23" t="s">
        <v>2452</v>
      </c>
      <c r="AG5518" s="23">
        <v>863819108</v>
      </c>
      <c r="AH5518" s="23" t="s">
        <v>2453</v>
      </c>
      <c r="AI5518" s="23">
        <v>878173978</v>
      </c>
      <c r="BA5518" s="24">
        <v>1</v>
      </c>
      <c r="BE5518">
        <f t="shared" si="374"/>
        <v>0</v>
      </c>
      <c r="BF5518" s="6">
        <f t="shared" si="375"/>
        <v>-1</v>
      </c>
      <c r="BG5518" s="7" t="s">
        <v>71</v>
      </c>
      <c r="BH5518" t="e">
        <f>+VLOOKUP(AF5518,Sheet4!A:A,1,FALSE)</f>
        <v>#N/A</v>
      </c>
      <c r="BL5518" s="24">
        <v>1</v>
      </c>
      <c r="BM5518" s="59">
        <f t="shared" si="376"/>
        <v>0</v>
      </c>
      <c r="BN5518" t="s">
        <v>2492</v>
      </c>
    </row>
    <row r="5519" spans="1:67" ht="13" customHeight="1" x14ac:dyDescent="0.3">
      <c r="A5519" s="22">
        <v>46130</v>
      </c>
      <c r="B5519" s="23" t="s">
        <v>63</v>
      </c>
      <c r="F5519" s="23">
        <v>0</v>
      </c>
      <c r="G5519" s="23">
        <v>0</v>
      </c>
      <c r="H5519" s="24">
        <v>15</v>
      </c>
      <c r="I5519" s="6">
        <f t="shared" si="377"/>
        <v>15</v>
      </c>
      <c r="J5519" s="24"/>
      <c r="K5519" s="24"/>
      <c r="Q5519" s="23" t="s">
        <v>64</v>
      </c>
      <c r="U5519" s="23" t="s">
        <v>2492</v>
      </c>
      <c r="V5519" s="23" t="s">
        <v>2493</v>
      </c>
      <c r="W5519" s="23" t="s">
        <v>144</v>
      </c>
      <c r="X5519" s="23" t="s">
        <v>2441</v>
      </c>
      <c r="Z5519" s="23" t="s">
        <v>2452</v>
      </c>
      <c r="AG5519" s="23">
        <v>863819108</v>
      </c>
      <c r="AH5519" s="23" t="s">
        <v>2453</v>
      </c>
      <c r="AI5519" s="23">
        <v>878173978</v>
      </c>
      <c r="BA5519" s="24">
        <v>15</v>
      </c>
      <c r="BE5519">
        <f t="shared" si="374"/>
        <v>0</v>
      </c>
      <c r="BF5519" s="6">
        <f t="shared" si="375"/>
        <v>-15</v>
      </c>
      <c r="BG5519" s="7" t="s">
        <v>71</v>
      </c>
      <c r="BH5519" t="e">
        <f>+VLOOKUP(AF5519,Sheet4!A:A,1,FALSE)</f>
        <v>#N/A</v>
      </c>
      <c r="BL5519" s="24">
        <v>15</v>
      </c>
      <c r="BM5519" s="59">
        <f t="shared" si="376"/>
        <v>0</v>
      </c>
      <c r="BN5519" t="s">
        <v>2492</v>
      </c>
      <c r="BO5519" t="s">
        <v>73</v>
      </c>
    </row>
    <row r="5520" spans="1:67" ht="13" customHeight="1" x14ac:dyDescent="0.3">
      <c r="A5520" s="22">
        <v>46130</v>
      </c>
      <c r="B5520" s="23" t="s">
        <v>78</v>
      </c>
      <c r="F5520" s="23">
        <v>0</v>
      </c>
      <c r="G5520" s="23">
        <v>0</v>
      </c>
      <c r="H5520" s="24">
        <v>1</v>
      </c>
      <c r="I5520" s="6">
        <f t="shared" si="377"/>
        <v>1</v>
      </c>
      <c r="J5520" s="24"/>
      <c r="K5520" s="24"/>
      <c r="Q5520" s="23" t="s">
        <v>79</v>
      </c>
      <c r="U5520" s="23" t="s">
        <v>2492</v>
      </c>
      <c r="V5520" s="23" t="s">
        <v>2493</v>
      </c>
      <c r="W5520" s="23" t="s">
        <v>144</v>
      </c>
      <c r="X5520" s="23" t="s">
        <v>2441</v>
      </c>
      <c r="Z5520" s="23" t="s">
        <v>2452</v>
      </c>
      <c r="AG5520" s="23">
        <v>863819108</v>
      </c>
      <c r="AH5520" s="23" t="s">
        <v>2453</v>
      </c>
      <c r="AI5520" s="23">
        <v>878173978</v>
      </c>
      <c r="BA5520" s="24">
        <v>1</v>
      </c>
      <c r="BE5520">
        <f t="shared" si="374"/>
        <v>0</v>
      </c>
      <c r="BF5520" s="6">
        <f t="shared" si="375"/>
        <v>-1</v>
      </c>
      <c r="BG5520" s="7" t="s">
        <v>71</v>
      </c>
      <c r="BH5520" t="e">
        <f>+VLOOKUP(AF5520,Sheet4!A:A,1,FALSE)</f>
        <v>#N/A</v>
      </c>
      <c r="BL5520" s="24">
        <v>1</v>
      </c>
      <c r="BM5520" s="59">
        <f t="shared" si="376"/>
        <v>0</v>
      </c>
      <c r="BN5520" t="s">
        <v>2492</v>
      </c>
    </row>
    <row r="5521" spans="1:67" ht="13" customHeight="1" x14ac:dyDescent="0.3">
      <c r="A5521" s="22">
        <v>46130</v>
      </c>
      <c r="B5521" s="23" t="s">
        <v>82</v>
      </c>
      <c r="F5521" s="23">
        <v>0</v>
      </c>
      <c r="G5521" s="23">
        <v>0</v>
      </c>
      <c r="H5521" s="24">
        <v>0</v>
      </c>
      <c r="I5521" s="6">
        <f t="shared" si="377"/>
        <v>0</v>
      </c>
      <c r="J5521" s="24"/>
      <c r="K5521" s="24"/>
      <c r="Q5521" s="23" t="s">
        <v>83</v>
      </c>
      <c r="U5521" s="23" t="s">
        <v>2492</v>
      </c>
      <c r="V5521" s="23" t="s">
        <v>2493</v>
      </c>
      <c r="W5521" s="23" t="s">
        <v>144</v>
      </c>
      <c r="X5521" s="23" t="s">
        <v>2441</v>
      </c>
      <c r="Z5521" s="23" t="s">
        <v>2452</v>
      </c>
      <c r="AG5521" s="23">
        <v>863819108</v>
      </c>
      <c r="AH5521" s="23" t="s">
        <v>2453</v>
      </c>
      <c r="AI5521" s="23">
        <v>878173978</v>
      </c>
      <c r="BA5521" s="24">
        <v>0</v>
      </c>
      <c r="BE5521">
        <f t="shared" si="374"/>
        <v>0</v>
      </c>
      <c r="BF5521" s="6">
        <f t="shared" si="375"/>
        <v>0</v>
      </c>
      <c r="BG5521" s="7" t="s">
        <v>71</v>
      </c>
      <c r="BH5521" t="e">
        <f>+VLOOKUP(AF5521,Sheet4!A:A,1,FALSE)</f>
        <v>#N/A</v>
      </c>
      <c r="BL5521" s="24">
        <v>0</v>
      </c>
      <c r="BM5521" s="59">
        <f t="shared" si="376"/>
        <v>0</v>
      </c>
      <c r="BN5521" t="s">
        <v>2492</v>
      </c>
    </row>
    <row r="5522" spans="1:67" ht="13" customHeight="1" x14ac:dyDescent="0.3">
      <c r="A5522" s="22">
        <v>46130</v>
      </c>
      <c r="B5522" s="23" t="s">
        <v>80</v>
      </c>
      <c r="F5522" s="23">
        <v>0</v>
      </c>
      <c r="G5522" s="23">
        <v>0</v>
      </c>
      <c r="H5522" s="24">
        <v>12.5</v>
      </c>
      <c r="I5522" s="6">
        <f t="shared" si="377"/>
        <v>12.5</v>
      </c>
      <c r="J5522" s="24"/>
      <c r="K5522" s="24"/>
      <c r="Q5522" s="23" t="s">
        <v>81</v>
      </c>
      <c r="U5522" s="23" t="s">
        <v>2492</v>
      </c>
      <c r="V5522" s="23" t="s">
        <v>2493</v>
      </c>
      <c r="W5522" s="23" t="s">
        <v>144</v>
      </c>
      <c r="X5522" s="23" t="s">
        <v>2441</v>
      </c>
      <c r="Z5522" s="23" t="s">
        <v>2452</v>
      </c>
      <c r="AG5522" s="23">
        <v>863819108</v>
      </c>
      <c r="AH5522" s="23" t="s">
        <v>2453</v>
      </c>
      <c r="AI5522" s="23">
        <v>878173978</v>
      </c>
      <c r="BA5522" s="24">
        <v>12.5</v>
      </c>
      <c r="BE5522">
        <f t="shared" si="374"/>
        <v>0</v>
      </c>
      <c r="BF5522" s="6">
        <f t="shared" si="375"/>
        <v>-12.5</v>
      </c>
      <c r="BG5522" s="7" t="s">
        <v>71</v>
      </c>
      <c r="BH5522" t="e">
        <f>+VLOOKUP(AF5522,Sheet4!A:A,1,FALSE)</f>
        <v>#N/A</v>
      </c>
      <c r="BL5522" s="24">
        <v>12.5</v>
      </c>
      <c r="BM5522" s="59">
        <f t="shared" si="376"/>
        <v>0</v>
      </c>
      <c r="BN5522" t="s">
        <v>2492</v>
      </c>
    </row>
    <row r="5523" spans="1:67" ht="13" customHeight="1" x14ac:dyDescent="0.3">
      <c r="A5523" s="22">
        <v>46130</v>
      </c>
      <c r="B5523" s="23" t="s">
        <v>76</v>
      </c>
      <c r="F5523" s="23">
        <v>0</v>
      </c>
      <c r="G5523" s="23">
        <v>0</v>
      </c>
      <c r="H5523" s="24">
        <v>20</v>
      </c>
      <c r="I5523" s="6">
        <f t="shared" si="377"/>
        <v>20</v>
      </c>
      <c r="J5523" s="24"/>
      <c r="K5523" s="24"/>
      <c r="Q5523" s="23" t="s">
        <v>77</v>
      </c>
      <c r="U5523" s="23" t="s">
        <v>2492</v>
      </c>
      <c r="V5523" s="23" t="s">
        <v>2493</v>
      </c>
      <c r="W5523" s="23" t="s">
        <v>144</v>
      </c>
      <c r="X5523" s="23" t="s">
        <v>2441</v>
      </c>
      <c r="Z5523" s="23" t="s">
        <v>2452</v>
      </c>
      <c r="AG5523" s="23">
        <v>863819108</v>
      </c>
      <c r="AH5523" s="23" t="s">
        <v>2453</v>
      </c>
      <c r="AI5523" s="23">
        <v>878173978</v>
      </c>
      <c r="BA5523" s="24">
        <v>20</v>
      </c>
      <c r="BE5523">
        <f t="shared" si="374"/>
        <v>0</v>
      </c>
      <c r="BF5523" s="6">
        <f t="shared" si="375"/>
        <v>-20</v>
      </c>
      <c r="BG5523" s="7" t="s">
        <v>71</v>
      </c>
      <c r="BH5523" t="e">
        <f>+VLOOKUP(AF5523,Sheet4!A:A,1,FALSE)</f>
        <v>#N/A</v>
      </c>
      <c r="BL5523" s="24">
        <v>20</v>
      </c>
      <c r="BM5523" s="59">
        <f t="shared" si="376"/>
        <v>0</v>
      </c>
      <c r="BN5523" t="s">
        <v>2492</v>
      </c>
    </row>
    <row r="5524" spans="1:67" ht="13" customHeight="1" x14ac:dyDescent="0.3">
      <c r="A5524" s="22">
        <v>46130</v>
      </c>
      <c r="B5524" s="23" t="s">
        <v>84</v>
      </c>
      <c r="F5524" s="23">
        <v>0</v>
      </c>
      <c r="G5524" s="23">
        <v>0</v>
      </c>
      <c r="H5524" s="24">
        <v>0</v>
      </c>
      <c r="I5524" s="6">
        <f t="shared" si="377"/>
        <v>0</v>
      </c>
      <c r="J5524" s="24"/>
      <c r="K5524" s="24"/>
      <c r="Q5524" s="23" t="s">
        <v>85</v>
      </c>
      <c r="U5524" s="23" t="s">
        <v>2494</v>
      </c>
      <c r="V5524" s="23" t="s">
        <v>2495</v>
      </c>
      <c r="W5524" s="23" t="s">
        <v>144</v>
      </c>
      <c r="X5524" s="23" t="s">
        <v>2441</v>
      </c>
      <c r="Z5524" s="23" t="s">
        <v>2442</v>
      </c>
      <c r="AG5524" s="23">
        <v>845490249</v>
      </c>
      <c r="AH5524" s="23" t="s">
        <v>2443</v>
      </c>
      <c r="AI5524" s="23">
        <v>878173978</v>
      </c>
      <c r="BA5524" s="24">
        <v>0</v>
      </c>
      <c r="BE5524">
        <f t="shared" si="374"/>
        <v>0</v>
      </c>
      <c r="BF5524" s="6">
        <f t="shared" si="375"/>
        <v>0</v>
      </c>
      <c r="BG5524" s="7" t="s">
        <v>71</v>
      </c>
      <c r="BH5524" t="e">
        <f>+VLOOKUP(AF5524,Sheet4!A:A,1,FALSE)</f>
        <v>#N/A</v>
      </c>
      <c r="BL5524" s="24">
        <v>0</v>
      </c>
      <c r="BM5524" s="59">
        <f t="shared" si="376"/>
        <v>0</v>
      </c>
      <c r="BN5524" t="s">
        <v>2494</v>
      </c>
    </row>
    <row r="5525" spans="1:67" ht="13" customHeight="1" x14ac:dyDescent="0.3">
      <c r="A5525" s="22">
        <v>46130</v>
      </c>
      <c r="B5525" s="23" t="s">
        <v>74</v>
      </c>
      <c r="F5525" s="23">
        <v>0</v>
      </c>
      <c r="G5525" s="23">
        <v>0</v>
      </c>
      <c r="H5525" s="24">
        <v>1</v>
      </c>
      <c r="I5525" s="6">
        <f t="shared" si="377"/>
        <v>1</v>
      </c>
      <c r="J5525" s="24"/>
      <c r="K5525" s="24"/>
      <c r="Q5525" s="23" t="s">
        <v>75</v>
      </c>
      <c r="U5525" s="23" t="s">
        <v>2494</v>
      </c>
      <c r="V5525" s="23" t="s">
        <v>2495</v>
      </c>
      <c r="W5525" s="23" t="s">
        <v>144</v>
      </c>
      <c r="X5525" s="23" t="s">
        <v>2441</v>
      </c>
      <c r="Z5525" s="23" t="s">
        <v>2442</v>
      </c>
      <c r="AG5525" s="23">
        <v>845490249</v>
      </c>
      <c r="AH5525" s="23" t="s">
        <v>2443</v>
      </c>
      <c r="AI5525" s="23">
        <v>878173978</v>
      </c>
      <c r="BA5525" s="24">
        <v>1</v>
      </c>
      <c r="BE5525">
        <f t="shared" si="374"/>
        <v>0</v>
      </c>
      <c r="BF5525" s="6">
        <f t="shared" si="375"/>
        <v>-1</v>
      </c>
      <c r="BG5525" s="7" t="s">
        <v>71</v>
      </c>
      <c r="BH5525" t="e">
        <f>+VLOOKUP(AF5525,Sheet4!A:A,1,FALSE)</f>
        <v>#N/A</v>
      </c>
      <c r="BL5525" s="24">
        <v>1</v>
      </c>
      <c r="BM5525" s="59">
        <f t="shared" si="376"/>
        <v>0</v>
      </c>
      <c r="BN5525" t="s">
        <v>2494</v>
      </c>
    </row>
    <row r="5526" spans="1:67" ht="13" customHeight="1" x14ac:dyDescent="0.3">
      <c r="A5526" s="22">
        <v>46130</v>
      </c>
      <c r="B5526" s="23" t="s">
        <v>63</v>
      </c>
      <c r="F5526" s="23">
        <v>0</v>
      </c>
      <c r="G5526" s="23">
        <v>0</v>
      </c>
      <c r="H5526" s="24">
        <v>15</v>
      </c>
      <c r="I5526" s="6">
        <f t="shared" si="377"/>
        <v>15</v>
      </c>
      <c r="J5526" s="24"/>
      <c r="K5526" s="24"/>
      <c r="Q5526" s="23" t="s">
        <v>64</v>
      </c>
      <c r="U5526" s="23" t="s">
        <v>2494</v>
      </c>
      <c r="V5526" s="23" t="s">
        <v>2495</v>
      </c>
      <c r="W5526" s="23" t="s">
        <v>144</v>
      </c>
      <c r="X5526" s="23" t="s">
        <v>2441</v>
      </c>
      <c r="Z5526" s="23" t="s">
        <v>2442</v>
      </c>
      <c r="AG5526" s="23">
        <v>845490249</v>
      </c>
      <c r="AH5526" s="23" t="s">
        <v>2443</v>
      </c>
      <c r="AI5526" s="23">
        <v>878173978</v>
      </c>
      <c r="BA5526" s="24">
        <v>15</v>
      </c>
      <c r="BE5526">
        <f t="shared" si="374"/>
        <v>0</v>
      </c>
      <c r="BF5526" s="6">
        <f t="shared" si="375"/>
        <v>-15</v>
      </c>
      <c r="BG5526" s="7" t="s">
        <v>71</v>
      </c>
      <c r="BH5526" t="e">
        <f>+VLOOKUP(AF5526,Sheet4!A:A,1,FALSE)</f>
        <v>#N/A</v>
      </c>
      <c r="BL5526" s="24">
        <v>15</v>
      </c>
      <c r="BM5526" s="59">
        <f t="shared" si="376"/>
        <v>0</v>
      </c>
      <c r="BN5526" t="s">
        <v>2494</v>
      </c>
      <c r="BO5526" t="s">
        <v>73</v>
      </c>
    </row>
    <row r="5527" spans="1:67" ht="13" customHeight="1" x14ac:dyDescent="0.3">
      <c r="A5527" s="22">
        <v>46130</v>
      </c>
      <c r="B5527" s="23" t="s">
        <v>78</v>
      </c>
      <c r="F5527" s="23">
        <v>0</v>
      </c>
      <c r="G5527" s="23">
        <v>0</v>
      </c>
      <c r="H5527" s="24">
        <v>1</v>
      </c>
      <c r="I5527" s="6">
        <f t="shared" si="377"/>
        <v>1</v>
      </c>
      <c r="J5527" s="24"/>
      <c r="K5527" s="24"/>
      <c r="Q5527" s="23" t="s">
        <v>79</v>
      </c>
      <c r="U5527" s="23" t="s">
        <v>2494</v>
      </c>
      <c r="V5527" s="23" t="s">
        <v>2495</v>
      </c>
      <c r="W5527" s="23" t="s">
        <v>144</v>
      </c>
      <c r="X5527" s="23" t="s">
        <v>2441</v>
      </c>
      <c r="Z5527" s="23" t="s">
        <v>2442</v>
      </c>
      <c r="AG5527" s="23">
        <v>845490249</v>
      </c>
      <c r="AH5527" s="23" t="s">
        <v>2443</v>
      </c>
      <c r="AI5527" s="23">
        <v>878173978</v>
      </c>
      <c r="BA5527" s="24">
        <v>1</v>
      </c>
      <c r="BE5527">
        <f t="shared" si="374"/>
        <v>0</v>
      </c>
      <c r="BF5527" s="6">
        <f t="shared" si="375"/>
        <v>-1</v>
      </c>
      <c r="BG5527" s="7" t="s">
        <v>71</v>
      </c>
      <c r="BH5527" t="e">
        <f>+VLOOKUP(AF5527,Sheet4!A:A,1,FALSE)</f>
        <v>#N/A</v>
      </c>
      <c r="BL5527" s="24">
        <v>1</v>
      </c>
      <c r="BM5527" s="59">
        <f t="shared" si="376"/>
        <v>0</v>
      </c>
      <c r="BN5527" t="s">
        <v>2494</v>
      </c>
    </row>
    <row r="5528" spans="1:67" ht="13" customHeight="1" x14ac:dyDescent="0.3">
      <c r="A5528" s="22">
        <v>46130</v>
      </c>
      <c r="B5528" s="23" t="s">
        <v>82</v>
      </c>
      <c r="F5528" s="23">
        <v>0</v>
      </c>
      <c r="G5528" s="23">
        <v>0</v>
      </c>
      <c r="H5528" s="24">
        <v>0</v>
      </c>
      <c r="I5528" s="6">
        <f t="shared" si="377"/>
        <v>0</v>
      </c>
      <c r="J5528" s="24"/>
      <c r="K5528" s="24"/>
      <c r="Q5528" s="23" t="s">
        <v>83</v>
      </c>
      <c r="U5528" s="23" t="s">
        <v>2494</v>
      </c>
      <c r="V5528" s="23" t="s">
        <v>2495</v>
      </c>
      <c r="W5528" s="23" t="s">
        <v>144</v>
      </c>
      <c r="X5528" s="23" t="s">
        <v>2441</v>
      </c>
      <c r="Z5528" s="23" t="s">
        <v>2442</v>
      </c>
      <c r="AG5528" s="23">
        <v>845490249</v>
      </c>
      <c r="AH5528" s="23" t="s">
        <v>2443</v>
      </c>
      <c r="AI5528" s="23">
        <v>878173978</v>
      </c>
      <c r="BA5528" s="24">
        <v>0</v>
      </c>
      <c r="BE5528">
        <f t="shared" si="374"/>
        <v>0</v>
      </c>
      <c r="BF5528" s="6">
        <f t="shared" si="375"/>
        <v>0</v>
      </c>
      <c r="BG5528" s="7" t="s">
        <v>71</v>
      </c>
      <c r="BH5528" t="e">
        <f>+VLOOKUP(AF5528,Sheet4!A:A,1,FALSE)</f>
        <v>#N/A</v>
      </c>
      <c r="BL5528" s="24">
        <v>0</v>
      </c>
      <c r="BM5528" s="59">
        <f t="shared" si="376"/>
        <v>0</v>
      </c>
      <c r="BN5528" t="s">
        <v>2494</v>
      </c>
    </row>
    <row r="5529" spans="1:67" ht="13" customHeight="1" x14ac:dyDescent="0.3">
      <c r="A5529" s="22">
        <v>46130</v>
      </c>
      <c r="B5529" s="23" t="s">
        <v>80</v>
      </c>
      <c r="F5529" s="23">
        <v>0</v>
      </c>
      <c r="G5529" s="23">
        <v>0</v>
      </c>
      <c r="H5529" s="24">
        <v>12.5</v>
      </c>
      <c r="I5529" s="6">
        <f t="shared" si="377"/>
        <v>12.5</v>
      </c>
      <c r="J5529" s="24"/>
      <c r="K5529" s="24"/>
      <c r="Q5529" s="23" t="s">
        <v>81</v>
      </c>
      <c r="U5529" s="23" t="s">
        <v>2494</v>
      </c>
      <c r="V5529" s="23" t="s">
        <v>2495</v>
      </c>
      <c r="W5529" s="23" t="s">
        <v>144</v>
      </c>
      <c r="X5529" s="23" t="s">
        <v>2441</v>
      </c>
      <c r="Z5529" s="23" t="s">
        <v>2442</v>
      </c>
      <c r="AG5529" s="23">
        <v>845490249</v>
      </c>
      <c r="AH5529" s="23" t="s">
        <v>2443</v>
      </c>
      <c r="AI5529" s="23">
        <v>878173978</v>
      </c>
      <c r="BA5529" s="24">
        <v>12.5</v>
      </c>
      <c r="BE5529">
        <f t="shared" si="374"/>
        <v>0</v>
      </c>
      <c r="BF5529" s="6">
        <f t="shared" si="375"/>
        <v>-12.5</v>
      </c>
      <c r="BG5529" s="7" t="s">
        <v>71</v>
      </c>
      <c r="BH5529" t="e">
        <f>+VLOOKUP(AF5529,Sheet4!A:A,1,FALSE)</f>
        <v>#N/A</v>
      </c>
      <c r="BL5529" s="24">
        <v>12.5</v>
      </c>
      <c r="BM5529" s="59">
        <f t="shared" si="376"/>
        <v>0</v>
      </c>
      <c r="BN5529" t="s">
        <v>2494</v>
      </c>
    </row>
    <row r="5530" spans="1:67" ht="13" customHeight="1" x14ac:dyDescent="0.3">
      <c r="A5530" s="22">
        <v>46130</v>
      </c>
      <c r="B5530" s="23" t="s">
        <v>76</v>
      </c>
      <c r="F5530" s="23">
        <v>0</v>
      </c>
      <c r="G5530" s="23">
        <v>0</v>
      </c>
      <c r="H5530" s="24">
        <v>20</v>
      </c>
      <c r="I5530" s="6">
        <f t="shared" si="377"/>
        <v>20</v>
      </c>
      <c r="J5530" s="24"/>
      <c r="K5530" s="24"/>
      <c r="Q5530" s="23" t="s">
        <v>77</v>
      </c>
      <c r="U5530" s="23" t="s">
        <v>2494</v>
      </c>
      <c r="V5530" s="23" t="s">
        <v>2495</v>
      </c>
      <c r="W5530" s="23" t="s">
        <v>144</v>
      </c>
      <c r="X5530" s="23" t="s">
        <v>2441</v>
      </c>
      <c r="Z5530" s="23" t="s">
        <v>2442</v>
      </c>
      <c r="AG5530" s="23">
        <v>845490249</v>
      </c>
      <c r="AH5530" s="23" t="s">
        <v>2443</v>
      </c>
      <c r="AI5530" s="23">
        <v>878173978</v>
      </c>
      <c r="BA5530" s="24">
        <v>20</v>
      </c>
      <c r="BE5530">
        <f t="shared" si="374"/>
        <v>0</v>
      </c>
      <c r="BF5530" s="6">
        <f t="shared" si="375"/>
        <v>-20</v>
      </c>
      <c r="BG5530" s="7" t="s">
        <v>71</v>
      </c>
      <c r="BH5530" t="e">
        <f>+VLOOKUP(AF5530,Sheet4!A:A,1,FALSE)</f>
        <v>#N/A</v>
      </c>
      <c r="BL5530" s="24">
        <v>20</v>
      </c>
      <c r="BM5530" s="59">
        <f t="shared" si="376"/>
        <v>0</v>
      </c>
      <c r="BN5530" t="s">
        <v>2494</v>
      </c>
    </row>
    <row r="5531" spans="1:67" ht="13" customHeight="1" x14ac:dyDescent="0.3">
      <c r="A5531" s="22">
        <v>46130</v>
      </c>
      <c r="B5531" s="23" t="s">
        <v>84</v>
      </c>
      <c r="F5531" s="23">
        <v>0</v>
      </c>
      <c r="G5531" s="23">
        <v>0</v>
      </c>
      <c r="H5531" s="24">
        <v>0</v>
      </c>
      <c r="I5531" s="6">
        <f t="shared" si="377"/>
        <v>0</v>
      </c>
      <c r="J5531" s="24"/>
      <c r="K5531" s="24"/>
      <c r="Q5531" s="23" t="s">
        <v>85</v>
      </c>
      <c r="U5531" s="23" t="s">
        <v>2496</v>
      </c>
      <c r="V5531" s="23" t="s">
        <v>2497</v>
      </c>
      <c r="W5531" s="23" t="s">
        <v>144</v>
      </c>
      <c r="X5531" s="23" t="s">
        <v>2441</v>
      </c>
      <c r="Z5531" s="23" t="s">
        <v>2452</v>
      </c>
      <c r="AG5531" s="23">
        <v>863819108</v>
      </c>
      <c r="AH5531" s="23" t="s">
        <v>2453</v>
      </c>
      <c r="AI5531" s="23">
        <v>878173978</v>
      </c>
      <c r="BA5531" s="24">
        <v>0</v>
      </c>
      <c r="BE5531">
        <f t="shared" si="374"/>
        <v>0</v>
      </c>
      <c r="BF5531" s="6">
        <f t="shared" si="375"/>
        <v>0</v>
      </c>
      <c r="BG5531" s="7" t="s">
        <v>71</v>
      </c>
      <c r="BH5531" t="e">
        <f>+VLOOKUP(AF5531,Sheet4!A:A,1,FALSE)</f>
        <v>#N/A</v>
      </c>
      <c r="BL5531" s="24">
        <v>0</v>
      </c>
      <c r="BM5531" s="59">
        <f t="shared" si="376"/>
        <v>0</v>
      </c>
      <c r="BN5531" t="s">
        <v>2496</v>
      </c>
    </row>
    <row r="5532" spans="1:67" ht="13" customHeight="1" x14ac:dyDescent="0.3">
      <c r="A5532" s="22">
        <v>46130</v>
      </c>
      <c r="B5532" s="23" t="s">
        <v>74</v>
      </c>
      <c r="F5532" s="23">
        <v>0</v>
      </c>
      <c r="G5532" s="23">
        <v>0</v>
      </c>
      <c r="H5532" s="24">
        <v>1</v>
      </c>
      <c r="I5532" s="6">
        <f t="shared" si="377"/>
        <v>1</v>
      </c>
      <c r="J5532" s="24"/>
      <c r="K5532" s="24"/>
      <c r="Q5532" s="23" t="s">
        <v>75</v>
      </c>
      <c r="U5532" s="23" t="s">
        <v>2496</v>
      </c>
      <c r="V5532" s="23" t="s">
        <v>2497</v>
      </c>
      <c r="W5532" s="23" t="s">
        <v>144</v>
      </c>
      <c r="X5532" s="23" t="s">
        <v>2441</v>
      </c>
      <c r="Z5532" s="23" t="s">
        <v>2452</v>
      </c>
      <c r="AG5532" s="23">
        <v>863819108</v>
      </c>
      <c r="AH5532" s="23" t="s">
        <v>2453</v>
      </c>
      <c r="AI5532" s="23">
        <v>878173978</v>
      </c>
      <c r="BA5532" s="24">
        <v>1</v>
      </c>
      <c r="BE5532">
        <f t="shared" si="374"/>
        <v>0</v>
      </c>
      <c r="BF5532" s="6">
        <f t="shared" si="375"/>
        <v>-1</v>
      </c>
      <c r="BG5532" s="7" t="s">
        <v>71</v>
      </c>
      <c r="BH5532" t="e">
        <f>+VLOOKUP(AF5532,Sheet4!A:A,1,FALSE)</f>
        <v>#N/A</v>
      </c>
      <c r="BL5532" s="24">
        <v>1</v>
      </c>
      <c r="BM5532" s="59">
        <f t="shared" si="376"/>
        <v>0</v>
      </c>
      <c r="BN5532" t="s">
        <v>2496</v>
      </c>
    </row>
    <row r="5533" spans="1:67" ht="13" customHeight="1" x14ac:dyDescent="0.3">
      <c r="A5533" s="22">
        <v>46130</v>
      </c>
      <c r="B5533" s="23" t="s">
        <v>63</v>
      </c>
      <c r="F5533" s="23">
        <v>0</v>
      </c>
      <c r="G5533" s="23">
        <v>0</v>
      </c>
      <c r="H5533" s="24">
        <v>15</v>
      </c>
      <c r="I5533" s="6">
        <f t="shared" si="377"/>
        <v>15</v>
      </c>
      <c r="J5533" s="24"/>
      <c r="K5533" s="24"/>
      <c r="Q5533" s="23" t="s">
        <v>64</v>
      </c>
      <c r="U5533" s="23" t="s">
        <v>2496</v>
      </c>
      <c r="V5533" s="23" t="s">
        <v>2497</v>
      </c>
      <c r="W5533" s="23" t="s">
        <v>144</v>
      </c>
      <c r="X5533" s="23" t="s">
        <v>2441</v>
      </c>
      <c r="Z5533" s="23" t="s">
        <v>2452</v>
      </c>
      <c r="AG5533" s="23">
        <v>863819108</v>
      </c>
      <c r="AH5533" s="23" t="s">
        <v>2453</v>
      </c>
      <c r="AI5533" s="23">
        <v>878173978</v>
      </c>
      <c r="BA5533" s="24">
        <v>15</v>
      </c>
      <c r="BE5533">
        <f t="shared" si="374"/>
        <v>0</v>
      </c>
      <c r="BF5533" s="6">
        <f t="shared" si="375"/>
        <v>-15</v>
      </c>
      <c r="BG5533" s="7" t="s">
        <v>71</v>
      </c>
      <c r="BH5533" t="e">
        <f>+VLOOKUP(AF5533,Sheet4!A:A,1,FALSE)</f>
        <v>#N/A</v>
      </c>
      <c r="BL5533" s="24">
        <v>15</v>
      </c>
      <c r="BM5533" s="59">
        <f t="shared" si="376"/>
        <v>0</v>
      </c>
      <c r="BN5533" t="s">
        <v>2496</v>
      </c>
      <c r="BO5533" t="s">
        <v>73</v>
      </c>
    </row>
    <row r="5534" spans="1:67" ht="13" customHeight="1" x14ac:dyDescent="0.3">
      <c r="A5534" s="22">
        <v>46130</v>
      </c>
      <c r="B5534" s="23" t="s">
        <v>78</v>
      </c>
      <c r="F5534" s="23">
        <v>0</v>
      </c>
      <c r="G5534" s="23">
        <v>0</v>
      </c>
      <c r="H5534" s="24">
        <v>1</v>
      </c>
      <c r="I5534" s="6">
        <f t="shared" si="377"/>
        <v>1</v>
      </c>
      <c r="J5534" s="24"/>
      <c r="K5534" s="24"/>
      <c r="Q5534" s="23" t="s">
        <v>79</v>
      </c>
      <c r="U5534" s="23" t="s">
        <v>2496</v>
      </c>
      <c r="V5534" s="23" t="s">
        <v>2497</v>
      </c>
      <c r="W5534" s="23" t="s">
        <v>144</v>
      </c>
      <c r="X5534" s="23" t="s">
        <v>2441</v>
      </c>
      <c r="Z5534" s="23" t="s">
        <v>2452</v>
      </c>
      <c r="AG5534" s="23">
        <v>863819108</v>
      </c>
      <c r="AH5534" s="23" t="s">
        <v>2453</v>
      </c>
      <c r="AI5534" s="23">
        <v>878173978</v>
      </c>
      <c r="BA5534" s="24">
        <v>1</v>
      </c>
      <c r="BE5534">
        <f t="shared" si="374"/>
        <v>0</v>
      </c>
      <c r="BF5534" s="6">
        <f t="shared" si="375"/>
        <v>-1</v>
      </c>
      <c r="BG5534" s="7" t="s">
        <v>71</v>
      </c>
      <c r="BH5534" t="e">
        <f>+VLOOKUP(AF5534,Sheet4!A:A,1,FALSE)</f>
        <v>#N/A</v>
      </c>
      <c r="BL5534" s="24">
        <v>1</v>
      </c>
      <c r="BM5534" s="59">
        <f t="shared" si="376"/>
        <v>0</v>
      </c>
      <c r="BN5534" t="s">
        <v>2496</v>
      </c>
    </row>
    <row r="5535" spans="1:67" ht="13" customHeight="1" x14ac:dyDescent="0.3">
      <c r="A5535" s="22">
        <v>46130</v>
      </c>
      <c r="B5535" s="23" t="s">
        <v>82</v>
      </c>
      <c r="F5535" s="23">
        <v>0</v>
      </c>
      <c r="G5535" s="23">
        <v>0</v>
      </c>
      <c r="H5535" s="24">
        <v>0</v>
      </c>
      <c r="I5535" s="6">
        <f t="shared" si="377"/>
        <v>0</v>
      </c>
      <c r="J5535" s="24"/>
      <c r="K5535" s="24"/>
      <c r="Q5535" s="23" t="s">
        <v>83</v>
      </c>
      <c r="U5535" s="23" t="s">
        <v>2496</v>
      </c>
      <c r="V5535" s="23" t="s">
        <v>2497</v>
      </c>
      <c r="W5535" s="23" t="s">
        <v>144</v>
      </c>
      <c r="X5535" s="23" t="s">
        <v>2441</v>
      </c>
      <c r="Z5535" s="23" t="s">
        <v>2452</v>
      </c>
      <c r="AG5535" s="23">
        <v>863819108</v>
      </c>
      <c r="AH5535" s="23" t="s">
        <v>2453</v>
      </c>
      <c r="AI5535" s="23">
        <v>878173978</v>
      </c>
      <c r="BA5535" s="24">
        <v>0</v>
      </c>
      <c r="BE5535">
        <f t="shared" si="374"/>
        <v>0</v>
      </c>
      <c r="BF5535" s="6">
        <f t="shared" si="375"/>
        <v>0</v>
      </c>
      <c r="BG5535" s="7" t="s">
        <v>71</v>
      </c>
      <c r="BH5535" t="e">
        <f>+VLOOKUP(AF5535,Sheet4!A:A,1,FALSE)</f>
        <v>#N/A</v>
      </c>
      <c r="BL5535" s="24">
        <v>0</v>
      </c>
      <c r="BM5535" s="59">
        <f t="shared" si="376"/>
        <v>0</v>
      </c>
      <c r="BN5535" t="s">
        <v>2496</v>
      </c>
    </row>
    <row r="5536" spans="1:67" ht="13" customHeight="1" x14ac:dyDescent="0.3">
      <c r="A5536" s="22">
        <v>46130</v>
      </c>
      <c r="B5536" s="23" t="s">
        <v>80</v>
      </c>
      <c r="F5536" s="23">
        <v>0</v>
      </c>
      <c r="G5536" s="23">
        <v>0</v>
      </c>
      <c r="H5536" s="24">
        <v>12.5</v>
      </c>
      <c r="I5536" s="6">
        <f t="shared" si="377"/>
        <v>12.5</v>
      </c>
      <c r="J5536" s="24"/>
      <c r="K5536" s="24"/>
      <c r="Q5536" s="23" t="s">
        <v>81</v>
      </c>
      <c r="U5536" s="23" t="s">
        <v>2496</v>
      </c>
      <c r="V5536" s="23" t="s">
        <v>2497</v>
      </c>
      <c r="W5536" s="23" t="s">
        <v>144</v>
      </c>
      <c r="X5536" s="23" t="s">
        <v>2441</v>
      </c>
      <c r="Z5536" s="23" t="s">
        <v>2452</v>
      </c>
      <c r="AG5536" s="23">
        <v>863819108</v>
      </c>
      <c r="AH5536" s="23" t="s">
        <v>2453</v>
      </c>
      <c r="AI5536" s="23">
        <v>878173978</v>
      </c>
      <c r="BA5536" s="24">
        <v>12.5</v>
      </c>
      <c r="BE5536">
        <f t="shared" si="374"/>
        <v>0</v>
      </c>
      <c r="BF5536" s="6">
        <f t="shared" si="375"/>
        <v>-12.5</v>
      </c>
      <c r="BG5536" s="7" t="s">
        <v>71</v>
      </c>
      <c r="BH5536" t="e">
        <f>+VLOOKUP(AF5536,Sheet4!A:A,1,FALSE)</f>
        <v>#N/A</v>
      </c>
      <c r="BL5536" s="24">
        <v>12.5</v>
      </c>
      <c r="BM5536" s="59">
        <f t="shared" si="376"/>
        <v>0</v>
      </c>
      <c r="BN5536" t="s">
        <v>2496</v>
      </c>
    </row>
    <row r="5537" spans="1:67" ht="13" customHeight="1" x14ac:dyDescent="0.3">
      <c r="A5537" s="22">
        <v>46130</v>
      </c>
      <c r="B5537" s="23" t="s">
        <v>76</v>
      </c>
      <c r="F5537" s="23">
        <v>0</v>
      </c>
      <c r="G5537" s="23">
        <v>0</v>
      </c>
      <c r="H5537" s="24">
        <v>20</v>
      </c>
      <c r="I5537" s="6">
        <f t="shared" si="377"/>
        <v>20</v>
      </c>
      <c r="J5537" s="24"/>
      <c r="K5537" s="24"/>
      <c r="Q5537" s="23" t="s">
        <v>77</v>
      </c>
      <c r="U5537" s="23" t="s">
        <v>2496</v>
      </c>
      <c r="V5537" s="23" t="s">
        <v>2497</v>
      </c>
      <c r="W5537" s="23" t="s">
        <v>144</v>
      </c>
      <c r="X5537" s="23" t="s">
        <v>2441</v>
      </c>
      <c r="Z5537" s="23" t="s">
        <v>2452</v>
      </c>
      <c r="AG5537" s="23">
        <v>863819108</v>
      </c>
      <c r="AH5537" s="23" t="s">
        <v>2453</v>
      </c>
      <c r="AI5537" s="23">
        <v>878173978</v>
      </c>
      <c r="BA5537" s="24">
        <v>20</v>
      </c>
      <c r="BE5537">
        <f t="shared" si="374"/>
        <v>0</v>
      </c>
      <c r="BF5537" s="6">
        <f t="shared" si="375"/>
        <v>-20</v>
      </c>
      <c r="BG5537" s="7" t="s">
        <v>71</v>
      </c>
      <c r="BH5537" t="e">
        <f>+VLOOKUP(AF5537,Sheet4!A:A,1,FALSE)</f>
        <v>#N/A</v>
      </c>
      <c r="BL5537" s="24">
        <v>20</v>
      </c>
      <c r="BM5537" s="59">
        <f t="shared" si="376"/>
        <v>0</v>
      </c>
      <c r="BN5537" t="s">
        <v>2496</v>
      </c>
    </row>
    <row r="5538" spans="1:67" ht="13" customHeight="1" x14ac:dyDescent="0.3">
      <c r="A5538" s="22">
        <v>46130</v>
      </c>
      <c r="B5538" s="23" t="s">
        <v>84</v>
      </c>
      <c r="F5538" s="23">
        <v>0</v>
      </c>
      <c r="G5538" s="23">
        <v>0</v>
      </c>
      <c r="H5538" s="24">
        <v>0</v>
      </c>
      <c r="I5538" s="6">
        <f t="shared" si="377"/>
        <v>0</v>
      </c>
      <c r="J5538" s="24"/>
      <c r="K5538" s="24"/>
      <c r="Q5538" s="23" t="s">
        <v>85</v>
      </c>
      <c r="U5538" s="23" t="s">
        <v>2498</v>
      </c>
      <c r="V5538" s="23" t="s">
        <v>2499</v>
      </c>
      <c r="W5538" s="23" t="s">
        <v>144</v>
      </c>
      <c r="X5538" s="23" t="s">
        <v>2441</v>
      </c>
      <c r="Z5538" s="23" t="s">
        <v>2442</v>
      </c>
      <c r="AG5538" s="23">
        <v>845490249</v>
      </c>
      <c r="AH5538" s="23" t="s">
        <v>2443</v>
      </c>
      <c r="AI5538" s="23">
        <v>878173978</v>
      </c>
      <c r="BA5538" s="24">
        <v>0</v>
      </c>
      <c r="BE5538">
        <f t="shared" si="374"/>
        <v>0</v>
      </c>
      <c r="BF5538" s="6">
        <f t="shared" si="375"/>
        <v>0</v>
      </c>
      <c r="BG5538" s="7" t="s">
        <v>71</v>
      </c>
      <c r="BH5538" t="e">
        <f>+VLOOKUP(AF5538,Sheet4!A:A,1,FALSE)</f>
        <v>#N/A</v>
      </c>
      <c r="BL5538" s="24">
        <v>0</v>
      </c>
      <c r="BM5538" s="59">
        <f t="shared" si="376"/>
        <v>0</v>
      </c>
      <c r="BN5538" t="s">
        <v>2498</v>
      </c>
    </row>
    <row r="5539" spans="1:67" ht="13" customHeight="1" x14ac:dyDescent="0.3">
      <c r="A5539" s="22">
        <v>46130</v>
      </c>
      <c r="B5539" s="23" t="s">
        <v>74</v>
      </c>
      <c r="F5539" s="23">
        <v>0</v>
      </c>
      <c r="G5539" s="23">
        <v>0</v>
      </c>
      <c r="H5539" s="24">
        <v>1</v>
      </c>
      <c r="I5539" s="6">
        <f t="shared" si="377"/>
        <v>1</v>
      </c>
      <c r="J5539" s="24"/>
      <c r="K5539" s="24"/>
      <c r="Q5539" s="23" t="s">
        <v>75</v>
      </c>
      <c r="U5539" s="23" t="s">
        <v>2498</v>
      </c>
      <c r="V5539" s="23" t="s">
        <v>2499</v>
      </c>
      <c r="W5539" s="23" t="s">
        <v>144</v>
      </c>
      <c r="X5539" s="23" t="s">
        <v>2441</v>
      </c>
      <c r="Z5539" s="23" t="s">
        <v>2442</v>
      </c>
      <c r="AG5539" s="23">
        <v>845490249</v>
      </c>
      <c r="AH5539" s="23" t="s">
        <v>2443</v>
      </c>
      <c r="AI5539" s="23">
        <v>878173978</v>
      </c>
      <c r="BA5539" s="24">
        <v>1</v>
      </c>
      <c r="BE5539">
        <f t="shared" si="374"/>
        <v>0</v>
      </c>
      <c r="BF5539" s="6">
        <f t="shared" si="375"/>
        <v>-1</v>
      </c>
      <c r="BG5539" s="7" t="s">
        <v>71</v>
      </c>
      <c r="BH5539" t="e">
        <f>+VLOOKUP(AF5539,Sheet4!A:A,1,FALSE)</f>
        <v>#N/A</v>
      </c>
      <c r="BL5539" s="24">
        <v>1</v>
      </c>
      <c r="BM5539" s="59">
        <f t="shared" si="376"/>
        <v>0</v>
      </c>
      <c r="BN5539" t="s">
        <v>2498</v>
      </c>
    </row>
    <row r="5540" spans="1:67" ht="13" customHeight="1" x14ac:dyDescent="0.3">
      <c r="A5540" s="22">
        <v>46130</v>
      </c>
      <c r="B5540" s="23" t="s">
        <v>63</v>
      </c>
      <c r="F5540" s="23">
        <v>0</v>
      </c>
      <c r="G5540" s="23">
        <v>0</v>
      </c>
      <c r="H5540" s="24">
        <v>15</v>
      </c>
      <c r="I5540" s="6">
        <f t="shared" si="377"/>
        <v>15</v>
      </c>
      <c r="J5540" s="24"/>
      <c r="K5540" s="24"/>
      <c r="Q5540" s="23" t="s">
        <v>64</v>
      </c>
      <c r="U5540" s="23" t="s">
        <v>2498</v>
      </c>
      <c r="V5540" s="23" t="s">
        <v>2499</v>
      </c>
      <c r="W5540" s="23" t="s">
        <v>144</v>
      </c>
      <c r="X5540" s="23" t="s">
        <v>2441</v>
      </c>
      <c r="Z5540" s="23" t="s">
        <v>2442</v>
      </c>
      <c r="AG5540" s="23">
        <v>845490249</v>
      </c>
      <c r="AH5540" s="23" t="s">
        <v>2443</v>
      </c>
      <c r="AI5540" s="23">
        <v>878173978</v>
      </c>
      <c r="BA5540" s="24">
        <v>15</v>
      </c>
      <c r="BE5540">
        <f t="shared" si="374"/>
        <v>0</v>
      </c>
      <c r="BF5540" s="6">
        <f t="shared" si="375"/>
        <v>-15</v>
      </c>
      <c r="BG5540" s="7" t="s">
        <v>71</v>
      </c>
      <c r="BH5540" t="e">
        <f>+VLOOKUP(AF5540,Sheet4!A:A,1,FALSE)</f>
        <v>#N/A</v>
      </c>
      <c r="BL5540" s="24">
        <v>15</v>
      </c>
      <c r="BM5540" s="59">
        <f t="shared" si="376"/>
        <v>0</v>
      </c>
      <c r="BN5540" t="s">
        <v>2498</v>
      </c>
      <c r="BO5540" t="s">
        <v>73</v>
      </c>
    </row>
    <row r="5541" spans="1:67" ht="13" customHeight="1" x14ac:dyDescent="0.3">
      <c r="A5541" s="22">
        <v>46130</v>
      </c>
      <c r="B5541" s="23" t="s">
        <v>78</v>
      </c>
      <c r="F5541" s="23">
        <v>0</v>
      </c>
      <c r="G5541" s="23">
        <v>0</v>
      </c>
      <c r="H5541" s="24">
        <v>1</v>
      </c>
      <c r="I5541" s="6">
        <f t="shared" si="377"/>
        <v>1</v>
      </c>
      <c r="J5541" s="24"/>
      <c r="K5541" s="24"/>
      <c r="Q5541" s="23" t="s">
        <v>79</v>
      </c>
      <c r="U5541" s="23" t="s">
        <v>2498</v>
      </c>
      <c r="V5541" s="23" t="s">
        <v>2499</v>
      </c>
      <c r="W5541" s="23" t="s">
        <v>144</v>
      </c>
      <c r="X5541" s="23" t="s">
        <v>2441</v>
      </c>
      <c r="Z5541" s="23" t="s">
        <v>2442</v>
      </c>
      <c r="AG5541" s="23">
        <v>845490249</v>
      </c>
      <c r="AH5541" s="23" t="s">
        <v>2443</v>
      </c>
      <c r="AI5541" s="23">
        <v>878173978</v>
      </c>
      <c r="BA5541" s="24">
        <v>1</v>
      </c>
      <c r="BE5541">
        <f t="shared" si="374"/>
        <v>0</v>
      </c>
      <c r="BF5541" s="6">
        <f t="shared" si="375"/>
        <v>-1</v>
      </c>
      <c r="BG5541" s="7" t="s">
        <v>71</v>
      </c>
      <c r="BH5541" t="e">
        <f>+VLOOKUP(AF5541,Sheet4!A:A,1,FALSE)</f>
        <v>#N/A</v>
      </c>
      <c r="BL5541" s="24">
        <v>1</v>
      </c>
      <c r="BM5541" s="59">
        <f t="shared" si="376"/>
        <v>0</v>
      </c>
      <c r="BN5541" t="s">
        <v>2498</v>
      </c>
    </row>
    <row r="5542" spans="1:67" ht="13" customHeight="1" x14ac:dyDescent="0.3">
      <c r="A5542" s="22">
        <v>46130</v>
      </c>
      <c r="B5542" s="23" t="s">
        <v>82</v>
      </c>
      <c r="F5542" s="23">
        <v>0</v>
      </c>
      <c r="G5542" s="23">
        <v>0</v>
      </c>
      <c r="H5542" s="24">
        <v>0</v>
      </c>
      <c r="I5542" s="6">
        <f t="shared" si="377"/>
        <v>0</v>
      </c>
      <c r="J5542" s="24"/>
      <c r="K5542" s="24"/>
      <c r="Q5542" s="23" t="s">
        <v>83</v>
      </c>
      <c r="U5542" s="23" t="s">
        <v>2498</v>
      </c>
      <c r="V5542" s="23" t="s">
        <v>2499</v>
      </c>
      <c r="W5542" s="23" t="s">
        <v>144</v>
      </c>
      <c r="X5542" s="23" t="s">
        <v>2441</v>
      </c>
      <c r="Z5542" s="23" t="s">
        <v>2442</v>
      </c>
      <c r="AG5542" s="23">
        <v>845490249</v>
      </c>
      <c r="AH5542" s="23" t="s">
        <v>2443</v>
      </c>
      <c r="AI5542" s="23">
        <v>878173978</v>
      </c>
      <c r="BA5542" s="24">
        <v>0</v>
      </c>
      <c r="BE5542">
        <f t="shared" si="374"/>
        <v>0</v>
      </c>
      <c r="BF5542" s="6">
        <f t="shared" si="375"/>
        <v>0</v>
      </c>
      <c r="BG5542" s="7" t="s">
        <v>71</v>
      </c>
      <c r="BH5542" t="e">
        <f>+VLOOKUP(AF5542,Sheet4!A:A,1,FALSE)</f>
        <v>#N/A</v>
      </c>
      <c r="BL5542" s="24">
        <v>0</v>
      </c>
      <c r="BM5542" s="59">
        <f t="shared" si="376"/>
        <v>0</v>
      </c>
      <c r="BN5542" t="s">
        <v>2498</v>
      </c>
    </row>
    <row r="5543" spans="1:67" ht="13" customHeight="1" x14ac:dyDescent="0.3">
      <c r="A5543" s="22">
        <v>46130</v>
      </c>
      <c r="B5543" s="23" t="s">
        <v>80</v>
      </c>
      <c r="F5543" s="23">
        <v>0</v>
      </c>
      <c r="G5543" s="23">
        <v>0</v>
      </c>
      <c r="H5543" s="24">
        <v>12.5</v>
      </c>
      <c r="I5543" s="6">
        <f t="shared" si="377"/>
        <v>12.5</v>
      </c>
      <c r="J5543" s="24"/>
      <c r="K5543" s="24"/>
      <c r="Q5543" s="23" t="s">
        <v>81</v>
      </c>
      <c r="U5543" s="23" t="s">
        <v>2498</v>
      </c>
      <c r="V5543" s="23" t="s">
        <v>2499</v>
      </c>
      <c r="W5543" s="23" t="s">
        <v>144</v>
      </c>
      <c r="X5543" s="23" t="s">
        <v>2441</v>
      </c>
      <c r="Z5543" s="23" t="s">
        <v>2442</v>
      </c>
      <c r="AG5543" s="23">
        <v>845490249</v>
      </c>
      <c r="AH5543" s="23" t="s">
        <v>2443</v>
      </c>
      <c r="AI5543" s="23">
        <v>878173978</v>
      </c>
      <c r="BA5543" s="24">
        <v>12.5</v>
      </c>
      <c r="BE5543">
        <f t="shared" si="374"/>
        <v>0</v>
      </c>
      <c r="BF5543" s="6">
        <f t="shared" si="375"/>
        <v>-12.5</v>
      </c>
      <c r="BG5543" s="7" t="s">
        <v>71</v>
      </c>
      <c r="BH5543" t="e">
        <f>+VLOOKUP(AF5543,Sheet4!A:A,1,FALSE)</f>
        <v>#N/A</v>
      </c>
      <c r="BL5543" s="24">
        <v>12.5</v>
      </c>
      <c r="BM5543" s="59">
        <f t="shared" si="376"/>
        <v>0</v>
      </c>
      <c r="BN5543" t="s">
        <v>2498</v>
      </c>
    </row>
    <row r="5544" spans="1:67" ht="13" customHeight="1" x14ac:dyDescent="0.3">
      <c r="A5544" s="22">
        <v>46130</v>
      </c>
      <c r="B5544" s="23" t="s">
        <v>76</v>
      </c>
      <c r="F5544" s="23">
        <v>0</v>
      </c>
      <c r="G5544" s="23">
        <v>0</v>
      </c>
      <c r="H5544" s="24">
        <v>20</v>
      </c>
      <c r="I5544" s="6">
        <f t="shared" si="377"/>
        <v>20</v>
      </c>
      <c r="J5544" s="24"/>
      <c r="K5544" s="24"/>
      <c r="Q5544" s="23" t="s">
        <v>77</v>
      </c>
      <c r="U5544" s="23" t="s">
        <v>2498</v>
      </c>
      <c r="V5544" s="23" t="s">
        <v>2499</v>
      </c>
      <c r="W5544" s="23" t="s">
        <v>144</v>
      </c>
      <c r="X5544" s="23" t="s">
        <v>2441</v>
      </c>
      <c r="Z5544" s="23" t="s">
        <v>2442</v>
      </c>
      <c r="AG5544" s="23">
        <v>845490249</v>
      </c>
      <c r="AH5544" s="23" t="s">
        <v>2443</v>
      </c>
      <c r="AI5544" s="23">
        <v>878173978</v>
      </c>
      <c r="BA5544" s="24">
        <v>20</v>
      </c>
      <c r="BE5544">
        <f t="shared" si="374"/>
        <v>0</v>
      </c>
      <c r="BF5544" s="6">
        <f t="shared" si="375"/>
        <v>-20</v>
      </c>
      <c r="BG5544" s="7" t="s">
        <v>71</v>
      </c>
      <c r="BH5544" t="e">
        <f>+VLOOKUP(AF5544,Sheet4!A:A,1,FALSE)</f>
        <v>#N/A</v>
      </c>
      <c r="BL5544" s="24">
        <v>20</v>
      </c>
      <c r="BM5544" s="59">
        <f t="shared" si="376"/>
        <v>0</v>
      </c>
      <c r="BN5544" t="s">
        <v>2498</v>
      </c>
    </row>
    <row r="5545" spans="1:67" ht="13" customHeight="1" x14ac:dyDescent="0.3">
      <c r="A5545" s="22">
        <v>46130</v>
      </c>
      <c r="B5545" s="23" t="s">
        <v>84</v>
      </c>
      <c r="F5545" s="23">
        <v>0</v>
      </c>
      <c r="G5545" s="23">
        <v>0</v>
      </c>
      <c r="H5545" s="24">
        <v>0</v>
      </c>
      <c r="I5545" s="6">
        <f t="shared" si="377"/>
        <v>0</v>
      </c>
      <c r="J5545" s="24"/>
      <c r="K5545" s="24"/>
      <c r="Q5545" s="23" t="s">
        <v>85</v>
      </c>
      <c r="U5545" s="23" t="s">
        <v>2500</v>
      </c>
      <c r="V5545" s="23" t="s">
        <v>2501</v>
      </c>
      <c r="W5545" s="23" t="s">
        <v>144</v>
      </c>
      <c r="X5545" s="23" t="s">
        <v>2441</v>
      </c>
      <c r="Z5545" s="23" t="s">
        <v>2442</v>
      </c>
      <c r="AG5545" s="23">
        <v>845490249</v>
      </c>
      <c r="AH5545" s="23" t="s">
        <v>2443</v>
      </c>
      <c r="AI5545" s="23">
        <v>878173978</v>
      </c>
      <c r="BA5545" s="24">
        <v>0</v>
      </c>
      <c r="BE5545">
        <f t="shared" si="374"/>
        <v>0</v>
      </c>
      <c r="BF5545" s="6">
        <f t="shared" si="375"/>
        <v>0</v>
      </c>
      <c r="BG5545" s="7" t="s">
        <v>71</v>
      </c>
      <c r="BH5545" t="e">
        <f>+VLOOKUP(AF5545,Sheet4!A:A,1,FALSE)</f>
        <v>#N/A</v>
      </c>
      <c r="BL5545" s="24">
        <v>0</v>
      </c>
      <c r="BM5545" s="59">
        <f t="shared" si="376"/>
        <v>0</v>
      </c>
      <c r="BN5545" t="s">
        <v>2500</v>
      </c>
    </row>
    <row r="5546" spans="1:67" ht="13" customHeight="1" x14ac:dyDescent="0.3">
      <c r="A5546" s="22">
        <v>46130</v>
      </c>
      <c r="B5546" s="23" t="s">
        <v>74</v>
      </c>
      <c r="F5546" s="23">
        <v>0</v>
      </c>
      <c r="G5546" s="23">
        <v>0</v>
      </c>
      <c r="H5546" s="24">
        <v>1</v>
      </c>
      <c r="I5546" s="6">
        <f t="shared" si="377"/>
        <v>1</v>
      </c>
      <c r="J5546" s="24"/>
      <c r="K5546" s="24"/>
      <c r="Q5546" s="23" t="s">
        <v>75</v>
      </c>
      <c r="U5546" s="23" t="s">
        <v>2500</v>
      </c>
      <c r="V5546" s="23" t="s">
        <v>2501</v>
      </c>
      <c r="W5546" s="23" t="s">
        <v>144</v>
      </c>
      <c r="X5546" s="23" t="s">
        <v>2441</v>
      </c>
      <c r="Z5546" s="23" t="s">
        <v>2442</v>
      </c>
      <c r="AG5546" s="23">
        <v>845490249</v>
      </c>
      <c r="AH5546" s="23" t="s">
        <v>2443</v>
      </c>
      <c r="AI5546" s="23">
        <v>878173978</v>
      </c>
      <c r="BA5546" s="24">
        <v>1</v>
      </c>
      <c r="BE5546">
        <f t="shared" si="374"/>
        <v>0</v>
      </c>
      <c r="BF5546" s="6">
        <f t="shared" si="375"/>
        <v>-1</v>
      </c>
      <c r="BG5546" s="7" t="s">
        <v>71</v>
      </c>
      <c r="BH5546" t="e">
        <f>+VLOOKUP(AF5546,Sheet4!A:A,1,FALSE)</f>
        <v>#N/A</v>
      </c>
      <c r="BL5546" s="24">
        <v>1</v>
      </c>
      <c r="BM5546" s="59">
        <f t="shared" si="376"/>
        <v>0</v>
      </c>
      <c r="BN5546" t="s">
        <v>2500</v>
      </c>
    </row>
    <row r="5547" spans="1:67" ht="13" customHeight="1" x14ac:dyDescent="0.3">
      <c r="A5547" s="22">
        <v>46130</v>
      </c>
      <c r="B5547" s="23" t="s">
        <v>63</v>
      </c>
      <c r="F5547" s="23">
        <v>0</v>
      </c>
      <c r="G5547" s="23">
        <v>0</v>
      </c>
      <c r="H5547" s="24">
        <v>15</v>
      </c>
      <c r="I5547" s="6">
        <f t="shared" si="377"/>
        <v>15</v>
      </c>
      <c r="J5547" s="24"/>
      <c r="K5547" s="24"/>
      <c r="Q5547" s="23" t="s">
        <v>64</v>
      </c>
      <c r="U5547" s="23" t="s">
        <v>2500</v>
      </c>
      <c r="V5547" s="23" t="s">
        <v>2501</v>
      </c>
      <c r="W5547" s="23" t="s">
        <v>144</v>
      </c>
      <c r="X5547" s="23" t="s">
        <v>2441</v>
      </c>
      <c r="Z5547" s="23" t="s">
        <v>2442</v>
      </c>
      <c r="AG5547" s="23">
        <v>845490249</v>
      </c>
      <c r="AH5547" s="23" t="s">
        <v>2443</v>
      </c>
      <c r="AI5547" s="23">
        <v>878173978</v>
      </c>
      <c r="BA5547" s="24">
        <v>15</v>
      </c>
      <c r="BE5547">
        <f t="shared" si="374"/>
        <v>0</v>
      </c>
      <c r="BF5547" s="6">
        <f t="shared" si="375"/>
        <v>-15</v>
      </c>
      <c r="BG5547" s="7" t="s">
        <v>71</v>
      </c>
      <c r="BH5547" t="e">
        <f>+VLOOKUP(AF5547,Sheet4!A:A,1,FALSE)</f>
        <v>#N/A</v>
      </c>
      <c r="BL5547" s="24">
        <v>15</v>
      </c>
      <c r="BM5547" s="59">
        <f t="shared" si="376"/>
        <v>0</v>
      </c>
      <c r="BN5547" t="s">
        <v>2500</v>
      </c>
      <c r="BO5547" t="s">
        <v>73</v>
      </c>
    </row>
    <row r="5548" spans="1:67" ht="13" customHeight="1" x14ac:dyDescent="0.3">
      <c r="A5548" s="22">
        <v>46130</v>
      </c>
      <c r="B5548" s="23" t="s">
        <v>78</v>
      </c>
      <c r="F5548" s="23">
        <v>0</v>
      </c>
      <c r="G5548" s="23">
        <v>0</v>
      </c>
      <c r="H5548" s="24">
        <v>1</v>
      </c>
      <c r="I5548" s="6">
        <f t="shared" si="377"/>
        <v>1</v>
      </c>
      <c r="J5548" s="24"/>
      <c r="K5548" s="24"/>
      <c r="Q5548" s="23" t="s">
        <v>79</v>
      </c>
      <c r="U5548" s="23" t="s">
        <v>2500</v>
      </c>
      <c r="V5548" s="23" t="s">
        <v>2501</v>
      </c>
      <c r="W5548" s="23" t="s">
        <v>144</v>
      </c>
      <c r="X5548" s="23" t="s">
        <v>2441</v>
      </c>
      <c r="Z5548" s="23" t="s">
        <v>2442</v>
      </c>
      <c r="AG5548" s="23">
        <v>845490249</v>
      </c>
      <c r="AH5548" s="23" t="s">
        <v>2443</v>
      </c>
      <c r="AI5548" s="23">
        <v>878173978</v>
      </c>
      <c r="BA5548" s="24">
        <v>1</v>
      </c>
      <c r="BE5548">
        <f t="shared" si="374"/>
        <v>0</v>
      </c>
      <c r="BF5548" s="6">
        <f t="shared" si="375"/>
        <v>-1</v>
      </c>
      <c r="BG5548" s="7" t="s">
        <v>71</v>
      </c>
      <c r="BH5548" t="e">
        <f>+VLOOKUP(AF5548,Sheet4!A:A,1,FALSE)</f>
        <v>#N/A</v>
      </c>
      <c r="BL5548" s="24">
        <v>1</v>
      </c>
      <c r="BM5548" s="59">
        <f t="shared" si="376"/>
        <v>0</v>
      </c>
      <c r="BN5548" t="s">
        <v>2500</v>
      </c>
    </row>
    <row r="5549" spans="1:67" ht="13" customHeight="1" x14ac:dyDescent="0.3">
      <c r="A5549" s="22">
        <v>46130</v>
      </c>
      <c r="B5549" s="23" t="s">
        <v>82</v>
      </c>
      <c r="F5549" s="23">
        <v>0</v>
      </c>
      <c r="G5549" s="23">
        <v>0</v>
      </c>
      <c r="H5549" s="24">
        <v>0</v>
      </c>
      <c r="I5549" s="6">
        <f t="shared" si="377"/>
        <v>0</v>
      </c>
      <c r="J5549" s="24"/>
      <c r="K5549" s="24"/>
      <c r="Q5549" s="23" t="s">
        <v>83</v>
      </c>
      <c r="U5549" s="23" t="s">
        <v>2500</v>
      </c>
      <c r="V5549" s="23" t="s">
        <v>2501</v>
      </c>
      <c r="W5549" s="23" t="s">
        <v>144</v>
      </c>
      <c r="X5549" s="23" t="s">
        <v>2441</v>
      </c>
      <c r="Z5549" s="23" t="s">
        <v>2442</v>
      </c>
      <c r="AG5549" s="23">
        <v>845490249</v>
      </c>
      <c r="AH5549" s="23" t="s">
        <v>2443</v>
      </c>
      <c r="AI5549" s="23">
        <v>878173978</v>
      </c>
      <c r="BA5549" s="24">
        <v>0</v>
      </c>
      <c r="BE5549">
        <f t="shared" si="374"/>
        <v>0</v>
      </c>
      <c r="BF5549" s="6">
        <f t="shared" si="375"/>
        <v>0</v>
      </c>
      <c r="BG5549" s="7" t="s">
        <v>71</v>
      </c>
      <c r="BH5549" t="e">
        <f>+VLOOKUP(AF5549,Sheet4!A:A,1,FALSE)</f>
        <v>#N/A</v>
      </c>
      <c r="BL5549" s="24">
        <v>0</v>
      </c>
      <c r="BM5549" s="59">
        <f t="shared" si="376"/>
        <v>0</v>
      </c>
      <c r="BN5549" t="s">
        <v>2500</v>
      </c>
    </row>
    <row r="5550" spans="1:67" ht="13" customHeight="1" x14ac:dyDescent="0.3">
      <c r="A5550" s="22">
        <v>46130</v>
      </c>
      <c r="B5550" s="23" t="s">
        <v>80</v>
      </c>
      <c r="F5550" s="23">
        <v>0</v>
      </c>
      <c r="G5550" s="23">
        <v>0</v>
      </c>
      <c r="H5550" s="24">
        <v>12.5</v>
      </c>
      <c r="I5550" s="6">
        <f t="shared" si="377"/>
        <v>12.5</v>
      </c>
      <c r="J5550" s="24"/>
      <c r="K5550" s="24"/>
      <c r="Q5550" s="23" t="s">
        <v>81</v>
      </c>
      <c r="U5550" s="23" t="s">
        <v>2500</v>
      </c>
      <c r="V5550" s="23" t="s">
        <v>2501</v>
      </c>
      <c r="W5550" s="23" t="s">
        <v>144</v>
      </c>
      <c r="X5550" s="23" t="s">
        <v>2441</v>
      </c>
      <c r="Z5550" s="23" t="s">
        <v>2442</v>
      </c>
      <c r="AG5550" s="23">
        <v>845490249</v>
      </c>
      <c r="AH5550" s="23" t="s">
        <v>2443</v>
      </c>
      <c r="AI5550" s="23">
        <v>878173978</v>
      </c>
      <c r="BA5550" s="24">
        <v>12.5</v>
      </c>
      <c r="BE5550">
        <f t="shared" si="374"/>
        <v>0</v>
      </c>
      <c r="BF5550" s="6">
        <f t="shared" si="375"/>
        <v>-12.5</v>
      </c>
      <c r="BG5550" s="7" t="s">
        <v>71</v>
      </c>
      <c r="BH5550" t="e">
        <f>+VLOOKUP(AF5550,Sheet4!A:A,1,FALSE)</f>
        <v>#N/A</v>
      </c>
      <c r="BL5550" s="24">
        <v>12.5</v>
      </c>
      <c r="BM5550" s="59">
        <f t="shared" si="376"/>
        <v>0</v>
      </c>
      <c r="BN5550" t="s">
        <v>2500</v>
      </c>
    </row>
    <row r="5551" spans="1:67" ht="13" customHeight="1" x14ac:dyDescent="0.3">
      <c r="A5551" s="22">
        <v>46130</v>
      </c>
      <c r="B5551" s="23" t="s">
        <v>76</v>
      </c>
      <c r="F5551" s="23">
        <v>0</v>
      </c>
      <c r="G5551" s="23">
        <v>0</v>
      </c>
      <c r="H5551" s="24">
        <v>20</v>
      </c>
      <c r="I5551" s="6">
        <f t="shared" si="377"/>
        <v>20</v>
      </c>
      <c r="J5551" s="24"/>
      <c r="K5551" s="24"/>
      <c r="Q5551" s="23" t="s">
        <v>77</v>
      </c>
      <c r="U5551" s="23" t="s">
        <v>2500</v>
      </c>
      <c r="V5551" s="23" t="s">
        <v>2501</v>
      </c>
      <c r="W5551" s="23" t="s">
        <v>144</v>
      </c>
      <c r="X5551" s="23" t="s">
        <v>2441</v>
      </c>
      <c r="Z5551" s="23" t="s">
        <v>2442</v>
      </c>
      <c r="AG5551" s="23">
        <v>845490249</v>
      </c>
      <c r="AH5551" s="23" t="s">
        <v>2443</v>
      </c>
      <c r="AI5551" s="23">
        <v>878173978</v>
      </c>
      <c r="BA5551" s="24">
        <v>20</v>
      </c>
      <c r="BE5551">
        <f t="shared" si="374"/>
        <v>0</v>
      </c>
      <c r="BF5551" s="6">
        <f t="shared" si="375"/>
        <v>-20</v>
      </c>
      <c r="BG5551" s="7" t="s">
        <v>71</v>
      </c>
      <c r="BH5551" t="e">
        <f>+VLOOKUP(AF5551,Sheet4!A:A,1,FALSE)</f>
        <v>#N/A</v>
      </c>
      <c r="BL5551" s="24">
        <v>20</v>
      </c>
      <c r="BM5551" s="59">
        <f t="shared" si="376"/>
        <v>0</v>
      </c>
      <c r="BN5551" t="s">
        <v>2500</v>
      </c>
    </row>
    <row r="5552" spans="1:67" ht="13" customHeight="1" x14ac:dyDescent="0.3">
      <c r="A5552" s="22">
        <v>46130</v>
      </c>
      <c r="B5552" s="23" t="s">
        <v>84</v>
      </c>
      <c r="F5552" s="23">
        <v>0</v>
      </c>
      <c r="G5552" s="23">
        <v>0</v>
      </c>
      <c r="H5552" s="24">
        <v>0</v>
      </c>
      <c r="I5552" s="6">
        <f t="shared" si="377"/>
        <v>0</v>
      </c>
      <c r="J5552" s="24"/>
      <c r="K5552" s="24"/>
      <c r="Q5552" s="23" t="s">
        <v>85</v>
      </c>
      <c r="U5552" s="23" t="s">
        <v>2502</v>
      </c>
      <c r="V5552" s="23" t="s">
        <v>2503</v>
      </c>
      <c r="W5552" s="23" t="s">
        <v>144</v>
      </c>
      <c r="X5552" s="23" t="s">
        <v>2441</v>
      </c>
      <c r="Z5552" s="23" t="s">
        <v>2442</v>
      </c>
      <c r="AG5552" s="23">
        <v>845490249</v>
      </c>
      <c r="AH5552" s="23" t="s">
        <v>2443</v>
      </c>
      <c r="AI5552" s="23">
        <v>878173978</v>
      </c>
      <c r="BA5552" s="24">
        <v>0</v>
      </c>
      <c r="BE5552">
        <f t="shared" si="374"/>
        <v>0</v>
      </c>
      <c r="BF5552" s="6">
        <f t="shared" si="375"/>
        <v>0</v>
      </c>
      <c r="BG5552" s="7" t="s">
        <v>71</v>
      </c>
      <c r="BH5552" t="e">
        <f>+VLOOKUP(AF5552,Sheet4!A:A,1,FALSE)</f>
        <v>#N/A</v>
      </c>
      <c r="BL5552" s="24">
        <v>0</v>
      </c>
      <c r="BM5552" s="59">
        <f t="shared" si="376"/>
        <v>0</v>
      </c>
      <c r="BN5552" t="s">
        <v>2502</v>
      </c>
    </row>
    <row r="5553" spans="1:67" ht="13" customHeight="1" x14ac:dyDescent="0.3">
      <c r="A5553" s="22">
        <v>46130</v>
      </c>
      <c r="B5553" s="23" t="s">
        <v>74</v>
      </c>
      <c r="F5553" s="23">
        <v>0</v>
      </c>
      <c r="G5553" s="23">
        <v>0</v>
      </c>
      <c r="H5553" s="24">
        <v>1</v>
      </c>
      <c r="I5553" s="6">
        <f t="shared" si="377"/>
        <v>1</v>
      </c>
      <c r="J5553" s="24"/>
      <c r="K5553" s="24"/>
      <c r="Q5553" s="23" t="s">
        <v>75</v>
      </c>
      <c r="U5553" s="23" t="s">
        <v>2502</v>
      </c>
      <c r="V5553" s="23" t="s">
        <v>2503</v>
      </c>
      <c r="W5553" s="23" t="s">
        <v>144</v>
      </c>
      <c r="X5553" s="23" t="s">
        <v>2441</v>
      </c>
      <c r="Z5553" s="23" t="s">
        <v>2442</v>
      </c>
      <c r="AG5553" s="23">
        <v>845490249</v>
      </c>
      <c r="AH5553" s="23" t="s">
        <v>2443</v>
      </c>
      <c r="AI5553" s="23">
        <v>878173978</v>
      </c>
      <c r="BA5553" s="24">
        <v>1</v>
      </c>
      <c r="BE5553">
        <f t="shared" si="374"/>
        <v>0</v>
      </c>
      <c r="BF5553" s="6">
        <f t="shared" si="375"/>
        <v>-1</v>
      </c>
      <c r="BG5553" s="7" t="s">
        <v>71</v>
      </c>
      <c r="BH5553" t="e">
        <f>+VLOOKUP(AF5553,Sheet4!A:A,1,FALSE)</f>
        <v>#N/A</v>
      </c>
      <c r="BL5553" s="24">
        <v>1</v>
      </c>
      <c r="BM5553" s="59">
        <f t="shared" si="376"/>
        <v>0</v>
      </c>
      <c r="BN5553" t="s">
        <v>2502</v>
      </c>
    </row>
    <row r="5554" spans="1:67" ht="13" customHeight="1" x14ac:dyDescent="0.3">
      <c r="A5554" s="22">
        <v>46130</v>
      </c>
      <c r="B5554" s="23" t="s">
        <v>63</v>
      </c>
      <c r="F5554" s="23">
        <v>0</v>
      </c>
      <c r="G5554" s="23">
        <v>0</v>
      </c>
      <c r="H5554" s="24">
        <v>15</v>
      </c>
      <c r="I5554" s="6">
        <f t="shared" si="377"/>
        <v>15</v>
      </c>
      <c r="J5554" s="24"/>
      <c r="K5554" s="24"/>
      <c r="Q5554" s="23" t="s">
        <v>64</v>
      </c>
      <c r="U5554" s="23" t="s">
        <v>2502</v>
      </c>
      <c r="V5554" s="23" t="s">
        <v>2503</v>
      </c>
      <c r="W5554" s="23" t="s">
        <v>144</v>
      </c>
      <c r="X5554" s="23" t="s">
        <v>2441</v>
      </c>
      <c r="Z5554" s="23" t="s">
        <v>2442</v>
      </c>
      <c r="AG5554" s="23">
        <v>845490249</v>
      </c>
      <c r="AH5554" s="23" t="s">
        <v>2443</v>
      </c>
      <c r="AI5554" s="23">
        <v>878173978</v>
      </c>
      <c r="BA5554" s="24">
        <v>15</v>
      </c>
      <c r="BE5554">
        <f t="shared" si="374"/>
        <v>0</v>
      </c>
      <c r="BF5554" s="6">
        <f t="shared" si="375"/>
        <v>-15</v>
      </c>
      <c r="BG5554" s="7" t="s">
        <v>71</v>
      </c>
      <c r="BH5554" t="e">
        <f>+VLOOKUP(AF5554,Sheet4!A:A,1,FALSE)</f>
        <v>#N/A</v>
      </c>
      <c r="BL5554" s="24">
        <v>15</v>
      </c>
      <c r="BM5554" s="59">
        <f t="shared" si="376"/>
        <v>0</v>
      </c>
      <c r="BN5554" t="s">
        <v>2502</v>
      </c>
      <c r="BO5554" t="s">
        <v>73</v>
      </c>
    </row>
    <row r="5555" spans="1:67" ht="13" customHeight="1" x14ac:dyDescent="0.3">
      <c r="A5555" s="22">
        <v>46130</v>
      </c>
      <c r="B5555" s="23" t="s">
        <v>78</v>
      </c>
      <c r="F5555" s="23">
        <v>0</v>
      </c>
      <c r="G5555" s="23">
        <v>0</v>
      </c>
      <c r="H5555" s="24">
        <v>1</v>
      </c>
      <c r="I5555" s="6">
        <f t="shared" si="377"/>
        <v>1</v>
      </c>
      <c r="J5555" s="24"/>
      <c r="K5555" s="24"/>
      <c r="Q5555" s="23" t="s">
        <v>79</v>
      </c>
      <c r="U5555" s="23" t="s">
        <v>2502</v>
      </c>
      <c r="V5555" s="23" t="s">
        <v>2503</v>
      </c>
      <c r="W5555" s="23" t="s">
        <v>144</v>
      </c>
      <c r="X5555" s="23" t="s">
        <v>2441</v>
      </c>
      <c r="Z5555" s="23" t="s">
        <v>2442</v>
      </c>
      <c r="AG5555" s="23">
        <v>845490249</v>
      </c>
      <c r="AH5555" s="23" t="s">
        <v>2443</v>
      </c>
      <c r="AI5555" s="23">
        <v>878173978</v>
      </c>
      <c r="BA5555" s="24">
        <v>1</v>
      </c>
      <c r="BE5555">
        <f t="shared" si="374"/>
        <v>0</v>
      </c>
      <c r="BF5555" s="6">
        <f t="shared" si="375"/>
        <v>-1</v>
      </c>
      <c r="BG5555" s="7" t="s">
        <v>71</v>
      </c>
      <c r="BH5555" t="e">
        <f>+VLOOKUP(AF5555,Sheet4!A:A,1,FALSE)</f>
        <v>#N/A</v>
      </c>
      <c r="BL5555" s="24">
        <v>1</v>
      </c>
      <c r="BM5555" s="59">
        <f t="shared" si="376"/>
        <v>0</v>
      </c>
      <c r="BN5555" t="s">
        <v>2502</v>
      </c>
    </row>
    <row r="5556" spans="1:67" ht="13" customHeight="1" x14ac:dyDescent="0.3">
      <c r="A5556" s="22">
        <v>46130</v>
      </c>
      <c r="B5556" s="23" t="s">
        <v>82</v>
      </c>
      <c r="F5556" s="23">
        <v>0</v>
      </c>
      <c r="G5556" s="23">
        <v>0</v>
      </c>
      <c r="H5556" s="24">
        <v>0</v>
      </c>
      <c r="I5556" s="6">
        <f t="shared" si="377"/>
        <v>0</v>
      </c>
      <c r="J5556" s="24"/>
      <c r="K5556" s="24"/>
      <c r="Q5556" s="23" t="s">
        <v>83</v>
      </c>
      <c r="U5556" s="23" t="s">
        <v>2502</v>
      </c>
      <c r="V5556" s="23" t="s">
        <v>2503</v>
      </c>
      <c r="W5556" s="23" t="s">
        <v>144</v>
      </c>
      <c r="X5556" s="23" t="s">
        <v>2441</v>
      </c>
      <c r="Z5556" s="23" t="s">
        <v>2442</v>
      </c>
      <c r="AG5556" s="23">
        <v>845490249</v>
      </c>
      <c r="AH5556" s="23" t="s">
        <v>2443</v>
      </c>
      <c r="AI5556" s="23">
        <v>878173978</v>
      </c>
      <c r="BA5556" s="24">
        <v>0</v>
      </c>
      <c r="BE5556">
        <f t="shared" si="374"/>
        <v>0</v>
      </c>
      <c r="BF5556" s="6">
        <f t="shared" si="375"/>
        <v>0</v>
      </c>
      <c r="BG5556" s="7" t="s">
        <v>71</v>
      </c>
      <c r="BH5556" t="e">
        <f>+VLOOKUP(AF5556,Sheet4!A:A,1,FALSE)</f>
        <v>#N/A</v>
      </c>
      <c r="BL5556" s="24">
        <v>0</v>
      </c>
      <c r="BM5556" s="59">
        <f t="shared" si="376"/>
        <v>0</v>
      </c>
      <c r="BN5556" t="s">
        <v>2502</v>
      </c>
    </row>
    <row r="5557" spans="1:67" ht="13" customHeight="1" x14ac:dyDescent="0.3">
      <c r="A5557" s="22">
        <v>46130</v>
      </c>
      <c r="B5557" s="23" t="s">
        <v>80</v>
      </c>
      <c r="F5557" s="23">
        <v>0</v>
      </c>
      <c r="G5557" s="23">
        <v>0</v>
      </c>
      <c r="H5557" s="24">
        <v>12.5</v>
      </c>
      <c r="I5557" s="6">
        <f t="shared" si="377"/>
        <v>12.5</v>
      </c>
      <c r="J5557" s="24"/>
      <c r="K5557" s="24"/>
      <c r="Q5557" s="23" t="s">
        <v>81</v>
      </c>
      <c r="U5557" s="23" t="s">
        <v>2502</v>
      </c>
      <c r="V5557" s="23" t="s">
        <v>2503</v>
      </c>
      <c r="W5557" s="23" t="s">
        <v>144</v>
      </c>
      <c r="X5557" s="23" t="s">
        <v>2441</v>
      </c>
      <c r="Z5557" s="23" t="s">
        <v>2442</v>
      </c>
      <c r="AG5557" s="23">
        <v>845490249</v>
      </c>
      <c r="AH5557" s="23" t="s">
        <v>2443</v>
      </c>
      <c r="AI5557" s="23">
        <v>878173978</v>
      </c>
      <c r="BA5557" s="24">
        <v>12.5</v>
      </c>
      <c r="BE5557">
        <f t="shared" si="374"/>
        <v>0</v>
      </c>
      <c r="BF5557" s="6">
        <f t="shared" si="375"/>
        <v>-12.5</v>
      </c>
      <c r="BG5557" s="7" t="s">
        <v>71</v>
      </c>
      <c r="BH5557" t="e">
        <f>+VLOOKUP(AF5557,Sheet4!A:A,1,FALSE)</f>
        <v>#N/A</v>
      </c>
      <c r="BL5557" s="24">
        <v>12.5</v>
      </c>
      <c r="BM5557" s="59">
        <f t="shared" si="376"/>
        <v>0</v>
      </c>
      <c r="BN5557" t="s">
        <v>2502</v>
      </c>
    </row>
    <row r="5558" spans="1:67" ht="13" customHeight="1" x14ac:dyDescent="0.3">
      <c r="A5558" s="22">
        <v>46130</v>
      </c>
      <c r="B5558" s="23" t="s">
        <v>76</v>
      </c>
      <c r="F5558" s="23">
        <v>0</v>
      </c>
      <c r="G5558" s="23">
        <v>0</v>
      </c>
      <c r="H5558" s="24">
        <v>20</v>
      </c>
      <c r="I5558" s="6">
        <f t="shared" si="377"/>
        <v>20</v>
      </c>
      <c r="J5558" s="24"/>
      <c r="K5558" s="24"/>
      <c r="Q5558" s="23" t="s">
        <v>77</v>
      </c>
      <c r="U5558" s="23" t="s">
        <v>2502</v>
      </c>
      <c r="V5558" s="23" t="s">
        <v>2503</v>
      </c>
      <c r="W5558" s="23" t="s">
        <v>144</v>
      </c>
      <c r="X5558" s="23" t="s">
        <v>2441</v>
      </c>
      <c r="Z5558" s="23" t="s">
        <v>2442</v>
      </c>
      <c r="AG5558" s="23">
        <v>845490249</v>
      </c>
      <c r="AH5558" s="23" t="s">
        <v>2443</v>
      </c>
      <c r="AI5558" s="23">
        <v>878173978</v>
      </c>
      <c r="BA5558" s="24">
        <v>20</v>
      </c>
      <c r="BE5558">
        <f t="shared" si="374"/>
        <v>0</v>
      </c>
      <c r="BF5558" s="6">
        <f t="shared" si="375"/>
        <v>-20</v>
      </c>
      <c r="BG5558" s="7" t="s">
        <v>71</v>
      </c>
      <c r="BH5558" t="e">
        <f>+VLOOKUP(AF5558,Sheet4!A:A,1,FALSE)</f>
        <v>#N/A</v>
      </c>
      <c r="BL5558" s="24">
        <v>20</v>
      </c>
      <c r="BM5558" s="59">
        <f t="shared" si="376"/>
        <v>0</v>
      </c>
      <c r="BN5558" t="s">
        <v>2502</v>
      </c>
    </row>
    <row r="5559" spans="1:67" ht="13" customHeight="1" x14ac:dyDescent="0.3">
      <c r="A5559" s="22">
        <v>46130</v>
      </c>
      <c r="B5559" s="23" t="s">
        <v>84</v>
      </c>
      <c r="F5559" s="23">
        <v>0</v>
      </c>
      <c r="G5559" s="23">
        <v>0</v>
      </c>
      <c r="H5559" s="24">
        <v>0</v>
      </c>
      <c r="I5559" s="6">
        <f t="shared" si="377"/>
        <v>0</v>
      </c>
      <c r="J5559" s="24"/>
      <c r="K5559" s="24"/>
      <c r="Q5559" s="23" t="s">
        <v>85</v>
      </c>
      <c r="U5559" s="23" t="s">
        <v>2504</v>
      </c>
      <c r="V5559" s="23" t="s">
        <v>2505</v>
      </c>
      <c r="W5559" s="23" t="s">
        <v>144</v>
      </c>
      <c r="X5559" s="23" t="s">
        <v>2441</v>
      </c>
      <c r="Z5559" s="23" t="s">
        <v>2452</v>
      </c>
      <c r="AG5559" s="23">
        <v>863819108</v>
      </c>
      <c r="AH5559" s="23" t="s">
        <v>2453</v>
      </c>
      <c r="AI5559" s="23">
        <v>878173978</v>
      </c>
      <c r="BA5559" s="24">
        <v>0</v>
      </c>
      <c r="BE5559">
        <f t="shared" si="374"/>
        <v>0</v>
      </c>
      <c r="BF5559" s="6">
        <f t="shared" si="375"/>
        <v>0</v>
      </c>
      <c r="BG5559" s="7" t="s">
        <v>71</v>
      </c>
      <c r="BH5559" t="e">
        <f>+VLOOKUP(AF5559,Sheet4!A:A,1,FALSE)</f>
        <v>#N/A</v>
      </c>
      <c r="BL5559" s="24">
        <v>0</v>
      </c>
      <c r="BM5559" s="59">
        <f t="shared" si="376"/>
        <v>0</v>
      </c>
      <c r="BN5559" t="s">
        <v>2504</v>
      </c>
    </row>
    <row r="5560" spans="1:67" ht="13" customHeight="1" x14ac:dyDescent="0.3">
      <c r="A5560" s="22">
        <v>46130</v>
      </c>
      <c r="B5560" s="23" t="s">
        <v>74</v>
      </c>
      <c r="F5560" s="23">
        <v>0</v>
      </c>
      <c r="G5560" s="23">
        <v>0</v>
      </c>
      <c r="H5560" s="24">
        <v>1</v>
      </c>
      <c r="I5560" s="6">
        <f t="shared" si="377"/>
        <v>1</v>
      </c>
      <c r="J5560" s="24"/>
      <c r="K5560" s="24"/>
      <c r="Q5560" s="23" t="s">
        <v>75</v>
      </c>
      <c r="U5560" s="23" t="s">
        <v>2504</v>
      </c>
      <c r="V5560" s="23" t="s">
        <v>2505</v>
      </c>
      <c r="W5560" s="23" t="s">
        <v>144</v>
      </c>
      <c r="X5560" s="23" t="s">
        <v>2441</v>
      </c>
      <c r="Z5560" s="23" t="s">
        <v>2452</v>
      </c>
      <c r="AG5560" s="23">
        <v>863819108</v>
      </c>
      <c r="AH5560" s="23" t="s">
        <v>2453</v>
      </c>
      <c r="AI5560" s="23">
        <v>878173978</v>
      </c>
      <c r="BA5560" s="24">
        <v>1</v>
      </c>
      <c r="BE5560">
        <f t="shared" si="374"/>
        <v>0</v>
      </c>
      <c r="BF5560" s="6">
        <f t="shared" si="375"/>
        <v>-1</v>
      </c>
      <c r="BG5560" s="7" t="s">
        <v>71</v>
      </c>
      <c r="BH5560" t="e">
        <f>+VLOOKUP(AF5560,Sheet4!A:A,1,FALSE)</f>
        <v>#N/A</v>
      </c>
      <c r="BL5560" s="24">
        <v>1</v>
      </c>
      <c r="BM5560" s="59">
        <f t="shared" si="376"/>
        <v>0</v>
      </c>
      <c r="BN5560" t="s">
        <v>2504</v>
      </c>
    </row>
    <row r="5561" spans="1:67" ht="13" customHeight="1" x14ac:dyDescent="0.3">
      <c r="A5561" s="22">
        <v>46130</v>
      </c>
      <c r="B5561" s="23" t="s">
        <v>63</v>
      </c>
      <c r="F5561" s="23">
        <v>0</v>
      </c>
      <c r="G5561" s="23">
        <v>0</v>
      </c>
      <c r="H5561" s="24">
        <v>15</v>
      </c>
      <c r="I5561" s="6">
        <f t="shared" si="377"/>
        <v>15</v>
      </c>
      <c r="J5561" s="24"/>
      <c r="K5561" s="24"/>
      <c r="Q5561" s="23" t="s">
        <v>64</v>
      </c>
      <c r="U5561" s="23" t="s">
        <v>2504</v>
      </c>
      <c r="V5561" s="23" t="s">
        <v>2505</v>
      </c>
      <c r="W5561" s="23" t="s">
        <v>144</v>
      </c>
      <c r="X5561" s="23" t="s">
        <v>2441</v>
      </c>
      <c r="Z5561" s="23" t="s">
        <v>2452</v>
      </c>
      <c r="AG5561" s="23">
        <v>863819108</v>
      </c>
      <c r="AH5561" s="23" t="s">
        <v>2453</v>
      </c>
      <c r="AI5561" s="23">
        <v>878173978</v>
      </c>
      <c r="BA5561" s="24">
        <v>15</v>
      </c>
      <c r="BE5561">
        <f t="shared" si="374"/>
        <v>0</v>
      </c>
      <c r="BF5561" s="6">
        <f t="shared" si="375"/>
        <v>-15</v>
      </c>
      <c r="BG5561" s="7" t="s">
        <v>71</v>
      </c>
      <c r="BH5561" t="e">
        <f>+VLOOKUP(AF5561,Sheet4!A:A,1,FALSE)</f>
        <v>#N/A</v>
      </c>
      <c r="BL5561" s="24">
        <v>15</v>
      </c>
      <c r="BM5561" s="59">
        <f t="shared" si="376"/>
        <v>0</v>
      </c>
      <c r="BN5561" t="s">
        <v>2504</v>
      </c>
      <c r="BO5561" t="s">
        <v>73</v>
      </c>
    </row>
    <row r="5562" spans="1:67" ht="13" customHeight="1" x14ac:dyDescent="0.3">
      <c r="A5562" s="22">
        <v>46130</v>
      </c>
      <c r="B5562" s="23" t="s">
        <v>78</v>
      </c>
      <c r="F5562" s="23">
        <v>0</v>
      </c>
      <c r="G5562" s="23">
        <v>0</v>
      </c>
      <c r="H5562" s="24">
        <v>1</v>
      </c>
      <c r="I5562" s="6">
        <f t="shared" si="377"/>
        <v>1</v>
      </c>
      <c r="J5562" s="24"/>
      <c r="K5562" s="24"/>
      <c r="Q5562" s="23" t="s">
        <v>79</v>
      </c>
      <c r="U5562" s="23" t="s">
        <v>2504</v>
      </c>
      <c r="V5562" s="23" t="s">
        <v>2505</v>
      </c>
      <c r="W5562" s="23" t="s">
        <v>144</v>
      </c>
      <c r="X5562" s="23" t="s">
        <v>2441</v>
      </c>
      <c r="Z5562" s="23" t="s">
        <v>2452</v>
      </c>
      <c r="AG5562" s="23">
        <v>863819108</v>
      </c>
      <c r="AH5562" s="23" t="s">
        <v>2453</v>
      </c>
      <c r="AI5562" s="23">
        <v>878173978</v>
      </c>
      <c r="BA5562" s="24">
        <v>1</v>
      </c>
      <c r="BE5562">
        <f t="shared" si="374"/>
        <v>0</v>
      </c>
      <c r="BF5562" s="6">
        <f t="shared" si="375"/>
        <v>-1</v>
      </c>
      <c r="BG5562" s="7" t="s">
        <v>71</v>
      </c>
      <c r="BH5562" t="e">
        <f>+VLOOKUP(AF5562,Sheet4!A:A,1,FALSE)</f>
        <v>#N/A</v>
      </c>
      <c r="BL5562" s="24">
        <v>1</v>
      </c>
      <c r="BM5562" s="59">
        <f t="shared" si="376"/>
        <v>0</v>
      </c>
      <c r="BN5562" t="s">
        <v>2504</v>
      </c>
    </row>
    <row r="5563" spans="1:67" ht="13" customHeight="1" x14ac:dyDescent="0.3">
      <c r="A5563" s="22">
        <v>46130</v>
      </c>
      <c r="B5563" s="23" t="s">
        <v>82</v>
      </c>
      <c r="F5563" s="23">
        <v>0</v>
      </c>
      <c r="G5563" s="23">
        <v>0</v>
      </c>
      <c r="H5563" s="24">
        <v>0</v>
      </c>
      <c r="I5563" s="6">
        <f t="shared" si="377"/>
        <v>0</v>
      </c>
      <c r="J5563" s="24"/>
      <c r="K5563" s="24"/>
      <c r="Q5563" s="23" t="s">
        <v>83</v>
      </c>
      <c r="U5563" s="23" t="s">
        <v>2504</v>
      </c>
      <c r="V5563" s="23" t="s">
        <v>2505</v>
      </c>
      <c r="W5563" s="23" t="s">
        <v>144</v>
      </c>
      <c r="X5563" s="23" t="s">
        <v>2441</v>
      </c>
      <c r="Z5563" s="23" t="s">
        <v>2452</v>
      </c>
      <c r="AG5563" s="23">
        <v>863819108</v>
      </c>
      <c r="AH5563" s="23" t="s">
        <v>2453</v>
      </c>
      <c r="AI5563" s="23">
        <v>878173978</v>
      </c>
      <c r="BA5563" s="24">
        <v>0</v>
      </c>
      <c r="BE5563">
        <f t="shared" si="374"/>
        <v>0</v>
      </c>
      <c r="BF5563" s="6">
        <f t="shared" si="375"/>
        <v>0</v>
      </c>
      <c r="BG5563" s="7" t="s">
        <v>71</v>
      </c>
      <c r="BH5563" t="e">
        <f>+VLOOKUP(AF5563,Sheet4!A:A,1,FALSE)</f>
        <v>#N/A</v>
      </c>
      <c r="BL5563" s="24">
        <v>0</v>
      </c>
      <c r="BM5563" s="59">
        <f t="shared" si="376"/>
        <v>0</v>
      </c>
      <c r="BN5563" t="s">
        <v>2504</v>
      </c>
    </row>
    <row r="5564" spans="1:67" ht="13" customHeight="1" x14ac:dyDescent="0.3">
      <c r="A5564" s="22">
        <v>46130</v>
      </c>
      <c r="B5564" s="23" t="s">
        <v>80</v>
      </c>
      <c r="F5564" s="23">
        <v>0</v>
      </c>
      <c r="G5564" s="23">
        <v>0</v>
      </c>
      <c r="H5564" s="24">
        <v>12.5</v>
      </c>
      <c r="I5564" s="6">
        <f t="shared" si="377"/>
        <v>12.5</v>
      </c>
      <c r="J5564" s="24"/>
      <c r="K5564" s="24"/>
      <c r="Q5564" s="23" t="s">
        <v>81</v>
      </c>
      <c r="U5564" s="23" t="s">
        <v>2504</v>
      </c>
      <c r="V5564" s="23" t="s">
        <v>2505</v>
      </c>
      <c r="W5564" s="23" t="s">
        <v>144</v>
      </c>
      <c r="X5564" s="23" t="s">
        <v>2441</v>
      </c>
      <c r="Z5564" s="23" t="s">
        <v>2452</v>
      </c>
      <c r="AG5564" s="23">
        <v>863819108</v>
      </c>
      <c r="AH5564" s="23" t="s">
        <v>2453</v>
      </c>
      <c r="AI5564" s="23">
        <v>878173978</v>
      </c>
      <c r="BA5564" s="24">
        <v>12.5</v>
      </c>
      <c r="BE5564">
        <f t="shared" si="374"/>
        <v>0</v>
      </c>
      <c r="BF5564" s="6">
        <f t="shared" si="375"/>
        <v>-12.5</v>
      </c>
      <c r="BG5564" s="7" t="s">
        <v>71</v>
      </c>
      <c r="BH5564" t="e">
        <f>+VLOOKUP(AF5564,Sheet4!A:A,1,FALSE)</f>
        <v>#N/A</v>
      </c>
      <c r="BL5564" s="24">
        <v>12.5</v>
      </c>
      <c r="BM5564" s="59">
        <f t="shared" si="376"/>
        <v>0</v>
      </c>
      <c r="BN5564" t="s">
        <v>2504</v>
      </c>
    </row>
    <row r="5565" spans="1:67" ht="13" customHeight="1" x14ac:dyDescent="0.3">
      <c r="A5565" s="22">
        <v>46130</v>
      </c>
      <c r="B5565" s="23" t="s">
        <v>76</v>
      </c>
      <c r="F5565" s="23">
        <v>0</v>
      </c>
      <c r="G5565" s="23">
        <v>0</v>
      </c>
      <c r="H5565" s="24">
        <v>20</v>
      </c>
      <c r="I5565" s="6">
        <f t="shared" si="377"/>
        <v>20</v>
      </c>
      <c r="J5565" s="24"/>
      <c r="K5565" s="24"/>
      <c r="Q5565" s="23" t="s">
        <v>77</v>
      </c>
      <c r="U5565" s="23" t="s">
        <v>2504</v>
      </c>
      <c r="V5565" s="23" t="s">
        <v>2505</v>
      </c>
      <c r="W5565" s="23" t="s">
        <v>144</v>
      </c>
      <c r="X5565" s="23" t="s">
        <v>2441</v>
      </c>
      <c r="Z5565" s="23" t="s">
        <v>2452</v>
      </c>
      <c r="AG5565" s="23">
        <v>863819108</v>
      </c>
      <c r="AH5565" s="23" t="s">
        <v>2453</v>
      </c>
      <c r="AI5565" s="23">
        <v>878173978</v>
      </c>
      <c r="BA5565" s="24">
        <v>20</v>
      </c>
      <c r="BE5565">
        <f t="shared" si="374"/>
        <v>0</v>
      </c>
      <c r="BF5565" s="6">
        <f t="shared" si="375"/>
        <v>-20</v>
      </c>
      <c r="BG5565" s="7" t="s">
        <v>71</v>
      </c>
      <c r="BH5565" t="e">
        <f>+VLOOKUP(AF5565,Sheet4!A:A,1,FALSE)</f>
        <v>#N/A</v>
      </c>
      <c r="BL5565" s="24">
        <v>20</v>
      </c>
      <c r="BM5565" s="59">
        <f t="shared" si="376"/>
        <v>0</v>
      </c>
      <c r="BN5565" t="s">
        <v>2504</v>
      </c>
    </row>
    <row r="5566" spans="1:67" ht="13" customHeight="1" x14ac:dyDescent="0.3">
      <c r="A5566" s="22">
        <v>46130</v>
      </c>
      <c r="B5566" s="23" t="s">
        <v>84</v>
      </c>
      <c r="F5566" s="23">
        <v>0</v>
      </c>
      <c r="G5566" s="23">
        <v>0</v>
      </c>
      <c r="H5566" s="24">
        <v>0</v>
      </c>
      <c r="I5566" s="6">
        <f t="shared" si="377"/>
        <v>0</v>
      </c>
      <c r="J5566" s="24"/>
      <c r="K5566" s="24"/>
      <c r="Q5566" s="23" t="s">
        <v>85</v>
      </c>
      <c r="U5566" s="23" t="s">
        <v>2506</v>
      </c>
      <c r="V5566" s="23" t="s">
        <v>2507</v>
      </c>
      <c r="W5566" s="23" t="s">
        <v>144</v>
      </c>
      <c r="X5566" s="23" t="s">
        <v>2441</v>
      </c>
      <c r="Z5566" s="23" t="s">
        <v>2476</v>
      </c>
      <c r="AG5566" s="23">
        <v>850372015</v>
      </c>
      <c r="AH5566" s="23" t="s">
        <v>2477</v>
      </c>
      <c r="AI5566" s="23">
        <v>878173978</v>
      </c>
      <c r="BA5566" s="24">
        <v>0</v>
      </c>
      <c r="BE5566">
        <f t="shared" si="374"/>
        <v>0</v>
      </c>
      <c r="BF5566" s="6">
        <f t="shared" si="375"/>
        <v>0</v>
      </c>
      <c r="BG5566" s="7" t="s">
        <v>71</v>
      </c>
      <c r="BH5566" t="e">
        <f>+VLOOKUP(AF5566,Sheet4!A:A,1,FALSE)</f>
        <v>#N/A</v>
      </c>
      <c r="BL5566" s="24">
        <v>0</v>
      </c>
      <c r="BM5566" s="59">
        <f t="shared" si="376"/>
        <v>0</v>
      </c>
      <c r="BN5566" t="s">
        <v>2506</v>
      </c>
    </row>
    <row r="5567" spans="1:67" ht="13" customHeight="1" x14ac:dyDescent="0.3">
      <c r="A5567" s="22">
        <v>46130</v>
      </c>
      <c r="B5567" s="23" t="s">
        <v>74</v>
      </c>
      <c r="F5567" s="23">
        <v>0</v>
      </c>
      <c r="G5567" s="23">
        <v>0</v>
      </c>
      <c r="H5567" s="24">
        <v>1</v>
      </c>
      <c r="I5567" s="6">
        <f t="shared" si="377"/>
        <v>1</v>
      </c>
      <c r="J5567" s="24"/>
      <c r="K5567" s="24"/>
      <c r="Q5567" s="23" t="s">
        <v>75</v>
      </c>
      <c r="U5567" s="23" t="s">
        <v>2506</v>
      </c>
      <c r="V5567" s="23" t="s">
        <v>2507</v>
      </c>
      <c r="W5567" s="23" t="s">
        <v>144</v>
      </c>
      <c r="X5567" s="23" t="s">
        <v>2441</v>
      </c>
      <c r="Z5567" s="23" t="s">
        <v>2476</v>
      </c>
      <c r="AG5567" s="23">
        <v>850372015</v>
      </c>
      <c r="AH5567" s="23" t="s">
        <v>2477</v>
      </c>
      <c r="AI5567" s="23">
        <v>878173978</v>
      </c>
      <c r="BA5567" s="24">
        <v>1</v>
      </c>
      <c r="BE5567">
        <f t="shared" si="374"/>
        <v>0</v>
      </c>
      <c r="BF5567" s="6">
        <f t="shared" si="375"/>
        <v>-1</v>
      </c>
      <c r="BG5567" s="7" t="s">
        <v>71</v>
      </c>
      <c r="BH5567" t="e">
        <f>+VLOOKUP(AF5567,Sheet4!A:A,1,FALSE)</f>
        <v>#N/A</v>
      </c>
      <c r="BL5567" s="24">
        <v>1</v>
      </c>
      <c r="BM5567" s="59">
        <f t="shared" si="376"/>
        <v>0</v>
      </c>
      <c r="BN5567" t="s">
        <v>2506</v>
      </c>
    </row>
    <row r="5568" spans="1:67" ht="13" customHeight="1" x14ac:dyDescent="0.3">
      <c r="A5568" s="22">
        <v>46130</v>
      </c>
      <c r="B5568" s="23" t="s">
        <v>63</v>
      </c>
      <c r="F5568" s="23">
        <v>0</v>
      </c>
      <c r="G5568" s="23">
        <v>0</v>
      </c>
      <c r="H5568" s="24">
        <v>15</v>
      </c>
      <c r="I5568" s="6">
        <f t="shared" si="377"/>
        <v>15</v>
      </c>
      <c r="J5568" s="24"/>
      <c r="K5568" s="24"/>
      <c r="Q5568" s="23" t="s">
        <v>64</v>
      </c>
      <c r="U5568" s="23" t="s">
        <v>2506</v>
      </c>
      <c r="V5568" s="23" t="s">
        <v>2507</v>
      </c>
      <c r="W5568" s="23" t="s">
        <v>144</v>
      </c>
      <c r="X5568" s="23" t="s">
        <v>2441</v>
      </c>
      <c r="Z5568" s="23" t="s">
        <v>2476</v>
      </c>
      <c r="AG5568" s="23">
        <v>850372015</v>
      </c>
      <c r="AH5568" s="23" t="s">
        <v>2477</v>
      </c>
      <c r="AI5568" s="23">
        <v>878173978</v>
      </c>
      <c r="BA5568" s="24">
        <v>15</v>
      </c>
      <c r="BE5568">
        <f t="shared" si="374"/>
        <v>0</v>
      </c>
      <c r="BF5568" s="6">
        <f t="shared" si="375"/>
        <v>-15</v>
      </c>
      <c r="BG5568" s="7" t="s">
        <v>71</v>
      </c>
      <c r="BH5568" t="e">
        <f>+VLOOKUP(AF5568,Sheet4!A:A,1,FALSE)</f>
        <v>#N/A</v>
      </c>
      <c r="BL5568" s="24">
        <v>15</v>
      </c>
      <c r="BM5568" s="59">
        <f t="shared" si="376"/>
        <v>0</v>
      </c>
      <c r="BN5568" t="s">
        <v>2506</v>
      </c>
      <c r="BO5568" t="s">
        <v>73</v>
      </c>
    </row>
    <row r="5569" spans="1:67" ht="13" customHeight="1" x14ac:dyDescent="0.3">
      <c r="A5569" s="22">
        <v>46130</v>
      </c>
      <c r="B5569" s="23" t="s">
        <v>78</v>
      </c>
      <c r="F5569" s="23">
        <v>0</v>
      </c>
      <c r="G5569" s="23">
        <v>0</v>
      </c>
      <c r="H5569" s="24">
        <v>1</v>
      </c>
      <c r="I5569" s="6">
        <f t="shared" si="377"/>
        <v>1</v>
      </c>
      <c r="J5569" s="24"/>
      <c r="K5569" s="24"/>
      <c r="Q5569" s="23" t="s">
        <v>79</v>
      </c>
      <c r="U5569" s="23" t="s">
        <v>2506</v>
      </c>
      <c r="V5569" s="23" t="s">
        <v>2507</v>
      </c>
      <c r="W5569" s="23" t="s">
        <v>144</v>
      </c>
      <c r="X5569" s="23" t="s">
        <v>2441</v>
      </c>
      <c r="Z5569" s="23" t="s">
        <v>2476</v>
      </c>
      <c r="AG5569" s="23">
        <v>850372015</v>
      </c>
      <c r="AH5569" s="23" t="s">
        <v>2477</v>
      </c>
      <c r="AI5569" s="23">
        <v>878173978</v>
      </c>
      <c r="BA5569" s="24">
        <v>1</v>
      </c>
      <c r="BE5569">
        <f t="shared" si="374"/>
        <v>0</v>
      </c>
      <c r="BF5569" s="6">
        <f t="shared" si="375"/>
        <v>-1</v>
      </c>
      <c r="BG5569" s="7" t="s">
        <v>71</v>
      </c>
      <c r="BH5569" t="e">
        <f>+VLOOKUP(AF5569,Sheet4!A:A,1,FALSE)</f>
        <v>#N/A</v>
      </c>
      <c r="BL5569" s="24">
        <v>1</v>
      </c>
      <c r="BM5569" s="59">
        <f t="shared" si="376"/>
        <v>0</v>
      </c>
      <c r="BN5569" t="s">
        <v>2506</v>
      </c>
    </row>
    <row r="5570" spans="1:67" ht="13" customHeight="1" x14ac:dyDescent="0.3">
      <c r="A5570" s="22">
        <v>46130</v>
      </c>
      <c r="B5570" s="23" t="s">
        <v>82</v>
      </c>
      <c r="F5570" s="23">
        <v>0</v>
      </c>
      <c r="G5570" s="23">
        <v>0</v>
      </c>
      <c r="H5570" s="24">
        <v>0</v>
      </c>
      <c r="I5570" s="6">
        <f t="shared" si="377"/>
        <v>0</v>
      </c>
      <c r="J5570" s="24"/>
      <c r="K5570" s="24"/>
      <c r="Q5570" s="23" t="s">
        <v>83</v>
      </c>
      <c r="U5570" s="23" t="s">
        <v>2506</v>
      </c>
      <c r="V5570" s="23" t="s">
        <v>2507</v>
      </c>
      <c r="W5570" s="23" t="s">
        <v>144</v>
      </c>
      <c r="X5570" s="23" t="s">
        <v>2441</v>
      </c>
      <c r="Z5570" s="23" t="s">
        <v>2476</v>
      </c>
      <c r="AG5570" s="23">
        <v>850372015</v>
      </c>
      <c r="AH5570" s="23" t="s">
        <v>2477</v>
      </c>
      <c r="AI5570" s="23">
        <v>878173978</v>
      </c>
      <c r="BA5570" s="24">
        <v>0</v>
      </c>
      <c r="BE5570">
        <f t="shared" ref="BE5570:BE5633" si="378">+BB5570+BC5570</f>
        <v>0</v>
      </c>
      <c r="BF5570" s="6">
        <f t="shared" ref="BF5570:BF5633" si="379">+BE5570-H5570</f>
        <v>0</v>
      </c>
      <c r="BG5570" s="7" t="s">
        <v>71</v>
      </c>
      <c r="BH5570" t="e">
        <f>+VLOOKUP(AF5570,Sheet4!A:A,1,FALSE)</f>
        <v>#N/A</v>
      </c>
      <c r="BL5570" s="24">
        <v>0</v>
      </c>
      <c r="BM5570" s="59">
        <f t="shared" ref="BM5570:BM5633" si="380">+H5570+-BL5570</f>
        <v>0</v>
      </c>
      <c r="BN5570" t="s">
        <v>2506</v>
      </c>
    </row>
    <row r="5571" spans="1:67" ht="13" customHeight="1" x14ac:dyDescent="0.3">
      <c r="A5571" s="22">
        <v>46130</v>
      </c>
      <c r="B5571" s="23" t="s">
        <v>80</v>
      </c>
      <c r="F5571" s="23">
        <v>0</v>
      </c>
      <c r="G5571" s="23">
        <v>0</v>
      </c>
      <c r="H5571" s="24">
        <v>12.5</v>
      </c>
      <c r="I5571" s="6">
        <f t="shared" si="377"/>
        <v>12.5</v>
      </c>
      <c r="J5571" s="24"/>
      <c r="K5571" s="24"/>
      <c r="Q5571" s="23" t="s">
        <v>81</v>
      </c>
      <c r="U5571" s="23" t="s">
        <v>2506</v>
      </c>
      <c r="V5571" s="23" t="s">
        <v>2507</v>
      </c>
      <c r="W5571" s="23" t="s">
        <v>144</v>
      </c>
      <c r="X5571" s="23" t="s">
        <v>2441</v>
      </c>
      <c r="Z5571" s="23" t="s">
        <v>2476</v>
      </c>
      <c r="AG5571" s="23">
        <v>850372015</v>
      </c>
      <c r="AH5571" s="23" t="s">
        <v>2477</v>
      </c>
      <c r="AI5571" s="23">
        <v>878173978</v>
      </c>
      <c r="BA5571" s="24">
        <v>12.5</v>
      </c>
      <c r="BE5571">
        <f t="shared" si="378"/>
        <v>0</v>
      </c>
      <c r="BF5571" s="6">
        <f t="shared" si="379"/>
        <v>-12.5</v>
      </c>
      <c r="BG5571" s="7" t="s">
        <v>71</v>
      </c>
      <c r="BH5571" t="e">
        <f>+VLOOKUP(AF5571,Sheet4!A:A,1,FALSE)</f>
        <v>#N/A</v>
      </c>
      <c r="BL5571" s="24">
        <v>12.5</v>
      </c>
      <c r="BM5571" s="59">
        <f t="shared" si="380"/>
        <v>0</v>
      </c>
      <c r="BN5571" t="s">
        <v>2506</v>
      </c>
    </row>
    <row r="5572" spans="1:67" ht="13" customHeight="1" x14ac:dyDescent="0.3">
      <c r="A5572" s="22">
        <v>46130</v>
      </c>
      <c r="B5572" s="23" t="s">
        <v>76</v>
      </c>
      <c r="F5572" s="23">
        <v>0</v>
      </c>
      <c r="G5572" s="23">
        <v>0</v>
      </c>
      <c r="H5572" s="24">
        <v>20</v>
      </c>
      <c r="I5572" s="6">
        <f t="shared" si="377"/>
        <v>20</v>
      </c>
      <c r="J5572" s="24"/>
      <c r="K5572" s="24"/>
      <c r="Q5572" s="23" t="s">
        <v>77</v>
      </c>
      <c r="U5572" s="23" t="s">
        <v>2506</v>
      </c>
      <c r="V5572" s="23" t="s">
        <v>2507</v>
      </c>
      <c r="W5572" s="23" t="s">
        <v>144</v>
      </c>
      <c r="X5572" s="23" t="s">
        <v>2441</v>
      </c>
      <c r="Z5572" s="23" t="s">
        <v>2476</v>
      </c>
      <c r="AG5572" s="23">
        <v>850372015</v>
      </c>
      <c r="AH5572" s="23" t="s">
        <v>2477</v>
      </c>
      <c r="AI5572" s="23">
        <v>878173978</v>
      </c>
      <c r="BA5572" s="24">
        <v>20</v>
      </c>
      <c r="BE5572">
        <f t="shared" si="378"/>
        <v>0</v>
      </c>
      <c r="BF5572" s="6">
        <f t="shared" si="379"/>
        <v>-20</v>
      </c>
      <c r="BG5572" s="7" t="s">
        <v>71</v>
      </c>
      <c r="BH5572" t="e">
        <f>+VLOOKUP(AF5572,Sheet4!A:A,1,FALSE)</f>
        <v>#N/A</v>
      </c>
      <c r="BL5572" s="24">
        <v>20</v>
      </c>
      <c r="BM5572" s="59">
        <f t="shared" si="380"/>
        <v>0</v>
      </c>
      <c r="BN5572" t="s">
        <v>2506</v>
      </c>
    </row>
    <row r="5573" spans="1:67" ht="13" customHeight="1" x14ac:dyDescent="0.3">
      <c r="A5573" s="22">
        <v>46130</v>
      </c>
      <c r="B5573" s="23" t="s">
        <v>84</v>
      </c>
      <c r="F5573" s="23">
        <v>0</v>
      </c>
      <c r="G5573" s="23">
        <v>0</v>
      </c>
      <c r="H5573" s="24">
        <v>0</v>
      </c>
      <c r="I5573" s="6">
        <f t="shared" si="377"/>
        <v>0</v>
      </c>
      <c r="J5573" s="24"/>
      <c r="K5573" s="24"/>
      <c r="Q5573" s="23" t="s">
        <v>85</v>
      </c>
      <c r="U5573" s="23" t="s">
        <v>2508</v>
      </c>
      <c r="V5573" s="23" t="s">
        <v>2509</v>
      </c>
      <c r="W5573" s="23" t="s">
        <v>144</v>
      </c>
      <c r="X5573" s="23" t="s">
        <v>2441</v>
      </c>
      <c r="Z5573" s="23" t="s">
        <v>2442</v>
      </c>
      <c r="AG5573" s="23">
        <v>845490249</v>
      </c>
      <c r="AH5573" s="23" t="s">
        <v>2443</v>
      </c>
      <c r="AI5573" s="23">
        <v>878173978</v>
      </c>
      <c r="BA5573" s="24">
        <v>0</v>
      </c>
      <c r="BE5573">
        <f t="shared" si="378"/>
        <v>0</v>
      </c>
      <c r="BF5573" s="6">
        <f t="shared" si="379"/>
        <v>0</v>
      </c>
      <c r="BG5573" s="7" t="s">
        <v>71</v>
      </c>
      <c r="BH5573" t="e">
        <f>+VLOOKUP(AF5573,Sheet4!A:A,1,FALSE)</f>
        <v>#N/A</v>
      </c>
      <c r="BL5573" s="24">
        <v>0</v>
      </c>
      <c r="BM5573" s="59">
        <f t="shared" si="380"/>
        <v>0</v>
      </c>
      <c r="BN5573" t="s">
        <v>2508</v>
      </c>
    </row>
    <row r="5574" spans="1:67" ht="13" customHeight="1" x14ac:dyDescent="0.3">
      <c r="A5574" s="22">
        <v>46130</v>
      </c>
      <c r="B5574" s="23" t="s">
        <v>74</v>
      </c>
      <c r="F5574" s="23">
        <v>0</v>
      </c>
      <c r="G5574" s="23">
        <v>0</v>
      </c>
      <c r="H5574" s="24">
        <v>1</v>
      </c>
      <c r="I5574" s="6">
        <f t="shared" si="377"/>
        <v>1</v>
      </c>
      <c r="J5574" s="24"/>
      <c r="K5574" s="24"/>
      <c r="Q5574" s="23" t="s">
        <v>75</v>
      </c>
      <c r="U5574" s="23" t="s">
        <v>2508</v>
      </c>
      <c r="V5574" s="23" t="s">
        <v>2509</v>
      </c>
      <c r="W5574" s="23" t="s">
        <v>144</v>
      </c>
      <c r="X5574" s="23" t="s">
        <v>2441</v>
      </c>
      <c r="Z5574" s="23" t="s">
        <v>2442</v>
      </c>
      <c r="AG5574" s="23">
        <v>845490249</v>
      </c>
      <c r="AH5574" s="23" t="s">
        <v>2443</v>
      </c>
      <c r="AI5574" s="23">
        <v>878173978</v>
      </c>
      <c r="BA5574" s="24">
        <v>1</v>
      </c>
      <c r="BE5574">
        <f t="shared" si="378"/>
        <v>0</v>
      </c>
      <c r="BF5574" s="6">
        <f t="shared" si="379"/>
        <v>-1</v>
      </c>
      <c r="BG5574" s="7" t="s">
        <v>71</v>
      </c>
      <c r="BH5574" t="e">
        <f>+VLOOKUP(AF5574,Sheet4!A:A,1,FALSE)</f>
        <v>#N/A</v>
      </c>
      <c r="BL5574" s="24">
        <v>1</v>
      </c>
      <c r="BM5574" s="59">
        <f t="shared" si="380"/>
        <v>0</v>
      </c>
      <c r="BN5574" t="s">
        <v>2508</v>
      </c>
    </row>
    <row r="5575" spans="1:67" ht="13" customHeight="1" x14ac:dyDescent="0.3">
      <c r="A5575" s="22">
        <v>46130</v>
      </c>
      <c r="B5575" s="23" t="s">
        <v>63</v>
      </c>
      <c r="F5575" s="23">
        <v>0</v>
      </c>
      <c r="G5575" s="23">
        <v>0</v>
      </c>
      <c r="H5575" s="24">
        <v>15</v>
      </c>
      <c r="I5575" s="6">
        <f t="shared" si="377"/>
        <v>15</v>
      </c>
      <c r="J5575" s="24"/>
      <c r="K5575" s="24"/>
      <c r="Q5575" s="23" t="s">
        <v>64</v>
      </c>
      <c r="U5575" s="23" t="s">
        <v>2508</v>
      </c>
      <c r="V5575" s="23" t="s">
        <v>2509</v>
      </c>
      <c r="W5575" s="23" t="s">
        <v>144</v>
      </c>
      <c r="X5575" s="23" t="s">
        <v>2441</v>
      </c>
      <c r="Z5575" s="23" t="s">
        <v>2442</v>
      </c>
      <c r="AG5575" s="23">
        <v>845490249</v>
      </c>
      <c r="AH5575" s="23" t="s">
        <v>2443</v>
      </c>
      <c r="AI5575" s="23">
        <v>878173978</v>
      </c>
      <c r="BA5575" s="24">
        <v>15</v>
      </c>
      <c r="BE5575">
        <f t="shared" si="378"/>
        <v>0</v>
      </c>
      <c r="BF5575" s="6">
        <f t="shared" si="379"/>
        <v>-15</v>
      </c>
      <c r="BG5575" s="7" t="s">
        <v>71</v>
      </c>
      <c r="BH5575" t="e">
        <f>+VLOOKUP(AF5575,Sheet4!A:A,1,FALSE)</f>
        <v>#N/A</v>
      </c>
      <c r="BL5575" s="24">
        <v>15</v>
      </c>
      <c r="BM5575" s="59">
        <f t="shared" si="380"/>
        <v>0</v>
      </c>
      <c r="BN5575" t="s">
        <v>2508</v>
      </c>
      <c r="BO5575" t="s">
        <v>73</v>
      </c>
    </row>
    <row r="5576" spans="1:67" ht="13" customHeight="1" x14ac:dyDescent="0.3">
      <c r="A5576" s="22">
        <v>46130</v>
      </c>
      <c r="B5576" s="23" t="s">
        <v>78</v>
      </c>
      <c r="F5576" s="23">
        <v>0</v>
      </c>
      <c r="G5576" s="23">
        <v>0</v>
      </c>
      <c r="H5576" s="24">
        <v>1</v>
      </c>
      <c r="I5576" s="6">
        <f t="shared" si="377"/>
        <v>1</v>
      </c>
      <c r="J5576" s="24"/>
      <c r="K5576" s="24"/>
      <c r="Q5576" s="23" t="s">
        <v>79</v>
      </c>
      <c r="U5576" s="23" t="s">
        <v>2508</v>
      </c>
      <c r="V5576" s="23" t="s">
        <v>2509</v>
      </c>
      <c r="W5576" s="23" t="s">
        <v>144</v>
      </c>
      <c r="X5576" s="23" t="s">
        <v>2441</v>
      </c>
      <c r="Z5576" s="23" t="s">
        <v>2442</v>
      </c>
      <c r="AG5576" s="23">
        <v>845490249</v>
      </c>
      <c r="AH5576" s="23" t="s">
        <v>2443</v>
      </c>
      <c r="AI5576" s="23">
        <v>878173978</v>
      </c>
      <c r="BA5576" s="24">
        <v>1</v>
      </c>
      <c r="BE5576">
        <f t="shared" si="378"/>
        <v>0</v>
      </c>
      <c r="BF5576" s="6">
        <f t="shared" si="379"/>
        <v>-1</v>
      </c>
      <c r="BG5576" s="7" t="s">
        <v>71</v>
      </c>
      <c r="BH5576" t="e">
        <f>+VLOOKUP(AF5576,Sheet4!A:A,1,FALSE)</f>
        <v>#N/A</v>
      </c>
      <c r="BL5576" s="24">
        <v>1</v>
      </c>
      <c r="BM5576" s="59">
        <f t="shared" si="380"/>
        <v>0</v>
      </c>
      <c r="BN5576" t="s">
        <v>2508</v>
      </c>
    </row>
    <row r="5577" spans="1:67" ht="13" customHeight="1" x14ac:dyDescent="0.3">
      <c r="A5577" s="22">
        <v>46130</v>
      </c>
      <c r="B5577" s="23" t="s">
        <v>82</v>
      </c>
      <c r="F5577" s="23">
        <v>0</v>
      </c>
      <c r="G5577" s="23">
        <v>0</v>
      </c>
      <c r="H5577" s="24">
        <v>0</v>
      </c>
      <c r="I5577" s="6">
        <f t="shared" ref="I5577:I5640" si="381">H5577-G5577</f>
        <v>0</v>
      </c>
      <c r="J5577" s="24"/>
      <c r="K5577" s="24"/>
      <c r="Q5577" s="23" t="s">
        <v>83</v>
      </c>
      <c r="U5577" s="23" t="s">
        <v>2508</v>
      </c>
      <c r="V5577" s="23" t="s">
        <v>2509</v>
      </c>
      <c r="W5577" s="23" t="s">
        <v>144</v>
      </c>
      <c r="X5577" s="23" t="s">
        <v>2441</v>
      </c>
      <c r="Z5577" s="23" t="s">
        <v>2442</v>
      </c>
      <c r="AG5577" s="23">
        <v>845490249</v>
      </c>
      <c r="AH5577" s="23" t="s">
        <v>2443</v>
      </c>
      <c r="AI5577" s="23">
        <v>878173978</v>
      </c>
      <c r="BA5577" s="24">
        <v>0</v>
      </c>
      <c r="BE5577">
        <f t="shared" si="378"/>
        <v>0</v>
      </c>
      <c r="BF5577" s="6">
        <f t="shared" si="379"/>
        <v>0</v>
      </c>
      <c r="BG5577" s="7" t="s">
        <v>71</v>
      </c>
      <c r="BH5577" t="e">
        <f>+VLOOKUP(AF5577,Sheet4!A:A,1,FALSE)</f>
        <v>#N/A</v>
      </c>
      <c r="BL5577" s="24">
        <v>0</v>
      </c>
      <c r="BM5577" s="59">
        <f t="shared" si="380"/>
        <v>0</v>
      </c>
      <c r="BN5577" t="s">
        <v>2508</v>
      </c>
    </row>
    <row r="5578" spans="1:67" ht="13" customHeight="1" x14ac:dyDescent="0.3">
      <c r="A5578" s="22">
        <v>46130</v>
      </c>
      <c r="B5578" s="23" t="s">
        <v>80</v>
      </c>
      <c r="F5578" s="23">
        <v>0</v>
      </c>
      <c r="G5578" s="23">
        <v>0</v>
      </c>
      <c r="H5578" s="24">
        <v>12.5</v>
      </c>
      <c r="I5578" s="6">
        <f t="shared" si="381"/>
        <v>12.5</v>
      </c>
      <c r="J5578" s="24"/>
      <c r="K5578" s="24"/>
      <c r="Q5578" s="23" t="s">
        <v>81</v>
      </c>
      <c r="U5578" s="23" t="s">
        <v>2508</v>
      </c>
      <c r="V5578" s="23" t="s">
        <v>2509</v>
      </c>
      <c r="W5578" s="23" t="s">
        <v>144</v>
      </c>
      <c r="X5578" s="23" t="s">
        <v>2441</v>
      </c>
      <c r="Z5578" s="23" t="s">
        <v>2442</v>
      </c>
      <c r="AG5578" s="23">
        <v>845490249</v>
      </c>
      <c r="AH5578" s="23" t="s">
        <v>2443</v>
      </c>
      <c r="AI5578" s="23">
        <v>878173978</v>
      </c>
      <c r="BA5578" s="24">
        <v>12.5</v>
      </c>
      <c r="BE5578">
        <f t="shared" si="378"/>
        <v>0</v>
      </c>
      <c r="BF5578" s="6">
        <f t="shared" si="379"/>
        <v>-12.5</v>
      </c>
      <c r="BG5578" s="7" t="s">
        <v>71</v>
      </c>
      <c r="BH5578" t="e">
        <f>+VLOOKUP(AF5578,Sheet4!A:A,1,FALSE)</f>
        <v>#N/A</v>
      </c>
      <c r="BL5578" s="24">
        <v>12.5</v>
      </c>
      <c r="BM5578" s="59">
        <f t="shared" si="380"/>
        <v>0</v>
      </c>
      <c r="BN5578" t="s">
        <v>2508</v>
      </c>
    </row>
    <row r="5579" spans="1:67" ht="13" customHeight="1" x14ac:dyDescent="0.3">
      <c r="A5579" s="22">
        <v>46130</v>
      </c>
      <c r="B5579" s="23" t="s">
        <v>76</v>
      </c>
      <c r="F5579" s="23">
        <v>0</v>
      </c>
      <c r="G5579" s="23">
        <v>0</v>
      </c>
      <c r="H5579" s="24">
        <v>20</v>
      </c>
      <c r="I5579" s="6">
        <f t="shared" si="381"/>
        <v>20</v>
      </c>
      <c r="J5579" s="24"/>
      <c r="K5579" s="24"/>
      <c r="Q5579" s="23" t="s">
        <v>77</v>
      </c>
      <c r="U5579" s="23" t="s">
        <v>2508</v>
      </c>
      <c r="V5579" s="23" t="s">
        <v>2509</v>
      </c>
      <c r="W5579" s="23" t="s">
        <v>144</v>
      </c>
      <c r="X5579" s="23" t="s">
        <v>2441</v>
      </c>
      <c r="Z5579" s="23" t="s">
        <v>2442</v>
      </c>
      <c r="AG5579" s="23">
        <v>845490249</v>
      </c>
      <c r="AH5579" s="23" t="s">
        <v>2443</v>
      </c>
      <c r="AI5579" s="23">
        <v>878173978</v>
      </c>
      <c r="BA5579" s="24">
        <v>20</v>
      </c>
      <c r="BE5579">
        <f t="shared" si="378"/>
        <v>0</v>
      </c>
      <c r="BF5579" s="6">
        <f t="shared" si="379"/>
        <v>-20</v>
      </c>
      <c r="BG5579" s="7" t="s">
        <v>71</v>
      </c>
      <c r="BH5579" t="e">
        <f>+VLOOKUP(AF5579,Sheet4!A:A,1,FALSE)</f>
        <v>#N/A</v>
      </c>
      <c r="BL5579" s="24">
        <v>20</v>
      </c>
      <c r="BM5579" s="59">
        <f t="shared" si="380"/>
        <v>0</v>
      </c>
      <c r="BN5579" t="s">
        <v>2508</v>
      </c>
    </row>
    <row r="5580" spans="1:67" ht="13" customHeight="1" x14ac:dyDescent="0.3">
      <c r="A5580" s="22">
        <v>46130</v>
      </c>
      <c r="B5580" s="23" t="s">
        <v>84</v>
      </c>
      <c r="F5580" s="23">
        <v>0</v>
      </c>
      <c r="G5580" s="23">
        <v>0</v>
      </c>
      <c r="H5580" s="24">
        <v>0</v>
      </c>
      <c r="I5580" s="6">
        <f t="shared" si="381"/>
        <v>0</v>
      </c>
      <c r="J5580" s="24"/>
      <c r="K5580" s="24"/>
      <c r="Q5580" s="23" t="s">
        <v>85</v>
      </c>
      <c r="U5580" s="23" t="s">
        <v>2510</v>
      </c>
      <c r="V5580" s="23" t="s">
        <v>2511</v>
      </c>
      <c r="W5580" s="23" t="s">
        <v>144</v>
      </c>
      <c r="X5580" s="23" t="s">
        <v>2441</v>
      </c>
      <c r="Z5580" s="23" t="s">
        <v>2452</v>
      </c>
      <c r="AG5580" s="23">
        <v>863819108</v>
      </c>
      <c r="AH5580" s="23" t="s">
        <v>2453</v>
      </c>
      <c r="AI5580" s="23">
        <v>878173978</v>
      </c>
      <c r="BA5580" s="24">
        <v>0</v>
      </c>
      <c r="BE5580">
        <f t="shared" si="378"/>
        <v>0</v>
      </c>
      <c r="BF5580" s="6">
        <f t="shared" si="379"/>
        <v>0</v>
      </c>
      <c r="BG5580" s="7" t="s">
        <v>71</v>
      </c>
      <c r="BH5580" t="e">
        <f>+VLOOKUP(AF5580,Sheet4!A:A,1,FALSE)</f>
        <v>#N/A</v>
      </c>
      <c r="BL5580" s="24">
        <v>0</v>
      </c>
      <c r="BM5580" s="59">
        <f t="shared" si="380"/>
        <v>0</v>
      </c>
      <c r="BN5580" t="s">
        <v>2510</v>
      </c>
    </row>
    <row r="5581" spans="1:67" ht="13" customHeight="1" x14ac:dyDescent="0.3">
      <c r="A5581" s="22">
        <v>46130</v>
      </c>
      <c r="B5581" s="23" t="s">
        <v>74</v>
      </c>
      <c r="F5581" s="23">
        <v>0</v>
      </c>
      <c r="G5581" s="23">
        <v>0</v>
      </c>
      <c r="H5581" s="24">
        <v>1</v>
      </c>
      <c r="I5581" s="6">
        <f t="shared" si="381"/>
        <v>1</v>
      </c>
      <c r="J5581" s="24"/>
      <c r="K5581" s="24"/>
      <c r="Q5581" s="23" t="s">
        <v>75</v>
      </c>
      <c r="U5581" s="23" t="s">
        <v>2510</v>
      </c>
      <c r="V5581" s="23" t="s">
        <v>2511</v>
      </c>
      <c r="W5581" s="23" t="s">
        <v>144</v>
      </c>
      <c r="X5581" s="23" t="s">
        <v>2441</v>
      </c>
      <c r="Z5581" s="23" t="s">
        <v>2452</v>
      </c>
      <c r="AG5581" s="23">
        <v>863819108</v>
      </c>
      <c r="AH5581" s="23" t="s">
        <v>2453</v>
      </c>
      <c r="AI5581" s="23">
        <v>878173978</v>
      </c>
      <c r="BA5581" s="24">
        <v>1</v>
      </c>
      <c r="BE5581">
        <f t="shared" si="378"/>
        <v>0</v>
      </c>
      <c r="BF5581" s="6">
        <f t="shared" si="379"/>
        <v>-1</v>
      </c>
      <c r="BG5581" s="7" t="s">
        <v>71</v>
      </c>
      <c r="BH5581" t="e">
        <f>+VLOOKUP(AF5581,Sheet4!A:A,1,FALSE)</f>
        <v>#N/A</v>
      </c>
      <c r="BL5581" s="24">
        <v>1</v>
      </c>
      <c r="BM5581" s="59">
        <f t="shared" si="380"/>
        <v>0</v>
      </c>
      <c r="BN5581" t="s">
        <v>2510</v>
      </c>
    </row>
    <row r="5582" spans="1:67" ht="13" customHeight="1" x14ac:dyDescent="0.3">
      <c r="A5582" s="22">
        <v>46130</v>
      </c>
      <c r="B5582" s="23" t="s">
        <v>63</v>
      </c>
      <c r="F5582" s="23">
        <v>0</v>
      </c>
      <c r="G5582" s="23">
        <v>0</v>
      </c>
      <c r="H5582" s="24">
        <v>15</v>
      </c>
      <c r="I5582" s="6">
        <f t="shared" si="381"/>
        <v>15</v>
      </c>
      <c r="J5582" s="24"/>
      <c r="K5582" s="24"/>
      <c r="Q5582" s="23" t="s">
        <v>64</v>
      </c>
      <c r="U5582" s="23" t="s">
        <v>2510</v>
      </c>
      <c r="V5582" s="23" t="s">
        <v>2511</v>
      </c>
      <c r="W5582" s="23" t="s">
        <v>144</v>
      </c>
      <c r="X5582" s="23" t="s">
        <v>2441</v>
      </c>
      <c r="Z5582" s="23" t="s">
        <v>2452</v>
      </c>
      <c r="AG5582" s="23">
        <v>863819108</v>
      </c>
      <c r="AH5582" s="23" t="s">
        <v>2453</v>
      </c>
      <c r="AI5582" s="23">
        <v>878173978</v>
      </c>
      <c r="BA5582" s="24">
        <v>15</v>
      </c>
      <c r="BE5582">
        <f t="shared" si="378"/>
        <v>0</v>
      </c>
      <c r="BF5582" s="6">
        <f t="shared" si="379"/>
        <v>-15</v>
      </c>
      <c r="BG5582" s="7" t="s">
        <v>71</v>
      </c>
      <c r="BH5582" t="e">
        <f>+VLOOKUP(AF5582,Sheet4!A:A,1,FALSE)</f>
        <v>#N/A</v>
      </c>
      <c r="BL5582" s="24">
        <v>15</v>
      </c>
      <c r="BM5582" s="59">
        <f t="shared" si="380"/>
        <v>0</v>
      </c>
      <c r="BN5582" t="s">
        <v>2510</v>
      </c>
      <c r="BO5582" t="s">
        <v>73</v>
      </c>
    </row>
    <row r="5583" spans="1:67" ht="13" customHeight="1" x14ac:dyDescent="0.3">
      <c r="A5583" s="22">
        <v>46130</v>
      </c>
      <c r="B5583" s="23" t="s">
        <v>78</v>
      </c>
      <c r="F5583" s="23">
        <v>0</v>
      </c>
      <c r="G5583" s="23">
        <v>0</v>
      </c>
      <c r="H5583" s="24">
        <v>1</v>
      </c>
      <c r="I5583" s="6">
        <f t="shared" si="381"/>
        <v>1</v>
      </c>
      <c r="J5583" s="24"/>
      <c r="K5583" s="24"/>
      <c r="Q5583" s="23" t="s">
        <v>79</v>
      </c>
      <c r="U5583" s="23" t="s">
        <v>2510</v>
      </c>
      <c r="V5583" s="23" t="s">
        <v>2511</v>
      </c>
      <c r="W5583" s="23" t="s">
        <v>144</v>
      </c>
      <c r="X5583" s="23" t="s">
        <v>2441</v>
      </c>
      <c r="Z5583" s="23" t="s">
        <v>2452</v>
      </c>
      <c r="AG5583" s="23">
        <v>863819108</v>
      </c>
      <c r="AH5583" s="23" t="s">
        <v>2453</v>
      </c>
      <c r="AI5583" s="23">
        <v>878173978</v>
      </c>
      <c r="BA5583" s="24">
        <v>1</v>
      </c>
      <c r="BE5583">
        <f t="shared" si="378"/>
        <v>0</v>
      </c>
      <c r="BF5583" s="6">
        <f t="shared" si="379"/>
        <v>-1</v>
      </c>
      <c r="BG5583" s="7" t="s">
        <v>71</v>
      </c>
      <c r="BH5583" t="e">
        <f>+VLOOKUP(AF5583,Sheet4!A:A,1,FALSE)</f>
        <v>#N/A</v>
      </c>
      <c r="BL5583" s="24">
        <v>1</v>
      </c>
      <c r="BM5583" s="59">
        <f t="shared" si="380"/>
        <v>0</v>
      </c>
      <c r="BN5583" t="s">
        <v>2510</v>
      </c>
    </row>
    <row r="5584" spans="1:67" ht="13" customHeight="1" x14ac:dyDescent="0.3">
      <c r="A5584" s="22">
        <v>46130</v>
      </c>
      <c r="B5584" s="23" t="s">
        <v>82</v>
      </c>
      <c r="F5584" s="23">
        <v>0</v>
      </c>
      <c r="G5584" s="23">
        <v>0</v>
      </c>
      <c r="H5584" s="24">
        <v>0</v>
      </c>
      <c r="I5584" s="6">
        <f t="shared" si="381"/>
        <v>0</v>
      </c>
      <c r="J5584" s="24"/>
      <c r="K5584" s="24"/>
      <c r="Q5584" s="23" t="s">
        <v>83</v>
      </c>
      <c r="U5584" s="23" t="s">
        <v>2510</v>
      </c>
      <c r="V5584" s="23" t="s">
        <v>2511</v>
      </c>
      <c r="W5584" s="23" t="s">
        <v>144</v>
      </c>
      <c r="X5584" s="23" t="s">
        <v>2441</v>
      </c>
      <c r="Z5584" s="23" t="s">
        <v>2452</v>
      </c>
      <c r="AG5584" s="23">
        <v>863819108</v>
      </c>
      <c r="AH5584" s="23" t="s">
        <v>2453</v>
      </c>
      <c r="AI5584" s="23">
        <v>878173978</v>
      </c>
      <c r="BA5584" s="24">
        <v>0</v>
      </c>
      <c r="BE5584">
        <f t="shared" si="378"/>
        <v>0</v>
      </c>
      <c r="BF5584" s="6">
        <f t="shared" si="379"/>
        <v>0</v>
      </c>
      <c r="BG5584" s="7" t="s">
        <v>71</v>
      </c>
      <c r="BH5584" t="e">
        <f>+VLOOKUP(AF5584,Sheet4!A:A,1,FALSE)</f>
        <v>#N/A</v>
      </c>
      <c r="BL5584" s="24">
        <v>0</v>
      </c>
      <c r="BM5584" s="59">
        <f t="shared" si="380"/>
        <v>0</v>
      </c>
      <c r="BN5584" t="s">
        <v>2510</v>
      </c>
    </row>
    <row r="5585" spans="1:67" ht="13" customHeight="1" x14ac:dyDescent="0.3">
      <c r="A5585" s="22">
        <v>46130</v>
      </c>
      <c r="B5585" s="23" t="s">
        <v>80</v>
      </c>
      <c r="F5585" s="23">
        <v>0</v>
      </c>
      <c r="G5585" s="23">
        <v>0</v>
      </c>
      <c r="H5585" s="24">
        <v>12.5</v>
      </c>
      <c r="I5585" s="6">
        <f t="shared" si="381"/>
        <v>12.5</v>
      </c>
      <c r="J5585" s="24"/>
      <c r="K5585" s="24"/>
      <c r="Q5585" s="23" t="s">
        <v>81</v>
      </c>
      <c r="U5585" s="23" t="s">
        <v>2510</v>
      </c>
      <c r="V5585" s="23" t="s">
        <v>2511</v>
      </c>
      <c r="W5585" s="23" t="s">
        <v>144</v>
      </c>
      <c r="X5585" s="23" t="s">
        <v>2441</v>
      </c>
      <c r="Z5585" s="23" t="s">
        <v>2452</v>
      </c>
      <c r="AG5585" s="23">
        <v>863819108</v>
      </c>
      <c r="AH5585" s="23" t="s">
        <v>2453</v>
      </c>
      <c r="AI5585" s="23">
        <v>878173978</v>
      </c>
      <c r="BA5585" s="24">
        <v>12.5</v>
      </c>
      <c r="BE5585">
        <f t="shared" si="378"/>
        <v>0</v>
      </c>
      <c r="BF5585" s="6">
        <f t="shared" si="379"/>
        <v>-12.5</v>
      </c>
      <c r="BG5585" s="7" t="s">
        <v>71</v>
      </c>
      <c r="BH5585" t="e">
        <f>+VLOOKUP(AF5585,Sheet4!A:A,1,FALSE)</f>
        <v>#N/A</v>
      </c>
      <c r="BL5585" s="24">
        <v>12.5</v>
      </c>
      <c r="BM5585" s="59">
        <f t="shared" si="380"/>
        <v>0</v>
      </c>
      <c r="BN5585" t="s">
        <v>2510</v>
      </c>
    </row>
    <row r="5586" spans="1:67" ht="13" customHeight="1" x14ac:dyDescent="0.3">
      <c r="A5586" s="22">
        <v>46130</v>
      </c>
      <c r="B5586" s="23" t="s">
        <v>76</v>
      </c>
      <c r="F5586" s="23">
        <v>0</v>
      </c>
      <c r="G5586" s="23">
        <v>0</v>
      </c>
      <c r="H5586" s="24">
        <v>20</v>
      </c>
      <c r="I5586" s="6">
        <f t="shared" si="381"/>
        <v>20</v>
      </c>
      <c r="J5586" s="24"/>
      <c r="K5586" s="24"/>
      <c r="Q5586" s="23" t="s">
        <v>77</v>
      </c>
      <c r="U5586" s="23" t="s">
        <v>2510</v>
      </c>
      <c r="V5586" s="23" t="s">
        <v>2511</v>
      </c>
      <c r="W5586" s="23" t="s">
        <v>144</v>
      </c>
      <c r="X5586" s="23" t="s">
        <v>2441</v>
      </c>
      <c r="Z5586" s="23" t="s">
        <v>2452</v>
      </c>
      <c r="AG5586" s="23">
        <v>863819108</v>
      </c>
      <c r="AH5586" s="23" t="s">
        <v>2453</v>
      </c>
      <c r="AI5586" s="23">
        <v>878173978</v>
      </c>
      <c r="BA5586" s="24">
        <v>20</v>
      </c>
      <c r="BE5586">
        <f t="shared" si="378"/>
        <v>0</v>
      </c>
      <c r="BF5586" s="6">
        <f t="shared" si="379"/>
        <v>-20</v>
      </c>
      <c r="BG5586" s="7" t="s">
        <v>71</v>
      </c>
      <c r="BH5586" t="e">
        <f>+VLOOKUP(AF5586,Sheet4!A:A,1,FALSE)</f>
        <v>#N/A</v>
      </c>
      <c r="BL5586" s="24">
        <v>20</v>
      </c>
      <c r="BM5586" s="59">
        <f t="shared" si="380"/>
        <v>0</v>
      </c>
      <c r="BN5586" t="s">
        <v>2510</v>
      </c>
    </row>
    <row r="5587" spans="1:67" ht="13" customHeight="1" x14ac:dyDescent="0.3">
      <c r="A5587" s="22">
        <v>46130</v>
      </c>
      <c r="B5587" s="23" t="s">
        <v>84</v>
      </c>
      <c r="F5587" s="23">
        <v>0</v>
      </c>
      <c r="G5587" s="23">
        <v>0</v>
      </c>
      <c r="H5587" s="24">
        <v>0</v>
      </c>
      <c r="I5587" s="6">
        <f t="shared" si="381"/>
        <v>0</v>
      </c>
      <c r="J5587" s="24"/>
      <c r="K5587" s="24"/>
      <c r="Q5587" s="23" t="s">
        <v>85</v>
      </c>
      <c r="U5587" s="23" t="s">
        <v>2512</v>
      </c>
      <c r="V5587" s="23" t="s">
        <v>2513</v>
      </c>
      <c r="W5587" s="23" t="s">
        <v>144</v>
      </c>
      <c r="X5587" s="23" t="s">
        <v>2441</v>
      </c>
      <c r="Z5587" s="23" t="s">
        <v>2476</v>
      </c>
      <c r="AG5587" s="23">
        <v>850372015</v>
      </c>
      <c r="AH5587" s="23" t="s">
        <v>2477</v>
      </c>
      <c r="AI5587" s="23">
        <v>878173978</v>
      </c>
      <c r="BA5587" s="24">
        <v>0</v>
      </c>
      <c r="BE5587">
        <f t="shared" si="378"/>
        <v>0</v>
      </c>
      <c r="BF5587" s="6">
        <f t="shared" si="379"/>
        <v>0</v>
      </c>
      <c r="BG5587" s="7" t="s">
        <v>71</v>
      </c>
      <c r="BH5587" t="e">
        <f>+VLOOKUP(AF5587,Sheet4!A:A,1,FALSE)</f>
        <v>#N/A</v>
      </c>
      <c r="BL5587" s="24">
        <v>0</v>
      </c>
      <c r="BM5587" s="59">
        <f t="shared" si="380"/>
        <v>0</v>
      </c>
      <c r="BN5587" t="s">
        <v>2512</v>
      </c>
    </row>
    <row r="5588" spans="1:67" ht="13" customHeight="1" x14ac:dyDescent="0.3">
      <c r="A5588" s="22">
        <v>46130</v>
      </c>
      <c r="B5588" s="23" t="s">
        <v>74</v>
      </c>
      <c r="F5588" s="23">
        <v>0</v>
      </c>
      <c r="G5588" s="23">
        <v>0</v>
      </c>
      <c r="H5588" s="24">
        <v>1</v>
      </c>
      <c r="I5588" s="6">
        <f t="shared" si="381"/>
        <v>1</v>
      </c>
      <c r="J5588" s="24"/>
      <c r="K5588" s="24"/>
      <c r="Q5588" s="23" t="s">
        <v>75</v>
      </c>
      <c r="U5588" s="23" t="s">
        <v>2512</v>
      </c>
      <c r="V5588" s="23" t="s">
        <v>2513</v>
      </c>
      <c r="W5588" s="23" t="s">
        <v>144</v>
      </c>
      <c r="X5588" s="23" t="s">
        <v>2441</v>
      </c>
      <c r="Z5588" s="23" t="s">
        <v>2476</v>
      </c>
      <c r="AG5588" s="23">
        <v>850372015</v>
      </c>
      <c r="AH5588" s="23" t="s">
        <v>2477</v>
      </c>
      <c r="AI5588" s="23">
        <v>878173978</v>
      </c>
      <c r="BA5588" s="24">
        <v>1</v>
      </c>
      <c r="BE5588">
        <f t="shared" si="378"/>
        <v>0</v>
      </c>
      <c r="BF5588" s="6">
        <f t="shared" si="379"/>
        <v>-1</v>
      </c>
      <c r="BG5588" s="7" t="s">
        <v>71</v>
      </c>
      <c r="BH5588" t="e">
        <f>+VLOOKUP(AF5588,Sheet4!A:A,1,FALSE)</f>
        <v>#N/A</v>
      </c>
      <c r="BL5588" s="24">
        <v>1</v>
      </c>
      <c r="BM5588" s="59">
        <f t="shared" si="380"/>
        <v>0</v>
      </c>
      <c r="BN5588" t="s">
        <v>2512</v>
      </c>
    </row>
    <row r="5589" spans="1:67" ht="13" customHeight="1" x14ac:dyDescent="0.3">
      <c r="A5589" s="22">
        <v>46130</v>
      </c>
      <c r="B5589" s="23" t="s">
        <v>63</v>
      </c>
      <c r="F5589" s="23">
        <v>0</v>
      </c>
      <c r="G5589" s="23">
        <v>0</v>
      </c>
      <c r="H5589" s="24">
        <v>15</v>
      </c>
      <c r="I5589" s="6">
        <f t="shared" si="381"/>
        <v>15</v>
      </c>
      <c r="J5589" s="24"/>
      <c r="K5589" s="24"/>
      <c r="Q5589" s="23" t="s">
        <v>64</v>
      </c>
      <c r="U5589" s="23" t="s">
        <v>2512</v>
      </c>
      <c r="V5589" s="23" t="s">
        <v>2513</v>
      </c>
      <c r="W5589" s="23" t="s">
        <v>144</v>
      </c>
      <c r="X5589" s="23" t="s">
        <v>2441</v>
      </c>
      <c r="Z5589" s="23" t="s">
        <v>2476</v>
      </c>
      <c r="AG5589" s="23">
        <v>850372015</v>
      </c>
      <c r="AH5589" s="23" t="s">
        <v>2477</v>
      </c>
      <c r="AI5589" s="23">
        <v>878173978</v>
      </c>
      <c r="BA5589" s="24">
        <v>15</v>
      </c>
      <c r="BE5589">
        <f t="shared" si="378"/>
        <v>0</v>
      </c>
      <c r="BF5589" s="6">
        <f t="shared" si="379"/>
        <v>-15</v>
      </c>
      <c r="BG5589" s="7" t="s">
        <v>71</v>
      </c>
      <c r="BH5589" t="e">
        <f>+VLOOKUP(AF5589,Sheet4!A:A,1,FALSE)</f>
        <v>#N/A</v>
      </c>
      <c r="BL5589" s="24">
        <v>15</v>
      </c>
      <c r="BM5589" s="59">
        <f t="shared" si="380"/>
        <v>0</v>
      </c>
      <c r="BN5589" t="s">
        <v>2512</v>
      </c>
      <c r="BO5589" t="s">
        <v>73</v>
      </c>
    </row>
    <row r="5590" spans="1:67" ht="13" customHeight="1" x14ac:dyDescent="0.3">
      <c r="A5590" s="22">
        <v>46130</v>
      </c>
      <c r="B5590" s="23" t="s">
        <v>78</v>
      </c>
      <c r="F5590" s="23">
        <v>0</v>
      </c>
      <c r="G5590" s="23">
        <v>0</v>
      </c>
      <c r="H5590" s="24">
        <v>1</v>
      </c>
      <c r="I5590" s="6">
        <f t="shared" si="381"/>
        <v>1</v>
      </c>
      <c r="J5590" s="24"/>
      <c r="K5590" s="24"/>
      <c r="Q5590" s="23" t="s">
        <v>79</v>
      </c>
      <c r="U5590" s="23" t="s">
        <v>2512</v>
      </c>
      <c r="V5590" s="23" t="s">
        <v>2513</v>
      </c>
      <c r="W5590" s="23" t="s">
        <v>144</v>
      </c>
      <c r="X5590" s="23" t="s">
        <v>2441</v>
      </c>
      <c r="Z5590" s="23" t="s">
        <v>2476</v>
      </c>
      <c r="AG5590" s="23">
        <v>850372015</v>
      </c>
      <c r="AH5590" s="23" t="s">
        <v>2477</v>
      </c>
      <c r="AI5590" s="23">
        <v>878173978</v>
      </c>
      <c r="BA5590" s="24">
        <v>1</v>
      </c>
      <c r="BE5590">
        <f t="shared" si="378"/>
        <v>0</v>
      </c>
      <c r="BF5590" s="6">
        <f t="shared" si="379"/>
        <v>-1</v>
      </c>
      <c r="BG5590" s="7" t="s">
        <v>71</v>
      </c>
      <c r="BH5590" t="e">
        <f>+VLOOKUP(AF5590,Sheet4!A:A,1,FALSE)</f>
        <v>#N/A</v>
      </c>
      <c r="BL5590" s="24">
        <v>1</v>
      </c>
      <c r="BM5590" s="59">
        <f t="shared" si="380"/>
        <v>0</v>
      </c>
      <c r="BN5590" t="s">
        <v>2512</v>
      </c>
    </row>
    <row r="5591" spans="1:67" ht="13" customHeight="1" x14ac:dyDescent="0.3">
      <c r="A5591" s="22">
        <v>46130</v>
      </c>
      <c r="B5591" s="23" t="s">
        <v>82</v>
      </c>
      <c r="F5591" s="23">
        <v>0</v>
      </c>
      <c r="G5591" s="23">
        <v>0</v>
      </c>
      <c r="H5591" s="24">
        <v>0</v>
      </c>
      <c r="I5591" s="6">
        <f t="shared" si="381"/>
        <v>0</v>
      </c>
      <c r="J5591" s="24"/>
      <c r="K5591" s="24"/>
      <c r="Q5591" s="23" t="s">
        <v>83</v>
      </c>
      <c r="U5591" s="23" t="s">
        <v>2512</v>
      </c>
      <c r="V5591" s="23" t="s">
        <v>2513</v>
      </c>
      <c r="W5591" s="23" t="s">
        <v>144</v>
      </c>
      <c r="X5591" s="23" t="s">
        <v>2441</v>
      </c>
      <c r="Z5591" s="23" t="s">
        <v>2476</v>
      </c>
      <c r="AG5591" s="23">
        <v>850372015</v>
      </c>
      <c r="AH5591" s="23" t="s">
        <v>2477</v>
      </c>
      <c r="AI5591" s="23">
        <v>878173978</v>
      </c>
      <c r="BA5591" s="24">
        <v>0</v>
      </c>
      <c r="BE5591">
        <f t="shared" si="378"/>
        <v>0</v>
      </c>
      <c r="BF5591" s="6">
        <f t="shared" si="379"/>
        <v>0</v>
      </c>
      <c r="BG5591" s="7" t="s">
        <v>71</v>
      </c>
      <c r="BH5591" t="e">
        <f>+VLOOKUP(AF5591,Sheet4!A:A,1,FALSE)</f>
        <v>#N/A</v>
      </c>
      <c r="BL5591" s="24">
        <v>0</v>
      </c>
      <c r="BM5591" s="59">
        <f t="shared" si="380"/>
        <v>0</v>
      </c>
      <c r="BN5591" t="s">
        <v>2512</v>
      </c>
    </row>
    <row r="5592" spans="1:67" ht="13" customHeight="1" x14ac:dyDescent="0.3">
      <c r="A5592" s="22">
        <v>46130</v>
      </c>
      <c r="B5592" s="23" t="s">
        <v>80</v>
      </c>
      <c r="F5592" s="23">
        <v>0</v>
      </c>
      <c r="G5592" s="23">
        <v>0</v>
      </c>
      <c r="H5592" s="24">
        <v>12.5</v>
      </c>
      <c r="I5592" s="6">
        <f t="shared" si="381"/>
        <v>12.5</v>
      </c>
      <c r="J5592" s="24"/>
      <c r="K5592" s="24"/>
      <c r="Q5592" s="23" t="s">
        <v>81</v>
      </c>
      <c r="U5592" s="23" t="s">
        <v>2512</v>
      </c>
      <c r="V5592" s="23" t="s">
        <v>2513</v>
      </c>
      <c r="W5592" s="23" t="s">
        <v>144</v>
      </c>
      <c r="X5592" s="23" t="s">
        <v>2441</v>
      </c>
      <c r="Z5592" s="23" t="s">
        <v>2476</v>
      </c>
      <c r="AG5592" s="23">
        <v>850372015</v>
      </c>
      <c r="AH5592" s="23" t="s">
        <v>2477</v>
      </c>
      <c r="AI5592" s="23">
        <v>878173978</v>
      </c>
      <c r="BA5592" s="24">
        <v>12.5</v>
      </c>
      <c r="BE5592">
        <f t="shared" si="378"/>
        <v>0</v>
      </c>
      <c r="BF5592" s="6">
        <f t="shared" si="379"/>
        <v>-12.5</v>
      </c>
      <c r="BG5592" s="7" t="s">
        <v>71</v>
      </c>
      <c r="BH5592" t="e">
        <f>+VLOOKUP(AF5592,Sheet4!A:A,1,FALSE)</f>
        <v>#N/A</v>
      </c>
      <c r="BL5592" s="24">
        <v>12.5</v>
      </c>
      <c r="BM5592" s="59">
        <f t="shared" si="380"/>
        <v>0</v>
      </c>
      <c r="BN5592" t="s">
        <v>2512</v>
      </c>
    </row>
    <row r="5593" spans="1:67" ht="13" customHeight="1" x14ac:dyDescent="0.3">
      <c r="A5593" s="22">
        <v>46130</v>
      </c>
      <c r="B5593" s="23" t="s">
        <v>76</v>
      </c>
      <c r="F5593" s="23">
        <v>0</v>
      </c>
      <c r="G5593" s="23">
        <v>0</v>
      </c>
      <c r="H5593" s="24">
        <v>20</v>
      </c>
      <c r="I5593" s="6">
        <f t="shared" si="381"/>
        <v>20</v>
      </c>
      <c r="J5593" s="24"/>
      <c r="K5593" s="24"/>
      <c r="Q5593" s="23" t="s">
        <v>77</v>
      </c>
      <c r="U5593" s="23" t="s">
        <v>2512</v>
      </c>
      <c r="V5593" s="23" t="s">
        <v>2513</v>
      </c>
      <c r="W5593" s="23" t="s">
        <v>144</v>
      </c>
      <c r="X5593" s="23" t="s">
        <v>2441</v>
      </c>
      <c r="Z5593" s="23" t="s">
        <v>2476</v>
      </c>
      <c r="AG5593" s="23">
        <v>850372015</v>
      </c>
      <c r="AH5593" s="23" t="s">
        <v>2477</v>
      </c>
      <c r="AI5593" s="23">
        <v>878173978</v>
      </c>
      <c r="BA5593" s="24">
        <v>20</v>
      </c>
      <c r="BE5593">
        <f t="shared" si="378"/>
        <v>0</v>
      </c>
      <c r="BF5593" s="6">
        <f t="shared" si="379"/>
        <v>-20</v>
      </c>
      <c r="BG5593" s="7" t="s">
        <v>71</v>
      </c>
      <c r="BH5593" t="e">
        <f>+VLOOKUP(AF5593,Sheet4!A:A,1,FALSE)</f>
        <v>#N/A</v>
      </c>
      <c r="BL5593" s="24">
        <v>20</v>
      </c>
      <c r="BM5593" s="59">
        <f t="shared" si="380"/>
        <v>0</v>
      </c>
      <c r="BN5593" t="s">
        <v>2512</v>
      </c>
    </row>
    <row r="5594" spans="1:67" ht="13" customHeight="1" x14ac:dyDescent="0.3">
      <c r="A5594" s="22">
        <v>46130</v>
      </c>
      <c r="B5594" s="23" t="s">
        <v>84</v>
      </c>
      <c r="F5594" s="23">
        <v>0</v>
      </c>
      <c r="G5594" s="23">
        <v>0</v>
      </c>
      <c r="H5594" s="24">
        <v>0</v>
      </c>
      <c r="I5594" s="6">
        <f t="shared" si="381"/>
        <v>0</v>
      </c>
      <c r="J5594" s="24"/>
      <c r="K5594" s="24"/>
      <c r="Q5594" s="23" t="s">
        <v>85</v>
      </c>
      <c r="U5594" s="23" t="s">
        <v>2514</v>
      </c>
      <c r="V5594" s="23" t="s">
        <v>2515</v>
      </c>
      <c r="W5594" s="23" t="s">
        <v>144</v>
      </c>
      <c r="X5594" s="23" t="s">
        <v>2441</v>
      </c>
      <c r="Z5594" s="23" t="s">
        <v>2452</v>
      </c>
      <c r="AG5594" s="23">
        <v>863819108</v>
      </c>
      <c r="AH5594" s="23" t="s">
        <v>2453</v>
      </c>
      <c r="AI5594" s="23">
        <v>878173978</v>
      </c>
      <c r="BA5594" s="24">
        <v>0</v>
      </c>
      <c r="BE5594">
        <f t="shared" si="378"/>
        <v>0</v>
      </c>
      <c r="BF5594" s="6">
        <f t="shared" si="379"/>
        <v>0</v>
      </c>
      <c r="BG5594" s="7" t="s">
        <v>71</v>
      </c>
      <c r="BH5594" t="e">
        <f>+VLOOKUP(AF5594,Sheet4!A:A,1,FALSE)</f>
        <v>#N/A</v>
      </c>
      <c r="BL5594" s="24">
        <v>0</v>
      </c>
      <c r="BM5594" s="59">
        <f t="shared" si="380"/>
        <v>0</v>
      </c>
      <c r="BN5594" t="s">
        <v>2514</v>
      </c>
    </row>
    <row r="5595" spans="1:67" ht="13" customHeight="1" x14ac:dyDescent="0.3">
      <c r="A5595" s="22">
        <v>46130</v>
      </c>
      <c r="B5595" s="23" t="s">
        <v>74</v>
      </c>
      <c r="F5595" s="23">
        <v>0</v>
      </c>
      <c r="G5595" s="23">
        <v>0</v>
      </c>
      <c r="H5595" s="24">
        <v>1</v>
      </c>
      <c r="I5595" s="6">
        <f t="shared" si="381"/>
        <v>1</v>
      </c>
      <c r="J5595" s="24"/>
      <c r="K5595" s="24"/>
      <c r="Q5595" s="23" t="s">
        <v>75</v>
      </c>
      <c r="U5595" s="23" t="s">
        <v>2514</v>
      </c>
      <c r="V5595" s="23" t="s">
        <v>2515</v>
      </c>
      <c r="W5595" s="23" t="s">
        <v>144</v>
      </c>
      <c r="X5595" s="23" t="s">
        <v>2441</v>
      </c>
      <c r="Z5595" s="23" t="s">
        <v>2452</v>
      </c>
      <c r="AG5595" s="23">
        <v>863819108</v>
      </c>
      <c r="AH5595" s="23" t="s">
        <v>2453</v>
      </c>
      <c r="AI5595" s="23">
        <v>878173978</v>
      </c>
      <c r="BA5595" s="24">
        <v>1</v>
      </c>
      <c r="BE5595">
        <f t="shared" si="378"/>
        <v>0</v>
      </c>
      <c r="BF5595" s="6">
        <f t="shared" si="379"/>
        <v>-1</v>
      </c>
      <c r="BG5595" s="7" t="s">
        <v>71</v>
      </c>
      <c r="BH5595" t="e">
        <f>+VLOOKUP(AF5595,Sheet4!A:A,1,FALSE)</f>
        <v>#N/A</v>
      </c>
      <c r="BL5595" s="24">
        <v>1</v>
      </c>
      <c r="BM5595" s="59">
        <f t="shared" si="380"/>
        <v>0</v>
      </c>
      <c r="BN5595" t="s">
        <v>2514</v>
      </c>
    </row>
    <row r="5596" spans="1:67" ht="13" customHeight="1" x14ac:dyDescent="0.3">
      <c r="A5596" s="22">
        <v>46130</v>
      </c>
      <c r="B5596" s="23" t="s">
        <v>63</v>
      </c>
      <c r="F5596" s="23">
        <v>0</v>
      </c>
      <c r="G5596" s="23">
        <v>0</v>
      </c>
      <c r="H5596" s="24">
        <v>15</v>
      </c>
      <c r="I5596" s="6">
        <f t="shared" si="381"/>
        <v>15</v>
      </c>
      <c r="J5596" s="24"/>
      <c r="K5596" s="24"/>
      <c r="Q5596" s="23" t="s">
        <v>64</v>
      </c>
      <c r="U5596" s="23" t="s">
        <v>2514</v>
      </c>
      <c r="V5596" s="23" t="s">
        <v>2515</v>
      </c>
      <c r="W5596" s="23" t="s">
        <v>144</v>
      </c>
      <c r="X5596" s="23" t="s">
        <v>2441</v>
      </c>
      <c r="Z5596" s="23" t="s">
        <v>2452</v>
      </c>
      <c r="AG5596" s="23">
        <v>863819108</v>
      </c>
      <c r="AH5596" s="23" t="s">
        <v>2453</v>
      </c>
      <c r="AI5596" s="23">
        <v>878173978</v>
      </c>
      <c r="BA5596" s="24">
        <v>15</v>
      </c>
      <c r="BE5596">
        <f t="shared" si="378"/>
        <v>0</v>
      </c>
      <c r="BF5596" s="6">
        <f t="shared" si="379"/>
        <v>-15</v>
      </c>
      <c r="BG5596" s="7" t="s">
        <v>71</v>
      </c>
      <c r="BH5596" t="e">
        <f>+VLOOKUP(AF5596,Sheet4!A:A,1,FALSE)</f>
        <v>#N/A</v>
      </c>
      <c r="BL5596" s="24">
        <v>15</v>
      </c>
      <c r="BM5596" s="59">
        <f t="shared" si="380"/>
        <v>0</v>
      </c>
      <c r="BN5596" t="s">
        <v>2514</v>
      </c>
      <c r="BO5596" t="s">
        <v>73</v>
      </c>
    </row>
    <row r="5597" spans="1:67" ht="13" customHeight="1" x14ac:dyDescent="0.3">
      <c r="A5597" s="22">
        <v>46130</v>
      </c>
      <c r="B5597" s="23" t="s">
        <v>78</v>
      </c>
      <c r="F5597" s="23">
        <v>0</v>
      </c>
      <c r="G5597" s="23">
        <v>0</v>
      </c>
      <c r="H5597" s="24">
        <v>1</v>
      </c>
      <c r="I5597" s="6">
        <f t="shared" si="381"/>
        <v>1</v>
      </c>
      <c r="J5597" s="24"/>
      <c r="K5597" s="24"/>
      <c r="Q5597" s="23" t="s">
        <v>79</v>
      </c>
      <c r="U5597" s="23" t="s">
        <v>2514</v>
      </c>
      <c r="V5597" s="23" t="s">
        <v>2515</v>
      </c>
      <c r="W5597" s="23" t="s">
        <v>144</v>
      </c>
      <c r="X5597" s="23" t="s">
        <v>2441</v>
      </c>
      <c r="Z5597" s="23" t="s">
        <v>2452</v>
      </c>
      <c r="AG5597" s="23">
        <v>863819108</v>
      </c>
      <c r="AH5597" s="23" t="s">
        <v>2453</v>
      </c>
      <c r="AI5597" s="23">
        <v>878173978</v>
      </c>
      <c r="BA5597" s="24">
        <v>1</v>
      </c>
      <c r="BE5597">
        <f t="shared" si="378"/>
        <v>0</v>
      </c>
      <c r="BF5597" s="6">
        <f t="shared" si="379"/>
        <v>-1</v>
      </c>
      <c r="BG5597" s="7" t="s">
        <v>71</v>
      </c>
      <c r="BH5597" t="e">
        <f>+VLOOKUP(AF5597,Sheet4!A:A,1,FALSE)</f>
        <v>#N/A</v>
      </c>
      <c r="BL5597" s="24">
        <v>1</v>
      </c>
      <c r="BM5597" s="59">
        <f t="shared" si="380"/>
        <v>0</v>
      </c>
      <c r="BN5597" t="s">
        <v>2514</v>
      </c>
    </row>
    <row r="5598" spans="1:67" ht="13" customHeight="1" x14ac:dyDescent="0.3">
      <c r="A5598" s="22">
        <v>46130</v>
      </c>
      <c r="B5598" s="23" t="s">
        <v>82</v>
      </c>
      <c r="F5598" s="23">
        <v>0</v>
      </c>
      <c r="G5598" s="23">
        <v>0</v>
      </c>
      <c r="H5598" s="24">
        <v>0</v>
      </c>
      <c r="I5598" s="6">
        <f t="shared" si="381"/>
        <v>0</v>
      </c>
      <c r="J5598" s="24"/>
      <c r="K5598" s="24"/>
      <c r="Q5598" s="23" t="s">
        <v>83</v>
      </c>
      <c r="U5598" s="23" t="s">
        <v>2514</v>
      </c>
      <c r="V5598" s="23" t="s">
        <v>2515</v>
      </c>
      <c r="W5598" s="23" t="s">
        <v>144</v>
      </c>
      <c r="X5598" s="23" t="s">
        <v>2441</v>
      </c>
      <c r="Z5598" s="23" t="s">
        <v>2452</v>
      </c>
      <c r="AG5598" s="23">
        <v>863819108</v>
      </c>
      <c r="AH5598" s="23" t="s">
        <v>2453</v>
      </c>
      <c r="AI5598" s="23">
        <v>878173978</v>
      </c>
      <c r="BA5598" s="24">
        <v>0</v>
      </c>
      <c r="BE5598">
        <f t="shared" si="378"/>
        <v>0</v>
      </c>
      <c r="BF5598" s="6">
        <f t="shared" si="379"/>
        <v>0</v>
      </c>
      <c r="BG5598" s="7" t="s">
        <v>71</v>
      </c>
      <c r="BH5598" t="e">
        <f>+VLOOKUP(AF5598,Sheet4!A:A,1,FALSE)</f>
        <v>#N/A</v>
      </c>
      <c r="BL5598" s="24">
        <v>0</v>
      </c>
      <c r="BM5598" s="59">
        <f t="shared" si="380"/>
        <v>0</v>
      </c>
      <c r="BN5598" t="s">
        <v>2514</v>
      </c>
    </row>
    <row r="5599" spans="1:67" ht="13" customHeight="1" x14ac:dyDescent="0.3">
      <c r="A5599" s="22">
        <v>46130</v>
      </c>
      <c r="B5599" s="23" t="s">
        <v>80</v>
      </c>
      <c r="F5599" s="23">
        <v>0</v>
      </c>
      <c r="G5599" s="23">
        <v>0</v>
      </c>
      <c r="H5599" s="24">
        <v>12.5</v>
      </c>
      <c r="I5599" s="6">
        <f t="shared" si="381"/>
        <v>12.5</v>
      </c>
      <c r="J5599" s="24"/>
      <c r="K5599" s="24"/>
      <c r="Q5599" s="23" t="s">
        <v>81</v>
      </c>
      <c r="U5599" s="23" t="s">
        <v>2514</v>
      </c>
      <c r="V5599" s="23" t="s">
        <v>2515</v>
      </c>
      <c r="W5599" s="23" t="s">
        <v>144</v>
      </c>
      <c r="X5599" s="23" t="s">
        <v>2441</v>
      </c>
      <c r="Z5599" s="23" t="s">
        <v>2452</v>
      </c>
      <c r="AG5599" s="23">
        <v>863819108</v>
      </c>
      <c r="AH5599" s="23" t="s">
        <v>2453</v>
      </c>
      <c r="AI5599" s="23">
        <v>878173978</v>
      </c>
      <c r="BA5599" s="24">
        <v>12.5</v>
      </c>
      <c r="BE5599">
        <f t="shared" si="378"/>
        <v>0</v>
      </c>
      <c r="BF5599" s="6">
        <f t="shared" si="379"/>
        <v>-12.5</v>
      </c>
      <c r="BG5599" s="7" t="s">
        <v>71</v>
      </c>
      <c r="BH5599" t="e">
        <f>+VLOOKUP(AF5599,Sheet4!A:A,1,FALSE)</f>
        <v>#N/A</v>
      </c>
      <c r="BL5599" s="24">
        <v>12.5</v>
      </c>
      <c r="BM5599" s="59">
        <f t="shared" si="380"/>
        <v>0</v>
      </c>
      <c r="BN5599" t="s">
        <v>2514</v>
      </c>
    </row>
    <row r="5600" spans="1:67" ht="13" customHeight="1" x14ac:dyDescent="0.3">
      <c r="A5600" s="22">
        <v>46130</v>
      </c>
      <c r="B5600" s="23" t="s">
        <v>76</v>
      </c>
      <c r="F5600" s="23">
        <v>0</v>
      </c>
      <c r="G5600" s="23">
        <v>0</v>
      </c>
      <c r="H5600" s="24">
        <v>20</v>
      </c>
      <c r="I5600" s="6">
        <f t="shared" si="381"/>
        <v>20</v>
      </c>
      <c r="J5600" s="24"/>
      <c r="K5600" s="24"/>
      <c r="Q5600" s="23" t="s">
        <v>77</v>
      </c>
      <c r="U5600" s="23" t="s">
        <v>2514</v>
      </c>
      <c r="V5600" s="23" t="s">
        <v>2515</v>
      </c>
      <c r="W5600" s="23" t="s">
        <v>144</v>
      </c>
      <c r="X5600" s="23" t="s">
        <v>2441</v>
      </c>
      <c r="Z5600" s="23" t="s">
        <v>2452</v>
      </c>
      <c r="AG5600" s="23">
        <v>863819108</v>
      </c>
      <c r="AH5600" s="23" t="s">
        <v>2453</v>
      </c>
      <c r="AI5600" s="23">
        <v>878173978</v>
      </c>
      <c r="BA5600" s="24">
        <v>20</v>
      </c>
      <c r="BE5600">
        <f t="shared" si="378"/>
        <v>0</v>
      </c>
      <c r="BF5600" s="6">
        <f t="shared" si="379"/>
        <v>-20</v>
      </c>
      <c r="BG5600" s="7" t="s">
        <v>71</v>
      </c>
      <c r="BH5600" t="e">
        <f>+VLOOKUP(AF5600,Sheet4!A:A,1,FALSE)</f>
        <v>#N/A</v>
      </c>
      <c r="BL5600" s="24">
        <v>20</v>
      </c>
      <c r="BM5600" s="59">
        <f t="shared" si="380"/>
        <v>0</v>
      </c>
      <c r="BN5600" t="s">
        <v>2514</v>
      </c>
    </row>
    <row r="5601" spans="1:67" ht="13" customHeight="1" x14ac:dyDescent="0.3">
      <c r="A5601" s="22">
        <v>46130</v>
      </c>
      <c r="B5601" s="23" t="s">
        <v>84</v>
      </c>
      <c r="F5601" s="23">
        <v>0</v>
      </c>
      <c r="G5601" s="23">
        <v>0</v>
      </c>
      <c r="H5601" s="24">
        <v>0</v>
      </c>
      <c r="I5601" s="6">
        <f t="shared" si="381"/>
        <v>0</v>
      </c>
      <c r="J5601" s="24"/>
      <c r="K5601" s="24"/>
      <c r="Q5601" s="23" t="s">
        <v>85</v>
      </c>
      <c r="U5601" s="23" t="s">
        <v>2516</v>
      </c>
      <c r="V5601" s="23" t="s">
        <v>2517</v>
      </c>
      <c r="W5601" s="23" t="s">
        <v>144</v>
      </c>
      <c r="X5601" s="23" t="s">
        <v>2441</v>
      </c>
      <c r="Z5601" s="23" t="s">
        <v>2452</v>
      </c>
      <c r="AG5601" s="23">
        <v>863819108</v>
      </c>
      <c r="AH5601" s="23" t="s">
        <v>2453</v>
      </c>
      <c r="AI5601" s="23">
        <v>878173978</v>
      </c>
      <c r="BA5601" s="24">
        <v>0</v>
      </c>
      <c r="BE5601">
        <f t="shared" si="378"/>
        <v>0</v>
      </c>
      <c r="BF5601" s="6">
        <f t="shared" si="379"/>
        <v>0</v>
      </c>
      <c r="BG5601" s="7" t="s">
        <v>71</v>
      </c>
      <c r="BH5601" t="e">
        <f>+VLOOKUP(AF5601,Sheet4!A:A,1,FALSE)</f>
        <v>#N/A</v>
      </c>
      <c r="BL5601" s="24">
        <v>0</v>
      </c>
      <c r="BM5601" s="59">
        <f t="shared" si="380"/>
        <v>0</v>
      </c>
      <c r="BN5601" t="s">
        <v>2516</v>
      </c>
    </row>
    <row r="5602" spans="1:67" ht="13" customHeight="1" x14ac:dyDescent="0.3">
      <c r="A5602" s="22">
        <v>46130</v>
      </c>
      <c r="B5602" s="23" t="s">
        <v>74</v>
      </c>
      <c r="F5602" s="23">
        <v>0</v>
      </c>
      <c r="G5602" s="23">
        <v>0</v>
      </c>
      <c r="H5602" s="24">
        <v>1</v>
      </c>
      <c r="I5602" s="6">
        <f t="shared" si="381"/>
        <v>1</v>
      </c>
      <c r="J5602" s="24"/>
      <c r="K5602" s="24"/>
      <c r="Q5602" s="23" t="s">
        <v>75</v>
      </c>
      <c r="U5602" s="23" t="s">
        <v>2516</v>
      </c>
      <c r="V5602" s="23" t="s">
        <v>2517</v>
      </c>
      <c r="W5602" s="23" t="s">
        <v>144</v>
      </c>
      <c r="X5602" s="23" t="s">
        <v>2441</v>
      </c>
      <c r="Z5602" s="23" t="s">
        <v>2452</v>
      </c>
      <c r="AG5602" s="23">
        <v>863819108</v>
      </c>
      <c r="AH5602" s="23" t="s">
        <v>2453</v>
      </c>
      <c r="AI5602" s="23">
        <v>878173978</v>
      </c>
      <c r="BA5602" s="24">
        <v>1</v>
      </c>
      <c r="BE5602">
        <f t="shared" si="378"/>
        <v>0</v>
      </c>
      <c r="BF5602" s="6">
        <f t="shared" si="379"/>
        <v>-1</v>
      </c>
      <c r="BG5602" s="7" t="s">
        <v>71</v>
      </c>
      <c r="BH5602" t="e">
        <f>+VLOOKUP(AF5602,Sheet4!A:A,1,FALSE)</f>
        <v>#N/A</v>
      </c>
      <c r="BL5602" s="24">
        <v>1</v>
      </c>
      <c r="BM5602" s="59">
        <f t="shared" si="380"/>
        <v>0</v>
      </c>
      <c r="BN5602" t="s">
        <v>2516</v>
      </c>
    </row>
    <row r="5603" spans="1:67" ht="13" customHeight="1" x14ac:dyDescent="0.3">
      <c r="A5603" s="22">
        <v>46130</v>
      </c>
      <c r="B5603" s="23" t="s">
        <v>63</v>
      </c>
      <c r="F5603" s="23">
        <v>0</v>
      </c>
      <c r="G5603" s="23">
        <v>0</v>
      </c>
      <c r="H5603" s="24">
        <v>15</v>
      </c>
      <c r="I5603" s="6">
        <f t="shared" si="381"/>
        <v>15</v>
      </c>
      <c r="J5603" s="24"/>
      <c r="K5603" s="24"/>
      <c r="Q5603" s="23" t="s">
        <v>64</v>
      </c>
      <c r="U5603" s="23" t="s">
        <v>2516</v>
      </c>
      <c r="V5603" s="23" t="s">
        <v>2517</v>
      </c>
      <c r="W5603" s="23" t="s">
        <v>144</v>
      </c>
      <c r="X5603" s="23" t="s">
        <v>2441</v>
      </c>
      <c r="Z5603" s="23" t="s">
        <v>2452</v>
      </c>
      <c r="AG5603" s="23">
        <v>863819108</v>
      </c>
      <c r="AH5603" s="23" t="s">
        <v>2453</v>
      </c>
      <c r="AI5603" s="23">
        <v>878173978</v>
      </c>
      <c r="BA5603" s="24">
        <v>15</v>
      </c>
      <c r="BE5603">
        <f t="shared" si="378"/>
        <v>0</v>
      </c>
      <c r="BF5603" s="6">
        <f t="shared" si="379"/>
        <v>-15</v>
      </c>
      <c r="BG5603" s="7" t="s">
        <v>71</v>
      </c>
      <c r="BH5603" t="e">
        <f>+VLOOKUP(AF5603,Sheet4!A:A,1,FALSE)</f>
        <v>#N/A</v>
      </c>
      <c r="BL5603" s="24">
        <v>15</v>
      </c>
      <c r="BM5603" s="59">
        <f t="shared" si="380"/>
        <v>0</v>
      </c>
      <c r="BN5603" t="s">
        <v>2516</v>
      </c>
      <c r="BO5603" t="s">
        <v>73</v>
      </c>
    </row>
    <row r="5604" spans="1:67" ht="13" customHeight="1" x14ac:dyDescent="0.3">
      <c r="A5604" s="22">
        <v>46130</v>
      </c>
      <c r="B5604" s="23" t="s">
        <v>78</v>
      </c>
      <c r="F5604" s="23">
        <v>0</v>
      </c>
      <c r="G5604" s="23">
        <v>0</v>
      </c>
      <c r="H5604" s="24">
        <v>1</v>
      </c>
      <c r="I5604" s="6">
        <f t="shared" si="381"/>
        <v>1</v>
      </c>
      <c r="J5604" s="24"/>
      <c r="K5604" s="24"/>
      <c r="Q5604" s="23" t="s">
        <v>79</v>
      </c>
      <c r="U5604" s="23" t="s">
        <v>2516</v>
      </c>
      <c r="V5604" s="23" t="s">
        <v>2517</v>
      </c>
      <c r="W5604" s="23" t="s">
        <v>144</v>
      </c>
      <c r="X5604" s="23" t="s">
        <v>2441</v>
      </c>
      <c r="Z5604" s="23" t="s">
        <v>2452</v>
      </c>
      <c r="AG5604" s="23">
        <v>863819108</v>
      </c>
      <c r="AH5604" s="23" t="s">
        <v>2453</v>
      </c>
      <c r="AI5604" s="23">
        <v>878173978</v>
      </c>
      <c r="BA5604" s="24">
        <v>1</v>
      </c>
      <c r="BE5604">
        <f t="shared" si="378"/>
        <v>0</v>
      </c>
      <c r="BF5604" s="6">
        <f t="shared" si="379"/>
        <v>-1</v>
      </c>
      <c r="BG5604" s="7" t="s">
        <v>71</v>
      </c>
      <c r="BH5604" t="e">
        <f>+VLOOKUP(AF5604,Sheet4!A:A,1,FALSE)</f>
        <v>#N/A</v>
      </c>
      <c r="BL5604" s="24">
        <v>1</v>
      </c>
      <c r="BM5604" s="59">
        <f t="shared" si="380"/>
        <v>0</v>
      </c>
      <c r="BN5604" t="s">
        <v>2516</v>
      </c>
    </row>
    <row r="5605" spans="1:67" ht="13" customHeight="1" x14ac:dyDescent="0.3">
      <c r="A5605" s="22">
        <v>46130</v>
      </c>
      <c r="B5605" s="23" t="s">
        <v>82</v>
      </c>
      <c r="F5605" s="23">
        <v>0</v>
      </c>
      <c r="G5605" s="23">
        <v>0</v>
      </c>
      <c r="H5605" s="24">
        <v>0</v>
      </c>
      <c r="I5605" s="6">
        <f t="shared" si="381"/>
        <v>0</v>
      </c>
      <c r="J5605" s="24"/>
      <c r="K5605" s="24"/>
      <c r="Q5605" s="23" t="s">
        <v>83</v>
      </c>
      <c r="U5605" s="23" t="s">
        <v>2516</v>
      </c>
      <c r="V5605" s="23" t="s">
        <v>2517</v>
      </c>
      <c r="W5605" s="23" t="s">
        <v>144</v>
      </c>
      <c r="X5605" s="23" t="s">
        <v>2441</v>
      </c>
      <c r="Z5605" s="23" t="s">
        <v>2452</v>
      </c>
      <c r="AG5605" s="23">
        <v>863819108</v>
      </c>
      <c r="AH5605" s="23" t="s">
        <v>2453</v>
      </c>
      <c r="AI5605" s="23">
        <v>878173978</v>
      </c>
      <c r="BA5605" s="24">
        <v>0</v>
      </c>
      <c r="BE5605">
        <f t="shared" si="378"/>
        <v>0</v>
      </c>
      <c r="BF5605" s="6">
        <f t="shared" si="379"/>
        <v>0</v>
      </c>
      <c r="BG5605" s="7" t="s">
        <v>71</v>
      </c>
      <c r="BH5605" t="e">
        <f>+VLOOKUP(AF5605,Sheet4!A:A,1,FALSE)</f>
        <v>#N/A</v>
      </c>
      <c r="BL5605" s="24">
        <v>0</v>
      </c>
      <c r="BM5605" s="59">
        <f t="shared" si="380"/>
        <v>0</v>
      </c>
      <c r="BN5605" t="s">
        <v>2516</v>
      </c>
    </row>
    <row r="5606" spans="1:67" ht="13" customHeight="1" x14ac:dyDescent="0.3">
      <c r="A5606" s="22">
        <v>46130</v>
      </c>
      <c r="B5606" s="23" t="s">
        <v>80</v>
      </c>
      <c r="F5606" s="23">
        <v>0</v>
      </c>
      <c r="G5606" s="23">
        <v>0</v>
      </c>
      <c r="H5606" s="24">
        <v>12.5</v>
      </c>
      <c r="I5606" s="6">
        <f t="shared" si="381"/>
        <v>12.5</v>
      </c>
      <c r="J5606" s="24"/>
      <c r="K5606" s="24"/>
      <c r="Q5606" s="23" t="s">
        <v>81</v>
      </c>
      <c r="U5606" s="23" t="s">
        <v>2516</v>
      </c>
      <c r="V5606" s="23" t="s">
        <v>2517</v>
      </c>
      <c r="W5606" s="23" t="s">
        <v>144</v>
      </c>
      <c r="X5606" s="23" t="s">
        <v>2441</v>
      </c>
      <c r="Z5606" s="23" t="s">
        <v>2452</v>
      </c>
      <c r="AG5606" s="23">
        <v>863819108</v>
      </c>
      <c r="AH5606" s="23" t="s">
        <v>2453</v>
      </c>
      <c r="AI5606" s="23">
        <v>878173978</v>
      </c>
      <c r="BA5606" s="24">
        <v>12.5</v>
      </c>
      <c r="BE5606">
        <f t="shared" si="378"/>
        <v>0</v>
      </c>
      <c r="BF5606" s="6">
        <f t="shared" si="379"/>
        <v>-12.5</v>
      </c>
      <c r="BG5606" s="7" t="s">
        <v>71</v>
      </c>
      <c r="BH5606" t="e">
        <f>+VLOOKUP(AF5606,Sheet4!A:A,1,FALSE)</f>
        <v>#N/A</v>
      </c>
      <c r="BL5606" s="24">
        <v>12.5</v>
      </c>
      <c r="BM5606" s="59">
        <f t="shared" si="380"/>
        <v>0</v>
      </c>
      <c r="BN5606" t="s">
        <v>2516</v>
      </c>
    </row>
    <row r="5607" spans="1:67" ht="13" customHeight="1" x14ac:dyDescent="0.3">
      <c r="A5607" s="22">
        <v>46130</v>
      </c>
      <c r="B5607" s="23" t="s">
        <v>76</v>
      </c>
      <c r="F5607" s="23">
        <v>0</v>
      </c>
      <c r="G5607" s="23">
        <v>0</v>
      </c>
      <c r="H5607" s="24">
        <v>20</v>
      </c>
      <c r="I5607" s="6">
        <f t="shared" si="381"/>
        <v>20</v>
      </c>
      <c r="J5607" s="24"/>
      <c r="K5607" s="24"/>
      <c r="Q5607" s="23" t="s">
        <v>77</v>
      </c>
      <c r="U5607" s="23" t="s">
        <v>2516</v>
      </c>
      <c r="V5607" s="23" t="s">
        <v>2517</v>
      </c>
      <c r="W5607" s="23" t="s">
        <v>144</v>
      </c>
      <c r="X5607" s="23" t="s">
        <v>2441</v>
      </c>
      <c r="Z5607" s="23" t="s">
        <v>2452</v>
      </c>
      <c r="AG5607" s="23">
        <v>863819108</v>
      </c>
      <c r="AH5607" s="23" t="s">
        <v>2453</v>
      </c>
      <c r="AI5607" s="23">
        <v>878173978</v>
      </c>
      <c r="BA5607" s="24">
        <v>20</v>
      </c>
      <c r="BE5607">
        <f t="shared" si="378"/>
        <v>0</v>
      </c>
      <c r="BF5607" s="6">
        <f t="shared" si="379"/>
        <v>-20</v>
      </c>
      <c r="BG5607" s="7" t="s">
        <v>71</v>
      </c>
      <c r="BH5607" t="e">
        <f>+VLOOKUP(AF5607,Sheet4!A:A,1,FALSE)</f>
        <v>#N/A</v>
      </c>
      <c r="BL5607" s="24">
        <v>20</v>
      </c>
      <c r="BM5607" s="59">
        <f t="shared" si="380"/>
        <v>0</v>
      </c>
      <c r="BN5607" t="s">
        <v>2516</v>
      </c>
    </row>
    <row r="5608" spans="1:67" ht="13" customHeight="1" x14ac:dyDescent="0.3">
      <c r="A5608" s="22">
        <v>46130</v>
      </c>
      <c r="B5608" s="23" t="s">
        <v>84</v>
      </c>
      <c r="F5608" s="23">
        <v>0</v>
      </c>
      <c r="G5608" s="23">
        <v>0</v>
      </c>
      <c r="H5608" s="24">
        <v>0</v>
      </c>
      <c r="I5608" s="6">
        <f t="shared" si="381"/>
        <v>0</v>
      </c>
      <c r="J5608" s="24"/>
      <c r="K5608" s="24"/>
      <c r="Q5608" s="23" t="s">
        <v>85</v>
      </c>
      <c r="U5608" s="23" t="s">
        <v>2518</v>
      </c>
      <c r="V5608" s="23" t="s">
        <v>2519</v>
      </c>
      <c r="W5608" s="23" t="s">
        <v>144</v>
      </c>
      <c r="X5608" s="23" t="s">
        <v>2441</v>
      </c>
      <c r="Z5608" s="23" t="s">
        <v>2442</v>
      </c>
      <c r="AG5608" s="23">
        <v>845490249</v>
      </c>
      <c r="AH5608" s="23" t="s">
        <v>2443</v>
      </c>
      <c r="AI5608" s="23">
        <v>878173978</v>
      </c>
      <c r="BA5608" s="24">
        <v>0</v>
      </c>
      <c r="BE5608">
        <f t="shared" si="378"/>
        <v>0</v>
      </c>
      <c r="BF5608" s="6">
        <f t="shared" si="379"/>
        <v>0</v>
      </c>
      <c r="BG5608" s="7" t="s">
        <v>71</v>
      </c>
      <c r="BH5608" t="e">
        <f>+VLOOKUP(AF5608,Sheet4!A:A,1,FALSE)</f>
        <v>#N/A</v>
      </c>
      <c r="BL5608" s="24">
        <v>0</v>
      </c>
      <c r="BM5608" s="59">
        <f t="shared" si="380"/>
        <v>0</v>
      </c>
      <c r="BN5608" t="s">
        <v>2518</v>
      </c>
    </row>
    <row r="5609" spans="1:67" ht="13" customHeight="1" x14ac:dyDescent="0.3">
      <c r="A5609" s="22">
        <v>46130</v>
      </c>
      <c r="B5609" s="23" t="s">
        <v>74</v>
      </c>
      <c r="F5609" s="23">
        <v>0</v>
      </c>
      <c r="G5609" s="23">
        <v>0</v>
      </c>
      <c r="H5609" s="24">
        <v>1</v>
      </c>
      <c r="I5609" s="6">
        <f t="shared" si="381"/>
        <v>1</v>
      </c>
      <c r="J5609" s="24"/>
      <c r="K5609" s="24"/>
      <c r="Q5609" s="23" t="s">
        <v>75</v>
      </c>
      <c r="U5609" s="23" t="s">
        <v>2518</v>
      </c>
      <c r="V5609" s="23" t="s">
        <v>2519</v>
      </c>
      <c r="W5609" s="23" t="s">
        <v>144</v>
      </c>
      <c r="X5609" s="23" t="s">
        <v>2441</v>
      </c>
      <c r="Z5609" s="23" t="s">
        <v>2442</v>
      </c>
      <c r="AG5609" s="23">
        <v>845490249</v>
      </c>
      <c r="AH5609" s="23" t="s">
        <v>2443</v>
      </c>
      <c r="AI5609" s="23">
        <v>878173978</v>
      </c>
      <c r="BA5609" s="24">
        <v>1</v>
      </c>
      <c r="BE5609">
        <f t="shared" si="378"/>
        <v>0</v>
      </c>
      <c r="BF5609" s="6">
        <f t="shared" si="379"/>
        <v>-1</v>
      </c>
      <c r="BG5609" s="7" t="s">
        <v>71</v>
      </c>
      <c r="BH5609" t="e">
        <f>+VLOOKUP(AF5609,Sheet4!A:A,1,FALSE)</f>
        <v>#N/A</v>
      </c>
      <c r="BL5609" s="24">
        <v>1</v>
      </c>
      <c r="BM5609" s="59">
        <f t="shared" si="380"/>
        <v>0</v>
      </c>
      <c r="BN5609" t="s">
        <v>2518</v>
      </c>
    </row>
    <row r="5610" spans="1:67" ht="13" customHeight="1" x14ac:dyDescent="0.3">
      <c r="A5610" s="22">
        <v>46130</v>
      </c>
      <c r="B5610" s="23" t="s">
        <v>63</v>
      </c>
      <c r="F5610" s="23">
        <v>0</v>
      </c>
      <c r="G5610" s="23">
        <v>0</v>
      </c>
      <c r="H5610" s="24">
        <v>15</v>
      </c>
      <c r="I5610" s="6">
        <f t="shared" si="381"/>
        <v>15</v>
      </c>
      <c r="J5610" s="24"/>
      <c r="K5610" s="24"/>
      <c r="Q5610" s="23" t="s">
        <v>64</v>
      </c>
      <c r="U5610" s="23" t="s">
        <v>2518</v>
      </c>
      <c r="V5610" s="23" t="s">
        <v>2519</v>
      </c>
      <c r="W5610" s="23" t="s">
        <v>144</v>
      </c>
      <c r="X5610" s="23" t="s">
        <v>2441</v>
      </c>
      <c r="Z5610" s="23" t="s">
        <v>2442</v>
      </c>
      <c r="AG5610" s="23">
        <v>845490249</v>
      </c>
      <c r="AH5610" s="23" t="s">
        <v>2443</v>
      </c>
      <c r="AI5610" s="23">
        <v>878173978</v>
      </c>
      <c r="BA5610" s="24">
        <v>15</v>
      </c>
      <c r="BE5610">
        <f t="shared" si="378"/>
        <v>0</v>
      </c>
      <c r="BF5610" s="6">
        <f t="shared" si="379"/>
        <v>-15</v>
      </c>
      <c r="BG5610" s="7" t="s">
        <v>71</v>
      </c>
      <c r="BH5610" t="e">
        <f>+VLOOKUP(AF5610,Sheet4!A:A,1,FALSE)</f>
        <v>#N/A</v>
      </c>
      <c r="BL5610" s="24">
        <v>15</v>
      </c>
      <c r="BM5610" s="59">
        <f t="shared" si="380"/>
        <v>0</v>
      </c>
      <c r="BN5610" t="s">
        <v>2518</v>
      </c>
      <c r="BO5610" t="s">
        <v>73</v>
      </c>
    </row>
    <row r="5611" spans="1:67" ht="13" customHeight="1" x14ac:dyDescent="0.3">
      <c r="A5611" s="22">
        <v>46130</v>
      </c>
      <c r="B5611" s="23" t="s">
        <v>78</v>
      </c>
      <c r="F5611" s="23">
        <v>0</v>
      </c>
      <c r="G5611" s="23">
        <v>0</v>
      </c>
      <c r="H5611" s="24">
        <v>1</v>
      </c>
      <c r="I5611" s="6">
        <f t="shared" si="381"/>
        <v>1</v>
      </c>
      <c r="J5611" s="24"/>
      <c r="K5611" s="24"/>
      <c r="Q5611" s="23" t="s">
        <v>79</v>
      </c>
      <c r="U5611" s="23" t="s">
        <v>2518</v>
      </c>
      <c r="V5611" s="23" t="s">
        <v>2519</v>
      </c>
      <c r="W5611" s="23" t="s">
        <v>144</v>
      </c>
      <c r="X5611" s="23" t="s">
        <v>2441</v>
      </c>
      <c r="Z5611" s="23" t="s">
        <v>2442</v>
      </c>
      <c r="AG5611" s="23">
        <v>845490249</v>
      </c>
      <c r="AH5611" s="23" t="s">
        <v>2443</v>
      </c>
      <c r="AI5611" s="23">
        <v>878173978</v>
      </c>
      <c r="BA5611" s="24">
        <v>1</v>
      </c>
      <c r="BE5611">
        <f t="shared" si="378"/>
        <v>0</v>
      </c>
      <c r="BF5611" s="6">
        <f t="shared" si="379"/>
        <v>-1</v>
      </c>
      <c r="BG5611" s="7" t="s">
        <v>71</v>
      </c>
      <c r="BH5611" t="e">
        <f>+VLOOKUP(AF5611,Sheet4!A:A,1,FALSE)</f>
        <v>#N/A</v>
      </c>
      <c r="BL5611" s="24">
        <v>1</v>
      </c>
      <c r="BM5611" s="59">
        <f t="shared" si="380"/>
        <v>0</v>
      </c>
      <c r="BN5611" t="s">
        <v>2518</v>
      </c>
    </row>
    <row r="5612" spans="1:67" ht="13" customHeight="1" x14ac:dyDescent="0.3">
      <c r="A5612" s="22">
        <v>46130</v>
      </c>
      <c r="B5612" s="23" t="s">
        <v>82</v>
      </c>
      <c r="F5612" s="23">
        <v>0</v>
      </c>
      <c r="G5612" s="23">
        <v>0</v>
      </c>
      <c r="H5612" s="24">
        <v>0</v>
      </c>
      <c r="I5612" s="6">
        <f t="shared" si="381"/>
        <v>0</v>
      </c>
      <c r="J5612" s="24"/>
      <c r="K5612" s="24"/>
      <c r="Q5612" s="23" t="s">
        <v>83</v>
      </c>
      <c r="U5612" s="23" t="s">
        <v>2518</v>
      </c>
      <c r="V5612" s="23" t="s">
        <v>2519</v>
      </c>
      <c r="W5612" s="23" t="s">
        <v>144</v>
      </c>
      <c r="X5612" s="23" t="s">
        <v>2441</v>
      </c>
      <c r="Z5612" s="23" t="s">
        <v>2442</v>
      </c>
      <c r="AG5612" s="23">
        <v>845490249</v>
      </c>
      <c r="AH5612" s="23" t="s">
        <v>2443</v>
      </c>
      <c r="AI5612" s="23">
        <v>878173978</v>
      </c>
      <c r="BA5612" s="24">
        <v>0</v>
      </c>
      <c r="BE5612">
        <f t="shared" si="378"/>
        <v>0</v>
      </c>
      <c r="BF5612" s="6">
        <f t="shared" si="379"/>
        <v>0</v>
      </c>
      <c r="BG5612" s="7" t="s">
        <v>71</v>
      </c>
      <c r="BH5612" t="e">
        <f>+VLOOKUP(AF5612,Sheet4!A:A,1,FALSE)</f>
        <v>#N/A</v>
      </c>
      <c r="BL5612" s="24">
        <v>0</v>
      </c>
      <c r="BM5612" s="59">
        <f t="shared" si="380"/>
        <v>0</v>
      </c>
      <c r="BN5612" t="s">
        <v>2518</v>
      </c>
    </row>
    <row r="5613" spans="1:67" ht="13" customHeight="1" x14ac:dyDescent="0.3">
      <c r="A5613" s="22">
        <v>46130</v>
      </c>
      <c r="B5613" s="23" t="s">
        <v>80</v>
      </c>
      <c r="F5613" s="23">
        <v>0</v>
      </c>
      <c r="G5613" s="23">
        <v>0</v>
      </c>
      <c r="H5613" s="24">
        <v>12.5</v>
      </c>
      <c r="I5613" s="6">
        <f t="shared" si="381"/>
        <v>12.5</v>
      </c>
      <c r="J5613" s="24"/>
      <c r="K5613" s="24"/>
      <c r="Q5613" s="23" t="s">
        <v>81</v>
      </c>
      <c r="U5613" s="23" t="s">
        <v>2518</v>
      </c>
      <c r="V5613" s="23" t="s">
        <v>2519</v>
      </c>
      <c r="W5613" s="23" t="s">
        <v>144</v>
      </c>
      <c r="X5613" s="23" t="s">
        <v>2441</v>
      </c>
      <c r="Z5613" s="23" t="s">
        <v>2442</v>
      </c>
      <c r="AG5613" s="23">
        <v>845490249</v>
      </c>
      <c r="AH5613" s="23" t="s">
        <v>2443</v>
      </c>
      <c r="AI5613" s="23">
        <v>878173978</v>
      </c>
      <c r="BA5613" s="24">
        <v>12.5</v>
      </c>
      <c r="BE5613">
        <f t="shared" si="378"/>
        <v>0</v>
      </c>
      <c r="BF5613" s="6">
        <f t="shared" si="379"/>
        <v>-12.5</v>
      </c>
      <c r="BG5613" s="7" t="s">
        <v>71</v>
      </c>
      <c r="BH5613" t="e">
        <f>+VLOOKUP(AF5613,Sheet4!A:A,1,FALSE)</f>
        <v>#N/A</v>
      </c>
      <c r="BL5613" s="24">
        <v>12.5</v>
      </c>
      <c r="BM5613" s="59">
        <f t="shared" si="380"/>
        <v>0</v>
      </c>
      <c r="BN5613" t="s">
        <v>2518</v>
      </c>
    </row>
    <row r="5614" spans="1:67" ht="13" customHeight="1" x14ac:dyDescent="0.3">
      <c r="A5614" s="22">
        <v>46130</v>
      </c>
      <c r="B5614" s="23" t="s">
        <v>76</v>
      </c>
      <c r="F5614" s="23">
        <v>0</v>
      </c>
      <c r="G5614" s="23">
        <v>0</v>
      </c>
      <c r="H5614" s="24">
        <v>20</v>
      </c>
      <c r="I5614" s="6">
        <f t="shared" si="381"/>
        <v>20</v>
      </c>
      <c r="J5614" s="24"/>
      <c r="K5614" s="24"/>
      <c r="Q5614" s="23" t="s">
        <v>77</v>
      </c>
      <c r="U5614" s="23" t="s">
        <v>2518</v>
      </c>
      <c r="V5614" s="23" t="s">
        <v>2519</v>
      </c>
      <c r="W5614" s="23" t="s">
        <v>144</v>
      </c>
      <c r="X5614" s="23" t="s">
        <v>2441</v>
      </c>
      <c r="Z5614" s="23" t="s">
        <v>2442</v>
      </c>
      <c r="AG5614" s="23">
        <v>845490249</v>
      </c>
      <c r="AH5614" s="23" t="s">
        <v>2443</v>
      </c>
      <c r="AI5614" s="23">
        <v>878173978</v>
      </c>
      <c r="BA5614" s="24">
        <v>20</v>
      </c>
      <c r="BE5614">
        <f t="shared" si="378"/>
        <v>0</v>
      </c>
      <c r="BF5614" s="6">
        <f t="shared" si="379"/>
        <v>-20</v>
      </c>
      <c r="BG5614" s="7" t="s">
        <v>71</v>
      </c>
      <c r="BH5614" t="e">
        <f>+VLOOKUP(AF5614,Sheet4!A:A,1,FALSE)</f>
        <v>#N/A</v>
      </c>
      <c r="BL5614" s="24">
        <v>20</v>
      </c>
      <c r="BM5614" s="59">
        <f t="shared" si="380"/>
        <v>0</v>
      </c>
      <c r="BN5614" t="s">
        <v>2518</v>
      </c>
    </row>
    <row r="5615" spans="1:67" ht="13" customHeight="1" x14ac:dyDescent="0.3">
      <c r="A5615" s="22">
        <v>46130</v>
      </c>
      <c r="B5615" s="23" t="s">
        <v>84</v>
      </c>
      <c r="F5615" s="23">
        <v>0</v>
      </c>
      <c r="G5615" s="23">
        <v>0</v>
      </c>
      <c r="H5615" s="24">
        <v>0</v>
      </c>
      <c r="I5615" s="6">
        <f t="shared" si="381"/>
        <v>0</v>
      </c>
      <c r="J5615" s="24"/>
      <c r="K5615" s="24"/>
      <c r="Q5615" s="23" t="s">
        <v>85</v>
      </c>
      <c r="U5615" s="23" t="s">
        <v>2520</v>
      </c>
      <c r="V5615" s="23" t="s">
        <v>2521</v>
      </c>
      <c r="W5615" s="23" t="s">
        <v>144</v>
      </c>
      <c r="X5615" s="23" t="s">
        <v>2441</v>
      </c>
      <c r="Z5615" s="23" t="s">
        <v>2442</v>
      </c>
      <c r="AG5615" s="23">
        <v>845490249</v>
      </c>
      <c r="AH5615" s="23" t="s">
        <v>2443</v>
      </c>
      <c r="AI5615" s="23">
        <v>878173978</v>
      </c>
      <c r="BA5615" s="24">
        <v>0</v>
      </c>
      <c r="BE5615">
        <f t="shared" si="378"/>
        <v>0</v>
      </c>
      <c r="BF5615" s="6">
        <f t="shared" si="379"/>
        <v>0</v>
      </c>
      <c r="BG5615" s="7" t="s">
        <v>71</v>
      </c>
      <c r="BH5615" t="e">
        <f>+VLOOKUP(AF5615,Sheet4!A:A,1,FALSE)</f>
        <v>#N/A</v>
      </c>
      <c r="BL5615" s="24">
        <v>0</v>
      </c>
      <c r="BM5615" s="59">
        <f t="shared" si="380"/>
        <v>0</v>
      </c>
      <c r="BN5615" t="s">
        <v>2520</v>
      </c>
    </row>
    <row r="5616" spans="1:67" ht="13" customHeight="1" x14ac:dyDescent="0.3">
      <c r="A5616" s="22">
        <v>46130</v>
      </c>
      <c r="B5616" s="23" t="s">
        <v>74</v>
      </c>
      <c r="F5616" s="23">
        <v>0</v>
      </c>
      <c r="G5616" s="23">
        <v>0</v>
      </c>
      <c r="H5616" s="24">
        <v>1</v>
      </c>
      <c r="I5616" s="6">
        <f t="shared" si="381"/>
        <v>1</v>
      </c>
      <c r="J5616" s="24"/>
      <c r="K5616" s="24"/>
      <c r="Q5616" s="23" t="s">
        <v>75</v>
      </c>
      <c r="U5616" s="23" t="s">
        <v>2520</v>
      </c>
      <c r="V5616" s="23" t="s">
        <v>2521</v>
      </c>
      <c r="W5616" s="23" t="s">
        <v>144</v>
      </c>
      <c r="X5616" s="23" t="s">
        <v>2441</v>
      </c>
      <c r="Z5616" s="23" t="s">
        <v>2442</v>
      </c>
      <c r="AG5616" s="23">
        <v>845490249</v>
      </c>
      <c r="AH5616" s="23" t="s">
        <v>2443</v>
      </c>
      <c r="AI5616" s="23">
        <v>878173978</v>
      </c>
      <c r="BA5616" s="24">
        <v>1</v>
      </c>
      <c r="BE5616">
        <f t="shared" si="378"/>
        <v>0</v>
      </c>
      <c r="BF5616" s="6">
        <f t="shared" si="379"/>
        <v>-1</v>
      </c>
      <c r="BG5616" s="7" t="s">
        <v>71</v>
      </c>
      <c r="BH5616" t="e">
        <f>+VLOOKUP(AF5616,Sheet4!A:A,1,FALSE)</f>
        <v>#N/A</v>
      </c>
      <c r="BL5616" s="24">
        <v>1</v>
      </c>
      <c r="BM5616" s="59">
        <f t="shared" si="380"/>
        <v>0</v>
      </c>
      <c r="BN5616" t="s">
        <v>2520</v>
      </c>
    </row>
    <row r="5617" spans="1:67" ht="13" customHeight="1" x14ac:dyDescent="0.3">
      <c r="A5617" s="22">
        <v>46130</v>
      </c>
      <c r="B5617" s="23" t="s">
        <v>63</v>
      </c>
      <c r="F5617" s="23">
        <v>0</v>
      </c>
      <c r="G5617" s="23">
        <v>0</v>
      </c>
      <c r="H5617" s="24">
        <v>15</v>
      </c>
      <c r="I5617" s="6">
        <f t="shared" si="381"/>
        <v>15</v>
      </c>
      <c r="J5617" s="24"/>
      <c r="K5617" s="24"/>
      <c r="Q5617" s="23" t="s">
        <v>64</v>
      </c>
      <c r="U5617" s="23" t="s">
        <v>2520</v>
      </c>
      <c r="V5617" s="23" t="s">
        <v>2521</v>
      </c>
      <c r="W5617" s="23" t="s">
        <v>144</v>
      </c>
      <c r="X5617" s="23" t="s">
        <v>2441</v>
      </c>
      <c r="Z5617" s="23" t="s">
        <v>2442</v>
      </c>
      <c r="AG5617" s="23">
        <v>845490249</v>
      </c>
      <c r="AH5617" s="23" t="s">
        <v>2443</v>
      </c>
      <c r="AI5617" s="23">
        <v>878173978</v>
      </c>
      <c r="BA5617" s="24">
        <v>15</v>
      </c>
      <c r="BE5617">
        <f t="shared" si="378"/>
        <v>0</v>
      </c>
      <c r="BF5617" s="6">
        <f t="shared" si="379"/>
        <v>-15</v>
      </c>
      <c r="BG5617" s="7" t="s">
        <v>71</v>
      </c>
      <c r="BH5617" t="e">
        <f>+VLOOKUP(AF5617,Sheet4!A:A,1,FALSE)</f>
        <v>#N/A</v>
      </c>
      <c r="BL5617" s="24">
        <v>15</v>
      </c>
      <c r="BM5617" s="59">
        <f t="shared" si="380"/>
        <v>0</v>
      </c>
      <c r="BN5617" t="s">
        <v>2520</v>
      </c>
      <c r="BO5617" t="s">
        <v>73</v>
      </c>
    </row>
    <row r="5618" spans="1:67" ht="13" customHeight="1" x14ac:dyDescent="0.3">
      <c r="A5618" s="22">
        <v>46130</v>
      </c>
      <c r="B5618" s="23" t="s">
        <v>78</v>
      </c>
      <c r="F5618" s="23">
        <v>0</v>
      </c>
      <c r="G5618" s="23">
        <v>0</v>
      </c>
      <c r="H5618" s="24">
        <v>1</v>
      </c>
      <c r="I5618" s="6">
        <f t="shared" si="381"/>
        <v>1</v>
      </c>
      <c r="J5618" s="24"/>
      <c r="K5618" s="24"/>
      <c r="Q5618" s="23" t="s">
        <v>79</v>
      </c>
      <c r="U5618" s="23" t="s">
        <v>2520</v>
      </c>
      <c r="V5618" s="23" t="s">
        <v>2521</v>
      </c>
      <c r="W5618" s="23" t="s">
        <v>144</v>
      </c>
      <c r="X5618" s="23" t="s">
        <v>2441</v>
      </c>
      <c r="Z5618" s="23" t="s">
        <v>2442</v>
      </c>
      <c r="AG5618" s="23">
        <v>845490249</v>
      </c>
      <c r="AH5618" s="23" t="s">
        <v>2443</v>
      </c>
      <c r="AI5618" s="23">
        <v>878173978</v>
      </c>
      <c r="BA5618" s="24">
        <v>1</v>
      </c>
      <c r="BE5618">
        <f t="shared" si="378"/>
        <v>0</v>
      </c>
      <c r="BF5618" s="6">
        <f t="shared" si="379"/>
        <v>-1</v>
      </c>
      <c r="BG5618" s="7" t="s">
        <v>71</v>
      </c>
      <c r="BH5618" t="e">
        <f>+VLOOKUP(AF5618,Sheet4!A:A,1,FALSE)</f>
        <v>#N/A</v>
      </c>
      <c r="BL5618" s="24">
        <v>1</v>
      </c>
      <c r="BM5618" s="59">
        <f t="shared" si="380"/>
        <v>0</v>
      </c>
      <c r="BN5618" t="s">
        <v>2520</v>
      </c>
    </row>
    <row r="5619" spans="1:67" ht="13" customHeight="1" x14ac:dyDescent="0.3">
      <c r="A5619" s="22">
        <v>46130</v>
      </c>
      <c r="B5619" s="23" t="s">
        <v>82</v>
      </c>
      <c r="F5619" s="23">
        <v>0</v>
      </c>
      <c r="G5619" s="23">
        <v>0</v>
      </c>
      <c r="H5619" s="24">
        <v>0</v>
      </c>
      <c r="I5619" s="6">
        <f t="shared" si="381"/>
        <v>0</v>
      </c>
      <c r="J5619" s="24"/>
      <c r="K5619" s="24"/>
      <c r="Q5619" s="23" t="s">
        <v>83</v>
      </c>
      <c r="U5619" s="23" t="s">
        <v>2520</v>
      </c>
      <c r="V5619" s="23" t="s">
        <v>2521</v>
      </c>
      <c r="W5619" s="23" t="s">
        <v>144</v>
      </c>
      <c r="X5619" s="23" t="s">
        <v>2441</v>
      </c>
      <c r="Z5619" s="23" t="s">
        <v>2442</v>
      </c>
      <c r="AG5619" s="23">
        <v>845490249</v>
      </c>
      <c r="AH5619" s="23" t="s">
        <v>2443</v>
      </c>
      <c r="AI5619" s="23">
        <v>878173978</v>
      </c>
      <c r="BA5619" s="24">
        <v>0</v>
      </c>
      <c r="BE5619">
        <f t="shared" si="378"/>
        <v>0</v>
      </c>
      <c r="BF5619" s="6">
        <f t="shared" si="379"/>
        <v>0</v>
      </c>
      <c r="BG5619" s="7" t="s">
        <v>71</v>
      </c>
      <c r="BH5619" t="e">
        <f>+VLOOKUP(AF5619,Sheet4!A:A,1,FALSE)</f>
        <v>#N/A</v>
      </c>
      <c r="BL5619" s="24">
        <v>0</v>
      </c>
      <c r="BM5619" s="59">
        <f t="shared" si="380"/>
        <v>0</v>
      </c>
      <c r="BN5619" t="s">
        <v>2520</v>
      </c>
    </row>
    <row r="5620" spans="1:67" ht="13" customHeight="1" x14ac:dyDescent="0.3">
      <c r="A5620" s="22">
        <v>46130</v>
      </c>
      <c r="B5620" s="23" t="s">
        <v>80</v>
      </c>
      <c r="F5620" s="23">
        <v>0</v>
      </c>
      <c r="G5620" s="23">
        <v>0</v>
      </c>
      <c r="H5620" s="24">
        <v>12.5</v>
      </c>
      <c r="I5620" s="6">
        <f t="shared" si="381"/>
        <v>12.5</v>
      </c>
      <c r="J5620" s="24"/>
      <c r="K5620" s="24"/>
      <c r="Q5620" s="23" t="s">
        <v>81</v>
      </c>
      <c r="U5620" s="23" t="s">
        <v>2520</v>
      </c>
      <c r="V5620" s="23" t="s">
        <v>2521</v>
      </c>
      <c r="W5620" s="23" t="s">
        <v>144</v>
      </c>
      <c r="X5620" s="23" t="s">
        <v>2441</v>
      </c>
      <c r="Z5620" s="23" t="s">
        <v>2442</v>
      </c>
      <c r="AG5620" s="23">
        <v>845490249</v>
      </c>
      <c r="AH5620" s="23" t="s">
        <v>2443</v>
      </c>
      <c r="AI5620" s="23">
        <v>878173978</v>
      </c>
      <c r="BA5620" s="24">
        <v>12.5</v>
      </c>
      <c r="BE5620">
        <f t="shared" si="378"/>
        <v>0</v>
      </c>
      <c r="BF5620" s="6">
        <f t="shared" si="379"/>
        <v>-12.5</v>
      </c>
      <c r="BG5620" s="7" t="s">
        <v>71</v>
      </c>
      <c r="BH5620" t="e">
        <f>+VLOOKUP(AF5620,Sheet4!A:A,1,FALSE)</f>
        <v>#N/A</v>
      </c>
      <c r="BL5620" s="24">
        <v>12.5</v>
      </c>
      <c r="BM5620" s="59">
        <f t="shared" si="380"/>
        <v>0</v>
      </c>
      <c r="BN5620" t="s">
        <v>2520</v>
      </c>
    </row>
    <row r="5621" spans="1:67" ht="13" customHeight="1" x14ac:dyDescent="0.3">
      <c r="A5621" s="22">
        <v>46130</v>
      </c>
      <c r="B5621" s="23" t="s">
        <v>76</v>
      </c>
      <c r="F5621" s="23">
        <v>0</v>
      </c>
      <c r="G5621" s="23">
        <v>0</v>
      </c>
      <c r="H5621" s="24">
        <v>20</v>
      </c>
      <c r="I5621" s="6">
        <f t="shared" si="381"/>
        <v>20</v>
      </c>
      <c r="J5621" s="24"/>
      <c r="K5621" s="24"/>
      <c r="Q5621" s="23" t="s">
        <v>77</v>
      </c>
      <c r="U5621" s="23" t="s">
        <v>2520</v>
      </c>
      <c r="V5621" s="23" t="s">
        <v>2521</v>
      </c>
      <c r="W5621" s="23" t="s">
        <v>144</v>
      </c>
      <c r="X5621" s="23" t="s">
        <v>2441</v>
      </c>
      <c r="Z5621" s="23" t="s">
        <v>2442</v>
      </c>
      <c r="AG5621" s="23">
        <v>845490249</v>
      </c>
      <c r="AH5621" s="23" t="s">
        <v>2443</v>
      </c>
      <c r="AI5621" s="23">
        <v>878173978</v>
      </c>
      <c r="BA5621" s="24">
        <v>20</v>
      </c>
      <c r="BE5621">
        <f t="shared" si="378"/>
        <v>0</v>
      </c>
      <c r="BF5621" s="6">
        <f t="shared" si="379"/>
        <v>-20</v>
      </c>
      <c r="BG5621" s="7" t="s">
        <v>71</v>
      </c>
      <c r="BH5621" t="e">
        <f>+VLOOKUP(AF5621,Sheet4!A:A,1,FALSE)</f>
        <v>#N/A</v>
      </c>
      <c r="BL5621" s="24">
        <v>20</v>
      </c>
      <c r="BM5621" s="59">
        <f t="shared" si="380"/>
        <v>0</v>
      </c>
      <c r="BN5621" t="s">
        <v>2520</v>
      </c>
    </row>
    <row r="5622" spans="1:67" ht="13" customHeight="1" x14ac:dyDescent="0.3">
      <c r="A5622" s="22">
        <v>46130</v>
      </c>
      <c r="B5622" s="23" t="s">
        <v>84</v>
      </c>
      <c r="F5622" s="23">
        <v>0</v>
      </c>
      <c r="G5622" s="23">
        <v>0</v>
      </c>
      <c r="H5622" s="24">
        <v>0</v>
      </c>
      <c r="I5622" s="6">
        <f t="shared" si="381"/>
        <v>0</v>
      </c>
      <c r="J5622" s="24"/>
      <c r="K5622" s="24"/>
      <c r="Q5622" s="23" t="s">
        <v>85</v>
      </c>
      <c r="U5622" s="23" t="s">
        <v>2522</v>
      </c>
      <c r="V5622" s="23" t="s">
        <v>2523</v>
      </c>
      <c r="W5622" s="23" t="s">
        <v>144</v>
      </c>
      <c r="X5622" s="23" t="s">
        <v>2441</v>
      </c>
      <c r="Z5622" s="23" t="s">
        <v>2442</v>
      </c>
      <c r="AG5622" s="23">
        <v>845490249</v>
      </c>
      <c r="AH5622" s="23" t="s">
        <v>2443</v>
      </c>
      <c r="AI5622" s="23">
        <v>878173978</v>
      </c>
      <c r="BA5622" s="24">
        <v>0</v>
      </c>
      <c r="BE5622">
        <f t="shared" si="378"/>
        <v>0</v>
      </c>
      <c r="BF5622" s="6">
        <f t="shared" si="379"/>
        <v>0</v>
      </c>
      <c r="BG5622" s="7" t="s">
        <v>71</v>
      </c>
      <c r="BH5622" t="e">
        <f>+VLOOKUP(AF5622,Sheet4!A:A,1,FALSE)</f>
        <v>#N/A</v>
      </c>
      <c r="BL5622" s="24">
        <v>0</v>
      </c>
      <c r="BM5622" s="59">
        <f t="shared" si="380"/>
        <v>0</v>
      </c>
      <c r="BN5622" t="s">
        <v>2522</v>
      </c>
    </row>
    <row r="5623" spans="1:67" ht="13" customHeight="1" x14ac:dyDescent="0.3">
      <c r="A5623" s="22">
        <v>46130</v>
      </c>
      <c r="B5623" s="23" t="s">
        <v>74</v>
      </c>
      <c r="F5623" s="23">
        <v>0</v>
      </c>
      <c r="G5623" s="23">
        <v>0</v>
      </c>
      <c r="H5623" s="24">
        <v>1</v>
      </c>
      <c r="I5623" s="6">
        <f t="shared" si="381"/>
        <v>1</v>
      </c>
      <c r="J5623" s="24"/>
      <c r="K5623" s="24"/>
      <c r="Q5623" s="23" t="s">
        <v>75</v>
      </c>
      <c r="U5623" s="23" t="s">
        <v>2522</v>
      </c>
      <c r="V5623" s="23" t="s">
        <v>2523</v>
      </c>
      <c r="W5623" s="23" t="s">
        <v>144</v>
      </c>
      <c r="X5623" s="23" t="s">
        <v>2441</v>
      </c>
      <c r="Z5623" s="23" t="s">
        <v>2442</v>
      </c>
      <c r="AG5623" s="23">
        <v>845490249</v>
      </c>
      <c r="AH5623" s="23" t="s">
        <v>2443</v>
      </c>
      <c r="AI5623" s="23">
        <v>878173978</v>
      </c>
      <c r="BA5623" s="24">
        <v>1</v>
      </c>
      <c r="BE5623">
        <f t="shared" si="378"/>
        <v>0</v>
      </c>
      <c r="BF5623" s="6">
        <f t="shared" si="379"/>
        <v>-1</v>
      </c>
      <c r="BG5623" s="7" t="s">
        <v>71</v>
      </c>
      <c r="BH5623" t="e">
        <f>+VLOOKUP(AF5623,Sheet4!A:A,1,FALSE)</f>
        <v>#N/A</v>
      </c>
      <c r="BL5623" s="24">
        <v>1</v>
      </c>
      <c r="BM5623" s="59">
        <f t="shared" si="380"/>
        <v>0</v>
      </c>
      <c r="BN5623" t="s">
        <v>2522</v>
      </c>
    </row>
    <row r="5624" spans="1:67" ht="13" customHeight="1" x14ac:dyDescent="0.3">
      <c r="A5624" s="22">
        <v>46130</v>
      </c>
      <c r="B5624" s="23" t="s">
        <v>63</v>
      </c>
      <c r="F5624" s="23">
        <v>0</v>
      </c>
      <c r="G5624" s="23">
        <v>0</v>
      </c>
      <c r="H5624" s="24">
        <v>15</v>
      </c>
      <c r="I5624" s="6">
        <f t="shared" si="381"/>
        <v>15</v>
      </c>
      <c r="J5624" s="24"/>
      <c r="K5624" s="24"/>
      <c r="Q5624" s="23" t="s">
        <v>64</v>
      </c>
      <c r="U5624" s="23" t="s">
        <v>2522</v>
      </c>
      <c r="V5624" s="23" t="s">
        <v>2523</v>
      </c>
      <c r="W5624" s="23" t="s">
        <v>144</v>
      </c>
      <c r="X5624" s="23" t="s">
        <v>2441</v>
      </c>
      <c r="Z5624" s="23" t="s">
        <v>2442</v>
      </c>
      <c r="AG5624" s="23">
        <v>845490249</v>
      </c>
      <c r="AH5624" s="23" t="s">
        <v>2443</v>
      </c>
      <c r="AI5624" s="23">
        <v>878173978</v>
      </c>
      <c r="BA5624" s="24">
        <v>15</v>
      </c>
      <c r="BE5624">
        <f t="shared" si="378"/>
        <v>0</v>
      </c>
      <c r="BF5624" s="6">
        <f t="shared" si="379"/>
        <v>-15</v>
      </c>
      <c r="BG5624" s="7" t="s">
        <v>71</v>
      </c>
      <c r="BH5624" t="e">
        <f>+VLOOKUP(AF5624,Sheet4!A:A,1,FALSE)</f>
        <v>#N/A</v>
      </c>
      <c r="BL5624" s="24">
        <v>15</v>
      </c>
      <c r="BM5624" s="59">
        <f t="shared" si="380"/>
        <v>0</v>
      </c>
      <c r="BN5624" t="s">
        <v>2522</v>
      </c>
      <c r="BO5624" t="s">
        <v>73</v>
      </c>
    </row>
    <row r="5625" spans="1:67" ht="13" customHeight="1" x14ac:dyDescent="0.3">
      <c r="A5625" s="22">
        <v>46130</v>
      </c>
      <c r="B5625" s="23" t="s">
        <v>78</v>
      </c>
      <c r="F5625" s="23">
        <v>0</v>
      </c>
      <c r="G5625" s="23">
        <v>0</v>
      </c>
      <c r="H5625" s="24">
        <v>1</v>
      </c>
      <c r="I5625" s="6">
        <f t="shared" si="381"/>
        <v>1</v>
      </c>
      <c r="J5625" s="24"/>
      <c r="K5625" s="24"/>
      <c r="Q5625" s="23" t="s">
        <v>79</v>
      </c>
      <c r="U5625" s="23" t="s">
        <v>2522</v>
      </c>
      <c r="V5625" s="23" t="s">
        <v>2523</v>
      </c>
      <c r="W5625" s="23" t="s">
        <v>144</v>
      </c>
      <c r="X5625" s="23" t="s">
        <v>2441</v>
      </c>
      <c r="Z5625" s="23" t="s">
        <v>2442</v>
      </c>
      <c r="AG5625" s="23">
        <v>845490249</v>
      </c>
      <c r="AH5625" s="23" t="s">
        <v>2443</v>
      </c>
      <c r="AI5625" s="23">
        <v>878173978</v>
      </c>
      <c r="BA5625" s="24">
        <v>1</v>
      </c>
      <c r="BE5625">
        <f t="shared" si="378"/>
        <v>0</v>
      </c>
      <c r="BF5625" s="6">
        <f t="shared" si="379"/>
        <v>-1</v>
      </c>
      <c r="BG5625" s="7" t="s">
        <v>71</v>
      </c>
      <c r="BH5625" t="e">
        <f>+VLOOKUP(AF5625,Sheet4!A:A,1,FALSE)</f>
        <v>#N/A</v>
      </c>
      <c r="BL5625" s="24">
        <v>1</v>
      </c>
      <c r="BM5625" s="59">
        <f t="shared" si="380"/>
        <v>0</v>
      </c>
      <c r="BN5625" t="s">
        <v>2522</v>
      </c>
    </row>
    <row r="5626" spans="1:67" ht="13" customHeight="1" x14ac:dyDescent="0.3">
      <c r="A5626" s="22">
        <v>46130</v>
      </c>
      <c r="B5626" s="23" t="s">
        <v>82</v>
      </c>
      <c r="F5626" s="23">
        <v>0</v>
      </c>
      <c r="G5626" s="23">
        <v>0</v>
      </c>
      <c r="H5626" s="24">
        <v>0</v>
      </c>
      <c r="I5626" s="6">
        <f t="shared" si="381"/>
        <v>0</v>
      </c>
      <c r="J5626" s="24"/>
      <c r="K5626" s="24"/>
      <c r="Q5626" s="23" t="s">
        <v>83</v>
      </c>
      <c r="U5626" s="23" t="s">
        <v>2522</v>
      </c>
      <c r="V5626" s="23" t="s">
        <v>2523</v>
      </c>
      <c r="W5626" s="23" t="s">
        <v>144</v>
      </c>
      <c r="X5626" s="23" t="s">
        <v>2441</v>
      </c>
      <c r="Z5626" s="23" t="s">
        <v>2442</v>
      </c>
      <c r="AG5626" s="23">
        <v>845490249</v>
      </c>
      <c r="AH5626" s="23" t="s">
        <v>2443</v>
      </c>
      <c r="AI5626" s="23">
        <v>878173978</v>
      </c>
      <c r="BA5626" s="24">
        <v>0</v>
      </c>
      <c r="BE5626">
        <f t="shared" si="378"/>
        <v>0</v>
      </c>
      <c r="BF5626" s="6">
        <f t="shared" si="379"/>
        <v>0</v>
      </c>
      <c r="BG5626" s="7" t="s">
        <v>71</v>
      </c>
      <c r="BH5626" t="e">
        <f>+VLOOKUP(AF5626,Sheet4!A:A,1,FALSE)</f>
        <v>#N/A</v>
      </c>
      <c r="BL5626" s="24">
        <v>0</v>
      </c>
      <c r="BM5626" s="59">
        <f t="shared" si="380"/>
        <v>0</v>
      </c>
      <c r="BN5626" t="s">
        <v>2522</v>
      </c>
    </row>
    <row r="5627" spans="1:67" ht="13" customHeight="1" x14ac:dyDescent="0.3">
      <c r="A5627" s="22">
        <v>46130</v>
      </c>
      <c r="B5627" s="23" t="s">
        <v>80</v>
      </c>
      <c r="F5627" s="23">
        <v>0</v>
      </c>
      <c r="G5627" s="23">
        <v>0</v>
      </c>
      <c r="H5627" s="24">
        <v>12.5</v>
      </c>
      <c r="I5627" s="6">
        <f t="shared" si="381"/>
        <v>12.5</v>
      </c>
      <c r="J5627" s="24"/>
      <c r="K5627" s="24"/>
      <c r="Q5627" s="23" t="s">
        <v>81</v>
      </c>
      <c r="U5627" s="23" t="s">
        <v>2522</v>
      </c>
      <c r="V5627" s="23" t="s">
        <v>2523</v>
      </c>
      <c r="W5627" s="23" t="s">
        <v>144</v>
      </c>
      <c r="X5627" s="23" t="s">
        <v>2441</v>
      </c>
      <c r="Z5627" s="23" t="s">
        <v>2442</v>
      </c>
      <c r="AG5627" s="23">
        <v>845490249</v>
      </c>
      <c r="AH5627" s="23" t="s">
        <v>2443</v>
      </c>
      <c r="AI5627" s="23">
        <v>878173978</v>
      </c>
      <c r="BA5627" s="24">
        <v>12.5</v>
      </c>
      <c r="BE5627">
        <f t="shared" si="378"/>
        <v>0</v>
      </c>
      <c r="BF5627" s="6">
        <f t="shared" si="379"/>
        <v>-12.5</v>
      </c>
      <c r="BG5627" s="7" t="s">
        <v>71</v>
      </c>
      <c r="BH5627" t="e">
        <f>+VLOOKUP(AF5627,Sheet4!A:A,1,FALSE)</f>
        <v>#N/A</v>
      </c>
      <c r="BL5627" s="24">
        <v>12.5</v>
      </c>
      <c r="BM5627" s="59">
        <f t="shared" si="380"/>
        <v>0</v>
      </c>
      <c r="BN5627" t="s">
        <v>2522</v>
      </c>
    </row>
    <row r="5628" spans="1:67" ht="13" customHeight="1" x14ac:dyDescent="0.3">
      <c r="A5628" s="22">
        <v>46130</v>
      </c>
      <c r="B5628" s="23" t="s">
        <v>76</v>
      </c>
      <c r="F5628" s="23">
        <v>0</v>
      </c>
      <c r="G5628" s="23">
        <v>0</v>
      </c>
      <c r="H5628" s="24">
        <v>20</v>
      </c>
      <c r="I5628" s="6">
        <f t="shared" si="381"/>
        <v>20</v>
      </c>
      <c r="J5628" s="24"/>
      <c r="K5628" s="24"/>
      <c r="Q5628" s="23" t="s">
        <v>77</v>
      </c>
      <c r="U5628" s="23" t="s">
        <v>2522</v>
      </c>
      <c r="V5628" s="23" t="s">
        <v>2523</v>
      </c>
      <c r="W5628" s="23" t="s">
        <v>144</v>
      </c>
      <c r="X5628" s="23" t="s">
        <v>2441</v>
      </c>
      <c r="Z5628" s="23" t="s">
        <v>2442</v>
      </c>
      <c r="AG5628" s="23">
        <v>845490249</v>
      </c>
      <c r="AH5628" s="23" t="s">
        <v>2443</v>
      </c>
      <c r="AI5628" s="23">
        <v>878173978</v>
      </c>
      <c r="BA5628" s="24">
        <v>20</v>
      </c>
      <c r="BE5628">
        <f t="shared" si="378"/>
        <v>0</v>
      </c>
      <c r="BF5628" s="6">
        <f t="shared" si="379"/>
        <v>-20</v>
      </c>
      <c r="BG5628" s="7" t="s">
        <v>71</v>
      </c>
      <c r="BH5628" t="e">
        <f>+VLOOKUP(AF5628,Sheet4!A:A,1,FALSE)</f>
        <v>#N/A</v>
      </c>
      <c r="BL5628" s="24">
        <v>20</v>
      </c>
      <c r="BM5628" s="59">
        <f t="shared" si="380"/>
        <v>0</v>
      </c>
      <c r="BN5628" t="s">
        <v>2522</v>
      </c>
    </row>
    <row r="5629" spans="1:67" ht="13" customHeight="1" x14ac:dyDescent="0.3">
      <c r="A5629" s="22">
        <v>46130</v>
      </c>
      <c r="B5629" s="23" t="s">
        <v>84</v>
      </c>
      <c r="F5629" s="23">
        <v>0</v>
      </c>
      <c r="G5629" s="23">
        <v>0</v>
      </c>
      <c r="H5629" s="24">
        <v>0</v>
      </c>
      <c r="I5629" s="6">
        <f t="shared" si="381"/>
        <v>0</v>
      </c>
      <c r="J5629" s="24"/>
      <c r="K5629" s="24"/>
      <c r="Q5629" s="23" t="s">
        <v>85</v>
      </c>
      <c r="U5629" s="23" t="s">
        <v>2524</v>
      </c>
      <c r="V5629" s="23" t="s">
        <v>2525</v>
      </c>
      <c r="W5629" s="23" t="s">
        <v>144</v>
      </c>
      <c r="X5629" s="23" t="s">
        <v>2441</v>
      </c>
      <c r="Z5629" s="23" t="s">
        <v>2452</v>
      </c>
      <c r="AG5629" s="23">
        <v>863819108</v>
      </c>
      <c r="AH5629" s="23" t="s">
        <v>2453</v>
      </c>
      <c r="AI5629" s="23">
        <v>878173978</v>
      </c>
      <c r="BA5629" s="24">
        <v>0</v>
      </c>
      <c r="BE5629">
        <f t="shared" si="378"/>
        <v>0</v>
      </c>
      <c r="BF5629" s="6">
        <f t="shared" si="379"/>
        <v>0</v>
      </c>
      <c r="BG5629" s="7" t="s">
        <v>71</v>
      </c>
      <c r="BH5629" t="e">
        <f>+VLOOKUP(AF5629,Sheet4!A:A,1,FALSE)</f>
        <v>#N/A</v>
      </c>
      <c r="BL5629" s="24">
        <v>0</v>
      </c>
      <c r="BM5629" s="59">
        <f t="shared" si="380"/>
        <v>0</v>
      </c>
      <c r="BN5629" t="s">
        <v>2524</v>
      </c>
    </row>
    <row r="5630" spans="1:67" ht="13" customHeight="1" x14ac:dyDescent="0.3">
      <c r="A5630" s="22">
        <v>46130</v>
      </c>
      <c r="B5630" s="23" t="s">
        <v>74</v>
      </c>
      <c r="F5630" s="23">
        <v>0</v>
      </c>
      <c r="G5630" s="23">
        <v>0</v>
      </c>
      <c r="H5630" s="24">
        <v>1</v>
      </c>
      <c r="I5630" s="6">
        <f t="shared" si="381"/>
        <v>1</v>
      </c>
      <c r="J5630" s="24"/>
      <c r="K5630" s="24"/>
      <c r="Q5630" s="23" t="s">
        <v>75</v>
      </c>
      <c r="U5630" s="23" t="s">
        <v>2524</v>
      </c>
      <c r="V5630" s="23" t="s">
        <v>2525</v>
      </c>
      <c r="W5630" s="23" t="s">
        <v>144</v>
      </c>
      <c r="X5630" s="23" t="s">
        <v>2441</v>
      </c>
      <c r="Z5630" s="23" t="s">
        <v>2452</v>
      </c>
      <c r="AG5630" s="23">
        <v>863819108</v>
      </c>
      <c r="AH5630" s="23" t="s">
        <v>2453</v>
      </c>
      <c r="AI5630" s="23">
        <v>878173978</v>
      </c>
      <c r="BA5630" s="24">
        <v>1</v>
      </c>
      <c r="BE5630">
        <f t="shared" si="378"/>
        <v>0</v>
      </c>
      <c r="BF5630" s="6">
        <f t="shared" si="379"/>
        <v>-1</v>
      </c>
      <c r="BG5630" s="7" t="s">
        <v>71</v>
      </c>
      <c r="BH5630" t="e">
        <f>+VLOOKUP(AF5630,Sheet4!A:A,1,FALSE)</f>
        <v>#N/A</v>
      </c>
      <c r="BL5630" s="24">
        <v>1</v>
      </c>
      <c r="BM5630" s="59">
        <f t="shared" si="380"/>
        <v>0</v>
      </c>
      <c r="BN5630" t="s">
        <v>2524</v>
      </c>
    </row>
    <row r="5631" spans="1:67" ht="13" customHeight="1" x14ac:dyDescent="0.3">
      <c r="A5631" s="22">
        <v>46130</v>
      </c>
      <c r="B5631" s="23" t="s">
        <v>63</v>
      </c>
      <c r="F5631" s="23">
        <v>0</v>
      </c>
      <c r="G5631" s="23">
        <v>0</v>
      </c>
      <c r="H5631" s="24">
        <v>15</v>
      </c>
      <c r="I5631" s="6">
        <f t="shared" si="381"/>
        <v>15</v>
      </c>
      <c r="J5631" s="24"/>
      <c r="K5631" s="24"/>
      <c r="Q5631" s="23" t="s">
        <v>64</v>
      </c>
      <c r="U5631" s="23" t="s">
        <v>2524</v>
      </c>
      <c r="V5631" s="23" t="s">
        <v>2525</v>
      </c>
      <c r="W5631" s="23" t="s">
        <v>144</v>
      </c>
      <c r="X5631" s="23" t="s">
        <v>2441</v>
      </c>
      <c r="Z5631" s="23" t="s">
        <v>2452</v>
      </c>
      <c r="AG5631" s="23">
        <v>863819108</v>
      </c>
      <c r="AH5631" s="23" t="s">
        <v>2453</v>
      </c>
      <c r="AI5631" s="23">
        <v>878173978</v>
      </c>
      <c r="BA5631" s="24">
        <v>15</v>
      </c>
      <c r="BE5631">
        <f t="shared" si="378"/>
        <v>0</v>
      </c>
      <c r="BF5631" s="6">
        <f t="shared" si="379"/>
        <v>-15</v>
      </c>
      <c r="BG5631" s="7" t="s">
        <v>71</v>
      </c>
      <c r="BH5631" t="e">
        <f>+VLOOKUP(AF5631,Sheet4!A:A,1,FALSE)</f>
        <v>#N/A</v>
      </c>
      <c r="BL5631" s="24">
        <v>15</v>
      </c>
      <c r="BM5631" s="59">
        <f t="shared" si="380"/>
        <v>0</v>
      </c>
      <c r="BN5631" t="s">
        <v>2524</v>
      </c>
      <c r="BO5631" t="s">
        <v>73</v>
      </c>
    </row>
    <row r="5632" spans="1:67" ht="13" customHeight="1" x14ac:dyDescent="0.3">
      <c r="A5632" s="22">
        <v>46130</v>
      </c>
      <c r="B5632" s="23" t="s">
        <v>78</v>
      </c>
      <c r="F5632" s="23">
        <v>0</v>
      </c>
      <c r="G5632" s="23">
        <v>0</v>
      </c>
      <c r="H5632" s="24">
        <v>1</v>
      </c>
      <c r="I5632" s="6">
        <f t="shared" si="381"/>
        <v>1</v>
      </c>
      <c r="J5632" s="24"/>
      <c r="K5632" s="24"/>
      <c r="Q5632" s="23" t="s">
        <v>79</v>
      </c>
      <c r="U5632" s="23" t="s">
        <v>2524</v>
      </c>
      <c r="V5632" s="23" t="s">
        <v>2525</v>
      </c>
      <c r="W5632" s="23" t="s">
        <v>144</v>
      </c>
      <c r="X5632" s="23" t="s">
        <v>2441</v>
      </c>
      <c r="Z5632" s="23" t="s">
        <v>2452</v>
      </c>
      <c r="AG5632" s="23">
        <v>863819108</v>
      </c>
      <c r="AH5632" s="23" t="s">
        <v>2453</v>
      </c>
      <c r="AI5632" s="23">
        <v>878173978</v>
      </c>
      <c r="BA5632" s="24">
        <v>1</v>
      </c>
      <c r="BE5632">
        <f t="shared" si="378"/>
        <v>0</v>
      </c>
      <c r="BF5632" s="6">
        <f t="shared" si="379"/>
        <v>-1</v>
      </c>
      <c r="BG5632" s="7" t="s">
        <v>71</v>
      </c>
      <c r="BH5632" t="e">
        <f>+VLOOKUP(AF5632,Sheet4!A:A,1,FALSE)</f>
        <v>#N/A</v>
      </c>
      <c r="BL5632" s="24">
        <v>1</v>
      </c>
      <c r="BM5632" s="59">
        <f t="shared" si="380"/>
        <v>0</v>
      </c>
      <c r="BN5632" t="s">
        <v>2524</v>
      </c>
    </row>
    <row r="5633" spans="1:67" ht="13" customHeight="1" x14ac:dyDescent="0.3">
      <c r="A5633" s="22">
        <v>46130</v>
      </c>
      <c r="B5633" s="23" t="s">
        <v>82</v>
      </c>
      <c r="F5633" s="23">
        <v>0</v>
      </c>
      <c r="G5633" s="23">
        <v>0</v>
      </c>
      <c r="H5633" s="24">
        <v>0</v>
      </c>
      <c r="I5633" s="6">
        <f t="shared" si="381"/>
        <v>0</v>
      </c>
      <c r="J5633" s="24"/>
      <c r="K5633" s="24"/>
      <c r="Q5633" s="23" t="s">
        <v>83</v>
      </c>
      <c r="U5633" s="23" t="s">
        <v>2524</v>
      </c>
      <c r="V5633" s="23" t="s">
        <v>2525</v>
      </c>
      <c r="W5633" s="23" t="s">
        <v>144</v>
      </c>
      <c r="X5633" s="23" t="s">
        <v>2441</v>
      </c>
      <c r="Z5633" s="23" t="s">
        <v>2452</v>
      </c>
      <c r="AG5633" s="23">
        <v>863819108</v>
      </c>
      <c r="AH5633" s="23" t="s">
        <v>2453</v>
      </c>
      <c r="AI5633" s="23">
        <v>878173978</v>
      </c>
      <c r="BA5633" s="24">
        <v>0</v>
      </c>
      <c r="BE5633">
        <f t="shared" si="378"/>
        <v>0</v>
      </c>
      <c r="BF5633" s="6">
        <f t="shared" si="379"/>
        <v>0</v>
      </c>
      <c r="BG5633" s="7" t="s">
        <v>71</v>
      </c>
      <c r="BH5633" t="e">
        <f>+VLOOKUP(AF5633,Sheet4!A:A,1,FALSE)</f>
        <v>#N/A</v>
      </c>
      <c r="BL5633" s="24">
        <v>0</v>
      </c>
      <c r="BM5633" s="59">
        <f t="shared" si="380"/>
        <v>0</v>
      </c>
      <c r="BN5633" t="s">
        <v>2524</v>
      </c>
    </row>
    <row r="5634" spans="1:67" ht="13" customHeight="1" x14ac:dyDescent="0.3">
      <c r="A5634" s="22">
        <v>46130</v>
      </c>
      <c r="B5634" s="23" t="s">
        <v>80</v>
      </c>
      <c r="F5634" s="23">
        <v>0</v>
      </c>
      <c r="G5634" s="23">
        <v>0</v>
      </c>
      <c r="H5634" s="24">
        <v>12.5</v>
      </c>
      <c r="I5634" s="6">
        <f t="shared" si="381"/>
        <v>12.5</v>
      </c>
      <c r="J5634" s="24"/>
      <c r="K5634" s="24"/>
      <c r="Q5634" s="23" t="s">
        <v>81</v>
      </c>
      <c r="U5634" s="23" t="s">
        <v>2524</v>
      </c>
      <c r="V5634" s="23" t="s">
        <v>2525</v>
      </c>
      <c r="W5634" s="23" t="s">
        <v>144</v>
      </c>
      <c r="X5634" s="23" t="s">
        <v>2441</v>
      </c>
      <c r="Z5634" s="23" t="s">
        <v>2452</v>
      </c>
      <c r="AG5634" s="23">
        <v>863819108</v>
      </c>
      <c r="AH5634" s="23" t="s">
        <v>2453</v>
      </c>
      <c r="AI5634" s="23">
        <v>878173978</v>
      </c>
      <c r="BA5634" s="24">
        <v>12.5</v>
      </c>
      <c r="BE5634">
        <f t="shared" ref="BE5634:BE5697" si="382">+BB5634+BC5634</f>
        <v>0</v>
      </c>
      <c r="BF5634" s="6">
        <f t="shared" ref="BF5634:BF5697" si="383">+BE5634-H5634</f>
        <v>-12.5</v>
      </c>
      <c r="BG5634" s="7" t="s">
        <v>71</v>
      </c>
      <c r="BH5634" t="e">
        <f>+VLOOKUP(AF5634,Sheet4!A:A,1,FALSE)</f>
        <v>#N/A</v>
      </c>
      <c r="BL5634" s="24">
        <v>12.5</v>
      </c>
      <c r="BM5634" s="59">
        <f t="shared" ref="BM5634:BM5697" si="384">+H5634+-BL5634</f>
        <v>0</v>
      </c>
      <c r="BN5634" t="s">
        <v>2524</v>
      </c>
    </row>
    <row r="5635" spans="1:67" ht="13" customHeight="1" x14ac:dyDescent="0.3">
      <c r="A5635" s="22">
        <v>46130</v>
      </c>
      <c r="B5635" s="23" t="s">
        <v>76</v>
      </c>
      <c r="F5635" s="23">
        <v>0</v>
      </c>
      <c r="G5635" s="23">
        <v>0</v>
      </c>
      <c r="H5635" s="24">
        <v>20</v>
      </c>
      <c r="I5635" s="6">
        <f t="shared" si="381"/>
        <v>20</v>
      </c>
      <c r="J5635" s="24"/>
      <c r="K5635" s="24"/>
      <c r="Q5635" s="23" t="s">
        <v>77</v>
      </c>
      <c r="U5635" s="23" t="s">
        <v>2524</v>
      </c>
      <c r="V5635" s="23" t="s">
        <v>2525</v>
      </c>
      <c r="W5635" s="23" t="s">
        <v>144</v>
      </c>
      <c r="X5635" s="23" t="s">
        <v>2441</v>
      </c>
      <c r="Z5635" s="23" t="s">
        <v>2452</v>
      </c>
      <c r="AG5635" s="23">
        <v>863819108</v>
      </c>
      <c r="AH5635" s="23" t="s">
        <v>2453</v>
      </c>
      <c r="AI5635" s="23">
        <v>878173978</v>
      </c>
      <c r="BA5635" s="24">
        <v>20</v>
      </c>
      <c r="BE5635">
        <f t="shared" si="382"/>
        <v>0</v>
      </c>
      <c r="BF5635" s="6">
        <f t="shared" si="383"/>
        <v>-20</v>
      </c>
      <c r="BG5635" s="7" t="s">
        <v>71</v>
      </c>
      <c r="BH5635" t="e">
        <f>+VLOOKUP(AF5635,Sheet4!A:A,1,FALSE)</f>
        <v>#N/A</v>
      </c>
      <c r="BL5635" s="24">
        <v>20</v>
      </c>
      <c r="BM5635" s="59">
        <f t="shared" si="384"/>
        <v>0</v>
      </c>
      <c r="BN5635" t="s">
        <v>2524</v>
      </c>
    </row>
    <row r="5636" spans="1:67" ht="13" customHeight="1" x14ac:dyDescent="0.3">
      <c r="A5636" s="22">
        <v>46130</v>
      </c>
      <c r="B5636" s="23" t="s">
        <v>84</v>
      </c>
      <c r="F5636" s="23">
        <v>0</v>
      </c>
      <c r="G5636" s="23">
        <v>0</v>
      </c>
      <c r="H5636" s="24">
        <v>0</v>
      </c>
      <c r="I5636" s="6">
        <f t="shared" si="381"/>
        <v>0</v>
      </c>
      <c r="J5636" s="24"/>
      <c r="K5636" s="24"/>
      <c r="Q5636" s="23" t="s">
        <v>85</v>
      </c>
      <c r="U5636" s="23" t="s">
        <v>2526</v>
      </c>
      <c r="V5636" s="23" t="s">
        <v>2527</v>
      </c>
      <c r="W5636" s="23" t="s">
        <v>144</v>
      </c>
      <c r="X5636" s="23" t="s">
        <v>2441</v>
      </c>
      <c r="Z5636" s="23" t="s">
        <v>2442</v>
      </c>
      <c r="AG5636" s="23">
        <v>845490249</v>
      </c>
      <c r="AH5636" s="23" t="s">
        <v>2443</v>
      </c>
      <c r="AI5636" s="23">
        <v>878173978</v>
      </c>
      <c r="BA5636" s="24">
        <v>0</v>
      </c>
      <c r="BE5636">
        <f t="shared" si="382"/>
        <v>0</v>
      </c>
      <c r="BF5636" s="6">
        <f t="shared" si="383"/>
        <v>0</v>
      </c>
      <c r="BG5636" s="7" t="s">
        <v>71</v>
      </c>
      <c r="BH5636" t="e">
        <f>+VLOOKUP(AF5636,Sheet4!A:A,1,FALSE)</f>
        <v>#N/A</v>
      </c>
      <c r="BL5636" s="24">
        <v>0</v>
      </c>
      <c r="BM5636" s="59">
        <f t="shared" si="384"/>
        <v>0</v>
      </c>
      <c r="BN5636" t="s">
        <v>2526</v>
      </c>
    </row>
    <row r="5637" spans="1:67" ht="13" customHeight="1" x14ac:dyDescent="0.3">
      <c r="A5637" s="22">
        <v>46130</v>
      </c>
      <c r="B5637" s="23" t="s">
        <v>74</v>
      </c>
      <c r="F5637" s="23">
        <v>0</v>
      </c>
      <c r="G5637" s="23">
        <v>0</v>
      </c>
      <c r="H5637" s="24">
        <v>1</v>
      </c>
      <c r="I5637" s="6">
        <f t="shared" si="381"/>
        <v>1</v>
      </c>
      <c r="J5637" s="24"/>
      <c r="K5637" s="24"/>
      <c r="Q5637" s="23" t="s">
        <v>75</v>
      </c>
      <c r="U5637" s="23" t="s">
        <v>2526</v>
      </c>
      <c r="V5637" s="23" t="s">
        <v>2527</v>
      </c>
      <c r="W5637" s="23" t="s">
        <v>144</v>
      </c>
      <c r="X5637" s="23" t="s">
        <v>2441</v>
      </c>
      <c r="Z5637" s="23" t="s">
        <v>2442</v>
      </c>
      <c r="AG5637" s="23">
        <v>845490249</v>
      </c>
      <c r="AH5637" s="23" t="s">
        <v>2443</v>
      </c>
      <c r="AI5637" s="23">
        <v>878173978</v>
      </c>
      <c r="BA5637" s="24">
        <v>1</v>
      </c>
      <c r="BE5637">
        <f t="shared" si="382"/>
        <v>0</v>
      </c>
      <c r="BF5637" s="6">
        <f t="shared" si="383"/>
        <v>-1</v>
      </c>
      <c r="BG5637" s="7" t="s">
        <v>71</v>
      </c>
      <c r="BH5637" t="e">
        <f>+VLOOKUP(AF5637,Sheet4!A:A,1,FALSE)</f>
        <v>#N/A</v>
      </c>
      <c r="BL5637" s="24">
        <v>1</v>
      </c>
      <c r="BM5637" s="59">
        <f t="shared" si="384"/>
        <v>0</v>
      </c>
      <c r="BN5637" t="s">
        <v>2526</v>
      </c>
    </row>
    <row r="5638" spans="1:67" ht="13" customHeight="1" x14ac:dyDescent="0.3">
      <c r="A5638" s="22">
        <v>46130</v>
      </c>
      <c r="B5638" s="23" t="s">
        <v>63</v>
      </c>
      <c r="F5638" s="23">
        <v>0</v>
      </c>
      <c r="G5638" s="23">
        <v>0</v>
      </c>
      <c r="H5638" s="24">
        <v>15</v>
      </c>
      <c r="I5638" s="6">
        <f t="shared" si="381"/>
        <v>15</v>
      </c>
      <c r="J5638" s="24"/>
      <c r="K5638" s="24"/>
      <c r="Q5638" s="23" t="s">
        <v>64</v>
      </c>
      <c r="U5638" s="23" t="s">
        <v>2526</v>
      </c>
      <c r="V5638" s="23" t="s">
        <v>2527</v>
      </c>
      <c r="W5638" s="23" t="s">
        <v>144</v>
      </c>
      <c r="X5638" s="23" t="s">
        <v>2441</v>
      </c>
      <c r="Z5638" s="23" t="s">
        <v>2442</v>
      </c>
      <c r="AG5638" s="23">
        <v>845490249</v>
      </c>
      <c r="AH5638" s="23" t="s">
        <v>2443</v>
      </c>
      <c r="AI5638" s="23">
        <v>878173978</v>
      </c>
      <c r="BA5638" s="24">
        <v>15</v>
      </c>
      <c r="BE5638">
        <f t="shared" si="382"/>
        <v>0</v>
      </c>
      <c r="BF5638" s="6">
        <f t="shared" si="383"/>
        <v>-15</v>
      </c>
      <c r="BG5638" s="7" t="s">
        <v>71</v>
      </c>
      <c r="BH5638" t="e">
        <f>+VLOOKUP(AF5638,Sheet4!A:A,1,FALSE)</f>
        <v>#N/A</v>
      </c>
      <c r="BL5638" s="24">
        <v>15</v>
      </c>
      <c r="BM5638" s="59">
        <f t="shared" si="384"/>
        <v>0</v>
      </c>
      <c r="BN5638" t="s">
        <v>2526</v>
      </c>
      <c r="BO5638" t="s">
        <v>73</v>
      </c>
    </row>
    <row r="5639" spans="1:67" ht="13" customHeight="1" x14ac:dyDescent="0.3">
      <c r="A5639" s="22">
        <v>46130</v>
      </c>
      <c r="B5639" s="23" t="s">
        <v>78</v>
      </c>
      <c r="F5639" s="23">
        <v>0</v>
      </c>
      <c r="G5639" s="23">
        <v>0</v>
      </c>
      <c r="H5639" s="24">
        <v>1</v>
      </c>
      <c r="I5639" s="6">
        <f t="shared" si="381"/>
        <v>1</v>
      </c>
      <c r="J5639" s="24"/>
      <c r="K5639" s="24"/>
      <c r="Q5639" s="23" t="s">
        <v>79</v>
      </c>
      <c r="U5639" s="23" t="s">
        <v>2526</v>
      </c>
      <c r="V5639" s="23" t="s">
        <v>2527</v>
      </c>
      <c r="W5639" s="23" t="s">
        <v>144</v>
      </c>
      <c r="X5639" s="23" t="s">
        <v>2441</v>
      </c>
      <c r="Z5639" s="23" t="s">
        <v>2442</v>
      </c>
      <c r="AG5639" s="23">
        <v>845490249</v>
      </c>
      <c r="AH5639" s="23" t="s">
        <v>2443</v>
      </c>
      <c r="AI5639" s="23">
        <v>878173978</v>
      </c>
      <c r="BA5639" s="24">
        <v>1</v>
      </c>
      <c r="BE5639">
        <f t="shared" si="382"/>
        <v>0</v>
      </c>
      <c r="BF5639" s="6">
        <f t="shared" si="383"/>
        <v>-1</v>
      </c>
      <c r="BG5639" s="7" t="s">
        <v>71</v>
      </c>
      <c r="BH5639" t="e">
        <f>+VLOOKUP(AF5639,Sheet4!A:A,1,FALSE)</f>
        <v>#N/A</v>
      </c>
      <c r="BL5639" s="24">
        <v>1</v>
      </c>
      <c r="BM5639" s="59">
        <f t="shared" si="384"/>
        <v>0</v>
      </c>
      <c r="BN5639" t="s">
        <v>2526</v>
      </c>
    </row>
    <row r="5640" spans="1:67" ht="13" customHeight="1" x14ac:dyDescent="0.3">
      <c r="A5640" s="22">
        <v>46130</v>
      </c>
      <c r="B5640" s="23" t="s">
        <v>82</v>
      </c>
      <c r="F5640" s="23">
        <v>0</v>
      </c>
      <c r="G5640" s="23">
        <v>0</v>
      </c>
      <c r="H5640" s="24">
        <v>0</v>
      </c>
      <c r="I5640" s="6">
        <f t="shared" si="381"/>
        <v>0</v>
      </c>
      <c r="J5640" s="24"/>
      <c r="K5640" s="24"/>
      <c r="Q5640" s="23" t="s">
        <v>83</v>
      </c>
      <c r="U5640" s="23" t="s">
        <v>2526</v>
      </c>
      <c r="V5640" s="23" t="s">
        <v>2527</v>
      </c>
      <c r="W5640" s="23" t="s">
        <v>144</v>
      </c>
      <c r="X5640" s="23" t="s">
        <v>2441</v>
      </c>
      <c r="Z5640" s="23" t="s">
        <v>2442</v>
      </c>
      <c r="AG5640" s="23">
        <v>845490249</v>
      </c>
      <c r="AH5640" s="23" t="s">
        <v>2443</v>
      </c>
      <c r="AI5640" s="23">
        <v>878173978</v>
      </c>
      <c r="BA5640" s="24">
        <v>0</v>
      </c>
      <c r="BE5640">
        <f t="shared" si="382"/>
        <v>0</v>
      </c>
      <c r="BF5640" s="6">
        <f t="shared" si="383"/>
        <v>0</v>
      </c>
      <c r="BG5640" s="7" t="s">
        <v>71</v>
      </c>
      <c r="BH5640" t="e">
        <f>+VLOOKUP(AF5640,Sheet4!A:A,1,FALSE)</f>
        <v>#N/A</v>
      </c>
      <c r="BL5640" s="24">
        <v>0</v>
      </c>
      <c r="BM5640" s="59">
        <f t="shared" si="384"/>
        <v>0</v>
      </c>
      <c r="BN5640" t="s">
        <v>2526</v>
      </c>
    </row>
    <row r="5641" spans="1:67" ht="13" customHeight="1" x14ac:dyDescent="0.3">
      <c r="A5641" s="22">
        <v>46130</v>
      </c>
      <c r="B5641" s="23" t="s">
        <v>80</v>
      </c>
      <c r="F5641" s="23">
        <v>0</v>
      </c>
      <c r="G5641" s="23">
        <v>0</v>
      </c>
      <c r="H5641" s="24">
        <v>12.5</v>
      </c>
      <c r="I5641" s="6">
        <f t="shared" ref="I5641:I5704" si="385">H5641-G5641</f>
        <v>12.5</v>
      </c>
      <c r="J5641" s="24"/>
      <c r="K5641" s="24"/>
      <c r="Q5641" s="23" t="s">
        <v>81</v>
      </c>
      <c r="U5641" s="23" t="s">
        <v>2526</v>
      </c>
      <c r="V5641" s="23" t="s">
        <v>2527</v>
      </c>
      <c r="W5641" s="23" t="s">
        <v>144</v>
      </c>
      <c r="X5641" s="23" t="s">
        <v>2441</v>
      </c>
      <c r="Z5641" s="23" t="s">
        <v>2442</v>
      </c>
      <c r="AG5641" s="23">
        <v>845490249</v>
      </c>
      <c r="AH5641" s="23" t="s">
        <v>2443</v>
      </c>
      <c r="AI5641" s="23">
        <v>878173978</v>
      </c>
      <c r="BA5641" s="24">
        <v>12.5</v>
      </c>
      <c r="BE5641">
        <f t="shared" si="382"/>
        <v>0</v>
      </c>
      <c r="BF5641" s="6">
        <f t="shared" si="383"/>
        <v>-12.5</v>
      </c>
      <c r="BG5641" s="7" t="s">
        <v>71</v>
      </c>
      <c r="BH5641" t="e">
        <f>+VLOOKUP(AF5641,Sheet4!A:A,1,FALSE)</f>
        <v>#N/A</v>
      </c>
      <c r="BL5641" s="24">
        <v>12.5</v>
      </c>
      <c r="BM5641" s="59">
        <f t="shared" si="384"/>
        <v>0</v>
      </c>
      <c r="BN5641" t="s">
        <v>2526</v>
      </c>
    </row>
    <row r="5642" spans="1:67" ht="13" customHeight="1" x14ac:dyDescent="0.3">
      <c r="A5642" s="22">
        <v>46130</v>
      </c>
      <c r="B5642" s="23" t="s">
        <v>76</v>
      </c>
      <c r="F5642" s="23">
        <v>0</v>
      </c>
      <c r="G5642" s="23">
        <v>0</v>
      </c>
      <c r="H5642" s="24">
        <v>20</v>
      </c>
      <c r="I5642" s="6">
        <f t="shared" si="385"/>
        <v>20</v>
      </c>
      <c r="J5642" s="24"/>
      <c r="K5642" s="24"/>
      <c r="Q5642" s="23" t="s">
        <v>77</v>
      </c>
      <c r="U5642" s="23" t="s">
        <v>2526</v>
      </c>
      <c r="V5642" s="23" t="s">
        <v>2527</v>
      </c>
      <c r="W5642" s="23" t="s">
        <v>144</v>
      </c>
      <c r="X5642" s="23" t="s">
        <v>2441</v>
      </c>
      <c r="Z5642" s="23" t="s">
        <v>2442</v>
      </c>
      <c r="AG5642" s="23">
        <v>845490249</v>
      </c>
      <c r="AH5642" s="23" t="s">
        <v>2443</v>
      </c>
      <c r="AI5642" s="23">
        <v>878173978</v>
      </c>
      <c r="BA5642" s="24">
        <v>20</v>
      </c>
      <c r="BE5642">
        <f t="shared" si="382"/>
        <v>0</v>
      </c>
      <c r="BF5642" s="6">
        <f t="shared" si="383"/>
        <v>-20</v>
      </c>
      <c r="BG5642" s="7" t="s">
        <v>71</v>
      </c>
      <c r="BH5642" t="e">
        <f>+VLOOKUP(AF5642,Sheet4!A:A,1,FALSE)</f>
        <v>#N/A</v>
      </c>
      <c r="BL5642" s="24">
        <v>20</v>
      </c>
      <c r="BM5642" s="59">
        <f t="shared" si="384"/>
        <v>0</v>
      </c>
      <c r="BN5642" t="s">
        <v>2526</v>
      </c>
    </row>
    <row r="5643" spans="1:67" ht="13" customHeight="1" x14ac:dyDescent="0.3">
      <c r="A5643" s="22">
        <v>46130</v>
      </c>
      <c r="B5643" s="23" t="s">
        <v>84</v>
      </c>
      <c r="F5643" s="23">
        <v>0</v>
      </c>
      <c r="G5643" s="23">
        <v>0</v>
      </c>
      <c r="H5643" s="24">
        <v>0</v>
      </c>
      <c r="I5643" s="6">
        <f t="shared" si="385"/>
        <v>0</v>
      </c>
      <c r="J5643" s="24"/>
      <c r="K5643" s="24"/>
      <c r="Q5643" s="23" t="s">
        <v>85</v>
      </c>
      <c r="U5643" s="23" t="s">
        <v>2528</v>
      </c>
      <c r="V5643" s="23" t="s">
        <v>2529</v>
      </c>
      <c r="W5643" s="23" t="s">
        <v>144</v>
      </c>
      <c r="X5643" s="23" t="s">
        <v>2441</v>
      </c>
      <c r="Z5643" s="23" t="s">
        <v>2442</v>
      </c>
      <c r="AG5643" s="23">
        <v>845490249</v>
      </c>
      <c r="AH5643" s="23" t="s">
        <v>2443</v>
      </c>
      <c r="AI5643" s="23">
        <v>878173978</v>
      </c>
      <c r="BA5643" s="24">
        <v>0</v>
      </c>
      <c r="BE5643">
        <f t="shared" si="382"/>
        <v>0</v>
      </c>
      <c r="BF5643" s="6">
        <f t="shared" si="383"/>
        <v>0</v>
      </c>
      <c r="BG5643" s="7" t="s">
        <v>71</v>
      </c>
      <c r="BH5643" t="e">
        <f>+VLOOKUP(AF5643,Sheet4!A:A,1,FALSE)</f>
        <v>#N/A</v>
      </c>
      <c r="BL5643" s="24">
        <v>0</v>
      </c>
      <c r="BM5643" s="59">
        <f t="shared" si="384"/>
        <v>0</v>
      </c>
      <c r="BN5643" t="s">
        <v>2528</v>
      </c>
    </row>
    <row r="5644" spans="1:67" ht="13" customHeight="1" x14ac:dyDescent="0.3">
      <c r="A5644" s="22">
        <v>46130</v>
      </c>
      <c r="B5644" s="23" t="s">
        <v>74</v>
      </c>
      <c r="F5644" s="23">
        <v>0</v>
      </c>
      <c r="G5644" s="23">
        <v>0</v>
      </c>
      <c r="H5644" s="24">
        <v>1</v>
      </c>
      <c r="I5644" s="6">
        <f t="shared" si="385"/>
        <v>1</v>
      </c>
      <c r="J5644" s="24"/>
      <c r="K5644" s="24"/>
      <c r="Q5644" s="23" t="s">
        <v>75</v>
      </c>
      <c r="U5644" s="23" t="s">
        <v>2528</v>
      </c>
      <c r="V5644" s="23" t="s">
        <v>2529</v>
      </c>
      <c r="W5644" s="23" t="s">
        <v>144</v>
      </c>
      <c r="X5644" s="23" t="s">
        <v>2441</v>
      </c>
      <c r="Z5644" s="23" t="s">
        <v>2442</v>
      </c>
      <c r="AG5644" s="23">
        <v>845490249</v>
      </c>
      <c r="AH5644" s="23" t="s">
        <v>2443</v>
      </c>
      <c r="AI5644" s="23">
        <v>878173978</v>
      </c>
      <c r="BA5644" s="24">
        <v>1</v>
      </c>
      <c r="BE5644">
        <f t="shared" si="382"/>
        <v>0</v>
      </c>
      <c r="BF5644" s="6">
        <f t="shared" si="383"/>
        <v>-1</v>
      </c>
      <c r="BG5644" s="7" t="s">
        <v>71</v>
      </c>
      <c r="BH5644" t="e">
        <f>+VLOOKUP(AF5644,Sheet4!A:A,1,FALSE)</f>
        <v>#N/A</v>
      </c>
      <c r="BL5644" s="24">
        <v>1</v>
      </c>
      <c r="BM5644" s="59">
        <f t="shared" si="384"/>
        <v>0</v>
      </c>
      <c r="BN5644" t="s">
        <v>2528</v>
      </c>
    </row>
    <row r="5645" spans="1:67" ht="13" customHeight="1" x14ac:dyDescent="0.3">
      <c r="A5645" s="22">
        <v>46130</v>
      </c>
      <c r="B5645" s="23" t="s">
        <v>63</v>
      </c>
      <c r="F5645" s="23">
        <v>0</v>
      </c>
      <c r="G5645" s="23">
        <v>0</v>
      </c>
      <c r="H5645" s="24">
        <v>15</v>
      </c>
      <c r="I5645" s="6">
        <f t="shared" si="385"/>
        <v>15</v>
      </c>
      <c r="J5645" s="24"/>
      <c r="K5645" s="24"/>
      <c r="Q5645" s="23" t="s">
        <v>64</v>
      </c>
      <c r="U5645" s="23" t="s">
        <v>2528</v>
      </c>
      <c r="V5645" s="23" t="s">
        <v>2529</v>
      </c>
      <c r="W5645" s="23" t="s">
        <v>144</v>
      </c>
      <c r="X5645" s="23" t="s">
        <v>2441</v>
      </c>
      <c r="Z5645" s="23" t="s">
        <v>2442</v>
      </c>
      <c r="AG5645" s="23">
        <v>845490249</v>
      </c>
      <c r="AH5645" s="23" t="s">
        <v>2443</v>
      </c>
      <c r="AI5645" s="23">
        <v>878173978</v>
      </c>
      <c r="BA5645" s="24">
        <v>15</v>
      </c>
      <c r="BE5645">
        <f t="shared" si="382"/>
        <v>0</v>
      </c>
      <c r="BF5645" s="6">
        <f t="shared" si="383"/>
        <v>-15</v>
      </c>
      <c r="BG5645" s="7" t="s">
        <v>71</v>
      </c>
      <c r="BH5645" t="e">
        <f>+VLOOKUP(AF5645,Sheet4!A:A,1,FALSE)</f>
        <v>#N/A</v>
      </c>
      <c r="BL5645" s="24">
        <v>15</v>
      </c>
      <c r="BM5645" s="59">
        <f t="shared" si="384"/>
        <v>0</v>
      </c>
      <c r="BN5645" t="s">
        <v>2528</v>
      </c>
      <c r="BO5645" t="s">
        <v>73</v>
      </c>
    </row>
    <row r="5646" spans="1:67" ht="13" customHeight="1" x14ac:dyDescent="0.3">
      <c r="A5646" s="22">
        <v>46130</v>
      </c>
      <c r="B5646" s="23" t="s">
        <v>78</v>
      </c>
      <c r="F5646" s="23">
        <v>0</v>
      </c>
      <c r="G5646" s="23">
        <v>0</v>
      </c>
      <c r="H5646" s="24">
        <v>1</v>
      </c>
      <c r="I5646" s="6">
        <f t="shared" si="385"/>
        <v>1</v>
      </c>
      <c r="J5646" s="24"/>
      <c r="K5646" s="24"/>
      <c r="Q5646" s="23" t="s">
        <v>79</v>
      </c>
      <c r="U5646" s="23" t="s">
        <v>2528</v>
      </c>
      <c r="V5646" s="23" t="s">
        <v>2529</v>
      </c>
      <c r="W5646" s="23" t="s">
        <v>144</v>
      </c>
      <c r="X5646" s="23" t="s">
        <v>2441</v>
      </c>
      <c r="Z5646" s="23" t="s">
        <v>2442</v>
      </c>
      <c r="AG5646" s="23">
        <v>845490249</v>
      </c>
      <c r="AH5646" s="23" t="s">
        <v>2443</v>
      </c>
      <c r="AI5646" s="23">
        <v>878173978</v>
      </c>
      <c r="BA5646" s="24">
        <v>1</v>
      </c>
      <c r="BE5646">
        <f t="shared" si="382"/>
        <v>0</v>
      </c>
      <c r="BF5646" s="6">
        <f t="shared" si="383"/>
        <v>-1</v>
      </c>
      <c r="BG5646" s="7" t="s">
        <v>71</v>
      </c>
      <c r="BH5646" t="e">
        <f>+VLOOKUP(AF5646,Sheet4!A:A,1,FALSE)</f>
        <v>#N/A</v>
      </c>
      <c r="BL5646" s="24">
        <v>1</v>
      </c>
      <c r="BM5646" s="59">
        <f t="shared" si="384"/>
        <v>0</v>
      </c>
      <c r="BN5646" t="s">
        <v>2528</v>
      </c>
    </row>
    <row r="5647" spans="1:67" ht="13" customHeight="1" x14ac:dyDescent="0.3">
      <c r="A5647" s="22">
        <v>46130</v>
      </c>
      <c r="B5647" s="23" t="s">
        <v>82</v>
      </c>
      <c r="F5647" s="23">
        <v>0</v>
      </c>
      <c r="G5647" s="23">
        <v>0</v>
      </c>
      <c r="H5647" s="24">
        <v>0</v>
      </c>
      <c r="I5647" s="6">
        <f t="shared" si="385"/>
        <v>0</v>
      </c>
      <c r="J5647" s="24"/>
      <c r="K5647" s="24"/>
      <c r="Q5647" s="23" t="s">
        <v>83</v>
      </c>
      <c r="U5647" s="23" t="s">
        <v>2528</v>
      </c>
      <c r="V5647" s="23" t="s">
        <v>2529</v>
      </c>
      <c r="W5647" s="23" t="s">
        <v>144</v>
      </c>
      <c r="X5647" s="23" t="s">
        <v>2441</v>
      </c>
      <c r="Z5647" s="23" t="s">
        <v>2442</v>
      </c>
      <c r="AG5647" s="23">
        <v>845490249</v>
      </c>
      <c r="AH5647" s="23" t="s">
        <v>2443</v>
      </c>
      <c r="AI5647" s="23">
        <v>878173978</v>
      </c>
      <c r="BA5647" s="24">
        <v>0</v>
      </c>
      <c r="BE5647">
        <f t="shared" si="382"/>
        <v>0</v>
      </c>
      <c r="BF5647" s="6">
        <f t="shared" si="383"/>
        <v>0</v>
      </c>
      <c r="BG5647" s="7" t="s">
        <v>71</v>
      </c>
      <c r="BH5647" t="e">
        <f>+VLOOKUP(AF5647,Sheet4!A:A,1,FALSE)</f>
        <v>#N/A</v>
      </c>
      <c r="BL5647" s="24">
        <v>0</v>
      </c>
      <c r="BM5647" s="59">
        <f t="shared" si="384"/>
        <v>0</v>
      </c>
      <c r="BN5647" t="s">
        <v>2528</v>
      </c>
    </row>
    <row r="5648" spans="1:67" ht="13" customHeight="1" x14ac:dyDescent="0.3">
      <c r="A5648" s="22">
        <v>46130</v>
      </c>
      <c r="B5648" s="23" t="s">
        <v>80</v>
      </c>
      <c r="F5648" s="23">
        <v>0</v>
      </c>
      <c r="G5648" s="23">
        <v>0</v>
      </c>
      <c r="H5648" s="24">
        <v>12.5</v>
      </c>
      <c r="I5648" s="6">
        <f t="shared" si="385"/>
        <v>12.5</v>
      </c>
      <c r="J5648" s="24"/>
      <c r="K5648" s="24"/>
      <c r="Q5648" s="23" t="s">
        <v>81</v>
      </c>
      <c r="U5648" s="23" t="s">
        <v>2528</v>
      </c>
      <c r="V5648" s="23" t="s">
        <v>2529</v>
      </c>
      <c r="W5648" s="23" t="s">
        <v>144</v>
      </c>
      <c r="X5648" s="23" t="s">
        <v>2441</v>
      </c>
      <c r="Z5648" s="23" t="s">
        <v>2442</v>
      </c>
      <c r="AG5648" s="23">
        <v>845490249</v>
      </c>
      <c r="AH5648" s="23" t="s">
        <v>2443</v>
      </c>
      <c r="AI5648" s="23">
        <v>878173978</v>
      </c>
      <c r="BA5648" s="24">
        <v>12.5</v>
      </c>
      <c r="BE5648">
        <f t="shared" si="382"/>
        <v>0</v>
      </c>
      <c r="BF5648" s="6">
        <f t="shared" si="383"/>
        <v>-12.5</v>
      </c>
      <c r="BG5648" s="7" t="s">
        <v>71</v>
      </c>
      <c r="BH5648" t="e">
        <f>+VLOOKUP(AF5648,Sheet4!A:A,1,FALSE)</f>
        <v>#N/A</v>
      </c>
      <c r="BL5648" s="24">
        <v>12.5</v>
      </c>
      <c r="BM5648" s="59">
        <f t="shared" si="384"/>
        <v>0</v>
      </c>
      <c r="BN5648" t="s">
        <v>2528</v>
      </c>
    </row>
    <row r="5649" spans="1:67" ht="13" customHeight="1" x14ac:dyDescent="0.3">
      <c r="A5649" s="22">
        <v>46130</v>
      </c>
      <c r="B5649" s="23" t="s">
        <v>76</v>
      </c>
      <c r="F5649" s="23">
        <v>0</v>
      </c>
      <c r="G5649" s="23">
        <v>0</v>
      </c>
      <c r="H5649" s="24">
        <v>20</v>
      </c>
      <c r="I5649" s="6">
        <f t="shared" si="385"/>
        <v>20</v>
      </c>
      <c r="J5649" s="24"/>
      <c r="K5649" s="24"/>
      <c r="Q5649" s="23" t="s">
        <v>77</v>
      </c>
      <c r="U5649" s="23" t="s">
        <v>2528</v>
      </c>
      <c r="V5649" s="23" t="s">
        <v>2529</v>
      </c>
      <c r="W5649" s="23" t="s">
        <v>144</v>
      </c>
      <c r="X5649" s="23" t="s">
        <v>2441</v>
      </c>
      <c r="Z5649" s="23" t="s">
        <v>2442</v>
      </c>
      <c r="AG5649" s="23">
        <v>845490249</v>
      </c>
      <c r="AH5649" s="23" t="s">
        <v>2443</v>
      </c>
      <c r="AI5649" s="23">
        <v>878173978</v>
      </c>
      <c r="BA5649" s="24">
        <v>20</v>
      </c>
      <c r="BE5649">
        <f t="shared" si="382"/>
        <v>0</v>
      </c>
      <c r="BF5649" s="6">
        <f t="shared" si="383"/>
        <v>-20</v>
      </c>
      <c r="BG5649" s="7" t="s">
        <v>71</v>
      </c>
      <c r="BH5649" t="e">
        <f>+VLOOKUP(AF5649,Sheet4!A:A,1,FALSE)</f>
        <v>#N/A</v>
      </c>
      <c r="BL5649" s="24">
        <v>20</v>
      </c>
      <c r="BM5649" s="59">
        <f t="shared" si="384"/>
        <v>0</v>
      </c>
      <c r="BN5649" t="s">
        <v>2528</v>
      </c>
    </row>
    <row r="5650" spans="1:67" ht="13" customHeight="1" x14ac:dyDescent="0.3">
      <c r="A5650" s="22">
        <v>46130</v>
      </c>
      <c r="B5650" s="23" t="s">
        <v>84</v>
      </c>
      <c r="F5650" s="23">
        <v>0</v>
      </c>
      <c r="G5650" s="23">
        <v>0</v>
      </c>
      <c r="H5650" s="24">
        <v>0</v>
      </c>
      <c r="I5650" s="6">
        <f t="shared" si="385"/>
        <v>0</v>
      </c>
      <c r="J5650" s="24"/>
      <c r="K5650" s="24"/>
      <c r="Q5650" s="23" t="s">
        <v>85</v>
      </c>
      <c r="U5650" s="23" t="s">
        <v>2530</v>
      </c>
      <c r="V5650" s="23" t="s">
        <v>2531</v>
      </c>
      <c r="W5650" s="23" t="s">
        <v>144</v>
      </c>
      <c r="X5650" s="23" t="s">
        <v>2441</v>
      </c>
      <c r="Z5650" s="23" t="s">
        <v>2452</v>
      </c>
      <c r="AG5650" s="23">
        <v>863819108</v>
      </c>
      <c r="AH5650" s="23" t="s">
        <v>2453</v>
      </c>
      <c r="AI5650" s="23">
        <v>878173978</v>
      </c>
      <c r="BA5650" s="24">
        <v>0</v>
      </c>
      <c r="BE5650">
        <f t="shared" si="382"/>
        <v>0</v>
      </c>
      <c r="BF5650" s="6">
        <f t="shared" si="383"/>
        <v>0</v>
      </c>
      <c r="BG5650" s="7" t="s">
        <v>71</v>
      </c>
      <c r="BH5650" t="e">
        <f>+VLOOKUP(AF5650,Sheet4!A:A,1,FALSE)</f>
        <v>#N/A</v>
      </c>
      <c r="BL5650" s="24">
        <v>0</v>
      </c>
      <c r="BM5650" s="59">
        <f t="shared" si="384"/>
        <v>0</v>
      </c>
      <c r="BN5650" t="s">
        <v>2530</v>
      </c>
    </row>
    <row r="5651" spans="1:67" ht="13" customHeight="1" x14ac:dyDescent="0.3">
      <c r="A5651" s="22">
        <v>46130</v>
      </c>
      <c r="B5651" s="23" t="s">
        <v>74</v>
      </c>
      <c r="F5651" s="23">
        <v>0</v>
      </c>
      <c r="G5651" s="23">
        <v>0</v>
      </c>
      <c r="H5651" s="24">
        <v>1</v>
      </c>
      <c r="I5651" s="6">
        <f t="shared" si="385"/>
        <v>1</v>
      </c>
      <c r="J5651" s="24"/>
      <c r="K5651" s="24"/>
      <c r="Q5651" s="23" t="s">
        <v>75</v>
      </c>
      <c r="U5651" s="23" t="s">
        <v>2530</v>
      </c>
      <c r="V5651" s="23" t="s">
        <v>2531</v>
      </c>
      <c r="W5651" s="23" t="s">
        <v>144</v>
      </c>
      <c r="X5651" s="23" t="s">
        <v>2441</v>
      </c>
      <c r="Z5651" s="23" t="s">
        <v>2452</v>
      </c>
      <c r="AG5651" s="23">
        <v>863819108</v>
      </c>
      <c r="AH5651" s="23" t="s">
        <v>2453</v>
      </c>
      <c r="AI5651" s="23">
        <v>878173978</v>
      </c>
      <c r="BA5651" s="24">
        <v>1</v>
      </c>
      <c r="BE5651">
        <f t="shared" si="382"/>
        <v>0</v>
      </c>
      <c r="BF5651" s="6">
        <f t="shared" si="383"/>
        <v>-1</v>
      </c>
      <c r="BG5651" s="7" t="s">
        <v>71</v>
      </c>
      <c r="BH5651" t="e">
        <f>+VLOOKUP(AF5651,Sheet4!A:A,1,FALSE)</f>
        <v>#N/A</v>
      </c>
      <c r="BL5651" s="24">
        <v>1</v>
      </c>
      <c r="BM5651" s="59">
        <f t="shared" si="384"/>
        <v>0</v>
      </c>
      <c r="BN5651" t="s">
        <v>2530</v>
      </c>
    </row>
    <row r="5652" spans="1:67" ht="13" customHeight="1" x14ac:dyDescent="0.3">
      <c r="A5652" s="22">
        <v>46130</v>
      </c>
      <c r="B5652" s="23" t="s">
        <v>63</v>
      </c>
      <c r="F5652" s="23">
        <v>0</v>
      </c>
      <c r="G5652" s="23">
        <v>0</v>
      </c>
      <c r="H5652" s="24">
        <v>15</v>
      </c>
      <c r="I5652" s="6">
        <f t="shared" si="385"/>
        <v>15</v>
      </c>
      <c r="J5652" s="24"/>
      <c r="K5652" s="24"/>
      <c r="Q5652" s="23" t="s">
        <v>64</v>
      </c>
      <c r="U5652" s="23" t="s">
        <v>2530</v>
      </c>
      <c r="V5652" s="23" t="s">
        <v>2531</v>
      </c>
      <c r="W5652" s="23" t="s">
        <v>144</v>
      </c>
      <c r="X5652" s="23" t="s">
        <v>2441</v>
      </c>
      <c r="Z5652" s="23" t="s">
        <v>2452</v>
      </c>
      <c r="AG5652" s="23">
        <v>863819108</v>
      </c>
      <c r="AH5652" s="23" t="s">
        <v>2453</v>
      </c>
      <c r="AI5652" s="23">
        <v>878173978</v>
      </c>
      <c r="BA5652" s="24">
        <v>15</v>
      </c>
      <c r="BE5652">
        <f t="shared" si="382"/>
        <v>0</v>
      </c>
      <c r="BF5652" s="6">
        <f t="shared" si="383"/>
        <v>-15</v>
      </c>
      <c r="BG5652" s="7" t="s">
        <v>71</v>
      </c>
      <c r="BH5652" t="e">
        <f>+VLOOKUP(AF5652,Sheet4!A:A,1,FALSE)</f>
        <v>#N/A</v>
      </c>
      <c r="BL5652" s="24">
        <v>15</v>
      </c>
      <c r="BM5652" s="59">
        <f t="shared" si="384"/>
        <v>0</v>
      </c>
      <c r="BN5652" t="s">
        <v>2530</v>
      </c>
      <c r="BO5652" t="s">
        <v>73</v>
      </c>
    </row>
    <row r="5653" spans="1:67" ht="13" customHeight="1" x14ac:dyDescent="0.3">
      <c r="A5653" s="22">
        <v>46130</v>
      </c>
      <c r="B5653" s="23" t="s">
        <v>78</v>
      </c>
      <c r="F5653" s="23">
        <v>0</v>
      </c>
      <c r="G5653" s="23">
        <v>0</v>
      </c>
      <c r="H5653" s="24">
        <v>1</v>
      </c>
      <c r="I5653" s="6">
        <f t="shared" si="385"/>
        <v>1</v>
      </c>
      <c r="J5653" s="24"/>
      <c r="K5653" s="24"/>
      <c r="Q5653" s="23" t="s">
        <v>79</v>
      </c>
      <c r="U5653" s="23" t="s">
        <v>2530</v>
      </c>
      <c r="V5653" s="23" t="s">
        <v>2531</v>
      </c>
      <c r="W5653" s="23" t="s">
        <v>144</v>
      </c>
      <c r="X5653" s="23" t="s">
        <v>2441</v>
      </c>
      <c r="Z5653" s="23" t="s">
        <v>2452</v>
      </c>
      <c r="AG5653" s="23">
        <v>863819108</v>
      </c>
      <c r="AH5653" s="23" t="s">
        <v>2453</v>
      </c>
      <c r="AI5653" s="23">
        <v>878173978</v>
      </c>
      <c r="BA5653" s="24">
        <v>1</v>
      </c>
      <c r="BE5653">
        <f t="shared" si="382"/>
        <v>0</v>
      </c>
      <c r="BF5653" s="6">
        <f t="shared" si="383"/>
        <v>-1</v>
      </c>
      <c r="BG5653" s="7" t="s">
        <v>71</v>
      </c>
      <c r="BH5653" t="e">
        <f>+VLOOKUP(AF5653,Sheet4!A:A,1,FALSE)</f>
        <v>#N/A</v>
      </c>
      <c r="BL5653" s="24">
        <v>1</v>
      </c>
      <c r="BM5653" s="59">
        <f t="shared" si="384"/>
        <v>0</v>
      </c>
      <c r="BN5653" t="s">
        <v>2530</v>
      </c>
    </row>
    <row r="5654" spans="1:67" ht="13" customHeight="1" x14ac:dyDescent="0.3">
      <c r="A5654" s="22">
        <v>46130</v>
      </c>
      <c r="B5654" s="23" t="s">
        <v>82</v>
      </c>
      <c r="F5654" s="23">
        <v>0</v>
      </c>
      <c r="G5654" s="23">
        <v>0</v>
      </c>
      <c r="H5654" s="24">
        <v>0</v>
      </c>
      <c r="I5654" s="6">
        <f t="shared" si="385"/>
        <v>0</v>
      </c>
      <c r="J5654" s="24"/>
      <c r="K5654" s="24"/>
      <c r="Q5654" s="23" t="s">
        <v>83</v>
      </c>
      <c r="U5654" s="23" t="s">
        <v>2530</v>
      </c>
      <c r="V5654" s="23" t="s">
        <v>2531</v>
      </c>
      <c r="W5654" s="23" t="s">
        <v>144</v>
      </c>
      <c r="X5654" s="23" t="s">
        <v>2441</v>
      </c>
      <c r="Z5654" s="23" t="s">
        <v>2452</v>
      </c>
      <c r="AG5654" s="23">
        <v>863819108</v>
      </c>
      <c r="AH5654" s="23" t="s">
        <v>2453</v>
      </c>
      <c r="AI5654" s="23">
        <v>878173978</v>
      </c>
      <c r="BA5654" s="24">
        <v>0</v>
      </c>
      <c r="BE5654">
        <f t="shared" si="382"/>
        <v>0</v>
      </c>
      <c r="BF5654" s="6">
        <f t="shared" si="383"/>
        <v>0</v>
      </c>
      <c r="BG5654" s="7" t="s">
        <v>71</v>
      </c>
      <c r="BH5654" t="e">
        <f>+VLOOKUP(AF5654,Sheet4!A:A,1,FALSE)</f>
        <v>#N/A</v>
      </c>
      <c r="BL5654" s="24">
        <v>0</v>
      </c>
      <c r="BM5654" s="59">
        <f t="shared" si="384"/>
        <v>0</v>
      </c>
      <c r="BN5654" t="s">
        <v>2530</v>
      </c>
    </row>
    <row r="5655" spans="1:67" ht="13" customHeight="1" x14ac:dyDescent="0.3">
      <c r="A5655" s="22">
        <v>46130</v>
      </c>
      <c r="B5655" s="23" t="s">
        <v>80</v>
      </c>
      <c r="F5655" s="23">
        <v>0</v>
      </c>
      <c r="G5655" s="23">
        <v>0</v>
      </c>
      <c r="H5655" s="24">
        <v>12.5</v>
      </c>
      <c r="I5655" s="6">
        <f t="shared" si="385"/>
        <v>12.5</v>
      </c>
      <c r="J5655" s="24"/>
      <c r="K5655" s="24"/>
      <c r="Q5655" s="23" t="s">
        <v>81</v>
      </c>
      <c r="U5655" s="23" t="s">
        <v>2530</v>
      </c>
      <c r="V5655" s="23" t="s">
        <v>2531</v>
      </c>
      <c r="W5655" s="23" t="s">
        <v>144</v>
      </c>
      <c r="X5655" s="23" t="s">
        <v>2441</v>
      </c>
      <c r="Z5655" s="23" t="s">
        <v>2452</v>
      </c>
      <c r="AG5655" s="23">
        <v>863819108</v>
      </c>
      <c r="AH5655" s="23" t="s">
        <v>2453</v>
      </c>
      <c r="AI5655" s="23">
        <v>878173978</v>
      </c>
      <c r="BA5655" s="24">
        <v>12.5</v>
      </c>
      <c r="BE5655">
        <f t="shared" si="382"/>
        <v>0</v>
      </c>
      <c r="BF5655" s="6">
        <f t="shared" si="383"/>
        <v>-12.5</v>
      </c>
      <c r="BG5655" s="7" t="s">
        <v>71</v>
      </c>
      <c r="BH5655" t="e">
        <f>+VLOOKUP(AF5655,Sheet4!A:A,1,FALSE)</f>
        <v>#N/A</v>
      </c>
      <c r="BL5655" s="24">
        <v>12.5</v>
      </c>
      <c r="BM5655" s="59">
        <f t="shared" si="384"/>
        <v>0</v>
      </c>
      <c r="BN5655" t="s">
        <v>2530</v>
      </c>
    </row>
    <row r="5656" spans="1:67" ht="13" customHeight="1" x14ac:dyDescent="0.3">
      <c r="A5656" s="22">
        <v>46130</v>
      </c>
      <c r="B5656" s="23" t="s">
        <v>76</v>
      </c>
      <c r="F5656" s="23">
        <v>0</v>
      </c>
      <c r="G5656" s="23">
        <v>0</v>
      </c>
      <c r="H5656" s="24">
        <v>20</v>
      </c>
      <c r="I5656" s="6">
        <f t="shared" si="385"/>
        <v>20</v>
      </c>
      <c r="J5656" s="24"/>
      <c r="K5656" s="24"/>
      <c r="Q5656" s="23" t="s">
        <v>77</v>
      </c>
      <c r="U5656" s="23" t="s">
        <v>2530</v>
      </c>
      <c r="V5656" s="23" t="s">
        <v>2531</v>
      </c>
      <c r="W5656" s="23" t="s">
        <v>144</v>
      </c>
      <c r="X5656" s="23" t="s">
        <v>2441</v>
      </c>
      <c r="Z5656" s="23" t="s">
        <v>2452</v>
      </c>
      <c r="AG5656" s="23">
        <v>863819108</v>
      </c>
      <c r="AH5656" s="23" t="s">
        <v>2453</v>
      </c>
      <c r="AI5656" s="23">
        <v>878173978</v>
      </c>
      <c r="BA5656" s="24">
        <v>20</v>
      </c>
      <c r="BE5656">
        <f t="shared" si="382"/>
        <v>0</v>
      </c>
      <c r="BF5656" s="6">
        <f t="shared" si="383"/>
        <v>-20</v>
      </c>
      <c r="BG5656" s="7" t="s">
        <v>71</v>
      </c>
      <c r="BH5656" t="e">
        <f>+VLOOKUP(AF5656,Sheet4!A:A,1,FALSE)</f>
        <v>#N/A</v>
      </c>
      <c r="BL5656" s="24">
        <v>20</v>
      </c>
      <c r="BM5656" s="59">
        <f t="shared" si="384"/>
        <v>0</v>
      </c>
      <c r="BN5656" t="s">
        <v>2530</v>
      </c>
    </row>
    <row r="5657" spans="1:67" ht="13" customHeight="1" x14ac:dyDescent="0.3">
      <c r="A5657" s="22">
        <v>46130</v>
      </c>
      <c r="B5657" s="23" t="s">
        <v>84</v>
      </c>
      <c r="F5657" s="23">
        <v>0</v>
      </c>
      <c r="G5657" s="23">
        <v>0</v>
      </c>
      <c r="H5657" s="24">
        <v>0</v>
      </c>
      <c r="I5657" s="6">
        <f t="shared" si="385"/>
        <v>0</v>
      </c>
      <c r="J5657" s="24"/>
      <c r="K5657" s="24"/>
      <c r="Q5657" s="23" t="s">
        <v>85</v>
      </c>
      <c r="U5657" s="23" t="s">
        <v>2532</v>
      </c>
      <c r="V5657" s="23" t="s">
        <v>2533</v>
      </c>
      <c r="W5657" s="23" t="s">
        <v>144</v>
      </c>
      <c r="X5657" s="23" t="s">
        <v>2441</v>
      </c>
      <c r="Z5657" s="23" t="s">
        <v>2442</v>
      </c>
      <c r="AG5657" s="23">
        <v>845490249</v>
      </c>
      <c r="AH5657" s="23" t="s">
        <v>2443</v>
      </c>
      <c r="AI5657" s="23">
        <v>878173978</v>
      </c>
      <c r="BA5657" s="24">
        <v>0</v>
      </c>
      <c r="BE5657">
        <f t="shared" si="382"/>
        <v>0</v>
      </c>
      <c r="BF5657" s="6">
        <f t="shared" si="383"/>
        <v>0</v>
      </c>
      <c r="BG5657" s="7" t="s">
        <v>71</v>
      </c>
      <c r="BH5657" t="e">
        <f>+VLOOKUP(AF5657,Sheet4!A:A,1,FALSE)</f>
        <v>#N/A</v>
      </c>
      <c r="BL5657" s="24">
        <v>0</v>
      </c>
      <c r="BM5657" s="59">
        <f t="shared" si="384"/>
        <v>0</v>
      </c>
      <c r="BN5657" t="s">
        <v>2532</v>
      </c>
    </row>
    <row r="5658" spans="1:67" ht="13" customHeight="1" x14ac:dyDescent="0.3">
      <c r="A5658" s="22">
        <v>46130</v>
      </c>
      <c r="B5658" s="23" t="s">
        <v>74</v>
      </c>
      <c r="F5658" s="23">
        <v>0</v>
      </c>
      <c r="G5658" s="23">
        <v>0</v>
      </c>
      <c r="H5658" s="24">
        <v>1</v>
      </c>
      <c r="I5658" s="6">
        <f t="shared" si="385"/>
        <v>1</v>
      </c>
      <c r="J5658" s="24"/>
      <c r="K5658" s="24"/>
      <c r="Q5658" s="23" t="s">
        <v>75</v>
      </c>
      <c r="U5658" s="23" t="s">
        <v>2532</v>
      </c>
      <c r="V5658" s="23" t="s">
        <v>2533</v>
      </c>
      <c r="W5658" s="23" t="s">
        <v>144</v>
      </c>
      <c r="X5658" s="23" t="s">
        <v>2441</v>
      </c>
      <c r="Z5658" s="23" t="s">
        <v>2442</v>
      </c>
      <c r="AG5658" s="23">
        <v>845490249</v>
      </c>
      <c r="AH5658" s="23" t="s">
        <v>2443</v>
      </c>
      <c r="AI5658" s="23">
        <v>878173978</v>
      </c>
      <c r="BA5658" s="24">
        <v>1</v>
      </c>
      <c r="BE5658">
        <f t="shared" si="382"/>
        <v>0</v>
      </c>
      <c r="BF5658" s="6">
        <f t="shared" si="383"/>
        <v>-1</v>
      </c>
      <c r="BG5658" s="7" t="s">
        <v>71</v>
      </c>
      <c r="BH5658" t="e">
        <f>+VLOOKUP(AF5658,Sheet4!A:A,1,FALSE)</f>
        <v>#N/A</v>
      </c>
      <c r="BL5658" s="24">
        <v>1</v>
      </c>
      <c r="BM5658" s="59">
        <f t="shared" si="384"/>
        <v>0</v>
      </c>
      <c r="BN5658" t="s">
        <v>2532</v>
      </c>
    </row>
    <row r="5659" spans="1:67" ht="13" customHeight="1" x14ac:dyDescent="0.3">
      <c r="A5659" s="22">
        <v>46130</v>
      </c>
      <c r="B5659" s="23" t="s">
        <v>63</v>
      </c>
      <c r="F5659" s="23">
        <v>0</v>
      </c>
      <c r="G5659" s="23">
        <v>0</v>
      </c>
      <c r="H5659" s="24">
        <v>15</v>
      </c>
      <c r="I5659" s="6">
        <f t="shared" si="385"/>
        <v>15</v>
      </c>
      <c r="J5659" s="24"/>
      <c r="K5659" s="24"/>
      <c r="Q5659" s="23" t="s">
        <v>64</v>
      </c>
      <c r="U5659" s="23" t="s">
        <v>2532</v>
      </c>
      <c r="V5659" s="23" t="s">
        <v>2533</v>
      </c>
      <c r="W5659" s="23" t="s">
        <v>144</v>
      </c>
      <c r="X5659" s="23" t="s">
        <v>2441</v>
      </c>
      <c r="Z5659" s="23" t="s">
        <v>2442</v>
      </c>
      <c r="AG5659" s="23">
        <v>845490249</v>
      </c>
      <c r="AH5659" s="23" t="s">
        <v>2443</v>
      </c>
      <c r="AI5659" s="23">
        <v>878173978</v>
      </c>
      <c r="BA5659" s="24">
        <v>15</v>
      </c>
      <c r="BE5659">
        <f t="shared" si="382"/>
        <v>0</v>
      </c>
      <c r="BF5659" s="6">
        <f t="shared" si="383"/>
        <v>-15</v>
      </c>
      <c r="BG5659" s="7" t="s">
        <v>71</v>
      </c>
      <c r="BH5659" t="e">
        <f>+VLOOKUP(AF5659,Sheet4!A:A,1,FALSE)</f>
        <v>#N/A</v>
      </c>
      <c r="BL5659" s="24">
        <v>15</v>
      </c>
      <c r="BM5659" s="59">
        <f t="shared" si="384"/>
        <v>0</v>
      </c>
      <c r="BN5659" t="s">
        <v>2532</v>
      </c>
      <c r="BO5659" t="s">
        <v>73</v>
      </c>
    </row>
    <row r="5660" spans="1:67" ht="13" customHeight="1" x14ac:dyDescent="0.3">
      <c r="A5660" s="22">
        <v>46130</v>
      </c>
      <c r="B5660" s="23" t="s">
        <v>78</v>
      </c>
      <c r="F5660" s="23">
        <v>0</v>
      </c>
      <c r="G5660" s="23">
        <v>0</v>
      </c>
      <c r="H5660" s="24">
        <v>1</v>
      </c>
      <c r="I5660" s="6">
        <f t="shared" si="385"/>
        <v>1</v>
      </c>
      <c r="J5660" s="24"/>
      <c r="K5660" s="24"/>
      <c r="Q5660" s="23" t="s">
        <v>79</v>
      </c>
      <c r="U5660" s="23" t="s">
        <v>2532</v>
      </c>
      <c r="V5660" s="23" t="s">
        <v>2533</v>
      </c>
      <c r="W5660" s="23" t="s">
        <v>144</v>
      </c>
      <c r="X5660" s="23" t="s">
        <v>2441</v>
      </c>
      <c r="Z5660" s="23" t="s">
        <v>2442</v>
      </c>
      <c r="AG5660" s="23">
        <v>845490249</v>
      </c>
      <c r="AH5660" s="23" t="s">
        <v>2443</v>
      </c>
      <c r="AI5660" s="23">
        <v>878173978</v>
      </c>
      <c r="BA5660" s="24">
        <v>1</v>
      </c>
      <c r="BE5660">
        <f t="shared" si="382"/>
        <v>0</v>
      </c>
      <c r="BF5660" s="6">
        <f t="shared" si="383"/>
        <v>-1</v>
      </c>
      <c r="BG5660" s="7" t="s">
        <v>71</v>
      </c>
      <c r="BH5660" t="e">
        <f>+VLOOKUP(AF5660,Sheet4!A:A,1,FALSE)</f>
        <v>#N/A</v>
      </c>
      <c r="BL5660" s="24">
        <v>1</v>
      </c>
      <c r="BM5660" s="59">
        <f t="shared" si="384"/>
        <v>0</v>
      </c>
      <c r="BN5660" t="s">
        <v>2532</v>
      </c>
    </row>
    <row r="5661" spans="1:67" ht="13" customHeight="1" x14ac:dyDescent="0.3">
      <c r="A5661" s="22">
        <v>46130</v>
      </c>
      <c r="B5661" s="23" t="s">
        <v>82</v>
      </c>
      <c r="F5661" s="23">
        <v>0</v>
      </c>
      <c r="G5661" s="23">
        <v>0</v>
      </c>
      <c r="H5661" s="24">
        <v>0</v>
      </c>
      <c r="I5661" s="6">
        <f t="shared" si="385"/>
        <v>0</v>
      </c>
      <c r="J5661" s="24"/>
      <c r="K5661" s="24"/>
      <c r="Q5661" s="23" t="s">
        <v>83</v>
      </c>
      <c r="U5661" s="23" t="s">
        <v>2532</v>
      </c>
      <c r="V5661" s="23" t="s">
        <v>2533</v>
      </c>
      <c r="W5661" s="23" t="s">
        <v>144</v>
      </c>
      <c r="X5661" s="23" t="s">
        <v>2441</v>
      </c>
      <c r="Z5661" s="23" t="s">
        <v>2442</v>
      </c>
      <c r="AG5661" s="23">
        <v>845490249</v>
      </c>
      <c r="AH5661" s="23" t="s">
        <v>2443</v>
      </c>
      <c r="AI5661" s="23">
        <v>878173978</v>
      </c>
      <c r="BA5661" s="24">
        <v>0</v>
      </c>
      <c r="BE5661">
        <f t="shared" si="382"/>
        <v>0</v>
      </c>
      <c r="BF5661" s="6">
        <f t="shared" si="383"/>
        <v>0</v>
      </c>
      <c r="BG5661" s="7" t="s">
        <v>71</v>
      </c>
      <c r="BH5661" t="e">
        <f>+VLOOKUP(AF5661,Sheet4!A:A,1,FALSE)</f>
        <v>#N/A</v>
      </c>
      <c r="BL5661" s="24">
        <v>0</v>
      </c>
      <c r="BM5661" s="59">
        <f t="shared" si="384"/>
        <v>0</v>
      </c>
      <c r="BN5661" t="s">
        <v>2532</v>
      </c>
    </row>
    <row r="5662" spans="1:67" ht="13" customHeight="1" x14ac:dyDescent="0.3">
      <c r="A5662" s="22">
        <v>46130</v>
      </c>
      <c r="B5662" s="23" t="s">
        <v>80</v>
      </c>
      <c r="F5662" s="23">
        <v>0</v>
      </c>
      <c r="G5662" s="23">
        <v>0</v>
      </c>
      <c r="H5662" s="24">
        <v>12.5</v>
      </c>
      <c r="I5662" s="6">
        <f t="shared" si="385"/>
        <v>12.5</v>
      </c>
      <c r="J5662" s="24"/>
      <c r="K5662" s="24"/>
      <c r="Q5662" s="23" t="s">
        <v>81</v>
      </c>
      <c r="U5662" s="23" t="s">
        <v>2532</v>
      </c>
      <c r="V5662" s="23" t="s">
        <v>2533</v>
      </c>
      <c r="W5662" s="23" t="s">
        <v>144</v>
      </c>
      <c r="X5662" s="23" t="s">
        <v>2441</v>
      </c>
      <c r="Z5662" s="23" t="s">
        <v>2442</v>
      </c>
      <c r="AG5662" s="23">
        <v>845490249</v>
      </c>
      <c r="AH5662" s="23" t="s">
        <v>2443</v>
      </c>
      <c r="AI5662" s="23">
        <v>878173978</v>
      </c>
      <c r="BA5662" s="24">
        <v>12.5</v>
      </c>
      <c r="BE5662">
        <f t="shared" si="382"/>
        <v>0</v>
      </c>
      <c r="BF5662" s="6">
        <f t="shared" si="383"/>
        <v>-12.5</v>
      </c>
      <c r="BG5662" s="7" t="s">
        <v>71</v>
      </c>
      <c r="BH5662" t="e">
        <f>+VLOOKUP(AF5662,Sheet4!A:A,1,FALSE)</f>
        <v>#N/A</v>
      </c>
      <c r="BL5662" s="24">
        <v>12.5</v>
      </c>
      <c r="BM5662" s="59">
        <f t="shared" si="384"/>
        <v>0</v>
      </c>
      <c r="BN5662" t="s">
        <v>2532</v>
      </c>
    </row>
    <row r="5663" spans="1:67" ht="13" customHeight="1" x14ac:dyDescent="0.3">
      <c r="A5663" s="22">
        <v>46130</v>
      </c>
      <c r="B5663" s="23" t="s">
        <v>76</v>
      </c>
      <c r="F5663" s="23">
        <v>0</v>
      </c>
      <c r="G5663" s="23">
        <v>0</v>
      </c>
      <c r="H5663" s="24">
        <v>20</v>
      </c>
      <c r="I5663" s="6">
        <f t="shared" si="385"/>
        <v>20</v>
      </c>
      <c r="J5663" s="24"/>
      <c r="K5663" s="24"/>
      <c r="Q5663" s="23" t="s">
        <v>77</v>
      </c>
      <c r="U5663" s="23" t="s">
        <v>2532</v>
      </c>
      <c r="V5663" s="23" t="s">
        <v>2533</v>
      </c>
      <c r="W5663" s="23" t="s">
        <v>144</v>
      </c>
      <c r="X5663" s="23" t="s">
        <v>2441</v>
      </c>
      <c r="Z5663" s="23" t="s">
        <v>2442</v>
      </c>
      <c r="AG5663" s="23">
        <v>845490249</v>
      </c>
      <c r="AH5663" s="23" t="s">
        <v>2443</v>
      </c>
      <c r="AI5663" s="23">
        <v>878173978</v>
      </c>
      <c r="BA5663" s="24">
        <v>20</v>
      </c>
      <c r="BE5663">
        <f t="shared" si="382"/>
        <v>0</v>
      </c>
      <c r="BF5663" s="6">
        <f t="shared" si="383"/>
        <v>-20</v>
      </c>
      <c r="BG5663" s="7" t="s">
        <v>71</v>
      </c>
      <c r="BH5663" t="e">
        <f>+VLOOKUP(AF5663,Sheet4!A:A,1,FALSE)</f>
        <v>#N/A</v>
      </c>
      <c r="BL5663" s="24">
        <v>20</v>
      </c>
      <c r="BM5663" s="59">
        <f t="shared" si="384"/>
        <v>0</v>
      </c>
      <c r="BN5663" t="s">
        <v>2532</v>
      </c>
    </row>
    <row r="5664" spans="1:67" ht="13" customHeight="1" x14ac:dyDescent="0.3">
      <c r="A5664" s="22">
        <v>46130</v>
      </c>
      <c r="B5664" s="23" t="s">
        <v>84</v>
      </c>
      <c r="F5664" s="23">
        <v>0</v>
      </c>
      <c r="G5664" s="23">
        <v>0</v>
      </c>
      <c r="H5664" s="24">
        <v>0</v>
      </c>
      <c r="I5664" s="6">
        <f t="shared" si="385"/>
        <v>0</v>
      </c>
      <c r="J5664" s="24"/>
      <c r="K5664" s="24"/>
      <c r="Q5664" s="23" t="s">
        <v>85</v>
      </c>
      <c r="U5664" s="23" t="s">
        <v>2534</v>
      </c>
      <c r="V5664" s="23" t="s">
        <v>2535</v>
      </c>
      <c r="W5664" s="23" t="s">
        <v>144</v>
      </c>
      <c r="X5664" s="23" t="s">
        <v>2441</v>
      </c>
      <c r="Z5664" s="23" t="s">
        <v>2476</v>
      </c>
      <c r="AG5664" s="23">
        <v>850372015</v>
      </c>
      <c r="AH5664" s="23" t="s">
        <v>2477</v>
      </c>
      <c r="AI5664" s="23">
        <v>878173978</v>
      </c>
      <c r="BA5664" s="24">
        <v>0</v>
      </c>
      <c r="BE5664">
        <f t="shared" si="382"/>
        <v>0</v>
      </c>
      <c r="BF5664" s="6">
        <f t="shared" si="383"/>
        <v>0</v>
      </c>
      <c r="BG5664" s="7" t="s">
        <v>71</v>
      </c>
      <c r="BH5664" t="e">
        <f>+VLOOKUP(AF5664,Sheet4!A:A,1,FALSE)</f>
        <v>#N/A</v>
      </c>
      <c r="BL5664" s="24">
        <v>0</v>
      </c>
      <c r="BM5664" s="59">
        <f t="shared" si="384"/>
        <v>0</v>
      </c>
      <c r="BN5664" t="s">
        <v>2534</v>
      </c>
    </row>
    <row r="5665" spans="1:67" ht="13" customHeight="1" x14ac:dyDescent="0.3">
      <c r="A5665" s="22">
        <v>46130</v>
      </c>
      <c r="B5665" s="23" t="s">
        <v>74</v>
      </c>
      <c r="F5665" s="23">
        <v>0</v>
      </c>
      <c r="G5665" s="23">
        <v>0</v>
      </c>
      <c r="H5665" s="24">
        <v>1</v>
      </c>
      <c r="I5665" s="6">
        <f t="shared" si="385"/>
        <v>1</v>
      </c>
      <c r="J5665" s="24"/>
      <c r="K5665" s="24"/>
      <c r="Q5665" s="23" t="s">
        <v>75</v>
      </c>
      <c r="U5665" s="23" t="s">
        <v>2534</v>
      </c>
      <c r="V5665" s="23" t="s">
        <v>2535</v>
      </c>
      <c r="W5665" s="23" t="s">
        <v>144</v>
      </c>
      <c r="X5665" s="23" t="s">
        <v>2441</v>
      </c>
      <c r="Z5665" s="23" t="s">
        <v>2476</v>
      </c>
      <c r="AG5665" s="23">
        <v>850372015</v>
      </c>
      <c r="AH5665" s="23" t="s">
        <v>2477</v>
      </c>
      <c r="AI5665" s="23">
        <v>878173978</v>
      </c>
      <c r="BA5665" s="24">
        <v>1</v>
      </c>
      <c r="BE5665">
        <f t="shared" si="382"/>
        <v>0</v>
      </c>
      <c r="BF5665" s="6">
        <f t="shared" si="383"/>
        <v>-1</v>
      </c>
      <c r="BG5665" s="7" t="s">
        <v>71</v>
      </c>
      <c r="BH5665" t="e">
        <f>+VLOOKUP(AF5665,Sheet4!A:A,1,FALSE)</f>
        <v>#N/A</v>
      </c>
      <c r="BL5665" s="24">
        <v>1</v>
      </c>
      <c r="BM5665" s="59">
        <f t="shared" si="384"/>
        <v>0</v>
      </c>
      <c r="BN5665" t="s">
        <v>2534</v>
      </c>
    </row>
    <row r="5666" spans="1:67" ht="13" customHeight="1" x14ac:dyDescent="0.3">
      <c r="A5666" s="22">
        <v>46130</v>
      </c>
      <c r="B5666" s="23" t="s">
        <v>63</v>
      </c>
      <c r="F5666" s="23">
        <v>0</v>
      </c>
      <c r="G5666" s="23">
        <v>0</v>
      </c>
      <c r="H5666" s="24">
        <v>15</v>
      </c>
      <c r="I5666" s="6">
        <f t="shared" si="385"/>
        <v>15</v>
      </c>
      <c r="J5666" s="24"/>
      <c r="K5666" s="24"/>
      <c r="Q5666" s="23" t="s">
        <v>64</v>
      </c>
      <c r="U5666" s="23" t="s">
        <v>2534</v>
      </c>
      <c r="V5666" s="23" t="s">
        <v>2535</v>
      </c>
      <c r="W5666" s="23" t="s">
        <v>144</v>
      </c>
      <c r="X5666" s="23" t="s">
        <v>2441</v>
      </c>
      <c r="Z5666" s="23" t="s">
        <v>2476</v>
      </c>
      <c r="AG5666" s="23">
        <v>850372015</v>
      </c>
      <c r="AH5666" s="23" t="s">
        <v>2477</v>
      </c>
      <c r="AI5666" s="23">
        <v>878173978</v>
      </c>
      <c r="BA5666" s="24">
        <v>15</v>
      </c>
      <c r="BE5666">
        <f t="shared" si="382"/>
        <v>0</v>
      </c>
      <c r="BF5666" s="6">
        <f t="shared" si="383"/>
        <v>-15</v>
      </c>
      <c r="BG5666" s="7" t="s">
        <v>71</v>
      </c>
      <c r="BH5666" t="e">
        <f>+VLOOKUP(AF5666,Sheet4!A:A,1,FALSE)</f>
        <v>#N/A</v>
      </c>
      <c r="BL5666" s="24">
        <v>15</v>
      </c>
      <c r="BM5666" s="59">
        <f t="shared" si="384"/>
        <v>0</v>
      </c>
      <c r="BN5666" t="s">
        <v>2534</v>
      </c>
      <c r="BO5666" t="s">
        <v>73</v>
      </c>
    </row>
    <row r="5667" spans="1:67" ht="13" customHeight="1" x14ac:dyDescent="0.3">
      <c r="A5667" s="22">
        <v>46130</v>
      </c>
      <c r="B5667" s="23" t="s">
        <v>78</v>
      </c>
      <c r="F5667" s="23">
        <v>0</v>
      </c>
      <c r="G5667" s="23">
        <v>0</v>
      </c>
      <c r="H5667" s="24">
        <v>1</v>
      </c>
      <c r="I5667" s="6">
        <f t="shared" si="385"/>
        <v>1</v>
      </c>
      <c r="J5667" s="24"/>
      <c r="K5667" s="24"/>
      <c r="Q5667" s="23" t="s">
        <v>79</v>
      </c>
      <c r="U5667" s="23" t="s">
        <v>2534</v>
      </c>
      <c r="V5667" s="23" t="s">
        <v>2535</v>
      </c>
      <c r="W5667" s="23" t="s">
        <v>144</v>
      </c>
      <c r="X5667" s="23" t="s">
        <v>2441</v>
      </c>
      <c r="Z5667" s="23" t="s">
        <v>2476</v>
      </c>
      <c r="AG5667" s="23">
        <v>850372015</v>
      </c>
      <c r="AH5667" s="23" t="s">
        <v>2477</v>
      </c>
      <c r="AI5667" s="23">
        <v>878173978</v>
      </c>
      <c r="BA5667" s="24">
        <v>1</v>
      </c>
      <c r="BE5667">
        <f t="shared" si="382"/>
        <v>0</v>
      </c>
      <c r="BF5667" s="6">
        <f t="shared" si="383"/>
        <v>-1</v>
      </c>
      <c r="BG5667" s="7" t="s">
        <v>71</v>
      </c>
      <c r="BH5667" t="e">
        <f>+VLOOKUP(AF5667,Sheet4!A:A,1,FALSE)</f>
        <v>#N/A</v>
      </c>
      <c r="BL5667" s="24">
        <v>1</v>
      </c>
      <c r="BM5667" s="59">
        <f t="shared" si="384"/>
        <v>0</v>
      </c>
      <c r="BN5667" t="s">
        <v>2534</v>
      </c>
    </row>
    <row r="5668" spans="1:67" ht="13" customHeight="1" x14ac:dyDescent="0.3">
      <c r="A5668" s="22">
        <v>46130</v>
      </c>
      <c r="B5668" s="23" t="s">
        <v>82</v>
      </c>
      <c r="F5668" s="23">
        <v>0</v>
      </c>
      <c r="G5668" s="23">
        <v>0</v>
      </c>
      <c r="H5668" s="24">
        <v>0</v>
      </c>
      <c r="I5668" s="6">
        <f t="shared" si="385"/>
        <v>0</v>
      </c>
      <c r="J5668" s="24"/>
      <c r="K5668" s="24"/>
      <c r="Q5668" s="23" t="s">
        <v>83</v>
      </c>
      <c r="U5668" s="23" t="s">
        <v>2534</v>
      </c>
      <c r="V5668" s="23" t="s">
        <v>2535</v>
      </c>
      <c r="W5668" s="23" t="s">
        <v>144</v>
      </c>
      <c r="X5668" s="23" t="s">
        <v>2441</v>
      </c>
      <c r="Z5668" s="23" t="s">
        <v>2476</v>
      </c>
      <c r="AG5668" s="23">
        <v>850372015</v>
      </c>
      <c r="AH5668" s="23" t="s">
        <v>2477</v>
      </c>
      <c r="AI5668" s="23">
        <v>878173978</v>
      </c>
      <c r="BA5668" s="24">
        <v>0</v>
      </c>
      <c r="BE5668">
        <f t="shared" si="382"/>
        <v>0</v>
      </c>
      <c r="BF5668" s="6">
        <f t="shared" si="383"/>
        <v>0</v>
      </c>
      <c r="BG5668" s="7" t="s">
        <v>71</v>
      </c>
      <c r="BH5668" t="e">
        <f>+VLOOKUP(AF5668,Sheet4!A:A,1,FALSE)</f>
        <v>#N/A</v>
      </c>
      <c r="BL5668" s="24">
        <v>0</v>
      </c>
      <c r="BM5668" s="59">
        <f t="shared" si="384"/>
        <v>0</v>
      </c>
      <c r="BN5668" t="s">
        <v>2534</v>
      </c>
    </row>
    <row r="5669" spans="1:67" ht="13" customHeight="1" x14ac:dyDescent="0.3">
      <c r="A5669" s="22">
        <v>46130</v>
      </c>
      <c r="B5669" s="23" t="s">
        <v>80</v>
      </c>
      <c r="F5669" s="23">
        <v>0</v>
      </c>
      <c r="G5669" s="23">
        <v>0</v>
      </c>
      <c r="H5669" s="24">
        <v>12.5</v>
      </c>
      <c r="I5669" s="6">
        <f t="shared" si="385"/>
        <v>12.5</v>
      </c>
      <c r="J5669" s="24"/>
      <c r="K5669" s="24"/>
      <c r="Q5669" s="23" t="s">
        <v>81</v>
      </c>
      <c r="U5669" s="23" t="s">
        <v>2534</v>
      </c>
      <c r="V5669" s="23" t="s">
        <v>2535</v>
      </c>
      <c r="W5669" s="23" t="s">
        <v>144</v>
      </c>
      <c r="X5669" s="23" t="s">
        <v>2441</v>
      </c>
      <c r="Z5669" s="23" t="s">
        <v>2476</v>
      </c>
      <c r="AG5669" s="23">
        <v>850372015</v>
      </c>
      <c r="AH5669" s="23" t="s">
        <v>2477</v>
      </c>
      <c r="AI5669" s="23">
        <v>878173978</v>
      </c>
      <c r="BA5669" s="24">
        <v>12.5</v>
      </c>
      <c r="BE5669">
        <f t="shared" si="382"/>
        <v>0</v>
      </c>
      <c r="BF5669" s="6">
        <f t="shared" si="383"/>
        <v>-12.5</v>
      </c>
      <c r="BG5669" s="7" t="s">
        <v>71</v>
      </c>
      <c r="BH5669" t="e">
        <f>+VLOOKUP(AF5669,Sheet4!A:A,1,FALSE)</f>
        <v>#N/A</v>
      </c>
      <c r="BL5669" s="24">
        <v>12.5</v>
      </c>
      <c r="BM5669" s="59">
        <f t="shared" si="384"/>
        <v>0</v>
      </c>
      <c r="BN5669" t="s">
        <v>2534</v>
      </c>
    </row>
    <row r="5670" spans="1:67" ht="13" customHeight="1" x14ac:dyDescent="0.3">
      <c r="A5670" s="22">
        <v>46130</v>
      </c>
      <c r="B5670" s="23" t="s">
        <v>76</v>
      </c>
      <c r="F5670" s="23">
        <v>0</v>
      </c>
      <c r="G5670" s="23">
        <v>0</v>
      </c>
      <c r="H5670" s="24">
        <v>20</v>
      </c>
      <c r="I5670" s="6">
        <f t="shared" si="385"/>
        <v>20</v>
      </c>
      <c r="J5670" s="24"/>
      <c r="K5670" s="24"/>
      <c r="Q5670" s="23" t="s">
        <v>77</v>
      </c>
      <c r="U5670" s="23" t="s">
        <v>2534</v>
      </c>
      <c r="V5670" s="23" t="s">
        <v>2535</v>
      </c>
      <c r="W5670" s="23" t="s">
        <v>144</v>
      </c>
      <c r="X5670" s="23" t="s">
        <v>2441</v>
      </c>
      <c r="Z5670" s="23" t="s">
        <v>2476</v>
      </c>
      <c r="AG5670" s="23">
        <v>850372015</v>
      </c>
      <c r="AH5670" s="23" t="s">
        <v>2477</v>
      </c>
      <c r="AI5670" s="23">
        <v>878173978</v>
      </c>
      <c r="BA5670" s="24">
        <v>20</v>
      </c>
      <c r="BE5670">
        <f t="shared" si="382"/>
        <v>0</v>
      </c>
      <c r="BF5670" s="6">
        <f t="shared" si="383"/>
        <v>-20</v>
      </c>
      <c r="BG5670" s="7" t="s">
        <v>71</v>
      </c>
      <c r="BH5670" t="e">
        <f>+VLOOKUP(AF5670,Sheet4!A:A,1,FALSE)</f>
        <v>#N/A</v>
      </c>
      <c r="BL5670" s="24">
        <v>20</v>
      </c>
      <c r="BM5670" s="59">
        <f t="shared" si="384"/>
        <v>0</v>
      </c>
      <c r="BN5670" t="s">
        <v>2534</v>
      </c>
    </row>
    <row r="5671" spans="1:67" ht="13" customHeight="1" x14ac:dyDescent="0.3">
      <c r="A5671" s="22">
        <v>46130</v>
      </c>
      <c r="B5671" s="23" t="s">
        <v>84</v>
      </c>
      <c r="F5671" s="23">
        <v>0</v>
      </c>
      <c r="G5671" s="23">
        <v>0</v>
      </c>
      <c r="H5671" s="24">
        <v>0</v>
      </c>
      <c r="I5671" s="6">
        <f t="shared" si="385"/>
        <v>0</v>
      </c>
      <c r="J5671" s="24"/>
      <c r="K5671" s="24"/>
      <c r="Q5671" s="23" t="s">
        <v>85</v>
      </c>
      <c r="U5671" s="23" t="s">
        <v>2536</v>
      </c>
      <c r="V5671" s="23" t="s">
        <v>2537</v>
      </c>
      <c r="W5671" s="23" t="s">
        <v>144</v>
      </c>
      <c r="X5671" s="23" t="s">
        <v>2441</v>
      </c>
      <c r="Z5671" s="23" t="s">
        <v>2452</v>
      </c>
      <c r="AG5671" s="23">
        <v>863819108</v>
      </c>
      <c r="AH5671" s="23" t="s">
        <v>2453</v>
      </c>
      <c r="AI5671" s="23">
        <v>878173978</v>
      </c>
      <c r="BA5671" s="24">
        <v>0</v>
      </c>
      <c r="BE5671">
        <f t="shared" si="382"/>
        <v>0</v>
      </c>
      <c r="BF5671" s="6">
        <f t="shared" si="383"/>
        <v>0</v>
      </c>
      <c r="BG5671" s="7" t="s">
        <v>71</v>
      </c>
      <c r="BH5671" t="e">
        <f>+VLOOKUP(AF5671,Sheet4!A:A,1,FALSE)</f>
        <v>#N/A</v>
      </c>
      <c r="BL5671" s="24">
        <v>0</v>
      </c>
      <c r="BM5671" s="59">
        <f t="shared" si="384"/>
        <v>0</v>
      </c>
      <c r="BN5671" t="s">
        <v>2536</v>
      </c>
    </row>
    <row r="5672" spans="1:67" ht="13" customHeight="1" x14ac:dyDescent="0.3">
      <c r="A5672" s="22">
        <v>46130</v>
      </c>
      <c r="B5672" s="23" t="s">
        <v>74</v>
      </c>
      <c r="F5672" s="23">
        <v>0</v>
      </c>
      <c r="G5672" s="23">
        <v>0</v>
      </c>
      <c r="H5672" s="24">
        <v>1</v>
      </c>
      <c r="I5672" s="6">
        <f t="shared" si="385"/>
        <v>1</v>
      </c>
      <c r="J5672" s="24"/>
      <c r="K5672" s="24"/>
      <c r="Q5672" s="23" t="s">
        <v>75</v>
      </c>
      <c r="U5672" s="23" t="s">
        <v>2536</v>
      </c>
      <c r="V5672" s="23" t="s">
        <v>2537</v>
      </c>
      <c r="W5672" s="23" t="s">
        <v>144</v>
      </c>
      <c r="X5672" s="23" t="s">
        <v>2441</v>
      </c>
      <c r="Z5672" s="23" t="s">
        <v>2452</v>
      </c>
      <c r="AG5672" s="23">
        <v>863819108</v>
      </c>
      <c r="AH5672" s="23" t="s">
        <v>2453</v>
      </c>
      <c r="AI5672" s="23">
        <v>878173978</v>
      </c>
      <c r="BA5672" s="24">
        <v>1</v>
      </c>
      <c r="BE5672">
        <f t="shared" si="382"/>
        <v>0</v>
      </c>
      <c r="BF5672" s="6">
        <f t="shared" si="383"/>
        <v>-1</v>
      </c>
      <c r="BG5672" s="7" t="s">
        <v>71</v>
      </c>
      <c r="BH5672" t="e">
        <f>+VLOOKUP(AF5672,Sheet4!A:A,1,FALSE)</f>
        <v>#N/A</v>
      </c>
      <c r="BL5672" s="24">
        <v>1</v>
      </c>
      <c r="BM5672" s="59">
        <f t="shared" si="384"/>
        <v>0</v>
      </c>
      <c r="BN5672" t="s">
        <v>2536</v>
      </c>
    </row>
    <row r="5673" spans="1:67" ht="13" customHeight="1" x14ac:dyDescent="0.3">
      <c r="A5673" s="22">
        <v>46130</v>
      </c>
      <c r="B5673" s="23" t="s">
        <v>63</v>
      </c>
      <c r="F5673" s="23">
        <v>0</v>
      </c>
      <c r="G5673" s="23">
        <v>0</v>
      </c>
      <c r="H5673" s="24">
        <v>15</v>
      </c>
      <c r="I5673" s="6">
        <f t="shared" si="385"/>
        <v>15</v>
      </c>
      <c r="J5673" s="24"/>
      <c r="K5673" s="24"/>
      <c r="Q5673" s="23" t="s">
        <v>64</v>
      </c>
      <c r="U5673" s="23" t="s">
        <v>2536</v>
      </c>
      <c r="V5673" s="23" t="s">
        <v>2537</v>
      </c>
      <c r="W5673" s="23" t="s">
        <v>144</v>
      </c>
      <c r="X5673" s="23" t="s">
        <v>2441</v>
      </c>
      <c r="Z5673" s="23" t="s">
        <v>2452</v>
      </c>
      <c r="AG5673" s="23">
        <v>863819108</v>
      </c>
      <c r="AH5673" s="23" t="s">
        <v>2453</v>
      </c>
      <c r="AI5673" s="23">
        <v>878173978</v>
      </c>
      <c r="BA5673" s="24">
        <v>15</v>
      </c>
      <c r="BE5673">
        <f t="shared" si="382"/>
        <v>0</v>
      </c>
      <c r="BF5673" s="6">
        <f t="shared" si="383"/>
        <v>-15</v>
      </c>
      <c r="BG5673" s="7" t="s">
        <v>71</v>
      </c>
      <c r="BH5673" t="e">
        <f>+VLOOKUP(AF5673,Sheet4!A:A,1,FALSE)</f>
        <v>#N/A</v>
      </c>
      <c r="BL5673" s="24">
        <v>15</v>
      </c>
      <c r="BM5673" s="59">
        <f t="shared" si="384"/>
        <v>0</v>
      </c>
      <c r="BN5673" t="s">
        <v>2536</v>
      </c>
      <c r="BO5673" t="s">
        <v>73</v>
      </c>
    </row>
    <row r="5674" spans="1:67" ht="13" customHeight="1" x14ac:dyDescent="0.3">
      <c r="A5674" s="22">
        <v>46130</v>
      </c>
      <c r="B5674" s="23" t="s">
        <v>78</v>
      </c>
      <c r="F5674" s="23">
        <v>0</v>
      </c>
      <c r="G5674" s="23">
        <v>0</v>
      </c>
      <c r="H5674" s="24">
        <v>1</v>
      </c>
      <c r="I5674" s="6">
        <f t="shared" si="385"/>
        <v>1</v>
      </c>
      <c r="J5674" s="24"/>
      <c r="K5674" s="24"/>
      <c r="Q5674" s="23" t="s">
        <v>79</v>
      </c>
      <c r="U5674" s="23" t="s">
        <v>2536</v>
      </c>
      <c r="V5674" s="23" t="s">
        <v>2537</v>
      </c>
      <c r="W5674" s="23" t="s">
        <v>144</v>
      </c>
      <c r="X5674" s="23" t="s">
        <v>2441</v>
      </c>
      <c r="Z5674" s="23" t="s">
        <v>2452</v>
      </c>
      <c r="AG5674" s="23">
        <v>863819108</v>
      </c>
      <c r="AH5674" s="23" t="s">
        <v>2453</v>
      </c>
      <c r="AI5674" s="23">
        <v>878173978</v>
      </c>
      <c r="BA5674" s="24">
        <v>1</v>
      </c>
      <c r="BE5674">
        <f t="shared" si="382"/>
        <v>0</v>
      </c>
      <c r="BF5674" s="6">
        <f t="shared" si="383"/>
        <v>-1</v>
      </c>
      <c r="BG5674" s="7" t="s">
        <v>71</v>
      </c>
      <c r="BH5674" t="e">
        <f>+VLOOKUP(AF5674,Sheet4!A:A,1,FALSE)</f>
        <v>#N/A</v>
      </c>
      <c r="BL5674" s="24">
        <v>1</v>
      </c>
      <c r="BM5674" s="59">
        <f t="shared" si="384"/>
        <v>0</v>
      </c>
      <c r="BN5674" t="s">
        <v>2536</v>
      </c>
    </row>
    <row r="5675" spans="1:67" ht="13" customHeight="1" x14ac:dyDescent="0.3">
      <c r="A5675" s="22">
        <v>46130</v>
      </c>
      <c r="B5675" s="23" t="s">
        <v>82</v>
      </c>
      <c r="F5675" s="23">
        <v>0</v>
      </c>
      <c r="G5675" s="23">
        <v>0</v>
      </c>
      <c r="H5675" s="24">
        <v>0</v>
      </c>
      <c r="I5675" s="6">
        <f t="shared" si="385"/>
        <v>0</v>
      </c>
      <c r="J5675" s="24"/>
      <c r="K5675" s="24"/>
      <c r="Q5675" s="23" t="s">
        <v>83</v>
      </c>
      <c r="U5675" s="23" t="s">
        <v>2536</v>
      </c>
      <c r="V5675" s="23" t="s">
        <v>2537</v>
      </c>
      <c r="W5675" s="23" t="s">
        <v>144</v>
      </c>
      <c r="X5675" s="23" t="s">
        <v>2441</v>
      </c>
      <c r="Z5675" s="23" t="s">
        <v>2452</v>
      </c>
      <c r="AG5675" s="23">
        <v>863819108</v>
      </c>
      <c r="AH5675" s="23" t="s">
        <v>2453</v>
      </c>
      <c r="AI5675" s="23">
        <v>878173978</v>
      </c>
      <c r="BA5675" s="24">
        <v>0</v>
      </c>
      <c r="BE5675">
        <f t="shared" si="382"/>
        <v>0</v>
      </c>
      <c r="BF5675" s="6">
        <f t="shared" si="383"/>
        <v>0</v>
      </c>
      <c r="BG5675" s="7" t="s">
        <v>71</v>
      </c>
      <c r="BH5675" t="e">
        <f>+VLOOKUP(AF5675,Sheet4!A:A,1,FALSE)</f>
        <v>#N/A</v>
      </c>
      <c r="BL5675" s="24">
        <v>0</v>
      </c>
      <c r="BM5675" s="59">
        <f t="shared" si="384"/>
        <v>0</v>
      </c>
      <c r="BN5675" t="s">
        <v>2536</v>
      </c>
    </row>
    <row r="5676" spans="1:67" ht="13" customHeight="1" x14ac:dyDescent="0.3">
      <c r="A5676" s="22">
        <v>46130</v>
      </c>
      <c r="B5676" s="23" t="s">
        <v>80</v>
      </c>
      <c r="F5676" s="23">
        <v>0</v>
      </c>
      <c r="G5676" s="23">
        <v>0</v>
      </c>
      <c r="H5676" s="24">
        <v>12.5</v>
      </c>
      <c r="I5676" s="6">
        <f t="shared" si="385"/>
        <v>12.5</v>
      </c>
      <c r="J5676" s="24"/>
      <c r="K5676" s="24"/>
      <c r="Q5676" s="23" t="s">
        <v>81</v>
      </c>
      <c r="U5676" s="23" t="s">
        <v>2536</v>
      </c>
      <c r="V5676" s="23" t="s">
        <v>2537</v>
      </c>
      <c r="W5676" s="23" t="s">
        <v>144</v>
      </c>
      <c r="X5676" s="23" t="s">
        <v>2441</v>
      </c>
      <c r="Z5676" s="23" t="s">
        <v>2452</v>
      </c>
      <c r="AG5676" s="23">
        <v>863819108</v>
      </c>
      <c r="AH5676" s="23" t="s">
        <v>2453</v>
      </c>
      <c r="AI5676" s="23">
        <v>878173978</v>
      </c>
      <c r="BA5676" s="24">
        <v>12.5</v>
      </c>
      <c r="BE5676">
        <f t="shared" si="382"/>
        <v>0</v>
      </c>
      <c r="BF5676" s="6">
        <f t="shared" si="383"/>
        <v>-12.5</v>
      </c>
      <c r="BG5676" s="7" t="s">
        <v>71</v>
      </c>
      <c r="BH5676" t="e">
        <f>+VLOOKUP(AF5676,Sheet4!A:A,1,FALSE)</f>
        <v>#N/A</v>
      </c>
      <c r="BL5676" s="24">
        <v>12.5</v>
      </c>
      <c r="BM5676" s="59">
        <f t="shared" si="384"/>
        <v>0</v>
      </c>
      <c r="BN5676" t="s">
        <v>2536</v>
      </c>
    </row>
    <row r="5677" spans="1:67" ht="13" customHeight="1" x14ac:dyDescent="0.3">
      <c r="A5677" s="22">
        <v>46130</v>
      </c>
      <c r="B5677" s="23" t="s">
        <v>76</v>
      </c>
      <c r="F5677" s="23">
        <v>0</v>
      </c>
      <c r="G5677" s="23">
        <v>0</v>
      </c>
      <c r="H5677" s="24">
        <v>20</v>
      </c>
      <c r="I5677" s="6">
        <f t="shared" si="385"/>
        <v>20</v>
      </c>
      <c r="J5677" s="24"/>
      <c r="K5677" s="24"/>
      <c r="Q5677" s="23" t="s">
        <v>77</v>
      </c>
      <c r="U5677" s="23" t="s">
        <v>2536</v>
      </c>
      <c r="V5677" s="23" t="s">
        <v>2537</v>
      </c>
      <c r="W5677" s="23" t="s">
        <v>144</v>
      </c>
      <c r="X5677" s="23" t="s">
        <v>2441</v>
      </c>
      <c r="Z5677" s="23" t="s">
        <v>2452</v>
      </c>
      <c r="AG5677" s="23">
        <v>863819108</v>
      </c>
      <c r="AH5677" s="23" t="s">
        <v>2453</v>
      </c>
      <c r="AI5677" s="23">
        <v>878173978</v>
      </c>
      <c r="BA5677" s="24">
        <v>20</v>
      </c>
      <c r="BE5677">
        <f t="shared" si="382"/>
        <v>0</v>
      </c>
      <c r="BF5677" s="6">
        <f t="shared" si="383"/>
        <v>-20</v>
      </c>
      <c r="BG5677" s="7" t="s">
        <v>71</v>
      </c>
      <c r="BH5677" t="e">
        <f>+VLOOKUP(AF5677,Sheet4!A:A,1,FALSE)</f>
        <v>#N/A</v>
      </c>
      <c r="BL5677" s="24">
        <v>20</v>
      </c>
      <c r="BM5677" s="59">
        <f t="shared" si="384"/>
        <v>0</v>
      </c>
      <c r="BN5677" t="s">
        <v>2536</v>
      </c>
    </row>
    <row r="5678" spans="1:67" ht="13" customHeight="1" x14ac:dyDescent="0.3">
      <c r="A5678" s="22">
        <v>46130</v>
      </c>
      <c r="B5678" s="23" t="s">
        <v>84</v>
      </c>
      <c r="F5678" s="23">
        <v>0</v>
      </c>
      <c r="G5678" s="23">
        <v>0</v>
      </c>
      <c r="H5678" s="24">
        <v>0</v>
      </c>
      <c r="I5678" s="6">
        <f t="shared" si="385"/>
        <v>0</v>
      </c>
      <c r="J5678" s="24"/>
      <c r="K5678" s="24"/>
      <c r="Q5678" s="23" t="s">
        <v>85</v>
      </c>
      <c r="U5678" s="23" t="s">
        <v>2538</v>
      </c>
      <c r="V5678" s="23" t="s">
        <v>2539</v>
      </c>
      <c r="W5678" s="23" t="s">
        <v>144</v>
      </c>
      <c r="X5678" s="23" t="s">
        <v>2441</v>
      </c>
      <c r="Z5678" s="23" t="s">
        <v>2452</v>
      </c>
      <c r="AG5678" s="23">
        <v>863819108</v>
      </c>
      <c r="AH5678" s="23" t="s">
        <v>2453</v>
      </c>
      <c r="AI5678" s="23">
        <v>878173978</v>
      </c>
      <c r="BA5678" s="24">
        <v>0</v>
      </c>
      <c r="BE5678">
        <f t="shared" si="382"/>
        <v>0</v>
      </c>
      <c r="BF5678" s="6">
        <f t="shared" si="383"/>
        <v>0</v>
      </c>
      <c r="BG5678" s="7" t="s">
        <v>71</v>
      </c>
      <c r="BH5678" t="e">
        <f>+VLOOKUP(AF5678,Sheet4!A:A,1,FALSE)</f>
        <v>#N/A</v>
      </c>
      <c r="BL5678" s="24">
        <v>0</v>
      </c>
      <c r="BM5678" s="59">
        <f t="shared" si="384"/>
        <v>0</v>
      </c>
      <c r="BN5678" t="s">
        <v>2538</v>
      </c>
    </row>
    <row r="5679" spans="1:67" ht="13" customHeight="1" x14ac:dyDescent="0.3">
      <c r="A5679" s="22">
        <v>46130</v>
      </c>
      <c r="B5679" s="23" t="s">
        <v>74</v>
      </c>
      <c r="F5679" s="23">
        <v>0</v>
      </c>
      <c r="G5679" s="23">
        <v>0</v>
      </c>
      <c r="H5679" s="24">
        <v>1</v>
      </c>
      <c r="I5679" s="6">
        <f t="shared" si="385"/>
        <v>1</v>
      </c>
      <c r="J5679" s="24"/>
      <c r="K5679" s="24"/>
      <c r="Q5679" s="23" t="s">
        <v>75</v>
      </c>
      <c r="U5679" s="23" t="s">
        <v>2538</v>
      </c>
      <c r="V5679" s="23" t="s">
        <v>2539</v>
      </c>
      <c r="W5679" s="23" t="s">
        <v>144</v>
      </c>
      <c r="X5679" s="23" t="s">
        <v>2441</v>
      </c>
      <c r="Z5679" s="23" t="s">
        <v>2452</v>
      </c>
      <c r="AG5679" s="23">
        <v>863819108</v>
      </c>
      <c r="AH5679" s="23" t="s">
        <v>2453</v>
      </c>
      <c r="AI5679" s="23">
        <v>878173978</v>
      </c>
      <c r="BA5679" s="24">
        <v>1</v>
      </c>
      <c r="BE5679">
        <f t="shared" si="382"/>
        <v>0</v>
      </c>
      <c r="BF5679" s="6">
        <f t="shared" si="383"/>
        <v>-1</v>
      </c>
      <c r="BG5679" s="7" t="s">
        <v>71</v>
      </c>
      <c r="BH5679" t="e">
        <f>+VLOOKUP(AF5679,Sheet4!A:A,1,FALSE)</f>
        <v>#N/A</v>
      </c>
      <c r="BL5679" s="24">
        <v>1</v>
      </c>
      <c r="BM5679" s="59">
        <f t="shared" si="384"/>
        <v>0</v>
      </c>
      <c r="BN5679" t="s">
        <v>2538</v>
      </c>
    </row>
    <row r="5680" spans="1:67" ht="13" customHeight="1" x14ac:dyDescent="0.3">
      <c r="A5680" s="22">
        <v>46130</v>
      </c>
      <c r="B5680" s="23" t="s">
        <v>63</v>
      </c>
      <c r="F5680" s="23">
        <v>0</v>
      </c>
      <c r="G5680" s="23">
        <v>0</v>
      </c>
      <c r="H5680" s="24">
        <v>15</v>
      </c>
      <c r="I5680" s="6">
        <f t="shared" si="385"/>
        <v>15</v>
      </c>
      <c r="J5680" s="24"/>
      <c r="K5680" s="24"/>
      <c r="Q5680" s="23" t="s">
        <v>64</v>
      </c>
      <c r="U5680" s="23" t="s">
        <v>2538</v>
      </c>
      <c r="V5680" s="23" t="s">
        <v>2539</v>
      </c>
      <c r="W5680" s="23" t="s">
        <v>144</v>
      </c>
      <c r="X5680" s="23" t="s">
        <v>2441</v>
      </c>
      <c r="Z5680" s="23" t="s">
        <v>2452</v>
      </c>
      <c r="AG5680" s="23">
        <v>863819108</v>
      </c>
      <c r="AH5680" s="23" t="s">
        <v>2453</v>
      </c>
      <c r="AI5680" s="23">
        <v>878173978</v>
      </c>
      <c r="BA5680" s="24">
        <v>15</v>
      </c>
      <c r="BE5680">
        <f t="shared" si="382"/>
        <v>0</v>
      </c>
      <c r="BF5680" s="6">
        <f t="shared" si="383"/>
        <v>-15</v>
      </c>
      <c r="BG5680" s="7" t="s">
        <v>71</v>
      </c>
      <c r="BH5680" t="e">
        <f>+VLOOKUP(AF5680,Sheet4!A:A,1,FALSE)</f>
        <v>#N/A</v>
      </c>
      <c r="BL5680" s="24">
        <v>15</v>
      </c>
      <c r="BM5680" s="59">
        <f t="shared" si="384"/>
        <v>0</v>
      </c>
      <c r="BN5680" t="s">
        <v>2538</v>
      </c>
      <c r="BO5680" t="s">
        <v>73</v>
      </c>
    </row>
    <row r="5681" spans="1:67" ht="13" customHeight="1" x14ac:dyDescent="0.3">
      <c r="A5681" s="22">
        <v>46130</v>
      </c>
      <c r="B5681" s="23" t="s">
        <v>78</v>
      </c>
      <c r="F5681" s="23">
        <v>0</v>
      </c>
      <c r="G5681" s="23">
        <v>0</v>
      </c>
      <c r="H5681" s="24">
        <v>1</v>
      </c>
      <c r="I5681" s="6">
        <f t="shared" si="385"/>
        <v>1</v>
      </c>
      <c r="J5681" s="24"/>
      <c r="K5681" s="24"/>
      <c r="Q5681" s="23" t="s">
        <v>79</v>
      </c>
      <c r="U5681" s="23" t="s">
        <v>2538</v>
      </c>
      <c r="V5681" s="23" t="s">
        <v>2539</v>
      </c>
      <c r="W5681" s="23" t="s">
        <v>144</v>
      </c>
      <c r="X5681" s="23" t="s">
        <v>2441</v>
      </c>
      <c r="Z5681" s="23" t="s">
        <v>2452</v>
      </c>
      <c r="AG5681" s="23">
        <v>863819108</v>
      </c>
      <c r="AH5681" s="23" t="s">
        <v>2453</v>
      </c>
      <c r="AI5681" s="23">
        <v>878173978</v>
      </c>
      <c r="BA5681" s="24">
        <v>1</v>
      </c>
      <c r="BE5681">
        <f t="shared" si="382"/>
        <v>0</v>
      </c>
      <c r="BF5681" s="6">
        <f t="shared" si="383"/>
        <v>-1</v>
      </c>
      <c r="BG5681" s="7" t="s">
        <v>71</v>
      </c>
      <c r="BH5681" t="e">
        <f>+VLOOKUP(AF5681,Sheet4!A:A,1,FALSE)</f>
        <v>#N/A</v>
      </c>
      <c r="BL5681" s="24">
        <v>1</v>
      </c>
      <c r="BM5681" s="59">
        <f t="shared" si="384"/>
        <v>0</v>
      </c>
      <c r="BN5681" t="s">
        <v>2538</v>
      </c>
    </row>
    <row r="5682" spans="1:67" ht="13" customHeight="1" x14ac:dyDescent="0.3">
      <c r="A5682" s="22">
        <v>46130</v>
      </c>
      <c r="B5682" s="23" t="s">
        <v>82</v>
      </c>
      <c r="F5682" s="23">
        <v>0</v>
      </c>
      <c r="G5682" s="23">
        <v>0</v>
      </c>
      <c r="H5682" s="24">
        <v>0</v>
      </c>
      <c r="I5682" s="6">
        <f t="shared" si="385"/>
        <v>0</v>
      </c>
      <c r="J5682" s="24"/>
      <c r="K5682" s="24"/>
      <c r="Q5682" s="23" t="s">
        <v>83</v>
      </c>
      <c r="U5682" s="23" t="s">
        <v>2538</v>
      </c>
      <c r="V5682" s="23" t="s">
        <v>2539</v>
      </c>
      <c r="W5682" s="23" t="s">
        <v>144</v>
      </c>
      <c r="X5682" s="23" t="s">
        <v>2441</v>
      </c>
      <c r="Z5682" s="23" t="s">
        <v>2452</v>
      </c>
      <c r="AG5682" s="23">
        <v>863819108</v>
      </c>
      <c r="AH5682" s="23" t="s">
        <v>2453</v>
      </c>
      <c r="AI5682" s="23">
        <v>878173978</v>
      </c>
      <c r="BA5682" s="24">
        <v>0</v>
      </c>
      <c r="BE5682">
        <f t="shared" si="382"/>
        <v>0</v>
      </c>
      <c r="BF5682" s="6">
        <f t="shared" si="383"/>
        <v>0</v>
      </c>
      <c r="BG5682" s="7" t="s">
        <v>71</v>
      </c>
      <c r="BH5682" t="e">
        <f>+VLOOKUP(AF5682,Sheet4!A:A,1,FALSE)</f>
        <v>#N/A</v>
      </c>
      <c r="BL5682" s="24">
        <v>0</v>
      </c>
      <c r="BM5682" s="59">
        <f t="shared" si="384"/>
        <v>0</v>
      </c>
      <c r="BN5682" t="s">
        <v>2538</v>
      </c>
    </row>
    <row r="5683" spans="1:67" ht="13" customHeight="1" x14ac:dyDescent="0.3">
      <c r="A5683" s="22">
        <v>46130</v>
      </c>
      <c r="B5683" s="23" t="s">
        <v>80</v>
      </c>
      <c r="F5683" s="23">
        <v>0</v>
      </c>
      <c r="G5683" s="23">
        <v>0</v>
      </c>
      <c r="H5683" s="24">
        <v>12.5</v>
      </c>
      <c r="I5683" s="6">
        <f t="shared" si="385"/>
        <v>12.5</v>
      </c>
      <c r="J5683" s="24"/>
      <c r="K5683" s="24"/>
      <c r="Q5683" s="23" t="s">
        <v>81</v>
      </c>
      <c r="U5683" s="23" t="s">
        <v>2538</v>
      </c>
      <c r="V5683" s="23" t="s">
        <v>2539</v>
      </c>
      <c r="W5683" s="23" t="s">
        <v>144</v>
      </c>
      <c r="X5683" s="23" t="s">
        <v>2441</v>
      </c>
      <c r="Z5683" s="23" t="s">
        <v>2452</v>
      </c>
      <c r="AG5683" s="23">
        <v>863819108</v>
      </c>
      <c r="AH5683" s="23" t="s">
        <v>2453</v>
      </c>
      <c r="AI5683" s="23">
        <v>878173978</v>
      </c>
      <c r="BA5683" s="24">
        <v>12.5</v>
      </c>
      <c r="BE5683">
        <f t="shared" si="382"/>
        <v>0</v>
      </c>
      <c r="BF5683" s="6">
        <f t="shared" si="383"/>
        <v>-12.5</v>
      </c>
      <c r="BG5683" s="7" t="s">
        <v>71</v>
      </c>
      <c r="BH5683" t="e">
        <f>+VLOOKUP(AF5683,Sheet4!A:A,1,FALSE)</f>
        <v>#N/A</v>
      </c>
      <c r="BL5683" s="24">
        <v>12.5</v>
      </c>
      <c r="BM5683" s="59">
        <f t="shared" si="384"/>
        <v>0</v>
      </c>
      <c r="BN5683" t="s">
        <v>2538</v>
      </c>
    </row>
    <row r="5684" spans="1:67" ht="13" customHeight="1" x14ac:dyDescent="0.3">
      <c r="A5684" s="22">
        <v>46130</v>
      </c>
      <c r="B5684" s="23" t="s">
        <v>76</v>
      </c>
      <c r="F5684" s="23">
        <v>0</v>
      </c>
      <c r="G5684" s="23">
        <v>0</v>
      </c>
      <c r="H5684" s="24">
        <v>20</v>
      </c>
      <c r="I5684" s="6">
        <f t="shared" si="385"/>
        <v>20</v>
      </c>
      <c r="J5684" s="24"/>
      <c r="K5684" s="24"/>
      <c r="Q5684" s="23" t="s">
        <v>77</v>
      </c>
      <c r="U5684" s="23" t="s">
        <v>2538</v>
      </c>
      <c r="V5684" s="23" t="s">
        <v>2539</v>
      </c>
      <c r="W5684" s="23" t="s">
        <v>144</v>
      </c>
      <c r="X5684" s="23" t="s">
        <v>2441</v>
      </c>
      <c r="Z5684" s="23" t="s">
        <v>2452</v>
      </c>
      <c r="AG5684" s="23">
        <v>863819108</v>
      </c>
      <c r="AH5684" s="23" t="s">
        <v>2453</v>
      </c>
      <c r="AI5684" s="23">
        <v>878173978</v>
      </c>
      <c r="BA5684" s="24">
        <v>20</v>
      </c>
      <c r="BE5684">
        <f t="shared" si="382"/>
        <v>0</v>
      </c>
      <c r="BF5684" s="6">
        <f t="shared" si="383"/>
        <v>-20</v>
      </c>
      <c r="BG5684" s="7" t="s">
        <v>71</v>
      </c>
      <c r="BH5684" t="e">
        <f>+VLOOKUP(AF5684,Sheet4!A:A,1,FALSE)</f>
        <v>#N/A</v>
      </c>
      <c r="BL5684" s="24">
        <v>20</v>
      </c>
      <c r="BM5684" s="59">
        <f t="shared" si="384"/>
        <v>0</v>
      </c>
      <c r="BN5684" t="s">
        <v>2538</v>
      </c>
    </row>
    <row r="5685" spans="1:67" ht="13" customHeight="1" x14ac:dyDescent="0.3">
      <c r="A5685" s="22">
        <v>46130</v>
      </c>
      <c r="B5685" s="23" t="s">
        <v>84</v>
      </c>
      <c r="F5685" s="23">
        <v>0</v>
      </c>
      <c r="G5685" s="23">
        <v>0</v>
      </c>
      <c r="H5685" s="24">
        <v>0</v>
      </c>
      <c r="I5685" s="6">
        <f t="shared" si="385"/>
        <v>0</v>
      </c>
      <c r="J5685" s="24"/>
      <c r="K5685" s="24"/>
      <c r="Q5685" s="23" t="s">
        <v>85</v>
      </c>
      <c r="U5685" s="23" t="s">
        <v>2540</v>
      </c>
      <c r="V5685" s="23" t="s">
        <v>2541</v>
      </c>
      <c r="W5685" s="23" t="s">
        <v>144</v>
      </c>
      <c r="X5685" s="23" t="s">
        <v>2441</v>
      </c>
      <c r="Z5685" s="23" t="s">
        <v>2442</v>
      </c>
      <c r="AG5685" s="23">
        <v>845490249</v>
      </c>
      <c r="AH5685" s="23" t="s">
        <v>2443</v>
      </c>
      <c r="AI5685" s="23">
        <v>878173978</v>
      </c>
      <c r="BA5685" s="24">
        <v>0</v>
      </c>
      <c r="BE5685">
        <f t="shared" si="382"/>
        <v>0</v>
      </c>
      <c r="BF5685" s="6">
        <f t="shared" si="383"/>
        <v>0</v>
      </c>
      <c r="BG5685" s="7" t="s">
        <v>71</v>
      </c>
      <c r="BH5685" t="e">
        <f>+VLOOKUP(AF5685,Sheet4!A:A,1,FALSE)</f>
        <v>#N/A</v>
      </c>
      <c r="BL5685" s="24">
        <v>0</v>
      </c>
      <c r="BM5685" s="59">
        <f t="shared" si="384"/>
        <v>0</v>
      </c>
      <c r="BN5685" t="s">
        <v>2540</v>
      </c>
    </row>
    <row r="5686" spans="1:67" ht="13" customHeight="1" x14ac:dyDescent="0.3">
      <c r="A5686" s="22">
        <v>46130</v>
      </c>
      <c r="B5686" s="23" t="s">
        <v>74</v>
      </c>
      <c r="F5686" s="23">
        <v>0</v>
      </c>
      <c r="G5686" s="23">
        <v>0</v>
      </c>
      <c r="H5686" s="24">
        <v>1</v>
      </c>
      <c r="I5686" s="6">
        <f t="shared" si="385"/>
        <v>1</v>
      </c>
      <c r="J5686" s="24"/>
      <c r="K5686" s="24"/>
      <c r="Q5686" s="23" t="s">
        <v>75</v>
      </c>
      <c r="U5686" s="23" t="s">
        <v>2540</v>
      </c>
      <c r="V5686" s="23" t="s">
        <v>2541</v>
      </c>
      <c r="W5686" s="23" t="s">
        <v>144</v>
      </c>
      <c r="X5686" s="23" t="s">
        <v>2441</v>
      </c>
      <c r="Z5686" s="23" t="s">
        <v>2442</v>
      </c>
      <c r="AG5686" s="23">
        <v>845490249</v>
      </c>
      <c r="AH5686" s="23" t="s">
        <v>2443</v>
      </c>
      <c r="AI5686" s="23">
        <v>878173978</v>
      </c>
      <c r="BA5686" s="24">
        <v>1</v>
      </c>
      <c r="BE5686">
        <f t="shared" si="382"/>
        <v>0</v>
      </c>
      <c r="BF5686" s="6">
        <f t="shared" si="383"/>
        <v>-1</v>
      </c>
      <c r="BG5686" s="7" t="s">
        <v>71</v>
      </c>
      <c r="BH5686" t="e">
        <f>+VLOOKUP(AF5686,Sheet4!A:A,1,FALSE)</f>
        <v>#N/A</v>
      </c>
      <c r="BL5686" s="24">
        <v>1</v>
      </c>
      <c r="BM5686" s="59">
        <f t="shared" si="384"/>
        <v>0</v>
      </c>
      <c r="BN5686" t="s">
        <v>2540</v>
      </c>
    </row>
    <row r="5687" spans="1:67" ht="13" customHeight="1" x14ac:dyDescent="0.3">
      <c r="A5687" s="22">
        <v>46130</v>
      </c>
      <c r="B5687" s="23" t="s">
        <v>63</v>
      </c>
      <c r="F5687" s="23">
        <v>0</v>
      </c>
      <c r="G5687" s="23">
        <v>0</v>
      </c>
      <c r="H5687" s="24">
        <v>15</v>
      </c>
      <c r="I5687" s="6">
        <f t="shared" si="385"/>
        <v>15</v>
      </c>
      <c r="J5687" s="24"/>
      <c r="K5687" s="24"/>
      <c r="Q5687" s="23" t="s">
        <v>64</v>
      </c>
      <c r="U5687" s="23" t="s">
        <v>2540</v>
      </c>
      <c r="V5687" s="23" t="s">
        <v>2541</v>
      </c>
      <c r="W5687" s="23" t="s">
        <v>144</v>
      </c>
      <c r="X5687" s="23" t="s">
        <v>2441</v>
      </c>
      <c r="Z5687" s="23" t="s">
        <v>2442</v>
      </c>
      <c r="AG5687" s="23">
        <v>845490249</v>
      </c>
      <c r="AH5687" s="23" t="s">
        <v>2443</v>
      </c>
      <c r="AI5687" s="23">
        <v>878173978</v>
      </c>
      <c r="BA5687" s="24">
        <v>15</v>
      </c>
      <c r="BE5687">
        <f t="shared" si="382"/>
        <v>0</v>
      </c>
      <c r="BF5687" s="6">
        <f t="shared" si="383"/>
        <v>-15</v>
      </c>
      <c r="BG5687" s="7" t="s">
        <v>71</v>
      </c>
      <c r="BH5687" t="e">
        <f>+VLOOKUP(AF5687,Sheet4!A:A,1,FALSE)</f>
        <v>#N/A</v>
      </c>
      <c r="BL5687" s="24">
        <v>15</v>
      </c>
      <c r="BM5687" s="59">
        <f t="shared" si="384"/>
        <v>0</v>
      </c>
      <c r="BN5687" t="s">
        <v>2540</v>
      </c>
      <c r="BO5687" t="s">
        <v>73</v>
      </c>
    </row>
    <row r="5688" spans="1:67" ht="13" customHeight="1" x14ac:dyDescent="0.3">
      <c r="A5688" s="22">
        <v>46130</v>
      </c>
      <c r="B5688" s="23" t="s">
        <v>78</v>
      </c>
      <c r="F5688" s="23">
        <v>0</v>
      </c>
      <c r="G5688" s="23">
        <v>0</v>
      </c>
      <c r="H5688" s="24">
        <v>1</v>
      </c>
      <c r="I5688" s="6">
        <f t="shared" si="385"/>
        <v>1</v>
      </c>
      <c r="J5688" s="24"/>
      <c r="K5688" s="24"/>
      <c r="Q5688" s="23" t="s">
        <v>79</v>
      </c>
      <c r="U5688" s="23" t="s">
        <v>2540</v>
      </c>
      <c r="V5688" s="23" t="s">
        <v>2541</v>
      </c>
      <c r="W5688" s="23" t="s">
        <v>144</v>
      </c>
      <c r="X5688" s="23" t="s">
        <v>2441</v>
      </c>
      <c r="Z5688" s="23" t="s">
        <v>2442</v>
      </c>
      <c r="AG5688" s="23">
        <v>845490249</v>
      </c>
      <c r="AH5688" s="23" t="s">
        <v>2443</v>
      </c>
      <c r="AI5688" s="23">
        <v>878173978</v>
      </c>
      <c r="BA5688" s="24">
        <v>1</v>
      </c>
      <c r="BE5688">
        <f t="shared" si="382"/>
        <v>0</v>
      </c>
      <c r="BF5688" s="6">
        <f t="shared" si="383"/>
        <v>-1</v>
      </c>
      <c r="BG5688" s="7" t="s">
        <v>71</v>
      </c>
      <c r="BH5688" t="e">
        <f>+VLOOKUP(AF5688,Sheet4!A:A,1,FALSE)</f>
        <v>#N/A</v>
      </c>
      <c r="BL5688" s="24">
        <v>1</v>
      </c>
      <c r="BM5688" s="59">
        <f t="shared" si="384"/>
        <v>0</v>
      </c>
      <c r="BN5688" t="s">
        <v>2540</v>
      </c>
    </row>
    <row r="5689" spans="1:67" ht="13" customHeight="1" x14ac:dyDescent="0.3">
      <c r="A5689" s="22">
        <v>46130</v>
      </c>
      <c r="B5689" s="23" t="s">
        <v>82</v>
      </c>
      <c r="F5689" s="23">
        <v>0</v>
      </c>
      <c r="G5689" s="23">
        <v>0</v>
      </c>
      <c r="H5689" s="24">
        <v>0</v>
      </c>
      <c r="I5689" s="6">
        <f t="shared" si="385"/>
        <v>0</v>
      </c>
      <c r="J5689" s="24"/>
      <c r="K5689" s="24"/>
      <c r="Q5689" s="23" t="s">
        <v>83</v>
      </c>
      <c r="U5689" s="23" t="s">
        <v>2540</v>
      </c>
      <c r="V5689" s="23" t="s">
        <v>2541</v>
      </c>
      <c r="W5689" s="23" t="s">
        <v>144</v>
      </c>
      <c r="X5689" s="23" t="s">
        <v>2441</v>
      </c>
      <c r="Z5689" s="23" t="s">
        <v>2442</v>
      </c>
      <c r="AG5689" s="23">
        <v>845490249</v>
      </c>
      <c r="AH5689" s="23" t="s">
        <v>2443</v>
      </c>
      <c r="AI5689" s="23">
        <v>878173978</v>
      </c>
      <c r="BA5689" s="24">
        <v>0</v>
      </c>
      <c r="BE5689">
        <f t="shared" si="382"/>
        <v>0</v>
      </c>
      <c r="BF5689" s="6">
        <f t="shared" si="383"/>
        <v>0</v>
      </c>
      <c r="BG5689" s="7" t="s">
        <v>71</v>
      </c>
      <c r="BH5689" t="e">
        <f>+VLOOKUP(AF5689,Sheet4!A:A,1,FALSE)</f>
        <v>#N/A</v>
      </c>
      <c r="BL5689" s="24">
        <v>0</v>
      </c>
      <c r="BM5689" s="59">
        <f t="shared" si="384"/>
        <v>0</v>
      </c>
      <c r="BN5689" t="s">
        <v>2540</v>
      </c>
    </row>
    <row r="5690" spans="1:67" ht="13" customHeight="1" x14ac:dyDescent="0.3">
      <c r="A5690" s="22">
        <v>46130</v>
      </c>
      <c r="B5690" s="23" t="s">
        <v>80</v>
      </c>
      <c r="F5690" s="23">
        <v>0</v>
      </c>
      <c r="G5690" s="23">
        <v>0</v>
      </c>
      <c r="H5690" s="24">
        <v>12.5</v>
      </c>
      <c r="I5690" s="6">
        <f t="shared" si="385"/>
        <v>12.5</v>
      </c>
      <c r="J5690" s="24"/>
      <c r="K5690" s="24"/>
      <c r="Q5690" s="23" t="s">
        <v>81</v>
      </c>
      <c r="U5690" s="23" t="s">
        <v>2540</v>
      </c>
      <c r="V5690" s="23" t="s">
        <v>2541</v>
      </c>
      <c r="W5690" s="23" t="s">
        <v>144</v>
      </c>
      <c r="X5690" s="23" t="s">
        <v>2441</v>
      </c>
      <c r="Z5690" s="23" t="s">
        <v>2442</v>
      </c>
      <c r="AG5690" s="23">
        <v>845490249</v>
      </c>
      <c r="AH5690" s="23" t="s">
        <v>2443</v>
      </c>
      <c r="AI5690" s="23">
        <v>878173978</v>
      </c>
      <c r="BA5690" s="24">
        <v>12.5</v>
      </c>
      <c r="BE5690">
        <f t="shared" si="382"/>
        <v>0</v>
      </c>
      <c r="BF5690" s="6">
        <f t="shared" si="383"/>
        <v>-12.5</v>
      </c>
      <c r="BG5690" s="7" t="s">
        <v>71</v>
      </c>
      <c r="BH5690" t="e">
        <f>+VLOOKUP(AF5690,Sheet4!A:A,1,FALSE)</f>
        <v>#N/A</v>
      </c>
      <c r="BL5690" s="24">
        <v>12.5</v>
      </c>
      <c r="BM5690" s="59">
        <f t="shared" si="384"/>
        <v>0</v>
      </c>
      <c r="BN5690" t="s">
        <v>2540</v>
      </c>
    </row>
    <row r="5691" spans="1:67" ht="13" customHeight="1" x14ac:dyDescent="0.3">
      <c r="A5691" s="22">
        <v>46130</v>
      </c>
      <c r="B5691" s="23" t="s">
        <v>76</v>
      </c>
      <c r="F5691" s="23">
        <v>0</v>
      </c>
      <c r="G5691" s="23">
        <v>0</v>
      </c>
      <c r="H5691" s="24">
        <v>20</v>
      </c>
      <c r="I5691" s="6">
        <f t="shared" si="385"/>
        <v>20</v>
      </c>
      <c r="J5691" s="24"/>
      <c r="K5691" s="24"/>
      <c r="Q5691" s="23" t="s">
        <v>77</v>
      </c>
      <c r="U5691" s="23" t="s">
        <v>2540</v>
      </c>
      <c r="V5691" s="23" t="s">
        <v>2541</v>
      </c>
      <c r="W5691" s="23" t="s">
        <v>144</v>
      </c>
      <c r="X5691" s="23" t="s">
        <v>2441</v>
      </c>
      <c r="Z5691" s="23" t="s">
        <v>2442</v>
      </c>
      <c r="AG5691" s="23">
        <v>845490249</v>
      </c>
      <c r="AH5691" s="23" t="s">
        <v>2443</v>
      </c>
      <c r="AI5691" s="23">
        <v>878173978</v>
      </c>
      <c r="BA5691" s="24">
        <v>20</v>
      </c>
      <c r="BE5691">
        <f t="shared" si="382"/>
        <v>0</v>
      </c>
      <c r="BF5691" s="6">
        <f t="shared" si="383"/>
        <v>-20</v>
      </c>
      <c r="BG5691" s="7" t="s">
        <v>71</v>
      </c>
      <c r="BH5691" t="e">
        <f>+VLOOKUP(AF5691,Sheet4!A:A,1,FALSE)</f>
        <v>#N/A</v>
      </c>
      <c r="BL5691" s="24">
        <v>20</v>
      </c>
      <c r="BM5691" s="59">
        <f t="shared" si="384"/>
        <v>0</v>
      </c>
      <c r="BN5691" t="s">
        <v>2540</v>
      </c>
    </row>
    <row r="5692" spans="1:67" ht="13" customHeight="1" x14ac:dyDescent="0.3">
      <c r="A5692" s="22">
        <v>46130</v>
      </c>
      <c r="B5692" s="23" t="s">
        <v>84</v>
      </c>
      <c r="F5692" s="23">
        <v>0</v>
      </c>
      <c r="G5692" s="23">
        <v>0</v>
      </c>
      <c r="H5692" s="24">
        <v>0</v>
      </c>
      <c r="I5692" s="6">
        <f t="shared" si="385"/>
        <v>0</v>
      </c>
      <c r="J5692" s="24"/>
      <c r="K5692" s="24"/>
      <c r="Q5692" s="23" t="s">
        <v>85</v>
      </c>
      <c r="U5692" s="23" t="s">
        <v>2542</v>
      </c>
      <c r="V5692" s="23" t="s">
        <v>2543</v>
      </c>
      <c r="W5692" s="23" t="s">
        <v>144</v>
      </c>
      <c r="X5692" s="23" t="s">
        <v>2441</v>
      </c>
      <c r="Z5692" s="23" t="s">
        <v>2442</v>
      </c>
      <c r="AG5692" s="23">
        <v>845490249</v>
      </c>
      <c r="AH5692" s="23" t="s">
        <v>2443</v>
      </c>
      <c r="AI5692" s="23">
        <v>878173978</v>
      </c>
      <c r="BA5692" s="24">
        <v>0</v>
      </c>
      <c r="BE5692">
        <f t="shared" si="382"/>
        <v>0</v>
      </c>
      <c r="BF5692" s="6">
        <f t="shared" si="383"/>
        <v>0</v>
      </c>
      <c r="BG5692" s="7" t="s">
        <v>71</v>
      </c>
      <c r="BH5692" t="e">
        <f>+VLOOKUP(AF5692,Sheet4!A:A,1,FALSE)</f>
        <v>#N/A</v>
      </c>
      <c r="BL5692" s="24">
        <v>0</v>
      </c>
      <c r="BM5692" s="59">
        <f t="shared" si="384"/>
        <v>0</v>
      </c>
      <c r="BN5692" t="s">
        <v>2542</v>
      </c>
    </row>
    <row r="5693" spans="1:67" ht="13" customHeight="1" x14ac:dyDescent="0.3">
      <c r="A5693" s="22">
        <v>46130</v>
      </c>
      <c r="B5693" s="23" t="s">
        <v>74</v>
      </c>
      <c r="F5693" s="23">
        <v>0</v>
      </c>
      <c r="G5693" s="23">
        <v>0</v>
      </c>
      <c r="H5693" s="24">
        <v>1</v>
      </c>
      <c r="I5693" s="6">
        <f t="shared" si="385"/>
        <v>1</v>
      </c>
      <c r="J5693" s="24"/>
      <c r="K5693" s="24"/>
      <c r="Q5693" s="23" t="s">
        <v>75</v>
      </c>
      <c r="U5693" s="23" t="s">
        <v>2542</v>
      </c>
      <c r="V5693" s="23" t="s">
        <v>2543</v>
      </c>
      <c r="W5693" s="23" t="s">
        <v>144</v>
      </c>
      <c r="X5693" s="23" t="s">
        <v>2441</v>
      </c>
      <c r="Z5693" s="23" t="s">
        <v>2442</v>
      </c>
      <c r="AG5693" s="23">
        <v>845490249</v>
      </c>
      <c r="AH5693" s="23" t="s">
        <v>2443</v>
      </c>
      <c r="AI5693" s="23">
        <v>878173978</v>
      </c>
      <c r="BA5693" s="24">
        <v>1</v>
      </c>
      <c r="BE5693">
        <f t="shared" si="382"/>
        <v>0</v>
      </c>
      <c r="BF5693" s="6">
        <f t="shared" si="383"/>
        <v>-1</v>
      </c>
      <c r="BG5693" s="7" t="s">
        <v>71</v>
      </c>
      <c r="BH5693" t="e">
        <f>+VLOOKUP(AF5693,Sheet4!A:A,1,FALSE)</f>
        <v>#N/A</v>
      </c>
      <c r="BL5693" s="24">
        <v>1</v>
      </c>
      <c r="BM5693" s="59">
        <f t="shared" si="384"/>
        <v>0</v>
      </c>
      <c r="BN5693" t="s">
        <v>2542</v>
      </c>
    </row>
    <row r="5694" spans="1:67" ht="13" customHeight="1" x14ac:dyDescent="0.3">
      <c r="A5694" s="22">
        <v>46130</v>
      </c>
      <c r="B5694" s="23" t="s">
        <v>63</v>
      </c>
      <c r="F5694" s="23">
        <v>0</v>
      </c>
      <c r="G5694" s="23">
        <v>0</v>
      </c>
      <c r="H5694" s="24">
        <v>15</v>
      </c>
      <c r="I5694" s="6">
        <f t="shared" si="385"/>
        <v>15</v>
      </c>
      <c r="J5694" s="24"/>
      <c r="K5694" s="24"/>
      <c r="Q5694" s="23" t="s">
        <v>64</v>
      </c>
      <c r="U5694" s="23" t="s">
        <v>2542</v>
      </c>
      <c r="V5694" s="23" t="s">
        <v>2543</v>
      </c>
      <c r="W5694" s="23" t="s">
        <v>144</v>
      </c>
      <c r="X5694" s="23" t="s">
        <v>2441</v>
      </c>
      <c r="Z5694" s="23" t="s">
        <v>2442</v>
      </c>
      <c r="AG5694" s="23">
        <v>845490249</v>
      </c>
      <c r="AH5694" s="23" t="s">
        <v>2443</v>
      </c>
      <c r="AI5694" s="23">
        <v>878173978</v>
      </c>
      <c r="BA5694" s="24">
        <v>15</v>
      </c>
      <c r="BE5694">
        <f t="shared" si="382"/>
        <v>0</v>
      </c>
      <c r="BF5694" s="6">
        <f t="shared" si="383"/>
        <v>-15</v>
      </c>
      <c r="BG5694" s="7" t="s">
        <v>71</v>
      </c>
      <c r="BH5694" t="e">
        <f>+VLOOKUP(AF5694,Sheet4!A:A,1,FALSE)</f>
        <v>#N/A</v>
      </c>
      <c r="BL5694" s="24">
        <v>15</v>
      </c>
      <c r="BM5694" s="59">
        <f t="shared" si="384"/>
        <v>0</v>
      </c>
      <c r="BN5694" t="s">
        <v>2542</v>
      </c>
      <c r="BO5694" t="s">
        <v>73</v>
      </c>
    </row>
    <row r="5695" spans="1:67" ht="13" customHeight="1" x14ac:dyDescent="0.3">
      <c r="A5695" s="22">
        <v>46130</v>
      </c>
      <c r="B5695" s="23" t="s">
        <v>78</v>
      </c>
      <c r="F5695" s="23">
        <v>0</v>
      </c>
      <c r="G5695" s="23">
        <v>0</v>
      </c>
      <c r="H5695" s="24">
        <v>1</v>
      </c>
      <c r="I5695" s="6">
        <f t="shared" si="385"/>
        <v>1</v>
      </c>
      <c r="J5695" s="24"/>
      <c r="K5695" s="24"/>
      <c r="Q5695" s="23" t="s">
        <v>79</v>
      </c>
      <c r="U5695" s="23" t="s">
        <v>2542</v>
      </c>
      <c r="V5695" s="23" t="s">
        <v>2543</v>
      </c>
      <c r="W5695" s="23" t="s">
        <v>144</v>
      </c>
      <c r="X5695" s="23" t="s">
        <v>2441</v>
      </c>
      <c r="Z5695" s="23" t="s">
        <v>2442</v>
      </c>
      <c r="AG5695" s="23">
        <v>845490249</v>
      </c>
      <c r="AH5695" s="23" t="s">
        <v>2443</v>
      </c>
      <c r="AI5695" s="23">
        <v>878173978</v>
      </c>
      <c r="BA5695" s="24">
        <v>1</v>
      </c>
      <c r="BE5695">
        <f t="shared" si="382"/>
        <v>0</v>
      </c>
      <c r="BF5695" s="6">
        <f t="shared" si="383"/>
        <v>-1</v>
      </c>
      <c r="BG5695" s="7" t="s">
        <v>71</v>
      </c>
      <c r="BH5695" t="e">
        <f>+VLOOKUP(AF5695,Sheet4!A:A,1,FALSE)</f>
        <v>#N/A</v>
      </c>
      <c r="BL5695" s="24">
        <v>1</v>
      </c>
      <c r="BM5695" s="59">
        <f t="shared" si="384"/>
        <v>0</v>
      </c>
      <c r="BN5695" t="s">
        <v>2542</v>
      </c>
    </row>
    <row r="5696" spans="1:67" ht="13" customHeight="1" x14ac:dyDescent="0.3">
      <c r="A5696" s="22">
        <v>46130</v>
      </c>
      <c r="B5696" s="23" t="s">
        <v>82</v>
      </c>
      <c r="F5696" s="23">
        <v>0</v>
      </c>
      <c r="G5696" s="23">
        <v>0</v>
      </c>
      <c r="H5696" s="24">
        <v>0</v>
      </c>
      <c r="I5696" s="6">
        <f t="shared" si="385"/>
        <v>0</v>
      </c>
      <c r="J5696" s="24"/>
      <c r="K5696" s="24"/>
      <c r="Q5696" s="23" t="s">
        <v>83</v>
      </c>
      <c r="U5696" s="23" t="s">
        <v>2542</v>
      </c>
      <c r="V5696" s="23" t="s">
        <v>2543</v>
      </c>
      <c r="W5696" s="23" t="s">
        <v>144</v>
      </c>
      <c r="X5696" s="23" t="s">
        <v>2441</v>
      </c>
      <c r="Z5696" s="23" t="s">
        <v>2442</v>
      </c>
      <c r="AG5696" s="23">
        <v>845490249</v>
      </c>
      <c r="AH5696" s="23" t="s">
        <v>2443</v>
      </c>
      <c r="AI5696" s="23">
        <v>878173978</v>
      </c>
      <c r="BA5696" s="24">
        <v>0</v>
      </c>
      <c r="BE5696">
        <f t="shared" si="382"/>
        <v>0</v>
      </c>
      <c r="BF5696" s="6">
        <f t="shared" si="383"/>
        <v>0</v>
      </c>
      <c r="BG5696" s="7" t="s">
        <v>71</v>
      </c>
      <c r="BH5696" t="e">
        <f>+VLOOKUP(AF5696,Sheet4!A:A,1,FALSE)</f>
        <v>#N/A</v>
      </c>
      <c r="BL5696" s="24">
        <v>0</v>
      </c>
      <c r="BM5696" s="59">
        <f t="shared" si="384"/>
        <v>0</v>
      </c>
      <c r="BN5696" t="s">
        <v>2542</v>
      </c>
    </row>
    <row r="5697" spans="1:67" ht="13" customHeight="1" x14ac:dyDescent="0.3">
      <c r="A5697" s="22">
        <v>46130</v>
      </c>
      <c r="B5697" s="23" t="s">
        <v>80</v>
      </c>
      <c r="F5697" s="23">
        <v>0</v>
      </c>
      <c r="G5697" s="23">
        <v>0</v>
      </c>
      <c r="H5697" s="24">
        <v>12.5</v>
      </c>
      <c r="I5697" s="6">
        <f t="shared" si="385"/>
        <v>12.5</v>
      </c>
      <c r="J5697" s="24"/>
      <c r="K5697" s="24"/>
      <c r="Q5697" s="23" t="s">
        <v>81</v>
      </c>
      <c r="U5697" s="23" t="s">
        <v>2542</v>
      </c>
      <c r="V5697" s="23" t="s">
        <v>2543</v>
      </c>
      <c r="W5697" s="23" t="s">
        <v>144</v>
      </c>
      <c r="X5697" s="23" t="s">
        <v>2441</v>
      </c>
      <c r="Z5697" s="23" t="s">
        <v>2442</v>
      </c>
      <c r="AG5697" s="23">
        <v>845490249</v>
      </c>
      <c r="AH5697" s="23" t="s">
        <v>2443</v>
      </c>
      <c r="AI5697" s="23">
        <v>878173978</v>
      </c>
      <c r="BA5697" s="24">
        <v>12.5</v>
      </c>
      <c r="BE5697">
        <f t="shared" si="382"/>
        <v>0</v>
      </c>
      <c r="BF5697" s="6">
        <f t="shared" si="383"/>
        <v>-12.5</v>
      </c>
      <c r="BG5697" s="7" t="s">
        <v>71</v>
      </c>
      <c r="BH5697" t="e">
        <f>+VLOOKUP(AF5697,Sheet4!A:A,1,FALSE)</f>
        <v>#N/A</v>
      </c>
      <c r="BL5697" s="24">
        <v>12.5</v>
      </c>
      <c r="BM5697" s="59">
        <f t="shared" si="384"/>
        <v>0</v>
      </c>
      <c r="BN5697" t="s">
        <v>2542</v>
      </c>
    </row>
    <row r="5698" spans="1:67" ht="13" customHeight="1" x14ac:dyDescent="0.3">
      <c r="A5698" s="22">
        <v>46130</v>
      </c>
      <c r="B5698" s="23" t="s">
        <v>76</v>
      </c>
      <c r="F5698" s="23">
        <v>0</v>
      </c>
      <c r="G5698" s="23">
        <v>0</v>
      </c>
      <c r="H5698" s="24">
        <v>20</v>
      </c>
      <c r="I5698" s="6">
        <f t="shared" si="385"/>
        <v>20</v>
      </c>
      <c r="J5698" s="24"/>
      <c r="K5698" s="24"/>
      <c r="Q5698" s="23" t="s">
        <v>77</v>
      </c>
      <c r="U5698" s="23" t="s">
        <v>2542</v>
      </c>
      <c r="V5698" s="23" t="s">
        <v>2543</v>
      </c>
      <c r="W5698" s="23" t="s">
        <v>144</v>
      </c>
      <c r="X5698" s="23" t="s">
        <v>2441</v>
      </c>
      <c r="Z5698" s="23" t="s">
        <v>2442</v>
      </c>
      <c r="AG5698" s="23">
        <v>845490249</v>
      </c>
      <c r="AH5698" s="23" t="s">
        <v>2443</v>
      </c>
      <c r="AI5698" s="23">
        <v>878173978</v>
      </c>
      <c r="BA5698" s="24">
        <v>20</v>
      </c>
      <c r="BE5698">
        <f t="shared" ref="BE5698:BE5761" si="386">+BB5698+BC5698</f>
        <v>0</v>
      </c>
      <c r="BF5698" s="6">
        <f t="shared" ref="BF5698:BF5761" si="387">+BE5698-H5698</f>
        <v>-20</v>
      </c>
      <c r="BG5698" s="7" t="s">
        <v>71</v>
      </c>
      <c r="BH5698" t="e">
        <f>+VLOOKUP(AF5698,Sheet4!A:A,1,FALSE)</f>
        <v>#N/A</v>
      </c>
      <c r="BL5698" s="24">
        <v>20</v>
      </c>
      <c r="BM5698" s="59">
        <f t="shared" ref="BM5698:BM5761" si="388">+H5698+-BL5698</f>
        <v>0</v>
      </c>
      <c r="BN5698" t="s">
        <v>2542</v>
      </c>
    </row>
    <row r="5699" spans="1:67" ht="13" customHeight="1" x14ac:dyDescent="0.3">
      <c r="A5699" s="22">
        <v>46130</v>
      </c>
      <c r="B5699" s="23" t="s">
        <v>84</v>
      </c>
      <c r="F5699" s="23">
        <v>0</v>
      </c>
      <c r="G5699" s="23">
        <v>0</v>
      </c>
      <c r="H5699" s="24">
        <v>0</v>
      </c>
      <c r="I5699" s="6">
        <f t="shared" si="385"/>
        <v>0</v>
      </c>
      <c r="J5699" s="24"/>
      <c r="K5699" s="24"/>
      <c r="Q5699" s="23" t="s">
        <v>85</v>
      </c>
      <c r="U5699" s="23" t="s">
        <v>2544</v>
      </c>
      <c r="V5699" s="23" t="s">
        <v>2545</v>
      </c>
      <c r="W5699" s="23" t="s">
        <v>144</v>
      </c>
      <c r="X5699" s="23" t="s">
        <v>2441</v>
      </c>
      <c r="Z5699" s="23" t="s">
        <v>2442</v>
      </c>
      <c r="AG5699" s="23">
        <v>845490249</v>
      </c>
      <c r="AH5699" s="23" t="s">
        <v>2443</v>
      </c>
      <c r="AI5699" s="23">
        <v>878173978</v>
      </c>
      <c r="BA5699" s="24">
        <v>0</v>
      </c>
      <c r="BE5699">
        <f t="shared" si="386"/>
        <v>0</v>
      </c>
      <c r="BF5699" s="6">
        <f t="shared" si="387"/>
        <v>0</v>
      </c>
      <c r="BG5699" s="7" t="s">
        <v>71</v>
      </c>
      <c r="BH5699" t="e">
        <f>+VLOOKUP(AF5699,Sheet4!A:A,1,FALSE)</f>
        <v>#N/A</v>
      </c>
      <c r="BL5699" s="24">
        <v>0</v>
      </c>
      <c r="BM5699" s="59">
        <f t="shared" si="388"/>
        <v>0</v>
      </c>
      <c r="BN5699" t="s">
        <v>2544</v>
      </c>
    </row>
    <row r="5700" spans="1:67" ht="13" customHeight="1" x14ac:dyDescent="0.3">
      <c r="A5700" s="22">
        <v>46130</v>
      </c>
      <c r="B5700" s="23" t="s">
        <v>74</v>
      </c>
      <c r="F5700" s="23">
        <v>0</v>
      </c>
      <c r="G5700" s="23">
        <v>0</v>
      </c>
      <c r="H5700" s="24">
        <v>1</v>
      </c>
      <c r="I5700" s="6">
        <f t="shared" si="385"/>
        <v>1</v>
      </c>
      <c r="J5700" s="24"/>
      <c r="K5700" s="24"/>
      <c r="Q5700" s="23" t="s">
        <v>75</v>
      </c>
      <c r="U5700" s="23" t="s">
        <v>2544</v>
      </c>
      <c r="V5700" s="23" t="s">
        <v>2545</v>
      </c>
      <c r="W5700" s="23" t="s">
        <v>144</v>
      </c>
      <c r="X5700" s="23" t="s">
        <v>2441</v>
      </c>
      <c r="Z5700" s="23" t="s">
        <v>2442</v>
      </c>
      <c r="AG5700" s="23">
        <v>845490249</v>
      </c>
      <c r="AH5700" s="23" t="s">
        <v>2443</v>
      </c>
      <c r="AI5700" s="23">
        <v>878173978</v>
      </c>
      <c r="BA5700" s="24">
        <v>1</v>
      </c>
      <c r="BE5700">
        <f t="shared" si="386"/>
        <v>0</v>
      </c>
      <c r="BF5700" s="6">
        <f t="shared" si="387"/>
        <v>-1</v>
      </c>
      <c r="BG5700" s="7" t="s">
        <v>71</v>
      </c>
      <c r="BH5700" t="e">
        <f>+VLOOKUP(AF5700,Sheet4!A:A,1,FALSE)</f>
        <v>#N/A</v>
      </c>
      <c r="BL5700" s="24">
        <v>1</v>
      </c>
      <c r="BM5700" s="59">
        <f t="shared" si="388"/>
        <v>0</v>
      </c>
      <c r="BN5700" t="s">
        <v>2544</v>
      </c>
    </row>
    <row r="5701" spans="1:67" ht="13" customHeight="1" x14ac:dyDescent="0.3">
      <c r="A5701" s="22">
        <v>46130</v>
      </c>
      <c r="B5701" s="23" t="s">
        <v>63</v>
      </c>
      <c r="F5701" s="23">
        <v>0</v>
      </c>
      <c r="G5701" s="23">
        <v>0</v>
      </c>
      <c r="H5701" s="24">
        <v>15</v>
      </c>
      <c r="I5701" s="6">
        <f t="shared" si="385"/>
        <v>15</v>
      </c>
      <c r="J5701" s="24"/>
      <c r="K5701" s="24"/>
      <c r="Q5701" s="23" t="s">
        <v>64</v>
      </c>
      <c r="U5701" s="23" t="s">
        <v>2544</v>
      </c>
      <c r="V5701" s="23" t="s">
        <v>2545</v>
      </c>
      <c r="W5701" s="23" t="s">
        <v>144</v>
      </c>
      <c r="X5701" s="23" t="s">
        <v>2441</v>
      </c>
      <c r="Z5701" s="23" t="s">
        <v>2442</v>
      </c>
      <c r="AG5701" s="23">
        <v>845490249</v>
      </c>
      <c r="AH5701" s="23" t="s">
        <v>2443</v>
      </c>
      <c r="AI5701" s="23">
        <v>878173978</v>
      </c>
      <c r="BA5701" s="24">
        <v>15</v>
      </c>
      <c r="BE5701">
        <f t="shared" si="386"/>
        <v>0</v>
      </c>
      <c r="BF5701" s="6">
        <f t="shared" si="387"/>
        <v>-15</v>
      </c>
      <c r="BG5701" s="7" t="s">
        <v>71</v>
      </c>
      <c r="BH5701" t="e">
        <f>+VLOOKUP(AF5701,Sheet4!A:A,1,FALSE)</f>
        <v>#N/A</v>
      </c>
      <c r="BL5701" s="24">
        <v>15</v>
      </c>
      <c r="BM5701" s="59">
        <f t="shared" si="388"/>
        <v>0</v>
      </c>
      <c r="BN5701" t="s">
        <v>2544</v>
      </c>
      <c r="BO5701" t="s">
        <v>73</v>
      </c>
    </row>
    <row r="5702" spans="1:67" ht="13" customHeight="1" x14ac:dyDescent="0.3">
      <c r="A5702" s="22">
        <v>46130</v>
      </c>
      <c r="B5702" s="23" t="s">
        <v>78</v>
      </c>
      <c r="F5702" s="23">
        <v>0</v>
      </c>
      <c r="G5702" s="23">
        <v>0</v>
      </c>
      <c r="H5702" s="24">
        <v>1</v>
      </c>
      <c r="I5702" s="6">
        <f t="shared" si="385"/>
        <v>1</v>
      </c>
      <c r="J5702" s="24"/>
      <c r="K5702" s="24"/>
      <c r="Q5702" s="23" t="s">
        <v>79</v>
      </c>
      <c r="U5702" s="23" t="s">
        <v>2544</v>
      </c>
      <c r="V5702" s="23" t="s">
        <v>2545</v>
      </c>
      <c r="W5702" s="23" t="s">
        <v>144</v>
      </c>
      <c r="X5702" s="23" t="s">
        <v>2441</v>
      </c>
      <c r="Z5702" s="23" t="s">
        <v>2442</v>
      </c>
      <c r="AG5702" s="23">
        <v>845490249</v>
      </c>
      <c r="AH5702" s="23" t="s">
        <v>2443</v>
      </c>
      <c r="AI5702" s="23">
        <v>878173978</v>
      </c>
      <c r="BA5702" s="24">
        <v>1</v>
      </c>
      <c r="BE5702">
        <f t="shared" si="386"/>
        <v>0</v>
      </c>
      <c r="BF5702" s="6">
        <f t="shared" si="387"/>
        <v>-1</v>
      </c>
      <c r="BG5702" s="7" t="s">
        <v>71</v>
      </c>
      <c r="BH5702" t="e">
        <f>+VLOOKUP(AF5702,Sheet4!A:A,1,FALSE)</f>
        <v>#N/A</v>
      </c>
      <c r="BL5702" s="24">
        <v>1</v>
      </c>
      <c r="BM5702" s="59">
        <f t="shared" si="388"/>
        <v>0</v>
      </c>
      <c r="BN5702" t="s">
        <v>2544</v>
      </c>
    </row>
    <row r="5703" spans="1:67" ht="13" customHeight="1" x14ac:dyDescent="0.3">
      <c r="A5703" s="22">
        <v>46130</v>
      </c>
      <c r="B5703" s="23" t="s">
        <v>82</v>
      </c>
      <c r="F5703" s="23">
        <v>0</v>
      </c>
      <c r="G5703" s="23">
        <v>0</v>
      </c>
      <c r="H5703" s="24">
        <v>0</v>
      </c>
      <c r="I5703" s="6">
        <f t="shared" si="385"/>
        <v>0</v>
      </c>
      <c r="J5703" s="24"/>
      <c r="K5703" s="24"/>
      <c r="Q5703" s="23" t="s">
        <v>83</v>
      </c>
      <c r="U5703" s="23" t="s">
        <v>2544</v>
      </c>
      <c r="V5703" s="23" t="s">
        <v>2545</v>
      </c>
      <c r="W5703" s="23" t="s">
        <v>144</v>
      </c>
      <c r="X5703" s="23" t="s">
        <v>2441</v>
      </c>
      <c r="Z5703" s="23" t="s">
        <v>2442</v>
      </c>
      <c r="AG5703" s="23">
        <v>845490249</v>
      </c>
      <c r="AH5703" s="23" t="s">
        <v>2443</v>
      </c>
      <c r="AI5703" s="23">
        <v>878173978</v>
      </c>
      <c r="BA5703" s="24">
        <v>0</v>
      </c>
      <c r="BE5703">
        <f t="shared" si="386"/>
        <v>0</v>
      </c>
      <c r="BF5703" s="6">
        <f t="shared" si="387"/>
        <v>0</v>
      </c>
      <c r="BG5703" s="7" t="s">
        <v>71</v>
      </c>
      <c r="BH5703" t="e">
        <f>+VLOOKUP(AF5703,Sheet4!A:A,1,FALSE)</f>
        <v>#N/A</v>
      </c>
      <c r="BL5703" s="24">
        <v>0</v>
      </c>
      <c r="BM5703" s="59">
        <f t="shared" si="388"/>
        <v>0</v>
      </c>
      <c r="BN5703" t="s">
        <v>2544</v>
      </c>
    </row>
    <row r="5704" spans="1:67" ht="13" customHeight="1" x14ac:dyDescent="0.3">
      <c r="A5704" s="22">
        <v>46130</v>
      </c>
      <c r="B5704" s="23" t="s">
        <v>80</v>
      </c>
      <c r="F5704" s="23">
        <v>0</v>
      </c>
      <c r="G5704" s="23">
        <v>0</v>
      </c>
      <c r="H5704" s="24">
        <v>12.5</v>
      </c>
      <c r="I5704" s="6">
        <f t="shared" si="385"/>
        <v>12.5</v>
      </c>
      <c r="J5704" s="24"/>
      <c r="K5704" s="24"/>
      <c r="Q5704" s="23" t="s">
        <v>81</v>
      </c>
      <c r="U5704" s="23" t="s">
        <v>2544</v>
      </c>
      <c r="V5704" s="23" t="s">
        <v>2545</v>
      </c>
      <c r="W5704" s="23" t="s">
        <v>144</v>
      </c>
      <c r="X5704" s="23" t="s">
        <v>2441</v>
      </c>
      <c r="Z5704" s="23" t="s">
        <v>2442</v>
      </c>
      <c r="AG5704" s="23">
        <v>845490249</v>
      </c>
      <c r="AH5704" s="23" t="s">
        <v>2443</v>
      </c>
      <c r="AI5704" s="23">
        <v>878173978</v>
      </c>
      <c r="BA5704" s="24">
        <v>12.5</v>
      </c>
      <c r="BE5704">
        <f t="shared" si="386"/>
        <v>0</v>
      </c>
      <c r="BF5704" s="6">
        <f t="shared" si="387"/>
        <v>-12.5</v>
      </c>
      <c r="BG5704" s="7" t="s">
        <v>71</v>
      </c>
      <c r="BH5704" t="e">
        <f>+VLOOKUP(AF5704,Sheet4!A:A,1,FALSE)</f>
        <v>#N/A</v>
      </c>
      <c r="BL5704" s="24">
        <v>12.5</v>
      </c>
      <c r="BM5704" s="59">
        <f t="shared" si="388"/>
        <v>0</v>
      </c>
      <c r="BN5704" t="s">
        <v>2544</v>
      </c>
    </row>
    <row r="5705" spans="1:67" ht="13" customHeight="1" x14ac:dyDescent="0.3">
      <c r="A5705" s="22">
        <v>46130</v>
      </c>
      <c r="B5705" s="23" t="s">
        <v>76</v>
      </c>
      <c r="F5705" s="23">
        <v>0</v>
      </c>
      <c r="G5705" s="23">
        <v>0</v>
      </c>
      <c r="H5705" s="24">
        <v>20</v>
      </c>
      <c r="I5705" s="6">
        <f t="shared" ref="I5705:I5768" si="389">H5705-G5705</f>
        <v>20</v>
      </c>
      <c r="J5705" s="24"/>
      <c r="K5705" s="24"/>
      <c r="Q5705" s="23" t="s">
        <v>77</v>
      </c>
      <c r="U5705" s="23" t="s">
        <v>2544</v>
      </c>
      <c r="V5705" s="23" t="s">
        <v>2545</v>
      </c>
      <c r="W5705" s="23" t="s">
        <v>144</v>
      </c>
      <c r="X5705" s="23" t="s">
        <v>2441</v>
      </c>
      <c r="Z5705" s="23" t="s">
        <v>2442</v>
      </c>
      <c r="AG5705" s="23">
        <v>845490249</v>
      </c>
      <c r="AH5705" s="23" t="s">
        <v>2443</v>
      </c>
      <c r="AI5705" s="23">
        <v>878173978</v>
      </c>
      <c r="BA5705" s="24">
        <v>20</v>
      </c>
      <c r="BE5705">
        <f t="shared" si="386"/>
        <v>0</v>
      </c>
      <c r="BF5705" s="6">
        <f t="shared" si="387"/>
        <v>-20</v>
      </c>
      <c r="BG5705" s="7" t="s">
        <v>71</v>
      </c>
      <c r="BH5705" t="e">
        <f>+VLOOKUP(AF5705,Sheet4!A:A,1,FALSE)</f>
        <v>#N/A</v>
      </c>
      <c r="BL5705" s="24">
        <v>20</v>
      </c>
      <c r="BM5705" s="59">
        <f t="shared" si="388"/>
        <v>0</v>
      </c>
      <c r="BN5705" t="s">
        <v>2544</v>
      </c>
    </row>
    <row r="5706" spans="1:67" ht="13" customHeight="1" x14ac:dyDescent="0.3">
      <c r="A5706" s="22">
        <v>46130</v>
      </c>
      <c r="B5706" s="23" t="s">
        <v>84</v>
      </c>
      <c r="F5706" s="23">
        <v>0</v>
      </c>
      <c r="G5706" s="23">
        <v>0</v>
      </c>
      <c r="H5706" s="24">
        <v>0</v>
      </c>
      <c r="I5706" s="6">
        <f t="shared" si="389"/>
        <v>0</v>
      </c>
      <c r="J5706" s="24"/>
      <c r="K5706" s="24"/>
      <c r="Q5706" s="23" t="s">
        <v>85</v>
      </c>
      <c r="U5706" s="23" t="s">
        <v>2546</v>
      </c>
      <c r="V5706" s="23" t="s">
        <v>2547</v>
      </c>
      <c r="W5706" s="23" t="s">
        <v>144</v>
      </c>
      <c r="X5706" s="23" t="s">
        <v>2441</v>
      </c>
      <c r="Z5706" s="23" t="s">
        <v>2442</v>
      </c>
      <c r="AG5706" s="23">
        <v>845490249</v>
      </c>
      <c r="AH5706" s="23" t="s">
        <v>2443</v>
      </c>
      <c r="AI5706" s="23">
        <v>878173978</v>
      </c>
      <c r="BA5706" s="24">
        <v>0</v>
      </c>
      <c r="BE5706">
        <f t="shared" si="386"/>
        <v>0</v>
      </c>
      <c r="BF5706" s="6">
        <f t="shared" si="387"/>
        <v>0</v>
      </c>
      <c r="BG5706" s="7" t="s">
        <v>71</v>
      </c>
      <c r="BH5706" t="e">
        <f>+VLOOKUP(AF5706,Sheet4!A:A,1,FALSE)</f>
        <v>#N/A</v>
      </c>
      <c r="BL5706" s="24">
        <v>0</v>
      </c>
      <c r="BM5706" s="59">
        <f t="shared" si="388"/>
        <v>0</v>
      </c>
      <c r="BN5706" t="s">
        <v>2546</v>
      </c>
    </row>
    <row r="5707" spans="1:67" ht="13" customHeight="1" x14ac:dyDescent="0.3">
      <c r="A5707" s="22">
        <v>46130</v>
      </c>
      <c r="B5707" s="23" t="s">
        <v>74</v>
      </c>
      <c r="F5707" s="23">
        <v>0</v>
      </c>
      <c r="G5707" s="23">
        <v>0</v>
      </c>
      <c r="H5707" s="24">
        <v>1</v>
      </c>
      <c r="I5707" s="6">
        <f t="shared" si="389"/>
        <v>1</v>
      </c>
      <c r="J5707" s="24"/>
      <c r="K5707" s="24"/>
      <c r="Q5707" s="23" t="s">
        <v>75</v>
      </c>
      <c r="U5707" s="23" t="s">
        <v>2546</v>
      </c>
      <c r="V5707" s="23" t="s">
        <v>2547</v>
      </c>
      <c r="W5707" s="23" t="s">
        <v>144</v>
      </c>
      <c r="X5707" s="23" t="s">
        <v>2441</v>
      </c>
      <c r="Z5707" s="23" t="s">
        <v>2442</v>
      </c>
      <c r="AG5707" s="23">
        <v>845490249</v>
      </c>
      <c r="AH5707" s="23" t="s">
        <v>2443</v>
      </c>
      <c r="AI5707" s="23">
        <v>878173978</v>
      </c>
      <c r="BA5707" s="24">
        <v>1</v>
      </c>
      <c r="BE5707">
        <f t="shared" si="386"/>
        <v>0</v>
      </c>
      <c r="BF5707" s="6">
        <f t="shared" si="387"/>
        <v>-1</v>
      </c>
      <c r="BG5707" s="7" t="s">
        <v>71</v>
      </c>
      <c r="BH5707" t="e">
        <f>+VLOOKUP(AF5707,Sheet4!A:A,1,FALSE)</f>
        <v>#N/A</v>
      </c>
      <c r="BL5707" s="24">
        <v>1</v>
      </c>
      <c r="BM5707" s="59">
        <f t="shared" si="388"/>
        <v>0</v>
      </c>
      <c r="BN5707" t="s">
        <v>2546</v>
      </c>
    </row>
    <row r="5708" spans="1:67" ht="13" customHeight="1" x14ac:dyDescent="0.3">
      <c r="A5708" s="22">
        <v>46130</v>
      </c>
      <c r="B5708" s="23" t="s">
        <v>63</v>
      </c>
      <c r="F5708" s="23">
        <v>0</v>
      </c>
      <c r="G5708" s="23">
        <v>0</v>
      </c>
      <c r="H5708" s="24">
        <v>15</v>
      </c>
      <c r="I5708" s="6">
        <f t="shared" si="389"/>
        <v>15</v>
      </c>
      <c r="J5708" s="24"/>
      <c r="K5708" s="24"/>
      <c r="Q5708" s="23" t="s">
        <v>64</v>
      </c>
      <c r="U5708" s="23" t="s">
        <v>2546</v>
      </c>
      <c r="V5708" s="23" t="s">
        <v>2547</v>
      </c>
      <c r="W5708" s="23" t="s">
        <v>144</v>
      </c>
      <c r="X5708" s="23" t="s">
        <v>2441</v>
      </c>
      <c r="Z5708" s="23" t="s">
        <v>2442</v>
      </c>
      <c r="AG5708" s="23">
        <v>845490249</v>
      </c>
      <c r="AH5708" s="23" t="s">
        <v>2443</v>
      </c>
      <c r="AI5708" s="23">
        <v>878173978</v>
      </c>
      <c r="BA5708" s="24">
        <v>15</v>
      </c>
      <c r="BE5708">
        <f t="shared" si="386"/>
        <v>0</v>
      </c>
      <c r="BF5708" s="6">
        <f t="shared" si="387"/>
        <v>-15</v>
      </c>
      <c r="BG5708" s="7" t="s">
        <v>71</v>
      </c>
      <c r="BH5708" t="e">
        <f>+VLOOKUP(AF5708,Sheet4!A:A,1,FALSE)</f>
        <v>#N/A</v>
      </c>
      <c r="BL5708" s="24">
        <v>15</v>
      </c>
      <c r="BM5708" s="59">
        <f t="shared" si="388"/>
        <v>0</v>
      </c>
      <c r="BN5708" t="s">
        <v>2546</v>
      </c>
      <c r="BO5708" t="s">
        <v>73</v>
      </c>
    </row>
    <row r="5709" spans="1:67" ht="13" customHeight="1" x14ac:dyDescent="0.3">
      <c r="A5709" s="22">
        <v>46130</v>
      </c>
      <c r="B5709" s="23" t="s">
        <v>78</v>
      </c>
      <c r="F5709" s="23">
        <v>0</v>
      </c>
      <c r="G5709" s="23">
        <v>0</v>
      </c>
      <c r="H5709" s="24">
        <v>1</v>
      </c>
      <c r="I5709" s="6">
        <f t="shared" si="389"/>
        <v>1</v>
      </c>
      <c r="J5709" s="24"/>
      <c r="K5709" s="24"/>
      <c r="Q5709" s="23" t="s">
        <v>79</v>
      </c>
      <c r="U5709" s="23" t="s">
        <v>2546</v>
      </c>
      <c r="V5709" s="23" t="s">
        <v>2547</v>
      </c>
      <c r="W5709" s="23" t="s">
        <v>144</v>
      </c>
      <c r="X5709" s="23" t="s">
        <v>2441</v>
      </c>
      <c r="Z5709" s="23" t="s">
        <v>2442</v>
      </c>
      <c r="AG5709" s="23">
        <v>845490249</v>
      </c>
      <c r="AH5709" s="23" t="s">
        <v>2443</v>
      </c>
      <c r="AI5709" s="23">
        <v>878173978</v>
      </c>
      <c r="BA5709" s="24">
        <v>1</v>
      </c>
      <c r="BE5709">
        <f t="shared" si="386"/>
        <v>0</v>
      </c>
      <c r="BF5709" s="6">
        <f t="shared" si="387"/>
        <v>-1</v>
      </c>
      <c r="BG5709" s="7" t="s">
        <v>71</v>
      </c>
      <c r="BH5709" t="e">
        <f>+VLOOKUP(AF5709,Sheet4!A:A,1,FALSE)</f>
        <v>#N/A</v>
      </c>
      <c r="BL5709" s="24">
        <v>1</v>
      </c>
      <c r="BM5709" s="59">
        <f t="shared" si="388"/>
        <v>0</v>
      </c>
      <c r="BN5709" t="s">
        <v>2546</v>
      </c>
    </row>
    <row r="5710" spans="1:67" ht="13" customHeight="1" x14ac:dyDescent="0.3">
      <c r="A5710" s="22">
        <v>46130</v>
      </c>
      <c r="B5710" s="23" t="s">
        <v>82</v>
      </c>
      <c r="F5710" s="23">
        <v>0</v>
      </c>
      <c r="G5710" s="23">
        <v>0</v>
      </c>
      <c r="H5710" s="24">
        <v>0</v>
      </c>
      <c r="I5710" s="6">
        <f t="shared" si="389"/>
        <v>0</v>
      </c>
      <c r="J5710" s="24"/>
      <c r="K5710" s="24"/>
      <c r="Q5710" s="23" t="s">
        <v>83</v>
      </c>
      <c r="U5710" s="23" t="s">
        <v>2546</v>
      </c>
      <c r="V5710" s="23" t="s">
        <v>2547</v>
      </c>
      <c r="W5710" s="23" t="s">
        <v>144</v>
      </c>
      <c r="X5710" s="23" t="s">
        <v>2441</v>
      </c>
      <c r="Z5710" s="23" t="s">
        <v>2442</v>
      </c>
      <c r="AG5710" s="23">
        <v>845490249</v>
      </c>
      <c r="AH5710" s="23" t="s">
        <v>2443</v>
      </c>
      <c r="AI5710" s="23">
        <v>878173978</v>
      </c>
      <c r="BA5710" s="24">
        <v>0</v>
      </c>
      <c r="BE5710">
        <f t="shared" si="386"/>
        <v>0</v>
      </c>
      <c r="BF5710" s="6">
        <f t="shared" si="387"/>
        <v>0</v>
      </c>
      <c r="BG5710" s="7" t="s">
        <v>71</v>
      </c>
      <c r="BH5710" t="e">
        <f>+VLOOKUP(AF5710,Sheet4!A:A,1,FALSE)</f>
        <v>#N/A</v>
      </c>
      <c r="BL5710" s="24">
        <v>0</v>
      </c>
      <c r="BM5710" s="59">
        <f t="shared" si="388"/>
        <v>0</v>
      </c>
      <c r="BN5710" t="s">
        <v>2546</v>
      </c>
    </row>
    <row r="5711" spans="1:67" ht="13" customHeight="1" x14ac:dyDescent="0.3">
      <c r="A5711" s="22">
        <v>46130</v>
      </c>
      <c r="B5711" s="23" t="s">
        <v>80</v>
      </c>
      <c r="F5711" s="23">
        <v>0</v>
      </c>
      <c r="G5711" s="23">
        <v>0</v>
      </c>
      <c r="H5711" s="24">
        <v>12.5</v>
      </c>
      <c r="I5711" s="6">
        <f t="shared" si="389"/>
        <v>12.5</v>
      </c>
      <c r="J5711" s="24"/>
      <c r="K5711" s="24"/>
      <c r="Q5711" s="23" t="s">
        <v>81</v>
      </c>
      <c r="U5711" s="23" t="s">
        <v>2546</v>
      </c>
      <c r="V5711" s="23" t="s">
        <v>2547</v>
      </c>
      <c r="W5711" s="23" t="s">
        <v>144</v>
      </c>
      <c r="X5711" s="23" t="s">
        <v>2441</v>
      </c>
      <c r="Z5711" s="23" t="s">
        <v>2442</v>
      </c>
      <c r="AG5711" s="23">
        <v>845490249</v>
      </c>
      <c r="AH5711" s="23" t="s">
        <v>2443</v>
      </c>
      <c r="AI5711" s="23">
        <v>878173978</v>
      </c>
      <c r="BA5711" s="24">
        <v>12.5</v>
      </c>
      <c r="BE5711">
        <f t="shared" si="386"/>
        <v>0</v>
      </c>
      <c r="BF5711" s="6">
        <f t="shared" si="387"/>
        <v>-12.5</v>
      </c>
      <c r="BG5711" s="7" t="s">
        <v>71</v>
      </c>
      <c r="BH5711" t="e">
        <f>+VLOOKUP(AF5711,Sheet4!A:A,1,FALSE)</f>
        <v>#N/A</v>
      </c>
      <c r="BL5711" s="24">
        <v>12.5</v>
      </c>
      <c r="BM5711" s="59">
        <f t="shared" si="388"/>
        <v>0</v>
      </c>
      <c r="BN5711" t="s">
        <v>2546</v>
      </c>
    </row>
    <row r="5712" spans="1:67" ht="13" customHeight="1" x14ac:dyDescent="0.3">
      <c r="A5712" s="22">
        <v>46130</v>
      </c>
      <c r="B5712" s="23" t="s">
        <v>76</v>
      </c>
      <c r="F5712" s="23">
        <v>0</v>
      </c>
      <c r="G5712" s="23">
        <v>0</v>
      </c>
      <c r="H5712" s="24">
        <v>20</v>
      </c>
      <c r="I5712" s="6">
        <f t="shared" si="389"/>
        <v>20</v>
      </c>
      <c r="J5712" s="24"/>
      <c r="K5712" s="24"/>
      <c r="Q5712" s="23" t="s">
        <v>77</v>
      </c>
      <c r="U5712" s="23" t="s">
        <v>2546</v>
      </c>
      <c r="V5712" s="23" t="s">
        <v>2547</v>
      </c>
      <c r="W5712" s="23" t="s">
        <v>144</v>
      </c>
      <c r="X5712" s="23" t="s">
        <v>2441</v>
      </c>
      <c r="Z5712" s="23" t="s">
        <v>2442</v>
      </c>
      <c r="AG5712" s="23">
        <v>845490249</v>
      </c>
      <c r="AH5712" s="23" t="s">
        <v>2443</v>
      </c>
      <c r="AI5712" s="23">
        <v>878173978</v>
      </c>
      <c r="BA5712" s="24">
        <v>20</v>
      </c>
      <c r="BE5712">
        <f t="shared" si="386"/>
        <v>0</v>
      </c>
      <c r="BF5712" s="6">
        <f t="shared" si="387"/>
        <v>-20</v>
      </c>
      <c r="BG5712" s="7" t="s">
        <v>71</v>
      </c>
      <c r="BH5712" t="e">
        <f>+VLOOKUP(AF5712,Sheet4!A:A,1,FALSE)</f>
        <v>#N/A</v>
      </c>
      <c r="BL5712" s="24">
        <v>20</v>
      </c>
      <c r="BM5712" s="59">
        <f t="shared" si="388"/>
        <v>0</v>
      </c>
      <c r="BN5712" t="s">
        <v>2546</v>
      </c>
    </row>
    <row r="5713" spans="1:67" ht="13" customHeight="1" x14ac:dyDescent="0.3">
      <c r="A5713" s="22">
        <v>46130</v>
      </c>
      <c r="B5713" s="23" t="s">
        <v>84</v>
      </c>
      <c r="F5713" s="23">
        <v>0</v>
      </c>
      <c r="G5713" s="23">
        <v>0</v>
      </c>
      <c r="H5713" s="24">
        <v>0</v>
      </c>
      <c r="I5713" s="6">
        <f t="shared" si="389"/>
        <v>0</v>
      </c>
      <c r="J5713" s="24"/>
      <c r="K5713" s="24"/>
      <c r="Q5713" s="23" t="s">
        <v>85</v>
      </c>
      <c r="U5713" s="23" t="s">
        <v>2548</v>
      </c>
      <c r="V5713" s="23" t="s">
        <v>2549</v>
      </c>
      <c r="W5713" s="23" t="s">
        <v>144</v>
      </c>
      <c r="X5713" s="23" t="s">
        <v>2441</v>
      </c>
      <c r="Z5713" s="23" t="s">
        <v>2442</v>
      </c>
      <c r="AG5713" s="23">
        <v>845490249</v>
      </c>
      <c r="AH5713" s="23" t="s">
        <v>2443</v>
      </c>
      <c r="AI5713" s="23">
        <v>878173978</v>
      </c>
      <c r="BA5713" s="24">
        <v>0</v>
      </c>
      <c r="BE5713">
        <f t="shared" si="386"/>
        <v>0</v>
      </c>
      <c r="BF5713" s="6">
        <f t="shared" si="387"/>
        <v>0</v>
      </c>
      <c r="BG5713" s="7" t="s">
        <v>71</v>
      </c>
      <c r="BH5713" t="e">
        <f>+VLOOKUP(AF5713,Sheet4!A:A,1,FALSE)</f>
        <v>#N/A</v>
      </c>
      <c r="BL5713" s="24">
        <v>0</v>
      </c>
      <c r="BM5713" s="59">
        <f t="shared" si="388"/>
        <v>0</v>
      </c>
      <c r="BN5713" t="s">
        <v>2548</v>
      </c>
    </row>
    <row r="5714" spans="1:67" ht="13" customHeight="1" x14ac:dyDescent="0.3">
      <c r="A5714" s="22">
        <v>46130</v>
      </c>
      <c r="B5714" s="23" t="s">
        <v>74</v>
      </c>
      <c r="F5714" s="23">
        <v>0</v>
      </c>
      <c r="G5714" s="23">
        <v>0</v>
      </c>
      <c r="H5714" s="24">
        <v>1</v>
      </c>
      <c r="I5714" s="6">
        <f t="shared" si="389"/>
        <v>1</v>
      </c>
      <c r="J5714" s="24"/>
      <c r="K5714" s="24"/>
      <c r="Q5714" s="23" t="s">
        <v>75</v>
      </c>
      <c r="U5714" s="23" t="s">
        <v>2548</v>
      </c>
      <c r="V5714" s="23" t="s">
        <v>2549</v>
      </c>
      <c r="W5714" s="23" t="s">
        <v>144</v>
      </c>
      <c r="X5714" s="23" t="s">
        <v>2441</v>
      </c>
      <c r="Z5714" s="23" t="s">
        <v>2442</v>
      </c>
      <c r="AG5714" s="23">
        <v>845490249</v>
      </c>
      <c r="AH5714" s="23" t="s">
        <v>2443</v>
      </c>
      <c r="AI5714" s="23">
        <v>878173978</v>
      </c>
      <c r="BA5714" s="24">
        <v>1</v>
      </c>
      <c r="BE5714">
        <f t="shared" si="386"/>
        <v>0</v>
      </c>
      <c r="BF5714" s="6">
        <f t="shared" si="387"/>
        <v>-1</v>
      </c>
      <c r="BG5714" s="7" t="s">
        <v>71</v>
      </c>
      <c r="BH5714" t="e">
        <f>+VLOOKUP(AF5714,Sheet4!A:A,1,FALSE)</f>
        <v>#N/A</v>
      </c>
      <c r="BL5714" s="24">
        <v>1</v>
      </c>
      <c r="BM5714" s="59">
        <f t="shared" si="388"/>
        <v>0</v>
      </c>
      <c r="BN5714" t="s">
        <v>2548</v>
      </c>
    </row>
    <row r="5715" spans="1:67" ht="13" customHeight="1" x14ac:dyDescent="0.3">
      <c r="A5715" s="22">
        <v>46130</v>
      </c>
      <c r="B5715" s="23" t="s">
        <v>63</v>
      </c>
      <c r="F5715" s="23">
        <v>0</v>
      </c>
      <c r="G5715" s="23">
        <v>0</v>
      </c>
      <c r="H5715" s="24">
        <v>15</v>
      </c>
      <c r="I5715" s="6">
        <f t="shared" si="389"/>
        <v>15</v>
      </c>
      <c r="J5715" s="24"/>
      <c r="K5715" s="24"/>
      <c r="Q5715" s="23" t="s">
        <v>64</v>
      </c>
      <c r="U5715" s="23" t="s">
        <v>2548</v>
      </c>
      <c r="V5715" s="23" t="s">
        <v>2549</v>
      </c>
      <c r="W5715" s="23" t="s">
        <v>144</v>
      </c>
      <c r="X5715" s="23" t="s">
        <v>2441</v>
      </c>
      <c r="Z5715" s="23" t="s">
        <v>2442</v>
      </c>
      <c r="AG5715" s="23">
        <v>845490249</v>
      </c>
      <c r="AH5715" s="23" t="s">
        <v>2443</v>
      </c>
      <c r="AI5715" s="23">
        <v>878173978</v>
      </c>
      <c r="BA5715" s="24">
        <v>15</v>
      </c>
      <c r="BE5715">
        <f t="shared" si="386"/>
        <v>0</v>
      </c>
      <c r="BF5715" s="6">
        <f t="shared" si="387"/>
        <v>-15</v>
      </c>
      <c r="BG5715" s="7" t="s">
        <v>71</v>
      </c>
      <c r="BH5715" t="e">
        <f>+VLOOKUP(AF5715,Sheet4!A:A,1,FALSE)</f>
        <v>#N/A</v>
      </c>
      <c r="BL5715" s="24">
        <v>15</v>
      </c>
      <c r="BM5715" s="59">
        <f t="shared" si="388"/>
        <v>0</v>
      </c>
      <c r="BN5715" t="s">
        <v>2548</v>
      </c>
      <c r="BO5715" t="s">
        <v>73</v>
      </c>
    </row>
    <row r="5716" spans="1:67" ht="13" customHeight="1" x14ac:dyDescent="0.3">
      <c r="A5716" s="22">
        <v>46130</v>
      </c>
      <c r="B5716" s="23" t="s">
        <v>78</v>
      </c>
      <c r="F5716" s="23">
        <v>0</v>
      </c>
      <c r="G5716" s="23">
        <v>0</v>
      </c>
      <c r="H5716" s="24">
        <v>1</v>
      </c>
      <c r="I5716" s="6">
        <f t="shared" si="389"/>
        <v>1</v>
      </c>
      <c r="J5716" s="24"/>
      <c r="K5716" s="24"/>
      <c r="Q5716" s="23" t="s">
        <v>79</v>
      </c>
      <c r="U5716" s="23" t="s">
        <v>2548</v>
      </c>
      <c r="V5716" s="23" t="s">
        <v>2549</v>
      </c>
      <c r="W5716" s="23" t="s">
        <v>144</v>
      </c>
      <c r="X5716" s="23" t="s">
        <v>2441</v>
      </c>
      <c r="Z5716" s="23" t="s">
        <v>2442</v>
      </c>
      <c r="AG5716" s="23">
        <v>845490249</v>
      </c>
      <c r="AH5716" s="23" t="s">
        <v>2443</v>
      </c>
      <c r="AI5716" s="23">
        <v>878173978</v>
      </c>
      <c r="BA5716" s="24">
        <v>1</v>
      </c>
      <c r="BE5716">
        <f t="shared" si="386"/>
        <v>0</v>
      </c>
      <c r="BF5716" s="6">
        <f t="shared" si="387"/>
        <v>-1</v>
      </c>
      <c r="BG5716" s="7" t="s">
        <v>71</v>
      </c>
      <c r="BH5716" t="e">
        <f>+VLOOKUP(AF5716,Sheet4!A:A,1,FALSE)</f>
        <v>#N/A</v>
      </c>
      <c r="BL5716" s="24">
        <v>1</v>
      </c>
      <c r="BM5716" s="59">
        <f t="shared" si="388"/>
        <v>0</v>
      </c>
      <c r="BN5716" t="s">
        <v>2548</v>
      </c>
    </row>
    <row r="5717" spans="1:67" ht="13" customHeight="1" x14ac:dyDescent="0.3">
      <c r="A5717" s="22">
        <v>46130</v>
      </c>
      <c r="B5717" s="23" t="s">
        <v>82</v>
      </c>
      <c r="F5717" s="23">
        <v>0</v>
      </c>
      <c r="G5717" s="23">
        <v>0</v>
      </c>
      <c r="H5717" s="24">
        <v>0</v>
      </c>
      <c r="I5717" s="6">
        <f t="shared" si="389"/>
        <v>0</v>
      </c>
      <c r="J5717" s="24"/>
      <c r="K5717" s="24"/>
      <c r="Q5717" s="23" t="s">
        <v>83</v>
      </c>
      <c r="U5717" s="23" t="s">
        <v>2548</v>
      </c>
      <c r="V5717" s="23" t="s">
        <v>2549</v>
      </c>
      <c r="W5717" s="23" t="s">
        <v>144</v>
      </c>
      <c r="X5717" s="23" t="s">
        <v>2441</v>
      </c>
      <c r="Z5717" s="23" t="s">
        <v>2442</v>
      </c>
      <c r="AG5717" s="23">
        <v>845490249</v>
      </c>
      <c r="AH5717" s="23" t="s">
        <v>2443</v>
      </c>
      <c r="AI5717" s="23">
        <v>878173978</v>
      </c>
      <c r="BA5717" s="24">
        <v>0</v>
      </c>
      <c r="BE5717">
        <f t="shared" si="386"/>
        <v>0</v>
      </c>
      <c r="BF5717" s="6">
        <f t="shared" si="387"/>
        <v>0</v>
      </c>
      <c r="BG5717" s="7" t="s">
        <v>71</v>
      </c>
      <c r="BH5717" t="e">
        <f>+VLOOKUP(AF5717,Sheet4!A:A,1,FALSE)</f>
        <v>#N/A</v>
      </c>
      <c r="BL5717" s="24">
        <v>0</v>
      </c>
      <c r="BM5717" s="59">
        <f t="shared" si="388"/>
        <v>0</v>
      </c>
      <c r="BN5717" t="s">
        <v>2548</v>
      </c>
    </row>
    <row r="5718" spans="1:67" ht="13" customHeight="1" x14ac:dyDescent="0.3">
      <c r="A5718" s="22">
        <v>46130</v>
      </c>
      <c r="B5718" s="23" t="s">
        <v>80</v>
      </c>
      <c r="F5718" s="23">
        <v>0</v>
      </c>
      <c r="G5718" s="23">
        <v>0</v>
      </c>
      <c r="H5718" s="24">
        <v>12.5</v>
      </c>
      <c r="I5718" s="6">
        <f t="shared" si="389"/>
        <v>12.5</v>
      </c>
      <c r="J5718" s="24"/>
      <c r="K5718" s="24"/>
      <c r="Q5718" s="23" t="s">
        <v>81</v>
      </c>
      <c r="U5718" s="23" t="s">
        <v>2548</v>
      </c>
      <c r="V5718" s="23" t="s">
        <v>2549</v>
      </c>
      <c r="W5718" s="23" t="s">
        <v>144</v>
      </c>
      <c r="X5718" s="23" t="s">
        <v>2441</v>
      </c>
      <c r="Z5718" s="23" t="s">
        <v>2442</v>
      </c>
      <c r="AG5718" s="23">
        <v>845490249</v>
      </c>
      <c r="AH5718" s="23" t="s">
        <v>2443</v>
      </c>
      <c r="AI5718" s="23">
        <v>878173978</v>
      </c>
      <c r="BA5718" s="24">
        <v>12.5</v>
      </c>
      <c r="BE5718">
        <f t="shared" si="386"/>
        <v>0</v>
      </c>
      <c r="BF5718" s="6">
        <f t="shared" si="387"/>
        <v>-12.5</v>
      </c>
      <c r="BG5718" s="7" t="s">
        <v>71</v>
      </c>
      <c r="BH5718" t="e">
        <f>+VLOOKUP(AF5718,Sheet4!A:A,1,FALSE)</f>
        <v>#N/A</v>
      </c>
      <c r="BL5718" s="24">
        <v>12.5</v>
      </c>
      <c r="BM5718" s="59">
        <f t="shared" si="388"/>
        <v>0</v>
      </c>
      <c r="BN5718" t="s">
        <v>2548</v>
      </c>
    </row>
    <row r="5719" spans="1:67" ht="13" customHeight="1" x14ac:dyDescent="0.3">
      <c r="A5719" s="22">
        <v>46130</v>
      </c>
      <c r="B5719" s="23" t="s">
        <v>76</v>
      </c>
      <c r="F5719" s="23">
        <v>0</v>
      </c>
      <c r="G5719" s="23">
        <v>0</v>
      </c>
      <c r="H5719" s="24">
        <v>20</v>
      </c>
      <c r="I5719" s="6">
        <f t="shared" si="389"/>
        <v>20</v>
      </c>
      <c r="J5719" s="24"/>
      <c r="K5719" s="24"/>
      <c r="Q5719" s="23" t="s">
        <v>77</v>
      </c>
      <c r="U5719" s="23" t="s">
        <v>2548</v>
      </c>
      <c r="V5719" s="23" t="s">
        <v>2549</v>
      </c>
      <c r="W5719" s="23" t="s">
        <v>144</v>
      </c>
      <c r="X5719" s="23" t="s">
        <v>2441</v>
      </c>
      <c r="Z5719" s="23" t="s">
        <v>2442</v>
      </c>
      <c r="AG5719" s="23">
        <v>845490249</v>
      </c>
      <c r="AH5719" s="23" t="s">
        <v>2443</v>
      </c>
      <c r="AI5719" s="23">
        <v>878173978</v>
      </c>
      <c r="BA5719" s="24">
        <v>20</v>
      </c>
      <c r="BE5719">
        <f t="shared" si="386"/>
        <v>0</v>
      </c>
      <c r="BF5719" s="6">
        <f t="shared" si="387"/>
        <v>-20</v>
      </c>
      <c r="BG5719" s="7" t="s">
        <v>71</v>
      </c>
      <c r="BH5719" t="e">
        <f>+VLOOKUP(AF5719,Sheet4!A:A,1,FALSE)</f>
        <v>#N/A</v>
      </c>
      <c r="BL5719" s="24">
        <v>20</v>
      </c>
      <c r="BM5719" s="59">
        <f t="shared" si="388"/>
        <v>0</v>
      </c>
      <c r="BN5719" t="s">
        <v>2548</v>
      </c>
    </row>
    <row r="5720" spans="1:67" ht="13" customHeight="1" x14ac:dyDescent="0.3">
      <c r="A5720" s="22">
        <v>46130</v>
      </c>
      <c r="B5720" s="23" t="s">
        <v>84</v>
      </c>
      <c r="F5720" s="23">
        <v>0</v>
      </c>
      <c r="G5720" s="23">
        <v>0</v>
      </c>
      <c r="H5720" s="24">
        <v>0</v>
      </c>
      <c r="I5720" s="6">
        <f t="shared" si="389"/>
        <v>0</v>
      </c>
      <c r="J5720" s="24"/>
      <c r="K5720" s="24"/>
      <c r="Q5720" s="23" t="s">
        <v>85</v>
      </c>
      <c r="U5720" s="23" t="s">
        <v>2550</v>
      </c>
      <c r="V5720" s="23" t="s">
        <v>2551</v>
      </c>
      <c r="W5720" s="23" t="s">
        <v>144</v>
      </c>
      <c r="X5720" s="23" t="s">
        <v>2441</v>
      </c>
      <c r="Z5720" s="23" t="s">
        <v>2442</v>
      </c>
      <c r="AG5720" s="23">
        <v>845490249</v>
      </c>
      <c r="AH5720" s="23" t="s">
        <v>2443</v>
      </c>
      <c r="AI5720" s="23">
        <v>878173978</v>
      </c>
      <c r="BA5720" s="24">
        <v>0</v>
      </c>
      <c r="BE5720">
        <f t="shared" si="386"/>
        <v>0</v>
      </c>
      <c r="BF5720" s="6">
        <f t="shared" si="387"/>
        <v>0</v>
      </c>
      <c r="BG5720" s="7" t="s">
        <v>71</v>
      </c>
      <c r="BH5720" t="e">
        <f>+VLOOKUP(AF5720,Sheet4!A:A,1,FALSE)</f>
        <v>#N/A</v>
      </c>
      <c r="BL5720" s="24">
        <v>0</v>
      </c>
      <c r="BM5720" s="59">
        <f t="shared" si="388"/>
        <v>0</v>
      </c>
      <c r="BN5720" t="s">
        <v>2550</v>
      </c>
    </row>
    <row r="5721" spans="1:67" ht="13" customHeight="1" x14ac:dyDescent="0.3">
      <c r="A5721" s="22">
        <v>46130</v>
      </c>
      <c r="B5721" s="23" t="s">
        <v>74</v>
      </c>
      <c r="F5721" s="23">
        <v>0</v>
      </c>
      <c r="G5721" s="23">
        <v>0</v>
      </c>
      <c r="H5721" s="24">
        <v>1</v>
      </c>
      <c r="I5721" s="6">
        <f t="shared" si="389"/>
        <v>1</v>
      </c>
      <c r="J5721" s="24"/>
      <c r="K5721" s="24"/>
      <c r="Q5721" s="23" t="s">
        <v>75</v>
      </c>
      <c r="U5721" s="23" t="s">
        <v>2550</v>
      </c>
      <c r="V5721" s="23" t="s">
        <v>2551</v>
      </c>
      <c r="W5721" s="23" t="s">
        <v>144</v>
      </c>
      <c r="X5721" s="23" t="s">
        <v>2441</v>
      </c>
      <c r="Z5721" s="23" t="s">
        <v>2442</v>
      </c>
      <c r="AG5721" s="23">
        <v>845490249</v>
      </c>
      <c r="AH5721" s="23" t="s">
        <v>2443</v>
      </c>
      <c r="AI5721" s="23">
        <v>878173978</v>
      </c>
      <c r="BA5721" s="24">
        <v>1</v>
      </c>
      <c r="BE5721">
        <f t="shared" si="386"/>
        <v>0</v>
      </c>
      <c r="BF5721" s="6">
        <f t="shared" si="387"/>
        <v>-1</v>
      </c>
      <c r="BG5721" s="7" t="s">
        <v>71</v>
      </c>
      <c r="BH5721" t="e">
        <f>+VLOOKUP(AF5721,Sheet4!A:A,1,FALSE)</f>
        <v>#N/A</v>
      </c>
      <c r="BL5721" s="24">
        <v>1</v>
      </c>
      <c r="BM5721" s="59">
        <f t="shared" si="388"/>
        <v>0</v>
      </c>
      <c r="BN5721" t="s">
        <v>2550</v>
      </c>
    </row>
    <row r="5722" spans="1:67" ht="13" customHeight="1" x14ac:dyDescent="0.3">
      <c r="A5722" s="22">
        <v>46130</v>
      </c>
      <c r="B5722" s="23" t="s">
        <v>63</v>
      </c>
      <c r="F5722" s="23">
        <v>0</v>
      </c>
      <c r="G5722" s="23">
        <v>0</v>
      </c>
      <c r="H5722" s="24">
        <v>15</v>
      </c>
      <c r="I5722" s="6">
        <f t="shared" si="389"/>
        <v>15</v>
      </c>
      <c r="J5722" s="24"/>
      <c r="K5722" s="24"/>
      <c r="Q5722" s="23" t="s">
        <v>64</v>
      </c>
      <c r="U5722" s="23" t="s">
        <v>2550</v>
      </c>
      <c r="V5722" s="23" t="s">
        <v>2551</v>
      </c>
      <c r="W5722" s="23" t="s">
        <v>144</v>
      </c>
      <c r="X5722" s="23" t="s">
        <v>2441</v>
      </c>
      <c r="Z5722" s="23" t="s">
        <v>2442</v>
      </c>
      <c r="AG5722" s="23">
        <v>845490249</v>
      </c>
      <c r="AH5722" s="23" t="s">
        <v>2443</v>
      </c>
      <c r="AI5722" s="23">
        <v>878173978</v>
      </c>
      <c r="BA5722" s="24">
        <v>15</v>
      </c>
      <c r="BE5722">
        <f t="shared" si="386"/>
        <v>0</v>
      </c>
      <c r="BF5722" s="6">
        <f t="shared" si="387"/>
        <v>-15</v>
      </c>
      <c r="BG5722" s="7" t="s">
        <v>71</v>
      </c>
      <c r="BH5722" t="e">
        <f>+VLOOKUP(AF5722,Sheet4!A:A,1,FALSE)</f>
        <v>#N/A</v>
      </c>
      <c r="BL5722" s="24">
        <v>15</v>
      </c>
      <c r="BM5722" s="59">
        <f t="shared" si="388"/>
        <v>0</v>
      </c>
      <c r="BN5722" t="s">
        <v>2550</v>
      </c>
      <c r="BO5722" t="s">
        <v>73</v>
      </c>
    </row>
    <row r="5723" spans="1:67" ht="13" customHeight="1" x14ac:dyDescent="0.3">
      <c r="A5723" s="22">
        <v>46130</v>
      </c>
      <c r="B5723" s="23" t="s">
        <v>78</v>
      </c>
      <c r="F5723" s="23">
        <v>0</v>
      </c>
      <c r="G5723" s="23">
        <v>0</v>
      </c>
      <c r="H5723" s="24">
        <v>1</v>
      </c>
      <c r="I5723" s="6">
        <f t="shared" si="389"/>
        <v>1</v>
      </c>
      <c r="J5723" s="24"/>
      <c r="K5723" s="24"/>
      <c r="Q5723" s="23" t="s">
        <v>79</v>
      </c>
      <c r="U5723" s="23" t="s">
        <v>2550</v>
      </c>
      <c r="V5723" s="23" t="s">
        <v>2551</v>
      </c>
      <c r="W5723" s="23" t="s">
        <v>144</v>
      </c>
      <c r="X5723" s="23" t="s">
        <v>2441</v>
      </c>
      <c r="Z5723" s="23" t="s">
        <v>2442</v>
      </c>
      <c r="AG5723" s="23">
        <v>845490249</v>
      </c>
      <c r="AH5723" s="23" t="s">
        <v>2443</v>
      </c>
      <c r="AI5723" s="23">
        <v>878173978</v>
      </c>
      <c r="BA5723" s="24">
        <v>1</v>
      </c>
      <c r="BE5723">
        <f t="shared" si="386"/>
        <v>0</v>
      </c>
      <c r="BF5723" s="6">
        <f t="shared" si="387"/>
        <v>-1</v>
      </c>
      <c r="BG5723" s="7" t="s">
        <v>71</v>
      </c>
      <c r="BH5723" t="e">
        <f>+VLOOKUP(AF5723,Sheet4!A:A,1,FALSE)</f>
        <v>#N/A</v>
      </c>
      <c r="BL5723" s="24">
        <v>1</v>
      </c>
      <c r="BM5723" s="59">
        <f t="shared" si="388"/>
        <v>0</v>
      </c>
      <c r="BN5723" t="s">
        <v>2550</v>
      </c>
    </row>
    <row r="5724" spans="1:67" ht="13" customHeight="1" x14ac:dyDescent="0.3">
      <c r="A5724" s="22">
        <v>46130</v>
      </c>
      <c r="B5724" s="23" t="s">
        <v>82</v>
      </c>
      <c r="F5724" s="23">
        <v>0</v>
      </c>
      <c r="G5724" s="23">
        <v>0</v>
      </c>
      <c r="H5724" s="24">
        <v>0</v>
      </c>
      <c r="I5724" s="6">
        <f t="shared" si="389"/>
        <v>0</v>
      </c>
      <c r="J5724" s="24"/>
      <c r="K5724" s="24"/>
      <c r="Q5724" s="23" t="s">
        <v>83</v>
      </c>
      <c r="U5724" s="23" t="s">
        <v>2550</v>
      </c>
      <c r="V5724" s="23" t="s">
        <v>2551</v>
      </c>
      <c r="W5724" s="23" t="s">
        <v>144</v>
      </c>
      <c r="X5724" s="23" t="s">
        <v>2441</v>
      </c>
      <c r="Z5724" s="23" t="s">
        <v>2442</v>
      </c>
      <c r="AG5724" s="23">
        <v>845490249</v>
      </c>
      <c r="AH5724" s="23" t="s">
        <v>2443</v>
      </c>
      <c r="AI5724" s="23">
        <v>878173978</v>
      </c>
      <c r="BA5724" s="24">
        <v>0</v>
      </c>
      <c r="BE5724">
        <f t="shared" si="386"/>
        <v>0</v>
      </c>
      <c r="BF5724" s="6">
        <f t="shared" si="387"/>
        <v>0</v>
      </c>
      <c r="BG5724" s="7" t="s">
        <v>71</v>
      </c>
      <c r="BH5724" t="e">
        <f>+VLOOKUP(AF5724,Sheet4!A:A,1,FALSE)</f>
        <v>#N/A</v>
      </c>
      <c r="BL5724" s="24">
        <v>0</v>
      </c>
      <c r="BM5724" s="59">
        <f t="shared" si="388"/>
        <v>0</v>
      </c>
      <c r="BN5724" t="s">
        <v>2550</v>
      </c>
    </row>
    <row r="5725" spans="1:67" ht="13" customHeight="1" x14ac:dyDescent="0.3">
      <c r="A5725" s="22">
        <v>46130</v>
      </c>
      <c r="B5725" s="23" t="s">
        <v>80</v>
      </c>
      <c r="F5725" s="23">
        <v>0</v>
      </c>
      <c r="G5725" s="23">
        <v>0</v>
      </c>
      <c r="H5725" s="24">
        <v>12.5</v>
      </c>
      <c r="I5725" s="6">
        <f t="shared" si="389"/>
        <v>12.5</v>
      </c>
      <c r="J5725" s="24"/>
      <c r="K5725" s="24"/>
      <c r="Q5725" s="23" t="s">
        <v>81</v>
      </c>
      <c r="U5725" s="23" t="s">
        <v>2550</v>
      </c>
      <c r="V5725" s="23" t="s">
        <v>2551</v>
      </c>
      <c r="W5725" s="23" t="s">
        <v>144</v>
      </c>
      <c r="X5725" s="23" t="s">
        <v>2441</v>
      </c>
      <c r="Z5725" s="23" t="s">
        <v>2442</v>
      </c>
      <c r="AG5725" s="23">
        <v>845490249</v>
      </c>
      <c r="AH5725" s="23" t="s">
        <v>2443</v>
      </c>
      <c r="AI5725" s="23">
        <v>878173978</v>
      </c>
      <c r="BA5725" s="24">
        <v>12.5</v>
      </c>
      <c r="BE5725">
        <f t="shared" si="386"/>
        <v>0</v>
      </c>
      <c r="BF5725" s="6">
        <f t="shared" si="387"/>
        <v>-12.5</v>
      </c>
      <c r="BG5725" s="7" t="s">
        <v>71</v>
      </c>
      <c r="BH5725" t="e">
        <f>+VLOOKUP(AF5725,Sheet4!A:A,1,FALSE)</f>
        <v>#N/A</v>
      </c>
      <c r="BL5725" s="24">
        <v>12.5</v>
      </c>
      <c r="BM5725" s="59">
        <f t="shared" si="388"/>
        <v>0</v>
      </c>
      <c r="BN5725" t="s">
        <v>2550</v>
      </c>
    </row>
    <row r="5726" spans="1:67" ht="13" customHeight="1" x14ac:dyDescent="0.3">
      <c r="A5726" s="22">
        <v>46130</v>
      </c>
      <c r="B5726" s="23" t="s">
        <v>76</v>
      </c>
      <c r="F5726" s="23">
        <v>0</v>
      </c>
      <c r="G5726" s="23">
        <v>0</v>
      </c>
      <c r="H5726" s="24">
        <v>20</v>
      </c>
      <c r="I5726" s="6">
        <f t="shared" si="389"/>
        <v>20</v>
      </c>
      <c r="J5726" s="24"/>
      <c r="K5726" s="24"/>
      <c r="Q5726" s="23" t="s">
        <v>77</v>
      </c>
      <c r="U5726" s="23" t="s">
        <v>2550</v>
      </c>
      <c r="V5726" s="23" t="s">
        <v>2551</v>
      </c>
      <c r="W5726" s="23" t="s">
        <v>144</v>
      </c>
      <c r="X5726" s="23" t="s">
        <v>2441</v>
      </c>
      <c r="Z5726" s="23" t="s">
        <v>2442</v>
      </c>
      <c r="AG5726" s="23">
        <v>845490249</v>
      </c>
      <c r="AH5726" s="23" t="s">
        <v>2443</v>
      </c>
      <c r="AI5726" s="23">
        <v>878173978</v>
      </c>
      <c r="BA5726" s="24">
        <v>20</v>
      </c>
      <c r="BE5726">
        <f t="shared" si="386"/>
        <v>0</v>
      </c>
      <c r="BF5726" s="6">
        <f t="shared" si="387"/>
        <v>-20</v>
      </c>
      <c r="BG5726" s="7" t="s">
        <v>71</v>
      </c>
      <c r="BH5726" t="e">
        <f>+VLOOKUP(AF5726,Sheet4!A:A,1,FALSE)</f>
        <v>#N/A</v>
      </c>
      <c r="BL5726" s="24">
        <v>20</v>
      </c>
      <c r="BM5726" s="59">
        <f t="shared" si="388"/>
        <v>0</v>
      </c>
      <c r="BN5726" t="s">
        <v>2550</v>
      </c>
    </row>
    <row r="5727" spans="1:67" ht="13" customHeight="1" x14ac:dyDescent="0.3">
      <c r="A5727" s="22">
        <v>46130</v>
      </c>
      <c r="B5727" s="23" t="s">
        <v>84</v>
      </c>
      <c r="F5727" s="23">
        <v>0</v>
      </c>
      <c r="G5727" s="23">
        <v>0</v>
      </c>
      <c r="H5727" s="24">
        <v>0</v>
      </c>
      <c r="I5727" s="6">
        <f t="shared" si="389"/>
        <v>0</v>
      </c>
      <c r="J5727" s="24"/>
      <c r="K5727" s="24"/>
      <c r="Q5727" s="23" t="s">
        <v>85</v>
      </c>
      <c r="U5727" s="23" t="s">
        <v>2552</v>
      </c>
      <c r="V5727" s="23" t="s">
        <v>2553</v>
      </c>
      <c r="W5727" s="23" t="s">
        <v>144</v>
      </c>
      <c r="X5727" s="23" t="s">
        <v>2441</v>
      </c>
      <c r="Z5727" s="23" t="s">
        <v>2442</v>
      </c>
      <c r="AG5727" s="23">
        <v>845490249</v>
      </c>
      <c r="AH5727" s="23" t="s">
        <v>2443</v>
      </c>
      <c r="AI5727" s="23">
        <v>878173978</v>
      </c>
      <c r="BA5727" s="24">
        <v>0</v>
      </c>
      <c r="BE5727">
        <f t="shared" si="386"/>
        <v>0</v>
      </c>
      <c r="BF5727" s="6">
        <f t="shared" si="387"/>
        <v>0</v>
      </c>
      <c r="BG5727" s="7" t="s">
        <v>71</v>
      </c>
      <c r="BH5727" t="e">
        <f>+VLOOKUP(AF5727,Sheet4!A:A,1,FALSE)</f>
        <v>#N/A</v>
      </c>
      <c r="BL5727" s="24">
        <v>0</v>
      </c>
      <c r="BM5727" s="59">
        <f t="shared" si="388"/>
        <v>0</v>
      </c>
      <c r="BN5727" t="s">
        <v>2552</v>
      </c>
    </row>
    <row r="5728" spans="1:67" ht="13" customHeight="1" x14ac:dyDescent="0.3">
      <c r="A5728" s="22">
        <v>46130</v>
      </c>
      <c r="B5728" s="23" t="s">
        <v>74</v>
      </c>
      <c r="F5728" s="23">
        <v>0</v>
      </c>
      <c r="G5728" s="23">
        <v>0</v>
      </c>
      <c r="H5728" s="24">
        <v>1</v>
      </c>
      <c r="I5728" s="6">
        <f t="shared" si="389"/>
        <v>1</v>
      </c>
      <c r="J5728" s="24"/>
      <c r="K5728" s="24"/>
      <c r="Q5728" s="23" t="s">
        <v>75</v>
      </c>
      <c r="U5728" s="23" t="s">
        <v>2552</v>
      </c>
      <c r="V5728" s="23" t="s">
        <v>2553</v>
      </c>
      <c r="W5728" s="23" t="s">
        <v>144</v>
      </c>
      <c r="X5728" s="23" t="s">
        <v>2441</v>
      </c>
      <c r="Z5728" s="23" t="s">
        <v>2442</v>
      </c>
      <c r="AG5728" s="23">
        <v>845490249</v>
      </c>
      <c r="AH5728" s="23" t="s">
        <v>2443</v>
      </c>
      <c r="AI5728" s="23">
        <v>878173978</v>
      </c>
      <c r="BA5728" s="24">
        <v>1</v>
      </c>
      <c r="BE5728">
        <f t="shared" si="386"/>
        <v>0</v>
      </c>
      <c r="BF5728" s="6">
        <f t="shared" si="387"/>
        <v>-1</v>
      </c>
      <c r="BG5728" s="7" t="s">
        <v>71</v>
      </c>
      <c r="BH5728" t="e">
        <f>+VLOOKUP(AF5728,Sheet4!A:A,1,FALSE)</f>
        <v>#N/A</v>
      </c>
      <c r="BL5728" s="24">
        <v>1</v>
      </c>
      <c r="BM5728" s="59">
        <f t="shared" si="388"/>
        <v>0</v>
      </c>
      <c r="BN5728" t="s">
        <v>2552</v>
      </c>
    </row>
    <row r="5729" spans="1:67" ht="13" customHeight="1" x14ac:dyDescent="0.3">
      <c r="A5729" s="22">
        <v>46130</v>
      </c>
      <c r="B5729" s="23" t="s">
        <v>63</v>
      </c>
      <c r="F5729" s="23">
        <v>0</v>
      </c>
      <c r="G5729" s="23">
        <v>0</v>
      </c>
      <c r="H5729" s="24">
        <v>15</v>
      </c>
      <c r="I5729" s="6">
        <f t="shared" si="389"/>
        <v>15</v>
      </c>
      <c r="J5729" s="24"/>
      <c r="K5729" s="24"/>
      <c r="Q5729" s="23" t="s">
        <v>64</v>
      </c>
      <c r="U5729" s="23" t="s">
        <v>2552</v>
      </c>
      <c r="V5729" s="23" t="s">
        <v>2553</v>
      </c>
      <c r="W5729" s="23" t="s">
        <v>144</v>
      </c>
      <c r="X5729" s="23" t="s">
        <v>2441</v>
      </c>
      <c r="Z5729" s="23" t="s">
        <v>2442</v>
      </c>
      <c r="AG5729" s="23">
        <v>845490249</v>
      </c>
      <c r="AH5729" s="23" t="s">
        <v>2443</v>
      </c>
      <c r="AI5729" s="23">
        <v>878173978</v>
      </c>
      <c r="BA5729" s="24">
        <v>15</v>
      </c>
      <c r="BE5729">
        <f t="shared" si="386"/>
        <v>0</v>
      </c>
      <c r="BF5729" s="6">
        <f t="shared" si="387"/>
        <v>-15</v>
      </c>
      <c r="BG5729" s="7" t="s">
        <v>71</v>
      </c>
      <c r="BH5729" t="e">
        <f>+VLOOKUP(AF5729,Sheet4!A:A,1,FALSE)</f>
        <v>#N/A</v>
      </c>
      <c r="BL5729" s="24">
        <v>15</v>
      </c>
      <c r="BM5729" s="59">
        <f t="shared" si="388"/>
        <v>0</v>
      </c>
      <c r="BN5729" t="s">
        <v>2552</v>
      </c>
      <c r="BO5729" t="s">
        <v>73</v>
      </c>
    </row>
    <row r="5730" spans="1:67" ht="13" customHeight="1" x14ac:dyDescent="0.3">
      <c r="A5730" s="22">
        <v>46130</v>
      </c>
      <c r="B5730" s="23" t="s">
        <v>78</v>
      </c>
      <c r="F5730" s="23">
        <v>0</v>
      </c>
      <c r="G5730" s="23">
        <v>0</v>
      </c>
      <c r="H5730" s="24">
        <v>1</v>
      </c>
      <c r="I5730" s="6">
        <f t="shared" si="389"/>
        <v>1</v>
      </c>
      <c r="J5730" s="24"/>
      <c r="K5730" s="24"/>
      <c r="Q5730" s="23" t="s">
        <v>79</v>
      </c>
      <c r="U5730" s="23" t="s">
        <v>2552</v>
      </c>
      <c r="V5730" s="23" t="s">
        <v>2553</v>
      </c>
      <c r="W5730" s="23" t="s">
        <v>144</v>
      </c>
      <c r="X5730" s="23" t="s">
        <v>2441</v>
      </c>
      <c r="Z5730" s="23" t="s">
        <v>2442</v>
      </c>
      <c r="AG5730" s="23">
        <v>845490249</v>
      </c>
      <c r="AH5730" s="23" t="s">
        <v>2443</v>
      </c>
      <c r="AI5730" s="23">
        <v>878173978</v>
      </c>
      <c r="BA5730" s="24">
        <v>1</v>
      </c>
      <c r="BE5730">
        <f t="shared" si="386"/>
        <v>0</v>
      </c>
      <c r="BF5730" s="6">
        <f t="shared" si="387"/>
        <v>-1</v>
      </c>
      <c r="BG5730" s="7" t="s">
        <v>71</v>
      </c>
      <c r="BH5730" t="e">
        <f>+VLOOKUP(AF5730,Sheet4!A:A,1,FALSE)</f>
        <v>#N/A</v>
      </c>
      <c r="BL5730" s="24">
        <v>1</v>
      </c>
      <c r="BM5730" s="59">
        <f t="shared" si="388"/>
        <v>0</v>
      </c>
      <c r="BN5730" t="s">
        <v>2552</v>
      </c>
    </row>
    <row r="5731" spans="1:67" ht="13" customHeight="1" x14ac:dyDescent="0.3">
      <c r="A5731" s="22">
        <v>46130</v>
      </c>
      <c r="B5731" s="23" t="s">
        <v>82</v>
      </c>
      <c r="F5731" s="23">
        <v>0</v>
      </c>
      <c r="G5731" s="23">
        <v>0</v>
      </c>
      <c r="H5731" s="24">
        <v>0</v>
      </c>
      <c r="I5731" s="6">
        <f t="shared" si="389"/>
        <v>0</v>
      </c>
      <c r="J5731" s="24"/>
      <c r="K5731" s="24"/>
      <c r="Q5731" s="23" t="s">
        <v>83</v>
      </c>
      <c r="U5731" s="23" t="s">
        <v>2552</v>
      </c>
      <c r="V5731" s="23" t="s">
        <v>2553</v>
      </c>
      <c r="W5731" s="23" t="s">
        <v>144</v>
      </c>
      <c r="X5731" s="23" t="s">
        <v>2441</v>
      </c>
      <c r="Z5731" s="23" t="s">
        <v>2442</v>
      </c>
      <c r="AG5731" s="23">
        <v>845490249</v>
      </c>
      <c r="AH5731" s="23" t="s">
        <v>2443</v>
      </c>
      <c r="AI5731" s="23">
        <v>878173978</v>
      </c>
      <c r="BA5731" s="24">
        <v>0</v>
      </c>
      <c r="BE5731">
        <f t="shared" si="386"/>
        <v>0</v>
      </c>
      <c r="BF5731" s="6">
        <f t="shared" si="387"/>
        <v>0</v>
      </c>
      <c r="BG5731" s="7" t="s">
        <v>71</v>
      </c>
      <c r="BH5731" t="e">
        <f>+VLOOKUP(AF5731,Sheet4!A:A,1,FALSE)</f>
        <v>#N/A</v>
      </c>
      <c r="BL5731" s="24">
        <v>0</v>
      </c>
      <c r="BM5731" s="59">
        <f t="shared" si="388"/>
        <v>0</v>
      </c>
      <c r="BN5731" t="s">
        <v>2552</v>
      </c>
    </row>
    <row r="5732" spans="1:67" ht="13" customHeight="1" x14ac:dyDescent="0.3">
      <c r="A5732" s="22">
        <v>46130</v>
      </c>
      <c r="B5732" s="23" t="s">
        <v>80</v>
      </c>
      <c r="F5732" s="23">
        <v>0</v>
      </c>
      <c r="G5732" s="23">
        <v>0</v>
      </c>
      <c r="H5732" s="24">
        <v>12.5</v>
      </c>
      <c r="I5732" s="6">
        <f t="shared" si="389"/>
        <v>12.5</v>
      </c>
      <c r="J5732" s="24"/>
      <c r="K5732" s="24"/>
      <c r="Q5732" s="23" t="s">
        <v>81</v>
      </c>
      <c r="U5732" s="23" t="s">
        <v>2552</v>
      </c>
      <c r="V5732" s="23" t="s">
        <v>2553</v>
      </c>
      <c r="W5732" s="23" t="s">
        <v>144</v>
      </c>
      <c r="X5732" s="23" t="s">
        <v>2441</v>
      </c>
      <c r="Z5732" s="23" t="s">
        <v>2442</v>
      </c>
      <c r="AG5732" s="23">
        <v>845490249</v>
      </c>
      <c r="AH5732" s="23" t="s">
        <v>2443</v>
      </c>
      <c r="AI5732" s="23">
        <v>878173978</v>
      </c>
      <c r="BA5732" s="24">
        <v>12.5</v>
      </c>
      <c r="BE5732">
        <f t="shared" si="386"/>
        <v>0</v>
      </c>
      <c r="BF5732" s="6">
        <f t="shared" si="387"/>
        <v>-12.5</v>
      </c>
      <c r="BG5732" s="7" t="s">
        <v>71</v>
      </c>
      <c r="BH5732" t="e">
        <f>+VLOOKUP(AF5732,Sheet4!A:A,1,FALSE)</f>
        <v>#N/A</v>
      </c>
      <c r="BL5732" s="24">
        <v>12.5</v>
      </c>
      <c r="BM5732" s="59">
        <f t="shared" si="388"/>
        <v>0</v>
      </c>
      <c r="BN5732" t="s">
        <v>2552</v>
      </c>
    </row>
    <row r="5733" spans="1:67" ht="13" customHeight="1" x14ac:dyDescent="0.3">
      <c r="A5733" s="22">
        <v>46130</v>
      </c>
      <c r="B5733" s="23" t="s">
        <v>76</v>
      </c>
      <c r="F5733" s="23">
        <v>0</v>
      </c>
      <c r="G5733" s="23">
        <v>0</v>
      </c>
      <c r="H5733" s="24">
        <v>20</v>
      </c>
      <c r="I5733" s="6">
        <f t="shared" si="389"/>
        <v>20</v>
      </c>
      <c r="J5733" s="24"/>
      <c r="K5733" s="24"/>
      <c r="Q5733" s="23" t="s">
        <v>77</v>
      </c>
      <c r="U5733" s="23" t="s">
        <v>2552</v>
      </c>
      <c r="V5733" s="23" t="s">
        <v>2553</v>
      </c>
      <c r="W5733" s="23" t="s">
        <v>144</v>
      </c>
      <c r="X5733" s="23" t="s">
        <v>2441</v>
      </c>
      <c r="Z5733" s="23" t="s">
        <v>2442</v>
      </c>
      <c r="AG5733" s="23">
        <v>845490249</v>
      </c>
      <c r="AH5733" s="23" t="s">
        <v>2443</v>
      </c>
      <c r="AI5733" s="23">
        <v>878173978</v>
      </c>
      <c r="BA5733" s="24">
        <v>20</v>
      </c>
      <c r="BE5733">
        <f t="shared" si="386"/>
        <v>0</v>
      </c>
      <c r="BF5733" s="6">
        <f t="shared" si="387"/>
        <v>-20</v>
      </c>
      <c r="BG5733" s="7" t="s">
        <v>71</v>
      </c>
      <c r="BH5733" t="e">
        <f>+VLOOKUP(AF5733,Sheet4!A:A,1,FALSE)</f>
        <v>#N/A</v>
      </c>
      <c r="BL5733" s="24">
        <v>20</v>
      </c>
      <c r="BM5733" s="59">
        <f t="shared" si="388"/>
        <v>0</v>
      </c>
      <c r="BN5733" t="s">
        <v>2552</v>
      </c>
    </row>
    <row r="5734" spans="1:67" ht="13" customHeight="1" x14ac:dyDescent="0.3">
      <c r="A5734" s="22">
        <v>46130</v>
      </c>
      <c r="B5734" s="23" t="s">
        <v>84</v>
      </c>
      <c r="F5734" s="23">
        <v>0</v>
      </c>
      <c r="G5734" s="23">
        <v>0</v>
      </c>
      <c r="H5734" s="24">
        <v>0</v>
      </c>
      <c r="I5734" s="6">
        <f t="shared" si="389"/>
        <v>0</v>
      </c>
      <c r="J5734" s="24"/>
      <c r="K5734" s="24"/>
      <c r="Q5734" s="23" t="s">
        <v>85</v>
      </c>
      <c r="U5734" s="23" t="s">
        <v>2554</v>
      </c>
      <c r="V5734" s="23" t="s">
        <v>2555</v>
      </c>
      <c r="W5734" s="23" t="s">
        <v>144</v>
      </c>
      <c r="X5734" s="23" t="s">
        <v>2441</v>
      </c>
      <c r="Z5734" s="23" t="s">
        <v>2442</v>
      </c>
      <c r="AG5734" s="23">
        <v>845490249</v>
      </c>
      <c r="AH5734" s="23" t="s">
        <v>2443</v>
      </c>
      <c r="AI5734" s="23">
        <v>878173978</v>
      </c>
      <c r="BA5734" s="24">
        <v>0</v>
      </c>
      <c r="BE5734">
        <f t="shared" si="386"/>
        <v>0</v>
      </c>
      <c r="BF5734" s="6">
        <f t="shared" si="387"/>
        <v>0</v>
      </c>
      <c r="BG5734" s="7" t="s">
        <v>71</v>
      </c>
      <c r="BH5734" t="e">
        <f>+VLOOKUP(AF5734,Sheet4!A:A,1,FALSE)</f>
        <v>#N/A</v>
      </c>
      <c r="BL5734" s="24">
        <v>0</v>
      </c>
      <c r="BM5734" s="59">
        <f t="shared" si="388"/>
        <v>0</v>
      </c>
      <c r="BN5734" t="s">
        <v>2554</v>
      </c>
    </row>
    <row r="5735" spans="1:67" ht="13" customHeight="1" x14ac:dyDescent="0.3">
      <c r="A5735" s="22">
        <v>46130</v>
      </c>
      <c r="B5735" s="23" t="s">
        <v>74</v>
      </c>
      <c r="F5735" s="23">
        <v>0</v>
      </c>
      <c r="G5735" s="23">
        <v>0</v>
      </c>
      <c r="H5735" s="24">
        <v>1</v>
      </c>
      <c r="I5735" s="6">
        <f t="shared" si="389"/>
        <v>1</v>
      </c>
      <c r="J5735" s="24"/>
      <c r="K5735" s="24"/>
      <c r="Q5735" s="23" t="s">
        <v>75</v>
      </c>
      <c r="U5735" s="23" t="s">
        <v>2554</v>
      </c>
      <c r="V5735" s="23" t="s">
        <v>2555</v>
      </c>
      <c r="W5735" s="23" t="s">
        <v>144</v>
      </c>
      <c r="X5735" s="23" t="s">
        <v>2441</v>
      </c>
      <c r="Z5735" s="23" t="s">
        <v>2442</v>
      </c>
      <c r="AG5735" s="23">
        <v>845490249</v>
      </c>
      <c r="AH5735" s="23" t="s">
        <v>2443</v>
      </c>
      <c r="AI5735" s="23">
        <v>878173978</v>
      </c>
      <c r="BA5735" s="24">
        <v>1</v>
      </c>
      <c r="BE5735">
        <f t="shared" si="386"/>
        <v>0</v>
      </c>
      <c r="BF5735" s="6">
        <f t="shared" si="387"/>
        <v>-1</v>
      </c>
      <c r="BG5735" s="7" t="s">
        <v>71</v>
      </c>
      <c r="BH5735" t="e">
        <f>+VLOOKUP(AF5735,Sheet4!A:A,1,FALSE)</f>
        <v>#N/A</v>
      </c>
      <c r="BL5735" s="24">
        <v>1</v>
      </c>
      <c r="BM5735" s="59">
        <f t="shared" si="388"/>
        <v>0</v>
      </c>
      <c r="BN5735" t="s">
        <v>2554</v>
      </c>
    </row>
    <row r="5736" spans="1:67" ht="13" customHeight="1" x14ac:dyDescent="0.3">
      <c r="A5736" s="22">
        <v>46130</v>
      </c>
      <c r="B5736" s="23" t="s">
        <v>63</v>
      </c>
      <c r="F5736" s="23">
        <v>0</v>
      </c>
      <c r="G5736" s="23">
        <v>0</v>
      </c>
      <c r="H5736" s="24">
        <v>15</v>
      </c>
      <c r="I5736" s="6">
        <f t="shared" si="389"/>
        <v>15</v>
      </c>
      <c r="J5736" s="24"/>
      <c r="K5736" s="24"/>
      <c r="Q5736" s="23" t="s">
        <v>64</v>
      </c>
      <c r="U5736" s="23" t="s">
        <v>2554</v>
      </c>
      <c r="V5736" s="23" t="s">
        <v>2555</v>
      </c>
      <c r="W5736" s="23" t="s">
        <v>144</v>
      </c>
      <c r="X5736" s="23" t="s">
        <v>2441</v>
      </c>
      <c r="Z5736" s="23" t="s">
        <v>2442</v>
      </c>
      <c r="AG5736" s="23">
        <v>845490249</v>
      </c>
      <c r="AH5736" s="23" t="s">
        <v>2443</v>
      </c>
      <c r="AI5736" s="23">
        <v>878173978</v>
      </c>
      <c r="BA5736" s="24">
        <v>15</v>
      </c>
      <c r="BE5736">
        <f t="shared" si="386"/>
        <v>0</v>
      </c>
      <c r="BF5736" s="6">
        <f t="shared" si="387"/>
        <v>-15</v>
      </c>
      <c r="BG5736" s="7" t="s">
        <v>71</v>
      </c>
      <c r="BH5736" t="e">
        <f>+VLOOKUP(AF5736,Sheet4!A:A,1,FALSE)</f>
        <v>#N/A</v>
      </c>
      <c r="BL5736" s="24">
        <v>15</v>
      </c>
      <c r="BM5736" s="59">
        <f t="shared" si="388"/>
        <v>0</v>
      </c>
      <c r="BN5736" t="s">
        <v>2554</v>
      </c>
      <c r="BO5736" t="s">
        <v>73</v>
      </c>
    </row>
    <row r="5737" spans="1:67" ht="13" customHeight="1" x14ac:dyDescent="0.3">
      <c r="A5737" s="22">
        <v>46130</v>
      </c>
      <c r="B5737" s="23" t="s">
        <v>78</v>
      </c>
      <c r="F5737" s="23">
        <v>0</v>
      </c>
      <c r="G5737" s="23">
        <v>0</v>
      </c>
      <c r="H5737" s="24">
        <v>1</v>
      </c>
      <c r="I5737" s="6">
        <f t="shared" si="389"/>
        <v>1</v>
      </c>
      <c r="J5737" s="24"/>
      <c r="K5737" s="24"/>
      <c r="Q5737" s="23" t="s">
        <v>79</v>
      </c>
      <c r="U5737" s="23" t="s">
        <v>2554</v>
      </c>
      <c r="V5737" s="23" t="s">
        <v>2555</v>
      </c>
      <c r="W5737" s="23" t="s">
        <v>144</v>
      </c>
      <c r="X5737" s="23" t="s">
        <v>2441</v>
      </c>
      <c r="Z5737" s="23" t="s">
        <v>2442</v>
      </c>
      <c r="AG5737" s="23">
        <v>845490249</v>
      </c>
      <c r="AH5737" s="23" t="s">
        <v>2443</v>
      </c>
      <c r="AI5737" s="23">
        <v>878173978</v>
      </c>
      <c r="BA5737" s="24">
        <v>1</v>
      </c>
      <c r="BE5737">
        <f t="shared" si="386"/>
        <v>0</v>
      </c>
      <c r="BF5737" s="6">
        <f t="shared" si="387"/>
        <v>-1</v>
      </c>
      <c r="BG5737" s="7" t="s">
        <v>71</v>
      </c>
      <c r="BH5737" t="e">
        <f>+VLOOKUP(AF5737,Sheet4!A:A,1,FALSE)</f>
        <v>#N/A</v>
      </c>
      <c r="BL5737" s="24">
        <v>1</v>
      </c>
      <c r="BM5737" s="59">
        <f t="shared" si="388"/>
        <v>0</v>
      </c>
      <c r="BN5737" t="s">
        <v>2554</v>
      </c>
    </row>
    <row r="5738" spans="1:67" ht="13" customHeight="1" x14ac:dyDescent="0.3">
      <c r="A5738" s="22">
        <v>46130</v>
      </c>
      <c r="B5738" s="23" t="s">
        <v>82</v>
      </c>
      <c r="F5738" s="23">
        <v>0</v>
      </c>
      <c r="G5738" s="23">
        <v>0</v>
      </c>
      <c r="H5738" s="24">
        <v>0</v>
      </c>
      <c r="I5738" s="6">
        <f t="shared" si="389"/>
        <v>0</v>
      </c>
      <c r="J5738" s="24"/>
      <c r="K5738" s="24"/>
      <c r="Q5738" s="23" t="s">
        <v>83</v>
      </c>
      <c r="U5738" s="23" t="s">
        <v>2554</v>
      </c>
      <c r="V5738" s="23" t="s">
        <v>2555</v>
      </c>
      <c r="W5738" s="23" t="s">
        <v>144</v>
      </c>
      <c r="X5738" s="23" t="s">
        <v>2441</v>
      </c>
      <c r="Z5738" s="23" t="s">
        <v>2442</v>
      </c>
      <c r="AG5738" s="23">
        <v>845490249</v>
      </c>
      <c r="AH5738" s="23" t="s">
        <v>2443</v>
      </c>
      <c r="AI5738" s="23">
        <v>878173978</v>
      </c>
      <c r="BA5738" s="24">
        <v>0</v>
      </c>
      <c r="BE5738">
        <f t="shared" si="386"/>
        <v>0</v>
      </c>
      <c r="BF5738" s="6">
        <f t="shared" si="387"/>
        <v>0</v>
      </c>
      <c r="BG5738" s="7" t="s">
        <v>71</v>
      </c>
      <c r="BH5738" t="e">
        <f>+VLOOKUP(AF5738,Sheet4!A:A,1,FALSE)</f>
        <v>#N/A</v>
      </c>
      <c r="BL5738" s="24">
        <v>0</v>
      </c>
      <c r="BM5738" s="59">
        <f t="shared" si="388"/>
        <v>0</v>
      </c>
      <c r="BN5738" t="s">
        <v>2554</v>
      </c>
    </row>
    <row r="5739" spans="1:67" ht="13" customHeight="1" x14ac:dyDescent="0.3">
      <c r="A5739" s="22">
        <v>46130</v>
      </c>
      <c r="B5739" s="23" t="s">
        <v>80</v>
      </c>
      <c r="F5739" s="23">
        <v>0</v>
      </c>
      <c r="G5739" s="23">
        <v>0</v>
      </c>
      <c r="H5739" s="24">
        <v>12.5</v>
      </c>
      <c r="I5739" s="6">
        <f t="shared" si="389"/>
        <v>12.5</v>
      </c>
      <c r="J5739" s="24"/>
      <c r="K5739" s="24"/>
      <c r="Q5739" s="23" t="s">
        <v>81</v>
      </c>
      <c r="U5739" s="23" t="s">
        <v>2554</v>
      </c>
      <c r="V5739" s="23" t="s">
        <v>2555</v>
      </c>
      <c r="W5739" s="23" t="s">
        <v>144</v>
      </c>
      <c r="X5739" s="23" t="s">
        <v>2441</v>
      </c>
      <c r="Z5739" s="23" t="s">
        <v>2442</v>
      </c>
      <c r="AG5739" s="23">
        <v>845490249</v>
      </c>
      <c r="AH5739" s="23" t="s">
        <v>2443</v>
      </c>
      <c r="AI5739" s="23">
        <v>878173978</v>
      </c>
      <c r="BA5739" s="24">
        <v>12.5</v>
      </c>
      <c r="BE5739">
        <f t="shared" si="386"/>
        <v>0</v>
      </c>
      <c r="BF5739" s="6">
        <f t="shared" si="387"/>
        <v>-12.5</v>
      </c>
      <c r="BG5739" s="7" t="s">
        <v>71</v>
      </c>
      <c r="BH5739" t="e">
        <f>+VLOOKUP(AF5739,Sheet4!A:A,1,FALSE)</f>
        <v>#N/A</v>
      </c>
      <c r="BL5739" s="24">
        <v>12.5</v>
      </c>
      <c r="BM5739" s="59">
        <f t="shared" si="388"/>
        <v>0</v>
      </c>
      <c r="BN5739" t="s">
        <v>2554</v>
      </c>
    </row>
    <row r="5740" spans="1:67" ht="13" customHeight="1" x14ac:dyDescent="0.3">
      <c r="A5740" s="22">
        <v>46130</v>
      </c>
      <c r="B5740" s="23" t="s">
        <v>76</v>
      </c>
      <c r="F5740" s="23">
        <v>0</v>
      </c>
      <c r="G5740" s="23">
        <v>0</v>
      </c>
      <c r="H5740" s="24">
        <v>20</v>
      </c>
      <c r="I5740" s="6">
        <f t="shared" si="389"/>
        <v>20</v>
      </c>
      <c r="J5740" s="24"/>
      <c r="K5740" s="24"/>
      <c r="Q5740" s="23" t="s">
        <v>77</v>
      </c>
      <c r="U5740" s="23" t="s">
        <v>2554</v>
      </c>
      <c r="V5740" s="23" t="s">
        <v>2555</v>
      </c>
      <c r="W5740" s="23" t="s">
        <v>144</v>
      </c>
      <c r="X5740" s="23" t="s">
        <v>2441</v>
      </c>
      <c r="Z5740" s="23" t="s">
        <v>2442</v>
      </c>
      <c r="AG5740" s="23">
        <v>845490249</v>
      </c>
      <c r="AH5740" s="23" t="s">
        <v>2443</v>
      </c>
      <c r="AI5740" s="23">
        <v>878173978</v>
      </c>
      <c r="BA5740" s="24">
        <v>20</v>
      </c>
      <c r="BE5740">
        <f t="shared" si="386"/>
        <v>0</v>
      </c>
      <c r="BF5740" s="6">
        <f t="shared" si="387"/>
        <v>-20</v>
      </c>
      <c r="BG5740" s="7" t="s">
        <v>71</v>
      </c>
      <c r="BH5740" t="e">
        <f>+VLOOKUP(AF5740,Sheet4!A:A,1,FALSE)</f>
        <v>#N/A</v>
      </c>
      <c r="BL5740" s="24">
        <v>20</v>
      </c>
      <c r="BM5740" s="59">
        <f t="shared" si="388"/>
        <v>0</v>
      </c>
      <c r="BN5740" t="s">
        <v>2554</v>
      </c>
    </row>
    <row r="5741" spans="1:67" ht="13" customHeight="1" x14ac:dyDescent="0.3">
      <c r="A5741" s="22">
        <v>46130</v>
      </c>
      <c r="B5741" s="23" t="s">
        <v>84</v>
      </c>
      <c r="F5741" s="23">
        <v>0</v>
      </c>
      <c r="G5741" s="23">
        <v>0</v>
      </c>
      <c r="H5741" s="24">
        <v>0</v>
      </c>
      <c r="I5741" s="6">
        <f t="shared" si="389"/>
        <v>0</v>
      </c>
      <c r="J5741" s="24"/>
      <c r="K5741" s="24"/>
      <c r="Q5741" s="23" t="s">
        <v>85</v>
      </c>
      <c r="U5741" s="23" t="s">
        <v>2556</v>
      </c>
      <c r="V5741" s="23" t="s">
        <v>2557</v>
      </c>
      <c r="W5741" s="23" t="s">
        <v>144</v>
      </c>
      <c r="X5741" s="23" t="s">
        <v>2441</v>
      </c>
      <c r="Z5741" s="23" t="s">
        <v>2452</v>
      </c>
      <c r="AG5741" s="23">
        <v>863819108</v>
      </c>
      <c r="AH5741" s="23" t="s">
        <v>2453</v>
      </c>
      <c r="AI5741" s="23">
        <v>878173978</v>
      </c>
      <c r="BA5741" s="24">
        <v>0</v>
      </c>
      <c r="BE5741">
        <f t="shared" si="386"/>
        <v>0</v>
      </c>
      <c r="BF5741" s="6">
        <f t="shared" si="387"/>
        <v>0</v>
      </c>
      <c r="BG5741" s="7" t="s">
        <v>71</v>
      </c>
      <c r="BH5741" t="e">
        <f>+VLOOKUP(AF5741,Sheet4!A:A,1,FALSE)</f>
        <v>#N/A</v>
      </c>
      <c r="BL5741" s="24">
        <v>0</v>
      </c>
      <c r="BM5741" s="59">
        <f t="shared" si="388"/>
        <v>0</v>
      </c>
      <c r="BN5741" t="s">
        <v>2556</v>
      </c>
    </row>
    <row r="5742" spans="1:67" ht="13" customHeight="1" x14ac:dyDescent="0.3">
      <c r="A5742" s="22">
        <v>46130</v>
      </c>
      <c r="B5742" s="23" t="s">
        <v>74</v>
      </c>
      <c r="F5742" s="23">
        <v>0</v>
      </c>
      <c r="G5742" s="23">
        <v>0</v>
      </c>
      <c r="H5742" s="24">
        <v>1</v>
      </c>
      <c r="I5742" s="6">
        <f t="shared" si="389"/>
        <v>1</v>
      </c>
      <c r="J5742" s="24"/>
      <c r="K5742" s="24"/>
      <c r="Q5742" s="23" t="s">
        <v>75</v>
      </c>
      <c r="U5742" s="23" t="s">
        <v>2556</v>
      </c>
      <c r="V5742" s="23" t="s">
        <v>2557</v>
      </c>
      <c r="W5742" s="23" t="s">
        <v>144</v>
      </c>
      <c r="X5742" s="23" t="s">
        <v>2441</v>
      </c>
      <c r="Z5742" s="23" t="s">
        <v>2452</v>
      </c>
      <c r="AG5742" s="23">
        <v>863819108</v>
      </c>
      <c r="AH5742" s="23" t="s">
        <v>2453</v>
      </c>
      <c r="AI5742" s="23">
        <v>878173978</v>
      </c>
      <c r="BA5742" s="24">
        <v>1</v>
      </c>
      <c r="BE5742">
        <f t="shared" si="386"/>
        <v>0</v>
      </c>
      <c r="BF5742" s="6">
        <f t="shared" si="387"/>
        <v>-1</v>
      </c>
      <c r="BG5742" s="7" t="s">
        <v>71</v>
      </c>
      <c r="BH5742" t="e">
        <f>+VLOOKUP(AF5742,Sheet4!A:A,1,FALSE)</f>
        <v>#N/A</v>
      </c>
      <c r="BL5742" s="24">
        <v>1</v>
      </c>
      <c r="BM5742" s="59">
        <f t="shared" si="388"/>
        <v>0</v>
      </c>
      <c r="BN5742" t="s">
        <v>2556</v>
      </c>
    </row>
    <row r="5743" spans="1:67" ht="13" customHeight="1" x14ac:dyDescent="0.3">
      <c r="A5743" s="22">
        <v>46130</v>
      </c>
      <c r="B5743" s="23" t="s">
        <v>63</v>
      </c>
      <c r="F5743" s="23">
        <v>0</v>
      </c>
      <c r="G5743" s="23">
        <v>0</v>
      </c>
      <c r="H5743" s="24">
        <v>15</v>
      </c>
      <c r="I5743" s="6">
        <f t="shared" si="389"/>
        <v>15</v>
      </c>
      <c r="J5743" s="24"/>
      <c r="K5743" s="24"/>
      <c r="Q5743" s="23" t="s">
        <v>64</v>
      </c>
      <c r="U5743" s="23" t="s">
        <v>2556</v>
      </c>
      <c r="V5743" s="23" t="s">
        <v>2557</v>
      </c>
      <c r="W5743" s="23" t="s">
        <v>144</v>
      </c>
      <c r="X5743" s="23" t="s">
        <v>2441</v>
      </c>
      <c r="Z5743" s="23" t="s">
        <v>2452</v>
      </c>
      <c r="AG5743" s="23">
        <v>863819108</v>
      </c>
      <c r="AH5743" s="23" t="s">
        <v>2453</v>
      </c>
      <c r="AI5743" s="23">
        <v>878173978</v>
      </c>
      <c r="BA5743" s="24">
        <v>15</v>
      </c>
      <c r="BE5743">
        <f t="shared" si="386"/>
        <v>0</v>
      </c>
      <c r="BF5743" s="6">
        <f t="shared" si="387"/>
        <v>-15</v>
      </c>
      <c r="BG5743" s="7" t="s">
        <v>71</v>
      </c>
      <c r="BH5743" t="e">
        <f>+VLOOKUP(AF5743,Sheet4!A:A,1,FALSE)</f>
        <v>#N/A</v>
      </c>
      <c r="BL5743" s="24">
        <v>15</v>
      </c>
      <c r="BM5743" s="59">
        <f t="shared" si="388"/>
        <v>0</v>
      </c>
      <c r="BN5743" t="s">
        <v>2556</v>
      </c>
      <c r="BO5743" t="s">
        <v>73</v>
      </c>
    </row>
    <row r="5744" spans="1:67" ht="13" customHeight="1" x14ac:dyDescent="0.3">
      <c r="A5744" s="22">
        <v>46130</v>
      </c>
      <c r="B5744" s="23" t="s">
        <v>78</v>
      </c>
      <c r="F5744" s="23">
        <v>0</v>
      </c>
      <c r="G5744" s="23">
        <v>0</v>
      </c>
      <c r="H5744" s="24">
        <v>1</v>
      </c>
      <c r="I5744" s="6">
        <f t="shared" si="389"/>
        <v>1</v>
      </c>
      <c r="J5744" s="24"/>
      <c r="K5744" s="24"/>
      <c r="Q5744" s="23" t="s">
        <v>79</v>
      </c>
      <c r="U5744" s="23" t="s">
        <v>2556</v>
      </c>
      <c r="V5744" s="23" t="s">
        <v>2557</v>
      </c>
      <c r="W5744" s="23" t="s">
        <v>144</v>
      </c>
      <c r="X5744" s="23" t="s">
        <v>2441</v>
      </c>
      <c r="Z5744" s="23" t="s">
        <v>2452</v>
      </c>
      <c r="AG5744" s="23">
        <v>863819108</v>
      </c>
      <c r="AH5744" s="23" t="s">
        <v>2453</v>
      </c>
      <c r="AI5744" s="23">
        <v>878173978</v>
      </c>
      <c r="BA5744" s="24">
        <v>1</v>
      </c>
      <c r="BE5744">
        <f t="shared" si="386"/>
        <v>0</v>
      </c>
      <c r="BF5744" s="6">
        <f t="shared" si="387"/>
        <v>-1</v>
      </c>
      <c r="BG5744" s="7" t="s">
        <v>71</v>
      </c>
      <c r="BH5744" t="e">
        <f>+VLOOKUP(AF5744,Sheet4!A:A,1,FALSE)</f>
        <v>#N/A</v>
      </c>
      <c r="BL5744" s="24">
        <v>1</v>
      </c>
      <c r="BM5744" s="59">
        <f t="shared" si="388"/>
        <v>0</v>
      </c>
      <c r="BN5744" t="s">
        <v>2556</v>
      </c>
    </row>
    <row r="5745" spans="1:67" ht="13" customHeight="1" x14ac:dyDescent="0.3">
      <c r="A5745" s="22">
        <v>46130</v>
      </c>
      <c r="B5745" s="23" t="s">
        <v>82</v>
      </c>
      <c r="F5745" s="23">
        <v>0</v>
      </c>
      <c r="G5745" s="23">
        <v>0</v>
      </c>
      <c r="H5745" s="24">
        <v>0</v>
      </c>
      <c r="I5745" s="6">
        <f t="shared" si="389"/>
        <v>0</v>
      </c>
      <c r="J5745" s="24"/>
      <c r="K5745" s="24"/>
      <c r="Q5745" s="23" t="s">
        <v>83</v>
      </c>
      <c r="U5745" s="23" t="s">
        <v>2556</v>
      </c>
      <c r="V5745" s="23" t="s">
        <v>2557</v>
      </c>
      <c r="W5745" s="23" t="s">
        <v>144</v>
      </c>
      <c r="X5745" s="23" t="s">
        <v>2441</v>
      </c>
      <c r="Z5745" s="23" t="s">
        <v>2452</v>
      </c>
      <c r="AG5745" s="23">
        <v>863819108</v>
      </c>
      <c r="AH5745" s="23" t="s">
        <v>2453</v>
      </c>
      <c r="AI5745" s="23">
        <v>878173978</v>
      </c>
      <c r="BA5745" s="24">
        <v>0</v>
      </c>
      <c r="BE5745">
        <f t="shared" si="386"/>
        <v>0</v>
      </c>
      <c r="BF5745" s="6">
        <f t="shared" si="387"/>
        <v>0</v>
      </c>
      <c r="BG5745" s="7" t="s">
        <v>71</v>
      </c>
      <c r="BH5745" t="e">
        <f>+VLOOKUP(AF5745,Sheet4!A:A,1,FALSE)</f>
        <v>#N/A</v>
      </c>
      <c r="BL5745" s="24">
        <v>0</v>
      </c>
      <c r="BM5745" s="59">
        <f t="shared" si="388"/>
        <v>0</v>
      </c>
      <c r="BN5745" t="s">
        <v>2556</v>
      </c>
    </row>
    <row r="5746" spans="1:67" ht="13" customHeight="1" x14ac:dyDescent="0.3">
      <c r="A5746" s="22">
        <v>46130</v>
      </c>
      <c r="B5746" s="23" t="s">
        <v>80</v>
      </c>
      <c r="F5746" s="23">
        <v>0</v>
      </c>
      <c r="G5746" s="23">
        <v>0</v>
      </c>
      <c r="H5746" s="24">
        <v>12.5</v>
      </c>
      <c r="I5746" s="6">
        <f t="shared" si="389"/>
        <v>12.5</v>
      </c>
      <c r="J5746" s="24"/>
      <c r="K5746" s="24"/>
      <c r="Q5746" s="23" t="s">
        <v>81</v>
      </c>
      <c r="U5746" s="23" t="s">
        <v>2556</v>
      </c>
      <c r="V5746" s="23" t="s">
        <v>2557</v>
      </c>
      <c r="W5746" s="23" t="s">
        <v>144</v>
      </c>
      <c r="X5746" s="23" t="s">
        <v>2441</v>
      </c>
      <c r="Z5746" s="23" t="s">
        <v>2452</v>
      </c>
      <c r="AG5746" s="23">
        <v>863819108</v>
      </c>
      <c r="AH5746" s="23" t="s">
        <v>2453</v>
      </c>
      <c r="AI5746" s="23">
        <v>878173978</v>
      </c>
      <c r="BA5746" s="24">
        <v>12.5</v>
      </c>
      <c r="BE5746">
        <f t="shared" si="386"/>
        <v>0</v>
      </c>
      <c r="BF5746" s="6">
        <f t="shared" si="387"/>
        <v>-12.5</v>
      </c>
      <c r="BG5746" s="7" t="s">
        <v>71</v>
      </c>
      <c r="BH5746" t="e">
        <f>+VLOOKUP(AF5746,Sheet4!A:A,1,FALSE)</f>
        <v>#N/A</v>
      </c>
      <c r="BL5746" s="24">
        <v>12.5</v>
      </c>
      <c r="BM5746" s="59">
        <f t="shared" si="388"/>
        <v>0</v>
      </c>
      <c r="BN5746" t="s">
        <v>2556</v>
      </c>
    </row>
    <row r="5747" spans="1:67" ht="13" customHeight="1" x14ac:dyDescent="0.3">
      <c r="A5747" s="22">
        <v>46130</v>
      </c>
      <c r="B5747" s="23" t="s">
        <v>76</v>
      </c>
      <c r="F5747" s="23">
        <v>0</v>
      </c>
      <c r="G5747" s="23">
        <v>0</v>
      </c>
      <c r="H5747" s="24">
        <v>20</v>
      </c>
      <c r="I5747" s="6">
        <f t="shared" si="389"/>
        <v>20</v>
      </c>
      <c r="J5747" s="24"/>
      <c r="K5747" s="24"/>
      <c r="Q5747" s="23" t="s">
        <v>77</v>
      </c>
      <c r="U5747" s="23" t="s">
        <v>2556</v>
      </c>
      <c r="V5747" s="23" t="s">
        <v>2557</v>
      </c>
      <c r="W5747" s="23" t="s">
        <v>144</v>
      </c>
      <c r="X5747" s="23" t="s">
        <v>2441</v>
      </c>
      <c r="Z5747" s="23" t="s">
        <v>2452</v>
      </c>
      <c r="AG5747" s="23">
        <v>863819108</v>
      </c>
      <c r="AH5747" s="23" t="s">
        <v>2453</v>
      </c>
      <c r="AI5747" s="23">
        <v>878173978</v>
      </c>
      <c r="BA5747" s="24">
        <v>20</v>
      </c>
      <c r="BE5747">
        <f t="shared" si="386"/>
        <v>0</v>
      </c>
      <c r="BF5747" s="6">
        <f t="shared" si="387"/>
        <v>-20</v>
      </c>
      <c r="BG5747" s="7" t="s">
        <v>71</v>
      </c>
      <c r="BH5747" t="e">
        <f>+VLOOKUP(AF5747,Sheet4!A:A,1,FALSE)</f>
        <v>#N/A</v>
      </c>
      <c r="BL5747" s="24">
        <v>20</v>
      </c>
      <c r="BM5747" s="59">
        <f t="shared" si="388"/>
        <v>0</v>
      </c>
      <c r="BN5747" t="s">
        <v>2556</v>
      </c>
    </row>
    <row r="5748" spans="1:67" ht="13" customHeight="1" x14ac:dyDescent="0.3">
      <c r="A5748" s="22">
        <v>46130</v>
      </c>
      <c r="B5748" s="23" t="s">
        <v>84</v>
      </c>
      <c r="F5748" s="23">
        <v>0</v>
      </c>
      <c r="G5748" s="23">
        <v>0</v>
      </c>
      <c r="H5748" s="24">
        <v>0</v>
      </c>
      <c r="I5748" s="6">
        <f t="shared" si="389"/>
        <v>0</v>
      </c>
      <c r="J5748" s="24"/>
      <c r="K5748" s="24"/>
      <c r="Q5748" s="23" t="s">
        <v>85</v>
      </c>
      <c r="U5748" s="23" t="s">
        <v>2558</v>
      </c>
      <c r="V5748" s="23" t="s">
        <v>2559</v>
      </c>
      <c r="W5748" s="23" t="s">
        <v>144</v>
      </c>
      <c r="X5748" s="23" t="s">
        <v>2441</v>
      </c>
      <c r="Z5748" s="23" t="s">
        <v>2452</v>
      </c>
      <c r="AG5748" s="23">
        <v>863819108</v>
      </c>
      <c r="AH5748" s="23" t="s">
        <v>2453</v>
      </c>
      <c r="AI5748" s="23">
        <v>878173978</v>
      </c>
      <c r="BA5748" s="24">
        <v>0</v>
      </c>
      <c r="BE5748">
        <f t="shared" si="386"/>
        <v>0</v>
      </c>
      <c r="BF5748" s="6">
        <f t="shared" si="387"/>
        <v>0</v>
      </c>
      <c r="BG5748" s="7" t="s">
        <v>71</v>
      </c>
      <c r="BH5748" t="e">
        <f>+VLOOKUP(AF5748,Sheet4!A:A,1,FALSE)</f>
        <v>#N/A</v>
      </c>
      <c r="BL5748" s="24">
        <v>0</v>
      </c>
      <c r="BM5748" s="59">
        <f t="shared" si="388"/>
        <v>0</v>
      </c>
      <c r="BN5748" t="s">
        <v>2558</v>
      </c>
    </row>
    <row r="5749" spans="1:67" ht="13" customHeight="1" x14ac:dyDescent="0.3">
      <c r="A5749" s="22">
        <v>46130</v>
      </c>
      <c r="B5749" s="23" t="s">
        <v>74</v>
      </c>
      <c r="F5749" s="23">
        <v>0</v>
      </c>
      <c r="G5749" s="23">
        <v>0</v>
      </c>
      <c r="H5749" s="24">
        <v>1</v>
      </c>
      <c r="I5749" s="6">
        <f t="shared" si="389"/>
        <v>1</v>
      </c>
      <c r="J5749" s="24"/>
      <c r="K5749" s="24"/>
      <c r="Q5749" s="23" t="s">
        <v>75</v>
      </c>
      <c r="U5749" s="23" t="s">
        <v>2558</v>
      </c>
      <c r="V5749" s="23" t="s">
        <v>2559</v>
      </c>
      <c r="W5749" s="23" t="s">
        <v>144</v>
      </c>
      <c r="X5749" s="23" t="s">
        <v>2441</v>
      </c>
      <c r="Z5749" s="23" t="s">
        <v>2452</v>
      </c>
      <c r="AG5749" s="23">
        <v>863819108</v>
      </c>
      <c r="AH5749" s="23" t="s">
        <v>2453</v>
      </c>
      <c r="AI5749" s="23">
        <v>878173978</v>
      </c>
      <c r="BA5749" s="24">
        <v>1</v>
      </c>
      <c r="BE5749">
        <f t="shared" si="386"/>
        <v>0</v>
      </c>
      <c r="BF5749" s="6">
        <f t="shared" si="387"/>
        <v>-1</v>
      </c>
      <c r="BG5749" s="7" t="s">
        <v>71</v>
      </c>
      <c r="BH5749" t="e">
        <f>+VLOOKUP(AF5749,Sheet4!A:A,1,FALSE)</f>
        <v>#N/A</v>
      </c>
      <c r="BL5749" s="24">
        <v>1</v>
      </c>
      <c r="BM5749" s="59">
        <f t="shared" si="388"/>
        <v>0</v>
      </c>
      <c r="BN5749" t="s">
        <v>2558</v>
      </c>
    </row>
    <row r="5750" spans="1:67" ht="13" customHeight="1" x14ac:dyDescent="0.3">
      <c r="A5750" s="22">
        <v>46130</v>
      </c>
      <c r="B5750" s="23" t="s">
        <v>63</v>
      </c>
      <c r="F5750" s="23">
        <v>0</v>
      </c>
      <c r="G5750" s="23">
        <v>0</v>
      </c>
      <c r="H5750" s="24">
        <v>15</v>
      </c>
      <c r="I5750" s="6">
        <f t="shared" si="389"/>
        <v>15</v>
      </c>
      <c r="J5750" s="24"/>
      <c r="K5750" s="24"/>
      <c r="Q5750" s="23" t="s">
        <v>64</v>
      </c>
      <c r="U5750" s="23" t="s">
        <v>2558</v>
      </c>
      <c r="V5750" s="23" t="s">
        <v>2559</v>
      </c>
      <c r="W5750" s="23" t="s">
        <v>144</v>
      </c>
      <c r="X5750" s="23" t="s">
        <v>2441</v>
      </c>
      <c r="Z5750" s="23" t="s">
        <v>2452</v>
      </c>
      <c r="AG5750" s="23">
        <v>863819108</v>
      </c>
      <c r="AH5750" s="23" t="s">
        <v>2453</v>
      </c>
      <c r="AI5750" s="23">
        <v>878173978</v>
      </c>
      <c r="BA5750" s="24">
        <v>15</v>
      </c>
      <c r="BE5750">
        <f t="shared" si="386"/>
        <v>0</v>
      </c>
      <c r="BF5750" s="6">
        <f t="shared" si="387"/>
        <v>-15</v>
      </c>
      <c r="BG5750" s="7" t="s">
        <v>71</v>
      </c>
      <c r="BH5750" t="e">
        <f>+VLOOKUP(AF5750,Sheet4!A:A,1,FALSE)</f>
        <v>#N/A</v>
      </c>
      <c r="BL5750" s="24">
        <v>15</v>
      </c>
      <c r="BM5750" s="59">
        <f t="shared" si="388"/>
        <v>0</v>
      </c>
      <c r="BN5750" t="s">
        <v>2558</v>
      </c>
      <c r="BO5750" t="s">
        <v>73</v>
      </c>
    </row>
    <row r="5751" spans="1:67" ht="13" customHeight="1" x14ac:dyDescent="0.3">
      <c r="A5751" s="22">
        <v>46130</v>
      </c>
      <c r="B5751" s="23" t="s">
        <v>78</v>
      </c>
      <c r="F5751" s="23">
        <v>0</v>
      </c>
      <c r="G5751" s="23">
        <v>0</v>
      </c>
      <c r="H5751" s="24">
        <v>1</v>
      </c>
      <c r="I5751" s="6">
        <f t="shared" si="389"/>
        <v>1</v>
      </c>
      <c r="J5751" s="24"/>
      <c r="K5751" s="24"/>
      <c r="Q5751" s="23" t="s">
        <v>79</v>
      </c>
      <c r="U5751" s="23" t="s">
        <v>2558</v>
      </c>
      <c r="V5751" s="23" t="s">
        <v>2559</v>
      </c>
      <c r="W5751" s="23" t="s">
        <v>144</v>
      </c>
      <c r="X5751" s="23" t="s">
        <v>2441</v>
      </c>
      <c r="Z5751" s="23" t="s">
        <v>2452</v>
      </c>
      <c r="AG5751" s="23">
        <v>863819108</v>
      </c>
      <c r="AH5751" s="23" t="s">
        <v>2453</v>
      </c>
      <c r="AI5751" s="23">
        <v>878173978</v>
      </c>
      <c r="BA5751" s="24">
        <v>1</v>
      </c>
      <c r="BE5751">
        <f t="shared" si="386"/>
        <v>0</v>
      </c>
      <c r="BF5751" s="6">
        <f t="shared" si="387"/>
        <v>-1</v>
      </c>
      <c r="BG5751" s="7" t="s">
        <v>71</v>
      </c>
      <c r="BH5751" t="e">
        <f>+VLOOKUP(AF5751,Sheet4!A:A,1,FALSE)</f>
        <v>#N/A</v>
      </c>
      <c r="BL5751" s="24">
        <v>1</v>
      </c>
      <c r="BM5751" s="59">
        <f t="shared" si="388"/>
        <v>0</v>
      </c>
      <c r="BN5751" t="s">
        <v>2558</v>
      </c>
    </row>
    <row r="5752" spans="1:67" ht="13" customHeight="1" x14ac:dyDescent="0.3">
      <c r="A5752" s="22">
        <v>46130</v>
      </c>
      <c r="B5752" s="23" t="s">
        <v>82</v>
      </c>
      <c r="F5752" s="23">
        <v>0</v>
      </c>
      <c r="G5752" s="23">
        <v>0</v>
      </c>
      <c r="H5752" s="24">
        <v>0</v>
      </c>
      <c r="I5752" s="6">
        <f t="shared" si="389"/>
        <v>0</v>
      </c>
      <c r="J5752" s="24"/>
      <c r="K5752" s="24"/>
      <c r="Q5752" s="23" t="s">
        <v>83</v>
      </c>
      <c r="U5752" s="23" t="s">
        <v>2558</v>
      </c>
      <c r="V5752" s="23" t="s">
        <v>2559</v>
      </c>
      <c r="W5752" s="23" t="s">
        <v>144</v>
      </c>
      <c r="X5752" s="23" t="s">
        <v>2441</v>
      </c>
      <c r="Z5752" s="23" t="s">
        <v>2452</v>
      </c>
      <c r="AG5752" s="23">
        <v>863819108</v>
      </c>
      <c r="AH5752" s="23" t="s">
        <v>2453</v>
      </c>
      <c r="AI5752" s="23">
        <v>878173978</v>
      </c>
      <c r="BA5752" s="24">
        <v>0</v>
      </c>
      <c r="BE5752">
        <f t="shared" si="386"/>
        <v>0</v>
      </c>
      <c r="BF5752" s="6">
        <f t="shared" si="387"/>
        <v>0</v>
      </c>
      <c r="BG5752" s="7" t="s">
        <v>71</v>
      </c>
      <c r="BH5752" t="e">
        <f>+VLOOKUP(AF5752,Sheet4!A:A,1,FALSE)</f>
        <v>#N/A</v>
      </c>
      <c r="BL5752" s="24">
        <v>0</v>
      </c>
      <c r="BM5752" s="59">
        <f t="shared" si="388"/>
        <v>0</v>
      </c>
      <c r="BN5752" t="s">
        <v>2558</v>
      </c>
    </row>
    <row r="5753" spans="1:67" ht="13" customHeight="1" x14ac:dyDescent="0.3">
      <c r="A5753" s="22">
        <v>46130</v>
      </c>
      <c r="B5753" s="23" t="s">
        <v>80</v>
      </c>
      <c r="F5753" s="23">
        <v>0</v>
      </c>
      <c r="G5753" s="23">
        <v>0</v>
      </c>
      <c r="H5753" s="24">
        <v>12.5</v>
      </c>
      <c r="I5753" s="6">
        <f t="shared" si="389"/>
        <v>12.5</v>
      </c>
      <c r="J5753" s="24"/>
      <c r="K5753" s="24"/>
      <c r="Q5753" s="23" t="s">
        <v>81</v>
      </c>
      <c r="U5753" s="23" t="s">
        <v>2558</v>
      </c>
      <c r="V5753" s="23" t="s">
        <v>2559</v>
      </c>
      <c r="W5753" s="23" t="s">
        <v>144</v>
      </c>
      <c r="X5753" s="23" t="s">
        <v>2441</v>
      </c>
      <c r="Z5753" s="23" t="s">
        <v>2452</v>
      </c>
      <c r="AG5753" s="23">
        <v>863819108</v>
      </c>
      <c r="AH5753" s="23" t="s">
        <v>2453</v>
      </c>
      <c r="AI5753" s="23">
        <v>878173978</v>
      </c>
      <c r="BA5753" s="24">
        <v>12.5</v>
      </c>
      <c r="BE5753">
        <f t="shared" si="386"/>
        <v>0</v>
      </c>
      <c r="BF5753" s="6">
        <f t="shared" si="387"/>
        <v>-12.5</v>
      </c>
      <c r="BG5753" s="7" t="s">
        <v>71</v>
      </c>
      <c r="BH5753" t="e">
        <f>+VLOOKUP(AF5753,Sheet4!A:A,1,FALSE)</f>
        <v>#N/A</v>
      </c>
      <c r="BL5753" s="24">
        <v>12.5</v>
      </c>
      <c r="BM5753" s="59">
        <f t="shared" si="388"/>
        <v>0</v>
      </c>
      <c r="BN5753" t="s">
        <v>2558</v>
      </c>
    </row>
    <row r="5754" spans="1:67" ht="13" customHeight="1" x14ac:dyDescent="0.3">
      <c r="A5754" s="22">
        <v>46130</v>
      </c>
      <c r="B5754" s="23" t="s">
        <v>76</v>
      </c>
      <c r="F5754" s="23">
        <v>0</v>
      </c>
      <c r="G5754" s="23">
        <v>0</v>
      </c>
      <c r="H5754" s="24">
        <v>20</v>
      </c>
      <c r="I5754" s="6">
        <f t="shared" si="389"/>
        <v>20</v>
      </c>
      <c r="J5754" s="24"/>
      <c r="K5754" s="24"/>
      <c r="Q5754" s="23" t="s">
        <v>77</v>
      </c>
      <c r="U5754" s="23" t="s">
        <v>2558</v>
      </c>
      <c r="V5754" s="23" t="s">
        <v>2559</v>
      </c>
      <c r="W5754" s="23" t="s">
        <v>144</v>
      </c>
      <c r="X5754" s="23" t="s">
        <v>2441</v>
      </c>
      <c r="Z5754" s="23" t="s">
        <v>2452</v>
      </c>
      <c r="AG5754" s="23">
        <v>863819108</v>
      </c>
      <c r="AH5754" s="23" t="s">
        <v>2453</v>
      </c>
      <c r="AI5754" s="23">
        <v>878173978</v>
      </c>
      <c r="BA5754" s="24">
        <v>20</v>
      </c>
      <c r="BE5754">
        <f t="shared" si="386"/>
        <v>0</v>
      </c>
      <c r="BF5754" s="6">
        <f t="shared" si="387"/>
        <v>-20</v>
      </c>
      <c r="BG5754" s="7" t="s">
        <v>71</v>
      </c>
      <c r="BH5754" t="e">
        <f>+VLOOKUP(AF5754,Sheet4!A:A,1,FALSE)</f>
        <v>#N/A</v>
      </c>
      <c r="BL5754" s="24">
        <v>20</v>
      </c>
      <c r="BM5754" s="59">
        <f t="shared" si="388"/>
        <v>0</v>
      </c>
      <c r="BN5754" t="s">
        <v>2558</v>
      </c>
    </row>
    <row r="5755" spans="1:67" ht="13" customHeight="1" x14ac:dyDescent="0.3">
      <c r="A5755" s="22">
        <v>46130</v>
      </c>
      <c r="B5755" s="23" t="s">
        <v>84</v>
      </c>
      <c r="F5755" s="23">
        <v>0</v>
      </c>
      <c r="G5755" s="23">
        <v>0</v>
      </c>
      <c r="H5755" s="24">
        <v>0</v>
      </c>
      <c r="I5755" s="6">
        <f t="shared" si="389"/>
        <v>0</v>
      </c>
      <c r="J5755" s="24"/>
      <c r="K5755" s="24"/>
      <c r="Q5755" s="23" t="s">
        <v>85</v>
      </c>
      <c r="U5755" s="23" t="s">
        <v>2560</v>
      </c>
      <c r="V5755" s="23" t="s">
        <v>2561</v>
      </c>
      <c r="W5755" s="23" t="s">
        <v>144</v>
      </c>
      <c r="X5755" s="23" t="s">
        <v>2441</v>
      </c>
      <c r="Z5755" s="23" t="s">
        <v>2442</v>
      </c>
      <c r="AG5755" s="23">
        <v>845490249</v>
      </c>
      <c r="AH5755" s="23" t="s">
        <v>2443</v>
      </c>
      <c r="AI5755" s="23">
        <v>878173978</v>
      </c>
      <c r="BA5755" s="24">
        <v>0</v>
      </c>
      <c r="BE5755">
        <f t="shared" si="386"/>
        <v>0</v>
      </c>
      <c r="BF5755" s="6">
        <f t="shared" si="387"/>
        <v>0</v>
      </c>
      <c r="BG5755" s="7" t="s">
        <v>71</v>
      </c>
      <c r="BH5755" t="e">
        <f>+VLOOKUP(AF5755,Sheet4!A:A,1,FALSE)</f>
        <v>#N/A</v>
      </c>
      <c r="BL5755" s="24">
        <v>0</v>
      </c>
      <c r="BM5755" s="59">
        <f t="shared" si="388"/>
        <v>0</v>
      </c>
      <c r="BN5755" t="s">
        <v>2560</v>
      </c>
    </row>
    <row r="5756" spans="1:67" ht="13" customHeight="1" x14ac:dyDescent="0.3">
      <c r="A5756" s="22">
        <v>46130</v>
      </c>
      <c r="B5756" s="23" t="s">
        <v>74</v>
      </c>
      <c r="F5756" s="23">
        <v>0</v>
      </c>
      <c r="G5756" s="23">
        <v>0</v>
      </c>
      <c r="H5756" s="24">
        <v>1</v>
      </c>
      <c r="I5756" s="6">
        <f t="shared" si="389"/>
        <v>1</v>
      </c>
      <c r="J5756" s="24"/>
      <c r="K5756" s="24"/>
      <c r="Q5756" s="23" t="s">
        <v>75</v>
      </c>
      <c r="U5756" s="23" t="s">
        <v>2560</v>
      </c>
      <c r="V5756" s="23" t="s">
        <v>2561</v>
      </c>
      <c r="W5756" s="23" t="s">
        <v>144</v>
      </c>
      <c r="X5756" s="23" t="s">
        <v>2441</v>
      </c>
      <c r="Z5756" s="23" t="s">
        <v>2442</v>
      </c>
      <c r="AG5756" s="23">
        <v>845490249</v>
      </c>
      <c r="AH5756" s="23" t="s">
        <v>2443</v>
      </c>
      <c r="AI5756" s="23">
        <v>878173978</v>
      </c>
      <c r="BA5756" s="24">
        <v>1</v>
      </c>
      <c r="BE5756">
        <f t="shared" si="386"/>
        <v>0</v>
      </c>
      <c r="BF5756" s="6">
        <f t="shared" si="387"/>
        <v>-1</v>
      </c>
      <c r="BG5756" s="7" t="s">
        <v>71</v>
      </c>
      <c r="BH5756" t="e">
        <f>+VLOOKUP(AF5756,Sheet4!A:A,1,FALSE)</f>
        <v>#N/A</v>
      </c>
      <c r="BL5756" s="24">
        <v>1</v>
      </c>
      <c r="BM5756" s="59">
        <f t="shared" si="388"/>
        <v>0</v>
      </c>
      <c r="BN5756" t="s">
        <v>2560</v>
      </c>
    </row>
    <row r="5757" spans="1:67" ht="13" customHeight="1" x14ac:dyDescent="0.3">
      <c r="A5757" s="22">
        <v>46130</v>
      </c>
      <c r="B5757" s="23" t="s">
        <v>63</v>
      </c>
      <c r="F5757" s="23">
        <v>0</v>
      </c>
      <c r="G5757" s="23">
        <v>0</v>
      </c>
      <c r="H5757" s="24">
        <v>15</v>
      </c>
      <c r="I5757" s="6">
        <f t="shared" si="389"/>
        <v>15</v>
      </c>
      <c r="J5757" s="24"/>
      <c r="K5757" s="24"/>
      <c r="Q5757" s="23" t="s">
        <v>64</v>
      </c>
      <c r="U5757" s="23" t="s">
        <v>2560</v>
      </c>
      <c r="V5757" s="23" t="s">
        <v>2561</v>
      </c>
      <c r="W5757" s="23" t="s">
        <v>144</v>
      </c>
      <c r="X5757" s="23" t="s">
        <v>2441</v>
      </c>
      <c r="Z5757" s="23" t="s">
        <v>2442</v>
      </c>
      <c r="AG5757" s="23">
        <v>845490249</v>
      </c>
      <c r="AH5757" s="23" t="s">
        <v>2443</v>
      </c>
      <c r="AI5757" s="23">
        <v>878173978</v>
      </c>
      <c r="BA5757" s="24">
        <v>15</v>
      </c>
      <c r="BE5757">
        <f t="shared" si="386"/>
        <v>0</v>
      </c>
      <c r="BF5757" s="6">
        <f t="shared" si="387"/>
        <v>-15</v>
      </c>
      <c r="BG5757" s="7" t="s">
        <v>71</v>
      </c>
      <c r="BH5757" t="e">
        <f>+VLOOKUP(AF5757,Sheet4!A:A,1,FALSE)</f>
        <v>#N/A</v>
      </c>
      <c r="BL5757" s="24">
        <v>15</v>
      </c>
      <c r="BM5757" s="59">
        <f t="shared" si="388"/>
        <v>0</v>
      </c>
      <c r="BN5757" t="s">
        <v>2560</v>
      </c>
      <c r="BO5757" t="s">
        <v>73</v>
      </c>
    </row>
    <row r="5758" spans="1:67" ht="13" customHeight="1" x14ac:dyDescent="0.3">
      <c r="A5758" s="22">
        <v>46130</v>
      </c>
      <c r="B5758" s="23" t="s">
        <v>78</v>
      </c>
      <c r="F5758" s="23">
        <v>0</v>
      </c>
      <c r="G5758" s="23">
        <v>0</v>
      </c>
      <c r="H5758" s="24">
        <v>1</v>
      </c>
      <c r="I5758" s="6">
        <f t="shared" si="389"/>
        <v>1</v>
      </c>
      <c r="J5758" s="24"/>
      <c r="K5758" s="24"/>
      <c r="Q5758" s="23" t="s">
        <v>79</v>
      </c>
      <c r="U5758" s="23" t="s">
        <v>2560</v>
      </c>
      <c r="V5758" s="23" t="s">
        <v>2561</v>
      </c>
      <c r="W5758" s="23" t="s">
        <v>144</v>
      </c>
      <c r="X5758" s="23" t="s">
        <v>2441</v>
      </c>
      <c r="Z5758" s="23" t="s">
        <v>2442</v>
      </c>
      <c r="AG5758" s="23">
        <v>845490249</v>
      </c>
      <c r="AH5758" s="23" t="s">
        <v>2443</v>
      </c>
      <c r="AI5758" s="23">
        <v>878173978</v>
      </c>
      <c r="BA5758" s="24">
        <v>1</v>
      </c>
      <c r="BE5758">
        <f t="shared" si="386"/>
        <v>0</v>
      </c>
      <c r="BF5758" s="6">
        <f t="shared" si="387"/>
        <v>-1</v>
      </c>
      <c r="BG5758" s="7" t="s">
        <v>71</v>
      </c>
      <c r="BH5758" t="e">
        <f>+VLOOKUP(AF5758,Sheet4!A:A,1,FALSE)</f>
        <v>#N/A</v>
      </c>
      <c r="BL5758" s="24">
        <v>1</v>
      </c>
      <c r="BM5758" s="59">
        <f t="shared" si="388"/>
        <v>0</v>
      </c>
      <c r="BN5758" t="s">
        <v>2560</v>
      </c>
    </row>
    <row r="5759" spans="1:67" ht="13" customHeight="1" x14ac:dyDescent="0.3">
      <c r="A5759" s="22">
        <v>46130</v>
      </c>
      <c r="B5759" s="23" t="s">
        <v>82</v>
      </c>
      <c r="F5759" s="23">
        <v>0</v>
      </c>
      <c r="G5759" s="23">
        <v>0</v>
      </c>
      <c r="H5759" s="24">
        <v>0</v>
      </c>
      <c r="I5759" s="6">
        <f t="shared" si="389"/>
        <v>0</v>
      </c>
      <c r="J5759" s="24"/>
      <c r="K5759" s="24"/>
      <c r="Q5759" s="23" t="s">
        <v>83</v>
      </c>
      <c r="U5759" s="23" t="s">
        <v>2560</v>
      </c>
      <c r="V5759" s="23" t="s">
        <v>2561</v>
      </c>
      <c r="W5759" s="23" t="s">
        <v>144</v>
      </c>
      <c r="X5759" s="23" t="s">
        <v>2441</v>
      </c>
      <c r="Z5759" s="23" t="s">
        <v>2442</v>
      </c>
      <c r="AG5759" s="23">
        <v>845490249</v>
      </c>
      <c r="AH5759" s="23" t="s">
        <v>2443</v>
      </c>
      <c r="AI5759" s="23">
        <v>878173978</v>
      </c>
      <c r="BA5759" s="24">
        <v>0</v>
      </c>
      <c r="BE5759">
        <f t="shared" si="386"/>
        <v>0</v>
      </c>
      <c r="BF5759" s="6">
        <f t="shared" si="387"/>
        <v>0</v>
      </c>
      <c r="BG5759" s="7" t="s">
        <v>71</v>
      </c>
      <c r="BH5759" t="e">
        <f>+VLOOKUP(AF5759,Sheet4!A:A,1,FALSE)</f>
        <v>#N/A</v>
      </c>
      <c r="BL5759" s="24">
        <v>0</v>
      </c>
      <c r="BM5759" s="59">
        <f t="shared" si="388"/>
        <v>0</v>
      </c>
      <c r="BN5759" t="s">
        <v>2560</v>
      </c>
    </row>
    <row r="5760" spans="1:67" ht="13" customHeight="1" x14ac:dyDescent="0.3">
      <c r="A5760" s="22">
        <v>46130</v>
      </c>
      <c r="B5760" s="23" t="s">
        <v>80</v>
      </c>
      <c r="F5760" s="23">
        <v>0</v>
      </c>
      <c r="G5760" s="23">
        <v>0</v>
      </c>
      <c r="H5760" s="24">
        <v>12.5</v>
      </c>
      <c r="I5760" s="6">
        <f t="shared" si="389"/>
        <v>12.5</v>
      </c>
      <c r="J5760" s="24"/>
      <c r="K5760" s="24"/>
      <c r="Q5760" s="23" t="s">
        <v>81</v>
      </c>
      <c r="U5760" s="23" t="s">
        <v>2560</v>
      </c>
      <c r="V5760" s="23" t="s">
        <v>2561</v>
      </c>
      <c r="W5760" s="23" t="s">
        <v>144</v>
      </c>
      <c r="X5760" s="23" t="s">
        <v>2441</v>
      </c>
      <c r="Z5760" s="23" t="s">
        <v>2442</v>
      </c>
      <c r="AG5760" s="23">
        <v>845490249</v>
      </c>
      <c r="AH5760" s="23" t="s">
        <v>2443</v>
      </c>
      <c r="AI5760" s="23">
        <v>878173978</v>
      </c>
      <c r="BA5760" s="24">
        <v>12.5</v>
      </c>
      <c r="BE5760">
        <f t="shared" si="386"/>
        <v>0</v>
      </c>
      <c r="BF5760" s="6">
        <f t="shared" si="387"/>
        <v>-12.5</v>
      </c>
      <c r="BG5760" s="7" t="s">
        <v>71</v>
      </c>
      <c r="BH5760" t="e">
        <f>+VLOOKUP(AF5760,Sheet4!A:A,1,FALSE)</f>
        <v>#N/A</v>
      </c>
      <c r="BL5760" s="24">
        <v>12.5</v>
      </c>
      <c r="BM5760" s="59">
        <f t="shared" si="388"/>
        <v>0</v>
      </c>
      <c r="BN5760" t="s">
        <v>2560</v>
      </c>
    </row>
    <row r="5761" spans="1:67" ht="13" customHeight="1" x14ac:dyDescent="0.3">
      <c r="A5761" s="22">
        <v>46130</v>
      </c>
      <c r="B5761" s="23" t="s">
        <v>76</v>
      </c>
      <c r="F5761" s="23">
        <v>0</v>
      </c>
      <c r="G5761" s="23">
        <v>0</v>
      </c>
      <c r="H5761" s="24">
        <v>20</v>
      </c>
      <c r="I5761" s="6">
        <f t="shared" si="389"/>
        <v>20</v>
      </c>
      <c r="J5761" s="24"/>
      <c r="K5761" s="24"/>
      <c r="Q5761" s="23" t="s">
        <v>77</v>
      </c>
      <c r="U5761" s="23" t="s">
        <v>2560</v>
      </c>
      <c r="V5761" s="23" t="s">
        <v>2561</v>
      </c>
      <c r="W5761" s="23" t="s">
        <v>144</v>
      </c>
      <c r="X5761" s="23" t="s">
        <v>2441</v>
      </c>
      <c r="Z5761" s="23" t="s">
        <v>2442</v>
      </c>
      <c r="AG5761" s="23">
        <v>845490249</v>
      </c>
      <c r="AH5761" s="23" t="s">
        <v>2443</v>
      </c>
      <c r="AI5761" s="23">
        <v>878173978</v>
      </c>
      <c r="BA5761" s="24">
        <v>20</v>
      </c>
      <c r="BE5761">
        <f t="shared" si="386"/>
        <v>0</v>
      </c>
      <c r="BF5761" s="6">
        <f t="shared" si="387"/>
        <v>-20</v>
      </c>
      <c r="BG5761" s="7" t="s">
        <v>71</v>
      </c>
      <c r="BH5761" t="e">
        <f>+VLOOKUP(AF5761,Sheet4!A:A,1,FALSE)</f>
        <v>#N/A</v>
      </c>
      <c r="BL5761" s="24">
        <v>20</v>
      </c>
      <c r="BM5761" s="59">
        <f t="shared" si="388"/>
        <v>0</v>
      </c>
      <c r="BN5761" t="s">
        <v>2560</v>
      </c>
    </row>
    <row r="5762" spans="1:67" ht="13" customHeight="1" x14ac:dyDescent="0.3">
      <c r="A5762" s="22">
        <v>46130</v>
      </c>
      <c r="B5762" s="23" t="s">
        <v>84</v>
      </c>
      <c r="F5762" s="23">
        <v>0</v>
      </c>
      <c r="G5762" s="23">
        <v>0</v>
      </c>
      <c r="H5762" s="24">
        <v>0</v>
      </c>
      <c r="I5762" s="6">
        <f t="shared" si="389"/>
        <v>0</v>
      </c>
      <c r="J5762" s="24"/>
      <c r="K5762" s="24"/>
      <c r="Q5762" s="23" t="s">
        <v>85</v>
      </c>
      <c r="U5762" s="23" t="s">
        <v>2562</v>
      </c>
      <c r="V5762" s="23" t="s">
        <v>2563</v>
      </c>
      <c r="W5762" s="23" t="s">
        <v>144</v>
      </c>
      <c r="X5762" s="23" t="s">
        <v>2441</v>
      </c>
      <c r="Z5762" s="23" t="s">
        <v>2442</v>
      </c>
      <c r="AG5762" s="23">
        <v>845490249</v>
      </c>
      <c r="AH5762" s="23" t="s">
        <v>2443</v>
      </c>
      <c r="AI5762" s="23">
        <v>878173978</v>
      </c>
      <c r="BA5762" s="24">
        <v>0</v>
      </c>
      <c r="BE5762">
        <f t="shared" ref="BE5762:BE5825" si="390">+BB5762+BC5762</f>
        <v>0</v>
      </c>
      <c r="BF5762" s="6">
        <f t="shared" ref="BF5762:BF5825" si="391">+BE5762-H5762</f>
        <v>0</v>
      </c>
      <c r="BG5762" s="7" t="s">
        <v>71</v>
      </c>
      <c r="BH5762" t="e">
        <f>+VLOOKUP(AF5762,Sheet4!A:A,1,FALSE)</f>
        <v>#N/A</v>
      </c>
      <c r="BL5762" s="24">
        <v>0</v>
      </c>
      <c r="BM5762" s="59">
        <f t="shared" ref="BM5762:BM5825" si="392">+H5762+-BL5762</f>
        <v>0</v>
      </c>
      <c r="BN5762" t="s">
        <v>2562</v>
      </c>
    </row>
    <row r="5763" spans="1:67" ht="13" customHeight="1" x14ac:dyDescent="0.3">
      <c r="A5763" s="22">
        <v>46130</v>
      </c>
      <c r="B5763" s="23" t="s">
        <v>74</v>
      </c>
      <c r="F5763" s="23">
        <v>0</v>
      </c>
      <c r="G5763" s="23">
        <v>0</v>
      </c>
      <c r="H5763" s="24">
        <v>1</v>
      </c>
      <c r="I5763" s="6">
        <f t="shared" si="389"/>
        <v>1</v>
      </c>
      <c r="J5763" s="24"/>
      <c r="K5763" s="24"/>
      <c r="Q5763" s="23" t="s">
        <v>75</v>
      </c>
      <c r="U5763" s="23" t="s">
        <v>2562</v>
      </c>
      <c r="V5763" s="23" t="s">
        <v>2563</v>
      </c>
      <c r="W5763" s="23" t="s">
        <v>144</v>
      </c>
      <c r="X5763" s="23" t="s">
        <v>2441</v>
      </c>
      <c r="Z5763" s="23" t="s">
        <v>2442</v>
      </c>
      <c r="AG5763" s="23">
        <v>845490249</v>
      </c>
      <c r="AH5763" s="23" t="s">
        <v>2443</v>
      </c>
      <c r="AI5763" s="23">
        <v>878173978</v>
      </c>
      <c r="BA5763" s="24">
        <v>1</v>
      </c>
      <c r="BE5763">
        <f t="shared" si="390"/>
        <v>0</v>
      </c>
      <c r="BF5763" s="6">
        <f t="shared" si="391"/>
        <v>-1</v>
      </c>
      <c r="BG5763" s="7" t="s">
        <v>71</v>
      </c>
      <c r="BH5763" t="e">
        <f>+VLOOKUP(AF5763,Sheet4!A:A,1,FALSE)</f>
        <v>#N/A</v>
      </c>
      <c r="BL5763" s="24">
        <v>1</v>
      </c>
      <c r="BM5763" s="59">
        <f t="shared" si="392"/>
        <v>0</v>
      </c>
      <c r="BN5763" t="s">
        <v>2562</v>
      </c>
    </row>
    <row r="5764" spans="1:67" ht="13" customHeight="1" x14ac:dyDescent="0.3">
      <c r="A5764" s="22">
        <v>46130</v>
      </c>
      <c r="B5764" s="23" t="s">
        <v>63</v>
      </c>
      <c r="F5764" s="23">
        <v>0</v>
      </c>
      <c r="G5764" s="23">
        <v>0</v>
      </c>
      <c r="H5764" s="24">
        <v>15</v>
      </c>
      <c r="I5764" s="6">
        <f t="shared" si="389"/>
        <v>15</v>
      </c>
      <c r="J5764" s="24"/>
      <c r="K5764" s="24"/>
      <c r="Q5764" s="23" t="s">
        <v>64</v>
      </c>
      <c r="U5764" s="23" t="s">
        <v>2562</v>
      </c>
      <c r="V5764" s="23" t="s">
        <v>2563</v>
      </c>
      <c r="W5764" s="23" t="s">
        <v>144</v>
      </c>
      <c r="X5764" s="23" t="s">
        <v>2441</v>
      </c>
      <c r="Z5764" s="23" t="s">
        <v>2442</v>
      </c>
      <c r="AG5764" s="23">
        <v>845490249</v>
      </c>
      <c r="AH5764" s="23" t="s">
        <v>2443</v>
      </c>
      <c r="AI5764" s="23">
        <v>878173978</v>
      </c>
      <c r="BA5764" s="24">
        <v>15</v>
      </c>
      <c r="BE5764">
        <f t="shared" si="390"/>
        <v>0</v>
      </c>
      <c r="BF5764" s="6">
        <f t="shared" si="391"/>
        <v>-15</v>
      </c>
      <c r="BG5764" s="7" t="s">
        <v>71</v>
      </c>
      <c r="BH5764" t="e">
        <f>+VLOOKUP(AF5764,Sheet4!A:A,1,FALSE)</f>
        <v>#N/A</v>
      </c>
      <c r="BL5764" s="24">
        <v>15</v>
      </c>
      <c r="BM5764" s="59">
        <f t="shared" si="392"/>
        <v>0</v>
      </c>
      <c r="BN5764" t="s">
        <v>2562</v>
      </c>
      <c r="BO5764" t="s">
        <v>73</v>
      </c>
    </row>
    <row r="5765" spans="1:67" ht="13" customHeight="1" x14ac:dyDescent="0.3">
      <c r="A5765" s="22">
        <v>46130</v>
      </c>
      <c r="B5765" s="23" t="s">
        <v>78</v>
      </c>
      <c r="F5765" s="23">
        <v>0</v>
      </c>
      <c r="G5765" s="23">
        <v>0</v>
      </c>
      <c r="H5765" s="24">
        <v>1</v>
      </c>
      <c r="I5765" s="6">
        <f t="shared" si="389"/>
        <v>1</v>
      </c>
      <c r="J5765" s="24"/>
      <c r="K5765" s="24"/>
      <c r="Q5765" s="23" t="s">
        <v>79</v>
      </c>
      <c r="U5765" s="23" t="s">
        <v>2562</v>
      </c>
      <c r="V5765" s="23" t="s">
        <v>2563</v>
      </c>
      <c r="W5765" s="23" t="s">
        <v>144</v>
      </c>
      <c r="X5765" s="23" t="s">
        <v>2441</v>
      </c>
      <c r="Z5765" s="23" t="s">
        <v>2442</v>
      </c>
      <c r="AG5765" s="23">
        <v>845490249</v>
      </c>
      <c r="AH5765" s="23" t="s">
        <v>2443</v>
      </c>
      <c r="AI5765" s="23">
        <v>878173978</v>
      </c>
      <c r="BA5765" s="24">
        <v>1</v>
      </c>
      <c r="BE5765">
        <f t="shared" si="390"/>
        <v>0</v>
      </c>
      <c r="BF5765" s="6">
        <f t="shared" si="391"/>
        <v>-1</v>
      </c>
      <c r="BG5765" s="7" t="s">
        <v>71</v>
      </c>
      <c r="BH5765" t="e">
        <f>+VLOOKUP(AF5765,Sheet4!A:A,1,FALSE)</f>
        <v>#N/A</v>
      </c>
      <c r="BL5765" s="24">
        <v>1</v>
      </c>
      <c r="BM5765" s="59">
        <f t="shared" si="392"/>
        <v>0</v>
      </c>
      <c r="BN5765" t="s">
        <v>2562</v>
      </c>
    </row>
    <row r="5766" spans="1:67" ht="13" customHeight="1" x14ac:dyDescent="0.3">
      <c r="A5766" s="22">
        <v>46130</v>
      </c>
      <c r="B5766" s="23" t="s">
        <v>82</v>
      </c>
      <c r="F5766" s="23">
        <v>0</v>
      </c>
      <c r="G5766" s="23">
        <v>0</v>
      </c>
      <c r="H5766" s="24">
        <v>0</v>
      </c>
      <c r="I5766" s="6">
        <f t="shared" si="389"/>
        <v>0</v>
      </c>
      <c r="J5766" s="24"/>
      <c r="K5766" s="24"/>
      <c r="Q5766" s="23" t="s">
        <v>83</v>
      </c>
      <c r="U5766" s="23" t="s">
        <v>2562</v>
      </c>
      <c r="V5766" s="23" t="s">
        <v>2563</v>
      </c>
      <c r="W5766" s="23" t="s">
        <v>144</v>
      </c>
      <c r="X5766" s="23" t="s">
        <v>2441</v>
      </c>
      <c r="Z5766" s="23" t="s">
        <v>2442</v>
      </c>
      <c r="AG5766" s="23">
        <v>845490249</v>
      </c>
      <c r="AH5766" s="23" t="s">
        <v>2443</v>
      </c>
      <c r="AI5766" s="23">
        <v>878173978</v>
      </c>
      <c r="BA5766" s="24">
        <v>0</v>
      </c>
      <c r="BE5766">
        <f t="shared" si="390"/>
        <v>0</v>
      </c>
      <c r="BF5766" s="6">
        <f t="shared" si="391"/>
        <v>0</v>
      </c>
      <c r="BG5766" s="7" t="s">
        <v>71</v>
      </c>
      <c r="BH5766" t="e">
        <f>+VLOOKUP(AF5766,Sheet4!A:A,1,FALSE)</f>
        <v>#N/A</v>
      </c>
      <c r="BL5766" s="24">
        <v>0</v>
      </c>
      <c r="BM5766" s="59">
        <f t="shared" si="392"/>
        <v>0</v>
      </c>
      <c r="BN5766" t="s">
        <v>2562</v>
      </c>
    </row>
    <row r="5767" spans="1:67" ht="13" customHeight="1" x14ac:dyDescent="0.3">
      <c r="A5767" s="22">
        <v>46130</v>
      </c>
      <c r="B5767" s="23" t="s">
        <v>80</v>
      </c>
      <c r="F5767" s="23">
        <v>0</v>
      </c>
      <c r="G5767" s="23">
        <v>0</v>
      </c>
      <c r="H5767" s="24">
        <v>12.5</v>
      </c>
      <c r="I5767" s="6">
        <f t="shared" si="389"/>
        <v>12.5</v>
      </c>
      <c r="J5767" s="24"/>
      <c r="K5767" s="24"/>
      <c r="Q5767" s="23" t="s">
        <v>81</v>
      </c>
      <c r="U5767" s="23" t="s">
        <v>2562</v>
      </c>
      <c r="V5767" s="23" t="s">
        <v>2563</v>
      </c>
      <c r="W5767" s="23" t="s">
        <v>144</v>
      </c>
      <c r="X5767" s="23" t="s">
        <v>2441</v>
      </c>
      <c r="Z5767" s="23" t="s">
        <v>2442</v>
      </c>
      <c r="AG5767" s="23">
        <v>845490249</v>
      </c>
      <c r="AH5767" s="23" t="s">
        <v>2443</v>
      </c>
      <c r="AI5767" s="23">
        <v>878173978</v>
      </c>
      <c r="BA5767" s="24">
        <v>12.5</v>
      </c>
      <c r="BE5767">
        <f t="shared" si="390"/>
        <v>0</v>
      </c>
      <c r="BF5767" s="6">
        <f t="shared" si="391"/>
        <v>-12.5</v>
      </c>
      <c r="BG5767" s="7" t="s">
        <v>71</v>
      </c>
      <c r="BH5767" t="e">
        <f>+VLOOKUP(AF5767,Sheet4!A:A,1,FALSE)</f>
        <v>#N/A</v>
      </c>
      <c r="BL5767" s="24">
        <v>12.5</v>
      </c>
      <c r="BM5767" s="59">
        <f t="shared" si="392"/>
        <v>0</v>
      </c>
      <c r="BN5767" t="s">
        <v>2562</v>
      </c>
    </row>
    <row r="5768" spans="1:67" ht="13" customHeight="1" x14ac:dyDescent="0.3">
      <c r="A5768" s="22">
        <v>46130</v>
      </c>
      <c r="B5768" s="23" t="s">
        <v>76</v>
      </c>
      <c r="F5768" s="23">
        <v>0</v>
      </c>
      <c r="G5768" s="23">
        <v>0</v>
      </c>
      <c r="H5768" s="24">
        <v>20</v>
      </c>
      <c r="I5768" s="6">
        <f t="shared" si="389"/>
        <v>20</v>
      </c>
      <c r="J5768" s="24"/>
      <c r="K5768" s="24"/>
      <c r="Q5768" s="23" t="s">
        <v>77</v>
      </c>
      <c r="U5768" s="23" t="s">
        <v>2562</v>
      </c>
      <c r="V5768" s="23" t="s">
        <v>2563</v>
      </c>
      <c r="W5768" s="23" t="s">
        <v>144</v>
      </c>
      <c r="X5768" s="23" t="s">
        <v>2441</v>
      </c>
      <c r="Z5768" s="23" t="s">
        <v>2442</v>
      </c>
      <c r="AG5768" s="23">
        <v>845490249</v>
      </c>
      <c r="AH5768" s="23" t="s">
        <v>2443</v>
      </c>
      <c r="AI5768" s="23">
        <v>878173978</v>
      </c>
      <c r="BA5768" s="24">
        <v>20</v>
      </c>
      <c r="BE5768">
        <f t="shared" si="390"/>
        <v>0</v>
      </c>
      <c r="BF5768" s="6">
        <f t="shared" si="391"/>
        <v>-20</v>
      </c>
      <c r="BG5768" s="7" t="s">
        <v>71</v>
      </c>
      <c r="BH5768" t="e">
        <f>+VLOOKUP(AF5768,Sheet4!A:A,1,FALSE)</f>
        <v>#N/A</v>
      </c>
      <c r="BL5768" s="24">
        <v>20</v>
      </c>
      <c r="BM5768" s="59">
        <f t="shared" si="392"/>
        <v>0</v>
      </c>
      <c r="BN5768" t="s">
        <v>2562</v>
      </c>
    </row>
    <row r="5769" spans="1:67" ht="13" customHeight="1" x14ac:dyDescent="0.3">
      <c r="A5769" s="22">
        <v>46130</v>
      </c>
      <c r="B5769" s="23" t="s">
        <v>84</v>
      </c>
      <c r="F5769" s="23">
        <v>0</v>
      </c>
      <c r="G5769" s="23">
        <v>0</v>
      </c>
      <c r="H5769" s="24">
        <v>0</v>
      </c>
      <c r="I5769" s="6">
        <f t="shared" ref="I5769:I5832" si="393">H5769-G5769</f>
        <v>0</v>
      </c>
      <c r="J5769" s="24"/>
      <c r="K5769" s="24"/>
      <c r="Q5769" s="23" t="s">
        <v>85</v>
      </c>
      <c r="U5769" s="23" t="s">
        <v>2564</v>
      </c>
      <c r="V5769" s="23" t="s">
        <v>2565</v>
      </c>
      <c r="W5769" s="23" t="s">
        <v>144</v>
      </c>
      <c r="X5769" s="23" t="s">
        <v>2441</v>
      </c>
      <c r="Z5769" s="23" t="s">
        <v>2442</v>
      </c>
      <c r="AG5769" s="23">
        <v>845490249</v>
      </c>
      <c r="AH5769" s="23" t="s">
        <v>2443</v>
      </c>
      <c r="AI5769" s="23">
        <v>878173978</v>
      </c>
      <c r="BA5769" s="24">
        <v>0</v>
      </c>
      <c r="BE5769">
        <f t="shared" si="390"/>
        <v>0</v>
      </c>
      <c r="BF5769" s="6">
        <f t="shared" si="391"/>
        <v>0</v>
      </c>
      <c r="BG5769" s="7" t="s">
        <v>71</v>
      </c>
      <c r="BH5769" t="e">
        <f>+VLOOKUP(AF5769,Sheet4!A:A,1,FALSE)</f>
        <v>#N/A</v>
      </c>
      <c r="BL5769" s="24">
        <v>0</v>
      </c>
      <c r="BM5769" s="59">
        <f t="shared" si="392"/>
        <v>0</v>
      </c>
      <c r="BN5769" t="s">
        <v>2564</v>
      </c>
    </row>
    <row r="5770" spans="1:67" ht="13" customHeight="1" x14ac:dyDescent="0.3">
      <c r="A5770" s="22">
        <v>46130</v>
      </c>
      <c r="B5770" s="23" t="s">
        <v>74</v>
      </c>
      <c r="F5770" s="23">
        <v>0</v>
      </c>
      <c r="G5770" s="23">
        <v>0</v>
      </c>
      <c r="H5770" s="24">
        <v>1</v>
      </c>
      <c r="I5770" s="6">
        <f t="shared" si="393"/>
        <v>1</v>
      </c>
      <c r="J5770" s="24"/>
      <c r="K5770" s="24"/>
      <c r="Q5770" s="23" t="s">
        <v>75</v>
      </c>
      <c r="U5770" s="23" t="s">
        <v>2564</v>
      </c>
      <c r="V5770" s="23" t="s">
        <v>2565</v>
      </c>
      <c r="W5770" s="23" t="s">
        <v>144</v>
      </c>
      <c r="X5770" s="23" t="s">
        <v>2441</v>
      </c>
      <c r="Z5770" s="23" t="s">
        <v>2442</v>
      </c>
      <c r="AG5770" s="23">
        <v>845490249</v>
      </c>
      <c r="AH5770" s="23" t="s">
        <v>2443</v>
      </c>
      <c r="AI5770" s="23">
        <v>878173978</v>
      </c>
      <c r="BA5770" s="24">
        <v>1</v>
      </c>
      <c r="BE5770">
        <f t="shared" si="390"/>
        <v>0</v>
      </c>
      <c r="BF5770" s="6">
        <f t="shared" si="391"/>
        <v>-1</v>
      </c>
      <c r="BG5770" s="7" t="s">
        <v>71</v>
      </c>
      <c r="BH5770" t="e">
        <f>+VLOOKUP(AF5770,Sheet4!A:A,1,FALSE)</f>
        <v>#N/A</v>
      </c>
      <c r="BL5770" s="24">
        <v>1</v>
      </c>
      <c r="BM5770" s="59">
        <f t="shared" si="392"/>
        <v>0</v>
      </c>
      <c r="BN5770" t="s">
        <v>2564</v>
      </c>
    </row>
    <row r="5771" spans="1:67" ht="13" customHeight="1" x14ac:dyDescent="0.3">
      <c r="A5771" s="22">
        <v>46130</v>
      </c>
      <c r="B5771" s="23" t="s">
        <v>63</v>
      </c>
      <c r="F5771" s="23">
        <v>0</v>
      </c>
      <c r="G5771" s="23">
        <v>0</v>
      </c>
      <c r="H5771" s="24">
        <v>15</v>
      </c>
      <c r="I5771" s="6">
        <f t="shared" si="393"/>
        <v>15</v>
      </c>
      <c r="J5771" s="24"/>
      <c r="K5771" s="24"/>
      <c r="Q5771" s="23" t="s">
        <v>64</v>
      </c>
      <c r="U5771" s="23" t="s">
        <v>2564</v>
      </c>
      <c r="V5771" s="23" t="s">
        <v>2565</v>
      </c>
      <c r="W5771" s="23" t="s">
        <v>144</v>
      </c>
      <c r="X5771" s="23" t="s">
        <v>2441</v>
      </c>
      <c r="Z5771" s="23" t="s">
        <v>2442</v>
      </c>
      <c r="AG5771" s="23">
        <v>845490249</v>
      </c>
      <c r="AH5771" s="23" t="s">
        <v>2443</v>
      </c>
      <c r="AI5771" s="23">
        <v>878173978</v>
      </c>
      <c r="BA5771" s="24">
        <v>15</v>
      </c>
      <c r="BE5771">
        <f t="shared" si="390"/>
        <v>0</v>
      </c>
      <c r="BF5771" s="6">
        <f t="shared" si="391"/>
        <v>-15</v>
      </c>
      <c r="BG5771" s="7" t="s">
        <v>71</v>
      </c>
      <c r="BH5771" t="e">
        <f>+VLOOKUP(AF5771,Sheet4!A:A,1,FALSE)</f>
        <v>#N/A</v>
      </c>
      <c r="BL5771" s="24">
        <v>15</v>
      </c>
      <c r="BM5771" s="59">
        <f t="shared" si="392"/>
        <v>0</v>
      </c>
      <c r="BN5771" t="s">
        <v>2564</v>
      </c>
      <c r="BO5771" t="s">
        <v>73</v>
      </c>
    </row>
    <row r="5772" spans="1:67" ht="13" customHeight="1" x14ac:dyDescent="0.3">
      <c r="A5772" s="22">
        <v>46130</v>
      </c>
      <c r="B5772" s="23" t="s">
        <v>78</v>
      </c>
      <c r="F5772" s="23">
        <v>0</v>
      </c>
      <c r="G5772" s="23">
        <v>0</v>
      </c>
      <c r="H5772" s="24">
        <v>1</v>
      </c>
      <c r="I5772" s="6">
        <f t="shared" si="393"/>
        <v>1</v>
      </c>
      <c r="J5772" s="24"/>
      <c r="K5772" s="24"/>
      <c r="Q5772" s="23" t="s">
        <v>79</v>
      </c>
      <c r="U5772" s="23" t="s">
        <v>2564</v>
      </c>
      <c r="V5772" s="23" t="s">
        <v>2565</v>
      </c>
      <c r="W5772" s="23" t="s">
        <v>144</v>
      </c>
      <c r="X5772" s="23" t="s">
        <v>2441</v>
      </c>
      <c r="Z5772" s="23" t="s">
        <v>2442</v>
      </c>
      <c r="AG5772" s="23">
        <v>845490249</v>
      </c>
      <c r="AH5772" s="23" t="s">
        <v>2443</v>
      </c>
      <c r="AI5772" s="23">
        <v>878173978</v>
      </c>
      <c r="BA5772" s="24">
        <v>1</v>
      </c>
      <c r="BE5772">
        <f t="shared" si="390"/>
        <v>0</v>
      </c>
      <c r="BF5772" s="6">
        <f t="shared" si="391"/>
        <v>-1</v>
      </c>
      <c r="BG5772" s="7" t="s">
        <v>71</v>
      </c>
      <c r="BH5772" t="e">
        <f>+VLOOKUP(AF5772,Sheet4!A:A,1,FALSE)</f>
        <v>#N/A</v>
      </c>
      <c r="BL5772" s="24">
        <v>1</v>
      </c>
      <c r="BM5772" s="59">
        <f t="shared" si="392"/>
        <v>0</v>
      </c>
      <c r="BN5772" t="s">
        <v>2564</v>
      </c>
    </row>
    <row r="5773" spans="1:67" ht="13" customHeight="1" x14ac:dyDescent="0.3">
      <c r="A5773" s="22">
        <v>46130</v>
      </c>
      <c r="B5773" s="23" t="s">
        <v>82</v>
      </c>
      <c r="F5773" s="23">
        <v>0</v>
      </c>
      <c r="G5773" s="23">
        <v>0</v>
      </c>
      <c r="H5773" s="24">
        <v>0</v>
      </c>
      <c r="I5773" s="6">
        <f t="shared" si="393"/>
        <v>0</v>
      </c>
      <c r="J5773" s="24"/>
      <c r="K5773" s="24"/>
      <c r="Q5773" s="23" t="s">
        <v>83</v>
      </c>
      <c r="U5773" s="23" t="s">
        <v>2564</v>
      </c>
      <c r="V5773" s="23" t="s">
        <v>2565</v>
      </c>
      <c r="W5773" s="23" t="s">
        <v>144</v>
      </c>
      <c r="X5773" s="23" t="s">
        <v>2441</v>
      </c>
      <c r="Z5773" s="23" t="s">
        <v>2442</v>
      </c>
      <c r="AG5773" s="23">
        <v>845490249</v>
      </c>
      <c r="AH5773" s="23" t="s">
        <v>2443</v>
      </c>
      <c r="AI5773" s="23">
        <v>878173978</v>
      </c>
      <c r="BA5773" s="24">
        <v>0</v>
      </c>
      <c r="BE5773">
        <f t="shared" si="390"/>
        <v>0</v>
      </c>
      <c r="BF5773" s="6">
        <f t="shared" si="391"/>
        <v>0</v>
      </c>
      <c r="BG5773" s="7" t="s">
        <v>71</v>
      </c>
      <c r="BH5773" t="e">
        <f>+VLOOKUP(AF5773,Sheet4!A:A,1,FALSE)</f>
        <v>#N/A</v>
      </c>
      <c r="BL5773" s="24">
        <v>0</v>
      </c>
      <c r="BM5773" s="59">
        <f t="shared" si="392"/>
        <v>0</v>
      </c>
      <c r="BN5773" t="s">
        <v>2564</v>
      </c>
    </row>
    <row r="5774" spans="1:67" ht="13" customHeight="1" x14ac:dyDescent="0.3">
      <c r="A5774" s="22">
        <v>46130</v>
      </c>
      <c r="B5774" s="23" t="s">
        <v>80</v>
      </c>
      <c r="F5774" s="23">
        <v>0</v>
      </c>
      <c r="G5774" s="23">
        <v>0</v>
      </c>
      <c r="H5774" s="24">
        <v>12.5</v>
      </c>
      <c r="I5774" s="6">
        <f t="shared" si="393"/>
        <v>12.5</v>
      </c>
      <c r="J5774" s="24"/>
      <c r="K5774" s="24"/>
      <c r="Q5774" s="23" t="s">
        <v>81</v>
      </c>
      <c r="U5774" s="23" t="s">
        <v>2564</v>
      </c>
      <c r="V5774" s="23" t="s">
        <v>2565</v>
      </c>
      <c r="W5774" s="23" t="s">
        <v>144</v>
      </c>
      <c r="X5774" s="23" t="s">
        <v>2441</v>
      </c>
      <c r="Z5774" s="23" t="s">
        <v>2442</v>
      </c>
      <c r="AG5774" s="23">
        <v>845490249</v>
      </c>
      <c r="AH5774" s="23" t="s">
        <v>2443</v>
      </c>
      <c r="AI5774" s="23">
        <v>878173978</v>
      </c>
      <c r="BA5774" s="24">
        <v>12.5</v>
      </c>
      <c r="BE5774">
        <f t="shared" si="390"/>
        <v>0</v>
      </c>
      <c r="BF5774" s="6">
        <f t="shared" si="391"/>
        <v>-12.5</v>
      </c>
      <c r="BG5774" s="7" t="s">
        <v>71</v>
      </c>
      <c r="BH5774" t="e">
        <f>+VLOOKUP(AF5774,Sheet4!A:A,1,FALSE)</f>
        <v>#N/A</v>
      </c>
      <c r="BL5774" s="24">
        <v>12.5</v>
      </c>
      <c r="BM5774" s="59">
        <f t="shared" si="392"/>
        <v>0</v>
      </c>
      <c r="BN5774" t="s">
        <v>2564</v>
      </c>
    </row>
    <row r="5775" spans="1:67" ht="13" customHeight="1" x14ac:dyDescent="0.3">
      <c r="A5775" s="22">
        <v>46130</v>
      </c>
      <c r="B5775" s="23" t="s">
        <v>76</v>
      </c>
      <c r="F5775" s="23">
        <v>0</v>
      </c>
      <c r="G5775" s="23">
        <v>0</v>
      </c>
      <c r="H5775" s="24">
        <v>20</v>
      </c>
      <c r="I5775" s="6">
        <f t="shared" si="393"/>
        <v>20</v>
      </c>
      <c r="J5775" s="24"/>
      <c r="K5775" s="24"/>
      <c r="Q5775" s="23" t="s">
        <v>77</v>
      </c>
      <c r="U5775" s="23" t="s">
        <v>2564</v>
      </c>
      <c r="V5775" s="23" t="s">
        <v>2565</v>
      </c>
      <c r="W5775" s="23" t="s">
        <v>144</v>
      </c>
      <c r="X5775" s="23" t="s">
        <v>2441</v>
      </c>
      <c r="Z5775" s="23" t="s">
        <v>2442</v>
      </c>
      <c r="AG5775" s="23">
        <v>845490249</v>
      </c>
      <c r="AH5775" s="23" t="s">
        <v>2443</v>
      </c>
      <c r="AI5775" s="23">
        <v>878173978</v>
      </c>
      <c r="BA5775" s="24">
        <v>20</v>
      </c>
      <c r="BE5775">
        <f t="shared" si="390"/>
        <v>0</v>
      </c>
      <c r="BF5775" s="6">
        <f t="shared" si="391"/>
        <v>-20</v>
      </c>
      <c r="BG5775" s="7" t="s">
        <v>71</v>
      </c>
      <c r="BH5775" t="e">
        <f>+VLOOKUP(AF5775,Sheet4!A:A,1,FALSE)</f>
        <v>#N/A</v>
      </c>
      <c r="BL5775" s="24">
        <v>20</v>
      </c>
      <c r="BM5775" s="59">
        <f t="shared" si="392"/>
        <v>0</v>
      </c>
      <c r="BN5775" t="s">
        <v>2564</v>
      </c>
    </row>
    <row r="5776" spans="1:67" ht="13" customHeight="1" x14ac:dyDescent="0.3">
      <c r="A5776" s="22">
        <v>46130</v>
      </c>
      <c r="B5776" s="23" t="s">
        <v>84</v>
      </c>
      <c r="F5776" s="23">
        <v>0</v>
      </c>
      <c r="G5776" s="23">
        <v>0</v>
      </c>
      <c r="H5776" s="24">
        <v>0</v>
      </c>
      <c r="I5776" s="6">
        <f t="shared" si="393"/>
        <v>0</v>
      </c>
      <c r="J5776" s="24"/>
      <c r="K5776" s="24"/>
      <c r="Q5776" s="23" t="s">
        <v>85</v>
      </c>
      <c r="U5776" s="23" t="s">
        <v>2566</v>
      </c>
      <c r="V5776" s="23" t="s">
        <v>2567</v>
      </c>
      <c r="W5776" s="23" t="s">
        <v>144</v>
      </c>
      <c r="X5776" s="23" t="s">
        <v>2441</v>
      </c>
      <c r="Z5776" s="23" t="s">
        <v>2442</v>
      </c>
      <c r="AG5776" s="23">
        <v>845490249</v>
      </c>
      <c r="AH5776" s="23" t="s">
        <v>2443</v>
      </c>
      <c r="AI5776" s="23">
        <v>878173978</v>
      </c>
      <c r="BA5776" s="24">
        <v>0</v>
      </c>
      <c r="BE5776">
        <f t="shared" si="390"/>
        <v>0</v>
      </c>
      <c r="BF5776" s="6">
        <f t="shared" si="391"/>
        <v>0</v>
      </c>
      <c r="BG5776" s="7" t="s">
        <v>71</v>
      </c>
      <c r="BH5776" t="e">
        <f>+VLOOKUP(AF5776,Sheet4!A:A,1,FALSE)</f>
        <v>#N/A</v>
      </c>
      <c r="BL5776" s="24">
        <v>0</v>
      </c>
      <c r="BM5776" s="59">
        <f t="shared" si="392"/>
        <v>0</v>
      </c>
      <c r="BN5776" t="s">
        <v>2566</v>
      </c>
    </row>
    <row r="5777" spans="1:67" ht="13" customHeight="1" x14ac:dyDescent="0.3">
      <c r="A5777" s="22">
        <v>46130</v>
      </c>
      <c r="B5777" s="23" t="s">
        <v>74</v>
      </c>
      <c r="F5777" s="23">
        <v>0</v>
      </c>
      <c r="G5777" s="23">
        <v>0</v>
      </c>
      <c r="H5777" s="24">
        <v>1</v>
      </c>
      <c r="I5777" s="6">
        <f t="shared" si="393"/>
        <v>1</v>
      </c>
      <c r="J5777" s="24"/>
      <c r="K5777" s="24"/>
      <c r="Q5777" s="23" t="s">
        <v>75</v>
      </c>
      <c r="U5777" s="23" t="s">
        <v>2566</v>
      </c>
      <c r="V5777" s="23" t="s">
        <v>2567</v>
      </c>
      <c r="W5777" s="23" t="s">
        <v>144</v>
      </c>
      <c r="X5777" s="23" t="s">
        <v>2441</v>
      </c>
      <c r="Z5777" s="23" t="s">
        <v>2442</v>
      </c>
      <c r="AG5777" s="23">
        <v>845490249</v>
      </c>
      <c r="AH5777" s="23" t="s">
        <v>2443</v>
      </c>
      <c r="AI5777" s="23">
        <v>878173978</v>
      </c>
      <c r="BA5777" s="24">
        <v>1</v>
      </c>
      <c r="BE5777">
        <f t="shared" si="390"/>
        <v>0</v>
      </c>
      <c r="BF5777" s="6">
        <f t="shared" si="391"/>
        <v>-1</v>
      </c>
      <c r="BG5777" s="7" t="s">
        <v>71</v>
      </c>
      <c r="BH5777" t="e">
        <f>+VLOOKUP(AF5777,Sheet4!A:A,1,FALSE)</f>
        <v>#N/A</v>
      </c>
      <c r="BL5777" s="24">
        <v>1</v>
      </c>
      <c r="BM5777" s="59">
        <f t="shared" si="392"/>
        <v>0</v>
      </c>
      <c r="BN5777" t="s">
        <v>2566</v>
      </c>
    </row>
    <row r="5778" spans="1:67" ht="13" customHeight="1" x14ac:dyDescent="0.3">
      <c r="A5778" s="22">
        <v>46130</v>
      </c>
      <c r="B5778" s="23" t="s">
        <v>63</v>
      </c>
      <c r="F5778" s="23">
        <v>0</v>
      </c>
      <c r="G5778" s="23">
        <v>0</v>
      </c>
      <c r="H5778" s="24">
        <v>15</v>
      </c>
      <c r="I5778" s="6">
        <f t="shared" si="393"/>
        <v>15</v>
      </c>
      <c r="J5778" s="24"/>
      <c r="K5778" s="24"/>
      <c r="Q5778" s="23" t="s">
        <v>64</v>
      </c>
      <c r="U5778" s="23" t="s">
        <v>2566</v>
      </c>
      <c r="V5778" s="23" t="s">
        <v>2567</v>
      </c>
      <c r="W5778" s="23" t="s">
        <v>144</v>
      </c>
      <c r="X5778" s="23" t="s">
        <v>2441</v>
      </c>
      <c r="Z5778" s="23" t="s">
        <v>2442</v>
      </c>
      <c r="AG5778" s="23">
        <v>845490249</v>
      </c>
      <c r="AH5778" s="23" t="s">
        <v>2443</v>
      </c>
      <c r="AI5778" s="23">
        <v>878173978</v>
      </c>
      <c r="BA5778" s="24">
        <v>15</v>
      </c>
      <c r="BE5778">
        <f t="shared" si="390"/>
        <v>0</v>
      </c>
      <c r="BF5778" s="6">
        <f t="shared" si="391"/>
        <v>-15</v>
      </c>
      <c r="BG5778" s="7" t="s">
        <v>71</v>
      </c>
      <c r="BH5778" t="e">
        <f>+VLOOKUP(AF5778,Sheet4!A:A,1,FALSE)</f>
        <v>#N/A</v>
      </c>
      <c r="BL5778" s="24">
        <v>15</v>
      </c>
      <c r="BM5778" s="59">
        <f t="shared" si="392"/>
        <v>0</v>
      </c>
      <c r="BN5778" t="s">
        <v>2566</v>
      </c>
      <c r="BO5778" t="s">
        <v>73</v>
      </c>
    </row>
    <row r="5779" spans="1:67" ht="13" customHeight="1" x14ac:dyDescent="0.3">
      <c r="A5779" s="22">
        <v>46130</v>
      </c>
      <c r="B5779" s="23" t="s">
        <v>78</v>
      </c>
      <c r="F5779" s="23">
        <v>0</v>
      </c>
      <c r="G5779" s="23">
        <v>0</v>
      </c>
      <c r="H5779" s="24">
        <v>1</v>
      </c>
      <c r="I5779" s="6">
        <f t="shared" si="393"/>
        <v>1</v>
      </c>
      <c r="J5779" s="24"/>
      <c r="K5779" s="24"/>
      <c r="Q5779" s="23" t="s">
        <v>79</v>
      </c>
      <c r="U5779" s="23" t="s">
        <v>2566</v>
      </c>
      <c r="V5779" s="23" t="s">
        <v>2567</v>
      </c>
      <c r="W5779" s="23" t="s">
        <v>144</v>
      </c>
      <c r="X5779" s="23" t="s">
        <v>2441</v>
      </c>
      <c r="Z5779" s="23" t="s">
        <v>2442</v>
      </c>
      <c r="AG5779" s="23">
        <v>845490249</v>
      </c>
      <c r="AH5779" s="23" t="s">
        <v>2443</v>
      </c>
      <c r="AI5779" s="23">
        <v>878173978</v>
      </c>
      <c r="BA5779" s="24">
        <v>1</v>
      </c>
      <c r="BE5779">
        <f t="shared" si="390"/>
        <v>0</v>
      </c>
      <c r="BF5779" s="6">
        <f t="shared" si="391"/>
        <v>-1</v>
      </c>
      <c r="BG5779" s="7" t="s">
        <v>71</v>
      </c>
      <c r="BH5779" t="e">
        <f>+VLOOKUP(AF5779,Sheet4!A:A,1,FALSE)</f>
        <v>#N/A</v>
      </c>
      <c r="BL5779" s="24">
        <v>1</v>
      </c>
      <c r="BM5779" s="59">
        <f t="shared" si="392"/>
        <v>0</v>
      </c>
      <c r="BN5779" t="s">
        <v>2566</v>
      </c>
    </row>
    <row r="5780" spans="1:67" ht="13" customHeight="1" x14ac:dyDescent="0.3">
      <c r="A5780" s="22">
        <v>46130</v>
      </c>
      <c r="B5780" s="23" t="s">
        <v>82</v>
      </c>
      <c r="F5780" s="23">
        <v>0</v>
      </c>
      <c r="G5780" s="23">
        <v>0</v>
      </c>
      <c r="H5780" s="24">
        <v>0</v>
      </c>
      <c r="I5780" s="6">
        <f t="shared" si="393"/>
        <v>0</v>
      </c>
      <c r="J5780" s="24"/>
      <c r="K5780" s="24"/>
      <c r="Q5780" s="23" t="s">
        <v>83</v>
      </c>
      <c r="U5780" s="23" t="s">
        <v>2566</v>
      </c>
      <c r="V5780" s="23" t="s">
        <v>2567</v>
      </c>
      <c r="W5780" s="23" t="s">
        <v>144</v>
      </c>
      <c r="X5780" s="23" t="s">
        <v>2441</v>
      </c>
      <c r="Z5780" s="23" t="s">
        <v>2442</v>
      </c>
      <c r="AG5780" s="23">
        <v>845490249</v>
      </c>
      <c r="AH5780" s="23" t="s">
        <v>2443</v>
      </c>
      <c r="AI5780" s="23">
        <v>878173978</v>
      </c>
      <c r="BA5780" s="24">
        <v>0</v>
      </c>
      <c r="BE5780">
        <f t="shared" si="390"/>
        <v>0</v>
      </c>
      <c r="BF5780" s="6">
        <f t="shared" si="391"/>
        <v>0</v>
      </c>
      <c r="BG5780" s="7" t="s">
        <v>71</v>
      </c>
      <c r="BH5780" t="e">
        <f>+VLOOKUP(AF5780,Sheet4!A:A,1,FALSE)</f>
        <v>#N/A</v>
      </c>
      <c r="BL5780" s="24">
        <v>0</v>
      </c>
      <c r="BM5780" s="59">
        <f t="shared" si="392"/>
        <v>0</v>
      </c>
      <c r="BN5780" t="s">
        <v>2566</v>
      </c>
    </row>
    <row r="5781" spans="1:67" ht="13" customHeight="1" x14ac:dyDescent="0.3">
      <c r="A5781" s="22">
        <v>46130</v>
      </c>
      <c r="B5781" s="23" t="s">
        <v>80</v>
      </c>
      <c r="F5781" s="23">
        <v>0</v>
      </c>
      <c r="G5781" s="23">
        <v>0</v>
      </c>
      <c r="H5781" s="24">
        <v>12.5</v>
      </c>
      <c r="I5781" s="6">
        <f t="shared" si="393"/>
        <v>12.5</v>
      </c>
      <c r="J5781" s="24"/>
      <c r="K5781" s="24"/>
      <c r="Q5781" s="23" t="s">
        <v>81</v>
      </c>
      <c r="U5781" s="23" t="s">
        <v>2566</v>
      </c>
      <c r="V5781" s="23" t="s">
        <v>2567</v>
      </c>
      <c r="W5781" s="23" t="s">
        <v>144</v>
      </c>
      <c r="X5781" s="23" t="s">
        <v>2441</v>
      </c>
      <c r="Z5781" s="23" t="s">
        <v>2442</v>
      </c>
      <c r="AG5781" s="23">
        <v>845490249</v>
      </c>
      <c r="AH5781" s="23" t="s">
        <v>2443</v>
      </c>
      <c r="AI5781" s="23">
        <v>878173978</v>
      </c>
      <c r="BA5781" s="24">
        <v>12.5</v>
      </c>
      <c r="BE5781">
        <f t="shared" si="390"/>
        <v>0</v>
      </c>
      <c r="BF5781" s="6">
        <f t="shared" si="391"/>
        <v>-12.5</v>
      </c>
      <c r="BG5781" s="7" t="s">
        <v>71</v>
      </c>
      <c r="BH5781" t="e">
        <f>+VLOOKUP(AF5781,Sheet4!A:A,1,FALSE)</f>
        <v>#N/A</v>
      </c>
      <c r="BL5781" s="24">
        <v>12.5</v>
      </c>
      <c r="BM5781" s="59">
        <f t="shared" si="392"/>
        <v>0</v>
      </c>
      <c r="BN5781" t="s">
        <v>2566</v>
      </c>
    </row>
    <row r="5782" spans="1:67" ht="13" customHeight="1" x14ac:dyDescent="0.3">
      <c r="A5782" s="22">
        <v>46130</v>
      </c>
      <c r="B5782" s="23" t="s">
        <v>76</v>
      </c>
      <c r="F5782" s="23">
        <v>0</v>
      </c>
      <c r="G5782" s="23">
        <v>0</v>
      </c>
      <c r="H5782" s="24">
        <v>20</v>
      </c>
      <c r="I5782" s="6">
        <f t="shared" si="393"/>
        <v>20</v>
      </c>
      <c r="J5782" s="24"/>
      <c r="K5782" s="24"/>
      <c r="Q5782" s="23" t="s">
        <v>77</v>
      </c>
      <c r="U5782" s="23" t="s">
        <v>2566</v>
      </c>
      <c r="V5782" s="23" t="s">
        <v>2567</v>
      </c>
      <c r="W5782" s="23" t="s">
        <v>144</v>
      </c>
      <c r="X5782" s="23" t="s">
        <v>2441</v>
      </c>
      <c r="Z5782" s="23" t="s">
        <v>2442</v>
      </c>
      <c r="AG5782" s="23">
        <v>845490249</v>
      </c>
      <c r="AH5782" s="23" t="s">
        <v>2443</v>
      </c>
      <c r="AI5782" s="23">
        <v>878173978</v>
      </c>
      <c r="BA5782" s="24">
        <v>20</v>
      </c>
      <c r="BE5782">
        <f t="shared" si="390"/>
        <v>0</v>
      </c>
      <c r="BF5782" s="6">
        <f t="shared" si="391"/>
        <v>-20</v>
      </c>
      <c r="BG5782" s="7" t="s">
        <v>71</v>
      </c>
      <c r="BH5782" t="e">
        <f>+VLOOKUP(AF5782,Sheet4!A:A,1,FALSE)</f>
        <v>#N/A</v>
      </c>
      <c r="BL5782" s="24">
        <v>20</v>
      </c>
      <c r="BM5782" s="59">
        <f t="shared" si="392"/>
        <v>0</v>
      </c>
      <c r="BN5782" t="s">
        <v>2566</v>
      </c>
    </row>
    <row r="5783" spans="1:67" ht="13" customHeight="1" x14ac:dyDescent="0.3">
      <c r="A5783" s="22">
        <v>46130</v>
      </c>
      <c r="B5783" s="23" t="s">
        <v>84</v>
      </c>
      <c r="F5783" s="23">
        <v>0</v>
      </c>
      <c r="G5783" s="23">
        <v>0</v>
      </c>
      <c r="H5783" s="24">
        <v>0</v>
      </c>
      <c r="I5783" s="6">
        <f t="shared" si="393"/>
        <v>0</v>
      </c>
      <c r="J5783" s="24"/>
      <c r="K5783" s="24"/>
      <c r="Q5783" s="23" t="s">
        <v>85</v>
      </c>
      <c r="U5783" s="23" t="s">
        <v>2568</v>
      </c>
      <c r="V5783" s="23" t="s">
        <v>2569</v>
      </c>
      <c r="W5783" s="23" t="s">
        <v>144</v>
      </c>
      <c r="X5783" s="23" t="s">
        <v>2441</v>
      </c>
      <c r="Z5783" s="23" t="s">
        <v>2452</v>
      </c>
      <c r="AG5783" s="23">
        <v>863819108</v>
      </c>
      <c r="AH5783" s="23" t="s">
        <v>2453</v>
      </c>
      <c r="AI5783" s="23">
        <v>878173978</v>
      </c>
      <c r="BA5783" s="24">
        <v>0</v>
      </c>
      <c r="BE5783">
        <f t="shared" si="390"/>
        <v>0</v>
      </c>
      <c r="BF5783" s="6">
        <f t="shared" si="391"/>
        <v>0</v>
      </c>
      <c r="BG5783" s="7" t="s">
        <v>71</v>
      </c>
      <c r="BH5783" t="e">
        <f>+VLOOKUP(AF5783,Sheet4!A:A,1,FALSE)</f>
        <v>#N/A</v>
      </c>
      <c r="BL5783" s="24">
        <v>0</v>
      </c>
      <c r="BM5783" s="59">
        <f t="shared" si="392"/>
        <v>0</v>
      </c>
      <c r="BN5783" t="s">
        <v>2568</v>
      </c>
    </row>
    <row r="5784" spans="1:67" ht="13" customHeight="1" x14ac:dyDescent="0.3">
      <c r="A5784" s="22">
        <v>46130</v>
      </c>
      <c r="B5784" s="23" t="s">
        <v>74</v>
      </c>
      <c r="F5784" s="23">
        <v>0</v>
      </c>
      <c r="G5784" s="23">
        <v>0</v>
      </c>
      <c r="H5784" s="24">
        <v>1</v>
      </c>
      <c r="I5784" s="6">
        <f t="shared" si="393"/>
        <v>1</v>
      </c>
      <c r="J5784" s="24"/>
      <c r="K5784" s="24"/>
      <c r="Q5784" s="23" t="s">
        <v>75</v>
      </c>
      <c r="U5784" s="23" t="s">
        <v>2568</v>
      </c>
      <c r="V5784" s="23" t="s">
        <v>2569</v>
      </c>
      <c r="W5784" s="23" t="s">
        <v>144</v>
      </c>
      <c r="X5784" s="23" t="s">
        <v>2441</v>
      </c>
      <c r="Z5784" s="23" t="s">
        <v>2452</v>
      </c>
      <c r="AG5784" s="23">
        <v>863819108</v>
      </c>
      <c r="AH5784" s="23" t="s">
        <v>2453</v>
      </c>
      <c r="AI5784" s="23">
        <v>878173978</v>
      </c>
      <c r="BA5784" s="24">
        <v>1</v>
      </c>
      <c r="BE5784">
        <f t="shared" si="390"/>
        <v>0</v>
      </c>
      <c r="BF5784" s="6">
        <f t="shared" si="391"/>
        <v>-1</v>
      </c>
      <c r="BG5784" s="7" t="s">
        <v>71</v>
      </c>
      <c r="BH5784" t="e">
        <f>+VLOOKUP(AF5784,Sheet4!A:A,1,FALSE)</f>
        <v>#N/A</v>
      </c>
      <c r="BL5784" s="24">
        <v>1</v>
      </c>
      <c r="BM5784" s="59">
        <f t="shared" si="392"/>
        <v>0</v>
      </c>
      <c r="BN5784" t="s">
        <v>2568</v>
      </c>
    </row>
    <row r="5785" spans="1:67" ht="13" customHeight="1" x14ac:dyDescent="0.3">
      <c r="A5785" s="22">
        <v>46130</v>
      </c>
      <c r="B5785" s="23" t="s">
        <v>63</v>
      </c>
      <c r="F5785" s="23">
        <v>0</v>
      </c>
      <c r="G5785" s="23">
        <v>0</v>
      </c>
      <c r="H5785" s="24">
        <v>15</v>
      </c>
      <c r="I5785" s="6">
        <f t="shared" si="393"/>
        <v>15</v>
      </c>
      <c r="J5785" s="24"/>
      <c r="K5785" s="24"/>
      <c r="Q5785" s="23" t="s">
        <v>64</v>
      </c>
      <c r="U5785" s="23" t="s">
        <v>2568</v>
      </c>
      <c r="V5785" s="23" t="s">
        <v>2569</v>
      </c>
      <c r="W5785" s="23" t="s">
        <v>144</v>
      </c>
      <c r="X5785" s="23" t="s">
        <v>2441</v>
      </c>
      <c r="Z5785" s="23" t="s">
        <v>2452</v>
      </c>
      <c r="AG5785" s="23">
        <v>863819108</v>
      </c>
      <c r="AH5785" s="23" t="s">
        <v>2453</v>
      </c>
      <c r="AI5785" s="23">
        <v>878173978</v>
      </c>
      <c r="BA5785" s="24">
        <v>15</v>
      </c>
      <c r="BE5785">
        <f t="shared" si="390"/>
        <v>0</v>
      </c>
      <c r="BF5785" s="6">
        <f t="shared" si="391"/>
        <v>-15</v>
      </c>
      <c r="BG5785" s="7" t="s">
        <v>71</v>
      </c>
      <c r="BH5785" t="e">
        <f>+VLOOKUP(AF5785,Sheet4!A:A,1,FALSE)</f>
        <v>#N/A</v>
      </c>
      <c r="BL5785" s="24">
        <v>15</v>
      </c>
      <c r="BM5785" s="59">
        <f t="shared" si="392"/>
        <v>0</v>
      </c>
      <c r="BN5785" t="s">
        <v>2568</v>
      </c>
      <c r="BO5785" t="s">
        <v>73</v>
      </c>
    </row>
    <row r="5786" spans="1:67" ht="13" customHeight="1" x14ac:dyDescent="0.3">
      <c r="A5786" s="22">
        <v>46130</v>
      </c>
      <c r="B5786" s="23" t="s">
        <v>78</v>
      </c>
      <c r="F5786" s="23">
        <v>0</v>
      </c>
      <c r="G5786" s="23">
        <v>0</v>
      </c>
      <c r="H5786" s="24">
        <v>1</v>
      </c>
      <c r="I5786" s="6">
        <f t="shared" si="393"/>
        <v>1</v>
      </c>
      <c r="J5786" s="24"/>
      <c r="K5786" s="24"/>
      <c r="Q5786" s="23" t="s">
        <v>79</v>
      </c>
      <c r="U5786" s="23" t="s">
        <v>2568</v>
      </c>
      <c r="V5786" s="23" t="s">
        <v>2569</v>
      </c>
      <c r="W5786" s="23" t="s">
        <v>144</v>
      </c>
      <c r="X5786" s="23" t="s">
        <v>2441</v>
      </c>
      <c r="Z5786" s="23" t="s">
        <v>2452</v>
      </c>
      <c r="AG5786" s="23">
        <v>863819108</v>
      </c>
      <c r="AH5786" s="23" t="s">
        <v>2453</v>
      </c>
      <c r="AI5786" s="23">
        <v>878173978</v>
      </c>
      <c r="BA5786" s="24">
        <v>1</v>
      </c>
      <c r="BE5786">
        <f t="shared" si="390"/>
        <v>0</v>
      </c>
      <c r="BF5786" s="6">
        <f t="shared" si="391"/>
        <v>-1</v>
      </c>
      <c r="BG5786" s="7" t="s">
        <v>71</v>
      </c>
      <c r="BH5786" t="e">
        <f>+VLOOKUP(AF5786,Sheet4!A:A,1,FALSE)</f>
        <v>#N/A</v>
      </c>
      <c r="BL5786" s="24">
        <v>1</v>
      </c>
      <c r="BM5786" s="59">
        <f t="shared" si="392"/>
        <v>0</v>
      </c>
      <c r="BN5786" t="s">
        <v>2568</v>
      </c>
    </row>
    <row r="5787" spans="1:67" ht="13" customHeight="1" x14ac:dyDescent="0.3">
      <c r="A5787" s="22">
        <v>46130</v>
      </c>
      <c r="B5787" s="23" t="s">
        <v>82</v>
      </c>
      <c r="F5787" s="23">
        <v>0</v>
      </c>
      <c r="G5787" s="23">
        <v>0</v>
      </c>
      <c r="H5787" s="24">
        <v>0</v>
      </c>
      <c r="I5787" s="6">
        <f t="shared" si="393"/>
        <v>0</v>
      </c>
      <c r="J5787" s="24"/>
      <c r="K5787" s="24"/>
      <c r="Q5787" s="23" t="s">
        <v>83</v>
      </c>
      <c r="U5787" s="23" t="s">
        <v>2568</v>
      </c>
      <c r="V5787" s="23" t="s">
        <v>2569</v>
      </c>
      <c r="W5787" s="23" t="s">
        <v>144</v>
      </c>
      <c r="X5787" s="23" t="s">
        <v>2441</v>
      </c>
      <c r="Z5787" s="23" t="s">
        <v>2452</v>
      </c>
      <c r="AG5787" s="23">
        <v>863819108</v>
      </c>
      <c r="AH5787" s="23" t="s">
        <v>2453</v>
      </c>
      <c r="AI5787" s="23">
        <v>878173978</v>
      </c>
      <c r="BA5787" s="24">
        <v>0</v>
      </c>
      <c r="BE5787">
        <f t="shared" si="390"/>
        <v>0</v>
      </c>
      <c r="BF5787" s="6">
        <f t="shared" si="391"/>
        <v>0</v>
      </c>
      <c r="BG5787" s="7" t="s">
        <v>71</v>
      </c>
      <c r="BH5787" t="e">
        <f>+VLOOKUP(AF5787,Sheet4!A:A,1,FALSE)</f>
        <v>#N/A</v>
      </c>
      <c r="BL5787" s="24">
        <v>0</v>
      </c>
      <c r="BM5787" s="59">
        <f t="shared" si="392"/>
        <v>0</v>
      </c>
      <c r="BN5787" t="s">
        <v>2568</v>
      </c>
    </row>
    <row r="5788" spans="1:67" ht="13" customHeight="1" x14ac:dyDescent="0.3">
      <c r="A5788" s="22">
        <v>46130</v>
      </c>
      <c r="B5788" s="23" t="s">
        <v>80</v>
      </c>
      <c r="F5788" s="23">
        <v>0</v>
      </c>
      <c r="G5788" s="23">
        <v>0</v>
      </c>
      <c r="H5788" s="24">
        <v>12.5</v>
      </c>
      <c r="I5788" s="6">
        <f t="shared" si="393"/>
        <v>12.5</v>
      </c>
      <c r="J5788" s="24"/>
      <c r="K5788" s="24"/>
      <c r="Q5788" s="23" t="s">
        <v>81</v>
      </c>
      <c r="U5788" s="23" t="s">
        <v>2568</v>
      </c>
      <c r="V5788" s="23" t="s">
        <v>2569</v>
      </c>
      <c r="W5788" s="23" t="s">
        <v>144</v>
      </c>
      <c r="X5788" s="23" t="s">
        <v>2441</v>
      </c>
      <c r="Z5788" s="23" t="s">
        <v>2452</v>
      </c>
      <c r="AG5788" s="23">
        <v>863819108</v>
      </c>
      <c r="AH5788" s="23" t="s">
        <v>2453</v>
      </c>
      <c r="AI5788" s="23">
        <v>878173978</v>
      </c>
      <c r="BA5788" s="24">
        <v>12.5</v>
      </c>
      <c r="BE5788">
        <f t="shared" si="390"/>
        <v>0</v>
      </c>
      <c r="BF5788" s="6">
        <f t="shared" si="391"/>
        <v>-12.5</v>
      </c>
      <c r="BG5788" s="7" t="s">
        <v>71</v>
      </c>
      <c r="BH5788" t="e">
        <f>+VLOOKUP(AF5788,Sheet4!A:A,1,FALSE)</f>
        <v>#N/A</v>
      </c>
      <c r="BL5788" s="24">
        <v>12.5</v>
      </c>
      <c r="BM5788" s="59">
        <f t="shared" si="392"/>
        <v>0</v>
      </c>
      <c r="BN5788" t="s">
        <v>2568</v>
      </c>
    </row>
    <row r="5789" spans="1:67" ht="13" customHeight="1" x14ac:dyDescent="0.3">
      <c r="A5789" s="22">
        <v>46130</v>
      </c>
      <c r="B5789" s="23" t="s">
        <v>76</v>
      </c>
      <c r="F5789" s="23">
        <v>0</v>
      </c>
      <c r="G5789" s="23">
        <v>0</v>
      </c>
      <c r="H5789" s="24">
        <v>20</v>
      </c>
      <c r="I5789" s="6">
        <f t="shared" si="393"/>
        <v>20</v>
      </c>
      <c r="J5789" s="24"/>
      <c r="K5789" s="24"/>
      <c r="Q5789" s="23" t="s">
        <v>77</v>
      </c>
      <c r="U5789" s="23" t="s">
        <v>2568</v>
      </c>
      <c r="V5789" s="23" t="s">
        <v>2569</v>
      </c>
      <c r="W5789" s="23" t="s">
        <v>144</v>
      </c>
      <c r="X5789" s="23" t="s">
        <v>2441</v>
      </c>
      <c r="Z5789" s="23" t="s">
        <v>2452</v>
      </c>
      <c r="AG5789" s="23">
        <v>863819108</v>
      </c>
      <c r="AH5789" s="23" t="s">
        <v>2453</v>
      </c>
      <c r="AI5789" s="23">
        <v>878173978</v>
      </c>
      <c r="BA5789" s="24">
        <v>20</v>
      </c>
      <c r="BE5789">
        <f t="shared" si="390"/>
        <v>0</v>
      </c>
      <c r="BF5789" s="6">
        <f t="shared" si="391"/>
        <v>-20</v>
      </c>
      <c r="BG5789" s="7" t="s">
        <v>71</v>
      </c>
      <c r="BH5789" t="e">
        <f>+VLOOKUP(AF5789,Sheet4!A:A,1,FALSE)</f>
        <v>#N/A</v>
      </c>
      <c r="BL5789" s="24">
        <v>20</v>
      </c>
      <c r="BM5789" s="59">
        <f t="shared" si="392"/>
        <v>0</v>
      </c>
      <c r="BN5789" t="s">
        <v>2568</v>
      </c>
    </row>
    <row r="5790" spans="1:67" ht="13" customHeight="1" x14ac:dyDescent="0.3">
      <c r="A5790" s="22">
        <v>46130</v>
      </c>
      <c r="B5790" s="23" t="s">
        <v>84</v>
      </c>
      <c r="F5790" s="23">
        <v>0</v>
      </c>
      <c r="G5790" s="23">
        <v>0</v>
      </c>
      <c r="H5790" s="24">
        <v>0</v>
      </c>
      <c r="I5790" s="6">
        <f t="shared" si="393"/>
        <v>0</v>
      </c>
      <c r="J5790" s="24"/>
      <c r="K5790" s="24"/>
      <c r="Q5790" s="23" t="s">
        <v>85</v>
      </c>
      <c r="U5790" s="23" t="s">
        <v>2570</v>
      </c>
      <c r="V5790" s="23" t="s">
        <v>2571</v>
      </c>
      <c r="W5790" s="23" t="s">
        <v>144</v>
      </c>
      <c r="X5790" s="23" t="s">
        <v>2441</v>
      </c>
      <c r="Z5790" s="23" t="s">
        <v>2442</v>
      </c>
      <c r="AG5790" s="23">
        <v>845490249</v>
      </c>
      <c r="AH5790" s="23" t="s">
        <v>2443</v>
      </c>
      <c r="AI5790" s="23">
        <v>878173978</v>
      </c>
      <c r="BA5790" s="24">
        <v>0</v>
      </c>
      <c r="BE5790">
        <f t="shared" si="390"/>
        <v>0</v>
      </c>
      <c r="BF5790" s="6">
        <f t="shared" si="391"/>
        <v>0</v>
      </c>
      <c r="BG5790" s="7" t="s">
        <v>71</v>
      </c>
      <c r="BH5790" t="e">
        <f>+VLOOKUP(AF5790,Sheet4!A:A,1,FALSE)</f>
        <v>#N/A</v>
      </c>
      <c r="BL5790" s="24">
        <v>0</v>
      </c>
      <c r="BM5790" s="59">
        <f t="shared" si="392"/>
        <v>0</v>
      </c>
      <c r="BN5790" t="s">
        <v>2570</v>
      </c>
    </row>
    <row r="5791" spans="1:67" ht="13" customHeight="1" x14ac:dyDescent="0.3">
      <c r="A5791" s="22">
        <v>46130</v>
      </c>
      <c r="B5791" s="23" t="s">
        <v>74</v>
      </c>
      <c r="F5791" s="23">
        <v>0</v>
      </c>
      <c r="G5791" s="23">
        <v>0</v>
      </c>
      <c r="H5791" s="24">
        <v>1</v>
      </c>
      <c r="I5791" s="6">
        <f t="shared" si="393"/>
        <v>1</v>
      </c>
      <c r="J5791" s="24"/>
      <c r="K5791" s="24"/>
      <c r="Q5791" s="23" t="s">
        <v>75</v>
      </c>
      <c r="U5791" s="23" t="s">
        <v>2570</v>
      </c>
      <c r="V5791" s="23" t="s">
        <v>2571</v>
      </c>
      <c r="W5791" s="23" t="s">
        <v>144</v>
      </c>
      <c r="X5791" s="23" t="s">
        <v>2441</v>
      </c>
      <c r="Z5791" s="23" t="s">
        <v>2442</v>
      </c>
      <c r="AG5791" s="23">
        <v>845490249</v>
      </c>
      <c r="AH5791" s="23" t="s">
        <v>2443</v>
      </c>
      <c r="AI5791" s="23">
        <v>878173978</v>
      </c>
      <c r="BA5791" s="24">
        <v>1</v>
      </c>
      <c r="BE5791">
        <f t="shared" si="390"/>
        <v>0</v>
      </c>
      <c r="BF5791" s="6">
        <f t="shared" si="391"/>
        <v>-1</v>
      </c>
      <c r="BG5791" s="7" t="s">
        <v>71</v>
      </c>
      <c r="BH5791" t="e">
        <f>+VLOOKUP(AF5791,Sheet4!A:A,1,FALSE)</f>
        <v>#N/A</v>
      </c>
      <c r="BL5791" s="24">
        <v>1</v>
      </c>
      <c r="BM5791" s="59">
        <f t="shared" si="392"/>
        <v>0</v>
      </c>
      <c r="BN5791" t="s">
        <v>2570</v>
      </c>
    </row>
    <row r="5792" spans="1:67" ht="13" customHeight="1" x14ac:dyDescent="0.3">
      <c r="A5792" s="22">
        <v>46130</v>
      </c>
      <c r="B5792" s="23" t="s">
        <v>63</v>
      </c>
      <c r="F5792" s="23">
        <v>0</v>
      </c>
      <c r="G5792" s="23">
        <v>0</v>
      </c>
      <c r="H5792" s="24">
        <v>15</v>
      </c>
      <c r="I5792" s="6">
        <f t="shared" si="393"/>
        <v>15</v>
      </c>
      <c r="J5792" s="24"/>
      <c r="K5792" s="24"/>
      <c r="Q5792" s="23" t="s">
        <v>64</v>
      </c>
      <c r="U5792" s="23" t="s">
        <v>2570</v>
      </c>
      <c r="V5792" s="23" t="s">
        <v>2571</v>
      </c>
      <c r="W5792" s="23" t="s">
        <v>144</v>
      </c>
      <c r="X5792" s="23" t="s">
        <v>2441</v>
      </c>
      <c r="Z5792" s="23" t="s">
        <v>2442</v>
      </c>
      <c r="AG5792" s="23">
        <v>845490249</v>
      </c>
      <c r="AH5792" s="23" t="s">
        <v>2443</v>
      </c>
      <c r="AI5792" s="23">
        <v>878173978</v>
      </c>
      <c r="BA5792" s="24">
        <v>15</v>
      </c>
      <c r="BE5792">
        <f t="shared" si="390"/>
        <v>0</v>
      </c>
      <c r="BF5792" s="6">
        <f t="shared" si="391"/>
        <v>-15</v>
      </c>
      <c r="BG5792" s="7" t="s">
        <v>71</v>
      </c>
      <c r="BH5792" t="e">
        <f>+VLOOKUP(AF5792,Sheet4!A:A,1,FALSE)</f>
        <v>#N/A</v>
      </c>
      <c r="BL5792" s="24">
        <v>15</v>
      </c>
      <c r="BM5792" s="59">
        <f t="shared" si="392"/>
        <v>0</v>
      </c>
      <c r="BN5792" t="s">
        <v>2570</v>
      </c>
      <c r="BO5792" t="s">
        <v>73</v>
      </c>
    </row>
    <row r="5793" spans="1:67" ht="13" customHeight="1" x14ac:dyDescent="0.3">
      <c r="A5793" s="22">
        <v>46130</v>
      </c>
      <c r="B5793" s="23" t="s">
        <v>78</v>
      </c>
      <c r="F5793" s="23">
        <v>0</v>
      </c>
      <c r="G5793" s="23">
        <v>0</v>
      </c>
      <c r="H5793" s="24">
        <v>1</v>
      </c>
      <c r="I5793" s="6">
        <f t="shared" si="393"/>
        <v>1</v>
      </c>
      <c r="J5793" s="24"/>
      <c r="K5793" s="24"/>
      <c r="Q5793" s="23" t="s">
        <v>79</v>
      </c>
      <c r="U5793" s="23" t="s">
        <v>2570</v>
      </c>
      <c r="V5793" s="23" t="s">
        <v>2571</v>
      </c>
      <c r="W5793" s="23" t="s">
        <v>144</v>
      </c>
      <c r="X5793" s="23" t="s">
        <v>2441</v>
      </c>
      <c r="Z5793" s="23" t="s">
        <v>2442</v>
      </c>
      <c r="AG5793" s="23">
        <v>845490249</v>
      </c>
      <c r="AH5793" s="23" t="s">
        <v>2443</v>
      </c>
      <c r="AI5793" s="23">
        <v>878173978</v>
      </c>
      <c r="BA5793" s="24">
        <v>1</v>
      </c>
      <c r="BE5793">
        <f t="shared" si="390"/>
        <v>0</v>
      </c>
      <c r="BF5793" s="6">
        <f t="shared" si="391"/>
        <v>-1</v>
      </c>
      <c r="BG5793" s="7" t="s">
        <v>71</v>
      </c>
      <c r="BH5793" t="e">
        <f>+VLOOKUP(AF5793,Sheet4!A:A,1,FALSE)</f>
        <v>#N/A</v>
      </c>
      <c r="BL5793" s="24">
        <v>1</v>
      </c>
      <c r="BM5793" s="59">
        <f t="shared" si="392"/>
        <v>0</v>
      </c>
      <c r="BN5793" t="s">
        <v>2570</v>
      </c>
    </row>
    <row r="5794" spans="1:67" ht="13" customHeight="1" x14ac:dyDescent="0.3">
      <c r="A5794" s="22">
        <v>46130</v>
      </c>
      <c r="B5794" s="23" t="s">
        <v>82</v>
      </c>
      <c r="F5794" s="23">
        <v>0</v>
      </c>
      <c r="G5794" s="23">
        <v>0</v>
      </c>
      <c r="H5794" s="24">
        <v>0</v>
      </c>
      <c r="I5794" s="6">
        <f t="shared" si="393"/>
        <v>0</v>
      </c>
      <c r="J5794" s="24"/>
      <c r="K5794" s="24"/>
      <c r="Q5794" s="23" t="s">
        <v>83</v>
      </c>
      <c r="U5794" s="23" t="s">
        <v>2570</v>
      </c>
      <c r="V5794" s="23" t="s">
        <v>2571</v>
      </c>
      <c r="W5794" s="23" t="s">
        <v>144</v>
      </c>
      <c r="X5794" s="23" t="s">
        <v>2441</v>
      </c>
      <c r="Z5794" s="23" t="s">
        <v>2442</v>
      </c>
      <c r="AG5794" s="23">
        <v>845490249</v>
      </c>
      <c r="AH5794" s="23" t="s">
        <v>2443</v>
      </c>
      <c r="AI5794" s="23">
        <v>878173978</v>
      </c>
      <c r="BA5794" s="24">
        <v>0</v>
      </c>
      <c r="BE5794">
        <f t="shared" si="390"/>
        <v>0</v>
      </c>
      <c r="BF5794" s="6">
        <f t="shared" si="391"/>
        <v>0</v>
      </c>
      <c r="BG5794" s="7" t="s">
        <v>71</v>
      </c>
      <c r="BH5794" t="e">
        <f>+VLOOKUP(AF5794,Sheet4!A:A,1,FALSE)</f>
        <v>#N/A</v>
      </c>
      <c r="BL5794" s="24">
        <v>0</v>
      </c>
      <c r="BM5794" s="59">
        <f t="shared" si="392"/>
        <v>0</v>
      </c>
      <c r="BN5794" t="s">
        <v>2570</v>
      </c>
    </row>
    <row r="5795" spans="1:67" ht="13" customHeight="1" x14ac:dyDescent="0.3">
      <c r="A5795" s="22">
        <v>46130</v>
      </c>
      <c r="B5795" s="23" t="s">
        <v>80</v>
      </c>
      <c r="F5795" s="23">
        <v>0</v>
      </c>
      <c r="G5795" s="23">
        <v>0</v>
      </c>
      <c r="H5795" s="24">
        <v>12.5</v>
      </c>
      <c r="I5795" s="6">
        <f t="shared" si="393"/>
        <v>12.5</v>
      </c>
      <c r="J5795" s="24"/>
      <c r="K5795" s="24"/>
      <c r="Q5795" s="23" t="s">
        <v>81</v>
      </c>
      <c r="U5795" s="23" t="s">
        <v>2570</v>
      </c>
      <c r="V5795" s="23" t="s">
        <v>2571</v>
      </c>
      <c r="W5795" s="23" t="s">
        <v>144</v>
      </c>
      <c r="X5795" s="23" t="s">
        <v>2441</v>
      </c>
      <c r="Z5795" s="23" t="s">
        <v>2442</v>
      </c>
      <c r="AG5795" s="23">
        <v>845490249</v>
      </c>
      <c r="AH5795" s="23" t="s">
        <v>2443</v>
      </c>
      <c r="AI5795" s="23">
        <v>878173978</v>
      </c>
      <c r="BA5795" s="24">
        <v>12.5</v>
      </c>
      <c r="BE5795">
        <f t="shared" si="390"/>
        <v>0</v>
      </c>
      <c r="BF5795" s="6">
        <f t="shared" si="391"/>
        <v>-12.5</v>
      </c>
      <c r="BG5795" s="7" t="s">
        <v>71</v>
      </c>
      <c r="BH5795" t="e">
        <f>+VLOOKUP(AF5795,Sheet4!A:A,1,FALSE)</f>
        <v>#N/A</v>
      </c>
      <c r="BL5795" s="24">
        <v>12.5</v>
      </c>
      <c r="BM5795" s="59">
        <f t="shared" si="392"/>
        <v>0</v>
      </c>
      <c r="BN5795" t="s">
        <v>2570</v>
      </c>
    </row>
    <row r="5796" spans="1:67" ht="13" customHeight="1" x14ac:dyDescent="0.3">
      <c r="A5796" s="22">
        <v>46130</v>
      </c>
      <c r="B5796" s="23" t="s">
        <v>76</v>
      </c>
      <c r="F5796" s="23">
        <v>0</v>
      </c>
      <c r="G5796" s="23">
        <v>0</v>
      </c>
      <c r="H5796" s="24">
        <v>20</v>
      </c>
      <c r="I5796" s="6">
        <f t="shared" si="393"/>
        <v>20</v>
      </c>
      <c r="J5796" s="24"/>
      <c r="K5796" s="24"/>
      <c r="Q5796" s="23" t="s">
        <v>77</v>
      </c>
      <c r="U5796" s="23" t="s">
        <v>2570</v>
      </c>
      <c r="V5796" s="23" t="s">
        <v>2571</v>
      </c>
      <c r="W5796" s="23" t="s">
        <v>144</v>
      </c>
      <c r="X5796" s="23" t="s">
        <v>2441</v>
      </c>
      <c r="Z5796" s="23" t="s">
        <v>2442</v>
      </c>
      <c r="AG5796" s="23">
        <v>845490249</v>
      </c>
      <c r="AH5796" s="23" t="s">
        <v>2443</v>
      </c>
      <c r="AI5796" s="23">
        <v>878173978</v>
      </c>
      <c r="BA5796" s="24">
        <v>20</v>
      </c>
      <c r="BE5796">
        <f t="shared" si="390"/>
        <v>0</v>
      </c>
      <c r="BF5796" s="6">
        <f t="shared" si="391"/>
        <v>-20</v>
      </c>
      <c r="BG5796" s="7" t="s">
        <v>71</v>
      </c>
      <c r="BH5796" t="e">
        <f>+VLOOKUP(AF5796,Sheet4!A:A,1,FALSE)</f>
        <v>#N/A</v>
      </c>
      <c r="BL5796" s="24">
        <v>20</v>
      </c>
      <c r="BM5796" s="59">
        <f t="shared" si="392"/>
        <v>0</v>
      </c>
      <c r="BN5796" t="s">
        <v>2570</v>
      </c>
    </row>
    <row r="5797" spans="1:67" ht="13" customHeight="1" x14ac:dyDescent="0.3">
      <c r="A5797" s="22">
        <v>46130</v>
      </c>
      <c r="B5797" s="23" t="s">
        <v>84</v>
      </c>
      <c r="F5797" s="23">
        <v>0</v>
      </c>
      <c r="G5797" s="23">
        <v>0</v>
      </c>
      <c r="H5797" s="24">
        <v>0</v>
      </c>
      <c r="I5797" s="6">
        <f t="shared" si="393"/>
        <v>0</v>
      </c>
      <c r="J5797" s="24"/>
      <c r="K5797" s="24"/>
      <c r="Q5797" s="23" t="s">
        <v>85</v>
      </c>
      <c r="U5797" s="23" t="s">
        <v>2572</v>
      </c>
      <c r="V5797" s="23" t="s">
        <v>2573</v>
      </c>
      <c r="W5797" s="23" t="s">
        <v>144</v>
      </c>
      <c r="X5797" s="23" t="s">
        <v>2441</v>
      </c>
      <c r="Z5797" s="23" t="s">
        <v>2442</v>
      </c>
      <c r="AG5797" s="23">
        <v>845490249</v>
      </c>
      <c r="AH5797" s="23" t="s">
        <v>2443</v>
      </c>
      <c r="AI5797" s="23">
        <v>878173978</v>
      </c>
      <c r="BA5797" s="24">
        <v>0</v>
      </c>
      <c r="BE5797">
        <f t="shared" si="390"/>
        <v>0</v>
      </c>
      <c r="BF5797" s="6">
        <f t="shared" si="391"/>
        <v>0</v>
      </c>
      <c r="BG5797" s="7" t="s">
        <v>71</v>
      </c>
      <c r="BH5797" t="e">
        <f>+VLOOKUP(AF5797,Sheet4!A:A,1,FALSE)</f>
        <v>#N/A</v>
      </c>
      <c r="BL5797" s="24">
        <v>0</v>
      </c>
      <c r="BM5797" s="59">
        <f t="shared" si="392"/>
        <v>0</v>
      </c>
      <c r="BN5797" t="s">
        <v>2572</v>
      </c>
    </row>
    <row r="5798" spans="1:67" ht="13" customHeight="1" x14ac:dyDescent="0.3">
      <c r="A5798" s="22">
        <v>46130</v>
      </c>
      <c r="B5798" s="23" t="s">
        <v>74</v>
      </c>
      <c r="F5798" s="23">
        <v>0</v>
      </c>
      <c r="G5798" s="23">
        <v>0</v>
      </c>
      <c r="H5798" s="24">
        <v>1</v>
      </c>
      <c r="I5798" s="6">
        <f t="shared" si="393"/>
        <v>1</v>
      </c>
      <c r="J5798" s="24"/>
      <c r="K5798" s="24"/>
      <c r="Q5798" s="23" t="s">
        <v>75</v>
      </c>
      <c r="U5798" s="23" t="s">
        <v>2572</v>
      </c>
      <c r="V5798" s="23" t="s">
        <v>2573</v>
      </c>
      <c r="W5798" s="23" t="s">
        <v>144</v>
      </c>
      <c r="X5798" s="23" t="s">
        <v>2441</v>
      </c>
      <c r="Z5798" s="23" t="s">
        <v>2442</v>
      </c>
      <c r="AG5798" s="23">
        <v>845490249</v>
      </c>
      <c r="AH5798" s="23" t="s">
        <v>2443</v>
      </c>
      <c r="AI5798" s="23">
        <v>878173978</v>
      </c>
      <c r="BA5798" s="24">
        <v>1</v>
      </c>
      <c r="BE5798">
        <f t="shared" si="390"/>
        <v>0</v>
      </c>
      <c r="BF5798" s="6">
        <f t="shared" si="391"/>
        <v>-1</v>
      </c>
      <c r="BG5798" s="7" t="s">
        <v>71</v>
      </c>
      <c r="BH5798" t="e">
        <f>+VLOOKUP(AF5798,Sheet4!A:A,1,FALSE)</f>
        <v>#N/A</v>
      </c>
      <c r="BL5798" s="24">
        <v>1</v>
      </c>
      <c r="BM5798" s="59">
        <f t="shared" si="392"/>
        <v>0</v>
      </c>
      <c r="BN5798" t="s">
        <v>2572</v>
      </c>
    </row>
    <row r="5799" spans="1:67" ht="13" customHeight="1" x14ac:dyDescent="0.3">
      <c r="A5799" s="22">
        <v>46130</v>
      </c>
      <c r="B5799" s="23" t="s">
        <v>63</v>
      </c>
      <c r="F5799" s="23">
        <v>0</v>
      </c>
      <c r="G5799" s="23">
        <v>0</v>
      </c>
      <c r="H5799" s="24">
        <v>15</v>
      </c>
      <c r="I5799" s="6">
        <f t="shared" si="393"/>
        <v>15</v>
      </c>
      <c r="J5799" s="24"/>
      <c r="K5799" s="24"/>
      <c r="Q5799" s="23" t="s">
        <v>64</v>
      </c>
      <c r="U5799" s="23" t="s">
        <v>2572</v>
      </c>
      <c r="V5799" s="23" t="s">
        <v>2573</v>
      </c>
      <c r="W5799" s="23" t="s">
        <v>144</v>
      </c>
      <c r="X5799" s="23" t="s">
        <v>2441</v>
      </c>
      <c r="Z5799" s="23" t="s">
        <v>2442</v>
      </c>
      <c r="AG5799" s="23">
        <v>845490249</v>
      </c>
      <c r="AH5799" s="23" t="s">
        <v>2443</v>
      </c>
      <c r="AI5799" s="23">
        <v>878173978</v>
      </c>
      <c r="BA5799" s="24">
        <v>15</v>
      </c>
      <c r="BE5799">
        <f t="shared" si="390"/>
        <v>0</v>
      </c>
      <c r="BF5799" s="6">
        <f t="shared" si="391"/>
        <v>-15</v>
      </c>
      <c r="BG5799" s="7" t="s">
        <v>71</v>
      </c>
      <c r="BH5799" t="e">
        <f>+VLOOKUP(AF5799,Sheet4!A:A,1,FALSE)</f>
        <v>#N/A</v>
      </c>
      <c r="BL5799" s="24">
        <v>15</v>
      </c>
      <c r="BM5799" s="59">
        <f t="shared" si="392"/>
        <v>0</v>
      </c>
      <c r="BN5799" t="s">
        <v>2572</v>
      </c>
      <c r="BO5799" t="s">
        <v>73</v>
      </c>
    </row>
    <row r="5800" spans="1:67" ht="13" customHeight="1" x14ac:dyDescent="0.3">
      <c r="A5800" s="22">
        <v>46130</v>
      </c>
      <c r="B5800" s="23" t="s">
        <v>78</v>
      </c>
      <c r="F5800" s="23">
        <v>0</v>
      </c>
      <c r="G5800" s="23">
        <v>0</v>
      </c>
      <c r="H5800" s="24">
        <v>1</v>
      </c>
      <c r="I5800" s="6">
        <f t="shared" si="393"/>
        <v>1</v>
      </c>
      <c r="J5800" s="24"/>
      <c r="K5800" s="24"/>
      <c r="Q5800" s="23" t="s">
        <v>79</v>
      </c>
      <c r="U5800" s="23" t="s">
        <v>2572</v>
      </c>
      <c r="V5800" s="23" t="s">
        <v>2573</v>
      </c>
      <c r="W5800" s="23" t="s">
        <v>144</v>
      </c>
      <c r="X5800" s="23" t="s">
        <v>2441</v>
      </c>
      <c r="Z5800" s="23" t="s">
        <v>2442</v>
      </c>
      <c r="AG5800" s="23">
        <v>845490249</v>
      </c>
      <c r="AH5800" s="23" t="s">
        <v>2443</v>
      </c>
      <c r="AI5800" s="23">
        <v>878173978</v>
      </c>
      <c r="BA5800" s="24">
        <v>1</v>
      </c>
      <c r="BE5800">
        <f t="shared" si="390"/>
        <v>0</v>
      </c>
      <c r="BF5800" s="6">
        <f t="shared" si="391"/>
        <v>-1</v>
      </c>
      <c r="BG5800" s="7" t="s">
        <v>71</v>
      </c>
      <c r="BH5800" t="e">
        <f>+VLOOKUP(AF5800,Sheet4!A:A,1,FALSE)</f>
        <v>#N/A</v>
      </c>
      <c r="BL5800" s="24">
        <v>1</v>
      </c>
      <c r="BM5800" s="59">
        <f t="shared" si="392"/>
        <v>0</v>
      </c>
      <c r="BN5800" t="s">
        <v>2572</v>
      </c>
    </row>
    <row r="5801" spans="1:67" ht="13" customHeight="1" x14ac:dyDescent="0.3">
      <c r="A5801" s="22">
        <v>46130</v>
      </c>
      <c r="B5801" s="23" t="s">
        <v>82</v>
      </c>
      <c r="F5801" s="23">
        <v>0</v>
      </c>
      <c r="G5801" s="23">
        <v>0</v>
      </c>
      <c r="H5801" s="24">
        <v>0</v>
      </c>
      <c r="I5801" s="6">
        <f t="shared" si="393"/>
        <v>0</v>
      </c>
      <c r="J5801" s="24"/>
      <c r="K5801" s="24"/>
      <c r="Q5801" s="23" t="s">
        <v>83</v>
      </c>
      <c r="U5801" s="23" t="s">
        <v>2572</v>
      </c>
      <c r="V5801" s="23" t="s">
        <v>2573</v>
      </c>
      <c r="W5801" s="23" t="s">
        <v>144</v>
      </c>
      <c r="X5801" s="23" t="s">
        <v>2441</v>
      </c>
      <c r="Z5801" s="23" t="s">
        <v>2442</v>
      </c>
      <c r="AG5801" s="23">
        <v>845490249</v>
      </c>
      <c r="AH5801" s="23" t="s">
        <v>2443</v>
      </c>
      <c r="AI5801" s="23">
        <v>878173978</v>
      </c>
      <c r="BA5801" s="24">
        <v>0</v>
      </c>
      <c r="BE5801">
        <f t="shared" si="390"/>
        <v>0</v>
      </c>
      <c r="BF5801" s="6">
        <f t="shared" si="391"/>
        <v>0</v>
      </c>
      <c r="BG5801" s="7" t="s">
        <v>71</v>
      </c>
      <c r="BH5801" t="e">
        <f>+VLOOKUP(AF5801,Sheet4!A:A,1,FALSE)</f>
        <v>#N/A</v>
      </c>
      <c r="BL5801" s="24">
        <v>0</v>
      </c>
      <c r="BM5801" s="59">
        <f t="shared" si="392"/>
        <v>0</v>
      </c>
      <c r="BN5801" t="s">
        <v>2572</v>
      </c>
    </row>
    <row r="5802" spans="1:67" ht="13" customHeight="1" x14ac:dyDescent="0.3">
      <c r="A5802" s="22">
        <v>46130</v>
      </c>
      <c r="B5802" s="23" t="s">
        <v>80</v>
      </c>
      <c r="F5802" s="23">
        <v>0</v>
      </c>
      <c r="G5802" s="23">
        <v>0</v>
      </c>
      <c r="H5802" s="24">
        <v>12.5</v>
      </c>
      <c r="I5802" s="6">
        <f t="shared" si="393"/>
        <v>12.5</v>
      </c>
      <c r="J5802" s="24"/>
      <c r="K5802" s="24"/>
      <c r="Q5802" s="23" t="s">
        <v>81</v>
      </c>
      <c r="U5802" s="23" t="s">
        <v>2572</v>
      </c>
      <c r="V5802" s="23" t="s">
        <v>2573</v>
      </c>
      <c r="W5802" s="23" t="s">
        <v>144</v>
      </c>
      <c r="X5802" s="23" t="s">
        <v>2441</v>
      </c>
      <c r="Z5802" s="23" t="s">
        <v>2442</v>
      </c>
      <c r="AG5802" s="23">
        <v>845490249</v>
      </c>
      <c r="AH5802" s="23" t="s">
        <v>2443</v>
      </c>
      <c r="AI5802" s="23">
        <v>878173978</v>
      </c>
      <c r="BA5802" s="24">
        <v>12.5</v>
      </c>
      <c r="BE5802">
        <f t="shared" si="390"/>
        <v>0</v>
      </c>
      <c r="BF5802" s="6">
        <f t="shared" si="391"/>
        <v>-12.5</v>
      </c>
      <c r="BG5802" s="7" t="s">
        <v>71</v>
      </c>
      <c r="BH5802" t="e">
        <f>+VLOOKUP(AF5802,Sheet4!A:A,1,FALSE)</f>
        <v>#N/A</v>
      </c>
      <c r="BL5802" s="24">
        <v>12.5</v>
      </c>
      <c r="BM5802" s="59">
        <f t="shared" si="392"/>
        <v>0</v>
      </c>
      <c r="BN5802" t="s">
        <v>2572</v>
      </c>
    </row>
    <row r="5803" spans="1:67" ht="13" customHeight="1" x14ac:dyDescent="0.3">
      <c r="A5803" s="22">
        <v>46130</v>
      </c>
      <c r="B5803" s="23" t="s">
        <v>76</v>
      </c>
      <c r="F5803" s="23">
        <v>0</v>
      </c>
      <c r="G5803" s="23">
        <v>0</v>
      </c>
      <c r="H5803" s="24">
        <v>20</v>
      </c>
      <c r="I5803" s="6">
        <f t="shared" si="393"/>
        <v>20</v>
      </c>
      <c r="J5803" s="24"/>
      <c r="K5803" s="24"/>
      <c r="Q5803" s="23" t="s">
        <v>77</v>
      </c>
      <c r="U5803" s="23" t="s">
        <v>2572</v>
      </c>
      <c r="V5803" s="23" t="s">
        <v>2573</v>
      </c>
      <c r="W5803" s="23" t="s">
        <v>144</v>
      </c>
      <c r="X5803" s="23" t="s">
        <v>2441</v>
      </c>
      <c r="Z5803" s="23" t="s">
        <v>2442</v>
      </c>
      <c r="AG5803" s="23">
        <v>845490249</v>
      </c>
      <c r="AH5803" s="23" t="s">
        <v>2443</v>
      </c>
      <c r="AI5803" s="23">
        <v>878173978</v>
      </c>
      <c r="BA5803" s="24">
        <v>20</v>
      </c>
      <c r="BE5803">
        <f t="shared" si="390"/>
        <v>0</v>
      </c>
      <c r="BF5803" s="6">
        <f t="shared" si="391"/>
        <v>-20</v>
      </c>
      <c r="BG5803" s="7" t="s">
        <v>71</v>
      </c>
      <c r="BH5803" t="e">
        <f>+VLOOKUP(AF5803,Sheet4!A:A,1,FALSE)</f>
        <v>#N/A</v>
      </c>
      <c r="BL5803" s="24">
        <v>20</v>
      </c>
      <c r="BM5803" s="59">
        <f t="shared" si="392"/>
        <v>0</v>
      </c>
      <c r="BN5803" t="s">
        <v>2572</v>
      </c>
    </row>
    <row r="5804" spans="1:67" ht="13" customHeight="1" x14ac:dyDescent="0.3">
      <c r="A5804" s="22">
        <v>46130</v>
      </c>
      <c r="B5804" s="23" t="s">
        <v>84</v>
      </c>
      <c r="F5804" s="23">
        <v>0</v>
      </c>
      <c r="G5804" s="23">
        <v>0</v>
      </c>
      <c r="H5804" s="24">
        <v>0</v>
      </c>
      <c r="I5804" s="6">
        <f t="shared" si="393"/>
        <v>0</v>
      </c>
      <c r="J5804" s="24"/>
      <c r="K5804" s="24"/>
      <c r="Q5804" s="23" t="s">
        <v>85</v>
      </c>
      <c r="U5804" s="23" t="s">
        <v>2574</v>
      </c>
      <c r="V5804" s="23" t="s">
        <v>2575</v>
      </c>
      <c r="W5804" s="23" t="s">
        <v>144</v>
      </c>
      <c r="X5804" s="23" t="s">
        <v>2441</v>
      </c>
      <c r="Z5804" s="23" t="s">
        <v>2442</v>
      </c>
      <c r="AG5804" s="23">
        <v>845490249</v>
      </c>
      <c r="AH5804" s="23" t="s">
        <v>2443</v>
      </c>
      <c r="AI5804" s="23">
        <v>878173978</v>
      </c>
      <c r="BA5804" s="24">
        <v>0</v>
      </c>
      <c r="BE5804">
        <f t="shared" si="390"/>
        <v>0</v>
      </c>
      <c r="BF5804" s="6">
        <f t="shared" si="391"/>
        <v>0</v>
      </c>
      <c r="BG5804" s="7" t="s">
        <v>71</v>
      </c>
      <c r="BH5804" t="e">
        <f>+VLOOKUP(AF5804,Sheet4!A:A,1,FALSE)</f>
        <v>#N/A</v>
      </c>
      <c r="BL5804" s="24">
        <v>0</v>
      </c>
      <c r="BM5804" s="59">
        <f t="shared" si="392"/>
        <v>0</v>
      </c>
      <c r="BN5804" t="s">
        <v>2574</v>
      </c>
    </row>
    <row r="5805" spans="1:67" ht="13" customHeight="1" x14ac:dyDescent="0.3">
      <c r="A5805" s="22">
        <v>46130</v>
      </c>
      <c r="B5805" s="23" t="s">
        <v>74</v>
      </c>
      <c r="F5805" s="23">
        <v>0</v>
      </c>
      <c r="G5805" s="23">
        <v>0</v>
      </c>
      <c r="H5805" s="24">
        <v>1</v>
      </c>
      <c r="I5805" s="6">
        <f t="shared" si="393"/>
        <v>1</v>
      </c>
      <c r="J5805" s="24"/>
      <c r="K5805" s="24"/>
      <c r="Q5805" s="23" t="s">
        <v>75</v>
      </c>
      <c r="U5805" s="23" t="s">
        <v>2574</v>
      </c>
      <c r="V5805" s="23" t="s">
        <v>2575</v>
      </c>
      <c r="W5805" s="23" t="s">
        <v>144</v>
      </c>
      <c r="X5805" s="23" t="s">
        <v>2441</v>
      </c>
      <c r="Z5805" s="23" t="s">
        <v>2442</v>
      </c>
      <c r="AG5805" s="23">
        <v>845490249</v>
      </c>
      <c r="AH5805" s="23" t="s">
        <v>2443</v>
      </c>
      <c r="AI5805" s="23">
        <v>878173978</v>
      </c>
      <c r="BA5805" s="24">
        <v>1</v>
      </c>
      <c r="BE5805">
        <f t="shared" si="390"/>
        <v>0</v>
      </c>
      <c r="BF5805" s="6">
        <f t="shared" si="391"/>
        <v>-1</v>
      </c>
      <c r="BG5805" s="7" t="s">
        <v>71</v>
      </c>
      <c r="BH5805" t="e">
        <f>+VLOOKUP(AF5805,Sheet4!A:A,1,FALSE)</f>
        <v>#N/A</v>
      </c>
      <c r="BL5805" s="24">
        <v>1</v>
      </c>
      <c r="BM5805" s="59">
        <f t="shared" si="392"/>
        <v>0</v>
      </c>
      <c r="BN5805" t="s">
        <v>2574</v>
      </c>
    </row>
    <row r="5806" spans="1:67" ht="13" customHeight="1" x14ac:dyDescent="0.3">
      <c r="A5806" s="22">
        <v>46130</v>
      </c>
      <c r="B5806" s="23" t="s">
        <v>63</v>
      </c>
      <c r="F5806" s="23">
        <v>0</v>
      </c>
      <c r="G5806" s="23">
        <v>0</v>
      </c>
      <c r="H5806" s="24">
        <v>15</v>
      </c>
      <c r="I5806" s="6">
        <f t="shared" si="393"/>
        <v>15</v>
      </c>
      <c r="J5806" s="24"/>
      <c r="K5806" s="24"/>
      <c r="Q5806" s="23" t="s">
        <v>64</v>
      </c>
      <c r="U5806" s="23" t="s">
        <v>2574</v>
      </c>
      <c r="V5806" s="23" t="s">
        <v>2575</v>
      </c>
      <c r="W5806" s="23" t="s">
        <v>144</v>
      </c>
      <c r="X5806" s="23" t="s">
        <v>2441</v>
      </c>
      <c r="Z5806" s="23" t="s">
        <v>2442</v>
      </c>
      <c r="AG5806" s="23">
        <v>845490249</v>
      </c>
      <c r="AH5806" s="23" t="s">
        <v>2443</v>
      </c>
      <c r="AI5806" s="23">
        <v>878173978</v>
      </c>
      <c r="BA5806" s="24">
        <v>15</v>
      </c>
      <c r="BE5806">
        <f t="shared" si="390"/>
        <v>0</v>
      </c>
      <c r="BF5806" s="6">
        <f t="shared" si="391"/>
        <v>-15</v>
      </c>
      <c r="BG5806" s="7" t="s">
        <v>71</v>
      </c>
      <c r="BH5806" t="e">
        <f>+VLOOKUP(AF5806,Sheet4!A:A,1,FALSE)</f>
        <v>#N/A</v>
      </c>
      <c r="BL5806" s="24">
        <v>15</v>
      </c>
      <c r="BM5806" s="59">
        <f t="shared" si="392"/>
        <v>0</v>
      </c>
      <c r="BN5806" t="s">
        <v>2574</v>
      </c>
      <c r="BO5806" t="s">
        <v>73</v>
      </c>
    </row>
    <row r="5807" spans="1:67" ht="13" customHeight="1" x14ac:dyDescent="0.3">
      <c r="A5807" s="22">
        <v>46130</v>
      </c>
      <c r="B5807" s="23" t="s">
        <v>78</v>
      </c>
      <c r="F5807" s="23">
        <v>0</v>
      </c>
      <c r="G5807" s="23">
        <v>0</v>
      </c>
      <c r="H5807" s="24">
        <v>1</v>
      </c>
      <c r="I5807" s="6">
        <f t="shared" si="393"/>
        <v>1</v>
      </c>
      <c r="J5807" s="24"/>
      <c r="K5807" s="24"/>
      <c r="Q5807" s="23" t="s">
        <v>79</v>
      </c>
      <c r="U5807" s="23" t="s">
        <v>2574</v>
      </c>
      <c r="V5807" s="23" t="s">
        <v>2575</v>
      </c>
      <c r="W5807" s="23" t="s">
        <v>144</v>
      </c>
      <c r="X5807" s="23" t="s">
        <v>2441</v>
      </c>
      <c r="Z5807" s="23" t="s">
        <v>2442</v>
      </c>
      <c r="AG5807" s="23">
        <v>845490249</v>
      </c>
      <c r="AH5807" s="23" t="s">
        <v>2443</v>
      </c>
      <c r="AI5807" s="23">
        <v>878173978</v>
      </c>
      <c r="BA5807" s="24">
        <v>1</v>
      </c>
      <c r="BE5807">
        <f t="shared" si="390"/>
        <v>0</v>
      </c>
      <c r="BF5807" s="6">
        <f t="shared" si="391"/>
        <v>-1</v>
      </c>
      <c r="BG5807" s="7" t="s">
        <v>71</v>
      </c>
      <c r="BH5807" t="e">
        <f>+VLOOKUP(AF5807,Sheet4!A:A,1,FALSE)</f>
        <v>#N/A</v>
      </c>
      <c r="BL5807" s="24">
        <v>1</v>
      </c>
      <c r="BM5807" s="59">
        <f t="shared" si="392"/>
        <v>0</v>
      </c>
      <c r="BN5807" t="s">
        <v>2574</v>
      </c>
    </row>
    <row r="5808" spans="1:67" ht="13" customHeight="1" x14ac:dyDescent="0.3">
      <c r="A5808" s="22">
        <v>46130</v>
      </c>
      <c r="B5808" s="23" t="s">
        <v>82</v>
      </c>
      <c r="F5808" s="23">
        <v>0</v>
      </c>
      <c r="G5808" s="23">
        <v>0</v>
      </c>
      <c r="H5808" s="24">
        <v>0</v>
      </c>
      <c r="I5808" s="6">
        <f t="shared" si="393"/>
        <v>0</v>
      </c>
      <c r="J5808" s="24"/>
      <c r="K5808" s="24"/>
      <c r="Q5808" s="23" t="s">
        <v>83</v>
      </c>
      <c r="U5808" s="23" t="s">
        <v>2574</v>
      </c>
      <c r="V5808" s="23" t="s">
        <v>2575</v>
      </c>
      <c r="W5808" s="23" t="s">
        <v>144</v>
      </c>
      <c r="X5808" s="23" t="s">
        <v>2441</v>
      </c>
      <c r="Z5808" s="23" t="s">
        <v>2442</v>
      </c>
      <c r="AG5808" s="23">
        <v>845490249</v>
      </c>
      <c r="AH5808" s="23" t="s">
        <v>2443</v>
      </c>
      <c r="AI5808" s="23">
        <v>878173978</v>
      </c>
      <c r="BA5808" s="24">
        <v>0</v>
      </c>
      <c r="BE5808">
        <f t="shared" si="390"/>
        <v>0</v>
      </c>
      <c r="BF5808" s="6">
        <f t="shared" si="391"/>
        <v>0</v>
      </c>
      <c r="BG5808" s="7" t="s">
        <v>71</v>
      </c>
      <c r="BH5808" t="e">
        <f>+VLOOKUP(AF5808,Sheet4!A:A,1,FALSE)</f>
        <v>#N/A</v>
      </c>
      <c r="BL5808" s="24">
        <v>0</v>
      </c>
      <c r="BM5808" s="59">
        <f t="shared" si="392"/>
        <v>0</v>
      </c>
      <c r="BN5808" t="s">
        <v>2574</v>
      </c>
    </row>
    <row r="5809" spans="1:67" ht="13" customHeight="1" x14ac:dyDescent="0.3">
      <c r="A5809" s="22">
        <v>46130</v>
      </c>
      <c r="B5809" s="23" t="s">
        <v>80</v>
      </c>
      <c r="F5809" s="23">
        <v>0</v>
      </c>
      <c r="G5809" s="23">
        <v>0</v>
      </c>
      <c r="H5809" s="24">
        <v>12.5</v>
      </c>
      <c r="I5809" s="6">
        <f t="shared" si="393"/>
        <v>12.5</v>
      </c>
      <c r="J5809" s="24"/>
      <c r="K5809" s="24"/>
      <c r="Q5809" s="23" t="s">
        <v>81</v>
      </c>
      <c r="U5809" s="23" t="s">
        <v>2574</v>
      </c>
      <c r="V5809" s="23" t="s">
        <v>2575</v>
      </c>
      <c r="W5809" s="23" t="s">
        <v>144</v>
      </c>
      <c r="X5809" s="23" t="s">
        <v>2441</v>
      </c>
      <c r="Z5809" s="23" t="s">
        <v>2442</v>
      </c>
      <c r="AG5809" s="23">
        <v>845490249</v>
      </c>
      <c r="AH5809" s="23" t="s">
        <v>2443</v>
      </c>
      <c r="AI5809" s="23">
        <v>878173978</v>
      </c>
      <c r="BA5809" s="24">
        <v>12.5</v>
      </c>
      <c r="BE5809">
        <f t="shared" si="390"/>
        <v>0</v>
      </c>
      <c r="BF5809" s="6">
        <f t="shared" si="391"/>
        <v>-12.5</v>
      </c>
      <c r="BG5809" s="7" t="s">
        <v>71</v>
      </c>
      <c r="BH5809" t="e">
        <f>+VLOOKUP(AF5809,Sheet4!A:A,1,FALSE)</f>
        <v>#N/A</v>
      </c>
      <c r="BL5809" s="24">
        <v>12.5</v>
      </c>
      <c r="BM5809" s="59">
        <f t="shared" si="392"/>
        <v>0</v>
      </c>
      <c r="BN5809" t="s">
        <v>2574</v>
      </c>
    </row>
    <row r="5810" spans="1:67" ht="13" customHeight="1" x14ac:dyDescent="0.3">
      <c r="A5810" s="22">
        <v>46130</v>
      </c>
      <c r="B5810" s="23" t="s">
        <v>76</v>
      </c>
      <c r="F5810" s="23">
        <v>0</v>
      </c>
      <c r="G5810" s="23">
        <v>0</v>
      </c>
      <c r="H5810" s="24">
        <v>20</v>
      </c>
      <c r="I5810" s="6">
        <f t="shared" si="393"/>
        <v>20</v>
      </c>
      <c r="J5810" s="24"/>
      <c r="K5810" s="24"/>
      <c r="Q5810" s="23" t="s">
        <v>77</v>
      </c>
      <c r="U5810" s="23" t="s">
        <v>2574</v>
      </c>
      <c r="V5810" s="23" t="s">
        <v>2575</v>
      </c>
      <c r="W5810" s="23" t="s">
        <v>144</v>
      </c>
      <c r="X5810" s="23" t="s">
        <v>2441</v>
      </c>
      <c r="Z5810" s="23" t="s">
        <v>2442</v>
      </c>
      <c r="AG5810" s="23">
        <v>845490249</v>
      </c>
      <c r="AH5810" s="23" t="s">
        <v>2443</v>
      </c>
      <c r="AI5810" s="23">
        <v>878173978</v>
      </c>
      <c r="BA5810" s="24">
        <v>20</v>
      </c>
      <c r="BE5810">
        <f t="shared" si="390"/>
        <v>0</v>
      </c>
      <c r="BF5810" s="6">
        <f t="shared" si="391"/>
        <v>-20</v>
      </c>
      <c r="BG5810" s="7" t="s">
        <v>71</v>
      </c>
      <c r="BH5810" t="e">
        <f>+VLOOKUP(AF5810,Sheet4!A:A,1,FALSE)</f>
        <v>#N/A</v>
      </c>
      <c r="BL5810" s="24">
        <v>20</v>
      </c>
      <c r="BM5810" s="59">
        <f t="shared" si="392"/>
        <v>0</v>
      </c>
      <c r="BN5810" t="s">
        <v>2574</v>
      </c>
    </row>
    <row r="5811" spans="1:67" ht="13" customHeight="1" x14ac:dyDescent="0.3">
      <c r="A5811" s="22">
        <v>46130</v>
      </c>
      <c r="B5811" s="23" t="s">
        <v>84</v>
      </c>
      <c r="F5811" s="23">
        <v>0</v>
      </c>
      <c r="G5811" s="23">
        <v>0</v>
      </c>
      <c r="H5811" s="24">
        <v>0</v>
      </c>
      <c r="I5811" s="6">
        <f t="shared" si="393"/>
        <v>0</v>
      </c>
      <c r="J5811" s="24"/>
      <c r="K5811" s="24"/>
      <c r="Q5811" s="23" t="s">
        <v>85</v>
      </c>
      <c r="U5811" s="23" t="s">
        <v>2576</v>
      </c>
      <c r="V5811" s="23" t="s">
        <v>2577</v>
      </c>
      <c r="W5811" s="23" t="s">
        <v>144</v>
      </c>
      <c r="X5811" s="23" t="s">
        <v>2441</v>
      </c>
      <c r="Z5811" s="23" t="s">
        <v>2442</v>
      </c>
      <c r="AG5811" s="23">
        <v>845490249</v>
      </c>
      <c r="AH5811" s="23" t="s">
        <v>2443</v>
      </c>
      <c r="AI5811" s="23">
        <v>878173978</v>
      </c>
      <c r="BA5811" s="24">
        <v>0</v>
      </c>
      <c r="BE5811">
        <f t="shared" si="390"/>
        <v>0</v>
      </c>
      <c r="BF5811" s="6">
        <f t="shared" si="391"/>
        <v>0</v>
      </c>
      <c r="BG5811" s="7" t="s">
        <v>71</v>
      </c>
      <c r="BH5811" t="e">
        <f>+VLOOKUP(AF5811,Sheet4!A:A,1,FALSE)</f>
        <v>#N/A</v>
      </c>
      <c r="BL5811" s="24">
        <v>0</v>
      </c>
      <c r="BM5811" s="59">
        <f t="shared" si="392"/>
        <v>0</v>
      </c>
      <c r="BN5811" t="s">
        <v>2576</v>
      </c>
    </row>
    <row r="5812" spans="1:67" ht="13" customHeight="1" x14ac:dyDescent="0.3">
      <c r="A5812" s="22">
        <v>46130</v>
      </c>
      <c r="B5812" s="23" t="s">
        <v>74</v>
      </c>
      <c r="F5812" s="23">
        <v>0</v>
      </c>
      <c r="G5812" s="23">
        <v>0</v>
      </c>
      <c r="H5812" s="24">
        <v>1</v>
      </c>
      <c r="I5812" s="6">
        <f t="shared" si="393"/>
        <v>1</v>
      </c>
      <c r="J5812" s="24"/>
      <c r="K5812" s="24"/>
      <c r="Q5812" s="23" t="s">
        <v>75</v>
      </c>
      <c r="U5812" s="23" t="s">
        <v>2576</v>
      </c>
      <c r="V5812" s="23" t="s">
        <v>2577</v>
      </c>
      <c r="W5812" s="23" t="s">
        <v>144</v>
      </c>
      <c r="X5812" s="23" t="s">
        <v>2441</v>
      </c>
      <c r="Z5812" s="23" t="s">
        <v>2442</v>
      </c>
      <c r="AG5812" s="23">
        <v>845490249</v>
      </c>
      <c r="AH5812" s="23" t="s">
        <v>2443</v>
      </c>
      <c r="AI5812" s="23">
        <v>878173978</v>
      </c>
      <c r="BA5812" s="24">
        <v>1</v>
      </c>
      <c r="BE5812">
        <f t="shared" si="390"/>
        <v>0</v>
      </c>
      <c r="BF5812" s="6">
        <f t="shared" si="391"/>
        <v>-1</v>
      </c>
      <c r="BG5812" s="7" t="s">
        <v>71</v>
      </c>
      <c r="BH5812" t="e">
        <f>+VLOOKUP(AF5812,Sheet4!A:A,1,FALSE)</f>
        <v>#N/A</v>
      </c>
      <c r="BL5812" s="24">
        <v>1</v>
      </c>
      <c r="BM5812" s="59">
        <f t="shared" si="392"/>
        <v>0</v>
      </c>
      <c r="BN5812" t="s">
        <v>2576</v>
      </c>
    </row>
    <row r="5813" spans="1:67" ht="13" customHeight="1" x14ac:dyDescent="0.3">
      <c r="A5813" s="22">
        <v>46130</v>
      </c>
      <c r="B5813" s="23" t="s">
        <v>63</v>
      </c>
      <c r="F5813" s="23">
        <v>0</v>
      </c>
      <c r="G5813" s="23">
        <v>0</v>
      </c>
      <c r="H5813" s="24">
        <v>15</v>
      </c>
      <c r="I5813" s="6">
        <f t="shared" si="393"/>
        <v>15</v>
      </c>
      <c r="J5813" s="24"/>
      <c r="K5813" s="24"/>
      <c r="Q5813" s="23" t="s">
        <v>64</v>
      </c>
      <c r="U5813" s="23" t="s">
        <v>2576</v>
      </c>
      <c r="V5813" s="23" t="s">
        <v>2577</v>
      </c>
      <c r="W5813" s="23" t="s">
        <v>144</v>
      </c>
      <c r="X5813" s="23" t="s">
        <v>2441</v>
      </c>
      <c r="Z5813" s="23" t="s">
        <v>2442</v>
      </c>
      <c r="AG5813" s="23">
        <v>845490249</v>
      </c>
      <c r="AH5813" s="23" t="s">
        <v>2443</v>
      </c>
      <c r="AI5813" s="23">
        <v>878173978</v>
      </c>
      <c r="BA5813" s="24">
        <v>15</v>
      </c>
      <c r="BE5813">
        <f t="shared" si="390"/>
        <v>0</v>
      </c>
      <c r="BF5813" s="6">
        <f t="shared" si="391"/>
        <v>-15</v>
      </c>
      <c r="BG5813" s="7" t="s">
        <v>71</v>
      </c>
      <c r="BH5813" t="e">
        <f>+VLOOKUP(AF5813,Sheet4!A:A,1,FALSE)</f>
        <v>#N/A</v>
      </c>
      <c r="BL5813" s="24">
        <v>15</v>
      </c>
      <c r="BM5813" s="59">
        <f t="shared" si="392"/>
        <v>0</v>
      </c>
      <c r="BN5813" t="s">
        <v>2576</v>
      </c>
      <c r="BO5813" t="s">
        <v>73</v>
      </c>
    </row>
    <row r="5814" spans="1:67" ht="13" customHeight="1" x14ac:dyDescent="0.3">
      <c r="A5814" s="22">
        <v>46130</v>
      </c>
      <c r="B5814" s="23" t="s">
        <v>78</v>
      </c>
      <c r="F5814" s="23">
        <v>0</v>
      </c>
      <c r="G5814" s="23">
        <v>0</v>
      </c>
      <c r="H5814" s="24">
        <v>1</v>
      </c>
      <c r="I5814" s="6">
        <f t="shared" si="393"/>
        <v>1</v>
      </c>
      <c r="J5814" s="24"/>
      <c r="K5814" s="24"/>
      <c r="Q5814" s="23" t="s">
        <v>79</v>
      </c>
      <c r="U5814" s="23" t="s">
        <v>2576</v>
      </c>
      <c r="V5814" s="23" t="s">
        <v>2577</v>
      </c>
      <c r="W5814" s="23" t="s">
        <v>144</v>
      </c>
      <c r="X5814" s="23" t="s">
        <v>2441</v>
      </c>
      <c r="Z5814" s="23" t="s">
        <v>2442</v>
      </c>
      <c r="AG5814" s="23">
        <v>845490249</v>
      </c>
      <c r="AH5814" s="23" t="s">
        <v>2443</v>
      </c>
      <c r="AI5814" s="23">
        <v>878173978</v>
      </c>
      <c r="BA5814" s="24">
        <v>1</v>
      </c>
      <c r="BE5814">
        <f t="shared" si="390"/>
        <v>0</v>
      </c>
      <c r="BF5814" s="6">
        <f t="shared" si="391"/>
        <v>-1</v>
      </c>
      <c r="BG5814" s="7" t="s">
        <v>71</v>
      </c>
      <c r="BH5814" t="e">
        <f>+VLOOKUP(AF5814,Sheet4!A:A,1,FALSE)</f>
        <v>#N/A</v>
      </c>
      <c r="BL5814" s="24">
        <v>1</v>
      </c>
      <c r="BM5814" s="59">
        <f t="shared" si="392"/>
        <v>0</v>
      </c>
      <c r="BN5814" t="s">
        <v>2576</v>
      </c>
    </row>
    <row r="5815" spans="1:67" ht="13" customHeight="1" x14ac:dyDescent="0.3">
      <c r="A5815" s="22">
        <v>46130</v>
      </c>
      <c r="B5815" s="23" t="s">
        <v>82</v>
      </c>
      <c r="F5815" s="23">
        <v>0</v>
      </c>
      <c r="G5815" s="23">
        <v>0</v>
      </c>
      <c r="H5815" s="24">
        <v>0</v>
      </c>
      <c r="I5815" s="6">
        <f t="shared" si="393"/>
        <v>0</v>
      </c>
      <c r="J5815" s="24"/>
      <c r="K5815" s="24"/>
      <c r="Q5815" s="23" t="s">
        <v>83</v>
      </c>
      <c r="U5815" s="23" t="s">
        <v>2576</v>
      </c>
      <c r="V5815" s="23" t="s">
        <v>2577</v>
      </c>
      <c r="W5815" s="23" t="s">
        <v>144</v>
      </c>
      <c r="X5815" s="23" t="s">
        <v>2441</v>
      </c>
      <c r="Z5815" s="23" t="s">
        <v>2442</v>
      </c>
      <c r="AG5815" s="23">
        <v>845490249</v>
      </c>
      <c r="AH5815" s="23" t="s">
        <v>2443</v>
      </c>
      <c r="AI5815" s="23">
        <v>878173978</v>
      </c>
      <c r="BA5815" s="24">
        <v>0</v>
      </c>
      <c r="BE5815">
        <f t="shared" si="390"/>
        <v>0</v>
      </c>
      <c r="BF5815" s="6">
        <f t="shared" si="391"/>
        <v>0</v>
      </c>
      <c r="BG5815" s="7" t="s">
        <v>71</v>
      </c>
      <c r="BH5815" t="e">
        <f>+VLOOKUP(AF5815,Sheet4!A:A,1,FALSE)</f>
        <v>#N/A</v>
      </c>
      <c r="BL5815" s="24">
        <v>0</v>
      </c>
      <c r="BM5815" s="59">
        <f t="shared" si="392"/>
        <v>0</v>
      </c>
      <c r="BN5815" t="s">
        <v>2576</v>
      </c>
    </row>
    <row r="5816" spans="1:67" ht="13" customHeight="1" x14ac:dyDescent="0.3">
      <c r="A5816" s="22">
        <v>46130</v>
      </c>
      <c r="B5816" s="23" t="s">
        <v>80</v>
      </c>
      <c r="F5816" s="23">
        <v>0</v>
      </c>
      <c r="G5816" s="23">
        <v>0</v>
      </c>
      <c r="H5816" s="24">
        <v>12.5</v>
      </c>
      <c r="I5816" s="6">
        <f t="shared" si="393"/>
        <v>12.5</v>
      </c>
      <c r="J5816" s="24"/>
      <c r="K5816" s="24"/>
      <c r="Q5816" s="23" t="s">
        <v>81</v>
      </c>
      <c r="U5816" s="23" t="s">
        <v>2576</v>
      </c>
      <c r="V5816" s="23" t="s">
        <v>2577</v>
      </c>
      <c r="W5816" s="23" t="s">
        <v>144</v>
      </c>
      <c r="X5816" s="23" t="s">
        <v>2441</v>
      </c>
      <c r="Z5816" s="23" t="s">
        <v>2442</v>
      </c>
      <c r="AG5816" s="23">
        <v>845490249</v>
      </c>
      <c r="AH5816" s="23" t="s">
        <v>2443</v>
      </c>
      <c r="AI5816" s="23">
        <v>878173978</v>
      </c>
      <c r="BA5816" s="24">
        <v>12.5</v>
      </c>
      <c r="BE5816">
        <f t="shared" si="390"/>
        <v>0</v>
      </c>
      <c r="BF5816" s="6">
        <f t="shared" si="391"/>
        <v>-12.5</v>
      </c>
      <c r="BG5816" s="7" t="s">
        <v>71</v>
      </c>
      <c r="BH5816" t="e">
        <f>+VLOOKUP(AF5816,Sheet4!A:A,1,FALSE)</f>
        <v>#N/A</v>
      </c>
      <c r="BL5816" s="24">
        <v>12.5</v>
      </c>
      <c r="BM5816" s="59">
        <f t="shared" si="392"/>
        <v>0</v>
      </c>
      <c r="BN5816" t="s">
        <v>2576</v>
      </c>
    </row>
    <row r="5817" spans="1:67" ht="13" customHeight="1" x14ac:dyDescent="0.3">
      <c r="A5817" s="22">
        <v>46130</v>
      </c>
      <c r="B5817" s="23" t="s">
        <v>76</v>
      </c>
      <c r="F5817" s="23">
        <v>0</v>
      </c>
      <c r="G5817" s="23">
        <v>0</v>
      </c>
      <c r="H5817" s="24">
        <v>20</v>
      </c>
      <c r="I5817" s="6">
        <f t="shared" si="393"/>
        <v>20</v>
      </c>
      <c r="J5817" s="24"/>
      <c r="K5817" s="24"/>
      <c r="Q5817" s="23" t="s">
        <v>77</v>
      </c>
      <c r="U5817" s="23" t="s">
        <v>2576</v>
      </c>
      <c r="V5817" s="23" t="s">
        <v>2577</v>
      </c>
      <c r="W5817" s="23" t="s">
        <v>144</v>
      </c>
      <c r="X5817" s="23" t="s">
        <v>2441</v>
      </c>
      <c r="Z5817" s="23" t="s">
        <v>2442</v>
      </c>
      <c r="AG5817" s="23">
        <v>845490249</v>
      </c>
      <c r="AH5817" s="23" t="s">
        <v>2443</v>
      </c>
      <c r="AI5817" s="23">
        <v>878173978</v>
      </c>
      <c r="BA5817" s="24">
        <v>20</v>
      </c>
      <c r="BE5817">
        <f t="shared" si="390"/>
        <v>0</v>
      </c>
      <c r="BF5817" s="6">
        <f t="shared" si="391"/>
        <v>-20</v>
      </c>
      <c r="BG5817" s="7" t="s">
        <v>71</v>
      </c>
      <c r="BH5817" t="e">
        <f>+VLOOKUP(AF5817,Sheet4!A:A,1,FALSE)</f>
        <v>#N/A</v>
      </c>
      <c r="BL5817" s="24">
        <v>20</v>
      </c>
      <c r="BM5817" s="59">
        <f t="shared" si="392"/>
        <v>0</v>
      </c>
      <c r="BN5817" t="s">
        <v>2576</v>
      </c>
    </row>
    <row r="5818" spans="1:67" ht="13" customHeight="1" x14ac:dyDescent="0.3">
      <c r="A5818" s="22">
        <v>46130</v>
      </c>
      <c r="B5818" s="23" t="s">
        <v>84</v>
      </c>
      <c r="F5818" s="23">
        <v>0</v>
      </c>
      <c r="G5818" s="23">
        <v>0</v>
      </c>
      <c r="H5818" s="24">
        <v>0</v>
      </c>
      <c r="I5818" s="6">
        <f t="shared" si="393"/>
        <v>0</v>
      </c>
      <c r="J5818" s="24"/>
      <c r="K5818" s="24"/>
      <c r="Q5818" s="23" t="s">
        <v>85</v>
      </c>
      <c r="U5818" s="23" t="s">
        <v>2578</v>
      </c>
      <c r="V5818" s="23" t="s">
        <v>2579</v>
      </c>
      <c r="W5818" s="23" t="s">
        <v>144</v>
      </c>
      <c r="X5818" s="23" t="s">
        <v>2441</v>
      </c>
      <c r="Z5818" s="23" t="s">
        <v>2442</v>
      </c>
      <c r="AG5818" s="23">
        <v>845490249</v>
      </c>
      <c r="AH5818" s="23" t="s">
        <v>2443</v>
      </c>
      <c r="AI5818" s="23">
        <v>878173978</v>
      </c>
      <c r="BA5818" s="24">
        <v>0</v>
      </c>
      <c r="BE5818">
        <f t="shared" si="390"/>
        <v>0</v>
      </c>
      <c r="BF5818" s="6">
        <f t="shared" si="391"/>
        <v>0</v>
      </c>
      <c r="BG5818" s="7" t="s">
        <v>71</v>
      </c>
      <c r="BH5818" t="e">
        <f>+VLOOKUP(AF5818,Sheet4!A:A,1,FALSE)</f>
        <v>#N/A</v>
      </c>
      <c r="BL5818" s="24">
        <v>0</v>
      </c>
      <c r="BM5818" s="59">
        <f t="shared" si="392"/>
        <v>0</v>
      </c>
      <c r="BN5818" t="s">
        <v>2578</v>
      </c>
    </row>
    <row r="5819" spans="1:67" ht="13" customHeight="1" x14ac:dyDescent="0.3">
      <c r="A5819" s="22">
        <v>46130</v>
      </c>
      <c r="B5819" s="23" t="s">
        <v>74</v>
      </c>
      <c r="F5819" s="23">
        <v>0</v>
      </c>
      <c r="G5819" s="23">
        <v>0</v>
      </c>
      <c r="H5819" s="24">
        <v>1</v>
      </c>
      <c r="I5819" s="6">
        <f t="shared" si="393"/>
        <v>1</v>
      </c>
      <c r="J5819" s="24"/>
      <c r="K5819" s="24"/>
      <c r="Q5819" s="23" t="s">
        <v>75</v>
      </c>
      <c r="U5819" s="23" t="s">
        <v>2578</v>
      </c>
      <c r="V5819" s="23" t="s">
        <v>2579</v>
      </c>
      <c r="W5819" s="23" t="s">
        <v>144</v>
      </c>
      <c r="X5819" s="23" t="s">
        <v>2441</v>
      </c>
      <c r="Z5819" s="23" t="s">
        <v>2442</v>
      </c>
      <c r="AG5819" s="23">
        <v>845490249</v>
      </c>
      <c r="AH5819" s="23" t="s">
        <v>2443</v>
      </c>
      <c r="AI5819" s="23">
        <v>878173978</v>
      </c>
      <c r="BA5819" s="24">
        <v>1</v>
      </c>
      <c r="BE5819">
        <f t="shared" si="390"/>
        <v>0</v>
      </c>
      <c r="BF5819" s="6">
        <f t="shared" si="391"/>
        <v>-1</v>
      </c>
      <c r="BG5819" s="7" t="s">
        <v>71</v>
      </c>
      <c r="BH5819" t="e">
        <f>+VLOOKUP(AF5819,Sheet4!A:A,1,FALSE)</f>
        <v>#N/A</v>
      </c>
      <c r="BL5819" s="24">
        <v>1</v>
      </c>
      <c r="BM5819" s="59">
        <f t="shared" si="392"/>
        <v>0</v>
      </c>
      <c r="BN5819" t="s">
        <v>2578</v>
      </c>
    </row>
    <row r="5820" spans="1:67" ht="13" customHeight="1" x14ac:dyDescent="0.3">
      <c r="A5820" s="22">
        <v>46130</v>
      </c>
      <c r="B5820" s="23" t="s">
        <v>63</v>
      </c>
      <c r="F5820" s="23">
        <v>0</v>
      </c>
      <c r="G5820" s="23">
        <v>0</v>
      </c>
      <c r="H5820" s="24">
        <v>15</v>
      </c>
      <c r="I5820" s="6">
        <f t="shared" si="393"/>
        <v>15</v>
      </c>
      <c r="J5820" s="24"/>
      <c r="K5820" s="24"/>
      <c r="Q5820" s="23" t="s">
        <v>64</v>
      </c>
      <c r="U5820" s="23" t="s">
        <v>2578</v>
      </c>
      <c r="V5820" s="23" t="s">
        <v>2579</v>
      </c>
      <c r="W5820" s="23" t="s">
        <v>144</v>
      </c>
      <c r="X5820" s="23" t="s">
        <v>2441</v>
      </c>
      <c r="Z5820" s="23" t="s">
        <v>2442</v>
      </c>
      <c r="AG5820" s="23">
        <v>845490249</v>
      </c>
      <c r="AH5820" s="23" t="s">
        <v>2443</v>
      </c>
      <c r="AI5820" s="23">
        <v>878173978</v>
      </c>
      <c r="BA5820" s="24">
        <v>15</v>
      </c>
      <c r="BE5820">
        <f t="shared" si="390"/>
        <v>0</v>
      </c>
      <c r="BF5820" s="6">
        <f t="shared" si="391"/>
        <v>-15</v>
      </c>
      <c r="BG5820" s="7" t="s">
        <v>71</v>
      </c>
      <c r="BH5820" t="e">
        <f>+VLOOKUP(AF5820,Sheet4!A:A,1,FALSE)</f>
        <v>#N/A</v>
      </c>
      <c r="BL5820" s="24">
        <v>15</v>
      </c>
      <c r="BM5820" s="59">
        <f t="shared" si="392"/>
        <v>0</v>
      </c>
      <c r="BN5820" t="s">
        <v>2578</v>
      </c>
      <c r="BO5820" t="s">
        <v>73</v>
      </c>
    </row>
    <row r="5821" spans="1:67" ht="13" customHeight="1" x14ac:dyDescent="0.3">
      <c r="A5821" s="22">
        <v>46130</v>
      </c>
      <c r="B5821" s="23" t="s">
        <v>78</v>
      </c>
      <c r="F5821" s="23">
        <v>0</v>
      </c>
      <c r="G5821" s="23">
        <v>0</v>
      </c>
      <c r="H5821" s="24">
        <v>1</v>
      </c>
      <c r="I5821" s="6">
        <f t="shared" si="393"/>
        <v>1</v>
      </c>
      <c r="J5821" s="24"/>
      <c r="K5821" s="24"/>
      <c r="Q5821" s="23" t="s">
        <v>79</v>
      </c>
      <c r="U5821" s="23" t="s">
        <v>2578</v>
      </c>
      <c r="V5821" s="23" t="s">
        <v>2579</v>
      </c>
      <c r="W5821" s="23" t="s">
        <v>144</v>
      </c>
      <c r="X5821" s="23" t="s">
        <v>2441</v>
      </c>
      <c r="Z5821" s="23" t="s">
        <v>2442</v>
      </c>
      <c r="AG5821" s="23">
        <v>845490249</v>
      </c>
      <c r="AH5821" s="23" t="s">
        <v>2443</v>
      </c>
      <c r="AI5821" s="23">
        <v>878173978</v>
      </c>
      <c r="BA5821" s="24">
        <v>1</v>
      </c>
      <c r="BE5821">
        <f t="shared" si="390"/>
        <v>0</v>
      </c>
      <c r="BF5821" s="6">
        <f t="shared" si="391"/>
        <v>-1</v>
      </c>
      <c r="BG5821" s="7" t="s">
        <v>71</v>
      </c>
      <c r="BH5821" t="e">
        <f>+VLOOKUP(AF5821,Sheet4!A:A,1,FALSE)</f>
        <v>#N/A</v>
      </c>
      <c r="BL5821" s="24">
        <v>1</v>
      </c>
      <c r="BM5821" s="59">
        <f t="shared" si="392"/>
        <v>0</v>
      </c>
      <c r="BN5821" t="s">
        <v>2578</v>
      </c>
    </row>
    <row r="5822" spans="1:67" ht="13" customHeight="1" x14ac:dyDescent="0.3">
      <c r="A5822" s="22">
        <v>46130</v>
      </c>
      <c r="B5822" s="23" t="s">
        <v>82</v>
      </c>
      <c r="F5822" s="23">
        <v>0</v>
      </c>
      <c r="G5822" s="23">
        <v>0</v>
      </c>
      <c r="H5822" s="24">
        <v>0</v>
      </c>
      <c r="I5822" s="6">
        <f t="shared" si="393"/>
        <v>0</v>
      </c>
      <c r="J5822" s="24"/>
      <c r="K5822" s="24"/>
      <c r="Q5822" s="23" t="s">
        <v>83</v>
      </c>
      <c r="U5822" s="23" t="s">
        <v>2578</v>
      </c>
      <c r="V5822" s="23" t="s">
        <v>2579</v>
      </c>
      <c r="W5822" s="23" t="s">
        <v>144</v>
      </c>
      <c r="X5822" s="23" t="s">
        <v>2441</v>
      </c>
      <c r="Z5822" s="23" t="s">
        <v>2442</v>
      </c>
      <c r="AG5822" s="23">
        <v>845490249</v>
      </c>
      <c r="AH5822" s="23" t="s">
        <v>2443</v>
      </c>
      <c r="AI5822" s="23">
        <v>878173978</v>
      </c>
      <c r="BA5822" s="24">
        <v>0</v>
      </c>
      <c r="BE5822">
        <f t="shared" si="390"/>
        <v>0</v>
      </c>
      <c r="BF5822" s="6">
        <f t="shared" si="391"/>
        <v>0</v>
      </c>
      <c r="BG5822" s="7" t="s">
        <v>71</v>
      </c>
      <c r="BH5822" t="e">
        <f>+VLOOKUP(AF5822,Sheet4!A:A,1,FALSE)</f>
        <v>#N/A</v>
      </c>
      <c r="BL5822" s="24">
        <v>0</v>
      </c>
      <c r="BM5822" s="59">
        <f t="shared" si="392"/>
        <v>0</v>
      </c>
      <c r="BN5822" t="s">
        <v>2578</v>
      </c>
    </row>
    <row r="5823" spans="1:67" ht="13" customHeight="1" x14ac:dyDescent="0.3">
      <c r="A5823" s="22">
        <v>46130</v>
      </c>
      <c r="B5823" s="23" t="s">
        <v>80</v>
      </c>
      <c r="F5823" s="23">
        <v>0</v>
      </c>
      <c r="G5823" s="23">
        <v>0</v>
      </c>
      <c r="H5823" s="24">
        <v>12.5</v>
      </c>
      <c r="I5823" s="6">
        <f t="shared" si="393"/>
        <v>12.5</v>
      </c>
      <c r="J5823" s="24"/>
      <c r="K5823" s="24"/>
      <c r="Q5823" s="23" t="s">
        <v>81</v>
      </c>
      <c r="U5823" s="23" t="s">
        <v>2578</v>
      </c>
      <c r="V5823" s="23" t="s">
        <v>2579</v>
      </c>
      <c r="W5823" s="23" t="s">
        <v>144</v>
      </c>
      <c r="X5823" s="23" t="s">
        <v>2441</v>
      </c>
      <c r="Z5823" s="23" t="s">
        <v>2442</v>
      </c>
      <c r="AG5823" s="23">
        <v>845490249</v>
      </c>
      <c r="AH5823" s="23" t="s">
        <v>2443</v>
      </c>
      <c r="AI5823" s="23">
        <v>878173978</v>
      </c>
      <c r="BA5823" s="24">
        <v>12.5</v>
      </c>
      <c r="BE5823">
        <f t="shared" si="390"/>
        <v>0</v>
      </c>
      <c r="BF5823" s="6">
        <f t="shared" si="391"/>
        <v>-12.5</v>
      </c>
      <c r="BG5823" s="7" t="s">
        <v>71</v>
      </c>
      <c r="BH5823" t="e">
        <f>+VLOOKUP(AF5823,Sheet4!A:A,1,FALSE)</f>
        <v>#N/A</v>
      </c>
      <c r="BL5823" s="24">
        <v>12.5</v>
      </c>
      <c r="BM5823" s="59">
        <f t="shared" si="392"/>
        <v>0</v>
      </c>
      <c r="BN5823" t="s">
        <v>2578</v>
      </c>
    </row>
    <row r="5824" spans="1:67" ht="13" customHeight="1" x14ac:dyDescent="0.3">
      <c r="A5824" s="22">
        <v>46130</v>
      </c>
      <c r="B5824" s="23" t="s">
        <v>76</v>
      </c>
      <c r="F5824" s="23">
        <v>0</v>
      </c>
      <c r="G5824" s="23">
        <v>0</v>
      </c>
      <c r="H5824" s="24">
        <v>20</v>
      </c>
      <c r="I5824" s="6">
        <f t="shared" si="393"/>
        <v>20</v>
      </c>
      <c r="J5824" s="24"/>
      <c r="K5824" s="24"/>
      <c r="Q5824" s="23" t="s">
        <v>77</v>
      </c>
      <c r="U5824" s="23" t="s">
        <v>2578</v>
      </c>
      <c r="V5824" s="23" t="s">
        <v>2579</v>
      </c>
      <c r="W5824" s="23" t="s">
        <v>144</v>
      </c>
      <c r="X5824" s="23" t="s">
        <v>2441</v>
      </c>
      <c r="Z5824" s="23" t="s">
        <v>2442</v>
      </c>
      <c r="AG5824" s="23">
        <v>845490249</v>
      </c>
      <c r="AH5824" s="23" t="s">
        <v>2443</v>
      </c>
      <c r="AI5824" s="23">
        <v>878173978</v>
      </c>
      <c r="BA5824" s="24">
        <v>20</v>
      </c>
      <c r="BE5824">
        <f t="shared" si="390"/>
        <v>0</v>
      </c>
      <c r="BF5824" s="6">
        <f t="shared" si="391"/>
        <v>-20</v>
      </c>
      <c r="BG5824" s="7" t="s">
        <v>71</v>
      </c>
      <c r="BH5824" t="e">
        <f>+VLOOKUP(AF5824,Sheet4!A:A,1,FALSE)</f>
        <v>#N/A</v>
      </c>
      <c r="BL5824" s="24">
        <v>20</v>
      </c>
      <c r="BM5824" s="59">
        <f t="shared" si="392"/>
        <v>0</v>
      </c>
      <c r="BN5824" t="s">
        <v>2578</v>
      </c>
    </row>
    <row r="5825" spans="1:67" ht="13" customHeight="1" x14ac:dyDescent="0.3">
      <c r="A5825" s="22">
        <v>46130</v>
      </c>
      <c r="B5825" s="23" t="s">
        <v>84</v>
      </c>
      <c r="F5825" s="23">
        <v>0</v>
      </c>
      <c r="G5825" s="23">
        <v>0</v>
      </c>
      <c r="H5825" s="24">
        <v>0</v>
      </c>
      <c r="I5825" s="6">
        <f t="shared" si="393"/>
        <v>0</v>
      </c>
      <c r="J5825" s="24"/>
      <c r="K5825" s="24"/>
      <c r="Q5825" s="23" t="s">
        <v>85</v>
      </c>
      <c r="U5825" s="23" t="s">
        <v>2580</v>
      </c>
      <c r="V5825" s="23" t="s">
        <v>2581</v>
      </c>
      <c r="W5825" s="23" t="s">
        <v>144</v>
      </c>
      <c r="X5825" s="23" t="s">
        <v>2441</v>
      </c>
      <c r="Z5825" s="23" t="s">
        <v>2442</v>
      </c>
      <c r="AG5825" s="23">
        <v>845490249</v>
      </c>
      <c r="AH5825" s="23" t="s">
        <v>2443</v>
      </c>
      <c r="AI5825" s="23">
        <v>878173978</v>
      </c>
      <c r="BA5825" s="24">
        <v>0</v>
      </c>
      <c r="BE5825">
        <f t="shared" si="390"/>
        <v>0</v>
      </c>
      <c r="BF5825" s="6">
        <f t="shared" si="391"/>
        <v>0</v>
      </c>
      <c r="BG5825" s="7" t="s">
        <v>71</v>
      </c>
      <c r="BH5825" t="e">
        <f>+VLOOKUP(AF5825,Sheet4!A:A,1,FALSE)</f>
        <v>#N/A</v>
      </c>
      <c r="BL5825" s="24">
        <v>0</v>
      </c>
      <c r="BM5825" s="59">
        <f t="shared" si="392"/>
        <v>0</v>
      </c>
      <c r="BN5825" t="s">
        <v>2580</v>
      </c>
    </row>
    <row r="5826" spans="1:67" ht="13" customHeight="1" x14ac:dyDescent="0.3">
      <c r="A5826" s="22">
        <v>46130</v>
      </c>
      <c r="B5826" s="23" t="s">
        <v>74</v>
      </c>
      <c r="F5826" s="23">
        <v>0</v>
      </c>
      <c r="G5826" s="23">
        <v>0</v>
      </c>
      <c r="H5826" s="24">
        <v>1</v>
      </c>
      <c r="I5826" s="6">
        <f t="shared" si="393"/>
        <v>1</v>
      </c>
      <c r="J5826" s="24"/>
      <c r="K5826" s="24"/>
      <c r="Q5826" s="23" t="s">
        <v>75</v>
      </c>
      <c r="U5826" s="23" t="s">
        <v>2580</v>
      </c>
      <c r="V5826" s="23" t="s">
        <v>2581</v>
      </c>
      <c r="W5826" s="23" t="s">
        <v>144</v>
      </c>
      <c r="X5826" s="23" t="s">
        <v>2441</v>
      </c>
      <c r="Z5826" s="23" t="s">
        <v>2442</v>
      </c>
      <c r="AG5826" s="23">
        <v>845490249</v>
      </c>
      <c r="AH5826" s="23" t="s">
        <v>2443</v>
      </c>
      <c r="AI5826" s="23">
        <v>878173978</v>
      </c>
      <c r="BA5826" s="24">
        <v>1</v>
      </c>
      <c r="BE5826">
        <f t="shared" ref="BE5826:BE5889" si="394">+BB5826+BC5826</f>
        <v>0</v>
      </c>
      <c r="BF5826" s="6">
        <f t="shared" ref="BF5826:BF5889" si="395">+BE5826-H5826</f>
        <v>-1</v>
      </c>
      <c r="BG5826" s="7" t="s">
        <v>71</v>
      </c>
      <c r="BH5826" t="e">
        <f>+VLOOKUP(AF5826,Sheet4!A:A,1,FALSE)</f>
        <v>#N/A</v>
      </c>
      <c r="BL5826" s="24">
        <v>1</v>
      </c>
      <c r="BM5826" s="59">
        <f t="shared" ref="BM5826:BM5889" si="396">+H5826+-BL5826</f>
        <v>0</v>
      </c>
      <c r="BN5826" t="s">
        <v>2580</v>
      </c>
    </row>
    <row r="5827" spans="1:67" ht="13" customHeight="1" x14ac:dyDescent="0.3">
      <c r="A5827" s="22">
        <v>46130</v>
      </c>
      <c r="B5827" s="23" t="s">
        <v>63</v>
      </c>
      <c r="F5827" s="23">
        <v>0</v>
      </c>
      <c r="G5827" s="23">
        <v>0</v>
      </c>
      <c r="H5827" s="24">
        <v>15</v>
      </c>
      <c r="I5827" s="6">
        <f t="shared" si="393"/>
        <v>15</v>
      </c>
      <c r="J5827" s="24"/>
      <c r="K5827" s="24"/>
      <c r="Q5827" s="23" t="s">
        <v>64</v>
      </c>
      <c r="U5827" s="23" t="s">
        <v>2580</v>
      </c>
      <c r="V5827" s="23" t="s">
        <v>2581</v>
      </c>
      <c r="W5827" s="23" t="s">
        <v>144</v>
      </c>
      <c r="X5827" s="23" t="s">
        <v>2441</v>
      </c>
      <c r="Z5827" s="23" t="s">
        <v>2442</v>
      </c>
      <c r="AG5827" s="23">
        <v>845490249</v>
      </c>
      <c r="AH5827" s="23" t="s">
        <v>2443</v>
      </c>
      <c r="AI5827" s="23">
        <v>878173978</v>
      </c>
      <c r="BA5827" s="24">
        <v>15</v>
      </c>
      <c r="BE5827">
        <f t="shared" si="394"/>
        <v>0</v>
      </c>
      <c r="BF5827" s="6">
        <f t="shared" si="395"/>
        <v>-15</v>
      </c>
      <c r="BG5827" s="7" t="s">
        <v>71</v>
      </c>
      <c r="BH5827" t="e">
        <f>+VLOOKUP(AF5827,Sheet4!A:A,1,FALSE)</f>
        <v>#N/A</v>
      </c>
      <c r="BL5827" s="24">
        <v>15</v>
      </c>
      <c r="BM5827" s="59">
        <f t="shared" si="396"/>
        <v>0</v>
      </c>
      <c r="BN5827" t="s">
        <v>2580</v>
      </c>
      <c r="BO5827" t="s">
        <v>73</v>
      </c>
    </row>
    <row r="5828" spans="1:67" ht="13" customHeight="1" x14ac:dyDescent="0.3">
      <c r="A5828" s="22">
        <v>46130</v>
      </c>
      <c r="B5828" s="23" t="s">
        <v>78</v>
      </c>
      <c r="F5828" s="23">
        <v>0</v>
      </c>
      <c r="G5828" s="23">
        <v>0</v>
      </c>
      <c r="H5828" s="24">
        <v>1</v>
      </c>
      <c r="I5828" s="6">
        <f t="shared" si="393"/>
        <v>1</v>
      </c>
      <c r="J5828" s="24"/>
      <c r="K5828" s="24"/>
      <c r="Q5828" s="23" t="s">
        <v>79</v>
      </c>
      <c r="U5828" s="23" t="s">
        <v>2580</v>
      </c>
      <c r="V5828" s="23" t="s">
        <v>2581</v>
      </c>
      <c r="W5828" s="23" t="s">
        <v>144</v>
      </c>
      <c r="X5828" s="23" t="s">
        <v>2441</v>
      </c>
      <c r="Z5828" s="23" t="s">
        <v>2442</v>
      </c>
      <c r="AG5828" s="23">
        <v>845490249</v>
      </c>
      <c r="AH5828" s="23" t="s">
        <v>2443</v>
      </c>
      <c r="AI5828" s="23">
        <v>878173978</v>
      </c>
      <c r="BA5828" s="24">
        <v>1</v>
      </c>
      <c r="BE5828">
        <f t="shared" si="394"/>
        <v>0</v>
      </c>
      <c r="BF5828" s="6">
        <f t="shared" si="395"/>
        <v>-1</v>
      </c>
      <c r="BG5828" s="7" t="s">
        <v>71</v>
      </c>
      <c r="BH5828" t="e">
        <f>+VLOOKUP(AF5828,Sheet4!A:A,1,FALSE)</f>
        <v>#N/A</v>
      </c>
      <c r="BL5828" s="24">
        <v>1</v>
      </c>
      <c r="BM5828" s="59">
        <f t="shared" si="396"/>
        <v>0</v>
      </c>
      <c r="BN5828" t="s">
        <v>2580</v>
      </c>
    </row>
    <row r="5829" spans="1:67" ht="13" customHeight="1" x14ac:dyDescent="0.3">
      <c r="A5829" s="22">
        <v>46130</v>
      </c>
      <c r="B5829" s="23" t="s">
        <v>82</v>
      </c>
      <c r="F5829" s="23">
        <v>0</v>
      </c>
      <c r="G5829" s="23">
        <v>0</v>
      </c>
      <c r="H5829" s="24">
        <v>0</v>
      </c>
      <c r="I5829" s="6">
        <f t="shared" si="393"/>
        <v>0</v>
      </c>
      <c r="J5829" s="24"/>
      <c r="K5829" s="24"/>
      <c r="Q5829" s="23" t="s">
        <v>83</v>
      </c>
      <c r="U5829" s="23" t="s">
        <v>2580</v>
      </c>
      <c r="V5829" s="23" t="s">
        <v>2581</v>
      </c>
      <c r="W5829" s="23" t="s">
        <v>144</v>
      </c>
      <c r="X5829" s="23" t="s">
        <v>2441</v>
      </c>
      <c r="Z5829" s="23" t="s">
        <v>2442</v>
      </c>
      <c r="AG5829" s="23">
        <v>845490249</v>
      </c>
      <c r="AH5829" s="23" t="s">
        <v>2443</v>
      </c>
      <c r="AI5829" s="23">
        <v>878173978</v>
      </c>
      <c r="BA5829" s="24">
        <v>0</v>
      </c>
      <c r="BE5829">
        <f t="shared" si="394"/>
        <v>0</v>
      </c>
      <c r="BF5829" s="6">
        <f t="shared" si="395"/>
        <v>0</v>
      </c>
      <c r="BG5829" s="7" t="s">
        <v>71</v>
      </c>
      <c r="BH5829" t="e">
        <f>+VLOOKUP(AF5829,Sheet4!A:A,1,FALSE)</f>
        <v>#N/A</v>
      </c>
      <c r="BL5829" s="24">
        <v>0</v>
      </c>
      <c r="BM5829" s="59">
        <f t="shared" si="396"/>
        <v>0</v>
      </c>
      <c r="BN5829" t="s">
        <v>2580</v>
      </c>
    </row>
    <row r="5830" spans="1:67" ht="13" customHeight="1" x14ac:dyDescent="0.3">
      <c r="A5830" s="22">
        <v>46130</v>
      </c>
      <c r="B5830" s="23" t="s">
        <v>80</v>
      </c>
      <c r="F5830" s="23">
        <v>0</v>
      </c>
      <c r="G5830" s="23">
        <v>0</v>
      </c>
      <c r="H5830" s="24">
        <v>12.5</v>
      </c>
      <c r="I5830" s="6">
        <f t="shared" si="393"/>
        <v>12.5</v>
      </c>
      <c r="J5830" s="24"/>
      <c r="K5830" s="24"/>
      <c r="Q5830" s="23" t="s">
        <v>81</v>
      </c>
      <c r="U5830" s="23" t="s">
        <v>2580</v>
      </c>
      <c r="V5830" s="23" t="s">
        <v>2581</v>
      </c>
      <c r="W5830" s="23" t="s">
        <v>144</v>
      </c>
      <c r="X5830" s="23" t="s">
        <v>2441</v>
      </c>
      <c r="Z5830" s="23" t="s">
        <v>2442</v>
      </c>
      <c r="AG5830" s="23">
        <v>845490249</v>
      </c>
      <c r="AH5830" s="23" t="s">
        <v>2443</v>
      </c>
      <c r="AI5830" s="23">
        <v>878173978</v>
      </c>
      <c r="BA5830" s="24">
        <v>12.5</v>
      </c>
      <c r="BE5830">
        <f t="shared" si="394"/>
        <v>0</v>
      </c>
      <c r="BF5830" s="6">
        <f t="shared" si="395"/>
        <v>-12.5</v>
      </c>
      <c r="BG5830" s="7" t="s">
        <v>71</v>
      </c>
      <c r="BH5830" t="e">
        <f>+VLOOKUP(AF5830,Sheet4!A:A,1,FALSE)</f>
        <v>#N/A</v>
      </c>
      <c r="BL5830" s="24">
        <v>12.5</v>
      </c>
      <c r="BM5830" s="59">
        <f t="shared" si="396"/>
        <v>0</v>
      </c>
      <c r="BN5830" t="s">
        <v>2580</v>
      </c>
    </row>
    <row r="5831" spans="1:67" ht="13" customHeight="1" x14ac:dyDescent="0.3">
      <c r="A5831" s="22">
        <v>46130</v>
      </c>
      <c r="B5831" s="23" t="s">
        <v>76</v>
      </c>
      <c r="F5831" s="23">
        <v>0</v>
      </c>
      <c r="G5831" s="23">
        <v>0</v>
      </c>
      <c r="H5831" s="24">
        <v>20</v>
      </c>
      <c r="I5831" s="6">
        <f t="shared" si="393"/>
        <v>20</v>
      </c>
      <c r="J5831" s="24"/>
      <c r="K5831" s="24"/>
      <c r="Q5831" s="23" t="s">
        <v>77</v>
      </c>
      <c r="U5831" s="23" t="s">
        <v>2580</v>
      </c>
      <c r="V5831" s="23" t="s">
        <v>2581</v>
      </c>
      <c r="W5831" s="23" t="s">
        <v>144</v>
      </c>
      <c r="X5831" s="23" t="s">
        <v>2441</v>
      </c>
      <c r="Z5831" s="23" t="s">
        <v>2442</v>
      </c>
      <c r="AG5831" s="23">
        <v>845490249</v>
      </c>
      <c r="AH5831" s="23" t="s">
        <v>2443</v>
      </c>
      <c r="AI5831" s="23">
        <v>878173978</v>
      </c>
      <c r="BA5831" s="24">
        <v>20</v>
      </c>
      <c r="BE5831">
        <f t="shared" si="394"/>
        <v>0</v>
      </c>
      <c r="BF5831" s="6">
        <f t="shared" si="395"/>
        <v>-20</v>
      </c>
      <c r="BG5831" s="7" t="s">
        <v>71</v>
      </c>
      <c r="BH5831" t="e">
        <f>+VLOOKUP(AF5831,Sheet4!A:A,1,FALSE)</f>
        <v>#N/A</v>
      </c>
      <c r="BL5831" s="24">
        <v>20</v>
      </c>
      <c r="BM5831" s="59">
        <f t="shared" si="396"/>
        <v>0</v>
      </c>
      <c r="BN5831" t="s">
        <v>2580</v>
      </c>
    </row>
    <row r="5832" spans="1:67" ht="13" customHeight="1" x14ac:dyDescent="0.3">
      <c r="A5832" s="22">
        <v>46130</v>
      </c>
      <c r="B5832" s="23" t="s">
        <v>84</v>
      </c>
      <c r="F5832" s="23">
        <v>0</v>
      </c>
      <c r="G5832" s="23">
        <v>0</v>
      </c>
      <c r="H5832" s="24">
        <v>0</v>
      </c>
      <c r="I5832" s="6">
        <f t="shared" si="393"/>
        <v>0</v>
      </c>
      <c r="J5832" s="24"/>
      <c r="K5832" s="24"/>
      <c r="Q5832" s="23" t="s">
        <v>85</v>
      </c>
      <c r="U5832" s="23" t="s">
        <v>2582</v>
      </c>
      <c r="V5832" s="23" t="s">
        <v>2583</v>
      </c>
      <c r="W5832" s="23" t="s">
        <v>144</v>
      </c>
      <c r="X5832" s="23" t="s">
        <v>2441</v>
      </c>
      <c r="Z5832" s="23" t="s">
        <v>2452</v>
      </c>
      <c r="AG5832" s="23">
        <v>863819108</v>
      </c>
      <c r="AH5832" s="23" t="s">
        <v>2453</v>
      </c>
      <c r="AI5832" s="23">
        <v>878173978</v>
      </c>
      <c r="BA5832" s="24">
        <v>0</v>
      </c>
      <c r="BE5832">
        <f t="shared" si="394"/>
        <v>0</v>
      </c>
      <c r="BF5832" s="6">
        <f t="shared" si="395"/>
        <v>0</v>
      </c>
      <c r="BG5832" s="7" t="s">
        <v>71</v>
      </c>
      <c r="BH5832" t="e">
        <f>+VLOOKUP(AF5832,Sheet4!A:A,1,FALSE)</f>
        <v>#N/A</v>
      </c>
      <c r="BL5832" s="24">
        <v>0</v>
      </c>
      <c r="BM5832" s="59">
        <f t="shared" si="396"/>
        <v>0</v>
      </c>
      <c r="BN5832" t="s">
        <v>2582</v>
      </c>
    </row>
    <row r="5833" spans="1:67" ht="13" customHeight="1" x14ac:dyDescent="0.3">
      <c r="A5833" s="22">
        <v>46130</v>
      </c>
      <c r="B5833" s="23" t="s">
        <v>74</v>
      </c>
      <c r="F5833" s="23">
        <v>0</v>
      </c>
      <c r="G5833" s="23">
        <v>0</v>
      </c>
      <c r="H5833" s="24">
        <v>1</v>
      </c>
      <c r="I5833" s="6">
        <f t="shared" ref="I5833:I5896" si="397">H5833-G5833</f>
        <v>1</v>
      </c>
      <c r="J5833" s="24"/>
      <c r="K5833" s="24"/>
      <c r="Q5833" s="23" t="s">
        <v>75</v>
      </c>
      <c r="U5833" s="23" t="s">
        <v>2582</v>
      </c>
      <c r="V5833" s="23" t="s">
        <v>2583</v>
      </c>
      <c r="W5833" s="23" t="s">
        <v>144</v>
      </c>
      <c r="X5833" s="23" t="s">
        <v>2441</v>
      </c>
      <c r="Z5833" s="23" t="s">
        <v>2452</v>
      </c>
      <c r="AG5833" s="23">
        <v>863819108</v>
      </c>
      <c r="AH5833" s="23" t="s">
        <v>2453</v>
      </c>
      <c r="AI5833" s="23">
        <v>878173978</v>
      </c>
      <c r="BA5833" s="24">
        <v>1</v>
      </c>
      <c r="BE5833">
        <f t="shared" si="394"/>
        <v>0</v>
      </c>
      <c r="BF5833" s="6">
        <f t="shared" si="395"/>
        <v>-1</v>
      </c>
      <c r="BG5833" s="7" t="s">
        <v>71</v>
      </c>
      <c r="BH5833" t="e">
        <f>+VLOOKUP(AF5833,Sheet4!A:A,1,FALSE)</f>
        <v>#N/A</v>
      </c>
      <c r="BL5833" s="24">
        <v>1</v>
      </c>
      <c r="BM5833" s="59">
        <f t="shared" si="396"/>
        <v>0</v>
      </c>
      <c r="BN5833" t="s">
        <v>2582</v>
      </c>
    </row>
    <row r="5834" spans="1:67" ht="13" customHeight="1" x14ac:dyDescent="0.3">
      <c r="A5834" s="22">
        <v>46130</v>
      </c>
      <c r="B5834" s="23" t="s">
        <v>63</v>
      </c>
      <c r="F5834" s="23">
        <v>0</v>
      </c>
      <c r="G5834" s="23">
        <v>0</v>
      </c>
      <c r="H5834" s="24">
        <v>15</v>
      </c>
      <c r="I5834" s="6">
        <f t="shared" si="397"/>
        <v>15</v>
      </c>
      <c r="J5834" s="24"/>
      <c r="K5834" s="24"/>
      <c r="Q5834" s="23" t="s">
        <v>64</v>
      </c>
      <c r="U5834" s="23" t="s">
        <v>2582</v>
      </c>
      <c r="V5834" s="23" t="s">
        <v>2583</v>
      </c>
      <c r="W5834" s="23" t="s">
        <v>144</v>
      </c>
      <c r="X5834" s="23" t="s">
        <v>2441</v>
      </c>
      <c r="Z5834" s="23" t="s">
        <v>2452</v>
      </c>
      <c r="AG5834" s="23">
        <v>863819108</v>
      </c>
      <c r="AH5834" s="23" t="s">
        <v>2453</v>
      </c>
      <c r="AI5834" s="23">
        <v>878173978</v>
      </c>
      <c r="BA5834" s="24">
        <v>15</v>
      </c>
      <c r="BE5834">
        <f t="shared" si="394"/>
        <v>0</v>
      </c>
      <c r="BF5834" s="6">
        <f t="shared" si="395"/>
        <v>-15</v>
      </c>
      <c r="BG5834" s="7" t="s">
        <v>71</v>
      </c>
      <c r="BH5834" t="e">
        <f>+VLOOKUP(AF5834,Sheet4!A:A,1,FALSE)</f>
        <v>#N/A</v>
      </c>
      <c r="BL5834" s="24">
        <v>15</v>
      </c>
      <c r="BM5834" s="59">
        <f t="shared" si="396"/>
        <v>0</v>
      </c>
      <c r="BN5834" t="s">
        <v>2582</v>
      </c>
      <c r="BO5834" t="s">
        <v>73</v>
      </c>
    </row>
    <row r="5835" spans="1:67" ht="13" customHeight="1" x14ac:dyDescent="0.3">
      <c r="A5835" s="22">
        <v>46130</v>
      </c>
      <c r="B5835" s="23" t="s">
        <v>78</v>
      </c>
      <c r="F5835" s="23">
        <v>0</v>
      </c>
      <c r="G5835" s="23">
        <v>0</v>
      </c>
      <c r="H5835" s="24">
        <v>1</v>
      </c>
      <c r="I5835" s="6">
        <f t="shared" si="397"/>
        <v>1</v>
      </c>
      <c r="J5835" s="24"/>
      <c r="K5835" s="24"/>
      <c r="Q5835" s="23" t="s">
        <v>79</v>
      </c>
      <c r="U5835" s="23" t="s">
        <v>2582</v>
      </c>
      <c r="V5835" s="23" t="s">
        <v>2583</v>
      </c>
      <c r="W5835" s="23" t="s">
        <v>144</v>
      </c>
      <c r="X5835" s="23" t="s">
        <v>2441</v>
      </c>
      <c r="Z5835" s="23" t="s">
        <v>2452</v>
      </c>
      <c r="AG5835" s="23">
        <v>863819108</v>
      </c>
      <c r="AH5835" s="23" t="s">
        <v>2453</v>
      </c>
      <c r="AI5835" s="23">
        <v>878173978</v>
      </c>
      <c r="BA5835" s="24">
        <v>1</v>
      </c>
      <c r="BE5835">
        <f t="shared" si="394"/>
        <v>0</v>
      </c>
      <c r="BF5835" s="6">
        <f t="shared" si="395"/>
        <v>-1</v>
      </c>
      <c r="BG5835" s="7" t="s">
        <v>71</v>
      </c>
      <c r="BH5835" t="e">
        <f>+VLOOKUP(AF5835,Sheet4!A:A,1,FALSE)</f>
        <v>#N/A</v>
      </c>
      <c r="BL5835" s="24">
        <v>1</v>
      </c>
      <c r="BM5835" s="59">
        <f t="shared" si="396"/>
        <v>0</v>
      </c>
      <c r="BN5835" t="s">
        <v>2582</v>
      </c>
    </row>
    <row r="5836" spans="1:67" ht="13" customHeight="1" x14ac:dyDescent="0.3">
      <c r="A5836" s="22">
        <v>46130</v>
      </c>
      <c r="B5836" s="23" t="s">
        <v>82</v>
      </c>
      <c r="F5836" s="23">
        <v>0</v>
      </c>
      <c r="G5836" s="23">
        <v>0</v>
      </c>
      <c r="H5836" s="24">
        <v>0</v>
      </c>
      <c r="I5836" s="6">
        <f t="shared" si="397"/>
        <v>0</v>
      </c>
      <c r="J5836" s="24"/>
      <c r="K5836" s="24"/>
      <c r="Q5836" s="23" t="s">
        <v>83</v>
      </c>
      <c r="U5836" s="23" t="s">
        <v>2582</v>
      </c>
      <c r="V5836" s="23" t="s">
        <v>2583</v>
      </c>
      <c r="W5836" s="23" t="s">
        <v>144</v>
      </c>
      <c r="X5836" s="23" t="s">
        <v>2441</v>
      </c>
      <c r="Z5836" s="23" t="s">
        <v>2452</v>
      </c>
      <c r="AG5836" s="23">
        <v>863819108</v>
      </c>
      <c r="AH5836" s="23" t="s">
        <v>2453</v>
      </c>
      <c r="AI5836" s="23">
        <v>878173978</v>
      </c>
      <c r="BA5836" s="24">
        <v>0</v>
      </c>
      <c r="BE5836">
        <f t="shared" si="394"/>
        <v>0</v>
      </c>
      <c r="BF5836" s="6">
        <f t="shared" si="395"/>
        <v>0</v>
      </c>
      <c r="BG5836" s="7" t="s">
        <v>71</v>
      </c>
      <c r="BH5836" t="e">
        <f>+VLOOKUP(AF5836,Sheet4!A:A,1,FALSE)</f>
        <v>#N/A</v>
      </c>
      <c r="BL5836" s="24">
        <v>0</v>
      </c>
      <c r="BM5836" s="59">
        <f t="shared" si="396"/>
        <v>0</v>
      </c>
      <c r="BN5836" t="s">
        <v>2582</v>
      </c>
    </row>
    <row r="5837" spans="1:67" ht="13" customHeight="1" x14ac:dyDescent="0.3">
      <c r="A5837" s="22">
        <v>46130</v>
      </c>
      <c r="B5837" s="23" t="s">
        <v>80</v>
      </c>
      <c r="F5837" s="23">
        <v>0</v>
      </c>
      <c r="G5837" s="23">
        <v>0</v>
      </c>
      <c r="H5837" s="24">
        <v>12.5</v>
      </c>
      <c r="I5837" s="6">
        <f t="shared" si="397"/>
        <v>12.5</v>
      </c>
      <c r="J5837" s="24"/>
      <c r="K5837" s="24"/>
      <c r="Q5837" s="23" t="s">
        <v>81</v>
      </c>
      <c r="U5837" s="23" t="s">
        <v>2582</v>
      </c>
      <c r="V5837" s="23" t="s">
        <v>2583</v>
      </c>
      <c r="W5837" s="23" t="s">
        <v>144</v>
      </c>
      <c r="X5837" s="23" t="s">
        <v>2441</v>
      </c>
      <c r="Z5837" s="23" t="s">
        <v>2452</v>
      </c>
      <c r="AG5837" s="23">
        <v>863819108</v>
      </c>
      <c r="AH5837" s="23" t="s">
        <v>2453</v>
      </c>
      <c r="AI5837" s="23">
        <v>878173978</v>
      </c>
      <c r="BA5837" s="24">
        <v>12.5</v>
      </c>
      <c r="BE5837">
        <f t="shared" si="394"/>
        <v>0</v>
      </c>
      <c r="BF5837" s="6">
        <f t="shared" si="395"/>
        <v>-12.5</v>
      </c>
      <c r="BG5837" s="7" t="s">
        <v>71</v>
      </c>
      <c r="BH5837" t="e">
        <f>+VLOOKUP(AF5837,Sheet4!A:A,1,FALSE)</f>
        <v>#N/A</v>
      </c>
      <c r="BL5837" s="24">
        <v>12.5</v>
      </c>
      <c r="BM5837" s="59">
        <f t="shared" si="396"/>
        <v>0</v>
      </c>
      <c r="BN5837" t="s">
        <v>2582</v>
      </c>
    </row>
    <row r="5838" spans="1:67" ht="13" customHeight="1" x14ac:dyDescent="0.3">
      <c r="A5838" s="22">
        <v>46130</v>
      </c>
      <c r="B5838" s="23" t="s">
        <v>76</v>
      </c>
      <c r="F5838" s="23">
        <v>0</v>
      </c>
      <c r="G5838" s="23">
        <v>0</v>
      </c>
      <c r="H5838" s="24">
        <v>20</v>
      </c>
      <c r="I5838" s="6">
        <f t="shared" si="397"/>
        <v>20</v>
      </c>
      <c r="J5838" s="24"/>
      <c r="K5838" s="24"/>
      <c r="Q5838" s="23" t="s">
        <v>77</v>
      </c>
      <c r="U5838" s="23" t="s">
        <v>2582</v>
      </c>
      <c r="V5838" s="23" t="s">
        <v>2583</v>
      </c>
      <c r="W5838" s="23" t="s">
        <v>144</v>
      </c>
      <c r="X5838" s="23" t="s">
        <v>2441</v>
      </c>
      <c r="Z5838" s="23" t="s">
        <v>2452</v>
      </c>
      <c r="AG5838" s="23">
        <v>863819108</v>
      </c>
      <c r="AH5838" s="23" t="s">
        <v>2453</v>
      </c>
      <c r="AI5838" s="23">
        <v>878173978</v>
      </c>
      <c r="BA5838" s="24">
        <v>20</v>
      </c>
      <c r="BE5838">
        <f t="shared" si="394"/>
        <v>0</v>
      </c>
      <c r="BF5838" s="6">
        <f t="shared" si="395"/>
        <v>-20</v>
      </c>
      <c r="BG5838" s="7" t="s">
        <v>71</v>
      </c>
      <c r="BH5838" t="e">
        <f>+VLOOKUP(AF5838,Sheet4!A:A,1,FALSE)</f>
        <v>#N/A</v>
      </c>
      <c r="BL5838" s="24">
        <v>20</v>
      </c>
      <c r="BM5838" s="59">
        <f t="shared" si="396"/>
        <v>0</v>
      </c>
      <c r="BN5838" t="s">
        <v>2582</v>
      </c>
    </row>
    <row r="5839" spans="1:67" ht="13" customHeight="1" x14ac:dyDescent="0.3">
      <c r="A5839" s="22">
        <v>46130</v>
      </c>
      <c r="B5839" s="23" t="s">
        <v>84</v>
      </c>
      <c r="F5839" s="23">
        <v>0</v>
      </c>
      <c r="G5839" s="23">
        <v>0</v>
      </c>
      <c r="H5839" s="24">
        <v>0</v>
      </c>
      <c r="I5839" s="6">
        <f t="shared" si="397"/>
        <v>0</v>
      </c>
      <c r="J5839" s="24"/>
      <c r="K5839" s="24"/>
      <c r="Q5839" s="23" t="s">
        <v>85</v>
      </c>
      <c r="U5839" s="23" t="s">
        <v>2584</v>
      </c>
      <c r="V5839" s="23" t="s">
        <v>2585</v>
      </c>
      <c r="W5839" s="23" t="s">
        <v>144</v>
      </c>
      <c r="X5839" s="23" t="s">
        <v>2441</v>
      </c>
      <c r="Z5839" s="23" t="s">
        <v>2442</v>
      </c>
      <c r="AG5839" s="23">
        <v>845490249</v>
      </c>
      <c r="AH5839" s="23" t="s">
        <v>2443</v>
      </c>
      <c r="AI5839" s="23">
        <v>878173978</v>
      </c>
      <c r="BA5839" s="24">
        <v>0</v>
      </c>
      <c r="BE5839">
        <f t="shared" si="394"/>
        <v>0</v>
      </c>
      <c r="BF5839" s="6">
        <f t="shared" si="395"/>
        <v>0</v>
      </c>
      <c r="BG5839" s="7" t="s">
        <v>71</v>
      </c>
      <c r="BH5839" t="e">
        <f>+VLOOKUP(AF5839,Sheet4!A:A,1,FALSE)</f>
        <v>#N/A</v>
      </c>
      <c r="BL5839" s="24">
        <v>0</v>
      </c>
      <c r="BM5839" s="59">
        <f t="shared" si="396"/>
        <v>0</v>
      </c>
      <c r="BN5839" t="s">
        <v>2584</v>
      </c>
    </row>
    <row r="5840" spans="1:67" ht="13" customHeight="1" x14ac:dyDescent="0.3">
      <c r="A5840" s="22">
        <v>46130</v>
      </c>
      <c r="B5840" s="23" t="s">
        <v>74</v>
      </c>
      <c r="F5840" s="23">
        <v>0</v>
      </c>
      <c r="G5840" s="23">
        <v>0</v>
      </c>
      <c r="H5840" s="24">
        <v>1</v>
      </c>
      <c r="I5840" s="6">
        <f t="shared" si="397"/>
        <v>1</v>
      </c>
      <c r="J5840" s="24"/>
      <c r="K5840" s="24"/>
      <c r="Q5840" s="23" t="s">
        <v>75</v>
      </c>
      <c r="U5840" s="23" t="s">
        <v>2584</v>
      </c>
      <c r="V5840" s="23" t="s">
        <v>2585</v>
      </c>
      <c r="W5840" s="23" t="s">
        <v>144</v>
      </c>
      <c r="X5840" s="23" t="s">
        <v>2441</v>
      </c>
      <c r="Z5840" s="23" t="s">
        <v>2442</v>
      </c>
      <c r="AG5840" s="23">
        <v>845490249</v>
      </c>
      <c r="AH5840" s="23" t="s">
        <v>2443</v>
      </c>
      <c r="AI5840" s="23">
        <v>878173978</v>
      </c>
      <c r="BA5840" s="24">
        <v>1</v>
      </c>
      <c r="BE5840">
        <f t="shared" si="394"/>
        <v>0</v>
      </c>
      <c r="BF5840" s="6">
        <f t="shared" si="395"/>
        <v>-1</v>
      </c>
      <c r="BG5840" s="7" t="s">
        <v>71</v>
      </c>
      <c r="BH5840" t="e">
        <f>+VLOOKUP(AF5840,Sheet4!A:A,1,FALSE)</f>
        <v>#N/A</v>
      </c>
      <c r="BL5840" s="24">
        <v>1</v>
      </c>
      <c r="BM5840" s="59">
        <f t="shared" si="396"/>
        <v>0</v>
      </c>
      <c r="BN5840" t="s">
        <v>2584</v>
      </c>
    </row>
    <row r="5841" spans="1:67" ht="13" customHeight="1" x14ac:dyDescent="0.3">
      <c r="A5841" s="22">
        <v>46130</v>
      </c>
      <c r="B5841" s="23" t="s">
        <v>63</v>
      </c>
      <c r="F5841" s="23">
        <v>0</v>
      </c>
      <c r="G5841" s="23">
        <v>0</v>
      </c>
      <c r="H5841" s="24">
        <v>15</v>
      </c>
      <c r="I5841" s="6">
        <f t="shared" si="397"/>
        <v>15</v>
      </c>
      <c r="J5841" s="24"/>
      <c r="K5841" s="24"/>
      <c r="Q5841" s="23" t="s">
        <v>64</v>
      </c>
      <c r="U5841" s="23" t="s">
        <v>2584</v>
      </c>
      <c r="V5841" s="23" t="s">
        <v>2585</v>
      </c>
      <c r="W5841" s="23" t="s">
        <v>144</v>
      </c>
      <c r="X5841" s="23" t="s">
        <v>2441</v>
      </c>
      <c r="Z5841" s="23" t="s">
        <v>2442</v>
      </c>
      <c r="AG5841" s="23">
        <v>845490249</v>
      </c>
      <c r="AH5841" s="23" t="s">
        <v>2443</v>
      </c>
      <c r="AI5841" s="23">
        <v>878173978</v>
      </c>
      <c r="BA5841" s="24">
        <v>15</v>
      </c>
      <c r="BE5841">
        <f t="shared" si="394"/>
        <v>0</v>
      </c>
      <c r="BF5841" s="6">
        <f t="shared" si="395"/>
        <v>-15</v>
      </c>
      <c r="BG5841" s="7" t="s">
        <v>71</v>
      </c>
      <c r="BH5841" t="e">
        <f>+VLOOKUP(AF5841,Sheet4!A:A,1,FALSE)</f>
        <v>#N/A</v>
      </c>
      <c r="BL5841" s="24">
        <v>15</v>
      </c>
      <c r="BM5841" s="59">
        <f t="shared" si="396"/>
        <v>0</v>
      </c>
      <c r="BN5841" t="s">
        <v>2584</v>
      </c>
      <c r="BO5841" t="s">
        <v>73</v>
      </c>
    </row>
    <row r="5842" spans="1:67" ht="13" customHeight="1" x14ac:dyDescent="0.3">
      <c r="A5842" s="22">
        <v>46130</v>
      </c>
      <c r="B5842" s="23" t="s">
        <v>78</v>
      </c>
      <c r="F5842" s="23">
        <v>0</v>
      </c>
      <c r="G5842" s="23">
        <v>0</v>
      </c>
      <c r="H5842" s="24">
        <v>1</v>
      </c>
      <c r="I5842" s="6">
        <f t="shared" si="397"/>
        <v>1</v>
      </c>
      <c r="J5842" s="24"/>
      <c r="K5842" s="24"/>
      <c r="Q5842" s="23" t="s">
        <v>79</v>
      </c>
      <c r="U5842" s="23" t="s">
        <v>2584</v>
      </c>
      <c r="V5842" s="23" t="s">
        <v>2585</v>
      </c>
      <c r="W5842" s="23" t="s">
        <v>144</v>
      </c>
      <c r="X5842" s="23" t="s">
        <v>2441</v>
      </c>
      <c r="Z5842" s="23" t="s">
        <v>2442</v>
      </c>
      <c r="AG5842" s="23">
        <v>845490249</v>
      </c>
      <c r="AH5842" s="23" t="s">
        <v>2443</v>
      </c>
      <c r="AI5842" s="23">
        <v>878173978</v>
      </c>
      <c r="BA5842" s="24">
        <v>1</v>
      </c>
      <c r="BE5842">
        <f t="shared" si="394"/>
        <v>0</v>
      </c>
      <c r="BF5842" s="6">
        <f t="shared" si="395"/>
        <v>-1</v>
      </c>
      <c r="BG5842" s="7" t="s">
        <v>71</v>
      </c>
      <c r="BH5842" t="e">
        <f>+VLOOKUP(AF5842,Sheet4!A:A,1,FALSE)</f>
        <v>#N/A</v>
      </c>
      <c r="BL5842" s="24">
        <v>1</v>
      </c>
      <c r="BM5842" s="59">
        <f t="shared" si="396"/>
        <v>0</v>
      </c>
      <c r="BN5842" t="s">
        <v>2584</v>
      </c>
    </row>
    <row r="5843" spans="1:67" ht="13" customHeight="1" x14ac:dyDescent="0.3">
      <c r="A5843" s="22">
        <v>46130</v>
      </c>
      <c r="B5843" s="23" t="s">
        <v>82</v>
      </c>
      <c r="F5843" s="23">
        <v>0</v>
      </c>
      <c r="G5843" s="23">
        <v>0</v>
      </c>
      <c r="H5843" s="24">
        <v>0</v>
      </c>
      <c r="I5843" s="6">
        <f t="shared" si="397"/>
        <v>0</v>
      </c>
      <c r="J5843" s="24"/>
      <c r="K5843" s="24"/>
      <c r="Q5843" s="23" t="s">
        <v>83</v>
      </c>
      <c r="U5843" s="23" t="s">
        <v>2584</v>
      </c>
      <c r="V5843" s="23" t="s">
        <v>2585</v>
      </c>
      <c r="W5843" s="23" t="s">
        <v>144</v>
      </c>
      <c r="X5843" s="23" t="s">
        <v>2441</v>
      </c>
      <c r="Z5843" s="23" t="s">
        <v>2442</v>
      </c>
      <c r="AG5843" s="23">
        <v>845490249</v>
      </c>
      <c r="AH5843" s="23" t="s">
        <v>2443</v>
      </c>
      <c r="AI5843" s="23">
        <v>878173978</v>
      </c>
      <c r="BA5843" s="24">
        <v>0</v>
      </c>
      <c r="BE5843">
        <f t="shared" si="394"/>
        <v>0</v>
      </c>
      <c r="BF5843" s="6">
        <f t="shared" si="395"/>
        <v>0</v>
      </c>
      <c r="BG5843" s="7" t="s">
        <v>71</v>
      </c>
      <c r="BH5843" t="e">
        <f>+VLOOKUP(AF5843,Sheet4!A:A,1,FALSE)</f>
        <v>#N/A</v>
      </c>
      <c r="BL5843" s="24">
        <v>0</v>
      </c>
      <c r="BM5843" s="59">
        <f t="shared" si="396"/>
        <v>0</v>
      </c>
      <c r="BN5843" t="s">
        <v>2584</v>
      </c>
    </row>
    <row r="5844" spans="1:67" ht="13" customHeight="1" x14ac:dyDescent="0.3">
      <c r="A5844" s="22">
        <v>46130</v>
      </c>
      <c r="B5844" s="23" t="s">
        <v>80</v>
      </c>
      <c r="F5844" s="23">
        <v>0</v>
      </c>
      <c r="G5844" s="23">
        <v>0</v>
      </c>
      <c r="H5844" s="24">
        <v>12.5</v>
      </c>
      <c r="I5844" s="6">
        <f t="shared" si="397"/>
        <v>12.5</v>
      </c>
      <c r="J5844" s="24"/>
      <c r="K5844" s="24"/>
      <c r="Q5844" s="23" t="s">
        <v>81</v>
      </c>
      <c r="U5844" s="23" t="s">
        <v>2584</v>
      </c>
      <c r="V5844" s="23" t="s">
        <v>2585</v>
      </c>
      <c r="W5844" s="23" t="s">
        <v>144</v>
      </c>
      <c r="X5844" s="23" t="s">
        <v>2441</v>
      </c>
      <c r="Z5844" s="23" t="s">
        <v>2442</v>
      </c>
      <c r="AG5844" s="23">
        <v>845490249</v>
      </c>
      <c r="AH5844" s="23" t="s">
        <v>2443</v>
      </c>
      <c r="AI5844" s="23">
        <v>878173978</v>
      </c>
      <c r="BA5844" s="24">
        <v>12.5</v>
      </c>
      <c r="BE5844">
        <f t="shared" si="394"/>
        <v>0</v>
      </c>
      <c r="BF5844" s="6">
        <f t="shared" si="395"/>
        <v>-12.5</v>
      </c>
      <c r="BG5844" s="7" t="s">
        <v>71</v>
      </c>
      <c r="BH5844" t="e">
        <f>+VLOOKUP(AF5844,Sheet4!A:A,1,FALSE)</f>
        <v>#N/A</v>
      </c>
      <c r="BL5844" s="24">
        <v>12.5</v>
      </c>
      <c r="BM5844" s="59">
        <f t="shared" si="396"/>
        <v>0</v>
      </c>
      <c r="BN5844" t="s">
        <v>2584</v>
      </c>
    </row>
    <row r="5845" spans="1:67" ht="13" customHeight="1" x14ac:dyDescent="0.3">
      <c r="A5845" s="22">
        <v>46130</v>
      </c>
      <c r="B5845" s="23" t="s">
        <v>76</v>
      </c>
      <c r="F5845" s="23">
        <v>0</v>
      </c>
      <c r="G5845" s="23">
        <v>0</v>
      </c>
      <c r="H5845" s="24">
        <v>20</v>
      </c>
      <c r="I5845" s="6">
        <f t="shared" si="397"/>
        <v>20</v>
      </c>
      <c r="J5845" s="24"/>
      <c r="K5845" s="24"/>
      <c r="Q5845" s="23" t="s">
        <v>77</v>
      </c>
      <c r="U5845" s="23" t="s">
        <v>2584</v>
      </c>
      <c r="V5845" s="23" t="s">
        <v>2585</v>
      </c>
      <c r="W5845" s="23" t="s">
        <v>144</v>
      </c>
      <c r="X5845" s="23" t="s">
        <v>2441</v>
      </c>
      <c r="Z5845" s="23" t="s">
        <v>2442</v>
      </c>
      <c r="AG5845" s="23">
        <v>845490249</v>
      </c>
      <c r="AH5845" s="23" t="s">
        <v>2443</v>
      </c>
      <c r="AI5845" s="23">
        <v>878173978</v>
      </c>
      <c r="BA5845" s="24">
        <v>20</v>
      </c>
      <c r="BE5845">
        <f t="shared" si="394"/>
        <v>0</v>
      </c>
      <c r="BF5845" s="6">
        <f t="shared" si="395"/>
        <v>-20</v>
      </c>
      <c r="BG5845" s="7" t="s">
        <v>71</v>
      </c>
      <c r="BH5845" t="e">
        <f>+VLOOKUP(AF5845,Sheet4!A:A,1,FALSE)</f>
        <v>#N/A</v>
      </c>
      <c r="BL5845" s="24">
        <v>20</v>
      </c>
      <c r="BM5845" s="59">
        <f t="shared" si="396"/>
        <v>0</v>
      </c>
      <c r="BN5845" t="s">
        <v>2584</v>
      </c>
    </row>
    <row r="5846" spans="1:67" ht="13" customHeight="1" x14ac:dyDescent="0.3">
      <c r="A5846" s="22">
        <v>46130</v>
      </c>
      <c r="B5846" s="23" t="s">
        <v>84</v>
      </c>
      <c r="F5846" s="23">
        <v>0</v>
      </c>
      <c r="G5846" s="23">
        <v>0</v>
      </c>
      <c r="H5846" s="24">
        <v>0</v>
      </c>
      <c r="I5846" s="6">
        <f t="shared" si="397"/>
        <v>0</v>
      </c>
      <c r="J5846" s="24"/>
      <c r="K5846" s="24"/>
      <c r="Q5846" s="23" t="s">
        <v>85</v>
      </c>
      <c r="U5846" s="23" t="s">
        <v>2586</v>
      </c>
      <c r="V5846" s="23" t="s">
        <v>2587</v>
      </c>
      <c r="W5846" s="23" t="s">
        <v>144</v>
      </c>
      <c r="X5846" s="23" t="s">
        <v>2441</v>
      </c>
      <c r="Z5846" s="23" t="s">
        <v>2442</v>
      </c>
      <c r="AG5846" s="23">
        <v>845490249</v>
      </c>
      <c r="AH5846" s="23" t="s">
        <v>2443</v>
      </c>
      <c r="AI5846" s="23">
        <v>878173978</v>
      </c>
      <c r="BA5846" s="24">
        <v>0</v>
      </c>
      <c r="BE5846">
        <f t="shared" si="394"/>
        <v>0</v>
      </c>
      <c r="BF5846" s="6">
        <f t="shared" si="395"/>
        <v>0</v>
      </c>
      <c r="BG5846" s="7" t="s">
        <v>71</v>
      </c>
      <c r="BH5846" t="e">
        <f>+VLOOKUP(AF5846,Sheet4!A:A,1,FALSE)</f>
        <v>#N/A</v>
      </c>
      <c r="BL5846" s="24">
        <v>0</v>
      </c>
      <c r="BM5846" s="59">
        <f t="shared" si="396"/>
        <v>0</v>
      </c>
      <c r="BN5846" t="s">
        <v>2586</v>
      </c>
    </row>
    <row r="5847" spans="1:67" ht="13" customHeight="1" x14ac:dyDescent="0.3">
      <c r="A5847" s="22">
        <v>46130</v>
      </c>
      <c r="B5847" s="23" t="s">
        <v>74</v>
      </c>
      <c r="F5847" s="23">
        <v>0</v>
      </c>
      <c r="G5847" s="23">
        <v>0</v>
      </c>
      <c r="H5847" s="24">
        <v>1</v>
      </c>
      <c r="I5847" s="6">
        <f t="shared" si="397"/>
        <v>1</v>
      </c>
      <c r="J5847" s="24"/>
      <c r="K5847" s="24"/>
      <c r="Q5847" s="23" t="s">
        <v>75</v>
      </c>
      <c r="U5847" s="23" t="s">
        <v>2586</v>
      </c>
      <c r="V5847" s="23" t="s">
        <v>2587</v>
      </c>
      <c r="W5847" s="23" t="s">
        <v>144</v>
      </c>
      <c r="X5847" s="23" t="s">
        <v>2441</v>
      </c>
      <c r="Z5847" s="23" t="s">
        <v>2442</v>
      </c>
      <c r="AG5847" s="23">
        <v>845490249</v>
      </c>
      <c r="AH5847" s="23" t="s">
        <v>2443</v>
      </c>
      <c r="AI5847" s="23">
        <v>878173978</v>
      </c>
      <c r="BA5847" s="24">
        <v>1</v>
      </c>
      <c r="BE5847">
        <f t="shared" si="394"/>
        <v>0</v>
      </c>
      <c r="BF5847" s="6">
        <f t="shared" si="395"/>
        <v>-1</v>
      </c>
      <c r="BG5847" s="7" t="s">
        <v>71</v>
      </c>
      <c r="BH5847" t="e">
        <f>+VLOOKUP(AF5847,Sheet4!A:A,1,FALSE)</f>
        <v>#N/A</v>
      </c>
      <c r="BL5847" s="24">
        <v>1</v>
      </c>
      <c r="BM5847" s="59">
        <f t="shared" si="396"/>
        <v>0</v>
      </c>
      <c r="BN5847" t="s">
        <v>2586</v>
      </c>
    </row>
    <row r="5848" spans="1:67" ht="13" customHeight="1" x14ac:dyDescent="0.3">
      <c r="A5848" s="22">
        <v>46130</v>
      </c>
      <c r="B5848" s="23" t="s">
        <v>63</v>
      </c>
      <c r="F5848" s="23">
        <v>0</v>
      </c>
      <c r="G5848" s="23">
        <v>0</v>
      </c>
      <c r="H5848" s="24">
        <v>15</v>
      </c>
      <c r="I5848" s="6">
        <f t="shared" si="397"/>
        <v>15</v>
      </c>
      <c r="J5848" s="24"/>
      <c r="K5848" s="24"/>
      <c r="Q5848" s="23" t="s">
        <v>64</v>
      </c>
      <c r="U5848" s="23" t="s">
        <v>2586</v>
      </c>
      <c r="V5848" s="23" t="s">
        <v>2587</v>
      </c>
      <c r="W5848" s="23" t="s">
        <v>144</v>
      </c>
      <c r="X5848" s="23" t="s">
        <v>2441</v>
      </c>
      <c r="Z5848" s="23" t="s">
        <v>2442</v>
      </c>
      <c r="AG5848" s="23">
        <v>845490249</v>
      </c>
      <c r="AH5848" s="23" t="s">
        <v>2443</v>
      </c>
      <c r="AI5848" s="23">
        <v>878173978</v>
      </c>
      <c r="BA5848" s="24">
        <v>15</v>
      </c>
      <c r="BE5848">
        <f t="shared" si="394"/>
        <v>0</v>
      </c>
      <c r="BF5848" s="6">
        <f t="shared" si="395"/>
        <v>-15</v>
      </c>
      <c r="BG5848" s="7" t="s">
        <v>71</v>
      </c>
      <c r="BH5848" t="e">
        <f>+VLOOKUP(AF5848,Sheet4!A:A,1,FALSE)</f>
        <v>#N/A</v>
      </c>
      <c r="BL5848" s="24">
        <v>15</v>
      </c>
      <c r="BM5848" s="59">
        <f t="shared" si="396"/>
        <v>0</v>
      </c>
      <c r="BN5848" t="s">
        <v>2586</v>
      </c>
      <c r="BO5848" t="s">
        <v>73</v>
      </c>
    </row>
    <row r="5849" spans="1:67" ht="13" customHeight="1" x14ac:dyDescent="0.3">
      <c r="A5849" s="22">
        <v>46130</v>
      </c>
      <c r="B5849" s="23" t="s">
        <v>78</v>
      </c>
      <c r="F5849" s="23">
        <v>0</v>
      </c>
      <c r="G5849" s="23">
        <v>0</v>
      </c>
      <c r="H5849" s="24">
        <v>1</v>
      </c>
      <c r="I5849" s="6">
        <f t="shared" si="397"/>
        <v>1</v>
      </c>
      <c r="J5849" s="24"/>
      <c r="K5849" s="24"/>
      <c r="Q5849" s="23" t="s">
        <v>79</v>
      </c>
      <c r="U5849" s="23" t="s">
        <v>2586</v>
      </c>
      <c r="V5849" s="23" t="s">
        <v>2587</v>
      </c>
      <c r="W5849" s="23" t="s">
        <v>144</v>
      </c>
      <c r="X5849" s="23" t="s">
        <v>2441</v>
      </c>
      <c r="Z5849" s="23" t="s">
        <v>2442</v>
      </c>
      <c r="AG5849" s="23">
        <v>845490249</v>
      </c>
      <c r="AH5849" s="23" t="s">
        <v>2443</v>
      </c>
      <c r="AI5849" s="23">
        <v>878173978</v>
      </c>
      <c r="BA5849" s="24">
        <v>1</v>
      </c>
      <c r="BE5849">
        <f t="shared" si="394"/>
        <v>0</v>
      </c>
      <c r="BF5849" s="6">
        <f t="shared" si="395"/>
        <v>-1</v>
      </c>
      <c r="BG5849" s="7" t="s">
        <v>71</v>
      </c>
      <c r="BH5849" t="e">
        <f>+VLOOKUP(AF5849,Sheet4!A:A,1,FALSE)</f>
        <v>#N/A</v>
      </c>
      <c r="BL5849" s="24">
        <v>1</v>
      </c>
      <c r="BM5849" s="59">
        <f t="shared" si="396"/>
        <v>0</v>
      </c>
      <c r="BN5849" t="s">
        <v>2586</v>
      </c>
    </row>
    <row r="5850" spans="1:67" ht="13" customHeight="1" x14ac:dyDescent="0.3">
      <c r="A5850" s="22">
        <v>46130</v>
      </c>
      <c r="B5850" s="23" t="s">
        <v>82</v>
      </c>
      <c r="F5850" s="23">
        <v>0</v>
      </c>
      <c r="G5850" s="23">
        <v>0</v>
      </c>
      <c r="H5850" s="24">
        <v>0</v>
      </c>
      <c r="I5850" s="6">
        <f t="shared" si="397"/>
        <v>0</v>
      </c>
      <c r="J5850" s="24"/>
      <c r="K5850" s="24"/>
      <c r="Q5850" s="23" t="s">
        <v>83</v>
      </c>
      <c r="U5850" s="23" t="s">
        <v>2586</v>
      </c>
      <c r="V5850" s="23" t="s">
        <v>2587</v>
      </c>
      <c r="W5850" s="23" t="s">
        <v>144</v>
      </c>
      <c r="X5850" s="23" t="s">
        <v>2441</v>
      </c>
      <c r="Z5850" s="23" t="s">
        <v>2442</v>
      </c>
      <c r="AG5850" s="23">
        <v>845490249</v>
      </c>
      <c r="AH5850" s="23" t="s">
        <v>2443</v>
      </c>
      <c r="AI5850" s="23">
        <v>878173978</v>
      </c>
      <c r="BA5850" s="24">
        <v>0</v>
      </c>
      <c r="BE5850">
        <f t="shared" si="394"/>
        <v>0</v>
      </c>
      <c r="BF5850" s="6">
        <f t="shared" si="395"/>
        <v>0</v>
      </c>
      <c r="BG5850" s="7" t="s">
        <v>71</v>
      </c>
      <c r="BH5850" t="e">
        <f>+VLOOKUP(AF5850,Sheet4!A:A,1,FALSE)</f>
        <v>#N/A</v>
      </c>
      <c r="BL5850" s="24">
        <v>0</v>
      </c>
      <c r="BM5850" s="59">
        <f t="shared" si="396"/>
        <v>0</v>
      </c>
      <c r="BN5850" t="s">
        <v>2586</v>
      </c>
    </row>
    <row r="5851" spans="1:67" ht="13" customHeight="1" x14ac:dyDescent="0.3">
      <c r="A5851" s="22">
        <v>46130</v>
      </c>
      <c r="B5851" s="23" t="s">
        <v>80</v>
      </c>
      <c r="F5851" s="23">
        <v>0</v>
      </c>
      <c r="G5851" s="23">
        <v>0</v>
      </c>
      <c r="H5851" s="24">
        <v>12.5</v>
      </c>
      <c r="I5851" s="6">
        <f t="shared" si="397"/>
        <v>12.5</v>
      </c>
      <c r="J5851" s="24"/>
      <c r="K5851" s="24"/>
      <c r="Q5851" s="23" t="s">
        <v>81</v>
      </c>
      <c r="U5851" s="23" t="s">
        <v>2586</v>
      </c>
      <c r="V5851" s="23" t="s">
        <v>2587</v>
      </c>
      <c r="W5851" s="23" t="s">
        <v>144</v>
      </c>
      <c r="X5851" s="23" t="s">
        <v>2441</v>
      </c>
      <c r="Z5851" s="23" t="s">
        <v>2442</v>
      </c>
      <c r="AG5851" s="23">
        <v>845490249</v>
      </c>
      <c r="AH5851" s="23" t="s">
        <v>2443</v>
      </c>
      <c r="AI5851" s="23">
        <v>878173978</v>
      </c>
      <c r="BA5851" s="24">
        <v>12.5</v>
      </c>
      <c r="BE5851">
        <f t="shared" si="394"/>
        <v>0</v>
      </c>
      <c r="BF5851" s="6">
        <f t="shared" si="395"/>
        <v>-12.5</v>
      </c>
      <c r="BG5851" s="7" t="s">
        <v>71</v>
      </c>
      <c r="BH5851" t="e">
        <f>+VLOOKUP(AF5851,Sheet4!A:A,1,FALSE)</f>
        <v>#N/A</v>
      </c>
      <c r="BL5851" s="24">
        <v>12.5</v>
      </c>
      <c r="BM5851" s="59">
        <f t="shared" si="396"/>
        <v>0</v>
      </c>
      <c r="BN5851" t="s">
        <v>2586</v>
      </c>
    </row>
    <row r="5852" spans="1:67" ht="13" customHeight="1" x14ac:dyDescent="0.3">
      <c r="A5852" s="22">
        <v>46130</v>
      </c>
      <c r="B5852" s="23" t="s">
        <v>76</v>
      </c>
      <c r="F5852" s="23">
        <v>0</v>
      </c>
      <c r="G5852" s="23">
        <v>0</v>
      </c>
      <c r="H5852" s="24">
        <v>20</v>
      </c>
      <c r="I5852" s="6">
        <f t="shared" si="397"/>
        <v>20</v>
      </c>
      <c r="J5852" s="24"/>
      <c r="K5852" s="24"/>
      <c r="Q5852" s="23" t="s">
        <v>77</v>
      </c>
      <c r="U5852" s="23" t="s">
        <v>2586</v>
      </c>
      <c r="V5852" s="23" t="s">
        <v>2587</v>
      </c>
      <c r="W5852" s="23" t="s">
        <v>144</v>
      </c>
      <c r="X5852" s="23" t="s">
        <v>2441</v>
      </c>
      <c r="Z5852" s="23" t="s">
        <v>2442</v>
      </c>
      <c r="AG5852" s="23">
        <v>845490249</v>
      </c>
      <c r="AH5852" s="23" t="s">
        <v>2443</v>
      </c>
      <c r="AI5852" s="23">
        <v>878173978</v>
      </c>
      <c r="BA5852" s="24">
        <v>20</v>
      </c>
      <c r="BE5852">
        <f t="shared" si="394"/>
        <v>0</v>
      </c>
      <c r="BF5852" s="6">
        <f t="shared" si="395"/>
        <v>-20</v>
      </c>
      <c r="BG5852" s="7" t="s">
        <v>71</v>
      </c>
      <c r="BH5852" t="e">
        <f>+VLOOKUP(AF5852,Sheet4!A:A,1,FALSE)</f>
        <v>#N/A</v>
      </c>
      <c r="BL5852" s="24">
        <v>20</v>
      </c>
      <c r="BM5852" s="59">
        <f t="shared" si="396"/>
        <v>0</v>
      </c>
      <c r="BN5852" t="s">
        <v>2586</v>
      </c>
    </row>
    <row r="5853" spans="1:67" ht="13" customHeight="1" x14ac:dyDescent="0.3">
      <c r="A5853" s="22">
        <v>46130</v>
      </c>
      <c r="B5853" s="23" t="s">
        <v>84</v>
      </c>
      <c r="F5853" s="23">
        <v>0</v>
      </c>
      <c r="G5853" s="23">
        <v>0</v>
      </c>
      <c r="H5853" s="24">
        <v>0</v>
      </c>
      <c r="I5853" s="6">
        <f t="shared" si="397"/>
        <v>0</v>
      </c>
      <c r="J5853" s="24"/>
      <c r="K5853" s="24"/>
      <c r="Q5853" s="23" t="s">
        <v>85</v>
      </c>
      <c r="U5853" s="23" t="s">
        <v>2588</v>
      </c>
      <c r="V5853" s="23" t="s">
        <v>2589</v>
      </c>
      <c r="W5853" s="23" t="s">
        <v>144</v>
      </c>
      <c r="X5853" s="23" t="s">
        <v>2590</v>
      </c>
      <c r="Z5853" s="23" t="s">
        <v>2591</v>
      </c>
      <c r="AG5853" s="23">
        <v>862412585</v>
      </c>
      <c r="AH5853" s="23" t="s">
        <v>2592</v>
      </c>
      <c r="AI5853" s="23">
        <v>869106052</v>
      </c>
      <c r="BA5853" s="24">
        <v>0</v>
      </c>
      <c r="BE5853">
        <f t="shared" si="394"/>
        <v>0</v>
      </c>
      <c r="BF5853" s="6">
        <f t="shared" si="395"/>
        <v>0</v>
      </c>
      <c r="BG5853" s="7" t="s">
        <v>71</v>
      </c>
      <c r="BH5853" t="e">
        <f>+VLOOKUP(AF5853,Sheet4!A:A,1,FALSE)</f>
        <v>#N/A</v>
      </c>
      <c r="BL5853" s="24">
        <v>0</v>
      </c>
      <c r="BM5853" s="59">
        <f t="shared" si="396"/>
        <v>0</v>
      </c>
      <c r="BN5853" t="s">
        <v>2588</v>
      </c>
    </row>
    <row r="5854" spans="1:67" ht="13" customHeight="1" x14ac:dyDescent="0.3">
      <c r="A5854" s="22">
        <v>46130</v>
      </c>
      <c r="B5854" s="23" t="s">
        <v>74</v>
      </c>
      <c r="F5854" s="23">
        <v>0</v>
      </c>
      <c r="G5854" s="23">
        <v>0</v>
      </c>
      <c r="H5854" s="24">
        <v>329</v>
      </c>
      <c r="I5854" s="6">
        <f t="shared" si="397"/>
        <v>329</v>
      </c>
      <c r="J5854" s="24"/>
      <c r="K5854" s="24"/>
      <c r="Q5854" s="23" t="s">
        <v>75</v>
      </c>
      <c r="U5854" s="23" t="s">
        <v>2588</v>
      </c>
      <c r="V5854" s="23" t="s">
        <v>2589</v>
      </c>
      <c r="W5854" s="23" t="s">
        <v>144</v>
      </c>
      <c r="X5854" s="23" t="s">
        <v>2590</v>
      </c>
      <c r="Z5854" s="23" t="s">
        <v>2591</v>
      </c>
      <c r="AG5854" s="23">
        <v>862412585</v>
      </c>
      <c r="AH5854" s="23" t="s">
        <v>2592</v>
      </c>
      <c r="AI5854" s="23">
        <v>869106052</v>
      </c>
      <c r="BA5854" s="24">
        <v>329</v>
      </c>
      <c r="BE5854">
        <f t="shared" si="394"/>
        <v>0</v>
      </c>
      <c r="BF5854" s="6">
        <f t="shared" si="395"/>
        <v>-329</v>
      </c>
      <c r="BG5854" s="7" t="s">
        <v>71</v>
      </c>
      <c r="BH5854" t="e">
        <f>+VLOOKUP(AF5854,Sheet4!A:A,1,FALSE)</f>
        <v>#N/A</v>
      </c>
      <c r="BL5854" s="24">
        <v>329</v>
      </c>
      <c r="BM5854" s="59">
        <f t="shared" si="396"/>
        <v>0</v>
      </c>
      <c r="BN5854" t="s">
        <v>2588</v>
      </c>
    </row>
    <row r="5855" spans="1:67" ht="13" customHeight="1" x14ac:dyDescent="0.3">
      <c r="A5855" s="22">
        <v>46130</v>
      </c>
      <c r="B5855" s="23" t="s">
        <v>63</v>
      </c>
      <c r="F5855" s="23">
        <v>0</v>
      </c>
      <c r="G5855" s="23">
        <v>0</v>
      </c>
      <c r="H5855" s="24">
        <v>4935</v>
      </c>
      <c r="I5855" s="6">
        <f t="shared" si="397"/>
        <v>4935</v>
      </c>
      <c r="J5855" s="24"/>
      <c r="K5855" s="24"/>
      <c r="Q5855" s="23" t="s">
        <v>64</v>
      </c>
      <c r="U5855" s="23" t="s">
        <v>2588</v>
      </c>
      <c r="V5855" s="23" t="s">
        <v>2589</v>
      </c>
      <c r="W5855" s="23" t="s">
        <v>144</v>
      </c>
      <c r="X5855" s="23" t="s">
        <v>2590</v>
      </c>
      <c r="Z5855" s="23" t="s">
        <v>2591</v>
      </c>
      <c r="AG5855" s="23">
        <v>862412585</v>
      </c>
      <c r="AH5855" s="23" t="s">
        <v>2592</v>
      </c>
      <c r="AI5855" s="23">
        <v>869106052</v>
      </c>
      <c r="BA5855" s="24">
        <v>4935</v>
      </c>
      <c r="BE5855">
        <f t="shared" si="394"/>
        <v>0</v>
      </c>
      <c r="BF5855" s="6">
        <f t="shared" si="395"/>
        <v>-4935</v>
      </c>
      <c r="BG5855" s="7" t="s">
        <v>71</v>
      </c>
      <c r="BH5855" t="e">
        <f>+VLOOKUP(AF5855,Sheet4!A:A,1,FALSE)</f>
        <v>#N/A</v>
      </c>
      <c r="BL5855" s="24">
        <v>4935</v>
      </c>
      <c r="BM5855" s="59">
        <f t="shared" si="396"/>
        <v>0</v>
      </c>
      <c r="BN5855" t="s">
        <v>2588</v>
      </c>
      <c r="BO5855" t="s">
        <v>73</v>
      </c>
    </row>
    <row r="5856" spans="1:67" ht="13" customHeight="1" x14ac:dyDescent="0.3">
      <c r="A5856" s="22">
        <v>46130</v>
      </c>
      <c r="B5856" s="23" t="s">
        <v>78</v>
      </c>
      <c r="F5856" s="23">
        <v>0</v>
      </c>
      <c r="G5856" s="23">
        <v>0</v>
      </c>
      <c r="H5856" s="24">
        <v>329</v>
      </c>
      <c r="I5856" s="6">
        <f t="shared" si="397"/>
        <v>329</v>
      </c>
      <c r="J5856" s="24"/>
      <c r="K5856" s="24"/>
      <c r="Q5856" s="23" t="s">
        <v>79</v>
      </c>
      <c r="U5856" s="23" t="s">
        <v>2588</v>
      </c>
      <c r="V5856" s="23" t="s">
        <v>2589</v>
      </c>
      <c r="W5856" s="23" t="s">
        <v>144</v>
      </c>
      <c r="X5856" s="23" t="s">
        <v>2590</v>
      </c>
      <c r="Z5856" s="23" t="s">
        <v>2591</v>
      </c>
      <c r="AG5856" s="23">
        <v>862412585</v>
      </c>
      <c r="AH5856" s="23" t="s">
        <v>2592</v>
      </c>
      <c r="AI5856" s="23">
        <v>869106052</v>
      </c>
      <c r="BA5856" s="24">
        <v>329</v>
      </c>
      <c r="BE5856">
        <f t="shared" si="394"/>
        <v>0</v>
      </c>
      <c r="BF5856" s="6">
        <f t="shared" si="395"/>
        <v>-329</v>
      </c>
      <c r="BG5856" s="7" t="s">
        <v>71</v>
      </c>
      <c r="BH5856" t="e">
        <f>+VLOOKUP(AF5856,Sheet4!A:A,1,FALSE)</f>
        <v>#N/A</v>
      </c>
      <c r="BL5856" s="24">
        <v>329</v>
      </c>
      <c r="BM5856" s="59">
        <f t="shared" si="396"/>
        <v>0</v>
      </c>
      <c r="BN5856" t="s">
        <v>2588</v>
      </c>
    </row>
    <row r="5857" spans="1:67" ht="13" customHeight="1" x14ac:dyDescent="0.3">
      <c r="A5857" s="22">
        <v>46130</v>
      </c>
      <c r="B5857" s="23" t="s">
        <v>82</v>
      </c>
      <c r="F5857" s="23">
        <v>0</v>
      </c>
      <c r="G5857" s="23">
        <v>0</v>
      </c>
      <c r="H5857" s="24">
        <v>0</v>
      </c>
      <c r="I5857" s="6">
        <f t="shared" si="397"/>
        <v>0</v>
      </c>
      <c r="J5857" s="24"/>
      <c r="K5857" s="24"/>
      <c r="Q5857" s="23" t="s">
        <v>83</v>
      </c>
      <c r="U5857" s="23" t="s">
        <v>2588</v>
      </c>
      <c r="V5857" s="23" t="s">
        <v>2589</v>
      </c>
      <c r="W5857" s="23" t="s">
        <v>144</v>
      </c>
      <c r="X5857" s="23" t="s">
        <v>2590</v>
      </c>
      <c r="Z5857" s="23" t="s">
        <v>2591</v>
      </c>
      <c r="AG5857" s="23">
        <v>862412585</v>
      </c>
      <c r="AH5857" s="23" t="s">
        <v>2592</v>
      </c>
      <c r="AI5857" s="23">
        <v>869106052</v>
      </c>
      <c r="BA5857" s="24">
        <v>0</v>
      </c>
      <c r="BE5857">
        <f t="shared" si="394"/>
        <v>0</v>
      </c>
      <c r="BF5857" s="6">
        <f t="shared" si="395"/>
        <v>0</v>
      </c>
      <c r="BG5857" s="7" t="s">
        <v>71</v>
      </c>
      <c r="BH5857" t="e">
        <f>+VLOOKUP(AF5857,Sheet4!A:A,1,FALSE)</f>
        <v>#N/A</v>
      </c>
      <c r="BL5857" s="24">
        <v>0</v>
      </c>
      <c r="BM5857" s="59">
        <f t="shared" si="396"/>
        <v>0</v>
      </c>
      <c r="BN5857" t="s">
        <v>2588</v>
      </c>
    </row>
    <row r="5858" spans="1:67" ht="13" customHeight="1" x14ac:dyDescent="0.3">
      <c r="A5858" s="22">
        <v>46130</v>
      </c>
      <c r="B5858" s="23" t="s">
        <v>80</v>
      </c>
      <c r="F5858" s="23">
        <v>0</v>
      </c>
      <c r="G5858" s="23">
        <v>0</v>
      </c>
      <c r="H5858" s="24">
        <v>4112.5</v>
      </c>
      <c r="I5858" s="6">
        <f t="shared" si="397"/>
        <v>4112.5</v>
      </c>
      <c r="J5858" s="24"/>
      <c r="K5858" s="24"/>
      <c r="Q5858" s="23" t="s">
        <v>81</v>
      </c>
      <c r="U5858" s="23" t="s">
        <v>2588</v>
      </c>
      <c r="V5858" s="23" t="s">
        <v>2589</v>
      </c>
      <c r="W5858" s="23" t="s">
        <v>144</v>
      </c>
      <c r="X5858" s="23" t="s">
        <v>2590</v>
      </c>
      <c r="Z5858" s="23" t="s">
        <v>2591</v>
      </c>
      <c r="AG5858" s="23">
        <v>862412585</v>
      </c>
      <c r="AH5858" s="23" t="s">
        <v>2592</v>
      </c>
      <c r="AI5858" s="23">
        <v>869106052</v>
      </c>
      <c r="BA5858" s="24">
        <v>4112.5</v>
      </c>
      <c r="BE5858">
        <f t="shared" si="394"/>
        <v>0</v>
      </c>
      <c r="BF5858" s="6">
        <f t="shared" si="395"/>
        <v>-4112.5</v>
      </c>
      <c r="BG5858" s="7" t="s">
        <v>71</v>
      </c>
      <c r="BH5858" t="e">
        <f>+VLOOKUP(AF5858,Sheet4!A:A,1,FALSE)</f>
        <v>#N/A</v>
      </c>
      <c r="BL5858" s="24">
        <v>4112.5</v>
      </c>
      <c r="BM5858" s="59">
        <f t="shared" si="396"/>
        <v>0</v>
      </c>
      <c r="BN5858" t="s">
        <v>2588</v>
      </c>
    </row>
    <row r="5859" spans="1:67" ht="13" customHeight="1" x14ac:dyDescent="0.3">
      <c r="A5859" s="22">
        <v>46130</v>
      </c>
      <c r="B5859" s="23" t="s">
        <v>76</v>
      </c>
      <c r="F5859" s="23">
        <v>0</v>
      </c>
      <c r="G5859" s="23">
        <v>0</v>
      </c>
      <c r="H5859" s="24">
        <v>6580</v>
      </c>
      <c r="I5859" s="6">
        <f t="shared" si="397"/>
        <v>6580</v>
      </c>
      <c r="J5859" s="24"/>
      <c r="K5859" s="24"/>
      <c r="Q5859" s="23" t="s">
        <v>77</v>
      </c>
      <c r="U5859" s="23" t="s">
        <v>2588</v>
      </c>
      <c r="V5859" s="23" t="s">
        <v>2589</v>
      </c>
      <c r="W5859" s="23" t="s">
        <v>144</v>
      </c>
      <c r="X5859" s="23" t="s">
        <v>2590</v>
      </c>
      <c r="Z5859" s="23" t="s">
        <v>2591</v>
      </c>
      <c r="AG5859" s="23">
        <v>862412585</v>
      </c>
      <c r="AH5859" s="23" t="s">
        <v>2592</v>
      </c>
      <c r="AI5859" s="23">
        <v>869106052</v>
      </c>
      <c r="BA5859" s="24">
        <v>6580</v>
      </c>
      <c r="BE5859">
        <f t="shared" si="394"/>
        <v>0</v>
      </c>
      <c r="BF5859" s="6">
        <f t="shared" si="395"/>
        <v>-6580</v>
      </c>
      <c r="BG5859" s="7" t="s">
        <v>71</v>
      </c>
      <c r="BH5859" t="e">
        <f>+VLOOKUP(AF5859,Sheet4!A:A,1,FALSE)</f>
        <v>#N/A</v>
      </c>
      <c r="BL5859" s="24">
        <v>6580</v>
      </c>
      <c r="BM5859" s="59">
        <f t="shared" si="396"/>
        <v>0</v>
      </c>
      <c r="BN5859" t="s">
        <v>2588</v>
      </c>
    </row>
    <row r="5860" spans="1:67" ht="13" customHeight="1" x14ac:dyDescent="0.3">
      <c r="A5860" s="22">
        <v>46130</v>
      </c>
      <c r="B5860" s="23" t="s">
        <v>84</v>
      </c>
      <c r="F5860" s="23">
        <v>0</v>
      </c>
      <c r="G5860" s="23">
        <v>0</v>
      </c>
      <c r="H5860" s="24">
        <v>0</v>
      </c>
      <c r="I5860" s="6">
        <f t="shared" si="397"/>
        <v>0</v>
      </c>
      <c r="J5860" s="24"/>
      <c r="K5860" s="24"/>
      <c r="Q5860" s="23" t="s">
        <v>85</v>
      </c>
      <c r="U5860" s="23" t="s">
        <v>2408</v>
      </c>
      <c r="V5860" s="23" t="s">
        <v>2593</v>
      </c>
      <c r="W5860" s="23" t="s">
        <v>144</v>
      </c>
      <c r="X5860" s="23" t="s">
        <v>2590</v>
      </c>
      <c r="Z5860" s="23" t="s">
        <v>709</v>
      </c>
      <c r="AG5860" s="23">
        <v>861570025</v>
      </c>
      <c r="AH5860" s="23" t="s">
        <v>2592</v>
      </c>
      <c r="AI5860" s="23">
        <v>869106052</v>
      </c>
      <c r="BA5860" s="24">
        <v>0</v>
      </c>
      <c r="BE5860">
        <f t="shared" si="394"/>
        <v>0</v>
      </c>
      <c r="BF5860" s="6">
        <f t="shared" si="395"/>
        <v>0</v>
      </c>
      <c r="BG5860" s="7" t="s">
        <v>71</v>
      </c>
      <c r="BH5860" t="e">
        <f>+VLOOKUP(AF5860,Sheet4!A:A,1,FALSE)</f>
        <v>#N/A</v>
      </c>
      <c r="BL5860" s="24">
        <v>0</v>
      </c>
      <c r="BM5860" s="59">
        <f t="shared" si="396"/>
        <v>0</v>
      </c>
      <c r="BN5860" t="s">
        <v>2408</v>
      </c>
    </row>
    <row r="5861" spans="1:67" ht="13" customHeight="1" x14ac:dyDescent="0.3">
      <c r="A5861" s="22">
        <v>46130</v>
      </c>
      <c r="B5861" s="23" t="s">
        <v>74</v>
      </c>
      <c r="F5861" s="23">
        <v>0</v>
      </c>
      <c r="G5861" s="23">
        <v>0</v>
      </c>
      <c r="H5861" s="24">
        <v>231</v>
      </c>
      <c r="I5861" s="6">
        <f t="shared" si="397"/>
        <v>231</v>
      </c>
      <c r="J5861" s="24"/>
      <c r="K5861" s="24"/>
      <c r="Q5861" s="23" t="s">
        <v>75</v>
      </c>
      <c r="U5861" s="23" t="s">
        <v>2408</v>
      </c>
      <c r="V5861" s="23" t="s">
        <v>2593</v>
      </c>
      <c r="W5861" s="23" t="s">
        <v>144</v>
      </c>
      <c r="X5861" s="23" t="s">
        <v>2590</v>
      </c>
      <c r="Z5861" s="23" t="s">
        <v>709</v>
      </c>
      <c r="AG5861" s="23">
        <v>861570025</v>
      </c>
      <c r="AH5861" s="23" t="s">
        <v>2592</v>
      </c>
      <c r="AI5861" s="23">
        <v>869106052</v>
      </c>
      <c r="BA5861" s="24">
        <v>231</v>
      </c>
      <c r="BE5861">
        <f t="shared" si="394"/>
        <v>0</v>
      </c>
      <c r="BF5861" s="6">
        <f t="shared" si="395"/>
        <v>-231</v>
      </c>
      <c r="BG5861" s="7" t="s">
        <v>71</v>
      </c>
      <c r="BH5861" t="e">
        <f>+VLOOKUP(AF5861,Sheet4!A:A,1,FALSE)</f>
        <v>#N/A</v>
      </c>
      <c r="BL5861" s="24">
        <v>231</v>
      </c>
      <c r="BM5861" s="59">
        <f t="shared" si="396"/>
        <v>0</v>
      </c>
      <c r="BN5861" t="s">
        <v>2408</v>
      </c>
    </row>
    <row r="5862" spans="1:67" ht="13" customHeight="1" x14ac:dyDescent="0.3">
      <c r="A5862" s="22">
        <v>46130</v>
      </c>
      <c r="B5862" s="23" t="s">
        <v>63</v>
      </c>
      <c r="F5862" s="23">
        <v>0</v>
      </c>
      <c r="G5862" s="23">
        <v>0</v>
      </c>
      <c r="H5862" s="24">
        <v>3465</v>
      </c>
      <c r="I5862" s="6">
        <f t="shared" si="397"/>
        <v>3465</v>
      </c>
      <c r="J5862" s="24"/>
      <c r="K5862" s="24"/>
      <c r="Q5862" s="23" t="s">
        <v>64</v>
      </c>
      <c r="U5862" s="23" t="s">
        <v>2408</v>
      </c>
      <c r="V5862" s="23" t="s">
        <v>2593</v>
      </c>
      <c r="W5862" s="23" t="s">
        <v>144</v>
      </c>
      <c r="X5862" s="23" t="s">
        <v>2590</v>
      </c>
      <c r="Z5862" s="23" t="s">
        <v>709</v>
      </c>
      <c r="AG5862" s="23">
        <v>861570025</v>
      </c>
      <c r="AH5862" s="23" t="s">
        <v>2592</v>
      </c>
      <c r="AI5862" s="23">
        <v>869106052</v>
      </c>
      <c r="BA5862" s="24">
        <v>3465</v>
      </c>
      <c r="BE5862">
        <f t="shared" si="394"/>
        <v>0</v>
      </c>
      <c r="BF5862" s="6">
        <f t="shared" si="395"/>
        <v>-3465</v>
      </c>
      <c r="BG5862" s="7" t="s">
        <v>71</v>
      </c>
      <c r="BH5862" t="e">
        <f>+VLOOKUP(AF5862,Sheet4!A:A,1,FALSE)</f>
        <v>#N/A</v>
      </c>
      <c r="BL5862" s="24">
        <v>3465</v>
      </c>
      <c r="BM5862" s="59">
        <f t="shared" si="396"/>
        <v>0</v>
      </c>
      <c r="BN5862" t="s">
        <v>2408</v>
      </c>
      <c r="BO5862" t="s">
        <v>73</v>
      </c>
    </row>
    <row r="5863" spans="1:67" ht="13" customHeight="1" x14ac:dyDescent="0.3">
      <c r="A5863" s="22">
        <v>46130</v>
      </c>
      <c r="B5863" s="23" t="s">
        <v>78</v>
      </c>
      <c r="F5863" s="23">
        <v>0</v>
      </c>
      <c r="G5863" s="23">
        <v>0</v>
      </c>
      <c r="H5863" s="24">
        <v>231</v>
      </c>
      <c r="I5863" s="6">
        <f t="shared" si="397"/>
        <v>231</v>
      </c>
      <c r="J5863" s="24"/>
      <c r="K5863" s="24"/>
      <c r="Q5863" s="23" t="s">
        <v>79</v>
      </c>
      <c r="U5863" s="23" t="s">
        <v>2408</v>
      </c>
      <c r="V5863" s="23" t="s">
        <v>2593</v>
      </c>
      <c r="W5863" s="23" t="s">
        <v>144</v>
      </c>
      <c r="X5863" s="23" t="s">
        <v>2590</v>
      </c>
      <c r="Z5863" s="23" t="s">
        <v>709</v>
      </c>
      <c r="AG5863" s="23">
        <v>861570025</v>
      </c>
      <c r="AH5863" s="23" t="s">
        <v>2592</v>
      </c>
      <c r="AI5863" s="23">
        <v>869106052</v>
      </c>
      <c r="BA5863" s="24">
        <v>231</v>
      </c>
      <c r="BE5863">
        <f t="shared" si="394"/>
        <v>0</v>
      </c>
      <c r="BF5863" s="6">
        <f t="shared" si="395"/>
        <v>-231</v>
      </c>
      <c r="BG5863" s="7" t="s">
        <v>71</v>
      </c>
      <c r="BH5863" t="e">
        <f>+VLOOKUP(AF5863,Sheet4!A:A,1,FALSE)</f>
        <v>#N/A</v>
      </c>
      <c r="BL5863" s="24">
        <v>231</v>
      </c>
      <c r="BM5863" s="59">
        <f t="shared" si="396"/>
        <v>0</v>
      </c>
      <c r="BN5863" t="s">
        <v>2408</v>
      </c>
    </row>
    <row r="5864" spans="1:67" ht="13" customHeight="1" x14ac:dyDescent="0.3">
      <c r="A5864" s="22">
        <v>46130</v>
      </c>
      <c r="B5864" s="23" t="s">
        <v>82</v>
      </c>
      <c r="F5864" s="23">
        <v>0</v>
      </c>
      <c r="G5864" s="23">
        <v>0</v>
      </c>
      <c r="H5864" s="24">
        <v>0</v>
      </c>
      <c r="I5864" s="6">
        <f t="shared" si="397"/>
        <v>0</v>
      </c>
      <c r="J5864" s="24"/>
      <c r="K5864" s="24"/>
      <c r="Q5864" s="23" t="s">
        <v>83</v>
      </c>
      <c r="U5864" s="23" t="s">
        <v>2408</v>
      </c>
      <c r="V5864" s="23" t="s">
        <v>2593</v>
      </c>
      <c r="W5864" s="23" t="s">
        <v>144</v>
      </c>
      <c r="X5864" s="23" t="s">
        <v>2590</v>
      </c>
      <c r="Z5864" s="23" t="s">
        <v>709</v>
      </c>
      <c r="AG5864" s="23">
        <v>861570025</v>
      </c>
      <c r="AH5864" s="23" t="s">
        <v>2592</v>
      </c>
      <c r="AI5864" s="23">
        <v>869106052</v>
      </c>
      <c r="BA5864" s="24">
        <v>0</v>
      </c>
      <c r="BE5864">
        <f t="shared" si="394"/>
        <v>0</v>
      </c>
      <c r="BF5864" s="6">
        <f t="shared" si="395"/>
        <v>0</v>
      </c>
      <c r="BG5864" s="7" t="s">
        <v>71</v>
      </c>
      <c r="BH5864" t="e">
        <f>+VLOOKUP(AF5864,Sheet4!A:A,1,FALSE)</f>
        <v>#N/A</v>
      </c>
      <c r="BL5864" s="24">
        <v>0</v>
      </c>
      <c r="BM5864" s="59">
        <f t="shared" si="396"/>
        <v>0</v>
      </c>
      <c r="BN5864" t="s">
        <v>2408</v>
      </c>
    </row>
    <row r="5865" spans="1:67" ht="13" customHeight="1" x14ac:dyDescent="0.3">
      <c r="A5865" s="22">
        <v>46130</v>
      </c>
      <c r="B5865" s="23" t="s">
        <v>80</v>
      </c>
      <c r="F5865" s="23">
        <v>0</v>
      </c>
      <c r="G5865" s="23">
        <v>0</v>
      </c>
      <c r="H5865" s="24">
        <v>2887.5</v>
      </c>
      <c r="I5865" s="6">
        <f t="shared" si="397"/>
        <v>2887.5</v>
      </c>
      <c r="J5865" s="24"/>
      <c r="K5865" s="24"/>
      <c r="Q5865" s="23" t="s">
        <v>81</v>
      </c>
      <c r="U5865" s="23" t="s">
        <v>2408</v>
      </c>
      <c r="V5865" s="23" t="s">
        <v>2593</v>
      </c>
      <c r="W5865" s="23" t="s">
        <v>144</v>
      </c>
      <c r="X5865" s="23" t="s">
        <v>2590</v>
      </c>
      <c r="Z5865" s="23" t="s">
        <v>709</v>
      </c>
      <c r="AG5865" s="23">
        <v>861570025</v>
      </c>
      <c r="AH5865" s="23" t="s">
        <v>2592</v>
      </c>
      <c r="AI5865" s="23">
        <v>869106052</v>
      </c>
      <c r="BA5865" s="24">
        <v>2887.5</v>
      </c>
      <c r="BE5865">
        <f t="shared" si="394"/>
        <v>0</v>
      </c>
      <c r="BF5865" s="6">
        <f t="shared" si="395"/>
        <v>-2887.5</v>
      </c>
      <c r="BG5865" s="7" t="s">
        <v>71</v>
      </c>
      <c r="BH5865" t="e">
        <f>+VLOOKUP(AF5865,Sheet4!A:A,1,FALSE)</f>
        <v>#N/A</v>
      </c>
      <c r="BL5865" s="24">
        <v>2887.5</v>
      </c>
      <c r="BM5865" s="59">
        <f t="shared" si="396"/>
        <v>0</v>
      </c>
      <c r="BN5865" t="s">
        <v>2408</v>
      </c>
    </row>
    <row r="5866" spans="1:67" ht="13" customHeight="1" x14ac:dyDescent="0.3">
      <c r="A5866" s="22">
        <v>46130</v>
      </c>
      <c r="B5866" s="23" t="s">
        <v>76</v>
      </c>
      <c r="F5866" s="23">
        <v>0</v>
      </c>
      <c r="G5866" s="23">
        <v>0</v>
      </c>
      <c r="H5866" s="24">
        <v>4620</v>
      </c>
      <c r="I5866" s="6">
        <f t="shared" si="397"/>
        <v>4620</v>
      </c>
      <c r="J5866" s="24"/>
      <c r="K5866" s="24"/>
      <c r="Q5866" s="23" t="s">
        <v>77</v>
      </c>
      <c r="U5866" s="23" t="s">
        <v>2408</v>
      </c>
      <c r="V5866" s="23" t="s">
        <v>2593</v>
      </c>
      <c r="W5866" s="23" t="s">
        <v>144</v>
      </c>
      <c r="X5866" s="23" t="s">
        <v>2590</v>
      </c>
      <c r="Z5866" s="23" t="s">
        <v>709</v>
      </c>
      <c r="AG5866" s="23">
        <v>861570025</v>
      </c>
      <c r="AH5866" s="23" t="s">
        <v>2592</v>
      </c>
      <c r="AI5866" s="23">
        <v>869106052</v>
      </c>
      <c r="BA5866" s="24">
        <v>4620</v>
      </c>
      <c r="BE5866">
        <f t="shared" si="394"/>
        <v>0</v>
      </c>
      <c r="BF5866" s="6">
        <f t="shared" si="395"/>
        <v>-4620</v>
      </c>
      <c r="BG5866" s="7" t="s">
        <v>71</v>
      </c>
      <c r="BH5866" t="e">
        <f>+VLOOKUP(AF5866,Sheet4!A:A,1,FALSE)</f>
        <v>#N/A</v>
      </c>
      <c r="BL5866" s="24">
        <v>4620</v>
      </c>
      <c r="BM5866" s="59">
        <f t="shared" si="396"/>
        <v>0</v>
      </c>
      <c r="BN5866" t="s">
        <v>2408</v>
      </c>
    </row>
    <row r="5867" spans="1:67" ht="13" customHeight="1" x14ac:dyDescent="0.3">
      <c r="A5867" s="22">
        <v>46130</v>
      </c>
      <c r="B5867" s="23" t="s">
        <v>78</v>
      </c>
      <c r="F5867" s="23">
        <v>0</v>
      </c>
      <c r="G5867" s="23">
        <v>0</v>
      </c>
      <c r="H5867" s="24">
        <v>449</v>
      </c>
      <c r="I5867" s="6">
        <f t="shared" si="397"/>
        <v>449</v>
      </c>
      <c r="J5867" s="24"/>
      <c r="K5867" s="24"/>
      <c r="Q5867" s="23" t="s">
        <v>79</v>
      </c>
      <c r="U5867" s="23">
        <v>2601055</v>
      </c>
      <c r="V5867" s="23" t="s">
        <v>125</v>
      </c>
      <c r="W5867" s="23" t="s">
        <v>110</v>
      </c>
      <c r="X5867" s="23" t="s">
        <v>126</v>
      </c>
      <c r="AG5867" s="23" t="s">
        <v>128</v>
      </c>
      <c r="AH5867" s="23" t="s">
        <v>129</v>
      </c>
      <c r="AI5867" s="23">
        <v>879095867</v>
      </c>
      <c r="AM5867" s="23">
        <v>260001</v>
      </c>
      <c r="BA5867" s="24">
        <v>449</v>
      </c>
      <c r="BE5867">
        <f t="shared" si="394"/>
        <v>0</v>
      </c>
      <c r="BF5867" s="6">
        <f t="shared" si="395"/>
        <v>-449</v>
      </c>
      <c r="BG5867" s="7" t="s">
        <v>71</v>
      </c>
      <c r="BH5867" t="e">
        <f>+VLOOKUP(AF5867,Sheet4!A:A,1,FALSE)</f>
        <v>#N/A</v>
      </c>
      <c r="BL5867" s="24">
        <v>449</v>
      </c>
      <c r="BM5867" s="59">
        <f t="shared" si="396"/>
        <v>0</v>
      </c>
      <c r="BN5867" t="s">
        <v>130</v>
      </c>
    </row>
    <row r="5868" spans="1:67" ht="13" customHeight="1" x14ac:dyDescent="0.3">
      <c r="A5868" s="22">
        <v>46130</v>
      </c>
      <c r="B5868" s="23" t="s">
        <v>80</v>
      </c>
      <c r="F5868" s="23">
        <v>0</v>
      </c>
      <c r="G5868" s="23">
        <v>0</v>
      </c>
      <c r="H5868" s="24">
        <v>5612.5</v>
      </c>
      <c r="I5868" s="6">
        <f t="shared" si="397"/>
        <v>5612.5</v>
      </c>
      <c r="J5868" s="24"/>
      <c r="K5868" s="24"/>
      <c r="Q5868" s="23" t="s">
        <v>81</v>
      </c>
      <c r="U5868" s="23">
        <v>2601055</v>
      </c>
      <c r="V5868" s="23" t="s">
        <v>125</v>
      </c>
      <c r="W5868" s="23" t="s">
        <v>110</v>
      </c>
      <c r="X5868" s="23" t="s">
        <v>126</v>
      </c>
      <c r="AG5868" s="23" t="s">
        <v>128</v>
      </c>
      <c r="AH5868" s="23" t="s">
        <v>129</v>
      </c>
      <c r="AI5868" s="23">
        <v>879095867</v>
      </c>
      <c r="AM5868" s="23">
        <v>260001</v>
      </c>
      <c r="BA5868" s="24">
        <v>5612.5</v>
      </c>
      <c r="BE5868">
        <f t="shared" si="394"/>
        <v>0</v>
      </c>
      <c r="BF5868" s="6">
        <f t="shared" si="395"/>
        <v>-5612.5</v>
      </c>
      <c r="BG5868" s="7" t="s">
        <v>71</v>
      </c>
      <c r="BH5868" t="e">
        <f>+VLOOKUP(AF5868,Sheet4!A:A,1,FALSE)</f>
        <v>#N/A</v>
      </c>
      <c r="BL5868" s="24">
        <v>5612.5</v>
      </c>
      <c r="BM5868" s="59">
        <f t="shared" si="396"/>
        <v>0</v>
      </c>
      <c r="BN5868" t="s">
        <v>130</v>
      </c>
    </row>
    <row r="5869" spans="1:67" ht="13" customHeight="1" x14ac:dyDescent="0.3">
      <c r="A5869" s="22">
        <v>46130</v>
      </c>
      <c r="B5869" s="23" t="s">
        <v>84</v>
      </c>
      <c r="F5869" s="23">
        <v>0</v>
      </c>
      <c r="G5869" s="23">
        <v>0</v>
      </c>
      <c r="H5869" s="24">
        <v>26850</v>
      </c>
      <c r="I5869" s="6">
        <f t="shared" si="397"/>
        <v>26850</v>
      </c>
      <c r="J5869" s="24"/>
      <c r="K5869" s="24"/>
      <c r="Q5869" s="23" t="s">
        <v>85</v>
      </c>
      <c r="U5869" s="23">
        <v>2601373</v>
      </c>
      <c r="V5869" s="23" t="s">
        <v>1831</v>
      </c>
      <c r="W5869" s="23" t="s">
        <v>110</v>
      </c>
      <c r="X5869" s="23" t="s">
        <v>126</v>
      </c>
      <c r="AG5869" s="23" t="s">
        <v>1833</v>
      </c>
      <c r="AH5869" s="23" t="s">
        <v>129</v>
      </c>
      <c r="AI5869" s="23">
        <v>879095867</v>
      </c>
      <c r="AM5869" s="23">
        <v>260001</v>
      </c>
      <c r="BA5869" s="24">
        <v>26850</v>
      </c>
      <c r="BE5869">
        <f t="shared" si="394"/>
        <v>0</v>
      </c>
      <c r="BF5869" s="6">
        <f t="shared" si="395"/>
        <v>-26850</v>
      </c>
      <c r="BG5869" s="7" t="s">
        <v>71</v>
      </c>
      <c r="BH5869" t="e">
        <f>+VLOOKUP(AF5869,Sheet4!A:A,1,FALSE)</f>
        <v>#N/A</v>
      </c>
      <c r="BL5869" s="24">
        <v>26850</v>
      </c>
      <c r="BM5869" s="59">
        <f t="shared" si="396"/>
        <v>0</v>
      </c>
      <c r="BN5869" t="s">
        <v>1834</v>
      </c>
    </row>
    <row r="5870" spans="1:67" ht="13" customHeight="1" x14ac:dyDescent="0.3">
      <c r="A5870" s="22">
        <v>46130</v>
      </c>
      <c r="B5870" s="23" t="s">
        <v>82</v>
      </c>
      <c r="F5870" s="23">
        <v>0</v>
      </c>
      <c r="G5870" s="23">
        <v>0</v>
      </c>
      <c r="H5870" s="24">
        <v>1611</v>
      </c>
      <c r="I5870" s="6">
        <f t="shared" si="397"/>
        <v>1611</v>
      </c>
      <c r="J5870" s="24"/>
      <c r="K5870" s="24"/>
      <c r="Q5870" s="23" t="s">
        <v>83</v>
      </c>
      <c r="U5870" s="23">
        <v>2601373</v>
      </c>
      <c r="V5870" s="23" t="s">
        <v>1831</v>
      </c>
      <c r="W5870" s="23" t="s">
        <v>110</v>
      </c>
      <c r="X5870" s="23" t="s">
        <v>126</v>
      </c>
      <c r="AG5870" s="23" t="s">
        <v>1833</v>
      </c>
      <c r="AH5870" s="23" t="s">
        <v>129</v>
      </c>
      <c r="AI5870" s="23">
        <v>879095867</v>
      </c>
      <c r="AM5870" s="23">
        <v>260001</v>
      </c>
      <c r="BA5870" s="24">
        <v>1611</v>
      </c>
      <c r="BE5870">
        <f t="shared" si="394"/>
        <v>0</v>
      </c>
      <c r="BF5870" s="6">
        <f t="shared" si="395"/>
        <v>-1611</v>
      </c>
      <c r="BG5870" s="7" t="s">
        <v>71</v>
      </c>
      <c r="BH5870" t="e">
        <f>+VLOOKUP(AF5870,Sheet4!A:A,1,FALSE)</f>
        <v>#N/A</v>
      </c>
      <c r="BL5870" s="24">
        <v>1611</v>
      </c>
      <c r="BM5870" s="59">
        <f t="shared" si="396"/>
        <v>0</v>
      </c>
      <c r="BN5870" t="s">
        <v>1834</v>
      </c>
    </row>
    <row r="5871" spans="1:67" ht="13" customHeight="1" x14ac:dyDescent="0.3">
      <c r="A5871" s="22">
        <v>46130</v>
      </c>
      <c r="B5871" s="23" t="s">
        <v>84</v>
      </c>
      <c r="F5871" s="23">
        <v>0</v>
      </c>
      <c r="G5871" s="23">
        <v>0</v>
      </c>
      <c r="H5871" s="24">
        <v>19300</v>
      </c>
      <c r="I5871" s="6">
        <f t="shared" si="397"/>
        <v>19300</v>
      </c>
      <c r="J5871" s="24"/>
      <c r="K5871" s="24"/>
      <c r="Q5871" s="23" t="s">
        <v>85</v>
      </c>
      <c r="U5871" s="23">
        <v>2601349</v>
      </c>
      <c r="V5871" s="23" t="s">
        <v>1720</v>
      </c>
      <c r="W5871" s="23" t="s">
        <v>110</v>
      </c>
      <c r="X5871" s="23" t="s">
        <v>1721</v>
      </c>
      <c r="AG5871" s="23" t="s">
        <v>1723</v>
      </c>
      <c r="AH5871" s="23" t="s">
        <v>1724</v>
      </c>
      <c r="AI5871" s="23">
        <v>848061542</v>
      </c>
      <c r="AM5871" s="23">
        <v>260001</v>
      </c>
      <c r="BA5871" s="24">
        <v>19300</v>
      </c>
      <c r="BE5871">
        <f t="shared" si="394"/>
        <v>0</v>
      </c>
      <c r="BF5871" s="6">
        <f t="shared" si="395"/>
        <v>-19300</v>
      </c>
      <c r="BG5871" s="7" t="s">
        <v>71</v>
      </c>
      <c r="BH5871" t="e">
        <f>+VLOOKUP(AF5871,Sheet4!A:A,1,FALSE)</f>
        <v>#N/A</v>
      </c>
      <c r="BL5871" s="24">
        <v>19300</v>
      </c>
      <c r="BM5871" s="59">
        <f t="shared" si="396"/>
        <v>0</v>
      </c>
      <c r="BN5871" t="s">
        <v>1725</v>
      </c>
    </row>
    <row r="5872" spans="1:67" ht="13" customHeight="1" x14ac:dyDescent="0.3">
      <c r="A5872" s="22">
        <v>46130</v>
      </c>
      <c r="B5872" s="23" t="s">
        <v>82</v>
      </c>
      <c r="F5872" s="23">
        <v>0</v>
      </c>
      <c r="G5872" s="23">
        <v>0</v>
      </c>
      <c r="H5872" s="24">
        <v>1158</v>
      </c>
      <c r="I5872" s="6">
        <f t="shared" si="397"/>
        <v>1158</v>
      </c>
      <c r="J5872" s="24"/>
      <c r="K5872" s="24"/>
      <c r="Q5872" s="23" t="s">
        <v>83</v>
      </c>
      <c r="U5872" s="23">
        <v>2601349</v>
      </c>
      <c r="V5872" s="23" t="s">
        <v>1720</v>
      </c>
      <c r="W5872" s="23" t="s">
        <v>110</v>
      </c>
      <c r="X5872" s="23" t="s">
        <v>1721</v>
      </c>
      <c r="AG5872" s="23" t="s">
        <v>1723</v>
      </c>
      <c r="AH5872" s="23" t="s">
        <v>1724</v>
      </c>
      <c r="AI5872" s="23">
        <v>848061542</v>
      </c>
      <c r="AM5872" s="23">
        <v>260001</v>
      </c>
      <c r="BA5872" s="24">
        <v>1158</v>
      </c>
      <c r="BE5872">
        <f t="shared" si="394"/>
        <v>0</v>
      </c>
      <c r="BF5872" s="6">
        <f t="shared" si="395"/>
        <v>-1158</v>
      </c>
      <c r="BG5872" s="7" t="s">
        <v>71</v>
      </c>
      <c r="BH5872" t="e">
        <f>+VLOOKUP(AF5872,Sheet4!A:A,1,FALSE)</f>
        <v>#N/A</v>
      </c>
      <c r="BL5872" s="24">
        <v>1158</v>
      </c>
      <c r="BM5872" s="59">
        <f t="shared" si="396"/>
        <v>0</v>
      </c>
      <c r="BN5872" t="s">
        <v>1725</v>
      </c>
    </row>
    <row r="5873" spans="1:67" ht="13" customHeight="1" x14ac:dyDescent="0.3">
      <c r="A5873" s="22">
        <v>46130</v>
      </c>
      <c r="B5873" s="23" t="s">
        <v>84</v>
      </c>
      <c r="F5873" s="23">
        <v>0</v>
      </c>
      <c r="G5873" s="23">
        <v>0</v>
      </c>
      <c r="H5873" s="24">
        <v>0</v>
      </c>
      <c r="I5873" s="6">
        <f t="shared" si="397"/>
        <v>0</v>
      </c>
      <c r="J5873" s="24"/>
      <c r="K5873" s="24"/>
      <c r="Q5873" s="23" t="s">
        <v>85</v>
      </c>
      <c r="U5873" s="23" t="s">
        <v>2594</v>
      </c>
      <c r="V5873" s="23" t="s">
        <v>2595</v>
      </c>
      <c r="W5873" s="23" t="s">
        <v>110</v>
      </c>
      <c r="X5873" s="23" t="s">
        <v>1278</v>
      </c>
      <c r="Z5873" s="23" t="s">
        <v>2596</v>
      </c>
      <c r="AG5873" s="23">
        <v>867547622</v>
      </c>
      <c r="AH5873" s="23" t="s">
        <v>1281</v>
      </c>
      <c r="AI5873" s="23">
        <v>870620755</v>
      </c>
      <c r="BA5873" s="24">
        <v>0</v>
      </c>
      <c r="BE5873">
        <f t="shared" si="394"/>
        <v>0</v>
      </c>
      <c r="BF5873" s="6">
        <f t="shared" si="395"/>
        <v>0</v>
      </c>
      <c r="BG5873" s="7" t="s">
        <v>71</v>
      </c>
      <c r="BH5873" t="e">
        <f>+VLOOKUP(AF5873,Sheet4!A:A,1,FALSE)</f>
        <v>#N/A</v>
      </c>
      <c r="BL5873" s="24">
        <v>0</v>
      </c>
      <c r="BM5873" s="59">
        <f t="shared" si="396"/>
        <v>0</v>
      </c>
      <c r="BN5873" t="s">
        <v>2594</v>
      </c>
    </row>
    <row r="5874" spans="1:67" ht="13" customHeight="1" x14ac:dyDescent="0.3">
      <c r="A5874" s="22">
        <v>46130</v>
      </c>
      <c r="B5874" s="23" t="s">
        <v>74</v>
      </c>
      <c r="F5874" s="23">
        <v>0</v>
      </c>
      <c r="G5874" s="23">
        <v>0</v>
      </c>
      <c r="H5874" s="24">
        <v>120</v>
      </c>
      <c r="I5874" s="6">
        <f t="shared" si="397"/>
        <v>120</v>
      </c>
      <c r="J5874" s="24"/>
      <c r="K5874" s="24"/>
      <c r="Q5874" s="23" t="s">
        <v>75</v>
      </c>
      <c r="U5874" s="23" t="s">
        <v>2594</v>
      </c>
      <c r="V5874" s="23" t="s">
        <v>2595</v>
      </c>
      <c r="W5874" s="23" t="s">
        <v>110</v>
      </c>
      <c r="X5874" s="23" t="s">
        <v>1278</v>
      </c>
      <c r="Z5874" s="23" t="s">
        <v>2596</v>
      </c>
      <c r="AG5874" s="23">
        <v>867547622</v>
      </c>
      <c r="AH5874" s="23" t="s">
        <v>1281</v>
      </c>
      <c r="AI5874" s="23">
        <v>870620755</v>
      </c>
      <c r="BA5874" s="24">
        <v>120</v>
      </c>
      <c r="BE5874">
        <f t="shared" si="394"/>
        <v>0</v>
      </c>
      <c r="BF5874" s="6">
        <f t="shared" si="395"/>
        <v>-120</v>
      </c>
      <c r="BG5874" s="7" t="s">
        <v>71</v>
      </c>
      <c r="BH5874" t="e">
        <f>+VLOOKUP(AF5874,Sheet4!A:A,1,FALSE)</f>
        <v>#N/A</v>
      </c>
      <c r="BL5874" s="24">
        <v>120</v>
      </c>
      <c r="BM5874" s="59">
        <f t="shared" si="396"/>
        <v>0</v>
      </c>
      <c r="BN5874" t="s">
        <v>2594</v>
      </c>
    </row>
    <row r="5875" spans="1:67" ht="13" customHeight="1" x14ac:dyDescent="0.3">
      <c r="A5875" s="22">
        <v>46130</v>
      </c>
      <c r="B5875" s="23" t="s">
        <v>63</v>
      </c>
      <c r="F5875" s="23">
        <v>0</v>
      </c>
      <c r="G5875" s="23">
        <v>0</v>
      </c>
      <c r="H5875" s="24">
        <v>1800</v>
      </c>
      <c r="I5875" s="6">
        <f t="shared" si="397"/>
        <v>1800</v>
      </c>
      <c r="J5875" s="24"/>
      <c r="K5875" s="24"/>
      <c r="Q5875" s="23" t="s">
        <v>64</v>
      </c>
      <c r="U5875" s="23" t="s">
        <v>2594</v>
      </c>
      <c r="V5875" s="23" t="s">
        <v>2595</v>
      </c>
      <c r="W5875" s="23" t="s">
        <v>110</v>
      </c>
      <c r="X5875" s="23" t="s">
        <v>1278</v>
      </c>
      <c r="Z5875" s="23" t="s">
        <v>2596</v>
      </c>
      <c r="AG5875" s="23">
        <v>867547622</v>
      </c>
      <c r="AH5875" s="23" t="s">
        <v>1281</v>
      </c>
      <c r="AI5875" s="23">
        <v>870620755</v>
      </c>
      <c r="BA5875" s="24">
        <v>1800</v>
      </c>
      <c r="BE5875">
        <f t="shared" si="394"/>
        <v>0</v>
      </c>
      <c r="BF5875" s="6">
        <f t="shared" si="395"/>
        <v>-1800</v>
      </c>
      <c r="BG5875" s="7" t="s">
        <v>71</v>
      </c>
      <c r="BH5875" t="e">
        <f>+VLOOKUP(AF5875,Sheet4!A:A,1,FALSE)</f>
        <v>#N/A</v>
      </c>
      <c r="BL5875" s="24">
        <v>1800</v>
      </c>
      <c r="BM5875" s="59">
        <f t="shared" si="396"/>
        <v>0</v>
      </c>
      <c r="BN5875" t="s">
        <v>2594</v>
      </c>
      <c r="BO5875" t="s">
        <v>73</v>
      </c>
    </row>
    <row r="5876" spans="1:67" ht="13" customHeight="1" x14ac:dyDescent="0.3">
      <c r="A5876" s="22">
        <v>46130</v>
      </c>
      <c r="B5876" s="23" t="s">
        <v>78</v>
      </c>
      <c r="F5876" s="23">
        <v>0</v>
      </c>
      <c r="G5876" s="23">
        <v>0</v>
      </c>
      <c r="H5876" s="24">
        <v>120</v>
      </c>
      <c r="I5876" s="6">
        <f t="shared" si="397"/>
        <v>120</v>
      </c>
      <c r="J5876" s="24"/>
      <c r="K5876" s="24"/>
      <c r="Q5876" s="23" t="s">
        <v>79</v>
      </c>
      <c r="U5876" s="23" t="s">
        <v>2594</v>
      </c>
      <c r="V5876" s="23" t="s">
        <v>2595</v>
      </c>
      <c r="W5876" s="23" t="s">
        <v>110</v>
      </c>
      <c r="X5876" s="23" t="s">
        <v>1278</v>
      </c>
      <c r="Z5876" s="23" t="s">
        <v>2596</v>
      </c>
      <c r="AG5876" s="23">
        <v>867547622</v>
      </c>
      <c r="AH5876" s="23" t="s">
        <v>1281</v>
      </c>
      <c r="AI5876" s="23">
        <v>870620755</v>
      </c>
      <c r="BA5876" s="24">
        <v>120</v>
      </c>
      <c r="BE5876">
        <f t="shared" si="394"/>
        <v>0</v>
      </c>
      <c r="BF5876" s="6">
        <f t="shared" si="395"/>
        <v>-120</v>
      </c>
      <c r="BG5876" s="7" t="s">
        <v>71</v>
      </c>
      <c r="BH5876" t="e">
        <f>+VLOOKUP(AF5876,Sheet4!A:A,1,FALSE)</f>
        <v>#N/A</v>
      </c>
      <c r="BL5876" s="24">
        <v>120</v>
      </c>
      <c r="BM5876" s="59">
        <f t="shared" si="396"/>
        <v>0</v>
      </c>
      <c r="BN5876" t="s">
        <v>2594</v>
      </c>
    </row>
    <row r="5877" spans="1:67" ht="13" customHeight="1" x14ac:dyDescent="0.3">
      <c r="A5877" s="22">
        <v>46130</v>
      </c>
      <c r="B5877" s="23" t="s">
        <v>82</v>
      </c>
      <c r="F5877" s="23">
        <v>0</v>
      </c>
      <c r="G5877" s="23">
        <v>0</v>
      </c>
      <c r="H5877" s="24">
        <v>0</v>
      </c>
      <c r="I5877" s="6">
        <f t="shared" si="397"/>
        <v>0</v>
      </c>
      <c r="J5877" s="24"/>
      <c r="K5877" s="24"/>
      <c r="Q5877" s="23" t="s">
        <v>83</v>
      </c>
      <c r="U5877" s="23" t="s">
        <v>2594</v>
      </c>
      <c r="V5877" s="23" t="s">
        <v>2595</v>
      </c>
      <c r="W5877" s="23" t="s">
        <v>110</v>
      </c>
      <c r="X5877" s="23" t="s">
        <v>1278</v>
      </c>
      <c r="Z5877" s="23" t="s">
        <v>2596</v>
      </c>
      <c r="AG5877" s="23">
        <v>867547622</v>
      </c>
      <c r="AH5877" s="23" t="s">
        <v>1281</v>
      </c>
      <c r="AI5877" s="23">
        <v>870620755</v>
      </c>
      <c r="BA5877" s="24">
        <v>0</v>
      </c>
      <c r="BE5877">
        <f t="shared" si="394"/>
        <v>0</v>
      </c>
      <c r="BF5877" s="6">
        <f t="shared" si="395"/>
        <v>0</v>
      </c>
      <c r="BG5877" s="7" t="s">
        <v>71</v>
      </c>
      <c r="BH5877" t="e">
        <f>+VLOOKUP(AF5877,Sheet4!A:A,1,FALSE)</f>
        <v>#N/A</v>
      </c>
      <c r="BL5877" s="24">
        <v>0</v>
      </c>
      <c r="BM5877" s="59">
        <f t="shared" si="396"/>
        <v>0</v>
      </c>
      <c r="BN5877" t="s">
        <v>2594</v>
      </c>
    </row>
    <row r="5878" spans="1:67" ht="13" customHeight="1" x14ac:dyDescent="0.3">
      <c r="A5878" s="22">
        <v>46130</v>
      </c>
      <c r="B5878" s="23" t="s">
        <v>80</v>
      </c>
      <c r="F5878" s="23">
        <v>0</v>
      </c>
      <c r="G5878" s="23">
        <v>0</v>
      </c>
      <c r="H5878" s="24">
        <v>1500</v>
      </c>
      <c r="I5878" s="6">
        <f t="shared" si="397"/>
        <v>1500</v>
      </c>
      <c r="J5878" s="24"/>
      <c r="K5878" s="24"/>
      <c r="Q5878" s="23" t="s">
        <v>81</v>
      </c>
      <c r="U5878" s="23" t="s">
        <v>2594</v>
      </c>
      <c r="V5878" s="23" t="s">
        <v>2595</v>
      </c>
      <c r="W5878" s="23" t="s">
        <v>110</v>
      </c>
      <c r="X5878" s="23" t="s">
        <v>1278</v>
      </c>
      <c r="Z5878" s="23" t="s">
        <v>2596</v>
      </c>
      <c r="AG5878" s="23">
        <v>867547622</v>
      </c>
      <c r="AH5878" s="23" t="s">
        <v>1281</v>
      </c>
      <c r="AI5878" s="23">
        <v>870620755</v>
      </c>
      <c r="BA5878" s="24">
        <v>1500</v>
      </c>
      <c r="BE5878">
        <f t="shared" si="394"/>
        <v>0</v>
      </c>
      <c r="BF5878" s="6">
        <f t="shared" si="395"/>
        <v>-1500</v>
      </c>
      <c r="BG5878" s="7" t="s">
        <v>71</v>
      </c>
      <c r="BH5878" t="e">
        <f>+VLOOKUP(AF5878,Sheet4!A:A,1,FALSE)</f>
        <v>#N/A</v>
      </c>
      <c r="BL5878" s="24">
        <v>1500</v>
      </c>
      <c r="BM5878" s="59">
        <f t="shared" si="396"/>
        <v>0</v>
      </c>
      <c r="BN5878" t="s">
        <v>2594</v>
      </c>
    </row>
    <row r="5879" spans="1:67" ht="13" customHeight="1" x14ac:dyDescent="0.3">
      <c r="A5879" s="22">
        <v>46130</v>
      </c>
      <c r="B5879" s="23" t="s">
        <v>76</v>
      </c>
      <c r="F5879" s="23">
        <v>0</v>
      </c>
      <c r="G5879" s="23">
        <v>0</v>
      </c>
      <c r="H5879" s="24">
        <v>2400</v>
      </c>
      <c r="I5879" s="6">
        <f t="shared" si="397"/>
        <v>2400</v>
      </c>
      <c r="J5879" s="24"/>
      <c r="K5879" s="24"/>
      <c r="Q5879" s="23" t="s">
        <v>77</v>
      </c>
      <c r="U5879" s="23" t="s">
        <v>2594</v>
      </c>
      <c r="V5879" s="23" t="s">
        <v>2595</v>
      </c>
      <c r="W5879" s="23" t="s">
        <v>110</v>
      </c>
      <c r="X5879" s="23" t="s">
        <v>1278</v>
      </c>
      <c r="Z5879" s="23" t="s">
        <v>2596</v>
      </c>
      <c r="AG5879" s="23">
        <v>867547622</v>
      </c>
      <c r="AH5879" s="23" t="s">
        <v>1281</v>
      </c>
      <c r="AI5879" s="23">
        <v>870620755</v>
      </c>
      <c r="BA5879" s="24">
        <v>2400</v>
      </c>
      <c r="BE5879">
        <f t="shared" si="394"/>
        <v>0</v>
      </c>
      <c r="BF5879" s="6">
        <f t="shared" si="395"/>
        <v>-2400</v>
      </c>
      <c r="BG5879" s="7" t="s">
        <v>71</v>
      </c>
      <c r="BH5879" t="e">
        <f>+VLOOKUP(AF5879,Sheet4!A:A,1,FALSE)</f>
        <v>#N/A</v>
      </c>
      <c r="BL5879" s="24">
        <v>2400</v>
      </c>
      <c r="BM5879" s="59">
        <f t="shared" si="396"/>
        <v>0</v>
      </c>
      <c r="BN5879" t="s">
        <v>2594</v>
      </c>
    </row>
    <row r="5880" spans="1:67" ht="13" customHeight="1" x14ac:dyDescent="0.3">
      <c r="A5880" s="22">
        <v>46130</v>
      </c>
      <c r="B5880" s="23" t="s">
        <v>84</v>
      </c>
      <c r="F5880" s="23">
        <v>0</v>
      </c>
      <c r="G5880" s="23">
        <v>0</v>
      </c>
      <c r="H5880" s="24">
        <v>0</v>
      </c>
      <c r="I5880" s="6">
        <f t="shared" si="397"/>
        <v>0</v>
      </c>
      <c r="J5880" s="24"/>
      <c r="K5880" s="24"/>
      <c r="Q5880" s="23" t="s">
        <v>85</v>
      </c>
      <c r="U5880" s="23" t="s">
        <v>2597</v>
      </c>
      <c r="V5880" s="23" t="s">
        <v>2598</v>
      </c>
      <c r="W5880" s="23" t="s">
        <v>110</v>
      </c>
      <c r="X5880" s="23" t="s">
        <v>1278</v>
      </c>
      <c r="Z5880" s="23" t="s">
        <v>2599</v>
      </c>
      <c r="AG5880" s="23">
        <v>865678015</v>
      </c>
      <c r="AH5880" s="23" t="s">
        <v>1281</v>
      </c>
      <c r="AI5880" s="23">
        <v>870620755</v>
      </c>
      <c r="BA5880" s="24">
        <v>0</v>
      </c>
      <c r="BE5880">
        <f t="shared" si="394"/>
        <v>0</v>
      </c>
      <c r="BF5880" s="6">
        <f t="shared" si="395"/>
        <v>0</v>
      </c>
      <c r="BG5880" s="7" t="s">
        <v>71</v>
      </c>
      <c r="BH5880" t="e">
        <f>+VLOOKUP(AF5880,Sheet4!A:A,1,FALSE)</f>
        <v>#N/A</v>
      </c>
      <c r="BL5880" s="24">
        <v>0</v>
      </c>
      <c r="BM5880" s="59">
        <f t="shared" si="396"/>
        <v>0</v>
      </c>
      <c r="BN5880" t="s">
        <v>2597</v>
      </c>
    </row>
    <row r="5881" spans="1:67" ht="13" customHeight="1" x14ac:dyDescent="0.3">
      <c r="A5881" s="22">
        <v>46130</v>
      </c>
      <c r="B5881" s="23" t="s">
        <v>74</v>
      </c>
      <c r="F5881" s="23">
        <v>0</v>
      </c>
      <c r="G5881" s="23">
        <v>0</v>
      </c>
      <c r="H5881" s="24">
        <v>140</v>
      </c>
      <c r="I5881" s="6">
        <f t="shared" si="397"/>
        <v>140</v>
      </c>
      <c r="J5881" s="24"/>
      <c r="K5881" s="24"/>
      <c r="Q5881" s="23" t="s">
        <v>75</v>
      </c>
      <c r="U5881" s="23" t="s">
        <v>2597</v>
      </c>
      <c r="V5881" s="23" t="s">
        <v>2598</v>
      </c>
      <c r="W5881" s="23" t="s">
        <v>110</v>
      </c>
      <c r="X5881" s="23" t="s">
        <v>1278</v>
      </c>
      <c r="Z5881" s="23" t="s">
        <v>2599</v>
      </c>
      <c r="AG5881" s="23">
        <v>865678015</v>
      </c>
      <c r="AH5881" s="23" t="s">
        <v>1281</v>
      </c>
      <c r="AI5881" s="23">
        <v>870620755</v>
      </c>
      <c r="BA5881" s="24">
        <v>140</v>
      </c>
      <c r="BE5881">
        <f t="shared" si="394"/>
        <v>0</v>
      </c>
      <c r="BF5881" s="6">
        <f t="shared" si="395"/>
        <v>-140</v>
      </c>
      <c r="BG5881" s="7" t="s">
        <v>71</v>
      </c>
      <c r="BH5881" t="e">
        <f>+VLOOKUP(AF5881,Sheet4!A:A,1,FALSE)</f>
        <v>#N/A</v>
      </c>
      <c r="BL5881" s="24">
        <v>140</v>
      </c>
      <c r="BM5881" s="59">
        <f t="shared" si="396"/>
        <v>0</v>
      </c>
      <c r="BN5881" t="s">
        <v>2597</v>
      </c>
    </row>
    <row r="5882" spans="1:67" ht="13" customHeight="1" x14ac:dyDescent="0.3">
      <c r="A5882" s="22">
        <v>46130</v>
      </c>
      <c r="B5882" s="23" t="s">
        <v>63</v>
      </c>
      <c r="F5882" s="23">
        <v>0</v>
      </c>
      <c r="G5882" s="23">
        <v>0</v>
      </c>
      <c r="H5882" s="24">
        <v>2100</v>
      </c>
      <c r="I5882" s="6">
        <f t="shared" si="397"/>
        <v>2100</v>
      </c>
      <c r="J5882" s="24"/>
      <c r="K5882" s="24"/>
      <c r="Q5882" s="23" t="s">
        <v>64</v>
      </c>
      <c r="U5882" s="23" t="s">
        <v>2597</v>
      </c>
      <c r="V5882" s="23" t="s">
        <v>2598</v>
      </c>
      <c r="W5882" s="23" t="s">
        <v>110</v>
      </c>
      <c r="X5882" s="23" t="s">
        <v>1278</v>
      </c>
      <c r="Z5882" s="23" t="s">
        <v>2599</v>
      </c>
      <c r="AG5882" s="23">
        <v>865678015</v>
      </c>
      <c r="AH5882" s="23" t="s">
        <v>1281</v>
      </c>
      <c r="AI5882" s="23">
        <v>870620755</v>
      </c>
      <c r="BA5882" s="24">
        <v>2100</v>
      </c>
      <c r="BE5882">
        <f t="shared" si="394"/>
        <v>0</v>
      </c>
      <c r="BF5882" s="6">
        <f t="shared" si="395"/>
        <v>-2100</v>
      </c>
      <c r="BG5882" s="7" t="s">
        <v>71</v>
      </c>
      <c r="BH5882" t="e">
        <f>+VLOOKUP(AF5882,Sheet4!A:A,1,FALSE)</f>
        <v>#N/A</v>
      </c>
      <c r="BL5882" s="24">
        <v>2100</v>
      </c>
      <c r="BM5882" s="59">
        <f t="shared" si="396"/>
        <v>0</v>
      </c>
      <c r="BN5882" t="s">
        <v>2597</v>
      </c>
      <c r="BO5882" t="s">
        <v>73</v>
      </c>
    </row>
    <row r="5883" spans="1:67" ht="13" customHeight="1" x14ac:dyDescent="0.3">
      <c r="A5883" s="22">
        <v>46130</v>
      </c>
      <c r="B5883" s="23" t="s">
        <v>78</v>
      </c>
      <c r="F5883" s="23">
        <v>0</v>
      </c>
      <c r="G5883" s="23">
        <v>0</v>
      </c>
      <c r="H5883" s="24">
        <v>140</v>
      </c>
      <c r="I5883" s="6">
        <f t="shared" si="397"/>
        <v>140</v>
      </c>
      <c r="J5883" s="24"/>
      <c r="K5883" s="24"/>
      <c r="Q5883" s="23" t="s">
        <v>79</v>
      </c>
      <c r="U5883" s="23" t="s">
        <v>2597</v>
      </c>
      <c r="V5883" s="23" t="s">
        <v>2598</v>
      </c>
      <c r="W5883" s="23" t="s">
        <v>110</v>
      </c>
      <c r="X5883" s="23" t="s">
        <v>1278</v>
      </c>
      <c r="Z5883" s="23" t="s">
        <v>2599</v>
      </c>
      <c r="AG5883" s="23">
        <v>865678015</v>
      </c>
      <c r="AH5883" s="23" t="s">
        <v>1281</v>
      </c>
      <c r="AI5883" s="23">
        <v>870620755</v>
      </c>
      <c r="BA5883" s="24">
        <v>140</v>
      </c>
      <c r="BE5883">
        <f t="shared" si="394"/>
        <v>0</v>
      </c>
      <c r="BF5883" s="6">
        <f t="shared" si="395"/>
        <v>-140</v>
      </c>
      <c r="BG5883" s="7" t="s">
        <v>71</v>
      </c>
      <c r="BH5883" t="e">
        <f>+VLOOKUP(AF5883,Sheet4!A:A,1,FALSE)</f>
        <v>#N/A</v>
      </c>
      <c r="BL5883" s="24">
        <v>140</v>
      </c>
      <c r="BM5883" s="59">
        <f t="shared" si="396"/>
        <v>0</v>
      </c>
      <c r="BN5883" t="s">
        <v>2597</v>
      </c>
    </row>
    <row r="5884" spans="1:67" ht="13" customHeight="1" x14ac:dyDescent="0.3">
      <c r="A5884" s="22">
        <v>46130</v>
      </c>
      <c r="B5884" s="23" t="s">
        <v>82</v>
      </c>
      <c r="F5884" s="23">
        <v>0</v>
      </c>
      <c r="G5884" s="23">
        <v>0</v>
      </c>
      <c r="H5884" s="24">
        <v>0</v>
      </c>
      <c r="I5884" s="6">
        <f t="shared" si="397"/>
        <v>0</v>
      </c>
      <c r="J5884" s="24"/>
      <c r="K5884" s="24"/>
      <c r="Q5884" s="23" t="s">
        <v>83</v>
      </c>
      <c r="U5884" s="23" t="s">
        <v>2597</v>
      </c>
      <c r="V5884" s="23" t="s">
        <v>2598</v>
      </c>
      <c r="W5884" s="23" t="s">
        <v>110</v>
      </c>
      <c r="X5884" s="23" t="s">
        <v>1278</v>
      </c>
      <c r="Z5884" s="23" t="s">
        <v>2599</v>
      </c>
      <c r="AG5884" s="23">
        <v>865678015</v>
      </c>
      <c r="AH5884" s="23" t="s">
        <v>1281</v>
      </c>
      <c r="AI5884" s="23">
        <v>870620755</v>
      </c>
      <c r="BA5884" s="24">
        <v>0</v>
      </c>
      <c r="BE5884">
        <f t="shared" si="394"/>
        <v>0</v>
      </c>
      <c r="BF5884" s="6">
        <f t="shared" si="395"/>
        <v>0</v>
      </c>
      <c r="BG5884" s="7" t="s">
        <v>71</v>
      </c>
      <c r="BH5884" t="e">
        <f>+VLOOKUP(AF5884,Sheet4!A:A,1,FALSE)</f>
        <v>#N/A</v>
      </c>
      <c r="BL5884" s="24">
        <v>0</v>
      </c>
      <c r="BM5884" s="59">
        <f t="shared" si="396"/>
        <v>0</v>
      </c>
      <c r="BN5884" t="s">
        <v>2597</v>
      </c>
    </row>
    <row r="5885" spans="1:67" ht="13" customHeight="1" x14ac:dyDescent="0.3">
      <c r="A5885" s="22">
        <v>46130</v>
      </c>
      <c r="B5885" s="23" t="s">
        <v>80</v>
      </c>
      <c r="F5885" s="23">
        <v>0</v>
      </c>
      <c r="G5885" s="23">
        <v>0</v>
      </c>
      <c r="H5885" s="24">
        <v>1750</v>
      </c>
      <c r="I5885" s="6">
        <f t="shared" si="397"/>
        <v>1750</v>
      </c>
      <c r="J5885" s="24"/>
      <c r="K5885" s="24"/>
      <c r="Q5885" s="23" t="s">
        <v>81</v>
      </c>
      <c r="U5885" s="23" t="s">
        <v>2597</v>
      </c>
      <c r="V5885" s="23" t="s">
        <v>2598</v>
      </c>
      <c r="W5885" s="23" t="s">
        <v>110</v>
      </c>
      <c r="X5885" s="23" t="s">
        <v>1278</v>
      </c>
      <c r="Z5885" s="23" t="s">
        <v>2599</v>
      </c>
      <c r="AG5885" s="23">
        <v>865678015</v>
      </c>
      <c r="AH5885" s="23" t="s">
        <v>1281</v>
      </c>
      <c r="AI5885" s="23">
        <v>870620755</v>
      </c>
      <c r="BA5885" s="24">
        <v>1750</v>
      </c>
      <c r="BE5885">
        <f t="shared" si="394"/>
        <v>0</v>
      </c>
      <c r="BF5885" s="6">
        <f t="shared" si="395"/>
        <v>-1750</v>
      </c>
      <c r="BG5885" s="7" t="s">
        <v>71</v>
      </c>
      <c r="BH5885" t="e">
        <f>+VLOOKUP(AF5885,Sheet4!A:A,1,FALSE)</f>
        <v>#N/A</v>
      </c>
      <c r="BL5885" s="24">
        <v>1750</v>
      </c>
      <c r="BM5885" s="59">
        <f t="shared" si="396"/>
        <v>0</v>
      </c>
      <c r="BN5885" t="s">
        <v>2597</v>
      </c>
    </row>
    <row r="5886" spans="1:67" ht="13" customHeight="1" x14ac:dyDescent="0.3">
      <c r="A5886" s="22">
        <v>46130</v>
      </c>
      <c r="B5886" s="23" t="s">
        <v>76</v>
      </c>
      <c r="F5886" s="23">
        <v>0</v>
      </c>
      <c r="G5886" s="23">
        <v>0</v>
      </c>
      <c r="H5886" s="24">
        <v>2800</v>
      </c>
      <c r="I5886" s="6">
        <f t="shared" si="397"/>
        <v>2800</v>
      </c>
      <c r="J5886" s="24"/>
      <c r="K5886" s="24"/>
      <c r="Q5886" s="23" t="s">
        <v>77</v>
      </c>
      <c r="U5886" s="23" t="s">
        <v>2597</v>
      </c>
      <c r="V5886" s="23" t="s">
        <v>2598</v>
      </c>
      <c r="W5886" s="23" t="s">
        <v>110</v>
      </c>
      <c r="X5886" s="23" t="s">
        <v>1278</v>
      </c>
      <c r="Z5886" s="23" t="s">
        <v>2599</v>
      </c>
      <c r="AG5886" s="23">
        <v>865678015</v>
      </c>
      <c r="AH5886" s="23" t="s">
        <v>1281</v>
      </c>
      <c r="AI5886" s="23">
        <v>870620755</v>
      </c>
      <c r="BA5886" s="24">
        <v>2800</v>
      </c>
      <c r="BE5886">
        <f t="shared" si="394"/>
        <v>0</v>
      </c>
      <c r="BF5886" s="6">
        <f t="shared" si="395"/>
        <v>-2800</v>
      </c>
      <c r="BG5886" s="7" t="s">
        <v>71</v>
      </c>
      <c r="BH5886" t="e">
        <f>+VLOOKUP(AF5886,Sheet4!A:A,1,FALSE)</f>
        <v>#N/A</v>
      </c>
      <c r="BL5886" s="24">
        <v>2800</v>
      </c>
      <c r="BM5886" s="59">
        <f t="shared" si="396"/>
        <v>0</v>
      </c>
      <c r="BN5886" t="s">
        <v>2597</v>
      </c>
    </row>
    <row r="5887" spans="1:67" ht="13" customHeight="1" x14ac:dyDescent="0.3">
      <c r="A5887" s="22">
        <v>46130</v>
      </c>
      <c r="B5887" s="23" t="s">
        <v>84</v>
      </c>
      <c r="F5887" s="23">
        <v>0</v>
      </c>
      <c r="G5887" s="23">
        <v>0</v>
      </c>
      <c r="H5887" s="24">
        <v>0</v>
      </c>
      <c r="I5887" s="6">
        <f t="shared" si="397"/>
        <v>0</v>
      </c>
      <c r="J5887" s="24"/>
      <c r="K5887" s="24"/>
      <c r="Q5887" s="23" t="s">
        <v>85</v>
      </c>
      <c r="U5887" s="23" t="s">
        <v>2600</v>
      </c>
      <c r="V5887" s="23" t="s">
        <v>2601</v>
      </c>
      <c r="W5887" s="23" t="s">
        <v>110</v>
      </c>
      <c r="X5887" s="23" t="s">
        <v>1278</v>
      </c>
      <c r="Z5887" s="23" t="s">
        <v>2602</v>
      </c>
      <c r="AG5887" s="23">
        <v>873895339</v>
      </c>
      <c r="AH5887" s="23" t="s">
        <v>1281</v>
      </c>
      <c r="AI5887" s="23">
        <v>870620755</v>
      </c>
      <c r="BA5887" s="24">
        <v>0</v>
      </c>
      <c r="BE5887">
        <f t="shared" si="394"/>
        <v>0</v>
      </c>
      <c r="BF5887" s="6">
        <f t="shared" si="395"/>
        <v>0</v>
      </c>
      <c r="BG5887" s="7" t="s">
        <v>71</v>
      </c>
      <c r="BH5887" t="e">
        <f>+VLOOKUP(AF5887,Sheet4!A:A,1,FALSE)</f>
        <v>#N/A</v>
      </c>
      <c r="BL5887" s="24">
        <v>0</v>
      </c>
      <c r="BM5887" s="59">
        <f t="shared" si="396"/>
        <v>0</v>
      </c>
      <c r="BN5887" t="s">
        <v>2600</v>
      </c>
    </row>
    <row r="5888" spans="1:67" ht="13" customHeight="1" x14ac:dyDescent="0.3">
      <c r="A5888" s="22">
        <v>46130</v>
      </c>
      <c r="B5888" s="23" t="s">
        <v>74</v>
      </c>
      <c r="F5888" s="23">
        <v>0</v>
      </c>
      <c r="G5888" s="23">
        <v>0</v>
      </c>
      <c r="H5888" s="24">
        <v>290</v>
      </c>
      <c r="I5888" s="6">
        <f t="shared" si="397"/>
        <v>290</v>
      </c>
      <c r="J5888" s="24"/>
      <c r="K5888" s="24"/>
      <c r="Q5888" s="23" t="s">
        <v>75</v>
      </c>
      <c r="U5888" s="23" t="s">
        <v>2600</v>
      </c>
      <c r="V5888" s="23" t="s">
        <v>2601</v>
      </c>
      <c r="W5888" s="23" t="s">
        <v>110</v>
      </c>
      <c r="X5888" s="23" t="s">
        <v>1278</v>
      </c>
      <c r="Z5888" s="23" t="s">
        <v>2602</v>
      </c>
      <c r="AG5888" s="23">
        <v>873895339</v>
      </c>
      <c r="AH5888" s="23" t="s">
        <v>1281</v>
      </c>
      <c r="AI5888" s="23">
        <v>870620755</v>
      </c>
      <c r="BA5888" s="24">
        <v>290</v>
      </c>
      <c r="BE5888">
        <f t="shared" si="394"/>
        <v>0</v>
      </c>
      <c r="BF5888" s="6">
        <f t="shared" si="395"/>
        <v>-290</v>
      </c>
      <c r="BG5888" s="7" t="s">
        <v>71</v>
      </c>
      <c r="BH5888" t="e">
        <f>+VLOOKUP(AF5888,Sheet4!A:A,1,FALSE)</f>
        <v>#N/A</v>
      </c>
      <c r="BL5888" s="24">
        <v>290</v>
      </c>
      <c r="BM5888" s="59">
        <f t="shared" si="396"/>
        <v>0</v>
      </c>
      <c r="BN5888" t="s">
        <v>2600</v>
      </c>
    </row>
    <row r="5889" spans="1:67" ht="13" customHeight="1" x14ac:dyDescent="0.3">
      <c r="A5889" s="22">
        <v>46130</v>
      </c>
      <c r="B5889" s="23" t="s">
        <v>63</v>
      </c>
      <c r="F5889" s="23">
        <v>0</v>
      </c>
      <c r="G5889" s="23">
        <v>0</v>
      </c>
      <c r="H5889" s="24">
        <v>4350</v>
      </c>
      <c r="I5889" s="6">
        <f t="shared" si="397"/>
        <v>4350</v>
      </c>
      <c r="J5889" s="24"/>
      <c r="K5889" s="24"/>
      <c r="Q5889" s="23" t="s">
        <v>64</v>
      </c>
      <c r="U5889" s="23" t="s">
        <v>2600</v>
      </c>
      <c r="V5889" s="23" t="s">
        <v>2601</v>
      </c>
      <c r="W5889" s="23" t="s">
        <v>110</v>
      </c>
      <c r="X5889" s="23" t="s">
        <v>1278</v>
      </c>
      <c r="Z5889" s="23" t="s">
        <v>2602</v>
      </c>
      <c r="AG5889" s="23">
        <v>873895339</v>
      </c>
      <c r="AH5889" s="23" t="s">
        <v>1281</v>
      </c>
      <c r="AI5889" s="23">
        <v>870620755</v>
      </c>
      <c r="BA5889" s="24">
        <v>4350</v>
      </c>
      <c r="BE5889">
        <f t="shared" si="394"/>
        <v>0</v>
      </c>
      <c r="BF5889" s="6">
        <f t="shared" si="395"/>
        <v>-4350</v>
      </c>
      <c r="BG5889" s="7" t="s">
        <v>71</v>
      </c>
      <c r="BH5889" t="e">
        <f>+VLOOKUP(AF5889,Sheet4!A:A,1,FALSE)</f>
        <v>#N/A</v>
      </c>
      <c r="BL5889" s="24">
        <v>4350</v>
      </c>
      <c r="BM5889" s="59">
        <f t="shared" si="396"/>
        <v>0</v>
      </c>
      <c r="BN5889" t="s">
        <v>2600</v>
      </c>
      <c r="BO5889" t="s">
        <v>73</v>
      </c>
    </row>
    <row r="5890" spans="1:67" ht="13" customHeight="1" x14ac:dyDescent="0.3">
      <c r="A5890" s="22">
        <v>46130</v>
      </c>
      <c r="B5890" s="23" t="s">
        <v>78</v>
      </c>
      <c r="F5890" s="23">
        <v>0</v>
      </c>
      <c r="G5890" s="23">
        <v>0</v>
      </c>
      <c r="H5890" s="24">
        <v>290</v>
      </c>
      <c r="I5890" s="6">
        <f t="shared" si="397"/>
        <v>290</v>
      </c>
      <c r="J5890" s="24"/>
      <c r="K5890" s="24"/>
      <c r="Q5890" s="23" t="s">
        <v>79</v>
      </c>
      <c r="U5890" s="23" t="s">
        <v>2600</v>
      </c>
      <c r="V5890" s="23" t="s">
        <v>2601</v>
      </c>
      <c r="W5890" s="23" t="s">
        <v>110</v>
      </c>
      <c r="X5890" s="23" t="s">
        <v>1278</v>
      </c>
      <c r="Z5890" s="23" t="s">
        <v>2602</v>
      </c>
      <c r="AG5890" s="23">
        <v>873895339</v>
      </c>
      <c r="AH5890" s="23" t="s">
        <v>1281</v>
      </c>
      <c r="AI5890" s="23">
        <v>870620755</v>
      </c>
      <c r="BA5890" s="24">
        <v>290</v>
      </c>
      <c r="BE5890">
        <f t="shared" ref="BE5890:BE5953" si="398">+BB5890+BC5890</f>
        <v>0</v>
      </c>
      <c r="BF5890" s="6">
        <f t="shared" ref="BF5890:BF5953" si="399">+BE5890-H5890</f>
        <v>-290</v>
      </c>
      <c r="BG5890" s="7" t="s">
        <v>71</v>
      </c>
      <c r="BH5890" t="e">
        <f>+VLOOKUP(AF5890,Sheet4!A:A,1,FALSE)</f>
        <v>#N/A</v>
      </c>
      <c r="BL5890" s="24">
        <v>290</v>
      </c>
      <c r="BM5890" s="59">
        <f t="shared" ref="BM5890:BM5953" si="400">+H5890+-BL5890</f>
        <v>0</v>
      </c>
      <c r="BN5890" t="s">
        <v>2600</v>
      </c>
    </row>
    <row r="5891" spans="1:67" ht="13" customHeight="1" x14ac:dyDescent="0.3">
      <c r="A5891" s="22">
        <v>46130</v>
      </c>
      <c r="B5891" s="23" t="s">
        <v>82</v>
      </c>
      <c r="F5891" s="23">
        <v>0</v>
      </c>
      <c r="G5891" s="23">
        <v>0</v>
      </c>
      <c r="H5891" s="24">
        <v>0</v>
      </c>
      <c r="I5891" s="6">
        <f t="shared" si="397"/>
        <v>0</v>
      </c>
      <c r="J5891" s="24"/>
      <c r="K5891" s="24"/>
      <c r="Q5891" s="23" t="s">
        <v>83</v>
      </c>
      <c r="U5891" s="23" t="s">
        <v>2600</v>
      </c>
      <c r="V5891" s="23" t="s">
        <v>2601</v>
      </c>
      <c r="W5891" s="23" t="s">
        <v>110</v>
      </c>
      <c r="X5891" s="23" t="s">
        <v>1278</v>
      </c>
      <c r="Z5891" s="23" t="s">
        <v>2602</v>
      </c>
      <c r="AG5891" s="23">
        <v>873895339</v>
      </c>
      <c r="AH5891" s="23" t="s">
        <v>1281</v>
      </c>
      <c r="AI5891" s="23">
        <v>870620755</v>
      </c>
      <c r="BA5891" s="24">
        <v>0</v>
      </c>
      <c r="BE5891">
        <f t="shared" si="398"/>
        <v>0</v>
      </c>
      <c r="BF5891" s="6">
        <f t="shared" si="399"/>
        <v>0</v>
      </c>
      <c r="BG5891" s="7" t="s">
        <v>71</v>
      </c>
      <c r="BH5891" t="e">
        <f>+VLOOKUP(AF5891,Sheet4!A:A,1,FALSE)</f>
        <v>#N/A</v>
      </c>
      <c r="BL5891" s="24">
        <v>0</v>
      </c>
      <c r="BM5891" s="59">
        <f t="shared" si="400"/>
        <v>0</v>
      </c>
      <c r="BN5891" t="s">
        <v>2600</v>
      </c>
    </row>
    <row r="5892" spans="1:67" ht="13" customHeight="1" x14ac:dyDescent="0.3">
      <c r="A5892" s="22">
        <v>46130</v>
      </c>
      <c r="B5892" s="23" t="s">
        <v>80</v>
      </c>
      <c r="F5892" s="23">
        <v>0</v>
      </c>
      <c r="G5892" s="23">
        <v>0</v>
      </c>
      <c r="H5892" s="24">
        <v>3625</v>
      </c>
      <c r="I5892" s="6">
        <f t="shared" si="397"/>
        <v>3625</v>
      </c>
      <c r="J5892" s="24"/>
      <c r="K5892" s="24"/>
      <c r="Q5892" s="23" t="s">
        <v>81</v>
      </c>
      <c r="U5892" s="23" t="s">
        <v>2600</v>
      </c>
      <c r="V5892" s="23" t="s">
        <v>2601</v>
      </c>
      <c r="W5892" s="23" t="s">
        <v>110</v>
      </c>
      <c r="X5892" s="23" t="s">
        <v>1278</v>
      </c>
      <c r="Z5892" s="23" t="s">
        <v>2602</v>
      </c>
      <c r="AG5892" s="23">
        <v>873895339</v>
      </c>
      <c r="AH5892" s="23" t="s">
        <v>1281</v>
      </c>
      <c r="AI5892" s="23">
        <v>870620755</v>
      </c>
      <c r="BA5892" s="24">
        <v>3625</v>
      </c>
      <c r="BE5892">
        <f t="shared" si="398"/>
        <v>0</v>
      </c>
      <c r="BF5892" s="6">
        <f t="shared" si="399"/>
        <v>-3625</v>
      </c>
      <c r="BG5892" s="7" t="s">
        <v>71</v>
      </c>
      <c r="BH5892" t="e">
        <f>+VLOOKUP(AF5892,Sheet4!A:A,1,FALSE)</f>
        <v>#N/A</v>
      </c>
      <c r="BL5892" s="24">
        <v>3625</v>
      </c>
      <c r="BM5892" s="59">
        <f t="shared" si="400"/>
        <v>0</v>
      </c>
      <c r="BN5892" t="s">
        <v>2600</v>
      </c>
    </row>
    <row r="5893" spans="1:67" ht="13" customHeight="1" x14ac:dyDescent="0.3">
      <c r="A5893" s="22">
        <v>46130</v>
      </c>
      <c r="B5893" s="23" t="s">
        <v>76</v>
      </c>
      <c r="F5893" s="23">
        <v>0</v>
      </c>
      <c r="G5893" s="23">
        <v>0</v>
      </c>
      <c r="H5893" s="24">
        <v>5800</v>
      </c>
      <c r="I5893" s="6">
        <f t="shared" si="397"/>
        <v>5800</v>
      </c>
      <c r="J5893" s="24"/>
      <c r="K5893" s="24"/>
      <c r="Q5893" s="23" t="s">
        <v>77</v>
      </c>
      <c r="U5893" s="23" t="s">
        <v>2600</v>
      </c>
      <c r="V5893" s="23" t="s">
        <v>2601</v>
      </c>
      <c r="W5893" s="23" t="s">
        <v>110</v>
      </c>
      <c r="X5893" s="23" t="s">
        <v>1278</v>
      </c>
      <c r="Z5893" s="23" t="s">
        <v>2602</v>
      </c>
      <c r="AG5893" s="23">
        <v>873895339</v>
      </c>
      <c r="AH5893" s="23" t="s">
        <v>1281</v>
      </c>
      <c r="AI5893" s="23">
        <v>870620755</v>
      </c>
      <c r="BA5893" s="24">
        <v>5800</v>
      </c>
      <c r="BE5893">
        <f t="shared" si="398"/>
        <v>0</v>
      </c>
      <c r="BF5893" s="6">
        <f t="shared" si="399"/>
        <v>-5800</v>
      </c>
      <c r="BG5893" s="7" t="s">
        <v>71</v>
      </c>
      <c r="BH5893" t="e">
        <f>+VLOOKUP(AF5893,Sheet4!A:A,1,FALSE)</f>
        <v>#N/A</v>
      </c>
      <c r="BL5893" s="24">
        <v>5800</v>
      </c>
      <c r="BM5893" s="59">
        <f t="shared" si="400"/>
        <v>0</v>
      </c>
      <c r="BN5893" t="s">
        <v>2600</v>
      </c>
    </row>
    <row r="5894" spans="1:67" ht="13" customHeight="1" x14ac:dyDescent="0.3">
      <c r="A5894" s="22">
        <v>46130</v>
      </c>
      <c r="B5894" s="23" t="s">
        <v>84</v>
      </c>
      <c r="F5894" s="23">
        <v>0</v>
      </c>
      <c r="G5894" s="23">
        <v>0</v>
      </c>
      <c r="H5894" s="24">
        <v>4550</v>
      </c>
      <c r="I5894" s="6">
        <f t="shared" si="397"/>
        <v>4550</v>
      </c>
      <c r="J5894" s="24"/>
      <c r="K5894" s="24"/>
      <c r="Q5894" s="23" t="s">
        <v>85</v>
      </c>
      <c r="U5894" s="23">
        <v>2601306</v>
      </c>
      <c r="V5894" s="23" t="s">
        <v>1535</v>
      </c>
      <c r="W5894" s="23" t="s">
        <v>110</v>
      </c>
      <c r="X5894" s="23" t="s">
        <v>111</v>
      </c>
      <c r="AG5894" s="23" t="s">
        <v>1537</v>
      </c>
      <c r="AH5894" s="23" t="s">
        <v>114</v>
      </c>
      <c r="AI5894" s="23">
        <v>844823720</v>
      </c>
      <c r="AM5894" s="23">
        <v>260001</v>
      </c>
      <c r="BA5894" s="24">
        <v>4550</v>
      </c>
      <c r="BE5894">
        <f t="shared" si="398"/>
        <v>0</v>
      </c>
      <c r="BF5894" s="6">
        <f t="shared" si="399"/>
        <v>-4550</v>
      </c>
      <c r="BG5894" s="7" t="s">
        <v>71</v>
      </c>
      <c r="BH5894" t="e">
        <f>+VLOOKUP(AF5894,Sheet4!A:A,1,FALSE)</f>
        <v>#N/A</v>
      </c>
      <c r="BL5894" s="24">
        <v>4550</v>
      </c>
      <c r="BM5894" s="59">
        <f t="shared" si="400"/>
        <v>0</v>
      </c>
      <c r="BN5894" t="s">
        <v>1538</v>
      </c>
    </row>
    <row r="5895" spans="1:67" ht="13" customHeight="1" x14ac:dyDescent="0.3">
      <c r="A5895" s="22">
        <v>46130</v>
      </c>
      <c r="B5895" s="23" t="s">
        <v>82</v>
      </c>
      <c r="F5895" s="23">
        <v>0</v>
      </c>
      <c r="G5895" s="23">
        <v>0</v>
      </c>
      <c r="H5895" s="24">
        <v>273</v>
      </c>
      <c r="I5895" s="6">
        <f t="shared" si="397"/>
        <v>273</v>
      </c>
      <c r="J5895" s="24"/>
      <c r="K5895" s="24"/>
      <c r="Q5895" s="23" t="s">
        <v>83</v>
      </c>
      <c r="U5895" s="23">
        <v>2601306</v>
      </c>
      <c r="V5895" s="23" t="s">
        <v>1535</v>
      </c>
      <c r="W5895" s="23" t="s">
        <v>110</v>
      </c>
      <c r="X5895" s="23" t="s">
        <v>111</v>
      </c>
      <c r="AG5895" s="23" t="s">
        <v>1537</v>
      </c>
      <c r="AH5895" s="23" t="s">
        <v>114</v>
      </c>
      <c r="AI5895" s="23">
        <v>844823720</v>
      </c>
      <c r="AM5895" s="23">
        <v>260001</v>
      </c>
      <c r="BA5895" s="24">
        <v>273</v>
      </c>
      <c r="BE5895">
        <f t="shared" si="398"/>
        <v>0</v>
      </c>
      <c r="BF5895" s="6">
        <f t="shared" si="399"/>
        <v>-273</v>
      </c>
      <c r="BG5895" s="7" t="s">
        <v>71</v>
      </c>
      <c r="BH5895" t="e">
        <f>+VLOOKUP(AF5895,Sheet4!A:A,1,FALSE)</f>
        <v>#N/A</v>
      </c>
      <c r="BL5895" s="24">
        <v>273</v>
      </c>
      <c r="BM5895" s="59">
        <f t="shared" si="400"/>
        <v>0</v>
      </c>
      <c r="BN5895" t="s">
        <v>1538</v>
      </c>
    </row>
    <row r="5896" spans="1:67" ht="13" customHeight="1" x14ac:dyDescent="0.3">
      <c r="A5896" s="22">
        <v>46130</v>
      </c>
      <c r="B5896" s="23" t="s">
        <v>84</v>
      </c>
      <c r="F5896" s="23">
        <v>0</v>
      </c>
      <c r="G5896" s="23">
        <v>0</v>
      </c>
      <c r="H5896" s="24">
        <v>17600</v>
      </c>
      <c r="I5896" s="6">
        <f t="shared" si="397"/>
        <v>17600</v>
      </c>
      <c r="J5896" s="24"/>
      <c r="K5896" s="24"/>
      <c r="Q5896" s="23" t="s">
        <v>85</v>
      </c>
      <c r="U5896" s="23">
        <v>2601135</v>
      </c>
      <c r="V5896" s="23" t="s">
        <v>630</v>
      </c>
      <c r="W5896" s="23" t="s">
        <v>110</v>
      </c>
      <c r="X5896" s="23" t="s">
        <v>631</v>
      </c>
      <c r="AG5896" s="23" t="s">
        <v>633</v>
      </c>
      <c r="AH5896" s="23" t="s">
        <v>634</v>
      </c>
      <c r="AI5896" s="23" t="s">
        <v>635</v>
      </c>
      <c r="AM5896" s="23">
        <v>260001</v>
      </c>
      <c r="BA5896" s="24">
        <v>17600</v>
      </c>
      <c r="BE5896">
        <f t="shared" si="398"/>
        <v>0</v>
      </c>
      <c r="BF5896" s="6">
        <f t="shared" si="399"/>
        <v>-17600</v>
      </c>
      <c r="BG5896" s="7" t="s">
        <v>71</v>
      </c>
      <c r="BH5896" t="e">
        <f>+VLOOKUP(AF5896,Sheet4!A:A,1,FALSE)</f>
        <v>#N/A</v>
      </c>
      <c r="BL5896" s="24">
        <v>17600</v>
      </c>
      <c r="BM5896" s="59">
        <f t="shared" si="400"/>
        <v>0</v>
      </c>
      <c r="BN5896" t="s">
        <v>636</v>
      </c>
    </row>
    <row r="5897" spans="1:67" ht="13" customHeight="1" x14ac:dyDescent="0.3">
      <c r="A5897" s="22">
        <v>46130</v>
      </c>
      <c r="B5897" s="23" t="s">
        <v>82</v>
      </c>
      <c r="F5897" s="23">
        <v>0</v>
      </c>
      <c r="G5897" s="23">
        <v>0</v>
      </c>
      <c r="H5897" s="24">
        <v>1056</v>
      </c>
      <c r="I5897" s="6">
        <f t="shared" ref="I5897:I5960" si="401">H5897-G5897</f>
        <v>1056</v>
      </c>
      <c r="J5897" s="24"/>
      <c r="K5897" s="24"/>
      <c r="Q5897" s="23" t="s">
        <v>83</v>
      </c>
      <c r="U5897" s="23">
        <v>2601135</v>
      </c>
      <c r="V5897" s="23" t="s">
        <v>630</v>
      </c>
      <c r="W5897" s="23" t="s">
        <v>110</v>
      </c>
      <c r="X5897" s="23" t="s">
        <v>631</v>
      </c>
      <c r="AG5897" s="23" t="s">
        <v>633</v>
      </c>
      <c r="AH5897" s="23" t="s">
        <v>634</v>
      </c>
      <c r="AI5897" s="23" t="s">
        <v>635</v>
      </c>
      <c r="AM5897" s="23">
        <v>260001</v>
      </c>
      <c r="BA5897" s="24">
        <v>1056</v>
      </c>
      <c r="BE5897">
        <f t="shared" si="398"/>
        <v>0</v>
      </c>
      <c r="BF5897" s="6">
        <f t="shared" si="399"/>
        <v>-1056</v>
      </c>
      <c r="BG5897" s="7" t="s">
        <v>71</v>
      </c>
      <c r="BH5897" t="e">
        <f>+VLOOKUP(AF5897,Sheet4!A:A,1,FALSE)</f>
        <v>#N/A</v>
      </c>
      <c r="BL5897" s="24">
        <v>1056</v>
      </c>
      <c r="BM5897" s="59">
        <f t="shared" si="400"/>
        <v>0</v>
      </c>
      <c r="BN5897" t="s">
        <v>636</v>
      </c>
    </row>
    <row r="5898" spans="1:67" ht="13" customHeight="1" x14ac:dyDescent="0.3">
      <c r="A5898" s="22">
        <v>46130</v>
      </c>
      <c r="B5898" s="23" t="s">
        <v>84</v>
      </c>
      <c r="F5898" s="23">
        <v>0</v>
      </c>
      <c r="G5898" s="23">
        <v>0</v>
      </c>
      <c r="H5898" s="24">
        <v>7950</v>
      </c>
      <c r="I5898" s="6">
        <f t="shared" si="401"/>
        <v>7950</v>
      </c>
      <c r="J5898" s="24"/>
      <c r="K5898" s="24"/>
      <c r="Q5898" s="23" t="s">
        <v>85</v>
      </c>
      <c r="U5898" s="23">
        <v>2601105</v>
      </c>
      <c r="V5898" s="23" t="s">
        <v>439</v>
      </c>
      <c r="W5898" s="23" t="s">
        <v>110</v>
      </c>
      <c r="X5898" s="23" t="s">
        <v>305</v>
      </c>
      <c r="AG5898" s="23" t="s">
        <v>441</v>
      </c>
      <c r="AH5898" s="23" t="s">
        <v>308</v>
      </c>
      <c r="AI5898" s="23" t="s">
        <v>309</v>
      </c>
      <c r="AM5898" s="23">
        <v>260001</v>
      </c>
      <c r="BA5898" s="24">
        <v>7950</v>
      </c>
      <c r="BE5898">
        <f t="shared" si="398"/>
        <v>0</v>
      </c>
      <c r="BF5898" s="6">
        <f t="shared" si="399"/>
        <v>-7950</v>
      </c>
      <c r="BG5898" s="7" t="s">
        <v>71</v>
      </c>
      <c r="BH5898" t="e">
        <f>+VLOOKUP(AF5898,Sheet4!A:A,1,FALSE)</f>
        <v>#N/A</v>
      </c>
      <c r="BL5898" s="24">
        <v>7950</v>
      </c>
      <c r="BM5898" s="59">
        <f t="shared" si="400"/>
        <v>0</v>
      </c>
      <c r="BN5898" t="s">
        <v>442</v>
      </c>
    </row>
    <row r="5899" spans="1:67" ht="13" customHeight="1" x14ac:dyDescent="0.3">
      <c r="A5899" s="22">
        <v>46130</v>
      </c>
      <c r="B5899" s="23" t="s">
        <v>82</v>
      </c>
      <c r="F5899" s="23">
        <v>0</v>
      </c>
      <c r="G5899" s="23">
        <v>0</v>
      </c>
      <c r="H5899" s="24">
        <v>477</v>
      </c>
      <c r="I5899" s="6">
        <f t="shared" si="401"/>
        <v>477</v>
      </c>
      <c r="J5899" s="24"/>
      <c r="K5899" s="24"/>
      <c r="Q5899" s="23" t="s">
        <v>83</v>
      </c>
      <c r="U5899" s="23">
        <v>2601105</v>
      </c>
      <c r="V5899" s="23" t="s">
        <v>439</v>
      </c>
      <c r="W5899" s="23" t="s">
        <v>110</v>
      </c>
      <c r="X5899" s="23" t="s">
        <v>305</v>
      </c>
      <c r="AG5899" s="23" t="s">
        <v>441</v>
      </c>
      <c r="AH5899" s="23" t="s">
        <v>308</v>
      </c>
      <c r="AI5899" s="23" t="s">
        <v>309</v>
      </c>
      <c r="AM5899" s="23">
        <v>260001</v>
      </c>
      <c r="BA5899" s="24">
        <v>477</v>
      </c>
      <c r="BE5899">
        <f t="shared" si="398"/>
        <v>0</v>
      </c>
      <c r="BF5899" s="6">
        <f t="shared" si="399"/>
        <v>-477</v>
      </c>
      <c r="BG5899" s="7" t="s">
        <v>71</v>
      </c>
      <c r="BH5899" t="e">
        <f>+VLOOKUP(AF5899,Sheet4!A:A,1,FALSE)</f>
        <v>#N/A</v>
      </c>
      <c r="BL5899" s="24">
        <v>477</v>
      </c>
      <c r="BM5899" s="59">
        <f t="shared" si="400"/>
        <v>0</v>
      </c>
      <c r="BN5899" t="s">
        <v>442</v>
      </c>
    </row>
    <row r="5900" spans="1:67" ht="13" customHeight="1" x14ac:dyDescent="0.3">
      <c r="A5900" s="22">
        <v>46130</v>
      </c>
      <c r="B5900" s="23" t="s">
        <v>84</v>
      </c>
      <c r="F5900" s="23">
        <v>0</v>
      </c>
      <c r="G5900" s="23">
        <v>0</v>
      </c>
      <c r="H5900" s="24">
        <v>7100</v>
      </c>
      <c r="I5900" s="6">
        <f t="shared" si="401"/>
        <v>7100</v>
      </c>
      <c r="J5900" s="24"/>
      <c r="K5900" s="24"/>
      <c r="Q5900" s="23" t="s">
        <v>85</v>
      </c>
      <c r="U5900" s="23">
        <v>2601120</v>
      </c>
      <c r="V5900" s="23" t="s">
        <v>538</v>
      </c>
      <c r="W5900" s="23" t="s">
        <v>110</v>
      </c>
      <c r="X5900" s="23" t="s">
        <v>305</v>
      </c>
      <c r="AG5900" s="23" t="s">
        <v>540</v>
      </c>
      <c r="AH5900" s="23" t="s">
        <v>308</v>
      </c>
      <c r="AI5900" s="23" t="s">
        <v>309</v>
      </c>
      <c r="AM5900" s="23">
        <v>260001</v>
      </c>
      <c r="BA5900" s="24">
        <v>7100</v>
      </c>
      <c r="BE5900">
        <f t="shared" si="398"/>
        <v>0</v>
      </c>
      <c r="BF5900" s="6">
        <f t="shared" si="399"/>
        <v>-7100</v>
      </c>
      <c r="BG5900" s="7" t="s">
        <v>71</v>
      </c>
      <c r="BH5900" t="e">
        <f>+VLOOKUP(AF5900,Sheet4!A:A,1,FALSE)</f>
        <v>#N/A</v>
      </c>
      <c r="BL5900" s="24">
        <v>7100</v>
      </c>
      <c r="BM5900" s="59">
        <f t="shared" si="400"/>
        <v>0</v>
      </c>
      <c r="BN5900" t="s">
        <v>541</v>
      </c>
    </row>
    <row r="5901" spans="1:67" ht="13" customHeight="1" x14ac:dyDescent="0.3">
      <c r="A5901" s="22">
        <v>46130</v>
      </c>
      <c r="B5901" s="23" t="s">
        <v>82</v>
      </c>
      <c r="F5901" s="23">
        <v>0</v>
      </c>
      <c r="G5901" s="23">
        <v>0</v>
      </c>
      <c r="H5901" s="24">
        <v>426</v>
      </c>
      <c r="I5901" s="6">
        <f t="shared" si="401"/>
        <v>426</v>
      </c>
      <c r="J5901" s="24"/>
      <c r="K5901" s="24"/>
      <c r="Q5901" s="23" t="s">
        <v>83</v>
      </c>
      <c r="U5901" s="23">
        <v>2601120</v>
      </c>
      <c r="V5901" s="23" t="s">
        <v>538</v>
      </c>
      <c r="W5901" s="23" t="s">
        <v>110</v>
      </c>
      <c r="X5901" s="23" t="s">
        <v>305</v>
      </c>
      <c r="AG5901" s="23" t="s">
        <v>540</v>
      </c>
      <c r="AH5901" s="23" t="s">
        <v>308</v>
      </c>
      <c r="AI5901" s="23" t="s">
        <v>309</v>
      </c>
      <c r="AM5901" s="23">
        <v>260001</v>
      </c>
      <c r="BA5901" s="24">
        <v>426</v>
      </c>
      <c r="BE5901">
        <f t="shared" si="398"/>
        <v>0</v>
      </c>
      <c r="BF5901" s="6">
        <f t="shared" si="399"/>
        <v>-426</v>
      </c>
      <c r="BG5901" s="7" t="s">
        <v>71</v>
      </c>
      <c r="BH5901" t="e">
        <f>+VLOOKUP(AF5901,Sheet4!A:A,1,FALSE)</f>
        <v>#N/A</v>
      </c>
      <c r="BL5901" s="24">
        <v>426</v>
      </c>
      <c r="BM5901" s="59">
        <f t="shared" si="400"/>
        <v>0</v>
      </c>
      <c r="BN5901" t="s">
        <v>541</v>
      </c>
    </row>
    <row r="5902" spans="1:67" ht="13" customHeight="1" x14ac:dyDescent="0.3">
      <c r="A5902" s="22">
        <v>46130</v>
      </c>
      <c r="B5902" s="23" t="s">
        <v>84</v>
      </c>
      <c r="F5902" s="23">
        <v>0</v>
      </c>
      <c r="G5902" s="23">
        <v>0</v>
      </c>
      <c r="H5902" s="24">
        <v>9950</v>
      </c>
      <c r="I5902" s="6">
        <f t="shared" si="401"/>
        <v>9950</v>
      </c>
      <c r="J5902" s="24"/>
      <c r="K5902" s="24"/>
      <c r="Q5902" s="23" t="s">
        <v>85</v>
      </c>
      <c r="U5902" s="23">
        <v>2601479</v>
      </c>
      <c r="V5902" s="23" t="s">
        <v>2337</v>
      </c>
      <c r="W5902" s="23" t="s">
        <v>110</v>
      </c>
      <c r="X5902" s="23" t="s">
        <v>305</v>
      </c>
      <c r="AG5902" s="23" t="s">
        <v>2339</v>
      </c>
      <c r="AH5902" s="23" t="s">
        <v>308</v>
      </c>
      <c r="AI5902" s="23" t="s">
        <v>309</v>
      </c>
      <c r="AM5902" s="23">
        <v>260001</v>
      </c>
      <c r="BA5902" s="24">
        <v>9950</v>
      </c>
      <c r="BE5902">
        <f t="shared" si="398"/>
        <v>0</v>
      </c>
      <c r="BF5902" s="6">
        <f t="shared" si="399"/>
        <v>-9950</v>
      </c>
      <c r="BG5902" s="7" t="s">
        <v>71</v>
      </c>
      <c r="BH5902" t="e">
        <f>+VLOOKUP(AF5902,Sheet4!A:A,1,FALSE)</f>
        <v>#N/A</v>
      </c>
      <c r="BL5902" s="24">
        <v>9950</v>
      </c>
      <c r="BM5902" s="59">
        <f t="shared" si="400"/>
        <v>0</v>
      </c>
      <c r="BN5902" t="s">
        <v>2340</v>
      </c>
    </row>
    <row r="5903" spans="1:67" ht="13" customHeight="1" x14ac:dyDescent="0.3">
      <c r="A5903" s="22">
        <v>46130</v>
      </c>
      <c r="B5903" s="23" t="s">
        <v>82</v>
      </c>
      <c r="F5903" s="23">
        <v>0</v>
      </c>
      <c r="G5903" s="23">
        <v>0</v>
      </c>
      <c r="H5903" s="24">
        <v>597</v>
      </c>
      <c r="I5903" s="6">
        <f t="shared" si="401"/>
        <v>597</v>
      </c>
      <c r="J5903" s="24"/>
      <c r="K5903" s="24"/>
      <c r="Q5903" s="23" t="s">
        <v>83</v>
      </c>
      <c r="U5903" s="23">
        <v>2601479</v>
      </c>
      <c r="V5903" s="23" t="s">
        <v>2337</v>
      </c>
      <c r="W5903" s="23" t="s">
        <v>110</v>
      </c>
      <c r="X5903" s="23" t="s">
        <v>305</v>
      </c>
      <c r="AG5903" s="23" t="s">
        <v>2339</v>
      </c>
      <c r="AH5903" s="23" t="s">
        <v>308</v>
      </c>
      <c r="AI5903" s="23" t="s">
        <v>309</v>
      </c>
      <c r="AM5903" s="23">
        <v>260001</v>
      </c>
      <c r="BA5903" s="24">
        <v>597</v>
      </c>
      <c r="BE5903">
        <f t="shared" si="398"/>
        <v>0</v>
      </c>
      <c r="BF5903" s="6">
        <f t="shared" si="399"/>
        <v>-597</v>
      </c>
      <c r="BG5903" s="7" t="s">
        <v>71</v>
      </c>
      <c r="BH5903" t="e">
        <f>+VLOOKUP(AF5903,Sheet4!A:A,1,FALSE)</f>
        <v>#N/A</v>
      </c>
      <c r="BL5903" s="24">
        <v>597</v>
      </c>
      <c r="BM5903" s="59">
        <f t="shared" si="400"/>
        <v>0</v>
      </c>
      <c r="BN5903" t="s">
        <v>2340</v>
      </c>
    </row>
    <row r="5904" spans="1:67" ht="13" customHeight="1" x14ac:dyDescent="0.3">
      <c r="A5904" s="22">
        <v>46130</v>
      </c>
      <c r="B5904" s="23" t="s">
        <v>84</v>
      </c>
      <c r="F5904" s="23">
        <v>0</v>
      </c>
      <c r="G5904" s="23">
        <v>0</v>
      </c>
      <c r="H5904" s="24">
        <v>19950</v>
      </c>
      <c r="I5904" s="6">
        <f t="shared" si="401"/>
        <v>19950</v>
      </c>
      <c r="J5904" s="24"/>
      <c r="K5904" s="24"/>
      <c r="Q5904" s="23" t="s">
        <v>85</v>
      </c>
      <c r="U5904" s="23">
        <v>2601442</v>
      </c>
      <c r="V5904" s="23" t="s">
        <v>2188</v>
      </c>
      <c r="W5904" s="23" t="s">
        <v>110</v>
      </c>
      <c r="X5904" s="23" t="s">
        <v>132</v>
      </c>
      <c r="AG5904" s="23" t="s">
        <v>2190</v>
      </c>
      <c r="AH5904" s="23" t="s">
        <v>135</v>
      </c>
      <c r="AI5904" s="23">
        <v>840522555</v>
      </c>
      <c r="AM5904" s="23">
        <v>260001</v>
      </c>
      <c r="BA5904" s="24">
        <v>19950</v>
      </c>
      <c r="BE5904">
        <f t="shared" si="398"/>
        <v>0</v>
      </c>
      <c r="BF5904" s="6">
        <f t="shared" si="399"/>
        <v>-19950</v>
      </c>
      <c r="BG5904" s="7" t="s">
        <v>71</v>
      </c>
      <c r="BH5904" t="e">
        <f>+VLOOKUP(AF5904,Sheet4!A:A,1,FALSE)</f>
        <v>#N/A</v>
      </c>
      <c r="BL5904" s="24">
        <v>19950</v>
      </c>
      <c r="BM5904" s="59">
        <f t="shared" si="400"/>
        <v>0</v>
      </c>
      <c r="BN5904" t="s">
        <v>2191</v>
      </c>
    </row>
    <row r="5905" spans="1:67" ht="13" customHeight="1" x14ac:dyDescent="0.3">
      <c r="A5905" s="22">
        <v>46130</v>
      </c>
      <c r="B5905" s="23" t="s">
        <v>82</v>
      </c>
      <c r="F5905" s="23">
        <v>0</v>
      </c>
      <c r="G5905" s="23">
        <v>0</v>
      </c>
      <c r="H5905" s="24">
        <v>1197</v>
      </c>
      <c r="I5905" s="6">
        <f t="shared" si="401"/>
        <v>1197</v>
      </c>
      <c r="J5905" s="24"/>
      <c r="K5905" s="24"/>
      <c r="Q5905" s="23" t="s">
        <v>83</v>
      </c>
      <c r="U5905" s="23">
        <v>2601442</v>
      </c>
      <c r="V5905" s="23" t="s">
        <v>2188</v>
      </c>
      <c r="W5905" s="23" t="s">
        <v>110</v>
      </c>
      <c r="X5905" s="23" t="s">
        <v>132</v>
      </c>
      <c r="AG5905" s="23" t="s">
        <v>2190</v>
      </c>
      <c r="AH5905" s="23" t="s">
        <v>135</v>
      </c>
      <c r="AI5905" s="23">
        <v>840522555</v>
      </c>
      <c r="AM5905" s="23">
        <v>260001</v>
      </c>
      <c r="BA5905" s="24">
        <v>1197</v>
      </c>
      <c r="BE5905">
        <f t="shared" si="398"/>
        <v>0</v>
      </c>
      <c r="BF5905" s="6">
        <f t="shared" si="399"/>
        <v>-1197</v>
      </c>
      <c r="BG5905" s="7" t="s">
        <v>71</v>
      </c>
      <c r="BH5905" t="e">
        <f>+VLOOKUP(AF5905,Sheet4!A:A,1,FALSE)</f>
        <v>#N/A</v>
      </c>
      <c r="BL5905" s="24">
        <v>1197</v>
      </c>
      <c r="BM5905" s="59">
        <f t="shared" si="400"/>
        <v>0</v>
      </c>
      <c r="BN5905" t="s">
        <v>2191</v>
      </c>
    </row>
    <row r="5906" spans="1:67" ht="13" customHeight="1" x14ac:dyDescent="0.3">
      <c r="A5906" s="22">
        <v>46130</v>
      </c>
      <c r="B5906" s="23" t="s">
        <v>84</v>
      </c>
      <c r="F5906" s="23">
        <v>0</v>
      </c>
      <c r="G5906" s="23">
        <v>0</v>
      </c>
      <c r="H5906" s="24">
        <v>0</v>
      </c>
      <c r="I5906" s="6">
        <f t="shared" si="401"/>
        <v>0</v>
      </c>
      <c r="J5906" s="24"/>
      <c r="K5906" s="24"/>
      <c r="Q5906" s="23" t="s">
        <v>85</v>
      </c>
      <c r="U5906" s="23" t="s">
        <v>2603</v>
      </c>
      <c r="V5906" s="23" t="s">
        <v>2604</v>
      </c>
      <c r="W5906" s="23" t="s">
        <v>119</v>
      </c>
      <c r="X5906" s="23" t="s">
        <v>120</v>
      </c>
      <c r="Z5906" s="23" t="s">
        <v>121</v>
      </c>
      <c r="AG5906" s="23">
        <v>844606004</v>
      </c>
      <c r="AH5906" s="23" t="s">
        <v>123</v>
      </c>
      <c r="AI5906" s="23">
        <v>861003151</v>
      </c>
      <c r="BA5906" s="24">
        <v>0</v>
      </c>
      <c r="BE5906">
        <f t="shared" si="398"/>
        <v>0</v>
      </c>
      <c r="BF5906" s="6">
        <f t="shared" si="399"/>
        <v>0</v>
      </c>
      <c r="BG5906" s="7" t="s">
        <v>71</v>
      </c>
      <c r="BH5906" t="e">
        <f>+VLOOKUP(AF5906,Sheet4!A:A,1,FALSE)</f>
        <v>#N/A</v>
      </c>
      <c r="BL5906" s="24">
        <v>0</v>
      </c>
      <c r="BM5906" s="59">
        <f t="shared" si="400"/>
        <v>0</v>
      </c>
      <c r="BN5906" t="s">
        <v>2603</v>
      </c>
    </row>
    <row r="5907" spans="1:67" ht="13" customHeight="1" x14ac:dyDescent="0.3">
      <c r="A5907" s="22">
        <v>46130</v>
      </c>
      <c r="B5907" s="23" t="s">
        <v>74</v>
      </c>
      <c r="F5907" s="23">
        <v>0</v>
      </c>
      <c r="G5907" s="23">
        <v>0</v>
      </c>
      <c r="H5907" s="24">
        <v>20</v>
      </c>
      <c r="I5907" s="6">
        <f t="shared" si="401"/>
        <v>20</v>
      </c>
      <c r="J5907" s="24"/>
      <c r="K5907" s="24"/>
      <c r="Q5907" s="23" t="s">
        <v>75</v>
      </c>
      <c r="U5907" s="23" t="s">
        <v>2603</v>
      </c>
      <c r="V5907" s="23" t="s">
        <v>2604</v>
      </c>
      <c r="W5907" s="23" t="s">
        <v>119</v>
      </c>
      <c r="X5907" s="23" t="s">
        <v>120</v>
      </c>
      <c r="Z5907" s="23" t="s">
        <v>121</v>
      </c>
      <c r="AG5907" s="23">
        <v>844606004</v>
      </c>
      <c r="AH5907" s="23" t="s">
        <v>123</v>
      </c>
      <c r="AI5907" s="23">
        <v>861003151</v>
      </c>
      <c r="BA5907" s="24">
        <v>20</v>
      </c>
      <c r="BE5907">
        <f t="shared" si="398"/>
        <v>0</v>
      </c>
      <c r="BF5907" s="6">
        <f t="shared" si="399"/>
        <v>-20</v>
      </c>
      <c r="BG5907" s="7" t="s">
        <v>71</v>
      </c>
      <c r="BH5907" t="e">
        <f>+VLOOKUP(AF5907,Sheet4!A:A,1,FALSE)</f>
        <v>#N/A</v>
      </c>
      <c r="BL5907" s="24">
        <v>20</v>
      </c>
      <c r="BM5907" s="59">
        <f t="shared" si="400"/>
        <v>0</v>
      </c>
      <c r="BN5907" t="s">
        <v>2603</v>
      </c>
    </row>
    <row r="5908" spans="1:67" ht="13" customHeight="1" x14ac:dyDescent="0.3">
      <c r="A5908" s="22">
        <v>46130</v>
      </c>
      <c r="B5908" s="23" t="s">
        <v>63</v>
      </c>
      <c r="F5908" s="23">
        <v>0</v>
      </c>
      <c r="G5908" s="23">
        <v>0</v>
      </c>
      <c r="H5908" s="24">
        <v>300</v>
      </c>
      <c r="I5908" s="6">
        <f t="shared" si="401"/>
        <v>300</v>
      </c>
      <c r="J5908" s="24"/>
      <c r="K5908" s="24"/>
      <c r="Q5908" s="23" t="s">
        <v>64</v>
      </c>
      <c r="U5908" s="23" t="s">
        <v>2603</v>
      </c>
      <c r="V5908" s="23" t="s">
        <v>2604</v>
      </c>
      <c r="W5908" s="23" t="s">
        <v>119</v>
      </c>
      <c r="X5908" s="23" t="s">
        <v>120</v>
      </c>
      <c r="Z5908" s="23" t="s">
        <v>121</v>
      </c>
      <c r="AG5908" s="23">
        <v>844606004</v>
      </c>
      <c r="AH5908" s="23" t="s">
        <v>123</v>
      </c>
      <c r="AI5908" s="23">
        <v>861003151</v>
      </c>
      <c r="BA5908" s="24">
        <v>300</v>
      </c>
      <c r="BE5908">
        <f t="shared" si="398"/>
        <v>0</v>
      </c>
      <c r="BF5908" s="6">
        <f t="shared" si="399"/>
        <v>-300</v>
      </c>
      <c r="BG5908" s="7" t="s">
        <v>71</v>
      </c>
      <c r="BH5908" t="e">
        <f>+VLOOKUP(AF5908,Sheet4!A:A,1,FALSE)</f>
        <v>#N/A</v>
      </c>
      <c r="BL5908" s="24">
        <v>300</v>
      </c>
      <c r="BM5908" s="59">
        <f t="shared" si="400"/>
        <v>0</v>
      </c>
      <c r="BN5908" t="s">
        <v>2603</v>
      </c>
      <c r="BO5908" t="s">
        <v>73</v>
      </c>
    </row>
    <row r="5909" spans="1:67" ht="13" customHeight="1" x14ac:dyDescent="0.3">
      <c r="A5909" s="22">
        <v>46130</v>
      </c>
      <c r="B5909" s="23" t="s">
        <v>78</v>
      </c>
      <c r="F5909" s="23">
        <v>0</v>
      </c>
      <c r="G5909" s="23">
        <v>0</v>
      </c>
      <c r="H5909" s="24">
        <v>20</v>
      </c>
      <c r="I5909" s="6">
        <f t="shared" si="401"/>
        <v>20</v>
      </c>
      <c r="J5909" s="24"/>
      <c r="K5909" s="24"/>
      <c r="Q5909" s="23" t="s">
        <v>79</v>
      </c>
      <c r="U5909" s="23" t="s">
        <v>2603</v>
      </c>
      <c r="V5909" s="23" t="s">
        <v>2604</v>
      </c>
      <c r="W5909" s="23" t="s">
        <v>119</v>
      </c>
      <c r="X5909" s="23" t="s">
        <v>120</v>
      </c>
      <c r="Z5909" s="23" t="s">
        <v>121</v>
      </c>
      <c r="AG5909" s="23">
        <v>844606004</v>
      </c>
      <c r="AH5909" s="23" t="s">
        <v>123</v>
      </c>
      <c r="AI5909" s="23">
        <v>861003151</v>
      </c>
      <c r="BA5909" s="24">
        <v>20</v>
      </c>
      <c r="BE5909">
        <f t="shared" si="398"/>
        <v>0</v>
      </c>
      <c r="BF5909" s="6">
        <f t="shared" si="399"/>
        <v>-20</v>
      </c>
      <c r="BG5909" s="7" t="s">
        <v>71</v>
      </c>
      <c r="BH5909" t="e">
        <f>+VLOOKUP(AF5909,Sheet4!A:A,1,FALSE)</f>
        <v>#N/A</v>
      </c>
      <c r="BL5909" s="24">
        <v>20</v>
      </c>
      <c r="BM5909" s="59">
        <f t="shared" si="400"/>
        <v>0</v>
      </c>
      <c r="BN5909" t="s">
        <v>2603</v>
      </c>
    </row>
    <row r="5910" spans="1:67" ht="13" customHeight="1" x14ac:dyDescent="0.3">
      <c r="A5910" s="22">
        <v>46130</v>
      </c>
      <c r="B5910" s="23" t="s">
        <v>82</v>
      </c>
      <c r="F5910" s="23">
        <v>0</v>
      </c>
      <c r="G5910" s="23">
        <v>0</v>
      </c>
      <c r="H5910" s="24">
        <v>0</v>
      </c>
      <c r="I5910" s="6">
        <f t="shared" si="401"/>
        <v>0</v>
      </c>
      <c r="J5910" s="24"/>
      <c r="K5910" s="24"/>
      <c r="Q5910" s="23" t="s">
        <v>83</v>
      </c>
      <c r="U5910" s="23" t="s">
        <v>2603</v>
      </c>
      <c r="V5910" s="23" t="s">
        <v>2604</v>
      </c>
      <c r="W5910" s="23" t="s">
        <v>119</v>
      </c>
      <c r="X5910" s="23" t="s">
        <v>120</v>
      </c>
      <c r="Z5910" s="23" t="s">
        <v>121</v>
      </c>
      <c r="AG5910" s="23">
        <v>844606004</v>
      </c>
      <c r="AH5910" s="23" t="s">
        <v>123</v>
      </c>
      <c r="AI5910" s="23">
        <v>861003151</v>
      </c>
      <c r="BA5910" s="24">
        <v>0</v>
      </c>
      <c r="BE5910">
        <f t="shared" si="398"/>
        <v>0</v>
      </c>
      <c r="BF5910" s="6">
        <f t="shared" si="399"/>
        <v>0</v>
      </c>
      <c r="BG5910" s="7" t="s">
        <v>71</v>
      </c>
      <c r="BH5910" t="e">
        <f>+VLOOKUP(AF5910,Sheet4!A:A,1,FALSE)</f>
        <v>#N/A</v>
      </c>
      <c r="BL5910" s="24">
        <v>0</v>
      </c>
      <c r="BM5910" s="59">
        <f t="shared" si="400"/>
        <v>0</v>
      </c>
      <c r="BN5910" t="s">
        <v>2603</v>
      </c>
    </row>
    <row r="5911" spans="1:67" ht="13" customHeight="1" x14ac:dyDescent="0.3">
      <c r="A5911" s="22">
        <v>46130</v>
      </c>
      <c r="B5911" s="23" t="s">
        <v>80</v>
      </c>
      <c r="F5911" s="23">
        <v>0</v>
      </c>
      <c r="G5911" s="23">
        <v>0</v>
      </c>
      <c r="H5911" s="24">
        <v>250</v>
      </c>
      <c r="I5911" s="6">
        <f t="shared" si="401"/>
        <v>250</v>
      </c>
      <c r="J5911" s="24"/>
      <c r="K5911" s="24"/>
      <c r="Q5911" s="23" t="s">
        <v>81</v>
      </c>
      <c r="U5911" s="23" t="s">
        <v>2603</v>
      </c>
      <c r="V5911" s="23" t="s">
        <v>2604</v>
      </c>
      <c r="W5911" s="23" t="s">
        <v>119</v>
      </c>
      <c r="X5911" s="23" t="s">
        <v>120</v>
      </c>
      <c r="Z5911" s="23" t="s">
        <v>121</v>
      </c>
      <c r="AG5911" s="23">
        <v>844606004</v>
      </c>
      <c r="AH5911" s="23" t="s">
        <v>123</v>
      </c>
      <c r="AI5911" s="23">
        <v>861003151</v>
      </c>
      <c r="BA5911" s="24">
        <v>250</v>
      </c>
      <c r="BE5911">
        <f t="shared" si="398"/>
        <v>0</v>
      </c>
      <c r="BF5911" s="6">
        <f t="shared" si="399"/>
        <v>-250</v>
      </c>
      <c r="BG5911" s="7" t="s">
        <v>71</v>
      </c>
      <c r="BH5911" t="e">
        <f>+VLOOKUP(AF5911,Sheet4!A:A,1,FALSE)</f>
        <v>#N/A</v>
      </c>
      <c r="BL5911" s="24">
        <v>250</v>
      </c>
      <c r="BM5911" s="59">
        <f t="shared" si="400"/>
        <v>0</v>
      </c>
      <c r="BN5911" t="s">
        <v>2603</v>
      </c>
    </row>
    <row r="5912" spans="1:67" ht="13" customHeight="1" x14ac:dyDescent="0.3">
      <c r="A5912" s="22">
        <v>46130</v>
      </c>
      <c r="B5912" s="23" t="s">
        <v>76</v>
      </c>
      <c r="F5912" s="23">
        <v>0</v>
      </c>
      <c r="G5912" s="23">
        <v>0</v>
      </c>
      <c r="H5912" s="24">
        <v>400</v>
      </c>
      <c r="I5912" s="6">
        <f t="shared" si="401"/>
        <v>400</v>
      </c>
      <c r="J5912" s="24"/>
      <c r="K5912" s="24"/>
      <c r="Q5912" s="23" t="s">
        <v>77</v>
      </c>
      <c r="U5912" s="23" t="s">
        <v>2603</v>
      </c>
      <c r="V5912" s="23" t="s">
        <v>2604</v>
      </c>
      <c r="W5912" s="23" t="s">
        <v>119</v>
      </c>
      <c r="X5912" s="23" t="s">
        <v>120</v>
      </c>
      <c r="Z5912" s="23" t="s">
        <v>121</v>
      </c>
      <c r="AG5912" s="23">
        <v>844606004</v>
      </c>
      <c r="AH5912" s="23" t="s">
        <v>123</v>
      </c>
      <c r="AI5912" s="23">
        <v>861003151</v>
      </c>
      <c r="BA5912" s="24">
        <v>400</v>
      </c>
      <c r="BE5912">
        <f t="shared" si="398"/>
        <v>0</v>
      </c>
      <c r="BF5912" s="6">
        <f t="shared" si="399"/>
        <v>-400</v>
      </c>
      <c r="BG5912" s="7" t="s">
        <v>71</v>
      </c>
      <c r="BH5912" t="e">
        <f>+VLOOKUP(AF5912,Sheet4!A:A,1,FALSE)</f>
        <v>#N/A</v>
      </c>
      <c r="BL5912" s="24">
        <v>400</v>
      </c>
      <c r="BM5912" s="59">
        <f t="shared" si="400"/>
        <v>0</v>
      </c>
      <c r="BN5912" t="s">
        <v>2603</v>
      </c>
    </row>
    <row r="5913" spans="1:67" ht="13" customHeight="1" x14ac:dyDescent="0.3">
      <c r="A5913" s="22">
        <v>46130</v>
      </c>
      <c r="B5913" s="23" t="s">
        <v>84</v>
      </c>
      <c r="F5913" s="23">
        <v>0</v>
      </c>
      <c r="G5913" s="23">
        <v>0</v>
      </c>
      <c r="H5913" s="24">
        <v>0</v>
      </c>
      <c r="I5913" s="6">
        <f t="shared" si="401"/>
        <v>0</v>
      </c>
      <c r="J5913" s="24"/>
      <c r="K5913" s="24"/>
      <c r="Q5913" s="23" t="s">
        <v>85</v>
      </c>
      <c r="U5913" s="23" t="s">
        <v>2605</v>
      </c>
      <c r="V5913" s="23" t="s">
        <v>2606</v>
      </c>
      <c r="W5913" s="23" t="s">
        <v>119</v>
      </c>
      <c r="X5913" s="23" t="s">
        <v>120</v>
      </c>
      <c r="Z5913" s="23" t="s">
        <v>2607</v>
      </c>
      <c r="AG5913" s="23">
        <v>848420601</v>
      </c>
      <c r="AH5913" s="23" t="s">
        <v>123</v>
      </c>
      <c r="AI5913" s="23">
        <v>861003151</v>
      </c>
      <c r="BA5913" s="24">
        <v>0</v>
      </c>
      <c r="BE5913">
        <f t="shared" si="398"/>
        <v>0</v>
      </c>
      <c r="BF5913" s="6">
        <f t="shared" si="399"/>
        <v>0</v>
      </c>
      <c r="BG5913" s="7" t="s">
        <v>71</v>
      </c>
      <c r="BH5913" t="e">
        <f>+VLOOKUP(AF5913,Sheet4!A:A,1,FALSE)</f>
        <v>#N/A</v>
      </c>
      <c r="BL5913" s="24">
        <v>0</v>
      </c>
      <c r="BM5913" s="59">
        <f t="shared" si="400"/>
        <v>0</v>
      </c>
      <c r="BN5913" t="s">
        <v>2605</v>
      </c>
    </row>
    <row r="5914" spans="1:67" ht="13" customHeight="1" x14ac:dyDescent="0.3">
      <c r="A5914" s="22">
        <v>46130</v>
      </c>
      <c r="B5914" s="23" t="s">
        <v>74</v>
      </c>
      <c r="F5914" s="23">
        <v>0</v>
      </c>
      <c r="G5914" s="23">
        <v>0</v>
      </c>
      <c r="H5914" s="24">
        <v>127</v>
      </c>
      <c r="I5914" s="6">
        <f t="shared" si="401"/>
        <v>127</v>
      </c>
      <c r="J5914" s="24"/>
      <c r="K5914" s="24"/>
      <c r="Q5914" s="23" t="s">
        <v>75</v>
      </c>
      <c r="U5914" s="23" t="s">
        <v>2605</v>
      </c>
      <c r="V5914" s="23" t="s">
        <v>2606</v>
      </c>
      <c r="W5914" s="23" t="s">
        <v>119</v>
      </c>
      <c r="X5914" s="23" t="s">
        <v>120</v>
      </c>
      <c r="Z5914" s="23" t="s">
        <v>2607</v>
      </c>
      <c r="AG5914" s="23">
        <v>848420601</v>
      </c>
      <c r="AH5914" s="23" t="s">
        <v>123</v>
      </c>
      <c r="AI5914" s="23">
        <v>861003151</v>
      </c>
      <c r="BA5914" s="24">
        <v>127</v>
      </c>
      <c r="BE5914">
        <f t="shared" si="398"/>
        <v>0</v>
      </c>
      <c r="BF5914" s="6">
        <f t="shared" si="399"/>
        <v>-127</v>
      </c>
      <c r="BG5914" s="7" t="s">
        <v>71</v>
      </c>
      <c r="BH5914" t="e">
        <f>+VLOOKUP(AF5914,Sheet4!A:A,1,FALSE)</f>
        <v>#N/A</v>
      </c>
      <c r="BL5914" s="24">
        <v>127</v>
      </c>
      <c r="BM5914" s="59">
        <f t="shared" si="400"/>
        <v>0</v>
      </c>
      <c r="BN5914" t="s">
        <v>2605</v>
      </c>
    </row>
    <row r="5915" spans="1:67" ht="13" customHeight="1" x14ac:dyDescent="0.3">
      <c r="A5915" s="22">
        <v>46130</v>
      </c>
      <c r="B5915" s="23" t="s">
        <v>63</v>
      </c>
      <c r="F5915" s="23">
        <v>0</v>
      </c>
      <c r="G5915" s="23">
        <v>0</v>
      </c>
      <c r="H5915" s="24">
        <v>1905</v>
      </c>
      <c r="I5915" s="6">
        <f t="shared" si="401"/>
        <v>1905</v>
      </c>
      <c r="J5915" s="24"/>
      <c r="K5915" s="24"/>
      <c r="Q5915" s="23" t="s">
        <v>64</v>
      </c>
      <c r="U5915" s="23" t="s">
        <v>2605</v>
      </c>
      <c r="V5915" s="23" t="s">
        <v>2606</v>
      </c>
      <c r="W5915" s="23" t="s">
        <v>119</v>
      </c>
      <c r="X5915" s="23" t="s">
        <v>120</v>
      </c>
      <c r="Z5915" s="23" t="s">
        <v>2607</v>
      </c>
      <c r="AG5915" s="23">
        <v>848420601</v>
      </c>
      <c r="AH5915" s="23" t="s">
        <v>123</v>
      </c>
      <c r="AI5915" s="23">
        <v>861003151</v>
      </c>
      <c r="BA5915" s="24">
        <v>1905</v>
      </c>
      <c r="BE5915">
        <f t="shared" si="398"/>
        <v>0</v>
      </c>
      <c r="BF5915" s="6">
        <f t="shared" si="399"/>
        <v>-1905</v>
      </c>
      <c r="BG5915" s="7" t="s">
        <v>71</v>
      </c>
      <c r="BH5915" t="e">
        <f>+VLOOKUP(AF5915,Sheet4!A:A,1,FALSE)</f>
        <v>#N/A</v>
      </c>
      <c r="BL5915" s="24">
        <v>1905</v>
      </c>
      <c r="BM5915" s="59">
        <f t="shared" si="400"/>
        <v>0</v>
      </c>
      <c r="BN5915" t="s">
        <v>2605</v>
      </c>
      <c r="BO5915" t="s">
        <v>73</v>
      </c>
    </row>
    <row r="5916" spans="1:67" ht="13" customHeight="1" x14ac:dyDescent="0.3">
      <c r="A5916" s="22">
        <v>46130</v>
      </c>
      <c r="B5916" s="23" t="s">
        <v>78</v>
      </c>
      <c r="F5916" s="23">
        <v>0</v>
      </c>
      <c r="G5916" s="23">
        <v>0</v>
      </c>
      <c r="H5916" s="24">
        <v>127</v>
      </c>
      <c r="I5916" s="6">
        <f t="shared" si="401"/>
        <v>127</v>
      </c>
      <c r="J5916" s="24"/>
      <c r="K5916" s="24"/>
      <c r="Q5916" s="23" t="s">
        <v>79</v>
      </c>
      <c r="U5916" s="23" t="s">
        <v>2605</v>
      </c>
      <c r="V5916" s="23" t="s">
        <v>2606</v>
      </c>
      <c r="W5916" s="23" t="s">
        <v>119</v>
      </c>
      <c r="X5916" s="23" t="s">
        <v>120</v>
      </c>
      <c r="Z5916" s="23" t="s">
        <v>2607</v>
      </c>
      <c r="AG5916" s="23">
        <v>848420601</v>
      </c>
      <c r="AH5916" s="23" t="s">
        <v>123</v>
      </c>
      <c r="AI5916" s="23">
        <v>861003151</v>
      </c>
      <c r="BA5916" s="24">
        <v>127</v>
      </c>
      <c r="BE5916">
        <f t="shared" si="398"/>
        <v>0</v>
      </c>
      <c r="BF5916" s="6">
        <f t="shared" si="399"/>
        <v>-127</v>
      </c>
      <c r="BG5916" s="7" t="s">
        <v>71</v>
      </c>
      <c r="BH5916" t="e">
        <f>+VLOOKUP(AF5916,Sheet4!A:A,1,FALSE)</f>
        <v>#N/A</v>
      </c>
      <c r="BL5916" s="24">
        <v>127</v>
      </c>
      <c r="BM5916" s="59">
        <f t="shared" si="400"/>
        <v>0</v>
      </c>
      <c r="BN5916" t="s">
        <v>2605</v>
      </c>
    </row>
    <row r="5917" spans="1:67" ht="13" customHeight="1" x14ac:dyDescent="0.3">
      <c r="A5917" s="22">
        <v>46130</v>
      </c>
      <c r="B5917" s="23" t="s">
        <v>82</v>
      </c>
      <c r="F5917" s="23">
        <v>0</v>
      </c>
      <c r="G5917" s="23">
        <v>0</v>
      </c>
      <c r="H5917" s="24">
        <v>0</v>
      </c>
      <c r="I5917" s="6">
        <f t="shared" si="401"/>
        <v>0</v>
      </c>
      <c r="J5917" s="24"/>
      <c r="K5917" s="24"/>
      <c r="Q5917" s="23" t="s">
        <v>83</v>
      </c>
      <c r="U5917" s="23" t="s">
        <v>2605</v>
      </c>
      <c r="V5917" s="23" t="s">
        <v>2606</v>
      </c>
      <c r="W5917" s="23" t="s">
        <v>119</v>
      </c>
      <c r="X5917" s="23" t="s">
        <v>120</v>
      </c>
      <c r="Z5917" s="23" t="s">
        <v>2607</v>
      </c>
      <c r="AG5917" s="23">
        <v>848420601</v>
      </c>
      <c r="AH5917" s="23" t="s">
        <v>123</v>
      </c>
      <c r="AI5917" s="23">
        <v>861003151</v>
      </c>
      <c r="BA5917" s="24">
        <v>0</v>
      </c>
      <c r="BE5917">
        <f t="shared" si="398"/>
        <v>0</v>
      </c>
      <c r="BF5917" s="6">
        <f t="shared" si="399"/>
        <v>0</v>
      </c>
      <c r="BG5917" s="7" t="s">
        <v>71</v>
      </c>
      <c r="BH5917" t="e">
        <f>+VLOOKUP(AF5917,Sheet4!A:A,1,FALSE)</f>
        <v>#N/A</v>
      </c>
      <c r="BL5917" s="24">
        <v>0</v>
      </c>
      <c r="BM5917" s="59">
        <f t="shared" si="400"/>
        <v>0</v>
      </c>
      <c r="BN5917" t="s">
        <v>2605</v>
      </c>
    </row>
    <row r="5918" spans="1:67" ht="13" customHeight="1" x14ac:dyDescent="0.3">
      <c r="A5918" s="22">
        <v>46130</v>
      </c>
      <c r="B5918" s="23" t="s">
        <v>80</v>
      </c>
      <c r="F5918" s="23">
        <v>0</v>
      </c>
      <c r="G5918" s="23">
        <v>0</v>
      </c>
      <c r="H5918" s="24">
        <v>1587.5</v>
      </c>
      <c r="I5918" s="6">
        <f t="shared" si="401"/>
        <v>1587.5</v>
      </c>
      <c r="J5918" s="24"/>
      <c r="K5918" s="24"/>
      <c r="Q5918" s="23" t="s">
        <v>81</v>
      </c>
      <c r="U5918" s="23" t="s">
        <v>2605</v>
      </c>
      <c r="V5918" s="23" t="s">
        <v>2606</v>
      </c>
      <c r="W5918" s="23" t="s">
        <v>119</v>
      </c>
      <c r="X5918" s="23" t="s">
        <v>120</v>
      </c>
      <c r="Z5918" s="23" t="s">
        <v>2607</v>
      </c>
      <c r="AG5918" s="23">
        <v>848420601</v>
      </c>
      <c r="AH5918" s="23" t="s">
        <v>123</v>
      </c>
      <c r="AI5918" s="23">
        <v>861003151</v>
      </c>
      <c r="BA5918" s="24">
        <v>1587.5</v>
      </c>
      <c r="BE5918">
        <f t="shared" si="398"/>
        <v>0</v>
      </c>
      <c r="BF5918" s="6">
        <f t="shared" si="399"/>
        <v>-1587.5</v>
      </c>
      <c r="BG5918" s="7" t="s">
        <v>71</v>
      </c>
      <c r="BH5918" t="e">
        <f>+VLOOKUP(AF5918,Sheet4!A:A,1,FALSE)</f>
        <v>#N/A</v>
      </c>
      <c r="BL5918" s="24">
        <v>1587.5</v>
      </c>
      <c r="BM5918" s="59">
        <f t="shared" si="400"/>
        <v>0</v>
      </c>
      <c r="BN5918" t="s">
        <v>2605</v>
      </c>
    </row>
    <row r="5919" spans="1:67" ht="13" customHeight="1" x14ac:dyDescent="0.3">
      <c r="A5919" s="22">
        <v>46130</v>
      </c>
      <c r="B5919" s="23" t="s">
        <v>76</v>
      </c>
      <c r="F5919" s="23">
        <v>0</v>
      </c>
      <c r="G5919" s="23">
        <v>0</v>
      </c>
      <c r="H5919" s="24">
        <v>2540</v>
      </c>
      <c r="I5919" s="6">
        <f t="shared" si="401"/>
        <v>2540</v>
      </c>
      <c r="J5919" s="24"/>
      <c r="K5919" s="24"/>
      <c r="Q5919" s="23" t="s">
        <v>77</v>
      </c>
      <c r="U5919" s="23" t="s">
        <v>2605</v>
      </c>
      <c r="V5919" s="23" t="s">
        <v>2606</v>
      </c>
      <c r="W5919" s="23" t="s">
        <v>119</v>
      </c>
      <c r="X5919" s="23" t="s">
        <v>120</v>
      </c>
      <c r="Z5919" s="23" t="s">
        <v>2607</v>
      </c>
      <c r="AG5919" s="23">
        <v>848420601</v>
      </c>
      <c r="AH5919" s="23" t="s">
        <v>123</v>
      </c>
      <c r="AI5919" s="23">
        <v>861003151</v>
      </c>
      <c r="BA5919" s="24">
        <v>2540</v>
      </c>
      <c r="BE5919">
        <f t="shared" si="398"/>
        <v>0</v>
      </c>
      <c r="BF5919" s="6">
        <f t="shared" si="399"/>
        <v>-2540</v>
      </c>
      <c r="BG5919" s="7" t="s">
        <v>71</v>
      </c>
      <c r="BH5919" t="e">
        <f>+VLOOKUP(AF5919,Sheet4!A:A,1,FALSE)</f>
        <v>#N/A</v>
      </c>
      <c r="BL5919" s="24">
        <v>2540</v>
      </c>
      <c r="BM5919" s="59">
        <f t="shared" si="400"/>
        <v>0</v>
      </c>
      <c r="BN5919" t="s">
        <v>2605</v>
      </c>
    </row>
    <row r="5920" spans="1:67" ht="13" customHeight="1" x14ac:dyDescent="0.3">
      <c r="A5920" s="22">
        <v>46130</v>
      </c>
      <c r="B5920" s="23" t="s">
        <v>84</v>
      </c>
      <c r="F5920" s="23">
        <v>0</v>
      </c>
      <c r="G5920" s="23">
        <v>0</v>
      </c>
      <c r="H5920" s="24">
        <v>0</v>
      </c>
      <c r="I5920" s="6">
        <f t="shared" si="401"/>
        <v>0</v>
      </c>
      <c r="J5920" s="24"/>
      <c r="K5920" s="24"/>
      <c r="Q5920" s="23" t="s">
        <v>85</v>
      </c>
      <c r="U5920" s="23" t="s">
        <v>2608</v>
      </c>
      <c r="V5920" s="23" t="s">
        <v>2609</v>
      </c>
      <c r="W5920" s="23" t="s">
        <v>119</v>
      </c>
      <c r="X5920" s="23" t="s">
        <v>120</v>
      </c>
      <c r="Z5920" s="23" t="s">
        <v>2610</v>
      </c>
      <c r="AG5920" s="23">
        <v>875005268</v>
      </c>
      <c r="AH5920" s="23" t="s">
        <v>123</v>
      </c>
      <c r="AI5920" s="23">
        <v>861003151</v>
      </c>
      <c r="BA5920" s="24">
        <v>0</v>
      </c>
      <c r="BE5920">
        <f t="shared" si="398"/>
        <v>0</v>
      </c>
      <c r="BF5920" s="6">
        <f t="shared" si="399"/>
        <v>0</v>
      </c>
      <c r="BG5920" s="7" t="s">
        <v>71</v>
      </c>
      <c r="BH5920" t="e">
        <f>+VLOOKUP(AF5920,Sheet4!A:A,1,FALSE)</f>
        <v>#N/A</v>
      </c>
      <c r="BL5920" s="24">
        <v>0</v>
      </c>
      <c r="BM5920" s="59">
        <f t="shared" si="400"/>
        <v>0</v>
      </c>
      <c r="BN5920" t="s">
        <v>2608</v>
      </c>
    </row>
    <row r="5921" spans="1:67" ht="13" customHeight="1" x14ac:dyDescent="0.3">
      <c r="A5921" s="22">
        <v>46130</v>
      </c>
      <c r="B5921" s="23" t="s">
        <v>74</v>
      </c>
      <c r="F5921" s="23">
        <v>0</v>
      </c>
      <c r="G5921" s="23">
        <v>0</v>
      </c>
      <c r="H5921" s="24">
        <v>3</v>
      </c>
      <c r="I5921" s="6">
        <f t="shared" si="401"/>
        <v>3</v>
      </c>
      <c r="J5921" s="24"/>
      <c r="K5921" s="24"/>
      <c r="Q5921" s="23" t="s">
        <v>75</v>
      </c>
      <c r="U5921" s="23" t="s">
        <v>2608</v>
      </c>
      <c r="V5921" s="23" t="s">
        <v>2609</v>
      </c>
      <c r="W5921" s="23" t="s">
        <v>119</v>
      </c>
      <c r="X5921" s="23" t="s">
        <v>120</v>
      </c>
      <c r="Z5921" s="23" t="s">
        <v>2610</v>
      </c>
      <c r="AG5921" s="23">
        <v>875005268</v>
      </c>
      <c r="AH5921" s="23" t="s">
        <v>123</v>
      </c>
      <c r="AI5921" s="23">
        <v>861003151</v>
      </c>
      <c r="BA5921" s="24">
        <v>3</v>
      </c>
      <c r="BE5921">
        <f t="shared" si="398"/>
        <v>0</v>
      </c>
      <c r="BF5921" s="6">
        <f t="shared" si="399"/>
        <v>-3</v>
      </c>
      <c r="BG5921" s="7" t="s">
        <v>71</v>
      </c>
      <c r="BH5921" t="e">
        <f>+VLOOKUP(AF5921,Sheet4!A:A,1,FALSE)</f>
        <v>#N/A</v>
      </c>
      <c r="BL5921" s="24">
        <v>3</v>
      </c>
      <c r="BM5921" s="59">
        <f t="shared" si="400"/>
        <v>0</v>
      </c>
      <c r="BN5921" t="s">
        <v>2608</v>
      </c>
    </row>
    <row r="5922" spans="1:67" ht="13" customHeight="1" x14ac:dyDescent="0.3">
      <c r="A5922" s="22">
        <v>46130</v>
      </c>
      <c r="B5922" s="23" t="s">
        <v>63</v>
      </c>
      <c r="F5922" s="23">
        <v>0</v>
      </c>
      <c r="G5922" s="23">
        <v>0</v>
      </c>
      <c r="H5922" s="24">
        <v>45</v>
      </c>
      <c r="I5922" s="6">
        <f t="shared" si="401"/>
        <v>45</v>
      </c>
      <c r="J5922" s="24"/>
      <c r="K5922" s="24"/>
      <c r="Q5922" s="23" t="s">
        <v>64</v>
      </c>
      <c r="U5922" s="23" t="s">
        <v>2608</v>
      </c>
      <c r="V5922" s="23" t="s">
        <v>2609</v>
      </c>
      <c r="W5922" s="23" t="s">
        <v>119</v>
      </c>
      <c r="X5922" s="23" t="s">
        <v>120</v>
      </c>
      <c r="Z5922" s="23" t="s">
        <v>2610</v>
      </c>
      <c r="AG5922" s="23">
        <v>875005268</v>
      </c>
      <c r="AH5922" s="23" t="s">
        <v>123</v>
      </c>
      <c r="AI5922" s="23">
        <v>861003151</v>
      </c>
      <c r="BA5922" s="24">
        <v>45</v>
      </c>
      <c r="BE5922">
        <f t="shared" si="398"/>
        <v>0</v>
      </c>
      <c r="BF5922" s="6">
        <f t="shared" si="399"/>
        <v>-45</v>
      </c>
      <c r="BG5922" s="7" t="s">
        <v>71</v>
      </c>
      <c r="BH5922" t="e">
        <f>+VLOOKUP(AF5922,Sheet4!A:A,1,FALSE)</f>
        <v>#N/A</v>
      </c>
      <c r="BL5922" s="24">
        <v>45</v>
      </c>
      <c r="BM5922" s="59">
        <f t="shared" si="400"/>
        <v>0</v>
      </c>
      <c r="BN5922" t="s">
        <v>2608</v>
      </c>
      <c r="BO5922" t="s">
        <v>73</v>
      </c>
    </row>
    <row r="5923" spans="1:67" ht="13" customHeight="1" x14ac:dyDescent="0.3">
      <c r="A5923" s="22">
        <v>46130</v>
      </c>
      <c r="B5923" s="23" t="s">
        <v>78</v>
      </c>
      <c r="F5923" s="23">
        <v>0</v>
      </c>
      <c r="G5923" s="23">
        <v>0</v>
      </c>
      <c r="H5923" s="24">
        <v>3</v>
      </c>
      <c r="I5923" s="6">
        <f t="shared" si="401"/>
        <v>3</v>
      </c>
      <c r="J5923" s="24"/>
      <c r="K5923" s="24"/>
      <c r="Q5923" s="23" t="s">
        <v>79</v>
      </c>
      <c r="U5923" s="23" t="s">
        <v>2608</v>
      </c>
      <c r="V5923" s="23" t="s">
        <v>2609</v>
      </c>
      <c r="W5923" s="23" t="s">
        <v>119</v>
      </c>
      <c r="X5923" s="23" t="s">
        <v>120</v>
      </c>
      <c r="Z5923" s="23" t="s">
        <v>2610</v>
      </c>
      <c r="AG5923" s="23">
        <v>875005268</v>
      </c>
      <c r="AH5923" s="23" t="s">
        <v>123</v>
      </c>
      <c r="AI5923" s="23">
        <v>861003151</v>
      </c>
      <c r="BA5923" s="24">
        <v>3</v>
      </c>
      <c r="BE5923">
        <f t="shared" si="398"/>
        <v>0</v>
      </c>
      <c r="BF5923" s="6">
        <f t="shared" si="399"/>
        <v>-3</v>
      </c>
      <c r="BG5923" s="7" t="s">
        <v>71</v>
      </c>
      <c r="BH5923" t="e">
        <f>+VLOOKUP(AF5923,Sheet4!A:A,1,FALSE)</f>
        <v>#N/A</v>
      </c>
      <c r="BL5923" s="24">
        <v>3</v>
      </c>
      <c r="BM5923" s="59">
        <f t="shared" si="400"/>
        <v>0</v>
      </c>
      <c r="BN5923" t="s">
        <v>2608</v>
      </c>
    </row>
    <row r="5924" spans="1:67" ht="13" customHeight="1" x14ac:dyDescent="0.3">
      <c r="A5924" s="22">
        <v>46130</v>
      </c>
      <c r="B5924" s="23" t="s">
        <v>82</v>
      </c>
      <c r="F5924" s="23">
        <v>0</v>
      </c>
      <c r="G5924" s="23">
        <v>0</v>
      </c>
      <c r="H5924" s="24">
        <v>0</v>
      </c>
      <c r="I5924" s="6">
        <f t="shared" si="401"/>
        <v>0</v>
      </c>
      <c r="J5924" s="24"/>
      <c r="K5924" s="24"/>
      <c r="Q5924" s="23" t="s">
        <v>83</v>
      </c>
      <c r="U5924" s="23" t="s">
        <v>2608</v>
      </c>
      <c r="V5924" s="23" t="s">
        <v>2609</v>
      </c>
      <c r="W5924" s="23" t="s">
        <v>119</v>
      </c>
      <c r="X5924" s="23" t="s">
        <v>120</v>
      </c>
      <c r="Z5924" s="23" t="s">
        <v>2610</v>
      </c>
      <c r="AG5924" s="23">
        <v>875005268</v>
      </c>
      <c r="AH5924" s="23" t="s">
        <v>123</v>
      </c>
      <c r="AI5924" s="23">
        <v>861003151</v>
      </c>
      <c r="BA5924" s="24">
        <v>0</v>
      </c>
      <c r="BE5924">
        <f t="shared" si="398"/>
        <v>0</v>
      </c>
      <c r="BF5924" s="6">
        <f t="shared" si="399"/>
        <v>0</v>
      </c>
      <c r="BG5924" s="7" t="s">
        <v>71</v>
      </c>
      <c r="BH5924" t="e">
        <f>+VLOOKUP(AF5924,Sheet4!A:A,1,FALSE)</f>
        <v>#N/A</v>
      </c>
      <c r="BL5924" s="24">
        <v>0</v>
      </c>
      <c r="BM5924" s="59">
        <f t="shared" si="400"/>
        <v>0</v>
      </c>
      <c r="BN5924" t="s">
        <v>2608</v>
      </c>
    </row>
    <row r="5925" spans="1:67" ht="13" customHeight="1" x14ac:dyDescent="0.3">
      <c r="A5925" s="22">
        <v>46130</v>
      </c>
      <c r="B5925" s="23" t="s">
        <v>80</v>
      </c>
      <c r="F5925" s="23">
        <v>0</v>
      </c>
      <c r="G5925" s="23">
        <v>0</v>
      </c>
      <c r="H5925" s="24">
        <v>37.5</v>
      </c>
      <c r="I5925" s="6">
        <f t="shared" si="401"/>
        <v>37.5</v>
      </c>
      <c r="J5925" s="24"/>
      <c r="K5925" s="24"/>
      <c r="Q5925" s="23" t="s">
        <v>81</v>
      </c>
      <c r="U5925" s="23" t="s">
        <v>2608</v>
      </c>
      <c r="V5925" s="23" t="s">
        <v>2609</v>
      </c>
      <c r="W5925" s="23" t="s">
        <v>119</v>
      </c>
      <c r="X5925" s="23" t="s">
        <v>120</v>
      </c>
      <c r="Z5925" s="23" t="s">
        <v>2610</v>
      </c>
      <c r="AG5925" s="23">
        <v>875005268</v>
      </c>
      <c r="AH5925" s="23" t="s">
        <v>123</v>
      </c>
      <c r="AI5925" s="23">
        <v>861003151</v>
      </c>
      <c r="BA5925" s="24">
        <v>37.5</v>
      </c>
      <c r="BE5925">
        <f t="shared" si="398"/>
        <v>0</v>
      </c>
      <c r="BF5925" s="6">
        <f t="shared" si="399"/>
        <v>-37.5</v>
      </c>
      <c r="BG5925" s="7" t="s">
        <v>71</v>
      </c>
      <c r="BH5925" t="e">
        <f>+VLOOKUP(AF5925,Sheet4!A:A,1,FALSE)</f>
        <v>#N/A</v>
      </c>
      <c r="BL5925" s="24">
        <v>37.5</v>
      </c>
      <c r="BM5925" s="59">
        <f t="shared" si="400"/>
        <v>0</v>
      </c>
      <c r="BN5925" t="s">
        <v>2608</v>
      </c>
    </row>
    <row r="5926" spans="1:67" ht="13" customHeight="1" x14ac:dyDescent="0.3">
      <c r="A5926" s="22">
        <v>46130</v>
      </c>
      <c r="B5926" s="23" t="s">
        <v>76</v>
      </c>
      <c r="F5926" s="23">
        <v>0</v>
      </c>
      <c r="G5926" s="23">
        <v>0</v>
      </c>
      <c r="H5926" s="24">
        <v>60</v>
      </c>
      <c r="I5926" s="6">
        <f t="shared" si="401"/>
        <v>60</v>
      </c>
      <c r="J5926" s="24"/>
      <c r="K5926" s="24"/>
      <c r="Q5926" s="23" t="s">
        <v>77</v>
      </c>
      <c r="U5926" s="23" t="s">
        <v>2608</v>
      </c>
      <c r="V5926" s="23" t="s">
        <v>2609</v>
      </c>
      <c r="W5926" s="23" t="s">
        <v>119</v>
      </c>
      <c r="X5926" s="23" t="s">
        <v>120</v>
      </c>
      <c r="Z5926" s="23" t="s">
        <v>2610</v>
      </c>
      <c r="AG5926" s="23">
        <v>875005268</v>
      </c>
      <c r="AH5926" s="23" t="s">
        <v>123</v>
      </c>
      <c r="AI5926" s="23">
        <v>861003151</v>
      </c>
      <c r="BA5926" s="24">
        <v>60</v>
      </c>
      <c r="BE5926">
        <f t="shared" si="398"/>
        <v>0</v>
      </c>
      <c r="BF5926" s="6">
        <f t="shared" si="399"/>
        <v>-60</v>
      </c>
      <c r="BG5926" s="7" t="s">
        <v>71</v>
      </c>
      <c r="BH5926" t="e">
        <f>+VLOOKUP(AF5926,Sheet4!A:A,1,FALSE)</f>
        <v>#N/A</v>
      </c>
      <c r="BL5926" s="24">
        <v>60</v>
      </c>
      <c r="BM5926" s="59">
        <f t="shared" si="400"/>
        <v>0</v>
      </c>
      <c r="BN5926" t="s">
        <v>2608</v>
      </c>
    </row>
    <row r="5927" spans="1:67" ht="13" customHeight="1" x14ac:dyDescent="0.3">
      <c r="A5927" s="22">
        <v>46130</v>
      </c>
      <c r="B5927" s="23" t="s">
        <v>84</v>
      </c>
      <c r="F5927" s="23">
        <v>0</v>
      </c>
      <c r="G5927" s="23">
        <v>0</v>
      </c>
      <c r="H5927" s="24">
        <v>0</v>
      </c>
      <c r="I5927" s="6">
        <f t="shared" si="401"/>
        <v>0</v>
      </c>
      <c r="J5927" s="24"/>
      <c r="K5927" s="24"/>
      <c r="Q5927" s="23" t="s">
        <v>85</v>
      </c>
      <c r="U5927" s="23" t="s">
        <v>2611</v>
      </c>
      <c r="V5927" s="23" t="s">
        <v>2612</v>
      </c>
      <c r="W5927" s="23" t="s">
        <v>119</v>
      </c>
      <c r="X5927" s="23" t="s">
        <v>2613</v>
      </c>
      <c r="Z5927" s="23" t="s">
        <v>2614</v>
      </c>
      <c r="AG5927" s="23">
        <v>865142644</v>
      </c>
      <c r="AH5927" s="23" t="s">
        <v>2615</v>
      </c>
      <c r="AI5927" s="23">
        <v>874930632</v>
      </c>
      <c r="BA5927" s="24">
        <v>0</v>
      </c>
      <c r="BE5927">
        <f t="shared" si="398"/>
        <v>0</v>
      </c>
      <c r="BF5927" s="6">
        <f t="shared" si="399"/>
        <v>0</v>
      </c>
      <c r="BG5927" s="7" t="s">
        <v>71</v>
      </c>
      <c r="BH5927" t="e">
        <f>+VLOOKUP(AF5927,Sheet4!A:A,1,FALSE)</f>
        <v>#N/A</v>
      </c>
      <c r="BL5927" s="24">
        <v>0</v>
      </c>
      <c r="BM5927" s="59">
        <f t="shared" si="400"/>
        <v>0</v>
      </c>
      <c r="BN5927" t="s">
        <v>2611</v>
      </c>
    </row>
    <row r="5928" spans="1:67" ht="13" customHeight="1" x14ac:dyDescent="0.3">
      <c r="A5928" s="22">
        <v>46130</v>
      </c>
      <c r="B5928" s="23" t="s">
        <v>74</v>
      </c>
      <c r="F5928" s="23">
        <v>0</v>
      </c>
      <c r="G5928" s="23">
        <v>0</v>
      </c>
      <c r="H5928" s="24">
        <v>7</v>
      </c>
      <c r="I5928" s="6">
        <f t="shared" si="401"/>
        <v>7</v>
      </c>
      <c r="J5928" s="24"/>
      <c r="K5928" s="24"/>
      <c r="Q5928" s="23" t="s">
        <v>75</v>
      </c>
      <c r="U5928" s="23" t="s">
        <v>2611</v>
      </c>
      <c r="V5928" s="23" t="s">
        <v>2612</v>
      </c>
      <c r="W5928" s="23" t="s">
        <v>119</v>
      </c>
      <c r="X5928" s="23" t="s">
        <v>2613</v>
      </c>
      <c r="Z5928" s="23" t="s">
        <v>2614</v>
      </c>
      <c r="AG5928" s="23">
        <v>865142644</v>
      </c>
      <c r="AH5928" s="23" t="s">
        <v>2615</v>
      </c>
      <c r="AI5928" s="23">
        <v>874930632</v>
      </c>
      <c r="BA5928" s="24">
        <v>7</v>
      </c>
      <c r="BE5928">
        <f t="shared" si="398"/>
        <v>0</v>
      </c>
      <c r="BF5928" s="6">
        <f t="shared" si="399"/>
        <v>-7</v>
      </c>
      <c r="BG5928" s="7" t="s">
        <v>71</v>
      </c>
      <c r="BH5928" t="e">
        <f>+VLOOKUP(AF5928,Sheet4!A:A,1,FALSE)</f>
        <v>#N/A</v>
      </c>
      <c r="BL5928" s="24">
        <v>7</v>
      </c>
      <c r="BM5928" s="59">
        <f t="shared" si="400"/>
        <v>0</v>
      </c>
      <c r="BN5928" t="s">
        <v>2611</v>
      </c>
    </row>
    <row r="5929" spans="1:67" ht="13" customHeight="1" x14ac:dyDescent="0.3">
      <c r="A5929" s="22">
        <v>46130</v>
      </c>
      <c r="B5929" s="23" t="s">
        <v>63</v>
      </c>
      <c r="F5929" s="23">
        <v>0</v>
      </c>
      <c r="G5929" s="23">
        <v>0</v>
      </c>
      <c r="H5929" s="24">
        <v>105</v>
      </c>
      <c r="I5929" s="6">
        <f t="shared" si="401"/>
        <v>105</v>
      </c>
      <c r="J5929" s="24"/>
      <c r="K5929" s="24"/>
      <c r="Q5929" s="23" t="s">
        <v>64</v>
      </c>
      <c r="U5929" s="23" t="s">
        <v>2611</v>
      </c>
      <c r="V5929" s="23" t="s">
        <v>2612</v>
      </c>
      <c r="W5929" s="23" t="s">
        <v>119</v>
      </c>
      <c r="X5929" s="23" t="s">
        <v>2613</v>
      </c>
      <c r="Z5929" s="23" t="s">
        <v>2614</v>
      </c>
      <c r="AG5929" s="23">
        <v>865142644</v>
      </c>
      <c r="AH5929" s="23" t="s">
        <v>2615</v>
      </c>
      <c r="AI5929" s="23">
        <v>874930632</v>
      </c>
      <c r="BA5929" s="24">
        <v>105</v>
      </c>
      <c r="BE5929">
        <f t="shared" si="398"/>
        <v>0</v>
      </c>
      <c r="BF5929" s="6">
        <f t="shared" si="399"/>
        <v>-105</v>
      </c>
      <c r="BG5929" s="7" t="s">
        <v>71</v>
      </c>
      <c r="BH5929" t="e">
        <f>+VLOOKUP(AF5929,Sheet4!A:A,1,FALSE)</f>
        <v>#N/A</v>
      </c>
      <c r="BL5929" s="24">
        <v>105</v>
      </c>
      <c r="BM5929" s="59">
        <f t="shared" si="400"/>
        <v>0</v>
      </c>
      <c r="BN5929" t="s">
        <v>2611</v>
      </c>
      <c r="BO5929" t="s">
        <v>73</v>
      </c>
    </row>
    <row r="5930" spans="1:67" ht="13" customHeight="1" x14ac:dyDescent="0.3">
      <c r="A5930" s="22">
        <v>46130</v>
      </c>
      <c r="B5930" s="23" t="s">
        <v>78</v>
      </c>
      <c r="F5930" s="23">
        <v>0</v>
      </c>
      <c r="G5930" s="23">
        <v>0</v>
      </c>
      <c r="H5930" s="24">
        <v>7</v>
      </c>
      <c r="I5930" s="6">
        <f t="shared" si="401"/>
        <v>7</v>
      </c>
      <c r="J5930" s="24"/>
      <c r="K5930" s="24"/>
      <c r="Q5930" s="23" t="s">
        <v>79</v>
      </c>
      <c r="U5930" s="23" t="s">
        <v>2611</v>
      </c>
      <c r="V5930" s="23" t="s">
        <v>2612</v>
      </c>
      <c r="W5930" s="23" t="s">
        <v>119</v>
      </c>
      <c r="X5930" s="23" t="s">
        <v>2613</v>
      </c>
      <c r="Z5930" s="23" t="s">
        <v>2614</v>
      </c>
      <c r="AG5930" s="23">
        <v>865142644</v>
      </c>
      <c r="AH5930" s="23" t="s">
        <v>2615</v>
      </c>
      <c r="AI5930" s="23">
        <v>874930632</v>
      </c>
      <c r="BA5930" s="24">
        <v>7</v>
      </c>
      <c r="BE5930">
        <f t="shared" si="398"/>
        <v>0</v>
      </c>
      <c r="BF5930" s="6">
        <f t="shared" si="399"/>
        <v>-7</v>
      </c>
      <c r="BG5930" s="7" t="s">
        <v>71</v>
      </c>
      <c r="BH5930" t="e">
        <f>+VLOOKUP(AF5930,Sheet4!A:A,1,FALSE)</f>
        <v>#N/A</v>
      </c>
      <c r="BL5930" s="24">
        <v>7</v>
      </c>
      <c r="BM5930" s="59">
        <f t="shared" si="400"/>
        <v>0</v>
      </c>
      <c r="BN5930" t="s">
        <v>2611</v>
      </c>
    </row>
    <row r="5931" spans="1:67" ht="13" customHeight="1" x14ac:dyDescent="0.3">
      <c r="A5931" s="22">
        <v>46130</v>
      </c>
      <c r="B5931" s="23" t="s">
        <v>82</v>
      </c>
      <c r="F5931" s="23">
        <v>0</v>
      </c>
      <c r="G5931" s="23">
        <v>0</v>
      </c>
      <c r="H5931" s="24">
        <v>0</v>
      </c>
      <c r="I5931" s="6">
        <f t="shared" si="401"/>
        <v>0</v>
      </c>
      <c r="J5931" s="24"/>
      <c r="K5931" s="24"/>
      <c r="Q5931" s="23" t="s">
        <v>83</v>
      </c>
      <c r="U5931" s="23" t="s">
        <v>2611</v>
      </c>
      <c r="V5931" s="23" t="s">
        <v>2612</v>
      </c>
      <c r="W5931" s="23" t="s">
        <v>119</v>
      </c>
      <c r="X5931" s="23" t="s">
        <v>2613</v>
      </c>
      <c r="Z5931" s="23" t="s">
        <v>2614</v>
      </c>
      <c r="AG5931" s="23">
        <v>865142644</v>
      </c>
      <c r="AH5931" s="23" t="s">
        <v>2615</v>
      </c>
      <c r="AI5931" s="23">
        <v>874930632</v>
      </c>
      <c r="BA5931" s="24">
        <v>0</v>
      </c>
      <c r="BE5931">
        <f t="shared" si="398"/>
        <v>0</v>
      </c>
      <c r="BF5931" s="6">
        <f t="shared" si="399"/>
        <v>0</v>
      </c>
      <c r="BG5931" s="7" t="s">
        <v>71</v>
      </c>
      <c r="BH5931" t="e">
        <f>+VLOOKUP(AF5931,Sheet4!A:A,1,FALSE)</f>
        <v>#N/A</v>
      </c>
      <c r="BL5931" s="24">
        <v>0</v>
      </c>
      <c r="BM5931" s="59">
        <f t="shared" si="400"/>
        <v>0</v>
      </c>
      <c r="BN5931" t="s">
        <v>2611</v>
      </c>
    </row>
    <row r="5932" spans="1:67" ht="13" customHeight="1" x14ac:dyDescent="0.3">
      <c r="A5932" s="22">
        <v>46130</v>
      </c>
      <c r="B5932" s="23" t="s">
        <v>80</v>
      </c>
      <c r="F5932" s="23">
        <v>0</v>
      </c>
      <c r="G5932" s="23">
        <v>0</v>
      </c>
      <c r="H5932" s="24">
        <v>87.5</v>
      </c>
      <c r="I5932" s="6">
        <f t="shared" si="401"/>
        <v>87.5</v>
      </c>
      <c r="J5932" s="24"/>
      <c r="K5932" s="24"/>
      <c r="Q5932" s="23" t="s">
        <v>81</v>
      </c>
      <c r="U5932" s="23" t="s">
        <v>2611</v>
      </c>
      <c r="V5932" s="23" t="s">
        <v>2612</v>
      </c>
      <c r="W5932" s="23" t="s">
        <v>119</v>
      </c>
      <c r="X5932" s="23" t="s">
        <v>2613</v>
      </c>
      <c r="Z5932" s="23" t="s">
        <v>2614</v>
      </c>
      <c r="AG5932" s="23">
        <v>865142644</v>
      </c>
      <c r="AH5932" s="23" t="s">
        <v>2615</v>
      </c>
      <c r="AI5932" s="23">
        <v>874930632</v>
      </c>
      <c r="BA5932" s="24">
        <v>87.5</v>
      </c>
      <c r="BE5932">
        <f t="shared" si="398"/>
        <v>0</v>
      </c>
      <c r="BF5932" s="6">
        <f t="shared" si="399"/>
        <v>-87.5</v>
      </c>
      <c r="BG5932" s="7" t="s">
        <v>71</v>
      </c>
      <c r="BH5932" t="e">
        <f>+VLOOKUP(AF5932,Sheet4!A:A,1,FALSE)</f>
        <v>#N/A</v>
      </c>
      <c r="BL5932" s="24">
        <v>87.5</v>
      </c>
      <c r="BM5932" s="59">
        <f t="shared" si="400"/>
        <v>0</v>
      </c>
      <c r="BN5932" t="s">
        <v>2611</v>
      </c>
    </row>
    <row r="5933" spans="1:67" ht="13" customHeight="1" x14ac:dyDescent="0.3">
      <c r="A5933" s="22">
        <v>46130</v>
      </c>
      <c r="B5933" s="23" t="s">
        <v>76</v>
      </c>
      <c r="F5933" s="23">
        <v>0</v>
      </c>
      <c r="G5933" s="23">
        <v>0</v>
      </c>
      <c r="H5933" s="24">
        <v>140</v>
      </c>
      <c r="I5933" s="6">
        <f t="shared" si="401"/>
        <v>140</v>
      </c>
      <c r="J5933" s="24"/>
      <c r="K5933" s="24"/>
      <c r="Q5933" s="23" t="s">
        <v>77</v>
      </c>
      <c r="U5933" s="23" t="s">
        <v>2611</v>
      </c>
      <c r="V5933" s="23" t="s">
        <v>2612</v>
      </c>
      <c r="W5933" s="23" t="s">
        <v>119</v>
      </c>
      <c r="X5933" s="23" t="s">
        <v>2613</v>
      </c>
      <c r="Z5933" s="23" t="s">
        <v>2614</v>
      </c>
      <c r="AG5933" s="23">
        <v>865142644</v>
      </c>
      <c r="AH5933" s="23" t="s">
        <v>2615</v>
      </c>
      <c r="AI5933" s="23">
        <v>874930632</v>
      </c>
      <c r="BA5933" s="24">
        <v>140</v>
      </c>
      <c r="BE5933">
        <f t="shared" si="398"/>
        <v>0</v>
      </c>
      <c r="BF5933" s="6">
        <f t="shared" si="399"/>
        <v>-140</v>
      </c>
      <c r="BG5933" s="7" t="s">
        <v>71</v>
      </c>
      <c r="BH5933" t="e">
        <f>+VLOOKUP(AF5933,Sheet4!A:A,1,FALSE)</f>
        <v>#N/A</v>
      </c>
      <c r="BL5933" s="24">
        <v>140</v>
      </c>
      <c r="BM5933" s="59">
        <f t="shared" si="400"/>
        <v>0</v>
      </c>
      <c r="BN5933" t="s">
        <v>2611</v>
      </c>
    </row>
    <row r="5934" spans="1:67" ht="13" customHeight="1" x14ac:dyDescent="0.3">
      <c r="A5934" s="22">
        <v>46130</v>
      </c>
      <c r="B5934" s="23" t="s">
        <v>84</v>
      </c>
      <c r="F5934" s="23">
        <v>0</v>
      </c>
      <c r="G5934" s="23">
        <v>0</v>
      </c>
      <c r="H5934" s="24">
        <v>0</v>
      </c>
      <c r="I5934" s="6">
        <f t="shared" si="401"/>
        <v>0</v>
      </c>
      <c r="J5934" s="24"/>
      <c r="K5934" s="24"/>
      <c r="Q5934" s="23" t="s">
        <v>85</v>
      </c>
      <c r="U5934" s="23" t="s">
        <v>2616</v>
      </c>
      <c r="V5934" s="23" t="s">
        <v>2617</v>
      </c>
      <c r="W5934" s="23" t="s">
        <v>119</v>
      </c>
      <c r="X5934" s="23" t="s">
        <v>2613</v>
      </c>
      <c r="Z5934" s="23" t="s">
        <v>2618</v>
      </c>
      <c r="AG5934" s="23">
        <v>872252676</v>
      </c>
      <c r="AH5934" s="23" t="s">
        <v>2615</v>
      </c>
      <c r="AI5934" s="23">
        <v>874930632</v>
      </c>
      <c r="BA5934" s="24">
        <v>0</v>
      </c>
      <c r="BE5934">
        <f t="shared" si="398"/>
        <v>0</v>
      </c>
      <c r="BF5934" s="6">
        <f t="shared" si="399"/>
        <v>0</v>
      </c>
      <c r="BG5934" s="7" t="s">
        <v>71</v>
      </c>
      <c r="BH5934" t="e">
        <f>+VLOOKUP(AF5934,Sheet4!A:A,1,FALSE)</f>
        <v>#N/A</v>
      </c>
      <c r="BL5934" s="24">
        <v>0</v>
      </c>
      <c r="BM5934" s="59">
        <f t="shared" si="400"/>
        <v>0</v>
      </c>
      <c r="BN5934" t="s">
        <v>2616</v>
      </c>
    </row>
    <row r="5935" spans="1:67" ht="13" customHeight="1" x14ac:dyDescent="0.3">
      <c r="A5935" s="22">
        <v>46130</v>
      </c>
      <c r="B5935" s="23" t="s">
        <v>74</v>
      </c>
      <c r="F5935" s="23">
        <v>0</v>
      </c>
      <c r="G5935" s="23">
        <v>0</v>
      </c>
      <c r="H5935" s="24">
        <v>10</v>
      </c>
      <c r="I5935" s="6">
        <f t="shared" si="401"/>
        <v>10</v>
      </c>
      <c r="J5935" s="24"/>
      <c r="K5935" s="24"/>
      <c r="Q5935" s="23" t="s">
        <v>75</v>
      </c>
      <c r="U5935" s="23" t="s">
        <v>2616</v>
      </c>
      <c r="V5935" s="23" t="s">
        <v>2617</v>
      </c>
      <c r="W5935" s="23" t="s">
        <v>119</v>
      </c>
      <c r="X5935" s="23" t="s">
        <v>2613</v>
      </c>
      <c r="Z5935" s="23" t="s">
        <v>2618</v>
      </c>
      <c r="AG5935" s="23">
        <v>872252676</v>
      </c>
      <c r="AH5935" s="23" t="s">
        <v>2615</v>
      </c>
      <c r="AI5935" s="23">
        <v>874930632</v>
      </c>
      <c r="BA5935" s="24">
        <v>10</v>
      </c>
      <c r="BE5935">
        <f t="shared" si="398"/>
        <v>0</v>
      </c>
      <c r="BF5935" s="6">
        <f t="shared" si="399"/>
        <v>-10</v>
      </c>
      <c r="BG5935" s="7" t="s">
        <v>71</v>
      </c>
      <c r="BH5935" t="e">
        <f>+VLOOKUP(AF5935,Sheet4!A:A,1,FALSE)</f>
        <v>#N/A</v>
      </c>
      <c r="BL5935" s="24">
        <v>10</v>
      </c>
      <c r="BM5935" s="59">
        <f t="shared" si="400"/>
        <v>0</v>
      </c>
      <c r="BN5935" t="s">
        <v>2616</v>
      </c>
    </row>
    <row r="5936" spans="1:67" ht="13" customHeight="1" x14ac:dyDescent="0.3">
      <c r="A5936" s="22">
        <v>46130</v>
      </c>
      <c r="B5936" s="23" t="s">
        <v>63</v>
      </c>
      <c r="F5936" s="23">
        <v>0</v>
      </c>
      <c r="G5936" s="23">
        <v>0</v>
      </c>
      <c r="H5936" s="24">
        <v>150</v>
      </c>
      <c r="I5936" s="6">
        <f t="shared" si="401"/>
        <v>150</v>
      </c>
      <c r="J5936" s="24"/>
      <c r="K5936" s="24"/>
      <c r="Q5936" s="23" t="s">
        <v>64</v>
      </c>
      <c r="U5936" s="23" t="s">
        <v>2616</v>
      </c>
      <c r="V5936" s="23" t="s">
        <v>2617</v>
      </c>
      <c r="W5936" s="23" t="s">
        <v>119</v>
      </c>
      <c r="X5936" s="23" t="s">
        <v>2613</v>
      </c>
      <c r="Z5936" s="23" t="s">
        <v>2618</v>
      </c>
      <c r="AG5936" s="23">
        <v>872252676</v>
      </c>
      <c r="AH5936" s="23" t="s">
        <v>2615</v>
      </c>
      <c r="AI5936" s="23">
        <v>874930632</v>
      </c>
      <c r="BA5936" s="24">
        <v>150</v>
      </c>
      <c r="BE5936">
        <f t="shared" si="398"/>
        <v>0</v>
      </c>
      <c r="BF5936" s="6">
        <f t="shared" si="399"/>
        <v>-150</v>
      </c>
      <c r="BG5936" s="7" t="s">
        <v>71</v>
      </c>
      <c r="BH5936" t="e">
        <f>+VLOOKUP(AF5936,Sheet4!A:A,1,FALSE)</f>
        <v>#N/A</v>
      </c>
      <c r="BL5936" s="24">
        <v>150</v>
      </c>
      <c r="BM5936" s="59">
        <f t="shared" si="400"/>
        <v>0</v>
      </c>
      <c r="BN5936" t="s">
        <v>2616</v>
      </c>
      <c r="BO5936" t="s">
        <v>73</v>
      </c>
    </row>
    <row r="5937" spans="1:67" ht="13" customHeight="1" x14ac:dyDescent="0.3">
      <c r="A5937" s="22">
        <v>46130</v>
      </c>
      <c r="B5937" s="23" t="s">
        <v>78</v>
      </c>
      <c r="F5937" s="23">
        <v>0</v>
      </c>
      <c r="G5937" s="23">
        <v>0</v>
      </c>
      <c r="H5937" s="24">
        <v>10</v>
      </c>
      <c r="I5937" s="6">
        <f t="shared" si="401"/>
        <v>10</v>
      </c>
      <c r="J5937" s="24"/>
      <c r="K5937" s="24"/>
      <c r="Q5937" s="23" t="s">
        <v>79</v>
      </c>
      <c r="U5937" s="23" t="s">
        <v>2616</v>
      </c>
      <c r="V5937" s="23" t="s">
        <v>2617</v>
      </c>
      <c r="W5937" s="23" t="s">
        <v>119</v>
      </c>
      <c r="X5937" s="23" t="s">
        <v>2613</v>
      </c>
      <c r="Z5937" s="23" t="s">
        <v>2618</v>
      </c>
      <c r="AG5937" s="23">
        <v>872252676</v>
      </c>
      <c r="AH5937" s="23" t="s">
        <v>2615</v>
      </c>
      <c r="AI5937" s="23">
        <v>874930632</v>
      </c>
      <c r="BA5937" s="24">
        <v>10</v>
      </c>
      <c r="BE5937">
        <f t="shared" si="398"/>
        <v>0</v>
      </c>
      <c r="BF5937" s="6">
        <f t="shared" si="399"/>
        <v>-10</v>
      </c>
      <c r="BG5937" s="7" t="s">
        <v>71</v>
      </c>
      <c r="BH5937" t="e">
        <f>+VLOOKUP(AF5937,Sheet4!A:A,1,FALSE)</f>
        <v>#N/A</v>
      </c>
      <c r="BL5937" s="24">
        <v>10</v>
      </c>
      <c r="BM5937" s="59">
        <f t="shared" si="400"/>
        <v>0</v>
      </c>
      <c r="BN5937" t="s">
        <v>2616</v>
      </c>
    </row>
    <row r="5938" spans="1:67" ht="13" customHeight="1" x14ac:dyDescent="0.3">
      <c r="A5938" s="22">
        <v>46130</v>
      </c>
      <c r="B5938" s="23" t="s">
        <v>82</v>
      </c>
      <c r="F5938" s="23">
        <v>0</v>
      </c>
      <c r="G5938" s="23">
        <v>0</v>
      </c>
      <c r="H5938" s="24">
        <v>0</v>
      </c>
      <c r="I5938" s="6">
        <f t="shared" si="401"/>
        <v>0</v>
      </c>
      <c r="J5938" s="24"/>
      <c r="K5938" s="24"/>
      <c r="Q5938" s="23" t="s">
        <v>83</v>
      </c>
      <c r="U5938" s="23" t="s">
        <v>2616</v>
      </c>
      <c r="V5938" s="23" t="s">
        <v>2617</v>
      </c>
      <c r="W5938" s="23" t="s">
        <v>119</v>
      </c>
      <c r="X5938" s="23" t="s">
        <v>2613</v>
      </c>
      <c r="Z5938" s="23" t="s">
        <v>2618</v>
      </c>
      <c r="AG5938" s="23">
        <v>872252676</v>
      </c>
      <c r="AH5938" s="23" t="s">
        <v>2615</v>
      </c>
      <c r="AI5938" s="23">
        <v>874930632</v>
      </c>
      <c r="BA5938" s="24">
        <v>0</v>
      </c>
      <c r="BE5938">
        <f t="shared" si="398"/>
        <v>0</v>
      </c>
      <c r="BF5938" s="6">
        <f t="shared" si="399"/>
        <v>0</v>
      </c>
      <c r="BG5938" s="7" t="s">
        <v>71</v>
      </c>
      <c r="BH5938" t="e">
        <f>+VLOOKUP(AF5938,Sheet4!A:A,1,FALSE)</f>
        <v>#N/A</v>
      </c>
      <c r="BL5938" s="24">
        <v>0</v>
      </c>
      <c r="BM5938" s="59">
        <f t="shared" si="400"/>
        <v>0</v>
      </c>
      <c r="BN5938" t="s">
        <v>2616</v>
      </c>
    </row>
    <row r="5939" spans="1:67" ht="13" customHeight="1" x14ac:dyDescent="0.3">
      <c r="A5939" s="22">
        <v>46130</v>
      </c>
      <c r="B5939" s="23" t="s">
        <v>80</v>
      </c>
      <c r="F5939" s="23">
        <v>0</v>
      </c>
      <c r="G5939" s="23">
        <v>0</v>
      </c>
      <c r="H5939" s="24">
        <v>125</v>
      </c>
      <c r="I5939" s="6">
        <f t="shared" si="401"/>
        <v>125</v>
      </c>
      <c r="J5939" s="24"/>
      <c r="K5939" s="24"/>
      <c r="Q5939" s="23" t="s">
        <v>81</v>
      </c>
      <c r="U5939" s="23" t="s">
        <v>2616</v>
      </c>
      <c r="V5939" s="23" t="s">
        <v>2617</v>
      </c>
      <c r="W5939" s="23" t="s">
        <v>119</v>
      </c>
      <c r="X5939" s="23" t="s">
        <v>2613</v>
      </c>
      <c r="Z5939" s="23" t="s">
        <v>2618</v>
      </c>
      <c r="AG5939" s="23">
        <v>872252676</v>
      </c>
      <c r="AH5939" s="23" t="s">
        <v>2615</v>
      </c>
      <c r="AI5939" s="23">
        <v>874930632</v>
      </c>
      <c r="BA5939" s="24">
        <v>125</v>
      </c>
      <c r="BE5939">
        <f t="shared" si="398"/>
        <v>0</v>
      </c>
      <c r="BF5939" s="6">
        <f t="shared" si="399"/>
        <v>-125</v>
      </c>
      <c r="BG5939" s="7" t="s">
        <v>71</v>
      </c>
      <c r="BH5939" t="e">
        <f>+VLOOKUP(AF5939,Sheet4!A:A,1,FALSE)</f>
        <v>#N/A</v>
      </c>
      <c r="BL5939" s="24">
        <v>125</v>
      </c>
      <c r="BM5939" s="59">
        <f t="shared" si="400"/>
        <v>0</v>
      </c>
      <c r="BN5939" t="s">
        <v>2616</v>
      </c>
    </row>
    <row r="5940" spans="1:67" ht="13" customHeight="1" x14ac:dyDescent="0.3">
      <c r="A5940" s="22">
        <v>46130</v>
      </c>
      <c r="B5940" s="23" t="s">
        <v>76</v>
      </c>
      <c r="F5940" s="23">
        <v>0</v>
      </c>
      <c r="G5940" s="23">
        <v>0</v>
      </c>
      <c r="H5940" s="24">
        <v>200</v>
      </c>
      <c r="I5940" s="6">
        <f t="shared" si="401"/>
        <v>200</v>
      </c>
      <c r="J5940" s="24"/>
      <c r="K5940" s="24"/>
      <c r="Q5940" s="23" t="s">
        <v>77</v>
      </c>
      <c r="U5940" s="23" t="s">
        <v>2616</v>
      </c>
      <c r="V5940" s="23" t="s">
        <v>2617</v>
      </c>
      <c r="W5940" s="23" t="s">
        <v>119</v>
      </c>
      <c r="X5940" s="23" t="s">
        <v>2613</v>
      </c>
      <c r="Z5940" s="23" t="s">
        <v>2618</v>
      </c>
      <c r="AG5940" s="23">
        <v>872252676</v>
      </c>
      <c r="AH5940" s="23" t="s">
        <v>2615</v>
      </c>
      <c r="AI5940" s="23">
        <v>874930632</v>
      </c>
      <c r="BA5940" s="24">
        <v>200</v>
      </c>
      <c r="BE5940">
        <f t="shared" si="398"/>
        <v>0</v>
      </c>
      <c r="BF5940" s="6">
        <f t="shared" si="399"/>
        <v>-200</v>
      </c>
      <c r="BG5940" s="7" t="s">
        <v>71</v>
      </c>
      <c r="BH5940" t="e">
        <f>+VLOOKUP(AF5940,Sheet4!A:A,1,FALSE)</f>
        <v>#N/A</v>
      </c>
      <c r="BL5940" s="24">
        <v>200</v>
      </c>
      <c r="BM5940" s="59">
        <f t="shared" si="400"/>
        <v>0</v>
      </c>
      <c r="BN5940" t="s">
        <v>2616</v>
      </c>
    </row>
    <row r="5941" spans="1:67" ht="13" customHeight="1" x14ac:dyDescent="0.3">
      <c r="A5941" s="22">
        <v>46130</v>
      </c>
      <c r="B5941" s="23" t="s">
        <v>84</v>
      </c>
      <c r="F5941" s="23">
        <v>0</v>
      </c>
      <c r="G5941" s="23">
        <v>0</v>
      </c>
      <c r="H5941" s="24">
        <v>0</v>
      </c>
      <c r="I5941" s="6">
        <f t="shared" si="401"/>
        <v>0</v>
      </c>
      <c r="J5941" s="24"/>
      <c r="K5941" s="24"/>
      <c r="Q5941" s="23" t="s">
        <v>85</v>
      </c>
      <c r="U5941" s="23" t="s">
        <v>2619</v>
      </c>
      <c r="V5941" s="23" t="s">
        <v>2620</v>
      </c>
      <c r="W5941" s="23" t="s">
        <v>119</v>
      </c>
      <c r="X5941" s="23" t="s">
        <v>2613</v>
      </c>
      <c r="Z5941" s="23" t="s">
        <v>2621</v>
      </c>
      <c r="AG5941" s="23">
        <v>860073300</v>
      </c>
      <c r="AH5941" s="23" t="s">
        <v>2615</v>
      </c>
      <c r="AI5941" s="23">
        <v>874930632</v>
      </c>
      <c r="BA5941" s="24">
        <v>0</v>
      </c>
      <c r="BE5941">
        <f t="shared" si="398"/>
        <v>0</v>
      </c>
      <c r="BF5941" s="6">
        <f t="shared" si="399"/>
        <v>0</v>
      </c>
      <c r="BG5941" s="7" t="s">
        <v>71</v>
      </c>
      <c r="BH5941" t="e">
        <f>+VLOOKUP(AF5941,Sheet4!A:A,1,FALSE)</f>
        <v>#N/A</v>
      </c>
      <c r="BL5941" s="24">
        <v>0</v>
      </c>
      <c r="BM5941" s="59">
        <f t="shared" si="400"/>
        <v>0</v>
      </c>
      <c r="BN5941" t="s">
        <v>2619</v>
      </c>
    </row>
    <row r="5942" spans="1:67" ht="13" customHeight="1" x14ac:dyDescent="0.3">
      <c r="A5942" s="22">
        <v>46130</v>
      </c>
      <c r="B5942" s="23" t="s">
        <v>74</v>
      </c>
      <c r="F5942" s="23">
        <v>0</v>
      </c>
      <c r="G5942" s="23">
        <v>0</v>
      </c>
      <c r="H5942" s="24">
        <v>10</v>
      </c>
      <c r="I5942" s="6">
        <f t="shared" si="401"/>
        <v>10</v>
      </c>
      <c r="J5942" s="24"/>
      <c r="K5942" s="24"/>
      <c r="Q5942" s="23" t="s">
        <v>75</v>
      </c>
      <c r="U5942" s="23" t="s">
        <v>2619</v>
      </c>
      <c r="V5942" s="23" t="s">
        <v>2620</v>
      </c>
      <c r="W5942" s="23" t="s">
        <v>119</v>
      </c>
      <c r="X5942" s="23" t="s">
        <v>2613</v>
      </c>
      <c r="Z5942" s="23" t="s">
        <v>2621</v>
      </c>
      <c r="AG5942" s="23">
        <v>860073300</v>
      </c>
      <c r="AH5942" s="23" t="s">
        <v>2615</v>
      </c>
      <c r="AI5942" s="23">
        <v>874930632</v>
      </c>
      <c r="BA5942" s="24">
        <v>10</v>
      </c>
      <c r="BE5942">
        <f t="shared" si="398"/>
        <v>0</v>
      </c>
      <c r="BF5942" s="6">
        <f t="shared" si="399"/>
        <v>-10</v>
      </c>
      <c r="BG5942" s="7" t="s">
        <v>71</v>
      </c>
      <c r="BH5942" t="e">
        <f>+VLOOKUP(AF5942,Sheet4!A:A,1,FALSE)</f>
        <v>#N/A</v>
      </c>
      <c r="BL5942" s="24">
        <v>10</v>
      </c>
      <c r="BM5942" s="59">
        <f t="shared" si="400"/>
        <v>0</v>
      </c>
      <c r="BN5942" t="s">
        <v>2619</v>
      </c>
    </row>
    <row r="5943" spans="1:67" ht="13" customHeight="1" x14ac:dyDescent="0.3">
      <c r="A5943" s="22">
        <v>46130</v>
      </c>
      <c r="B5943" s="23" t="s">
        <v>63</v>
      </c>
      <c r="F5943" s="23">
        <v>0</v>
      </c>
      <c r="G5943" s="23">
        <v>0</v>
      </c>
      <c r="H5943" s="24">
        <v>150</v>
      </c>
      <c r="I5943" s="6">
        <f t="shared" si="401"/>
        <v>150</v>
      </c>
      <c r="J5943" s="24"/>
      <c r="K5943" s="24"/>
      <c r="Q5943" s="23" t="s">
        <v>64</v>
      </c>
      <c r="U5943" s="23" t="s">
        <v>2619</v>
      </c>
      <c r="V5943" s="23" t="s">
        <v>2620</v>
      </c>
      <c r="W5943" s="23" t="s">
        <v>119</v>
      </c>
      <c r="X5943" s="23" t="s">
        <v>2613</v>
      </c>
      <c r="Z5943" s="23" t="s">
        <v>2621</v>
      </c>
      <c r="AG5943" s="23">
        <v>860073300</v>
      </c>
      <c r="AH5943" s="23" t="s">
        <v>2615</v>
      </c>
      <c r="AI5943" s="23">
        <v>874930632</v>
      </c>
      <c r="BA5943" s="24">
        <v>150</v>
      </c>
      <c r="BE5943">
        <f t="shared" si="398"/>
        <v>0</v>
      </c>
      <c r="BF5943" s="6">
        <f t="shared" si="399"/>
        <v>-150</v>
      </c>
      <c r="BG5943" s="7" t="s">
        <v>71</v>
      </c>
      <c r="BH5943" t="e">
        <f>+VLOOKUP(AF5943,Sheet4!A:A,1,FALSE)</f>
        <v>#N/A</v>
      </c>
      <c r="BL5943" s="24">
        <v>150</v>
      </c>
      <c r="BM5943" s="59">
        <f t="shared" si="400"/>
        <v>0</v>
      </c>
      <c r="BN5943" t="s">
        <v>2619</v>
      </c>
      <c r="BO5943" t="s">
        <v>73</v>
      </c>
    </row>
    <row r="5944" spans="1:67" ht="13" customHeight="1" x14ac:dyDescent="0.3">
      <c r="A5944" s="22">
        <v>46130</v>
      </c>
      <c r="B5944" s="23" t="s">
        <v>78</v>
      </c>
      <c r="F5944" s="23">
        <v>0</v>
      </c>
      <c r="G5944" s="23">
        <v>0</v>
      </c>
      <c r="H5944" s="24">
        <v>10</v>
      </c>
      <c r="I5944" s="6">
        <f t="shared" si="401"/>
        <v>10</v>
      </c>
      <c r="J5944" s="24"/>
      <c r="K5944" s="24"/>
      <c r="Q5944" s="23" t="s">
        <v>79</v>
      </c>
      <c r="U5944" s="23" t="s">
        <v>2619</v>
      </c>
      <c r="V5944" s="23" t="s">
        <v>2620</v>
      </c>
      <c r="W5944" s="23" t="s">
        <v>119</v>
      </c>
      <c r="X5944" s="23" t="s">
        <v>2613</v>
      </c>
      <c r="Z5944" s="23" t="s">
        <v>2621</v>
      </c>
      <c r="AG5944" s="23">
        <v>860073300</v>
      </c>
      <c r="AH5944" s="23" t="s">
        <v>2615</v>
      </c>
      <c r="AI5944" s="23">
        <v>874930632</v>
      </c>
      <c r="BA5944" s="24">
        <v>10</v>
      </c>
      <c r="BE5944">
        <f t="shared" si="398"/>
        <v>0</v>
      </c>
      <c r="BF5944" s="6">
        <f t="shared" si="399"/>
        <v>-10</v>
      </c>
      <c r="BG5944" s="7" t="s">
        <v>71</v>
      </c>
      <c r="BH5944" t="e">
        <f>+VLOOKUP(AF5944,Sheet4!A:A,1,FALSE)</f>
        <v>#N/A</v>
      </c>
      <c r="BL5944" s="24">
        <v>10</v>
      </c>
      <c r="BM5944" s="59">
        <f t="shared" si="400"/>
        <v>0</v>
      </c>
      <c r="BN5944" t="s">
        <v>2619</v>
      </c>
    </row>
    <row r="5945" spans="1:67" ht="13" customHeight="1" x14ac:dyDescent="0.3">
      <c r="A5945" s="22">
        <v>46130</v>
      </c>
      <c r="B5945" s="23" t="s">
        <v>82</v>
      </c>
      <c r="F5945" s="23">
        <v>0</v>
      </c>
      <c r="G5945" s="23">
        <v>0</v>
      </c>
      <c r="H5945" s="24">
        <v>0</v>
      </c>
      <c r="I5945" s="6">
        <f t="shared" si="401"/>
        <v>0</v>
      </c>
      <c r="J5945" s="24"/>
      <c r="K5945" s="24"/>
      <c r="Q5945" s="23" t="s">
        <v>83</v>
      </c>
      <c r="U5945" s="23" t="s">
        <v>2619</v>
      </c>
      <c r="V5945" s="23" t="s">
        <v>2620</v>
      </c>
      <c r="W5945" s="23" t="s">
        <v>119</v>
      </c>
      <c r="X5945" s="23" t="s">
        <v>2613</v>
      </c>
      <c r="Z5945" s="23" t="s">
        <v>2621</v>
      </c>
      <c r="AG5945" s="23">
        <v>860073300</v>
      </c>
      <c r="AH5945" s="23" t="s">
        <v>2615</v>
      </c>
      <c r="AI5945" s="23">
        <v>874930632</v>
      </c>
      <c r="BA5945" s="24">
        <v>0</v>
      </c>
      <c r="BE5945">
        <f t="shared" si="398"/>
        <v>0</v>
      </c>
      <c r="BF5945" s="6">
        <f t="shared" si="399"/>
        <v>0</v>
      </c>
      <c r="BG5945" s="7" t="s">
        <v>71</v>
      </c>
      <c r="BH5945" t="e">
        <f>+VLOOKUP(AF5945,Sheet4!A:A,1,FALSE)</f>
        <v>#N/A</v>
      </c>
      <c r="BL5945" s="24">
        <v>0</v>
      </c>
      <c r="BM5945" s="59">
        <f t="shared" si="400"/>
        <v>0</v>
      </c>
      <c r="BN5945" t="s">
        <v>2619</v>
      </c>
    </row>
    <row r="5946" spans="1:67" ht="13" customHeight="1" x14ac:dyDescent="0.3">
      <c r="A5946" s="22">
        <v>46130</v>
      </c>
      <c r="B5946" s="23" t="s">
        <v>80</v>
      </c>
      <c r="F5946" s="23">
        <v>0</v>
      </c>
      <c r="G5946" s="23">
        <v>0</v>
      </c>
      <c r="H5946" s="24">
        <v>125</v>
      </c>
      <c r="I5946" s="6">
        <f t="shared" si="401"/>
        <v>125</v>
      </c>
      <c r="J5946" s="24"/>
      <c r="K5946" s="24"/>
      <c r="Q5946" s="23" t="s">
        <v>81</v>
      </c>
      <c r="U5946" s="23" t="s">
        <v>2619</v>
      </c>
      <c r="V5946" s="23" t="s">
        <v>2620</v>
      </c>
      <c r="W5946" s="23" t="s">
        <v>119</v>
      </c>
      <c r="X5946" s="23" t="s">
        <v>2613</v>
      </c>
      <c r="Z5946" s="23" t="s">
        <v>2621</v>
      </c>
      <c r="AG5946" s="23">
        <v>860073300</v>
      </c>
      <c r="AH5946" s="23" t="s">
        <v>2615</v>
      </c>
      <c r="AI5946" s="23">
        <v>874930632</v>
      </c>
      <c r="BA5946" s="24">
        <v>125</v>
      </c>
      <c r="BE5946">
        <f t="shared" si="398"/>
        <v>0</v>
      </c>
      <c r="BF5946" s="6">
        <f t="shared" si="399"/>
        <v>-125</v>
      </c>
      <c r="BG5946" s="7" t="s">
        <v>71</v>
      </c>
      <c r="BH5946" t="e">
        <f>+VLOOKUP(AF5946,Sheet4!A:A,1,FALSE)</f>
        <v>#N/A</v>
      </c>
      <c r="BL5946" s="24">
        <v>125</v>
      </c>
      <c r="BM5946" s="59">
        <f t="shared" si="400"/>
        <v>0</v>
      </c>
      <c r="BN5946" t="s">
        <v>2619</v>
      </c>
    </row>
    <row r="5947" spans="1:67" ht="13" customHeight="1" x14ac:dyDescent="0.3">
      <c r="A5947" s="22">
        <v>46130</v>
      </c>
      <c r="B5947" s="23" t="s">
        <v>76</v>
      </c>
      <c r="F5947" s="23">
        <v>0</v>
      </c>
      <c r="G5947" s="23">
        <v>0</v>
      </c>
      <c r="H5947" s="24">
        <v>200</v>
      </c>
      <c r="I5947" s="6">
        <f t="shared" si="401"/>
        <v>200</v>
      </c>
      <c r="J5947" s="24"/>
      <c r="K5947" s="24"/>
      <c r="Q5947" s="23" t="s">
        <v>77</v>
      </c>
      <c r="U5947" s="23" t="s">
        <v>2619</v>
      </c>
      <c r="V5947" s="23" t="s">
        <v>2620</v>
      </c>
      <c r="W5947" s="23" t="s">
        <v>119</v>
      </c>
      <c r="X5947" s="23" t="s">
        <v>2613</v>
      </c>
      <c r="Z5947" s="23" t="s">
        <v>2621</v>
      </c>
      <c r="AG5947" s="23">
        <v>860073300</v>
      </c>
      <c r="AH5947" s="23" t="s">
        <v>2615</v>
      </c>
      <c r="AI5947" s="23">
        <v>874930632</v>
      </c>
      <c r="BA5947" s="24">
        <v>200</v>
      </c>
      <c r="BE5947">
        <f t="shared" si="398"/>
        <v>0</v>
      </c>
      <c r="BF5947" s="6">
        <f t="shared" si="399"/>
        <v>-200</v>
      </c>
      <c r="BG5947" s="7" t="s">
        <v>71</v>
      </c>
      <c r="BH5947" t="e">
        <f>+VLOOKUP(AF5947,Sheet4!A:A,1,FALSE)</f>
        <v>#N/A</v>
      </c>
      <c r="BL5947" s="24">
        <v>200</v>
      </c>
      <c r="BM5947" s="59">
        <f t="shared" si="400"/>
        <v>0</v>
      </c>
      <c r="BN5947" t="s">
        <v>2619</v>
      </c>
    </row>
    <row r="5948" spans="1:67" ht="13" customHeight="1" x14ac:dyDescent="0.3">
      <c r="A5948" s="22">
        <v>46130</v>
      </c>
      <c r="B5948" s="23" t="s">
        <v>84</v>
      </c>
      <c r="F5948" s="23">
        <v>0</v>
      </c>
      <c r="G5948" s="23">
        <v>0</v>
      </c>
      <c r="H5948" s="24">
        <v>0</v>
      </c>
      <c r="I5948" s="6">
        <f t="shared" si="401"/>
        <v>0</v>
      </c>
      <c r="J5948" s="24"/>
      <c r="K5948" s="24"/>
      <c r="Q5948" s="23" t="s">
        <v>85</v>
      </c>
      <c r="U5948" s="23" t="s">
        <v>2622</v>
      </c>
      <c r="V5948" s="23" t="s">
        <v>2623</v>
      </c>
      <c r="W5948" s="23" t="s">
        <v>119</v>
      </c>
      <c r="X5948" s="23" t="s">
        <v>2613</v>
      </c>
      <c r="Z5948" s="23" t="s">
        <v>2624</v>
      </c>
      <c r="AG5948" s="23">
        <v>864698968</v>
      </c>
      <c r="AH5948" s="23" t="s">
        <v>2615</v>
      </c>
      <c r="AI5948" s="23">
        <v>874930632</v>
      </c>
      <c r="BA5948" s="24">
        <v>0</v>
      </c>
      <c r="BE5948">
        <f t="shared" si="398"/>
        <v>0</v>
      </c>
      <c r="BF5948" s="6">
        <f t="shared" si="399"/>
        <v>0</v>
      </c>
      <c r="BG5948" s="7" t="s">
        <v>71</v>
      </c>
      <c r="BH5948" t="e">
        <f>+VLOOKUP(AF5948,Sheet4!A:A,1,FALSE)</f>
        <v>#N/A</v>
      </c>
      <c r="BL5948" s="24">
        <v>0</v>
      </c>
      <c r="BM5948" s="59">
        <f t="shared" si="400"/>
        <v>0</v>
      </c>
      <c r="BN5948" t="s">
        <v>2622</v>
      </c>
    </row>
    <row r="5949" spans="1:67" ht="13" customHeight="1" x14ac:dyDescent="0.3">
      <c r="A5949" s="22">
        <v>46130</v>
      </c>
      <c r="B5949" s="23" t="s">
        <v>74</v>
      </c>
      <c r="F5949" s="23">
        <v>0</v>
      </c>
      <c r="G5949" s="23">
        <v>0</v>
      </c>
      <c r="H5949" s="24">
        <v>10</v>
      </c>
      <c r="I5949" s="6">
        <f t="shared" si="401"/>
        <v>10</v>
      </c>
      <c r="J5949" s="24"/>
      <c r="K5949" s="24"/>
      <c r="Q5949" s="23" t="s">
        <v>75</v>
      </c>
      <c r="U5949" s="23" t="s">
        <v>2622</v>
      </c>
      <c r="V5949" s="23" t="s">
        <v>2623</v>
      </c>
      <c r="W5949" s="23" t="s">
        <v>119</v>
      </c>
      <c r="X5949" s="23" t="s">
        <v>2613</v>
      </c>
      <c r="Z5949" s="23" t="s">
        <v>2624</v>
      </c>
      <c r="AG5949" s="23">
        <v>864698968</v>
      </c>
      <c r="AH5949" s="23" t="s">
        <v>2615</v>
      </c>
      <c r="AI5949" s="23">
        <v>874930632</v>
      </c>
      <c r="BA5949" s="24">
        <v>10</v>
      </c>
      <c r="BE5949">
        <f t="shared" si="398"/>
        <v>0</v>
      </c>
      <c r="BF5949" s="6">
        <f t="shared" si="399"/>
        <v>-10</v>
      </c>
      <c r="BG5949" s="7" t="s">
        <v>71</v>
      </c>
      <c r="BH5949" t="e">
        <f>+VLOOKUP(AF5949,Sheet4!A:A,1,FALSE)</f>
        <v>#N/A</v>
      </c>
      <c r="BL5949" s="24">
        <v>10</v>
      </c>
      <c r="BM5949" s="59">
        <f t="shared" si="400"/>
        <v>0</v>
      </c>
      <c r="BN5949" t="s">
        <v>2622</v>
      </c>
    </row>
    <row r="5950" spans="1:67" ht="13" customHeight="1" x14ac:dyDescent="0.3">
      <c r="A5950" s="22">
        <v>46130</v>
      </c>
      <c r="B5950" s="23" t="s">
        <v>63</v>
      </c>
      <c r="F5950" s="23">
        <v>0</v>
      </c>
      <c r="G5950" s="23">
        <v>0</v>
      </c>
      <c r="H5950" s="24">
        <v>150</v>
      </c>
      <c r="I5950" s="6">
        <f t="shared" si="401"/>
        <v>150</v>
      </c>
      <c r="J5950" s="24"/>
      <c r="K5950" s="24"/>
      <c r="Q5950" s="23" t="s">
        <v>64</v>
      </c>
      <c r="U5950" s="23" t="s">
        <v>2622</v>
      </c>
      <c r="V5950" s="23" t="s">
        <v>2623</v>
      </c>
      <c r="W5950" s="23" t="s">
        <v>119</v>
      </c>
      <c r="X5950" s="23" t="s">
        <v>2613</v>
      </c>
      <c r="Z5950" s="23" t="s">
        <v>2624</v>
      </c>
      <c r="AG5950" s="23">
        <v>864698968</v>
      </c>
      <c r="AH5950" s="23" t="s">
        <v>2615</v>
      </c>
      <c r="AI5950" s="23">
        <v>874930632</v>
      </c>
      <c r="BA5950" s="24">
        <v>150</v>
      </c>
      <c r="BE5950">
        <f t="shared" si="398"/>
        <v>0</v>
      </c>
      <c r="BF5950" s="6">
        <f t="shared" si="399"/>
        <v>-150</v>
      </c>
      <c r="BG5950" s="7" t="s">
        <v>71</v>
      </c>
      <c r="BH5950" t="e">
        <f>+VLOOKUP(AF5950,Sheet4!A:A,1,FALSE)</f>
        <v>#N/A</v>
      </c>
      <c r="BL5950" s="24">
        <v>150</v>
      </c>
      <c r="BM5950" s="59">
        <f t="shared" si="400"/>
        <v>0</v>
      </c>
      <c r="BN5950" t="s">
        <v>2622</v>
      </c>
      <c r="BO5950" t="s">
        <v>73</v>
      </c>
    </row>
    <row r="5951" spans="1:67" ht="13" customHeight="1" x14ac:dyDescent="0.3">
      <c r="A5951" s="22">
        <v>46130</v>
      </c>
      <c r="B5951" s="23" t="s">
        <v>78</v>
      </c>
      <c r="F5951" s="23">
        <v>0</v>
      </c>
      <c r="G5951" s="23">
        <v>0</v>
      </c>
      <c r="H5951" s="24">
        <v>10</v>
      </c>
      <c r="I5951" s="6">
        <f t="shared" si="401"/>
        <v>10</v>
      </c>
      <c r="J5951" s="24"/>
      <c r="K5951" s="24"/>
      <c r="Q5951" s="23" t="s">
        <v>79</v>
      </c>
      <c r="U5951" s="23" t="s">
        <v>2622</v>
      </c>
      <c r="V5951" s="23" t="s">
        <v>2623</v>
      </c>
      <c r="W5951" s="23" t="s">
        <v>119</v>
      </c>
      <c r="X5951" s="23" t="s">
        <v>2613</v>
      </c>
      <c r="Z5951" s="23" t="s">
        <v>2624</v>
      </c>
      <c r="AG5951" s="23">
        <v>864698968</v>
      </c>
      <c r="AH5951" s="23" t="s">
        <v>2615</v>
      </c>
      <c r="AI5951" s="23">
        <v>874930632</v>
      </c>
      <c r="BA5951" s="24">
        <v>10</v>
      </c>
      <c r="BE5951">
        <f t="shared" si="398"/>
        <v>0</v>
      </c>
      <c r="BF5951" s="6">
        <f t="shared" si="399"/>
        <v>-10</v>
      </c>
      <c r="BG5951" s="7" t="s">
        <v>71</v>
      </c>
      <c r="BH5951" t="e">
        <f>+VLOOKUP(AF5951,Sheet4!A:A,1,FALSE)</f>
        <v>#N/A</v>
      </c>
      <c r="BL5951" s="24">
        <v>10</v>
      </c>
      <c r="BM5951" s="59">
        <f t="shared" si="400"/>
        <v>0</v>
      </c>
      <c r="BN5951" t="s">
        <v>2622</v>
      </c>
    </row>
    <row r="5952" spans="1:67" ht="13" customHeight="1" x14ac:dyDescent="0.3">
      <c r="A5952" s="22">
        <v>46130</v>
      </c>
      <c r="B5952" s="23" t="s">
        <v>82</v>
      </c>
      <c r="F5952" s="23">
        <v>0</v>
      </c>
      <c r="G5952" s="23">
        <v>0</v>
      </c>
      <c r="H5952" s="24">
        <v>0</v>
      </c>
      <c r="I5952" s="6">
        <f t="shared" si="401"/>
        <v>0</v>
      </c>
      <c r="J5952" s="24"/>
      <c r="K5952" s="24"/>
      <c r="Q5952" s="23" t="s">
        <v>83</v>
      </c>
      <c r="U5952" s="23" t="s">
        <v>2622</v>
      </c>
      <c r="V5952" s="23" t="s">
        <v>2623</v>
      </c>
      <c r="W5952" s="23" t="s">
        <v>119</v>
      </c>
      <c r="X5952" s="23" t="s">
        <v>2613</v>
      </c>
      <c r="Z5952" s="23" t="s">
        <v>2624</v>
      </c>
      <c r="AG5952" s="23">
        <v>864698968</v>
      </c>
      <c r="AH5952" s="23" t="s">
        <v>2615</v>
      </c>
      <c r="AI5952" s="23">
        <v>874930632</v>
      </c>
      <c r="BA5952" s="24">
        <v>0</v>
      </c>
      <c r="BE5952">
        <f t="shared" si="398"/>
        <v>0</v>
      </c>
      <c r="BF5952" s="6">
        <f t="shared" si="399"/>
        <v>0</v>
      </c>
      <c r="BG5952" s="7" t="s">
        <v>71</v>
      </c>
      <c r="BH5952" t="e">
        <f>+VLOOKUP(AF5952,Sheet4!A:A,1,FALSE)</f>
        <v>#N/A</v>
      </c>
      <c r="BL5952" s="24">
        <v>0</v>
      </c>
      <c r="BM5952" s="59">
        <f t="shared" si="400"/>
        <v>0</v>
      </c>
      <c r="BN5952" t="s">
        <v>2622</v>
      </c>
    </row>
    <row r="5953" spans="1:67" ht="13" customHeight="1" x14ac:dyDescent="0.3">
      <c r="A5953" s="22">
        <v>46130</v>
      </c>
      <c r="B5953" s="23" t="s">
        <v>80</v>
      </c>
      <c r="F5953" s="23">
        <v>0</v>
      </c>
      <c r="G5953" s="23">
        <v>0</v>
      </c>
      <c r="H5953" s="24">
        <v>125</v>
      </c>
      <c r="I5953" s="6">
        <f t="shared" si="401"/>
        <v>125</v>
      </c>
      <c r="J5953" s="24"/>
      <c r="K5953" s="24"/>
      <c r="Q5953" s="23" t="s">
        <v>81</v>
      </c>
      <c r="U5953" s="23" t="s">
        <v>2622</v>
      </c>
      <c r="V5953" s="23" t="s">
        <v>2623</v>
      </c>
      <c r="W5953" s="23" t="s">
        <v>119</v>
      </c>
      <c r="X5953" s="23" t="s">
        <v>2613</v>
      </c>
      <c r="Z5953" s="23" t="s">
        <v>2624</v>
      </c>
      <c r="AG5953" s="23">
        <v>864698968</v>
      </c>
      <c r="AH5953" s="23" t="s">
        <v>2615</v>
      </c>
      <c r="AI5953" s="23">
        <v>874930632</v>
      </c>
      <c r="BA5953" s="24">
        <v>125</v>
      </c>
      <c r="BE5953">
        <f t="shared" si="398"/>
        <v>0</v>
      </c>
      <c r="BF5953" s="6">
        <f t="shared" si="399"/>
        <v>-125</v>
      </c>
      <c r="BG5953" s="7" t="s">
        <v>71</v>
      </c>
      <c r="BH5953" t="e">
        <f>+VLOOKUP(AF5953,Sheet4!A:A,1,FALSE)</f>
        <v>#N/A</v>
      </c>
      <c r="BL5953" s="24">
        <v>125</v>
      </c>
      <c r="BM5953" s="59">
        <f t="shared" si="400"/>
        <v>0</v>
      </c>
      <c r="BN5953" t="s">
        <v>2622</v>
      </c>
    </row>
    <row r="5954" spans="1:67" ht="13" customHeight="1" x14ac:dyDescent="0.3">
      <c r="A5954" s="22">
        <v>46130</v>
      </c>
      <c r="B5954" s="23" t="s">
        <v>76</v>
      </c>
      <c r="F5954" s="23">
        <v>0</v>
      </c>
      <c r="G5954" s="23">
        <v>0</v>
      </c>
      <c r="H5954" s="24">
        <v>200</v>
      </c>
      <c r="I5954" s="6">
        <f t="shared" si="401"/>
        <v>200</v>
      </c>
      <c r="J5954" s="24"/>
      <c r="K5954" s="24"/>
      <c r="Q5954" s="23" t="s">
        <v>77</v>
      </c>
      <c r="U5954" s="23" t="s">
        <v>2622</v>
      </c>
      <c r="V5954" s="23" t="s">
        <v>2623</v>
      </c>
      <c r="W5954" s="23" t="s">
        <v>119</v>
      </c>
      <c r="X5954" s="23" t="s">
        <v>2613</v>
      </c>
      <c r="Z5954" s="23" t="s">
        <v>2624</v>
      </c>
      <c r="AG5954" s="23">
        <v>864698968</v>
      </c>
      <c r="AH5954" s="23" t="s">
        <v>2615</v>
      </c>
      <c r="AI5954" s="23">
        <v>874930632</v>
      </c>
      <c r="BA5954" s="24">
        <v>200</v>
      </c>
      <c r="BE5954">
        <f t="shared" ref="BE5954:BE6017" si="402">+BB5954+BC5954</f>
        <v>0</v>
      </c>
      <c r="BF5954" s="6">
        <f t="shared" ref="BF5954:BF6017" si="403">+BE5954-H5954</f>
        <v>-200</v>
      </c>
      <c r="BG5954" s="7" t="s">
        <v>71</v>
      </c>
      <c r="BH5954" t="e">
        <f>+VLOOKUP(AF5954,Sheet4!A:A,1,FALSE)</f>
        <v>#N/A</v>
      </c>
      <c r="BL5954" s="24">
        <v>200</v>
      </c>
      <c r="BM5954" s="59">
        <f t="shared" ref="BM5954:BM6017" si="404">+H5954+-BL5954</f>
        <v>0</v>
      </c>
      <c r="BN5954" t="s">
        <v>2622</v>
      </c>
    </row>
    <row r="5955" spans="1:67" ht="13" customHeight="1" x14ac:dyDescent="0.3">
      <c r="A5955" s="22">
        <v>46130</v>
      </c>
      <c r="B5955" s="23" t="s">
        <v>84</v>
      </c>
      <c r="F5955" s="23">
        <v>0</v>
      </c>
      <c r="G5955" s="23">
        <v>0</v>
      </c>
      <c r="H5955" s="24">
        <v>0</v>
      </c>
      <c r="I5955" s="6">
        <f t="shared" si="401"/>
        <v>0</v>
      </c>
      <c r="J5955" s="24"/>
      <c r="K5955" s="24"/>
      <c r="Q5955" s="23" t="s">
        <v>85</v>
      </c>
      <c r="U5955" s="23" t="s">
        <v>2625</v>
      </c>
      <c r="V5955" s="23" t="s">
        <v>2626</v>
      </c>
      <c r="W5955" s="23" t="s">
        <v>119</v>
      </c>
      <c r="X5955" s="23" t="s">
        <v>2613</v>
      </c>
      <c r="Z5955" s="23" t="s">
        <v>2627</v>
      </c>
      <c r="AG5955" s="23">
        <v>840686092</v>
      </c>
      <c r="AH5955" s="23" t="s">
        <v>2615</v>
      </c>
      <c r="AI5955" s="23">
        <v>874930632</v>
      </c>
      <c r="BA5955" s="24">
        <v>0</v>
      </c>
      <c r="BE5955">
        <f t="shared" si="402"/>
        <v>0</v>
      </c>
      <c r="BF5955" s="6">
        <f t="shared" si="403"/>
        <v>0</v>
      </c>
      <c r="BG5955" s="7" t="s">
        <v>71</v>
      </c>
      <c r="BH5955" t="e">
        <f>+VLOOKUP(AF5955,Sheet4!A:A,1,FALSE)</f>
        <v>#N/A</v>
      </c>
      <c r="BL5955" s="24">
        <v>0</v>
      </c>
      <c r="BM5955" s="59">
        <f t="shared" si="404"/>
        <v>0</v>
      </c>
      <c r="BN5955" t="s">
        <v>2625</v>
      </c>
    </row>
    <row r="5956" spans="1:67" ht="13" customHeight="1" x14ac:dyDescent="0.3">
      <c r="A5956" s="22">
        <v>46130</v>
      </c>
      <c r="B5956" s="23" t="s">
        <v>74</v>
      </c>
      <c r="F5956" s="23">
        <v>0</v>
      </c>
      <c r="G5956" s="23">
        <v>0</v>
      </c>
      <c r="H5956" s="24">
        <v>6</v>
      </c>
      <c r="I5956" s="6">
        <f t="shared" si="401"/>
        <v>6</v>
      </c>
      <c r="J5956" s="24"/>
      <c r="K5956" s="24"/>
      <c r="Q5956" s="23" t="s">
        <v>75</v>
      </c>
      <c r="U5956" s="23" t="s">
        <v>2625</v>
      </c>
      <c r="V5956" s="23" t="s">
        <v>2626</v>
      </c>
      <c r="W5956" s="23" t="s">
        <v>119</v>
      </c>
      <c r="X5956" s="23" t="s">
        <v>2613</v>
      </c>
      <c r="Z5956" s="23" t="s">
        <v>2627</v>
      </c>
      <c r="AG5956" s="23">
        <v>840686092</v>
      </c>
      <c r="AH5956" s="23" t="s">
        <v>2615</v>
      </c>
      <c r="AI5956" s="23">
        <v>874930632</v>
      </c>
      <c r="BA5956" s="24">
        <v>6</v>
      </c>
      <c r="BE5956">
        <f t="shared" si="402"/>
        <v>0</v>
      </c>
      <c r="BF5956" s="6">
        <f t="shared" si="403"/>
        <v>-6</v>
      </c>
      <c r="BG5956" s="7" t="s">
        <v>71</v>
      </c>
      <c r="BH5956" t="e">
        <f>+VLOOKUP(AF5956,Sheet4!A:A,1,FALSE)</f>
        <v>#N/A</v>
      </c>
      <c r="BL5956" s="24">
        <v>6</v>
      </c>
      <c r="BM5956" s="59">
        <f t="shared" si="404"/>
        <v>0</v>
      </c>
      <c r="BN5956" t="s">
        <v>2625</v>
      </c>
    </row>
    <row r="5957" spans="1:67" ht="13" customHeight="1" x14ac:dyDescent="0.3">
      <c r="A5957" s="22">
        <v>46130</v>
      </c>
      <c r="B5957" s="23" t="s">
        <v>63</v>
      </c>
      <c r="F5957" s="23">
        <v>0</v>
      </c>
      <c r="G5957" s="23">
        <v>0</v>
      </c>
      <c r="H5957" s="24">
        <v>90</v>
      </c>
      <c r="I5957" s="6">
        <f t="shared" si="401"/>
        <v>90</v>
      </c>
      <c r="J5957" s="24"/>
      <c r="K5957" s="24"/>
      <c r="Q5957" s="23" t="s">
        <v>64</v>
      </c>
      <c r="U5957" s="23" t="s">
        <v>2625</v>
      </c>
      <c r="V5957" s="23" t="s">
        <v>2626</v>
      </c>
      <c r="W5957" s="23" t="s">
        <v>119</v>
      </c>
      <c r="X5957" s="23" t="s">
        <v>2613</v>
      </c>
      <c r="Z5957" s="23" t="s">
        <v>2627</v>
      </c>
      <c r="AG5957" s="23">
        <v>840686092</v>
      </c>
      <c r="AH5957" s="23" t="s">
        <v>2615</v>
      </c>
      <c r="AI5957" s="23">
        <v>874930632</v>
      </c>
      <c r="BA5957" s="24">
        <v>90</v>
      </c>
      <c r="BE5957">
        <f t="shared" si="402"/>
        <v>0</v>
      </c>
      <c r="BF5957" s="6">
        <f t="shared" si="403"/>
        <v>-90</v>
      </c>
      <c r="BG5957" s="7" t="s">
        <v>71</v>
      </c>
      <c r="BH5957" t="e">
        <f>+VLOOKUP(AF5957,Sheet4!A:A,1,FALSE)</f>
        <v>#N/A</v>
      </c>
      <c r="BL5957" s="24">
        <v>90</v>
      </c>
      <c r="BM5957" s="59">
        <f t="shared" si="404"/>
        <v>0</v>
      </c>
      <c r="BN5957" t="s">
        <v>2625</v>
      </c>
      <c r="BO5957" t="s">
        <v>73</v>
      </c>
    </row>
    <row r="5958" spans="1:67" ht="13" customHeight="1" x14ac:dyDescent="0.3">
      <c r="A5958" s="22">
        <v>46130</v>
      </c>
      <c r="B5958" s="23" t="s">
        <v>78</v>
      </c>
      <c r="F5958" s="23">
        <v>0</v>
      </c>
      <c r="G5958" s="23">
        <v>0</v>
      </c>
      <c r="H5958" s="24">
        <v>6</v>
      </c>
      <c r="I5958" s="6">
        <f t="shared" si="401"/>
        <v>6</v>
      </c>
      <c r="J5958" s="24"/>
      <c r="K5958" s="24"/>
      <c r="Q5958" s="23" t="s">
        <v>79</v>
      </c>
      <c r="U5958" s="23" t="s">
        <v>2625</v>
      </c>
      <c r="V5958" s="23" t="s">
        <v>2626</v>
      </c>
      <c r="W5958" s="23" t="s">
        <v>119</v>
      </c>
      <c r="X5958" s="23" t="s">
        <v>2613</v>
      </c>
      <c r="Z5958" s="23" t="s">
        <v>2627</v>
      </c>
      <c r="AG5958" s="23">
        <v>840686092</v>
      </c>
      <c r="AH5958" s="23" t="s">
        <v>2615</v>
      </c>
      <c r="AI5958" s="23">
        <v>874930632</v>
      </c>
      <c r="BA5958" s="24">
        <v>6</v>
      </c>
      <c r="BE5958">
        <f t="shared" si="402"/>
        <v>0</v>
      </c>
      <c r="BF5958" s="6">
        <f t="shared" si="403"/>
        <v>-6</v>
      </c>
      <c r="BG5958" s="7" t="s">
        <v>71</v>
      </c>
      <c r="BH5958" t="e">
        <f>+VLOOKUP(AF5958,Sheet4!A:A,1,FALSE)</f>
        <v>#N/A</v>
      </c>
      <c r="BL5958" s="24">
        <v>6</v>
      </c>
      <c r="BM5958" s="59">
        <f t="shared" si="404"/>
        <v>0</v>
      </c>
      <c r="BN5958" t="s">
        <v>2625</v>
      </c>
    </row>
    <row r="5959" spans="1:67" ht="13" customHeight="1" x14ac:dyDescent="0.3">
      <c r="A5959" s="22">
        <v>46130</v>
      </c>
      <c r="B5959" s="23" t="s">
        <v>82</v>
      </c>
      <c r="F5959" s="23">
        <v>0</v>
      </c>
      <c r="G5959" s="23">
        <v>0</v>
      </c>
      <c r="H5959" s="24">
        <v>0</v>
      </c>
      <c r="I5959" s="6">
        <f t="shared" si="401"/>
        <v>0</v>
      </c>
      <c r="J5959" s="24"/>
      <c r="K5959" s="24"/>
      <c r="Q5959" s="23" t="s">
        <v>83</v>
      </c>
      <c r="U5959" s="23" t="s">
        <v>2625</v>
      </c>
      <c r="V5959" s="23" t="s">
        <v>2626</v>
      </c>
      <c r="W5959" s="23" t="s">
        <v>119</v>
      </c>
      <c r="X5959" s="23" t="s">
        <v>2613</v>
      </c>
      <c r="Z5959" s="23" t="s">
        <v>2627</v>
      </c>
      <c r="AG5959" s="23">
        <v>840686092</v>
      </c>
      <c r="AH5959" s="23" t="s">
        <v>2615</v>
      </c>
      <c r="AI5959" s="23">
        <v>874930632</v>
      </c>
      <c r="BA5959" s="24">
        <v>0</v>
      </c>
      <c r="BE5959">
        <f t="shared" si="402"/>
        <v>0</v>
      </c>
      <c r="BF5959" s="6">
        <f t="shared" si="403"/>
        <v>0</v>
      </c>
      <c r="BG5959" s="7" t="s">
        <v>71</v>
      </c>
      <c r="BH5959" t="e">
        <f>+VLOOKUP(AF5959,Sheet4!A:A,1,FALSE)</f>
        <v>#N/A</v>
      </c>
      <c r="BL5959" s="24">
        <v>0</v>
      </c>
      <c r="BM5959" s="59">
        <f t="shared" si="404"/>
        <v>0</v>
      </c>
      <c r="BN5959" t="s">
        <v>2625</v>
      </c>
    </row>
    <row r="5960" spans="1:67" ht="13" customHeight="1" x14ac:dyDescent="0.3">
      <c r="A5960" s="22">
        <v>46130</v>
      </c>
      <c r="B5960" s="23" t="s">
        <v>80</v>
      </c>
      <c r="F5960" s="23">
        <v>0</v>
      </c>
      <c r="G5960" s="23">
        <v>0</v>
      </c>
      <c r="H5960" s="24">
        <v>75</v>
      </c>
      <c r="I5960" s="6">
        <f t="shared" si="401"/>
        <v>75</v>
      </c>
      <c r="J5960" s="24"/>
      <c r="K5960" s="24"/>
      <c r="Q5960" s="23" t="s">
        <v>81</v>
      </c>
      <c r="U5960" s="23" t="s">
        <v>2625</v>
      </c>
      <c r="V5960" s="23" t="s">
        <v>2626</v>
      </c>
      <c r="W5960" s="23" t="s">
        <v>119</v>
      </c>
      <c r="X5960" s="23" t="s">
        <v>2613</v>
      </c>
      <c r="Z5960" s="23" t="s">
        <v>2627</v>
      </c>
      <c r="AG5960" s="23">
        <v>840686092</v>
      </c>
      <c r="AH5960" s="23" t="s">
        <v>2615</v>
      </c>
      <c r="AI5960" s="23">
        <v>874930632</v>
      </c>
      <c r="BA5960" s="24">
        <v>75</v>
      </c>
      <c r="BE5960">
        <f t="shared" si="402"/>
        <v>0</v>
      </c>
      <c r="BF5960" s="6">
        <f t="shared" si="403"/>
        <v>-75</v>
      </c>
      <c r="BG5960" s="7" t="s">
        <v>71</v>
      </c>
      <c r="BH5960" t="e">
        <f>+VLOOKUP(AF5960,Sheet4!A:A,1,FALSE)</f>
        <v>#N/A</v>
      </c>
      <c r="BL5960" s="24">
        <v>75</v>
      </c>
      <c r="BM5960" s="59">
        <f t="shared" si="404"/>
        <v>0</v>
      </c>
      <c r="BN5960" t="s">
        <v>2625</v>
      </c>
    </row>
    <row r="5961" spans="1:67" ht="13" customHeight="1" x14ac:dyDescent="0.3">
      <c r="A5961" s="22">
        <v>46130</v>
      </c>
      <c r="B5961" s="23" t="s">
        <v>76</v>
      </c>
      <c r="F5961" s="23">
        <v>0</v>
      </c>
      <c r="G5961" s="23">
        <v>0</v>
      </c>
      <c r="H5961" s="24">
        <v>120</v>
      </c>
      <c r="I5961" s="6">
        <f t="shared" ref="I5961:I6024" si="405">H5961-G5961</f>
        <v>120</v>
      </c>
      <c r="J5961" s="24"/>
      <c r="K5961" s="24"/>
      <c r="Q5961" s="23" t="s">
        <v>77</v>
      </c>
      <c r="U5961" s="23" t="s">
        <v>2625</v>
      </c>
      <c r="V5961" s="23" t="s">
        <v>2626</v>
      </c>
      <c r="W5961" s="23" t="s">
        <v>119</v>
      </c>
      <c r="X5961" s="23" t="s">
        <v>2613</v>
      </c>
      <c r="Z5961" s="23" t="s">
        <v>2627</v>
      </c>
      <c r="AG5961" s="23">
        <v>840686092</v>
      </c>
      <c r="AH5961" s="23" t="s">
        <v>2615</v>
      </c>
      <c r="AI5961" s="23">
        <v>874930632</v>
      </c>
      <c r="BA5961" s="24">
        <v>120</v>
      </c>
      <c r="BE5961">
        <f t="shared" si="402"/>
        <v>0</v>
      </c>
      <c r="BF5961" s="6">
        <f t="shared" si="403"/>
        <v>-120</v>
      </c>
      <c r="BG5961" s="7" t="s">
        <v>71</v>
      </c>
      <c r="BH5961" t="e">
        <f>+VLOOKUP(AF5961,Sheet4!A:A,1,FALSE)</f>
        <v>#N/A</v>
      </c>
      <c r="BL5961" s="24">
        <v>120</v>
      </c>
      <c r="BM5961" s="59">
        <f t="shared" si="404"/>
        <v>0</v>
      </c>
      <c r="BN5961" t="s">
        <v>2625</v>
      </c>
    </row>
    <row r="5962" spans="1:67" ht="13" customHeight="1" x14ac:dyDescent="0.3">
      <c r="A5962" s="22">
        <v>46130</v>
      </c>
      <c r="B5962" s="23" t="s">
        <v>84</v>
      </c>
      <c r="F5962" s="23">
        <v>0</v>
      </c>
      <c r="G5962" s="23">
        <v>0</v>
      </c>
      <c r="H5962" s="24">
        <v>0</v>
      </c>
      <c r="I5962" s="6">
        <f t="shared" si="405"/>
        <v>0</v>
      </c>
      <c r="J5962" s="24"/>
      <c r="K5962" s="24"/>
      <c r="Q5962" s="23" t="s">
        <v>85</v>
      </c>
      <c r="U5962" s="23" t="s">
        <v>2628</v>
      </c>
      <c r="V5962" s="23" t="s">
        <v>2629</v>
      </c>
      <c r="W5962" s="23" t="s">
        <v>119</v>
      </c>
      <c r="X5962" s="23" t="s">
        <v>2613</v>
      </c>
      <c r="Z5962" s="23" t="s">
        <v>2630</v>
      </c>
      <c r="AG5962" s="23">
        <v>870490007</v>
      </c>
      <c r="AH5962" s="23" t="s">
        <v>2615</v>
      </c>
      <c r="AI5962" s="23">
        <v>874930632</v>
      </c>
      <c r="BA5962" s="24">
        <v>0</v>
      </c>
      <c r="BE5962">
        <f t="shared" si="402"/>
        <v>0</v>
      </c>
      <c r="BF5962" s="6">
        <f t="shared" si="403"/>
        <v>0</v>
      </c>
      <c r="BG5962" s="7" t="s">
        <v>71</v>
      </c>
      <c r="BH5962" t="e">
        <f>+VLOOKUP(AF5962,Sheet4!A:A,1,FALSE)</f>
        <v>#N/A</v>
      </c>
      <c r="BL5962" s="24">
        <v>0</v>
      </c>
      <c r="BM5962" s="59">
        <f t="shared" si="404"/>
        <v>0</v>
      </c>
      <c r="BN5962" t="s">
        <v>2628</v>
      </c>
    </row>
    <row r="5963" spans="1:67" ht="13" customHeight="1" x14ac:dyDescent="0.3">
      <c r="A5963" s="22">
        <v>46130</v>
      </c>
      <c r="B5963" s="23" t="s">
        <v>74</v>
      </c>
      <c r="F5963" s="23">
        <v>0</v>
      </c>
      <c r="G5963" s="23">
        <v>0</v>
      </c>
      <c r="H5963" s="24">
        <v>7</v>
      </c>
      <c r="I5963" s="6">
        <f t="shared" si="405"/>
        <v>7</v>
      </c>
      <c r="J5963" s="24"/>
      <c r="K5963" s="24"/>
      <c r="Q5963" s="23" t="s">
        <v>75</v>
      </c>
      <c r="U5963" s="23" t="s">
        <v>2628</v>
      </c>
      <c r="V5963" s="23" t="s">
        <v>2629</v>
      </c>
      <c r="W5963" s="23" t="s">
        <v>119</v>
      </c>
      <c r="X5963" s="23" t="s">
        <v>2613</v>
      </c>
      <c r="Z5963" s="23" t="s">
        <v>2630</v>
      </c>
      <c r="AG5963" s="23">
        <v>870490007</v>
      </c>
      <c r="AH5963" s="23" t="s">
        <v>2615</v>
      </c>
      <c r="AI5963" s="23">
        <v>874930632</v>
      </c>
      <c r="BA5963" s="24">
        <v>7</v>
      </c>
      <c r="BE5963">
        <f t="shared" si="402"/>
        <v>0</v>
      </c>
      <c r="BF5963" s="6">
        <f t="shared" si="403"/>
        <v>-7</v>
      </c>
      <c r="BG5963" s="7" t="s">
        <v>71</v>
      </c>
      <c r="BH5963" t="e">
        <f>+VLOOKUP(AF5963,Sheet4!A:A,1,FALSE)</f>
        <v>#N/A</v>
      </c>
      <c r="BL5963" s="24">
        <v>7</v>
      </c>
      <c r="BM5963" s="59">
        <f t="shared" si="404"/>
        <v>0</v>
      </c>
      <c r="BN5963" t="s">
        <v>2628</v>
      </c>
    </row>
    <row r="5964" spans="1:67" ht="13" customHeight="1" x14ac:dyDescent="0.3">
      <c r="A5964" s="22">
        <v>46130</v>
      </c>
      <c r="B5964" s="23" t="s">
        <v>63</v>
      </c>
      <c r="F5964" s="23">
        <v>0</v>
      </c>
      <c r="G5964" s="23">
        <v>0</v>
      </c>
      <c r="H5964" s="24">
        <v>105</v>
      </c>
      <c r="I5964" s="6">
        <f t="shared" si="405"/>
        <v>105</v>
      </c>
      <c r="J5964" s="24"/>
      <c r="K5964" s="24"/>
      <c r="Q5964" s="23" t="s">
        <v>64</v>
      </c>
      <c r="U5964" s="23" t="s">
        <v>2628</v>
      </c>
      <c r="V5964" s="23" t="s">
        <v>2629</v>
      </c>
      <c r="W5964" s="23" t="s">
        <v>119</v>
      </c>
      <c r="X5964" s="23" t="s">
        <v>2613</v>
      </c>
      <c r="Z5964" s="23" t="s">
        <v>2630</v>
      </c>
      <c r="AG5964" s="23">
        <v>870490007</v>
      </c>
      <c r="AH5964" s="23" t="s">
        <v>2615</v>
      </c>
      <c r="AI5964" s="23">
        <v>874930632</v>
      </c>
      <c r="BA5964" s="24">
        <v>105</v>
      </c>
      <c r="BE5964">
        <f t="shared" si="402"/>
        <v>0</v>
      </c>
      <c r="BF5964" s="6">
        <f t="shared" si="403"/>
        <v>-105</v>
      </c>
      <c r="BG5964" s="7" t="s">
        <v>71</v>
      </c>
      <c r="BH5964" t="e">
        <f>+VLOOKUP(AF5964,Sheet4!A:A,1,FALSE)</f>
        <v>#N/A</v>
      </c>
      <c r="BL5964" s="24">
        <v>105</v>
      </c>
      <c r="BM5964" s="59">
        <f t="shared" si="404"/>
        <v>0</v>
      </c>
      <c r="BN5964" t="s">
        <v>2628</v>
      </c>
      <c r="BO5964" t="s">
        <v>73</v>
      </c>
    </row>
    <row r="5965" spans="1:67" ht="13" customHeight="1" x14ac:dyDescent="0.3">
      <c r="A5965" s="22">
        <v>46130</v>
      </c>
      <c r="B5965" s="23" t="s">
        <v>78</v>
      </c>
      <c r="F5965" s="23">
        <v>0</v>
      </c>
      <c r="G5965" s="23">
        <v>0</v>
      </c>
      <c r="H5965" s="24">
        <v>7</v>
      </c>
      <c r="I5965" s="6">
        <f t="shared" si="405"/>
        <v>7</v>
      </c>
      <c r="J5965" s="24"/>
      <c r="K5965" s="24"/>
      <c r="Q5965" s="23" t="s">
        <v>79</v>
      </c>
      <c r="U5965" s="23" t="s">
        <v>2628</v>
      </c>
      <c r="V5965" s="23" t="s">
        <v>2629</v>
      </c>
      <c r="W5965" s="23" t="s">
        <v>119</v>
      </c>
      <c r="X5965" s="23" t="s">
        <v>2613</v>
      </c>
      <c r="Z5965" s="23" t="s">
        <v>2630</v>
      </c>
      <c r="AG5965" s="23">
        <v>870490007</v>
      </c>
      <c r="AH5965" s="23" t="s">
        <v>2615</v>
      </c>
      <c r="AI5965" s="23">
        <v>874930632</v>
      </c>
      <c r="BA5965" s="24">
        <v>7</v>
      </c>
      <c r="BE5965">
        <f t="shared" si="402"/>
        <v>0</v>
      </c>
      <c r="BF5965" s="6">
        <f t="shared" si="403"/>
        <v>-7</v>
      </c>
      <c r="BG5965" s="7" t="s">
        <v>71</v>
      </c>
      <c r="BH5965" t="e">
        <f>+VLOOKUP(AF5965,Sheet4!A:A,1,FALSE)</f>
        <v>#N/A</v>
      </c>
      <c r="BL5965" s="24">
        <v>7</v>
      </c>
      <c r="BM5965" s="59">
        <f t="shared" si="404"/>
        <v>0</v>
      </c>
      <c r="BN5965" t="s">
        <v>2628</v>
      </c>
    </row>
    <row r="5966" spans="1:67" ht="13" customHeight="1" x14ac:dyDescent="0.3">
      <c r="A5966" s="22">
        <v>46130</v>
      </c>
      <c r="B5966" s="23" t="s">
        <v>82</v>
      </c>
      <c r="F5966" s="23">
        <v>0</v>
      </c>
      <c r="G5966" s="23">
        <v>0</v>
      </c>
      <c r="H5966" s="24">
        <v>0</v>
      </c>
      <c r="I5966" s="6">
        <f t="shared" si="405"/>
        <v>0</v>
      </c>
      <c r="J5966" s="24"/>
      <c r="K5966" s="24"/>
      <c r="Q5966" s="23" t="s">
        <v>83</v>
      </c>
      <c r="U5966" s="23" t="s">
        <v>2628</v>
      </c>
      <c r="V5966" s="23" t="s">
        <v>2629</v>
      </c>
      <c r="W5966" s="23" t="s">
        <v>119</v>
      </c>
      <c r="X5966" s="23" t="s">
        <v>2613</v>
      </c>
      <c r="Z5966" s="23" t="s">
        <v>2630</v>
      </c>
      <c r="AG5966" s="23">
        <v>870490007</v>
      </c>
      <c r="AH5966" s="23" t="s">
        <v>2615</v>
      </c>
      <c r="AI5966" s="23">
        <v>874930632</v>
      </c>
      <c r="BA5966" s="24">
        <v>0</v>
      </c>
      <c r="BE5966">
        <f t="shared" si="402"/>
        <v>0</v>
      </c>
      <c r="BF5966" s="6">
        <f t="shared" si="403"/>
        <v>0</v>
      </c>
      <c r="BG5966" s="7" t="s">
        <v>71</v>
      </c>
      <c r="BH5966" t="e">
        <f>+VLOOKUP(AF5966,Sheet4!A:A,1,FALSE)</f>
        <v>#N/A</v>
      </c>
      <c r="BL5966" s="24">
        <v>0</v>
      </c>
      <c r="BM5966" s="59">
        <f t="shared" si="404"/>
        <v>0</v>
      </c>
      <c r="BN5966" t="s">
        <v>2628</v>
      </c>
    </row>
    <row r="5967" spans="1:67" ht="13" customHeight="1" x14ac:dyDescent="0.3">
      <c r="A5967" s="22">
        <v>46130</v>
      </c>
      <c r="B5967" s="23" t="s">
        <v>80</v>
      </c>
      <c r="F5967" s="23">
        <v>0</v>
      </c>
      <c r="G5967" s="23">
        <v>0</v>
      </c>
      <c r="H5967" s="24">
        <v>87.5</v>
      </c>
      <c r="I5967" s="6">
        <f t="shared" si="405"/>
        <v>87.5</v>
      </c>
      <c r="J5967" s="24"/>
      <c r="K5967" s="24"/>
      <c r="Q5967" s="23" t="s">
        <v>81</v>
      </c>
      <c r="U5967" s="23" t="s">
        <v>2628</v>
      </c>
      <c r="V5967" s="23" t="s">
        <v>2629</v>
      </c>
      <c r="W5967" s="23" t="s">
        <v>119</v>
      </c>
      <c r="X5967" s="23" t="s">
        <v>2613</v>
      </c>
      <c r="Z5967" s="23" t="s">
        <v>2630</v>
      </c>
      <c r="AG5967" s="23">
        <v>870490007</v>
      </c>
      <c r="AH5967" s="23" t="s">
        <v>2615</v>
      </c>
      <c r="AI5967" s="23">
        <v>874930632</v>
      </c>
      <c r="BA5967" s="24">
        <v>87.5</v>
      </c>
      <c r="BE5967">
        <f t="shared" si="402"/>
        <v>0</v>
      </c>
      <c r="BF5967" s="6">
        <f t="shared" si="403"/>
        <v>-87.5</v>
      </c>
      <c r="BG5967" s="7" t="s">
        <v>71</v>
      </c>
      <c r="BH5967" t="e">
        <f>+VLOOKUP(AF5967,Sheet4!A:A,1,FALSE)</f>
        <v>#N/A</v>
      </c>
      <c r="BL5967" s="24">
        <v>87.5</v>
      </c>
      <c r="BM5967" s="59">
        <f t="shared" si="404"/>
        <v>0</v>
      </c>
      <c r="BN5967" t="s">
        <v>2628</v>
      </c>
    </row>
    <row r="5968" spans="1:67" ht="13" customHeight="1" x14ac:dyDescent="0.3">
      <c r="A5968" s="22">
        <v>46130</v>
      </c>
      <c r="B5968" s="23" t="s">
        <v>76</v>
      </c>
      <c r="F5968" s="23">
        <v>0</v>
      </c>
      <c r="G5968" s="23">
        <v>0</v>
      </c>
      <c r="H5968" s="24">
        <v>140</v>
      </c>
      <c r="I5968" s="6">
        <f t="shared" si="405"/>
        <v>140</v>
      </c>
      <c r="J5968" s="24"/>
      <c r="K5968" s="24"/>
      <c r="Q5968" s="23" t="s">
        <v>77</v>
      </c>
      <c r="U5968" s="23" t="s">
        <v>2628</v>
      </c>
      <c r="V5968" s="23" t="s">
        <v>2629</v>
      </c>
      <c r="W5968" s="23" t="s">
        <v>119</v>
      </c>
      <c r="X5968" s="23" t="s">
        <v>2613</v>
      </c>
      <c r="Z5968" s="23" t="s">
        <v>2630</v>
      </c>
      <c r="AG5968" s="23">
        <v>870490007</v>
      </c>
      <c r="AH5968" s="23" t="s">
        <v>2615</v>
      </c>
      <c r="AI5968" s="23">
        <v>874930632</v>
      </c>
      <c r="BA5968" s="24">
        <v>140</v>
      </c>
      <c r="BE5968">
        <f t="shared" si="402"/>
        <v>0</v>
      </c>
      <c r="BF5968" s="6">
        <f t="shared" si="403"/>
        <v>-140</v>
      </c>
      <c r="BG5968" s="7" t="s">
        <v>71</v>
      </c>
      <c r="BH5968" t="e">
        <f>+VLOOKUP(AF5968,Sheet4!A:A,1,FALSE)</f>
        <v>#N/A</v>
      </c>
      <c r="BL5968" s="24">
        <v>140</v>
      </c>
      <c r="BM5968" s="59">
        <f t="shared" si="404"/>
        <v>0</v>
      </c>
      <c r="BN5968" t="s">
        <v>2628</v>
      </c>
    </row>
    <row r="5969" spans="1:67" ht="13" customHeight="1" x14ac:dyDescent="0.3">
      <c r="A5969" s="22">
        <v>46130</v>
      </c>
      <c r="B5969" s="23" t="s">
        <v>84</v>
      </c>
      <c r="F5969" s="23">
        <v>0</v>
      </c>
      <c r="G5969" s="23">
        <v>0</v>
      </c>
      <c r="H5969" s="24">
        <v>0</v>
      </c>
      <c r="I5969" s="6">
        <f t="shared" si="405"/>
        <v>0</v>
      </c>
      <c r="J5969" s="24"/>
      <c r="K5969" s="24"/>
      <c r="Q5969" s="23" t="s">
        <v>85</v>
      </c>
      <c r="U5969" s="23" t="s">
        <v>2628</v>
      </c>
      <c r="V5969" s="23" t="s">
        <v>2631</v>
      </c>
      <c r="W5969" s="23" t="s">
        <v>119</v>
      </c>
      <c r="X5969" s="23" t="s">
        <v>2632</v>
      </c>
      <c r="Z5969" s="23" t="s">
        <v>2633</v>
      </c>
      <c r="AG5969" s="23">
        <v>866276402</v>
      </c>
      <c r="AH5969" s="23" t="s">
        <v>2634</v>
      </c>
      <c r="AI5969" s="23">
        <v>873584824</v>
      </c>
      <c r="BA5969" s="24">
        <v>0</v>
      </c>
      <c r="BE5969">
        <f t="shared" si="402"/>
        <v>0</v>
      </c>
      <c r="BF5969" s="6">
        <f t="shared" si="403"/>
        <v>0</v>
      </c>
      <c r="BG5969" s="7" t="s">
        <v>71</v>
      </c>
      <c r="BH5969" t="e">
        <f>+VLOOKUP(AF5969,Sheet4!A:A,1,FALSE)</f>
        <v>#N/A</v>
      </c>
      <c r="BL5969" s="24">
        <v>0</v>
      </c>
      <c r="BM5969" s="59">
        <f t="shared" si="404"/>
        <v>0</v>
      </c>
      <c r="BN5969" t="s">
        <v>2628</v>
      </c>
    </row>
    <row r="5970" spans="1:67" ht="13" customHeight="1" x14ac:dyDescent="0.3">
      <c r="A5970" s="22">
        <v>46130</v>
      </c>
      <c r="B5970" s="23" t="s">
        <v>74</v>
      </c>
      <c r="F5970" s="23">
        <v>0</v>
      </c>
      <c r="G5970" s="23">
        <v>0</v>
      </c>
      <c r="H5970" s="24">
        <v>21</v>
      </c>
      <c r="I5970" s="6">
        <f t="shared" si="405"/>
        <v>21</v>
      </c>
      <c r="J5970" s="24"/>
      <c r="K5970" s="24"/>
      <c r="Q5970" s="23" t="s">
        <v>75</v>
      </c>
      <c r="U5970" s="23" t="s">
        <v>2628</v>
      </c>
      <c r="V5970" s="23" t="s">
        <v>2631</v>
      </c>
      <c r="W5970" s="23" t="s">
        <v>119</v>
      </c>
      <c r="X5970" s="23" t="s">
        <v>2632</v>
      </c>
      <c r="Z5970" s="23" t="s">
        <v>2633</v>
      </c>
      <c r="AG5970" s="23">
        <v>866276402</v>
      </c>
      <c r="AH5970" s="23" t="s">
        <v>2634</v>
      </c>
      <c r="AI5970" s="23">
        <v>873584824</v>
      </c>
      <c r="BA5970" s="24">
        <v>21</v>
      </c>
      <c r="BE5970">
        <f t="shared" si="402"/>
        <v>0</v>
      </c>
      <c r="BF5970" s="6">
        <f t="shared" si="403"/>
        <v>-21</v>
      </c>
      <c r="BG5970" s="7" t="s">
        <v>71</v>
      </c>
      <c r="BH5970" t="e">
        <f>+VLOOKUP(AF5970,Sheet4!A:A,1,FALSE)</f>
        <v>#N/A</v>
      </c>
      <c r="BL5970" s="24">
        <v>21</v>
      </c>
      <c r="BM5970" s="59">
        <f t="shared" si="404"/>
        <v>0</v>
      </c>
      <c r="BN5970" t="s">
        <v>2628</v>
      </c>
    </row>
    <row r="5971" spans="1:67" ht="13" customHeight="1" x14ac:dyDescent="0.3">
      <c r="A5971" s="22">
        <v>46130</v>
      </c>
      <c r="B5971" s="23" t="s">
        <v>63</v>
      </c>
      <c r="F5971" s="23">
        <v>0</v>
      </c>
      <c r="G5971" s="23">
        <v>0</v>
      </c>
      <c r="H5971" s="24">
        <v>315</v>
      </c>
      <c r="I5971" s="6">
        <f t="shared" si="405"/>
        <v>315</v>
      </c>
      <c r="J5971" s="24"/>
      <c r="K5971" s="24"/>
      <c r="Q5971" s="23" t="s">
        <v>64</v>
      </c>
      <c r="U5971" s="23" t="s">
        <v>2628</v>
      </c>
      <c r="V5971" s="23" t="s">
        <v>2631</v>
      </c>
      <c r="W5971" s="23" t="s">
        <v>119</v>
      </c>
      <c r="X5971" s="23" t="s">
        <v>2632</v>
      </c>
      <c r="Z5971" s="23" t="s">
        <v>2633</v>
      </c>
      <c r="AG5971" s="23">
        <v>866276402</v>
      </c>
      <c r="AH5971" s="23" t="s">
        <v>2634</v>
      </c>
      <c r="AI5971" s="23">
        <v>873584824</v>
      </c>
      <c r="BA5971" s="24">
        <v>315</v>
      </c>
      <c r="BE5971">
        <f t="shared" si="402"/>
        <v>0</v>
      </c>
      <c r="BF5971" s="6">
        <f t="shared" si="403"/>
        <v>-315</v>
      </c>
      <c r="BG5971" s="7" t="s">
        <v>71</v>
      </c>
      <c r="BH5971" t="e">
        <f>+VLOOKUP(AF5971,Sheet4!A:A,1,FALSE)</f>
        <v>#N/A</v>
      </c>
      <c r="BL5971" s="24">
        <v>315</v>
      </c>
      <c r="BM5971" s="59">
        <f t="shared" si="404"/>
        <v>0</v>
      </c>
      <c r="BN5971" t="s">
        <v>2628</v>
      </c>
      <c r="BO5971" t="s">
        <v>73</v>
      </c>
    </row>
    <row r="5972" spans="1:67" ht="13" customHeight="1" x14ac:dyDescent="0.3">
      <c r="A5972" s="22">
        <v>46130</v>
      </c>
      <c r="B5972" s="23" t="s">
        <v>78</v>
      </c>
      <c r="F5972" s="23">
        <v>0</v>
      </c>
      <c r="G5972" s="23">
        <v>0</v>
      </c>
      <c r="H5972" s="24">
        <v>21</v>
      </c>
      <c r="I5972" s="6">
        <f t="shared" si="405"/>
        <v>21</v>
      </c>
      <c r="J5972" s="24"/>
      <c r="K5972" s="24"/>
      <c r="Q5972" s="23" t="s">
        <v>79</v>
      </c>
      <c r="U5972" s="23" t="s">
        <v>2628</v>
      </c>
      <c r="V5972" s="23" t="s">
        <v>2631</v>
      </c>
      <c r="W5972" s="23" t="s">
        <v>119</v>
      </c>
      <c r="X5972" s="23" t="s">
        <v>2632</v>
      </c>
      <c r="Z5972" s="23" t="s">
        <v>2633</v>
      </c>
      <c r="AG5972" s="23">
        <v>866276402</v>
      </c>
      <c r="AH5972" s="23" t="s">
        <v>2634</v>
      </c>
      <c r="AI5972" s="23">
        <v>873584824</v>
      </c>
      <c r="BA5972" s="24">
        <v>21</v>
      </c>
      <c r="BE5972">
        <f t="shared" si="402"/>
        <v>0</v>
      </c>
      <c r="BF5972" s="6">
        <f t="shared" si="403"/>
        <v>-21</v>
      </c>
      <c r="BG5972" s="7" t="s">
        <v>71</v>
      </c>
      <c r="BH5972" t="e">
        <f>+VLOOKUP(AF5972,Sheet4!A:A,1,FALSE)</f>
        <v>#N/A</v>
      </c>
      <c r="BL5972" s="24">
        <v>21</v>
      </c>
      <c r="BM5972" s="59">
        <f t="shared" si="404"/>
        <v>0</v>
      </c>
      <c r="BN5972" t="s">
        <v>2628</v>
      </c>
    </row>
    <row r="5973" spans="1:67" ht="13" customHeight="1" x14ac:dyDescent="0.3">
      <c r="A5973" s="22">
        <v>46130</v>
      </c>
      <c r="B5973" s="23" t="s">
        <v>82</v>
      </c>
      <c r="F5973" s="23">
        <v>0</v>
      </c>
      <c r="G5973" s="23">
        <v>0</v>
      </c>
      <c r="H5973" s="24">
        <v>0</v>
      </c>
      <c r="I5973" s="6">
        <f t="shared" si="405"/>
        <v>0</v>
      </c>
      <c r="J5973" s="24"/>
      <c r="K5973" s="24"/>
      <c r="Q5973" s="23" t="s">
        <v>83</v>
      </c>
      <c r="U5973" s="23" t="s">
        <v>2628</v>
      </c>
      <c r="V5973" s="23" t="s">
        <v>2631</v>
      </c>
      <c r="W5973" s="23" t="s">
        <v>119</v>
      </c>
      <c r="X5973" s="23" t="s">
        <v>2632</v>
      </c>
      <c r="Z5973" s="23" t="s">
        <v>2633</v>
      </c>
      <c r="AG5973" s="23">
        <v>866276402</v>
      </c>
      <c r="AH5973" s="23" t="s">
        <v>2634</v>
      </c>
      <c r="AI5973" s="23">
        <v>873584824</v>
      </c>
      <c r="BA5973" s="24">
        <v>0</v>
      </c>
      <c r="BE5973">
        <f t="shared" si="402"/>
        <v>0</v>
      </c>
      <c r="BF5973" s="6">
        <f t="shared" si="403"/>
        <v>0</v>
      </c>
      <c r="BG5973" s="7" t="s">
        <v>71</v>
      </c>
      <c r="BH5973" t="e">
        <f>+VLOOKUP(AF5973,Sheet4!A:A,1,FALSE)</f>
        <v>#N/A</v>
      </c>
      <c r="BL5973" s="24">
        <v>0</v>
      </c>
      <c r="BM5973" s="59">
        <f t="shared" si="404"/>
        <v>0</v>
      </c>
      <c r="BN5973" t="s">
        <v>2628</v>
      </c>
    </row>
    <row r="5974" spans="1:67" ht="13" customHeight="1" x14ac:dyDescent="0.3">
      <c r="A5974" s="22">
        <v>46130</v>
      </c>
      <c r="B5974" s="23" t="s">
        <v>80</v>
      </c>
      <c r="F5974" s="23">
        <v>0</v>
      </c>
      <c r="G5974" s="23">
        <v>0</v>
      </c>
      <c r="H5974" s="24">
        <v>262.5</v>
      </c>
      <c r="I5974" s="6">
        <f t="shared" si="405"/>
        <v>262.5</v>
      </c>
      <c r="J5974" s="24"/>
      <c r="K5974" s="24"/>
      <c r="Q5974" s="23" t="s">
        <v>81</v>
      </c>
      <c r="U5974" s="23" t="s">
        <v>2628</v>
      </c>
      <c r="V5974" s="23" t="s">
        <v>2631</v>
      </c>
      <c r="W5974" s="23" t="s">
        <v>119</v>
      </c>
      <c r="X5974" s="23" t="s">
        <v>2632</v>
      </c>
      <c r="Z5974" s="23" t="s">
        <v>2633</v>
      </c>
      <c r="AG5974" s="23">
        <v>866276402</v>
      </c>
      <c r="AH5974" s="23" t="s">
        <v>2634</v>
      </c>
      <c r="AI5974" s="23">
        <v>873584824</v>
      </c>
      <c r="BA5974" s="24">
        <v>262.5</v>
      </c>
      <c r="BE5974">
        <f t="shared" si="402"/>
        <v>0</v>
      </c>
      <c r="BF5974" s="6">
        <f t="shared" si="403"/>
        <v>-262.5</v>
      </c>
      <c r="BG5974" s="7" t="s">
        <v>71</v>
      </c>
      <c r="BH5974" t="e">
        <f>+VLOOKUP(AF5974,Sheet4!A:A,1,FALSE)</f>
        <v>#N/A</v>
      </c>
      <c r="BL5974" s="24">
        <v>262.5</v>
      </c>
      <c r="BM5974" s="59">
        <f t="shared" si="404"/>
        <v>0</v>
      </c>
      <c r="BN5974" t="s">
        <v>2628</v>
      </c>
    </row>
    <row r="5975" spans="1:67" ht="13" customHeight="1" x14ac:dyDescent="0.3">
      <c r="A5975" s="22">
        <v>46130</v>
      </c>
      <c r="B5975" s="23" t="s">
        <v>76</v>
      </c>
      <c r="F5975" s="23">
        <v>0</v>
      </c>
      <c r="G5975" s="23">
        <v>0</v>
      </c>
      <c r="H5975" s="24">
        <v>420</v>
      </c>
      <c r="I5975" s="6">
        <f t="shared" si="405"/>
        <v>420</v>
      </c>
      <c r="J5975" s="24"/>
      <c r="K5975" s="24"/>
      <c r="Q5975" s="23" t="s">
        <v>77</v>
      </c>
      <c r="U5975" s="23" t="s">
        <v>2628</v>
      </c>
      <c r="V5975" s="23" t="s">
        <v>2631</v>
      </c>
      <c r="W5975" s="23" t="s">
        <v>119</v>
      </c>
      <c r="X5975" s="23" t="s">
        <v>2632</v>
      </c>
      <c r="Z5975" s="23" t="s">
        <v>2633</v>
      </c>
      <c r="AG5975" s="23">
        <v>866276402</v>
      </c>
      <c r="AH5975" s="23" t="s">
        <v>2634</v>
      </c>
      <c r="AI5975" s="23">
        <v>873584824</v>
      </c>
      <c r="BA5975" s="24">
        <v>420</v>
      </c>
      <c r="BE5975">
        <f t="shared" si="402"/>
        <v>0</v>
      </c>
      <c r="BF5975" s="6">
        <f t="shared" si="403"/>
        <v>-420</v>
      </c>
      <c r="BG5975" s="7" t="s">
        <v>71</v>
      </c>
      <c r="BH5975" t="e">
        <f>+VLOOKUP(AF5975,Sheet4!A:A,1,FALSE)</f>
        <v>#N/A</v>
      </c>
      <c r="BL5975" s="24">
        <v>420</v>
      </c>
      <c r="BM5975" s="59">
        <f t="shared" si="404"/>
        <v>0</v>
      </c>
      <c r="BN5975" t="s">
        <v>2628</v>
      </c>
    </row>
    <row r="5976" spans="1:67" ht="13" customHeight="1" x14ac:dyDescent="0.3">
      <c r="A5976" s="22">
        <v>46130</v>
      </c>
      <c r="B5976" s="23" t="s">
        <v>84</v>
      </c>
      <c r="F5976" s="23">
        <v>0</v>
      </c>
      <c r="G5976" s="23">
        <v>0</v>
      </c>
      <c r="H5976" s="24">
        <v>0</v>
      </c>
      <c r="I5976" s="6">
        <f t="shared" si="405"/>
        <v>0</v>
      </c>
      <c r="J5976" s="24"/>
      <c r="K5976" s="24"/>
      <c r="Q5976" s="23" t="s">
        <v>85</v>
      </c>
      <c r="U5976" s="23" t="s">
        <v>2635</v>
      </c>
      <c r="V5976" s="23" t="s">
        <v>2636</v>
      </c>
      <c r="W5976" s="23" t="s">
        <v>119</v>
      </c>
      <c r="X5976" s="23" t="s">
        <v>2632</v>
      </c>
      <c r="Z5976" s="23" t="s">
        <v>2637</v>
      </c>
      <c r="AG5976" s="23">
        <v>879799462</v>
      </c>
      <c r="AH5976" s="23" t="s">
        <v>2634</v>
      </c>
      <c r="AI5976" s="23">
        <v>873584824</v>
      </c>
      <c r="BA5976" s="24">
        <v>0</v>
      </c>
      <c r="BE5976">
        <f t="shared" si="402"/>
        <v>0</v>
      </c>
      <c r="BF5976" s="6">
        <f t="shared" si="403"/>
        <v>0</v>
      </c>
      <c r="BG5976" s="7" t="s">
        <v>71</v>
      </c>
      <c r="BH5976" t="e">
        <f>+VLOOKUP(AF5976,Sheet4!A:A,1,FALSE)</f>
        <v>#N/A</v>
      </c>
      <c r="BL5976" s="24">
        <v>0</v>
      </c>
      <c r="BM5976" s="59">
        <f t="shared" si="404"/>
        <v>0</v>
      </c>
      <c r="BN5976" t="s">
        <v>2635</v>
      </c>
    </row>
    <row r="5977" spans="1:67" ht="13" customHeight="1" x14ac:dyDescent="0.3">
      <c r="A5977" s="22">
        <v>46130</v>
      </c>
      <c r="B5977" s="23" t="s">
        <v>74</v>
      </c>
      <c r="F5977" s="23">
        <v>0</v>
      </c>
      <c r="G5977" s="23">
        <v>0</v>
      </c>
      <c r="H5977" s="24">
        <v>15</v>
      </c>
      <c r="I5977" s="6">
        <f t="shared" si="405"/>
        <v>15</v>
      </c>
      <c r="J5977" s="24"/>
      <c r="K5977" s="24"/>
      <c r="Q5977" s="23" t="s">
        <v>75</v>
      </c>
      <c r="U5977" s="23" t="s">
        <v>2635</v>
      </c>
      <c r="V5977" s="23" t="s">
        <v>2636</v>
      </c>
      <c r="W5977" s="23" t="s">
        <v>119</v>
      </c>
      <c r="X5977" s="23" t="s">
        <v>2632</v>
      </c>
      <c r="Z5977" s="23" t="s">
        <v>2637</v>
      </c>
      <c r="AG5977" s="23">
        <v>879799462</v>
      </c>
      <c r="AH5977" s="23" t="s">
        <v>2634</v>
      </c>
      <c r="AI5977" s="23">
        <v>873584824</v>
      </c>
      <c r="BA5977" s="24">
        <v>15</v>
      </c>
      <c r="BE5977">
        <f t="shared" si="402"/>
        <v>0</v>
      </c>
      <c r="BF5977" s="6">
        <f t="shared" si="403"/>
        <v>-15</v>
      </c>
      <c r="BG5977" s="7" t="s">
        <v>71</v>
      </c>
      <c r="BH5977" t="e">
        <f>+VLOOKUP(AF5977,Sheet4!A:A,1,FALSE)</f>
        <v>#N/A</v>
      </c>
      <c r="BL5977" s="24">
        <v>15</v>
      </c>
      <c r="BM5977" s="59">
        <f t="shared" si="404"/>
        <v>0</v>
      </c>
      <c r="BN5977" t="s">
        <v>2635</v>
      </c>
    </row>
    <row r="5978" spans="1:67" ht="13" customHeight="1" x14ac:dyDescent="0.3">
      <c r="A5978" s="22">
        <v>46130</v>
      </c>
      <c r="B5978" s="23" t="s">
        <v>63</v>
      </c>
      <c r="F5978" s="23">
        <v>0</v>
      </c>
      <c r="G5978" s="23">
        <v>0</v>
      </c>
      <c r="H5978" s="24">
        <v>225</v>
      </c>
      <c r="I5978" s="6">
        <f t="shared" si="405"/>
        <v>225</v>
      </c>
      <c r="J5978" s="24"/>
      <c r="K5978" s="24"/>
      <c r="Q5978" s="23" t="s">
        <v>64</v>
      </c>
      <c r="U5978" s="23" t="s">
        <v>2635</v>
      </c>
      <c r="V5978" s="23" t="s">
        <v>2636</v>
      </c>
      <c r="W5978" s="23" t="s">
        <v>119</v>
      </c>
      <c r="X5978" s="23" t="s">
        <v>2632</v>
      </c>
      <c r="Z5978" s="23" t="s">
        <v>2637</v>
      </c>
      <c r="AG5978" s="23">
        <v>879799462</v>
      </c>
      <c r="AH5978" s="23" t="s">
        <v>2634</v>
      </c>
      <c r="AI5978" s="23">
        <v>873584824</v>
      </c>
      <c r="BA5978" s="24">
        <v>225</v>
      </c>
      <c r="BE5978">
        <f t="shared" si="402"/>
        <v>0</v>
      </c>
      <c r="BF5978" s="6">
        <f t="shared" si="403"/>
        <v>-225</v>
      </c>
      <c r="BG5978" s="7" t="s">
        <v>71</v>
      </c>
      <c r="BH5978" t="e">
        <f>+VLOOKUP(AF5978,Sheet4!A:A,1,FALSE)</f>
        <v>#N/A</v>
      </c>
      <c r="BL5978" s="24">
        <v>225</v>
      </c>
      <c r="BM5978" s="59">
        <f t="shared" si="404"/>
        <v>0</v>
      </c>
      <c r="BN5978" t="s">
        <v>2635</v>
      </c>
      <c r="BO5978" t="s">
        <v>73</v>
      </c>
    </row>
    <row r="5979" spans="1:67" ht="13" customHeight="1" x14ac:dyDescent="0.3">
      <c r="A5979" s="22">
        <v>46130</v>
      </c>
      <c r="B5979" s="23" t="s">
        <v>78</v>
      </c>
      <c r="F5979" s="23">
        <v>0</v>
      </c>
      <c r="G5979" s="23">
        <v>0</v>
      </c>
      <c r="H5979" s="24">
        <v>15</v>
      </c>
      <c r="I5979" s="6">
        <f t="shared" si="405"/>
        <v>15</v>
      </c>
      <c r="J5979" s="24"/>
      <c r="K5979" s="24"/>
      <c r="Q5979" s="23" t="s">
        <v>79</v>
      </c>
      <c r="U5979" s="23" t="s">
        <v>2635</v>
      </c>
      <c r="V5979" s="23" t="s">
        <v>2636</v>
      </c>
      <c r="W5979" s="23" t="s">
        <v>119</v>
      </c>
      <c r="X5979" s="23" t="s">
        <v>2632</v>
      </c>
      <c r="Z5979" s="23" t="s">
        <v>2637</v>
      </c>
      <c r="AG5979" s="23">
        <v>879799462</v>
      </c>
      <c r="AH5979" s="23" t="s">
        <v>2634</v>
      </c>
      <c r="AI5979" s="23">
        <v>873584824</v>
      </c>
      <c r="BA5979" s="24">
        <v>15</v>
      </c>
      <c r="BE5979">
        <f t="shared" si="402"/>
        <v>0</v>
      </c>
      <c r="BF5979" s="6">
        <f t="shared" si="403"/>
        <v>-15</v>
      </c>
      <c r="BG5979" s="7" t="s">
        <v>71</v>
      </c>
      <c r="BH5979" t="e">
        <f>+VLOOKUP(AF5979,Sheet4!A:A,1,FALSE)</f>
        <v>#N/A</v>
      </c>
      <c r="BL5979" s="24">
        <v>15</v>
      </c>
      <c r="BM5979" s="59">
        <f t="shared" si="404"/>
        <v>0</v>
      </c>
      <c r="BN5979" t="s">
        <v>2635</v>
      </c>
    </row>
    <row r="5980" spans="1:67" ht="13" customHeight="1" x14ac:dyDescent="0.3">
      <c r="A5980" s="22">
        <v>46130</v>
      </c>
      <c r="B5980" s="23" t="s">
        <v>82</v>
      </c>
      <c r="F5980" s="23">
        <v>0</v>
      </c>
      <c r="G5980" s="23">
        <v>0</v>
      </c>
      <c r="H5980" s="24">
        <v>0</v>
      </c>
      <c r="I5980" s="6">
        <f t="shared" si="405"/>
        <v>0</v>
      </c>
      <c r="J5980" s="24"/>
      <c r="K5980" s="24"/>
      <c r="Q5980" s="23" t="s">
        <v>83</v>
      </c>
      <c r="U5980" s="23" t="s">
        <v>2635</v>
      </c>
      <c r="V5980" s="23" t="s">
        <v>2636</v>
      </c>
      <c r="W5980" s="23" t="s">
        <v>119</v>
      </c>
      <c r="X5980" s="23" t="s">
        <v>2632</v>
      </c>
      <c r="Z5980" s="23" t="s">
        <v>2637</v>
      </c>
      <c r="AG5980" s="23">
        <v>879799462</v>
      </c>
      <c r="AH5980" s="23" t="s">
        <v>2634</v>
      </c>
      <c r="AI5980" s="23">
        <v>873584824</v>
      </c>
      <c r="BA5980" s="24">
        <v>0</v>
      </c>
      <c r="BE5980">
        <f t="shared" si="402"/>
        <v>0</v>
      </c>
      <c r="BF5980" s="6">
        <f t="shared" si="403"/>
        <v>0</v>
      </c>
      <c r="BG5980" s="7" t="s">
        <v>71</v>
      </c>
      <c r="BH5980" t="e">
        <f>+VLOOKUP(AF5980,Sheet4!A:A,1,FALSE)</f>
        <v>#N/A</v>
      </c>
      <c r="BL5980" s="24">
        <v>0</v>
      </c>
      <c r="BM5980" s="59">
        <f t="shared" si="404"/>
        <v>0</v>
      </c>
      <c r="BN5980" t="s">
        <v>2635</v>
      </c>
    </row>
    <row r="5981" spans="1:67" ht="13" customHeight="1" x14ac:dyDescent="0.3">
      <c r="A5981" s="22">
        <v>46130</v>
      </c>
      <c r="B5981" s="23" t="s">
        <v>80</v>
      </c>
      <c r="F5981" s="23">
        <v>0</v>
      </c>
      <c r="G5981" s="23">
        <v>0</v>
      </c>
      <c r="H5981" s="24">
        <v>187.5</v>
      </c>
      <c r="I5981" s="6">
        <f t="shared" si="405"/>
        <v>187.5</v>
      </c>
      <c r="J5981" s="24"/>
      <c r="K5981" s="24"/>
      <c r="Q5981" s="23" t="s">
        <v>81</v>
      </c>
      <c r="U5981" s="23" t="s">
        <v>2635</v>
      </c>
      <c r="V5981" s="23" t="s">
        <v>2636</v>
      </c>
      <c r="W5981" s="23" t="s">
        <v>119</v>
      </c>
      <c r="X5981" s="23" t="s">
        <v>2632</v>
      </c>
      <c r="Z5981" s="23" t="s">
        <v>2637</v>
      </c>
      <c r="AG5981" s="23">
        <v>879799462</v>
      </c>
      <c r="AH5981" s="23" t="s">
        <v>2634</v>
      </c>
      <c r="AI5981" s="23">
        <v>873584824</v>
      </c>
      <c r="BA5981" s="24">
        <v>187.5</v>
      </c>
      <c r="BE5981">
        <f t="shared" si="402"/>
        <v>0</v>
      </c>
      <c r="BF5981" s="6">
        <f t="shared" si="403"/>
        <v>-187.5</v>
      </c>
      <c r="BG5981" s="7" t="s">
        <v>71</v>
      </c>
      <c r="BH5981" t="e">
        <f>+VLOOKUP(AF5981,Sheet4!A:A,1,FALSE)</f>
        <v>#N/A</v>
      </c>
      <c r="BL5981" s="24">
        <v>187.5</v>
      </c>
      <c r="BM5981" s="59">
        <f t="shared" si="404"/>
        <v>0</v>
      </c>
      <c r="BN5981" t="s">
        <v>2635</v>
      </c>
    </row>
    <row r="5982" spans="1:67" ht="13" customHeight="1" x14ac:dyDescent="0.3">
      <c r="A5982" s="22">
        <v>46130</v>
      </c>
      <c r="B5982" s="23" t="s">
        <v>76</v>
      </c>
      <c r="F5982" s="23">
        <v>0</v>
      </c>
      <c r="G5982" s="23">
        <v>0</v>
      </c>
      <c r="H5982" s="24">
        <v>300</v>
      </c>
      <c r="I5982" s="6">
        <f t="shared" si="405"/>
        <v>300</v>
      </c>
      <c r="J5982" s="24"/>
      <c r="K5982" s="24"/>
      <c r="Q5982" s="23" t="s">
        <v>77</v>
      </c>
      <c r="U5982" s="23" t="s">
        <v>2635</v>
      </c>
      <c r="V5982" s="23" t="s">
        <v>2636</v>
      </c>
      <c r="W5982" s="23" t="s">
        <v>119</v>
      </c>
      <c r="X5982" s="23" t="s">
        <v>2632</v>
      </c>
      <c r="Z5982" s="23" t="s">
        <v>2637</v>
      </c>
      <c r="AG5982" s="23">
        <v>879799462</v>
      </c>
      <c r="AH5982" s="23" t="s">
        <v>2634</v>
      </c>
      <c r="AI5982" s="23">
        <v>873584824</v>
      </c>
      <c r="BA5982" s="24">
        <v>300</v>
      </c>
      <c r="BE5982">
        <f t="shared" si="402"/>
        <v>0</v>
      </c>
      <c r="BF5982" s="6">
        <f t="shared" si="403"/>
        <v>-300</v>
      </c>
      <c r="BG5982" s="7" t="s">
        <v>71</v>
      </c>
      <c r="BH5982" t="e">
        <f>+VLOOKUP(AF5982,Sheet4!A:A,1,FALSE)</f>
        <v>#N/A</v>
      </c>
      <c r="BL5982" s="24">
        <v>300</v>
      </c>
      <c r="BM5982" s="59">
        <f t="shared" si="404"/>
        <v>0</v>
      </c>
      <c r="BN5982" t="s">
        <v>2635</v>
      </c>
    </row>
    <row r="5983" spans="1:67" ht="13" customHeight="1" x14ac:dyDescent="0.3">
      <c r="A5983" s="22">
        <v>46130</v>
      </c>
      <c r="B5983" s="23" t="s">
        <v>84</v>
      </c>
      <c r="F5983" s="23">
        <v>0</v>
      </c>
      <c r="G5983" s="23">
        <v>0</v>
      </c>
      <c r="H5983" s="24">
        <v>0</v>
      </c>
      <c r="I5983" s="6">
        <f t="shared" si="405"/>
        <v>0</v>
      </c>
      <c r="J5983" s="24"/>
      <c r="K5983" s="24"/>
      <c r="Q5983" s="23" t="s">
        <v>85</v>
      </c>
      <c r="U5983" s="23" t="s">
        <v>2638</v>
      </c>
      <c r="V5983" s="23" t="s">
        <v>2639</v>
      </c>
      <c r="W5983" s="23" t="s">
        <v>119</v>
      </c>
      <c r="X5983" s="23" t="s">
        <v>2632</v>
      </c>
      <c r="Z5983" s="23" t="s">
        <v>2640</v>
      </c>
      <c r="AG5983" s="23">
        <v>869887460</v>
      </c>
      <c r="AH5983" s="23" t="s">
        <v>2634</v>
      </c>
      <c r="AI5983" s="23">
        <v>873584824</v>
      </c>
      <c r="BA5983" s="24">
        <v>0</v>
      </c>
      <c r="BE5983">
        <f t="shared" si="402"/>
        <v>0</v>
      </c>
      <c r="BF5983" s="6">
        <f t="shared" si="403"/>
        <v>0</v>
      </c>
      <c r="BG5983" s="7" t="s">
        <v>71</v>
      </c>
      <c r="BH5983" t="e">
        <f>+VLOOKUP(AF5983,Sheet4!A:A,1,FALSE)</f>
        <v>#N/A</v>
      </c>
      <c r="BL5983" s="24">
        <v>0</v>
      </c>
      <c r="BM5983" s="59">
        <f t="shared" si="404"/>
        <v>0</v>
      </c>
      <c r="BN5983" t="s">
        <v>2638</v>
      </c>
    </row>
    <row r="5984" spans="1:67" ht="13" customHeight="1" x14ac:dyDescent="0.3">
      <c r="A5984" s="22">
        <v>46130</v>
      </c>
      <c r="B5984" s="23" t="s">
        <v>74</v>
      </c>
      <c r="F5984" s="23">
        <v>0</v>
      </c>
      <c r="G5984" s="23">
        <v>0</v>
      </c>
      <c r="H5984" s="24">
        <v>12</v>
      </c>
      <c r="I5984" s="6">
        <f t="shared" si="405"/>
        <v>12</v>
      </c>
      <c r="J5984" s="24"/>
      <c r="K5984" s="24"/>
      <c r="Q5984" s="23" t="s">
        <v>75</v>
      </c>
      <c r="U5984" s="23" t="s">
        <v>2638</v>
      </c>
      <c r="V5984" s="23" t="s">
        <v>2639</v>
      </c>
      <c r="W5984" s="23" t="s">
        <v>119</v>
      </c>
      <c r="X5984" s="23" t="s">
        <v>2632</v>
      </c>
      <c r="Z5984" s="23" t="s">
        <v>2640</v>
      </c>
      <c r="AG5984" s="23">
        <v>869887460</v>
      </c>
      <c r="AH5984" s="23" t="s">
        <v>2634</v>
      </c>
      <c r="AI5984" s="23">
        <v>873584824</v>
      </c>
      <c r="BA5984" s="24">
        <v>12</v>
      </c>
      <c r="BE5984">
        <f t="shared" si="402"/>
        <v>0</v>
      </c>
      <c r="BF5984" s="6">
        <f t="shared" si="403"/>
        <v>-12</v>
      </c>
      <c r="BG5984" s="7" t="s">
        <v>71</v>
      </c>
      <c r="BH5984" t="e">
        <f>+VLOOKUP(AF5984,Sheet4!A:A,1,FALSE)</f>
        <v>#N/A</v>
      </c>
      <c r="BL5984" s="24">
        <v>12</v>
      </c>
      <c r="BM5984" s="59">
        <f t="shared" si="404"/>
        <v>0</v>
      </c>
      <c r="BN5984" t="s">
        <v>2638</v>
      </c>
    </row>
    <row r="5985" spans="1:67" ht="13" customHeight="1" x14ac:dyDescent="0.3">
      <c r="A5985" s="22">
        <v>46130</v>
      </c>
      <c r="B5985" s="23" t="s">
        <v>63</v>
      </c>
      <c r="F5985" s="23">
        <v>0</v>
      </c>
      <c r="G5985" s="23">
        <v>0</v>
      </c>
      <c r="H5985" s="24">
        <v>180</v>
      </c>
      <c r="I5985" s="6">
        <f t="shared" si="405"/>
        <v>180</v>
      </c>
      <c r="J5985" s="24"/>
      <c r="K5985" s="24"/>
      <c r="Q5985" s="23" t="s">
        <v>64</v>
      </c>
      <c r="U5985" s="23" t="s">
        <v>2638</v>
      </c>
      <c r="V5985" s="23" t="s">
        <v>2639</v>
      </c>
      <c r="W5985" s="23" t="s">
        <v>119</v>
      </c>
      <c r="X5985" s="23" t="s">
        <v>2632</v>
      </c>
      <c r="Z5985" s="23" t="s">
        <v>2640</v>
      </c>
      <c r="AG5985" s="23">
        <v>869887460</v>
      </c>
      <c r="AH5985" s="23" t="s">
        <v>2634</v>
      </c>
      <c r="AI5985" s="23">
        <v>873584824</v>
      </c>
      <c r="BA5985" s="24">
        <v>180</v>
      </c>
      <c r="BE5985">
        <f t="shared" si="402"/>
        <v>0</v>
      </c>
      <c r="BF5985" s="6">
        <f t="shared" si="403"/>
        <v>-180</v>
      </c>
      <c r="BG5985" s="7" t="s">
        <v>71</v>
      </c>
      <c r="BH5985" t="e">
        <f>+VLOOKUP(AF5985,Sheet4!A:A,1,FALSE)</f>
        <v>#N/A</v>
      </c>
      <c r="BL5985" s="24">
        <v>180</v>
      </c>
      <c r="BM5985" s="59">
        <f t="shared" si="404"/>
        <v>0</v>
      </c>
      <c r="BN5985" t="s">
        <v>2638</v>
      </c>
      <c r="BO5985" t="s">
        <v>73</v>
      </c>
    </row>
    <row r="5986" spans="1:67" ht="13" customHeight="1" x14ac:dyDescent="0.3">
      <c r="A5986" s="22">
        <v>46130</v>
      </c>
      <c r="B5986" s="23" t="s">
        <v>78</v>
      </c>
      <c r="F5986" s="23">
        <v>0</v>
      </c>
      <c r="G5986" s="23">
        <v>0</v>
      </c>
      <c r="H5986" s="24">
        <v>12</v>
      </c>
      <c r="I5986" s="6">
        <f t="shared" si="405"/>
        <v>12</v>
      </c>
      <c r="J5986" s="24"/>
      <c r="K5986" s="24"/>
      <c r="Q5986" s="23" t="s">
        <v>79</v>
      </c>
      <c r="U5986" s="23" t="s">
        <v>2638</v>
      </c>
      <c r="V5986" s="23" t="s">
        <v>2639</v>
      </c>
      <c r="W5986" s="23" t="s">
        <v>119</v>
      </c>
      <c r="X5986" s="23" t="s">
        <v>2632</v>
      </c>
      <c r="Z5986" s="23" t="s">
        <v>2640</v>
      </c>
      <c r="AG5986" s="23">
        <v>869887460</v>
      </c>
      <c r="AH5986" s="23" t="s">
        <v>2634</v>
      </c>
      <c r="AI5986" s="23">
        <v>873584824</v>
      </c>
      <c r="BA5986" s="24">
        <v>12</v>
      </c>
      <c r="BE5986">
        <f t="shared" si="402"/>
        <v>0</v>
      </c>
      <c r="BF5986" s="6">
        <f t="shared" si="403"/>
        <v>-12</v>
      </c>
      <c r="BG5986" s="7" t="s">
        <v>71</v>
      </c>
      <c r="BH5986" t="e">
        <f>+VLOOKUP(AF5986,Sheet4!A:A,1,FALSE)</f>
        <v>#N/A</v>
      </c>
      <c r="BL5986" s="24">
        <v>12</v>
      </c>
      <c r="BM5986" s="59">
        <f t="shared" si="404"/>
        <v>0</v>
      </c>
      <c r="BN5986" t="s">
        <v>2638</v>
      </c>
    </row>
    <row r="5987" spans="1:67" ht="13" customHeight="1" x14ac:dyDescent="0.3">
      <c r="A5987" s="22">
        <v>46130</v>
      </c>
      <c r="B5987" s="23" t="s">
        <v>82</v>
      </c>
      <c r="F5987" s="23">
        <v>0</v>
      </c>
      <c r="G5987" s="23">
        <v>0</v>
      </c>
      <c r="H5987" s="24">
        <v>0</v>
      </c>
      <c r="I5987" s="6">
        <f t="shared" si="405"/>
        <v>0</v>
      </c>
      <c r="J5987" s="24"/>
      <c r="K5987" s="24"/>
      <c r="Q5987" s="23" t="s">
        <v>83</v>
      </c>
      <c r="U5987" s="23" t="s">
        <v>2638</v>
      </c>
      <c r="V5987" s="23" t="s">
        <v>2639</v>
      </c>
      <c r="W5987" s="23" t="s">
        <v>119</v>
      </c>
      <c r="X5987" s="23" t="s">
        <v>2632</v>
      </c>
      <c r="Z5987" s="23" t="s">
        <v>2640</v>
      </c>
      <c r="AG5987" s="23">
        <v>869887460</v>
      </c>
      <c r="AH5987" s="23" t="s">
        <v>2634</v>
      </c>
      <c r="AI5987" s="23">
        <v>873584824</v>
      </c>
      <c r="BA5987" s="24">
        <v>0</v>
      </c>
      <c r="BE5987">
        <f t="shared" si="402"/>
        <v>0</v>
      </c>
      <c r="BF5987" s="6">
        <f t="shared" si="403"/>
        <v>0</v>
      </c>
      <c r="BG5987" s="7" t="s">
        <v>71</v>
      </c>
      <c r="BH5987" t="e">
        <f>+VLOOKUP(AF5987,Sheet4!A:A,1,FALSE)</f>
        <v>#N/A</v>
      </c>
      <c r="BL5987" s="24">
        <v>0</v>
      </c>
      <c r="BM5987" s="59">
        <f t="shared" si="404"/>
        <v>0</v>
      </c>
      <c r="BN5987" t="s">
        <v>2638</v>
      </c>
    </row>
    <row r="5988" spans="1:67" ht="13" customHeight="1" x14ac:dyDescent="0.3">
      <c r="A5988" s="22">
        <v>46130</v>
      </c>
      <c r="B5988" s="23" t="s">
        <v>80</v>
      </c>
      <c r="F5988" s="23">
        <v>0</v>
      </c>
      <c r="G5988" s="23">
        <v>0</v>
      </c>
      <c r="H5988" s="24">
        <v>150</v>
      </c>
      <c r="I5988" s="6">
        <f t="shared" si="405"/>
        <v>150</v>
      </c>
      <c r="J5988" s="24"/>
      <c r="K5988" s="24"/>
      <c r="Q5988" s="23" t="s">
        <v>81</v>
      </c>
      <c r="U5988" s="23" t="s">
        <v>2638</v>
      </c>
      <c r="V5988" s="23" t="s">
        <v>2639</v>
      </c>
      <c r="W5988" s="23" t="s">
        <v>119</v>
      </c>
      <c r="X5988" s="23" t="s">
        <v>2632</v>
      </c>
      <c r="Z5988" s="23" t="s">
        <v>2640</v>
      </c>
      <c r="AG5988" s="23">
        <v>869887460</v>
      </c>
      <c r="AH5988" s="23" t="s">
        <v>2634</v>
      </c>
      <c r="AI5988" s="23">
        <v>873584824</v>
      </c>
      <c r="BA5988" s="24">
        <v>150</v>
      </c>
      <c r="BE5988">
        <f t="shared" si="402"/>
        <v>0</v>
      </c>
      <c r="BF5988" s="6">
        <f t="shared" si="403"/>
        <v>-150</v>
      </c>
      <c r="BG5988" s="7" t="s">
        <v>71</v>
      </c>
      <c r="BH5988" t="e">
        <f>+VLOOKUP(AF5988,Sheet4!A:A,1,FALSE)</f>
        <v>#N/A</v>
      </c>
      <c r="BL5988" s="24">
        <v>150</v>
      </c>
      <c r="BM5988" s="59">
        <f t="shared" si="404"/>
        <v>0</v>
      </c>
      <c r="BN5988" t="s">
        <v>2638</v>
      </c>
    </row>
    <row r="5989" spans="1:67" ht="13" customHeight="1" x14ac:dyDescent="0.3">
      <c r="A5989" s="22">
        <v>46130</v>
      </c>
      <c r="B5989" s="23" t="s">
        <v>76</v>
      </c>
      <c r="F5989" s="23">
        <v>0</v>
      </c>
      <c r="G5989" s="23">
        <v>0</v>
      </c>
      <c r="H5989" s="24">
        <v>240</v>
      </c>
      <c r="I5989" s="6">
        <f t="shared" si="405"/>
        <v>240</v>
      </c>
      <c r="J5989" s="24"/>
      <c r="K5989" s="24"/>
      <c r="Q5989" s="23" t="s">
        <v>77</v>
      </c>
      <c r="U5989" s="23" t="s">
        <v>2638</v>
      </c>
      <c r="V5989" s="23" t="s">
        <v>2639</v>
      </c>
      <c r="W5989" s="23" t="s">
        <v>119</v>
      </c>
      <c r="X5989" s="23" t="s">
        <v>2632</v>
      </c>
      <c r="Z5989" s="23" t="s">
        <v>2640</v>
      </c>
      <c r="AG5989" s="23">
        <v>869887460</v>
      </c>
      <c r="AH5989" s="23" t="s">
        <v>2634</v>
      </c>
      <c r="AI5989" s="23">
        <v>873584824</v>
      </c>
      <c r="BA5989" s="24">
        <v>240</v>
      </c>
      <c r="BE5989">
        <f t="shared" si="402"/>
        <v>0</v>
      </c>
      <c r="BF5989" s="6">
        <f t="shared" si="403"/>
        <v>-240</v>
      </c>
      <c r="BG5989" s="7" t="s">
        <v>71</v>
      </c>
      <c r="BH5989" t="e">
        <f>+VLOOKUP(AF5989,Sheet4!A:A,1,FALSE)</f>
        <v>#N/A</v>
      </c>
      <c r="BL5989" s="24">
        <v>240</v>
      </c>
      <c r="BM5989" s="59">
        <f t="shared" si="404"/>
        <v>0</v>
      </c>
      <c r="BN5989" t="s">
        <v>2638</v>
      </c>
    </row>
    <row r="5990" spans="1:67" ht="13" customHeight="1" x14ac:dyDescent="0.3">
      <c r="A5990" s="22">
        <v>46130</v>
      </c>
      <c r="B5990" s="23" t="s">
        <v>84</v>
      </c>
      <c r="F5990" s="23">
        <v>0</v>
      </c>
      <c r="G5990" s="23">
        <v>0</v>
      </c>
      <c r="H5990" s="24">
        <v>0</v>
      </c>
      <c r="I5990" s="6">
        <f t="shared" si="405"/>
        <v>0</v>
      </c>
      <c r="J5990" s="24"/>
      <c r="K5990" s="24"/>
      <c r="Q5990" s="23" t="s">
        <v>85</v>
      </c>
      <c r="U5990" s="23" t="s">
        <v>2641</v>
      </c>
      <c r="V5990" s="23" t="s">
        <v>2642</v>
      </c>
      <c r="W5990" s="23" t="s">
        <v>119</v>
      </c>
      <c r="X5990" s="23" t="s">
        <v>2632</v>
      </c>
      <c r="Z5990" s="23" t="s">
        <v>2643</v>
      </c>
      <c r="AG5990" s="23">
        <v>865064454</v>
      </c>
      <c r="AH5990" s="23" t="s">
        <v>2634</v>
      </c>
      <c r="AI5990" s="23">
        <v>873584824</v>
      </c>
      <c r="BA5990" s="24">
        <v>0</v>
      </c>
      <c r="BE5990">
        <f t="shared" si="402"/>
        <v>0</v>
      </c>
      <c r="BF5990" s="6">
        <f t="shared" si="403"/>
        <v>0</v>
      </c>
      <c r="BG5990" s="7" t="s">
        <v>71</v>
      </c>
      <c r="BH5990" t="e">
        <f>+VLOOKUP(AF5990,Sheet4!A:A,1,FALSE)</f>
        <v>#N/A</v>
      </c>
      <c r="BL5990" s="24">
        <v>0</v>
      </c>
      <c r="BM5990" s="59">
        <f t="shared" si="404"/>
        <v>0</v>
      </c>
      <c r="BN5990" t="s">
        <v>2641</v>
      </c>
    </row>
    <row r="5991" spans="1:67" ht="13" customHeight="1" x14ac:dyDescent="0.3">
      <c r="A5991" s="22">
        <v>46130</v>
      </c>
      <c r="B5991" s="23" t="s">
        <v>74</v>
      </c>
      <c r="F5991" s="23">
        <v>0</v>
      </c>
      <c r="G5991" s="23">
        <v>0</v>
      </c>
      <c r="H5991" s="24">
        <v>22</v>
      </c>
      <c r="I5991" s="6">
        <f t="shared" si="405"/>
        <v>22</v>
      </c>
      <c r="J5991" s="24"/>
      <c r="K5991" s="24"/>
      <c r="Q5991" s="23" t="s">
        <v>75</v>
      </c>
      <c r="U5991" s="23" t="s">
        <v>2641</v>
      </c>
      <c r="V5991" s="23" t="s">
        <v>2642</v>
      </c>
      <c r="W5991" s="23" t="s">
        <v>119</v>
      </c>
      <c r="X5991" s="23" t="s">
        <v>2632</v>
      </c>
      <c r="Z5991" s="23" t="s">
        <v>2643</v>
      </c>
      <c r="AG5991" s="23">
        <v>865064454</v>
      </c>
      <c r="AH5991" s="23" t="s">
        <v>2634</v>
      </c>
      <c r="AI5991" s="23">
        <v>873584824</v>
      </c>
      <c r="BA5991" s="24">
        <v>22</v>
      </c>
      <c r="BE5991">
        <f t="shared" si="402"/>
        <v>0</v>
      </c>
      <c r="BF5991" s="6">
        <f t="shared" si="403"/>
        <v>-22</v>
      </c>
      <c r="BG5991" s="7" t="s">
        <v>71</v>
      </c>
      <c r="BH5991" t="e">
        <f>+VLOOKUP(AF5991,Sheet4!A:A,1,FALSE)</f>
        <v>#N/A</v>
      </c>
      <c r="BL5991" s="24">
        <v>22</v>
      </c>
      <c r="BM5991" s="59">
        <f t="shared" si="404"/>
        <v>0</v>
      </c>
      <c r="BN5991" t="s">
        <v>2641</v>
      </c>
    </row>
    <row r="5992" spans="1:67" ht="13" customHeight="1" x14ac:dyDescent="0.3">
      <c r="A5992" s="22">
        <v>46130</v>
      </c>
      <c r="B5992" s="23" t="s">
        <v>63</v>
      </c>
      <c r="F5992" s="23">
        <v>0</v>
      </c>
      <c r="G5992" s="23">
        <v>0</v>
      </c>
      <c r="H5992" s="24">
        <v>330</v>
      </c>
      <c r="I5992" s="6">
        <f t="shared" si="405"/>
        <v>330</v>
      </c>
      <c r="J5992" s="24"/>
      <c r="K5992" s="24"/>
      <c r="Q5992" s="23" t="s">
        <v>64</v>
      </c>
      <c r="U5992" s="23" t="s">
        <v>2641</v>
      </c>
      <c r="V5992" s="23" t="s">
        <v>2642</v>
      </c>
      <c r="W5992" s="23" t="s">
        <v>119</v>
      </c>
      <c r="X5992" s="23" t="s">
        <v>2632</v>
      </c>
      <c r="Z5992" s="23" t="s">
        <v>2643</v>
      </c>
      <c r="AG5992" s="23">
        <v>865064454</v>
      </c>
      <c r="AH5992" s="23" t="s">
        <v>2634</v>
      </c>
      <c r="AI5992" s="23">
        <v>873584824</v>
      </c>
      <c r="BA5992" s="24">
        <v>330</v>
      </c>
      <c r="BE5992">
        <f t="shared" si="402"/>
        <v>0</v>
      </c>
      <c r="BF5992" s="6">
        <f t="shared" si="403"/>
        <v>-330</v>
      </c>
      <c r="BG5992" s="7" t="s">
        <v>71</v>
      </c>
      <c r="BH5992" t="e">
        <f>+VLOOKUP(AF5992,Sheet4!A:A,1,FALSE)</f>
        <v>#N/A</v>
      </c>
      <c r="BL5992" s="24">
        <v>330</v>
      </c>
      <c r="BM5992" s="59">
        <f t="shared" si="404"/>
        <v>0</v>
      </c>
      <c r="BN5992" t="s">
        <v>2641</v>
      </c>
      <c r="BO5992" t="s">
        <v>73</v>
      </c>
    </row>
    <row r="5993" spans="1:67" ht="13" customHeight="1" x14ac:dyDescent="0.3">
      <c r="A5993" s="22">
        <v>46130</v>
      </c>
      <c r="B5993" s="23" t="s">
        <v>78</v>
      </c>
      <c r="F5993" s="23">
        <v>0</v>
      </c>
      <c r="G5993" s="23">
        <v>0</v>
      </c>
      <c r="H5993" s="24">
        <v>22</v>
      </c>
      <c r="I5993" s="6">
        <f t="shared" si="405"/>
        <v>22</v>
      </c>
      <c r="J5993" s="24"/>
      <c r="K5993" s="24"/>
      <c r="Q5993" s="23" t="s">
        <v>79</v>
      </c>
      <c r="U5993" s="23" t="s">
        <v>2641</v>
      </c>
      <c r="V5993" s="23" t="s">
        <v>2642</v>
      </c>
      <c r="W5993" s="23" t="s">
        <v>119</v>
      </c>
      <c r="X5993" s="23" t="s">
        <v>2632</v>
      </c>
      <c r="Z5993" s="23" t="s">
        <v>2643</v>
      </c>
      <c r="AG5993" s="23">
        <v>865064454</v>
      </c>
      <c r="AH5993" s="23" t="s">
        <v>2634</v>
      </c>
      <c r="AI5993" s="23">
        <v>873584824</v>
      </c>
      <c r="BA5993" s="24">
        <v>22</v>
      </c>
      <c r="BE5993">
        <f t="shared" si="402"/>
        <v>0</v>
      </c>
      <c r="BF5993" s="6">
        <f t="shared" si="403"/>
        <v>-22</v>
      </c>
      <c r="BG5993" s="7" t="s">
        <v>71</v>
      </c>
      <c r="BH5993" t="e">
        <f>+VLOOKUP(AF5993,Sheet4!A:A,1,FALSE)</f>
        <v>#N/A</v>
      </c>
      <c r="BL5993" s="24">
        <v>22</v>
      </c>
      <c r="BM5993" s="59">
        <f t="shared" si="404"/>
        <v>0</v>
      </c>
      <c r="BN5993" t="s">
        <v>2641</v>
      </c>
    </row>
    <row r="5994" spans="1:67" ht="13" customHeight="1" x14ac:dyDescent="0.3">
      <c r="A5994" s="22">
        <v>46130</v>
      </c>
      <c r="B5994" s="23" t="s">
        <v>82</v>
      </c>
      <c r="F5994" s="23">
        <v>0</v>
      </c>
      <c r="G5994" s="23">
        <v>0</v>
      </c>
      <c r="H5994" s="24">
        <v>0</v>
      </c>
      <c r="I5994" s="6">
        <f t="shared" si="405"/>
        <v>0</v>
      </c>
      <c r="J5994" s="24"/>
      <c r="K5994" s="24"/>
      <c r="Q5994" s="23" t="s">
        <v>83</v>
      </c>
      <c r="U5994" s="23" t="s">
        <v>2641</v>
      </c>
      <c r="V5994" s="23" t="s">
        <v>2642</v>
      </c>
      <c r="W5994" s="23" t="s">
        <v>119</v>
      </c>
      <c r="X5994" s="23" t="s">
        <v>2632</v>
      </c>
      <c r="Z5994" s="23" t="s">
        <v>2643</v>
      </c>
      <c r="AG5994" s="23">
        <v>865064454</v>
      </c>
      <c r="AH5994" s="23" t="s">
        <v>2634</v>
      </c>
      <c r="AI5994" s="23">
        <v>873584824</v>
      </c>
      <c r="BA5994" s="24">
        <v>0</v>
      </c>
      <c r="BE5994">
        <f t="shared" si="402"/>
        <v>0</v>
      </c>
      <c r="BF5994" s="6">
        <f t="shared" si="403"/>
        <v>0</v>
      </c>
      <c r="BG5994" s="7" t="s">
        <v>71</v>
      </c>
      <c r="BH5994" t="e">
        <f>+VLOOKUP(AF5994,Sheet4!A:A,1,FALSE)</f>
        <v>#N/A</v>
      </c>
      <c r="BL5994" s="24">
        <v>0</v>
      </c>
      <c r="BM5994" s="59">
        <f t="shared" si="404"/>
        <v>0</v>
      </c>
      <c r="BN5994" t="s">
        <v>2641</v>
      </c>
    </row>
    <row r="5995" spans="1:67" ht="13" customHeight="1" x14ac:dyDescent="0.3">
      <c r="A5995" s="22">
        <v>46130</v>
      </c>
      <c r="B5995" s="23" t="s">
        <v>80</v>
      </c>
      <c r="F5995" s="23">
        <v>0</v>
      </c>
      <c r="G5995" s="23">
        <v>0</v>
      </c>
      <c r="H5995" s="24">
        <v>275</v>
      </c>
      <c r="I5995" s="6">
        <f t="shared" si="405"/>
        <v>275</v>
      </c>
      <c r="J5995" s="24"/>
      <c r="K5995" s="24"/>
      <c r="Q5995" s="23" t="s">
        <v>81</v>
      </c>
      <c r="U5995" s="23" t="s">
        <v>2641</v>
      </c>
      <c r="V5995" s="23" t="s">
        <v>2642</v>
      </c>
      <c r="W5995" s="23" t="s">
        <v>119</v>
      </c>
      <c r="X5995" s="23" t="s">
        <v>2632</v>
      </c>
      <c r="Z5995" s="23" t="s">
        <v>2643</v>
      </c>
      <c r="AG5995" s="23">
        <v>865064454</v>
      </c>
      <c r="AH5995" s="23" t="s">
        <v>2634</v>
      </c>
      <c r="AI5995" s="23">
        <v>873584824</v>
      </c>
      <c r="BA5995" s="24">
        <v>275</v>
      </c>
      <c r="BE5995">
        <f t="shared" si="402"/>
        <v>0</v>
      </c>
      <c r="BF5995" s="6">
        <f t="shared" si="403"/>
        <v>-275</v>
      </c>
      <c r="BG5995" s="7" t="s">
        <v>71</v>
      </c>
      <c r="BH5995" t="e">
        <f>+VLOOKUP(AF5995,Sheet4!A:A,1,FALSE)</f>
        <v>#N/A</v>
      </c>
      <c r="BL5995" s="24">
        <v>275</v>
      </c>
      <c r="BM5995" s="59">
        <f t="shared" si="404"/>
        <v>0</v>
      </c>
      <c r="BN5995" t="s">
        <v>2641</v>
      </c>
    </row>
    <row r="5996" spans="1:67" ht="13" customHeight="1" x14ac:dyDescent="0.3">
      <c r="A5996" s="22">
        <v>46130</v>
      </c>
      <c r="B5996" s="23" t="s">
        <v>76</v>
      </c>
      <c r="F5996" s="23">
        <v>0</v>
      </c>
      <c r="G5996" s="23">
        <v>0</v>
      </c>
      <c r="H5996" s="24">
        <v>440</v>
      </c>
      <c r="I5996" s="6">
        <f t="shared" si="405"/>
        <v>440</v>
      </c>
      <c r="J5996" s="24"/>
      <c r="K5996" s="24"/>
      <c r="Q5996" s="23" t="s">
        <v>77</v>
      </c>
      <c r="U5996" s="23" t="s">
        <v>2641</v>
      </c>
      <c r="V5996" s="23" t="s">
        <v>2642</v>
      </c>
      <c r="W5996" s="23" t="s">
        <v>119</v>
      </c>
      <c r="X5996" s="23" t="s">
        <v>2632</v>
      </c>
      <c r="Z5996" s="23" t="s">
        <v>2643</v>
      </c>
      <c r="AG5996" s="23">
        <v>865064454</v>
      </c>
      <c r="AH5996" s="23" t="s">
        <v>2634</v>
      </c>
      <c r="AI5996" s="23">
        <v>873584824</v>
      </c>
      <c r="BA5996" s="24">
        <v>440</v>
      </c>
      <c r="BE5996">
        <f t="shared" si="402"/>
        <v>0</v>
      </c>
      <c r="BF5996" s="6">
        <f t="shared" si="403"/>
        <v>-440</v>
      </c>
      <c r="BG5996" s="7" t="s">
        <v>71</v>
      </c>
      <c r="BH5996" t="e">
        <f>+VLOOKUP(AF5996,Sheet4!A:A,1,FALSE)</f>
        <v>#N/A</v>
      </c>
      <c r="BL5996" s="24">
        <v>440</v>
      </c>
      <c r="BM5996" s="59">
        <f t="shared" si="404"/>
        <v>0</v>
      </c>
      <c r="BN5996" t="s">
        <v>2641</v>
      </c>
    </row>
    <row r="5997" spans="1:67" ht="13" customHeight="1" x14ac:dyDescent="0.3">
      <c r="A5997" s="22">
        <v>46130</v>
      </c>
      <c r="B5997" s="23" t="s">
        <v>84</v>
      </c>
      <c r="F5997" s="23">
        <v>0</v>
      </c>
      <c r="G5997" s="23">
        <v>0</v>
      </c>
      <c r="H5997" s="24">
        <v>0</v>
      </c>
      <c r="I5997" s="6">
        <f t="shared" si="405"/>
        <v>0</v>
      </c>
      <c r="J5997" s="24"/>
      <c r="K5997" s="24"/>
      <c r="Q5997" s="23" t="s">
        <v>85</v>
      </c>
      <c r="U5997" s="23" t="s">
        <v>2644</v>
      </c>
      <c r="V5997" s="23" t="s">
        <v>2645</v>
      </c>
      <c r="W5997" s="23" t="s">
        <v>119</v>
      </c>
      <c r="X5997" s="23" t="s">
        <v>2632</v>
      </c>
      <c r="Z5997" s="23" t="s">
        <v>2646</v>
      </c>
      <c r="AG5997" s="23">
        <v>870175671</v>
      </c>
      <c r="AH5997" s="23" t="s">
        <v>2634</v>
      </c>
      <c r="AI5997" s="23">
        <v>873584824</v>
      </c>
      <c r="BA5997" s="24">
        <v>0</v>
      </c>
      <c r="BE5997">
        <f t="shared" si="402"/>
        <v>0</v>
      </c>
      <c r="BF5997" s="6">
        <f t="shared" si="403"/>
        <v>0</v>
      </c>
      <c r="BG5997" s="7" t="s">
        <v>71</v>
      </c>
      <c r="BH5997" t="e">
        <f>+VLOOKUP(AF5997,Sheet4!A:A,1,FALSE)</f>
        <v>#N/A</v>
      </c>
      <c r="BL5997" s="24">
        <v>0</v>
      </c>
      <c r="BM5997" s="59">
        <f t="shared" si="404"/>
        <v>0</v>
      </c>
      <c r="BN5997" t="s">
        <v>2644</v>
      </c>
    </row>
    <row r="5998" spans="1:67" ht="13" customHeight="1" x14ac:dyDescent="0.3">
      <c r="A5998" s="22">
        <v>46130</v>
      </c>
      <c r="B5998" s="23" t="s">
        <v>74</v>
      </c>
      <c r="F5998" s="23">
        <v>0</v>
      </c>
      <c r="G5998" s="23">
        <v>0</v>
      </c>
      <c r="H5998" s="24">
        <v>20</v>
      </c>
      <c r="I5998" s="6">
        <f t="shared" si="405"/>
        <v>20</v>
      </c>
      <c r="J5998" s="24"/>
      <c r="K5998" s="24"/>
      <c r="Q5998" s="23" t="s">
        <v>75</v>
      </c>
      <c r="U5998" s="23" t="s">
        <v>2644</v>
      </c>
      <c r="V5998" s="23" t="s">
        <v>2645</v>
      </c>
      <c r="W5998" s="23" t="s">
        <v>119</v>
      </c>
      <c r="X5998" s="23" t="s">
        <v>2632</v>
      </c>
      <c r="Z5998" s="23" t="s">
        <v>2646</v>
      </c>
      <c r="AG5998" s="23">
        <v>870175671</v>
      </c>
      <c r="AH5998" s="23" t="s">
        <v>2634</v>
      </c>
      <c r="AI5998" s="23">
        <v>873584824</v>
      </c>
      <c r="BA5998" s="24">
        <v>20</v>
      </c>
      <c r="BE5998">
        <f t="shared" si="402"/>
        <v>0</v>
      </c>
      <c r="BF5998" s="6">
        <f t="shared" si="403"/>
        <v>-20</v>
      </c>
      <c r="BG5998" s="7" t="s">
        <v>71</v>
      </c>
      <c r="BH5998" t="e">
        <f>+VLOOKUP(AF5998,Sheet4!A:A,1,FALSE)</f>
        <v>#N/A</v>
      </c>
      <c r="BL5998" s="24">
        <v>20</v>
      </c>
      <c r="BM5998" s="59">
        <f t="shared" si="404"/>
        <v>0</v>
      </c>
      <c r="BN5998" t="s">
        <v>2644</v>
      </c>
    </row>
    <row r="5999" spans="1:67" ht="13" customHeight="1" x14ac:dyDescent="0.3">
      <c r="A5999" s="22">
        <v>46130</v>
      </c>
      <c r="B5999" s="23" t="s">
        <v>63</v>
      </c>
      <c r="F5999" s="23">
        <v>0</v>
      </c>
      <c r="G5999" s="23">
        <v>0</v>
      </c>
      <c r="H5999" s="24">
        <v>300</v>
      </c>
      <c r="I5999" s="6">
        <f t="shared" si="405"/>
        <v>300</v>
      </c>
      <c r="J5999" s="24"/>
      <c r="K5999" s="24"/>
      <c r="Q5999" s="23" t="s">
        <v>64</v>
      </c>
      <c r="U5999" s="23" t="s">
        <v>2644</v>
      </c>
      <c r="V5999" s="23" t="s">
        <v>2645</v>
      </c>
      <c r="W5999" s="23" t="s">
        <v>119</v>
      </c>
      <c r="X5999" s="23" t="s">
        <v>2632</v>
      </c>
      <c r="Z5999" s="23" t="s">
        <v>2646</v>
      </c>
      <c r="AG5999" s="23">
        <v>870175671</v>
      </c>
      <c r="AH5999" s="23" t="s">
        <v>2634</v>
      </c>
      <c r="AI5999" s="23">
        <v>873584824</v>
      </c>
      <c r="BA5999" s="24">
        <v>300</v>
      </c>
      <c r="BE5999">
        <f t="shared" si="402"/>
        <v>0</v>
      </c>
      <c r="BF5999" s="6">
        <f t="shared" si="403"/>
        <v>-300</v>
      </c>
      <c r="BG5999" s="7" t="s">
        <v>71</v>
      </c>
      <c r="BH5999" t="e">
        <f>+VLOOKUP(AF5999,Sheet4!A:A,1,FALSE)</f>
        <v>#N/A</v>
      </c>
      <c r="BL5999" s="24">
        <v>300</v>
      </c>
      <c r="BM5999" s="59">
        <f t="shared" si="404"/>
        <v>0</v>
      </c>
      <c r="BN5999" t="s">
        <v>2644</v>
      </c>
      <c r="BO5999" t="s">
        <v>73</v>
      </c>
    </row>
    <row r="6000" spans="1:67" ht="13" customHeight="1" x14ac:dyDescent="0.3">
      <c r="A6000" s="22">
        <v>46130</v>
      </c>
      <c r="B6000" s="23" t="s">
        <v>78</v>
      </c>
      <c r="F6000" s="23">
        <v>0</v>
      </c>
      <c r="G6000" s="23">
        <v>0</v>
      </c>
      <c r="H6000" s="24">
        <v>20</v>
      </c>
      <c r="I6000" s="6">
        <f t="shared" si="405"/>
        <v>20</v>
      </c>
      <c r="J6000" s="24"/>
      <c r="K6000" s="24"/>
      <c r="Q6000" s="23" t="s">
        <v>79</v>
      </c>
      <c r="U6000" s="23" t="s">
        <v>2644</v>
      </c>
      <c r="V6000" s="23" t="s">
        <v>2645</v>
      </c>
      <c r="W6000" s="23" t="s">
        <v>119</v>
      </c>
      <c r="X6000" s="23" t="s">
        <v>2632</v>
      </c>
      <c r="Z6000" s="23" t="s">
        <v>2646</v>
      </c>
      <c r="AG6000" s="23">
        <v>870175671</v>
      </c>
      <c r="AH6000" s="23" t="s">
        <v>2634</v>
      </c>
      <c r="AI6000" s="23">
        <v>873584824</v>
      </c>
      <c r="BA6000" s="24">
        <v>20</v>
      </c>
      <c r="BE6000">
        <f t="shared" si="402"/>
        <v>0</v>
      </c>
      <c r="BF6000" s="6">
        <f t="shared" si="403"/>
        <v>-20</v>
      </c>
      <c r="BG6000" s="7" t="s">
        <v>71</v>
      </c>
      <c r="BH6000" t="e">
        <f>+VLOOKUP(AF6000,Sheet4!A:A,1,FALSE)</f>
        <v>#N/A</v>
      </c>
      <c r="BL6000" s="24">
        <v>20</v>
      </c>
      <c r="BM6000" s="59">
        <f t="shared" si="404"/>
        <v>0</v>
      </c>
      <c r="BN6000" t="s">
        <v>2644</v>
      </c>
    </row>
    <row r="6001" spans="1:67" ht="13" customHeight="1" x14ac:dyDescent="0.3">
      <c r="A6001" s="22">
        <v>46130</v>
      </c>
      <c r="B6001" s="23" t="s">
        <v>82</v>
      </c>
      <c r="F6001" s="23">
        <v>0</v>
      </c>
      <c r="G6001" s="23">
        <v>0</v>
      </c>
      <c r="H6001" s="24">
        <v>0</v>
      </c>
      <c r="I6001" s="6">
        <f t="shared" si="405"/>
        <v>0</v>
      </c>
      <c r="J6001" s="24"/>
      <c r="K6001" s="24"/>
      <c r="Q6001" s="23" t="s">
        <v>83</v>
      </c>
      <c r="U6001" s="23" t="s">
        <v>2644</v>
      </c>
      <c r="V6001" s="23" t="s">
        <v>2645</v>
      </c>
      <c r="W6001" s="23" t="s">
        <v>119</v>
      </c>
      <c r="X6001" s="23" t="s">
        <v>2632</v>
      </c>
      <c r="Z6001" s="23" t="s">
        <v>2646</v>
      </c>
      <c r="AG6001" s="23">
        <v>870175671</v>
      </c>
      <c r="AH6001" s="23" t="s">
        <v>2634</v>
      </c>
      <c r="AI6001" s="23">
        <v>873584824</v>
      </c>
      <c r="BA6001" s="24">
        <v>0</v>
      </c>
      <c r="BE6001">
        <f t="shared" si="402"/>
        <v>0</v>
      </c>
      <c r="BF6001" s="6">
        <f t="shared" si="403"/>
        <v>0</v>
      </c>
      <c r="BG6001" s="7" t="s">
        <v>71</v>
      </c>
      <c r="BH6001" t="e">
        <f>+VLOOKUP(AF6001,Sheet4!A:A,1,FALSE)</f>
        <v>#N/A</v>
      </c>
      <c r="BL6001" s="24">
        <v>0</v>
      </c>
      <c r="BM6001" s="59">
        <f t="shared" si="404"/>
        <v>0</v>
      </c>
      <c r="BN6001" t="s">
        <v>2644</v>
      </c>
    </row>
    <row r="6002" spans="1:67" ht="13" customHeight="1" x14ac:dyDescent="0.3">
      <c r="A6002" s="22">
        <v>46130</v>
      </c>
      <c r="B6002" s="23" t="s">
        <v>80</v>
      </c>
      <c r="F6002" s="23">
        <v>0</v>
      </c>
      <c r="G6002" s="23">
        <v>0</v>
      </c>
      <c r="H6002" s="24">
        <v>250</v>
      </c>
      <c r="I6002" s="6">
        <f t="shared" si="405"/>
        <v>250</v>
      </c>
      <c r="J6002" s="24"/>
      <c r="K6002" s="24"/>
      <c r="Q6002" s="23" t="s">
        <v>81</v>
      </c>
      <c r="U6002" s="23" t="s">
        <v>2644</v>
      </c>
      <c r="V6002" s="23" t="s">
        <v>2645</v>
      </c>
      <c r="W6002" s="23" t="s">
        <v>119</v>
      </c>
      <c r="X6002" s="23" t="s">
        <v>2632</v>
      </c>
      <c r="Z6002" s="23" t="s">
        <v>2646</v>
      </c>
      <c r="AG6002" s="23">
        <v>870175671</v>
      </c>
      <c r="AH6002" s="23" t="s">
        <v>2634</v>
      </c>
      <c r="AI6002" s="23">
        <v>873584824</v>
      </c>
      <c r="BA6002" s="24">
        <v>250</v>
      </c>
      <c r="BE6002">
        <f t="shared" si="402"/>
        <v>0</v>
      </c>
      <c r="BF6002" s="6">
        <f t="shared" si="403"/>
        <v>-250</v>
      </c>
      <c r="BG6002" s="7" t="s">
        <v>71</v>
      </c>
      <c r="BH6002" t="e">
        <f>+VLOOKUP(AF6002,Sheet4!A:A,1,FALSE)</f>
        <v>#N/A</v>
      </c>
      <c r="BL6002" s="24">
        <v>250</v>
      </c>
      <c r="BM6002" s="59">
        <f t="shared" si="404"/>
        <v>0</v>
      </c>
      <c r="BN6002" t="s">
        <v>2644</v>
      </c>
    </row>
    <row r="6003" spans="1:67" ht="13" customHeight="1" x14ac:dyDescent="0.3">
      <c r="A6003" s="22">
        <v>46130</v>
      </c>
      <c r="B6003" s="23" t="s">
        <v>76</v>
      </c>
      <c r="F6003" s="23">
        <v>0</v>
      </c>
      <c r="G6003" s="23">
        <v>0</v>
      </c>
      <c r="H6003" s="24">
        <v>400</v>
      </c>
      <c r="I6003" s="6">
        <f t="shared" si="405"/>
        <v>400</v>
      </c>
      <c r="J6003" s="24"/>
      <c r="K6003" s="24"/>
      <c r="Q6003" s="23" t="s">
        <v>77</v>
      </c>
      <c r="U6003" s="23" t="s">
        <v>2644</v>
      </c>
      <c r="V6003" s="23" t="s">
        <v>2645</v>
      </c>
      <c r="W6003" s="23" t="s">
        <v>119</v>
      </c>
      <c r="X6003" s="23" t="s">
        <v>2632</v>
      </c>
      <c r="Z6003" s="23" t="s">
        <v>2646</v>
      </c>
      <c r="AG6003" s="23">
        <v>870175671</v>
      </c>
      <c r="AH6003" s="23" t="s">
        <v>2634</v>
      </c>
      <c r="AI6003" s="23">
        <v>873584824</v>
      </c>
      <c r="BA6003" s="24">
        <v>400</v>
      </c>
      <c r="BE6003">
        <f t="shared" si="402"/>
        <v>0</v>
      </c>
      <c r="BF6003" s="6">
        <f t="shared" si="403"/>
        <v>-400</v>
      </c>
      <c r="BG6003" s="7" t="s">
        <v>71</v>
      </c>
      <c r="BH6003" t="e">
        <f>+VLOOKUP(AF6003,Sheet4!A:A,1,FALSE)</f>
        <v>#N/A</v>
      </c>
      <c r="BL6003" s="24">
        <v>400</v>
      </c>
      <c r="BM6003" s="59">
        <f t="shared" si="404"/>
        <v>0</v>
      </c>
      <c r="BN6003" t="s">
        <v>2644</v>
      </c>
    </row>
    <row r="6004" spans="1:67" ht="13" customHeight="1" x14ac:dyDescent="0.3">
      <c r="A6004" s="22">
        <v>46130</v>
      </c>
      <c r="B6004" s="23" t="s">
        <v>84</v>
      </c>
      <c r="F6004" s="23">
        <v>0</v>
      </c>
      <c r="G6004" s="23">
        <v>0</v>
      </c>
      <c r="H6004" s="24">
        <v>0</v>
      </c>
      <c r="I6004" s="6">
        <f t="shared" si="405"/>
        <v>0</v>
      </c>
      <c r="J6004" s="24"/>
      <c r="K6004" s="24"/>
      <c r="Q6004" s="23" t="s">
        <v>85</v>
      </c>
      <c r="U6004" s="23" t="s">
        <v>2647</v>
      </c>
      <c r="V6004" s="23" t="s">
        <v>2648</v>
      </c>
      <c r="W6004" s="23" t="s">
        <v>119</v>
      </c>
      <c r="X6004" s="23" t="s">
        <v>2632</v>
      </c>
      <c r="Z6004" s="23" t="s">
        <v>2649</v>
      </c>
      <c r="AG6004" s="23">
        <v>874039031</v>
      </c>
      <c r="AH6004" s="23" t="s">
        <v>2634</v>
      </c>
      <c r="AI6004" s="23">
        <v>873584824</v>
      </c>
      <c r="BA6004" s="24">
        <v>0</v>
      </c>
      <c r="BE6004">
        <f t="shared" si="402"/>
        <v>0</v>
      </c>
      <c r="BF6004" s="6">
        <f t="shared" si="403"/>
        <v>0</v>
      </c>
      <c r="BG6004" s="7" t="s">
        <v>71</v>
      </c>
      <c r="BH6004" t="e">
        <f>+VLOOKUP(AF6004,Sheet4!A:A,1,FALSE)</f>
        <v>#N/A</v>
      </c>
      <c r="BL6004" s="24">
        <v>0</v>
      </c>
      <c r="BM6004" s="59">
        <f t="shared" si="404"/>
        <v>0</v>
      </c>
      <c r="BN6004" t="s">
        <v>2647</v>
      </c>
    </row>
    <row r="6005" spans="1:67" ht="13" customHeight="1" x14ac:dyDescent="0.3">
      <c r="A6005" s="22">
        <v>46130</v>
      </c>
      <c r="B6005" s="23" t="s">
        <v>74</v>
      </c>
      <c r="F6005" s="23">
        <v>0</v>
      </c>
      <c r="G6005" s="23">
        <v>0</v>
      </c>
      <c r="H6005" s="24">
        <v>20</v>
      </c>
      <c r="I6005" s="6">
        <f t="shared" si="405"/>
        <v>20</v>
      </c>
      <c r="J6005" s="24"/>
      <c r="K6005" s="24"/>
      <c r="Q6005" s="23" t="s">
        <v>75</v>
      </c>
      <c r="U6005" s="23" t="s">
        <v>2647</v>
      </c>
      <c r="V6005" s="23" t="s">
        <v>2648</v>
      </c>
      <c r="W6005" s="23" t="s">
        <v>119</v>
      </c>
      <c r="X6005" s="23" t="s">
        <v>2632</v>
      </c>
      <c r="Z6005" s="23" t="s">
        <v>2649</v>
      </c>
      <c r="AG6005" s="23">
        <v>874039031</v>
      </c>
      <c r="AH6005" s="23" t="s">
        <v>2634</v>
      </c>
      <c r="AI6005" s="23">
        <v>873584824</v>
      </c>
      <c r="BA6005" s="24">
        <v>20</v>
      </c>
      <c r="BE6005">
        <f t="shared" si="402"/>
        <v>0</v>
      </c>
      <c r="BF6005" s="6">
        <f t="shared" si="403"/>
        <v>-20</v>
      </c>
      <c r="BG6005" s="7" t="s">
        <v>71</v>
      </c>
      <c r="BH6005" t="e">
        <f>+VLOOKUP(AF6005,Sheet4!A:A,1,FALSE)</f>
        <v>#N/A</v>
      </c>
      <c r="BL6005" s="24">
        <v>20</v>
      </c>
      <c r="BM6005" s="59">
        <f t="shared" si="404"/>
        <v>0</v>
      </c>
      <c r="BN6005" t="s">
        <v>2647</v>
      </c>
    </row>
    <row r="6006" spans="1:67" ht="13" customHeight="1" x14ac:dyDescent="0.3">
      <c r="A6006" s="22">
        <v>46130</v>
      </c>
      <c r="B6006" s="23" t="s">
        <v>63</v>
      </c>
      <c r="F6006" s="23">
        <v>0</v>
      </c>
      <c r="G6006" s="23">
        <v>0</v>
      </c>
      <c r="H6006" s="24">
        <v>300</v>
      </c>
      <c r="I6006" s="6">
        <f t="shared" si="405"/>
        <v>300</v>
      </c>
      <c r="J6006" s="24"/>
      <c r="K6006" s="24"/>
      <c r="Q6006" s="23" t="s">
        <v>64</v>
      </c>
      <c r="U6006" s="23" t="s">
        <v>2647</v>
      </c>
      <c r="V6006" s="23" t="s">
        <v>2648</v>
      </c>
      <c r="W6006" s="23" t="s">
        <v>119</v>
      </c>
      <c r="X6006" s="23" t="s">
        <v>2632</v>
      </c>
      <c r="Z6006" s="23" t="s">
        <v>2649</v>
      </c>
      <c r="AG6006" s="23">
        <v>874039031</v>
      </c>
      <c r="AH6006" s="23" t="s">
        <v>2634</v>
      </c>
      <c r="AI6006" s="23">
        <v>873584824</v>
      </c>
      <c r="BA6006" s="24">
        <v>300</v>
      </c>
      <c r="BE6006">
        <f t="shared" si="402"/>
        <v>0</v>
      </c>
      <c r="BF6006" s="6">
        <f t="shared" si="403"/>
        <v>-300</v>
      </c>
      <c r="BG6006" s="7" t="s">
        <v>71</v>
      </c>
      <c r="BH6006" t="e">
        <f>+VLOOKUP(AF6006,Sheet4!A:A,1,FALSE)</f>
        <v>#N/A</v>
      </c>
      <c r="BL6006" s="24">
        <v>300</v>
      </c>
      <c r="BM6006" s="59">
        <f t="shared" si="404"/>
        <v>0</v>
      </c>
      <c r="BN6006" t="s">
        <v>2647</v>
      </c>
      <c r="BO6006" t="s">
        <v>73</v>
      </c>
    </row>
    <row r="6007" spans="1:67" ht="13" customHeight="1" x14ac:dyDescent="0.3">
      <c r="A6007" s="22">
        <v>46130</v>
      </c>
      <c r="B6007" s="23" t="s">
        <v>78</v>
      </c>
      <c r="F6007" s="23">
        <v>0</v>
      </c>
      <c r="G6007" s="23">
        <v>0</v>
      </c>
      <c r="H6007" s="24">
        <v>20</v>
      </c>
      <c r="I6007" s="6">
        <f t="shared" si="405"/>
        <v>20</v>
      </c>
      <c r="J6007" s="24"/>
      <c r="K6007" s="24"/>
      <c r="Q6007" s="23" t="s">
        <v>79</v>
      </c>
      <c r="U6007" s="23" t="s">
        <v>2647</v>
      </c>
      <c r="V6007" s="23" t="s">
        <v>2648</v>
      </c>
      <c r="W6007" s="23" t="s">
        <v>119</v>
      </c>
      <c r="X6007" s="23" t="s">
        <v>2632</v>
      </c>
      <c r="Z6007" s="23" t="s">
        <v>2649</v>
      </c>
      <c r="AG6007" s="23">
        <v>874039031</v>
      </c>
      <c r="AH6007" s="23" t="s">
        <v>2634</v>
      </c>
      <c r="AI6007" s="23">
        <v>873584824</v>
      </c>
      <c r="BA6007" s="24">
        <v>20</v>
      </c>
      <c r="BE6007">
        <f t="shared" si="402"/>
        <v>0</v>
      </c>
      <c r="BF6007" s="6">
        <f t="shared" si="403"/>
        <v>-20</v>
      </c>
      <c r="BG6007" s="7" t="s">
        <v>71</v>
      </c>
      <c r="BH6007" t="e">
        <f>+VLOOKUP(AF6007,Sheet4!A:A,1,FALSE)</f>
        <v>#N/A</v>
      </c>
      <c r="BL6007" s="24">
        <v>20</v>
      </c>
      <c r="BM6007" s="59">
        <f t="shared" si="404"/>
        <v>0</v>
      </c>
      <c r="BN6007" t="s">
        <v>2647</v>
      </c>
    </row>
    <row r="6008" spans="1:67" ht="13" customHeight="1" x14ac:dyDescent="0.3">
      <c r="A6008" s="22">
        <v>46130</v>
      </c>
      <c r="B6008" s="23" t="s">
        <v>82</v>
      </c>
      <c r="F6008" s="23">
        <v>0</v>
      </c>
      <c r="G6008" s="23">
        <v>0</v>
      </c>
      <c r="H6008" s="24">
        <v>0</v>
      </c>
      <c r="I6008" s="6">
        <f t="shared" si="405"/>
        <v>0</v>
      </c>
      <c r="J6008" s="24"/>
      <c r="K6008" s="24"/>
      <c r="Q6008" s="23" t="s">
        <v>83</v>
      </c>
      <c r="U6008" s="23" t="s">
        <v>2647</v>
      </c>
      <c r="V6008" s="23" t="s">
        <v>2648</v>
      </c>
      <c r="W6008" s="23" t="s">
        <v>119</v>
      </c>
      <c r="X6008" s="23" t="s">
        <v>2632</v>
      </c>
      <c r="Z6008" s="23" t="s">
        <v>2649</v>
      </c>
      <c r="AG6008" s="23">
        <v>874039031</v>
      </c>
      <c r="AH6008" s="23" t="s">
        <v>2634</v>
      </c>
      <c r="AI6008" s="23">
        <v>873584824</v>
      </c>
      <c r="BA6008" s="24">
        <v>0</v>
      </c>
      <c r="BE6008">
        <f t="shared" si="402"/>
        <v>0</v>
      </c>
      <c r="BF6008" s="6">
        <f t="shared" si="403"/>
        <v>0</v>
      </c>
      <c r="BG6008" s="7" t="s">
        <v>71</v>
      </c>
      <c r="BH6008" t="e">
        <f>+VLOOKUP(AF6008,Sheet4!A:A,1,FALSE)</f>
        <v>#N/A</v>
      </c>
      <c r="BL6008" s="24">
        <v>0</v>
      </c>
      <c r="BM6008" s="59">
        <f t="shared" si="404"/>
        <v>0</v>
      </c>
      <c r="BN6008" t="s">
        <v>2647</v>
      </c>
    </row>
    <row r="6009" spans="1:67" ht="13" customHeight="1" x14ac:dyDescent="0.3">
      <c r="A6009" s="22">
        <v>46130</v>
      </c>
      <c r="B6009" s="23" t="s">
        <v>80</v>
      </c>
      <c r="F6009" s="23">
        <v>0</v>
      </c>
      <c r="G6009" s="23">
        <v>0</v>
      </c>
      <c r="H6009" s="24">
        <v>250</v>
      </c>
      <c r="I6009" s="6">
        <f t="shared" si="405"/>
        <v>250</v>
      </c>
      <c r="J6009" s="24"/>
      <c r="K6009" s="24"/>
      <c r="Q6009" s="23" t="s">
        <v>81</v>
      </c>
      <c r="U6009" s="23" t="s">
        <v>2647</v>
      </c>
      <c r="V6009" s="23" t="s">
        <v>2648</v>
      </c>
      <c r="W6009" s="23" t="s">
        <v>119</v>
      </c>
      <c r="X6009" s="23" t="s">
        <v>2632</v>
      </c>
      <c r="Z6009" s="23" t="s">
        <v>2649</v>
      </c>
      <c r="AG6009" s="23">
        <v>874039031</v>
      </c>
      <c r="AH6009" s="23" t="s">
        <v>2634</v>
      </c>
      <c r="AI6009" s="23">
        <v>873584824</v>
      </c>
      <c r="BA6009" s="24">
        <v>250</v>
      </c>
      <c r="BE6009">
        <f t="shared" si="402"/>
        <v>0</v>
      </c>
      <c r="BF6009" s="6">
        <f t="shared" si="403"/>
        <v>-250</v>
      </c>
      <c r="BG6009" s="7" t="s">
        <v>71</v>
      </c>
      <c r="BH6009" t="e">
        <f>+VLOOKUP(AF6009,Sheet4!A:A,1,FALSE)</f>
        <v>#N/A</v>
      </c>
      <c r="BL6009" s="24">
        <v>250</v>
      </c>
      <c r="BM6009" s="59">
        <f t="shared" si="404"/>
        <v>0</v>
      </c>
      <c r="BN6009" t="s">
        <v>2647</v>
      </c>
    </row>
    <row r="6010" spans="1:67" ht="13" customHeight="1" x14ac:dyDescent="0.3">
      <c r="A6010" s="22">
        <v>46130</v>
      </c>
      <c r="B6010" s="23" t="s">
        <v>76</v>
      </c>
      <c r="F6010" s="23">
        <v>0</v>
      </c>
      <c r="G6010" s="23">
        <v>0</v>
      </c>
      <c r="H6010" s="24">
        <v>400</v>
      </c>
      <c r="I6010" s="6">
        <f t="shared" si="405"/>
        <v>400</v>
      </c>
      <c r="J6010" s="24"/>
      <c r="K6010" s="24"/>
      <c r="Q6010" s="23" t="s">
        <v>77</v>
      </c>
      <c r="U6010" s="23" t="s">
        <v>2647</v>
      </c>
      <c r="V6010" s="23" t="s">
        <v>2648</v>
      </c>
      <c r="W6010" s="23" t="s">
        <v>119</v>
      </c>
      <c r="X6010" s="23" t="s">
        <v>2632</v>
      </c>
      <c r="Z6010" s="23" t="s">
        <v>2649</v>
      </c>
      <c r="AG6010" s="23">
        <v>874039031</v>
      </c>
      <c r="AH6010" s="23" t="s">
        <v>2634</v>
      </c>
      <c r="AI6010" s="23">
        <v>873584824</v>
      </c>
      <c r="BA6010" s="24">
        <v>400</v>
      </c>
      <c r="BE6010">
        <f t="shared" si="402"/>
        <v>0</v>
      </c>
      <c r="BF6010" s="6">
        <f t="shared" si="403"/>
        <v>-400</v>
      </c>
      <c r="BG6010" s="7" t="s">
        <v>71</v>
      </c>
      <c r="BH6010" t="e">
        <f>+VLOOKUP(AF6010,Sheet4!A:A,1,FALSE)</f>
        <v>#N/A</v>
      </c>
      <c r="BL6010" s="24">
        <v>400</v>
      </c>
      <c r="BM6010" s="59">
        <f t="shared" si="404"/>
        <v>0</v>
      </c>
      <c r="BN6010" t="s">
        <v>2647</v>
      </c>
    </row>
    <row r="6011" spans="1:67" ht="13" customHeight="1" x14ac:dyDescent="0.3">
      <c r="A6011" s="22">
        <v>46130</v>
      </c>
      <c r="B6011" s="23" t="s">
        <v>84</v>
      </c>
      <c r="F6011" s="23">
        <v>0</v>
      </c>
      <c r="G6011" s="23">
        <v>0</v>
      </c>
      <c r="H6011" s="24">
        <v>0</v>
      </c>
      <c r="I6011" s="6">
        <f t="shared" si="405"/>
        <v>0</v>
      </c>
      <c r="J6011" s="24"/>
      <c r="K6011" s="24"/>
      <c r="Q6011" s="23" t="s">
        <v>85</v>
      </c>
      <c r="U6011" s="23" t="s">
        <v>2650</v>
      </c>
      <c r="V6011" s="23" t="s">
        <v>2651</v>
      </c>
      <c r="W6011" s="23" t="s">
        <v>119</v>
      </c>
      <c r="X6011" s="23" t="s">
        <v>2632</v>
      </c>
      <c r="Z6011" s="23" t="s">
        <v>2652</v>
      </c>
      <c r="AG6011" s="23">
        <v>861826557</v>
      </c>
      <c r="AH6011" s="23" t="s">
        <v>2634</v>
      </c>
      <c r="AI6011" s="23">
        <v>873584824</v>
      </c>
      <c r="BA6011" s="24">
        <v>0</v>
      </c>
      <c r="BE6011">
        <f t="shared" si="402"/>
        <v>0</v>
      </c>
      <c r="BF6011" s="6">
        <f t="shared" si="403"/>
        <v>0</v>
      </c>
      <c r="BG6011" s="7" t="s">
        <v>71</v>
      </c>
      <c r="BH6011" t="e">
        <f>+VLOOKUP(AF6011,Sheet4!A:A,1,FALSE)</f>
        <v>#N/A</v>
      </c>
      <c r="BL6011" s="24">
        <v>0</v>
      </c>
      <c r="BM6011" s="59">
        <f t="shared" si="404"/>
        <v>0</v>
      </c>
      <c r="BN6011" t="s">
        <v>2650</v>
      </c>
    </row>
    <row r="6012" spans="1:67" ht="13" customHeight="1" x14ac:dyDescent="0.3">
      <c r="A6012" s="22">
        <v>46130</v>
      </c>
      <c r="B6012" s="23" t="s">
        <v>74</v>
      </c>
      <c r="F6012" s="23">
        <v>0</v>
      </c>
      <c r="G6012" s="23">
        <v>0</v>
      </c>
      <c r="H6012" s="24">
        <v>11</v>
      </c>
      <c r="I6012" s="6">
        <f t="shared" si="405"/>
        <v>11</v>
      </c>
      <c r="J6012" s="24"/>
      <c r="K6012" s="24"/>
      <c r="Q6012" s="23" t="s">
        <v>75</v>
      </c>
      <c r="U6012" s="23" t="s">
        <v>2650</v>
      </c>
      <c r="V6012" s="23" t="s">
        <v>2651</v>
      </c>
      <c r="W6012" s="23" t="s">
        <v>119</v>
      </c>
      <c r="X6012" s="23" t="s">
        <v>2632</v>
      </c>
      <c r="Z6012" s="23" t="s">
        <v>2652</v>
      </c>
      <c r="AG6012" s="23">
        <v>861826557</v>
      </c>
      <c r="AH6012" s="23" t="s">
        <v>2634</v>
      </c>
      <c r="AI6012" s="23">
        <v>873584824</v>
      </c>
      <c r="BA6012" s="24">
        <v>11</v>
      </c>
      <c r="BE6012">
        <f t="shared" si="402"/>
        <v>0</v>
      </c>
      <c r="BF6012" s="6">
        <f t="shared" si="403"/>
        <v>-11</v>
      </c>
      <c r="BG6012" s="7" t="s">
        <v>71</v>
      </c>
      <c r="BH6012" t="e">
        <f>+VLOOKUP(AF6012,Sheet4!A:A,1,FALSE)</f>
        <v>#N/A</v>
      </c>
      <c r="BL6012" s="24">
        <v>11</v>
      </c>
      <c r="BM6012" s="59">
        <f t="shared" si="404"/>
        <v>0</v>
      </c>
      <c r="BN6012" t="s">
        <v>2650</v>
      </c>
    </row>
    <row r="6013" spans="1:67" ht="13" customHeight="1" x14ac:dyDescent="0.3">
      <c r="A6013" s="22">
        <v>46130</v>
      </c>
      <c r="B6013" s="23" t="s">
        <v>63</v>
      </c>
      <c r="F6013" s="23">
        <v>0</v>
      </c>
      <c r="G6013" s="23">
        <v>0</v>
      </c>
      <c r="H6013" s="24">
        <v>165</v>
      </c>
      <c r="I6013" s="6">
        <f t="shared" si="405"/>
        <v>165</v>
      </c>
      <c r="J6013" s="24"/>
      <c r="K6013" s="24"/>
      <c r="Q6013" s="23" t="s">
        <v>64</v>
      </c>
      <c r="U6013" s="23" t="s">
        <v>2650</v>
      </c>
      <c r="V6013" s="23" t="s">
        <v>2651</v>
      </c>
      <c r="W6013" s="23" t="s">
        <v>119</v>
      </c>
      <c r="X6013" s="23" t="s">
        <v>2632</v>
      </c>
      <c r="Z6013" s="23" t="s">
        <v>2652</v>
      </c>
      <c r="AG6013" s="23">
        <v>861826557</v>
      </c>
      <c r="AH6013" s="23" t="s">
        <v>2634</v>
      </c>
      <c r="AI6013" s="23">
        <v>873584824</v>
      </c>
      <c r="BA6013" s="24">
        <v>165</v>
      </c>
      <c r="BE6013">
        <f t="shared" si="402"/>
        <v>0</v>
      </c>
      <c r="BF6013" s="6">
        <f t="shared" si="403"/>
        <v>-165</v>
      </c>
      <c r="BG6013" s="7" t="s">
        <v>71</v>
      </c>
      <c r="BH6013" t="e">
        <f>+VLOOKUP(AF6013,Sheet4!A:A,1,FALSE)</f>
        <v>#N/A</v>
      </c>
      <c r="BL6013" s="24">
        <v>165</v>
      </c>
      <c r="BM6013" s="59">
        <f t="shared" si="404"/>
        <v>0</v>
      </c>
      <c r="BN6013" t="s">
        <v>2650</v>
      </c>
      <c r="BO6013" t="s">
        <v>73</v>
      </c>
    </row>
    <row r="6014" spans="1:67" ht="13" customHeight="1" x14ac:dyDescent="0.3">
      <c r="A6014" s="22">
        <v>46130</v>
      </c>
      <c r="B6014" s="23" t="s">
        <v>78</v>
      </c>
      <c r="F6014" s="23">
        <v>0</v>
      </c>
      <c r="G6014" s="23">
        <v>0</v>
      </c>
      <c r="H6014" s="24">
        <v>11</v>
      </c>
      <c r="I6014" s="6">
        <f t="shared" si="405"/>
        <v>11</v>
      </c>
      <c r="J6014" s="24"/>
      <c r="K6014" s="24"/>
      <c r="Q6014" s="23" t="s">
        <v>79</v>
      </c>
      <c r="U6014" s="23" t="s">
        <v>2650</v>
      </c>
      <c r="V6014" s="23" t="s">
        <v>2651</v>
      </c>
      <c r="W6014" s="23" t="s">
        <v>119</v>
      </c>
      <c r="X6014" s="23" t="s">
        <v>2632</v>
      </c>
      <c r="Z6014" s="23" t="s">
        <v>2652</v>
      </c>
      <c r="AG6014" s="23">
        <v>861826557</v>
      </c>
      <c r="AH6014" s="23" t="s">
        <v>2634</v>
      </c>
      <c r="AI6014" s="23">
        <v>873584824</v>
      </c>
      <c r="BA6014" s="24">
        <v>11</v>
      </c>
      <c r="BE6014">
        <f t="shared" si="402"/>
        <v>0</v>
      </c>
      <c r="BF6014" s="6">
        <f t="shared" si="403"/>
        <v>-11</v>
      </c>
      <c r="BG6014" s="7" t="s">
        <v>71</v>
      </c>
      <c r="BH6014" t="e">
        <f>+VLOOKUP(AF6014,Sheet4!A:A,1,FALSE)</f>
        <v>#N/A</v>
      </c>
      <c r="BL6014" s="24">
        <v>11</v>
      </c>
      <c r="BM6014" s="59">
        <f t="shared" si="404"/>
        <v>0</v>
      </c>
      <c r="BN6014" t="s">
        <v>2650</v>
      </c>
    </row>
    <row r="6015" spans="1:67" ht="13" customHeight="1" x14ac:dyDescent="0.3">
      <c r="A6015" s="22">
        <v>46130</v>
      </c>
      <c r="B6015" s="23" t="s">
        <v>82</v>
      </c>
      <c r="F6015" s="23">
        <v>0</v>
      </c>
      <c r="G6015" s="23">
        <v>0</v>
      </c>
      <c r="H6015" s="24">
        <v>0</v>
      </c>
      <c r="I6015" s="6">
        <f t="shared" si="405"/>
        <v>0</v>
      </c>
      <c r="J6015" s="24"/>
      <c r="K6015" s="24"/>
      <c r="Q6015" s="23" t="s">
        <v>83</v>
      </c>
      <c r="U6015" s="23" t="s">
        <v>2650</v>
      </c>
      <c r="V6015" s="23" t="s">
        <v>2651</v>
      </c>
      <c r="W6015" s="23" t="s">
        <v>119</v>
      </c>
      <c r="X6015" s="23" t="s">
        <v>2632</v>
      </c>
      <c r="Z6015" s="23" t="s">
        <v>2652</v>
      </c>
      <c r="AG6015" s="23">
        <v>861826557</v>
      </c>
      <c r="AH6015" s="23" t="s">
        <v>2634</v>
      </c>
      <c r="AI6015" s="23">
        <v>873584824</v>
      </c>
      <c r="BA6015" s="24">
        <v>0</v>
      </c>
      <c r="BE6015">
        <f t="shared" si="402"/>
        <v>0</v>
      </c>
      <c r="BF6015" s="6">
        <f t="shared" si="403"/>
        <v>0</v>
      </c>
      <c r="BG6015" s="7" t="s">
        <v>71</v>
      </c>
      <c r="BH6015" t="e">
        <f>+VLOOKUP(AF6015,Sheet4!A:A,1,FALSE)</f>
        <v>#N/A</v>
      </c>
      <c r="BL6015" s="24">
        <v>0</v>
      </c>
      <c r="BM6015" s="59">
        <f t="shared" si="404"/>
        <v>0</v>
      </c>
      <c r="BN6015" t="s">
        <v>2650</v>
      </c>
    </row>
    <row r="6016" spans="1:67" ht="13" customHeight="1" x14ac:dyDescent="0.3">
      <c r="A6016" s="22">
        <v>46130</v>
      </c>
      <c r="B6016" s="23" t="s">
        <v>80</v>
      </c>
      <c r="F6016" s="23">
        <v>0</v>
      </c>
      <c r="G6016" s="23">
        <v>0</v>
      </c>
      <c r="H6016" s="24">
        <v>137.5</v>
      </c>
      <c r="I6016" s="6">
        <f t="shared" si="405"/>
        <v>137.5</v>
      </c>
      <c r="J6016" s="24"/>
      <c r="K6016" s="24"/>
      <c r="Q6016" s="23" t="s">
        <v>81</v>
      </c>
      <c r="U6016" s="23" t="s">
        <v>2650</v>
      </c>
      <c r="V6016" s="23" t="s">
        <v>2651</v>
      </c>
      <c r="W6016" s="23" t="s">
        <v>119</v>
      </c>
      <c r="X6016" s="23" t="s">
        <v>2632</v>
      </c>
      <c r="Z6016" s="23" t="s">
        <v>2652</v>
      </c>
      <c r="AG6016" s="23">
        <v>861826557</v>
      </c>
      <c r="AH6016" s="23" t="s">
        <v>2634</v>
      </c>
      <c r="AI6016" s="23">
        <v>873584824</v>
      </c>
      <c r="BA6016" s="24">
        <v>137.5</v>
      </c>
      <c r="BE6016">
        <f t="shared" si="402"/>
        <v>0</v>
      </c>
      <c r="BF6016" s="6">
        <f t="shared" si="403"/>
        <v>-137.5</v>
      </c>
      <c r="BG6016" s="7" t="s">
        <v>71</v>
      </c>
      <c r="BH6016" t="e">
        <f>+VLOOKUP(AF6016,Sheet4!A:A,1,FALSE)</f>
        <v>#N/A</v>
      </c>
      <c r="BL6016" s="24">
        <v>137.5</v>
      </c>
      <c r="BM6016" s="59">
        <f t="shared" si="404"/>
        <v>0</v>
      </c>
      <c r="BN6016" t="s">
        <v>2650</v>
      </c>
    </row>
    <row r="6017" spans="1:67" ht="13" customHeight="1" x14ac:dyDescent="0.3">
      <c r="A6017" s="22">
        <v>46130</v>
      </c>
      <c r="B6017" s="23" t="s">
        <v>76</v>
      </c>
      <c r="F6017" s="23">
        <v>0</v>
      </c>
      <c r="G6017" s="23">
        <v>0</v>
      </c>
      <c r="H6017" s="24">
        <v>220</v>
      </c>
      <c r="I6017" s="6">
        <f t="shared" si="405"/>
        <v>220</v>
      </c>
      <c r="J6017" s="24"/>
      <c r="K6017" s="24"/>
      <c r="Q6017" s="23" t="s">
        <v>77</v>
      </c>
      <c r="U6017" s="23" t="s">
        <v>2650</v>
      </c>
      <c r="V6017" s="23" t="s">
        <v>2651</v>
      </c>
      <c r="W6017" s="23" t="s">
        <v>119</v>
      </c>
      <c r="X6017" s="23" t="s">
        <v>2632</v>
      </c>
      <c r="Z6017" s="23" t="s">
        <v>2652</v>
      </c>
      <c r="AG6017" s="23">
        <v>861826557</v>
      </c>
      <c r="AH6017" s="23" t="s">
        <v>2634</v>
      </c>
      <c r="AI6017" s="23">
        <v>873584824</v>
      </c>
      <c r="BA6017" s="24">
        <v>220</v>
      </c>
      <c r="BE6017">
        <f t="shared" si="402"/>
        <v>0</v>
      </c>
      <c r="BF6017" s="6">
        <f t="shared" si="403"/>
        <v>-220</v>
      </c>
      <c r="BG6017" s="7" t="s">
        <v>71</v>
      </c>
      <c r="BH6017" t="e">
        <f>+VLOOKUP(AF6017,Sheet4!A:A,1,FALSE)</f>
        <v>#N/A</v>
      </c>
      <c r="BL6017" s="24">
        <v>220</v>
      </c>
      <c r="BM6017" s="59">
        <f t="shared" si="404"/>
        <v>0</v>
      </c>
      <c r="BN6017" t="s">
        <v>2650</v>
      </c>
    </row>
    <row r="6018" spans="1:67" ht="13" customHeight="1" x14ac:dyDescent="0.3">
      <c r="A6018" s="22">
        <v>46130</v>
      </c>
      <c r="B6018" s="23" t="s">
        <v>84</v>
      </c>
      <c r="F6018" s="23">
        <v>0</v>
      </c>
      <c r="G6018" s="23">
        <v>0</v>
      </c>
      <c r="H6018" s="24">
        <v>0</v>
      </c>
      <c r="I6018" s="6">
        <f t="shared" si="405"/>
        <v>0</v>
      </c>
      <c r="J6018" s="24"/>
      <c r="K6018" s="24"/>
      <c r="Q6018" s="23" t="s">
        <v>85</v>
      </c>
      <c r="U6018" s="23" t="s">
        <v>2653</v>
      </c>
      <c r="V6018" s="23" t="s">
        <v>2654</v>
      </c>
      <c r="W6018" s="23" t="s">
        <v>119</v>
      </c>
      <c r="X6018" s="23" t="s">
        <v>2632</v>
      </c>
      <c r="Z6018" s="23" t="s">
        <v>2655</v>
      </c>
      <c r="AG6018" s="23">
        <v>862409932</v>
      </c>
      <c r="AH6018" s="23" t="s">
        <v>2634</v>
      </c>
      <c r="AI6018" s="23">
        <v>873584824</v>
      </c>
      <c r="BA6018" s="24">
        <v>0</v>
      </c>
      <c r="BE6018">
        <f t="shared" ref="BE6018:BE6081" si="406">+BB6018+BC6018</f>
        <v>0</v>
      </c>
      <c r="BF6018" s="6">
        <f t="shared" ref="BF6018:BF6081" si="407">+BE6018-H6018</f>
        <v>0</v>
      </c>
      <c r="BG6018" s="7" t="s">
        <v>71</v>
      </c>
      <c r="BH6018" t="e">
        <f>+VLOOKUP(AF6018,Sheet4!A:A,1,FALSE)</f>
        <v>#N/A</v>
      </c>
      <c r="BL6018" s="24">
        <v>0</v>
      </c>
      <c r="BM6018" s="59">
        <f t="shared" ref="BM6018:BM6081" si="408">+H6018+-BL6018</f>
        <v>0</v>
      </c>
      <c r="BN6018" t="s">
        <v>2653</v>
      </c>
    </row>
    <row r="6019" spans="1:67" ht="13" customHeight="1" x14ac:dyDescent="0.3">
      <c r="A6019" s="22">
        <v>46130</v>
      </c>
      <c r="B6019" s="23" t="s">
        <v>74</v>
      </c>
      <c r="F6019" s="23">
        <v>0</v>
      </c>
      <c r="G6019" s="23">
        <v>0</v>
      </c>
      <c r="H6019" s="24">
        <v>11</v>
      </c>
      <c r="I6019" s="6">
        <f t="shared" si="405"/>
        <v>11</v>
      </c>
      <c r="J6019" s="24"/>
      <c r="K6019" s="24"/>
      <c r="Q6019" s="23" t="s">
        <v>75</v>
      </c>
      <c r="U6019" s="23" t="s">
        <v>2653</v>
      </c>
      <c r="V6019" s="23" t="s">
        <v>2654</v>
      </c>
      <c r="W6019" s="23" t="s">
        <v>119</v>
      </c>
      <c r="X6019" s="23" t="s">
        <v>2632</v>
      </c>
      <c r="Z6019" s="23" t="s">
        <v>2655</v>
      </c>
      <c r="AG6019" s="23">
        <v>862409932</v>
      </c>
      <c r="AH6019" s="23" t="s">
        <v>2634</v>
      </c>
      <c r="AI6019" s="23">
        <v>873584824</v>
      </c>
      <c r="BA6019" s="24">
        <v>11</v>
      </c>
      <c r="BE6019">
        <f t="shared" si="406"/>
        <v>0</v>
      </c>
      <c r="BF6019" s="6">
        <f t="shared" si="407"/>
        <v>-11</v>
      </c>
      <c r="BG6019" s="7" t="s">
        <v>71</v>
      </c>
      <c r="BH6019" t="e">
        <f>+VLOOKUP(AF6019,Sheet4!A:A,1,FALSE)</f>
        <v>#N/A</v>
      </c>
      <c r="BL6019" s="24">
        <v>11</v>
      </c>
      <c r="BM6019" s="59">
        <f t="shared" si="408"/>
        <v>0</v>
      </c>
      <c r="BN6019" t="s">
        <v>2653</v>
      </c>
    </row>
    <row r="6020" spans="1:67" ht="13" customHeight="1" x14ac:dyDescent="0.3">
      <c r="A6020" s="22">
        <v>46130</v>
      </c>
      <c r="B6020" s="23" t="s">
        <v>63</v>
      </c>
      <c r="F6020" s="23">
        <v>0</v>
      </c>
      <c r="G6020" s="23">
        <v>0</v>
      </c>
      <c r="H6020" s="24">
        <v>165</v>
      </c>
      <c r="I6020" s="6">
        <f t="shared" si="405"/>
        <v>165</v>
      </c>
      <c r="J6020" s="24"/>
      <c r="K6020" s="24"/>
      <c r="Q6020" s="23" t="s">
        <v>64</v>
      </c>
      <c r="U6020" s="23" t="s">
        <v>2653</v>
      </c>
      <c r="V6020" s="23" t="s">
        <v>2654</v>
      </c>
      <c r="W6020" s="23" t="s">
        <v>119</v>
      </c>
      <c r="X6020" s="23" t="s">
        <v>2632</v>
      </c>
      <c r="Z6020" s="23" t="s">
        <v>2655</v>
      </c>
      <c r="AG6020" s="23">
        <v>862409932</v>
      </c>
      <c r="AH6020" s="23" t="s">
        <v>2634</v>
      </c>
      <c r="AI6020" s="23">
        <v>873584824</v>
      </c>
      <c r="BA6020" s="24">
        <v>165</v>
      </c>
      <c r="BE6020">
        <f t="shared" si="406"/>
        <v>0</v>
      </c>
      <c r="BF6020" s="6">
        <f t="shared" si="407"/>
        <v>-165</v>
      </c>
      <c r="BG6020" s="7" t="s">
        <v>71</v>
      </c>
      <c r="BH6020" t="e">
        <f>+VLOOKUP(AF6020,Sheet4!A:A,1,FALSE)</f>
        <v>#N/A</v>
      </c>
      <c r="BL6020" s="24">
        <v>165</v>
      </c>
      <c r="BM6020" s="59">
        <f t="shared" si="408"/>
        <v>0</v>
      </c>
      <c r="BN6020" t="s">
        <v>2653</v>
      </c>
      <c r="BO6020" t="s">
        <v>73</v>
      </c>
    </row>
    <row r="6021" spans="1:67" ht="13" customHeight="1" x14ac:dyDescent="0.3">
      <c r="A6021" s="22">
        <v>46130</v>
      </c>
      <c r="B6021" s="23" t="s">
        <v>78</v>
      </c>
      <c r="F6021" s="23">
        <v>0</v>
      </c>
      <c r="G6021" s="23">
        <v>0</v>
      </c>
      <c r="H6021" s="24">
        <v>11</v>
      </c>
      <c r="I6021" s="6">
        <f t="shared" si="405"/>
        <v>11</v>
      </c>
      <c r="J6021" s="24"/>
      <c r="K6021" s="24"/>
      <c r="Q6021" s="23" t="s">
        <v>79</v>
      </c>
      <c r="U6021" s="23" t="s">
        <v>2653</v>
      </c>
      <c r="V6021" s="23" t="s">
        <v>2654</v>
      </c>
      <c r="W6021" s="23" t="s">
        <v>119</v>
      </c>
      <c r="X6021" s="23" t="s">
        <v>2632</v>
      </c>
      <c r="Z6021" s="23" t="s">
        <v>2655</v>
      </c>
      <c r="AG6021" s="23">
        <v>862409932</v>
      </c>
      <c r="AH6021" s="23" t="s">
        <v>2634</v>
      </c>
      <c r="AI6021" s="23">
        <v>873584824</v>
      </c>
      <c r="BA6021" s="24">
        <v>11</v>
      </c>
      <c r="BE6021">
        <f t="shared" si="406"/>
        <v>0</v>
      </c>
      <c r="BF6021" s="6">
        <f t="shared" si="407"/>
        <v>-11</v>
      </c>
      <c r="BG6021" s="7" t="s">
        <v>71</v>
      </c>
      <c r="BH6021" t="e">
        <f>+VLOOKUP(AF6021,Sheet4!A:A,1,FALSE)</f>
        <v>#N/A</v>
      </c>
      <c r="BL6021" s="24">
        <v>11</v>
      </c>
      <c r="BM6021" s="59">
        <f t="shared" si="408"/>
        <v>0</v>
      </c>
      <c r="BN6021" t="s">
        <v>2653</v>
      </c>
    </row>
    <row r="6022" spans="1:67" ht="13" customHeight="1" x14ac:dyDescent="0.3">
      <c r="A6022" s="22">
        <v>46130</v>
      </c>
      <c r="B6022" s="23" t="s">
        <v>82</v>
      </c>
      <c r="F6022" s="23">
        <v>0</v>
      </c>
      <c r="G6022" s="23">
        <v>0</v>
      </c>
      <c r="H6022" s="24">
        <v>0</v>
      </c>
      <c r="I6022" s="6">
        <f t="shared" si="405"/>
        <v>0</v>
      </c>
      <c r="J6022" s="24"/>
      <c r="K6022" s="24"/>
      <c r="Q6022" s="23" t="s">
        <v>83</v>
      </c>
      <c r="U6022" s="23" t="s">
        <v>2653</v>
      </c>
      <c r="V6022" s="23" t="s">
        <v>2654</v>
      </c>
      <c r="W6022" s="23" t="s">
        <v>119</v>
      </c>
      <c r="X6022" s="23" t="s">
        <v>2632</v>
      </c>
      <c r="Z6022" s="23" t="s">
        <v>2655</v>
      </c>
      <c r="AG6022" s="23">
        <v>862409932</v>
      </c>
      <c r="AH6022" s="23" t="s">
        <v>2634</v>
      </c>
      <c r="AI6022" s="23">
        <v>873584824</v>
      </c>
      <c r="BA6022" s="24">
        <v>0</v>
      </c>
      <c r="BE6022">
        <f t="shared" si="406"/>
        <v>0</v>
      </c>
      <c r="BF6022" s="6">
        <f t="shared" si="407"/>
        <v>0</v>
      </c>
      <c r="BG6022" s="7" t="s">
        <v>71</v>
      </c>
      <c r="BH6022" t="e">
        <f>+VLOOKUP(AF6022,Sheet4!A:A,1,FALSE)</f>
        <v>#N/A</v>
      </c>
      <c r="BL6022" s="24">
        <v>0</v>
      </c>
      <c r="BM6022" s="59">
        <f t="shared" si="408"/>
        <v>0</v>
      </c>
      <c r="BN6022" t="s">
        <v>2653</v>
      </c>
    </row>
    <row r="6023" spans="1:67" ht="13" customHeight="1" x14ac:dyDescent="0.3">
      <c r="A6023" s="22">
        <v>46130</v>
      </c>
      <c r="B6023" s="23" t="s">
        <v>80</v>
      </c>
      <c r="F6023" s="23">
        <v>0</v>
      </c>
      <c r="G6023" s="23">
        <v>0</v>
      </c>
      <c r="H6023" s="24">
        <v>137.5</v>
      </c>
      <c r="I6023" s="6">
        <f t="shared" si="405"/>
        <v>137.5</v>
      </c>
      <c r="J6023" s="24"/>
      <c r="K6023" s="24"/>
      <c r="Q6023" s="23" t="s">
        <v>81</v>
      </c>
      <c r="U6023" s="23" t="s">
        <v>2653</v>
      </c>
      <c r="V6023" s="23" t="s">
        <v>2654</v>
      </c>
      <c r="W6023" s="23" t="s">
        <v>119</v>
      </c>
      <c r="X6023" s="23" t="s">
        <v>2632</v>
      </c>
      <c r="Z6023" s="23" t="s">
        <v>2655</v>
      </c>
      <c r="AG6023" s="23">
        <v>862409932</v>
      </c>
      <c r="AH6023" s="23" t="s">
        <v>2634</v>
      </c>
      <c r="AI6023" s="23">
        <v>873584824</v>
      </c>
      <c r="BA6023" s="24">
        <v>137.5</v>
      </c>
      <c r="BE6023">
        <f t="shared" si="406"/>
        <v>0</v>
      </c>
      <c r="BF6023" s="6">
        <f t="shared" si="407"/>
        <v>-137.5</v>
      </c>
      <c r="BG6023" s="7" t="s">
        <v>71</v>
      </c>
      <c r="BH6023" t="e">
        <f>+VLOOKUP(AF6023,Sheet4!A:A,1,FALSE)</f>
        <v>#N/A</v>
      </c>
      <c r="BL6023" s="24">
        <v>137.5</v>
      </c>
      <c r="BM6023" s="59">
        <f t="shared" si="408"/>
        <v>0</v>
      </c>
      <c r="BN6023" t="s">
        <v>2653</v>
      </c>
    </row>
    <row r="6024" spans="1:67" ht="13" customHeight="1" x14ac:dyDescent="0.3">
      <c r="A6024" s="22">
        <v>46130</v>
      </c>
      <c r="B6024" s="23" t="s">
        <v>76</v>
      </c>
      <c r="F6024" s="23">
        <v>0</v>
      </c>
      <c r="G6024" s="23">
        <v>0</v>
      </c>
      <c r="H6024" s="24">
        <v>220</v>
      </c>
      <c r="I6024" s="6">
        <f t="shared" si="405"/>
        <v>220</v>
      </c>
      <c r="J6024" s="24"/>
      <c r="K6024" s="24"/>
      <c r="Q6024" s="23" t="s">
        <v>77</v>
      </c>
      <c r="U6024" s="23" t="s">
        <v>2653</v>
      </c>
      <c r="V6024" s="23" t="s">
        <v>2654</v>
      </c>
      <c r="W6024" s="23" t="s">
        <v>119</v>
      </c>
      <c r="X6024" s="23" t="s">
        <v>2632</v>
      </c>
      <c r="Z6024" s="23" t="s">
        <v>2655</v>
      </c>
      <c r="AG6024" s="23">
        <v>862409932</v>
      </c>
      <c r="AH6024" s="23" t="s">
        <v>2634</v>
      </c>
      <c r="AI6024" s="23">
        <v>873584824</v>
      </c>
      <c r="BA6024" s="24">
        <v>220</v>
      </c>
      <c r="BE6024">
        <f t="shared" si="406"/>
        <v>0</v>
      </c>
      <c r="BF6024" s="6">
        <f t="shared" si="407"/>
        <v>-220</v>
      </c>
      <c r="BG6024" s="7" t="s">
        <v>71</v>
      </c>
      <c r="BH6024" t="e">
        <f>+VLOOKUP(AF6024,Sheet4!A:A,1,FALSE)</f>
        <v>#N/A</v>
      </c>
      <c r="BL6024" s="24">
        <v>220</v>
      </c>
      <c r="BM6024" s="59">
        <f t="shared" si="408"/>
        <v>0</v>
      </c>
      <c r="BN6024" t="s">
        <v>2653</v>
      </c>
    </row>
    <row r="6025" spans="1:67" ht="13" customHeight="1" x14ac:dyDescent="0.3">
      <c r="A6025" s="22">
        <v>46130</v>
      </c>
      <c r="B6025" s="23" t="s">
        <v>84</v>
      </c>
      <c r="F6025" s="23">
        <v>0</v>
      </c>
      <c r="G6025" s="23">
        <v>0</v>
      </c>
      <c r="H6025" s="24">
        <v>0</v>
      </c>
      <c r="I6025" s="6">
        <f t="shared" ref="I6025:I6088" si="409">H6025-G6025</f>
        <v>0</v>
      </c>
      <c r="J6025" s="24"/>
      <c r="K6025" s="24"/>
      <c r="Q6025" s="23" t="s">
        <v>85</v>
      </c>
      <c r="U6025" s="23" t="s">
        <v>2656</v>
      </c>
      <c r="V6025" s="23" t="s">
        <v>2657</v>
      </c>
      <c r="W6025" s="23" t="s">
        <v>119</v>
      </c>
      <c r="X6025" s="23" t="s">
        <v>2658</v>
      </c>
      <c r="AG6025" s="23">
        <v>857018425</v>
      </c>
      <c r="AH6025" s="23" t="s">
        <v>2659</v>
      </c>
      <c r="AI6025" s="23">
        <v>822202505</v>
      </c>
      <c r="BA6025" s="24">
        <v>0</v>
      </c>
      <c r="BE6025">
        <f t="shared" si="406"/>
        <v>0</v>
      </c>
      <c r="BF6025" s="6">
        <f t="shared" si="407"/>
        <v>0</v>
      </c>
      <c r="BG6025" s="7" t="s">
        <v>71</v>
      </c>
      <c r="BH6025" t="e">
        <f>+VLOOKUP(AF6025,Sheet4!A:A,1,FALSE)</f>
        <v>#N/A</v>
      </c>
      <c r="BL6025" s="24">
        <v>0</v>
      </c>
      <c r="BM6025" s="59">
        <f t="shared" si="408"/>
        <v>0</v>
      </c>
      <c r="BN6025" t="s">
        <v>2656</v>
      </c>
    </row>
    <row r="6026" spans="1:67" ht="13" customHeight="1" x14ac:dyDescent="0.3">
      <c r="A6026" s="22">
        <v>46130</v>
      </c>
      <c r="B6026" s="23" t="s">
        <v>74</v>
      </c>
      <c r="F6026" s="23">
        <v>0</v>
      </c>
      <c r="G6026" s="23">
        <v>0</v>
      </c>
      <c r="H6026" s="24">
        <v>96</v>
      </c>
      <c r="I6026" s="6">
        <f t="shared" si="409"/>
        <v>96</v>
      </c>
      <c r="J6026" s="24"/>
      <c r="K6026" s="24"/>
      <c r="Q6026" s="23" t="s">
        <v>75</v>
      </c>
      <c r="U6026" s="23" t="s">
        <v>2656</v>
      </c>
      <c r="V6026" s="23" t="s">
        <v>2657</v>
      </c>
      <c r="W6026" s="23" t="s">
        <v>119</v>
      </c>
      <c r="X6026" s="23" t="s">
        <v>2658</v>
      </c>
      <c r="AG6026" s="23">
        <v>857018425</v>
      </c>
      <c r="AH6026" s="23" t="s">
        <v>2659</v>
      </c>
      <c r="AI6026" s="23">
        <v>822202505</v>
      </c>
      <c r="BA6026" s="24">
        <v>96</v>
      </c>
      <c r="BE6026">
        <f t="shared" si="406"/>
        <v>0</v>
      </c>
      <c r="BF6026" s="6">
        <f t="shared" si="407"/>
        <v>-96</v>
      </c>
      <c r="BG6026" s="7" t="s">
        <v>71</v>
      </c>
      <c r="BH6026" t="e">
        <f>+VLOOKUP(AF6026,Sheet4!A:A,1,FALSE)</f>
        <v>#N/A</v>
      </c>
      <c r="BL6026" s="24">
        <v>96</v>
      </c>
      <c r="BM6026" s="59">
        <f t="shared" si="408"/>
        <v>0</v>
      </c>
      <c r="BN6026" t="s">
        <v>2656</v>
      </c>
    </row>
    <row r="6027" spans="1:67" ht="13" customHeight="1" x14ac:dyDescent="0.3">
      <c r="A6027" s="22">
        <v>46130</v>
      </c>
      <c r="B6027" s="23" t="s">
        <v>63</v>
      </c>
      <c r="F6027" s="23">
        <v>0</v>
      </c>
      <c r="G6027" s="23">
        <v>0</v>
      </c>
      <c r="H6027" s="24">
        <v>1440</v>
      </c>
      <c r="I6027" s="6">
        <f t="shared" si="409"/>
        <v>1440</v>
      </c>
      <c r="J6027" s="24"/>
      <c r="K6027" s="24"/>
      <c r="Q6027" s="23" t="s">
        <v>64</v>
      </c>
      <c r="U6027" s="23" t="s">
        <v>2656</v>
      </c>
      <c r="V6027" s="23" t="s">
        <v>2657</v>
      </c>
      <c r="W6027" s="23" t="s">
        <v>119</v>
      </c>
      <c r="X6027" s="23" t="s">
        <v>2658</v>
      </c>
      <c r="AG6027" s="23">
        <v>857018425</v>
      </c>
      <c r="AH6027" s="23" t="s">
        <v>2659</v>
      </c>
      <c r="AI6027" s="23">
        <v>822202505</v>
      </c>
      <c r="BA6027" s="24">
        <v>1440</v>
      </c>
      <c r="BE6027">
        <f t="shared" si="406"/>
        <v>0</v>
      </c>
      <c r="BF6027" s="6">
        <f t="shared" si="407"/>
        <v>-1440</v>
      </c>
      <c r="BG6027" s="7" t="s">
        <v>71</v>
      </c>
      <c r="BH6027" t="e">
        <f>+VLOOKUP(AF6027,Sheet4!A:A,1,FALSE)</f>
        <v>#N/A</v>
      </c>
      <c r="BL6027" s="24">
        <v>1440</v>
      </c>
      <c r="BM6027" s="59">
        <f t="shared" si="408"/>
        <v>0</v>
      </c>
      <c r="BN6027" t="s">
        <v>2656</v>
      </c>
      <c r="BO6027" t="s">
        <v>73</v>
      </c>
    </row>
    <row r="6028" spans="1:67" ht="13" customHeight="1" x14ac:dyDescent="0.3">
      <c r="A6028" s="22">
        <v>46130</v>
      </c>
      <c r="B6028" s="23" t="s">
        <v>78</v>
      </c>
      <c r="F6028" s="23">
        <v>0</v>
      </c>
      <c r="G6028" s="23">
        <v>0</v>
      </c>
      <c r="H6028" s="24">
        <v>96</v>
      </c>
      <c r="I6028" s="6">
        <f t="shared" si="409"/>
        <v>96</v>
      </c>
      <c r="J6028" s="24"/>
      <c r="K6028" s="24"/>
      <c r="Q6028" s="23" t="s">
        <v>79</v>
      </c>
      <c r="U6028" s="23" t="s">
        <v>2656</v>
      </c>
      <c r="V6028" s="23" t="s">
        <v>2657</v>
      </c>
      <c r="W6028" s="23" t="s">
        <v>119</v>
      </c>
      <c r="X6028" s="23" t="s">
        <v>2658</v>
      </c>
      <c r="AG6028" s="23">
        <v>857018425</v>
      </c>
      <c r="AH6028" s="23" t="s">
        <v>2659</v>
      </c>
      <c r="AI6028" s="23">
        <v>822202505</v>
      </c>
      <c r="BA6028" s="24">
        <v>96</v>
      </c>
      <c r="BE6028">
        <f t="shared" si="406"/>
        <v>0</v>
      </c>
      <c r="BF6028" s="6">
        <f t="shared" si="407"/>
        <v>-96</v>
      </c>
      <c r="BG6028" s="7" t="s">
        <v>71</v>
      </c>
      <c r="BH6028" t="e">
        <f>+VLOOKUP(AF6028,Sheet4!A:A,1,FALSE)</f>
        <v>#N/A</v>
      </c>
      <c r="BL6028" s="24">
        <v>96</v>
      </c>
      <c r="BM6028" s="59">
        <f t="shared" si="408"/>
        <v>0</v>
      </c>
      <c r="BN6028" t="s">
        <v>2656</v>
      </c>
    </row>
    <row r="6029" spans="1:67" ht="13" customHeight="1" x14ac:dyDescent="0.3">
      <c r="A6029" s="22">
        <v>46130</v>
      </c>
      <c r="B6029" s="23" t="s">
        <v>82</v>
      </c>
      <c r="F6029" s="23">
        <v>0</v>
      </c>
      <c r="G6029" s="23">
        <v>0</v>
      </c>
      <c r="H6029" s="24">
        <v>0</v>
      </c>
      <c r="I6029" s="6">
        <f t="shared" si="409"/>
        <v>0</v>
      </c>
      <c r="J6029" s="24"/>
      <c r="K6029" s="24"/>
      <c r="Q6029" s="23" t="s">
        <v>83</v>
      </c>
      <c r="U6029" s="23" t="s">
        <v>2656</v>
      </c>
      <c r="V6029" s="23" t="s">
        <v>2657</v>
      </c>
      <c r="W6029" s="23" t="s">
        <v>119</v>
      </c>
      <c r="X6029" s="23" t="s">
        <v>2658</v>
      </c>
      <c r="AG6029" s="23">
        <v>857018425</v>
      </c>
      <c r="AH6029" s="23" t="s">
        <v>2659</v>
      </c>
      <c r="AI6029" s="23">
        <v>822202505</v>
      </c>
      <c r="BA6029" s="24">
        <v>0</v>
      </c>
      <c r="BE6029">
        <f t="shared" si="406"/>
        <v>0</v>
      </c>
      <c r="BF6029" s="6">
        <f t="shared" si="407"/>
        <v>0</v>
      </c>
      <c r="BG6029" s="7" t="s">
        <v>71</v>
      </c>
      <c r="BH6029" t="e">
        <f>+VLOOKUP(AF6029,Sheet4!A:A,1,FALSE)</f>
        <v>#N/A</v>
      </c>
      <c r="BL6029" s="24">
        <v>0</v>
      </c>
      <c r="BM6029" s="59">
        <f t="shared" si="408"/>
        <v>0</v>
      </c>
      <c r="BN6029" t="s">
        <v>2656</v>
      </c>
    </row>
    <row r="6030" spans="1:67" ht="13" customHeight="1" x14ac:dyDescent="0.3">
      <c r="A6030" s="22">
        <v>46130</v>
      </c>
      <c r="B6030" s="23" t="s">
        <v>80</v>
      </c>
      <c r="F6030" s="23">
        <v>0</v>
      </c>
      <c r="G6030" s="23">
        <v>0</v>
      </c>
      <c r="H6030" s="24">
        <v>1200</v>
      </c>
      <c r="I6030" s="6">
        <f t="shared" si="409"/>
        <v>1200</v>
      </c>
      <c r="J6030" s="24"/>
      <c r="K6030" s="24"/>
      <c r="Q6030" s="23" t="s">
        <v>81</v>
      </c>
      <c r="U6030" s="23" t="s">
        <v>2656</v>
      </c>
      <c r="V6030" s="23" t="s">
        <v>2657</v>
      </c>
      <c r="W6030" s="23" t="s">
        <v>119</v>
      </c>
      <c r="X6030" s="23" t="s">
        <v>2658</v>
      </c>
      <c r="AG6030" s="23">
        <v>857018425</v>
      </c>
      <c r="AH6030" s="23" t="s">
        <v>2659</v>
      </c>
      <c r="AI6030" s="23">
        <v>822202505</v>
      </c>
      <c r="BA6030" s="24">
        <v>1200</v>
      </c>
      <c r="BE6030">
        <f t="shared" si="406"/>
        <v>0</v>
      </c>
      <c r="BF6030" s="6">
        <f t="shared" si="407"/>
        <v>-1200</v>
      </c>
      <c r="BG6030" s="7" t="s">
        <v>71</v>
      </c>
      <c r="BH6030" t="e">
        <f>+VLOOKUP(AF6030,Sheet4!A:A,1,FALSE)</f>
        <v>#N/A</v>
      </c>
      <c r="BL6030" s="24">
        <v>1200</v>
      </c>
      <c r="BM6030" s="59">
        <f t="shared" si="408"/>
        <v>0</v>
      </c>
      <c r="BN6030" t="s">
        <v>2656</v>
      </c>
    </row>
    <row r="6031" spans="1:67" ht="13" customHeight="1" x14ac:dyDescent="0.3">
      <c r="A6031" s="22">
        <v>46130</v>
      </c>
      <c r="B6031" s="23" t="s">
        <v>76</v>
      </c>
      <c r="F6031" s="23">
        <v>0</v>
      </c>
      <c r="G6031" s="23">
        <v>0</v>
      </c>
      <c r="H6031" s="24">
        <v>1920</v>
      </c>
      <c r="I6031" s="6">
        <f t="shared" si="409"/>
        <v>1920</v>
      </c>
      <c r="J6031" s="24"/>
      <c r="K6031" s="24"/>
      <c r="Q6031" s="23" t="s">
        <v>77</v>
      </c>
      <c r="U6031" s="23" t="s">
        <v>2656</v>
      </c>
      <c r="V6031" s="23" t="s">
        <v>2657</v>
      </c>
      <c r="W6031" s="23" t="s">
        <v>119</v>
      </c>
      <c r="X6031" s="23" t="s">
        <v>2658</v>
      </c>
      <c r="AG6031" s="23">
        <v>857018425</v>
      </c>
      <c r="AH6031" s="23" t="s">
        <v>2659</v>
      </c>
      <c r="AI6031" s="23">
        <v>822202505</v>
      </c>
      <c r="BA6031" s="24">
        <v>1920</v>
      </c>
      <c r="BE6031">
        <f t="shared" si="406"/>
        <v>0</v>
      </c>
      <c r="BF6031" s="6">
        <f t="shared" si="407"/>
        <v>-1920</v>
      </c>
      <c r="BG6031" s="7" t="s">
        <v>71</v>
      </c>
      <c r="BH6031" t="e">
        <f>+VLOOKUP(AF6031,Sheet4!A:A,1,FALSE)</f>
        <v>#N/A</v>
      </c>
      <c r="BL6031" s="24">
        <v>1920</v>
      </c>
      <c r="BM6031" s="59">
        <f t="shared" si="408"/>
        <v>0</v>
      </c>
      <c r="BN6031" t="s">
        <v>2656</v>
      </c>
    </row>
    <row r="6032" spans="1:67" ht="13" customHeight="1" x14ac:dyDescent="0.3">
      <c r="A6032" s="22">
        <v>46130</v>
      </c>
      <c r="B6032" s="23" t="s">
        <v>84</v>
      </c>
      <c r="F6032" s="23">
        <v>0</v>
      </c>
      <c r="G6032" s="23">
        <v>0</v>
      </c>
      <c r="H6032" s="24">
        <v>0</v>
      </c>
      <c r="I6032" s="6">
        <f t="shared" si="409"/>
        <v>0</v>
      </c>
      <c r="J6032" s="24"/>
      <c r="K6032" s="24"/>
      <c r="Q6032" s="23" t="s">
        <v>85</v>
      </c>
      <c r="U6032" s="23" t="s">
        <v>2660</v>
      </c>
      <c r="V6032" s="23" t="s">
        <v>2661</v>
      </c>
      <c r="W6032" s="23" t="s">
        <v>119</v>
      </c>
      <c r="X6032" s="23" t="s">
        <v>2658</v>
      </c>
      <c r="AG6032" s="23">
        <v>848021417</v>
      </c>
      <c r="AH6032" s="23" t="s">
        <v>2659</v>
      </c>
      <c r="AI6032" s="23">
        <v>822202505</v>
      </c>
      <c r="BA6032" s="24">
        <v>0</v>
      </c>
      <c r="BE6032">
        <f t="shared" si="406"/>
        <v>0</v>
      </c>
      <c r="BF6032" s="6">
        <f t="shared" si="407"/>
        <v>0</v>
      </c>
      <c r="BG6032" s="7" t="s">
        <v>71</v>
      </c>
      <c r="BH6032" t="e">
        <f>+VLOOKUP(AF6032,Sheet4!A:A,1,FALSE)</f>
        <v>#N/A</v>
      </c>
      <c r="BL6032" s="24">
        <v>0</v>
      </c>
      <c r="BM6032" s="59">
        <f t="shared" si="408"/>
        <v>0</v>
      </c>
      <c r="BN6032" t="s">
        <v>2660</v>
      </c>
    </row>
    <row r="6033" spans="1:67" ht="13" customHeight="1" x14ac:dyDescent="0.3">
      <c r="A6033" s="22">
        <v>46130</v>
      </c>
      <c r="B6033" s="23" t="s">
        <v>74</v>
      </c>
      <c r="F6033" s="23">
        <v>0</v>
      </c>
      <c r="G6033" s="23">
        <v>0</v>
      </c>
      <c r="H6033" s="24">
        <v>47</v>
      </c>
      <c r="I6033" s="6">
        <f t="shared" si="409"/>
        <v>47</v>
      </c>
      <c r="J6033" s="24"/>
      <c r="K6033" s="24"/>
      <c r="Q6033" s="23" t="s">
        <v>75</v>
      </c>
      <c r="U6033" s="23" t="s">
        <v>2660</v>
      </c>
      <c r="V6033" s="23" t="s">
        <v>2661</v>
      </c>
      <c r="W6033" s="23" t="s">
        <v>119</v>
      </c>
      <c r="X6033" s="23" t="s">
        <v>2658</v>
      </c>
      <c r="AG6033" s="23">
        <v>848021417</v>
      </c>
      <c r="AH6033" s="23" t="s">
        <v>2659</v>
      </c>
      <c r="AI6033" s="23">
        <v>822202505</v>
      </c>
      <c r="BA6033" s="24">
        <v>47</v>
      </c>
      <c r="BE6033">
        <f t="shared" si="406"/>
        <v>0</v>
      </c>
      <c r="BF6033" s="6">
        <f t="shared" si="407"/>
        <v>-47</v>
      </c>
      <c r="BG6033" s="7" t="s">
        <v>71</v>
      </c>
      <c r="BH6033" t="e">
        <f>+VLOOKUP(AF6033,Sheet4!A:A,1,FALSE)</f>
        <v>#N/A</v>
      </c>
      <c r="BL6033" s="24">
        <v>47</v>
      </c>
      <c r="BM6033" s="59">
        <f t="shared" si="408"/>
        <v>0</v>
      </c>
      <c r="BN6033" t="s">
        <v>2660</v>
      </c>
    </row>
    <row r="6034" spans="1:67" ht="13" customHeight="1" x14ac:dyDescent="0.3">
      <c r="A6034" s="22">
        <v>46130</v>
      </c>
      <c r="B6034" s="23" t="s">
        <v>63</v>
      </c>
      <c r="F6034" s="23">
        <v>0</v>
      </c>
      <c r="G6034" s="23">
        <v>0</v>
      </c>
      <c r="H6034" s="24">
        <v>705</v>
      </c>
      <c r="I6034" s="6">
        <f t="shared" si="409"/>
        <v>705</v>
      </c>
      <c r="J6034" s="24"/>
      <c r="K6034" s="24"/>
      <c r="Q6034" s="23" t="s">
        <v>64</v>
      </c>
      <c r="U6034" s="23" t="s">
        <v>2660</v>
      </c>
      <c r="V6034" s="23" t="s">
        <v>2661</v>
      </c>
      <c r="W6034" s="23" t="s">
        <v>119</v>
      </c>
      <c r="X6034" s="23" t="s">
        <v>2658</v>
      </c>
      <c r="AG6034" s="23">
        <v>848021417</v>
      </c>
      <c r="AH6034" s="23" t="s">
        <v>2659</v>
      </c>
      <c r="AI6034" s="23">
        <v>822202505</v>
      </c>
      <c r="BA6034" s="24">
        <v>705</v>
      </c>
      <c r="BE6034">
        <f t="shared" si="406"/>
        <v>0</v>
      </c>
      <c r="BF6034" s="6">
        <f t="shared" si="407"/>
        <v>-705</v>
      </c>
      <c r="BG6034" s="7" t="s">
        <v>71</v>
      </c>
      <c r="BH6034" t="e">
        <f>+VLOOKUP(AF6034,Sheet4!A:A,1,FALSE)</f>
        <v>#N/A</v>
      </c>
      <c r="BL6034" s="24">
        <v>705</v>
      </c>
      <c r="BM6034" s="59">
        <f t="shared" si="408"/>
        <v>0</v>
      </c>
      <c r="BN6034" t="s">
        <v>2660</v>
      </c>
      <c r="BO6034" t="s">
        <v>73</v>
      </c>
    </row>
    <row r="6035" spans="1:67" ht="13" customHeight="1" x14ac:dyDescent="0.3">
      <c r="A6035" s="22">
        <v>46130</v>
      </c>
      <c r="B6035" s="23" t="s">
        <v>78</v>
      </c>
      <c r="F6035" s="23">
        <v>0</v>
      </c>
      <c r="G6035" s="23">
        <v>0</v>
      </c>
      <c r="H6035" s="24">
        <v>47</v>
      </c>
      <c r="I6035" s="6">
        <f t="shared" si="409"/>
        <v>47</v>
      </c>
      <c r="J6035" s="24"/>
      <c r="K6035" s="24"/>
      <c r="Q6035" s="23" t="s">
        <v>79</v>
      </c>
      <c r="U6035" s="23" t="s">
        <v>2660</v>
      </c>
      <c r="V6035" s="23" t="s">
        <v>2661</v>
      </c>
      <c r="W6035" s="23" t="s">
        <v>119</v>
      </c>
      <c r="X6035" s="23" t="s">
        <v>2658</v>
      </c>
      <c r="AG6035" s="23">
        <v>848021417</v>
      </c>
      <c r="AH6035" s="23" t="s">
        <v>2659</v>
      </c>
      <c r="AI6035" s="23">
        <v>822202505</v>
      </c>
      <c r="BA6035" s="24">
        <v>47</v>
      </c>
      <c r="BE6035">
        <f t="shared" si="406"/>
        <v>0</v>
      </c>
      <c r="BF6035" s="6">
        <f t="shared" si="407"/>
        <v>-47</v>
      </c>
      <c r="BG6035" s="7" t="s">
        <v>71</v>
      </c>
      <c r="BH6035" t="e">
        <f>+VLOOKUP(AF6035,Sheet4!A:A,1,FALSE)</f>
        <v>#N/A</v>
      </c>
      <c r="BL6035" s="24">
        <v>47</v>
      </c>
      <c r="BM6035" s="59">
        <f t="shared" si="408"/>
        <v>0</v>
      </c>
      <c r="BN6035" t="s">
        <v>2660</v>
      </c>
    </row>
    <row r="6036" spans="1:67" ht="13" customHeight="1" x14ac:dyDescent="0.3">
      <c r="A6036" s="22">
        <v>46130</v>
      </c>
      <c r="B6036" s="23" t="s">
        <v>82</v>
      </c>
      <c r="F6036" s="23">
        <v>0</v>
      </c>
      <c r="G6036" s="23">
        <v>0</v>
      </c>
      <c r="H6036" s="24">
        <v>0</v>
      </c>
      <c r="I6036" s="6">
        <f t="shared" si="409"/>
        <v>0</v>
      </c>
      <c r="J6036" s="24"/>
      <c r="K6036" s="24"/>
      <c r="Q6036" s="23" t="s">
        <v>83</v>
      </c>
      <c r="U6036" s="23" t="s">
        <v>2660</v>
      </c>
      <c r="V6036" s="23" t="s">
        <v>2661</v>
      </c>
      <c r="W6036" s="23" t="s">
        <v>119</v>
      </c>
      <c r="X6036" s="23" t="s">
        <v>2658</v>
      </c>
      <c r="AG6036" s="23">
        <v>848021417</v>
      </c>
      <c r="AH6036" s="23" t="s">
        <v>2659</v>
      </c>
      <c r="AI6036" s="23">
        <v>822202505</v>
      </c>
      <c r="BA6036" s="24">
        <v>0</v>
      </c>
      <c r="BE6036">
        <f t="shared" si="406"/>
        <v>0</v>
      </c>
      <c r="BF6036" s="6">
        <f t="shared" si="407"/>
        <v>0</v>
      </c>
      <c r="BG6036" s="7" t="s">
        <v>71</v>
      </c>
      <c r="BH6036" t="e">
        <f>+VLOOKUP(AF6036,Sheet4!A:A,1,FALSE)</f>
        <v>#N/A</v>
      </c>
      <c r="BL6036" s="24">
        <v>0</v>
      </c>
      <c r="BM6036" s="59">
        <f t="shared" si="408"/>
        <v>0</v>
      </c>
      <c r="BN6036" t="s">
        <v>2660</v>
      </c>
    </row>
    <row r="6037" spans="1:67" ht="13" customHeight="1" x14ac:dyDescent="0.3">
      <c r="A6037" s="22">
        <v>46130</v>
      </c>
      <c r="B6037" s="23" t="s">
        <v>80</v>
      </c>
      <c r="F6037" s="23">
        <v>0</v>
      </c>
      <c r="G6037" s="23">
        <v>0</v>
      </c>
      <c r="H6037" s="24">
        <v>587.5</v>
      </c>
      <c r="I6037" s="6">
        <f t="shared" si="409"/>
        <v>587.5</v>
      </c>
      <c r="J6037" s="24"/>
      <c r="K6037" s="24"/>
      <c r="Q6037" s="23" t="s">
        <v>81</v>
      </c>
      <c r="U6037" s="23" t="s">
        <v>2660</v>
      </c>
      <c r="V6037" s="23" t="s">
        <v>2661</v>
      </c>
      <c r="W6037" s="23" t="s">
        <v>119</v>
      </c>
      <c r="X6037" s="23" t="s">
        <v>2658</v>
      </c>
      <c r="AG6037" s="23">
        <v>848021417</v>
      </c>
      <c r="AH6037" s="23" t="s">
        <v>2659</v>
      </c>
      <c r="AI6037" s="23">
        <v>822202505</v>
      </c>
      <c r="BA6037" s="24">
        <v>587.5</v>
      </c>
      <c r="BE6037">
        <f t="shared" si="406"/>
        <v>0</v>
      </c>
      <c r="BF6037" s="6">
        <f t="shared" si="407"/>
        <v>-587.5</v>
      </c>
      <c r="BG6037" s="7" t="s">
        <v>71</v>
      </c>
      <c r="BH6037" t="e">
        <f>+VLOOKUP(AF6037,Sheet4!A:A,1,FALSE)</f>
        <v>#N/A</v>
      </c>
      <c r="BL6037" s="24">
        <v>587.5</v>
      </c>
      <c r="BM6037" s="59">
        <f t="shared" si="408"/>
        <v>0</v>
      </c>
      <c r="BN6037" t="s">
        <v>2660</v>
      </c>
    </row>
    <row r="6038" spans="1:67" ht="13" customHeight="1" x14ac:dyDescent="0.3">
      <c r="A6038" s="22">
        <v>46130</v>
      </c>
      <c r="B6038" s="23" t="s">
        <v>76</v>
      </c>
      <c r="F6038" s="23">
        <v>0</v>
      </c>
      <c r="G6038" s="23">
        <v>0</v>
      </c>
      <c r="H6038" s="24">
        <v>940</v>
      </c>
      <c r="I6038" s="6">
        <f t="shared" si="409"/>
        <v>940</v>
      </c>
      <c r="J6038" s="24"/>
      <c r="K6038" s="24"/>
      <c r="Q6038" s="23" t="s">
        <v>77</v>
      </c>
      <c r="U6038" s="23" t="s">
        <v>2660</v>
      </c>
      <c r="V6038" s="23" t="s">
        <v>2661</v>
      </c>
      <c r="W6038" s="23" t="s">
        <v>119</v>
      </c>
      <c r="X6038" s="23" t="s">
        <v>2658</v>
      </c>
      <c r="AG6038" s="23">
        <v>848021417</v>
      </c>
      <c r="AH6038" s="23" t="s">
        <v>2659</v>
      </c>
      <c r="AI6038" s="23">
        <v>822202505</v>
      </c>
      <c r="BA6038" s="24">
        <v>940</v>
      </c>
      <c r="BE6038">
        <f t="shared" si="406"/>
        <v>0</v>
      </c>
      <c r="BF6038" s="6">
        <f t="shared" si="407"/>
        <v>-940</v>
      </c>
      <c r="BG6038" s="7" t="s">
        <v>71</v>
      </c>
      <c r="BH6038" t="e">
        <f>+VLOOKUP(AF6038,Sheet4!A:A,1,FALSE)</f>
        <v>#N/A</v>
      </c>
      <c r="BL6038" s="24">
        <v>940</v>
      </c>
      <c r="BM6038" s="59">
        <f t="shared" si="408"/>
        <v>0</v>
      </c>
      <c r="BN6038" t="s">
        <v>2660</v>
      </c>
    </row>
    <row r="6039" spans="1:67" ht="13" customHeight="1" x14ac:dyDescent="0.3">
      <c r="A6039" s="22">
        <v>46130</v>
      </c>
      <c r="B6039" s="23" t="s">
        <v>84</v>
      </c>
      <c r="F6039" s="23">
        <v>0</v>
      </c>
      <c r="G6039" s="23">
        <v>0</v>
      </c>
      <c r="H6039" s="24">
        <v>0</v>
      </c>
      <c r="I6039" s="6">
        <f t="shared" si="409"/>
        <v>0</v>
      </c>
      <c r="J6039" s="24"/>
      <c r="K6039" s="24"/>
      <c r="Q6039" s="23" t="s">
        <v>85</v>
      </c>
      <c r="U6039" s="23" t="s">
        <v>2662</v>
      </c>
      <c r="V6039" s="23" t="s">
        <v>2663</v>
      </c>
      <c r="W6039" s="23" t="s">
        <v>119</v>
      </c>
      <c r="X6039" s="23" t="s">
        <v>2658</v>
      </c>
      <c r="AG6039" s="23">
        <v>844747713</v>
      </c>
      <c r="AH6039" s="23" t="s">
        <v>2659</v>
      </c>
      <c r="AI6039" s="23">
        <v>822202505</v>
      </c>
      <c r="BA6039" s="24">
        <v>0</v>
      </c>
      <c r="BE6039">
        <f t="shared" si="406"/>
        <v>0</v>
      </c>
      <c r="BF6039" s="6">
        <f t="shared" si="407"/>
        <v>0</v>
      </c>
      <c r="BG6039" s="7" t="s">
        <v>71</v>
      </c>
      <c r="BH6039" t="e">
        <f>+VLOOKUP(AF6039,Sheet4!A:A,1,FALSE)</f>
        <v>#N/A</v>
      </c>
      <c r="BL6039" s="24">
        <v>0</v>
      </c>
      <c r="BM6039" s="59">
        <f t="shared" si="408"/>
        <v>0</v>
      </c>
      <c r="BN6039" t="s">
        <v>2662</v>
      </c>
    </row>
    <row r="6040" spans="1:67" ht="13" customHeight="1" x14ac:dyDescent="0.3">
      <c r="A6040" s="22">
        <v>46130</v>
      </c>
      <c r="B6040" s="23" t="s">
        <v>74</v>
      </c>
      <c r="F6040" s="23">
        <v>0</v>
      </c>
      <c r="G6040" s="23">
        <v>0</v>
      </c>
      <c r="H6040" s="24">
        <v>47</v>
      </c>
      <c r="I6040" s="6">
        <f t="shared" si="409"/>
        <v>47</v>
      </c>
      <c r="J6040" s="24"/>
      <c r="K6040" s="24"/>
      <c r="Q6040" s="23" t="s">
        <v>75</v>
      </c>
      <c r="U6040" s="23" t="s">
        <v>2662</v>
      </c>
      <c r="V6040" s="23" t="s">
        <v>2663</v>
      </c>
      <c r="W6040" s="23" t="s">
        <v>119</v>
      </c>
      <c r="X6040" s="23" t="s">
        <v>2658</v>
      </c>
      <c r="AG6040" s="23">
        <v>844747713</v>
      </c>
      <c r="AH6040" s="23" t="s">
        <v>2659</v>
      </c>
      <c r="AI6040" s="23">
        <v>822202505</v>
      </c>
      <c r="BA6040" s="24">
        <v>47</v>
      </c>
      <c r="BE6040">
        <f t="shared" si="406"/>
        <v>0</v>
      </c>
      <c r="BF6040" s="6">
        <f t="shared" si="407"/>
        <v>-47</v>
      </c>
      <c r="BG6040" s="7" t="s">
        <v>71</v>
      </c>
      <c r="BH6040" t="e">
        <f>+VLOOKUP(AF6040,Sheet4!A:A,1,FALSE)</f>
        <v>#N/A</v>
      </c>
      <c r="BL6040" s="24">
        <v>47</v>
      </c>
      <c r="BM6040" s="59">
        <f t="shared" si="408"/>
        <v>0</v>
      </c>
      <c r="BN6040" t="s">
        <v>2662</v>
      </c>
    </row>
    <row r="6041" spans="1:67" ht="13" customHeight="1" x14ac:dyDescent="0.3">
      <c r="A6041" s="22">
        <v>46130</v>
      </c>
      <c r="B6041" s="23" t="s">
        <v>63</v>
      </c>
      <c r="F6041" s="23">
        <v>0</v>
      </c>
      <c r="G6041" s="23">
        <v>0</v>
      </c>
      <c r="H6041" s="24">
        <v>705</v>
      </c>
      <c r="I6041" s="6">
        <f t="shared" si="409"/>
        <v>705</v>
      </c>
      <c r="J6041" s="24"/>
      <c r="K6041" s="24"/>
      <c r="Q6041" s="23" t="s">
        <v>64</v>
      </c>
      <c r="U6041" s="23" t="s">
        <v>2662</v>
      </c>
      <c r="V6041" s="23" t="s">
        <v>2663</v>
      </c>
      <c r="W6041" s="23" t="s">
        <v>119</v>
      </c>
      <c r="X6041" s="23" t="s">
        <v>2658</v>
      </c>
      <c r="AG6041" s="23">
        <v>844747713</v>
      </c>
      <c r="AH6041" s="23" t="s">
        <v>2659</v>
      </c>
      <c r="AI6041" s="23">
        <v>822202505</v>
      </c>
      <c r="BA6041" s="24">
        <v>705</v>
      </c>
      <c r="BE6041">
        <f t="shared" si="406"/>
        <v>0</v>
      </c>
      <c r="BF6041" s="6">
        <f t="shared" si="407"/>
        <v>-705</v>
      </c>
      <c r="BG6041" s="7" t="s">
        <v>71</v>
      </c>
      <c r="BH6041" t="e">
        <f>+VLOOKUP(AF6041,Sheet4!A:A,1,FALSE)</f>
        <v>#N/A</v>
      </c>
      <c r="BL6041" s="24">
        <v>705</v>
      </c>
      <c r="BM6041" s="59">
        <f t="shared" si="408"/>
        <v>0</v>
      </c>
      <c r="BN6041" t="s">
        <v>2662</v>
      </c>
      <c r="BO6041" t="s">
        <v>73</v>
      </c>
    </row>
    <row r="6042" spans="1:67" ht="13" customHeight="1" x14ac:dyDescent="0.3">
      <c r="A6042" s="22">
        <v>46130</v>
      </c>
      <c r="B6042" s="23" t="s">
        <v>78</v>
      </c>
      <c r="F6042" s="23">
        <v>0</v>
      </c>
      <c r="G6042" s="23">
        <v>0</v>
      </c>
      <c r="H6042" s="24">
        <v>47</v>
      </c>
      <c r="I6042" s="6">
        <f t="shared" si="409"/>
        <v>47</v>
      </c>
      <c r="J6042" s="24"/>
      <c r="K6042" s="24"/>
      <c r="Q6042" s="23" t="s">
        <v>79</v>
      </c>
      <c r="U6042" s="23" t="s">
        <v>2662</v>
      </c>
      <c r="V6042" s="23" t="s">
        <v>2663</v>
      </c>
      <c r="W6042" s="23" t="s">
        <v>119</v>
      </c>
      <c r="X6042" s="23" t="s">
        <v>2658</v>
      </c>
      <c r="AG6042" s="23">
        <v>844747713</v>
      </c>
      <c r="AH6042" s="23" t="s">
        <v>2659</v>
      </c>
      <c r="AI6042" s="23">
        <v>822202505</v>
      </c>
      <c r="BA6042" s="24">
        <v>47</v>
      </c>
      <c r="BE6042">
        <f t="shared" si="406"/>
        <v>0</v>
      </c>
      <c r="BF6042" s="6">
        <f t="shared" si="407"/>
        <v>-47</v>
      </c>
      <c r="BG6042" s="7" t="s">
        <v>71</v>
      </c>
      <c r="BH6042" t="e">
        <f>+VLOOKUP(AF6042,Sheet4!A:A,1,FALSE)</f>
        <v>#N/A</v>
      </c>
      <c r="BL6042" s="24">
        <v>47</v>
      </c>
      <c r="BM6042" s="59">
        <f t="shared" si="408"/>
        <v>0</v>
      </c>
      <c r="BN6042" t="s">
        <v>2662</v>
      </c>
    </row>
    <row r="6043" spans="1:67" ht="13" customHeight="1" x14ac:dyDescent="0.3">
      <c r="A6043" s="22">
        <v>46130</v>
      </c>
      <c r="B6043" s="23" t="s">
        <v>82</v>
      </c>
      <c r="F6043" s="23">
        <v>0</v>
      </c>
      <c r="G6043" s="23">
        <v>0</v>
      </c>
      <c r="H6043" s="24">
        <v>0</v>
      </c>
      <c r="I6043" s="6">
        <f t="shared" si="409"/>
        <v>0</v>
      </c>
      <c r="J6043" s="24"/>
      <c r="K6043" s="24"/>
      <c r="Q6043" s="23" t="s">
        <v>83</v>
      </c>
      <c r="U6043" s="23" t="s">
        <v>2662</v>
      </c>
      <c r="V6043" s="23" t="s">
        <v>2663</v>
      </c>
      <c r="W6043" s="23" t="s">
        <v>119</v>
      </c>
      <c r="X6043" s="23" t="s">
        <v>2658</v>
      </c>
      <c r="AG6043" s="23">
        <v>844747713</v>
      </c>
      <c r="AH6043" s="23" t="s">
        <v>2659</v>
      </c>
      <c r="AI6043" s="23">
        <v>822202505</v>
      </c>
      <c r="BA6043" s="24">
        <v>0</v>
      </c>
      <c r="BE6043">
        <f t="shared" si="406"/>
        <v>0</v>
      </c>
      <c r="BF6043" s="6">
        <f t="shared" si="407"/>
        <v>0</v>
      </c>
      <c r="BG6043" s="7" t="s">
        <v>71</v>
      </c>
      <c r="BH6043" t="e">
        <f>+VLOOKUP(AF6043,Sheet4!A:A,1,FALSE)</f>
        <v>#N/A</v>
      </c>
      <c r="BL6043" s="24">
        <v>0</v>
      </c>
      <c r="BM6043" s="59">
        <f t="shared" si="408"/>
        <v>0</v>
      </c>
      <c r="BN6043" t="s">
        <v>2662</v>
      </c>
    </row>
    <row r="6044" spans="1:67" ht="13" customHeight="1" x14ac:dyDescent="0.3">
      <c r="A6044" s="22">
        <v>46130</v>
      </c>
      <c r="B6044" s="23" t="s">
        <v>80</v>
      </c>
      <c r="F6044" s="23">
        <v>0</v>
      </c>
      <c r="G6044" s="23">
        <v>0</v>
      </c>
      <c r="H6044" s="24">
        <v>587.5</v>
      </c>
      <c r="I6044" s="6">
        <f t="shared" si="409"/>
        <v>587.5</v>
      </c>
      <c r="J6044" s="24"/>
      <c r="K6044" s="24"/>
      <c r="Q6044" s="23" t="s">
        <v>81</v>
      </c>
      <c r="U6044" s="23" t="s">
        <v>2662</v>
      </c>
      <c r="V6044" s="23" t="s">
        <v>2663</v>
      </c>
      <c r="W6044" s="23" t="s">
        <v>119</v>
      </c>
      <c r="X6044" s="23" t="s">
        <v>2658</v>
      </c>
      <c r="AG6044" s="23">
        <v>844747713</v>
      </c>
      <c r="AH6044" s="23" t="s">
        <v>2659</v>
      </c>
      <c r="AI6044" s="23">
        <v>822202505</v>
      </c>
      <c r="BA6044" s="24">
        <v>587.5</v>
      </c>
      <c r="BE6044">
        <f t="shared" si="406"/>
        <v>0</v>
      </c>
      <c r="BF6044" s="6">
        <f t="shared" si="407"/>
        <v>-587.5</v>
      </c>
      <c r="BG6044" s="7" t="s">
        <v>71</v>
      </c>
      <c r="BH6044" t="e">
        <f>+VLOOKUP(AF6044,Sheet4!A:A,1,FALSE)</f>
        <v>#N/A</v>
      </c>
      <c r="BL6044" s="24">
        <v>587.5</v>
      </c>
      <c r="BM6044" s="59">
        <f t="shared" si="408"/>
        <v>0</v>
      </c>
      <c r="BN6044" t="s">
        <v>2662</v>
      </c>
    </row>
    <row r="6045" spans="1:67" ht="13" customHeight="1" x14ac:dyDescent="0.3">
      <c r="A6045" s="22">
        <v>46130</v>
      </c>
      <c r="B6045" s="23" t="s">
        <v>76</v>
      </c>
      <c r="F6045" s="23">
        <v>0</v>
      </c>
      <c r="G6045" s="23">
        <v>0</v>
      </c>
      <c r="H6045" s="24">
        <v>940</v>
      </c>
      <c r="I6045" s="6">
        <f t="shared" si="409"/>
        <v>940</v>
      </c>
      <c r="J6045" s="24"/>
      <c r="K6045" s="24"/>
      <c r="Q6045" s="23" t="s">
        <v>77</v>
      </c>
      <c r="U6045" s="23" t="s">
        <v>2662</v>
      </c>
      <c r="V6045" s="23" t="s">
        <v>2663</v>
      </c>
      <c r="W6045" s="23" t="s">
        <v>119</v>
      </c>
      <c r="X6045" s="23" t="s">
        <v>2658</v>
      </c>
      <c r="AG6045" s="23">
        <v>844747713</v>
      </c>
      <c r="AH6045" s="23" t="s">
        <v>2659</v>
      </c>
      <c r="AI6045" s="23">
        <v>822202505</v>
      </c>
      <c r="BA6045" s="24">
        <v>940</v>
      </c>
      <c r="BE6045">
        <f t="shared" si="406"/>
        <v>0</v>
      </c>
      <c r="BF6045" s="6">
        <f t="shared" si="407"/>
        <v>-940</v>
      </c>
      <c r="BG6045" s="7" t="s">
        <v>71</v>
      </c>
      <c r="BH6045" t="e">
        <f>+VLOOKUP(AF6045,Sheet4!A:A,1,FALSE)</f>
        <v>#N/A</v>
      </c>
      <c r="BL6045" s="24">
        <v>940</v>
      </c>
      <c r="BM6045" s="59">
        <f t="shared" si="408"/>
        <v>0</v>
      </c>
      <c r="BN6045" t="s">
        <v>2662</v>
      </c>
    </row>
    <row r="6046" spans="1:67" ht="13" customHeight="1" x14ac:dyDescent="0.3">
      <c r="A6046" s="22">
        <v>46130</v>
      </c>
      <c r="B6046" s="23" t="s">
        <v>84</v>
      </c>
      <c r="F6046" s="23">
        <v>0</v>
      </c>
      <c r="G6046" s="23">
        <v>0</v>
      </c>
      <c r="H6046" s="24">
        <v>0</v>
      </c>
      <c r="I6046" s="6">
        <f t="shared" si="409"/>
        <v>0</v>
      </c>
      <c r="J6046" s="24"/>
      <c r="K6046" s="24"/>
      <c r="Q6046" s="23" t="s">
        <v>85</v>
      </c>
      <c r="U6046" s="23" t="s">
        <v>2664</v>
      </c>
      <c r="V6046" s="23" t="s">
        <v>2665</v>
      </c>
      <c r="W6046" s="23" t="s">
        <v>119</v>
      </c>
      <c r="X6046" s="23" t="s">
        <v>2658</v>
      </c>
      <c r="AG6046" s="23">
        <v>873189788</v>
      </c>
      <c r="AH6046" s="23" t="s">
        <v>2659</v>
      </c>
      <c r="AI6046" s="23">
        <v>822202505</v>
      </c>
      <c r="BA6046" s="24">
        <v>0</v>
      </c>
      <c r="BE6046">
        <f t="shared" si="406"/>
        <v>0</v>
      </c>
      <c r="BF6046" s="6">
        <f t="shared" si="407"/>
        <v>0</v>
      </c>
      <c r="BG6046" s="7" t="s">
        <v>71</v>
      </c>
      <c r="BH6046" t="e">
        <f>+VLOOKUP(AF6046,Sheet4!A:A,1,FALSE)</f>
        <v>#N/A</v>
      </c>
      <c r="BL6046" s="24">
        <v>0</v>
      </c>
      <c r="BM6046" s="59">
        <f t="shared" si="408"/>
        <v>0</v>
      </c>
      <c r="BN6046" t="s">
        <v>2664</v>
      </c>
    </row>
    <row r="6047" spans="1:67" ht="13" customHeight="1" x14ac:dyDescent="0.3">
      <c r="A6047" s="22">
        <v>46130</v>
      </c>
      <c r="B6047" s="23" t="s">
        <v>74</v>
      </c>
      <c r="F6047" s="23">
        <v>0</v>
      </c>
      <c r="G6047" s="23">
        <v>0</v>
      </c>
      <c r="H6047" s="24">
        <v>47</v>
      </c>
      <c r="I6047" s="6">
        <f t="shared" si="409"/>
        <v>47</v>
      </c>
      <c r="J6047" s="24"/>
      <c r="K6047" s="24"/>
      <c r="Q6047" s="23" t="s">
        <v>75</v>
      </c>
      <c r="U6047" s="23" t="s">
        <v>2664</v>
      </c>
      <c r="V6047" s="23" t="s">
        <v>2665</v>
      </c>
      <c r="W6047" s="23" t="s">
        <v>119</v>
      </c>
      <c r="X6047" s="23" t="s">
        <v>2658</v>
      </c>
      <c r="AG6047" s="23">
        <v>873189788</v>
      </c>
      <c r="AH6047" s="23" t="s">
        <v>2659</v>
      </c>
      <c r="AI6047" s="23">
        <v>822202505</v>
      </c>
      <c r="BA6047" s="24">
        <v>47</v>
      </c>
      <c r="BE6047">
        <f t="shared" si="406"/>
        <v>0</v>
      </c>
      <c r="BF6047" s="6">
        <f t="shared" si="407"/>
        <v>-47</v>
      </c>
      <c r="BG6047" s="7" t="s">
        <v>71</v>
      </c>
      <c r="BH6047" t="e">
        <f>+VLOOKUP(AF6047,Sheet4!A:A,1,FALSE)</f>
        <v>#N/A</v>
      </c>
      <c r="BL6047" s="24">
        <v>47</v>
      </c>
      <c r="BM6047" s="59">
        <f t="shared" si="408"/>
        <v>0</v>
      </c>
      <c r="BN6047" t="s">
        <v>2664</v>
      </c>
    </row>
    <row r="6048" spans="1:67" ht="13" customHeight="1" x14ac:dyDescent="0.3">
      <c r="A6048" s="22">
        <v>46130</v>
      </c>
      <c r="B6048" s="23" t="s">
        <v>63</v>
      </c>
      <c r="F6048" s="23">
        <v>0</v>
      </c>
      <c r="G6048" s="23">
        <v>0</v>
      </c>
      <c r="H6048" s="24">
        <v>705</v>
      </c>
      <c r="I6048" s="6">
        <f t="shared" si="409"/>
        <v>705</v>
      </c>
      <c r="J6048" s="24"/>
      <c r="K6048" s="24"/>
      <c r="Q6048" s="23" t="s">
        <v>64</v>
      </c>
      <c r="U6048" s="23" t="s">
        <v>2664</v>
      </c>
      <c r="V6048" s="23" t="s">
        <v>2665</v>
      </c>
      <c r="W6048" s="23" t="s">
        <v>119</v>
      </c>
      <c r="X6048" s="23" t="s">
        <v>2658</v>
      </c>
      <c r="AG6048" s="23">
        <v>873189788</v>
      </c>
      <c r="AH6048" s="23" t="s">
        <v>2659</v>
      </c>
      <c r="AI6048" s="23">
        <v>822202505</v>
      </c>
      <c r="BA6048" s="24">
        <v>705</v>
      </c>
      <c r="BE6048">
        <f t="shared" si="406"/>
        <v>0</v>
      </c>
      <c r="BF6048" s="6">
        <f t="shared" si="407"/>
        <v>-705</v>
      </c>
      <c r="BG6048" s="7" t="s">
        <v>71</v>
      </c>
      <c r="BH6048" t="e">
        <f>+VLOOKUP(AF6048,Sheet4!A:A,1,FALSE)</f>
        <v>#N/A</v>
      </c>
      <c r="BL6048" s="24">
        <v>705</v>
      </c>
      <c r="BM6048" s="59">
        <f t="shared" si="408"/>
        <v>0</v>
      </c>
      <c r="BN6048" t="s">
        <v>2664</v>
      </c>
      <c r="BO6048" t="s">
        <v>73</v>
      </c>
    </row>
    <row r="6049" spans="1:67" ht="13" customHeight="1" x14ac:dyDescent="0.3">
      <c r="A6049" s="22">
        <v>46130</v>
      </c>
      <c r="B6049" s="23" t="s">
        <v>78</v>
      </c>
      <c r="F6049" s="23">
        <v>0</v>
      </c>
      <c r="G6049" s="23">
        <v>0</v>
      </c>
      <c r="H6049" s="24">
        <v>47</v>
      </c>
      <c r="I6049" s="6">
        <f t="shared" si="409"/>
        <v>47</v>
      </c>
      <c r="J6049" s="24"/>
      <c r="K6049" s="24"/>
      <c r="Q6049" s="23" t="s">
        <v>79</v>
      </c>
      <c r="U6049" s="23" t="s">
        <v>2664</v>
      </c>
      <c r="V6049" s="23" t="s">
        <v>2665</v>
      </c>
      <c r="W6049" s="23" t="s">
        <v>119</v>
      </c>
      <c r="X6049" s="23" t="s">
        <v>2658</v>
      </c>
      <c r="AG6049" s="23">
        <v>873189788</v>
      </c>
      <c r="AH6049" s="23" t="s">
        <v>2659</v>
      </c>
      <c r="AI6049" s="23">
        <v>822202505</v>
      </c>
      <c r="BA6049" s="24">
        <v>47</v>
      </c>
      <c r="BE6049">
        <f t="shared" si="406"/>
        <v>0</v>
      </c>
      <c r="BF6049" s="6">
        <f t="shared" si="407"/>
        <v>-47</v>
      </c>
      <c r="BG6049" s="7" t="s">
        <v>71</v>
      </c>
      <c r="BH6049" t="e">
        <f>+VLOOKUP(AF6049,Sheet4!A:A,1,FALSE)</f>
        <v>#N/A</v>
      </c>
      <c r="BL6049" s="24">
        <v>47</v>
      </c>
      <c r="BM6049" s="59">
        <f t="shared" si="408"/>
        <v>0</v>
      </c>
      <c r="BN6049" t="s">
        <v>2664</v>
      </c>
    </row>
    <row r="6050" spans="1:67" ht="13" customHeight="1" x14ac:dyDescent="0.3">
      <c r="A6050" s="22">
        <v>46130</v>
      </c>
      <c r="B6050" s="23" t="s">
        <v>82</v>
      </c>
      <c r="F6050" s="23">
        <v>0</v>
      </c>
      <c r="G6050" s="23">
        <v>0</v>
      </c>
      <c r="H6050" s="24">
        <v>0</v>
      </c>
      <c r="I6050" s="6">
        <f t="shared" si="409"/>
        <v>0</v>
      </c>
      <c r="J6050" s="24"/>
      <c r="K6050" s="24"/>
      <c r="Q6050" s="23" t="s">
        <v>83</v>
      </c>
      <c r="U6050" s="23" t="s">
        <v>2664</v>
      </c>
      <c r="V6050" s="23" t="s">
        <v>2665</v>
      </c>
      <c r="W6050" s="23" t="s">
        <v>119</v>
      </c>
      <c r="X6050" s="23" t="s">
        <v>2658</v>
      </c>
      <c r="AG6050" s="23">
        <v>873189788</v>
      </c>
      <c r="AH6050" s="23" t="s">
        <v>2659</v>
      </c>
      <c r="AI6050" s="23">
        <v>822202505</v>
      </c>
      <c r="BA6050" s="24">
        <v>0</v>
      </c>
      <c r="BE6050">
        <f t="shared" si="406"/>
        <v>0</v>
      </c>
      <c r="BF6050" s="6">
        <f t="shared" si="407"/>
        <v>0</v>
      </c>
      <c r="BG6050" s="7" t="s">
        <v>71</v>
      </c>
      <c r="BH6050" t="e">
        <f>+VLOOKUP(AF6050,Sheet4!A:A,1,FALSE)</f>
        <v>#N/A</v>
      </c>
      <c r="BL6050" s="24">
        <v>0</v>
      </c>
      <c r="BM6050" s="59">
        <f t="shared" si="408"/>
        <v>0</v>
      </c>
      <c r="BN6050" t="s">
        <v>2664</v>
      </c>
    </row>
    <row r="6051" spans="1:67" ht="13" customHeight="1" x14ac:dyDescent="0.3">
      <c r="A6051" s="22">
        <v>46130</v>
      </c>
      <c r="B6051" s="23" t="s">
        <v>80</v>
      </c>
      <c r="F6051" s="23">
        <v>0</v>
      </c>
      <c r="G6051" s="23">
        <v>0</v>
      </c>
      <c r="H6051" s="24">
        <v>587.5</v>
      </c>
      <c r="I6051" s="6">
        <f t="shared" si="409"/>
        <v>587.5</v>
      </c>
      <c r="J6051" s="24"/>
      <c r="K6051" s="24"/>
      <c r="Q6051" s="23" t="s">
        <v>81</v>
      </c>
      <c r="U6051" s="23" t="s">
        <v>2664</v>
      </c>
      <c r="V6051" s="23" t="s">
        <v>2665</v>
      </c>
      <c r="W6051" s="23" t="s">
        <v>119</v>
      </c>
      <c r="X6051" s="23" t="s">
        <v>2658</v>
      </c>
      <c r="AG6051" s="23">
        <v>873189788</v>
      </c>
      <c r="AH6051" s="23" t="s">
        <v>2659</v>
      </c>
      <c r="AI6051" s="23">
        <v>822202505</v>
      </c>
      <c r="BA6051" s="24">
        <v>587.5</v>
      </c>
      <c r="BE6051">
        <f t="shared" si="406"/>
        <v>0</v>
      </c>
      <c r="BF6051" s="6">
        <f t="shared" si="407"/>
        <v>-587.5</v>
      </c>
      <c r="BG6051" s="7" t="s">
        <v>71</v>
      </c>
      <c r="BH6051" t="e">
        <f>+VLOOKUP(AF6051,Sheet4!A:A,1,FALSE)</f>
        <v>#N/A</v>
      </c>
      <c r="BL6051" s="24">
        <v>587.5</v>
      </c>
      <c r="BM6051" s="59">
        <f t="shared" si="408"/>
        <v>0</v>
      </c>
      <c r="BN6051" t="s">
        <v>2664</v>
      </c>
    </row>
    <row r="6052" spans="1:67" ht="13" customHeight="1" x14ac:dyDescent="0.3">
      <c r="A6052" s="22">
        <v>46130</v>
      </c>
      <c r="B6052" s="23" t="s">
        <v>76</v>
      </c>
      <c r="F6052" s="23">
        <v>0</v>
      </c>
      <c r="G6052" s="23">
        <v>0</v>
      </c>
      <c r="H6052" s="24">
        <v>940</v>
      </c>
      <c r="I6052" s="6">
        <f t="shared" si="409"/>
        <v>940</v>
      </c>
      <c r="J6052" s="24"/>
      <c r="K6052" s="24"/>
      <c r="Q6052" s="23" t="s">
        <v>77</v>
      </c>
      <c r="U6052" s="23" t="s">
        <v>2664</v>
      </c>
      <c r="V6052" s="23" t="s">
        <v>2665</v>
      </c>
      <c r="W6052" s="23" t="s">
        <v>119</v>
      </c>
      <c r="X6052" s="23" t="s">
        <v>2658</v>
      </c>
      <c r="AG6052" s="23">
        <v>873189788</v>
      </c>
      <c r="AH6052" s="23" t="s">
        <v>2659</v>
      </c>
      <c r="AI6052" s="23">
        <v>822202505</v>
      </c>
      <c r="BA6052" s="24">
        <v>940</v>
      </c>
      <c r="BE6052">
        <f t="shared" si="406"/>
        <v>0</v>
      </c>
      <c r="BF6052" s="6">
        <f t="shared" si="407"/>
        <v>-940</v>
      </c>
      <c r="BG6052" s="7" t="s">
        <v>71</v>
      </c>
      <c r="BH6052" t="e">
        <f>+VLOOKUP(AF6052,Sheet4!A:A,1,FALSE)</f>
        <v>#N/A</v>
      </c>
      <c r="BL6052" s="24">
        <v>940</v>
      </c>
      <c r="BM6052" s="59">
        <f t="shared" si="408"/>
        <v>0</v>
      </c>
      <c r="BN6052" t="s">
        <v>2664</v>
      </c>
    </row>
    <row r="6053" spans="1:67" ht="13" customHeight="1" x14ac:dyDescent="0.3">
      <c r="A6053" s="22">
        <v>46130</v>
      </c>
      <c r="B6053" s="23" t="s">
        <v>84</v>
      </c>
      <c r="F6053" s="23">
        <v>0</v>
      </c>
      <c r="G6053" s="23">
        <v>0</v>
      </c>
      <c r="H6053" s="24">
        <v>0</v>
      </c>
      <c r="I6053" s="6">
        <f t="shared" si="409"/>
        <v>0</v>
      </c>
      <c r="J6053" s="24"/>
      <c r="K6053" s="24"/>
      <c r="Q6053" s="23" t="s">
        <v>85</v>
      </c>
      <c r="U6053" s="23" t="s">
        <v>2666</v>
      </c>
      <c r="V6053" s="23" t="s">
        <v>2667</v>
      </c>
      <c r="W6053" s="23" t="s">
        <v>119</v>
      </c>
      <c r="X6053" s="23" t="s">
        <v>2658</v>
      </c>
      <c r="AG6053" s="23">
        <v>847321638</v>
      </c>
      <c r="AH6053" s="23" t="s">
        <v>2659</v>
      </c>
      <c r="AI6053" s="23">
        <v>822202505</v>
      </c>
      <c r="BA6053" s="24">
        <v>0</v>
      </c>
      <c r="BE6053">
        <f t="shared" si="406"/>
        <v>0</v>
      </c>
      <c r="BF6053" s="6">
        <f t="shared" si="407"/>
        <v>0</v>
      </c>
      <c r="BG6053" s="7" t="s">
        <v>71</v>
      </c>
      <c r="BH6053" t="e">
        <f>+VLOOKUP(AF6053,Sheet4!A:A,1,FALSE)</f>
        <v>#N/A</v>
      </c>
      <c r="BL6053" s="24">
        <v>0</v>
      </c>
      <c r="BM6053" s="59">
        <f t="shared" si="408"/>
        <v>0</v>
      </c>
      <c r="BN6053" t="s">
        <v>2666</v>
      </c>
    </row>
    <row r="6054" spans="1:67" ht="13" customHeight="1" x14ac:dyDescent="0.3">
      <c r="A6054" s="22">
        <v>46130</v>
      </c>
      <c r="B6054" s="23" t="s">
        <v>74</v>
      </c>
      <c r="F6054" s="23">
        <v>0</v>
      </c>
      <c r="G6054" s="23">
        <v>0</v>
      </c>
      <c r="H6054" s="24">
        <v>48</v>
      </c>
      <c r="I6054" s="6">
        <f t="shared" si="409"/>
        <v>48</v>
      </c>
      <c r="J6054" s="24"/>
      <c r="K6054" s="24"/>
      <c r="Q6054" s="23" t="s">
        <v>75</v>
      </c>
      <c r="U6054" s="23" t="s">
        <v>2666</v>
      </c>
      <c r="V6054" s="23" t="s">
        <v>2667</v>
      </c>
      <c r="W6054" s="23" t="s">
        <v>119</v>
      </c>
      <c r="X6054" s="23" t="s">
        <v>2658</v>
      </c>
      <c r="AG6054" s="23">
        <v>847321638</v>
      </c>
      <c r="AH6054" s="23" t="s">
        <v>2659</v>
      </c>
      <c r="AI6054" s="23">
        <v>822202505</v>
      </c>
      <c r="BA6054" s="24">
        <v>48</v>
      </c>
      <c r="BE6054">
        <f t="shared" si="406"/>
        <v>0</v>
      </c>
      <c r="BF6054" s="6">
        <f t="shared" si="407"/>
        <v>-48</v>
      </c>
      <c r="BG6054" s="7" t="s">
        <v>71</v>
      </c>
      <c r="BH6054" t="e">
        <f>+VLOOKUP(AF6054,Sheet4!A:A,1,FALSE)</f>
        <v>#N/A</v>
      </c>
      <c r="BL6054" s="24">
        <v>48</v>
      </c>
      <c r="BM6054" s="59">
        <f t="shared" si="408"/>
        <v>0</v>
      </c>
      <c r="BN6054" t="s">
        <v>2666</v>
      </c>
    </row>
    <row r="6055" spans="1:67" ht="13" customHeight="1" x14ac:dyDescent="0.3">
      <c r="A6055" s="22">
        <v>46130</v>
      </c>
      <c r="B6055" s="23" t="s">
        <v>63</v>
      </c>
      <c r="F6055" s="23">
        <v>0</v>
      </c>
      <c r="G6055" s="23">
        <v>0</v>
      </c>
      <c r="H6055" s="24">
        <v>720</v>
      </c>
      <c r="I6055" s="6">
        <f t="shared" si="409"/>
        <v>720</v>
      </c>
      <c r="J6055" s="24"/>
      <c r="K6055" s="24"/>
      <c r="Q6055" s="23" t="s">
        <v>64</v>
      </c>
      <c r="U6055" s="23" t="s">
        <v>2666</v>
      </c>
      <c r="V6055" s="23" t="s">
        <v>2667</v>
      </c>
      <c r="W6055" s="23" t="s">
        <v>119</v>
      </c>
      <c r="X6055" s="23" t="s">
        <v>2658</v>
      </c>
      <c r="AG6055" s="23">
        <v>847321638</v>
      </c>
      <c r="AH6055" s="23" t="s">
        <v>2659</v>
      </c>
      <c r="AI6055" s="23">
        <v>822202505</v>
      </c>
      <c r="BA6055" s="24">
        <v>720</v>
      </c>
      <c r="BE6055">
        <f t="shared" si="406"/>
        <v>0</v>
      </c>
      <c r="BF6055" s="6">
        <f t="shared" si="407"/>
        <v>-720</v>
      </c>
      <c r="BG6055" s="7" t="s">
        <v>71</v>
      </c>
      <c r="BH6055" t="e">
        <f>+VLOOKUP(AF6055,Sheet4!A:A,1,FALSE)</f>
        <v>#N/A</v>
      </c>
      <c r="BL6055" s="24">
        <v>720</v>
      </c>
      <c r="BM6055" s="59">
        <f t="shared" si="408"/>
        <v>0</v>
      </c>
      <c r="BN6055" t="s">
        <v>2666</v>
      </c>
      <c r="BO6055" t="s">
        <v>73</v>
      </c>
    </row>
    <row r="6056" spans="1:67" ht="13" customHeight="1" x14ac:dyDescent="0.3">
      <c r="A6056" s="22">
        <v>46130</v>
      </c>
      <c r="B6056" s="23" t="s">
        <v>78</v>
      </c>
      <c r="F6056" s="23">
        <v>0</v>
      </c>
      <c r="G6056" s="23">
        <v>0</v>
      </c>
      <c r="H6056" s="24">
        <v>48</v>
      </c>
      <c r="I6056" s="6">
        <f t="shared" si="409"/>
        <v>48</v>
      </c>
      <c r="J6056" s="24"/>
      <c r="K6056" s="24"/>
      <c r="Q6056" s="23" t="s">
        <v>79</v>
      </c>
      <c r="U6056" s="23" t="s">
        <v>2666</v>
      </c>
      <c r="V6056" s="23" t="s">
        <v>2667</v>
      </c>
      <c r="W6056" s="23" t="s">
        <v>119</v>
      </c>
      <c r="X6056" s="23" t="s">
        <v>2658</v>
      </c>
      <c r="AG6056" s="23">
        <v>847321638</v>
      </c>
      <c r="AH6056" s="23" t="s">
        <v>2659</v>
      </c>
      <c r="AI6056" s="23">
        <v>822202505</v>
      </c>
      <c r="BA6056" s="24">
        <v>48</v>
      </c>
      <c r="BE6056">
        <f t="shared" si="406"/>
        <v>0</v>
      </c>
      <c r="BF6056" s="6">
        <f t="shared" si="407"/>
        <v>-48</v>
      </c>
      <c r="BG6056" s="7" t="s">
        <v>71</v>
      </c>
      <c r="BH6056" t="e">
        <f>+VLOOKUP(AF6056,Sheet4!A:A,1,FALSE)</f>
        <v>#N/A</v>
      </c>
      <c r="BL6056" s="24">
        <v>48</v>
      </c>
      <c r="BM6056" s="59">
        <f t="shared" si="408"/>
        <v>0</v>
      </c>
      <c r="BN6056" t="s">
        <v>2666</v>
      </c>
    </row>
    <row r="6057" spans="1:67" ht="13" customHeight="1" x14ac:dyDescent="0.3">
      <c r="A6057" s="22">
        <v>46130</v>
      </c>
      <c r="B6057" s="23" t="s">
        <v>82</v>
      </c>
      <c r="F6057" s="23">
        <v>0</v>
      </c>
      <c r="G6057" s="23">
        <v>0</v>
      </c>
      <c r="H6057" s="24">
        <v>0</v>
      </c>
      <c r="I6057" s="6">
        <f t="shared" si="409"/>
        <v>0</v>
      </c>
      <c r="J6057" s="24"/>
      <c r="K6057" s="24"/>
      <c r="Q6057" s="23" t="s">
        <v>83</v>
      </c>
      <c r="U6057" s="23" t="s">
        <v>2666</v>
      </c>
      <c r="V6057" s="23" t="s">
        <v>2667</v>
      </c>
      <c r="W6057" s="23" t="s">
        <v>119</v>
      </c>
      <c r="X6057" s="23" t="s">
        <v>2658</v>
      </c>
      <c r="AG6057" s="23">
        <v>847321638</v>
      </c>
      <c r="AH6057" s="23" t="s">
        <v>2659</v>
      </c>
      <c r="AI6057" s="23">
        <v>822202505</v>
      </c>
      <c r="BA6057" s="24">
        <v>0</v>
      </c>
      <c r="BE6057">
        <f t="shared" si="406"/>
        <v>0</v>
      </c>
      <c r="BF6057" s="6">
        <f t="shared" si="407"/>
        <v>0</v>
      </c>
      <c r="BG6057" s="7" t="s">
        <v>71</v>
      </c>
      <c r="BH6057" t="e">
        <f>+VLOOKUP(AF6057,Sheet4!A:A,1,FALSE)</f>
        <v>#N/A</v>
      </c>
      <c r="BL6057" s="24">
        <v>0</v>
      </c>
      <c r="BM6057" s="59">
        <f t="shared" si="408"/>
        <v>0</v>
      </c>
      <c r="BN6057" t="s">
        <v>2666</v>
      </c>
    </row>
    <row r="6058" spans="1:67" ht="13" customHeight="1" x14ac:dyDescent="0.3">
      <c r="A6058" s="22">
        <v>46130</v>
      </c>
      <c r="B6058" s="23" t="s">
        <v>80</v>
      </c>
      <c r="F6058" s="23">
        <v>0</v>
      </c>
      <c r="G6058" s="23">
        <v>0</v>
      </c>
      <c r="H6058" s="24">
        <v>600</v>
      </c>
      <c r="I6058" s="6">
        <f t="shared" si="409"/>
        <v>600</v>
      </c>
      <c r="J6058" s="24"/>
      <c r="K6058" s="24"/>
      <c r="Q6058" s="23" t="s">
        <v>81</v>
      </c>
      <c r="U6058" s="23" t="s">
        <v>2666</v>
      </c>
      <c r="V6058" s="23" t="s">
        <v>2667</v>
      </c>
      <c r="W6058" s="23" t="s">
        <v>119</v>
      </c>
      <c r="X6058" s="23" t="s">
        <v>2658</v>
      </c>
      <c r="AG6058" s="23">
        <v>847321638</v>
      </c>
      <c r="AH6058" s="23" t="s">
        <v>2659</v>
      </c>
      <c r="AI6058" s="23">
        <v>822202505</v>
      </c>
      <c r="BA6058" s="24">
        <v>600</v>
      </c>
      <c r="BE6058">
        <f t="shared" si="406"/>
        <v>0</v>
      </c>
      <c r="BF6058" s="6">
        <f t="shared" si="407"/>
        <v>-600</v>
      </c>
      <c r="BG6058" s="7" t="s">
        <v>71</v>
      </c>
      <c r="BH6058" t="e">
        <f>+VLOOKUP(AF6058,Sheet4!A:A,1,FALSE)</f>
        <v>#N/A</v>
      </c>
      <c r="BL6058" s="24">
        <v>600</v>
      </c>
      <c r="BM6058" s="59">
        <f t="shared" si="408"/>
        <v>0</v>
      </c>
      <c r="BN6058" t="s">
        <v>2666</v>
      </c>
    </row>
    <row r="6059" spans="1:67" ht="13" customHeight="1" x14ac:dyDescent="0.3">
      <c r="A6059" s="22">
        <v>46130</v>
      </c>
      <c r="B6059" s="23" t="s">
        <v>76</v>
      </c>
      <c r="F6059" s="23">
        <v>0</v>
      </c>
      <c r="G6059" s="23">
        <v>0</v>
      </c>
      <c r="H6059" s="24">
        <v>960</v>
      </c>
      <c r="I6059" s="6">
        <f t="shared" si="409"/>
        <v>960</v>
      </c>
      <c r="J6059" s="24"/>
      <c r="K6059" s="24"/>
      <c r="Q6059" s="23" t="s">
        <v>77</v>
      </c>
      <c r="U6059" s="23" t="s">
        <v>2666</v>
      </c>
      <c r="V6059" s="23" t="s">
        <v>2667</v>
      </c>
      <c r="W6059" s="23" t="s">
        <v>119</v>
      </c>
      <c r="X6059" s="23" t="s">
        <v>2658</v>
      </c>
      <c r="AG6059" s="23">
        <v>847321638</v>
      </c>
      <c r="AH6059" s="23" t="s">
        <v>2659</v>
      </c>
      <c r="AI6059" s="23">
        <v>822202505</v>
      </c>
      <c r="BA6059" s="24">
        <v>960</v>
      </c>
      <c r="BE6059">
        <f t="shared" si="406"/>
        <v>0</v>
      </c>
      <c r="BF6059" s="6">
        <f t="shared" si="407"/>
        <v>-960</v>
      </c>
      <c r="BG6059" s="7" t="s">
        <v>71</v>
      </c>
      <c r="BH6059" t="e">
        <f>+VLOOKUP(AF6059,Sheet4!A:A,1,FALSE)</f>
        <v>#N/A</v>
      </c>
      <c r="BL6059" s="24">
        <v>960</v>
      </c>
      <c r="BM6059" s="59">
        <f t="shared" si="408"/>
        <v>0</v>
      </c>
      <c r="BN6059" t="s">
        <v>2666</v>
      </c>
    </row>
    <row r="6060" spans="1:67" ht="13" customHeight="1" x14ac:dyDescent="0.3">
      <c r="A6060" s="22">
        <v>46130</v>
      </c>
      <c r="B6060" s="23" t="s">
        <v>84</v>
      </c>
      <c r="F6060" s="23">
        <v>0</v>
      </c>
      <c r="G6060" s="23">
        <v>0</v>
      </c>
      <c r="H6060" s="24">
        <v>0</v>
      </c>
      <c r="I6060" s="6">
        <f t="shared" si="409"/>
        <v>0</v>
      </c>
      <c r="J6060" s="24"/>
      <c r="K6060" s="24"/>
      <c r="Q6060" s="23" t="s">
        <v>85</v>
      </c>
      <c r="U6060" s="23" t="s">
        <v>2668</v>
      </c>
      <c r="V6060" s="23" t="s">
        <v>2659</v>
      </c>
      <c r="W6060" s="23" t="s">
        <v>119</v>
      </c>
      <c r="X6060" s="23" t="s">
        <v>2658</v>
      </c>
      <c r="AG6060" s="23">
        <v>822202505</v>
      </c>
      <c r="AH6060" s="23" t="s">
        <v>2659</v>
      </c>
      <c r="AI6060" s="23">
        <v>822202505</v>
      </c>
      <c r="BA6060" s="24">
        <v>0</v>
      </c>
      <c r="BE6060">
        <f t="shared" si="406"/>
        <v>0</v>
      </c>
      <c r="BF6060" s="6">
        <f t="shared" si="407"/>
        <v>0</v>
      </c>
      <c r="BG6060" s="7" t="s">
        <v>71</v>
      </c>
      <c r="BH6060" t="e">
        <f>+VLOOKUP(AF6060,Sheet4!A:A,1,FALSE)</f>
        <v>#N/A</v>
      </c>
      <c r="BL6060" s="24">
        <v>0</v>
      </c>
      <c r="BM6060" s="59">
        <f t="shared" si="408"/>
        <v>0</v>
      </c>
      <c r="BN6060" t="s">
        <v>2668</v>
      </c>
    </row>
    <row r="6061" spans="1:67" ht="13" customHeight="1" x14ac:dyDescent="0.3">
      <c r="A6061" s="22">
        <v>46130</v>
      </c>
      <c r="B6061" s="23" t="s">
        <v>74</v>
      </c>
      <c r="F6061" s="23">
        <v>0</v>
      </c>
      <c r="G6061" s="23">
        <v>0</v>
      </c>
      <c r="H6061" s="24">
        <v>15</v>
      </c>
      <c r="I6061" s="6">
        <f t="shared" si="409"/>
        <v>15</v>
      </c>
      <c r="J6061" s="24"/>
      <c r="K6061" s="24"/>
      <c r="Q6061" s="23" t="s">
        <v>75</v>
      </c>
      <c r="U6061" s="23" t="s">
        <v>2668</v>
      </c>
      <c r="V6061" s="23" t="s">
        <v>2659</v>
      </c>
      <c r="W6061" s="23" t="s">
        <v>119</v>
      </c>
      <c r="X6061" s="23" t="s">
        <v>2658</v>
      </c>
      <c r="AG6061" s="23">
        <v>822202505</v>
      </c>
      <c r="AH6061" s="23" t="s">
        <v>2659</v>
      </c>
      <c r="AI6061" s="23">
        <v>822202505</v>
      </c>
      <c r="BA6061" s="24">
        <v>15</v>
      </c>
      <c r="BE6061">
        <f t="shared" si="406"/>
        <v>0</v>
      </c>
      <c r="BF6061" s="6">
        <f t="shared" si="407"/>
        <v>-15</v>
      </c>
      <c r="BG6061" s="7" t="s">
        <v>71</v>
      </c>
      <c r="BH6061" t="e">
        <f>+VLOOKUP(AF6061,Sheet4!A:A,1,FALSE)</f>
        <v>#N/A</v>
      </c>
      <c r="BL6061" s="24">
        <v>15</v>
      </c>
      <c r="BM6061" s="59">
        <f t="shared" si="408"/>
        <v>0</v>
      </c>
      <c r="BN6061" t="s">
        <v>2668</v>
      </c>
    </row>
    <row r="6062" spans="1:67" ht="13" customHeight="1" x14ac:dyDescent="0.3">
      <c r="A6062" s="22">
        <v>46130</v>
      </c>
      <c r="B6062" s="23" t="s">
        <v>63</v>
      </c>
      <c r="F6062" s="23">
        <v>0</v>
      </c>
      <c r="G6062" s="23">
        <v>0</v>
      </c>
      <c r="H6062" s="24">
        <v>225</v>
      </c>
      <c r="I6062" s="6">
        <f t="shared" si="409"/>
        <v>225</v>
      </c>
      <c r="J6062" s="24"/>
      <c r="K6062" s="24"/>
      <c r="Q6062" s="23" t="s">
        <v>64</v>
      </c>
      <c r="U6062" s="23" t="s">
        <v>2668</v>
      </c>
      <c r="V6062" s="23" t="s">
        <v>2659</v>
      </c>
      <c r="W6062" s="23" t="s">
        <v>119</v>
      </c>
      <c r="X6062" s="23" t="s">
        <v>2658</v>
      </c>
      <c r="AG6062" s="23">
        <v>822202505</v>
      </c>
      <c r="AH6062" s="23" t="s">
        <v>2659</v>
      </c>
      <c r="AI6062" s="23">
        <v>822202505</v>
      </c>
      <c r="BA6062" s="24">
        <v>225</v>
      </c>
      <c r="BE6062">
        <f t="shared" si="406"/>
        <v>0</v>
      </c>
      <c r="BF6062" s="6">
        <f t="shared" si="407"/>
        <v>-225</v>
      </c>
      <c r="BG6062" s="7" t="s">
        <v>71</v>
      </c>
      <c r="BH6062" t="e">
        <f>+VLOOKUP(AF6062,Sheet4!A:A,1,FALSE)</f>
        <v>#N/A</v>
      </c>
      <c r="BL6062" s="24">
        <v>225</v>
      </c>
      <c r="BM6062" s="59">
        <f t="shared" si="408"/>
        <v>0</v>
      </c>
      <c r="BN6062" t="s">
        <v>2668</v>
      </c>
      <c r="BO6062" t="s">
        <v>73</v>
      </c>
    </row>
    <row r="6063" spans="1:67" ht="13" customHeight="1" x14ac:dyDescent="0.3">
      <c r="A6063" s="22">
        <v>46130</v>
      </c>
      <c r="B6063" s="23" t="s">
        <v>78</v>
      </c>
      <c r="F6063" s="23">
        <v>0</v>
      </c>
      <c r="G6063" s="23">
        <v>0</v>
      </c>
      <c r="H6063" s="24">
        <v>15</v>
      </c>
      <c r="I6063" s="6">
        <f t="shared" si="409"/>
        <v>15</v>
      </c>
      <c r="J6063" s="24"/>
      <c r="K6063" s="24"/>
      <c r="Q6063" s="23" t="s">
        <v>79</v>
      </c>
      <c r="U6063" s="23" t="s">
        <v>2668</v>
      </c>
      <c r="V6063" s="23" t="s">
        <v>2659</v>
      </c>
      <c r="W6063" s="23" t="s">
        <v>119</v>
      </c>
      <c r="X6063" s="23" t="s">
        <v>2658</v>
      </c>
      <c r="AG6063" s="23">
        <v>822202505</v>
      </c>
      <c r="AH6063" s="23" t="s">
        <v>2659</v>
      </c>
      <c r="AI6063" s="23">
        <v>822202505</v>
      </c>
      <c r="BA6063" s="24">
        <v>15</v>
      </c>
      <c r="BE6063">
        <f t="shared" si="406"/>
        <v>0</v>
      </c>
      <c r="BF6063" s="6">
        <f t="shared" si="407"/>
        <v>-15</v>
      </c>
      <c r="BG6063" s="7" t="s">
        <v>71</v>
      </c>
      <c r="BH6063" t="e">
        <f>+VLOOKUP(AF6063,Sheet4!A:A,1,FALSE)</f>
        <v>#N/A</v>
      </c>
      <c r="BL6063" s="24">
        <v>15</v>
      </c>
      <c r="BM6063" s="59">
        <f t="shared" si="408"/>
        <v>0</v>
      </c>
      <c r="BN6063" t="s">
        <v>2668</v>
      </c>
    </row>
    <row r="6064" spans="1:67" ht="13" customHeight="1" x14ac:dyDescent="0.3">
      <c r="A6064" s="22">
        <v>46130</v>
      </c>
      <c r="B6064" s="23" t="s">
        <v>82</v>
      </c>
      <c r="F6064" s="23">
        <v>0</v>
      </c>
      <c r="G6064" s="23">
        <v>0</v>
      </c>
      <c r="H6064" s="24">
        <v>0</v>
      </c>
      <c r="I6064" s="6">
        <f t="shared" si="409"/>
        <v>0</v>
      </c>
      <c r="J6064" s="24"/>
      <c r="K6064" s="24"/>
      <c r="Q6064" s="23" t="s">
        <v>83</v>
      </c>
      <c r="U6064" s="23" t="s">
        <v>2668</v>
      </c>
      <c r="V6064" s="23" t="s">
        <v>2659</v>
      </c>
      <c r="W6064" s="23" t="s">
        <v>119</v>
      </c>
      <c r="X6064" s="23" t="s">
        <v>2658</v>
      </c>
      <c r="AG6064" s="23">
        <v>822202505</v>
      </c>
      <c r="AH6064" s="23" t="s">
        <v>2659</v>
      </c>
      <c r="AI6064" s="23">
        <v>822202505</v>
      </c>
      <c r="BA6064" s="24">
        <v>0</v>
      </c>
      <c r="BE6064">
        <f t="shared" si="406"/>
        <v>0</v>
      </c>
      <c r="BF6064" s="6">
        <f t="shared" si="407"/>
        <v>0</v>
      </c>
      <c r="BG6064" s="7" t="s">
        <v>71</v>
      </c>
      <c r="BH6064" t="e">
        <f>+VLOOKUP(AF6064,Sheet4!A:A,1,FALSE)</f>
        <v>#N/A</v>
      </c>
      <c r="BL6064" s="24">
        <v>0</v>
      </c>
      <c r="BM6064" s="59">
        <f t="shared" si="408"/>
        <v>0</v>
      </c>
      <c r="BN6064" t="s">
        <v>2668</v>
      </c>
    </row>
    <row r="6065" spans="1:67" ht="13" customHeight="1" x14ac:dyDescent="0.3">
      <c r="A6065" s="22">
        <v>46130</v>
      </c>
      <c r="B6065" s="23" t="s">
        <v>80</v>
      </c>
      <c r="F6065" s="23">
        <v>0</v>
      </c>
      <c r="G6065" s="23">
        <v>0</v>
      </c>
      <c r="H6065" s="24">
        <v>187.5</v>
      </c>
      <c r="I6065" s="6">
        <f t="shared" si="409"/>
        <v>187.5</v>
      </c>
      <c r="J6065" s="24"/>
      <c r="K6065" s="24"/>
      <c r="Q6065" s="23" t="s">
        <v>81</v>
      </c>
      <c r="U6065" s="23" t="s">
        <v>2668</v>
      </c>
      <c r="V6065" s="23" t="s">
        <v>2659</v>
      </c>
      <c r="W6065" s="23" t="s">
        <v>119</v>
      </c>
      <c r="X6065" s="23" t="s">
        <v>2658</v>
      </c>
      <c r="AG6065" s="23">
        <v>822202505</v>
      </c>
      <c r="AH6065" s="23" t="s">
        <v>2659</v>
      </c>
      <c r="AI6065" s="23">
        <v>822202505</v>
      </c>
      <c r="BA6065" s="24">
        <v>187.5</v>
      </c>
      <c r="BE6065">
        <f t="shared" si="406"/>
        <v>0</v>
      </c>
      <c r="BF6065" s="6">
        <f t="shared" si="407"/>
        <v>-187.5</v>
      </c>
      <c r="BG6065" s="7" t="s">
        <v>71</v>
      </c>
      <c r="BH6065" t="e">
        <f>+VLOOKUP(AF6065,Sheet4!A:A,1,FALSE)</f>
        <v>#N/A</v>
      </c>
      <c r="BL6065" s="24">
        <v>187.5</v>
      </c>
      <c r="BM6065" s="59">
        <f t="shared" si="408"/>
        <v>0</v>
      </c>
      <c r="BN6065" t="s">
        <v>2668</v>
      </c>
    </row>
    <row r="6066" spans="1:67" ht="13" customHeight="1" x14ac:dyDescent="0.3">
      <c r="A6066" s="22">
        <v>46130</v>
      </c>
      <c r="B6066" s="23" t="s">
        <v>76</v>
      </c>
      <c r="F6066" s="23">
        <v>0</v>
      </c>
      <c r="G6066" s="23">
        <v>0</v>
      </c>
      <c r="H6066" s="24">
        <v>300</v>
      </c>
      <c r="I6066" s="6">
        <f t="shared" si="409"/>
        <v>300</v>
      </c>
      <c r="J6066" s="24"/>
      <c r="K6066" s="24"/>
      <c r="Q6066" s="23" t="s">
        <v>77</v>
      </c>
      <c r="U6066" s="23" t="s">
        <v>2668</v>
      </c>
      <c r="V6066" s="23" t="s">
        <v>2659</v>
      </c>
      <c r="W6066" s="23" t="s">
        <v>119</v>
      </c>
      <c r="X6066" s="23" t="s">
        <v>2658</v>
      </c>
      <c r="AG6066" s="23">
        <v>822202505</v>
      </c>
      <c r="AH6066" s="23" t="s">
        <v>2659</v>
      </c>
      <c r="AI6066" s="23">
        <v>822202505</v>
      </c>
      <c r="BA6066" s="24">
        <v>300</v>
      </c>
      <c r="BE6066">
        <f t="shared" si="406"/>
        <v>0</v>
      </c>
      <c r="BF6066" s="6">
        <f t="shared" si="407"/>
        <v>-300</v>
      </c>
      <c r="BG6066" s="7" t="s">
        <v>71</v>
      </c>
      <c r="BH6066" t="e">
        <f>+VLOOKUP(AF6066,Sheet4!A:A,1,FALSE)</f>
        <v>#N/A</v>
      </c>
      <c r="BL6066" s="24">
        <v>300</v>
      </c>
      <c r="BM6066" s="59">
        <f t="shared" si="408"/>
        <v>0</v>
      </c>
      <c r="BN6066" t="s">
        <v>2668</v>
      </c>
    </row>
    <row r="6067" spans="1:67" ht="13" customHeight="1" x14ac:dyDescent="0.3">
      <c r="A6067" s="22">
        <v>46130</v>
      </c>
      <c r="B6067" s="23" t="s">
        <v>84</v>
      </c>
      <c r="F6067" s="23">
        <v>0</v>
      </c>
      <c r="G6067" s="23">
        <v>0</v>
      </c>
      <c r="H6067" s="24">
        <v>0</v>
      </c>
      <c r="I6067" s="6">
        <f t="shared" si="409"/>
        <v>0</v>
      </c>
      <c r="J6067" s="24"/>
      <c r="K6067" s="24"/>
      <c r="Q6067" s="23" t="s">
        <v>85</v>
      </c>
      <c r="U6067" s="23" t="s">
        <v>2669</v>
      </c>
      <c r="V6067" s="23" t="s">
        <v>2670</v>
      </c>
      <c r="W6067" s="23" t="s">
        <v>119</v>
      </c>
      <c r="X6067" s="23" t="s">
        <v>1037</v>
      </c>
      <c r="Z6067" s="23" t="s">
        <v>2671</v>
      </c>
      <c r="AG6067" s="23">
        <v>867346208</v>
      </c>
      <c r="AH6067" s="23" t="s">
        <v>392</v>
      </c>
      <c r="AI6067" s="23">
        <v>866993712</v>
      </c>
      <c r="BA6067" s="24">
        <v>0</v>
      </c>
      <c r="BE6067">
        <f t="shared" si="406"/>
        <v>0</v>
      </c>
      <c r="BF6067" s="6">
        <f t="shared" si="407"/>
        <v>0</v>
      </c>
      <c r="BG6067" s="7" t="s">
        <v>71</v>
      </c>
      <c r="BH6067" t="e">
        <f>+VLOOKUP(AF6067,Sheet4!A:A,1,FALSE)</f>
        <v>#N/A</v>
      </c>
      <c r="BL6067" s="24">
        <v>0</v>
      </c>
      <c r="BM6067" s="59">
        <f t="shared" si="408"/>
        <v>0</v>
      </c>
      <c r="BN6067" t="s">
        <v>2669</v>
      </c>
    </row>
    <row r="6068" spans="1:67" ht="13" customHeight="1" x14ac:dyDescent="0.3">
      <c r="A6068" s="22">
        <v>46130</v>
      </c>
      <c r="B6068" s="23" t="s">
        <v>74</v>
      </c>
      <c r="F6068" s="23">
        <v>0</v>
      </c>
      <c r="G6068" s="23">
        <v>0</v>
      </c>
      <c r="H6068" s="24">
        <v>77</v>
      </c>
      <c r="I6068" s="6">
        <f t="shared" si="409"/>
        <v>77</v>
      </c>
      <c r="J6068" s="24"/>
      <c r="K6068" s="24"/>
      <c r="Q6068" s="23" t="s">
        <v>75</v>
      </c>
      <c r="U6068" s="23" t="s">
        <v>2669</v>
      </c>
      <c r="V6068" s="23" t="s">
        <v>2670</v>
      </c>
      <c r="W6068" s="23" t="s">
        <v>119</v>
      </c>
      <c r="X6068" s="23" t="s">
        <v>1037</v>
      </c>
      <c r="Z6068" s="23" t="s">
        <v>2671</v>
      </c>
      <c r="AG6068" s="23">
        <v>867346208</v>
      </c>
      <c r="AH6068" s="23" t="s">
        <v>392</v>
      </c>
      <c r="AI6068" s="23">
        <v>866993712</v>
      </c>
      <c r="BA6068" s="24">
        <v>77</v>
      </c>
      <c r="BE6068">
        <f t="shared" si="406"/>
        <v>0</v>
      </c>
      <c r="BF6068" s="6">
        <f t="shared" si="407"/>
        <v>-77</v>
      </c>
      <c r="BG6068" s="7" t="s">
        <v>71</v>
      </c>
      <c r="BH6068" t="e">
        <f>+VLOOKUP(AF6068,Sheet4!A:A,1,FALSE)</f>
        <v>#N/A</v>
      </c>
      <c r="BL6068" s="24">
        <v>77</v>
      </c>
      <c r="BM6068" s="59">
        <f t="shared" si="408"/>
        <v>0</v>
      </c>
      <c r="BN6068" t="s">
        <v>2669</v>
      </c>
    </row>
    <row r="6069" spans="1:67" ht="13" customHeight="1" x14ac:dyDescent="0.3">
      <c r="A6069" s="22">
        <v>46130</v>
      </c>
      <c r="B6069" s="23" t="s">
        <v>63</v>
      </c>
      <c r="F6069" s="23">
        <v>0</v>
      </c>
      <c r="G6069" s="23">
        <v>0</v>
      </c>
      <c r="H6069" s="24">
        <v>1155</v>
      </c>
      <c r="I6069" s="6">
        <f t="shared" si="409"/>
        <v>1155</v>
      </c>
      <c r="J6069" s="24"/>
      <c r="K6069" s="24"/>
      <c r="Q6069" s="23" t="s">
        <v>64</v>
      </c>
      <c r="U6069" s="23" t="s">
        <v>2669</v>
      </c>
      <c r="V6069" s="23" t="s">
        <v>2670</v>
      </c>
      <c r="W6069" s="23" t="s">
        <v>119</v>
      </c>
      <c r="X6069" s="23" t="s">
        <v>1037</v>
      </c>
      <c r="Z6069" s="23" t="s">
        <v>2671</v>
      </c>
      <c r="AG6069" s="23">
        <v>867346208</v>
      </c>
      <c r="AH6069" s="23" t="s">
        <v>392</v>
      </c>
      <c r="AI6069" s="23">
        <v>866993712</v>
      </c>
      <c r="BA6069" s="24">
        <v>1155</v>
      </c>
      <c r="BE6069">
        <f t="shared" si="406"/>
        <v>0</v>
      </c>
      <c r="BF6069" s="6">
        <f t="shared" si="407"/>
        <v>-1155</v>
      </c>
      <c r="BG6069" s="7" t="s">
        <v>71</v>
      </c>
      <c r="BH6069" t="e">
        <f>+VLOOKUP(AF6069,Sheet4!A:A,1,FALSE)</f>
        <v>#N/A</v>
      </c>
      <c r="BL6069" s="24">
        <v>1155</v>
      </c>
      <c r="BM6069" s="59">
        <f t="shared" si="408"/>
        <v>0</v>
      </c>
      <c r="BN6069" t="s">
        <v>2669</v>
      </c>
      <c r="BO6069" t="s">
        <v>73</v>
      </c>
    </row>
    <row r="6070" spans="1:67" ht="13" customHeight="1" x14ac:dyDescent="0.3">
      <c r="A6070" s="22">
        <v>46130</v>
      </c>
      <c r="B6070" s="23" t="s">
        <v>78</v>
      </c>
      <c r="F6070" s="23">
        <v>0</v>
      </c>
      <c r="G6070" s="23">
        <v>0</v>
      </c>
      <c r="H6070" s="24">
        <v>77</v>
      </c>
      <c r="I6070" s="6">
        <f t="shared" si="409"/>
        <v>77</v>
      </c>
      <c r="J6070" s="24"/>
      <c r="K6070" s="24"/>
      <c r="Q6070" s="23" t="s">
        <v>79</v>
      </c>
      <c r="U6070" s="23" t="s">
        <v>2669</v>
      </c>
      <c r="V6070" s="23" t="s">
        <v>2670</v>
      </c>
      <c r="W6070" s="23" t="s">
        <v>119</v>
      </c>
      <c r="X6070" s="23" t="s">
        <v>1037</v>
      </c>
      <c r="Z6070" s="23" t="s">
        <v>2671</v>
      </c>
      <c r="AG6070" s="23">
        <v>867346208</v>
      </c>
      <c r="AH6070" s="23" t="s">
        <v>392</v>
      </c>
      <c r="AI6070" s="23">
        <v>866993712</v>
      </c>
      <c r="BA6070" s="24">
        <v>77</v>
      </c>
      <c r="BE6070">
        <f t="shared" si="406"/>
        <v>0</v>
      </c>
      <c r="BF6070" s="6">
        <f t="shared" si="407"/>
        <v>-77</v>
      </c>
      <c r="BG6070" s="7" t="s">
        <v>71</v>
      </c>
      <c r="BH6070" t="e">
        <f>+VLOOKUP(AF6070,Sheet4!A:A,1,FALSE)</f>
        <v>#N/A</v>
      </c>
      <c r="BL6070" s="24">
        <v>77</v>
      </c>
      <c r="BM6070" s="59">
        <f t="shared" si="408"/>
        <v>0</v>
      </c>
      <c r="BN6070" t="s">
        <v>2669</v>
      </c>
    </row>
    <row r="6071" spans="1:67" ht="13" customHeight="1" x14ac:dyDescent="0.3">
      <c r="A6071" s="22">
        <v>46130</v>
      </c>
      <c r="B6071" s="23" t="s">
        <v>82</v>
      </c>
      <c r="F6071" s="23">
        <v>0</v>
      </c>
      <c r="G6071" s="23">
        <v>0</v>
      </c>
      <c r="H6071" s="24">
        <v>0</v>
      </c>
      <c r="I6071" s="6">
        <f t="shared" si="409"/>
        <v>0</v>
      </c>
      <c r="J6071" s="24"/>
      <c r="K6071" s="24"/>
      <c r="Q6071" s="23" t="s">
        <v>83</v>
      </c>
      <c r="U6071" s="23" t="s">
        <v>2669</v>
      </c>
      <c r="V6071" s="23" t="s">
        <v>2670</v>
      </c>
      <c r="W6071" s="23" t="s">
        <v>119</v>
      </c>
      <c r="X6071" s="23" t="s">
        <v>1037</v>
      </c>
      <c r="Z6071" s="23" t="s">
        <v>2671</v>
      </c>
      <c r="AG6071" s="23">
        <v>867346208</v>
      </c>
      <c r="AH6071" s="23" t="s">
        <v>392</v>
      </c>
      <c r="AI6071" s="23">
        <v>866993712</v>
      </c>
      <c r="BA6071" s="24">
        <v>0</v>
      </c>
      <c r="BE6071">
        <f t="shared" si="406"/>
        <v>0</v>
      </c>
      <c r="BF6071" s="6">
        <f t="shared" si="407"/>
        <v>0</v>
      </c>
      <c r="BG6071" s="7" t="s">
        <v>71</v>
      </c>
      <c r="BH6071" t="e">
        <f>+VLOOKUP(AF6071,Sheet4!A:A,1,FALSE)</f>
        <v>#N/A</v>
      </c>
      <c r="BL6071" s="24">
        <v>0</v>
      </c>
      <c r="BM6071" s="59">
        <f t="shared" si="408"/>
        <v>0</v>
      </c>
      <c r="BN6071" t="s">
        <v>2669</v>
      </c>
    </row>
    <row r="6072" spans="1:67" ht="13" customHeight="1" x14ac:dyDescent="0.3">
      <c r="A6072" s="22">
        <v>46130</v>
      </c>
      <c r="B6072" s="23" t="s">
        <v>80</v>
      </c>
      <c r="F6072" s="23">
        <v>0</v>
      </c>
      <c r="G6072" s="23">
        <v>0</v>
      </c>
      <c r="H6072" s="24">
        <v>962.5</v>
      </c>
      <c r="I6072" s="6">
        <f t="shared" si="409"/>
        <v>962.5</v>
      </c>
      <c r="J6072" s="24"/>
      <c r="K6072" s="24"/>
      <c r="Q6072" s="23" t="s">
        <v>81</v>
      </c>
      <c r="U6072" s="23" t="s">
        <v>2669</v>
      </c>
      <c r="V6072" s="23" t="s">
        <v>2670</v>
      </c>
      <c r="W6072" s="23" t="s">
        <v>119</v>
      </c>
      <c r="X6072" s="23" t="s">
        <v>1037</v>
      </c>
      <c r="Z6072" s="23" t="s">
        <v>2671</v>
      </c>
      <c r="AG6072" s="23">
        <v>867346208</v>
      </c>
      <c r="AH6072" s="23" t="s">
        <v>392</v>
      </c>
      <c r="AI6072" s="23">
        <v>866993712</v>
      </c>
      <c r="BA6072" s="24">
        <v>962.5</v>
      </c>
      <c r="BE6072">
        <f t="shared" si="406"/>
        <v>0</v>
      </c>
      <c r="BF6072" s="6">
        <f t="shared" si="407"/>
        <v>-962.5</v>
      </c>
      <c r="BG6072" s="7" t="s">
        <v>71</v>
      </c>
      <c r="BH6072" t="e">
        <f>+VLOOKUP(AF6072,Sheet4!A:A,1,FALSE)</f>
        <v>#N/A</v>
      </c>
      <c r="BL6072" s="24">
        <v>962.5</v>
      </c>
      <c r="BM6072" s="59">
        <f t="shared" si="408"/>
        <v>0</v>
      </c>
      <c r="BN6072" t="s">
        <v>2669</v>
      </c>
    </row>
    <row r="6073" spans="1:67" ht="13" customHeight="1" x14ac:dyDescent="0.3">
      <c r="A6073" s="22">
        <v>46130</v>
      </c>
      <c r="B6073" s="23" t="s">
        <v>76</v>
      </c>
      <c r="F6073" s="23">
        <v>0</v>
      </c>
      <c r="G6073" s="23">
        <v>0</v>
      </c>
      <c r="H6073" s="24">
        <v>1540</v>
      </c>
      <c r="I6073" s="6">
        <f t="shared" si="409"/>
        <v>1540</v>
      </c>
      <c r="J6073" s="24"/>
      <c r="K6073" s="24"/>
      <c r="Q6073" s="23" t="s">
        <v>77</v>
      </c>
      <c r="U6073" s="23" t="s">
        <v>2669</v>
      </c>
      <c r="V6073" s="23" t="s">
        <v>2670</v>
      </c>
      <c r="W6073" s="23" t="s">
        <v>119</v>
      </c>
      <c r="X6073" s="23" t="s">
        <v>1037</v>
      </c>
      <c r="Z6073" s="23" t="s">
        <v>2671</v>
      </c>
      <c r="AG6073" s="23">
        <v>867346208</v>
      </c>
      <c r="AH6073" s="23" t="s">
        <v>392</v>
      </c>
      <c r="AI6073" s="23">
        <v>866993712</v>
      </c>
      <c r="BA6073" s="24">
        <v>1540</v>
      </c>
      <c r="BE6073">
        <f t="shared" si="406"/>
        <v>0</v>
      </c>
      <c r="BF6073" s="6">
        <f t="shared" si="407"/>
        <v>-1540</v>
      </c>
      <c r="BG6073" s="7" t="s">
        <v>71</v>
      </c>
      <c r="BH6073" t="e">
        <f>+VLOOKUP(AF6073,Sheet4!A:A,1,FALSE)</f>
        <v>#N/A</v>
      </c>
      <c r="BL6073" s="24">
        <v>1540</v>
      </c>
      <c r="BM6073" s="59">
        <f t="shared" si="408"/>
        <v>0</v>
      </c>
      <c r="BN6073" t="s">
        <v>2669</v>
      </c>
    </row>
    <row r="6074" spans="1:67" ht="13" customHeight="1" x14ac:dyDescent="0.3">
      <c r="A6074" s="22">
        <v>46130</v>
      </c>
      <c r="B6074" s="23" t="s">
        <v>84</v>
      </c>
      <c r="F6074" s="23">
        <v>0</v>
      </c>
      <c r="G6074" s="23">
        <v>0</v>
      </c>
      <c r="H6074" s="24">
        <v>0</v>
      </c>
      <c r="I6074" s="6">
        <f t="shared" si="409"/>
        <v>0</v>
      </c>
      <c r="J6074" s="24"/>
      <c r="K6074" s="24"/>
      <c r="Q6074" s="23" t="s">
        <v>85</v>
      </c>
      <c r="U6074" s="23" t="s">
        <v>2672</v>
      </c>
      <c r="V6074" s="23" t="s">
        <v>2673</v>
      </c>
      <c r="W6074" s="23" t="s">
        <v>119</v>
      </c>
      <c r="X6074" s="23" t="s">
        <v>1037</v>
      </c>
      <c r="Z6074" s="23" t="s">
        <v>390</v>
      </c>
      <c r="AG6074" s="23">
        <v>867246140</v>
      </c>
      <c r="AH6074" s="23" t="s">
        <v>392</v>
      </c>
      <c r="AI6074" s="23">
        <v>866993712</v>
      </c>
      <c r="BA6074" s="24">
        <v>0</v>
      </c>
      <c r="BE6074">
        <f t="shared" si="406"/>
        <v>0</v>
      </c>
      <c r="BF6074" s="6">
        <f t="shared" si="407"/>
        <v>0</v>
      </c>
      <c r="BG6074" s="7" t="s">
        <v>71</v>
      </c>
      <c r="BH6074" t="e">
        <f>+VLOOKUP(AF6074,Sheet4!A:A,1,FALSE)</f>
        <v>#N/A</v>
      </c>
      <c r="BL6074" s="24">
        <v>0</v>
      </c>
      <c r="BM6074" s="59">
        <f t="shared" si="408"/>
        <v>0</v>
      </c>
      <c r="BN6074" t="s">
        <v>2672</v>
      </c>
    </row>
    <row r="6075" spans="1:67" ht="13" customHeight="1" x14ac:dyDescent="0.3">
      <c r="A6075" s="22">
        <v>46130</v>
      </c>
      <c r="B6075" s="23" t="s">
        <v>74</v>
      </c>
      <c r="F6075" s="23">
        <v>0</v>
      </c>
      <c r="G6075" s="23">
        <v>0</v>
      </c>
      <c r="H6075" s="24">
        <v>55</v>
      </c>
      <c r="I6075" s="6">
        <f t="shared" si="409"/>
        <v>55</v>
      </c>
      <c r="J6075" s="24"/>
      <c r="K6075" s="24"/>
      <c r="Q6075" s="23" t="s">
        <v>75</v>
      </c>
      <c r="U6075" s="23" t="s">
        <v>2672</v>
      </c>
      <c r="V6075" s="23" t="s">
        <v>2673</v>
      </c>
      <c r="W6075" s="23" t="s">
        <v>119</v>
      </c>
      <c r="X6075" s="23" t="s">
        <v>1037</v>
      </c>
      <c r="Z6075" s="23" t="s">
        <v>390</v>
      </c>
      <c r="AG6075" s="23">
        <v>867246140</v>
      </c>
      <c r="AH6075" s="23" t="s">
        <v>392</v>
      </c>
      <c r="AI6075" s="23">
        <v>866993712</v>
      </c>
      <c r="BA6075" s="24">
        <v>55</v>
      </c>
      <c r="BE6075">
        <f t="shared" si="406"/>
        <v>0</v>
      </c>
      <c r="BF6075" s="6">
        <f t="shared" si="407"/>
        <v>-55</v>
      </c>
      <c r="BG6075" s="7" t="s">
        <v>71</v>
      </c>
      <c r="BH6075" t="e">
        <f>+VLOOKUP(AF6075,Sheet4!A:A,1,FALSE)</f>
        <v>#N/A</v>
      </c>
      <c r="BL6075" s="24">
        <v>55</v>
      </c>
      <c r="BM6075" s="59">
        <f t="shared" si="408"/>
        <v>0</v>
      </c>
      <c r="BN6075" t="s">
        <v>2672</v>
      </c>
    </row>
    <row r="6076" spans="1:67" ht="13" customHeight="1" x14ac:dyDescent="0.3">
      <c r="A6076" s="22">
        <v>46130</v>
      </c>
      <c r="B6076" s="23" t="s">
        <v>63</v>
      </c>
      <c r="F6076" s="23">
        <v>0</v>
      </c>
      <c r="G6076" s="23">
        <v>0</v>
      </c>
      <c r="H6076" s="24">
        <v>825</v>
      </c>
      <c r="I6076" s="6">
        <f t="shared" si="409"/>
        <v>825</v>
      </c>
      <c r="J6076" s="24"/>
      <c r="K6076" s="24"/>
      <c r="Q6076" s="23" t="s">
        <v>64</v>
      </c>
      <c r="U6076" s="23" t="s">
        <v>2672</v>
      </c>
      <c r="V6076" s="23" t="s">
        <v>2673</v>
      </c>
      <c r="W6076" s="23" t="s">
        <v>119</v>
      </c>
      <c r="X6076" s="23" t="s">
        <v>1037</v>
      </c>
      <c r="Z6076" s="23" t="s">
        <v>390</v>
      </c>
      <c r="AG6076" s="23">
        <v>867246140</v>
      </c>
      <c r="AH6076" s="23" t="s">
        <v>392</v>
      </c>
      <c r="AI6076" s="23">
        <v>866993712</v>
      </c>
      <c r="BA6076" s="24">
        <v>825</v>
      </c>
      <c r="BE6076">
        <f t="shared" si="406"/>
        <v>0</v>
      </c>
      <c r="BF6076" s="6">
        <f t="shared" si="407"/>
        <v>-825</v>
      </c>
      <c r="BG6076" s="7" t="s">
        <v>71</v>
      </c>
      <c r="BH6076" t="e">
        <f>+VLOOKUP(AF6076,Sheet4!A:A,1,FALSE)</f>
        <v>#N/A</v>
      </c>
      <c r="BL6076" s="24">
        <v>825</v>
      </c>
      <c r="BM6076" s="59">
        <f t="shared" si="408"/>
        <v>0</v>
      </c>
      <c r="BN6076" t="s">
        <v>2672</v>
      </c>
      <c r="BO6076" t="s">
        <v>73</v>
      </c>
    </row>
    <row r="6077" spans="1:67" ht="13" customHeight="1" x14ac:dyDescent="0.3">
      <c r="A6077" s="22">
        <v>46130</v>
      </c>
      <c r="B6077" s="23" t="s">
        <v>78</v>
      </c>
      <c r="F6077" s="23">
        <v>0</v>
      </c>
      <c r="G6077" s="23">
        <v>0</v>
      </c>
      <c r="H6077" s="24">
        <v>55</v>
      </c>
      <c r="I6077" s="6">
        <f t="shared" si="409"/>
        <v>55</v>
      </c>
      <c r="J6077" s="24"/>
      <c r="K6077" s="24"/>
      <c r="Q6077" s="23" t="s">
        <v>79</v>
      </c>
      <c r="U6077" s="23" t="s">
        <v>2672</v>
      </c>
      <c r="V6077" s="23" t="s">
        <v>2673</v>
      </c>
      <c r="W6077" s="23" t="s">
        <v>119</v>
      </c>
      <c r="X6077" s="23" t="s">
        <v>1037</v>
      </c>
      <c r="Z6077" s="23" t="s">
        <v>390</v>
      </c>
      <c r="AG6077" s="23">
        <v>867246140</v>
      </c>
      <c r="AH6077" s="23" t="s">
        <v>392</v>
      </c>
      <c r="AI6077" s="23">
        <v>866993712</v>
      </c>
      <c r="BA6077" s="24">
        <v>55</v>
      </c>
      <c r="BE6077">
        <f t="shared" si="406"/>
        <v>0</v>
      </c>
      <c r="BF6077" s="6">
        <f t="shared" si="407"/>
        <v>-55</v>
      </c>
      <c r="BG6077" s="7" t="s">
        <v>71</v>
      </c>
      <c r="BH6077" t="e">
        <f>+VLOOKUP(AF6077,Sheet4!A:A,1,FALSE)</f>
        <v>#N/A</v>
      </c>
      <c r="BL6077" s="24">
        <v>55</v>
      </c>
      <c r="BM6077" s="59">
        <f t="shared" si="408"/>
        <v>0</v>
      </c>
      <c r="BN6077" t="s">
        <v>2672</v>
      </c>
    </row>
    <row r="6078" spans="1:67" ht="13" customHeight="1" x14ac:dyDescent="0.3">
      <c r="A6078" s="22">
        <v>46130</v>
      </c>
      <c r="B6078" s="23" t="s">
        <v>82</v>
      </c>
      <c r="F6078" s="23">
        <v>0</v>
      </c>
      <c r="G6078" s="23">
        <v>0</v>
      </c>
      <c r="H6078" s="24">
        <v>0</v>
      </c>
      <c r="I6078" s="6">
        <f t="shared" si="409"/>
        <v>0</v>
      </c>
      <c r="J6078" s="24"/>
      <c r="K6078" s="24"/>
      <c r="Q6078" s="23" t="s">
        <v>83</v>
      </c>
      <c r="U6078" s="23" t="s">
        <v>2672</v>
      </c>
      <c r="V6078" s="23" t="s">
        <v>2673</v>
      </c>
      <c r="W6078" s="23" t="s">
        <v>119</v>
      </c>
      <c r="X6078" s="23" t="s">
        <v>1037</v>
      </c>
      <c r="Z6078" s="23" t="s">
        <v>390</v>
      </c>
      <c r="AG6078" s="23">
        <v>867246140</v>
      </c>
      <c r="AH6078" s="23" t="s">
        <v>392</v>
      </c>
      <c r="AI6078" s="23">
        <v>866993712</v>
      </c>
      <c r="BA6078" s="24">
        <v>0</v>
      </c>
      <c r="BE6078">
        <f t="shared" si="406"/>
        <v>0</v>
      </c>
      <c r="BF6078" s="6">
        <f t="shared" si="407"/>
        <v>0</v>
      </c>
      <c r="BG6078" s="7" t="s">
        <v>71</v>
      </c>
      <c r="BH6078" t="e">
        <f>+VLOOKUP(AF6078,Sheet4!A:A,1,FALSE)</f>
        <v>#N/A</v>
      </c>
      <c r="BL6078" s="24">
        <v>0</v>
      </c>
      <c r="BM6078" s="59">
        <f t="shared" si="408"/>
        <v>0</v>
      </c>
      <c r="BN6078" t="s">
        <v>2672</v>
      </c>
    </row>
    <row r="6079" spans="1:67" ht="13" customHeight="1" x14ac:dyDescent="0.3">
      <c r="A6079" s="22">
        <v>46130</v>
      </c>
      <c r="B6079" s="23" t="s">
        <v>80</v>
      </c>
      <c r="F6079" s="23">
        <v>0</v>
      </c>
      <c r="G6079" s="23">
        <v>0</v>
      </c>
      <c r="H6079" s="24">
        <v>687.5</v>
      </c>
      <c r="I6079" s="6">
        <f t="shared" si="409"/>
        <v>687.5</v>
      </c>
      <c r="J6079" s="24"/>
      <c r="K6079" s="24"/>
      <c r="Q6079" s="23" t="s">
        <v>81</v>
      </c>
      <c r="U6079" s="23" t="s">
        <v>2672</v>
      </c>
      <c r="V6079" s="23" t="s">
        <v>2673</v>
      </c>
      <c r="W6079" s="23" t="s">
        <v>119</v>
      </c>
      <c r="X6079" s="23" t="s">
        <v>1037</v>
      </c>
      <c r="Z6079" s="23" t="s">
        <v>390</v>
      </c>
      <c r="AG6079" s="23">
        <v>867246140</v>
      </c>
      <c r="AH6079" s="23" t="s">
        <v>392</v>
      </c>
      <c r="AI6079" s="23">
        <v>866993712</v>
      </c>
      <c r="BA6079" s="24">
        <v>687.5</v>
      </c>
      <c r="BE6079">
        <f t="shared" si="406"/>
        <v>0</v>
      </c>
      <c r="BF6079" s="6">
        <f t="shared" si="407"/>
        <v>-687.5</v>
      </c>
      <c r="BG6079" s="7" t="s">
        <v>71</v>
      </c>
      <c r="BH6079" t="e">
        <f>+VLOOKUP(AF6079,Sheet4!A:A,1,FALSE)</f>
        <v>#N/A</v>
      </c>
      <c r="BL6079" s="24">
        <v>687.5</v>
      </c>
      <c r="BM6079" s="59">
        <f t="shared" si="408"/>
        <v>0</v>
      </c>
      <c r="BN6079" t="s">
        <v>2672</v>
      </c>
    </row>
    <row r="6080" spans="1:67" ht="13" customHeight="1" x14ac:dyDescent="0.3">
      <c r="A6080" s="22">
        <v>46130</v>
      </c>
      <c r="B6080" s="23" t="s">
        <v>76</v>
      </c>
      <c r="F6080" s="23">
        <v>0</v>
      </c>
      <c r="G6080" s="23">
        <v>0</v>
      </c>
      <c r="H6080" s="24">
        <v>1100</v>
      </c>
      <c r="I6080" s="6">
        <f t="shared" si="409"/>
        <v>1100</v>
      </c>
      <c r="J6080" s="24"/>
      <c r="K6080" s="24"/>
      <c r="Q6080" s="23" t="s">
        <v>77</v>
      </c>
      <c r="U6080" s="23" t="s">
        <v>2672</v>
      </c>
      <c r="V6080" s="23" t="s">
        <v>2673</v>
      </c>
      <c r="W6080" s="23" t="s">
        <v>119</v>
      </c>
      <c r="X6080" s="23" t="s">
        <v>1037</v>
      </c>
      <c r="Z6080" s="23" t="s">
        <v>390</v>
      </c>
      <c r="AG6080" s="23">
        <v>867246140</v>
      </c>
      <c r="AH6080" s="23" t="s">
        <v>392</v>
      </c>
      <c r="AI6080" s="23">
        <v>866993712</v>
      </c>
      <c r="BA6080" s="24">
        <v>1100</v>
      </c>
      <c r="BE6080">
        <f t="shared" si="406"/>
        <v>0</v>
      </c>
      <c r="BF6080" s="6">
        <f t="shared" si="407"/>
        <v>-1100</v>
      </c>
      <c r="BG6080" s="7" t="s">
        <v>71</v>
      </c>
      <c r="BH6080" t="e">
        <f>+VLOOKUP(AF6080,Sheet4!A:A,1,FALSE)</f>
        <v>#N/A</v>
      </c>
      <c r="BL6080" s="24">
        <v>1100</v>
      </c>
      <c r="BM6080" s="59">
        <f t="shared" si="408"/>
        <v>0</v>
      </c>
      <c r="BN6080" t="s">
        <v>2672</v>
      </c>
    </row>
    <row r="6081" spans="1:67" ht="13" customHeight="1" x14ac:dyDescent="0.3">
      <c r="A6081" s="22">
        <v>46130</v>
      </c>
      <c r="B6081" s="23" t="s">
        <v>84</v>
      </c>
      <c r="F6081" s="23">
        <v>0</v>
      </c>
      <c r="G6081" s="23">
        <v>0</v>
      </c>
      <c r="H6081" s="24">
        <v>0</v>
      </c>
      <c r="I6081" s="6">
        <f t="shared" si="409"/>
        <v>0</v>
      </c>
      <c r="J6081" s="24"/>
      <c r="K6081" s="24"/>
      <c r="Q6081" s="23" t="s">
        <v>85</v>
      </c>
      <c r="U6081" s="23" t="s">
        <v>2674</v>
      </c>
      <c r="V6081" s="23" t="s">
        <v>2675</v>
      </c>
      <c r="W6081" s="23" t="s">
        <v>119</v>
      </c>
      <c r="X6081" s="23" t="s">
        <v>1037</v>
      </c>
      <c r="Z6081" s="23" t="s">
        <v>390</v>
      </c>
      <c r="AG6081" s="23">
        <v>8634495223</v>
      </c>
      <c r="AH6081" s="23" t="s">
        <v>392</v>
      </c>
      <c r="AI6081" s="23">
        <v>866993712</v>
      </c>
      <c r="BA6081" s="24">
        <v>0</v>
      </c>
      <c r="BE6081">
        <f t="shared" si="406"/>
        <v>0</v>
      </c>
      <c r="BF6081" s="6">
        <f t="shared" si="407"/>
        <v>0</v>
      </c>
      <c r="BG6081" s="7" t="s">
        <v>71</v>
      </c>
      <c r="BH6081" t="e">
        <f>+VLOOKUP(AF6081,Sheet4!A:A,1,FALSE)</f>
        <v>#N/A</v>
      </c>
      <c r="BL6081" s="24">
        <v>0</v>
      </c>
      <c r="BM6081" s="59">
        <f t="shared" si="408"/>
        <v>0</v>
      </c>
      <c r="BN6081" t="s">
        <v>2674</v>
      </c>
    </row>
    <row r="6082" spans="1:67" ht="13" customHeight="1" x14ac:dyDescent="0.3">
      <c r="A6082" s="22">
        <v>46130</v>
      </c>
      <c r="B6082" s="23" t="s">
        <v>74</v>
      </c>
      <c r="F6082" s="23">
        <v>0</v>
      </c>
      <c r="G6082" s="23">
        <v>0</v>
      </c>
      <c r="H6082" s="24">
        <v>40</v>
      </c>
      <c r="I6082" s="6">
        <f t="shared" si="409"/>
        <v>40</v>
      </c>
      <c r="J6082" s="24"/>
      <c r="K6082" s="24"/>
      <c r="Q6082" s="23" t="s">
        <v>75</v>
      </c>
      <c r="U6082" s="23" t="s">
        <v>2674</v>
      </c>
      <c r="V6082" s="23" t="s">
        <v>2675</v>
      </c>
      <c r="W6082" s="23" t="s">
        <v>119</v>
      </c>
      <c r="X6082" s="23" t="s">
        <v>1037</v>
      </c>
      <c r="Z6082" s="23" t="s">
        <v>390</v>
      </c>
      <c r="AG6082" s="23">
        <v>8634495223</v>
      </c>
      <c r="AH6082" s="23" t="s">
        <v>392</v>
      </c>
      <c r="AI6082" s="23">
        <v>866993712</v>
      </c>
      <c r="BA6082" s="24">
        <v>40</v>
      </c>
      <c r="BE6082">
        <f t="shared" ref="BE6082:BE6145" si="410">+BB6082+BC6082</f>
        <v>0</v>
      </c>
      <c r="BF6082" s="6">
        <f t="shared" ref="BF6082:BF6145" si="411">+BE6082-H6082</f>
        <v>-40</v>
      </c>
      <c r="BG6082" s="7" t="s">
        <v>71</v>
      </c>
      <c r="BH6082" t="e">
        <f>+VLOOKUP(AF6082,Sheet4!A:A,1,FALSE)</f>
        <v>#N/A</v>
      </c>
      <c r="BL6082" s="24">
        <v>40</v>
      </c>
      <c r="BM6082" s="59">
        <f t="shared" ref="BM6082:BM6145" si="412">+H6082+-BL6082</f>
        <v>0</v>
      </c>
      <c r="BN6082" t="s">
        <v>2674</v>
      </c>
    </row>
    <row r="6083" spans="1:67" ht="13" customHeight="1" x14ac:dyDescent="0.3">
      <c r="A6083" s="22">
        <v>46130</v>
      </c>
      <c r="B6083" s="23" t="s">
        <v>63</v>
      </c>
      <c r="F6083" s="23">
        <v>0</v>
      </c>
      <c r="G6083" s="23">
        <v>0</v>
      </c>
      <c r="H6083" s="24">
        <v>600</v>
      </c>
      <c r="I6083" s="6">
        <f t="shared" si="409"/>
        <v>600</v>
      </c>
      <c r="J6083" s="24"/>
      <c r="K6083" s="24"/>
      <c r="Q6083" s="23" t="s">
        <v>64</v>
      </c>
      <c r="U6083" s="23" t="s">
        <v>2674</v>
      </c>
      <c r="V6083" s="23" t="s">
        <v>2675</v>
      </c>
      <c r="W6083" s="23" t="s">
        <v>119</v>
      </c>
      <c r="X6083" s="23" t="s">
        <v>1037</v>
      </c>
      <c r="Z6083" s="23" t="s">
        <v>390</v>
      </c>
      <c r="AG6083" s="23">
        <v>8634495223</v>
      </c>
      <c r="AH6083" s="23" t="s">
        <v>392</v>
      </c>
      <c r="AI6083" s="23">
        <v>866993712</v>
      </c>
      <c r="BA6083" s="24">
        <v>600</v>
      </c>
      <c r="BE6083">
        <f t="shared" si="410"/>
        <v>0</v>
      </c>
      <c r="BF6083" s="6">
        <f t="shared" si="411"/>
        <v>-600</v>
      </c>
      <c r="BG6083" s="7" t="s">
        <v>71</v>
      </c>
      <c r="BH6083" t="e">
        <f>+VLOOKUP(AF6083,Sheet4!A:A,1,FALSE)</f>
        <v>#N/A</v>
      </c>
      <c r="BL6083" s="24">
        <v>600</v>
      </c>
      <c r="BM6083" s="59">
        <f t="shared" si="412"/>
        <v>0</v>
      </c>
      <c r="BN6083" t="s">
        <v>2674</v>
      </c>
      <c r="BO6083" t="s">
        <v>73</v>
      </c>
    </row>
    <row r="6084" spans="1:67" ht="13" customHeight="1" x14ac:dyDescent="0.3">
      <c r="A6084" s="22">
        <v>46130</v>
      </c>
      <c r="B6084" s="23" t="s">
        <v>78</v>
      </c>
      <c r="F6084" s="23">
        <v>0</v>
      </c>
      <c r="G6084" s="23">
        <v>0</v>
      </c>
      <c r="H6084" s="24">
        <v>40</v>
      </c>
      <c r="I6084" s="6">
        <f t="shared" si="409"/>
        <v>40</v>
      </c>
      <c r="J6084" s="24"/>
      <c r="K6084" s="24"/>
      <c r="Q6084" s="23" t="s">
        <v>79</v>
      </c>
      <c r="U6084" s="23" t="s">
        <v>2674</v>
      </c>
      <c r="V6084" s="23" t="s">
        <v>2675</v>
      </c>
      <c r="W6084" s="23" t="s">
        <v>119</v>
      </c>
      <c r="X6084" s="23" t="s">
        <v>1037</v>
      </c>
      <c r="Z6084" s="23" t="s">
        <v>390</v>
      </c>
      <c r="AG6084" s="23">
        <v>8634495223</v>
      </c>
      <c r="AH6084" s="23" t="s">
        <v>392</v>
      </c>
      <c r="AI6084" s="23">
        <v>866993712</v>
      </c>
      <c r="BA6084" s="24">
        <v>40</v>
      </c>
      <c r="BE6084">
        <f t="shared" si="410"/>
        <v>0</v>
      </c>
      <c r="BF6084" s="6">
        <f t="shared" si="411"/>
        <v>-40</v>
      </c>
      <c r="BG6084" s="7" t="s">
        <v>71</v>
      </c>
      <c r="BH6084" t="e">
        <f>+VLOOKUP(AF6084,Sheet4!A:A,1,FALSE)</f>
        <v>#N/A</v>
      </c>
      <c r="BL6084" s="24">
        <v>40</v>
      </c>
      <c r="BM6084" s="59">
        <f t="shared" si="412"/>
        <v>0</v>
      </c>
      <c r="BN6084" t="s">
        <v>2674</v>
      </c>
    </row>
    <row r="6085" spans="1:67" ht="13" customHeight="1" x14ac:dyDescent="0.3">
      <c r="A6085" s="22">
        <v>46130</v>
      </c>
      <c r="B6085" s="23" t="s">
        <v>82</v>
      </c>
      <c r="F6085" s="23">
        <v>0</v>
      </c>
      <c r="G6085" s="23">
        <v>0</v>
      </c>
      <c r="H6085" s="24">
        <v>0</v>
      </c>
      <c r="I6085" s="6">
        <f t="shared" si="409"/>
        <v>0</v>
      </c>
      <c r="J6085" s="24"/>
      <c r="K6085" s="24"/>
      <c r="Q6085" s="23" t="s">
        <v>83</v>
      </c>
      <c r="U6085" s="23" t="s">
        <v>2674</v>
      </c>
      <c r="V6085" s="23" t="s">
        <v>2675</v>
      </c>
      <c r="W6085" s="23" t="s">
        <v>119</v>
      </c>
      <c r="X6085" s="23" t="s">
        <v>1037</v>
      </c>
      <c r="Z6085" s="23" t="s">
        <v>390</v>
      </c>
      <c r="AG6085" s="23">
        <v>8634495223</v>
      </c>
      <c r="AH6085" s="23" t="s">
        <v>392</v>
      </c>
      <c r="AI6085" s="23">
        <v>866993712</v>
      </c>
      <c r="BA6085" s="24">
        <v>0</v>
      </c>
      <c r="BE6085">
        <f t="shared" si="410"/>
        <v>0</v>
      </c>
      <c r="BF6085" s="6">
        <f t="shared" si="411"/>
        <v>0</v>
      </c>
      <c r="BG6085" s="7" t="s">
        <v>71</v>
      </c>
      <c r="BH6085" t="e">
        <f>+VLOOKUP(AF6085,Sheet4!A:A,1,FALSE)</f>
        <v>#N/A</v>
      </c>
      <c r="BL6085" s="24">
        <v>0</v>
      </c>
      <c r="BM6085" s="59">
        <f t="shared" si="412"/>
        <v>0</v>
      </c>
      <c r="BN6085" t="s">
        <v>2674</v>
      </c>
    </row>
    <row r="6086" spans="1:67" ht="13" customHeight="1" x14ac:dyDescent="0.3">
      <c r="A6086" s="22">
        <v>46130</v>
      </c>
      <c r="B6086" s="23" t="s">
        <v>80</v>
      </c>
      <c r="F6086" s="23">
        <v>0</v>
      </c>
      <c r="G6086" s="23">
        <v>0</v>
      </c>
      <c r="H6086" s="24">
        <v>500</v>
      </c>
      <c r="I6086" s="6">
        <f t="shared" si="409"/>
        <v>500</v>
      </c>
      <c r="J6086" s="24"/>
      <c r="K6086" s="24"/>
      <c r="Q6086" s="23" t="s">
        <v>81</v>
      </c>
      <c r="U6086" s="23" t="s">
        <v>2674</v>
      </c>
      <c r="V6086" s="23" t="s">
        <v>2675</v>
      </c>
      <c r="W6086" s="23" t="s">
        <v>119</v>
      </c>
      <c r="X6086" s="23" t="s">
        <v>1037</v>
      </c>
      <c r="Z6086" s="23" t="s">
        <v>390</v>
      </c>
      <c r="AG6086" s="23">
        <v>8634495223</v>
      </c>
      <c r="AH6086" s="23" t="s">
        <v>392</v>
      </c>
      <c r="AI6086" s="23">
        <v>866993712</v>
      </c>
      <c r="BA6086" s="24">
        <v>500</v>
      </c>
      <c r="BE6086">
        <f t="shared" si="410"/>
        <v>0</v>
      </c>
      <c r="BF6086" s="6">
        <f t="shared" si="411"/>
        <v>-500</v>
      </c>
      <c r="BG6086" s="7" t="s">
        <v>71</v>
      </c>
      <c r="BH6086" t="e">
        <f>+VLOOKUP(AF6086,Sheet4!A:A,1,FALSE)</f>
        <v>#N/A</v>
      </c>
      <c r="BL6086" s="24">
        <v>500</v>
      </c>
      <c r="BM6086" s="59">
        <f t="shared" si="412"/>
        <v>0</v>
      </c>
      <c r="BN6086" t="s">
        <v>2674</v>
      </c>
    </row>
    <row r="6087" spans="1:67" ht="13" customHeight="1" x14ac:dyDescent="0.3">
      <c r="A6087" s="22">
        <v>46130</v>
      </c>
      <c r="B6087" s="23" t="s">
        <v>76</v>
      </c>
      <c r="F6087" s="23">
        <v>0</v>
      </c>
      <c r="G6087" s="23">
        <v>0</v>
      </c>
      <c r="H6087" s="24">
        <v>800</v>
      </c>
      <c r="I6087" s="6">
        <f t="shared" si="409"/>
        <v>800</v>
      </c>
      <c r="J6087" s="24"/>
      <c r="K6087" s="24"/>
      <c r="Q6087" s="23" t="s">
        <v>77</v>
      </c>
      <c r="U6087" s="23" t="s">
        <v>2674</v>
      </c>
      <c r="V6087" s="23" t="s">
        <v>2675</v>
      </c>
      <c r="W6087" s="23" t="s">
        <v>119</v>
      </c>
      <c r="X6087" s="23" t="s">
        <v>1037</v>
      </c>
      <c r="Z6087" s="23" t="s">
        <v>390</v>
      </c>
      <c r="AG6087" s="23">
        <v>8634495223</v>
      </c>
      <c r="AH6087" s="23" t="s">
        <v>392</v>
      </c>
      <c r="AI6087" s="23">
        <v>866993712</v>
      </c>
      <c r="BA6087" s="24">
        <v>800</v>
      </c>
      <c r="BE6087">
        <f t="shared" si="410"/>
        <v>0</v>
      </c>
      <c r="BF6087" s="6">
        <f t="shared" si="411"/>
        <v>-800</v>
      </c>
      <c r="BG6087" s="7" t="s">
        <v>71</v>
      </c>
      <c r="BH6087" t="e">
        <f>+VLOOKUP(AF6087,Sheet4!A:A,1,FALSE)</f>
        <v>#N/A</v>
      </c>
      <c r="BL6087" s="24">
        <v>800</v>
      </c>
      <c r="BM6087" s="59">
        <f t="shared" si="412"/>
        <v>0</v>
      </c>
      <c r="BN6087" t="s">
        <v>2674</v>
      </c>
    </row>
    <row r="6088" spans="1:67" ht="13" customHeight="1" x14ac:dyDescent="0.3">
      <c r="A6088" s="22">
        <v>46130</v>
      </c>
      <c r="B6088" s="23" t="s">
        <v>84</v>
      </c>
      <c r="F6088" s="23">
        <v>0</v>
      </c>
      <c r="G6088" s="23">
        <v>0</v>
      </c>
      <c r="H6088" s="24">
        <v>0</v>
      </c>
      <c r="I6088" s="6">
        <f t="shared" si="409"/>
        <v>0</v>
      </c>
      <c r="J6088" s="24"/>
      <c r="K6088" s="24"/>
      <c r="Q6088" s="23" t="s">
        <v>85</v>
      </c>
      <c r="U6088" s="23" t="s">
        <v>2676</v>
      </c>
      <c r="V6088" s="23" t="s">
        <v>2677</v>
      </c>
      <c r="W6088" s="23" t="s">
        <v>119</v>
      </c>
      <c r="X6088" s="23" t="s">
        <v>1037</v>
      </c>
      <c r="Z6088" s="23" t="s">
        <v>2678</v>
      </c>
      <c r="AG6088" s="23">
        <v>873901527</v>
      </c>
      <c r="AH6088" s="23" t="s">
        <v>392</v>
      </c>
      <c r="AI6088" s="23">
        <v>866993712</v>
      </c>
      <c r="BA6088" s="24">
        <v>0</v>
      </c>
      <c r="BE6088">
        <f t="shared" si="410"/>
        <v>0</v>
      </c>
      <c r="BF6088" s="6">
        <f t="shared" si="411"/>
        <v>0</v>
      </c>
      <c r="BG6088" s="7" t="s">
        <v>71</v>
      </c>
      <c r="BH6088" t="e">
        <f>+VLOOKUP(AF6088,Sheet4!A:A,1,FALSE)</f>
        <v>#N/A</v>
      </c>
      <c r="BL6088" s="24">
        <v>0</v>
      </c>
      <c r="BM6088" s="59">
        <f t="shared" si="412"/>
        <v>0</v>
      </c>
      <c r="BN6088" t="s">
        <v>2676</v>
      </c>
    </row>
    <row r="6089" spans="1:67" ht="13" customHeight="1" x14ac:dyDescent="0.3">
      <c r="A6089" s="22">
        <v>46130</v>
      </c>
      <c r="B6089" s="23" t="s">
        <v>74</v>
      </c>
      <c r="F6089" s="23">
        <v>0</v>
      </c>
      <c r="G6089" s="23">
        <v>0</v>
      </c>
      <c r="H6089" s="24">
        <v>35</v>
      </c>
      <c r="I6089" s="6">
        <f t="shared" ref="I6089:I6152" si="413">H6089-G6089</f>
        <v>35</v>
      </c>
      <c r="J6089" s="24"/>
      <c r="K6089" s="24"/>
      <c r="Q6089" s="23" t="s">
        <v>75</v>
      </c>
      <c r="U6089" s="23" t="s">
        <v>2676</v>
      </c>
      <c r="V6089" s="23" t="s">
        <v>2677</v>
      </c>
      <c r="W6089" s="23" t="s">
        <v>119</v>
      </c>
      <c r="X6089" s="23" t="s">
        <v>1037</v>
      </c>
      <c r="Z6089" s="23" t="s">
        <v>2678</v>
      </c>
      <c r="AG6089" s="23">
        <v>873901527</v>
      </c>
      <c r="AH6089" s="23" t="s">
        <v>392</v>
      </c>
      <c r="AI6089" s="23">
        <v>866993712</v>
      </c>
      <c r="BA6089" s="24">
        <v>35</v>
      </c>
      <c r="BE6089">
        <f t="shared" si="410"/>
        <v>0</v>
      </c>
      <c r="BF6089" s="6">
        <f t="shared" si="411"/>
        <v>-35</v>
      </c>
      <c r="BG6089" s="7" t="s">
        <v>71</v>
      </c>
      <c r="BH6089" t="e">
        <f>+VLOOKUP(AF6089,Sheet4!A:A,1,FALSE)</f>
        <v>#N/A</v>
      </c>
      <c r="BL6089" s="24">
        <v>35</v>
      </c>
      <c r="BM6089" s="59">
        <f t="shared" si="412"/>
        <v>0</v>
      </c>
      <c r="BN6089" t="s">
        <v>2676</v>
      </c>
    </row>
    <row r="6090" spans="1:67" ht="13" customHeight="1" x14ac:dyDescent="0.3">
      <c r="A6090" s="22">
        <v>46130</v>
      </c>
      <c r="B6090" s="23" t="s">
        <v>63</v>
      </c>
      <c r="F6090" s="23">
        <v>0</v>
      </c>
      <c r="G6090" s="23">
        <v>0</v>
      </c>
      <c r="H6090" s="24">
        <v>525</v>
      </c>
      <c r="I6090" s="6">
        <f t="shared" si="413"/>
        <v>525</v>
      </c>
      <c r="J6090" s="24"/>
      <c r="K6090" s="24"/>
      <c r="Q6090" s="23" t="s">
        <v>64</v>
      </c>
      <c r="U6090" s="23" t="s">
        <v>2676</v>
      </c>
      <c r="V6090" s="23" t="s">
        <v>2677</v>
      </c>
      <c r="W6090" s="23" t="s">
        <v>119</v>
      </c>
      <c r="X6090" s="23" t="s">
        <v>1037</v>
      </c>
      <c r="Z6090" s="23" t="s">
        <v>2678</v>
      </c>
      <c r="AG6090" s="23">
        <v>873901527</v>
      </c>
      <c r="AH6090" s="23" t="s">
        <v>392</v>
      </c>
      <c r="AI6090" s="23">
        <v>866993712</v>
      </c>
      <c r="BA6090" s="24">
        <v>525</v>
      </c>
      <c r="BE6090">
        <f t="shared" si="410"/>
        <v>0</v>
      </c>
      <c r="BF6090" s="6">
        <f t="shared" si="411"/>
        <v>-525</v>
      </c>
      <c r="BG6090" s="7" t="s">
        <v>71</v>
      </c>
      <c r="BH6090" t="e">
        <f>+VLOOKUP(AF6090,Sheet4!A:A,1,FALSE)</f>
        <v>#N/A</v>
      </c>
      <c r="BL6090" s="24">
        <v>525</v>
      </c>
      <c r="BM6090" s="59">
        <f t="shared" si="412"/>
        <v>0</v>
      </c>
      <c r="BN6090" t="s">
        <v>2676</v>
      </c>
      <c r="BO6090" t="s">
        <v>73</v>
      </c>
    </row>
    <row r="6091" spans="1:67" ht="13" customHeight="1" x14ac:dyDescent="0.3">
      <c r="A6091" s="22">
        <v>46130</v>
      </c>
      <c r="B6091" s="23" t="s">
        <v>78</v>
      </c>
      <c r="F6091" s="23">
        <v>0</v>
      </c>
      <c r="G6091" s="23">
        <v>0</v>
      </c>
      <c r="H6091" s="24">
        <v>35</v>
      </c>
      <c r="I6091" s="6">
        <f t="shared" si="413"/>
        <v>35</v>
      </c>
      <c r="J6091" s="24"/>
      <c r="K6091" s="24"/>
      <c r="Q6091" s="23" t="s">
        <v>79</v>
      </c>
      <c r="U6091" s="23" t="s">
        <v>2676</v>
      </c>
      <c r="V6091" s="23" t="s">
        <v>2677</v>
      </c>
      <c r="W6091" s="23" t="s">
        <v>119</v>
      </c>
      <c r="X6091" s="23" t="s">
        <v>1037</v>
      </c>
      <c r="Z6091" s="23" t="s">
        <v>2678</v>
      </c>
      <c r="AG6091" s="23">
        <v>873901527</v>
      </c>
      <c r="AH6091" s="23" t="s">
        <v>392</v>
      </c>
      <c r="AI6091" s="23">
        <v>866993712</v>
      </c>
      <c r="BA6091" s="24">
        <v>35</v>
      </c>
      <c r="BE6091">
        <f t="shared" si="410"/>
        <v>0</v>
      </c>
      <c r="BF6091" s="6">
        <f t="shared" si="411"/>
        <v>-35</v>
      </c>
      <c r="BG6091" s="7" t="s">
        <v>71</v>
      </c>
      <c r="BH6091" t="e">
        <f>+VLOOKUP(AF6091,Sheet4!A:A,1,FALSE)</f>
        <v>#N/A</v>
      </c>
      <c r="BL6091" s="24">
        <v>35</v>
      </c>
      <c r="BM6091" s="59">
        <f t="shared" si="412"/>
        <v>0</v>
      </c>
      <c r="BN6091" t="s">
        <v>2676</v>
      </c>
    </row>
    <row r="6092" spans="1:67" ht="13" customHeight="1" x14ac:dyDescent="0.3">
      <c r="A6092" s="22">
        <v>46130</v>
      </c>
      <c r="B6092" s="23" t="s">
        <v>82</v>
      </c>
      <c r="F6092" s="23">
        <v>0</v>
      </c>
      <c r="G6092" s="23">
        <v>0</v>
      </c>
      <c r="H6092" s="24">
        <v>0</v>
      </c>
      <c r="I6092" s="6">
        <f t="shared" si="413"/>
        <v>0</v>
      </c>
      <c r="J6092" s="24"/>
      <c r="K6092" s="24"/>
      <c r="Q6092" s="23" t="s">
        <v>83</v>
      </c>
      <c r="U6092" s="23" t="s">
        <v>2676</v>
      </c>
      <c r="V6092" s="23" t="s">
        <v>2677</v>
      </c>
      <c r="W6092" s="23" t="s">
        <v>119</v>
      </c>
      <c r="X6092" s="23" t="s">
        <v>1037</v>
      </c>
      <c r="Z6092" s="23" t="s">
        <v>2678</v>
      </c>
      <c r="AG6092" s="23">
        <v>873901527</v>
      </c>
      <c r="AH6092" s="23" t="s">
        <v>392</v>
      </c>
      <c r="AI6092" s="23">
        <v>866993712</v>
      </c>
      <c r="BA6092" s="24">
        <v>0</v>
      </c>
      <c r="BE6092">
        <f t="shared" si="410"/>
        <v>0</v>
      </c>
      <c r="BF6092" s="6">
        <f t="shared" si="411"/>
        <v>0</v>
      </c>
      <c r="BG6092" s="7" t="s">
        <v>71</v>
      </c>
      <c r="BH6092" t="e">
        <f>+VLOOKUP(AF6092,Sheet4!A:A,1,FALSE)</f>
        <v>#N/A</v>
      </c>
      <c r="BL6092" s="24">
        <v>0</v>
      </c>
      <c r="BM6092" s="59">
        <f t="shared" si="412"/>
        <v>0</v>
      </c>
      <c r="BN6092" t="s">
        <v>2676</v>
      </c>
    </row>
    <row r="6093" spans="1:67" ht="13" customHeight="1" x14ac:dyDescent="0.3">
      <c r="A6093" s="22">
        <v>46130</v>
      </c>
      <c r="B6093" s="23" t="s">
        <v>80</v>
      </c>
      <c r="F6093" s="23">
        <v>0</v>
      </c>
      <c r="G6093" s="23">
        <v>0</v>
      </c>
      <c r="H6093" s="24">
        <v>437.5</v>
      </c>
      <c r="I6093" s="6">
        <f t="shared" si="413"/>
        <v>437.5</v>
      </c>
      <c r="J6093" s="24"/>
      <c r="K6093" s="24"/>
      <c r="Q6093" s="23" t="s">
        <v>81</v>
      </c>
      <c r="U6093" s="23" t="s">
        <v>2676</v>
      </c>
      <c r="V6093" s="23" t="s">
        <v>2677</v>
      </c>
      <c r="W6093" s="23" t="s">
        <v>119</v>
      </c>
      <c r="X6093" s="23" t="s">
        <v>1037</v>
      </c>
      <c r="Z6093" s="23" t="s">
        <v>2678</v>
      </c>
      <c r="AG6093" s="23">
        <v>873901527</v>
      </c>
      <c r="AH6093" s="23" t="s">
        <v>392</v>
      </c>
      <c r="AI6093" s="23">
        <v>866993712</v>
      </c>
      <c r="BA6093" s="24">
        <v>437.5</v>
      </c>
      <c r="BE6093">
        <f t="shared" si="410"/>
        <v>0</v>
      </c>
      <c r="BF6093" s="6">
        <f t="shared" si="411"/>
        <v>-437.5</v>
      </c>
      <c r="BG6093" s="7" t="s">
        <v>71</v>
      </c>
      <c r="BH6093" t="e">
        <f>+VLOOKUP(AF6093,Sheet4!A:A,1,FALSE)</f>
        <v>#N/A</v>
      </c>
      <c r="BL6093" s="24">
        <v>437.5</v>
      </c>
      <c r="BM6093" s="59">
        <f t="shared" si="412"/>
        <v>0</v>
      </c>
      <c r="BN6093" t="s">
        <v>2676</v>
      </c>
    </row>
    <row r="6094" spans="1:67" ht="13" customHeight="1" x14ac:dyDescent="0.3">
      <c r="A6094" s="22">
        <v>46130</v>
      </c>
      <c r="B6094" s="23" t="s">
        <v>76</v>
      </c>
      <c r="F6094" s="23">
        <v>0</v>
      </c>
      <c r="G6094" s="23">
        <v>0</v>
      </c>
      <c r="H6094" s="24">
        <v>700</v>
      </c>
      <c r="I6094" s="6">
        <f t="shared" si="413"/>
        <v>700</v>
      </c>
      <c r="J6094" s="24"/>
      <c r="K6094" s="24"/>
      <c r="Q6094" s="23" t="s">
        <v>77</v>
      </c>
      <c r="U6094" s="23" t="s">
        <v>2676</v>
      </c>
      <c r="V6094" s="23" t="s">
        <v>2677</v>
      </c>
      <c r="W6094" s="23" t="s">
        <v>119</v>
      </c>
      <c r="X6094" s="23" t="s">
        <v>1037</v>
      </c>
      <c r="Z6094" s="23" t="s">
        <v>2678</v>
      </c>
      <c r="AG6094" s="23">
        <v>873901527</v>
      </c>
      <c r="AH6094" s="23" t="s">
        <v>392</v>
      </c>
      <c r="AI6094" s="23">
        <v>866993712</v>
      </c>
      <c r="BA6094" s="24">
        <v>700</v>
      </c>
      <c r="BE6094">
        <f t="shared" si="410"/>
        <v>0</v>
      </c>
      <c r="BF6094" s="6">
        <f t="shared" si="411"/>
        <v>-700</v>
      </c>
      <c r="BG6094" s="7" t="s">
        <v>71</v>
      </c>
      <c r="BH6094" t="e">
        <f>+VLOOKUP(AF6094,Sheet4!A:A,1,FALSE)</f>
        <v>#N/A</v>
      </c>
      <c r="BL6094" s="24">
        <v>700</v>
      </c>
      <c r="BM6094" s="59">
        <f t="shared" si="412"/>
        <v>0</v>
      </c>
      <c r="BN6094" t="s">
        <v>2676</v>
      </c>
    </row>
    <row r="6095" spans="1:67" ht="13" customHeight="1" x14ac:dyDescent="0.3">
      <c r="A6095" s="22">
        <v>46130</v>
      </c>
      <c r="B6095" s="23" t="s">
        <v>84</v>
      </c>
      <c r="F6095" s="23">
        <v>0</v>
      </c>
      <c r="G6095" s="23">
        <v>0</v>
      </c>
      <c r="H6095" s="24">
        <v>0</v>
      </c>
      <c r="I6095" s="6">
        <f t="shared" si="413"/>
        <v>0</v>
      </c>
      <c r="J6095" s="24"/>
      <c r="K6095" s="24"/>
      <c r="Q6095" s="23" t="s">
        <v>85</v>
      </c>
      <c r="U6095" s="23" t="s">
        <v>2679</v>
      </c>
      <c r="V6095" s="23" t="s">
        <v>2680</v>
      </c>
      <c r="W6095" s="23" t="s">
        <v>119</v>
      </c>
      <c r="X6095" s="23" t="s">
        <v>2681</v>
      </c>
      <c r="Z6095" s="23" t="s">
        <v>2682</v>
      </c>
      <c r="AG6095" s="23">
        <v>877961829</v>
      </c>
      <c r="AH6095" s="23" t="s">
        <v>2683</v>
      </c>
      <c r="AI6095" s="23">
        <v>862155221</v>
      </c>
      <c r="BA6095" s="24">
        <v>0</v>
      </c>
      <c r="BE6095">
        <f t="shared" si="410"/>
        <v>0</v>
      </c>
      <c r="BF6095" s="6">
        <f t="shared" si="411"/>
        <v>0</v>
      </c>
      <c r="BG6095" s="7" t="s">
        <v>71</v>
      </c>
      <c r="BH6095" t="e">
        <f>+VLOOKUP(AF6095,Sheet4!A:A,1,FALSE)</f>
        <v>#N/A</v>
      </c>
      <c r="BL6095" s="24">
        <v>0</v>
      </c>
      <c r="BM6095" s="59">
        <f t="shared" si="412"/>
        <v>0</v>
      </c>
      <c r="BN6095" t="s">
        <v>2679</v>
      </c>
    </row>
    <row r="6096" spans="1:67" ht="13" customHeight="1" x14ac:dyDescent="0.3">
      <c r="A6096" s="22">
        <v>46130</v>
      </c>
      <c r="B6096" s="23" t="s">
        <v>74</v>
      </c>
      <c r="F6096" s="23">
        <v>0</v>
      </c>
      <c r="G6096" s="23">
        <v>0</v>
      </c>
      <c r="H6096" s="24">
        <v>5</v>
      </c>
      <c r="I6096" s="6">
        <f t="shared" si="413"/>
        <v>5</v>
      </c>
      <c r="J6096" s="24"/>
      <c r="K6096" s="24"/>
      <c r="Q6096" s="23" t="s">
        <v>75</v>
      </c>
      <c r="U6096" s="23" t="s">
        <v>2679</v>
      </c>
      <c r="V6096" s="23" t="s">
        <v>2680</v>
      </c>
      <c r="W6096" s="23" t="s">
        <v>119</v>
      </c>
      <c r="X6096" s="23" t="s">
        <v>2681</v>
      </c>
      <c r="Z6096" s="23" t="s">
        <v>2682</v>
      </c>
      <c r="AG6096" s="23">
        <v>877961829</v>
      </c>
      <c r="AH6096" s="23" t="s">
        <v>2683</v>
      </c>
      <c r="AI6096" s="23">
        <v>862155221</v>
      </c>
      <c r="BA6096" s="24">
        <v>5</v>
      </c>
      <c r="BE6096">
        <f t="shared" si="410"/>
        <v>0</v>
      </c>
      <c r="BF6096" s="6">
        <f t="shared" si="411"/>
        <v>-5</v>
      </c>
      <c r="BG6096" s="7" t="s">
        <v>71</v>
      </c>
      <c r="BH6096" t="e">
        <f>+VLOOKUP(AF6096,Sheet4!A:A,1,FALSE)</f>
        <v>#N/A</v>
      </c>
      <c r="BL6096" s="24">
        <v>5</v>
      </c>
      <c r="BM6096" s="59">
        <f t="shared" si="412"/>
        <v>0</v>
      </c>
      <c r="BN6096" t="s">
        <v>2679</v>
      </c>
    </row>
    <row r="6097" spans="1:67" ht="13" customHeight="1" x14ac:dyDescent="0.3">
      <c r="A6097" s="22">
        <v>46130</v>
      </c>
      <c r="B6097" s="23" t="s">
        <v>63</v>
      </c>
      <c r="F6097" s="23">
        <v>0</v>
      </c>
      <c r="G6097" s="23">
        <v>0</v>
      </c>
      <c r="H6097" s="24">
        <v>75</v>
      </c>
      <c r="I6097" s="6">
        <f t="shared" si="413"/>
        <v>75</v>
      </c>
      <c r="J6097" s="24"/>
      <c r="K6097" s="24"/>
      <c r="Q6097" s="23" t="s">
        <v>64</v>
      </c>
      <c r="U6097" s="23" t="s">
        <v>2679</v>
      </c>
      <c r="V6097" s="23" t="s">
        <v>2680</v>
      </c>
      <c r="W6097" s="23" t="s">
        <v>119</v>
      </c>
      <c r="X6097" s="23" t="s">
        <v>2681</v>
      </c>
      <c r="Z6097" s="23" t="s">
        <v>2682</v>
      </c>
      <c r="AG6097" s="23">
        <v>877961829</v>
      </c>
      <c r="AH6097" s="23" t="s">
        <v>2683</v>
      </c>
      <c r="AI6097" s="23">
        <v>862155221</v>
      </c>
      <c r="BA6097" s="24">
        <v>75</v>
      </c>
      <c r="BE6097">
        <f t="shared" si="410"/>
        <v>0</v>
      </c>
      <c r="BF6097" s="6">
        <f t="shared" si="411"/>
        <v>-75</v>
      </c>
      <c r="BG6097" s="7" t="s">
        <v>71</v>
      </c>
      <c r="BH6097" t="e">
        <f>+VLOOKUP(AF6097,Sheet4!A:A,1,FALSE)</f>
        <v>#N/A</v>
      </c>
      <c r="BL6097" s="24">
        <v>75</v>
      </c>
      <c r="BM6097" s="59">
        <f t="shared" si="412"/>
        <v>0</v>
      </c>
      <c r="BN6097" t="s">
        <v>2679</v>
      </c>
      <c r="BO6097" t="s">
        <v>73</v>
      </c>
    </row>
    <row r="6098" spans="1:67" ht="13" customHeight="1" x14ac:dyDescent="0.3">
      <c r="A6098" s="22">
        <v>46130</v>
      </c>
      <c r="B6098" s="23" t="s">
        <v>78</v>
      </c>
      <c r="F6098" s="23">
        <v>0</v>
      </c>
      <c r="G6098" s="23">
        <v>0</v>
      </c>
      <c r="H6098" s="24">
        <v>5</v>
      </c>
      <c r="I6098" s="6">
        <f t="shared" si="413"/>
        <v>5</v>
      </c>
      <c r="J6098" s="24"/>
      <c r="K6098" s="24"/>
      <c r="Q6098" s="23" t="s">
        <v>79</v>
      </c>
      <c r="U6098" s="23" t="s">
        <v>2679</v>
      </c>
      <c r="V6098" s="23" t="s">
        <v>2680</v>
      </c>
      <c r="W6098" s="23" t="s">
        <v>119</v>
      </c>
      <c r="X6098" s="23" t="s">
        <v>2681</v>
      </c>
      <c r="Z6098" s="23" t="s">
        <v>2682</v>
      </c>
      <c r="AG6098" s="23">
        <v>877961829</v>
      </c>
      <c r="AH6098" s="23" t="s">
        <v>2683</v>
      </c>
      <c r="AI6098" s="23">
        <v>862155221</v>
      </c>
      <c r="BA6098" s="24">
        <v>5</v>
      </c>
      <c r="BE6098">
        <f t="shared" si="410"/>
        <v>0</v>
      </c>
      <c r="BF6098" s="6">
        <f t="shared" si="411"/>
        <v>-5</v>
      </c>
      <c r="BG6098" s="7" t="s">
        <v>71</v>
      </c>
      <c r="BH6098" t="e">
        <f>+VLOOKUP(AF6098,Sheet4!A:A,1,FALSE)</f>
        <v>#N/A</v>
      </c>
      <c r="BL6098" s="24">
        <v>5</v>
      </c>
      <c r="BM6098" s="59">
        <f t="shared" si="412"/>
        <v>0</v>
      </c>
      <c r="BN6098" t="s">
        <v>2679</v>
      </c>
    </row>
    <row r="6099" spans="1:67" ht="13" customHeight="1" x14ac:dyDescent="0.3">
      <c r="A6099" s="22">
        <v>46130</v>
      </c>
      <c r="B6099" s="23" t="s">
        <v>82</v>
      </c>
      <c r="F6099" s="23">
        <v>0</v>
      </c>
      <c r="G6099" s="23">
        <v>0</v>
      </c>
      <c r="H6099" s="24">
        <v>0</v>
      </c>
      <c r="I6099" s="6">
        <f t="shared" si="413"/>
        <v>0</v>
      </c>
      <c r="J6099" s="24"/>
      <c r="K6099" s="24"/>
      <c r="Q6099" s="23" t="s">
        <v>83</v>
      </c>
      <c r="U6099" s="23" t="s">
        <v>2679</v>
      </c>
      <c r="V6099" s="23" t="s">
        <v>2680</v>
      </c>
      <c r="W6099" s="23" t="s">
        <v>119</v>
      </c>
      <c r="X6099" s="23" t="s">
        <v>2681</v>
      </c>
      <c r="Z6099" s="23" t="s">
        <v>2682</v>
      </c>
      <c r="AG6099" s="23">
        <v>877961829</v>
      </c>
      <c r="AH6099" s="23" t="s">
        <v>2683</v>
      </c>
      <c r="AI6099" s="23">
        <v>862155221</v>
      </c>
      <c r="BA6099" s="24">
        <v>0</v>
      </c>
      <c r="BE6099">
        <f t="shared" si="410"/>
        <v>0</v>
      </c>
      <c r="BF6099" s="6">
        <f t="shared" si="411"/>
        <v>0</v>
      </c>
      <c r="BG6099" s="7" t="s">
        <v>71</v>
      </c>
      <c r="BH6099" t="e">
        <f>+VLOOKUP(AF6099,Sheet4!A:A,1,FALSE)</f>
        <v>#N/A</v>
      </c>
      <c r="BL6099" s="24">
        <v>0</v>
      </c>
      <c r="BM6099" s="59">
        <f t="shared" si="412"/>
        <v>0</v>
      </c>
      <c r="BN6099" t="s">
        <v>2679</v>
      </c>
    </row>
    <row r="6100" spans="1:67" ht="13" customHeight="1" x14ac:dyDescent="0.3">
      <c r="A6100" s="22">
        <v>46130</v>
      </c>
      <c r="B6100" s="23" t="s">
        <v>80</v>
      </c>
      <c r="F6100" s="23">
        <v>0</v>
      </c>
      <c r="G6100" s="23">
        <v>0</v>
      </c>
      <c r="H6100" s="24">
        <v>62.5</v>
      </c>
      <c r="I6100" s="6">
        <f t="shared" si="413"/>
        <v>62.5</v>
      </c>
      <c r="J6100" s="24"/>
      <c r="K6100" s="24"/>
      <c r="Q6100" s="23" t="s">
        <v>81</v>
      </c>
      <c r="U6100" s="23" t="s">
        <v>2679</v>
      </c>
      <c r="V6100" s="23" t="s">
        <v>2680</v>
      </c>
      <c r="W6100" s="23" t="s">
        <v>119</v>
      </c>
      <c r="X6100" s="23" t="s">
        <v>2681</v>
      </c>
      <c r="Z6100" s="23" t="s">
        <v>2682</v>
      </c>
      <c r="AG6100" s="23">
        <v>877961829</v>
      </c>
      <c r="AH6100" s="23" t="s">
        <v>2683</v>
      </c>
      <c r="AI6100" s="23">
        <v>862155221</v>
      </c>
      <c r="BA6100" s="24">
        <v>62.5</v>
      </c>
      <c r="BE6100">
        <f t="shared" si="410"/>
        <v>0</v>
      </c>
      <c r="BF6100" s="6">
        <f t="shared" si="411"/>
        <v>-62.5</v>
      </c>
      <c r="BG6100" s="7" t="s">
        <v>71</v>
      </c>
      <c r="BH6100" t="e">
        <f>+VLOOKUP(AF6100,Sheet4!A:A,1,FALSE)</f>
        <v>#N/A</v>
      </c>
      <c r="BL6100" s="24">
        <v>62.5</v>
      </c>
      <c r="BM6100" s="59">
        <f t="shared" si="412"/>
        <v>0</v>
      </c>
      <c r="BN6100" t="s">
        <v>2679</v>
      </c>
    </row>
    <row r="6101" spans="1:67" ht="13" customHeight="1" x14ac:dyDescent="0.3">
      <c r="A6101" s="22">
        <v>46130</v>
      </c>
      <c r="B6101" s="23" t="s">
        <v>76</v>
      </c>
      <c r="F6101" s="23">
        <v>0</v>
      </c>
      <c r="G6101" s="23">
        <v>0</v>
      </c>
      <c r="H6101" s="24">
        <v>100</v>
      </c>
      <c r="I6101" s="6">
        <f t="shared" si="413"/>
        <v>100</v>
      </c>
      <c r="J6101" s="24"/>
      <c r="K6101" s="24"/>
      <c r="Q6101" s="23" t="s">
        <v>77</v>
      </c>
      <c r="U6101" s="23" t="s">
        <v>2679</v>
      </c>
      <c r="V6101" s="23" t="s">
        <v>2680</v>
      </c>
      <c r="W6101" s="23" t="s">
        <v>119</v>
      </c>
      <c r="X6101" s="23" t="s">
        <v>2681</v>
      </c>
      <c r="Z6101" s="23" t="s">
        <v>2682</v>
      </c>
      <c r="AG6101" s="23">
        <v>877961829</v>
      </c>
      <c r="AH6101" s="23" t="s">
        <v>2683</v>
      </c>
      <c r="AI6101" s="23">
        <v>862155221</v>
      </c>
      <c r="BA6101" s="24">
        <v>100</v>
      </c>
      <c r="BE6101">
        <f t="shared" si="410"/>
        <v>0</v>
      </c>
      <c r="BF6101" s="6">
        <f t="shared" si="411"/>
        <v>-100</v>
      </c>
      <c r="BG6101" s="7" t="s">
        <v>71</v>
      </c>
      <c r="BH6101" t="e">
        <f>+VLOOKUP(AF6101,Sheet4!A:A,1,FALSE)</f>
        <v>#N/A</v>
      </c>
      <c r="BL6101" s="24">
        <v>100</v>
      </c>
      <c r="BM6101" s="59">
        <f t="shared" si="412"/>
        <v>0</v>
      </c>
      <c r="BN6101" t="s">
        <v>2679</v>
      </c>
    </row>
    <row r="6102" spans="1:67" ht="13" customHeight="1" x14ac:dyDescent="0.3">
      <c r="A6102" s="22">
        <v>46130</v>
      </c>
      <c r="B6102" s="23" t="s">
        <v>84</v>
      </c>
      <c r="F6102" s="23">
        <v>0</v>
      </c>
      <c r="G6102" s="23">
        <v>0</v>
      </c>
      <c r="H6102" s="24">
        <v>0</v>
      </c>
      <c r="I6102" s="6">
        <f t="shared" si="413"/>
        <v>0</v>
      </c>
      <c r="J6102" s="24"/>
      <c r="K6102" s="24"/>
      <c r="Q6102" s="23" t="s">
        <v>85</v>
      </c>
      <c r="U6102" s="23" t="s">
        <v>2684</v>
      </c>
      <c r="V6102" s="23" t="s">
        <v>2685</v>
      </c>
      <c r="W6102" s="23" t="s">
        <v>119</v>
      </c>
      <c r="X6102" s="23" t="s">
        <v>2681</v>
      </c>
      <c r="Z6102" s="23" t="s">
        <v>2686</v>
      </c>
      <c r="AG6102" s="23">
        <v>840501282</v>
      </c>
      <c r="AH6102" s="23" t="s">
        <v>2683</v>
      </c>
      <c r="AI6102" s="23">
        <v>862155221</v>
      </c>
      <c r="BA6102" s="24">
        <v>0</v>
      </c>
      <c r="BE6102">
        <f t="shared" si="410"/>
        <v>0</v>
      </c>
      <c r="BF6102" s="6">
        <f t="shared" si="411"/>
        <v>0</v>
      </c>
      <c r="BG6102" s="7" t="s">
        <v>71</v>
      </c>
      <c r="BH6102" t="e">
        <f>+VLOOKUP(AF6102,Sheet4!A:A,1,FALSE)</f>
        <v>#N/A</v>
      </c>
      <c r="BL6102" s="24">
        <v>0</v>
      </c>
      <c r="BM6102" s="59">
        <f t="shared" si="412"/>
        <v>0</v>
      </c>
      <c r="BN6102" t="s">
        <v>2684</v>
      </c>
    </row>
    <row r="6103" spans="1:67" ht="13" customHeight="1" x14ac:dyDescent="0.3">
      <c r="A6103" s="22">
        <v>46130</v>
      </c>
      <c r="B6103" s="23" t="s">
        <v>74</v>
      </c>
      <c r="F6103" s="23">
        <v>0</v>
      </c>
      <c r="G6103" s="23">
        <v>0</v>
      </c>
      <c r="H6103" s="24">
        <v>19</v>
      </c>
      <c r="I6103" s="6">
        <f t="shared" si="413"/>
        <v>19</v>
      </c>
      <c r="J6103" s="24"/>
      <c r="K6103" s="24"/>
      <c r="Q6103" s="23" t="s">
        <v>75</v>
      </c>
      <c r="U6103" s="23" t="s">
        <v>2684</v>
      </c>
      <c r="V6103" s="23" t="s">
        <v>2685</v>
      </c>
      <c r="W6103" s="23" t="s">
        <v>119</v>
      </c>
      <c r="X6103" s="23" t="s">
        <v>2681</v>
      </c>
      <c r="Z6103" s="23" t="s">
        <v>2686</v>
      </c>
      <c r="AG6103" s="23">
        <v>840501282</v>
      </c>
      <c r="AH6103" s="23" t="s">
        <v>2683</v>
      </c>
      <c r="AI6103" s="23">
        <v>862155221</v>
      </c>
      <c r="BA6103" s="24">
        <v>19</v>
      </c>
      <c r="BE6103">
        <f t="shared" si="410"/>
        <v>0</v>
      </c>
      <c r="BF6103" s="6">
        <f t="shared" si="411"/>
        <v>-19</v>
      </c>
      <c r="BG6103" s="7" t="s">
        <v>71</v>
      </c>
      <c r="BH6103" t="e">
        <f>+VLOOKUP(AF6103,Sheet4!A:A,1,FALSE)</f>
        <v>#N/A</v>
      </c>
      <c r="BL6103" s="24">
        <v>19</v>
      </c>
      <c r="BM6103" s="59">
        <f t="shared" si="412"/>
        <v>0</v>
      </c>
      <c r="BN6103" t="s">
        <v>2684</v>
      </c>
    </row>
    <row r="6104" spans="1:67" ht="13" customHeight="1" x14ac:dyDescent="0.3">
      <c r="A6104" s="22">
        <v>46130</v>
      </c>
      <c r="B6104" s="23" t="s">
        <v>63</v>
      </c>
      <c r="F6104" s="23">
        <v>0</v>
      </c>
      <c r="G6104" s="23">
        <v>0</v>
      </c>
      <c r="H6104" s="24">
        <v>285</v>
      </c>
      <c r="I6104" s="6">
        <f t="shared" si="413"/>
        <v>285</v>
      </c>
      <c r="J6104" s="24"/>
      <c r="K6104" s="24"/>
      <c r="Q6104" s="23" t="s">
        <v>64</v>
      </c>
      <c r="U6104" s="23" t="s">
        <v>2684</v>
      </c>
      <c r="V6104" s="23" t="s">
        <v>2685</v>
      </c>
      <c r="W6104" s="23" t="s">
        <v>119</v>
      </c>
      <c r="X6104" s="23" t="s">
        <v>2681</v>
      </c>
      <c r="Z6104" s="23" t="s">
        <v>2686</v>
      </c>
      <c r="AG6104" s="23">
        <v>840501282</v>
      </c>
      <c r="AH6104" s="23" t="s">
        <v>2683</v>
      </c>
      <c r="AI6104" s="23">
        <v>862155221</v>
      </c>
      <c r="BA6104" s="24">
        <v>285</v>
      </c>
      <c r="BE6104">
        <f t="shared" si="410"/>
        <v>0</v>
      </c>
      <c r="BF6104" s="6">
        <f t="shared" si="411"/>
        <v>-285</v>
      </c>
      <c r="BG6104" s="7" t="s">
        <v>71</v>
      </c>
      <c r="BH6104" t="e">
        <f>+VLOOKUP(AF6104,Sheet4!A:A,1,FALSE)</f>
        <v>#N/A</v>
      </c>
      <c r="BL6104" s="24">
        <v>285</v>
      </c>
      <c r="BM6104" s="59">
        <f t="shared" si="412"/>
        <v>0</v>
      </c>
      <c r="BN6104" t="s">
        <v>2684</v>
      </c>
      <c r="BO6104" t="s">
        <v>73</v>
      </c>
    </row>
    <row r="6105" spans="1:67" ht="13" customHeight="1" x14ac:dyDescent="0.3">
      <c r="A6105" s="22">
        <v>46130</v>
      </c>
      <c r="B6105" s="23" t="s">
        <v>78</v>
      </c>
      <c r="F6105" s="23">
        <v>0</v>
      </c>
      <c r="G6105" s="23">
        <v>0</v>
      </c>
      <c r="H6105" s="24">
        <v>19</v>
      </c>
      <c r="I6105" s="6">
        <f t="shared" si="413"/>
        <v>19</v>
      </c>
      <c r="J6105" s="24"/>
      <c r="K6105" s="24"/>
      <c r="Q6105" s="23" t="s">
        <v>79</v>
      </c>
      <c r="U6105" s="23" t="s">
        <v>2684</v>
      </c>
      <c r="V6105" s="23" t="s">
        <v>2685</v>
      </c>
      <c r="W6105" s="23" t="s">
        <v>119</v>
      </c>
      <c r="X6105" s="23" t="s">
        <v>2681</v>
      </c>
      <c r="Z6105" s="23" t="s">
        <v>2686</v>
      </c>
      <c r="AG6105" s="23">
        <v>840501282</v>
      </c>
      <c r="AH6105" s="23" t="s">
        <v>2683</v>
      </c>
      <c r="AI6105" s="23">
        <v>862155221</v>
      </c>
      <c r="BA6105" s="24">
        <v>19</v>
      </c>
      <c r="BE6105">
        <f t="shared" si="410"/>
        <v>0</v>
      </c>
      <c r="BF6105" s="6">
        <f t="shared" si="411"/>
        <v>-19</v>
      </c>
      <c r="BG6105" s="7" t="s">
        <v>71</v>
      </c>
      <c r="BH6105" t="e">
        <f>+VLOOKUP(AF6105,Sheet4!A:A,1,FALSE)</f>
        <v>#N/A</v>
      </c>
      <c r="BL6105" s="24">
        <v>19</v>
      </c>
      <c r="BM6105" s="59">
        <f t="shared" si="412"/>
        <v>0</v>
      </c>
      <c r="BN6105" t="s">
        <v>2684</v>
      </c>
    </row>
    <row r="6106" spans="1:67" ht="13" customHeight="1" x14ac:dyDescent="0.3">
      <c r="A6106" s="22">
        <v>46130</v>
      </c>
      <c r="B6106" s="23" t="s">
        <v>82</v>
      </c>
      <c r="F6106" s="23">
        <v>0</v>
      </c>
      <c r="G6106" s="23">
        <v>0</v>
      </c>
      <c r="H6106" s="24">
        <v>0</v>
      </c>
      <c r="I6106" s="6">
        <f t="shared" si="413"/>
        <v>0</v>
      </c>
      <c r="J6106" s="24"/>
      <c r="K6106" s="24"/>
      <c r="Q6106" s="23" t="s">
        <v>83</v>
      </c>
      <c r="U6106" s="23" t="s">
        <v>2684</v>
      </c>
      <c r="V6106" s="23" t="s">
        <v>2685</v>
      </c>
      <c r="W6106" s="23" t="s">
        <v>119</v>
      </c>
      <c r="X6106" s="23" t="s">
        <v>2681</v>
      </c>
      <c r="Z6106" s="23" t="s">
        <v>2686</v>
      </c>
      <c r="AG6106" s="23">
        <v>840501282</v>
      </c>
      <c r="AH6106" s="23" t="s">
        <v>2683</v>
      </c>
      <c r="AI6106" s="23">
        <v>862155221</v>
      </c>
      <c r="BA6106" s="24">
        <v>0</v>
      </c>
      <c r="BE6106">
        <f t="shared" si="410"/>
        <v>0</v>
      </c>
      <c r="BF6106" s="6">
        <f t="shared" si="411"/>
        <v>0</v>
      </c>
      <c r="BG6106" s="7" t="s">
        <v>71</v>
      </c>
      <c r="BH6106" t="e">
        <f>+VLOOKUP(AF6106,Sheet4!A:A,1,FALSE)</f>
        <v>#N/A</v>
      </c>
      <c r="BL6106" s="24">
        <v>0</v>
      </c>
      <c r="BM6106" s="59">
        <f t="shared" si="412"/>
        <v>0</v>
      </c>
      <c r="BN6106" t="s">
        <v>2684</v>
      </c>
    </row>
    <row r="6107" spans="1:67" ht="13" customHeight="1" x14ac:dyDescent="0.3">
      <c r="A6107" s="22">
        <v>46130</v>
      </c>
      <c r="B6107" s="23" t="s">
        <v>80</v>
      </c>
      <c r="F6107" s="23">
        <v>0</v>
      </c>
      <c r="G6107" s="23">
        <v>0</v>
      </c>
      <c r="H6107" s="24">
        <v>237.5</v>
      </c>
      <c r="I6107" s="6">
        <f t="shared" si="413"/>
        <v>237.5</v>
      </c>
      <c r="J6107" s="24"/>
      <c r="K6107" s="24"/>
      <c r="Q6107" s="23" t="s">
        <v>81</v>
      </c>
      <c r="U6107" s="23" t="s">
        <v>2684</v>
      </c>
      <c r="V6107" s="23" t="s">
        <v>2685</v>
      </c>
      <c r="W6107" s="23" t="s">
        <v>119</v>
      </c>
      <c r="X6107" s="23" t="s">
        <v>2681</v>
      </c>
      <c r="Z6107" s="23" t="s">
        <v>2686</v>
      </c>
      <c r="AG6107" s="23">
        <v>840501282</v>
      </c>
      <c r="AH6107" s="23" t="s">
        <v>2683</v>
      </c>
      <c r="AI6107" s="23">
        <v>862155221</v>
      </c>
      <c r="BA6107" s="24">
        <v>237.5</v>
      </c>
      <c r="BE6107">
        <f t="shared" si="410"/>
        <v>0</v>
      </c>
      <c r="BF6107" s="6">
        <f t="shared" si="411"/>
        <v>-237.5</v>
      </c>
      <c r="BG6107" s="7" t="s">
        <v>71</v>
      </c>
      <c r="BH6107" t="e">
        <f>+VLOOKUP(AF6107,Sheet4!A:A,1,FALSE)</f>
        <v>#N/A</v>
      </c>
      <c r="BL6107" s="24">
        <v>237.5</v>
      </c>
      <c r="BM6107" s="59">
        <f t="shared" si="412"/>
        <v>0</v>
      </c>
      <c r="BN6107" t="s">
        <v>2684</v>
      </c>
    </row>
    <row r="6108" spans="1:67" ht="13" customHeight="1" x14ac:dyDescent="0.3">
      <c r="A6108" s="22">
        <v>46130</v>
      </c>
      <c r="B6108" s="23" t="s">
        <v>76</v>
      </c>
      <c r="F6108" s="23">
        <v>0</v>
      </c>
      <c r="G6108" s="23">
        <v>0</v>
      </c>
      <c r="H6108" s="24">
        <v>380</v>
      </c>
      <c r="I6108" s="6">
        <f t="shared" si="413"/>
        <v>380</v>
      </c>
      <c r="J6108" s="24"/>
      <c r="K6108" s="24"/>
      <c r="Q6108" s="23" t="s">
        <v>77</v>
      </c>
      <c r="U6108" s="23" t="s">
        <v>2684</v>
      </c>
      <c r="V6108" s="23" t="s">
        <v>2685</v>
      </c>
      <c r="W6108" s="23" t="s">
        <v>119</v>
      </c>
      <c r="X6108" s="23" t="s">
        <v>2681</v>
      </c>
      <c r="Z6108" s="23" t="s">
        <v>2686</v>
      </c>
      <c r="AG6108" s="23">
        <v>840501282</v>
      </c>
      <c r="AH6108" s="23" t="s">
        <v>2683</v>
      </c>
      <c r="AI6108" s="23">
        <v>862155221</v>
      </c>
      <c r="BA6108" s="24">
        <v>380</v>
      </c>
      <c r="BE6108">
        <f t="shared" si="410"/>
        <v>0</v>
      </c>
      <c r="BF6108" s="6">
        <f t="shared" si="411"/>
        <v>-380</v>
      </c>
      <c r="BG6108" s="7" t="s">
        <v>71</v>
      </c>
      <c r="BH6108" t="e">
        <f>+VLOOKUP(AF6108,Sheet4!A:A,1,FALSE)</f>
        <v>#N/A</v>
      </c>
      <c r="BL6108" s="24">
        <v>380</v>
      </c>
      <c r="BM6108" s="59">
        <f t="shared" si="412"/>
        <v>0</v>
      </c>
      <c r="BN6108" t="s">
        <v>2684</v>
      </c>
    </row>
    <row r="6109" spans="1:67" ht="13" customHeight="1" x14ac:dyDescent="0.3">
      <c r="A6109" s="22">
        <v>46130</v>
      </c>
      <c r="B6109" s="23" t="s">
        <v>84</v>
      </c>
      <c r="F6109" s="23">
        <v>0</v>
      </c>
      <c r="G6109" s="23">
        <v>0</v>
      </c>
      <c r="H6109" s="24">
        <v>0</v>
      </c>
      <c r="I6109" s="6">
        <f t="shared" si="413"/>
        <v>0</v>
      </c>
      <c r="J6109" s="24"/>
      <c r="K6109" s="24"/>
      <c r="Q6109" s="23" t="s">
        <v>85</v>
      </c>
      <c r="U6109" s="23" t="s">
        <v>2687</v>
      </c>
      <c r="V6109" s="23" t="s">
        <v>2688</v>
      </c>
      <c r="W6109" s="23" t="s">
        <v>119</v>
      </c>
      <c r="X6109" s="23" t="s">
        <v>2681</v>
      </c>
      <c r="Z6109" s="23" t="s">
        <v>2686</v>
      </c>
      <c r="AG6109" s="23">
        <v>860555303</v>
      </c>
      <c r="AH6109" s="23" t="s">
        <v>2683</v>
      </c>
      <c r="AI6109" s="23">
        <v>862155221</v>
      </c>
      <c r="BA6109" s="24">
        <v>0</v>
      </c>
      <c r="BE6109">
        <f t="shared" si="410"/>
        <v>0</v>
      </c>
      <c r="BF6109" s="6">
        <f t="shared" si="411"/>
        <v>0</v>
      </c>
      <c r="BG6109" s="7" t="s">
        <v>71</v>
      </c>
      <c r="BH6109" t="e">
        <f>+VLOOKUP(AF6109,Sheet4!A:A,1,FALSE)</f>
        <v>#N/A</v>
      </c>
      <c r="BL6109" s="24">
        <v>0</v>
      </c>
      <c r="BM6109" s="59">
        <f t="shared" si="412"/>
        <v>0</v>
      </c>
      <c r="BN6109" t="s">
        <v>2687</v>
      </c>
    </row>
    <row r="6110" spans="1:67" ht="13" customHeight="1" x14ac:dyDescent="0.3">
      <c r="A6110" s="22">
        <v>46130</v>
      </c>
      <c r="B6110" s="23" t="s">
        <v>74</v>
      </c>
      <c r="F6110" s="23">
        <v>0</v>
      </c>
      <c r="G6110" s="23">
        <v>0</v>
      </c>
      <c r="H6110" s="24">
        <v>3</v>
      </c>
      <c r="I6110" s="6">
        <f t="shared" si="413"/>
        <v>3</v>
      </c>
      <c r="J6110" s="24"/>
      <c r="K6110" s="24"/>
      <c r="Q6110" s="23" t="s">
        <v>75</v>
      </c>
      <c r="U6110" s="23" t="s">
        <v>2687</v>
      </c>
      <c r="V6110" s="23" t="s">
        <v>2688</v>
      </c>
      <c r="W6110" s="23" t="s">
        <v>119</v>
      </c>
      <c r="X6110" s="23" t="s">
        <v>2681</v>
      </c>
      <c r="Z6110" s="23" t="s">
        <v>2686</v>
      </c>
      <c r="AG6110" s="23">
        <v>860555303</v>
      </c>
      <c r="AH6110" s="23" t="s">
        <v>2683</v>
      </c>
      <c r="AI6110" s="23">
        <v>862155221</v>
      </c>
      <c r="BA6110" s="24">
        <v>3</v>
      </c>
      <c r="BE6110">
        <f t="shared" si="410"/>
        <v>0</v>
      </c>
      <c r="BF6110" s="6">
        <f t="shared" si="411"/>
        <v>-3</v>
      </c>
      <c r="BG6110" s="7" t="s">
        <v>71</v>
      </c>
      <c r="BH6110" t="e">
        <f>+VLOOKUP(AF6110,Sheet4!A:A,1,FALSE)</f>
        <v>#N/A</v>
      </c>
      <c r="BL6110" s="24">
        <v>3</v>
      </c>
      <c r="BM6110" s="59">
        <f t="shared" si="412"/>
        <v>0</v>
      </c>
      <c r="BN6110" t="s">
        <v>2687</v>
      </c>
    </row>
    <row r="6111" spans="1:67" ht="13" customHeight="1" x14ac:dyDescent="0.3">
      <c r="A6111" s="22">
        <v>46130</v>
      </c>
      <c r="B6111" s="23" t="s">
        <v>63</v>
      </c>
      <c r="F6111" s="23">
        <v>0</v>
      </c>
      <c r="G6111" s="23">
        <v>0</v>
      </c>
      <c r="H6111" s="24">
        <v>45</v>
      </c>
      <c r="I6111" s="6">
        <f t="shared" si="413"/>
        <v>45</v>
      </c>
      <c r="J6111" s="24"/>
      <c r="K6111" s="24"/>
      <c r="Q6111" s="23" t="s">
        <v>64</v>
      </c>
      <c r="U6111" s="23" t="s">
        <v>2687</v>
      </c>
      <c r="V6111" s="23" t="s">
        <v>2688</v>
      </c>
      <c r="W6111" s="23" t="s">
        <v>119</v>
      </c>
      <c r="X6111" s="23" t="s">
        <v>2681</v>
      </c>
      <c r="Z6111" s="23" t="s">
        <v>2686</v>
      </c>
      <c r="AG6111" s="23">
        <v>860555303</v>
      </c>
      <c r="AH6111" s="23" t="s">
        <v>2683</v>
      </c>
      <c r="AI6111" s="23">
        <v>862155221</v>
      </c>
      <c r="BA6111" s="24">
        <v>45</v>
      </c>
      <c r="BE6111">
        <f t="shared" si="410"/>
        <v>0</v>
      </c>
      <c r="BF6111" s="6">
        <f t="shared" si="411"/>
        <v>-45</v>
      </c>
      <c r="BG6111" s="7" t="s">
        <v>71</v>
      </c>
      <c r="BH6111" t="e">
        <f>+VLOOKUP(AF6111,Sheet4!A:A,1,FALSE)</f>
        <v>#N/A</v>
      </c>
      <c r="BL6111" s="24">
        <v>45</v>
      </c>
      <c r="BM6111" s="59">
        <f t="shared" si="412"/>
        <v>0</v>
      </c>
      <c r="BN6111" t="s">
        <v>2687</v>
      </c>
      <c r="BO6111" t="s">
        <v>73</v>
      </c>
    </row>
    <row r="6112" spans="1:67" ht="13" customHeight="1" x14ac:dyDescent="0.3">
      <c r="A6112" s="22">
        <v>46130</v>
      </c>
      <c r="B6112" s="23" t="s">
        <v>78</v>
      </c>
      <c r="F6112" s="23">
        <v>0</v>
      </c>
      <c r="G6112" s="23">
        <v>0</v>
      </c>
      <c r="H6112" s="24">
        <v>3</v>
      </c>
      <c r="I6112" s="6">
        <f t="shared" si="413"/>
        <v>3</v>
      </c>
      <c r="J6112" s="24"/>
      <c r="K6112" s="24"/>
      <c r="Q6112" s="23" t="s">
        <v>79</v>
      </c>
      <c r="U6112" s="23" t="s">
        <v>2687</v>
      </c>
      <c r="V6112" s="23" t="s">
        <v>2688</v>
      </c>
      <c r="W6112" s="23" t="s">
        <v>119</v>
      </c>
      <c r="X6112" s="23" t="s">
        <v>2681</v>
      </c>
      <c r="Z6112" s="23" t="s">
        <v>2686</v>
      </c>
      <c r="AG6112" s="23">
        <v>860555303</v>
      </c>
      <c r="AH6112" s="23" t="s">
        <v>2683</v>
      </c>
      <c r="AI6112" s="23">
        <v>862155221</v>
      </c>
      <c r="BA6112" s="24">
        <v>3</v>
      </c>
      <c r="BE6112">
        <f t="shared" si="410"/>
        <v>0</v>
      </c>
      <c r="BF6112" s="6">
        <f t="shared" si="411"/>
        <v>-3</v>
      </c>
      <c r="BG6112" s="7" t="s">
        <v>71</v>
      </c>
      <c r="BH6112" t="e">
        <f>+VLOOKUP(AF6112,Sheet4!A:A,1,FALSE)</f>
        <v>#N/A</v>
      </c>
      <c r="BL6112" s="24">
        <v>3</v>
      </c>
      <c r="BM6112" s="59">
        <f t="shared" si="412"/>
        <v>0</v>
      </c>
      <c r="BN6112" t="s">
        <v>2687</v>
      </c>
    </row>
    <row r="6113" spans="1:67" ht="13" customHeight="1" x14ac:dyDescent="0.3">
      <c r="A6113" s="22">
        <v>46130</v>
      </c>
      <c r="B6113" s="23" t="s">
        <v>82</v>
      </c>
      <c r="F6113" s="23">
        <v>0</v>
      </c>
      <c r="G6113" s="23">
        <v>0</v>
      </c>
      <c r="H6113" s="24">
        <v>0</v>
      </c>
      <c r="I6113" s="6">
        <f t="shared" si="413"/>
        <v>0</v>
      </c>
      <c r="J6113" s="24"/>
      <c r="K6113" s="24"/>
      <c r="Q6113" s="23" t="s">
        <v>83</v>
      </c>
      <c r="U6113" s="23" t="s">
        <v>2687</v>
      </c>
      <c r="V6113" s="23" t="s">
        <v>2688</v>
      </c>
      <c r="W6113" s="23" t="s">
        <v>119</v>
      </c>
      <c r="X6113" s="23" t="s">
        <v>2681</v>
      </c>
      <c r="Z6113" s="23" t="s">
        <v>2686</v>
      </c>
      <c r="AG6113" s="23">
        <v>860555303</v>
      </c>
      <c r="AH6113" s="23" t="s">
        <v>2683</v>
      </c>
      <c r="AI6113" s="23">
        <v>862155221</v>
      </c>
      <c r="BA6113" s="24">
        <v>0</v>
      </c>
      <c r="BE6113">
        <f t="shared" si="410"/>
        <v>0</v>
      </c>
      <c r="BF6113" s="6">
        <f t="shared" si="411"/>
        <v>0</v>
      </c>
      <c r="BG6113" s="7" t="s">
        <v>71</v>
      </c>
      <c r="BH6113" t="e">
        <f>+VLOOKUP(AF6113,Sheet4!A:A,1,FALSE)</f>
        <v>#N/A</v>
      </c>
      <c r="BL6113" s="24">
        <v>0</v>
      </c>
      <c r="BM6113" s="59">
        <f t="shared" si="412"/>
        <v>0</v>
      </c>
      <c r="BN6113" t="s">
        <v>2687</v>
      </c>
    </row>
    <row r="6114" spans="1:67" ht="13" customHeight="1" x14ac:dyDescent="0.3">
      <c r="A6114" s="22">
        <v>46130</v>
      </c>
      <c r="B6114" s="23" t="s">
        <v>80</v>
      </c>
      <c r="F6114" s="23">
        <v>0</v>
      </c>
      <c r="G6114" s="23">
        <v>0</v>
      </c>
      <c r="H6114" s="24">
        <v>37.5</v>
      </c>
      <c r="I6114" s="6">
        <f t="shared" si="413"/>
        <v>37.5</v>
      </c>
      <c r="J6114" s="24"/>
      <c r="K6114" s="24"/>
      <c r="Q6114" s="23" t="s">
        <v>81</v>
      </c>
      <c r="U6114" s="23" t="s">
        <v>2687</v>
      </c>
      <c r="V6114" s="23" t="s">
        <v>2688</v>
      </c>
      <c r="W6114" s="23" t="s">
        <v>119</v>
      </c>
      <c r="X6114" s="23" t="s">
        <v>2681</v>
      </c>
      <c r="Z6114" s="23" t="s">
        <v>2686</v>
      </c>
      <c r="AG6114" s="23">
        <v>860555303</v>
      </c>
      <c r="AH6114" s="23" t="s">
        <v>2683</v>
      </c>
      <c r="AI6114" s="23">
        <v>862155221</v>
      </c>
      <c r="BA6114" s="24">
        <v>37.5</v>
      </c>
      <c r="BE6114">
        <f t="shared" si="410"/>
        <v>0</v>
      </c>
      <c r="BF6114" s="6">
        <f t="shared" si="411"/>
        <v>-37.5</v>
      </c>
      <c r="BG6114" s="7" t="s">
        <v>71</v>
      </c>
      <c r="BH6114" t="e">
        <f>+VLOOKUP(AF6114,Sheet4!A:A,1,FALSE)</f>
        <v>#N/A</v>
      </c>
      <c r="BL6114" s="24">
        <v>37.5</v>
      </c>
      <c r="BM6114" s="59">
        <f t="shared" si="412"/>
        <v>0</v>
      </c>
      <c r="BN6114" t="s">
        <v>2687</v>
      </c>
    </row>
    <row r="6115" spans="1:67" ht="13" customHeight="1" x14ac:dyDescent="0.3">
      <c r="A6115" s="22">
        <v>46130</v>
      </c>
      <c r="B6115" s="23" t="s">
        <v>76</v>
      </c>
      <c r="F6115" s="23">
        <v>0</v>
      </c>
      <c r="G6115" s="23">
        <v>0</v>
      </c>
      <c r="H6115" s="24">
        <v>60</v>
      </c>
      <c r="I6115" s="6">
        <f t="shared" si="413"/>
        <v>60</v>
      </c>
      <c r="J6115" s="24"/>
      <c r="K6115" s="24"/>
      <c r="Q6115" s="23" t="s">
        <v>77</v>
      </c>
      <c r="U6115" s="23" t="s">
        <v>2687</v>
      </c>
      <c r="V6115" s="23" t="s">
        <v>2688</v>
      </c>
      <c r="W6115" s="23" t="s">
        <v>119</v>
      </c>
      <c r="X6115" s="23" t="s">
        <v>2681</v>
      </c>
      <c r="Z6115" s="23" t="s">
        <v>2686</v>
      </c>
      <c r="AG6115" s="23">
        <v>860555303</v>
      </c>
      <c r="AH6115" s="23" t="s">
        <v>2683</v>
      </c>
      <c r="AI6115" s="23">
        <v>862155221</v>
      </c>
      <c r="BA6115" s="24">
        <v>60</v>
      </c>
      <c r="BE6115">
        <f t="shared" si="410"/>
        <v>0</v>
      </c>
      <c r="BF6115" s="6">
        <f t="shared" si="411"/>
        <v>-60</v>
      </c>
      <c r="BG6115" s="7" t="s">
        <v>71</v>
      </c>
      <c r="BH6115" t="e">
        <f>+VLOOKUP(AF6115,Sheet4!A:A,1,FALSE)</f>
        <v>#N/A</v>
      </c>
      <c r="BL6115" s="24">
        <v>60</v>
      </c>
      <c r="BM6115" s="59">
        <f t="shared" si="412"/>
        <v>0</v>
      </c>
      <c r="BN6115" t="s">
        <v>2687</v>
      </c>
    </row>
    <row r="6116" spans="1:67" ht="13" customHeight="1" x14ac:dyDescent="0.3">
      <c r="A6116" s="22">
        <v>46130</v>
      </c>
      <c r="B6116" s="23" t="s">
        <v>84</v>
      </c>
      <c r="F6116" s="23">
        <v>0</v>
      </c>
      <c r="G6116" s="23">
        <v>0</v>
      </c>
      <c r="H6116" s="24">
        <v>0</v>
      </c>
      <c r="I6116" s="6">
        <f t="shared" si="413"/>
        <v>0</v>
      </c>
      <c r="J6116" s="24"/>
      <c r="K6116" s="24"/>
      <c r="Q6116" s="23" t="s">
        <v>85</v>
      </c>
      <c r="U6116" s="23" t="s">
        <v>2689</v>
      </c>
      <c r="V6116" s="23" t="s">
        <v>2690</v>
      </c>
      <c r="W6116" s="23" t="s">
        <v>119</v>
      </c>
      <c r="X6116" s="23" t="s">
        <v>2681</v>
      </c>
      <c r="Z6116" s="23" t="s">
        <v>2691</v>
      </c>
      <c r="AG6116" s="23">
        <v>864694802</v>
      </c>
      <c r="AH6116" s="23" t="s">
        <v>2683</v>
      </c>
      <c r="AI6116" s="23">
        <v>862155221</v>
      </c>
      <c r="BA6116" s="24">
        <v>0</v>
      </c>
      <c r="BE6116">
        <f t="shared" si="410"/>
        <v>0</v>
      </c>
      <c r="BF6116" s="6">
        <f t="shared" si="411"/>
        <v>0</v>
      </c>
      <c r="BG6116" s="7" t="s">
        <v>71</v>
      </c>
      <c r="BH6116" t="e">
        <f>+VLOOKUP(AF6116,Sheet4!A:A,1,FALSE)</f>
        <v>#N/A</v>
      </c>
      <c r="BL6116" s="24">
        <v>0</v>
      </c>
      <c r="BM6116" s="59">
        <f t="shared" si="412"/>
        <v>0</v>
      </c>
      <c r="BN6116" t="s">
        <v>2689</v>
      </c>
    </row>
    <row r="6117" spans="1:67" ht="13" customHeight="1" x14ac:dyDescent="0.3">
      <c r="A6117" s="22">
        <v>46130</v>
      </c>
      <c r="B6117" s="23" t="s">
        <v>74</v>
      </c>
      <c r="F6117" s="23">
        <v>0</v>
      </c>
      <c r="G6117" s="23">
        <v>0</v>
      </c>
      <c r="H6117" s="24">
        <v>1</v>
      </c>
      <c r="I6117" s="6">
        <f t="shared" si="413"/>
        <v>1</v>
      </c>
      <c r="J6117" s="24"/>
      <c r="K6117" s="24"/>
      <c r="Q6117" s="23" t="s">
        <v>75</v>
      </c>
      <c r="U6117" s="23" t="s">
        <v>2689</v>
      </c>
      <c r="V6117" s="23" t="s">
        <v>2690</v>
      </c>
      <c r="W6117" s="23" t="s">
        <v>119</v>
      </c>
      <c r="X6117" s="23" t="s">
        <v>2681</v>
      </c>
      <c r="Z6117" s="23" t="s">
        <v>2691</v>
      </c>
      <c r="AG6117" s="23">
        <v>864694802</v>
      </c>
      <c r="AH6117" s="23" t="s">
        <v>2683</v>
      </c>
      <c r="AI6117" s="23">
        <v>862155221</v>
      </c>
      <c r="BA6117" s="24">
        <v>1</v>
      </c>
      <c r="BE6117">
        <f t="shared" si="410"/>
        <v>0</v>
      </c>
      <c r="BF6117" s="6">
        <f t="shared" si="411"/>
        <v>-1</v>
      </c>
      <c r="BG6117" s="7" t="s">
        <v>71</v>
      </c>
      <c r="BH6117" t="e">
        <f>+VLOOKUP(AF6117,Sheet4!A:A,1,FALSE)</f>
        <v>#N/A</v>
      </c>
      <c r="BL6117" s="24">
        <v>1</v>
      </c>
      <c r="BM6117" s="59">
        <f t="shared" si="412"/>
        <v>0</v>
      </c>
      <c r="BN6117" t="s">
        <v>2689</v>
      </c>
    </row>
    <row r="6118" spans="1:67" ht="13" customHeight="1" x14ac:dyDescent="0.3">
      <c r="A6118" s="22">
        <v>46130</v>
      </c>
      <c r="B6118" s="23" t="s">
        <v>63</v>
      </c>
      <c r="F6118" s="23">
        <v>0</v>
      </c>
      <c r="G6118" s="23">
        <v>0</v>
      </c>
      <c r="H6118" s="24">
        <v>15</v>
      </c>
      <c r="I6118" s="6">
        <f t="shared" si="413"/>
        <v>15</v>
      </c>
      <c r="J6118" s="24"/>
      <c r="K6118" s="24"/>
      <c r="Q6118" s="23" t="s">
        <v>64</v>
      </c>
      <c r="U6118" s="23" t="s">
        <v>2689</v>
      </c>
      <c r="V6118" s="23" t="s">
        <v>2690</v>
      </c>
      <c r="W6118" s="23" t="s">
        <v>119</v>
      </c>
      <c r="X6118" s="23" t="s">
        <v>2681</v>
      </c>
      <c r="Z6118" s="23" t="s">
        <v>2691</v>
      </c>
      <c r="AG6118" s="23">
        <v>864694802</v>
      </c>
      <c r="AH6118" s="23" t="s">
        <v>2683</v>
      </c>
      <c r="AI6118" s="23">
        <v>862155221</v>
      </c>
      <c r="BA6118" s="24">
        <v>15</v>
      </c>
      <c r="BE6118">
        <f t="shared" si="410"/>
        <v>0</v>
      </c>
      <c r="BF6118" s="6">
        <f t="shared" si="411"/>
        <v>-15</v>
      </c>
      <c r="BG6118" s="7" t="s">
        <v>71</v>
      </c>
      <c r="BH6118" t="e">
        <f>+VLOOKUP(AF6118,Sheet4!A:A,1,FALSE)</f>
        <v>#N/A</v>
      </c>
      <c r="BL6118" s="24">
        <v>15</v>
      </c>
      <c r="BM6118" s="59">
        <f t="shared" si="412"/>
        <v>0</v>
      </c>
      <c r="BN6118" t="s">
        <v>2689</v>
      </c>
      <c r="BO6118" t="s">
        <v>73</v>
      </c>
    </row>
    <row r="6119" spans="1:67" ht="13" customHeight="1" x14ac:dyDescent="0.3">
      <c r="A6119" s="22">
        <v>46130</v>
      </c>
      <c r="B6119" s="23" t="s">
        <v>78</v>
      </c>
      <c r="F6119" s="23">
        <v>0</v>
      </c>
      <c r="G6119" s="23">
        <v>0</v>
      </c>
      <c r="H6119" s="24">
        <v>1</v>
      </c>
      <c r="I6119" s="6">
        <f t="shared" si="413"/>
        <v>1</v>
      </c>
      <c r="J6119" s="24"/>
      <c r="K6119" s="24"/>
      <c r="Q6119" s="23" t="s">
        <v>79</v>
      </c>
      <c r="U6119" s="23" t="s">
        <v>2689</v>
      </c>
      <c r="V6119" s="23" t="s">
        <v>2690</v>
      </c>
      <c r="W6119" s="23" t="s">
        <v>119</v>
      </c>
      <c r="X6119" s="23" t="s">
        <v>2681</v>
      </c>
      <c r="Z6119" s="23" t="s">
        <v>2691</v>
      </c>
      <c r="AG6119" s="23">
        <v>864694802</v>
      </c>
      <c r="AH6119" s="23" t="s">
        <v>2683</v>
      </c>
      <c r="AI6119" s="23">
        <v>862155221</v>
      </c>
      <c r="BA6119" s="24">
        <v>1</v>
      </c>
      <c r="BE6119">
        <f t="shared" si="410"/>
        <v>0</v>
      </c>
      <c r="BF6119" s="6">
        <f t="shared" si="411"/>
        <v>-1</v>
      </c>
      <c r="BG6119" s="7" t="s">
        <v>71</v>
      </c>
      <c r="BH6119" t="e">
        <f>+VLOOKUP(AF6119,Sheet4!A:A,1,FALSE)</f>
        <v>#N/A</v>
      </c>
      <c r="BL6119" s="24">
        <v>1</v>
      </c>
      <c r="BM6119" s="59">
        <f t="shared" si="412"/>
        <v>0</v>
      </c>
      <c r="BN6119" t="s">
        <v>2689</v>
      </c>
    </row>
    <row r="6120" spans="1:67" ht="13" customHeight="1" x14ac:dyDescent="0.3">
      <c r="A6120" s="22">
        <v>46130</v>
      </c>
      <c r="B6120" s="23" t="s">
        <v>82</v>
      </c>
      <c r="F6120" s="23">
        <v>0</v>
      </c>
      <c r="G6120" s="23">
        <v>0</v>
      </c>
      <c r="H6120" s="24">
        <v>0</v>
      </c>
      <c r="I6120" s="6">
        <f t="shared" si="413"/>
        <v>0</v>
      </c>
      <c r="J6120" s="24"/>
      <c r="K6120" s="24"/>
      <c r="Q6120" s="23" t="s">
        <v>83</v>
      </c>
      <c r="U6120" s="23" t="s">
        <v>2689</v>
      </c>
      <c r="V6120" s="23" t="s">
        <v>2690</v>
      </c>
      <c r="W6120" s="23" t="s">
        <v>119</v>
      </c>
      <c r="X6120" s="23" t="s">
        <v>2681</v>
      </c>
      <c r="Z6120" s="23" t="s">
        <v>2691</v>
      </c>
      <c r="AG6120" s="23">
        <v>864694802</v>
      </c>
      <c r="AH6120" s="23" t="s">
        <v>2683</v>
      </c>
      <c r="AI6120" s="23">
        <v>862155221</v>
      </c>
      <c r="BA6120" s="24">
        <v>0</v>
      </c>
      <c r="BE6120">
        <f t="shared" si="410"/>
        <v>0</v>
      </c>
      <c r="BF6120" s="6">
        <f t="shared" si="411"/>
        <v>0</v>
      </c>
      <c r="BG6120" s="7" t="s">
        <v>71</v>
      </c>
      <c r="BH6120" t="e">
        <f>+VLOOKUP(AF6120,Sheet4!A:A,1,FALSE)</f>
        <v>#N/A</v>
      </c>
      <c r="BL6120" s="24">
        <v>0</v>
      </c>
      <c r="BM6120" s="59">
        <f t="shared" si="412"/>
        <v>0</v>
      </c>
      <c r="BN6120" t="s">
        <v>2689</v>
      </c>
    </row>
    <row r="6121" spans="1:67" ht="13" customHeight="1" x14ac:dyDescent="0.3">
      <c r="A6121" s="22">
        <v>46130</v>
      </c>
      <c r="B6121" s="23" t="s">
        <v>80</v>
      </c>
      <c r="F6121" s="23">
        <v>0</v>
      </c>
      <c r="G6121" s="23">
        <v>0</v>
      </c>
      <c r="H6121" s="24">
        <v>12.5</v>
      </c>
      <c r="I6121" s="6">
        <f t="shared" si="413"/>
        <v>12.5</v>
      </c>
      <c r="J6121" s="24"/>
      <c r="K6121" s="24"/>
      <c r="Q6121" s="23" t="s">
        <v>81</v>
      </c>
      <c r="U6121" s="23" t="s">
        <v>2689</v>
      </c>
      <c r="V6121" s="23" t="s">
        <v>2690</v>
      </c>
      <c r="W6121" s="23" t="s">
        <v>119</v>
      </c>
      <c r="X6121" s="23" t="s">
        <v>2681</v>
      </c>
      <c r="Z6121" s="23" t="s">
        <v>2691</v>
      </c>
      <c r="AG6121" s="23">
        <v>864694802</v>
      </c>
      <c r="AH6121" s="23" t="s">
        <v>2683</v>
      </c>
      <c r="AI6121" s="23">
        <v>862155221</v>
      </c>
      <c r="BA6121" s="24">
        <v>12.5</v>
      </c>
      <c r="BE6121">
        <f t="shared" si="410"/>
        <v>0</v>
      </c>
      <c r="BF6121" s="6">
        <f t="shared" si="411"/>
        <v>-12.5</v>
      </c>
      <c r="BG6121" s="7" t="s">
        <v>71</v>
      </c>
      <c r="BH6121" t="e">
        <f>+VLOOKUP(AF6121,Sheet4!A:A,1,FALSE)</f>
        <v>#N/A</v>
      </c>
      <c r="BL6121" s="24">
        <v>12.5</v>
      </c>
      <c r="BM6121" s="59">
        <f t="shared" si="412"/>
        <v>0</v>
      </c>
      <c r="BN6121" t="s">
        <v>2689</v>
      </c>
    </row>
    <row r="6122" spans="1:67" ht="13" customHeight="1" x14ac:dyDescent="0.3">
      <c r="A6122" s="22">
        <v>46130</v>
      </c>
      <c r="B6122" s="23" t="s">
        <v>76</v>
      </c>
      <c r="F6122" s="23">
        <v>0</v>
      </c>
      <c r="G6122" s="23">
        <v>0</v>
      </c>
      <c r="H6122" s="24">
        <v>20</v>
      </c>
      <c r="I6122" s="6">
        <f t="shared" si="413"/>
        <v>20</v>
      </c>
      <c r="J6122" s="24"/>
      <c r="K6122" s="24"/>
      <c r="Q6122" s="23" t="s">
        <v>77</v>
      </c>
      <c r="U6122" s="23" t="s">
        <v>2689</v>
      </c>
      <c r="V6122" s="23" t="s">
        <v>2690</v>
      </c>
      <c r="W6122" s="23" t="s">
        <v>119</v>
      </c>
      <c r="X6122" s="23" t="s">
        <v>2681</v>
      </c>
      <c r="Z6122" s="23" t="s">
        <v>2691</v>
      </c>
      <c r="AG6122" s="23">
        <v>864694802</v>
      </c>
      <c r="AH6122" s="23" t="s">
        <v>2683</v>
      </c>
      <c r="AI6122" s="23">
        <v>862155221</v>
      </c>
      <c r="BA6122" s="24">
        <v>20</v>
      </c>
      <c r="BE6122">
        <f t="shared" si="410"/>
        <v>0</v>
      </c>
      <c r="BF6122" s="6">
        <f t="shared" si="411"/>
        <v>-20</v>
      </c>
      <c r="BG6122" s="7" t="s">
        <v>71</v>
      </c>
      <c r="BH6122" t="e">
        <f>+VLOOKUP(AF6122,Sheet4!A:A,1,FALSE)</f>
        <v>#N/A</v>
      </c>
      <c r="BL6122" s="24">
        <v>20</v>
      </c>
      <c r="BM6122" s="59">
        <f t="shared" si="412"/>
        <v>0</v>
      </c>
      <c r="BN6122" t="s">
        <v>2689</v>
      </c>
    </row>
    <row r="6123" spans="1:67" ht="13" customHeight="1" x14ac:dyDescent="0.3">
      <c r="A6123" s="22">
        <v>46130</v>
      </c>
      <c r="B6123" s="23" t="s">
        <v>84</v>
      </c>
      <c r="F6123" s="23">
        <v>0</v>
      </c>
      <c r="G6123" s="23">
        <v>0</v>
      </c>
      <c r="H6123" s="24">
        <v>0</v>
      </c>
      <c r="I6123" s="6">
        <f t="shared" si="413"/>
        <v>0</v>
      </c>
      <c r="J6123" s="24"/>
      <c r="K6123" s="24"/>
      <c r="Q6123" s="23" t="s">
        <v>85</v>
      </c>
      <c r="U6123" s="23" t="s">
        <v>2692</v>
      </c>
      <c r="V6123" s="23" t="s">
        <v>2693</v>
      </c>
      <c r="W6123" s="23" t="s">
        <v>119</v>
      </c>
      <c r="X6123" s="23" t="s">
        <v>2681</v>
      </c>
      <c r="Z6123" s="23" t="s">
        <v>2694</v>
      </c>
      <c r="AG6123" s="23">
        <v>879221061</v>
      </c>
      <c r="AH6123" s="23" t="s">
        <v>2683</v>
      </c>
      <c r="AI6123" s="23">
        <v>862155221</v>
      </c>
      <c r="BA6123" s="24">
        <v>0</v>
      </c>
      <c r="BE6123">
        <f t="shared" si="410"/>
        <v>0</v>
      </c>
      <c r="BF6123" s="6">
        <f t="shared" si="411"/>
        <v>0</v>
      </c>
      <c r="BG6123" s="7" t="s">
        <v>71</v>
      </c>
      <c r="BH6123" t="e">
        <f>+VLOOKUP(AF6123,Sheet4!A:A,1,FALSE)</f>
        <v>#N/A</v>
      </c>
      <c r="BL6123" s="24">
        <v>0</v>
      </c>
      <c r="BM6123" s="59">
        <f t="shared" si="412"/>
        <v>0</v>
      </c>
      <c r="BN6123" t="s">
        <v>2692</v>
      </c>
    </row>
    <row r="6124" spans="1:67" ht="13" customHeight="1" x14ac:dyDescent="0.3">
      <c r="A6124" s="22">
        <v>46130</v>
      </c>
      <c r="B6124" s="23" t="s">
        <v>74</v>
      </c>
      <c r="F6124" s="23">
        <v>0</v>
      </c>
      <c r="G6124" s="23">
        <v>0</v>
      </c>
      <c r="H6124" s="24">
        <v>5</v>
      </c>
      <c r="I6124" s="6">
        <f t="shared" si="413"/>
        <v>5</v>
      </c>
      <c r="J6124" s="24"/>
      <c r="K6124" s="24"/>
      <c r="Q6124" s="23" t="s">
        <v>75</v>
      </c>
      <c r="U6124" s="23" t="s">
        <v>2692</v>
      </c>
      <c r="V6124" s="23" t="s">
        <v>2693</v>
      </c>
      <c r="W6124" s="23" t="s">
        <v>119</v>
      </c>
      <c r="X6124" s="23" t="s">
        <v>2681</v>
      </c>
      <c r="Z6124" s="23" t="s">
        <v>2694</v>
      </c>
      <c r="AG6124" s="23">
        <v>879221061</v>
      </c>
      <c r="AH6124" s="23" t="s">
        <v>2683</v>
      </c>
      <c r="AI6124" s="23">
        <v>862155221</v>
      </c>
      <c r="BA6124" s="24">
        <v>5</v>
      </c>
      <c r="BE6124">
        <f t="shared" si="410"/>
        <v>0</v>
      </c>
      <c r="BF6124" s="6">
        <f t="shared" si="411"/>
        <v>-5</v>
      </c>
      <c r="BG6124" s="7" t="s">
        <v>71</v>
      </c>
      <c r="BH6124" t="e">
        <f>+VLOOKUP(AF6124,Sheet4!A:A,1,FALSE)</f>
        <v>#N/A</v>
      </c>
      <c r="BL6124" s="24">
        <v>5</v>
      </c>
      <c r="BM6124" s="59">
        <f t="shared" si="412"/>
        <v>0</v>
      </c>
      <c r="BN6124" t="s">
        <v>2692</v>
      </c>
    </row>
    <row r="6125" spans="1:67" ht="13" customHeight="1" x14ac:dyDescent="0.3">
      <c r="A6125" s="22">
        <v>46130</v>
      </c>
      <c r="B6125" s="23" t="s">
        <v>63</v>
      </c>
      <c r="F6125" s="23">
        <v>0</v>
      </c>
      <c r="G6125" s="23">
        <v>0</v>
      </c>
      <c r="H6125" s="24">
        <v>75</v>
      </c>
      <c r="I6125" s="6">
        <f t="shared" si="413"/>
        <v>75</v>
      </c>
      <c r="J6125" s="24"/>
      <c r="K6125" s="24"/>
      <c r="Q6125" s="23" t="s">
        <v>64</v>
      </c>
      <c r="U6125" s="23" t="s">
        <v>2692</v>
      </c>
      <c r="V6125" s="23" t="s">
        <v>2693</v>
      </c>
      <c r="W6125" s="23" t="s">
        <v>119</v>
      </c>
      <c r="X6125" s="23" t="s">
        <v>2681</v>
      </c>
      <c r="Z6125" s="23" t="s">
        <v>2694</v>
      </c>
      <c r="AG6125" s="23">
        <v>879221061</v>
      </c>
      <c r="AH6125" s="23" t="s">
        <v>2683</v>
      </c>
      <c r="AI6125" s="23">
        <v>862155221</v>
      </c>
      <c r="BA6125" s="24">
        <v>75</v>
      </c>
      <c r="BE6125">
        <f t="shared" si="410"/>
        <v>0</v>
      </c>
      <c r="BF6125" s="6">
        <f t="shared" si="411"/>
        <v>-75</v>
      </c>
      <c r="BG6125" s="7" t="s">
        <v>71</v>
      </c>
      <c r="BH6125" t="e">
        <f>+VLOOKUP(AF6125,Sheet4!A:A,1,FALSE)</f>
        <v>#N/A</v>
      </c>
      <c r="BL6125" s="24">
        <v>75</v>
      </c>
      <c r="BM6125" s="59">
        <f t="shared" si="412"/>
        <v>0</v>
      </c>
      <c r="BN6125" t="s">
        <v>2692</v>
      </c>
      <c r="BO6125" t="s">
        <v>73</v>
      </c>
    </row>
    <row r="6126" spans="1:67" ht="13" customHeight="1" x14ac:dyDescent="0.3">
      <c r="A6126" s="22">
        <v>46130</v>
      </c>
      <c r="B6126" s="23" t="s">
        <v>78</v>
      </c>
      <c r="F6126" s="23">
        <v>0</v>
      </c>
      <c r="G6126" s="23">
        <v>0</v>
      </c>
      <c r="H6126" s="24">
        <v>5</v>
      </c>
      <c r="I6126" s="6">
        <f t="shared" si="413"/>
        <v>5</v>
      </c>
      <c r="J6126" s="24"/>
      <c r="K6126" s="24"/>
      <c r="Q6126" s="23" t="s">
        <v>79</v>
      </c>
      <c r="U6126" s="23" t="s">
        <v>2692</v>
      </c>
      <c r="V6126" s="23" t="s">
        <v>2693</v>
      </c>
      <c r="W6126" s="23" t="s">
        <v>119</v>
      </c>
      <c r="X6126" s="23" t="s">
        <v>2681</v>
      </c>
      <c r="Z6126" s="23" t="s">
        <v>2694</v>
      </c>
      <c r="AG6126" s="23">
        <v>879221061</v>
      </c>
      <c r="AH6126" s="23" t="s">
        <v>2683</v>
      </c>
      <c r="AI6126" s="23">
        <v>862155221</v>
      </c>
      <c r="BA6126" s="24">
        <v>5</v>
      </c>
      <c r="BE6126">
        <f t="shared" si="410"/>
        <v>0</v>
      </c>
      <c r="BF6126" s="6">
        <f t="shared" si="411"/>
        <v>-5</v>
      </c>
      <c r="BG6126" s="7" t="s">
        <v>71</v>
      </c>
      <c r="BH6126" t="e">
        <f>+VLOOKUP(AF6126,Sheet4!A:A,1,FALSE)</f>
        <v>#N/A</v>
      </c>
      <c r="BL6126" s="24">
        <v>5</v>
      </c>
      <c r="BM6126" s="59">
        <f t="shared" si="412"/>
        <v>0</v>
      </c>
      <c r="BN6126" t="s">
        <v>2692</v>
      </c>
    </row>
    <row r="6127" spans="1:67" ht="13" customHeight="1" x14ac:dyDescent="0.3">
      <c r="A6127" s="22">
        <v>46130</v>
      </c>
      <c r="B6127" s="23" t="s">
        <v>82</v>
      </c>
      <c r="F6127" s="23">
        <v>0</v>
      </c>
      <c r="G6127" s="23">
        <v>0</v>
      </c>
      <c r="H6127" s="24">
        <v>0</v>
      </c>
      <c r="I6127" s="6">
        <f t="shared" si="413"/>
        <v>0</v>
      </c>
      <c r="J6127" s="24"/>
      <c r="K6127" s="24"/>
      <c r="Q6127" s="23" t="s">
        <v>83</v>
      </c>
      <c r="U6127" s="23" t="s">
        <v>2692</v>
      </c>
      <c r="V6127" s="23" t="s">
        <v>2693</v>
      </c>
      <c r="W6127" s="23" t="s">
        <v>119</v>
      </c>
      <c r="X6127" s="23" t="s">
        <v>2681</v>
      </c>
      <c r="Z6127" s="23" t="s">
        <v>2694</v>
      </c>
      <c r="AG6127" s="23">
        <v>879221061</v>
      </c>
      <c r="AH6127" s="23" t="s">
        <v>2683</v>
      </c>
      <c r="AI6127" s="23">
        <v>862155221</v>
      </c>
      <c r="BA6127" s="24">
        <v>0</v>
      </c>
      <c r="BE6127">
        <f t="shared" si="410"/>
        <v>0</v>
      </c>
      <c r="BF6127" s="6">
        <f t="shared" si="411"/>
        <v>0</v>
      </c>
      <c r="BG6127" s="7" t="s">
        <v>71</v>
      </c>
      <c r="BH6127" t="e">
        <f>+VLOOKUP(AF6127,Sheet4!A:A,1,FALSE)</f>
        <v>#N/A</v>
      </c>
      <c r="BL6127" s="24">
        <v>0</v>
      </c>
      <c r="BM6127" s="59">
        <f t="shared" si="412"/>
        <v>0</v>
      </c>
      <c r="BN6127" t="s">
        <v>2692</v>
      </c>
    </row>
    <row r="6128" spans="1:67" ht="13" customHeight="1" x14ac:dyDescent="0.3">
      <c r="A6128" s="22">
        <v>46130</v>
      </c>
      <c r="B6128" s="23" t="s">
        <v>80</v>
      </c>
      <c r="F6128" s="23">
        <v>0</v>
      </c>
      <c r="G6128" s="23">
        <v>0</v>
      </c>
      <c r="H6128" s="24">
        <v>62.5</v>
      </c>
      <c r="I6128" s="6">
        <f t="shared" si="413"/>
        <v>62.5</v>
      </c>
      <c r="J6128" s="24"/>
      <c r="K6128" s="24"/>
      <c r="Q6128" s="23" t="s">
        <v>81</v>
      </c>
      <c r="U6128" s="23" t="s">
        <v>2692</v>
      </c>
      <c r="V6128" s="23" t="s">
        <v>2693</v>
      </c>
      <c r="W6128" s="23" t="s">
        <v>119</v>
      </c>
      <c r="X6128" s="23" t="s">
        <v>2681</v>
      </c>
      <c r="Z6128" s="23" t="s">
        <v>2694</v>
      </c>
      <c r="AG6128" s="23">
        <v>879221061</v>
      </c>
      <c r="AH6128" s="23" t="s">
        <v>2683</v>
      </c>
      <c r="AI6128" s="23">
        <v>862155221</v>
      </c>
      <c r="BA6128" s="24">
        <v>62.5</v>
      </c>
      <c r="BE6128">
        <f t="shared" si="410"/>
        <v>0</v>
      </c>
      <c r="BF6128" s="6">
        <f t="shared" si="411"/>
        <v>-62.5</v>
      </c>
      <c r="BG6128" s="7" t="s">
        <v>71</v>
      </c>
      <c r="BH6128" t="e">
        <f>+VLOOKUP(AF6128,Sheet4!A:A,1,FALSE)</f>
        <v>#N/A</v>
      </c>
      <c r="BL6128" s="24">
        <v>62.5</v>
      </c>
      <c r="BM6128" s="59">
        <f t="shared" si="412"/>
        <v>0</v>
      </c>
      <c r="BN6128" t="s">
        <v>2692</v>
      </c>
    </row>
    <row r="6129" spans="1:67" ht="13" customHeight="1" x14ac:dyDescent="0.3">
      <c r="A6129" s="22">
        <v>46130</v>
      </c>
      <c r="B6129" s="23" t="s">
        <v>76</v>
      </c>
      <c r="F6129" s="23">
        <v>0</v>
      </c>
      <c r="G6129" s="23">
        <v>0</v>
      </c>
      <c r="H6129" s="24">
        <v>100</v>
      </c>
      <c r="I6129" s="6">
        <f t="shared" si="413"/>
        <v>100</v>
      </c>
      <c r="J6129" s="24"/>
      <c r="K6129" s="24"/>
      <c r="Q6129" s="23" t="s">
        <v>77</v>
      </c>
      <c r="U6129" s="23" t="s">
        <v>2692</v>
      </c>
      <c r="V6129" s="23" t="s">
        <v>2693</v>
      </c>
      <c r="W6129" s="23" t="s">
        <v>119</v>
      </c>
      <c r="X6129" s="23" t="s">
        <v>2681</v>
      </c>
      <c r="Z6129" s="23" t="s">
        <v>2694</v>
      </c>
      <c r="AG6129" s="23">
        <v>879221061</v>
      </c>
      <c r="AH6129" s="23" t="s">
        <v>2683</v>
      </c>
      <c r="AI6129" s="23">
        <v>862155221</v>
      </c>
      <c r="BA6129" s="24">
        <v>100</v>
      </c>
      <c r="BE6129">
        <f t="shared" si="410"/>
        <v>0</v>
      </c>
      <c r="BF6129" s="6">
        <f t="shared" si="411"/>
        <v>-100</v>
      </c>
      <c r="BG6129" s="7" t="s">
        <v>71</v>
      </c>
      <c r="BH6129" t="e">
        <f>+VLOOKUP(AF6129,Sheet4!A:A,1,FALSE)</f>
        <v>#N/A</v>
      </c>
      <c r="BL6129" s="24">
        <v>100</v>
      </c>
      <c r="BM6129" s="59">
        <f t="shared" si="412"/>
        <v>0</v>
      </c>
      <c r="BN6129" t="s">
        <v>2692</v>
      </c>
    </row>
    <row r="6130" spans="1:67" ht="13" customHeight="1" x14ac:dyDescent="0.3">
      <c r="A6130" s="22">
        <v>46130</v>
      </c>
      <c r="B6130" s="23" t="s">
        <v>84</v>
      </c>
      <c r="F6130" s="23">
        <v>0</v>
      </c>
      <c r="G6130" s="23">
        <v>0</v>
      </c>
      <c r="H6130" s="24">
        <v>0</v>
      </c>
      <c r="I6130" s="6">
        <f t="shared" si="413"/>
        <v>0</v>
      </c>
      <c r="J6130" s="24"/>
      <c r="K6130" s="24"/>
      <c r="Q6130" s="23" t="s">
        <v>85</v>
      </c>
      <c r="U6130" s="23" t="s">
        <v>2695</v>
      </c>
      <c r="V6130" s="23" t="s">
        <v>2696</v>
      </c>
      <c r="W6130" s="23" t="s">
        <v>119</v>
      </c>
      <c r="X6130" s="23" t="s">
        <v>2681</v>
      </c>
      <c r="Z6130" s="23" t="s">
        <v>2694</v>
      </c>
      <c r="AG6130" s="23">
        <v>879959161</v>
      </c>
      <c r="AH6130" s="23" t="s">
        <v>2683</v>
      </c>
      <c r="AI6130" s="23">
        <v>862155221</v>
      </c>
      <c r="BA6130" s="24">
        <v>0</v>
      </c>
      <c r="BE6130">
        <f t="shared" si="410"/>
        <v>0</v>
      </c>
      <c r="BF6130" s="6">
        <f t="shared" si="411"/>
        <v>0</v>
      </c>
      <c r="BG6130" s="7" t="s">
        <v>71</v>
      </c>
      <c r="BH6130" t="e">
        <f>+VLOOKUP(AF6130,Sheet4!A:A,1,FALSE)</f>
        <v>#N/A</v>
      </c>
      <c r="BL6130" s="24">
        <v>0</v>
      </c>
      <c r="BM6130" s="59">
        <f t="shared" si="412"/>
        <v>0</v>
      </c>
      <c r="BN6130" t="s">
        <v>2695</v>
      </c>
    </row>
    <row r="6131" spans="1:67" ht="13" customHeight="1" x14ac:dyDescent="0.3">
      <c r="A6131" s="22">
        <v>46130</v>
      </c>
      <c r="B6131" s="23" t="s">
        <v>74</v>
      </c>
      <c r="F6131" s="23">
        <v>0</v>
      </c>
      <c r="G6131" s="23">
        <v>0</v>
      </c>
      <c r="H6131" s="24">
        <v>3</v>
      </c>
      <c r="I6131" s="6">
        <f t="shared" si="413"/>
        <v>3</v>
      </c>
      <c r="J6131" s="24"/>
      <c r="K6131" s="24"/>
      <c r="Q6131" s="23" t="s">
        <v>75</v>
      </c>
      <c r="U6131" s="23" t="s">
        <v>2695</v>
      </c>
      <c r="V6131" s="23" t="s">
        <v>2696</v>
      </c>
      <c r="W6131" s="23" t="s">
        <v>119</v>
      </c>
      <c r="X6131" s="23" t="s">
        <v>2681</v>
      </c>
      <c r="Z6131" s="23" t="s">
        <v>2694</v>
      </c>
      <c r="AG6131" s="23">
        <v>879959161</v>
      </c>
      <c r="AH6131" s="23" t="s">
        <v>2683</v>
      </c>
      <c r="AI6131" s="23">
        <v>862155221</v>
      </c>
      <c r="BA6131" s="24">
        <v>3</v>
      </c>
      <c r="BE6131">
        <f t="shared" si="410"/>
        <v>0</v>
      </c>
      <c r="BF6131" s="6">
        <f t="shared" si="411"/>
        <v>-3</v>
      </c>
      <c r="BG6131" s="7" t="s">
        <v>71</v>
      </c>
      <c r="BH6131" t="e">
        <f>+VLOOKUP(AF6131,Sheet4!A:A,1,FALSE)</f>
        <v>#N/A</v>
      </c>
      <c r="BL6131" s="24">
        <v>3</v>
      </c>
      <c r="BM6131" s="59">
        <f t="shared" si="412"/>
        <v>0</v>
      </c>
      <c r="BN6131" t="s">
        <v>2695</v>
      </c>
    </row>
    <row r="6132" spans="1:67" ht="13" customHeight="1" x14ac:dyDescent="0.3">
      <c r="A6132" s="22">
        <v>46130</v>
      </c>
      <c r="B6132" s="23" t="s">
        <v>63</v>
      </c>
      <c r="F6132" s="23">
        <v>0</v>
      </c>
      <c r="G6132" s="23">
        <v>0</v>
      </c>
      <c r="H6132" s="24">
        <v>45</v>
      </c>
      <c r="I6132" s="6">
        <f t="shared" si="413"/>
        <v>45</v>
      </c>
      <c r="J6132" s="24"/>
      <c r="K6132" s="24"/>
      <c r="Q6132" s="23" t="s">
        <v>64</v>
      </c>
      <c r="U6132" s="23" t="s">
        <v>2695</v>
      </c>
      <c r="V6132" s="23" t="s">
        <v>2696</v>
      </c>
      <c r="W6132" s="23" t="s">
        <v>119</v>
      </c>
      <c r="X6132" s="23" t="s">
        <v>2681</v>
      </c>
      <c r="Z6132" s="23" t="s">
        <v>2694</v>
      </c>
      <c r="AG6132" s="23">
        <v>879959161</v>
      </c>
      <c r="AH6132" s="23" t="s">
        <v>2683</v>
      </c>
      <c r="AI6132" s="23">
        <v>862155221</v>
      </c>
      <c r="BA6132" s="24">
        <v>45</v>
      </c>
      <c r="BE6132">
        <f t="shared" si="410"/>
        <v>0</v>
      </c>
      <c r="BF6132" s="6">
        <f t="shared" si="411"/>
        <v>-45</v>
      </c>
      <c r="BG6132" s="7" t="s">
        <v>71</v>
      </c>
      <c r="BH6132" t="e">
        <f>+VLOOKUP(AF6132,Sheet4!A:A,1,FALSE)</f>
        <v>#N/A</v>
      </c>
      <c r="BL6132" s="24">
        <v>45</v>
      </c>
      <c r="BM6132" s="59">
        <f t="shared" si="412"/>
        <v>0</v>
      </c>
      <c r="BN6132" t="s">
        <v>2695</v>
      </c>
      <c r="BO6132" t="s">
        <v>73</v>
      </c>
    </row>
    <row r="6133" spans="1:67" ht="13" customHeight="1" x14ac:dyDescent="0.3">
      <c r="A6133" s="22">
        <v>46130</v>
      </c>
      <c r="B6133" s="23" t="s">
        <v>78</v>
      </c>
      <c r="F6133" s="23">
        <v>0</v>
      </c>
      <c r="G6133" s="23">
        <v>0</v>
      </c>
      <c r="H6133" s="24">
        <v>3</v>
      </c>
      <c r="I6133" s="6">
        <f t="shared" si="413"/>
        <v>3</v>
      </c>
      <c r="J6133" s="24"/>
      <c r="K6133" s="24"/>
      <c r="Q6133" s="23" t="s">
        <v>79</v>
      </c>
      <c r="U6133" s="23" t="s">
        <v>2695</v>
      </c>
      <c r="V6133" s="23" t="s">
        <v>2696</v>
      </c>
      <c r="W6133" s="23" t="s">
        <v>119</v>
      </c>
      <c r="X6133" s="23" t="s">
        <v>2681</v>
      </c>
      <c r="Z6133" s="23" t="s">
        <v>2694</v>
      </c>
      <c r="AG6133" s="23">
        <v>879959161</v>
      </c>
      <c r="AH6133" s="23" t="s">
        <v>2683</v>
      </c>
      <c r="AI6133" s="23">
        <v>862155221</v>
      </c>
      <c r="BA6133" s="24">
        <v>3</v>
      </c>
      <c r="BE6133">
        <f t="shared" si="410"/>
        <v>0</v>
      </c>
      <c r="BF6133" s="6">
        <f t="shared" si="411"/>
        <v>-3</v>
      </c>
      <c r="BG6133" s="7" t="s">
        <v>71</v>
      </c>
      <c r="BH6133" t="e">
        <f>+VLOOKUP(AF6133,Sheet4!A:A,1,FALSE)</f>
        <v>#N/A</v>
      </c>
      <c r="BL6133" s="24">
        <v>3</v>
      </c>
      <c r="BM6133" s="59">
        <f t="shared" si="412"/>
        <v>0</v>
      </c>
      <c r="BN6133" t="s">
        <v>2695</v>
      </c>
    </row>
    <row r="6134" spans="1:67" ht="13" customHeight="1" x14ac:dyDescent="0.3">
      <c r="A6134" s="22">
        <v>46130</v>
      </c>
      <c r="B6134" s="23" t="s">
        <v>82</v>
      </c>
      <c r="F6134" s="23">
        <v>0</v>
      </c>
      <c r="G6134" s="23">
        <v>0</v>
      </c>
      <c r="H6134" s="24">
        <v>0</v>
      </c>
      <c r="I6134" s="6">
        <f t="shared" si="413"/>
        <v>0</v>
      </c>
      <c r="J6134" s="24"/>
      <c r="K6134" s="24"/>
      <c r="Q6134" s="23" t="s">
        <v>83</v>
      </c>
      <c r="U6134" s="23" t="s">
        <v>2695</v>
      </c>
      <c r="V6134" s="23" t="s">
        <v>2696</v>
      </c>
      <c r="W6134" s="23" t="s">
        <v>119</v>
      </c>
      <c r="X6134" s="23" t="s">
        <v>2681</v>
      </c>
      <c r="Z6134" s="23" t="s">
        <v>2694</v>
      </c>
      <c r="AG6134" s="23">
        <v>879959161</v>
      </c>
      <c r="AH6134" s="23" t="s">
        <v>2683</v>
      </c>
      <c r="AI6134" s="23">
        <v>862155221</v>
      </c>
      <c r="BA6134" s="24">
        <v>0</v>
      </c>
      <c r="BE6134">
        <f t="shared" si="410"/>
        <v>0</v>
      </c>
      <c r="BF6134" s="6">
        <f t="shared" si="411"/>
        <v>0</v>
      </c>
      <c r="BG6134" s="7" t="s">
        <v>71</v>
      </c>
      <c r="BH6134" t="e">
        <f>+VLOOKUP(AF6134,Sheet4!A:A,1,FALSE)</f>
        <v>#N/A</v>
      </c>
      <c r="BL6134" s="24">
        <v>0</v>
      </c>
      <c r="BM6134" s="59">
        <f t="shared" si="412"/>
        <v>0</v>
      </c>
      <c r="BN6134" t="s">
        <v>2695</v>
      </c>
    </row>
    <row r="6135" spans="1:67" ht="13" customHeight="1" x14ac:dyDescent="0.3">
      <c r="A6135" s="22">
        <v>46130</v>
      </c>
      <c r="B6135" s="23" t="s">
        <v>80</v>
      </c>
      <c r="F6135" s="23">
        <v>0</v>
      </c>
      <c r="G6135" s="23">
        <v>0</v>
      </c>
      <c r="H6135" s="24">
        <v>37.5</v>
      </c>
      <c r="I6135" s="6">
        <f t="shared" si="413"/>
        <v>37.5</v>
      </c>
      <c r="J6135" s="24"/>
      <c r="K6135" s="24"/>
      <c r="Q6135" s="23" t="s">
        <v>81</v>
      </c>
      <c r="U6135" s="23" t="s">
        <v>2695</v>
      </c>
      <c r="V6135" s="23" t="s">
        <v>2696</v>
      </c>
      <c r="W6135" s="23" t="s">
        <v>119</v>
      </c>
      <c r="X6135" s="23" t="s">
        <v>2681</v>
      </c>
      <c r="Z6135" s="23" t="s">
        <v>2694</v>
      </c>
      <c r="AG6135" s="23">
        <v>879959161</v>
      </c>
      <c r="AH6135" s="23" t="s">
        <v>2683</v>
      </c>
      <c r="AI6135" s="23">
        <v>862155221</v>
      </c>
      <c r="BA6135" s="24">
        <v>37.5</v>
      </c>
      <c r="BE6135">
        <f t="shared" si="410"/>
        <v>0</v>
      </c>
      <c r="BF6135" s="6">
        <f t="shared" si="411"/>
        <v>-37.5</v>
      </c>
      <c r="BG6135" s="7" t="s">
        <v>71</v>
      </c>
      <c r="BH6135" t="e">
        <f>+VLOOKUP(AF6135,Sheet4!A:A,1,FALSE)</f>
        <v>#N/A</v>
      </c>
      <c r="BL6135" s="24">
        <v>37.5</v>
      </c>
      <c r="BM6135" s="59">
        <f t="shared" si="412"/>
        <v>0</v>
      </c>
      <c r="BN6135" t="s">
        <v>2695</v>
      </c>
    </row>
    <row r="6136" spans="1:67" ht="13" customHeight="1" x14ac:dyDescent="0.3">
      <c r="A6136" s="22">
        <v>46130</v>
      </c>
      <c r="B6136" s="23" t="s">
        <v>76</v>
      </c>
      <c r="F6136" s="23">
        <v>0</v>
      </c>
      <c r="G6136" s="23">
        <v>0</v>
      </c>
      <c r="H6136" s="24">
        <v>60</v>
      </c>
      <c r="I6136" s="6">
        <f t="shared" si="413"/>
        <v>60</v>
      </c>
      <c r="J6136" s="24"/>
      <c r="K6136" s="24"/>
      <c r="Q6136" s="23" t="s">
        <v>77</v>
      </c>
      <c r="U6136" s="23" t="s">
        <v>2695</v>
      </c>
      <c r="V6136" s="23" t="s">
        <v>2696</v>
      </c>
      <c r="W6136" s="23" t="s">
        <v>119</v>
      </c>
      <c r="X6136" s="23" t="s">
        <v>2681</v>
      </c>
      <c r="Z6136" s="23" t="s">
        <v>2694</v>
      </c>
      <c r="AG6136" s="23">
        <v>879959161</v>
      </c>
      <c r="AH6136" s="23" t="s">
        <v>2683</v>
      </c>
      <c r="AI6136" s="23">
        <v>862155221</v>
      </c>
      <c r="BA6136" s="24">
        <v>60</v>
      </c>
      <c r="BE6136">
        <f t="shared" si="410"/>
        <v>0</v>
      </c>
      <c r="BF6136" s="6">
        <f t="shared" si="411"/>
        <v>-60</v>
      </c>
      <c r="BG6136" s="7" t="s">
        <v>71</v>
      </c>
      <c r="BH6136" t="e">
        <f>+VLOOKUP(AF6136,Sheet4!A:A,1,FALSE)</f>
        <v>#N/A</v>
      </c>
      <c r="BL6136" s="24">
        <v>60</v>
      </c>
      <c r="BM6136" s="59">
        <f t="shared" si="412"/>
        <v>0</v>
      </c>
      <c r="BN6136" t="s">
        <v>2695</v>
      </c>
    </row>
    <row r="6137" spans="1:67" ht="13" customHeight="1" x14ac:dyDescent="0.3">
      <c r="A6137" s="22">
        <v>46130</v>
      </c>
      <c r="B6137" s="23" t="s">
        <v>84</v>
      </c>
      <c r="F6137" s="23">
        <v>0</v>
      </c>
      <c r="G6137" s="23">
        <v>0</v>
      </c>
      <c r="H6137" s="24">
        <v>0</v>
      </c>
      <c r="I6137" s="6">
        <f t="shared" si="413"/>
        <v>0</v>
      </c>
      <c r="J6137" s="24"/>
      <c r="K6137" s="24"/>
      <c r="Q6137" s="23" t="s">
        <v>85</v>
      </c>
      <c r="U6137" s="23" t="s">
        <v>2697</v>
      </c>
      <c r="V6137" s="23" t="s">
        <v>2698</v>
      </c>
      <c r="W6137" s="23" t="s">
        <v>119</v>
      </c>
      <c r="X6137" s="23" t="s">
        <v>2681</v>
      </c>
      <c r="Z6137" s="23" t="s">
        <v>2699</v>
      </c>
      <c r="AG6137" s="23">
        <v>876298744</v>
      </c>
      <c r="AH6137" s="23" t="s">
        <v>2683</v>
      </c>
      <c r="AI6137" s="23">
        <v>862155221</v>
      </c>
      <c r="BA6137" s="24">
        <v>0</v>
      </c>
      <c r="BE6137">
        <f t="shared" si="410"/>
        <v>0</v>
      </c>
      <c r="BF6137" s="6">
        <f t="shared" si="411"/>
        <v>0</v>
      </c>
      <c r="BG6137" s="7" t="s">
        <v>71</v>
      </c>
      <c r="BH6137" t="e">
        <f>+VLOOKUP(AF6137,Sheet4!A:A,1,FALSE)</f>
        <v>#N/A</v>
      </c>
      <c r="BL6137" s="24">
        <v>0</v>
      </c>
      <c r="BM6137" s="59">
        <f t="shared" si="412"/>
        <v>0</v>
      </c>
      <c r="BN6137" t="s">
        <v>2697</v>
      </c>
    </row>
    <row r="6138" spans="1:67" ht="13" customHeight="1" x14ac:dyDescent="0.3">
      <c r="A6138" s="22">
        <v>46130</v>
      </c>
      <c r="B6138" s="23" t="s">
        <v>74</v>
      </c>
      <c r="F6138" s="23">
        <v>0</v>
      </c>
      <c r="G6138" s="23">
        <v>0</v>
      </c>
      <c r="H6138" s="24">
        <v>5</v>
      </c>
      <c r="I6138" s="6">
        <f t="shared" si="413"/>
        <v>5</v>
      </c>
      <c r="J6138" s="24"/>
      <c r="K6138" s="24"/>
      <c r="Q6138" s="23" t="s">
        <v>75</v>
      </c>
      <c r="U6138" s="23" t="s">
        <v>2697</v>
      </c>
      <c r="V6138" s="23" t="s">
        <v>2698</v>
      </c>
      <c r="W6138" s="23" t="s">
        <v>119</v>
      </c>
      <c r="X6138" s="23" t="s">
        <v>2681</v>
      </c>
      <c r="Z6138" s="23" t="s">
        <v>2699</v>
      </c>
      <c r="AG6138" s="23">
        <v>876298744</v>
      </c>
      <c r="AH6138" s="23" t="s">
        <v>2683</v>
      </c>
      <c r="AI6138" s="23">
        <v>862155221</v>
      </c>
      <c r="BA6138" s="24">
        <v>5</v>
      </c>
      <c r="BE6138">
        <f t="shared" si="410"/>
        <v>0</v>
      </c>
      <c r="BF6138" s="6">
        <f t="shared" si="411"/>
        <v>-5</v>
      </c>
      <c r="BG6138" s="7" t="s">
        <v>71</v>
      </c>
      <c r="BH6138" t="e">
        <f>+VLOOKUP(AF6138,Sheet4!A:A,1,FALSE)</f>
        <v>#N/A</v>
      </c>
      <c r="BL6138" s="24">
        <v>5</v>
      </c>
      <c r="BM6138" s="59">
        <f t="shared" si="412"/>
        <v>0</v>
      </c>
      <c r="BN6138" t="s">
        <v>2697</v>
      </c>
    </row>
    <row r="6139" spans="1:67" ht="13" customHeight="1" x14ac:dyDescent="0.3">
      <c r="A6139" s="22">
        <v>46130</v>
      </c>
      <c r="B6139" s="23" t="s">
        <v>63</v>
      </c>
      <c r="F6139" s="23">
        <v>0</v>
      </c>
      <c r="G6139" s="23">
        <v>0</v>
      </c>
      <c r="H6139" s="24">
        <v>75</v>
      </c>
      <c r="I6139" s="6">
        <f t="shared" si="413"/>
        <v>75</v>
      </c>
      <c r="J6139" s="24"/>
      <c r="K6139" s="24"/>
      <c r="Q6139" s="23" t="s">
        <v>64</v>
      </c>
      <c r="U6139" s="23" t="s">
        <v>2697</v>
      </c>
      <c r="V6139" s="23" t="s">
        <v>2698</v>
      </c>
      <c r="W6139" s="23" t="s">
        <v>119</v>
      </c>
      <c r="X6139" s="23" t="s">
        <v>2681</v>
      </c>
      <c r="Z6139" s="23" t="s">
        <v>2699</v>
      </c>
      <c r="AG6139" s="23">
        <v>876298744</v>
      </c>
      <c r="AH6139" s="23" t="s">
        <v>2683</v>
      </c>
      <c r="AI6139" s="23">
        <v>862155221</v>
      </c>
      <c r="BA6139" s="24">
        <v>75</v>
      </c>
      <c r="BE6139">
        <f t="shared" si="410"/>
        <v>0</v>
      </c>
      <c r="BF6139" s="6">
        <f t="shared" si="411"/>
        <v>-75</v>
      </c>
      <c r="BG6139" s="7" t="s">
        <v>71</v>
      </c>
      <c r="BH6139" t="e">
        <f>+VLOOKUP(AF6139,Sheet4!A:A,1,FALSE)</f>
        <v>#N/A</v>
      </c>
      <c r="BL6139" s="24">
        <v>75</v>
      </c>
      <c r="BM6139" s="59">
        <f t="shared" si="412"/>
        <v>0</v>
      </c>
      <c r="BN6139" t="s">
        <v>2697</v>
      </c>
      <c r="BO6139" t="s">
        <v>73</v>
      </c>
    </row>
    <row r="6140" spans="1:67" ht="13" customHeight="1" x14ac:dyDescent="0.3">
      <c r="A6140" s="22">
        <v>46130</v>
      </c>
      <c r="B6140" s="23" t="s">
        <v>78</v>
      </c>
      <c r="F6140" s="23">
        <v>0</v>
      </c>
      <c r="G6140" s="23">
        <v>0</v>
      </c>
      <c r="H6140" s="24">
        <v>5</v>
      </c>
      <c r="I6140" s="6">
        <f t="shared" si="413"/>
        <v>5</v>
      </c>
      <c r="J6140" s="24"/>
      <c r="K6140" s="24"/>
      <c r="Q6140" s="23" t="s">
        <v>79</v>
      </c>
      <c r="U6140" s="23" t="s">
        <v>2697</v>
      </c>
      <c r="V6140" s="23" t="s">
        <v>2698</v>
      </c>
      <c r="W6140" s="23" t="s">
        <v>119</v>
      </c>
      <c r="X6140" s="23" t="s">
        <v>2681</v>
      </c>
      <c r="Z6140" s="23" t="s">
        <v>2699</v>
      </c>
      <c r="AG6140" s="23">
        <v>876298744</v>
      </c>
      <c r="AH6140" s="23" t="s">
        <v>2683</v>
      </c>
      <c r="AI6140" s="23">
        <v>862155221</v>
      </c>
      <c r="BA6140" s="24">
        <v>5</v>
      </c>
      <c r="BE6140">
        <f t="shared" si="410"/>
        <v>0</v>
      </c>
      <c r="BF6140" s="6">
        <f t="shared" si="411"/>
        <v>-5</v>
      </c>
      <c r="BG6140" s="7" t="s">
        <v>71</v>
      </c>
      <c r="BH6140" t="e">
        <f>+VLOOKUP(AF6140,Sheet4!A:A,1,FALSE)</f>
        <v>#N/A</v>
      </c>
      <c r="BL6140" s="24">
        <v>5</v>
      </c>
      <c r="BM6140" s="59">
        <f t="shared" si="412"/>
        <v>0</v>
      </c>
      <c r="BN6140" t="s">
        <v>2697</v>
      </c>
    </row>
    <row r="6141" spans="1:67" ht="13" customHeight="1" x14ac:dyDescent="0.3">
      <c r="A6141" s="22">
        <v>46130</v>
      </c>
      <c r="B6141" s="23" t="s">
        <v>82</v>
      </c>
      <c r="F6141" s="23">
        <v>0</v>
      </c>
      <c r="G6141" s="23">
        <v>0</v>
      </c>
      <c r="H6141" s="24">
        <v>0</v>
      </c>
      <c r="I6141" s="6">
        <f t="shared" si="413"/>
        <v>0</v>
      </c>
      <c r="J6141" s="24"/>
      <c r="K6141" s="24"/>
      <c r="Q6141" s="23" t="s">
        <v>83</v>
      </c>
      <c r="U6141" s="23" t="s">
        <v>2697</v>
      </c>
      <c r="V6141" s="23" t="s">
        <v>2698</v>
      </c>
      <c r="W6141" s="23" t="s">
        <v>119</v>
      </c>
      <c r="X6141" s="23" t="s">
        <v>2681</v>
      </c>
      <c r="Z6141" s="23" t="s">
        <v>2699</v>
      </c>
      <c r="AG6141" s="23">
        <v>876298744</v>
      </c>
      <c r="AH6141" s="23" t="s">
        <v>2683</v>
      </c>
      <c r="AI6141" s="23">
        <v>862155221</v>
      </c>
      <c r="BA6141" s="24">
        <v>0</v>
      </c>
      <c r="BE6141">
        <f t="shared" si="410"/>
        <v>0</v>
      </c>
      <c r="BF6141" s="6">
        <f t="shared" si="411"/>
        <v>0</v>
      </c>
      <c r="BG6141" s="7" t="s">
        <v>71</v>
      </c>
      <c r="BH6141" t="e">
        <f>+VLOOKUP(AF6141,Sheet4!A:A,1,FALSE)</f>
        <v>#N/A</v>
      </c>
      <c r="BL6141" s="24">
        <v>0</v>
      </c>
      <c r="BM6141" s="59">
        <f t="shared" si="412"/>
        <v>0</v>
      </c>
      <c r="BN6141" t="s">
        <v>2697</v>
      </c>
    </row>
    <row r="6142" spans="1:67" ht="13" customHeight="1" x14ac:dyDescent="0.3">
      <c r="A6142" s="22">
        <v>46130</v>
      </c>
      <c r="B6142" s="23" t="s">
        <v>80</v>
      </c>
      <c r="F6142" s="23">
        <v>0</v>
      </c>
      <c r="G6142" s="23">
        <v>0</v>
      </c>
      <c r="H6142" s="24">
        <v>62.5</v>
      </c>
      <c r="I6142" s="6">
        <f t="shared" si="413"/>
        <v>62.5</v>
      </c>
      <c r="J6142" s="24"/>
      <c r="K6142" s="24"/>
      <c r="Q6142" s="23" t="s">
        <v>81</v>
      </c>
      <c r="U6142" s="23" t="s">
        <v>2697</v>
      </c>
      <c r="V6142" s="23" t="s">
        <v>2698</v>
      </c>
      <c r="W6142" s="23" t="s">
        <v>119</v>
      </c>
      <c r="X6142" s="23" t="s">
        <v>2681</v>
      </c>
      <c r="Z6142" s="23" t="s">
        <v>2699</v>
      </c>
      <c r="AG6142" s="23">
        <v>876298744</v>
      </c>
      <c r="AH6142" s="23" t="s">
        <v>2683</v>
      </c>
      <c r="AI6142" s="23">
        <v>862155221</v>
      </c>
      <c r="BA6142" s="24">
        <v>62.5</v>
      </c>
      <c r="BE6142">
        <f t="shared" si="410"/>
        <v>0</v>
      </c>
      <c r="BF6142" s="6">
        <f t="shared" si="411"/>
        <v>-62.5</v>
      </c>
      <c r="BG6142" s="7" t="s">
        <v>71</v>
      </c>
      <c r="BH6142" t="e">
        <f>+VLOOKUP(AF6142,Sheet4!A:A,1,FALSE)</f>
        <v>#N/A</v>
      </c>
      <c r="BL6142" s="24">
        <v>62.5</v>
      </c>
      <c r="BM6142" s="59">
        <f t="shared" si="412"/>
        <v>0</v>
      </c>
      <c r="BN6142" t="s">
        <v>2697</v>
      </c>
    </row>
    <row r="6143" spans="1:67" ht="13" customHeight="1" x14ac:dyDescent="0.3">
      <c r="A6143" s="22">
        <v>46130</v>
      </c>
      <c r="B6143" s="23" t="s">
        <v>76</v>
      </c>
      <c r="F6143" s="23">
        <v>0</v>
      </c>
      <c r="G6143" s="23">
        <v>0</v>
      </c>
      <c r="H6143" s="24">
        <v>100</v>
      </c>
      <c r="I6143" s="6">
        <f t="shared" si="413"/>
        <v>100</v>
      </c>
      <c r="J6143" s="24"/>
      <c r="K6143" s="24"/>
      <c r="Q6143" s="23" t="s">
        <v>77</v>
      </c>
      <c r="U6143" s="23" t="s">
        <v>2697</v>
      </c>
      <c r="V6143" s="23" t="s">
        <v>2698</v>
      </c>
      <c r="W6143" s="23" t="s">
        <v>119</v>
      </c>
      <c r="X6143" s="23" t="s">
        <v>2681</v>
      </c>
      <c r="Z6143" s="23" t="s">
        <v>2699</v>
      </c>
      <c r="AG6143" s="23">
        <v>876298744</v>
      </c>
      <c r="AH6143" s="23" t="s">
        <v>2683</v>
      </c>
      <c r="AI6143" s="23">
        <v>862155221</v>
      </c>
      <c r="BA6143" s="24">
        <v>100</v>
      </c>
      <c r="BE6143">
        <f t="shared" si="410"/>
        <v>0</v>
      </c>
      <c r="BF6143" s="6">
        <f t="shared" si="411"/>
        <v>-100</v>
      </c>
      <c r="BG6143" s="7" t="s">
        <v>71</v>
      </c>
      <c r="BH6143" t="e">
        <f>+VLOOKUP(AF6143,Sheet4!A:A,1,FALSE)</f>
        <v>#N/A</v>
      </c>
      <c r="BL6143" s="24">
        <v>100</v>
      </c>
      <c r="BM6143" s="59">
        <f t="shared" si="412"/>
        <v>0</v>
      </c>
      <c r="BN6143" t="s">
        <v>2697</v>
      </c>
    </row>
    <row r="6144" spans="1:67" ht="13" customHeight="1" x14ac:dyDescent="0.3">
      <c r="A6144" s="22">
        <v>46130</v>
      </c>
      <c r="B6144" s="23" t="s">
        <v>84</v>
      </c>
      <c r="F6144" s="23">
        <v>0</v>
      </c>
      <c r="G6144" s="23">
        <v>0</v>
      </c>
      <c r="H6144" s="24">
        <v>0</v>
      </c>
      <c r="I6144" s="6">
        <f t="shared" si="413"/>
        <v>0</v>
      </c>
      <c r="J6144" s="24"/>
      <c r="K6144" s="24"/>
      <c r="Q6144" s="23" t="s">
        <v>85</v>
      </c>
      <c r="U6144" s="23" t="s">
        <v>2700</v>
      </c>
      <c r="V6144" s="23" t="s">
        <v>2701</v>
      </c>
      <c r="W6144" s="23" t="s">
        <v>119</v>
      </c>
      <c r="X6144" s="23" t="s">
        <v>2681</v>
      </c>
      <c r="Z6144" s="23" t="s">
        <v>2699</v>
      </c>
      <c r="AG6144" s="23">
        <v>863026920</v>
      </c>
      <c r="AH6144" s="23" t="s">
        <v>2683</v>
      </c>
      <c r="AI6144" s="23">
        <v>862155221</v>
      </c>
      <c r="BA6144" s="24">
        <v>0</v>
      </c>
      <c r="BE6144">
        <f t="shared" si="410"/>
        <v>0</v>
      </c>
      <c r="BF6144" s="6">
        <f t="shared" si="411"/>
        <v>0</v>
      </c>
      <c r="BG6144" s="7" t="s">
        <v>71</v>
      </c>
      <c r="BH6144" t="e">
        <f>+VLOOKUP(AF6144,Sheet4!A:A,1,FALSE)</f>
        <v>#N/A</v>
      </c>
      <c r="BL6144" s="24">
        <v>0</v>
      </c>
      <c r="BM6144" s="59">
        <f t="shared" si="412"/>
        <v>0</v>
      </c>
      <c r="BN6144" t="s">
        <v>2700</v>
      </c>
    </row>
    <row r="6145" spans="1:67" ht="13" customHeight="1" x14ac:dyDescent="0.3">
      <c r="A6145" s="22">
        <v>46130</v>
      </c>
      <c r="B6145" s="23" t="s">
        <v>74</v>
      </c>
      <c r="F6145" s="23">
        <v>0</v>
      </c>
      <c r="G6145" s="23">
        <v>0</v>
      </c>
      <c r="H6145" s="24">
        <v>9</v>
      </c>
      <c r="I6145" s="6">
        <f t="shared" si="413"/>
        <v>9</v>
      </c>
      <c r="J6145" s="24"/>
      <c r="K6145" s="24"/>
      <c r="Q6145" s="23" t="s">
        <v>75</v>
      </c>
      <c r="U6145" s="23" t="s">
        <v>2700</v>
      </c>
      <c r="V6145" s="23" t="s">
        <v>2701</v>
      </c>
      <c r="W6145" s="23" t="s">
        <v>119</v>
      </c>
      <c r="X6145" s="23" t="s">
        <v>2681</v>
      </c>
      <c r="Z6145" s="23" t="s">
        <v>2699</v>
      </c>
      <c r="AG6145" s="23">
        <v>863026920</v>
      </c>
      <c r="AH6145" s="23" t="s">
        <v>2683</v>
      </c>
      <c r="AI6145" s="23">
        <v>862155221</v>
      </c>
      <c r="BA6145" s="24">
        <v>9</v>
      </c>
      <c r="BE6145">
        <f t="shared" si="410"/>
        <v>0</v>
      </c>
      <c r="BF6145" s="6">
        <f t="shared" si="411"/>
        <v>-9</v>
      </c>
      <c r="BG6145" s="7" t="s">
        <v>71</v>
      </c>
      <c r="BH6145" t="e">
        <f>+VLOOKUP(AF6145,Sheet4!A:A,1,FALSE)</f>
        <v>#N/A</v>
      </c>
      <c r="BL6145" s="24">
        <v>9</v>
      </c>
      <c r="BM6145" s="59">
        <f t="shared" si="412"/>
        <v>0</v>
      </c>
      <c r="BN6145" t="s">
        <v>2700</v>
      </c>
    </row>
    <row r="6146" spans="1:67" ht="13" customHeight="1" x14ac:dyDescent="0.3">
      <c r="A6146" s="22">
        <v>46130</v>
      </c>
      <c r="B6146" s="23" t="s">
        <v>63</v>
      </c>
      <c r="F6146" s="23">
        <v>0</v>
      </c>
      <c r="G6146" s="23">
        <v>0</v>
      </c>
      <c r="H6146" s="24">
        <v>135</v>
      </c>
      <c r="I6146" s="6">
        <f t="shared" si="413"/>
        <v>135</v>
      </c>
      <c r="J6146" s="24"/>
      <c r="K6146" s="24"/>
      <c r="Q6146" s="23" t="s">
        <v>64</v>
      </c>
      <c r="U6146" s="23" t="s">
        <v>2700</v>
      </c>
      <c r="V6146" s="23" t="s">
        <v>2701</v>
      </c>
      <c r="W6146" s="23" t="s">
        <v>119</v>
      </c>
      <c r="X6146" s="23" t="s">
        <v>2681</v>
      </c>
      <c r="Z6146" s="23" t="s">
        <v>2699</v>
      </c>
      <c r="AG6146" s="23">
        <v>863026920</v>
      </c>
      <c r="AH6146" s="23" t="s">
        <v>2683</v>
      </c>
      <c r="AI6146" s="23">
        <v>862155221</v>
      </c>
      <c r="BA6146" s="24">
        <v>135</v>
      </c>
      <c r="BE6146">
        <f t="shared" ref="BE6146:BE6209" si="414">+BB6146+BC6146</f>
        <v>0</v>
      </c>
      <c r="BF6146" s="6">
        <f t="shared" ref="BF6146:BF6209" si="415">+BE6146-H6146</f>
        <v>-135</v>
      </c>
      <c r="BG6146" s="7" t="s">
        <v>71</v>
      </c>
      <c r="BH6146" t="e">
        <f>+VLOOKUP(AF6146,Sheet4!A:A,1,FALSE)</f>
        <v>#N/A</v>
      </c>
      <c r="BL6146" s="24">
        <v>135</v>
      </c>
      <c r="BM6146" s="59">
        <f t="shared" ref="BM6146:BM6209" si="416">+H6146+-BL6146</f>
        <v>0</v>
      </c>
      <c r="BN6146" t="s">
        <v>2700</v>
      </c>
      <c r="BO6146" t="s">
        <v>73</v>
      </c>
    </row>
    <row r="6147" spans="1:67" ht="13" customHeight="1" x14ac:dyDescent="0.3">
      <c r="A6147" s="22">
        <v>46130</v>
      </c>
      <c r="B6147" s="23" t="s">
        <v>78</v>
      </c>
      <c r="F6147" s="23">
        <v>0</v>
      </c>
      <c r="G6147" s="23">
        <v>0</v>
      </c>
      <c r="H6147" s="24">
        <v>9</v>
      </c>
      <c r="I6147" s="6">
        <f t="shared" si="413"/>
        <v>9</v>
      </c>
      <c r="J6147" s="24"/>
      <c r="K6147" s="24"/>
      <c r="Q6147" s="23" t="s">
        <v>79</v>
      </c>
      <c r="U6147" s="23" t="s">
        <v>2700</v>
      </c>
      <c r="V6147" s="23" t="s">
        <v>2701</v>
      </c>
      <c r="W6147" s="23" t="s">
        <v>119</v>
      </c>
      <c r="X6147" s="23" t="s">
        <v>2681</v>
      </c>
      <c r="Z6147" s="23" t="s">
        <v>2699</v>
      </c>
      <c r="AG6147" s="23">
        <v>863026920</v>
      </c>
      <c r="AH6147" s="23" t="s">
        <v>2683</v>
      </c>
      <c r="AI6147" s="23">
        <v>862155221</v>
      </c>
      <c r="BA6147" s="24">
        <v>9</v>
      </c>
      <c r="BE6147">
        <f t="shared" si="414"/>
        <v>0</v>
      </c>
      <c r="BF6147" s="6">
        <f t="shared" si="415"/>
        <v>-9</v>
      </c>
      <c r="BG6147" s="7" t="s">
        <v>71</v>
      </c>
      <c r="BH6147" t="e">
        <f>+VLOOKUP(AF6147,Sheet4!A:A,1,FALSE)</f>
        <v>#N/A</v>
      </c>
      <c r="BL6147" s="24">
        <v>9</v>
      </c>
      <c r="BM6147" s="59">
        <f t="shared" si="416"/>
        <v>0</v>
      </c>
      <c r="BN6147" t="s">
        <v>2700</v>
      </c>
    </row>
    <row r="6148" spans="1:67" ht="13" customHeight="1" x14ac:dyDescent="0.3">
      <c r="A6148" s="22">
        <v>46130</v>
      </c>
      <c r="B6148" s="23" t="s">
        <v>82</v>
      </c>
      <c r="F6148" s="23">
        <v>0</v>
      </c>
      <c r="G6148" s="23">
        <v>0</v>
      </c>
      <c r="H6148" s="24">
        <v>0</v>
      </c>
      <c r="I6148" s="6">
        <f t="shared" si="413"/>
        <v>0</v>
      </c>
      <c r="J6148" s="24"/>
      <c r="K6148" s="24"/>
      <c r="Q6148" s="23" t="s">
        <v>83</v>
      </c>
      <c r="U6148" s="23" t="s">
        <v>2700</v>
      </c>
      <c r="V6148" s="23" t="s">
        <v>2701</v>
      </c>
      <c r="W6148" s="23" t="s">
        <v>119</v>
      </c>
      <c r="X6148" s="23" t="s">
        <v>2681</v>
      </c>
      <c r="Z6148" s="23" t="s">
        <v>2699</v>
      </c>
      <c r="AG6148" s="23">
        <v>863026920</v>
      </c>
      <c r="AH6148" s="23" t="s">
        <v>2683</v>
      </c>
      <c r="AI6148" s="23">
        <v>862155221</v>
      </c>
      <c r="BA6148" s="24">
        <v>0</v>
      </c>
      <c r="BE6148">
        <f t="shared" si="414"/>
        <v>0</v>
      </c>
      <c r="BF6148" s="6">
        <f t="shared" si="415"/>
        <v>0</v>
      </c>
      <c r="BG6148" s="7" t="s">
        <v>71</v>
      </c>
      <c r="BH6148" t="e">
        <f>+VLOOKUP(AF6148,Sheet4!A:A,1,FALSE)</f>
        <v>#N/A</v>
      </c>
      <c r="BL6148" s="24">
        <v>0</v>
      </c>
      <c r="BM6148" s="59">
        <f t="shared" si="416"/>
        <v>0</v>
      </c>
      <c r="BN6148" t="s">
        <v>2700</v>
      </c>
    </row>
    <row r="6149" spans="1:67" ht="13" customHeight="1" x14ac:dyDescent="0.3">
      <c r="A6149" s="22">
        <v>46130</v>
      </c>
      <c r="B6149" s="23" t="s">
        <v>80</v>
      </c>
      <c r="F6149" s="23">
        <v>0</v>
      </c>
      <c r="G6149" s="23">
        <v>0</v>
      </c>
      <c r="H6149" s="24">
        <v>112.5</v>
      </c>
      <c r="I6149" s="6">
        <f t="shared" si="413"/>
        <v>112.5</v>
      </c>
      <c r="J6149" s="24"/>
      <c r="K6149" s="24"/>
      <c r="Q6149" s="23" t="s">
        <v>81</v>
      </c>
      <c r="U6149" s="23" t="s">
        <v>2700</v>
      </c>
      <c r="V6149" s="23" t="s">
        <v>2701</v>
      </c>
      <c r="W6149" s="23" t="s">
        <v>119</v>
      </c>
      <c r="X6149" s="23" t="s">
        <v>2681</v>
      </c>
      <c r="Z6149" s="23" t="s">
        <v>2699</v>
      </c>
      <c r="AG6149" s="23">
        <v>863026920</v>
      </c>
      <c r="AH6149" s="23" t="s">
        <v>2683</v>
      </c>
      <c r="AI6149" s="23">
        <v>862155221</v>
      </c>
      <c r="BA6149" s="24">
        <v>112.5</v>
      </c>
      <c r="BE6149">
        <f t="shared" si="414"/>
        <v>0</v>
      </c>
      <c r="BF6149" s="6">
        <f t="shared" si="415"/>
        <v>-112.5</v>
      </c>
      <c r="BG6149" s="7" t="s">
        <v>71</v>
      </c>
      <c r="BH6149" t="e">
        <f>+VLOOKUP(AF6149,Sheet4!A:A,1,FALSE)</f>
        <v>#N/A</v>
      </c>
      <c r="BL6149" s="24">
        <v>112.5</v>
      </c>
      <c r="BM6149" s="59">
        <f t="shared" si="416"/>
        <v>0</v>
      </c>
      <c r="BN6149" t="s">
        <v>2700</v>
      </c>
    </row>
    <row r="6150" spans="1:67" ht="13" customHeight="1" x14ac:dyDescent="0.3">
      <c r="A6150" s="22">
        <v>46130</v>
      </c>
      <c r="B6150" s="23" t="s">
        <v>76</v>
      </c>
      <c r="F6150" s="23">
        <v>0</v>
      </c>
      <c r="G6150" s="23">
        <v>0</v>
      </c>
      <c r="H6150" s="24">
        <v>180</v>
      </c>
      <c r="I6150" s="6">
        <f t="shared" si="413"/>
        <v>180</v>
      </c>
      <c r="J6150" s="24"/>
      <c r="K6150" s="24"/>
      <c r="Q6150" s="23" t="s">
        <v>77</v>
      </c>
      <c r="U6150" s="23" t="s">
        <v>2700</v>
      </c>
      <c r="V6150" s="23" t="s">
        <v>2701</v>
      </c>
      <c r="W6150" s="23" t="s">
        <v>119</v>
      </c>
      <c r="X6150" s="23" t="s">
        <v>2681</v>
      </c>
      <c r="Z6150" s="23" t="s">
        <v>2699</v>
      </c>
      <c r="AG6150" s="23">
        <v>863026920</v>
      </c>
      <c r="AH6150" s="23" t="s">
        <v>2683</v>
      </c>
      <c r="AI6150" s="23">
        <v>862155221</v>
      </c>
      <c r="BA6150" s="24">
        <v>180</v>
      </c>
      <c r="BE6150">
        <f t="shared" si="414"/>
        <v>0</v>
      </c>
      <c r="BF6150" s="6">
        <f t="shared" si="415"/>
        <v>-180</v>
      </c>
      <c r="BG6150" s="7" t="s">
        <v>71</v>
      </c>
      <c r="BH6150" t="e">
        <f>+VLOOKUP(AF6150,Sheet4!A:A,1,FALSE)</f>
        <v>#N/A</v>
      </c>
      <c r="BL6150" s="24">
        <v>180</v>
      </c>
      <c r="BM6150" s="59">
        <f t="shared" si="416"/>
        <v>0</v>
      </c>
      <c r="BN6150" t="s">
        <v>2700</v>
      </c>
    </row>
    <row r="6151" spans="1:67" ht="13" customHeight="1" x14ac:dyDescent="0.3">
      <c r="A6151" s="22">
        <v>46130</v>
      </c>
      <c r="B6151" s="23" t="s">
        <v>84</v>
      </c>
      <c r="F6151" s="23">
        <v>0</v>
      </c>
      <c r="G6151" s="23">
        <v>0</v>
      </c>
      <c r="H6151" s="24">
        <v>0</v>
      </c>
      <c r="I6151" s="6">
        <f t="shared" si="413"/>
        <v>0</v>
      </c>
      <c r="J6151" s="24"/>
      <c r="K6151" s="24"/>
      <c r="Q6151" s="23" t="s">
        <v>85</v>
      </c>
      <c r="U6151" s="23" t="s">
        <v>2702</v>
      </c>
      <c r="V6151" s="23" t="s">
        <v>2703</v>
      </c>
      <c r="W6151" s="23" t="s">
        <v>119</v>
      </c>
      <c r="X6151" s="23" t="s">
        <v>2704</v>
      </c>
      <c r="Z6151" s="23" t="s">
        <v>2705</v>
      </c>
      <c r="AG6151" s="23">
        <v>848684511</v>
      </c>
      <c r="AH6151" s="23" t="s">
        <v>2706</v>
      </c>
      <c r="AI6151" s="23">
        <v>849336989</v>
      </c>
      <c r="BA6151" s="24">
        <v>0</v>
      </c>
      <c r="BE6151">
        <f t="shared" si="414"/>
        <v>0</v>
      </c>
      <c r="BF6151" s="6">
        <f t="shared" si="415"/>
        <v>0</v>
      </c>
      <c r="BG6151" s="7" t="s">
        <v>71</v>
      </c>
      <c r="BH6151" t="e">
        <f>+VLOOKUP(AF6151,Sheet4!A:A,1,FALSE)</f>
        <v>#N/A</v>
      </c>
      <c r="BL6151" s="24">
        <v>0</v>
      </c>
      <c r="BM6151" s="59">
        <f t="shared" si="416"/>
        <v>0</v>
      </c>
      <c r="BN6151" t="s">
        <v>2702</v>
      </c>
    </row>
    <row r="6152" spans="1:67" ht="13" customHeight="1" x14ac:dyDescent="0.3">
      <c r="A6152" s="22">
        <v>46130</v>
      </c>
      <c r="B6152" s="23" t="s">
        <v>74</v>
      </c>
      <c r="F6152" s="23">
        <v>0</v>
      </c>
      <c r="G6152" s="23">
        <v>0</v>
      </c>
      <c r="H6152" s="24">
        <v>10</v>
      </c>
      <c r="I6152" s="6">
        <f t="shared" si="413"/>
        <v>10</v>
      </c>
      <c r="J6152" s="24"/>
      <c r="K6152" s="24"/>
      <c r="Q6152" s="23" t="s">
        <v>75</v>
      </c>
      <c r="U6152" s="23" t="s">
        <v>2702</v>
      </c>
      <c r="V6152" s="23" t="s">
        <v>2703</v>
      </c>
      <c r="W6152" s="23" t="s">
        <v>119</v>
      </c>
      <c r="X6152" s="23" t="s">
        <v>2704</v>
      </c>
      <c r="Z6152" s="23" t="s">
        <v>2705</v>
      </c>
      <c r="AG6152" s="23">
        <v>848684511</v>
      </c>
      <c r="AH6152" s="23" t="s">
        <v>2706</v>
      </c>
      <c r="AI6152" s="23">
        <v>849336989</v>
      </c>
      <c r="BA6152" s="24">
        <v>10</v>
      </c>
      <c r="BE6152">
        <f t="shared" si="414"/>
        <v>0</v>
      </c>
      <c r="BF6152" s="6">
        <f t="shared" si="415"/>
        <v>-10</v>
      </c>
      <c r="BG6152" s="7" t="s">
        <v>71</v>
      </c>
      <c r="BH6152" t="e">
        <f>+VLOOKUP(AF6152,Sheet4!A:A,1,FALSE)</f>
        <v>#N/A</v>
      </c>
      <c r="BL6152" s="24">
        <v>10</v>
      </c>
      <c r="BM6152" s="59">
        <f t="shared" si="416"/>
        <v>0</v>
      </c>
      <c r="BN6152" t="s">
        <v>2702</v>
      </c>
    </row>
    <row r="6153" spans="1:67" ht="13" customHeight="1" x14ac:dyDescent="0.3">
      <c r="A6153" s="22">
        <v>46130</v>
      </c>
      <c r="B6153" s="23" t="s">
        <v>63</v>
      </c>
      <c r="F6153" s="23">
        <v>0</v>
      </c>
      <c r="G6153" s="23">
        <v>0</v>
      </c>
      <c r="H6153" s="24">
        <v>150</v>
      </c>
      <c r="I6153" s="6">
        <f t="shared" ref="I6153:I6216" si="417">H6153-G6153</f>
        <v>150</v>
      </c>
      <c r="J6153" s="24"/>
      <c r="K6153" s="24"/>
      <c r="Q6153" s="23" t="s">
        <v>64</v>
      </c>
      <c r="U6153" s="23" t="s">
        <v>2702</v>
      </c>
      <c r="V6153" s="23" t="s">
        <v>2703</v>
      </c>
      <c r="W6153" s="23" t="s">
        <v>119</v>
      </c>
      <c r="X6153" s="23" t="s">
        <v>2704</v>
      </c>
      <c r="Z6153" s="23" t="s">
        <v>2705</v>
      </c>
      <c r="AG6153" s="23">
        <v>848684511</v>
      </c>
      <c r="AH6153" s="23" t="s">
        <v>2706</v>
      </c>
      <c r="AI6153" s="23">
        <v>849336989</v>
      </c>
      <c r="BA6153" s="24">
        <v>150</v>
      </c>
      <c r="BE6153">
        <f t="shared" si="414"/>
        <v>0</v>
      </c>
      <c r="BF6153" s="6">
        <f t="shared" si="415"/>
        <v>-150</v>
      </c>
      <c r="BG6153" s="7" t="s">
        <v>71</v>
      </c>
      <c r="BH6153" t="e">
        <f>+VLOOKUP(AF6153,Sheet4!A:A,1,FALSE)</f>
        <v>#N/A</v>
      </c>
      <c r="BL6153" s="24">
        <v>150</v>
      </c>
      <c r="BM6153" s="59">
        <f t="shared" si="416"/>
        <v>0</v>
      </c>
      <c r="BN6153" t="s">
        <v>2702</v>
      </c>
      <c r="BO6153" t="s">
        <v>73</v>
      </c>
    </row>
    <row r="6154" spans="1:67" ht="13" customHeight="1" x14ac:dyDescent="0.3">
      <c r="A6154" s="22">
        <v>46130</v>
      </c>
      <c r="B6154" s="23" t="s">
        <v>78</v>
      </c>
      <c r="F6154" s="23">
        <v>0</v>
      </c>
      <c r="G6154" s="23">
        <v>0</v>
      </c>
      <c r="H6154" s="24">
        <v>10</v>
      </c>
      <c r="I6154" s="6">
        <f t="shared" si="417"/>
        <v>10</v>
      </c>
      <c r="J6154" s="24"/>
      <c r="K6154" s="24"/>
      <c r="Q6154" s="23" t="s">
        <v>79</v>
      </c>
      <c r="U6154" s="23" t="s">
        <v>2702</v>
      </c>
      <c r="V6154" s="23" t="s">
        <v>2703</v>
      </c>
      <c r="W6154" s="23" t="s">
        <v>119</v>
      </c>
      <c r="X6154" s="23" t="s">
        <v>2704</v>
      </c>
      <c r="Z6154" s="23" t="s">
        <v>2705</v>
      </c>
      <c r="AG6154" s="23">
        <v>848684511</v>
      </c>
      <c r="AH6154" s="23" t="s">
        <v>2706</v>
      </c>
      <c r="AI6154" s="23">
        <v>849336989</v>
      </c>
      <c r="BA6154" s="24">
        <v>10</v>
      </c>
      <c r="BE6154">
        <f t="shared" si="414"/>
        <v>0</v>
      </c>
      <c r="BF6154" s="6">
        <f t="shared" si="415"/>
        <v>-10</v>
      </c>
      <c r="BG6154" s="7" t="s">
        <v>71</v>
      </c>
      <c r="BH6154" t="e">
        <f>+VLOOKUP(AF6154,Sheet4!A:A,1,FALSE)</f>
        <v>#N/A</v>
      </c>
      <c r="BL6154" s="24">
        <v>10</v>
      </c>
      <c r="BM6154" s="59">
        <f t="shared" si="416"/>
        <v>0</v>
      </c>
      <c r="BN6154" t="s">
        <v>2702</v>
      </c>
    </row>
    <row r="6155" spans="1:67" ht="13" customHeight="1" x14ac:dyDescent="0.3">
      <c r="A6155" s="22">
        <v>46130</v>
      </c>
      <c r="B6155" s="23" t="s">
        <v>82</v>
      </c>
      <c r="F6155" s="23">
        <v>0</v>
      </c>
      <c r="G6155" s="23">
        <v>0</v>
      </c>
      <c r="H6155" s="24">
        <v>0</v>
      </c>
      <c r="I6155" s="6">
        <f t="shared" si="417"/>
        <v>0</v>
      </c>
      <c r="J6155" s="24"/>
      <c r="K6155" s="24"/>
      <c r="Q6155" s="23" t="s">
        <v>83</v>
      </c>
      <c r="U6155" s="23" t="s">
        <v>2702</v>
      </c>
      <c r="V6155" s="23" t="s">
        <v>2703</v>
      </c>
      <c r="W6155" s="23" t="s">
        <v>119</v>
      </c>
      <c r="X6155" s="23" t="s">
        <v>2704</v>
      </c>
      <c r="Z6155" s="23" t="s">
        <v>2705</v>
      </c>
      <c r="AG6155" s="23">
        <v>848684511</v>
      </c>
      <c r="AH6155" s="23" t="s">
        <v>2706</v>
      </c>
      <c r="AI6155" s="23">
        <v>849336989</v>
      </c>
      <c r="BA6155" s="24">
        <v>0</v>
      </c>
      <c r="BE6155">
        <f t="shared" si="414"/>
        <v>0</v>
      </c>
      <c r="BF6155" s="6">
        <f t="shared" si="415"/>
        <v>0</v>
      </c>
      <c r="BG6155" s="7" t="s">
        <v>71</v>
      </c>
      <c r="BH6155" t="e">
        <f>+VLOOKUP(AF6155,Sheet4!A:A,1,FALSE)</f>
        <v>#N/A</v>
      </c>
      <c r="BL6155" s="24">
        <v>0</v>
      </c>
      <c r="BM6155" s="59">
        <f t="shared" si="416"/>
        <v>0</v>
      </c>
      <c r="BN6155" t="s">
        <v>2702</v>
      </c>
    </row>
    <row r="6156" spans="1:67" ht="13" customHeight="1" x14ac:dyDescent="0.3">
      <c r="A6156" s="22">
        <v>46130</v>
      </c>
      <c r="B6156" s="23" t="s">
        <v>80</v>
      </c>
      <c r="F6156" s="23">
        <v>0</v>
      </c>
      <c r="G6156" s="23">
        <v>0</v>
      </c>
      <c r="H6156" s="24">
        <v>125</v>
      </c>
      <c r="I6156" s="6">
        <f t="shared" si="417"/>
        <v>125</v>
      </c>
      <c r="J6156" s="24"/>
      <c r="K6156" s="24"/>
      <c r="Q6156" s="23" t="s">
        <v>81</v>
      </c>
      <c r="U6156" s="23" t="s">
        <v>2702</v>
      </c>
      <c r="V6156" s="23" t="s">
        <v>2703</v>
      </c>
      <c r="W6156" s="23" t="s">
        <v>119</v>
      </c>
      <c r="X6156" s="23" t="s">
        <v>2704</v>
      </c>
      <c r="Z6156" s="23" t="s">
        <v>2705</v>
      </c>
      <c r="AG6156" s="23">
        <v>848684511</v>
      </c>
      <c r="AH6156" s="23" t="s">
        <v>2706</v>
      </c>
      <c r="AI6156" s="23">
        <v>849336989</v>
      </c>
      <c r="BA6156" s="24">
        <v>125</v>
      </c>
      <c r="BE6156">
        <f t="shared" si="414"/>
        <v>0</v>
      </c>
      <c r="BF6156" s="6">
        <f t="shared" si="415"/>
        <v>-125</v>
      </c>
      <c r="BG6156" s="7" t="s">
        <v>71</v>
      </c>
      <c r="BH6156" t="e">
        <f>+VLOOKUP(AF6156,Sheet4!A:A,1,FALSE)</f>
        <v>#N/A</v>
      </c>
      <c r="BL6156" s="24">
        <v>125</v>
      </c>
      <c r="BM6156" s="59">
        <f t="shared" si="416"/>
        <v>0</v>
      </c>
      <c r="BN6156" t="s">
        <v>2702</v>
      </c>
    </row>
    <row r="6157" spans="1:67" ht="13" customHeight="1" x14ac:dyDescent="0.3">
      <c r="A6157" s="22">
        <v>46130</v>
      </c>
      <c r="B6157" s="23" t="s">
        <v>76</v>
      </c>
      <c r="F6157" s="23">
        <v>0</v>
      </c>
      <c r="G6157" s="23">
        <v>0</v>
      </c>
      <c r="H6157" s="24">
        <v>200</v>
      </c>
      <c r="I6157" s="6">
        <f t="shared" si="417"/>
        <v>200</v>
      </c>
      <c r="J6157" s="24"/>
      <c r="K6157" s="24"/>
      <c r="Q6157" s="23" t="s">
        <v>77</v>
      </c>
      <c r="U6157" s="23" t="s">
        <v>2702</v>
      </c>
      <c r="V6157" s="23" t="s">
        <v>2703</v>
      </c>
      <c r="W6157" s="23" t="s">
        <v>119</v>
      </c>
      <c r="X6157" s="23" t="s">
        <v>2704</v>
      </c>
      <c r="Z6157" s="23" t="s">
        <v>2705</v>
      </c>
      <c r="AG6157" s="23">
        <v>848684511</v>
      </c>
      <c r="AH6157" s="23" t="s">
        <v>2706</v>
      </c>
      <c r="AI6157" s="23">
        <v>849336989</v>
      </c>
      <c r="BA6157" s="24">
        <v>200</v>
      </c>
      <c r="BE6157">
        <f t="shared" si="414"/>
        <v>0</v>
      </c>
      <c r="BF6157" s="6">
        <f t="shared" si="415"/>
        <v>-200</v>
      </c>
      <c r="BG6157" s="7" t="s">
        <v>71</v>
      </c>
      <c r="BH6157" t="e">
        <f>+VLOOKUP(AF6157,Sheet4!A:A,1,FALSE)</f>
        <v>#N/A</v>
      </c>
      <c r="BL6157" s="24">
        <v>200</v>
      </c>
      <c r="BM6157" s="59">
        <f t="shared" si="416"/>
        <v>0</v>
      </c>
      <c r="BN6157" t="s">
        <v>2702</v>
      </c>
    </row>
    <row r="6158" spans="1:67" ht="13" customHeight="1" x14ac:dyDescent="0.3">
      <c r="A6158" s="22">
        <v>46130</v>
      </c>
      <c r="B6158" s="23" t="s">
        <v>84</v>
      </c>
      <c r="F6158" s="23">
        <v>0</v>
      </c>
      <c r="G6158" s="23">
        <v>0</v>
      </c>
      <c r="H6158" s="24">
        <v>0</v>
      </c>
      <c r="I6158" s="6">
        <f t="shared" si="417"/>
        <v>0</v>
      </c>
      <c r="J6158" s="24"/>
      <c r="K6158" s="24"/>
      <c r="Q6158" s="23" t="s">
        <v>85</v>
      </c>
      <c r="U6158" s="23" t="s">
        <v>2707</v>
      </c>
      <c r="V6158" s="23" t="s">
        <v>2708</v>
      </c>
      <c r="W6158" s="23" t="s">
        <v>119</v>
      </c>
      <c r="X6158" s="23" t="s">
        <v>2704</v>
      </c>
      <c r="Z6158" s="23" t="s">
        <v>2709</v>
      </c>
      <c r="AG6158" s="23">
        <v>845315967</v>
      </c>
      <c r="AH6158" s="23" t="s">
        <v>2706</v>
      </c>
      <c r="AI6158" s="23">
        <v>849336989</v>
      </c>
      <c r="BA6158" s="24">
        <v>0</v>
      </c>
      <c r="BE6158">
        <f t="shared" si="414"/>
        <v>0</v>
      </c>
      <c r="BF6158" s="6">
        <f t="shared" si="415"/>
        <v>0</v>
      </c>
      <c r="BG6158" s="7" t="s">
        <v>71</v>
      </c>
      <c r="BH6158" t="e">
        <f>+VLOOKUP(AF6158,Sheet4!A:A,1,FALSE)</f>
        <v>#N/A</v>
      </c>
      <c r="BL6158" s="24">
        <v>0</v>
      </c>
      <c r="BM6158" s="59">
        <f t="shared" si="416"/>
        <v>0</v>
      </c>
      <c r="BN6158" t="s">
        <v>2707</v>
      </c>
    </row>
    <row r="6159" spans="1:67" ht="13" customHeight="1" x14ac:dyDescent="0.3">
      <c r="A6159" s="22">
        <v>46130</v>
      </c>
      <c r="B6159" s="23" t="s">
        <v>74</v>
      </c>
      <c r="F6159" s="23">
        <v>0</v>
      </c>
      <c r="G6159" s="23">
        <v>0</v>
      </c>
      <c r="H6159" s="24">
        <v>10</v>
      </c>
      <c r="I6159" s="6">
        <f t="shared" si="417"/>
        <v>10</v>
      </c>
      <c r="J6159" s="24"/>
      <c r="K6159" s="24"/>
      <c r="Q6159" s="23" t="s">
        <v>75</v>
      </c>
      <c r="U6159" s="23" t="s">
        <v>2707</v>
      </c>
      <c r="V6159" s="23" t="s">
        <v>2708</v>
      </c>
      <c r="W6159" s="23" t="s">
        <v>119</v>
      </c>
      <c r="X6159" s="23" t="s">
        <v>2704</v>
      </c>
      <c r="Z6159" s="23" t="s">
        <v>2709</v>
      </c>
      <c r="AG6159" s="23">
        <v>845315967</v>
      </c>
      <c r="AH6159" s="23" t="s">
        <v>2706</v>
      </c>
      <c r="AI6159" s="23">
        <v>849336989</v>
      </c>
      <c r="BA6159" s="24">
        <v>10</v>
      </c>
      <c r="BE6159">
        <f t="shared" si="414"/>
        <v>0</v>
      </c>
      <c r="BF6159" s="6">
        <f t="shared" si="415"/>
        <v>-10</v>
      </c>
      <c r="BG6159" s="7" t="s">
        <v>71</v>
      </c>
      <c r="BH6159" t="e">
        <f>+VLOOKUP(AF6159,Sheet4!A:A,1,FALSE)</f>
        <v>#N/A</v>
      </c>
      <c r="BL6159" s="24">
        <v>10</v>
      </c>
      <c r="BM6159" s="59">
        <f t="shared" si="416"/>
        <v>0</v>
      </c>
      <c r="BN6159" t="s">
        <v>2707</v>
      </c>
    </row>
    <row r="6160" spans="1:67" ht="13" customHeight="1" x14ac:dyDescent="0.3">
      <c r="A6160" s="22">
        <v>46130</v>
      </c>
      <c r="B6160" s="23" t="s">
        <v>63</v>
      </c>
      <c r="F6160" s="23">
        <v>0</v>
      </c>
      <c r="G6160" s="23">
        <v>0</v>
      </c>
      <c r="H6160" s="24">
        <v>150</v>
      </c>
      <c r="I6160" s="6">
        <f t="shared" si="417"/>
        <v>150</v>
      </c>
      <c r="J6160" s="24"/>
      <c r="K6160" s="24"/>
      <c r="Q6160" s="23" t="s">
        <v>64</v>
      </c>
      <c r="U6160" s="23" t="s">
        <v>2707</v>
      </c>
      <c r="V6160" s="23" t="s">
        <v>2708</v>
      </c>
      <c r="W6160" s="23" t="s">
        <v>119</v>
      </c>
      <c r="X6160" s="23" t="s">
        <v>2704</v>
      </c>
      <c r="Z6160" s="23" t="s">
        <v>2709</v>
      </c>
      <c r="AG6160" s="23">
        <v>845315967</v>
      </c>
      <c r="AH6160" s="23" t="s">
        <v>2706</v>
      </c>
      <c r="AI6160" s="23">
        <v>849336989</v>
      </c>
      <c r="BA6160" s="24">
        <v>150</v>
      </c>
      <c r="BE6160">
        <f t="shared" si="414"/>
        <v>0</v>
      </c>
      <c r="BF6160" s="6">
        <f t="shared" si="415"/>
        <v>-150</v>
      </c>
      <c r="BG6160" s="7" t="s">
        <v>71</v>
      </c>
      <c r="BH6160" t="e">
        <f>+VLOOKUP(AF6160,Sheet4!A:A,1,FALSE)</f>
        <v>#N/A</v>
      </c>
      <c r="BL6160" s="24">
        <v>150</v>
      </c>
      <c r="BM6160" s="59">
        <f t="shared" si="416"/>
        <v>0</v>
      </c>
      <c r="BN6160" t="s">
        <v>2707</v>
      </c>
      <c r="BO6160" t="s">
        <v>73</v>
      </c>
    </row>
    <row r="6161" spans="1:67" ht="13" customHeight="1" x14ac:dyDescent="0.3">
      <c r="A6161" s="22">
        <v>46130</v>
      </c>
      <c r="B6161" s="23" t="s">
        <v>78</v>
      </c>
      <c r="F6161" s="23">
        <v>0</v>
      </c>
      <c r="G6161" s="23">
        <v>0</v>
      </c>
      <c r="H6161" s="24">
        <v>10</v>
      </c>
      <c r="I6161" s="6">
        <f t="shared" si="417"/>
        <v>10</v>
      </c>
      <c r="J6161" s="24"/>
      <c r="K6161" s="24"/>
      <c r="Q6161" s="23" t="s">
        <v>79</v>
      </c>
      <c r="U6161" s="23" t="s">
        <v>2707</v>
      </c>
      <c r="V6161" s="23" t="s">
        <v>2708</v>
      </c>
      <c r="W6161" s="23" t="s">
        <v>119</v>
      </c>
      <c r="X6161" s="23" t="s">
        <v>2704</v>
      </c>
      <c r="Z6161" s="23" t="s">
        <v>2709</v>
      </c>
      <c r="AG6161" s="23">
        <v>845315967</v>
      </c>
      <c r="AH6161" s="23" t="s">
        <v>2706</v>
      </c>
      <c r="AI6161" s="23">
        <v>849336989</v>
      </c>
      <c r="BA6161" s="24">
        <v>10</v>
      </c>
      <c r="BE6161">
        <f t="shared" si="414"/>
        <v>0</v>
      </c>
      <c r="BF6161" s="6">
        <f t="shared" si="415"/>
        <v>-10</v>
      </c>
      <c r="BG6161" s="7" t="s">
        <v>71</v>
      </c>
      <c r="BH6161" t="e">
        <f>+VLOOKUP(AF6161,Sheet4!A:A,1,FALSE)</f>
        <v>#N/A</v>
      </c>
      <c r="BL6161" s="24">
        <v>10</v>
      </c>
      <c r="BM6161" s="59">
        <f t="shared" si="416"/>
        <v>0</v>
      </c>
      <c r="BN6161" t="s">
        <v>2707</v>
      </c>
    </row>
    <row r="6162" spans="1:67" ht="13" customHeight="1" x14ac:dyDescent="0.3">
      <c r="A6162" s="22">
        <v>46130</v>
      </c>
      <c r="B6162" s="23" t="s">
        <v>82</v>
      </c>
      <c r="F6162" s="23">
        <v>0</v>
      </c>
      <c r="G6162" s="23">
        <v>0</v>
      </c>
      <c r="H6162" s="24">
        <v>0</v>
      </c>
      <c r="I6162" s="6">
        <f t="shared" si="417"/>
        <v>0</v>
      </c>
      <c r="J6162" s="24"/>
      <c r="K6162" s="24"/>
      <c r="Q6162" s="23" t="s">
        <v>83</v>
      </c>
      <c r="U6162" s="23" t="s">
        <v>2707</v>
      </c>
      <c r="V6162" s="23" t="s">
        <v>2708</v>
      </c>
      <c r="W6162" s="23" t="s">
        <v>119</v>
      </c>
      <c r="X6162" s="23" t="s">
        <v>2704</v>
      </c>
      <c r="Z6162" s="23" t="s">
        <v>2709</v>
      </c>
      <c r="AG6162" s="23">
        <v>845315967</v>
      </c>
      <c r="AH6162" s="23" t="s">
        <v>2706</v>
      </c>
      <c r="AI6162" s="23">
        <v>849336989</v>
      </c>
      <c r="BA6162" s="24">
        <v>0</v>
      </c>
      <c r="BE6162">
        <f t="shared" si="414"/>
        <v>0</v>
      </c>
      <c r="BF6162" s="6">
        <f t="shared" si="415"/>
        <v>0</v>
      </c>
      <c r="BG6162" s="7" t="s">
        <v>71</v>
      </c>
      <c r="BH6162" t="e">
        <f>+VLOOKUP(AF6162,Sheet4!A:A,1,FALSE)</f>
        <v>#N/A</v>
      </c>
      <c r="BL6162" s="24">
        <v>0</v>
      </c>
      <c r="BM6162" s="59">
        <f t="shared" si="416"/>
        <v>0</v>
      </c>
      <c r="BN6162" t="s">
        <v>2707</v>
      </c>
    </row>
    <row r="6163" spans="1:67" ht="13" customHeight="1" x14ac:dyDescent="0.3">
      <c r="A6163" s="22">
        <v>46130</v>
      </c>
      <c r="B6163" s="23" t="s">
        <v>80</v>
      </c>
      <c r="F6163" s="23">
        <v>0</v>
      </c>
      <c r="G6163" s="23">
        <v>0</v>
      </c>
      <c r="H6163" s="24">
        <v>125</v>
      </c>
      <c r="I6163" s="6">
        <f t="shared" si="417"/>
        <v>125</v>
      </c>
      <c r="J6163" s="24"/>
      <c r="K6163" s="24"/>
      <c r="Q6163" s="23" t="s">
        <v>81</v>
      </c>
      <c r="U6163" s="23" t="s">
        <v>2707</v>
      </c>
      <c r="V6163" s="23" t="s">
        <v>2708</v>
      </c>
      <c r="W6163" s="23" t="s">
        <v>119</v>
      </c>
      <c r="X6163" s="23" t="s">
        <v>2704</v>
      </c>
      <c r="Z6163" s="23" t="s">
        <v>2709</v>
      </c>
      <c r="AG6163" s="23">
        <v>845315967</v>
      </c>
      <c r="AH6163" s="23" t="s">
        <v>2706</v>
      </c>
      <c r="AI6163" s="23">
        <v>849336989</v>
      </c>
      <c r="BA6163" s="24">
        <v>125</v>
      </c>
      <c r="BE6163">
        <f t="shared" si="414"/>
        <v>0</v>
      </c>
      <c r="BF6163" s="6">
        <f t="shared" si="415"/>
        <v>-125</v>
      </c>
      <c r="BG6163" s="7" t="s">
        <v>71</v>
      </c>
      <c r="BH6163" t="e">
        <f>+VLOOKUP(AF6163,Sheet4!A:A,1,FALSE)</f>
        <v>#N/A</v>
      </c>
      <c r="BL6163" s="24">
        <v>125</v>
      </c>
      <c r="BM6163" s="59">
        <f t="shared" si="416"/>
        <v>0</v>
      </c>
      <c r="BN6163" t="s">
        <v>2707</v>
      </c>
    </row>
    <row r="6164" spans="1:67" ht="13" customHeight="1" x14ac:dyDescent="0.3">
      <c r="A6164" s="22">
        <v>46130</v>
      </c>
      <c r="B6164" s="23" t="s">
        <v>76</v>
      </c>
      <c r="F6164" s="23">
        <v>0</v>
      </c>
      <c r="G6164" s="23">
        <v>0</v>
      </c>
      <c r="H6164" s="24">
        <v>200</v>
      </c>
      <c r="I6164" s="6">
        <f t="shared" si="417"/>
        <v>200</v>
      </c>
      <c r="J6164" s="24"/>
      <c r="K6164" s="24"/>
      <c r="Q6164" s="23" t="s">
        <v>77</v>
      </c>
      <c r="U6164" s="23" t="s">
        <v>2707</v>
      </c>
      <c r="V6164" s="23" t="s">
        <v>2708</v>
      </c>
      <c r="W6164" s="23" t="s">
        <v>119</v>
      </c>
      <c r="X6164" s="23" t="s">
        <v>2704</v>
      </c>
      <c r="Z6164" s="23" t="s">
        <v>2709</v>
      </c>
      <c r="AG6164" s="23">
        <v>845315967</v>
      </c>
      <c r="AH6164" s="23" t="s">
        <v>2706</v>
      </c>
      <c r="AI6164" s="23">
        <v>849336989</v>
      </c>
      <c r="BA6164" s="24">
        <v>200</v>
      </c>
      <c r="BE6164">
        <f t="shared" si="414"/>
        <v>0</v>
      </c>
      <c r="BF6164" s="6">
        <f t="shared" si="415"/>
        <v>-200</v>
      </c>
      <c r="BG6164" s="7" t="s">
        <v>71</v>
      </c>
      <c r="BH6164" t="e">
        <f>+VLOOKUP(AF6164,Sheet4!A:A,1,FALSE)</f>
        <v>#N/A</v>
      </c>
      <c r="BL6164" s="24">
        <v>200</v>
      </c>
      <c r="BM6164" s="59">
        <f t="shared" si="416"/>
        <v>0</v>
      </c>
      <c r="BN6164" t="s">
        <v>2707</v>
      </c>
    </row>
    <row r="6165" spans="1:67" ht="13" customHeight="1" x14ac:dyDescent="0.3">
      <c r="A6165" s="22">
        <v>46130</v>
      </c>
      <c r="B6165" s="23" t="s">
        <v>84</v>
      </c>
      <c r="F6165" s="23">
        <v>0</v>
      </c>
      <c r="G6165" s="23">
        <v>0</v>
      </c>
      <c r="H6165" s="24">
        <v>0</v>
      </c>
      <c r="I6165" s="6">
        <f t="shared" si="417"/>
        <v>0</v>
      </c>
      <c r="J6165" s="24"/>
      <c r="K6165" s="24"/>
      <c r="Q6165" s="23" t="s">
        <v>85</v>
      </c>
      <c r="U6165" s="23" t="s">
        <v>2710</v>
      </c>
      <c r="V6165" s="23" t="s">
        <v>2711</v>
      </c>
      <c r="W6165" s="23" t="s">
        <v>119</v>
      </c>
      <c r="X6165" s="23" t="s">
        <v>2704</v>
      </c>
      <c r="Z6165" s="23" t="s">
        <v>2705</v>
      </c>
      <c r="AG6165" s="23">
        <v>847427048</v>
      </c>
      <c r="AH6165" s="23" t="s">
        <v>2706</v>
      </c>
      <c r="AI6165" s="23">
        <v>849336989</v>
      </c>
      <c r="BA6165" s="24">
        <v>0</v>
      </c>
      <c r="BE6165">
        <f t="shared" si="414"/>
        <v>0</v>
      </c>
      <c r="BF6165" s="6">
        <f t="shared" si="415"/>
        <v>0</v>
      </c>
      <c r="BG6165" s="7" t="s">
        <v>71</v>
      </c>
      <c r="BH6165" t="e">
        <f>+VLOOKUP(AF6165,Sheet4!A:A,1,FALSE)</f>
        <v>#N/A</v>
      </c>
      <c r="BL6165" s="24">
        <v>0</v>
      </c>
      <c r="BM6165" s="59">
        <f t="shared" si="416"/>
        <v>0</v>
      </c>
      <c r="BN6165" t="s">
        <v>2710</v>
      </c>
    </row>
    <row r="6166" spans="1:67" ht="13" customHeight="1" x14ac:dyDescent="0.3">
      <c r="A6166" s="22">
        <v>46130</v>
      </c>
      <c r="B6166" s="23" t="s">
        <v>74</v>
      </c>
      <c r="F6166" s="23">
        <v>0</v>
      </c>
      <c r="G6166" s="23">
        <v>0</v>
      </c>
      <c r="H6166" s="24">
        <v>10</v>
      </c>
      <c r="I6166" s="6">
        <f t="shared" si="417"/>
        <v>10</v>
      </c>
      <c r="J6166" s="24"/>
      <c r="K6166" s="24"/>
      <c r="Q6166" s="23" t="s">
        <v>75</v>
      </c>
      <c r="U6166" s="23" t="s">
        <v>2710</v>
      </c>
      <c r="V6166" s="23" t="s">
        <v>2711</v>
      </c>
      <c r="W6166" s="23" t="s">
        <v>119</v>
      </c>
      <c r="X6166" s="23" t="s">
        <v>2704</v>
      </c>
      <c r="Z6166" s="23" t="s">
        <v>2705</v>
      </c>
      <c r="AG6166" s="23">
        <v>847427048</v>
      </c>
      <c r="AH6166" s="23" t="s">
        <v>2706</v>
      </c>
      <c r="AI6166" s="23">
        <v>849336989</v>
      </c>
      <c r="BA6166" s="24">
        <v>10</v>
      </c>
      <c r="BE6166">
        <f t="shared" si="414"/>
        <v>0</v>
      </c>
      <c r="BF6166" s="6">
        <f t="shared" si="415"/>
        <v>-10</v>
      </c>
      <c r="BG6166" s="7" t="s">
        <v>71</v>
      </c>
      <c r="BH6166" t="e">
        <f>+VLOOKUP(AF6166,Sheet4!A:A,1,FALSE)</f>
        <v>#N/A</v>
      </c>
      <c r="BL6166" s="24">
        <v>10</v>
      </c>
      <c r="BM6166" s="59">
        <f t="shared" si="416"/>
        <v>0</v>
      </c>
      <c r="BN6166" t="s">
        <v>2710</v>
      </c>
    </row>
    <row r="6167" spans="1:67" ht="13" customHeight="1" x14ac:dyDescent="0.3">
      <c r="A6167" s="22">
        <v>46130</v>
      </c>
      <c r="B6167" s="23" t="s">
        <v>63</v>
      </c>
      <c r="F6167" s="23">
        <v>0</v>
      </c>
      <c r="G6167" s="23">
        <v>0</v>
      </c>
      <c r="H6167" s="24">
        <v>150</v>
      </c>
      <c r="I6167" s="6">
        <f t="shared" si="417"/>
        <v>150</v>
      </c>
      <c r="J6167" s="24"/>
      <c r="K6167" s="24"/>
      <c r="Q6167" s="23" t="s">
        <v>64</v>
      </c>
      <c r="U6167" s="23" t="s">
        <v>2710</v>
      </c>
      <c r="V6167" s="23" t="s">
        <v>2711</v>
      </c>
      <c r="W6167" s="23" t="s">
        <v>119</v>
      </c>
      <c r="X6167" s="23" t="s">
        <v>2704</v>
      </c>
      <c r="Z6167" s="23" t="s">
        <v>2705</v>
      </c>
      <c r="AG6167" s="23">
        <v>847427048</v>
      </c>
      <c r="AH6167" s="23" t="s">
        <v>2706</v>
      </c>
      <c r="AI6167" s="23">
        <v>849336989</v>
      </c>
      <c r="BA6167" s="24">
        <v>150</v>
      </c>
      <c r="BE6167">
        <f t="shared" si="414"/>
        <v>0</v>
      </c>
      <c r="BF6167" s="6">
        <f t="shared" si="415"/>
        <v>-150</v>
      </c>
      <c r="BG6167" s="7" t="s">
        <v>71</v>
      </c>
      <c r="BH6167" t="e">
        <f>+VLOOKUP(AF6167,Sheet4!A:A,1,FALSE)</f>
        <v>#N/A</v>
      </c>
      <c r="BL6167" s="24">
        <v>150</v>
      </c>
      <c r="BM6167" s="59">
        <f t="shared" si="416"/>
        <v>0</v>
      </c>
      <c r="BN6167" t="s">
        <v>2710</v>
      </c>
      <c r="BO6167" t="s">
        <v>73</v>
      </c>
    </row>
    <row r="6168" spans="1:67" ht="13" customHeight="1" x14ac:dyDescent="0.3">
      <c r="A6168" s="22">
        <v>46130</v>
      </c>
      <c r="B6168" s="23" t="s">
        <v>78</v>
      </c>
      <c r="F6168" s="23">
        <v>0</v>
      </c>
      <c r="G6168" s="23">
        <v>0</v>
      </c>
      <c r="H6168" s="24">
        <v>10</v>
      </c>
      <c r="I6168" s="6">
        <f t="shared" si="417"/>
        <v>10</v>
      </c>
      <c r="J6168" s="24"/>
      <c r="K6168" s="24"/>
      <c r="Q6168" s="23" t="s">
        <v>79</v>
      </c>
      <c r="U6168" s="23" t="s">
        <v>2710</v>
      </c>
      <c r="V6168" s="23" t="s">
        <v>2711</v>
      </c>
      <c r="W6168" s="23" t="s">
        <v>119</v>
      </c>
      <c r="X6168" s="23" t="s">
        <v>2704</v>
      </c>
      <c r="Z6168" s="23" t="s">
        <v>2705</v>
      </c>
      <c r="AG6168" s="23">
        <v>847427048</v>
      </c>
      <c r="AH6168" s="23" t="s">
        <v>2706</v>
      </c>
      <c r="AI6168" s="23">
        <v>849336989</v>
      </c>
      <c r="BA6168" s="24">
        <v>10</v>
      </c>
      <c r="BE6168">
        <f t="shared" si="414"/>
        <v>0</v>
      </c>
      <c r="BF6168" s="6">
        <f t="shared" si="415"/>
        <v>-10</v>
      </c>
      <c r="BG6168" s="7" t="s">
        <v>71</v>
      </c>
      <c r="BH6168" t="e">
        <f>+VLOOKUP(AF6168,Sheet4!A:A,1,FALSE)</f>
        <v>#N/A</v>
      </c>
      <c r="BL6168" s="24">
        <v>10</v>
      </c>
      <c r="BM6168" s="59">
        <f t="shared" si="416"/>
        <v>0</v>
      </c>
      <c r="BN6168" t="s">
        <v>2710</v>
      </c>
    </row>
    <row r="6169" spans="1:67" ht="13" customHeight="1" x14ac:dyDescent="0.3">
      <c r="A6169" s="22">
        <v>46130</v>
      </c>
      <c r="B6169" s="23" t="s">
        <v>82</v>
      </c>
      <c r="F6169" s="23">
        <v>0</v>
      </c>
      <c r="G6169" s="23">
        <v>0</v>
      </c>
      <c r="H6169" s="24">
        <v>0</v>
      </c>
      <c r="I6169" s="6">
        <f t="shared" si="417"/>
        <v>0</v>
      </c>
      <c r="J6169" s="24"/>
      <c r="K6169" s="24"/>
      <c r="Q6169" s="23" t="s">
        <v>83</v>
      </c>
      <c r="U6169" s="23" t="s">
        <v>2710</v>
      </c>
      <c r="V6169" s="23" t="s">
        <v>2711</v>
      </c>
      <c r="W6169" s="23" t="s">
        <v>119</v>
      </c>
      <c r="X6169" s="23" t="s">
        <v>2704</v>
      </c>
      <c r="Z6169" s="23" t="s">
        <v>2705</v>
      </c>
      <c r="AG6169" s="23">
        <v>847427048</v>
      </c>
      <c r="AH6169" s="23" t="s">
        <v>2706</v>
      </c>
      <c r="AI6169" s="23">
        <v>849336989</v>
      </c>
      <c r="BA6169" s="24">
        <v>0</v>
      </c>
      <c r="BE6169">
        <f t="shared" si="414"/>
        <v>0</v>
      </c>
      <c r="BF6169" s="6">
        <f t="shared" si="415"/>
        <v>0</v>
      </c>
      <c r="BG6169" s="7" t="s">
        <v>71</v>
      </c>
      <c r="BH6169" t="e">
        <f>+VLOOKUP(AF6169,Sheet4!A:A,1,FALSE)</f>
        <v>#N/A</v>
      </c>
      <c r="BL6169" s="24">
        <v>0</v>
      </c>
      <c r="BM6169" s="59">
        <f t="shared" si="416"/>
        <v>0</v>
      </c>
      <c r="BN6169" t="s">
        <v>2710</v>
      </c>
    </row>
    <row r="6170" spans="1:67" ht="13" customHeight="1" x14ac:dyDescent="0.3">
      <c r="A6170" s="22">
        <v>46130</v>
      </c>
      <c r="B6170" s="23" t="s">
        <v>80</v>
      </c>
      <c r="F6170" s="23">
        <v>0</v>
      </c>
      <c r="G6170" s="23">
        <v>0</v>
      </c>
      <c r="H6170" s="24">
        <v>125</v>
      </c>
      <c r="I6170" s="6">
        <f t="shared" si="417"/>
        <v>125</v>
      </c>
      <c r="J6170" s="24"/>
      <c r="K6170" s="24"/>
      <c r="Q6170" s="23" t="s">
        <v>81</v>
      </c>
      <c r="U6170" s="23" t="s">
        <v>2710</v>
      </c>
      <c r="V6170" s="23" t="s">
        <v>2711</v>
      </c>
      <c r="W6170" s="23" t="s">
        <v>119</v>
      </c>
      <c r="X6170" s="23" t="s">
        <v>2704</v>
      </c>
      <c r="Z6170" s="23" t="s">
        <v>2705</v>
      </c>
      <c r="AG6170" s="23">
        <v>847427048</v>
      </c>
      <c r="AH6170" s="23" t="s">
        <v>2706</v>
      </c>
      <c r="AI6170" s="23">
        <v>849336989</v>
      </c>
      <c r="BA6170" s="24">
        <v>125</v>
      </c>
      <c r="BE6170">
        <f t="shared" si="414"/>
        <v>0</v>
      </c>
      <c r="BF6170" s="6">
        <f t="shared" si="415"/>
        <v>-125</v>
      </c>
      <c r="BG6170" s="7" t="s">
        <v>71</v>
      </c>
      <c r="BH6170" t="e">
        <f>+VLOOKUP(AF6170,Sheet4!A:A,1,FALSE)</f>
        <v>#N/A</v>
      </c>
      <c r="BL6170" s="24">
        <v>125</v>
      </c>
      <c r="BM6170" s="59">
        <f t="shared" si="416"/>
        <v>0</v>
      </c>
      <c r="BN6170" t="s">
        <v>2710</v>
      </c>
    </row>
    <row r="6171" spans="1:67" ht="13" customHeight="1" x14ac:dyDescent="0.3">
      <c r="A6171" s="22">
        <v>46130</v>
      </c>
      <c r="B6171" s="23" t="s">
        <v>76</v>
      </c>
      <c r="F6171" s="23">
        <v>0</v>
      </c>
      <c r="G6171" s="23">
        <v>0</v>
      </c>
      <c r="H6171" s="24">
        <v>200</v>
      </c>
      <c r="I6171" s="6">
        <f t="shared" si="417"/>
        <v>200</v>
      </c>
      <c r="J6171" s="24"/>
      <c r="K6171" s="24"/>
      <c r="Q6171" s="23" t="s">
        <v>77</v>
      </c>
      <c r="U6171" s="23" t="s">
        <v>2710</v>
      </c>
      <c r="V6171" s="23" t="s">
        <v>2711</v>
      </c>
      <c r="W6171" s="23" t="s">
        <v>119</v>
      </c>
      <c r="X6171" s="23" t="s">
        <v>2704</v>
      </c>
      <c r="Z6171" s="23" t="s">
        <v>2705</v>
      </c>
      <c r="AG6171" s="23">
        <v>847427048</v>
      </c>
      <c r="AH6171" s="23" t="s">
        <v>2706</v>
      </c>
      <c r="AI6171" s="23">
        <v>849336989</v>
      </c>
      <c r="BA6171" s="24">
        <v>200</v>
      </c>
      <c r="BE6171">
        <f t="shared" si="414"/>
        <v>0</v>
      </c>
      <c r="BF6171" s="6">
        <f t="shared" si="415"/>
        <v>-200</v>
      </c>
      <c r="BG6171" s="7" t="s">
        <v>71</v>
      </c>
      <c r="BH6171" t="e">
        <f>+VLOOKUP(AF6171,Sheet4!A:A,1,FALSE)</f>
        <v>#N/A</v>
      </c>
      <c r="BL6171" s="24">
        <v>200</v>
      </c>
      <c r="BM6171" s="59">
        <f t="shared" si="416"/>
        <v>0</v>
      </c>
      <c r="BN6171" t="s">
        <v>2710</v>
      </c>
    </row>
    <row r="6172" spans="1:67" ht="13" customHeight="1" x14ac:dyDescent="0.3">
      <c r="A6172" s="22">
        <v>46130</v>
      </c>
      <c r="B6172" s="23" t="s">
        <v>84</v>
      </c>
      <c r="F6172" s="23">
        <v>0</v>
      </c>
      <c r="G6172" s="23">
        <v>0</v>
      </c>
      <c r="H6172" s="24">
        <v>0</v>
      </c>
      <c r="I6172" s="6">
        <f t="shared" si="417"/>
        <v>0</v>
      </c>
      <c r="J6172" s="24"/>
      <c r="K6172" s="24"/>
      <c r="Q6172" s="23" t="s">
        <v>85</v>
      </c>
      <c r="U6172" s="23" t="s">
        <v>2712</v>
      </c>
      <c r="V6172" s="23" t="s">
        <v>2713</v>
      </c>
      <c r="W6172" s="23" t="s">
        <v>119</v>
      </c>
      <c r="X6172" s="23" t="s">
        <v>2704</v>
      </c>
      <c r="Z6172" s="23" t="s">
        <v>2714</v>
      </c>
      <c r="AG6172" s="23">
        <v>840129490</v>
      </c>
      <c r="AH6172" s="23" t="s">
        <v>2706</v>
      </c>
      <c r="AI6172" s="23">
        <v>849336989</v>
      </c>
      <c r="BA6172" s="24">
        <v>0</v>
      </c>
      <c r="BE6172">
        <f t="shared" si="414"/>
        <v>0</v>
      </c>
      <c r="BF6172" s="6">
        <f t="shared" si="415"/>
        <v>0</v>
      </c>
      <c r="BG6172" s="7" t="s">
        <v>71</v>
      </c>
      <c r="BH6172" t="e">
        <f>+VLOOKUP(AF6172,Sheet4!A:A,1,FALSE)</f>
        <v>#N/A</v>
      </c>
      <c r="BL6172" s="24">
        <v>0</v>
      </c>
      <c r="BM6172" s="59">
        <f t="shared" si="416"/>
        <v>0</v>
      </c>
      <c r="BN6172" t="s">
        <v>2712</v>
      </c>
    </row>
    <row r="6173" spans="1:67" ht="13" customHeight="1" x14ac:dyDescent="0.3">
      <c r="A6173" s="22">
        <v>46130</v>
      </c>
      <c r="B6173" s="23" t="s">
        <v>74</v>
      </c>
      <c r="F6173" s="23">
        <v>0</v>
      </c>
      <c r="G6173" s="23">
        <v>0</v>
      </c>
      <c r="H6173" s="24">
        <v>10</v>
      </c>
      <c r="I6173" s="6">
        <f t="shared" si="417"/>
        <v>10</v>
      </c>
      <c r="J6173" s="24"/>
      <c r="K6173" s="24"/>
      <c r="Q6173" s="23" t="s">
        <v>75</v>
      </c>
      <c r="U6173" s="23" t="s">
        <v>2712</v>
      </c>
      <c r="V6173" s="23" t="s">
        <v>2713</v>
      </c>
      <c r="W6173" s="23" t="s">
        <v>119</v>
      </c>
      <c r="X6173" s="23" t="s">
        <v>2704</v>
      </c>
      <c r="Z6173" s="23" t="s">
        <v>2714</v>
      </c>
      <c r="AG6173" s="23">
        <v>840129490</v>
      </c>
      <c r="AH6173" s="23" t="s">
        <v>2706</v>
      </c>
      <c r="AI6173" s="23">
        <v>849336989</v>
      </c>
      <c r="BA6173" s="24">
        <v>10</v>
      </c>
      <c r="BE6173">
        <f t="shared" si="414"/>
        <v>0</v>
      </c>
      <c r="BF6173" s="6">
        <f t="shared" si="415"/>
        <v>-10</v>
      </c>
      <c r="BG6173" s="7" t="s">
        <v>71</v>
      </c>
      <c r="BH6173" t="e">
        <f>+VLOOKUP(AF6173,Sheet4!A:A,1,FALSE)</f>
        <v>#N/A</v>
      </c>
      <c r="BL6173" s="24">
        <v>10</v>
      </c>
      <c r="BM6173" s="59">
        <f t="shared" si="416"/>
        <v>0</v>
      </c>
      <c r="BN6173" t="s">
        <v>2712</v>
      </c>
    </row>
    <row r="6174" spans="1:67" ht="13" customHeight="1" x14ac:dyDescent="0.3">
      <c r="A6174" s="22">
        <v>46130</v>
      </c>
      <c r="B6174" s="23" t="s">
        <v>63</v>
      </c>
      <c r="F6174" s="23">
        <v>0</v>
      </c>
      <c r="G6174" s="23">
        <v>0</v>
      </c>
      <c r="H6174" s="24">
        <v>150</v>
      </c>
      <c r="I6174" s="6">
        <f t="shared" si="417"/>
        <v>150</v>
      </c>
      <c r="J6174" s="24"/>
      <c r="K6174" s="24"/>
      <c r="Q6174" s="23" t="s">
        <v>64</v>
      </c>
      <c r="U6174" s="23" t="s">
        <v>2712</v>
      </c>
      <c r="V6174" s="23" t="s">
        <v>2713</v>
      </c>
      <c r="W6174" s="23" t="s">
        <v>119</v>
      </c>
      <c r="X6174" s="23" t="s">
        <v>2704</v>
      </c>
      <c r="Z6174" s="23" t="s">
        <v>2714</v>
      </c>
      <c r="AG6174" s="23">
        <v>840129490</v>
      </c>
      <c r="AH6174" s="23" t="s">
        <v>2706</v>
      </c>
      <c r="AI6174" s="23">
        <v>849336989</v>
      </c>
      <c r="BA6174" s="24">
        <v>150</v>
      </c>
      <c r="BE6174">
        <f t="shared" si="414"/>
        <v>0</v>
      </c>
      <c r="BF6174" s="6">
        <f t="shared" si="415"/>
        <v>-150</v>
      </c>
      <c r="BG6174" s="7" t="s">
        <v>71</v>
      </c>
      <c r="BH6174" t="e">
        <f>+VLOOKUP(AF6174,Sheet4!A:A,1,FALSE)</f>
        <v>#N/A</v>
      </c>
      <c r="BL6174" s="24">
        <v>150</v>
      </c>
      <c r="BM6174" s="59">
        <f t="shared" si="416"/>
        <v>0</v>
      </c>
      <c r="BN6174" t="s">
        <v>2712</v>
      </c>
      <c r="BO6174" t="s">
        <v>73</v>
      </c>
    </row>
    <row r="6175" spans="1:67" ht="13" customHeight="1" x14ac:dyDescent="0.3">
      <c r="A6175" s="22">
        <v>46130</v>
      </c>
      <c r="B6175" s="23" t="s">
        <v>78</v>
      </c>
      <c r="F6175" s="23">
        <v>0</v>
      </c>
      <c r="G6175" s="23">
        <v>0</v>
      </c>
      <c r="H6175" s="24">
        <v>10</v>
      </c>
      <c r="I6175" s="6">
        <f t="shared" si="417"/>
        <v>10</v>
      </c>
      <c r="J6175" s="24"/>
      <c r="K6175" s="24"/>
      <c r="Q6175" s="23" t="s">
        <v>79</v>
      </c>
      <c r="U6175" s="23" t="s">
        <v>2712</v>
      </c>
      <c r="V6175" s="23" t="s">
        <v>2713</v>
      </c>
      <c r="W6175" s="23" t="s">
        <v>119</v>
      </c>
      <c r="X6175" s="23" t="s">
        <v>2704</v>
      </c>
      <c r="Z6175" s="23" t="s">
        <v>2714</v>
      </c>
      <c r="AG6175" s="23">
        <v>840129490</v>
      </c>
      <c r="AH6175" s="23" t="s">
        <v>2706</v>
      </c>
      <c r="AI6175" s="23">
        <v>849336989</v>
      </c>
      <c r="BA6175" s="24">
        <v>10</v>
      </c>
      <c r="BE6175">
        <f t="shared" si="414"/>
        <v>0</v>
      </c>
      <c r="BF6175" s="6">
        <f t="shared" si="415"/>
        <v>-10</v>
      </c>
      <c r="BG6175" s="7" t="s">
        <v>71</v>
      </c>
      <c r="BH6175" t="e">
        <f>+VLOOKUP(AF6175,Sheet4!A:A,1,FALSE)</f>
        <v>#N/A</v>
      </c>
      <c r="BL6175" s="24">
        <v>10</v>
      </c>
      <c r="BM6175" s="59">
        <f t="shared" si="416"/>
        <v>0</v>
      </c>
      <c r="BN6175" t="s">
        <v>2712</v>
      </c>
    </row>
    <row r="6176" spans="1:67" ht="13" customHeight="1" x14ac:dyDescent="0.3">
      <c r="A6176" s="22">
        <v>46130</v>
      </c>
      <c r="B6176" s="23" t="s">
        <v>82</v>
      </c>
      <c r="F6176" s="23">
        <v>0</v>
      </c>
      <c r="G6176" s="23">
        <v>0</v>
      </c>
      <c r="H6176" s="24">
        <v>0</v>
      </c>
      <c r="I6176" s="6">
        <f t="shared" si="417"/>
        <v>0</v>
      </c>
      <c r="J6176" s="24"/>
      <c r="K6176" s="24"/>
      <c r="Q6176" s="23" t="s">
        <v>83</v>
      </c>
      <c r="U6176" s="23" t="s">
        <v>2712</v>
      </c>
      <c r="V6176" s="23" t="s">
        <v>2713</v>
      </c>
      <c r="W6176" s="23" t="s">
        <v>119</v>
      </c>
      <c r="X6176" s="23" t="s">
        <v>2704</v>
      </c>
      <c r="Z6176" s="23" t="s">
        <v>2714</v>
      </c>
      <c r="AG6176" s="23">
        <v>840129490</v>
      </c>
      <c r="AH6176" s="23" t="s">
        <v>2706</v>
      </c>
      <c r="AI6176" s="23">
        <v>849336989</v>
      </c>
      <c r="BA6176" s="24">
        <v>0</v>
      </c>
      <c r="BE6176">
        <f t="shared" si="414"/>
        <v>0</v>
      </c>
      <c r="BF6176" s="6">
        <f t="shared" si="415"/>
        <v>0</v>
      </c>
      <c r="BG6176" s="7" t="s">
        <v>71</v>
      </c>
      <c r="BH6176" t="e">
        <f>+VLOOKUP(AF6176,Sheet4!A:A,1,FALSE)</f>
        <v>#N/A</v>
      </c>
      <c r="BL6176" s="24">
        <v>0</v>
      </c>
      <c r="BM6176" s="59">
        <f t="shared" si="416"/>
        <v>0</v>
      </c>
      <c r="BN6176" t="s">
        <v>2712</v>
      </c>
    </row>
    <row r="6177" spans="1:67" ht="13" customHeight="1" x14ac:dyDescent="0.3">
      <c r="A6177" s="22">
        <v>46130</v>
      </c>
      <c r="B6177" s="23" t="s">
        <v>80</v>
      </c>
      <c r="F6177" s="23">
        <v>0</v>
      </c>
      <c r="G6177" s="23">
        <v>0</v>
      </c>
      <c r="H6177" s="24">
        <v>125</v>
      </c>
      <c r="I6177" s="6">
        <f t="shared" si="417"/>
        <v>125</v>
      </c>
      <c r="J6177" s="24"/>
      <c r="K6177" s="24"/>
      <c r="Q6177" s="23" t="s">
        <v>81</v>
      </c>
      <c r="U6177" s="23" t="s">
        <v>2712</v>
      </c>
      <c r="V6177" s="23" t="s">
        <v>2713</v>
      </c>
      <c r="W6177" s="23" t="s">
        <v>119</v>
      </c>
      <c r="X6177" s="23" t="s">
        <v>2704</v>
      </c>
      <c r="Z6177" s="23" t="s">
        <v>2714</v>
      </c>
      <c r="AG6177" s="23">
        <v>840129490</v>
      </c>
      <c r="AH6177" s="23" t="s">
        <v>2706</v>
      </c>
      <c r="AI6177" s="23">
        <v>849336989</v>
      </c>
      <c r="BA6177" s="24">
        <v>125</v>
      </c>
      <c r="BE6177">
        <f t="shared" si="414"/>
        <v>0</v>
      </c>
      <c r="BF6177" s="6">
        <f t="shared" si="415"/>
        <v>-125</v>
      </c>
      <c r="BG6177" s="7" t="s">
        <v>71</v>
      </c>
      <c r="BH6177" t="e">
        <f>+VLOOKUP(AF6177,Sheet4!A:A,1,FALSE)</f>
        <v>#N/A</v>
      </c>
      <c r="BL6177" s="24">
        <v>125</v>
      </c>
      <c r="BM6177" s="59">
        <f t="shared" si="416"/>
        <v>0</v>
      </c>
      <c r="BN6177" t="s">
        <v>2712</v>
      </c>
    </row>
    <row r="6178" spans="1:67" ht="13" customHeight="1" x14ac:dyDescent="0.3">
      <c r="A6178" s="22">
        <v>46130</v>
      </c>
      <c r="B6178" s="23" t="s">
        <v>76</v>
      </c>
      <c r="F6178" s="23">
        <v>0</v>
      </c>
      <c r="G6178" s="23">
        <v>0</v>
      </c>
      <c r="H6178" s="24">
        <v>200</v>
      </c>
      <c r="I6178" s="6">
        <f t="shared" si="417"/>
        <v>200</v>
      </c>
      <c r="J6178" s="24"/>
      <c r="K6178" s="24"/>
      <c r="Q6178" s="23" t="s">
        <v>77</v>
      </c>
      <c r="U6178" s="23" t="s">
        <v>2712</v>
      </c>
      <c r="V6178" s="23" t="s">
        <v>2713</v>
      </c>
      <c r="W6178" s="23" t="s">
        <v>119</v>
      </c>
      <c r="X6178" s="23" t="s">
        <v>2704</v>
      </c>
      <c r="Z6178" s="23" t="s">
        <v>2714</v>
      </c>
      <c r="AG6178" s="23">
        <v>840129490</v>
      </c>
      <c r="AH6178" s="23" t="s">
        <v>2706</v>
      </c>
      <c r="AI6178" s="23">
        <v>849336989</v>
      </c>
      <c r="BA6178" s="24">
        <v>200</v>
      </c>
      <c r="BE6178">
        <f t="shared" si="414"/>
        <v>0</v>
      </c>
      <c r="BF6178" s="6">
        <f t="shared" si="415"/>
        <v>-200</v>
      </c>
      <c r="BG6178" s="7" t="s">
        <v>71</v>
      </c>
      <c r="BH6178" t="e">
        <f>+VLOOKUP(AF6178,Sheet4!A:A,1,FALSE)</f>
        <v>#N/A</v>
      </c>
      <c r="BL6178" s="24">
        <v>200</v>
      </c>
      <c r="BM6178" s="59">
        <f t="shared" si="416"/>
        <v>0</v>
      </c>
      <c r="BN6178" t="s">
        <v>2712</v>
      </c>
    </row>
    <row r="6179" spans="1:67" ht="13" customHeight="1" x14ac:dyDescent="0.3">
      <c r="A6179" s="22">
        <v>46130</v>
      </c>
      <c r="B6179" s="23" t="s">
        <v>84</v>
      </c>
      <c r="F6179" s="23">
        <v>0</v>
      </c>
      <c r="G6179" s="23">
        <v>0</v>
      </c>
      <c r="H6179" s="24">
        <v>0</v>
      </c>
      <c r="I6179" s="6">
        <f t="shared" si="417"/>
        <v>0</v>
      </c>
      <c r="J6179" s="24"/>
      <c r="K6179" s="24"/>
      <c r="Q6179" s="23" t="s">
        <v>85</v>
      </c>
      <c r="U6179" s="23" t="s">
        <v>2715</v>
      </c>
      <c r="V6179" s="23" t="s">
        <v>2716</v>
      </c>
      <c r="W6179" s="23" t="s">
        <v>119</v>
      </c>
      <c r="X6179" s="23" t="s">
        <v>2704</v>
      </c>
      <c r="Z6179" s="23" t="s">
        <v>2705</v>
      </c>
      <c r="AG6179" s="23">
        <v>848279616</v>
      </c>
      <c r="AH6179" s="23" t="s">
        <v>2706</v>
      </c>
      <c r="AI6179" s="23">
        <v>849336989</v>
      </c>
      <c r="BA6179" s="24">
        <v>0</v>
      </c>
      <c r="BE6179">
        <f t="shared" si="414"/>
        <v>0</v>
      </c>
      <c r="BF6179" s="6">
        <f t="shared" si="415"/>
        <v>0</v>
      </c>
      <c r="BG6179" s="7" t="s">
        <v>71</v>
      </c>
      <c r="BH6179" t="e">
        <f>+VLOOKUP(AF6179,Sheet4!A:A,1,FALSE)</f>
        <v>#N/A</v>
      </c>
      <c r="BL6179" s="24">
        <v>0</v>
      </c>
      <c r="BM6179" s="59">
        <f t="shared" si="416"/>
        <v>0</v>
      </c>
      <c r="BN6179" t="s">
        <v>2715</v>
      </c>
    </row>
    <row r="6180" spans="1:67" ht="13" customHeight="1" x14ac:dyDescent="0.3">
      <c r="A6180" s="22">
        <v>46130</v>
      </c>
      <c r="B6180" s="23" t="s">
        <v>74</v>
      </c>
      <c r="F6180" s="23">
        <v>0</v>
      </c>
      <c r="G6180" s="23">
        <v>0</v>
      </c>
      <c r="H6180" s="24">
        <v>10</v>
      </c>
      <c r="I6180" s="6">
        <f t="shared" si="417"/>
        <v>10</v>
      </c>
      <c r="J6180" s="24"/>
      <c r="K6180" s="24"/>
      <c r="Q6180" s="23" t="s">
        <v>75</v>
      </c>
      <c r="U6180" s="23" t="s">
        <v>2715</v>
      </c>
      <c r="V6180" s="23" t="s">
        <v>2716</v>
      </c>
      <c r="W6180" s="23" t="s">
        <v>119</v>
      </c>
      <c r="X6180" s="23" t="s">
        <v>2704</v>
      </c>
      <c r="Z6180" s="23" t="s">
        <v>2705</v>
      </c>
      <c r="AG6180" s="23">
        <v>848279616</v>
      </c>
      <c r="AH6180" s="23" t="s">
        <v>2706</v>
      </c>
      <c r="AI6180" s="23">
        <v>849336989</v>
      </c>
      <c r="BA6180" s="24">
        <v>10</v>
      </c>
      <c r="BE6180">
        <f t="shared" si="414"/>
        <v>0</v>
      </c>
      <c r="BF6180" s="6">
        <f t="shared" si="415"/>
        <v>-10</v>
      </c>
      <c r="BG6180" s="7" t="s">
        <v>71</v>
      </c>
      <c r="BH6180" t="e">
        <f>+VLOOKUP(AF6180,Sheet4!A:A,1,FALSE)</f>
        <v>#N/A</v>
      </c>
      <c r="BL6180" s="24">
        <v>10</v>
      </c>
      <c r="BM6180" s="59">
        <f t="shared" si="416"/>
        <v>0</v>
      </c>
      <c r="BN6180" t="s">
        <v>2715</v>
      </c>
    </row>
    <row r="6181" spans="1:67" ht="13" customHeight="1" x14ac:dyDescent="0.3">
      <c r="A6181" s="22">
        <v>46130</v>
      </c>
      <c r="B6181" s="23" t="s">
        <v>63</v>
      </c>
      <c r="F6181" s="23">
        <v>0</v>
      </c>
      <c r="G6181" s="23">
        <v>0</v>
      </c>
      <c r="H6181" s="24">
        <v>150</v>
      </c>
      <c r="I6181" s="6">
        <f t="shared" si="417"/>
        <v>150</v>
      </c>
      <c r="J6181" s="24"/>
      <c r="K6181" s="24"/>
      <c r="Q6181" s="23" t="s">
        <v>64</v>
      </c>
      <c r="U6181" s="23" t="s">
        <v>2715</v>
      </c>
      <c r="V6181" s="23" t="s">
        <v>2716</v>
      </c>
      <c r="W6181" s="23" t="s">
        <v>119</v>
      </c>
      <c r="X6181" s="23" t="s">
        <v>2704</v>
      </c>
      <c r="Z6181" s="23" t="s">
        <v>2705</v>
      </c>
      <c r="AG6181" s="23">
        <v>848279616</v>
      </c>
      <c r="AH6181" s="23" t="s">
        <v>2706</v>
      </c>
      <c r="AI6181" s="23">
        <v>849336989</v>
      </c>
      <c r="BA6181" s="24">
        <v>150</v>
      </c>
      <c r="BE6181">
        <f t="shared" si="414"/>
        <v>0</v>
      </c>
      <c r="BF6181" s="6">
        <f t="shared" si="415"/>
        <v>-150</v>
      </c>
      <c r="BG6181" s="7" t="s">
        <v>71</v>
      </c>
      <c r="BH6181" t="e">
        <f>+VLOOKUP(AF6181,Sheet4!A:A,1,FALSE)</f>
        <v>#N/A</v>
      </c>
      <c r="BL6181" s="24">
        <v>150</v>
      </c>
      <c r="BM6181" s="59">
        <f t="shared" si="416"/>
        <v>0</v>
      </c>
      <c r="BN6181" t="s">
        <v>2715</v>
      </c>
      <c r="BO6181" t="s">
        <v>73</v>
      </c>
    </row>
    <row r="6182" spans="1:67" ht="13" customHeight="1" x14ac:dyDescent="0.3">
      <c r="A6182" s="22">
        <v>46130</v>
      </c>
      <c r="B6182" s="23" t="s">
        <v>78</v>
      </c>
      <c r="F6182" s="23">
        <v>0</v>
      </c>
      <c r="G6182" s="23">
        <v>0</v>
      </c>
      <c r="H6182" s="24">
        <v>10</v>
      </c>
      <c r="I6182" s="6">
        <f t="shared" si="417"/>
        <v>10</v>
      </c>
      <c r="J6182" s="24"/>
      <c r="K6182" s="24"/>
      <c r="Q6182" s="23" t="s">
        <v>79</v>
      </c>
      <c r="U6182" s="23" t="s">
        <v>2715</v>
      </c>
      <c r="V6182" s="23" t="s">
        <v>2716</v>
      </c>
      <c r="W6182" s="23" t="s">
        <v>119</v>
      </c>
      <c r="X6182" s="23" t="s">
        <v>2704</v>
      </c>
      <c r="Z6182" s="23" t="s">
        <v>2705</v>
      </c>
      <c r="AG6182" s="23">
        <v>848279616</v>
      </c>
      <c r="AH6182" s="23" t="s">
        <v>2706</v>
      </c>
      <c r="AI6182" s="23">
        <v>849336989</v>
      </c>
      <c r="BA6182" s="24">
        <v>10</v>
      </c>
      <c r="BE6182">
        <f t="shared" si="414"/>
        <v>0</v>
      </c>
      <c r="BF6182" s="6">
        <f t="shared" si="415"/>
        <v>-10</v>
      </c>
      <c r="BG6182" s="7" t="s">
        <v>71</v>
      </c>
      <c r="BH6182" t="e">
        <f>+VLOOKUP(AF6182,Sheet4!A:A,1,FALSE)</f>
        <v>#N/A</v>
      </c>
      <c r="BL6182" s="24">
        <v>10</v>
      </c>
      <c r="BM6182" s="59">
        <f t="shared" si="416"/>
        <v>0</v>
      </c>
      <c r="BN6182" t="s">
        <v>2715</v>
      </c>
    </row>
    <row r="6183" spans="1:67" ht="13" customHeight="1" x14ac:dyDescent="0.3">
      <c r="A6183" s="22">
        <v>46130</v>
      </c>
      <c r="B6183" s="23" t="s">
        <v>82</v>
      </c>
      <c r="F6183" s="23">
        <v>0</v>
      </c>
      <c r="G6183" s="23">
        <v>0</v>
      </c>
      <c r="H6183" s="24">
        <v>0</v>
      </c>
      <c r="I6183" s="6">
        <f t="shared" si="417"/>
        <v>0</v>
      </c>
      <c r="J6183" s="24"/>
      <c r="K6183" s="24"/>
      <c r="Q6183" s="23" t="s">
        <v>83</v>
      </c>
      <c r="U6183" s="23" t="s">
        <v>2715</v>
      </c>
      <c r="V6183" s="23" t="s">
        <v>2716</v>
      </c>
      <c r="W6183" s="23" t="s">
        <v>119</v>
      </c>
      <c r="X6183" s="23" t="s">
        <v>2704</v>
      </c>
      <c r="Z6183" s="23" t="s">
        <v>2705</v>
      </c>
      <c r="AG6183" s="23">
        <v>848279616</v>
      </c>
      <c r="AH6183" s="23" t="s">
        <v>2706</v>
      </c>
      <c r="AI6183" s="23">
        <v>849336989</v>
      </c>
      <c r="BA6183" s="24">
        <v>0</v>
      </c>
      <c r="BE6183">
        <f t="shared" si="414"/>
        <v>0</v>
      </c>
      <c r="BF6183" s="6">
        <f t="shared" si="415"/>
        <v>0</v>
      </c>
      <c r="BG6183" s="7" t="s">
        <v>71</v>
      </c>
      <c r="BH6183" t="e">
        <f>+VLOOKUP(AF6183,Sheet4!A:A,1,FALSE)</f>
        <v>#N/A</v>
      </c>
      <c r="BL6183" s="24">
        <v>0</v>
      </c>
      <c r="BM6183" s="59">
        <f t="shared" si="416"/>
        <v>0</v>
      </c>
      <c r="BN6183" t="s">
        <v>2715</v>
      </c>
    </row>
    <row r="6184" spans="1:67" ht="13" customHeight="1" x14ac:dyDescent="0.3">
      <c r="A6184" s="22">
        <v>46130</v>
      </c>
      <c r="B6184" s="23" t="s">
        <v>80</v>
      </c>
      <c r="F6184" s="23">
        <v>0</v>
      </c>
      <c r="G6184" s="23">
        <v>0</v>
      </c>
      <c r="H6184" s="24">
        <v>125</v>
      </c>
      <c r="I6184" s="6">
        <f t="shared" si="417"/>
        <v>125</v>
      </c>
      <c r="J6184" s="24"/>
      <c r="K6184" s="24"/>
      <c r="Q6184" s="23" t="s">
        <v>81</v>
      </c>
      <c r="U6184" s="23" t="s">
        <v>2715</v>
      </c>
      <c r="V6184" s="23" t="s">
        <v>2716</v>
      </c>
      <c r="W6184" s="23" t="s">
        <v>119</v>
      </c>
      <c r="X6184" s="23" t="s">
        <v>2704</v>
      </c>
      <c r="Z6184" s="23" t="s">
        <v>2705</v>
      </c>
      <c r="AG6184" s="23">
        <v>848279616</v>
      </c>
      <c r="AH6184" s="23" t="s">
        <v>2706</v>
      </c>
      <c r="AI6184" s="23">
        <v>849336989</v>
      </c>
      <c r="BA6184" s="24">
        <v>125</v>
      </c>
      <c r="BE6184">
        <f t="shared" si="414"/>
        <v>0</v>
      </c>
      <c r="BF6184" s="6">
        <f t="shared" si="415"/>
        <v>-125</v>
      </c>
      <c r="BG6184" s="7" t="s">
        <v>71</v>
      </c>
      <c r="BH6184" t="e">
        <f>+VLOOKUP(AF6184,Sheet4!A:A,1,FALSE)</f>
        <v>#N/A</v>
      </c>
      <c r="BL6184" s="24">
        <v>125</v>
      </c>
      <c r="BM6184" s="59">
        <f t="shared" si="416"/>
        <v>0</v>
      </c>
      <c r="BN6184" t="s">
        <v>2715</v>
      </c>
    </row>
    <row r="6185" spans="1:67" ht="13" customHeight="1" x14ac:dyDescent="0.3">
      <c r="A6185" s="22">
        <v>46130</v>
      </c>
      <c r="B6185" s="23" t="s">
        <v>76</v>
      </c>
      <c r="F6185" s="23">
        <v>0</v>
      </c>
      <c r="G6185" s="23">
        <v>0</v>
      </c>
      <c r="H6185" s="24">
        <v>200</v>
      </c>
      <c r="I6185" s="6">
        <f t="shared" si="417"/>
        <v>200</v>
      </c>
      <c r="J6185" s="24"/>
      <c r="K6185" s="24"/>
      <c r="Q6185" s="23" t="s">
        <v>77</v>
      </c>
      <c r="U6185" s="23" t="s">
        <v>2715</v>
      </c>
      <c r="V6185" s="23" t="s">
        <v>2716</v>
      </c>
      <c r="W6185" s="23" t="s">
        <v>119</v>
      </c>
      <c r="X6185" s="23" t="s">
        <v>2704</v>
      </c>
      <c r="Z6185" s="23" t="s">
        <v>2705</v>
      </c>
      <c r="AG6185" s="23">
        <v>848279616</v>
      </c>
      <c r="AH6185" s="23" t="s">
        <v>2706</v>
      </c>
      <c r="AI6185" s="23">
        <v>849336989</v>
      </c>
      <c r="BA6185" s="24">
        <v>200</v>
      </c>
      <c r="BE6185">
        <f t="shared" si="414"/>
        <v>0</v>
      </c>
      <c r="BF6185" s="6">
        <f t="shared" si="415"/>
        <v>-200</v>
      </c>
      <c r="BG6185" s="7" t="s">
        <v>71</v>
      </c>
      <c r="BH6185" t="e">
        <f>+VLOOKUP(AF6185,Sheet4!A:A,1,FALSE)</f>
        <v>#N/A</v>
      </c>
      <c r="BL6185" s="24">
        <v>200</v>
      </c>
      <c r="BM6185" s="59">
        <f t="shared" si="416"/>
        <v>0</v>
      </c>
      <c r="BN6185" t="s">
        <v>2715</v>
      </c>
    </row>
    <row r="6186" spans="1:67" ht="13" customHeight="1" x14ac:dyDescent="0.3">
      <c r="A6186" s="22">
        <v>46130</v>
      </c>
      <c r="B6186" s="23" t="s">
        <v>84</v>
      </c>
      <c r="F6186" s="23">
        <v>0</v>
      </c>
      <c r="G6186" s="23">
        <v>0</v>
      </c>
      <c r="H6186" s="24">
        <v>0</v>
      </c>
      <c r="I6186" s="6">
        <f t="shared" si="417"/>
        <v>0</v>
      </c>
      <c r="J6186" s="24"/>
      <c r="K6186" s="24"/>
      <c r="Q6186" s="23" t="s">
        <v>85</v>
      </c>
      <c r="U6186" s="23" t="s">
        <v>2717</v>
      </c>
      <c r="V6186" s="23" t="s">
        <v>2718</v>
      </c>
      <c r="W6186" s="23" t="s">
        <v>119</v>
      </c>
      <c r="X6186" s="23" t="s">
        <v>2719</v>
      </c>
      <c r="Z6186" s="23" t="s">
        <v>2720</v>
      </c>
      <c r="AG6186" s="23">
        <v>865133516</v>
      </c>
      <c r="AH6186" s="23" t="s">
        <v>2721</v>
      </c>
      <c r="AI6186" s="23">
        <v>876440285</v>
      </c>
      <c r="BA6186" s="24">
        <v>0</v>
      </c>
      <c r="BE6186">
        <f t="shared" si="414"/>
        <v>0</v>
      </c>
      <c r="BF6186" s="6">
        <f t="shared" si="415"/>
        <v>0</v>
      </c>
      <c r="BG6186" s="7" t="s">
        <v>71</v>
      </c>
      <c r="BH6186" t="e">
        <f>+VLOOKUP(AF6186,Sheet4!A:A,1,FALSE)</f>
        <v>#N/A</v>
      </c>
      <c r="BL6186" s="24">
        <v>0</v>
      </c>
      <c r="BM6186" s="59">
        <f t="shared" si="416"/>
        <v>0</v>
      </c>
      <c r="BN6186" t="s">
        <v>2717</v>
      </c>
    </row>
    <row r="6187" spans="1:67" ht="13" customHeight="1" x14ac:dyDescent="0.3">
      <c r="A6187" s="22">
        <v>46130</v>
      </c>
      <c r="B6187" s="23" t="s">
        <v>74</v>
      </c>
      <c r="F6187" s="23">
        <v>0</v>
      </c>
      <c r="G6187" s="23">
        <v>0</v>
      </c>
      <c r="H6187" s="24">
        <v>5</v>
      </c>
      <c r="I6187" s="6">
        <f t="shared" si="417"/>
        <v>5</v>
      </c>
      <c r="J6187" s="24"/>
      <c r="K6187" s="24"/>
      <c r="Q6187" s="23" t="s">
        <v>75</v>
      </c>
      <c r="U6187" s="23" t="s">
        <v>2717</v>
      </c>
      <c r="V6187" s="23" t="s">
        <v>2718</v>
      </c>
      <c r="W6187" s="23" t="s">
        <v>119</v>
      </c>
      <c r="X6187" s="23" t="s">
        <v>2719</v>
      </c>
      <c r="Z6187" s="23" t="s">
        <v>2720</v>
      </c>
      <c r="AG6187" s="23">
        <v>865133516</v>
      </c>
      <c r="AH6187" s="23" t="s">
        <v>2721</v>
      </c>
      <c r="AI6187" s="23">
        <v>876440285</v>
      </c>
      <c r="BA6187" s="24">
        <v>5</v>
      </c>
      <c r="BE6187">
        <f t="shared" si="414"/>
        <v>0</v>
      </c>
      <c r="BF6187" s="6">
        <f t="shared" si="415"/>
        <v>-5</v>
      </c>
      <c r="BG6187" s="7" t="s">
        <v>71</v>
      </c>
      <c r="BH6187" t="e">
        <f>+VLOOKUP(AF6187,Sheet4!A:A,1,FALSE)</f>
        <v>#N/A</v>
      </c>
      <c r="BL6187" s="24">
        <v>5</v>
      </c>
      <c r="BM6187" s="59">
        <f t="shared" si="416"/>
        <v>0</v>
      </c>
      <c r="BN6187" t="s">
        <v>2717</v>
      </c>
    </row>
    <row r="6188" spans="1:67" ht="13" customHeight="1" x14ac:dyDescent="0.3">
      <c r="A6188" s="22">
        <v>46130</v>
      </c>
      <c r="B6188" s="23" t="s">
        <v>63</v>
      </c>
      <c r="F6188" s="23">
        <v>0</v>
      </c>
      <c r="G6188" s="23">
        <v>0</v>
      </c>
      <c r="H6188" s="24">
        <v>75</v>
      </c>
      <c r="I6188" s="6">
        <f t="shared" si="417"/>
        <v>75</v>
      </c>
      <c r="J6188" s="24"/>
      <c r="K6188" s="24"/>
      <c r="Q6188" s="23" t="s">
        <v>64</v>
      </c>
      <c r="U6188" s="23" t="s">
        <v>2717</v>
      </c>
      <c r="V6188" s="23" t="s">
        <v>2718</v>
      </c>
      <c r="W6188" s="23" t="s">
        <v>119</v>
      </c>
      <c r="X6188" s="23" t="s">
        <v>2719</v>
      </c>
      <c r="Z6188" s="23" t="s">
        <v>2720</v>
      </c>
      <c r="AG6188" s="23">
        <v>865133516</v>
      </c>
      <c r="AH6188" s="23" t="s">
        <v>2721</v>
      </c>
      <c r="AI6188" s="23">
        <v>876440285</v>
      </c>
      <c r="BA6188" s="24">
        <v>75</v>
      </c>
      <c r="BE6188">
        <f t="shared" si="414"/>
        <v>0</v>
      </c>
      <c r="BF6188" s="6">
        <f t="shared" si="415"/>
        <v>-75</v>
      </c>
      <c r="BG6188" s="7" t="s">
        <v>71</v>
      </c>
      <c r="BH6188" t="e">
        <f>+VLOOKUP(AF6188,Sheet4!A:A,1,FALSE)</f>
        <v>#N/A</v>
      </c>
      <c r="BL6188" s="24">
        <v>75</v>
      </c>
      <c r="BM6188" s="59">
        <f t="shared" si="416"/>
        <v>0</v>
      </c>
      <c r="BN6188" t="s">
        <v>2717</v>
      </c>
      <c r="BO6188" t="s">
        <v>73</v>
      </c>
    </row>
    <row r="6189" spans="1:67" ht="13" customHeight="1" x14ac:dyDescent="0.3">
      <c r="A6189" s="22">
        <v>46130</v>
      </c>
      <c r="B6189" s="23" t="s">
        <v>78</v>
      </c>
      <c r="F6189" s="23">
        <v>0</v>
      </c>
      <c r="G6189" s="23">
        <v>0</v>
      </c>
      <c r="H6189" s="24">
        <v>5</v>
      </c>
      <c r="I6189" s="6">
        <f t="shared" si="417"/>
        <v>5</v>
      </c>
      <c r="J6189" s="24"/>
      <c r="K6189" s="24"/>
      <c r="Q6189" s="23" t="s">
        <v>79</v>
      </c>
      <c r="U6189" s="23" t="s">
        <v>2717</v>
      </c>
      <c r="V6189" s="23" t="s">
        <v>2718</v>
      </c>
      <c r="W6189" s="23" t="s">
        <v>119</v>
      </c>
      <c r="X6189" s="23" t="s">
        <v>2719</v>
      </c>
      <c r="Z6189" s="23" t="s">
        <v>2720</v>
      </c>
      <c r="AG6189" s="23">
        <v>865133516</v>
      </c>
      <c r="AH6189" s="23" t="s">
        <v>2721</v>
      </c>
      <c r="AI6189" s="23">
        <v>876440285</v>
      </c>
      <c r="BA6189" s="24">
        <v>5</v>
      </c>
      <c r="BE6189">
        <f t="shared" si="414"/>
        <v>0</v>
      </c>
      <c r="BF6189" s="6">
        <f t="shared" si="415"/>
        <v>-5</v>
      </c>
      <c r="BG6189" s="7" t="s">
        <v>71</v>
      </c>
      <c r="BH6189" t="e">
        <f>+VLOOKUP(AF6189,Sheet4!A:A,1,FALSE)</f>
        <v>#N/A</v>
      </c>
      <c r="BL6189" s="24">
        <v>5</v>
      </c>
      <c r="BM6189" s="59">
        <f t="shared" si="416"/>
        <v>0</v>
      </c>
      <c r="BN6189" t="s">
        <v>2717</v>
      </c>
    </row>
    <row r="6190" spans="1:67" ht="13" customHeight="1" x14ac:dyDescent="0.3">
      <c r="A6190" s="22">
        <v>46130</v>
      </c>
      <c r="B6190" s="23" t="s">
        <v>82</v>
      </c>
      <c r="F6190" s="23">
        <v>0</v>
      </c>
      <c r="G6190" s="23">
        <v>0</v>
      </c>
      <c r="H6190" s="24">
        <v>0</v>
      </c>
      <c r="I6190" s="6">
        <f t="shared" si="417"/>
        <v>0</v>
      </c>
      <c r="J6190" s="24"/>
      <c r="K6190" s="24"/>
      <c r="Q6190" s="23" t="s">
        <v>83</v>
      </c>
      <c r="U6190" s="23" t="s">
        <v>2717</v>
      </c>
      <c r="V6190" s="23" t="s">
        <v>2718</v>
      </c>
      <c r="W6190" s="23" t="s">
        <v>119</v>
      </c>
      <c r="X6190" s="23" t="s">
        <v>2719</v>
      </c>
      <c r="Z6190" s="23" t="s">
        <v>2720</v>
      </c>
      <c r="AG6190" s="23">
        <v>865133516</v>
      </c>
      <c r="AH6190" s="23" t="s">
        <v>2721</v>
      </c>
      <c r="AI6190" s="23">
        <v>876440285</v>
      </c>
      <c r="BA6190" s="24">
        <v>0</v>
      </c>
      <c r="BE6190">
        <f t="shared" si="414"/>
        <v>0</v>
      </c>
      <c r="BF6190" s="6">
        <f t="shared" si="415"/>
        <v>0</v>
      </c>
      <c r="BG6190" s="7" t="s">
        <v>71</v>
      </c>
      <c r="BH6190" t="e">
        <f>+VLOOKUP(AF6190,Sheet4!A:A,1,FALSE)</f>
        <v>#N/A</v>
      </c>
      <c r="BL6190" s="24">
        <v>0</v>
      </c>
      <c r="BM6190" s="59">
        <f t="shared" si="416"/>
        <v>0</v>
      </c>
      <c r="BN6190" t="s">
        <v>2717</v>
      </c>
    </row>
    <row r="6191" spans="1:67" ht="13" customHeight="1" x14ac:dyDescent="0.3">
      <c r="A6191" s="22">
        <v>46130</v>
      </c>
      <c r="B6191" s="23" t="s">
        <v>80</v>
      </c>
      <c r="F6191" s="23">
        <v>0</v>
      </c>
      <c r="G6191" s="23">
        <v>0</v>
      </c>
      <c r="H6191" s="24">
        <v>62.5</v>
      </c>
      <c r="I6191" s="6">
        <f t="shared" si="417"/>
        <v>62.5</v>
      </c>
      <c r="J6191" s="24"/>
      <c r="K6191" s="24"/>
      <c r="Q6191" s="23" t="s">
        <v>81</v>
      </c>
      <c r="U6191" s="23" t="s">
        <v>2717</v>
      </c>
      <c r="V6191" s="23" t="s">
        <v>2718</v>
      </c>
      <c r="W6191" s="23" t="s">
        <v>119</v>
      </c>
      <c r="X6191" s="23" t="s">
        <v>2719</v>
      </c>
      <c r="Z6191" s="23" t="s">
        <v>2720</v>
      </c>
      <c r="AG6191" s="23">
        <v>865133516</v>
      </c>
      <c r="AH6191" s="23" t="s">
        <v>2721</v>
      </c>
      <c r="AI6191" s="23">
        <v>876440285</v>
      </c>
      <c r="BA6191" s="24">
        <v>62.5</v>
      </c>
      <c r="BE6191">
        <f t="shared" si="414"/>
        <v>0</v>
      </c>
      <c r="BF6191" s="6">
        <f t="shared" si="415"/>
        <v>-62.5</v>
      </c>
      <c r="BG6191" s="7" t="s">
        <v>71</v>
      </c>
      <c r="BH6191" t="e">
        <f>+VLOOKUP(AF6191,Sheet4!A:A,1,FALSE)</f>
        <v>#N/A</v>
      </c>
      <c r="BL6191" s="24">
        <v>62.5</v>
      </c>
      <c r="BM6191" s="59">
        <f t="shared" si="416"/>
        <v>0</v>
      </c>
      <c r="BN6191" t="s">
        <v>2717</v>
      </c>
    </row>
    <row r="6192" spans="1:67" ht="13" customHeight="1" x14ac:dyDescent="0.3">
      <c r="A6192" s="22">
        <v>46130</v>
      </c>
      <c r="B6192" s="23" t="s">
        <v>76</v>
      </c>
      <c r="F6192" s="23">
        <v>0</v>
      </c>
      <c r="G6192" s="23">
        <v>0</v>
      </c>
      <c r="H6192" s="24">
        <v>100</v>
      </c>
      <c r="I6192" s="6">
        <f t="shared" si="417"/>
        <v>100</v>
      </c>
      <c r="J6192" s="24"/>
      <c r="K6192" s="24"/>
      <c r="Q6192" s="23" t="s">
        <v>77</v>
      </c>
      <c r="U6192" s="23" t="s">
        <v>2717</v>
      </c>
      <c r="V6192" s="23" t="s">
        <v>2718</v>
      </c>
      <c r="W6192" s="23" t="s">
        <v>119</v>
      </c>
      <c r="X6192" s="23" t="s">
        <v>2719</v>
      </c>
      <c r="Z6192" s="23" t="s">
        <v>2720</v>
      </c>
      <c r="AG6192" s="23">
        <v>865133516</v>
      </c>
      <c r="AH6192" s="23" t="s">
        <v>2721</v>
      </c>
      <c r="AI6192" s="23">
        <v>876440285</v>
      </c>
      <c r="BA6192" s="24">
        <v>100</v>
      </c>
      <c r="BE6192">
        <f t="shared" si="414"/>
        <v>0</v>
      </c>
      <c r="BF6192" s="6">
        <f t="shared" si="415"/>
        <v>-100</v>
      </c>
      <c r="BG6192" s="7" t="s">
        <v>71</v>
      </c>
      <c r="BH6192" t="e">
        <f>+VLOOKUP(AF6192,Sheet4!A:A,1,FALSE)</f>
        <v>#N/A</v>
      </c>
      <c r="BL6192" s="24">
        <v>100</v>
      </c>
      <c r="BM6192" s="59">
        <f t="shared" si="416"/>
        <v>0</v>
      </c>
      <c r="BN6192" t="s">
        <v>2717</v>
      </c>
    </row>
    <row r="6193" spans="1:67" ht="13" customHeight="1" x14ac:dyDescent="0.3">
      <c r="A6193" s="22">
        <v>46130</v>
      </c>
      <c r="B6193" s="23" t="s">
        <v>84</v>
      </c>
      <c r="F6193" s="23">
        <v>0</v>
      </c>
      <c r="G6193" s="23">
        <v>0</v>
      </c>
      <c r="H6193" s="24">
        <v>0</v>
      </c>
      <c r="I6193" s="6">
        <f t="shared" si="417"/>
        <v>0</v>
      </c>
      <c r="J6193" s="24"/>
      <c r="K6193" s="24"/>
      <c r="Q6193" s="23" t="s">
        <v>85</v>
      </c>
      <c r="U6193" s="23" t="s">
        <v>2722</v>
      </c>
      <c r="V6193" s="23" t="s">
        <v>2723</v>
      </c>
      <c r="W6193" s="23" t="s">
        <v>119</v>
      </c>
      <c r="X6193" s="23" t="s">
        <v>2719</v>
      </c>
      <c r="Z6193" s="23" t="s">
        <v>2724</v>
      </c>
      <c r="AG6193" s="23">
        <v>867663502</v>
      </c>
      <c r="AH6193" s="23" t="s">
        <v>2721</v>
      </c>
      <c r="AI6193" s="23">
        <v>876440285</v>
      </c>
      <c r="BA6193" s="24">
        <v>0</v>
      </c>
      <c r="BE6193">
        <f t="shared" si="414"/>
        <v>0</v>
      </c>
      <c r="BF6193" s="6">
        <f t="shared" si="415"/>
        <v>0</v>
      </c>
      <c r="BG6193" s="7" t="s">
        <v>71</v>
      </c>
      <c r="BH6193" t="e">
        <f>+VLOOKUP(AF6193,Sheet4!A:A,1,FALSE)</f>
        <v>#N/A</v>
      </c>
      <c r="BL6193" s="24">
        <v>0</v>
      </c>
      <c r="BM6193" s="59">
        <f t="shared" si="416"/>
        <v>0</v>
      </c>
      <c r="BN6193" t="s">
        <v>2722</v>
      </c>
    </row>
    <row r="6194" spans="1:67" ht="13" customHeight="1" x14ac:dyDescent="0.3">
      <c r="A6194" s="22">
        <v>46130</v>
      </c>
      <c r="B6194" s="23" t="s">
        <v>74</v>
      </c>
      <c r="F6194" s="23">
        <v>0</v>
      </c>
      <c r="G6194" s="23">
        <v>0</v>
      </c>
      <c r="H6194" s="24">
        <v>10</v>
      </c>
      <c r="I6194" s="6">
        <f t="shared" si="417"/>
        <v>10</v>
      </c>
      <c r="J6194" s="24"/>
      <c r="K6194" s="24"/>
      <c r="Q6194" s="23" t="s">
        <v>75</v>
      </c>
      <c r="U6194" s="23" t="s">
        <v>2722</v>
      </c>
      <c r="V6194" s="23" t="s">
        <v>2723</v>
      </c>
      <c r="W6194" s="23" t="s">
        <v>119</v>
      </c>
      <c r="X6194" s="23" t="s">
        <v>2719</v>
      </c>
      <c r="Z6194" s="23" t="s">
        <v>2724</v>
      </c>
      <c r="AG6194" s="23">
        <v>867663502</v>
      </c>
      <c r="AH6194" s="23" t="s">
        <v>2721</v>
      </c>
      <c r="AI6194" s="23">
        <v>876440285</v>
      </c>
      <c r="BA6194" s="24">
        <v>10</v>
      </c>
      <c r="BE6194">
        <f t="shared" si="414"/>
        <v>0</v>
      </c>
      <c r="BF6194" s="6">
        <f t="shared" si="415"/>
        <v>-10</v>
      </c>
      <c r="BG6194" s="7" t="s">
        <v>71</v>
      </c>
      <c r="BH6194" t="e">
        <f>+VLOOKUP(AF6194,Sheet4!A:A,1,FALSE)</f>
        <v>#N/A</v>
      </c>
      <c r="BL6194" s="24">
        <v>10</v>
      </c>
      <c r="BM6194" s="59">
        <f t="shared" si="416"/>
        <v>0</v>
      </c>
      <c r="BN6194" t="s">
        <v>2722</v>
      </c>
    </row>
    <row r="6195" spans="1:67" ht="13" customHeight="1" x14ac:dyDescent="0.3">
      <c r="A6195" s="22">
        <v>46130</v>
      </c>
      <c r="B6195" s="23" t="s">
        <v>63</v>
      </c>
      <c r="F6195" s="23">
        <v>0</v>
      </c>
      <c r="G6195" s="23">
        <v>0</v>
      </c>
      <c r="H6195" s="24">
        <v>150</v>
      </c>
      <c r="I6195" s="6">
        <f t="shared" si="417"/>
        <v>150</v>
      </c>
      <c r="J6195" s="24"/>
      <c r="K6195" s="24"/>
      <c r="Q6195" s="23" t="s">
        <v>64</v>
      </c>
      <c r="U6195" s="23" t="s">
        <v>2722</v>
      </c>
      <c r="V6195" s="23" t="s">
        <v>2723</v>
      </c>
      <c r="W6195" s="23" t="s">
        <v>119</v>
      </c>
      <c r="X6195" s="23" t="s">
        <v>2719</v>
      </c>
      <c r="Z6195" s="23" t="s">
        <v>2724</v>
      </c>
      <c r="AG6195" s="23">
        <v>867663502</v>
      </c>
      <c r="AH6195" s="23" t="s">
        <v>2721</v>
      </c>
      <c r="AI6195" s="23">
        <v>876440285</v>
      </c>
      <c r="BA6195" s="24">
        <v>150</v>
      </c>
      <c r="BE6195">
        <f t="shared" si="414"/>
        <v>0</v>
      </c>
      <c r="BF6195" s="6">
        <f t="shared" si="415"/>
        <v>-150</v>
      </c>
      <c r="BG6195" s="7" t="s">
        <v>71</v>
      </c>
      <c r="BH6195" t="e">
        <f>+VLOOKUP(AF6195,Sheet4!A:A,1,FALSE)</f>
        <v>#N/A</v>
      </c>
      <c r="BL6195" s="24">
        <v>150</v>
      </c>
      <c r="BM6195" s="59">
        <f t="shared" si="416"/>
        <v>0</v>
      </c>
      <c r="BN6195" t="s">
        <v>2722</v>
      </c>
      <c r="BO6195" t="s">
        <v>73</v>
      </c>
    </row>
    <row r="6196" spans="1:67" ht="13" customHeight="1" x14ac:dyDescent="0.3">
      <c r="A6196" s="22">
        <v>46130</v>
      </c>
      <c r="B6196" s="23" t="s">
        <v>78</v>
      </c>
      <c r="F6196" s="23">
        <v>0</v>
      </c>
      <c r="G6196" s="23">
        <v>0</v>
      </c>
      <c r="H6196" s="24">
        <v>10</v>
      </c>
      <c r="I6196" s="6">
        <f t="shared" si="417"/>
        <v>10</v>
      </c>
      <c r="J6196" s="24"/>
      <c r="K6196" s="24"/>
      <c r="Q6196" s="23" t="s">
        <v>79</v>
      </c>
      <c r="U6196" s="23" t="s">
        <v>2722</v>
      </c>
      <c r="V6196" s="23" t="s">
        <v>2723</v>
      </c>
      <c r="W6196" s="23" t="s">
        <v>119</v>
      </c>
      <c r="X6196" s="23" t="s">
        <v>2719</v>
      </c>
      <c r="Z6196" s="23" t="s">
        <v>2724</v>
      </c>
      <c r="AG6196" s="23">
        <v>867663502</v>
      </c>
      <c r="AH6196" s="23" t="s">
        <v>2721</v>
      </c>
      <c r="AI6196" s="23">
        <v>876440285</v>
      </c>
      <c r="BA6196" s="24">
        <v>10</v>
      </c>
      <c r="BE6196">
        <f t="shared" si="414"/>
        <v>0</v>
      </c>
      <c r="BF6196" s="6">
        <f t="shared" si="415"/>
        <v>-10</v>
      </c>
      <c r="BG6196" s="7" t="s">
        <v>71</v>
      </c>
      <c r="BH6196" t="e">
        <f>+VLOOKUP(AF6196,Sheet4!A:A,1,FALSE)</f>
        <v>#N/A</v>
      </c>
      <c r="BL6196" s="24">
        <v>10</v>
      </c>
      <c r="BM6196" s="59">
        <f t="shared" si="416"/>
        <v>0</v>
      </c>
      <c r="BN6196" t="s">
        <v>2722</v>
      </c>
    </row>
    <row r="6197" spans="1:67" ht="13" customHeight="1" x14ac:dyDescent="0.3">
      <c r="A6197" s="22">
        <v>46130</v>
      </c>
      <c r="B6197" s="23" t="s">
        <v>82</v>
      </c>
      <c r="F6197" s="23">
        <v>0</v>
      </c>
      <c r="G6197" s="23">
        <v>0</v>
      </c>
      <c r="H6197" s="24">
        <v>0</v>
      </c>
      <c r="I6197" s="6">
        <f t="shared" si="417"/>
        <v>0</v>
      </c>
      <c r="J6197" s="24"/>
      <c r="K6197" s="24"/>
      <c r="Q6197" s="23" t="s">
        <v>83</v>
      </c>
      <c r="U6197" s="23" t="s">
        <v>2722</v>
      </c>
      <c r="V6197" s="23" t="s">
        <v>2723</v>
      </c>
      <c r="W6197" s="23" t="s">
        <v>119</v>
      </c>
      <c r="X6197" s="23" t="s">
        <v>2719</v>
      </c>
      <c r="Z6197" s="23" t="s">
        <v>2724</v>
      </c>
      <c r="AG6197" s="23">
        <v>867663502</v>
      </c>
      <c r="AH6197" s="23" t="s">
        <v>2721</v>
      </c>
      <c r="AI6197" s="23">
        <v>876440285</v>
      </c>
      <c r="BA6197" s="24">
        <v>0</v>
      </c>
      <c r="BE6197">
        <f t="shared" si="414"/>
        <v>0</v>
      </c>
      <c r="BF6197" s="6">
        <f t="shared" si="415"/>
        <v>0</v>
      </c>
      <c r="BG6197" s="7" t="s">
        <v>71</v>
      </c>
      <c r="BH6197" t="e">
        <f>+VLOOKUP(AF6197,Sheet4!A:A,1,FALSE)</f>
        <v>#N/A</v>
      </c>
      <c r="BL6197" s="24">
        <v>0</v>
      </c>
      <c r="BM6197" s="59">
        <f t="shared" si="416"/>
        <v>0</v>
      </c>
      <c r="BN6197" t="s">
        <v>2722</v>
      </c>
    </row>
    <row r="6198" spans="1:67" ht="13" customHeight="1" x14ac:dyDescent="0.3">
      <c r="A6198" s="22">
        <v>46130</v>
      </c>
      <c r="B6198" s="23" t="s">
        <v>80</v>
      </c>
      <c r="F6198" s="23">
        <v>0</v>
      </c>
      <c r="G6198" s="23">
        <v>0</v>
      </c>
      <c r="H6198" s="24">
        <v>125</v>
      </c>
      <c r="I6198" s="6">
        <f t="shared" si="417"/>
        <v>125</v>
      </c>
      <c r="J6198" s="24"/>
      <c r="K6198" s="24"/>
      <c r="Q6198" s="23" t="s">
        <v>81</v>
      </c>
      <c r="U6198" s="23" t="s">
        <v>2722</v>
      </c>
      <c r="V6198" s="23" t="s">
        <v>2723</v>
      </c>
      <c r="W6198" s="23" t="s">
        <v>119</v>
      </c>
      <c r="X6198" s="23" t="s">
        <v>2719</v>
      </c>
      <c r="Z6198" s="23" t="s">
        <v>2724</v>
      </c>
      <c r="AG6198" s="23">
        <v>867663502</v>
      </c>
      <c r="AH6198" s="23" t="s">
        <v>2721</v>
      </c>
      <c r="AI6198" s="23">
        <v>876440285</v>
      </c>
      <c r="BA6198" s="24">
        <v>125</v>
      </c>
      <c r="BE6198">
        <f t="shared" si="414"/>
        <v>0</v>
      </c>
      <c r="BF6198" s="6">
        <f t="shared" si="415"/>
        <v>-125</v>
      </c>
      <c r="BG6198" s="7" t="s">
        <v>71</v>
      </c>
      <c r="BH6198" t="e">
        <f>+VLOOKUP(AF6198,Sheet4!A:A,1,FALSE)</f>
        <v>#N/A</v>
      </c>
      <c r="BL6198" s="24">
        <v>125</v>
      </c>
      <c r="BM6198" s="59">
        <f t="shared" si="416"/>
        <v>0</v>
      </c>
      <c r="BN6198" t="s">
        <v>2722</v>
      </c>
    </row>
    <row r="6199" spans="1:67" ht="13" customHeight="1" x14ac:dyDescent="0.3">
      <c r="A6199" s="22">
        <v>46130</v>
      </c>
      <c r="B6199" s="23" t="s">
        <v>76</v>
      </c>
      <c r="F6199" s="23">
        <v>0</v>
      </c>
      <c r="G6199" s="23">
        <v>0</v>
      </c>
      <c r="H6199" s="24">
        <v>200</v>
      </c>
      <c r="I6199" s="6">
        <f t="shared" si="417"/>
        <v>200</v>
      </c>
      <c r="J6199" s="24"/>
      <c r="K6199" s="24"/>
      <c r="Q6199" s="23" t="s">
        <v>77</v>
      </c>
      <c r="U6199" s="23" t="s">
        <v>2722</v>
      </c>
      <c r="V6199" s="23" t="s">
        <v>2723</v>
      </c>
      <c r="W6199" s="23" t="s">
        <v>119</v>
      </c>
      <c r="X6199" s="23" t="s">
        <v>2719</v>
      </c>
      <c r="Z6199" s="23" t="s">
        <v>2724</v>
      </c>
      <c r="AG6199" s="23">
        <v>867663502</v>
      </c>
      <c r="AH6199" s="23" t="s">
        <v>2721</v>
      </c>
      <c r="AI6199" s="23">
        <v>876440285</v>
      </c>
      <c r="BA6199" s="24">
        <v>200</v>
      </c>
      <c r="BE6199">
        <f t="shared" si="414"/>
        <v>0</v>
      </c>
      <c r="BF6199" s="6">
        <f t="shared" si="415"/>
        <v>-200</v>
      </c>
      <c r="BG6199" s="7" t="s">
        <v>71</v>
      </c>
      <c r="BH6199" t="e">
        <f>+VLOOKUP(AF6199,Sheet4!A:A,1,FALSE)</f>
        <v>#N/A</v>
      </c>
      <c r="BL6199" s="24">
        <v>200</v>
      </c>
      <c r="BM6199" s="59">
        <f t="shared" si="416"/>
        <v>0</v>
      </c>
      <c r="BN6199" t="s">
        <v>2722</v>
      </c>
    </row>
    <row r="6200" spans="1:67" ht="13" customHeight="1" x14ac:dyDescent="0.3">
      <c r="A6200" s="22">
        <v>46130</v>
      </c>
      <c r="B6200" s="23" t="s">
        <v>84</v>
      </c>
      <c r="F6200" s="23">
        <v>0</v>
      </c>
      <c r="G6200" s="23">
        <v>0</v>
      </c>
      <c r="H6200" s="24">
        <v>0</v>
      </c>
      <c r="I6200" s="6">
        <f t="shared" si="417"/>
        <v>0</v>
      </c>
      <c r="J6200" s="24"/>
      <c r="K6200" s="24"/>
      <c r="Q6200" s="23" t="s">
        <v>85</v>
      </c>
      <c r="U6200" s="23" t="s">
        <v>2725</v>
      </c>
      <c r="V6200" s="23" t="s">
        <v>2726</v>
      </c>
      <c r="W6200" s="23" t="s">
        <v>119</v>
      </c>
      <c r="X6200" s="23" t="s">
        <v>2719</v>
      </c>
      <c r="Z6200" s="23" t="s">
        <v>2727</v>
      </c>
      <c r="AG6200" s="23">
        <v>868993740</v>
      </c>
      <c r="AH6200" s="23" t="s">
        <v>2721</v>
      </c>
      <c r="AI6200" s="23">
        <v>876440285</v>
      </c>
      <c r="BA6200" s="24">
        <v>0</v>
      </c>
      <c r="BE6200">
        <f t="shared" si="414"/>
        <v>0</v>
      </c>
      <c r="BF6200" s="6">
        <f t="shared" si="415"/>
        <v>0</v>
      </c>
      <c r="BG6200" s="7" t="s">
        <v>71</v>
      </c>
      <c r="BH6200" t="e">
        <f>+VLOOKUP(AF6200,Sheet4!A:A,1,FALSE)</f>
        <v>#N/A</v>
      </c>
      <c r="BL6200" s="24">
        <v>0</v>
      </c>
      <c r="BM6200" s="59">
        <f t="shared" si="416"/>
        <v>0</v>
      </c>
      <c r="BN6200" t="s">
        <v>2725</v>
      </c>
    </row>
    <row r="6201" spans="1:67" ht="13" customHeight="1" x14ac:dyDescent="0.3">
      <c r="A6201" s="22">
        <v>46130</v>
      </c>
      <c r="B6201" s="23" t="s">
        <v>74</v>
      </c>
      <c r="F6201" s="23">
        <v>0</v>
      </c>
      <c r="G6201" s="23">
        <v>0</v>
      </c>
      <c r="H6201" s="24">
        <v>20</v>
      </c>
      <c r="I6201" s="6">
        <f t="shared" si="417"/>
        <v>20</v>
      </c>
      <c r="J6201" s="24"/>
      <c r="K6201" s="24"/>
      <c r="Q6201" s="23" t="s">
        <v>75</v>
      </c>
      <c r="U6201" s="23" t="s">
        <v>2725</v>
      </c>
      <c r="V6201" s="23" t="s">
        <v>2726</v>
      </c>
      <c r="W6201" s="23" t="s">
        <v>119</v>
      </c>
      <c r="X6201" s="23" t="s">
        <v>2719</v>
      </c>
      <c r="Z6201" s="23" t="s">
        <v>2727</v>
      </c>
      <c r="AG6201" s="23">
        <v>868993740</v>
      </c>
      <c r="AH6201" s="23" t="s">
        <v>2721</v>
      </c>
      <c r="AI6201" s="23">
        <v>876440285</v>
      </c>
      <c r="BA6201" s="24">
        <v>20</v>
      </c>
      <c r="BE6201">
        <f t="shared" si="414"/>
        <v>0</v>
      </c>
      <c r="BF6201" s="6">
        <f t="shared" si="415"/>
        <v>-20</v>
      </c>
      <c r="BG6201" s="7" t="s">
        <v>71</v>
      </c>
      <c r="BH6201" t="e">
        <f>+VLOOKUP(AF6201,Sheet4!A:A,1,FALSE)</f>
        <v>#N/A</v>
      </c>
      <c r="BL6201" s="24">
        <v>20</v>
      </c>
      <c r="BM6201" s="59">
        <f t="shared" si="416"/>
        <v>0</v>
      </c>
      <c r="BN6201" t="s">
        <v>2725</v>
      </c>
    </row>
    <row r="6202" spans="1:67" ht="13" customHeight="1" x14ac:dyDescent="0.3">
      <c r="A6202" s="22">
        <v>46130</v>
      </c>
      <c r="B6202" s="23" t="s">
        <v>63</v>
      </c>
      <c r="F6202" s="23">
        <v>0</v>
      </c>
      <c r="G6202" s="23">
        <v>0</v>
      </c>
      <c r="H6202" s="24">
        <v>300</v>
      </c>
      <c r="I6202" s="6">
        <f t="shared" si="417"/>
        <v>300</v>
      </c>
      <c r="J6202" s="24"/>
      <c r="K6202" s="24"/>
      <c r="Q6202" s="23" t="s">
        <v>64</v>
      </c>
      <c r="U6202" s="23" t="s">
        <v>2725</v>
      </c>
      <c r="V6202" s="23" t="s">
        <v>2726</v>
      </c>
      <c r="W6202" s="23" t="s">
        <v>119</v>
      </c>
      <c r="X6202" s="23" t="s">
        <v>2719</v>
      </c>
      <c r="Z6202" s="23" t="s">
        <v>2727</v>
      </c>
      <c r="AG6202" s="23">
        <v>868993740</v>
      </c>
      <c r="AH6202" s="23" t="s">
        <v>2721</v>
      </c>
      <c r="AI6202" s="23">
        <v>876440285</v>
      </c>
      <c r="BA6202" s="24">
        <v>300</v>
      </c>
      <c r="BE6202">
        <f t="shared" si="414"/>
        <v>0</v>
      </c>
      <c r="BF6202" s="6">
        <f t="shared" si="415"/>
        <v>-300</v>
      </c>
      <c r="BG6202" s="7" t="s">
        <v>71</v>
      </c>
      <c r="BH6202" t="e">
        <f>+VLOOKUP(AF6202,Sheet4!A:A,1,FALSE)</f>
        <v>#N/A</v>
      </c>
      <c r="BL6202" s="24">
        <v>300</v>
      </c>
      <c r="BM6202" s="59">
        <f t="shared" si="416"/>
        <v>0</v>
      </c>
      <c r="BN6202" t="s">
        <v>2725</v>
      </c>
      <c r="BO6202" t="s">
        <v>73</v>
      </c>
    </row>
    <row r="6203" spans="1:67" ht="13" customHeight="1" x14ac:dyDescent="0.3">
      <c r="A6203" s="22">
        <v>46130</v>
      </c>
      <c r="B6203" s="23" t="s">
        <v>78</v>
      </c>
      <c r="F6203" s="23">
        <v>0</v>
      </c>
      <c r="G6203" s="23">
        <v>0</v>
      </c>
      <c r="H6203" s="24">
        <v>20</v>
      </c>
      <c r="I6203" s="6">
        <f t="shared" si="417"/>
        <v>20</v>
      </c>
      <c r="J6203" s="24"/>
      <c r="K6203" s="24"/>
      <c r="Q6203" s="23" t="s">
        <v>79</v>
      </c>
      <c r="U6203" s="23" t="s">
        <v>2725</v>
      </c>
      <c r="V6203" s="23" t="s">
        <v>2726</v>
      </c>
      <c r="W6203" s="23" t="s">
        <v>119</v>
      </c>
      <c r="X6203" s="23" t="s">
        <v>2719</v>
      </c>
      <c r="Z6203" s="23" t="s">
        <v>2727</v>
      </c>
      <c r="AG6203" s="23">
        <v>868993740</v>
      </c>
      <c r="AH6203" s="23" t="s">
        <v>2721</v>
      </c>
      <c r="AI6203" s="23">
        <v>876440285</v>
      </c>
      <c r="BA6203" s="24">
        <v>20</v>
      </c>
      <c r="BE6203">
        <f t="shared" si="414"/>
        <v>0</v>
      </c>
      <c r="BF6203" s="6">
        <f t="shared" si="415"/>
        <v>-20</v>
      </c>
      <c r="BG6203" s="7" t="s">
        <v>71</v>
      </c>
      <c r="BH6203" t="e">
        <f>+VLOOKUP(AF6203,Sheet4!A:A,1,FALSE)</f>
        <v>#N/A</v>
      </c>
      <c r="BL6203" s="24">
        <v>20</v>
      </c>
      <c r="BM6203" s="59">
        <f t="shared" si="416"/>
        <v>0</v>
      </c>
      <c r="BN6203" t="s">
        <v>2725</v>
      </c>
    </row>
    <row r="6204" spans="1:67" ht="13" customHeight="1" x14ac:dyDescent="0.3">
      <c r="A6204" s="22">
        <v>46130</v>
      </c>
      <c r="B6204" s="23" t="s">
        <v>82</v>
      </c>
      <c r="F6204" s="23">
        <v>0</v>
      </c>
      <c r="G6204" s="23">
        <v>0</v>
      </c>
      <c r="H6204" s="24">
        <v>0</v>
      </c>
      <c r="I6204" s="6">
        <f t="shared" si="417"/>
        <v>0</v>
      </c>
      <c r="J6204" s="24"/>
      <c r="K6204" s="24"/>
      <c r="Q6204" s="23" t="s">
        <v>83</v>
      </c>
      <c r="U6204" s="23" t="s">
        <v>2725</v>
      </c>
      <c r="V6204" s="23" t="s">
        <v>2726</v>
      </c>
      <c r="W6204" s="23" t="s">
        <v>119</v>
      </c>
      <c r="X6204" s="23" t="s">
        <v>2719</v>
      </c>
      <c r="Z6204" s="23" t="s">
        <v>2727</v>
      </c>
      <c r="AG6204" s="23">
        <v>868993740</v>
      </c>
      <c r="AH6204" s="23" t="s">
        <v>2721</v>
      </c>
      <c r="AI6204" s="23">
        <v>876440285</v>
      </c>
      <c r="BA6204" s="24">
        <v>0</v>
      </c>
      <c r="BE6204">
        <f t="shared" si="414"/>
        <v>0</v>
      </c>
      <c r="BF6204" s="6">
        <f t="shared" si="415"/>
        <v>0</v>
      </c>
      <c r="BG6204" s="7" t="s">
        <v>71</v>
      </c>
      <c r="BH6204" t="e">
        <f>+VLOOKUP(AF6204,Sheet4!A:A,1,FALSE)</f>
        <v>#N/A</v>
      </c>
      <c r="BL6204" s="24">
        <v>0</v>
      </c>
      <c r="BM6204" s="59">
        <f t="shared" si="416"/>
        <v>0</v>
      </c>
      <c r="BN6204" t="s">
        <v>2725</v>
      </c>
    </row>
    <row r="6205" spans="1:67" ht="13" customHeight="1" x14ac:dyDescent="0.3">
      <c r="A6205" s="22">
        <v>46130</v>
      </c>
      <c r="B6205" s="23" t="s">
        <v>80</v>
      </c>
      <c r="F6205" s="23">
        <v>0</v>
      </c>
      <c r="G6205" s="23">
        <v>0</v>
      </c>
      <c r="H6205" s="24">
        <v>250</v>
      </c>
      <c r="I6205" s="6">
        <f t="shared" si="417"/>
        <v>250</v>
      </c>
      <c r="J6205" s="24"/>
      <c r="K6205" s="24"/>
      <c r="Q6205" s="23" t="s">
        <v>81</v>
      </c>
      <c r="U6205" s="23" t="s">
        <v>2725</v>
      </c>
      <c r="V6205" s="23" t="s">
        <v>2726</v>
      </c>
      <c r="W6205" s="23" t="s">
        <v>119</v>
      </c>
      <c r="X6205" s="23" t="s">
        <v>2719</v>
      </c>
      <c r="Z6205" s="23" t="s">
        <v>2727</v>
      </c>
      <c r="AG6205" s="23">
        <v>868993740</v>
      </c>
      <c r="AH6205" s="23" t="s">
        <v>2721</v>
      </c>
      <c r="AI6205" s="23">
        <v>876440285</v>
      </c>
      <c r="BA6205" s="24">
        <v>250</v>
      </c>
      <c r="BE6205">
        <f t="shared" si="414"/>
        <v>0</v>
      </c>
      <c r="BF6205" s="6">
        <f t="shared" si="415"/>
        <v>-250</v>
      </c>
      <c r="BG6205" s="7" t="s">
        <v>71</v>
      </c>
      <c r="BH6205" t="e">
        <f>+VLOOKUP(AF6205,Sheet4!A:A,1,FALSE)</f>
        <v>#N/A</v>
      </c>
      <c r="BL6205" s="24">
        <v>250</v>
      </c>
      <c r="BM6205" s="59">
        <f t="shared" si="416"/>
        <v>0</v>
      </c>
      <c r="BN6205" t="s">
        <v>2725</v>
      </c>
    </row>
    <row r="6206" spans="1:67" ht="13" customHeight="1" x14ac:dyDescent="0.3">
      <c r="A6206" s="22">
        <v>46130</v>
      </c>
      <c r="B6206" s="23" t="s">
        <v>76</v>
      </c>
      <c r="F6206" s="23">
        <v>0</v>
      </c>
      <c r="G6206" s="23">
        <v>0</v>
      </c>
      <c r="H6206" s="24">
        <v>400</v>
      </c>
      <c r="I6206" s="6">
        <f t="shared" si="417"/>
        <v>400</v>
      </c>
      <c r="J6206" s="24"/>
      <c r="K6206" s="24"/>
      <c r="Q6206" s="23" t="s">
        <v>77</v>
      </c>
      <c r="U6206" s="23" t="s">
        <v>2725</v>
      </c>
      <c r="V6206" s="23" t="s">
        <v>2726</v>
      </c>
      <c r="W6206" s="23" t="s">
        <v>119</v>
      </c>
      <c r="X6206" s="23" t="s">
        <v>2719</v>
      </c>
      <c r="Z6206" s="23" t="s">
        <v>2727</v>
      </c>
      <c r="AG6206" s="23">
        <v>868993740</v>
      </c>
      <c r="AH6206" s="23" t="s">
        <v>2721</v>
      </c>
      <c r="AI6206" s="23">
        <v>876440285</v>
      </c>
      <c r="BA6206" s="24">
        <v>400</v>
      </c>
      <c r="BE6206">
        <f t="shared" si="414"/>
        <v>0</v>
      </c>
      <c r="BF6206" s="6">
        <f t="shared" si="415"/>
        <v>-400</v>
      </c>
      <c r="BG6206" s="7" t="s">
        <v>71</v>
      </c>
      <c r="BH6206" t="e">
        <f>+VLOOKUP(AF6206,Sheet4!A:A,1,FALSE)</f>
        <v>#N/A</v>
      </c>
      <c r="BL6206" s="24">
        <v>400</v>
      </c>
      <c r="BM6206" s="59">
        <f t="shared" si="416"/>
        <v>0</v>
      </c>
      <c r="BN6206" t="s">
        <v>2725</v>
      </c>
    </row>
    <row r="6207" spans="1:67" ht="13" customHeight="1" x14ac:dyDescent="0.3">
      <c r="A6207" s="22">
        <v>46130</v>
      </c>
      <c r="B6207" s="23" t="s">
        <v>84</v>
      </c>
      <c r="F6207" s="23">
        <v>0</v>
      </c>
      <c r="G6207" s="23">
        <v>0</v>
      </c>
      <c r="H6207" s="24">
        <v>0</v>
      </c>
      <c r="I6207" s="6">
        <f t="shared" si="417"/>
        <v>0</v>
      </c>
      <c r="J6207" s="24"/>
      <c r="K6207" s="24"/>
      <c r="Q6207" s="23" t="s">
        <v>85</v>
      </c>
      <c r="U6207" s="23" t="s">
        <v>2728</v>
      </c>
      <c r="V6207" s="23" t="s">
        <v>2729</v>
      </c>
      <c r="W6207" s="23" t="s">
        <v>119</v>
      </c>
      <c r="X6207" s="23" t="s">
        <v>2719</v>
      </c>
      <c r="Z6207" s="23" t="s">
        <v>2720</v>
      </c>
      <c r="AG6207" s="23">
        <v>869087380</v>
      </c>
      <c r="AH6207" s="23" t="s">
        <v>2721</v>
      </c>
      <c r="AI6207" s="23">
        <v>876440285</v>
      </c>
      <c r="BA6207" s="24">
        <v>0</v>
      </c>
      <c r="BE6207">
        <f t="shared" si="414"/>
        <v>0</v>
      </c>
      <c r="BF6207" s="6">
        <f t="shared" si="415"/>
        <v>0</v>
      </c>
      <c r="BG6207" s="7" t="s">
        <v>71</v>
      </c>
      <c r="BH6207" t="e">
        <f>+VLOOKUP(AF6207,Sheet4!A:A,1,FALSE)</f>
        <v>#N/A</v>
      </c>
      <c r="BL6207" s="24">
        <v>0</v>
      </c>
      <c r="BM6207" s="59">
        <f t="shared" si="416"/>
        <v>0</v>
      </c>
      <c r="BN6207" t="s">
        <v>2728</v>
      </c>
    </row>
    <row r="6208" spans="1:67" ht="13" customHeight="1" x14ac:dyDescent="0.3">
      <c r="A6208" s="22">
        <v>46130</v>
      </c>
      <c r="B6208" s="23" t="s">
        <v>74</v>
      </c>
      <c r="F6208" s="23">
        <v>0</v>
      </c>
      <c r="G6208" s="23">
        <v>0</v>
      </c>
      <c r="H6208" s="24">
        <v>5</v>
      </c>
      <c r="I6208" s="6">
        <f t="shared" si="417"/>
        <v>5</v>
      </c>
      <c r="J6208" s="24"/>
      <c r="K6208" s="24"/>
      <c r="Q6208" s="23" t="s">
        <v>75</v>
      </c>
      <c r="U6208" s="23" t="s">
        <v>2728</v>
      </c>
      <c r="V6208" s="23" t="s">
        <v>2729</v>
      </c>
      <c r="W6208" s="23" t="s">
        <v>119</v>
      </c>
      <c r="X6208" s="23" t="s">
        <v>2719</v>
      </c>
      <c r="Z6208" s="23" t="s">
        <v>2720</v>
      </c>
      <c r="AG6208" s="23">
        <v>869087380</v>
      </c>
      <c r="AH6208" s="23" t="s">
        <v>2721</v>
      </c>
      <c r="AI6208" s="23">
        <v>876440285</v>
      </c>
      <c r="BA6208" s="24">
        <v>5</v>
      </c>
      <c r="BE6208">
        <f t="shared" si="414"/>
        <v>0</v>
      </c>
      <c r="BF6208" s="6">
        <f t="shared" si="415"/>
        <v>-5</v>
      </c>
      <c r="BG6208" s="7" t="s">
        <v>71</v>
      </c>
      <c r="BH6208" t="e">
        <f>+VLOOKUP(AF6208,Sheet4!A:A,1,FALSE)</f>
        <v>#N/A</v>
      </c>
      <c r="BL6208" s="24">
        <v>5</v>
      </c>
      <c r="BM6208" s="59">
        <f t="shared" si="416"/>
        <v>0</v>
      </c>
      <c r="BN6208" t="s">
        <v>2728</v>
      </c>
    </row>
    <row r="6209" spans="1:67" ht="13" customHeight="1" x14ac:dyDescent="0.3">
      <c r="A6209" s="22">
        <v>46130</v>
      </c>
      <c r="B6209" s="23" t="s">
        <v>63</v>
      </c>
      <c r="F6209" s="23">
        <v>0</v>
      </c>
      <c r="G6209" s="23">
        <v>0</v>
      </c>
      <c r="H6209" s="24">
        <v>75</v>
      </c>
      <c r="I6209" s="6">
        <f t="shared" si="417"/>
        <v>75</v>
      </c>
      <c r="J6209" s="24"/>
      <c r="K6209" s="24"/>
      <c r="Q6209" s="23" t="s">
        <v>64</v>
      </c>
      <c r="U6209" s="23" t="s">
        <v>2728</v>
      </c>
      <c r="V6209" s="23" t="s">
        <v>2729</v>
      </c>
      <c r="W6209" s="23" t="s">
        <v>119</v>
      </c>
      <c r="X6209" s="23" t="s">
        <v>2719</v>
      </c>
      <c r="Z6209" s="23" t="s">
        <v>2720</v>
      </c>
      <c r="AG6209" s="23">
        <v>869087380</v>
      </c>
      <c r="AH6209" s="23" t="s">
        <v>2721</v>
      </c>
      <c r="AI6209" s="23">
        <v>876440285</v>
      </c>
      <c r="BA6209" s="24">
        <v>75</v>
      </c>
      <c r="BE6209">
        <f t="shared" si="414"/>
        <v>0</v>
      </c>
      <c r="BF6209" s="6">
        <f t="shared" si="415"/>
        <v>-75</v>
      </c>
      <c r="BG6209" s="7" t="s">
        <v>71</v>
      </c>
      <c r="BH6209" t="e">
        <f>+VLOOKUP(AF6209,Sheet4!A:A,1,FALSE)</f>
        <v>#N/A</v>
      </c>
      <c r="BL6209" s="24">
        <v>75</v>
      </c>
      <c r="BM6209" s="59">
        <f t="shared" si="416"/>
        <v>0</v>
      </c>
      <c r="BN6209" t="s">
        <v>2728</v>
      </c>
      <c r="BO6209" t="s">
        <v>73</v>
      </c>
    </row>
    <row r="6210" spans="1:67" ht="13" customHeight="1" x14ac:dyDescent="0.3">
      <c r="A6210" s="22">
        <v>46130</v>
      </c>
      <c r="B6210" s="23" t="s">
        <v>78</v>
      </c>
      <c r="F6210" s="23">
        <v>0</v>
      </c>
      <c r="G6210" s="23">
        <v>0</v>
      </c>
      <c r="H6210" s="24">
        <v>5</v>
      </c>
      <c r="I6210" s="6">
        <f t="shared" si="417"/>
        <v>5</v>
      </c>
      <c r="J6210" s="24"/>
      <c r="K6210" s="24"/>
      <c r="Q6210" s="23" t="s">
        <v>79</v>
      </c>
      <c r="U6210" s="23" t="s">
        <v>2728</v>
      </c>
      <c r="V6210" s="23" t="s">
        <v>2729</v>
      </c>
      <c r="W6210" s="23" t="s">
        <v>119</v>
      </c>
      <c r="X6210" s="23" t="s">
        <v>2719</v>
      </c>
      <c r="Z6210" s="23" t="s">
        <v>2720</v>
      </c>
      <c r="AG6210" s="23">
        <v>869087380</v>
      </c>
      <c r="AH6210" s="23" t="s">
        <v>2721</v>
      </c>
      <c r="AI6210" s="23">
        <v>876440285</v>
      </c>
      <c r="BA6210" s="24">
        <v>5</v>
      </c>
      <c r="BE6210">
        <f t="shared" ref="BE6210:BE6273" si="418">+BB6210+BC6210</f>
        <v>0</v>
      </c>
      <c r="BF6210" s="6">
        <f t="shared" ref="BF6210:BF6273" si="419">+BE6210-H6210</f>
        <v>-5</v>
      </c>
      <c r="BG6210" s="7" t="s">
        <v>71</v>
      </c>
      <c r="BH6210" t="e">
        <f>+VLOOKUP(AF6210,Sheet4!A:A,1,FALSE)</f>
        <v>#N/A</v>
      </c>
      <c r="BL6210" s="24">
        <v>5</v>
      </c>
      <c r="BM6210" s="59">
        <f t="shared" ref="BM6210:BM6273" si="420">+H6210+-BL6210</f>
        <v>0</v>
      </c>
      <c r="BN6210" t="s">
        <v>2728</v>
      </c>
    </row>
    <row r="6211" spans="1:67" ht="13" customHeight="1" x14ac:dyDescent="0.3">
      <c r="A6211" s="22">
        <v>46130</v>
      </c>
      <c r="B6211" s="23" t="s">
        <v>82</v>
      </c>
      <c r="F6211" s="23">
        <v>0</v>
      </c>
      <c r="G6211" s="23">
        <v>0</v>
      </c>
      <c r="H6211" s="24">
        <v>0</v>
      </c>
      <c r="I6211" s="6">
        <f t="shared" si="417"/>
        <v>0</v>
      </c>
      <c r="J6211" s="24"/>
      <c r="K6211" s="24"/>
      <c r="Q6211" s="23" t="s">
        <v>83</v>
      </c>
      <c r="U6211" s="23" t="s">
        <v>2728</v>
      </c>
      <c r="V6211" s="23" t="s">
        <v>2729</v>
      </c>
      <c r="W6211" s="23" t="s">
        <v>119</v>
      </c>
      <c r="X6211" s="23" t="s">
        <v>2719</v>
      </c>
      <c r="Z6211" s="23" t="s">
        <v>2720</v>
      </c>
      <c r="AG6211" s="23">
        <v>869087380</v>
      </c>
      <c r="AH6211" s="23" t="s">
        <v>2721</v>
      </c>
      <c r="AI6211" s="23">
        <v>876440285</v>
      </c>
      <c r="BA6211" s="24">
        <v>0</v>
      </c>
      <c r="BE6211">
        <f t="shared" si="418"/>
        <v>0</v>
      </c>
      <c r="BF6211" s="6">
        <f t="shared" si="419"/>
        <v>0</v>
      </c>
      <c r="BG6211" s="7" t="s">
        <v>71</v>
      </c>
      <c r="BH6211" t="e">
        <f>+VLOOKUP(AF6211,Sheet4!A:A,1,FALSE)</f>
        <v>#N/A</v>
      </c>
      <c r="BL6211" s="24">
        <v>0</v>
      </c>
      <c r="BM6211" s="59">
        <f t="shared" si="420"/>
        <v>0</v>
      </c>
      <c r="BN6211" t="s">
        <v>2728</v>
      </c>
    </row>
    <row r="6212" spans="1:67" ht="13" customHeight="1" x14ac:dyDescent="0.3">
      <c r="A6212" s="22">
        <v>46130</v>
      </c>
      <c r="B6212" s="23" t="s">
        <v>80</v>
      </c>
      <c r="F6212" s="23">
        <v>0</v>
      </c>
      <c r="G6212" s="23">
        <v>0</v>
      </c>
      <c r="H6212" s="24">
        <v>62.5</v>
      </c>
      <c r="I6212" s="6">
        <f t="shared" si="417"/>
        <v>62.5</v>
      </c>
      <c r="J6212" s="24"/>
      <c r="K6212" s="24"/>
      <c r="Q6212" s="23" t="s">
        <v>81</v>
      </c>
      <c r="U6212" s="23" t="s">
        <v>2728</v>
      </c>
      <c r="V6212" s="23" t="s">
        <v>2729</v>
      </c>
      <c r="W6212" s="23" t="s">
        <v>119</v>
      </c>
      <c r="X6212" s="23" t="s">
        <v>2719</v>
      </c>
      <c r="Z6212" s="23" t="s">
        <v>2720</v>
      </c>
      <c r="AG6212" s="23">
        <v>869087380</v>
      </c>
      <c r="AH6212" s="23" t="s">
        <v>2721</v>
      </c>
      <c r="AI6212" s="23">
        <v>876440285</v>
      </c>
      <c r="BA6212" s="24">
        <v>62.5</v>
      </c>
      <c r="BE6212">
        <f t="shared" si="418"/>
        <v>0</v>
      </c>
      <c r="BF6212" s="6">
        <f t="shared" si="419"/>
        <v>-62.5</v>
      </c>
      <c r="BG6212" s="7" t="s">
        <v>71</v>
      </c>
      <c r="BH6212" t="e">
        <f>+VLOOKUP(AF6212,Sheet4!A:A,1,FALSE)</f>
        <v>#N/A</v>
      </c>
      <c r="BL6212" s="24">
        <v>62.5</v>
      </c>
      <c r="BM6212" s="59">
        <f t="shared" si="420"/>
        <v>0</v>
      </c>
      <c r="BN6212" t="s">
        <v>2728</v>
      </c>
    </row>
    <row r="6213" spans="1:67" ht="13" customHeight="1" x14ac:dyDescent="0.3">
      <c r="A6213" s="22">
        <v>46130</v>
      </c>
      <c r="B6213" s="23" t="s">
        <v>76</v>
      </c>
      <c r="F6213" s="23">
        <v>0</v>
      </c>
      <c r="G6213" s="23">
        <v>0</v>
      </c>
      <c r="H6213" s="24">
        <v>100</v>
      </c>
      <c r="I6213" s="6">
        <f t="shared" si="417"/>
        <v>100</v>
      </c>
      <c r="J6213" s="24"/>
      <c r="K6213" s="24"/>
      <c r="Q6213" s="23" t="s">
        <v>77</v>
      </c>
      <c r="U6213" s="23" t="s">
        <v>2728</v>
      </c>
      <c r="V6213" s="23" t="s">
        <v>2729</v>
      </c>
      <c r="W6213" s="23" t="s">
        <v>119</v>
      </c>
      <c r="X6213" s="23" t="s">
        <v>2719</v>
      </c>
      <c r="Z6213" s="23" t="s">
        <v>2720</v>
      </c>
      <c r="AG6213" s="23">
        <v>869087380</v>
      </c>
      <c r="AH6213" s="23" t="s">
        <v>2721</v>
      </c>
      <c r="AI6213" s="23">
        <v>876440285</v>
      </c>
      <c r="BA6213" s="24">
        <v>100</v>
      </c>
      <c r="BE6213">
        <f t="shared" si="418"/>
        <v>0</v>
      </c>
      <c r="BF6213" s="6">
        <f t="shared" si="419"/>
        <v>-100</v>
      </c>
      <c r="BG6213" s="7" t="s">
        <v>71</v>
      </c>
      <c r="BH6213" t="e">
        <f>+VLOOKUP(AF6213,Sheet4!A:A,1,FALSE)</f>
        <v>#N/A</v>
      </c>
      <c r="BL6213" s="24">
        <v>100</v>
      </c>
      <c r="BM6213" s="59">
        <f t="shared" si="420"/>
        <v>0</v>
      </c>
      <c r="BN6213" t="s">
        <v>2728</v>
      </c>
    </row>
    <row r="6214" spans="1:67" ht="13" customHeight="1" x14ac:dyDescent="0.3">
      <c r="A6214" s="22">
        <v>46130</v>
      </c>
      <c r="B6214" s="23" t="s">
        <v>84</v>
      </c>
      <c r="F6214" s="23">
        <v>0</v>
      </c>
      <c r="G6214" s="23">
        <v>0</v>
      </c>
      <c r="H6214" s="24">
        <v>0</v>
      </c>
      <c r="I6214" s="6">
        <f t="shared" si="417"/>
        <v>0</v>
      </c>
      <c r="J6214" s="24"/>
      <c r="K6214" s="24"/>
      <c r="Q6214" s="23" t="s">
        <v>85</v>
      </c>
      <c r="U6214" s="23" t="s">
        <v>2730</v>
      </c>
      <c r="V6214" s="23" t="s">
        <v>2731</v>
      </c>
      <c r="W6214" s="23" t="s">
        <v>119</v>
      </c>
      <c r="X6214" s="23" t="s">
        <v>2719</v>
      </c>
      <c r="Z6214" s="23" t="s">
        <v>2732</v>
      </c>
      <c r="AG6214" s="23">
        <v>879205324</v>
      </c>
      <c r="AH6214" s="23" t="s">
        <v>2721</v>
      </c>
      <c r="AI6214" s="23">
        <v>876440285</v>
      </c>
      <c r="BA6214" s="24">
        <v>0</v>
      </c>
      <c r="BE6214">
        <f t="shared" si="418"/>
        <v>0</v>
      </c>
      <c r="BF6214" s="6">
        <f t="shared" si="419"/>
        <v>0</v>
      </c>
      <c r="BG6214" s="7" t="s">
        <v>71</v>
      </c>
      <c r="BH6214" t="e">
        <f>+VLOOKUP(AF6214,Sheet4!A:A,1,FALSE)</f>
        <v>#N/A</v>
      </c>
      <c r="BL6214" s="24">
        <v>0</v>
      </c>
      <c r="BM6214" s="59">
        <f t="shared" si="420"/>
        <v>0</v>
      </c>
      <c r="BN6214" t="s">
        <v>2730</v>
      </c>
    </row>
    <row r="6215" spans="1:67" ht="13" customHeight="1" x14ac:dyDescent="0.3">
      <c r="A6215" s="22">
        <v>46130</v>
      </c>
      <c r="B6215" s="23" t="s">
        <v>74</v>
      </c>
      <c r="F6215" s="23">
        <v>0</v>
      </c>
      <c r="G6215" s="23">
        <v>0</v>
      </c>
      <c r="H6215" s="24">
        <v>10</v>
      </c>
      <c r="I6215" s="6">
        <f t="shared" si="417"/>
        <v>10</v>
      </c>
      <c r="J6215" s="24"/>
      <c r="K6215" s="24"/>
      <c r="Q6215" s="23" t="s">
        <v>75</v>
      </c>
      <c r="U6215" s="23" t="s">
        <v>2730</v>
      </c>
      <c r="V6215" s="23" t="s">
        <v>2731</v>
      </c>
      <c r="W6215" s="23" t="s">
        <v>119</v>
      </c>
      <c r="X6215" s="23" t="s">
        <v>2719</v>
      </c>
      <c r="Z6215" s="23" t="s">
        <v>2732</v>
      </c>
      <c r="AG6215" s="23">
        <v>879205324</v>
      </c>
      <c r="AH6215" s="23" t="s">
        <v>2721</v>
      </c>
      <c r="AI6215" s="23">
        <v>876440285</v>
      </c>
      <c r="BA6215" s="24">
        <v>10</v>
      </c>
      <c r="BE6215">
        <f t="shared" si="418"/>
        <v>0</v>
      </c>
      <c r="BF6215" s="6">
        <f t="shared" si="419"/>
        <v>-10</v>
      </c>
      <c r="BG6215" s="7" t="s">
        <v>71</v>
      </c>
      <c r="BH6215" t="e">
        <f>+VLOOKUP(AF6215,Sheet4!A:A,1,FALSE)</f>
        <v>#N/A</v>
      </c>
      <c r="BL6215" s="24">
        <v>10</v>
      </c>
      <c r="BM6215" s="59">
        <f t="shared" si="420"/>
        <v>0</v>
      </c>
      <c r="BN6215" t="s">
        <v>2730</v>
      </c>
    </row>
    <row r="6216" spans="1:67" ht="13" customHeight="1" x14ac:dyDescent="0.3">
      <c r="A6216" s="22">
        <v>46130</v>
      </c>
      <c r="B6216" s="23" t="s">
        <v>63</v>
      </c>
      <c r="F6216" s="23">
        <v>0</v>
      </c>
      <c r="G6216" s="23">
        <v>0</v>
      </c>
      <c r="H6216" s="24">
        <v>150</v>
      </c>
      <c r="I6216" s="6">
        <f t="shared" si="417"/>
        <v>150</v>
      </c>
      <c r="J6216" s="24"/>
      <c r="K6216" s="24"/>
      <c r="Q6216" s="23" t="s">
        <v>64</v>
      </c>
      <c r="U6216" s="23" t="s">
        <v>2730</v>
      </c>
      <c r="V6216" s="23" t="s">
        <v>2731</v>
      </c>
      <c r="W6216" s="23" t="s">
        <v>119</v>
      </c>
      <c r="X6216" s="23" t="s">
        <v>2719</v>
      </c>
      <c r="Z6216" s="23" t="s">
        <v>2732</v>
      </c>
      <c r="AG6216" s="23">
        <v>879205324</v>
      </c>
      <c r="AH6216" s="23" t="s">
        <v>2721</v>
      </c>
      <c r="AI6216" s="23">
        <v>876440285</v>
      </c>
      <c r="BA6216" s="24">
        <v>150</v>
      </c>
      <c r="BE6216">
        <f t="shared" si="418"/>
        <v>0</v>
      </c>
      <c r="BF6216" s="6">
        <f t="shared" si="419"/>
        <v>-150</v>
      </c>
      <c r="BG6216" s="7" t="s">
        <v>71</v>
      </c>
      <c r="BH6216" t="e">
        <f>+VLOOKUP(AF6216,Sheet4!A:A,1,FALSE)</f>
        <v>#N/A</v>
      </c>
      <c r="BL6216" s="24">
        <v>150</v>
      </c>
      <c r="BM6216" s="59">
        <f t="shared" si="420"/>
        <v>0</v>
      </c>
      <c r="BN6216" t="s">
        <v>2730</v>
      </c>
      <c r="BO6216" t="s">
        <v>73</v>
      </c>
    </row>
    <row r="6217" spans="1:67" ht="13" customHeight="1" x14ac:dyDescent="0.3">
      <c r="A6217" s="22">
        <v>46130</v>
      </c>
      <c r="B6217" s="23" t="s">
        <v>78</v>
      </c>
      <c r="F6217" s="23">
        <v>0</v>
      </c>
      <c r="G6217" s="23">
        <v>0</v>
      </c>
      <c r="H6217" s="24">
        <v>10</v>
      </c>
      <c r="I6217" s="6">
        <f t="shared" ref="I6217:I6280" si="421">H6217-G6217</f>
        <v>10</v>
      </c>
      <c r="J6217" s="24"/>
      <c r="K6217" s="24"/>
      <c r="Q6217" s="23" t="s">
        <v>79</v>
      </c>
      <c r="U6217" s="23" t="s">
        <v>2730</v>
      </c>
      <c r="V6217" s="23" t="s">
        <v>2731</v>
      </c>
      <c r="W6217" s="23" t="s">
        <v>119</v>
      </c>
      <c r="X6217" s="23" t="s">
        <v>2719</v>
      </c>
      <c r="Z6217" s="23" t="s">
        <v>2732</v>
      </c>
      <c r="AG6217" s="23">
        <v>879205324</v>
      </c>
      <c r="AH6217" s="23" t="s">
        <v>2721</v>
      </c>
      <c r="AI6217" s="23">
        <v>876440285</v>
      </c>
      <c r="BA6217" s="24">
        <v>10</v>
      </c>
      <c r="BE6217">
        <f t="shared" si="418"/>
        <v>0</v>
      </c>
      <c r="BF6217" s="6">
        <f t="shared" si="419"/>
        <v>-10</v>
      </c>
      <c r="BG6217" s="7" t="s">
        <v>71</v>
      </c>
      <c r="BH6217" t="e">
        <f>+VLOOKUP(AF6217,Sheet4!A:A,1,FALSE)</f>
        <v>#N/A</v>
      </c>
      <c r="BL6217" s="24">
        <v>10</v>
      </c>
      <c r="BM6217" s="59">
        <f t="shared" si="420"/>
        <v>0</v>
      </c>
      <c r="BN6217" t="s">
        <v>2730</v>
      </c>
    </row>
    <row r="6218" spans="1:67" ht="13" customHeight="1" x14ac:dyDescent="0.3">
      <c r="A6218" s="22">
        <v>46130</v>
      </c>
      <c r="B6218" s="23" t="s">
        <v>82</v>
      </c>
      <c r="F6218" s="23">
        <v>0</v>
      </c>
      <c r="G6218" s="23">
        <v>0</v>
      </c>
      <c r="H6218" s="24">
        <v>0</v>
      </c>
      <c r="I6218" s="6">
        <f t="shared" si="421"/>
        <v>0</v>
      </c>
      <c r="J6218" s="24"/>
      <c r="K6218" s="24"/>
      <c r="Q6218" s="23" t="s">
        <v>83</v>
      </c>
      <c r="U6218" s="23" t="s">
        <v>2730</v>
      </c>
      <c r="V6218" s="23" t="s">
        <v>2731</v>
      </c>
      <c r="W6218" s="23" t="s">
        <v>119</v>
      </c>
      <c r="X6218" s="23" t="s">
        <v>2719</v>
      </c>
      <c r="Z6218" s="23" t="s">
        <v>2732</v>
      </c>
      <c r="AG6218" s="23">
        <v>879205324</v>
      </c>
      <c r="AH6218" s="23" t="s">
        <v>2721</v>
      </c>
      <c r="AI6218" s="23">
        <v>876440285</v>
      </c>
      <c r="BA6218" s="24">
        <v>0</v>
      </c>
      <c r="BE6218">
        <f t="shared" si="418"/>
        <v>0</v>
      </c>
      <c r="BF6218" s="6">
        <f t="shared" si="419"/>
        <v>0</v>
      </c>
      <c r="BG6218" s="7" t="s">
        <v>71</v>
      </c>
      <c r="BH6218" t="e">
        <f>+VLOOKUP(AF6218,Sheet4!A:A,1,FALSE)</f>
        <v>#N/A</v>
      </c>
      <c r="BL6218" s="24">
        <v>0</v>
      </c>
      <c r="BM6218" s="59">
        <f t="shared" si="420"/>
        <v>0</v>
      </c>
      <c r="BN6218" t="s">
        <v>2730</v>
      </c>
    </row>
    <row r="6219" spans="1:67" ht="13" customHeight="1" x14ac:dyDescent="0.3">
      <c r="A6219" s="22">
        <v>46130</v>
      </c>
      <c r="B6219" s="23" t="s">
        <v>80</v>
      </c>
      <c r="F6219" s="23">
        <v>0</v>
      </c>
      <c r="G6219" s="23">
        <v>0</v>
      </c>
      <c r="H6219" s="24">
        <v>125</v>
      </c>
      <c r="I6219" s="6">
        <f t="shared" si="421"/>
        <v>125</v>
      </c>
      <c r="J6219" s="24"/>
      <c r="K6219" s="24"/>
      <c r="Q6219" s="23" t="s">
        <v>81</v>
      </c>
      <c r="U6219" s="23" t="s">
        <v>2730</v>
      </c>
      <c r="V6219" s="23" t="s">
        <v>2731</v>
      </c>
      <c r="W6219" s="23" t="s">
        <v>119</v>
      </c>
      <c r="X6219" s="23" t="s">
        <v>2719</v>
      </c>
      <c r="Z6219" s="23" t="s">
        <v>2732</v>
      </c>
      <c r="AG6219" s="23">
        <v>879205324</v>
      </c>
      <c r="AH6219" s="23" t="s">
        <v>2721</v>
      </c>
      <c r="AI6219" s="23">
        <v>876440285</v>
      </c>
      <c r="BA6219" s="24">
        <v>125</v>
      </c>
      <c r="BE6219">
        <f t="shared" si="418"/>
        <v>0</v>
      </c>
      <c r="BF6219" s="6">
        <f t="shared" si="419"/>
        <v>-125</v>
      </c>
      <c r="BG6219" s="7" t="s">
        <v>71</v>
      </c>
      <c r="BH6219" t="e">
        <f>+VLOOKUP(AF6219,Sheet4!A:A,1,FALSE)</f>
        <v>#N/A</v>
      </c>
      <c r="BL6219" s="24">
        <v>125</v>
      </c>
      <c r="BM6219" s="59">
        <f t="shared" si="420"/>
        <v>0</v>
      </c>
      <c r="BN6219" t="s">
        <v>2730</v>
      </c>
    </row>
    <row r="6220" spans="1:67" ht="13" customHeight="1" x14ac:dyDescent="0.3">
      <c r="A6220" s="22">
        <v>46130</v>
      </c>
      <c r="B6220" s="23" t="s">
        <v>76</v>
      </c>
      <c r="F6220" s="23">
        <v>0</v>
      </c>
      <c r="G6220" s="23">
        <v>0</v>
      </c>
      <c r="H6220" s="24">
        <v>200</v>
      </c>
      <c r="I6220" s="6">
        <f t="shared" si="421"/>
        <v>200</v>
      </c>
      <c r="J6220" s="24"/>
      <c r="K6220" s="24"/>
      <c r="Q6220" s="23" t="s">
        <v>77</v>
      </c>
      <c r="U6220" s="23" t="s">
        <v>2730</v>
      </c>
      <c r="V6220" s="23" t="s">
        <v>2731</v>
      </c>
      <c r="W6220" s="23" t="s">
        <v>119</v>
      </c>
      <c r="X6220" s="23" t="s">
        <v>2719</v>
      </c>
      <c r="Z6220" s="23" t="s">
        <v>2732</v>
      </c>
      <c r="AG6220" s="23">
        <v>879205324</v>
      </c>
      <c r="AH6220" s="23" t="s">
        <v>2721</v>
      </c>
      <c r="AI6220" s="23">
        <v>876440285</v>
      </c>
      <c r="BA6220" s="24">
        <v>200</v>
      </c>
      <c r="BE6220">
        <f t="shared" si="418"/>
        <v>0</v>
      </c>
      <c r="BF6220" s="6">
        <f t="shared" si="419"/>
        <v>-200</v>
      </c>
      <c r="BG6220" s="7" t="s">
        <v>71</v>
      </c>
      <c r="BH6220" t="e">
        <f>+VLOOKUP(AF6220,Sheet4!A:A,1,FALSE)</f>
        <v>#N/A</v>
      </c>
      <c r="BL6220" s="24">
        <v>200</v>
      </c>
      <c r="BM6220" s="59">
        <f t="shared" si="420"/>
        <v>0</v>
      </c>
      <c r="BN6220" t="s">
        <v>2730</v>
      </c>
    </row>
    <row r="6221" spans="1:67" ht="13" customHeight="1" x14ac:dyDescent="0.3">
      <c r="A6221" s="22">
        <v>46130</v>
      </c>
      <c r="B6221" s="23" t="s">
        <v>84</v>
      </c>
      <c r="F6221" s="23">
        <v>0</v>
      </c>
      <c r="G6221" s="23">
        <v>0</v>
      </c>
      <c r="H6221" s="24">
        <v>0</v>
      </c>
      <c r="I6221" s="6">
        <f t="shared" si="421"/>
        <v>0</v>
      </c>
      <c r="J6221" s="24"/>
      <c r="K6221" s="24"/>
      <c r="Q6221" s="23" t="s">
        <v>85</v>
      </c>
      <c r="U6221" s="23" t="s">
        <v>2733</v>
      </c>
      <c r="V6221" s="23" t="s">
        <v>2734</v>
      </c>
      <c r="W6221" s="23" t="s">
        <v>119</v>
      </c>
      <c r="X6221" s="23" t="s">
        <v>216</v>
      </c>
      <c r="Z6221" s="23" t="s">
        <v>217</v>
      </c>
      <c r="AG6221" s="23">
        <v>863870302</v>
      </c>
      <c r="AH6221" s="23" t="s">
        <v>219</v>
      </c>
      <c r="AI6221" s="23">
        <v>865438512</v>
      </c>
      <c r="BA6221" s="24">
        <v>0</v>
      </c>
      <c r="BE6221">
        <f t="shared" si="418"/>
        <v>0</v>
      </c>
      <c r="BF6221" s="6">
        <f t="shared" si="419"/>
        <v>0</v>
      </c>
      <c r="BG6221" s="7" t="s">
        <v>71</v>
      </c>
      <c r="BH6221" t="e">
        <f>+VLOOKUP(AF6221,Sheet4!A:A,1,FALSE)</f>
        <v>#N/A</v>
      </c>
      <c r="BL6221" s="24">
        <v>0</v>
      </c>
      <c r="BM6221" s="59">
        <f t="shared" si="420"/>
        <v>0</v>
      </c>
      <c r="BN6221" t="s">
        <v>2733</v>
      </c>
    </row>
    <row r="6222" spans="1:67" ht="13" customHeight="1" x14ac:dyDescent="0.3">
      <c r="A6222" s="22">
        <v>46130</v>
      </c>
      <c r="B6222" s="23" t="s">
        <v>74</v>
      </c>
      <c r="F6222" s="23">
        <v>0</v>
      </c>
      <c r="G6222" s="23">
        <v>0</v>
      </c>
      <c r="H6222" s="24">
        <v>100</v>
      </c>
      <c r="I6222" s="6">
        <f t="shared" si="421"/>
        <v>100</v>
      </c>
      <c r="J6222" s="24"/>
      <c r="K6222" s="24"/>
      <c r="Q6222" s="23" t="s">
        <v>75</v>
      </c>
      <c r="U6222" s="23" t="s">
        <v>2733</v>
      </c>
      <c r="V6222" s="23" t="s">
        <v>2734</v>
      </c>
      <c r="W6222" s="23" t="s">
        <v>119</v>
      </c>
      <c r="X6222" s="23" t="s">
        <v>216</v>
      </c>
      <c r="Z6222" s="23" t="s">
        <v>217</v>
      </c>
      <c r="AG6222" s="23">
        <v>863870302</v>
      </c>
      <c r="AH6222" s="23" t="s">
        <v>219</v>
      </c>
      <c r="AI6222" s="23">
        <v>865438512</v>
      </c>
      <c r="BA6222" s="24">
        <v>100</v>
      </c>
      <c r="BE6222">
        <f t="shared" si="418"/>
        <v>0</v>
      </c>
      <c r="BF6222" s="6">
        <f t="shared" si="419"/>
        <v>-100</v>
      </c>
      <c r="BG6222" s="7" t="s">
        <v>71</v>
      </c>
      <c r="BH6222" t="e">
        <f>+VLOOKUP(AF6222,Sheet4!A:A,1,FALSE)</f>
        <v>#N/A</v>
      </c>
      <c r="BL6222" s="24">
        <v>100</v>
      </c>
      <c r="BM6222" s="59">
        <f t="shared" si="420"/>
        <v>0</v>
      </c>
      <c r="BN6222" t="s">
        <v>2733</v>
      </c>
    </row>
    <row r="6223" spans="1:67" ht="13" customHeight="1" x14ac:dyDescent="0.3">
      <c r="A6223" s="22">
        <v>46130</v>
      </c>
      <c r="B6223" s="23" t="s">
        <v>63</v>
      </c>
      <c r="F6223" s="23">
        <v>0</v>
      </c>
      <c r="G6223" s="23">
        <v>0</v>
      </c>
      <c r="H6223" s="24">
        <v>1500</v>
      </c>
      <c r="I6223" s="6">
        <f t="shared" si="421"/>
        <v>1500</v>
      </c>
      <c r="J6223" s="24"/>
      <c r="K6223" s="24"/>
      <c r="Q6223" s="23" t="s">
        <v>64</v>
      </c>
      <c r="U6223" s="23" t="s">
        <v>2733</v>
      </c>
      <c r="V6223" s="23" t="s">
        <v>2734</v>
      </c>
      <c r="W6223" s="23" t="s">
        <v>119</v>
      </c>
      <c r="X6223" s="23" t="s">
        <v>216</v>
      </c>
      <c r="Z6223" s="23" t="s">
        <v>217</v>
      </c>
      <c r="AG6223" s="23">
        <v>863870302</v>
      </c>
      <c r="AH6223" s="23" t="s">
        <v>219</v>
      </c>
      <c r="AI6223" s="23">
        <v>865438512</v>
      </c>
      <c r="BA6223" s="24">
        <v>1500</v>
      </c>
      <c r="BE6223">
        <f t="shared" si="418"/>
        <v>0</v>
      </c>
      <c r="BF6223" s="6">
        <f t="shared" si="419"/>
        <v>-1500</v>
      </c>
      <c r="BG6223" s="7" t="s">
        <v>71</v>
      </c>
      <c r="BH6223" t="e">
        <f>+VLOOKUP(AF6223,Sheet4!A:A,1,FALSE)</f>
        <v>#N/A</v>
      </c>
      <c r="BL6223" s="24">
        <v>1500</v>
      </c>
      <c r="BM6223" s="59">
        <f t="shared" si="420"/>
        <v>0</v>
      </c>
      <c r="BN6223" t="s">
        <v>2733</v>
      </c>
      <c r="BO6223" t="s">
        <v>73</v>
      </c>
    </row>
    <row r="6224" spans="1:67" ht="13" customHeight="1" x14ac:dyDescent="0.3">
      <c r="A6224" s="22">
        <v>46130</v>
      </c>
      <c r="B6224" s="23" t="s">
        <v>78</v>
      </c>
      <c r="F6224" s="23">
        <v>0</v>
      </c>
      <c r="G6224" s="23">
        <v>0</v>
      </c>
      <c r="H6224" s="24">
        <v>100</v>
      </c>
      <c r="I6224" s="6">
        <f t="shared" si="421"/>
        <v>100</v>
      </c>
      <c r="J6224" s="24"/>
      <c r="K6224" s="24"/>
      <c r="Q6224" s="23" t="s">
        <v>79</v>
      </c>
      <c r="U6224" s="23" t="s">
        <v>2733</v>
      </c>
      <c r="V6224" s="23" t="s">
        <v>2734</v>
      </c>
      <c r="W6224" s="23" t="s">
        <v>119</v>
      </c>
      <c r="X6224" s="23" t="s">
        <v>216</v>
      </c>
      <c r="Z6224" s="23" t="s">
        <v>217</v>
      </c>
      <c r="AG6224" s="23">
        <v>863870302</v>
      </c>
      <c r="AH6224" s="23" t="s">
        <v>219</v>
      </c>
      <c r="AI6224" s="23">
        <v>865438512</v>
      </c>
      <c r="BA6224" s="24">
        <v>100</v>
      </c>
      <c r="BE6224">
        <f t="shared" si="418"/>
        <v>0</v>
      </c>
      <c r="BF6224" s="6">
        <f t="shared" si="419"/>
        <v>-100</v>
      </c>
      <c r="BG6224" s="7" t="s">
        <v>71</v>
      </c>
      <c r="BH6224" t="e">
        <f>+VLOOKUP(AF6224,Sheet4!A:A,1,FALSE)</f>
        <v>#N/A</v>
      </c>
      <c r="BL6224" s="24">
        <v>100</v>
      </c>
      <c r="BM6224" s="59">
        <f t="shared" si="420"/>
        <v>0</v>
      </c>
      <c r="BN6224" t="s">
        <v>2733</v>
      </c>
    </row>
    <row r="6225" spans="1:67" ht="13" customHeight="1" x14ac:dyDescent="0.3">
      <c r="A6225" s="22">
        <v>46130</v>
      </c>
      <c r="B6225" s="23" t="s">
        <v>82</v>
      </c>
      <c r="F6225" s="23">
        <v>0</v>
      </c>
      <c r="G6225" s="23">
        <v>0</v>
      </c>
      <c r="H6225" s="24">
        <v>0</v>
      </c>
      <c r="I6225" s="6">
        <f t="shared" si="421"/>
        <v>0</v>
      </c>
      <c r="J6225" s="24"/>
      <c r="K6225" s="24"/>
      <c r="Q6225" s="23" t="s">
        <v>83</v>
      </c>
      <c r="U6225" s="23" t="s">
        <v>2733</v>
      </c>
      <c r="V6225" s="23" t="s">
        <v>2734</v>
      </c>
      <c r="W6225" s="23" t="s">
        <v>119</v>
      </c>
      <c r="X6225" s="23" t="s">
        <v>216</v>
      </c>
      <c r="Z6225" s="23" t="s">
        <v>217</v>
      </c>
      <c r="AG6225" s="23">
        <v>863870302</v>
      </c>
      <c r="AH6225" s="23" t="s">
        <v>219</v>
      </c>
      <c r="AI6225" s="23">
        <v>865438512</v>
      </c>
      <c r="BA6225" s="24">
        <v>0</v>
      </c>
      <c r="BE6225">
        <f t="shared" si="418"/>
        <v>0</v>
      </c>
      <c r="BF6225" s="6">
        <f t="shared" si="419"/>
        <v>0</v>
      </c>
      <c r="BG6225" s="7" t="s">
        <v>71</v>
      </c>
      <c r="BH6225" t="e">
        <f>+VLOOKUP(AF6225,Sheet4!A:A,1,FALSE)</f>
        <v>#N/A</v>
      </c>
      <c r="BL6225" s="24">
        <v>0</v>
      </c>
      <c r="BM6225" s="59">
        <f t="shared" si="420"/>
        <v>0</v>
      </c>
      <c r="BN6225" t="s">
        <v>2733</v>
      </c>
    </row>
    <row r="6226" spans="1:67" ht="13" customHeight="1" x14ac:dyDescent="0.3">
      <c r="A6226" s="22">
        <v>46130</v>
      </c>
      <c r="B6226" s="23" t="s">
        <v>80</v>
      </c>
      <c r="F6226" s="23">
        <v>0</v>
      </c>
      <c r="G6226" s="23">
        <v>0</v>
      </c>
      <c r="H6226" s="24">
        <v>1250</v>
      </c>
      <c r="I6226" s="6">
        <f t="shared" si="421"/>
        <v>1250</v>
      </c>
      <c r="J6226" s="24"/>
      <c r="K6226" s="24"/>
      <c r="Q6226" s="23" t="s">
        <v>81</v>
      </c>
      <c r="U6226" s="23" t="s">
        <v>2733</v>
      </c>
      <c r="V6226" s="23" t="s">
        <v>2734</v>
      </c>
      <c r="W6226" s="23" t="s">
        <v>119</v>
      </c>
      <c r="X6226" s="23" t="s">
        <v>216</v>
      </c>
      <c r="Z6226" s="23" t="s">
        <v>217</v>
      </c>
      <c r="AG6226" s="23">
        <v>863870302</v>
      </c>
      <c r="AH6226" s="23" t="s">
        <v>219</v>
      </c>
      <c r="AI6226" s="23">
        <v>865438512</v>
      </c>
      <c r="BA6226" s="24">
        <v>1250</v>
      </c>
      <c r="BE6226">
        <f t="shared" si="418"/>
        <v>0</v>
      </c>
      <c r="BF6226" s="6">
        <f t="shared" si="419"/>
        <v>-1250</v>
      </c>
      <c r="BG6226" s="7" t="s">
        <v>71</v>
      </c>
      <c r="BH6226" t="e">
        <f>+VLOOKUP(AF6226,Sheet4!A:A,1,FALSE)</f>
        <v>#N/A</v>
      </c>
      <c r="BL6226" s="24">
        <v>1250</v>
      </c>
      <c r="BM6226" s="59">
        <f t="shared" si="420"/>
        <v>0</v>
      </c>
      <c r="BN6226" t="s">
        <v>2733</v>
      </c>
    </row>
    <row r="6227" spans="1:67" ht="13" customHeight="1" x14ac:dyDescent="0.3">
      <c r="A6227" s="22">
        <v>46130</v>
      </c>
      <c r="B6227" s="23" t="s">
        <v>76</v>
      </c>
      <c r="F6227" s="23">
        <v>0</v>
      </c>
      <c r="G6227" s="23">
        <v>0</v>
      </c>
      <c r="H6227" s="24">
        <v>2000</v>
      </c>
      <c r="I6227" s="6">
        <f t="shared" si="421"/>
        <v>2000</v>
      </c>
      <c r="J6227" s="24"/>
      <c r="K6227" s="24"/>
      <c r="Q6227" s="23" t="s">
        <v>77</v>
      </c>
      <c r="U6227" s="23" t="s">
        <v>2733</v>
      </c>
      <c r="V6227" s="23" t="s">
        <v>2734</v>
      </c>
      <c r="W6227" s="23" t="s">
        <v>119</v>
      </c>
      <c r="X6227" s="23" t="s">
        <v>216</v>
      </c>
      <c r="Z6227" s="23" t="s">
        <v>217</v>
      </c>
      <c r="AG6227" s="23">
        <v>863870302</v>
      </c>
      <c r="AH6227" s="23" t="s">
        <v>219</v>
      </c>
      <c r="AI6227" s="23">
        <v>865438512</v>
      </c>
      <c r="BA6227" s="24">
        <v>2000</v>
      </c>
      <c r="BE6227">
        <f t="shared" si="418"/>
        <v>0</v>
      </c>
      <c r="BF6227" s="6">
        <f t="shared" si="419"/>
        <v>-2000</v>
      </c>
      <c r="BG6227" s="7" t="s">
        <v>71</v>
      </c>
      <c r="BH6227" t="e">
        <f>+VLOOKUP(AF6227,Sheet4!A:A,1,FALSE)</f>
        <v>#N/A</v>
      </c>
      <c r="BL6227" s="24">
        <v>2000</v>
      </c>
      <c r="BM6227" s="59">
        <f t="shared" si="420"/>
        <v>0</v>
      </c>
      <c r="BN6227" t="s">
        <v>2733</v>
      </c>
    </row>
    <row r="6228" spans="1:67" ht="13" customHeight="1" x14ac:dyDescent="0.3">
      <c r="A6228" s="22">
        <v>46130</v>
      </c>
      <c r="B6228" s="23" t="s">
        <v>84</v>
      </c>
      <c r="F6228" s="23">
        <v>0</v>
      </c>
      <c r="G6228" s="23">
        <v>0</v>
      </c>
      <c r="H6228" s="24">
        <v>0</v>
      </c>
      <c r="I6228" s="6">
        <f t="shared" si="421"/>
        <v>0</v>
      </c>
      <c r="J6228" s="24"/>
      <c r="K6228" s="24"/>
      <c r="Q6228" s="23" t="s">
        <v>85</v>
      </c>
      <c r="U6228" s="23" t="s">
        <v>2735</v>
      </c>
      <c r="V6228" s="23" t="s">
        <v>2736</v>
      </c>
      <c r="W6228" s="23" t="s">
        <v>119</v>
      </c>
      <c r="X6228" s="23" t="s">
        <v>216</v>
      </c>
      <c r="Z6228" s="23" t="s">
        <v>2737</v>
      </c>
      <c r="AG6228" s="23">
        <v>878814519</v>
      </c>
      <c r="AH6228" s="23" t="s">
        <v>219</v>
      </c>
      <c r="AI6228" s="23">
        <v>865438512</v>
      </c>
      <c r="BA6228" s="24">
        <v>0</v>
      </c>
      <c r="BE6228">
        <f t="shared" si="418"/>
        <v>0</v>
      </c>
      <c r="BF6228" s="6">
        <f t="shared" si="419"/>
        <v>0</v>
      </c>
      <c r="BG6228" s="7" t="s">
        <v>71</v>
      </c>
      <c r="BH6228" t="e">
        <f>+VLOOKUP(AF6228,Sheet4!A:A,1,FALSE)</f>
        <v>#N/A</v>
      </c>
      <c r="BL6228" s="24">
        <v>0</v>
      </c>
      <c r="BM6228" s="59">
        <f t="shared" si="420"/>
        <v>0</v>
      </c>
      <c r="BN6228" t="s">
        <v>2735</v>
      </c>
    </row>
    <row r="6229" spans="1:67" ht="13" customHeight="1" x14ac:dyDescent="0.3">
      <c r="A6229" s="22">
        <v>46130</v>
      </c>
      <c r="B6229" s="23" t="s">
        <v>74</v>
      </c>
      <c r="F6229" s="23">
        <v>0</v>
      </c>
      <c r="G6229" s="23">
        <v>0</v>
      </c>
      <c r="H6229" s="24">
        <v>100</v>
      </c>
      <c r="I6229" s="6">
        <f t="shared" si="421"/>
        <v>100</v>
      </c>
      <c r="J6229" s="24"/>
      <c r="K6229" s="24"/>
      <c r="Q6229" s="23" t="s">
        <v>75</v>
      </c>
      <c r="U6229" s="23" t="s">
        <v>2735</v>
      </c>
      <c r="V6229" s="23" t="s">
        <v>2736</v>
      </c>
      <c r="W6229" s="23" t="s">
        <v>119</v>
      </c>
      <c r="X6229" s="23" t="s">
        <v>216</v>
      </c>
      <c r="Z6229" s="23" t="s">
        <v>2737</v>
      </c>
      <c r="AG6229" s="23">
        <v>878814519</v>
      </c>
      <c r="AH6229" s="23" t="s">
        <v>219</v>
      </c>
      <c r="AI6229" s="23">
        <v>865438512</v>
      </c>
      <c r="BA6229" s="24">
        <v>100</v>
      </c>
      <c r="BE6229">
        <f t="shared" si="418"/>
        <v>0</v>
      </c>
      <c r="BF6229" s="6">
        <f t="shared" si="419"/>
        <v>-100</v>
      </c>
      <c r="BG6229" s="7" t="s">
        <v>71</v>
      </c>
      <c r="BH6229" t="e">
        <f>+VLOOKUP(AF6229,Sheet4!A:A,1,FALSE)</f>
        <v>#N/A</v>
      </c>
      <c r="BL6229" s="24">
        <v>100</v>
      </c>
      <c r="BM6229" s="59">
        <f t="shared" si="420"/>
        <v>0</v>
      </c>
      <c r="BN6229" t="s">
        <v>2735</v>
      </c>
    </row>
    <row r="6230" spans="1:67" ht="13" customHeight="1" x14ac:dyDescent="0.3">
      <c r="A6230" s="22">
        <v>46130</v>
      </c>
      <c r="B6230" s="23" t="s">
        <v>63</v>
      </c>
      <c r="F6230" s="23">
        <v>0</v>
      </c>
      <c r="G6230" s="23">
        <v>0</v>
      </c>
      <c r="H6230" s="24">
        <v>1500</v>
      </c>
      <c r="I6230" s="6">
        <f t="shared" si="421"/>
        <v>1500</v>
      </c>
      <c r="J6230" s="24"/>
      <c r="K6230" s="24"/>
      <c r="Q6230" s="23" t="s">
        <v>64</v>
      </c>
      <c r="U6230" s="23" t="s">
        <v>2735</v>
      </c>
      <c r="V6230" s="23" t="s">
        <v>2736</v>
      </c>
      <c r="W6230" s="23" t="s">
        <v>119</v>
      </c>
      <c r="X6230" s="23" t="s">
        <v>216</v>
      </c>
      <c r="Z6230" s="23" t="s">
        <v>2737</v>
      </c>
      <c r="AG6230" s="23">
        <v>878814519</v>
      </c>
      <c r="AH6230" s="23" t="s">
        <v>219</v>
      </c>
      <c r="AI6230" s="23">
        <v>865438512</v>
      </c>
      <c r="BA6230" s="24">
        <v>1500</v>
      </c>
      <c r="BE6230">
        <f t="shared" si="418"/>
        <v>0</v>
      </c>
      <c r="BF6230" s="6">
        <f t="shared" si="419"/>
        <v>-1500</v>
      </c>
      <c r="BG6230" s="7" t="s">
        <v>71</v>
      </c>
      <c r="BH6230" t="e">
        <f>+VLOOKUP(AF6230,Sheet4!A:A,1,FALSE)</f>
        <v>#N/A</v>
      </c>
      <c r="BL6230" s="24">
        <v>1500</v>
      </c>
      <c r="BM6230" s="59">
        <f t="shared" si="420"/>
        <v>0</v>
      </c>
      <c r="BN6230" t="s">
        <v>2735</v>
      </c>
      <c r="BO6230" t="s">
        <v>73</v>
      </c>
    </row>
    <row r="6231" spans="1:67" ht="13" customHeight="1" x14ac:dyDescent="0.3">
      <c r="A6231" s="22">
        <v>46130</v>
      </c>
      <c r="B6231" s="23" t="s">
        <v>78</v>
      </c>
      <c r="F6231" s="23">
        <v>0</v>
      </c>
      <c r="G6231" s="23">
        <v>0</v>
      </c>
      <c r="H6231" s="24">
        <v>100</v>
      </c>
      <c r="I6231" s="6">
        <f t="shared" si="421"/>
        <v>100</v>
      </c>
      <c r="J6231" s="24"/>
      <c r="K6231" s="24"/>
      <c r="Q6231" s="23" t="s">
        <v>79</v>
      </c>
      <c r="U6231" s="23" t="s">
        <v>2735</v>
      </c>
      <c r="V6231" s="23" t="s">
        <v>2736</v>
      </c>
      <c r="W6231" s="23" t="s">
        <v>119</v>
      </c>
      <c r="X6231" s="23" t="s">
        <v>216</v>
      </c>
      <c r="Z6231" s="23" t="s">
        <v>2737</v>
      </c>
      <c r="AG6231" s="23">
        <v>878814519</v>
      </c>
      <c r="AH6231" s="23" t="s">
        <v>219</v>
      </c>
      <c r="AI6231" s="23">
        <v>865438512</v>
      </c>
      <c r="BA6231" s="24">
        <v>100</v>
      </c>
      <c r="BE6231">
        <f t="shared" si="418"/>
        <v>0</v>
      </c>
      <c r="BF6231" s="6">
        <f t="shared" si="419"/>
        <v>-100</v>
      </c>
      <c r="BG6231" s="7" t="s">
        <v>71</v>
      </c>
      <c r="BH6231" t="e">
        <f>+VLOOKUP(AF6231,Sheet4!A:A,1,FALSE)</f>
        <v>#N/A</v>
      </c>
      <c r="BL6231" s="24">
        <v>100</v>
      </c>
      <c r="BM6231" s="59">
        <f t="shared" si="420"/>
        <v>0</v>
      </c>
      <c r="BN6231" t="s">
        <v>2735</v>
      </c>
    </row>
    <row r="6232" spans="1:67" ht="13" customHeight="1" x14ac:dyDescent="0.3">
      <c r="A6232" s="22">
        <v>46130</v>
      </c>
      <c r="B6232" s="23" t="s">
        <v>82</v>
      </c>
      <c r="F6232" s="23">
        <v>0</v>
      </c>
      <c r="G6232" s="23">
        <v>0</v>
      </c>
      <c r="H6232" s="24">
        <v>0</v>
      </c>
      <c r="I6232" s="6">
        <f t="shared" si="421"/>
        <v>0</v>
      </c>
      <c r="J6232" s="24"/>
      <c r="K6232" s="24"/>
      <c r="Q6232" s="23" t="s">
        <v>83</v>
      </c>
      <c r="U6232" s="23" t="s">
        <v>2735</v>
      </c>
      <c r="V6232" s="23" t="s">
        <v>2736</v>
      </c>
      <c r="W6232" s="23" t="s">
        <v>119</v>
      </c>
      <c r="X6232" s="23" t="s">
        <v>216</v>
      </c>
      <c r="Z6232" s="23" t="s">
        <v>2737</v>
      </c>
      <c r="AG6232" s="23">
        <v>878814519</v>
      </c>
      <c r="AH6232" s="23" t="s">
        <v>219</v>
      </c>
      <c r="AI6232" s="23">
        <v>865438512</v>
      </c>
      <c r="BA6232" s="24">
        <v>0</v>
      </c>
      <c r="BE6232">
        <f t="shared" si="418"/>
        <v>0</v>
      </c>
      <c r="BF6232" s="6">
        <f t="shared" si="419"/>
        <v>0</v>
      </c>
      <c r="BG6232" s="7" t="s">
        <v>71</v>
      </c>
      <c r="BH6232" t="e">
        <f>+VLOOKUP(AF6232,Sheet4!A:A,1,FALSE)</f>
        <v>#N/A</v>
      </c>
      <c r="BL6232" s="24">
        <v>0</v>
      </c>
      <c r="BM6232" s="59">
        <f t="shared" si="420"/>
        <v>0</v>
      </c>
      <c r="BN6232" t="s">
        <v>2735</v>
      </c>
    </row>
    <row r="6233" spans="1:67" ht="13" customHeight="1" x14ac:dyDescent="0.3">
      <c r="A6233" s="22">
        <v>46130</v>
      </c>
      <c r="B6233" s="23" t="s">
        <v>80</v>
      </c>
      <c r="F6233" s="23">
        <v>0</v>
      </c>
      <c r="G6233" s="23">
        <v>0</v>
      </c>
      <c r="H6233" s="24">
        <v>1250</v>
      </c>
      <c r="I6233" s="6">
        <f t="shared" si="421"/>
        <v>1250</v>
      </c>
      <c r="J6233" s="24"/>
      <c r="K6233" s="24"/>
      <c r="Q6233" s="23" t="s">
        <v>81</v>
      </c>
      <c r="U6233" s="23" t="s">
        <v>2735</v>
      </c>
      <c r="V6233" s="23" t="s">
        <v>2736</v>
      </c>
      <c r="W6233" s="23" t="s">
        <v>119</v>
      </c>
      <c r="X6233" s="23" t="s">
        <v>216</v>
      </c>
      <c r="Z6233" s="23" t="s">
        <v>2737</v>
      </c>
      <c r="AG6233" s="23">
        <v>878814519</v>
      </c>
      <c r="AH6233" s="23" t="s">
        <v>219</v>
      </c>
      <c r="AI6233" s="23">
        <v>865438512</v>
      </c>
      <c r="BA6233" s="24">
        <v>1250</v>
      </c>
      <c r="BE6233">
        <f t="shared" si="418"/>
        <v>0</v>
      </c>
      <c r="BF6233" s="6">
        <f t="shared" si="419"/>
        <v>-1250</v>
      </c>
      <c r="BG6233" s="7" t="s">
        <v>71</v>
      </c>
      <c r="BH6233" t="e">
        <f>+VLOOKUP(AF6233,Sheet4!A:A,1,FALSE)</f>
        <v>#N/A</v>
      </c>
      <c r="BL6233" s="24">
        <v>1250</v>
      </c>
      <c r="BM6233" s="59">
        <f t="shared" si="420"/>
        <v>0</v>
      </c>
      <c r="BN6233" t="s">
        <v>2735</v>
      </c>
    </row>
    <row r="6234" spans="1:67" ht="13" customHeight="1" x14ac:dyDescent="0.3">
      <c r="A6234" s="22">
        <v>46130</v>
      </c>
      <c r="B6234" s="23" t="s">
        <v>76</v>
      </c>
      <c r="F6234" s="23">
        <v>0</v>
      </c>
      <c r="G6234" s="23">
        <v>0</v>
      </c>
      <c r="H6234" s="24">
        <v>2000</v>
      </c>
      <c r="I6234" s="6">
        <f t="shared" si="421"/>
        <v>2000</v>
      </c>
      <c r="J6234" s="24"/>
      <c r="K6234" s="24"/>
      <c r="Q6234" s="23" t="s">
        <v>77</v>
      </c>
      <c r="U6234" s="23" t="s">
        <v>2735</v>
      </c>
      <c r="V6234" s="23" t="s">
        <v>2736</v>
      </c>
      <c r="W6234" s="23" t="s">
        <v>119</v>
      </c>
      <c r="X6234" s="23" t="s">
        <v>216</v>
      </c>
      <c r="Z6234" s="23" t="s">
        <v>2737</v>
      </c>
      <c r="AG6234" s="23">
        <v>878814519</v>
      </c>
      <c r="AH6234" s="23" t="s">
        <v>219</v>
      </c>
      <c r="AI6234" s="23">
        <v>865438512</v>
      </c>
      <c r="BA6234" s="24">
        <v>2000</v>
      </c>
      <c r="BE6234">
        <f t="shared" si="418"/>
        <v>0</v>
      </c>
      <c r="BF6234" s="6">
        <f t="shared" si="419"/>
        <v>-2000</v>
      </c>
      <c r="BG6234" s="7" t="s">
        <v>71</v>
      </c>
      <c r="BH6234" t="e">
        <f>+VLOOKUP(AF6234,Sheet4!A:A,1,FALSE)</f>
        <v>#N/A</v>
      </c>
      <c r="BL6234" s="24">
        <v>2000</v>
      </c>
      <c r="BM6234" s="59">
        <f t="shared" si="420"/>
        <v>0</v>
      </c>
      <c r="BN6234" t="s">
        <v>2735</v>
      </c>
    </row>
    <row r="6235" spans="1:67" ht="13" customHeight="1" x14ac:dyDescent="0.3">
      <c r="A6235" s="22">
        <v>46130</v>
      </c>
      <c r="B6235" s="23" t="s">
        <v>84</v>
      </c>
      <c r="F6235" s="23">
        <v>0</v>
      </c>
      <c r="G6235" s="23">
        <v>0</v>
      </c>
      <c r="H6235" s="24">
        <v>0</v>
      </c>
      <c r="I6235" s="6">
        <f t="shared" si="421"/>
        <v>0</v>
      </c>
      <c r="J6235" s="24"/>
      <c r="K6235" s="24"/>
      <c r="Q6235" s="23" t="s">
        <v>85</v>
      </c>
      <c r="V6235" s="23" t="s">
        <v>2738</v>
      </c>
      <c r="W6235" s="23" t="s">
        <v>119</v>
      </c>
      <c r="X6235" s="23" t="s">
        <v>216</v>
      </c>
      <c r="Z6235" s="23" t="s">
        <v>2739</v>
      </c>
      <c r="AH6235" s="23" t="s">
        <v>219</v>
      </c>
      <c r="AI6235" s="23">
        <v>865438512</v>
      </c>
      <c r="BA6235" s="24">
        <v>0</v>
      </c>
      <c r="BE6235">
        <f t="shared" si="418"/>
        <v>0</v>
      </c>
      <c r="BF6235" s="6">
        <f t="shared" si="419"/>
        <v>0</v>
      </c>
      <c r="BG6235" s="7" t="s">
        <v>71</v>
      </c>
      <c r="BH6235" t="e">
        <f>+VLOOKUP(AF6235,Sheet4!A:A,1,FALSE)</f>
        <v>#N/A</v>
      </c>
      <c r="BL6235" s="24">
        <v>0</v>
      </c>
      <c r="BM6235" s="59">
        <f t="shared" si="420"/>
        <v>0</v>
      </c>
    </row>
    <row r="6236" spans="1:67" ht="13" customHeight="1" x14ac:dyDescent="0.3">
      <c r="A6236" s="22">
        <v>46130</v>
      </c>
      <c r="B6236" s="23" t="s">
        <v>74</v>
      </c>
      <c r="F6236" s="23">
        <v>0</v>
      </c>
      <c r="G6236" s="23">
        <v>0</v>
      </c>
      <c r="H6236" s="24">
        <v>1</v>
      </c>
      <c r="I6236" s="6">
        <f t="shared" si="421"/>
        <v>1</v>
      </c>
      <c r="J6236" s="24"/>
      <c r="K6236" s="24"/>
      <c r="Q6236" s="23" t="s">
        <v>75</v>
      </c>
      <c r="V6236" s="23" t="s">
        <v>2738</v>
      </c>
      <c r="W6236" s="23" t="s">
        <v>119</v>
      </c>
      <c r="X6236" s="23" t="s">
        <v>216</v>
      </c>
      <c r="Z6236" s="23" t="s">
        <v>2739</v>
      </c>
      <c r="AH6236" s="23" t="s">
        <v>219</v>
      </c>
      <c r="AI6236" s="23">
        <v>865438512</v>
      </c>
      <c r="BA6236" s="24">
        <v>1</v>
      </c>
      <c r="BE6236">
        <f t="shared" si="418"/>
        <v>0</v>
      </c>
      <c r="BF6236" s="6">
        <f t="shared" si="419"/>
        <v>-1</v>
      </c>
      <c r="BG6236" s="7" t="s">
        <v>71</v>
      </c>
      <c r="BH6236" t="e">
        <f>+VLOOKUP(AF6236,Sheet4!A:A,1,FALSE)</f>
        <v>#N/A</v>
      </c>
      <c r="BL6236" s="24">
        <v>1</v>
      </c>
      <c r="BM6236" s="59">
        <f t="shared" si="420"/>
        <v>0</v>
      </c>
    </row>
    <row r="6237" spans="1:67" ht="13" customHeight="1" x14ac:dyDescent="0.3">
      <c r="A6237" s="22">
        <v>46130</v>
      </c>
      <c r="B6237" s="23" t="s">
        <v>63</v>
      </c>
      <c r="F6237" s="23">
        <v>0</v>
      </c>
      <c r="G6237" s="23">
        <v>0</v>
      </c>
      <c r="H6237" s="24">
        <v>15</v>
      </c>
      <c r="I6237" s="6">
        <f t="shared" si="421"/>
        <v>15</v>
      </c>
      <c r="J6237" s="24"/>
      <c r="K6237" s="24"/>
      <c r="Q6237" s="23" t="s">
        <v>64</v>
      </c>
      <c r="V6237" s="23" t="s">
        <v>2738</v>
      </c>
      <c r="W6237" s="23" t="s">
        <v>119</v>
      </c>
      <c r="X6237" s="23" t="s">
        <v>216</v>
      </c>
      <c r="Z6237" s="23" t="s">
        <v>2739</v>
      </c>
      <c r="AH6237" s="23" t="s">
        <v>219</v>
      </c>
      <c r="AI6237" s="23">
        <v>865438512</v>
      </c>
      <c r="BA6237" s="24">
        <v>15</v>
      </c>
      <c r="BE6237">
        <f t="shared" si="418"/>
        <v>0</v>
      </c>
      <c r="BF6237" s="6">
        <f t="shared" si="419"/>
        <v>-15</v>
      </c>
      <c r="BG6237" s="7" t="s">
        <v>71</v>
      </c>
      <c r="BH6237" t="e">
        <f>+VLOOKUP(AF6237,Sheet4!A:A,1,FALSE)</f>
        <v>#N/A</v>
      </c>
      <c r="BL6237" s="24">
        <v>15</v>
      </c>
      <c r="BM6237" s="59">
        <f t="shared" si="420"/>
        <v>0</v>
      </c>
      <c r="BO6237" t="s">
        <v>73</v>
      </c>
    </row>
    <row r="6238" spans="1:67" ht="13" customHeight="1" x14ac:dyDescent="0.3">
      <c r="A6238" s="22">
        <v>46130</v>
      </c>
      <c r="B6238" s="23" t="s">
        <v>78</v>
      </c>
      <c r="F6238" s="23">
        <v>0</v>
      </c>
      <c r="G6238" s="23">
        <v>0</v>
      </c>
      <c r="H6238" s="24">
        <v>1</v>
      </c>
      <c r="I6238" s="6">
        <f t="shared" si="421"/>
        <v>1</v>
      </c>
      <c r="J6238" s="24"/>
      <c r="K6238" s="24"/>
      <c r="Q6238" s="23" t="s">
        <v>79</v>
      </c>
      <c r="V6238" s="23" t="s">
        <v>2738</v>
      </c>
      <c r="W6238" s="23" t="s">
        <v>119</v>
      </c>
      <c r="X6238" s="23" t="s">
        <v>216</v>
      </c>
      <c r="Z6238" s="23" t="s">
        <v>2739</v>
      </c>
      <c r="AH6238" s="23" t="s">
        <v>219</v>
      </c>
      <c r="AI6238" s="23">
        <v>865438512</v>
      </c>
      <c r="BA6238" s="24">
        <v>1</v>
      </c>
      <c r="BE6238">
        <f t="shared" si="418"/>
        <v>0</v>
      </c>
      <c r="BF6238" s="6">
        <f t="shared" si="419"/>
        <v>-1</v>
      </c>
      <c r="BG6238" s="7" t="s">
        <v>71</v>
      </c>
      <c r="BH6238" t="e">
        <f>+VLOOKUP(AF6238,Sheet4!A:A,1,FALSE)</f>
        <v>#N/A</v>
      </c>
      <c r="BL6238" s="24">
        <v>1</v>
      </c>
      <c r="BM6238" s="59">
        <f t="shared" si="420"/>
        <v>0</v>
      </c>
    </row>
    <row r="6239" spans="1:67" ht="13" customHeight="1" x14ac:dyDescent="0.3">
      <c r="A6239" s="22">
        <v>46130</v>
      </c>
      <c r="B6239" s="23" t="s">
        <v>82</v>
      </c>
      <c r="F6239" s="23">
        <v>0</v>
      </c>
      <c r="G6239" s="23">
        <v>0</v>
      </c>
      <c r="H6239" s="24">
        <v>0</v>
      </c>
      <c r="I6239" s="6">
        <f t="shared" si="421"/>
        <v>0</v>
      </c>
      <c r="J6239" s="24"/>
      <c r="K6239" s="24"/>
      <c r="Q6239" s="23" t="s">
        <v>83</v>
      </c>
      <c r="V6239" s="23" t="s">
        <v>2738</v>
      </c>
      <c r="W6239" s="23" t="s">
        <v>119</v>
      </c>
      <c r="X6239" s="23" t="s">
        <v>216</v>
      </c>
      <c r="Z6239" s="23" t="s">
        <v>2739</v>
      </c>
      <c r="AH6239" s="23" t="s">
        <v>219</v>
      </c>
      <c r="AI6239" s="23">
        <v>865438512</v>
      </c>
      <c r="BA6239" s="24">
        <v>0</v>
      </c>
      <c r="BE6239">
        <f t="shared" si="418"/>
        <v>0</v>
      </c>
      <c r="BF6239" s="6">
        <f t="shared" si="419"/>
        <v>0</v>
      </c>
      <c r="BG6239" s="7" t="s">
        <v>71</v>
      </c>
      <c r="BH6239" t="e">
        <f>+VLOOKUP(AF6239,Sheet4!A:A,1,FALSE)</f>
        <v>#N/A</v>
      </c>
      <c r="BL6239" s="24">
        <v>0</v>
      </c>
      <c r="BM6239" s="59">
        <f t="shared" si="420"/>
        <v>0</v>
      </c>
    </row>
    <row r="6240" spans="1:67" ht="13" customHeight="1" x14ac:dyDescent="0.3">
      <c r="A6240" s="22">
        <v>46130</v>
      </c>
      <c r="B6240" s="23" t="s">
        <v>80</v>
      </c>
      <c r="F6240" s="23">
        <v>0</v>
      </c>
      <c r="G6240" s="23">
        <v>0</v>
      </c>
      <c r="H6240" s="24">
        <v>12.5</v>
      </c>
      <c r="I6240" s="6">
        <f t="shared" si="421"/>
        <v>12.5</v>
      </c>
      <c r="J6240" s="24"/>
      <c r="K6240" s="24"/>
      <c r="Q6240" s="23" t="s">
        <v>81</v>
      </c>
      <c r="V6240" s="23" t="s">
        <v>2738</v>
      </c>
      <c r="W6240" s="23" t="s">
        <v>119</v>
      </c>
      <c r="X6240" s="23" t="s">
        <v>216</v>
      </c>
      <c r="Z6240" s="23" t="s">
        <v>2739</v>
      </c>
      <c r="AH6240" s="23" t="s">
        <v>219</v>
      </c>
      <c r="AI6240" s="23">
        <v>865438512</v>
      </c>
      <c r="BA6240" s="24">
        <v>12.5</v>
      </c>
      <c r="BE6240">
        <f t="shared" si="418"/>
        <v>0</v>
      </c>
      <c r="BF6240" s="6">
        <f t="shared" si="419"/>
        <v>-12.5</v>
      </c>
      <c r="BG6240" s="7" t="s">
        <v>71</v>
      </c>
      <c r="BH6240" t="e">
        <f>+VLOOKUP(AF6240,Sheet4!A:A,1,FALSE)</f>
        <v>#N/A</v>
      </c>
      <c r="BL6240" s="24">
        <v>12.5</v>
      </c>
      <c r="BM6240" s="59">
        <f t="shared" si="420"/>
        <v>0</v>
      </c>
    </row>
    <row r="6241" spans="1:67" ht="13" customHeight="1" x14ac:dyDescent="0.3">
      <c r="A6241" s="22">
        <v>46130</v>
      </c>
      <c r="B6241" s="23" t="s">
        <v>76</v>
      </c>
      <c r="F6241" s="23">
        <v>0</v>
      </c>
      <c r="G6241" s="23">
        <v>0</v>
      </c>
      <c r="H6241" s="24">
        <v>20</v>
      </c>
      <c r="I6241" s="6">
        <f t="shared" si="421"/>
        <v>20</v>
      </c>
      <c r="J6241" s="24"/>
      <c r="K6241" s="24"/>
      <c r="Q6241" s="23" t="s">
        <v>77</v>
      </c>
      <c r="V6241" s="23" t="s">
        <v>2738</v>
      </c>
      <c r="W6241" s="23" t="s">
        <v>119</v>
      </c>
      <c r="X6241" s="23" t="s">
        <v>216</v>
      </c>
      <c r="Z6241" s="23" t="s">
        <v>2739</v>
      </c>
      <c r="AH6241" s="23" t="s">
        <v>219</v>
      </c>
      <c r="AI6241" s="23">
        <v>865438512</v>
      </c>
      <c r="BA6241" s="24">
        <v>20</v>
      </c>
      <c r="BE6241">
        <f t="shared" si="418"/>
        <v>0</v>
      </c>
      <c r="BF6241" s="6">
        <f t="shared" si="419"/>
        <v>-20</v>
      </c>
      <c r="BG6241" s="7" t="s">
        <v>71</v>
      </c>
      <c r="BH6241" t="e">
        <f>+VLOOKUP(AF6241,Sheet4!A:A,1,FALSE)</f>
        <v>#N/A</v>
      </c>
      <c r="BL6241" s="24">
        <v>20</v>
      </c>
      <c r="BM6241" s="59">
        <f t="shared" si="420"/>
        <v>0</v>
      </c>
    </row>
    <row r="6242" spans="1:67" ht="13" customHeight="1" x14ac:dyDescent="0.3">
      <c r="A6242" s="22">
        <v>46130</v>
      </c>
      <c r="B6242" s="23" t="s">
        <v>84</v>
      </c>
      <c r="F6242" s="23">
        <v>0</v>
      </c>
      <c r="G6242" s="23">
        <v>0</v>
      </c>
      <c r="H6242" s="24">
        <v>0</v>
      </c>
      <c r="I6242" s="6">
        <f t="shared" si="421"/>
        <v>0</v>
      </c>
      <c r="J6242" s="24"/>
      <c r="K6242" s="24"/>
      <c r="Q6242" s="23" t="s">
        <v>85</v>
      </c>
      <c r="V6242" s="23" t="s">
        <v>2740</v>
      </c>
      <c r="W6242" s="23" t="s">
        <v>119</v>
      </c>
      <c r="X6242" s="23" t="s">
        <v>216</v>
      </c>
      <c r="Z6242" s="23" t="s">
        <v>2741</v>
      </c>
      <c r="BA6242" s="24">
        <v>0</v>
      </c>
      <c r="BE6242">
        <f t="shared" si="418"/>
        <v>0</v>
      </c>
      <c r="BF6242" s="6">
        <f t="shared" si="419"/>
        <v>0</v>
      </c>
      <c r="BG6242" s="7" t="s">
        <v>71</v>
      </c>
      <c r="BH6242" t="e">
        <f>+VLOOKUP(AF6242,Sheet4!A:A,1,FALSE)</f>
        <v>#N/A</v>
      </c>
      <c r="BL6242" s="24">
        <v>0</v>
      </c>
      <c r="BM6242" s="59">
        <f t="shared" si="420"/>
        <v>0</v>
      </c>
    </row>
    <row r="6243" spans="1:67" ht="13" customHeight="1" x14ac:dyDescent="0.3">
      <c r="A6243" s="22">
        <v>46130</v>
      </c>
      <c r="B6243" s="23" t="s">
        <v>74</v>
      </c>
      <c r="F6243" s="23">
        <v>0</v>
      </c>
      <c r="G6243" s="23">
        <v>0</v>
      </c>
      <c r="H6243" s="24">
        <v>99</v>
      </c>
      <c r="I6243" s="6">
        <f t="shared" si="421"/>
        <v>99</v>
      </c>
      <c r="J6243" s="24"/>
      <c r="K6243" s="24"/>
      <c r="Q6243" s="23" t="s">
        <v>75</v>
      </c>
      <c r="V6243" s="23" t="s">
        <v>2740</v>
      </c>
      <c r="W6243" s="23" t="s">
        <v>119</v>
      </c>
      <c r="X6243" s="23" t="s">
        <v>216</v>
      </c>
      <c r="Z6243" s="23" t="s">
        <v>2741</v>
      </c>
      <c r="BA6243" s="24">
        <v>99</v>
      </c>
      <c r="BE6243">
        <f t="shared" si="418"/>
        <v>0</v>
      </c>
      <c r="BF6243" s="6">
        <f t="shared" si="419"/>
        <v>-99</v>
      </c>
      <c r="BG6243" s="7" t="s">
        <v>71</v>
      </c>
      <c r="BH6243" t="e">
        <f>+VLOOKUP(AF6243,Sheet4!A:A,1,FALSE)</f>
        <v>#N/A</v>
      </c>
      <c r="BL6243" s="24">
        <v>99</v>
      </c>
      <c r="BM6243" s="59">
        <f t="shared" si="420"/>
        <v>0</v>
      </c>
    </row>
    <row r="6244" spans="1:67" ht="13" customHeight="1" x14ac:dyDescent="0.3">
      <c r="A6244" s="22">
        <v>46130</v>
      </c>
      <c r="B6244" s="23" t="s">
        <v>63</v>
      </c>
      <c r="F6244" s="23">
        <v>0</v>
      </c>
      <c r="G6244" s="23">
        <v>0</v>
      </c>
      <c r="H6244" s="24">
        <v>1485</v>
      </c>
      <c r="I6244" s="6">
        <f t="shared" si="421"/>
        <v>1485</v>
      </c>
      <c r="J6244" s="24"/>
      <c r="K6244" s="24"/>
      <c r="Q6244" s="23" t="s">
        <v>64</v>
      </c>
      <c r="V6244" s="23" t="s">
        <v>2740</v>
      </c>
      <c r="W6244" s="23" t="s">
        <v>119</v>
      </c>
      <c r="X6244" s="23" t="s">
        <v>216</v>
      </c>
      <c r="Z6244" s="23" t="s">
        <v>2741</v>
      </c>
      <c r="BA6244" s="24">
        <v>1485</v>
      </c>
      <c r="BE6244">
        <f t="shared" si="418"/>
        <v>0</v>
      </c>
      <c r="BF6244" s="6">
        <f t="shared" si="419"/>
        <v>-1485</v>
      </c>
      <c r="BG6244" s="7" t="s">
        <v>71</v>
      </c>
      <c r="BH6244" t="e">
        <f>+VLOOKUP(AF6244,Sheet4!A:A,1,FALSE)</f>
        <v>#N/A</v>
      </c>
      <c r="BL6244" s="24">
        <v>1485</v>
      </c>
      <c r="BM6244" s="59">
        <f t="shared" si="420"/>
        <v>0</v>
      </c>
      <c r="BO6244" t="s">
        <v>73</v>
      </c>
    </row>
    <row r="6245" spans="1:67" ht="13" customHeight="1" x14ac:dyDescent="0.3">
      <c r="A6245" s="22">
        <v>46130</v>
      </c>
      <c r="B6245" s="23" t="s">
        <v>78</v>
      </c>
      <c r="F6245" s="23">
        <v>0</v>
      </c>
      <c r="G6245" s="23">
        <v>0</v>
      </c>
      <c r="H6245" s="24">
        <v>99</v>
      </c>
      <c r="I6245" s="6">
        <f t="shared" si="421"/>
        <v>99</v>
      </c>
      <c r="J6245" s="24"/>
      <c r="K6245" s="24"/>
      <c r="Q6245" s="23" t="s">
        <v>79</v>
      </c>
      <c r="V6245" s="23" t="s">
        <v>2740</v>
      </c>
      <c r="W6245" s="23" t="s">
        <v>119</v>
      </c>
      <c r="X6245" s="23" t="s">
        <v>216</v>
      </c>
      <c r="Z6245" s="23" t="s">
        <v>2741</v>
      </c>
      <c r="BA6245" s="24">
        <v>99</v>
      </c>
      <c r="BE6245">
        <f t="shared" si="418"/>
        <v>0</v>
      </c>
      <c r="BF6245" s="6">
        <f t="shared" si="419"/>
        <v>-99</v>
      </c>
      <c r="BG6245" s="7" t="s">
        <v>71</v>
      </c>
      <c r="BH6245" t="e">
        <f>+VLOOKUP(AF6245,Sheet4!A:A,1,FALSE)</f>
        <v>#N/A</v>
      </c>
      <c r="BL6245" s="24">
        <v>99</v>
      </c>
      <c r="BM6245" s="59">
        <f t="shared" si="420"/>
        <v>0</v>
      </c>
    </row>
    <row r="6246" spans="1:67" ht="13" customHeight="1" x14ac:dyDescent="0.3">
      <c r="A6246" s="22">
        <v>46130</v>
      </c>
      <c r="B6246" s="23" t="s">
        <v>82</v>
      </c>
      <c r="F6246" s="23">
        <v>0</v>
      </c>
      <c r="G6246" s="23">
        <v>0</v>
      </c>
      <c r="H6246" s="24">
        <v>0</v>
      </c>
      <c r="I6246" s="6">
        <f t="shared" si="421"/>
        <v>0</v>
      </c>
      <c r="J6246" s="24"/>
      <c r="K6246" s="24"/>
      <c r="Q6246" s="23" t="s">
        <v>83</v>
      </c>
      <c r="V6246" s="23" t="s">
        <v>2740</v>
      </c>
      <c r="W6246" s="23" t="s">
        <v>119</v>
      </c>
      <c r="X6246" s="23" t="s">
        <v>216</v>
      </c>
      <c r="Z6246" s="23" t="s">
        <v>2741</v>
      </c>
      <c r="BA6246" s="24">
        <v>0</v>
      </c>
      <c r="BE6246">
        <f t="shared" si="418"/>
        <v>0</v>
      </c>
      <c r="BF6246" s="6">
        <f t="shared" si="419"/>
        <v>0</v>
      </c>
      <c r="BG6246" s="7" t="s">
        <v>71</v>
      </c>
      <c r="BH6246" t="e">
        <f>+VLOOKUP(AF6246,Sheet4!A:A,1,FALSE)</f>
        <v>#N/A</v>
      </c>
      <c r="BL6246" s="24">
        <v>0</v>
      </c>
      <c r="BM6246" s="59">
        <f t="shared" si="420"/>
        <v>0</v>
      </c>
    </row>
    <row r="6247" spans="1:67" ht="13" customHeight="1" x14ac:dyDescent="0.3">
      <c r="A6247" s="22">
        <v>46130</v>
      </c>
      <c r="B6247" s="23" t="s">
        <v>80</v>
      </c>
      <c r="F6247" s="23">
        <v>0</v>
      </c>
      <c r="G6247" s="23">
        <v>0</v>
      </c>
      <c r="H6247" s="24">
        <v>1237.5</v>
      </c>
      <c r="I6247" s="6">
        <f t="shared" si="421"/>
        <v>1237.5</v>
      </c>
      <c r="J6247" s="24"/>
      <c r="K6247" s="24"/>
      <c r="Q6247" s="23" t="s">
        <v>81</v>
      </c>
      <c r="V6247" s="23" t="s">
        <v>2740</v>
      </c>
      <c r="W6247" s="23" t="s">
        <v>119</v>
      </c>
      <c r="X6247" s="23" t="s">
        <v>216</v>
      </c>
      <c r="Z6247" s="23" t="s">
        <v>2741</v>
      </c>
      <c r="BA6247" s="24">
        <v>1237.5</v>
      </c>
      <c r="BE6247">
        <f t="shared" si="418"/>
        <v>0</v>
      </c>
      <c r="BF6247" s="6">
        <f t="shared" si="419"/>
        <v>-1237.5</v>
      </c>
      <c r="BG6247" s="7" t="s">
        <v>71</v>
      </c>
      <c r="BH6247" t="e">
        <f>+VLOOKUP(AF6247,Sheet4!A:A,1,FALSE)</f>
        <v>#N/A</v>
      </c>
      <c r="BL6247" s="24">
        <v>1237.5</v>
      </c>
      <c r="BM6247" s="59">
        <f t="shared" si="420"/>
        <v>0</v>
      </c>
    </row>
    <row r="6248" spans="1:67" ht="13" customHeight="1" x14ac:dyDescent="0.3">
      <c r="A6248" s="22">
        <v>46130</v>
      </c>
      <c r="B6248" s="23" t="s">
        <v>76</v>
      </c>
      <c r="F6248" s="23">
        <v>0</v>
      </c>
      <c r="G6248" s="23">
        <v>0</v>
      </c>
      <c r="H6248" s="24">
        <v>1980</v>
      </c>
      <c r="I6248" s="6">
        <f t="shared" si="421"/>
        <v>1980</v>
      </c>
      <c r="J6248" s="24"/>
      <c r="K6248" s="24"/>
      <c r="Q6248" s="23" t="s">
        <v>77</v>
      </c>
      <c r="V6248" s="23" t="s">
        <v>2740</v>
      </c>
      <c r="W6248" s="23" t="s">
        <v>119</v>
      </c>
      <c r="X6248" s="23" t="s">
        <v>216</v>
      </c>
      <c r="Z6248" s="23" t="s">
        <v>2741</v>
      </c>
      <c r="BA6248" s="24">
        <v>1980</v>
      </c>
      <c r="BE6248">
        <f t="shared" si="418"/>
        <v>0</v>
      </c>
      <c r="BF6248" s="6">
        <f t="shared" si="419"/>
        <v>-1980</v>
      </c>
      <c r="BG6248" s="7" t="s">
        <v>71</v>
      </c>
      <c r="BH6248" t="e">
        <f>+VLOOKUP(AF6248,Sheet4!A:A,1,FALSE)</f>
        <v>#N/A</v>
      </c>
      <c r="BL6248" s="24">
        <v>1980</v>
      </c>
      <c r="BM6248" s="59">
        <f t="shared" si="420"/>
        <v>0</v>
      </c>
    </row>
    <row r="6249" spans="1:67" ht="13" customHeight="1" x14ac:dyDescent="0.3">
      <c r="A6249" s="22">
        <v>46130</v>
      </c>
      <c r="B6249" s="23" t="s">
        <v>84</v>
      </c>
      <c r="F6249" s="23">
        <v>0</v>
      </c>
      <c r="G6249" s="23">
        <v>0</v>
      </c>
      <c r="H6249" s="24">
        <v>0</v>
      </c>
      <c r="I6249" s="6">
        <f t="shared" si="421"/>
        <v>0</v>
      </c>
      <c r="J6249" s="24"/>
      <c r="K6249" s="24"/>
      <c r="Q6249" s="23" t="s">
        <v>85</v>
      </c>
      <c r="U6249" s="23" t="s">
        <v>2742</v>
      </c>
      <c r="V6249" s="23" t="s">
        <v>2743</v>
      </c>
      <c r="W6249" s="23" t="s">
        <v>119</v>
      </c>
      <c r="X6249" s="23" t="s">
        <v>216</v>
      </c>
      <c r="AG6249" s="23">
        <v>865514026</v>
      </c>
      <c r="AH6249" s="23" t="s">
        <v>219</v>
      </c>
      <c r="AI6249" s="23">
        <v>865438512</v>
      </c>
      <c r="BA6249" s="24">
        <v>0</v>
      </c>
      <c r="BE6249">
        <f t="shared" si="418"/>
        <v>0</v>
      </c>
      <c r="BF6249" s="6">
        <f t="shared" si="419"/>
        <v>0</v>
      </c>
      <c r="BG6249" s="7" t="s">
        <v>71</v>
      </c>
      <c r="BH6249" t="e">
        <f>+VLOOKUP(AF6249,Sheet4!A:A,1,FALSE)</f>
        <v>#N/A</v>
      </c>
      <c r="BL6249" s="24">
        <v>0</v>
      </c>
      <c r="BM6249" s="59">
        <f t="shared" si="420"/>
        <v>0</v>
      </c>
      <c r="BN6249" t="s">
        <v>2742</v>
      </c>
    </row>
    <row r="6250" spans="1:67" ht="13" customHeight="1" x14ac:dyDescent="0.3">
      <c r="A6250" s="22">
        <v>46130</v>
      </c>
      <c r="B6250" s="23" t="s">
        <v>74</v>
      </c>
      <c r="F6250" s="23">
        <v>0</v>
      </c>
      <c r="G6250" s="23">
        <v>0</v>
      </c>
      <c r="H6250" s="24">
        <v>0</v>
      </c>
      <c r="I6250" s="6">
        <f t="shared" si="421"/>
        <v>0</v>
      </c>
      <c r="J6250" s="24"/>
      <c r="K6250" s="24"/>
      <c r="Q6250" s="23" t="s">
        <v>75</v>
      </c>
      <c r="U6250" s="23" t="s">
        <v>2742</v>
      </c>
      <c r="V6250" s="23" t="s">
        <v>2743</v>
      </c>
      <c r="W6250" s="23" t="s">
        <v>119</v>
      </c>
      <c r="X6250" s="23" t="s">
        <v>216</v>
      </c>
      <c r="AG6250" s="23">
        <v>865514026</v>
      </c>
      <c r="AH6250" s="23" t="s">
        <v>219</v>
      </c>
      <c r="AI6250" s="23">
        <v>865438512</v>
      </c>
      <c r="BA6250" s="24">
        <v>0</v>
      </c>
      <c r="BE6250">
        <f t="shared" si="418"/>
        <v>0</v>
      </c>
      <c r="BF6250" s="6">
        <f t="shared" si="419"/>
        <v>0</v>
      </c>
      <c r="BG6250" s="7" t="s">
        <v>71</v>
      </c>
      <c r="BH6250" t="e">
        <f>+VLOOKUP(AF6250,Sheet4!A:A,1,FALSE)</f>
        <v>#N/A</v>
      </c>
      <c r="BL6250" s="24">
        <v>0</v>
      </c>
      <c r="BM6250" s="59">
        <f t="shared" si="420"/>
        <v>0</v>
      </c>
      <c r="BN6250" t="s">
        <v>2742</v>
      </c>
    </row>
    <row r="6251" spans="1:67" ht="13" customHeight="1" x14ac:dyDescent="0.3">
      <c r="A6251" s="22">
        <v>46130</v>
      </c>
      <c r="B6251" s="23" t="s">
        <v>63</v>
      </c>
      <c r="F6251" s="23">
        <v>0</v>
      </c>
      <c r="G6251" s="23">
        <v>0</v>
      </c>
      <c r="H6251" s="24">
        <v>0</v>
      </c>
      <c r="I6251" s="6">
        <f t="shared" si="421"/>
        <v>0</v>
      </c>
      <c r="J6251" s="24"/>
      <c r="K6251" s="24"/>
      <c r="Q6251" s="23" t="s">
        <v>64</v>
      </c>
      <c r="U6251" s="23" t="s">
        <v>2742</v>
      </c>
      <c r="V6251" s="23" t="s">
        <v>2743</v>
      </c>
      <c r="W6251" s="23" t="s">
        <v>119</v>
      </c>
      <c r="X6251" s="23" t="s">
        <v>216</v>
      </c>
      <c r="AG6251" s="23">
        <v>865514026</v>
      </c>
      <c r="AH6251" s="23" t="s">
        <v>219</v>
      </c>
      <c r="AI6251" s="23">
        <v>865438512</v>
      </c>
      <c r="BA6251" s="24">
        <v>0</v>
      </c>
      <c r="BE6251">
        <f t="shared" si="418"/>
        <v>0</v>
      </c>
      <c r="BF6251" s="6">
        <f t="shared" si="419"/>
        <v>0</v>
      </c>
      <c r="BG6251" s="7" t="s">
        <v>71</v>
      </c>
      <c r="BH6251" t="e">
        <f>+VLOOKUP(AF6251,Sheet4!A:A,1,FALSE)</f>
        <v>#N/A</v>
      </c>
      <c r="BL6251" s="24">
        <v>0</v>
      </c>
      <c r="BM6251" s="59">
        <f t="shared" si="420"/>
        <v>0</v>
      </c>
      <c r="BN6251" t="s">
        <v>2742</v>
      </c>
      <c r="BO6251" t="s">
        <v>73</v>
      </c>
    </row>
    <row r="6252" spans="1:67" ht="13" customHeight="1" x14ac:dyDescent="0.3">
      <c r="A6252" s="22">
        <v>46130</v>
      </c>
      <c r="B6252" s="23" t="s">
        <v>78</v>
      </c>
      <c r="F6252" s="23">
        <v>0</v>
      </c>
      <c r="G6252" s="23">
        <v>0</v>
      </c>
      <c r="H6252" s="24">
        <v>0</v>
      </c>
      <c r="I6252" s="6">
        <f t="shared" si="421"/>
        <v>0</v>
      </c>
      <c r="J6252" s="24"/>
      <c r="K6252" s="24"/>
      <c r="Q6252" s="23" t="s">
        <v>79</v>
      </c>
      <c r="U6252" s="23" t="s">
        <v>2742</v>
      </c>
      <c r="V6252" s="23" t="s">
        <v>2743</v>
      </c>
      <c r="W6252" s="23" t="s">
        <v>119</v>
      </c>
      <c r="X6252" s="23" t="s">
        <v>216</v>
      </c>
      <c r="AG6252" s="23">
        <v>865514026</v>
      </c>
      <c r="AH6252" s="23" t="s">
        <v>219</v>
      </c>
      <c r="AI6252" s="23">
        <v>865438512</v>
      </c>
      <c r="BA6252" s="24">
        <v>0</v>
      </c>
      <c r="BE6252">
        <f t="shared" si="418"/>
        <v>0</v>
      </c>
      <c r="BF6252" s="6">
        <f t="shared" si="419"/>
        <v>0</v>
      </c>
      <c r="BG6252" s="7" t="s">
        <v>71</v>
      </c>
      <c r="BH6252" t="e">
        <f>+VLOOKUP(AF6252,Sheet4!A:A,1,FALSE)</f>
        <v>#N/A</v>
      </c>
      <c r="BL6252" s="24">
        <v>0</v>
      </c>
      <c r="BM6252" s="59">
        <f t="shared" si="420"/>
        <v>0</v>
      </c>
      <c r="BN6252" t="s">
        <v>2742</v>
      </c>
    </row>
    <row r="6253" spans="1:67" ht="13" customHeight="1" x14ac:dyDescent="0.3">
      <c r="A6253" s="22">
        <v>46130</v>
      </c>
      <c r="B6253" s="23" t="s">
        <v>82</v>
      </c>
      <c r="F6253" s="23">
        <v>0</v>
      </c>
      <c r="G6253" s="23">
        <v>0</v>
      </c>
      <c r="H6253" s="24">
        <v>0</v>
      </c>
      <c r="I6253" s="6">
        <f t="shared" si="421"/>
        <v>0</v>
      </c>
      <c r="J6253" s="24"/>
      <c r="K6253" s="24"/>
      <c r="Q6253" s="23" t="s">
        <v>83</v>
      </c>
      <c r="U6253" s="23" t="s">
        <v>2742</v>
      </c>
      <c r="V6253" s="23" t="s">
        <v>2743</v>
      </c>
      <c r="W6253" s="23" t="s">
        <v>119</v>
      </c>
      <c r="X6253" s="23" t="s">
        <v>216</v>
      </c>
      <c r="AG6253" s="23">
        <v>865514026</v>
      </c>
      <c r="AH6253" s="23" t="s">
        <v>219</v>
      </c>
      <c r="AI6253" s="23">
        <v>865438512</v>
      </c>
      <c r="BA6253" s="24">
        <v>0</v>
      </c>
      <c r="BE6253">
        <f t="shared" si="418"/>
        <v>0</v>
      </c>
      <c r="BF6253" s="6">
        <f t="shared" si="419"/>
        <v>0</v>
      </c>
      <c r="BG6253" s="7" t="s">
        <v>71</v>
      </c>
      <c r="BH6253" t="e">
        <f>+VLOOKUP(AF6253,Sheet4!A:A,1,FALSE)</f>
        <v>#N/A</v>
      </c>
      <c r="BL6253" s="24">
        <v>0</v>
      </c>
      <c r="BM6253" s="59">
        <f t="shared" si="420"/>
        <v>0</v>
      </c>
      <c r="BN6253" t="s">
        <v>2742</v>
      </c>
    </row>
    <row r="6254" spans="1:67" ht="13" customHeight="1" x14ac:dyDescent="0.3">
      <c r="A6254" s="22">
        <v>46130</v>
      </c>
      <c r="B6254" s="23" t="s">
        <v>80</v>
      </c>
      <c r="F6254" s="23">
        <v>0</v>
      </c>
      <c r="G6254" s="23">
        <v>0</v>
      </c>
      <c r="H6254" s="24">
        <v>0</v>
      </c>
      <c r="I6254" s="6">
        <f t="shared" si="421"/>
        <v>0</v>
      </c>
      <c r="J6254" s="24"/>
      <c r="K6254" s="24"/>
      <c r="Q6254" s="23" t="s">
        <v>81</v>
      </c>
      <c r="U6254" s="23" t="s">
        <v>2742</v>
      </c>
      <c r="V6254" s="23" t="s">
        <v>2743</v>
      </c>
      <c r="W6254" s="23" t="s">
        <v>119</v>
      </c>
      <c r="X6254" s="23" t="s">
        <v>216</v>
      </c>
      <c r="AG6254" s="23">
        <v>865514026</v>
      </c>
      <c r="AH6254" s="23" t="s">
        <v>219</v>
      </c>
      <c r="AI6254" s="23">
        <v>865438512</v>
      </c>
      <c r="BA6254" s="24">
        <v>0</v>
      </c>
      <c r="BE6254">
        <f t="shared" si="418"/>
        <v>0</v>
      </c>
      <c r="BF6254" s="6">
        <f t="shared" si="419"/>
        <v>0</v>
      </c>
      <c r="BG6254" s="7" t="s">
        <v>71</v>
      </c>
      <c r="BH6254" t="e">
        <f>+VLOOKUP(AF6254,Sheet4!A:A,1,FALSE)</f>
        <v>#N/A</v>
      </c>
      <c r="BL6254" s="24">
        <v>0</v>
      </c>
      <c r="BM6254" s="59">
        <f t="shared" si="420"/>
        <v>0</v>
      </c>
      <c r="BN6254" t="s">
        <v>2742</v>
      </c>
    </row>
    <row r="6255" spans="1:67" ht="13" customHeight="1" x14ac:dyDescent="0.3">
      <c r="A6255" s="22">
        <v>46130</v>
      </c>
      <c r="B6255" s="23" t="s">
        <v>76</v>
      </c>
      <c r="F6255" s="23">
        <v>0</v>
      </c>
      <c r="G6255" s="23">
        <v>0</v>
      </c>
      <c r="H6255" s="24">
        <v>0</v>
      </c>
      <c r="I6255" s="6">
        <f t="shared" si="421"/>
        <v>0</v>
      </c>
      <c r="J6255" s="24"/>
      <c r="K6255" s="24"/>
      <c r="Q6255" s="23" t="s">
        <v>77</v>
      </c>
      <c r="U6255" s="23" t="s">
        <v>2742</v>
      </c>
      <c r="V6255" s="23" t="s">
        <v>2743</v>
      </c>
      <c r="W6255" s="23" t="s">
        <v>119</v>
      </c>
      <c r="X6255" s="23" t="s">
        <v>216</v>
      </c>
      <c r="AG6255" s="23">
        <v>865514026</v>
      </c>
      <c r="AH6255" s="23" t="s">
        <v>219</v>
      </c>
      <c r="AI6255" s="23">
        <v>865438512</v>
      </c>
      <c r="BA6255" s="24">
        <v>0</v>
      </c>
      <c r="BE6255">
        <f t="shared" si="418"/>
        <v>0</v>
      </c>
      <c r="BF6255" s="6">
        <f t="shared" si="419"/>
        <v>0</v>
      </c>
      <c r="BG6255" s="7" t="s">
        <v>71</v>
      </c>
      <c r="BH6255" t="e">
        <f>+VLOOKUP(AF6255,Sheet4!A:A,1,FALSE)</f>
        <v>#N/A</v>
      </c>
      <c r="BL6255" s="24">
        <v>0</v>
      </c>
      <c r="BM6255" s="59">
        <f t="shared" si="420"/>
        <v>0</v>
      </c>
      <c r="BN6255" t="s">
        <v>2742</v>
      </c>
    </row>
    <row r="6256" spans="1:67" ht="13" customHeight="1" x14ac:dyDescent="0.3">
      <c r="A6256" s="22">
        <v>46130</v>
      </c>
      <c r="B6256" s="23" t="s">
        <v>84</v>
      </c>
      <c r="F6256" s="23">
        <v>0</v>
      </c>
      <c r="G6256" s="23">
        <v>0</v>
      </c>
      <c r="H6256" s="24">
        <v>0</v>
      </c>
      <c r="I6256" s="6">
        <f t="shared" si="421"/>
        <v>0</v>
      </c>
      <c r="J6256" s="24"/>
      <c r="K6256" s="24"/>
      <c r="Q6256" s="23" t="s">
        <v>85</v>
      </c>
      <c r="U6256" s="23" t="s">
        <v>2717</v>
      </c>
      <c r="V6256" s="23" t="s">
        <v>2744</v>
      </c>
      <c r="W6256" s="23" t="s">
        <v>119</v>
      </c>
      <c r="X6256" s="23" t="s">
        <v>2745</v>
      </c>
      <c r="Z6256" s="23" t="s">
        <v>2746</v>
      </c>
      <c r="AH6256" s="23" t="s">
        <v>2747</v>
      </c>
      <c r="AI6256" s="23">
        <v>846916018</v>
      </c>
      <c r="BA6256" s="24">
        <v>0</v>
      </c>
      <c r="BE6256">
        <f t="shared" si="418"/>
        <v>0</v>
      </c>
      <c r="BF6256" s="6">
        <f t="shared" si="419"/>
        <v>0</v>
      </c>
      <c r="BG6256" s="7" t="s">
        <v>71</v>
      </c>
      <c r="BH6256" t="e">
        <f>+VLOOKUP(AF6256,Sheet4!A:A,1,FALSE)</f>
        <v>#N/A</v>
      </c>
      <c r="BL6256" s="24">
        <v>0</v>
      </c>
      <c r="BM6256" s="59">
        <f t="shared" si="420"/>
        <v>0</v>
      </c>
      <c r="BN6256" t="s">
        <v>2717</v>
      </c>
    </row>
    <row r="6257" spans="1:67" ht="13" customHeight="1" x14ac:dyDescent="0.3">
      <c r="A6257" s="22">
        <v>46130</v>
      </c>
      <c r="B6257" s="23" t="s">
        <v>74</v>
      </c>
      <c r="F6257" s="23">
        <v>0</v>
      </c>
      <c r="G6257" s="23">
        <v>0</v>
      </c>
      <c r="H6257" s="24">
        <v>56</v>
      </c>
      <c r="I6257" s="6">
        <f t="shared" si="421"/>
        <v>56</v>
      </c>
      <c r="J6257" s="24"/>
      <c r="K6257" s="24"/>
      <c r="Q6257" s="23" t="s">
        <v>75</v>
      </c>
      <c r="U6257" s="23" t="s">
        <v>2717</v>
      </c>
      <c r="V6257" s="23" t="s">
        <v>2744</v>
      </c>
      <c r="W6257" s="23" t="s">
        <v>119</v>
      </c>
      <c r="X6257" s="23" t="s">
        <v>2745</v>
      </c>
      <c r="Z6257" s="23" t="s">
        <v>2746</v>
      </c>
      <c r="AH6257" s="23" t="s">
        <v>2747</v>
      </c>
      <c r="AI6257" s="23">
        <v>846916018</v>
      </c>
      <c r="BA6257" s="24">
        <v>56</v>
      </c>
      <c r="BE6257">
        <f t="shared" si="418"/>
        <v>0</v>
      </c>
      <c r="BF6257" s="6">
        <f t="shared" si="419"/>
        <v>-56</v>
      </c>
      <c r="BG6257" s="7" t="s">
        <v>71</v>
      </c>
      <c r="BH6257" t="e">
        <f>+VLOOKUP(AF6257,Sheet4!A:A,1,FALSE)</f>
        <v>#N/A</v>
      </c>
      <c r="BL6257" s="24">
        <v>56</v>
      </c>
      <c r="BM6257" s="59">
        <f t="shared" si="420"/>
        <v>0</v>
      </c>
      <c r="BN6257" t="s">
        <v>2717</v>
      </c>
    </row>
    <row r="6258" spans="1:67" ht="13" customHeight="1" x14ac:dyDescent="0.3">
      <c r="A6258" s="22">
        <v>46130</v>
      </c>
      <c r="B6258" s="23" t="s">
        <v>63</v>
      </c>
      <c r="F6258" s="23">
        <v>0</v>
      </c>
      <c r="G6258" s="23">
        <v>0</v>
      </c>
      <c r="H6258" s="24">
        <v>840</v>
      </c>
      <c r="I6258" s="6">
        <f t="shared" si="421"/>
        <v>840</v>
      </c>
      <c r="J6258" s="24"/>
      <c r="K6258" s="24"/>
      <c r="Q6258" s="23" t="s">
        <v>64</v>
      </c>
      <c r="U6258" s="23" t="s">
        <v>2717</v>
      </c>
      <c r="V6258" s="23" t="s">
        <v>2744</v>
      </c>
      <c r="W6258" s="23" t="s">
        <v>119</v>
      </c>
      <c r="X6258" s="23" t="s">
        <v>2745</v>
      </c>
      <c r="Z6258" s="23" t="s">
        <v>2746</v>
      </c>
      <c r="AH6258" s="23" t="s">
        <v>2747</v>
      </c>
      <c r="AI6258" s="23">
        <v>846916018</v>
      </c>
      <c r="BA6258" s="24">
        <v>840</v>
      </c>
      <c r="BE6258">
        <f t="shared" si="418"/>
        <v>0</v>
      </c>
      <c r="BF6258" s="6">
        <f t="shared" si="419"/>
        <v>-840</v>
      </c>
      <c r="BG6258" s="7" t="s">
        <v>71</v>
      </c>
      <c r="BH6258" t="e">
        <f>+VLOOKUP(AF6258,Sheet4!A:A,1,FALSE)</f>
        <v>#N/A</v>
      </c>
      <c r="BL6258" s="24">
        <v>840</v>
      </c>
      <c r="BM6258" s="59">
        <f t="shared" si="420"/>
        <v>0</v>
      </c>
      <c r="BN6258" t="s">
        <v>2717</v>
      </c>
      <c r="BO6258" t="s">
        <v>73</v>
      </c>
    </row>
    <row r="6259" spans="1:67" ht="13" customHeight="1" x14ac:dyDescent="0.3">
      <c r="A6259" s="22">
        <v>46130</v>
      </c>
      <c r="B6259" s="23" t="s">
        <v>78</v>
      </c>
      <c r="F6259" s="23">
        <v>0</v>
      </c>
      <c r="G6259" s="23">
        <v>0</v>
      </c>
      <c r="H6259" s="24">
        <v>56</v>
      </c>
      <c r="I6259" s="6">
        <f t="shared" si="421"/>
        <v>56</v>
      </c>
      <c r="J6259" s="24"/>
      <c r="K6259" s="24"/>
      <c r="Q6259" s="23" t="s">
        <v>79</v>
      </c>
      <c r="U6259" s="23" t="s">
        <v>2717</v>
      </c>
      <c r="V6259" s="23" t="s">
        <v>2744</v>
      </c>
      <c r="W6259" s="23" t="s">
        <v>119</v>
      </c>
      <c r="X6259" s="23" t="s">
        <v>2745</v>
      </c>
      <c r="Z6259" s="23" t="s">
        <v>2746</v>
      </c>
      <c r="AH6259" s="23" t="s">
        <v>2747</v>
      </c>
      <c r="AI6259" s="23">
        <v>846916018</v>
      </c>
      <c r="BA6259" s="24">
        <v>56</v>
      </c>
      <c r="BE6259">
        <f t="shared" si="418"/>
        <v>0</v>
      </c>
      <c r="BF6259" s="6">
        <f t="shared" si="419"/>
        <v>-56</v>
      </c>
      <c r="BG6259" s="7" t="s">
        <v>71</v>
      </c>
      <c r="BH6259" t="e">
        <f>+VLOOKUP(AF6259,Sheet4!A:A,1,FALSE)</f>
        <v>#N/A</v>
      </c>
      <c r="BL6259" s="24">
        <v>56</v>
      </c>
      <c r="BM6259" s="59">
        <f t="shared" si="420"/>
        <v>0</v>
      </c>
      <c r="BN6259" t="s">
        <v>2717</v>
      </c>
    </row>
    <row r="6260" spans="1:67" ht="13" customHeight="1" x14ac:dyDescent="0.3">
      <c r="A6260" s="22">
        <v>46130</v>
      </c>
      <c r="B6260" s="23" t="s">
        <v>82</v>
      </c>
      <c r="F6260" s="23">
        <v>0</v>
      </c>
      <c r="G6260" s="23">
        <v>0</v>
      </c>
      <c r="H6260" s="24">
        <v>0</v>
      </c>
      <c r="I6260" s="6">
        <f t="shared" si="421"/>
        <v>0</v>
      </c>
      <c r="J6260" s="24"/>
      <c r="K6260" s="24"/>
      <c r="Q6260" s="23" t="s">
        <v>83</v>
      </c>
      <c r="U6260" s="23" t="s">
        <v>2717</v>
      </c>
      <c r="V6260" s="23" t="s">
        <v>2744</v>
      </c>
      <c r="W6260" s="23" t="s">
        <v>119</v>
      </c>
      <c r="X6260" s="23" t="s">
        <v>2745</v>
      </c>
      <c r="Z6260" s="23" t="s">
        <v>2746</v>
      </c>
      <c r="AH6260" s="23" t="s">
        <v>2747</v>
      </c>
      <c r="AI6260" s="23">
        <v>846916018</v>
      </c>
      <c r="BA6260" s="24">
        <v>0</v>
      </c>
      <c r="BE6260">
        <f t="shared" si="418"/>
        <v>0</v>
      </c>
      <c r="BF6260" s="6">
        <f t="shared" si="419"/>
        <v>0</v>
      </c>
      <c r="BG6260" s="7" t="s">
        <v>71</v>
      </c>
      <c r="BH6260" t="e">
        <f>+VLOOKUP(AF6260,Sheet4!A:A,1,FALSE)</f>
        <v>#N/A</v>
      </c>
      <c r="BL6260" s="24">
        <v>0</v>
      </c>
      <c r="BM6260" s="59">
        <f t="shared" si="420"/>
        <v>0</v>
      </c>
      <c r="BN6260" t="s">
        <v>2717</v>
      </c>
    </row>
    <row r="6261" spans="1:67" ht="13" customHeight="1" x14ac:dyDescent="0.3">
      <c r="A6261" s="22">
        <v>46130</v>
      </c>
      <c r="B6261" s="23" t="s">
        <v>80</v>
      </c>
      <c r="F6261" s="23">
        <v>0</v>
      </c>
      <c r="G6261" s="23">
        <v>0</v>
      </c>
      <c r="H6261" s="24">
        <v>700</v>
      </c>
      <c r="I6261" s="6">
        <f t="shared" si="421"/>
        <v>700</v>
      </c>
      <c r="J6261" s="24"/>
      <c r="K6261" s="24"/>
      <c r="Q6261" s="23" t="s">
        <v>81</v>
      </c>
      <c r="U6261" s="23" t="s">
        <v>2717</v>
      </c>
      <c r="V6261" s="23" t="s">
        <v>2744</v>
      </c>
      <c r="W6261" s="23" t="s">
        <v>119</v>
      </c>
      <c r="X6261" s="23" t="s">
        <v>2745</v>
      </c>
      <c r="Z6261" s="23" t="s">
        <v>2746</v>
      </c>
      <c r="AH6261" s="23" t="s">
        <v>2747</v>
      </c>
      <c r="AI6261" s="23">
        <v>846916018</v>
      </c>
      <c r="BA6261" s="24">
        <v>700</v>
      </c>
      <c r="BE6261">
        <f t="shared" si="418"/>
        <v>0</v>
      </c>
      <c r="BF6261" s="6">
        <f t="shared" si="419"/>
        <v>-700</v>
      </c>
      <c r="BG6261" s="7" t="s">
        <v>71</v>
      </c>
      <c r="BH6261" t="e">
        <f>+VLOOKUP(AF6261,Sheet4!A:A,1,FALSE)</f>
        <v>#N/A</v>
      </c>
      <c r="BL6261" s="24">
        <v>700</v>
      </c>
      <c r="BM6261" s="59">
        <f t="shared" si="420"/>
        <v>0</v>
      </c>
      <c r="BN6261" t="s">
        <v>2717</v>
      </c>
    </row>
    <row r="6262" spans="1:67" ht="13" customHeight="1" x14ac:dyDescent="0.3">
      <c r="A6262" s="22">
        <v>46130</v>
      </c>
      <c r="B6262" s="23" t="s">
        <v>76</v>
      </c>
      <c r="F6262" s="23">
        <v>0</v>
      </c>
      <c r="G6262" s="23">
        <v>0</v>
      </c>
      <c r="H6262" s="24">
        <v>1120</v>
      </c>
      <c r="I6262" s="6">
        <f t="shared" si="421"/>
        <v>1120</v>
      </c>
      <c r="J6262" s="24"/>
      <c r="K6262" s="24"/>
      <c r="Q6262" s="23" t="s">
        <v>77</v>
      </c>
      <c r="U6262" s="23" t="s">
        <v>2717</v>
      </c>
      <c r="V6262" s="23" t="s">
        <v>2744</v>
      </c>
      <c r="W6262" s="23" t="s">
        <v>119</v>
      </c>
      <c r="X6262" s="23" t="s">
        <v>2745</v>
      </c>
      <c r="Z6262" s="23" t="s">
        <v>2746</v>
      </c>
      <c r="AH6262" s="23" t="s">
        <v>2747</v>
      </c>
      <c r="AI6262" s="23">
        <v>846916018</v>
      </c>
      <c r="BA6262" s="24">
        <v>1120</v>
      </c>
      <c r="BE6262">
        <f t="shared" si="418"/>
        <v>0</v>
      </c>
      <c r="BF6262" s="6">
        <f t="shared" si="419"/>
        <v>-1120</v>
      </c>
      <c r="BG6262" s="7" t="s">
        <v>71</v>
      </c>
      <c r="BH6262" t="e">
        <f>+VLOOKUP(AF6262,Sheet4!A:A,1,FALSE)</f>
        <v>#N/A</v>
      </c>
      <c r="BL6262" s="24">
        <v>1120</v>
      </c>
      <c r="BM6262" s="59">
        <f t="shared" si="420"/>
        <v>0</v>
      </c>
      <c r="BN6262" t="s">
        <v>2717</v>
      </c>
    </row>
    <row r="6263" spans="1:67" ht="13" customHeight="1" x14ac:dyDescent="0.3">
      <c r="A6263" s="22">
        <v>46130</v>
      </c>
      <c r="B6263" s="23" t="s">
        <v>84</v>
      </c>
      <c r="F6263" s="23">
        <v>0</v>
      </c>
      <c r="G6263" s="23">
        <v>0</v>
      </c>
      <c r="H6263" s="24">
        <v>0</v>
      </c>
      <c r="I6263" s="6">
        <f t="shared" si="421"/>
        <v>0</v>
      </c>
      <c r="J6263" s="24"/>
      <c r="K6263" s="24"/>
      <c r="Q6263" s="23" t="s">
        <v>85</v>
      </c>
      <c r="U6263" s="23" t="s">
        <v>2722</v>
      </c>
      <c r="V6263" s="23" t="s">
        <v>2748</v>
      </c>
      <c r="W6263" s="23" t="s">
        <v>119</v>
      </c>
      <c r="X6263" s="23" t="s">
        <v>2745</v>
      </c>
      <c r="Z6263" s="23" t="s">
        <v>2749</v>
      </c>
      <c r="AG6263" s="23">
        <v>841484730</v>
      </c>
      <c r="AH6263" s="23" t="s">
        <v>2747</v>
      </c>
      <c r="AI6263" s="23">
        <v>846916018</v>
      </c>
      <c r="BA6263" s="24">
        <v>0</v>
      </c>
      <c r="BE6263">
        <f t="shared" si="418"/>
        <v>0</v>
      </c>
      <c r="BF6263" s="6">
        <f t="shared" si="419"/>
        <v>0</v>
      </c>
      <c r="BG6263" s="7" t="s">
        <v>71</v>
      </c>
      <c r="BH6263" t="e">
        <f>+VLOOKUP(AF6263,Sheet4!A:A,1,FALSE)</f>
        <v>#N/A</v>
      </c>
      <c r="BL6263" s="24">
        <v>0</v>
      </c>
      <c r="BM6263" s="59">
        <f t="shared" si="420"/>
        <v>0</v>
      </c>
      <c r="BN6263" t="s">
        <v>2722</v>
      </c>
    </row>
    <row r="6264" spans="1:67" ht="13" customHeight="1" x14ac:dyDescent="0.3">
      <c r="A6264" s="22">
        <v>46130</v>
      </c>
      <c r="B6264" s="23" t="s">
        <v>74</v>
      </c>
      <c r="F6264" s="23">
        <v>0</v>
      </c>
      <c r="G6264" s="23">
        <v>0</v>
      </c>
      <c r="H6264" s="24">
        <v>56</v>
      </c>
      <c r="I6264" s="6">
        <f t="shared" si="421"/>
        <v>56</v>
      </c>
      <c r="J6264" s="24"/>
      <c r="K6264" s="24"/>
      <c r="Q6264" s="23" t="s">
        <v>75</v>
      </c>
      <c r="U6264" s="23" t="s">
        <v>2722</v>
      </c>
      <c r="V6264" s="23" t="s">
        <v>2748</v>
      </c>
      <c r="W6264" s="23" t="s">
        <v>119</v>
      </c>
      <c r="X6264" s="23" t="s">
        <v>2745</v>
      </c>
      <c r="Z6264" s="23" t="s">
        <v>2749</v>
      </c>
      <c r="AG6264" s="23">
        <v>841484730</v>
      </c>
      <c r="AH6264" s="23" t="s">
        <v>2747</v>
      </c>
      <c r="AI6264" s="23">
        <v>846916018</v>
      </c>
      <c r="BA6264" s="24">
        <v>56</v>
      </c>
      <c r="BE6264">
        <f t="shared" si="418"/>
        <v>0</v>
      </c>
      <c r="BF6264" s="6">
        <f t="shared" si="419"/>
        <v>-56</v>
      </c>
      <c r="BG6264" s="7" t="s">
        <v>71</v>
      </c>
      <c r="BH6264" t="e">
        <f>+VLOOKUP(AF6264,Sheet4!A:A,1,FALSE)</f>
        <v>#N/A</v>
      </c>
      <c r="BL6264" s="24">
        <v>56</v>
      </c>
      <c r="BM6264" s="59">
        <f t="shared" si="420"/>
        <v>0</v>
      </c>
      <c r="BN6264" t="s">
        <v>2722</v>
      </c>
    </row>
    <row r="6265" spans="1:67" ht="13" customHeight="1" x14ac:dyDescent="0.3">
      <c r="A6265" s="22">
        <v>46130</v>
      </c>
      <c r="B6265" s="23" t="s">
        <v>63</v>
      </c>
      <c r="F6265" s="23">
        <v>0</v>
      </c>
      <c r="G6265" s="23">
        <v>0</v>
      </c>
      <c r="H6265" s="24">
        <v>840</v>
      </c>
      <c r="I6265" s="6">
        <f t="shared" si="421"/>
        <v>840</v>
      </c>
      <c r="J6265" s="24"/>
      <c r="K6265" s="24"/>
      <c r="Q6265" s="23" t="s">
        <v>64</v>
      </c>
      <c r="U6265" s="23" t="s">
        <v>2722</v>
      </c>
      <c r="V6265" s="23" t="s">
        <v>2748</v>
      </c>
      <c r="W6265" s="23" t="s">
        <v>119</v>
      </c>
      <c r="X6265" s="23" t="s">
        <v>2745</v>
      </c>
      <c r="Z6265" s="23" t="s">
        <v>2749</v>
      </c>
      <c r="AG6265" s="23">
        <v>841484730</v>
      </c>
      <c r="AH6265" s="23" t="s">
        <v>2747</v>
      </c>
      <c r="AI6265" s="23">
        <v>846916018</v>
      </c>
      <c r="BA6265" s="24">
        <v>840</v>
      </c>
      <c r="BE6265">
        <f t="shared" si="418"/>
        <v>0</v>
      </c>
      <c r="BF6265" s="6">
        <f t="shared" si="419"/>
        <v>-840</v>
      </c>
      <c r="BG6265" s="7" t="s">
        <v>71</v>
      </c>
      <c r="BH6265" t="e">
        <f>+VLOOKUP(AF6265,Sheet4!A:A,1,FALSE)</f>
        <v>#N/A</v>
      </c>
      <c r="BL6265" s="24">
        <v>840</v>
      </c>
      <c r="BM6265" s="59">
        <f t="shared" si="420"/>
        <v>0</v>
      </c>
      <c r="BN6265" t="s">
        <v>2722</v>
      </c>
      <c r="BO6265" t="s">
        <v>73</v>
      </c>
    </row>
    <row r="6266" spans="1:67" ht="13" customHeight="1" x14ac:dyDescent="0.3">
      <c r="A6266" s="22">
        <v>46130</v>
      </c>
      <c r="B6266" s="23" t="s">
        <v>78</v>
      </c>
      <c r="F6266" s="23">
        <v>0</v>
      </c>
      <c r="G6266" s="23">
        <v>0</v>
      </c>
      <c r="H6266" s="24">
        <v>56</v>
      </c>
      <c r="I6266" s="6">
        <f t="shared" si="421"/>
        <v>56</v>
      </c>
      <c r="J6266" s="24"/>
      <c r="K6266" s="24"/>
      <c r="Q6266" s="23" t="s">
        <v>79</v>
      </c>
      <c r="U6266" s="23" t="s">
        <v>2722</v>
      </c>
      <c r="V6266" s="23" t="s">
        <v>2748</v>
      </c>
      <c r="W6266" s="23" t="s">
        <v>119</v>
      </c>
      <c r="X6266" s="23" t="s">
        <v>2745</v>
      </c>
      <c r="Z6266" s="23" t="s">
        <v>2749</v>
      </c>
      <c r="AG6266" s="23">
        <v>841484730</v>
      </c>
      <c r="AH6266" s="23" t="s">
        <v>2747</v>
      </c>
      <c r="AI6266" s="23">
        <v>846916018</v>
      </c>
      <c r="BA6266" s="24">
        <v>56</v>
      </c>
      <c r="BE6266">
        <f t="shared" si="418"/>
        <v>0</v>
      </c>
      <c r="BF6266" s="6">
        <f t="shared" si="419"/>
        <v>-56</v>
      </c>
      <c r="BG6266" s="7" t="s">
        <v>71</v>
      </c>
      <c r="BH6266" t="e">
        <f>+VLOOKUP(AF6266,Sheet4!A:A,1,FALSE)</f>
        <v>#N/A</v>
      </c>
      <c r="BL6266" s="24">
        <v>56</v>
      </c>
      <c r="BM6266" s="59">
        <f t="shared" si="420"/>
        <v>0</v>
      </c>
      <c r="BN6266" t="s">
        <v>2722</v>
      </c>
    </row>
    <row r="6267" spans="1:67" ht="13" customHeight="1" x14ac:dyDescent="0.3">
      <c r="A6267" s="22">
        <v>46130</v>
      </c>
      <c r="B6267" s="23" t="s">
        <v>82</v>
      </c>
      <c r="F6267" s="23">
        <v>0</v>
      </c>
      <c r="G6267" s="23">
        <v>0</v>
      </c>
      <c r="H6267" s="24">
        <v>0</v>
      </c>
      <c r="I6267" s="6">
        <f t="shared" si="421"/>
        <v>0</v>
      </c>
      <c r="J6267" s="24"/>
      <c r="K6267" s="24"/>
      <c r="Q6267" s="23" t="s">
        <v>83</v>
      </c>
      <c r="U6267" s="23" t="s">
        <v>2722</v>
      </c>
      <c r="V6267" s="23" t="s">
        <v>2748</v>
      </c>
      <c r="W6267" s="23" t="s">
        <v>119</v>
      </c>
      <c r="X6267" s="23" t="s">
        <v>2745</v>
      </c>
      <c r="Z6267" s="23" t="s">
        <v>2749</v>
      </c>
      <c r="AG6267" s="23">
        <v>841484730</v>
      </c>
      <c r="AH6267" s="23" t="s">
        <v>2747</v>
      </c>
      <c r="AI6267" s="23">
        <v>846916018</v>
      </c>
      <c r="BA6267" s="24">
        <v>0</v>
      </c>
      <c r="BE6267">
        <f t="shared" si="418"/>
        <v>0</v>
      </c>
      <c r="BF6267" s="6">
        <f t="shared" si="419"/>
        <v>0</v>
      </c>
      <c r="BG6267" s="7" t="s">
        <v>71</v>
      </c>
      <c r="BH6267" t="e">
        <f>+VLOOKUP(AF6267,Sheet4!A:A,1,FALSE)</f>
        <v>#N/A</v>
      </c>
      <c r="BL6267" s="24">
        <v>0</v>
      </c>
      <c r="BM6267" s="59">
        <f t="shared" si="420"/>
        <v>0</v>
      </c>
      <c r="BN6267" t="s">
        <v>2722</v>
      </c>
    </row>
    <row r="6268" spans="1:67" ht="13" customHeight="1" x14ac:dyDescent="0.3">
      <c r="A6268" s="22">
        <v>46130</v>
      </c>
      <c r="B6268" s="23" t="s">
        <v>80</v>
      </c>
      <c r="F6268" s="23">
        <v>0</v>
      </c>
      <c r="G6268" s="23">
        <v>0</v>
      </c>
      <c r="H6268" s="24">
        <v>700</v>
      </c>
      <c r="I6268" s="6">
        <f t="shared" si="421"/>
        <v>700</v>
      </c>
      <c r="J6268" s="24"/>
      <c r="K6268" s="24"/>
      <c r="Q6268" s="23" t="s">
        <v>81</v>
      </c>
      <c r="U6268" s="23" t="s">
        <v>2722</v>
      </c>
      <c r="V6268" s="23" t="s">
        <v>2748</v>
      </c>
      <c r="W6268" s="23" t="s">
        <v>119</v>
      </c>
      <c r="X6268" s="23" t="s">
        <v>2745</v>
      </c>
      <c r="Z6268" s="23" t="s">
        <v>2749</v>
      </c>
      <c r="AG6268" s="23">
        <v>841484730</v>
      </c>
      <c r="AH6268" s="23" t="s">
        <v>2747</v>
      </c>
      <c r="AI6268" s="23">
        <v>846916018</v>
      </c>
      <c r="BA6268" s="24">
        <v>700</v>
      </c>
      <c r="BE6268">
        <f t="shared" si="418"/>
        <v>0</v>
      </c>
      <c r="BF6268" s="6">
        <f t="shared" si="419"/>
        <v>-700</v>
      </c>
      <c r="BG6268" s="7" t="s">
        <v>71</v>
      </c>
      <c r="BH6268" t="e">
        <f>+VLOOKUP(AF6268,Sheet4!A:A,1,FALSE)</f>
        <v>#N/A</v>
      </c>
      <c r="BL6268" s="24">
        <v>700</v>
      </c>
      <c r="BM6268" s="59">
        <f t="shared" si="420"/>
        <v>0</v>
      </c>
      <c r="BN6268" t="s">
        <v>2722</v>
      </c>
    </row>
    <row r="6269" spans="1:67" ht="13" customHeight="1" x14ac:dyDescent="0.3">
      <c r="A6269" s="22">
        <v>46130</v>
      </c>
      <c r="B6269" s="23" t="s">
        <v>76</v>
      </c>
      <c r="F6269" s="23">
        <v>0</v>
      </c>
      <c r="G6269" s="23">
        <v>0</v>
      </c>
      <c r="H6269" s="24">
        <v>1120</v>
      </c>
      <c r="I6269" s="6">
        <f t="shared" si="421"/>
        <v>1120</v>
      </c>
      <c r="J6269" s="24"/>
      <c r="K6269" s="24"/>
      <c r="Q6269" s="23" t="s">
        <v>77</v>
      </c>
      <c r="U6269" s="23" t="s">
        <v>2722</v>
      </c>
      <c r="V6269" s="23" t="s">
        <v>2748</v>
      </c>
      <c r="W6269" s="23" t="s">
        <v>119</v>
      </c>
      <c r="X6269" s="23" t="s">
        <v>2745</v>
      </c>
      <c r="Z6269" s="23" t="s">
        <v>2749</v>
      </c>
      <c r="AG6269" s="23">
        <v>841484730</v>
      </c>
      <c r="AH6269" s="23" t="s">
        <v>2747</v>
      </c>
      <c r="AI6269" s="23">
        <v>846916018</v>
      </c>
      <c r="BA6269" s="24">
        <v>1120</v>
      </c>
      <c r="BE6269">
        <f t="shared" si="418"/>
        <v>0</v>
      </c>
      <c r="BF6269" s="6">
        <f t="shared" si="419"/>
        <v>-1120</v>
      </c>
      <c r="BG6269" s="7" t="s">
        <v>71</v>
      </c>
      <c r="BH6269" t="e">
        <f>+VLOOKUP(AF6269,Sheet4!A:A,1,FALSE)</f>
        <v>#N/A</v>
      </c>
      <c r="BL6269" s="24">
        <v>1120</v>
      </c>
      <c r="BM6269" s="59">
        <f t="shared" si="420"/>
        <v>0</v>
      </c>
      <c r="BN6269" t="s">
        <v>2722</v>
      </c>
    </row>
    <row r="6270" spans="1:67" ht="13" customHeight="1" x14ac:dyDescent="0.3">
      <c r="A6270" s="22">
        <v>46130</v>
      </c>
      <c r="B6270" s="23" t="s">
        <v>84</v>
      </c>
      <c r="F6270" s="23">
        <v>0</v>
      </c>
      <c r="G6270" s="23">
        <v>0</v>
      </c>
      <c r="H6270" s="24">
        <v>0</v>
      </c>
      <c r="I6270" s="6">
        <f t="shared" si="421"/>
        <v>0</v>
      </c>
      <c r="J6270" s="24"/>
      <c r="K6270" s="24"/>
      <c r="Q6270" s="23" t="s">
        <v>85</v>
      </c>
      <c r="U6270" s="23" t="s">
        <v>2725</v>
      </c>
      <c r="V6270" s="23" t="s">
        <v>2750</v>
      </c>
      <c r="W6270" s="23" t="s">
        <v>119</v>
      </c>
      <c r="X6270" s="23" t="s">
        <v>2745</v>
      </c>
      <c r="Z6270" s="23" t="s">
        <v>2751</v>
      </c>
      <c r="AH6270" s="23" t="s">
        <v>2747</v>
      </c>
      <c r="AI6270" s="23">
        <v>846916018</v>
      </c>
      <c r="BA6270" s="24">
        <v>0</v>
      </c>
      <c r="BE6270">
        <f t="shared" si="418"/>
        <v>0</v>
      </c>
      <c r="BF6270" s="6">
        <f t="shared" si="419"/>
        <v>0</v>
      </c>
      <c r="BG6270" s="7" t="s">
        <v>71</v>
      </c>
      <c r="BH6270" t="e">
        <f>+VLOOKUP(AF6270,Sheet4!A:A,1,FALSE)</f>
        <v>#N/A</v>
      </c>
      <c r="BL6270" s="24">
        <v>0</v>
      </c>
      <c r="BM6270" s="59">
        <f t="shared" si="420"/>
        <v>0</v>
      </c>
      <c r="BN6270" t="s">
        <v>2725</v>
      </c>
    </row>
    <row r="6271" spans="1:67" ht="13" customHeight="1" x14ac:dyDescent="0.3">
      <c r="A6271" s="22">
        <v>46130</v>
      </c>
      <c r="B6271" s="23" t="s">
        <v>74</v>
      </c>
      <c r="F6271" s="23">
        <v>0</v>
      </c>
      <c r="G6271" s="23">
        <v>0</v>
      </c>
      <c r="H6271" s="24">
        <v>56</v>
      </c>
      <c r="I6271" s="6">
        <f t="shared" si="421"/>
        <v>56</v>
      </c>
      <c r="J6271" s="24"/>
      <c r="K6271" s="24"/>
      <c r="Q6271" s="23" t="s">
        <v>75</v>
      </c>
      <c r="U6271" s="23" t="s">
        <v>2725</v>
      </c>
      <c r="V6271" s="23" t="s">
        <v>2750</v>
      </c>
      <c r="W6271" s="23" t="s">
        <v>119</v>
      </c>
      <c r="X6271" s="23" t="s">
        <v>2745</v>
      </c>
      <c r="Z6271" s="23" t="s">
        <v>2751</v>
      </c>
      <c r="AH6271" s="23" t="s">
        <v>2747</v>
      </c>
      <c r="AI6271" s="23">
        <v>846916018</v>
      </c>
      <c r="BA6271" s="24">
        <v>56</v>
      </c>
      <c r="BE6271">
        <f t="shared" si="418"/>
        <v>0</v>
      </c>
      <c r="BF6271" s="6">
        <f t="shared" si="419"/>
        <v>-56</v>
      </c>
      <c r="BG6271" s="7" t="s">
        <v>71</v>
      </c>
      <c r="BH6271" t="e">
        <f>+VLOOKUP(AF6271,Sheet4!A:A,1,FALSE)</f>
        <v>#N/A</v>
      </c>
      <c r="BL6271" s="24">
        <v>56</v>
      </c>
      <c r="BM6271" s="59">
        <f t="shared" si="420"/>
        <v>0</v>
      </c>
      <c r="BN6271" t="s">
        <v>2725</v>
      </c>
    </row>
    <row r="6272" spans="1:67" ht="13" customHeight="1" x14ac:dyDescent="0.3">
      <c r="A6272" s="22">
        <v>46130</v>
      </c>
      <c r="B6272" s="23" t="s">
        <v>63</v>
      </c>
      <c r="F6272" s="23">
        <v>0</v>
      </c>
      <c r="G6272" s="23">
        <v>0</v>
      </c>
      <c r="H6272" s="24">
        <v>840</v>
      </c>
      <c r="I6272" s="6">
        <f t="shared" si="421"/>
        <v>840</v>
      </c>
      <c r="J6272" s="24"/>
      <c r="K6272" s="24"/>
      <c r="Q6272" s="23" t="s">
        <v>64</v>
      </c>
      <c r="U6272" s="23" t="s">
        <v>2725</v>
      </c>
      <c r="V6272" s="23" t="s">
        <v>2750</v>
      </c>
      <c r="W6272" s="23" t="s">
        <v>119</v>
      </c>
      <c r="X6272" s="23" t="s">
        <v>2745</v>
      </c>
      <c r="Z6272" s="23" t="s">
        <v>2751</v>
      </c>
      <c r="AH6272" s="23" t="s">
        <v>2747</v>
      </c>
      <c r="AI6272" s="23">
        <v>846916018</v>
      </c>
      <c r="BA6272" s="24">
        <v>840</v>
      </c>
      <c r="BE6272">
        <f t="shared" si="418"/>
        <v>0</v>
      </c>
      <c r="BF6272" s="6">
        <f t="shared" si="419"/>
        <v>-840</v>
      </c>
      <c r="BG6272" s="7" t="s">
        <v>71</v>
      </c>
      <c r="BH6272" t="e">
        <f>+VLOOKUP(AF6272,Sheet4!A:A,1,FALSE)</f>
        <v>#N/A</v>
      </c>
      <c r="BL6272" s="24">
        <v>840</v>
      </c>
      <c r="BM6272" s="59">
        <f t="shared" si="420"/>
        <v>0</v>
      </c>
      <c r="BN6272" t="s">
        <v>2725</v>
      </c>
      <c r="BO6272" t="s">
        <v>73</v>
      </c>
    </row>
    <row r="6273" spans="1:67" ht="13" customHeight="1" x14ac:dyDescent="0.3">
      <c r="A6273" s="22">
        <v>46130</v>
      </c>
      <c r="B6273" s="23" t="s">
        <v>78</v>
      </c>
      <c r="F6273" s="23">
        <v>0</v>
      </c>
      <c r="G6273" s="23">
        <v>0</v>
      </c>
      <c r="H6273" s="24">
        <v>56</v>
      </c>
      <c r="I6273" s="6">
        <f t="shared" si="421"/>
        <v>56</v>
      </c>
      <c r="J6273" s="24"/>
      <c r="K6273" s="24"/>
      <c r="Q6273" s="23" t="s">
        <v>79</v>
      </c>
      <c r="U6273" s="23" t="s">
        <v>2725</v>
      </c>
      <c r="V6273" s="23" t="s">
        <v>2750</v>
      </c>
      <c r="W6273" s="23" t="s">
        <v>119</v>
      </c>
      <c r="X6273" s="23" t="s">
        <v>2745</v>
      </c>
      <c r="Z6273" s="23" t="s">
        <v>2751</v>
      </c>
      <c r="AH6273" s="23" t="s">
        <v>2747</v>
      </c>
      <c r="AI6273" s="23">
        <v>846916018</v>
      </c>
      <c r="BA6273" s="24">
        <v>56</v>
      </c>
      <c r="BE6273">
        <f t="shared" si="418"/>
        <v>0</v>
      </c>
      <c r="BF6273" s="6">
        <f t="shared" si="419"/>
        <v>-56</v>
      </c>
      <c r="BG6273" s="7" t="s">
        <v>71</v>
      </c>
      <c r="BH6273" t="e">
        <f>+VLOOKUP(AF6273,Sheet4!A:A,1,FALSE)</f>
        <v>#N/A</v>
      </c>
      <c r="BL6273" s="24">
        <v>56</v>
      </c>
      <c r="BM6273" s="59">
        <f t="shared" si="420"/>
        <v>0</v>
      </c>
      <c r="BN6273" t="s">
        <v>2725</v>
      </c>
    </row>
    <row r="6274" spans="1:67" ht="13" customHeight="1" x14ac:dyDescent="0.3">
      <c r="A6274" s="22">
        <v>46130</v>
      </c>
      <c r="B6274" s="23" t="s">
        <v>82</v>
      </c>
      <c r="F6274" s="23">
        <v>0</v>
      </c>
      <c r="G6274" s="23">
        <v>0</v>
      </c>
      <c r="H6274" s="24">
        <v>0</v>
      </c>
      <c r="I6274" s="6">
        <f t="shared" si="421"/>
        <v>0</v>
      </c>
      <c r="J6274" s="24"/>
      <c r="K6274" s="24"/>
      <c r="Q6274" s="23" t="s">
        <v>83</v>
      </c>
      <c r="U6274" s="23" t="s">
        <v>2725</v>
      </c>
      <c r="V6274" s="23" t="s">
        <v>2750</v>
      </c>
      <c r="W6274" s="23" t="s">
        <v>119</v>
      </c>
      <c r="X6274" s="23" t="s">
        <v>2745</v>
      </c>
      <c r="Z6274" s="23" t="s">
        <v>2751</v>
      </c>
      <c r="AH6274" s="23" t="s">
        <v>2747</v>
      </c>
      <c r="AI6274" s="23">
        <v>846916018</v>
      </c>
      <c r="BA6274" s="24">
        <v>0</v>
      </c>
      <c r="BE6274">
        <f t="shared" ref="BE6274:BE6337" si="422">+BB6274+BC6274</f>
        <v>0</v>
      </c>
      <c r="BF6274" s="6">
        <f t="shared" ref="BF6274:BF6337" si="423">+BE6274-H6274</f>
        <v>0</v>
      </c>
      <c r="BG6274" s="7" t="s">
        <v>71</v>
      </c>
      <c r="BH6274" t="e">
        <f>+VLOOKUP(AF6274,Sheet4!A:A,1,FALSE)</f>
        <v>#N/A</v>
      </c>
      <c r="BL6274" s="24">
        <v>0</v>
      </c>
      <c r="BM6274" s="59">
        <f t="shared" ref="BM6274:BM6337" si="424">+H6274+-BL6274</f>
        <v>0</v>
      </c>
      <c r="BN6274" t="s">
        <v>2725</v>
      </c>
    </row>
    <row r="6275" spans="1:67" ht="13" customHeight="1" x14ac:dyDescent="0.3">
      <c r="A6275" s="22">
        <v>46130</v>
      </c>
      <c r="B6275" s="23" t="s">
        <v>80</v>
      </c>
      <c r="F6275" s="23">
        <v>0</v>
      </c>
      <c r="G6275" s="23">
        <v>0</v>
      </c>
      <c r="H6275" s="24">
        <v>700</v>
      </c>
      <c r="I6275" s="6">
        <f t="shared" si="421"/>
        <v>700</v>
      </c>
      <c r="J6275" s="24"/>
      <c r="K6275" s="24"/>
      <c r="Q6275" s="23" t="s">
        <v>81</v>
      </c>
      <c r="U6275" s="23" t="s">
        <v>2725</v>
      </c>
      <c r="V6275" s="23" t="s">
        <v>2750</v>
      </c>
      <c r="W6275" s="23" t="s">
        <v>119</v>
      </c>
      <c r="X6275" s="23" t="s">
        <v>2745</v>
      </c>
      <c r="Z6275" s="23" t="s">
        <v>2751</v>
      </c>
      <c r="AH6275" s="23" t="s">
        <v>2747</v>
      </c>
      <c r="AI6275" s="23">
        <v>846916018</v>
      </c>
      <c r="BA6275" s="24">
        <v>700</v>
      </c>
      <c r="BE6275">
        <f t="shared" si="422"/>
        <v>0</v>
      </c>
      <c r="BF6275" s="6">
        <f t="shared" si="423"/>
        <v>-700</v>
      </c>
      <c r="BG6275" s="7" t="s">
        <v>71</v>
      </c>
      <c r="BH6275" t="e">
        <f>+VLOOKUP(AF6275,Sheet4!A:A,1,FALSE)</f>
        <v>#N/A</v>
      </c>
      <c r="BL6275" s="24">
        <v>700</v>
      </c>
      <c r="BM6275" s="59">
        <f t="shared" si="424"/>
        <v>0</v>
      </c>
      <c r="BN6275" t="s">
        <v>2725</v>
      </c>
    </row>
    <row r="6276" spans="1:67" ht="13" customHeight="1" x14ac:dyDescent="0.3">
      <c r="A6276" s="22">
        <v>46130</v>
      </c>
      <c r="B6276" s="23" t="s">
        <v>76</v>
      </c>
      <c r="F6276" s="23">
        <v>0</v>
      </c>
      <c r="G6276" s="23">
        <v>0</v>
      </c>
      <c r="H6276" s="24">
        <v>1120</v>
      </c>
      <c r="I6276" s="6">
        <f t="shared" si="421"/>
        <v>1120</v>
      </c>
      <c r="J6276" s="24"/>
      <c r="K6276" s="24"/>
      <c r="Q6276" s="23" t="s">
        <v>77</v>
      </c>
      <c r="U6276" s="23" t="s">
        <v>2725</v>
      </c>
      <c r="V6276" s="23" t="s">
        <v>2750</v>
      </c>
      <c r="W6276" s="23" t="s">
        <v>119</v>
      </c>
      <c r="X6276" s="23" t="s">
        <v>2745</v>
      </c>
      <c r="Z6276" s="23" t="s">
        <v>2751</v>
      </c>
      <c r="AH6276" s="23" t="s">
        <v>2747</v>
      </c>
      <c r="AI6276" s="23">
        <v>846916018</v>
      </c>
      <c r="BA6276" s="24">
        <v>1120</v>
      </c>
      <c r="BE6276">
        <f t="shared" si="422"/>
        <v>0</v>
      </c>
      <c r="BF6276" s="6">
        <f t="shared" si="423"/>
        <v>-1120</v>
      </c>
      <c r="BG6276" s="7" t="s">
        <v>71</v>
      </c>
      <c r="BH6276" t="e">
        <f>+VLOOKUP(AF6276,Sheet4!A:A,1,FALSE)</f>
        <v>#N/A</v>
      </c>
      <c r="BL6276" s="24">
        <v>1120</v>
      </c>
      <c r="BM6276" s="59">
        <f t="shared" si="424"/>
        <v>0</v>
      </c>
      <c r="BN6276" t="s">
        <v>2725</v>
      </c>
    </row>
    <row r="6277" spans="1:67" ht="13" customHeight="1" x14ac:dyDescent="0.3">
      <c r="A6277" s="22">
        <v>46130</v>
      </c>
      <c r="B6277" s="23" t="s">
        <v>84</v>
      </c>
      <c r="F6277" s="23">
        <v>0</v>
      </c>
      <c r="G6277" s="23">
        <v>0</v>
      </c>
      <c r="H6277" s="24">
        <v>0</v>
      </c>
      <c r="I6277" s="6">
        <f t="shared" si="421"/>
        <v>0</v>
      </c>
      <c r="J6277" s="24"/>
      <c r="K6277" s="24"/>
      <c r="Q6277" s="23" t="s">
        <v>85</v>
      </c>
      <c r="U6277" s="23" t="s">
        <v>2728</v>
      </c>
      <c r="V6277" s="23" t="s">
        <v>2752</v>
      </c>
      <c r="W6277" s="23" t="s">
        <v>119</v>
      </c>
      <c r="X6277" s="23" t="s">
        <v>2745</v>
      </c>
      <c r="Z6277" s="23" t="s">
        <v>2753</v>
      </c>
      <c r="AG6277" s="23">
        <v>840200222</v>
      </c>
      <c r="AH6277" s="23" t="s">
        <v>2747</v>
      </c>
      <c r="AI6277" s="23">
        <v>846916018</v>
      </c>
      <c r="BA6277" s="24">
        <v>0</v>
      </c>
      <c r="BE6277">
        <f t="shared" si="422"/>
        <v>0</v>
      </c>
      <c r="BF6277" s="6">
        <f t="shared" si="423"/>
        <v>0</v>
      </c>
      <c r="BG6277" s="7" t="s">
        <v>71</v>
      </c>
      <c r="BH6277" t="e">
        <f>+VLOOKUP(AF6277,Sheet4!A:A,1,FALSE)</f>
        <v>#N/A</v>
      </c>
      <c r="BL6277" s="24">
        <v>0</v>
      </c>
      <c r="BM6277" s="59">
        <f t="shared" si="424"/>
        <v>0</v>
      </c>
      <c r="BN6277" t="s">
        <v>2728</v>
      </c>
    </row>
    <row r="6278" spans="1:67" ht="13" customHeight="1" x14ac:dyDescent="0.3">
      <c r="A6278" s="22">
        <v>46130</v>
      </c>
      <c r="B6278" s="23" t="s">
        <v>74</v>
      </c>
      <c r="F6278" s="23">
        <v>0</v>
      </c>
      <c r="G6278" s="23">
        <v>0</v>
      </c>
      <c r="H6278" s="24">
        <v>56</v>
      </c>
      <c r="I6278" s="6">
        <f t="shared" si="421"/>
        <v>56</v>
      </c>
      <c r="J6278" s="24"/>
      <c r="K6278" s="24"/>
      <c r="Q6278" s="23" t="s">
        <v>75</v>
      </c>
      <c r="U6278" s="23" t="s">
        <v>2728</v>
      </c>
      <c r="V6278" s="23" t="s">
        <v>2752</v>
      </c>
      <c r="W6278" s="23" t="s">
        <v>119</v>
      </c>
      <c r="X6278" s="23" t="s">
        <v>2745</v>
      </c>
      <c r="Z6278" s="23" t="s">
        <v>2753</v>
      </c>
      <c r="AG6278" s="23">
        <v>840200222</v>
      </c>
      <c r="AH6278" s="23" t="s">
        <v>2747</v>
      </c>
      <c r="AI6278" s="23">
        <v>846916018</v>
      </c>
      <c r="BA6278" s="24">
        <v>56</v>
      </c>
      <c r="BE6278">
        <f t="shared" si="422"/>
        <v>0</v>
      </c>
      <c r="BF6278" s="6">
        <f t="shared" si="423"/>
        <v>-56</v>
      </c>
      <c r="BG6278" s="7" t="s">
        <v>71</v>
      </c>
      <c r="BH6278" t="e">
        <f>+VLOOKUP(AF6278,Sheet4!A:A,1,FALSE)</f>
        <v>#N/A</v>
      </c>
      <c r="BL6278" s="24">
        <v>56</v>
      </c>
      <c r="BM6278" s="59">
        <f t="shared" si="424"/>
        <v>0</v>
      </c>
      <c r="BN6278" t="s">
        <v>2728</v>
      </c>
    </row>
    <row r="6279" spans="1:67" ht="13" customHeight="1" x14ac:dyDescent="0.3">
      <c r="A6279" s="22">
        <v>46130</v>
      </c>
      <c r="B6279" s="23" t="s">
        <v>63</v>
      </c>
      <c r="F6279" s="23">
        <v>0</v>
      </c>
      <c r="G6279" s="23">
        <v>0</v>
      </c>
      <c r="H6279" s="24">
        <v>840</v>
      </c>
      <c r="I6279" s="6">
        <f t="shared" si="421"/>
        <v>840</v>
      </c>
      <c r="J6279" s="24"/>
      <c r="K6279" s="24"/>
      <c r="Q6279" s="23" t="s">
        <v>64</v>
      </c>
      <c r="U6279" s="23" t="s">
        <v>2728</v>
      </c>
      <c r="V6279" s="23" t="s">
        <v>2752</v>
      </c>
      <c r="W6279" s="23" t="s">
        <v>119</v>
      </c>
      <c r="X6279" s="23" t="s">
        <v>2745</v>
      </c>
      <c r="Z6279" s="23" t="s">
        <v>2753</v>
      </c>
      <c r="AG6279" s="23">
        <v>840200222</v>
      </c>
      <c r="AH6279" s="23" t="s">
        <v>2747</v>
      </c>
      <c r="AI6279" s="23">
        <v>846916018</v>
      </c>
      <c r="BA6279" s="24">
        <v>840</v>
      </c>
      <c r="BE6279">
        <f t="shared" si="422"/>
        <v>0</v>
      </c>
      <c r="BF6279" s="6">
        <f t="shared" si="423"/>
        <v>-840</v>
      </c>
      <c r="BG6279" s="7" t="s">
        <v>71</v>
      </c>
      <c r="BH6279" t="e">
        <f>+VLOOKUP(AF6279,Sheet4!A:A,1,FALSE)</f>
        <v>#N/A</v>
      </c>
      <c r="BL6279" s="24">
        <v>840</v>
      </c>
      <c r="BM6279" s="59">
        <f t="shared" si="424"/>
        <v>0</v>
      </c>
      <c r="BN6279" t="s">
        <v>2728</v>
      </c>
      <c r="BO6279" t="s">
        <v>73</v>
      </c>
    </row>
    <row r="6280" spans="1:67" ht="13" customHeight="1" x14ac:dyDescent="0.3">
      <c r="A6280" s="22">
        <v>46130</v>
      </c>
      <c r="B6280" s="23" t="s">
        <v>78</v>
      </c>
      <c r="F6280" s="23">
        <v>0</v>
      </c>
      <c r="G6280" s="23">
        <v>0</v>
      </c>
      <c r="H6280" s="24">
        <v>56</v>
      </c>
      <c r="I6280" s="6">
        <f t="shared" si="421"/>
        <v>56</v>
      </c>
      <c r="J6280" s="24"/>
      <c r="K6280" s="24"/>
      <c r="Q6280" s="23" t="s">
        <v>79</v>
      </c>
      <c r="U6280" s="23" t="s">
        <v>2728</v>
      </c>
      <c r="V6280" s="23" t="s">
        <v>2752</v>
      </c>
      <c r="W6280" s="23" t="s">
        <v>119</v>
      </c>
      <c r="X6280" s="23" t="s">
        <v>2745</v>
      </c>
      <c r="Z6280" s="23" t="s">
        <v>2753</v>
      </c>
      <c r="AG6280" s="23">
        <v>840200222</v>
      </c>
      <c r="AH6280" s="23" t="s">
        <v>2747</v>
      </c>
      <c r="AI6280" s="23">
        <v>846916018</v>
      </c>
      <c r="BA6280" s="24">
        <v>56</v>
      </c>
      <c r="BE6280">
        <f t="shared" si="422"/>
        <v>0</v>
      </c>
      <c r="BF6280" s="6">
        <f t="shared" si="423"/>
        <v>-56</v>
      </c>
      <c r="BG6280" s="7" t="s">
        <v>71</v>
      </c>
      <c r="BH6280" t="e">
        <f>+VLOOKUP(AF6280,Sheet4!A:A,1,FALSE)</f>
        <v>#N/A</v>
      </c>
      <c r="BL6280" s="24">
        <v>56</v>
      </c>
      <c r="BM6280" s="59">
        <f t="shared" si="424"/>
        <v>0</v>
      </c>
      <c r="BN6280" t="s">
        <v>2728</v>
      </c>
    </row>
    <row r="6281" spans="1:67" ht="13" customHeight="1" x14ac:dyDescent="0.3">
      <c r="A6281" s="22">
        <v>46130</v>
      </c>
      <c r="B6281" s="23" t="s">
        <v>82</v>
      </c>
      <c r="F6281" s="23">
        <v>0</v>
      </c>
      <c r="G6281" s="23">
        <v>0</v>
      </c>
      <c r="H6281" s="24">
        <v>0</v>
      </c>
      <c r="I6281" s="6">
        <f t="shared" ref="I6281:I6344" si="425">H6281-G6281</f>
        <v>0</v>
      </c>
      <c r="J6281" s="24"/>
      <c r="K6281" s="24"/>
      <c r="Q6281" s="23" t="s">
        <v>83</v>
      </c>
      <c r="U6281" s="23" t="s">
        <v>2728</v>
      </c>
      <c r="V6281" s="23" t="s">
        <v>2752</v>
      </c>
      <c r="W6281" s="23" t="s">
        <v>119</v>
      </c>
      <c r="X6281" s="23" t="s">
        <v>2745</v>
      </c>
      <c r="Z6281" s="23" t="s">
        <v>2753</v>
      </c>
      <c r="AG6281" s="23">
        <v>840200222</v>
      </c>
      <c r="AH6281" s="23" t="s">
        <v>2747</v>
      </c>
      <c r="AI6281" s="23">
        <v>846916018</v>
      </c>
      <c r="BA6281" s="24">
        <v>0</v>
      </c>
      <c r="BE6281">
        <f t="shared" si="422"/>
        <v>0</v>
      </c>
      <c r="BF6281" s="6">
        <f t="shared" si="423"/>
        <v>0</v>
      </c>
      <c r="BG6281" s="7" t="s">
        <v>71</v>
      </c>
      <c r="BH6281" t="e">
        <f>+VLOOKUP(AF6281,Sheet4!A:A,1,FALSE)</f>
        <v>#N/A</v>
      </c>
      <c r="BL6281" s="24">
        <v>0</v>
      </c>
      <c r="BM6281" s="59">
        <f t="shared" si="424"/>
        <v>0</v>
      </c>
      <c r="BN6281" t="s">
        <v>2728</v>
      </c>
    </row>
    <row r="6282" spans="1:67" ht="13" customHeight="1" x14ac:dyDescent="0.3">
      <c r="A6282" s="22">
        <v>46130</v>
      </c>
      <c r="B6282" s="23" t="s">
        <v>80</v>
      </c>
      <c r="F6282" s="23">
        <v>0</v>
      </c>
      <c r="G6282" s="23">
        <v>0</v>
      </c>
      <c r="H6282" s="24">
        <v>700</v>
      </c>
      <c r="I6282" s="6">
        <f t="shared" si="425"/>
        <v>700</v>
      </c>
      <c r="J6282" s="24"/>
      <c r="K6282" s="24"/>
      <c r="Q6282" s="23" t="s">
        <v>81</v>
      </c>
      <c r="U6282" s="23" t="s">
        <v>2728</v>
      </c>
      <c r="V6282" s="23" t="s">
        <v>2752</v>
      </c>
      <c r="W6282" s="23" t="s">
        <v>119</v>
      </c>
      <c r="X6282" s="23" t="s">
        <v>2745</v>
      </c>
      <c r="Z6282" s="23" t="s">
        <v>2753</v>
      </c>
      <c r="AG6282" s="23">
        <v>840200222</v>
      </c>
      <c r="AH6282" s="23" t="s">
        <v>2747</v>
      </c>
      <c r="AI6282" s="23">
        <v>846916018</v>
      </c>
      <c r="BA6282" s="24">
        <v>700</v>
      </c>
      <c r="BE6282">
        <f t="shared" si="422"/>
        <v>0</v>
      </c>
      <c r="BF6282" s="6">
        <f t="shared" si="423"/>
        <v>-700</v>
      </c>
      <c r="BG6282" s="7" t="s">
        <v>71</v>
      </c>
      <c r="BH6282" t="e">
        <f>+VLOOKUP(AF6282,Sheet4!A:A,1,FALSE)</f>
        <v>#N/A</v>
      </c>
      <c r="BL6282" s="24">
        <v>700</v>
      </c>
      <c r="BM6282" s="59">
        <f t="shared" si="424"/>
        <v>0</v>
      </c>
      <c r="BN6282" t="s">
        <v>2728</v>
      </c>
    </row>
    <row r="6283" spans="1:67" ht="13" customHeight="1" x14ac:dyDescent="0.3">
      <c r="A6283" s="22">
        <v>46130</v>
      </c>
      <c r="B6283" s="23" t="s">
        <v>76</v>
      </c>
      <c r="F6283" s="23">
        <v>0</v>
      </c>
      <c r="G6283" s="23">
        <v>0</v>
      </c>
      <c r="H6283" s="24">
        <v>1120</v>
      </c>
      <c r="I6283" s="6">
        <f t="shared" si="425"/>
        <v>1120</v>
      </c>
      <c r="J6283" s="24"/>
      <c r="K6283" s="24"/>
      <c r="Q6283" s="23" t="s">
        <v>77</v>
      </c>
      <c r="U6283" s="23" t="s">
        <v>2728</v>
      </c>
      <c r="V6283" s="23" t="s">
        <v>2752</v>
      </c>
      <c r="W6283" s="23" t="s">
        <v>119</v>
      </c>
      <c r="X6283" s="23" t="s">
        <v>2745</v>
      </c>
      <c r="Z6283" s="23" t="s">
        <v>2753</v>
      </c>
      <c r="AG6283" s="23">
        <v>840200222</v>
      </c>
      <c r="AH6283" s="23" t="s">
        <v>2747</v>
      </c>
      <c r="AI6283" s="23">
        <v>846916018</v>
      </c>
      <c r="BA6283" s="24">
        <v>1120</v>
      </c>
      <c r="BE6283">
        <f t="shared" si="422"/>
        <v>0</v>
      </c>
      <c r="BF6283" s="6">
        <f t="shared" si="423"/>
        <v>-1120</v>
      </c>
      <c r="BG6283" s="7" t="s">
        <v>71</v>
      </c>
      <c r="BH6283" t="e">
        <f>+VLOOKUP(AF6283,Sheet4!A:A,1,FALSE)</f>
        <v>#N/A</v>
      </c>
      <c r="BL6283" s="24">
        <v>1120</v>
      </c>
      <c r="BM6283" s="59">
        <f t="shared" si="424"/>
        <v>0</v>
      </c>
      <c r="BN6283" t="s">
        <v>2728</v>
      </c>
    </row>
    <row r="6284" spans="1:67" ht="13" customHeight="1" x14ac:dyDescent="0.3">
      <c r="A6284" s="22">
        <v>46130</v>
      </c>
      <c r="B6284" s="23" t="s">
        <v>84</v>
      </c>
      <c r="F6284" s="23">
        <v>0</v>
      </c>
      <c r="G6284" s="23">
        <v>0</v>
      </c>
      <c r="H6284" s="24">
        <v>0</v>
      </c>
      <c r="I6284" s="6">
        <f t="shared" si="425"/>
        <v>0</v>
      </c>
      <c r="J6284" s="24"/>
      <c r="K6284" s="24"/>
      <c r="Q6284" s="23" t="s">
        <v>85</v>
      </c>
      <c r="U6284" s="23" t="s">
        <v>2730</v>
      </c>
      <c r="V6284" s="23" t="s">
        <v>2754</v>
      </c>
      <c r="W6284" s="23" t="s">
        <v>119</v>
      </c>
      <c r="X6284" s="23" t="s">
        <v>2745</v>
      </c>
      <c r="Z6284" s="23" t="s">
        <v>2755</v>
      </c>
      <c r="AG6284" s="23">
        <v>844148631</v>
      </c>
      <c r="AH6284" s="23" t="s">
        <v>2747</v>
      </c>
      <c r="AI6284" s="23">
        <v>846916018</v>
      </c>
      <c r="BA6284" s="24">
        <v>0</v>
      </c>
      <c r="BE6284">
        <f t="shared" si="422"/>
        <v>0</v>
      </c>
      <c r="BF6284" s="6">
        <f t="shared" si="423"/>
        <v>0</v>
      </c>
      <c r="BG6284" s="7" t="s">
        <v>71</v>
      </c>
      <c r="BH6284" t="e">
        <f>+VLOOKUP(AF6284,Sheet4!A:A,1,FALSE)</f>
        <v>#N/A</v>
      </c>
      <c r="BL6284" s="24">
        <v>0</v>
      </c>
      <c r="BM6284" s="59">
        <f t="shared" si="424"/>
        <v>0</v>
      </c>
      <c r="BN6284" t="s">
        <v>2730</v>
      </c>
    </row>
    <row r="6285" spans="1:67" ht="13" customHeight="1" x14ac:dyDescent="0.3">
      <c r="A6285" s="22">
        <v>46130</v>
      </c>
      <c r="B6285" s="23" t="s">
        <v>74</v>
      </c>
      <c r="F6285" s="23">
        <v>0</v>
      </c>
      <c r="G6285" s="23">
        <v>0</v>
      </c>
      <c r="H6285" s="24">
        <v>56</v>
      </c>
      <c r="I6285" s="6">
        <f t="shared" si="425"/>
        <v>56</v>
      </c>
      <c r="J6285" s="24"/>
      <c r="K6285" s="24"/>
      <c r="Q6285" s="23" t="s">
        <v>75</v>
      </c>
      <c r="U6285" s="23" t="s">
        <v>2730</v>
      </c>
      <c r="V6285" s="23" t="s">
        <v>2754</v>
      </c>
      <c r="W6285" s="23" t="s">
        <v>119</v>
      </c>
      <c r="X6285" s="23" t="s">
        <v>2745</v>
      </c>
      <c r="Z6285" s="23" t="s">
        <v>2755</v>
      </c>
      <c r="AG6285" s="23">
        <v>844148631</v>
      </c>
      <c r="AH6285" s="23" t="s">
        <v>2747</v>
      </c>
      <c r="AI6285" s="23">
        <v>846916018</v>
      </c>
      <c r="BA6285" s="24">
        <v>56</v>
      </c>
      <c r="BE6285">
        <f t="shared" si="422"/>
        <v>0</v>
      </c>
      <c r="BF6285" s="6">
        <f t="shared" si="423"/>
        <v>-56</v>
      </c>
      <c r="BG6285" s="7" t="s">
        <v>71</v>
      </c>
      <c r="BH6285" t="e">
        <f>+VLOOKUP(AF6285,Sheet4!A:A,1,FALSE)</f>
        <v>#N/A</v>
      </c>
      <c r="BL6285" s="24">
        <v>56</v>
      </c>
      <c r="BM6285" s="59">
        <f t="shared" si="424"/>
        <v>0</v>
      </c>
      <c r="BN6285" t="s">
        <v>2730</v>
      </c>
    </row>
    <row r="6286" spans="1:67" ht="13" customHeight="1" x14ac:dyDescent="0.3">
      <c r="A6286" s="22">
        <v>46130</v>
      </c>
      <c r="B6286" s="23" t="s">
        <v>63</v>
      </c>
      <c r="F6286" s="23">
        <v>0</v>
      </c>
      <c r="G6286" s="23">
        <v>0</v>
      </c>
      <c r="H6286" s="24">
        <v>840</v>
      </c>
      <c r="I6286" s="6">
        <f t="shared" si="425"/>
        <v>840</v>
      </c>
      <c r="J6286" s="24"/>
      <c r="K6286" s="24"/>
      <c r="Q6286" s="23" t="s">
        <v>64</v>
      </c>
      <c r="U6286" s="23" t="s">
        <v>2730</v>
      </c>
      <c r="V6286" s="23" t="s">
        <v>2754</v>
      </c>
      <c r="W6286" s="23" t="s">
        <v>119</v>
      </c>
      <c r="X6286" s="23" t="s">
        <v>2745</v>
      </c>
      <c r="Z6286" s="23" t="s">
        <v>2755</v>
      </c>
      <c r="AG6286" s="23">
        <v>844148631</v>
      </c>
      <c r="AH6286" s="23" t="s">
        <v>2747</v>
      </c>
      <c r="AI6286" s="23">
        <v>846916018</v>
      </c>
      <c r="BA6286" s="24">
        <v>840</v>
      </c>
      <c r="BE6286">
        <f t="shared" si="422"/>
        <v>0</v>
      </c>
      <c r="BF6286" s="6">
        <f t="shared" si="423"/>
        <v>-840</v>
      </c>
      <c r="BG6286" s="7" t="s">
        <v>71</v>
      </c>
      <c r="BH6286" t="e">
        <f>+VLOOKUP(AF6286,Sheet4!A:A,1,FALSE)</f>
        <v>#N/A</v>
      </c>
      <c r="BL6286" s="24">
        <v>840</v>
      </c>
      <c r="BM6286" s="59">
        <f t="shared" si="424"/>
        <v>0</v>
      </c>
      <c r="BN6286" t="s">
        <v>2730</v>
      </c>
      <c r="BO6286" t="s">
        <v>73</v>
      </c>
    </row>
    <row r="6287" spans="1:67" ht="13" customHeight="1" x14ac:dyDescent="0.3">
      <c r="A6287" s="22">
        <v>46130</v>
      </c>
      <c r="B6287" s="23" t="s">
        <v>78</v>
      </c>
      <c r="F6287" s="23">
        <v>0</v>
      </c>
      <c r="G6287" s="23">
        <v>0</v>
      </c>
      <c r="H6287" s="24">
        <v>56</v>
      </c>
      <c r="I6287" s="6">
        <f t="shared" si="425"/>
        <v>56</v>
      </c>
      <c r="J6287" s="24"/>
      <c r="K6287" s="24"/>
      <c r="Q6287" s="23" t="s">
        <v>79</v>
      </c>
      <c r="U6287" s="23" t="s">
        <v>2730</v>
      </c>
      <c r="V6287" s="23" t="s">
        <v>2754</v>
      </c>
      <c r="W6287" s="23" t="s">
        <v>119</v>
      </c>
      <c r="X6287" s="23" t="s">
        <v>2745</v>
      </c>
      <c r="Z6287" s="23" t="s">
        <v>2755</v>
      </c>
      <c r="AG6287" s="23">
        <v>844148631</v>
      </c>
      <c r="AH6287" s="23" t="s">
        <v>2747</v>
      </c>
      <c r="AI6287" s="23">
        <v>846916018</v>
      </c>
      <c r="BA6287" s="24">
        <v>56</v>
      </c>
      <c r="BE6287">
        <f t="shared" si="422"/>
        <v>0</v>
      </c>
      <c r="BF6287" s="6">
        <f t="shared" si="423"/>
        <v>-56</v>
      </c>
      <c r="BG6287" s="7" t="s">
        <v>71</v>
      </c>
      <c r="BH6287" t="e">
        <f>+VLOOKUP(AF6287,Sheet4!A:A,1,FALSE)</f>
        <v>#N/A</v>
      </c>
      <c r="BL6287" s="24">
        <v>56</v>
      </c>
      <c r="BM6287" s="59">
        <f t="shared" si="424"/>
        <v>0</v>
      </c>
      <c r="BN6287" t="s">
        <v>2730</v>
      </c>
    </row>
    <row r="6288" spans="1:67" ht="13" customHeight="1" x14ac:dyDescent="0.3">
      <c r="A6288" s="22">
        <v>46130</v>
      </c>
      <c r="B6288" s="23" t="s">
        <v>82</v>
      </c>
      <c r="F6288" s="23">
        <v>0</v>
      </c>
      <c r="G6288" s="23">
        <v>0</v>
      </c>
      <c r="H6288" s="24">
        <v>0</v>
      </c>
      <c r="I6288" s="6">
        <f t="shared" si="425"/>
        <v>0</v>
      </c>
      <c r="J6288" s="24"/>
      <c r="K6288" s="24"/>
      <c r="Q6288" s="23" t="s">
        <v>83</v>
      </c>
      <c r="U6288" s="23" t="s">
        <v>2730</v>
      </c>
      <c r="V6288" s="23" t="s">
        <v>2754</v>
      </c>
      <c r="W6288" s="23" t="s">
        <v>119</v>
      </c>
      <c r="X6288" s="23" t="s">
        <v>2745</v>
      </c>
      <c r="Z6288" s="23" t="s">
        <v>2755</v>
      </c>
      <c r="AG6288" s="23">
        <v>844148631</v>
      </c>
      <c r="AH6288" s="23" t="s">
        <v>2747</v>
      </c>
      <c r="AI6288" s="23">
        <v>846916018</v>
      </c>
      <c r="BA6288" s="24">
        <v>0</v>
      </c>
      <c r="BE6288">
        <f t="shared" si="422"/>
        <v>0</v>
      </c>
      <c r="BF6288" s="6">
        <f t="shared" si="423"/>
        <v>0</v>
      </c>
      <c r="BG6288" s="7" t="s">
        <v>71</v>
      </c>
      <c r="BH6288" t="e">
        <f>+VLOOKUP(AF6288,Sheet4!A:A,1,FALSE)</f>
        <v>#N/A</v>
      </c>
      <c r="BL6288" s="24">
        <v>0</v>
      </c>
      <c r="BM6288" s="59">
        <f t="shared" si="424"/>
        <v>0</v>
      </c>
      <c r="BN6288" t="s">
        <v>2730</v>
      </c>
    </row>
    <row r="6289" spans="1:67" ht="13" customHeight="1" x14ac:dyDescent="0.3">
      <c r="A6289" s="22">
        <v>46130</v>
      </c>
      <c r="B6289" s="23" t="s">
        <v>80</v>
      </c>
      <c r="F6289" s="23">
        <v>0</v>
      </c>
      <c r="G6289" s="23">
        <v>0</v>
      </c>
      <c r="H6289" s="24">
        <v>700</v>
      </c>
      <c r="I6289" s="6">
        <f t="shared" si="425"/>
        <v>700</v>
      </c>
      <c r="J6289" s="24"/>
      <c r="K6289" s="24"/>
      <c r="Q6289" s="23" t="s">
        <v>81</v>
      </c>
      <c r="U6289" s="23" t="s">
        <v>2730</v>
      </c>
      <c r="V6289" s="23" t="s">
        <v>2754</v>
      </c>
      <c r="W6289" s="23" t="s">
        <v>119</v>
      </c>
      <c r="X6289" s="23" t="s">
        <v>2745</v>
      </c>
      <c r="Z6289" s="23" t="s">
        <v>2755</v>
      </c>
      <c r="AG6289" s="23">
        <v>844148631</v>
      </c>
      <c r="AH6289" s="23" t="s">
        <v>2747</v>
      </c>
      <c r="AI6289" s="23">
        <v>846916018</v>
      </c>
      <c r="BA6289" s="24">
        <v>700</v>
      </c>
      <c r="BE6289">
        <f t="shared" si="422"/>
        <v>0</v>
      </c>
      <c r="BF6289" s="6">
        <f t="shared" si="423"/>
        <v>-700</v>
      </c>
      <c r="BG6289" s="7" t="s">
        <v>71</v>
      </c>
      <c r="BH6289" t="e">
        <f>+VLOOKUP(AF6289,Sheet4!A:A,1,FALSE)</f>
        <v>#N/A</v>
      </c>
      <c r="BL6289" s="24">
        <v>700</v>
      </c>
      <c r="BM6289" s="59">
        <f t="shared" si="424"/>
        <v>0</v>
      </c>
      <c r="BN6289" t="s">
        <v>2730</v>
      </c>
    </row>
    <row r="6290" spans="1:67" ht="13" customHeight="1" x14ac:dyDescent="0.3">
      <c r="A6290" s="22">
        <v>46130</v>
      </c>
      <c r="B6290" s="23" t="s">
        <v>76</v>
      </c>
      <c r="F6290" s="23">
        <v>0</v>
      </c>
      <c r="G6290" s="23">
        <v>0</v>
      </c>
      <c r="H6290" s="24">
        <v>1120</v>
      </c>
      <c r="I6290" s="6">
        <f t="shared" si="425"/>
        <v>1120</v>
      </c>
      <c r="J6290" s="24"/>
      <c r="K6290" s="24"/>
      <c r="Q6290" s="23" t="s">
        <v>77</v>
      </c>
      <c r="U6290" s="23" t="s">
        <v>2730</v>
      </c>
      <c r="V6290" s="23" t="s">
        <v>2754</v>
      </c>
      <c r="W6290" s="23" t="s">
        <v>119</v>
      </c>
      <c r="X6290" s="23" t="s">
        <v>2745</v>
      </c>
      <c r="Z6290" s="23" t="s">
        <v>2755</v>
      </c>
      <c r="AG6290" s="23">
        <v>844148631</v>
      </c>
      <c r="AH6290" s="23" t="s">
        <v>2747</v>
      </c>
      <c r="AI6290" s="23">
        <v>846916018</v>
      </c>
      <c r="BA6290" s="24">
        <v>1120</v>
      </c>
      <c r="BE6290">
        <f t="shared" si="422"/>
        <v>0</v>
      </c>
      <c r="BF6290" s="6">
        <f t="shared" si="423"/>
        <v>-1120</v>
      </c>
      <c r="BG6290" s="7" t="s">
        <v>71</v>
      </c>
      <c r="BH6290" t="e">
        <f>+VLOOKUP(AF6290,Sheet4!A:A,1,FALSE)</f>
        <v>#N/A</v>
      </c>
      <c r="BL6290" s="24">
        <v>1120</v>
      </c>
      <c r="BM6290" s="59">
        <f t="shared" si="424"/>
        <v>0</v>
      </c>
      <c r="BN6290" t="s">
        <v>2730</v>
      </c>
    </row>
    <row r="6291" spans="1:67" ht="13" customHeight="1" x14ac:dyDescent="0.3">
      <c r="A6291" s="22">
        <v>46130</v>
      </c>
      <c r="B6291" s="23" t="s">
        <v>84</v>
      </c>
      <c r="F6291" s="23">
        <v>0</v>
      </c>
      <c r="G6291" s="23">
        <v>0</v>
      </c>
      <c r="H6291" s="24">
        <v>0</v>
      </c>
      <c r="I6291" s="6">
        <f t="shared" si="425"/>
        <v>0</v>
      </c>
      <c r="J6291" s="24"/>
      <c r="K6291" s="24"/>
      <c r="Q6291" s="23" t="s">
        <v>85</v>
      </c>
      <c r="U6291" s="23" t="s">
        <v>2756</v>
      </c>
      <c r="V6291" s="23" t="s">
        <v>2757</v>
      </c>
      <c r="W6291" s="23" t="s">
        <v>119</v>
      </c>
      <c r="X6291" s="23" t="s">
        <v>2745</v>
      </c>
      <c r="Z6291" s="23" t="s">
        <v>2758</v>
      </c>
      <c r="AG6291" s="23">
        <v>841675126</v>
      </c>
      <c r="AH6291" s="23" t="s">
        <v>2747</v>
      </c>
      <c r="AI6291" s="23">
        <v>846916018</v>
      </c>
      <c r="BA6291" s="24">
        <v>0</v>
      </c>
      <c r="BE6291">
        <f t="shared" si="422"/>
        <v>0</v>
      </c>
      <c r="BF6291" s="6">
        <f t="shared" si="423"/>
        <v>0</v>
      </c>
      <c r="BG6291" s="7" t="s">
        <v>71</v>
      </c>
      <c r="BH6291" t="e">
        <f>+VLOOKUP(AF6291,Sheet4!A:A,1,FALSE)</f>
        <v>#N/A</v>
      </c>
      <c r="BL6291" s="24">
        <v>0</v>
      </c>
      <c r="BM6291" s="59">
        <f t="shared" si="424"/>
        <v>0</v>
      </c>
      <c r="BN6291" t="s">
        <v>2756</v>
      </c>
    </row>
    <row r="6292" spans="1:67" ht="13" customHeight="1" x14ac:dyDescent="0.3">
      <c r="A6292" s="22">
        <v>46130</v>
      </c>
      <c r="B6292" s="23" t="s">
        <v>74</v>
      </c>
      <c r="F6292" s="23">
        <v>0</v>
      </c>
      <c r="G6292" s="23">
        <v>0</v>
      </c>
      <c r="H6292" s="24">
        <v>56</v>
      </c>
      <c r="I6292" s="6">
        <f t="shared" si="425"/>
        <v>56</v>
      </c>
      <c r="J6292" s="24"/>
      <c r="K6292" s="24"/>
      <c r="Q6292" s="23" t="s">
        <v>75</v>
      </c>
      <c r="U6292" s="23" t="s">
        <v>2756</v>
      </c>
      <c r="V6292" s="23" t="s">
        <v>2757</v>
      </c>
      <c r="W6292" s="23" t="s">
        <v>119</v>
      </c>
      <c r="X6292" s="23" t="s">
        <v>2745</v>
      </c>
      <c r="Z6292" s="23" t="s">
        <v>2758</v>
      </c>
      <c r="AG6292" s="23">
        <v>841675126</v>
      </c>
      <c r="AH6292" s="23" t="s">
        <v>2747</v>
      </c>
      <c r="AI6292" s="23">
        <v>846916018</v>
      </c>
      <c r="BA6292" s="24">
        <v>56</v>
      </c>
      <c r="BE6292">
        <f t="shared" si="422"/>
        <v>0</v>
      </c>
      <c r="BF6292" s="6">
        <f t="shared" si="423"/>
        <v>-56</v>
      </c>
      <c r="BG6292" s="7" t="s">
        <v>71</v>
      </c>
      <c r="BH6292" t="e">
        <f>+VLOOKUP(AF6292,Sheet4!A:A,1,FALSE)</f>
        <v>#N/A</v>
      </c>
      <c r="BL6292" s="24">
        <v>56</v>
      </c>
      <c r="BM6292" s="59">
        <f t="shared" si="424"/>
        <v>0</v>
      </c>
      <c r="BN6292" t="s">
        <v>2756</v>
      </c>
    </row>
    <row r="6293" spans="1:67" ht="13" customHeight="1" x14ac:dyDescent="0.3">
      <c r="A6293" s="22">
        <v>46130</v>
      </c>
      <c r="B6293" s="23" t="s">
        <v>63</v>
      </c>
      <c r="F6293" s="23">
        <v>0</v>
      </c>
      <c r="G6293" s="23">
        <v>0</v>
      </c>
      <c r="H6293" s="24">
        <v>840</v>
      </c>
      <c r="I6293" s="6">
        <f t="shared" si="425"/>
        <v>840</v>
      </c>
      <c r="J6293" s="24"/>
      <c r="K6293" s="24"/>
      <c r="Q6293" s="23" t="s">
        <v>64</v>
      </c>
      <c r="U6293" s="23" t="s">
        <v>2756</v>
      </c>
      <c r="V6293" s="23" t="s">
        <v>2757</v>
      </c>
      <c r="W6293" s="23" t="s">
        <v>119</v>
      </c>
      <c r="X6293" s="23" t="s">
        <v>2745</v>
      </c>
      <c r="Z6293" s="23" t="s">
        <v>2758</v>
      </c>
      <c r="AG6293" s="23">
        <v>841675126</v>
      </c>
      <c r="AH6293" s="23" t="s">
        <v>2747</v>
      </c>
      <c r="AI6293" s="23">
        <v>846916018</v>
      </c>
      <c r="BA6293" s="24">
        <v>840</v>
      </c>
      <c r="BE6293">
        <f t="shared" si="422"/>
        <v>0</v>
      </c>
      <c r="BF6293" s="6">
        <f t="shared" si="423"/>
        <v>-840</v>
      </c>
      <c r="BG6293" s="7" t="s">
        <v>71</v>
      </c>
      <c r="BH6293" t="e">
        <f>+VLOOKUP(AF6293,Sheet4!A:A,1,FALSE)</f>
        <v>#N/A</v>
      </c>
      <c r="BL6293" s="24">
        <v>840</v>
      </c>
      <c r="BM6293" s="59">
        <f t="shared" si="424"/>
        <v>0</v>
      </c>
      <c r="BN6293" t="s">
        <v>2756</v>
      </c>
      <c r="BO6293" t="s">
        <v>73</v>
      </c>
    </row>
    <row r="6294" spans="1:67" ht="13" customHeight="1" x14ac:dyDescent="0.3">
      <c r="A6294" s="22">
        <v>46130</v>
      </c>
      <c r="B6294" s="23" t="s">
        <v>78</v>
      </c>
      <c r="F6294" s="23">
        <v>0</v>
      </c>
      <c r="G6294" s="23">
        <v>0</v>
      </c>
      <c r="H6294" s="24">
        <v>56</v>
      </c>
      <c r="I6294" s="6">
        <f t="shared" si="425"/>
        <v>56</v>
      </c>
      <c r="J6294" s="24"/>
      <c r="K6294" s="24"/>
      <c r="Q6294" s="23" t="s">
        <v>79</v>
      </c>
      <c r="U6294" s="23" t="s">
        <v>2756</v>
      </c>
      <c r="V6294" s="23" t="s">
        <v>2757</v>
      </c>
      <c r="W6294" s="23" t="s">
        <v>119</v>
      </c>
      <c r="X6294" s="23" t="s">
        <v>2745</v>
      </c>
      <c r="Z6294" s="23" t="s">
        <v>2758</v>
      </c>
      <c r="AG6294" s="23">
        <v>841675126</v>
      </c>
      <c r="AH6294" s="23" t="s">
        <v>2747</v>
      </c>
      <c r="AI6294" s="23">
        <v>846916018</v>
      </c>
      <c r="BA6294" s="24">
        <v>56</v>
      </c>
      <c r="BE6294">
        <f t="shared" si="422"/>
        <v>0</v>
      </c>
      <c r="BF6294" s="6">
        <f t="shared" si="423"/>
        <v>-56</v>
      </c>
      <c r="BG6294" s="7" t="s">
        <v>71</v>
      </c>
      <c r="BH6294" t="e">
        <f>+VLOOKUP(AF6294,Sheet4!A:A,1,FALSE)</f>
        <v>#N/A</v>
      </c>
      <c r="BL6294" s="24">
        <v>56</v>
      </c>
      <c r="BM6294" s="59">
        <f t="shared" si="424"/>
        <v>0</v>
      </c>
      <c r="BN6294" t="s">
        <v>2756</v>
      </c>
    </row>
    <row r="6295" spans="1:67" ht="13" customHeight="1" x14ac:dyDescent="0.3">
      <c r="A6295" s="22">
        <v>46130</v>
      </c>
      <c r="B6295" s="23" t="s">
        <v>82</v>
      </c>
      <c r="F6295" s="23">
        <v>0</v>
      </c>
      <c r="G6295" s="23">
        <v>0</v>
      </c>
      <c r="H6295" s="24">
        <v>0</v>
      </c>
      <c r="I6295" s="6">
        <f t="shared" si="425"/>
        <v>0</v>
      </c>
      <c r="J6295" s="24"/>
      <c r="K6295" s="24"/>
      <c r="Q6295" s="23" t="s">
        <v>83</v>
      </c>
      <c r="U6295" s="23" t="s">
        <v>2756</v>
      </c>
      <c r="V6295" s="23" t="s">
        <v>2757</v>
      </c>
      <c r="W6295" s="23" t="s">
        <v>119</v>
      </c>
      <c r="X6295" s="23" t="s">
        <v>2745</v>
      </c>
      <c r="Z6295" s="23" t="s">
        <v>2758</v>
      </c>
      <c r="AG6295" s="23">
        <v>841675126</v>
      </c>
      <c r="AH6295" s="23" t="s">
        <v>2747</v>
      </c>
      <c r="AI6295" s="23">
        <v>846916018</v>
      </c>
      <c r="BA6295" s="24">
        <v>0</v>
      </c>
      <c r="BE6295">
        <f t="shared" si="422"/>
        <v>0</v>
      </c>
      <c r="BF6295" s="6">
        <f t="shared" si="423"/>
        <v>0</v>
      </c>
      <c r="BG6295" s="7" t="s">
        <v>71</v>
      </c>
      <c r="BH6295" t="e">
        <f>+VLOOKUP(AF6295,Sheet4!A:A,1,FALSE)</f>
        <v>#N/A</v>
      </c>
      <c r="BL6295" s="24">
        <v>0</v>
      </c>
      <c r="BM6295" s="59">
        <f t="shared" si="424"/>
        <v>0</v>
      </c>
      <c r="BN6295" t="s">
        <v>2756</v>
      </c>
    </row>
    <row r="6296" spans="1:67" ht="13" customHeight="1" x14ac:dyDescent="0.3">
      <c r="A6296" s="22">
        <v>46130</v>
      </c>
      <c r="B6296" s="23" t="s">
        <v>80</v>
      </c>
      <c r="F6296" s="23">
        <v>0</v>
      </c>
      <c r="G6296" s="23">
        <v>0</v>
      </c>
      <c r="H6296" s="24">
        <v>700</v>
      </c>
      <c r="I6296" s="6">
        <f t="shared" si="425"/>
        <v>700</v>
      </c>
      <c r="J6296" s="24"/>
      <c r="K6296" s="24"/>
      <c r="Q6296" s="23" t="s">
        <v>81</v>
      </c>
      <c r="U6296" s="23" t="s">
        <v>2756</v>
      </c>
      <c r="V6296" s="23" t="s">
        <v>2757</v>
      </c>
      <c r="W6296" s="23" t="s">
        <v>119</v>
      </c>
      <c r="X6296" s="23" t="s">
        <v>2745</v>
      </c>
      <c r="Z6296" s="23" t="s">
        <v>2758</v>
      </c>
      <c r="AG6296" s="23">
        <v>841675126</v>
      </c>
      <c r="AH6296" s="23" t="s">
        <v>2747</v>
      </c>
      <c r="AI6296" s="23">
        <v>846916018</v>
      </c>
      <c r="BA6296" s="24">
        <v>700</v>
      </c>
      <c r="BE6296">
        <f t="shared" si="422"/>
        <v>0</v>
      </c>
      <c r="BF6296" s="6">
        <f t="shared" si="423"/>
        <v>-700</v>
      </c>
      <c r="BG6296" s="7" t="s">
        <v>71</v>
      </c>
      <c r="BH6296" t="e">
        <f>+VLOOKUP(AF6296,Sheet4!A:A,1,FALSE)</f>
        <v>#N/A</v>
      </c>
      <c r="BL6296" s="24">
        <v>700</v>
      </c>
      <c r="BM6296" s="59">
        <f t="shared" si="424"/>
        <v>0</v>
      </c>
      <c r="BN6296" t="s">
        <v>2756</v>
      </c>
    </row>
    <row r="6297" spans="1:67" ht="13" customHeight="1" x14ac:dyDescent="0.3">
      <c r="A6297" s="22">
        <v>46130</v>
      </c>
      <c r="B6297" s="23" t="s">
        <v>76</v>
      </c>
      <c r="F6297" s="23">
        <v>0</v>
      </c>
      <c r="G6297" s="23">
        <v>0</v>
      </c>
      <c r="H6297" s="24">
        <v>1120</v>
      </c>
      <c r="I6297" s="6">
        <f t="shared" si="425"/>
        <v>1120</v>
      </c>
      <c r="J6297" s="24"/>
      <c r="K6297" s="24"/>
      <c r="Q6297" s="23" t="s">
        <v>77</v>
      </c>
      <c r="U6297" s="23" t="s">
        <v>2756</v>
      </c>
      <c r="V6297" s="23" t="s">
        <v>2757</v>
      </c>
      <c r="W6297" s="23" t="s">
        <v>119</v>
      </c>
      <c r="X6297" s="23" t="s">
        <v>2745</v>
      </c>
      <c r="Z6297" s="23" t="s">
        <v>2758</v>
      </c>
      <c r="AG6297" s="23">
        <v>841675126</v>
      </c>
      <c r="AH6297" s="23" t="s">
        <v>2747</v>
      </c>
      <c r="AI6297" s="23">
        <v>846916018</v>
      </c>
      <c r="BA6297" s="24">
        <v>1120</v>
      </c>
      <c r="BE6297">
        <f t="shared" si="422"/>
        <v>0</v>
      </c>
      <c r="BF6297" s="6">
        <f t="shared" si="423"/>
        <v>-1120</v>
      </c>
      <c r="BG6297" s="7" t="s">
        <v>71</v>
      </c>
      <c r="BH6297" t="e">
        <f>+VLOOKUP(AF6297,Sheet4!A:A,1,FALSE)</f>
        <v>#N/A</v>
      </c>
      <c r="BL6297" s="24">
        <v>1120</v>
      </c>
      <c r="BM6297" s="59">
        <f t="shared" si="424"/>
        <v>0</v>
      </c>
      <c r="BN6297" t="s">
        <v>2756</v>
      </c>
    </row>
    <row r="6298" spans="1:67" ht="13" customHeight="1" x14ac:dyDescent="0.3">
      <c r="A6298" s="22">
        <v>46130</v>
      </c>
      <c r="B6298" s="23" t="s">
        <v>84</v>
      </c>
      <c r="F6298" s="23">
        <v>0</v>
      </c>
      <c r="G6298" s="23">
        <v>0</v>
      </c>
      <c r="H6298" s="24">
        <v>0</v>
      </c>
      <c r="I6298" s="6">
        <f t="shared" si="425"/>
        <v>0</v>
      </c>
      <c r="J6298" s="24"/>
      <c r="K6298" s="24"/>
      <c r="Q6298" s="23" t="s">
        <v>85</v>
      </c>
      <c r="U6298" s="23" t="s">
        <v>2759</v>
      </c>
      <c r="V6298" s="23" t="s">
        <v>2760</v>
      </c>
      <c r="W6298" s="23" t="s">
        <v>119</v>
      </c>
      <c r="X6298" s="23" t="s">
        <v>2745</v>
      </c>
      <c r="Z6298" s="23" t="s">
        <v>2761</v>
      </c>
      <c r="AH6298" s="23" t="s">
        <v>2747</v>
      </c>
      <c r="AI6298" s="23">
        <v>846916018</v>
      </c>
      <c r="BA6298" s="24">
        <v>0</v>
      </c>
      <c r="BE6298">
        <f t="shared" si="422"/>
        <v>0</v>
      </c>
      <c r="BF6298" s="6">
        <f t="shared" si="423"/>
        <v>0</v>
      </c>
      <c r="BG6298" s="7" t="s">
        <v>71</v>
      </c>
      <c r="BH6298" t="e">
        <f>+VLOOKUP(AF6298,Sheet4!A:A,1,FALSE)</f>
        <v>#N/A</v>
      </c>
      <c r="BL6298" s="24">
        <v>0</v>
      </c>
      <c r="BM6298" s="59">
        <f t="shared" si="424"/>
        <v>0</v>
      </c>
      <c r="BN6298" t="s">
        <v>2759</v>
      </c>
    </row>
    <row r="6299" spans="1:67" ht="13" customHeight="1" x14ac:dyDescent="0.3">
      <c r="A6299" s="22">
        <v>46130</v>
      </c>
      <c r="B6299" s="23" t="s">
        <v>74</v>
      </c>
      <c r="F6299" s="23">
        <v>0</v>
      </c>
      <c r="G6299" s="23">
        <v>0</v>
      </c>
      <c r="H6299" s="24">
        <v>56</v>
      </c>
      <c r="I6299" s="6">
        <f t="shared" si="425"/>
        <v>56</v>
      </c>
      <c r="J6299" s="24"/>
      <c r="K6299" s="24"/>
      <c r="Q6299" s="23" t="s">
        <v>75</v>
      </c>
      <c r="U6299" s="23" t="s">
        <v>2759</v>
      </c>
      <c r="V6299" s="23" t="s">
        <v>2760</v>
      </c>
      <c r="W6299" s="23" t="s">
        <v>119</v>
      </c>
      <c r="X6299" s="23" t="s">
        <v>2745</v>
      </c>
      <c r="Z6299" s="23" t="s">
        <v>2761</v>
      </c>
      <c r="AH6299" s="23" t="s">
        <v>2747</v>
      </c>
      <c r="AI6299" s="23">
        <v>846916018</v>
      </c>
      <c r="BA6299" s="24">
        <v>56</v>
      </c>
      <c r="BE6299">
        <f t="shared" si="422"/>
        <v>0</v>
      </c>
      <c r="BF6299" s="6">
        <f t="shared" si="423"/>
        <v>-56</v>
      </c>
      <c r="BG6299" s="7" t="s">
        <v>71</v>
      </c>
      <c r="BH6299" t="e">
        <f>+VLOOKUP(AF6299,Sheet4!A:A,1,FALSE)</f>
        <v>#N/A</v>
      </c>
      <c r="BL6299" s="24">
        <v>56</v>
      </c>
      <c r="BM6299" s="59">
        <f t="shared" si="424"/>
        <v>0</v>
      </c>
      <c r="BN6299" t="s">
        <v>2759</v>
      </c>
    </row>
    <row r="6300" spans="1:67" ht="13" customHeight="1" x14ac:dyDescent="0.3">
      <c r="A6300" s="22">
        <v>46130</v>
      </c>
      <c r="B6300" s="23" t="s">
        <v>63</v>
      </c>
      <c r="F6300" s="23">
        <v>0</v>
      </c>
      <c r="G6300" s="23">
        <v>0</v>
      </c>
      <c r="H6300" s="24">
        <v>840</v>
      </c>
      <c r="I6300" s="6">
        <f t="shared" si="425"/>
        <v>840</v>
      </c>
      <c r="J6300" s="24"/>
      <c r="K6300" s="24"/>
      <c r="Q6300" s="23" t="s">
        <v>64</v>
      </c>
      <c r="U6300" s="23" t="s">
        <v>2759</v>
      </c>
      <c r="V6300" s="23" t="s">
        <v>2760</v>
      </c>
      <c r="W6300" s="23" t="s">
        <v>119</v>
      </c>
      <c r="X6300" s="23" t="s">
        <v>2745</v>
      </c>
      <c r="Z6300" s="23" t="s">
        <v>2761</v>
      </c>
      <c r="AH6300" s="23" t="s">
        <v>2747</v>
      </c>
      <c r="AI6300" s="23">
        <v>846916018</v>
      </c>
      <c r="BA6300" s="24">
        <v>840</v>
      </c>
      <c r="BE6300">
        <f t="shared" si="422"/>
        <v>0</v>
      </c>
      <c r="BF6300" s="6">
        <f t="shared" si="423"/>
        <v>-840</v>
      </c>
      <c r="BG6300" s="7" t="s">
        <v>71</v>
      </c>
      <c r="BH6300" t="e">
        <f>+VLOOKUP(AF6300,Sheet4!A:A,1,FALSE)</f>
        <v>#N/A</v>
      </c>
      <c r="BL6300" s="24">
        <v>840</v>
      </c>
      <c r="BM6300" s="59">
        <f t="shared" si="424"/>
        <v>0</v>
      </c>
      <c r="BN6300" t="s">
        <v>2759</v>
      </c>
      <c r="BO6300" t="s">
        <v>73</v>
      </c>
    </row>
    <row r="6301" spans="1:67" ht="13" customHeight="1" x14ac:dyDescent="0.3">
      <c r="A6301" s="22">
        <v>46130</v>
      </c>
      <c r="B6301" s="23" t="s">
        <v>78</v>
      </c>
      <c r="F6301" s="23">
        <v>0</v>
      </c>
      <c r="G6301" s="23">
        <v>0</v>
      </c>
      <c r="H6301" s="24">
        <v>56</v>
      </c>
      <c r="I6301" s="6">
        <f t="shared" si="425"/>
        <v>56</v>
      </c>
      <c r="J6301" s="24"/>
      <c r="K6301" s="24"/>
      <c r="Q6301" s="23" t="s">
        <v>79</v>
      </c>
      <c r="U6301" s="23" t="s">
        <v>2759</v>
      </c>
      <c r="V6301" s="23" t="s">
        <v>2760</v>
      </c>
      <c r="W6301" s="23" t="s">
        <v>119</v>
      </c>
      <c r="X6301" s="23" t="s">
        <v>2745</v>
      </c>
      <c r="Z6301" s="23" t="s">
        <v>2761</v>
      </c>
      <c r="AH6301" s="23" t="s">
        <v>2747</v>
      </c>
      <c r="AI6301" s="23">
        <v>846916018</v>
      </c>
      <c r="BA6301" s="24">
        <v>56</v>
      </c>
      <c r="BE6301">
        <f t="shared" si="422"/>
        <v>0</v>
      </c>
      <c r="BF6301" s="6">
        <f t="shared" si="423"/>
        <v>-56</v>
      </c>
      <c r="BG6301" s="7" t="s">
        <v>71</v>
      </c>
      <c r="BH6301" t="e">
        <f>+VLOOKUP(AF6301,Sheet4!A:A,1,FALSE)</f>
        <v>#N/A</v>
      </c>
      <c r="BL6301" s="24">
        <v>56</v>
      </c>
      <c r="BM6301" s="59">
        <f t="shared" si="424"/>
        <v>0</v>
      </c>
      <c r="BN6301" t="s">
        <v>2759</v>
      </c>
    </row>
    <row r="6302" spans="1:67" ht="13" customHeight="1" x14ac:dyDescent="0.3">
      <c r="A6302" s="22">
        <v>46130</v>
      </c>
      <c r="B6302" s="23" t="s">
        <v>82</v>
      </c>
      <c r="F6302" s="23">
        <v>0</v>
      </c>
      <c r="G6302" s="23">
        <v>0</v>
      </c>
      <c r="H6302" s="24">
        <v>0</v>
      </c>
      <c r="I6302" s="6">
        <f t="shared" si="425"/>
        <v>0</v>
      </c>
      <c r="J6302" s="24"/>
      <c r="K6302" s="24"/>
      <c r="Q6302" s="23" t="s">
        <v>83</v>
      </c>
      <c r="U6302" s="23" t="s">
        <v>2759</v>
      </c>
      <c r="V6302" s="23" t="s">
        <v>2760</v>
      </c>
      <c r="W6302" s="23" t="s">
        <v>119</v>
      </c>
      <c r="X6302" s="23" t="s">
        <v>2745</v>
      </c>
      <c r="Z6302" s="23" t="s">
        <v>2761</v>
      </c>
      <c r="AH6302" s="23" t="s">
        <v>2747</v>
      </c>
      <c r="AI6302" s="23">
        <v>846916018</v>
      </c>
      <c r="BA6302" s="24">
        <v>0</v>
      </c>
      <c r="BE6302">
        <f t="shared" si="422"/>
        <v>0</v>
      </c>
      <c r="BF6302" s="6">
        <f t="shared" si="423"/>
        <v>0</v>
      </c>
      <c r="BG6302" s="7" t="s">
        <v>71</v>
      </c>
      <c r="BH6302" t="e">
        <f>+VLOOKUP(AF6302,Sheet4!A:A,1,FALSE)</f>
        <v>#N/A</v>
      </c>
      <c r="BL6302" s="24">
        <v>0</v>
      </c>
      <c r="BM6302" s="59">
        <f t="shared" si="424"/>
        <v>0</v>
      </c>
      <c r="BN6302" t="s">
        <v>2759</v>
      </c>
    </row>
    <row r="6303" spans="1:67" ht="13" customHeight="1" x14ac:dyDescent="0.3">
      <c r="A6303" s="22">
        <v>46130</v>
      </c>
      <c r="B6303" s="23" t="s">
        <v>80</v>
      </c>
      <c r="F6303" s="23">
        <v>0</v>
      </c>
      <c r="G6303" s="23">
        <v>0</v>
      </c>
      <c r="H6303" s="24">
        <v>700</v>
      </c>
      <c r="I6303" s="6">
        <f t="shared" si="425"/>
        <v>700</v>
      </c>
      <c r="J6303" s="24"/>
      <c r="K6303" s="24"/>
      <c r="Q6303" s="23" t="s">
        <v>81</v>
      </c>
      <c r="U6303" s="23" t="s">
        <v>2759</v>
      </c>
      <c r="V6303" s="23" t="s">
        <v>2760</v>
      </c>
      <c r="W6303" s="23" t="s">
        <v>119</v>
      </c>
      <c r="X6303" s="23" t="s">
        <v>2745</v>
      </c>
      <c r="Z6303" s="23" t="s">
        <v>2761</v>
      </c>
      <c r="AH6303" s="23" t="s">
        <v>2747</v>
      </c>
      <c r="AI6303" s="23">
        <v>846916018</v>
      </c>
      <c r="BA6303" s="24">
        <v>700</v>
      </c>
      <c r="BE6303">
        <f t="shared" si="422"/>
        <v>0</v>
      </c>
      <c r="BF6303" s="6">
        <f t="shared" si="423"/>
        <v>-700</v>
      </c>
      <c r="BG6303" s="7" t="s">
        <v>71</v>
      </c>
      <c r="BH6303" t="e">
        <f>+VLOOKUP(AF6303,Sheet4!A:A,1,FALSE)</f>
        <v>#N/A</v>
      </c>
      <c r="BL6303" s="24">
        <v>700</v>
      </c>
      <c r="BM6303" s="59">
        <f t="shared" si="424"/>
        <v>0</v>
      </c>
      <c r="BN6303" t="s">
        <v>2759</v>
      </c>
    </row>
    <row r="6304" spans="1:67" ht="13" customHeight="1" x14ac:dyDescent="0.3">
      <c r="A6304" s="22">
        <v>46130</v>
      </c>
      <c r="B6304" s="23" t="s">
        <v>76</v>
      </c>
      <c r="F6304" s="23">
        <v>0</v>
      </c>
      <c r="G6304" s="23">
        <v>0</v>
      </c>
      <c r="H6304" s="24">
        <v>1120</v>
      </c>
      <c r="I6304" s="6">
        <f t="shared" si="425"/>
        <v>1120</v>
      </c>
      <c r="J6304" s="24"/>
      <c r="K6304" s="24"/>
      <c r="Q6304" s="23" t="s">
        <v>77</v>
      </c>
      <c r="U6304" s="23" t="s">
        <v>2759</v>
      </c>
      <c r="V6304" s="23" t="s">
        <v>2760</v>
      </c>
      <c r="W6304" s="23" t="s">
        <v>119</v>
      </c>
      <c r="X6304" s="23" t="s">
        <v>2745</v>
      </c>
      <c r="Z6304" s="23" t="s">
        <v>2761</v>
      </c>
      <c r="AH6304" s="23" t="s">
        <v>2747</v>
      </c>
      <c r="AI6304" s="23">
        <v>846916018</v>
      </c>
      <c r="BA6304" s="24">
        <v>1120</v>
      </c>
      <c r="BE6304">
        <f t="shared" si="422"/>
        <v>0</v>
      </c>
      <c r="BF6304" s="6">
        <f t="shared" si="423"/>
        <v>-1120</v>
      </c>
      <c r="BG6304" s="7" t="s">
        <v>71</v>
      </c>
      <c r="BH6304" t="e">
        <f>+VLOOKUP(AF6304,Sheet4!A:A,1,FALSE)</f>
        <v>#N/A</v>
      </c>
      <c r="BL6304" s="24">
        <v>1120</v>
      </c>
      <c r="BM6304" s="59">
        <f t="shared" si="424"/>
        <v>0</v>
      </c>
      <c r="BN6304" t="s">
        <v>2759</v>
      </c>
    </row>
    <row r="6305" spans="1:67" ht="13" customHeight="1" x14ac:dyDescent="0.3">
      <c r="A6305" s="22">
        <v>46130</v>
      </c>
      <c r="B6305" s="23" t="s">
        <v>84</v>
      </c>
      <c r="F6305" s="23">
        <v>0</v>
      </c>
      <c r="G6305" s="23">
        <v>0</v>
      </c>
      <c r="H6305" s="24">
        <v>0</v>
      </c>
      <c r="I6305" s="6">
        <f t="shared" si="425"/>
        <v>0</v>
      </c>
      <c r="J6305" s="24"/>
      <c r="K6305" s="24"/>
      <c r="Q6305" s="23" t="s">
        <v>85</v>
      </c>
      <c r="V6305" s="23" t="s">
        <v>2762</v>
      </c>
      <c r="W6305" s="23" t="s">
        <v>119</v>
      </c>
      <c r="X6305" s="23" t="s">
        <v>2745</v>
      </c>
      <c r="Z6305" s="23" t="s">
        <v>2763</v>
      </c>
      <c r="AH6305" s="23" t="s">
        <v>2747</v>
      </c>
      <c r="AI6305" s="23">
        <v>846916018</v>
      </c>
      <c r="BA6305" s="24">
        <v>0</v>
      </c>
      <c r="BE6305">
        <f t="shared" si="422"/>
        <v>0</v>
      </c>
      <c r="BF6305" s="6">
        <f t="shared" si="423"/>
        <v>0</v>
      </c>
      <c r="BG6305" s="7" t="s">
        <v>71</v>
      </c>
      <c r="BH6305" t="e">
        <f>+VLOOKUP(AF6305,Sheet4!A:A,1,FALSE)</f>
        <v>#N/A</v>
      </c>
      <c r="BL6305" s="24">
        <v>0</v>
      </c>
      <c r="BM6305" s="59">
        <f t="shared" si="424"/>
        <v>0</v>
      </c>
    </row>
    <row r="6306" spans="1:67" ht="13" customHeight="1" x14ac:dyDescent="0.3">
      <c r="A6306" s="22">
        <v>46130</v>
      </c>
      <c r="B6306" s="23" t="s">
        <v>74</v>
      </c>
      <c r="F6306" s="23">
        <v>0</v>
      </c>
      <c r="G6306" s="23">
        <v>0</v>
      </c>
      <c r="H6306" s="24">
        <v>308</v>
      </c>
      <c r="I6306" s="6">
        <f t="shared" si="425"/>
        <v>308</v>
      </c>
      <c r="J6306" s="24"/>
      <c r="K6306" s="24"/>
      <c r="Q6306" s="23" t="s">
        <v>75</v>
      </c>
      <c r="V6306" s="23" t="s">
        <v>2762</v>
      </c>
      <c r="W6306" s="23" t="s">
        <v>119</v>
      </c>
      <c r="X6306" s="23" t="s">
        <v>2745</v>
      </c>
      <c r="Z6306" s="23" t="s">
        <v>2763</v>
      </c>
      <c r="AH6306" s="23" t="s">
        <v>2747</v>
      </c>
      <c r="AI6306" s="23">
        <v>846916018</v>
      </c>
      <c r="BA6306" s="24">
        <v>308</v>
      </c>
      <c r="BE6306">
        <f t="shared" si="422"/>
        <v>0</v>
      </c>
      <c r="BF6306" s="6">
        <f t="shared" si="423"/>
        <v>-308</v>
      </c>
      <c r="BG6306" s="7" t="s">
        <v>71</v>
      </c>
      <c r="BH6306" t="e">
        <f>+VLOOKUP(AF6306,Sheet4!A:A,1,FALSE)</f>
        <v>#N/A</v>
      </c>
      <c r="BL6306" s="24">
        <v>308</v>
      </c>
      <c r="BM6306" s="59">
        <f t="shared" si="424"/>
        <v>0</v>
      </c>
    </row>
    <row r="6307" spans="1:67" ht="13" customHeight="1" x14ac:dyDescent="0.3">
      <c r="A6307" s="22">
        <v>46130</v>
      </c>
      <c r="B6307" s="23" t="s">
        <v>63</v>
      </c>
      <c r="F6307" s="23">
        <v>0</v>
      </c>
      <c r="G6307" s="23">
        <v>0</v>
      </c>
      <c r="H6307" s="24">
        <v>4620</v>
      </c>
      <c r="I6307" s="6">
        <f t="shared" si="425"/>
        <v>4620</v>
      </c>
      <c r="J6307" s="24"/>
      <c r="K6307" s="24"/>
      <c r="Q6307" s="23" t="s">
        <v>64</v>
      </c>
      <c r="V6307" s="23" t="s">
        <v>2762</v>
      </c>
      <c r="W6307" s="23" t="s">
        <v>119</v>
      </c>
      <c r="X6307" s="23" t="s">
        <v>2745</v>
      </c>
      <c r="Z6307" s="23" t="s">
        <v>2763</v>
      </c>
      <c r="AH6307" s="23" t="s">
        <v>2747</v>
      </c>
      <c r="AI6307" s="23">
        <v>846916018</v>
      </c>
      <c r="BA6307" s="24">
        <v>4620</v>
      </c>
      <c r="BE6307">
        <f t="shared" si="422"/>
        <v>0</v>
      </c>
      <c r="BF6307" s="6">
        <f t="shared" si="423"/>
        <v>-4620</v>
      </c>
      <c r="BG6307" s="7" t="s">
        <v>71</v>
      </c>
      <c r="BH6307" t="e">
        <f>+VLOOKUP(AF6307,Sheet4!A:A,1,FALSE)</f>
        <v>#N/A</v>
      </c>
      <c r="BL6307" s="24">
        <v>4620</v>
      </c>
      <c r="BM6307" s="59">
        <f t="shared" si="424"/>
        <v>0</v>
      </c>
      <c r="BO6307" t="s">
        <v>73</v>
      </c>
    </row>
    <row r="6308" spans="1:67" ht="13" customHeight="1" x14ac:dyDescent="0.3">
      <c r="A6308" s="22">
        <v>46130</v>
      </c>
      <c r="B6308" s="23" t="s">
        <v>78</v>
      </c>
      <c r="F6308" s="23">
        <v>0</v>
      </c>
      <c r="G6308" s="23">
        <v>0</v>
      </c>
      <c r="H6308" s="24">
        <v>308</v>
      </c>
      <c r="I6308" s="6">
        <f t="shared" si="425"/>
        <v>308</v>
      </c>
      <c r="J6308" s="24"/>
      <c r="K6308" s="24"/>
      <c r="Q6308" s="23" t="s">
        <v>79</v>
      </c>
      <c r="V6308" s="23" t="s">
        <v>2762</v>
      </c>
      <c r="W6308" s="23" t="s">
        <v>119</v>
      </c>
      <c r="X6308" s="23" t="s">
        <v>2745</v>
      </c>
      <c r="Z6308" s="23" t="s">
        <v>2763</v>
      </c>
      <c r="AH6308" s="23" t="s">
        <v>2747</v>
      </c>
      <c r="AI6308" s="23">
        <v>846916018</v>
      </c>
      <c r="BA6308" s="24">
        <v>308</v>
      </c>
      <c r="BE6308">
        <f t="shared" si="422"/>
        <v>0</v>
      </c>
      <c r="BF6308" s="6">
        <f t="shared" si="423"/>
        <v>-308</v>
      </c>
      <c r="BG6308" s="7" t="s">
        <v>71</v>
      </c>
      <c r="BH6308" t="e">
        <f>+VLOOKUP(AF6308,Sheet4!A:A,1,FALSE)</f>
        <v>#N/A</v>
      </c>
      <c r="BL6308" s="24">
        <v>308</v>
      </c>
      <c r="BM6308" s="59">
        <f t="shared" si="424"/>
        <v>0</v>
      </c>
    </row>
    <row r="6309" spans="1:67" ht="13" customHeight="1" x14ac:dyDescent="0.3">
      <c r="A6309" s="22">
        <v>46130</v>
      </c>
      <c r="B6309" s="23" t="s">
        <v>82</v>
      </c>
      <c r="F6309" s="23">
        <v>0</v>
      </c>
      <c r="G6309" s="23">
        <v>0</v>
      </c>
      <c r="H6309" s="24">
        <v>0</v>
      </c>
      <c r="I6309" s="6">
        <f t="shared" si="425"/>
        <v>0</v>
      </c>
      <c r="J6309" s="24"/>
      <c r="K6309" s="24"/>
      <c r="Q6309" s="23" t="s">
        <v>83</v>
      </c>
      <c r="V6309" s="23" t="s">
        <v>2762</v>
      </c>
      <c r="W6309" s="23" t="s">
        <v>119</v>
      </c>
      <c r="X6309" s="23" t="s">
        <v>2745</v>
      </c>
      <c r="Z6309" s="23" t="s">
        <v>2763</v>
      </c>
      <c r="AH6309" s="23" t="s">
        <v>2747</v>
      </c>
      <c r="AI6309" s="23">
        <v>846916018</v>
      </c>
      <c r="BA6309" s="24">
        <v>0</v>
      </c>
      <c r="BE6309">
        <f t="shared" si="422"/>
        <v>0</v>
      </c>
      <c r="BF6309" s="6">
        <f t="shared" si="423"/>
        <v>0</v>
      </c>
      <c r="BG6309" s="7" t="s">
        <v>71</v>
      </c>
      <c r="BH6309" t="e">
        <f>+VLOOKUP(AF6309,Sheet4!A:A,1,FALSE)</f>
        <v>#N/A</v>
      </c>
      <c r="BL6309" s="24">
        <v>0</v>
      </c>
      <c r="BM6309" s="59">
        <f t="shared" si="424"/>
        <v>0</v>
      </c>
    </row>
    <row r="6310" spans="1:67" ht="13" customHeight="1" x14ac:dyDescent="0.3">
      <c r="A6310" s="22">
        <v>46130</v>
      </c>
      <c r="B6310" s="23" t="s">
        <v>80</v>
      </c>
      <c r="F6310" s="23">
        <v>0</v>
      </c>
      <c r="G6310" s="23">
        <v>0</v>
      </c>
      <c r="H6310" s="24">
        <v>3850</v>
      </c>
      <c r="I6310" s="6">
        <f t="shared" si="425"/>
        <v>3850</v>
      </c>
      <c r="J6310" s="24"/>
      <c r="K6310" s="24"/>
      <c r="Q6310" s="23" t="s">
        <v>81</v>
      </c>
      <c r="V6310" s="23" t="s">
        <v>2762</v>
      </c>
      <c r="W6310" s="23" t="s">
        <v>119</v>
      </c>
      <c r="X6310" s="23" t="s">
        <v>2745</v>
      </c>
      <c r="Z6310" s="23" t="s">
        <v>2763</v>
      </c>
      <c r="AH6310" s="23" t="s">
        <v>2747</v>
      </c>
      <c r="AI6310" s="23">
        <v>846916018</v>
      </c>
      <c r="BA6310" s="24">
        <v>3850</v>
      </c>
      <c r="BE6310">
        <f t="shared" si="422"/>
        <v>0</v>
      </c>
      <c r="BF6310" s="6">
        <f t="shared" si="423"/>
        <v>-3850</v>
      </c>
      <c r="BG6310" s="7" t="s">
        <v>71</v>
      </c>
      <c r="BH6310" t="e">
        <f>+VLOOKUP(AF6310,Sheet4!A:A,1,FALSE)</f>
        <v>#N/A</v>
      </c>
      <c r="BL6310" s="24">
        <v>3850</v>
      </c>
      <c r="BM6310" s="59">
        <f t="shared" si="424"/>
        <v>0</v>
      </c>
    </row>
    <row r="6311" spans="1:67" ht="13" customHeight="1" x14ac:dyDescent="0.3">
      <c r="A6311" s="22">
        <v>46130</v>
      </c>
      <c r="B6311" s="23" t="s">
        <v>76</v>
      </c>
      <c r="F6311" s="23">
        <v>0</v>
      </c>
      <c r="G6311" s="23">
        <v>0</v>
      </c>
      <c r="H6311" s="24">
        <v>6160</v>
      </c>
      <c r="I6311" s="6">
        <f t="shared" si="425"/>
        <v>6160</v>
      </c>
      <c r="J6311" s="24"/>
      <c r="K6311" s="24"/>
      <c r="Q6311" s="23" t="s">
        <v>77</v>
      </c>
      <c r="V6311" s="23" t="s">
        <v>2762</v>
      </c>
      <c r="W6311" s="23" t="s">
        <v>119</v>
      </c>
      <c r="X6311" s="23" t="s">
        <v>2745</v>
      </c>
      <c r="Z6311" s="23" t="s">
        <v>2763</v>
      </c>
      <c r="AH6311" s="23" t="s">
        <v>2747</v>
      </c>
      <c r="AI6311" s="23">
        <v>846916018</v>
      </c>
      <c r="BA6311" s="24">
        <v>6160</v>
      </c>
      <c r="BE6311">
        <f t="shared" si="422"/>
        <v>0</v>
      </c>
      <c r="BF6311" s="6">
        <f t="shared" si="423"/>
        <v>-6160</v>
      </c>
      <c r="BG6311" s="7" t="s">
        <v>71</v>
      </c>
      <c r="BH6311" t="e">
        <f>+VLOOKUP(AF6311,Sheet4!A:A,1,FALSE)</f>
        <v>#N/A</v>
      </c>
      <c r="BL6311" s="24">
        <v>6160</v>
      </c>
      <c r="BM6311" s="59">
        <f t="shared" si="424"/>
        <v>0</v>
      </c>
    </row>
    <row r="6312" spans="1:67" ht="13" customHeight="1" x14ac:dyDescent="0.3">
      <c r="A6312" s="22">
        <v>46130</v>
      </c>
      <c r="B6312" s="23" t="s">
        <v>84</v>
      </c>
      <c r="F6312" s="23">
        <v>0</v>
      </c>
      <c r="G6312" s="23">
        <v>0</v>
      </c>
      <c r="H6312" s="24">
        <v>0</v>
      </c>
      <c r="I6312" s="6">
        <f t="shared" si="425"/>
        <v>0</v>
      </c>
      <c r="J6312" s="24"/>
      <c r="K6312" s="24"/>
      <c r="Q6312" s="23" t="s">
        <v>85</v>
      </c>
      <c r="V6312" s="23" t="s">
        <v>2764</v>
      </c>
      <c r="W6312" s="23" t="s">
        <v>119</v>
      </c>
      <c r="X6312" s="23" t="s">
        <v>298</v>
      </c>
      <c r="Z6312" s="23" t="s">
        <v>2741</v>
      </c>
      <c r="BA6312" s="24">
        <v>0</v>
      </c>
      <c r="BE6312">
        <f t="shared" si="422"/>
        <v>0</v>
      </c>
      <c r="BF6312" s="6">
        <f t="shared" si="423"/>
        <v>0</v>
      </c>
      <c r="BG6312" s="7" t="s">
        <v>71</v>
      </c>
      <c r="BH6312" t="e">
        <f>+VLOOKUP(AF6312,Sheet4!A:A,1,FALSE)</f>
        <v>#N/A</v>
      </c>
      <c r="BL6312" s="24">
        <v>0</v>
      </c>
      <c r="BM6312" s="59">
        <f t="shared" si="424"/>
        <v>0</v>
      </c>
    </row>
    <row r="6313" spans="1:67" ht="13" customHeight="1" x14ac:dyDescent="0.3">
      <c r="A6313" s="22">
        <v>46130</v>
      </c>
      <c r="B6313" s="23" t="s">
        <v>74</v>
      </c>
      <c r="F6313" s="23">
        <v>0</v>
      </c>
      <c r="G6313" s="23">
        <v>0</v>
      </c>
      <c r="H6313" s="24">
        <v>250</v>
      </c>
      <c r="I6313" s="6">
        <f t="shared" si="425"/>
        <v>250</v>
      </c>
      <c r="J6313" s="24"/>
      <c r="K6313" s="24"/>
      <c r="Q6313" s="23" t="s">
        <v>75</v>
      </c>
      <c r="V6313" s="23" t="s">
        <v>2764</v>
      </c>
      <c r="W6313" s="23" t="s">
        <v>119</v>
      </c>
      <c r="X6313" s="23" t="s">
        <v>298</v>
      </c>
      <c r="Z6313" s="23" t="s">
        <v>2741</v>
      </c>
      <c r="BA6313" s="24">
        <v>250</v>
      </c>
      <c r="BE6313">
        <f t="shared" si="422"/>
        <v>0</v>
      </c>
      <c r="BF6313" s="6">
        <f t="shared" si="423"/>
        <v>-250</v>
      </c>
      <c r="BG6313" s="7" t="s">
        <v>71</v>
      </c>
      <c r="BH6313" t="e">
        <f>+VLOOKUP(AF6313,Sheet4!A:A,1,FALSE)</f>
        <v>#N/A</v>
      </c>
      <c r="BL6313" s="24">
        <v>250</v>
      </c>
      <c r="BM6313" s="59">
        <f t="shared" si="424"/>
        <v>0</v>
      </c>
    </row>
    <row r="6314" spans="1:67" ht="13" customHeight="1" x14ac:dyDescent="0.3">
      <c r="A6314" s="22">
        <v>46130</v>
      </c>
      <c r="B6314" s="23" t="s">
        <v>63</v>
      </c>
      <c r="F6314" s="23">
        <v>0</v>
      </c>
      <c r="G6314" s="23">
        <v>0</v>
      </c>
      <c r="H6314" s="24">
        <v>3750</v>
      </c>
      <c r="I6314" s="6">
        <f t="shared" si="425"/>
        <v>3750</v>
      </c>
      <c r="J6314" s="24"/>
      <c r="K6314" s="24"/>
      <c r="Q6314" s="23" t="s">
        <v>64</v>
      </c>
      <c r="V6314" s="23" t="s">
        <v>2764</v>
      </c>
      <c r="W6314" s="23" t="s">
        <v>119</v>
      </c>
      <c r="X6314" s="23" t="s">
        <v>298</v>
      </c>
      <c r="Z6314" s="23" t="s">
        <v>2741</v>
      </c>
      <c r="BA6314" s="24">
        <v>3750</v>
      </c>
      <c r="BE6314">
        <f t="shared" si="422"/>
        <v>0</v>
      </c>
      <c r="BF6314" s="6">
        <f t="shared" si="423"/>
        <v>-3750</v>
      </c>
      <c r="BG6314" s="7" t="s">
        <v>71</v>
      </c>
      <c r="BH6314" t="e">
        <f>+VLOOKUP(AF6314,Sheet4!A:A,1,FALSE)</f>
        <v>#N/A</v>
      </c>
      <c r="BL6314" s="24">
        <v>3750</v>
      </c>
      <c r="BM6314" s="59">
        <f t="shared" si="424"/>
        <v>0</v>
      </c>
      <c r="BO6314" t="s">
        <v>73</v>
      </c>
    </row>
    <row r="6315" spans="1:67" ht="13" customHeight="1" x14ac:dyDescent="0.3">
      <c r="A6315" s="22">
        <v>46130</v>
      </c>
      <c r="B6315" s="23" t="s">
        <v>78</v>
      </c>
      <c r="F6315" s="23">
        <v>0</v>
      </c>
      <c r="G6315" s="23">
        <v>0</v>
      </c>
      <c r="H6315" s="24">
        <v>250</v>
      </c>
      <c r="I6315" s="6">
        <f t="shared" si="425"/>
        <v>250</v>
      </c>
      <c r="J6315" s="24"/>
      <c r="K6315" s="24"/>
      <c r="Q6315" s="23" t="s">
        <v>79</v>
      </c>
      <c r="V6315" s="23" t="s">
        <v>2764</v>
      </c>
      <c r="W6315" s="23" t="s">
        <v>119</v>
      </c>
      <c r="X6315" s="23" t="s">
        <v>298</v>
      </c>
      <c r="Z6315" s="23" t="s">
        <v>2741</v>
      </c>
      <c r="BA6315" s="24">
        <v>250</v>
      </c>
      <c r="BE6315">
        <f t="shared" si="422"/>
        <v>0</v>
      </c>
      <c r="BF6315" s="6">
        <f t="shared" si="423"/>
        <v>-250</v>
      </c>
      <c r="BG6315" s="7" t="s">
        <v>71</v>
      </c>
      <c r="BH6315" t="e">
        <f>+VLOOKUP(AF6315,Sheet4!A:A,1,FALSE)</f>
        <v>#N/A</v>
      </c>
      <c r="BL6315" s="24">
        <v>250</v>
      </c>
      <c r="BM6315" s="59">
        <f t="shared" si="424"/>
        <v>0</v>
      </c>
    </row>
    <row r="6316" spans="1:67" ht="13" customHeight="1" x14ac:dyDescent="0.3">
      <c r="A6316" s="22">
        <v>46130</v>
      </c>
      <c r="B6316" s="23" t="s">
        <v>82</v>
      </c>
      <c r="F6316" s="23">
        <v>0</v>
      </c>
      <c r="G6316" s="23">
        <v>0</v>
      </c>
      <c r="H6316" s="24">
        <v>0</v>
      </c>
      <c r="I6316" s="6">
        <f t="shared" si="425"/>
        <v>0</v>
      </c>
      <c r="J6316" s="24"/>
      <c r="K6316" s="24"/>
      <c r="Q6316" s="23" t="s">
        <v>83</v>
      </c>
      <c r="V6316" s="23" t="s">
        <v>2764</v>
      </c>
      <c r="W6316" s="23" t="s">
        <v>119</v>
      </c>
      <c r="X6316" s="23" t="s">
        <v>298</v>
      </c>
      <c r="Z6316" s="23" t="s">
        <v>2741</v>
      </c>
      <c r="BA6316" s="24">
        <v>0</v>
      </c>
      <c r="BE6316">
        <f t="shared" si="422"/>
        <v>0</v>
      </c>
      <c r="BF6316" s="6">
        <f t="shared" si="423"/>
        <v>0</v>
      </c>
      <c r="BG6316" s="7" t="s">
        <v>71</v>
      </c>
      <c r="BH6316" t="e">
        <f>+VLOOKUP(AF6316,Sheet4!A:A,1,FALSE)</f>
        <v>#N/A</v>
      </c>
      <c r="BL6316" s="24">
        <v>0</v>
      </c>
      <c r="BM6316" s="59">
        <f t="shared" si="424"/>
        <v>0</v>
      </c>
    </row>
    <row r="6317" spans="1:67" ht="13" customHeight="1" x14ac:dyDescent="0.3">
      <c r="A6317" s="22">
        <v>46130</v>
      </c>
      <c r="B6317" s="23" t="s">
        <v>80</v>
      </c>
      <c r="F6317" s="23">
        <v>0</v>
      </c>
      <c r="G6317" s="23">
        <v>0</v>
      </c>
      <c r="H6317" s="24">
        <v>3125</v>
      </c>
      <c r="I6317" s="6">
        <f t="shared" si="425"/>
        <v>3125</v>
      </c>
      <c r="J6317" s="24"/>
      <c r="K6317" s="24"/>
      <c r="Q6317" s="23" t="s">
        <v>81</v>
      </c>
      <c r="V6317" s="23" t="s">
        <v>2764</v>
      </c>
      <c r="W6317" s="23" t="s">
        <v>119</v>
      </c>
      <c r="X6317" s="23" t="s">
        <v>298</v>
      </c>
      <c r="Z6317" s="23" t="s">
        <v>2741</v>
      </c>
      <c r="BA6317" s="24">
        <v>3125</v>
      </c>
      <c r="BE6317">
        <f t="shared" si="422"/>
        <v>0</v>
      </c>
      <c r="BF6317" s="6">
        <f t="shared" si="423"/>
        <v>-3125</v>
      </c>
      <c r="BG6317" s="7" t="s">
        <v>71</v>
      </c>
      <c r="BH6317" t="e">
        <f>+VLOOKUP(AF6317,Sheet4!A:A,1,FALSE)</f>
        <v>#N/A</v>
      </c>
      <c r="BL6317" s="24">
        <v>3125</v>
      </c>
      <c r="BM6317" s="59">
        <f t="shared" si="424"/>
        <v>0</v>
      </c>
    </row>
    <row r="6318" spans="1:67" ht="13" customHeight="1" x14ac:dyDescent="0.3">
      <c r="A6318" s="22">
        <v>46130</v>
      </c>
      <c r="B6318" s="23" t="s">
        <v>76</v>
      </c>
      <c r="F6318" s="23">
        <v>0</v>
      </c>
      <c r="G6318" s="23">
        <v>0</v>
      </c>
      <c r="H6318" s="24">
        <v>5000</v>
      </c>
      <c r="I6318" s="6">
        <f t="shared" si="425"/>
        <v>5000</v>
      </c>
      <c r="J6318" s="24"/>
      <c r="K6318" s="24"/>
      <c r="Q6318" s="23" t="s">
        <v>77</v>
      </c>
      <c r="V6318" s="23" t="s">
        <v>2764</v>
      </c>
      <c r="W6318" s="23" t="s">
        <v>119</v>
      </c>
      <c r="X6318" s="23" t="s">
        <v>298</v>
      </c>
      <c r="Z6318" s="23" t="s">
        <v>2741</v>
      </c>
      <c r="BA6318" s="24">
        <v>5000</v>
      </c>
      <c r="BE6318">
        <f t="shared" si="422"/>
        <v>0</v>
      </c>
      <c r="BF6318" s="6">
        <f t="shared" si="423"/>
        <v>-5000</v>
      </c>
      <c r="BG6318" s="7" t="s">
        <v>71</v>
      </c>
      <c r="BH6318" t="e">
        <f>+VLOOKUP(AF6318,Sheet4!A:A,1,FALSE)</f>
        <v>#N/A</v>
      </c>
      <c r="BL6318" s="24">
        <v>5000</v>
      </c>
      <c r="BM6318" s="59">
        <f t="shared" si="424"/>
        <v>0</v>
      </c>
    </row>
    <row r="6319" spans="1:67" ht="13" customHeight="1" x14ac:dyDescent="0.3">
      <c r="A6319" s="22">
        <v>46130</v>
      </c>
      <c r="B6319" s="23" t="s">
        <v>84</v>
      </c>
      <c r="F6319" s="23">
        <v>0</v>
      </c>
      <c r="G6319" s="23">
        <v>0</v>
      </c>
      <c r="H6319" s="24">
        <v>0</v>
      </c>
      <c r="I6319" s="6">
        <f t="shared" si="425"/>
        <v>0</v>
      </c>
      <c r="J6319" s="24"/>
      <c r="K6319" s="24"/>
      <c r="Q6319" s="23" t="s">
        <v>85</v>
      </c>
      <c r="U6319" s="23" t="s">
        <v>2765</v>
      </c>
      <c r="V6319" s="23" t="s">
        <v>2766</v>
      </c>
      <c r="W6319" s="23" t="s">
        <v>119</v>
      </c>
      <c r="X6319" s="23" t="s">
        <v>2767</v>
      </c>
      <c r="Z6319" s="23" t="s">
        <v>2768</v>
      </c>
      <c r="AG6319" s="23">
        <v>875081383</v>
      </c>
      <c r="AH6319" s="23" t="s">
        <v>2769</v>
      </c>
      <c r="AI6319" s="23">
        <v>867084801</v>
      </c>
      <c r="BA6319" s="24">
        <v>0</v>
      </c>
      <c r="BE6319">
        <f t="shared" si="422"/>
        <v>0</v>
      </c>
      <c r="BF6319" s="6">
        <f t="shared" si="423"/>
        <v>0</v>
      </c>
      <c r="BG6319" s="7" t="s">
        <v>71</v>
      </c>
      <c r="BH6319" t="e">
        <f>+VLOOKUP(AF6319,Sheet4!A:A,1,FALSE)</f>
        <v>#N/A</v>
      </c>
      <c r="BL6319" s="24">
        <v>0</v>
      </c>
      <c r="BM6319" s="59">
        <f t="shared" si="424"/>
        <v>0</v>
      </c>
      <c r="BN6319" t="s">
        <v>2765</v>
      </c>
    </row>
    <row r="6320" spans="1:67" ht="13" customHeight="1" x14ac:dyDescent="0.3">
      <c r="A6320" s="22">
        <v>46130</v>
      </c>
      <c r="B6320" s="23" t="s">
        <v>74</v>
      </c>
      <c r="F6320" s="23">
        <v>0</v>
      </c>
      <c r="G6320" s="23">
        <v>0</v>
      </c>
      <c r="H6320" s="24">
        <v>50</v>
      </c>
      <c r="I6320" s="6">
        <f t="shared" si="425"/>
        <v>50</v>
      </c>
      <c r="J6320" s="24"/>
      <c r="K6320" s="24"/>
      <c r="Q6320" s="23" t="s">
        <v>75</v>
      </c>
      <c r="U6320" s="23" t="s">
        <v>2765</v>
      </c>
      <c r="V6320" s="23" t="s">
        <v>2766</v>
      </c>
      <c r="W6320" s="23" t="s">
        <v>119</v>
      </c>
      <c r="X6320" s="23" t="s">
        <v>2767</v>
      </c>
      <c r="Z6320" s="23" t="s">
        <v>2768</v>
      </c>
      <c r="AG6320" s="23">
        <v>875081383</v>
      </c>
      <c r="AH6320" s="23" t="s">
        <v>2769</v>
      </c>
      <c r="AI6320" s="23">
        <v>867084801</v>
      </c>
      <c r="BA6320" s="24">
        <v>50</v>
      </c>
      <c r="BE6320">
        <f t="shared" si="422"/>
        <v>0</v>
      </c>
      <c r="BF6320" s="6">
        <f t="shared" si="423"/>
        <v>-50</v>
      </c>
      <c r="BG6320" s="7" t="s">
        <v>71</v>
      </c>
      <c r="BH6320" t="e">
        <f>+VLOOKUP(AF6320,Sheet4!A:A,1,FALSE)</f>
        <v>#N/A</v>
      </c>
      <c r="BL6320" s="24">
        <v>50</v>
      </c>
      <c r="BM6320" s="59">
        <f t="shared" si="424"/>
        <v>0</v>
      </c>
      <c r="BN6320" t="s">
        <v>2765</v>
      </c>
    </row>
    <row r="6321" spans="1:67" ht="13" customHeight="1" x14ac:dyDescent="0.3">
      <c r="A6321" s="22">
        <v>46130</v>
      </c>
      <c r="B6321" s="23" t="s">
        <v>63</v>
      </c>
      <c r="F6321" s="23">
        <v>0</v>
      </c>
      <c r="G6321" s="23">
        <v>0</v>
      </c>
      <c r="H6321" s="24">
        <v>750</v>
      </c>
      <c r="I6321" s="6">
        <f t="shared" si="425"/>
        <v>750</v>
      </c>
      <c r="J6321" s="24"/>
      <c r="K6321" s="24"/>
      <c r="Q6321" s="23" t="s">
        <v>64</v>
      </c>
      <c r="U6321" s="23" t="s">
        <v>2765</v>
      </c>
      <c r="V6321" s="23" t="s">
        <v>2766</v>
      </c>
      <c r="W6321" s="23" t="s">
        <v>119</v>
      </c>
      <c r="X6321" s="23" t="s">
        <v>2767</v>
      </c>
      <c r="Z6321" s="23" t="s">
        <v>2768</v>
      </c>
      <c r="AG6321" s="23">
        <v>875081383</v>
      </c>
      <c r="AH6321" s="23" t="s">
        <v>2769</v>
      </c>
      <c r="AI6321" s="23">
        <v>867084801</v>
      </c>
      <c r="BA6321" s="24">
        <v>750</v>
      </c>
      <c r="BE6321">
        <f t="shared" si="422"/>
        <v>0</v>
      </c>
      <c r="BF6321" s="6">
        <f t="shared" si="423"/>
        <v>-750</v>
      </c>
      <c r="BG6321" s="7" t="s">
        <v>71</v>
      </c>
      <c r="BH6321" t="e">
        <f>+VLOOKUP(AF6321,Sheet4!A:A,1,FALSE)</f>
        <v>#N/A</v>
      </c>
      <c r="BL6321" s="24">
        <v>750</v>
      </c>
      <c r="BM6321" s="59">
        <f t="shared" si="424"/>
        <v>0</v>
      </c>
      <c r="BN6321" t="s">
        <v>2765</v>
      </c>
      <c r="BO6321" t="s">
        <v>73</v>
      </c>
    </row>
    <row r="6322" spans="1:67" ht="13" customHeight="1" x14ac:dyDescent="0.3">
      <c r="A6322" s="22">
        <v>46130</v>
      </c>
      <c r="B6322" s="23" t="s">
        <v>78</v>
      </c>
      <c r="F6322" s="23">
        <v>0</v>
      </c>
      <c r="G6322" s="23">
        <v>0</v>
      </c>
      <c r="H6322" s="24">
        <v>50</v>
      </c>
      <c r="I6322" s="6">
        <f t="shared" si="425"/>
        <v>50</v>
      </c>
      <c r="J6322" s="24"/>
      <c r="K6322" s="24"/>
      <c r="Q6322" s="23" t="s">
        <v>79</v>
      </c>
      <c r="U6322" s="23" t="s">
        <v>2765</v>
      </c>
      <c r="V6322" s="23" t="s">
        <v>2766</v>
      </c>
      <c r="W6322" s="23" t="s">
        <v>119</v>
      </c>
      <c r="X6322" s="23" t="s">
        <v>2767</v>
      </c>
      <c r="Z6322" s="23" t="s">
        <v>2768</v>
      </c>
      <c r="AG6322" s="23">
        <v>875081383</v>
      </c>
      <c r="AH6322" s="23" t="s">
        <v>2769</v>
      </c>
      <c r="AI6322" s="23">
        <v>867084801</v>
      </c>
      <c r="BA6322" s="24">
        <v>50</v>
      </c>
      <c r="BE6322">
        <f t="shared" si="422"/>
        <v>0</v>
      </c>
      <c r="BF6322" s="6">
        <f t="shared" si="423"/>
        <v>-50</v>
      </c>
      <c r="BG6322" s="7" t="s">
        <v>71</v>
      </c>
      <c r="BH6322" t="e">
        <f>+VLOOKUP(AF6322,Sheet4!A:A,1,FALSE)</f>
        <v>#N/A</v>
      </c>
      <c r="BL6322" s="24">
        <v>50</v>
      </c>
      <c r="BM6322" s="59">
        <f t="shared" si="424"/>
        <v>0</v>
      </c>
      <c r="BN6322" t="s">
        <v>2765</v>
      </c>
    </row>
    <row r="6323" spans="1:67" ht="13" customHeight="1" x14ac:dyDescent="0.3">
      <c r="A6323" s="22">
        <v>46130</v>
      </c>
      <c r="B6323" s="23" t="s">
        <v>82</v>
      </c>
      <c r="F6323" s="23">
        <v>0</v>
      </c>
      <c r="G6323" s="23">
        <v>0</v>
      </c>
      <c r="H6323" s="24">
        <v>0</v>
      </c>
      <c r="I6323" s="6">
        <f t="shared" si="425"/>
        <v>0</v>
      </c>
      <c r="J6323" s="24"/>
      <c r="K6323" s="24"/>
      <c r="Q6323" s="23" t="s">
        <v>83</v>
      </c>
      <c r="U6323" s="23" t="s">
        <v>2765</v>
      </c>
      <c r="V6323" s="23" t="s">
        <v>2766</v>
      </c>
      <c r="W6323" s="23" t="s">
        <v>119</v>
      </c>
      <c r="X6323" s="23" t="s">
        <v>2767</v>
      </c>
      <c r="Z6323" s="23" t="s">
        <v>2768</v>
      </c>
      <c r="AG6323" s="23">
        <v>875081383</v>
      </c>
      <c r="AH6323" s="23" t="s">
        <v>2769</v>
      </c>
      <c r="AI6323" s="23">
        <v>867084801</v>
      </c>
      <c r="BA6323" s="24">
        <v>0</v>
      </c>
      <c r="BE6323">
        <f t="shared" si="422"/>
        <v>0</v>
      </c>
      <c r="BF6323" s="6">
        <f t="shared" si="423"/>
        <v>0</v>
      </c>
      <c r="BG6323" s="7" t="s">
        <v>71</v>
      </c>
      <c r="BH6323" t="e">
        <f>+VLOOKUP(AF6323,Sheet4!A:A,1,FALSE)</f>
        <v>#N/A</v>
      </c>
      <c r="BL6323" s="24">
        <v>0</v>
      </c>
      <c r="BM6323" s="59">
        <f t="shared" si="424"/>
        <v>0</v>
      </c>
      <c r="BN6323" t="s">
        <v>2765</v>
      </c>
    </row>
    <row r="6324" spans="1:67" ht="13" customHeight="1" x14ac:dyDescent="0.3">
      <c r="A6324" s="22">
        <v>46130</v>
      </c>
      <c r="B6324" s="23" t="s">
        <v>80</v>
      </c>
      <c r="F6324" s="23">
        <v>0</v>
      </c>
      <c r="G6324" s="23">
        <v>0</v>
      </c>
      <c r="H6324" s="24">
        <v>625</v>
      </c>
      <c r="I6324" s="6">
        <f t="shared" si="425"/>
        <v>625</v>
      </c>
      <c r="J6324" s="24"/>
      <c r="K6324" s="24"/>
      <c r="Q6324" s="23" t="s">
        <v>81</v>
      </c>
      <c r="U6324" s="23" t="s">
        <v>2765</v>
      </c>
      <c r="V6324" s="23" t="s">
        <v>2766</v>
      </c>
      <c r="W6324" s="23" t="s">
        <v>119</v>
      </c>
      <c r="X6324" s="23" t="s">
        <v>2767</v>
      </c>
      <c r="Z6324" s="23" t="s">
        <v>2768</v>
      </c>
      <c r="AG6324" s="23">
        <v>875081383</v>
      </c>
      <c r="AH6324" s="23" t="s">
        <v>2769</v>
      </c>
      <c r="AI6324" s="23">
        <v>867084801</v>
      </c>
      <c r="BA6324" s="24">
        <v>625</v>
      </c>
      <c r="BE6324">
        <f t="shared" si="422"/>
        <v>0</v>
      </c>
      <c r="BF6324" s="6">
        <f t="shared" si="423"/>
        <v>-625</v>
      </c>
      <c r="BG6324" s="7" t="s">
        <v>71</v>
      </c>
      <c r="BH6324" t="e">
        <f>+VLOOKUP(AF6324,Sheet4!A:A,1,FALSE)</f>
        <v>#N/A</v>
      </c>
      <c r="BL6324" s="24">
        <v>625</v>
      </c>
      <c r="BM6324" s="59">
        <f t="shared" si="424"/>
        <v>0</v>
      </c>
      <c r="BN6324" t="s">
        <v>2765</v>
      </c>
    </row>
    <row r="6325" spans="1:67" ht="13" customHeight="1" x14ac:dyDescent="0.3">
      <c r="A6325" s="22">
        <v>46130</v>
      </c>
      <c r="B6325" s="23" t="s">
        <v>76</v>
      </c>
      <c r="F6325" s="23">
        <v>0</v>
      </c>
      <c r="G6325" s="23">
        <v>0</v>
      </c>
      <c r="H6325" s="24">
        <v>1000</v>
      </c>
      <c r="I6325" s="6">
        <f t="shared" si="425"/>
        <v>1000</v>
      </c>
      <c r="J6325" s="24"/>
      <c r="K6325" s="24"/>
      <c r="Q6325" s="23" t="s">
        <v>77</v>
      </c>
      <c r="U6325" s="23" t="s">
        <v>2765</v>
      </c>
      <c r="V6325" s="23" t="s">
        <v>2766</v>
      </c>
      <c r="W6325" s="23" t="s">
        <v>119</v>
      </c>
      <c r="X6325" s="23" t="s">
        <v>2767</v>
      </c>
      <c r="Z6325" s="23" t="s">
        <v>2768</v>
      </c>
      <c r="AG6325" s="23">
        <v>875081383</v>
      </c>
      <c r="AH6325" s="23" t="s">
        <v>2769</v>
      </c>
      <c r="AI6325" s="23">
        <v>867084801</v>
      </c>
      <c r="BA6325" s="24">
        <v>1000</v>
      </c>
      <c r="BE6325">
        <f t="shared" si="422"/>
        <v>0</v>
      </c>
      <c r="BF6325" s="6">
        <f t="shared" si="423"/>
        <v>-1000</v>
      </c>
      <c r="BG6325" s="7" t="s">
        <v>71</v>
      </c>
      <c r="BH6325" t="e">
        <f>+VLOOKUP(AF6325,Sheet4!A:A,1,FALSE)</f>
        <v>#N/A</v>
      </c>
      <c r="BL6325" s="24">
        <v>1000</v>
      </c>
      <c r="BM6325" s="59">
        <f t="shared" si="424"/>
        <v>0</v>
      </c>
      <c r="BN6325" t="s">
        <v>2765</v>
      </c>
    </row>
    <row r="6326" spans="1:67" ht="13" customHeight="1" x14ac:dyDescent="0.3">
      <c r="A6326" s="22">
        <v>46130</v>
      </c>
      <c r="B6326" s="23" t="s">
        <v>84</v>
      </c>
      <c r="F6326" s="23">
        <v>0</v>
      </c>
      <c r="G6326" s="23">
        <v>0</v>
      </c>
      <c r="H6326" s="24">
        <v>0</v>
      </c>
      <c r="I6326" s="6">
        <f t="shared" si="425"/>
        <v>0</v>
      </c>
      <c r="J6326" s="24"/>
      <c r="K6326" s="24"/>
      <c r="Q6326" s="23" t="s">
        <v>85</v>
      </c>
      <c r="U6326" s="23" t="s">
        <v>2770</v>
      </c>
      <c r="V6326" s="23" t="s">
        <v>2771</v>
      </c>
      <c r="W6326" s="23" t="s">
        <v>119</v>
      </c>
      <c r="X6326" s="23" t="s">
        <v>2767</v>
      </c>
      <c r="Z6326" s="23" t="s">
        <v>2772</v>
      </c>
      <c r="AG6326" s="23">
        <v>865514026</v>
      </c>
      <c r="AH6326" s="23" t="s">
        <v>2769</v>
      </c>
      <c r="AI6326" s="23">
        <v>867084801</v>
      </c>
      <c r="BA6326" s="24">
        <v>0</v>
      </c>
      <c r="BE6326">
        <f t="shared" si="422"/>
        <v>0</v>
      </c>
      <c r="BF6326" s="6">
        <f t="shared" si="423"/>
        <v>0</v>
      </c>
      <c r="BG6326" s="7" t="s">
        <v>71</v>
      </c>
      <c r="BH6326" t="e">
        <f>+VLOOKUP(AF6326,Sheet4!A:A,1,FALSE)</f>
        <v>#N/A</v>
      </c>
      <c r="BL6326" s="24">
        <v>0</v>
      </c>
      <c r="BM6326" s="59">
        <f t="shared" si="424"/>
        <v>0</v>
      </c>
      <c r="BN6326" t="s">
        <v>2770</v>
      </c>
    </row>
    <row r="6327" spans="1:67" ht="13" customHeight="1" x14ac:dyDescent="0.3">
      <c r="A6327" s="22">
        <v>46130</v>
      </c>
      <c r="B6327" s="23" t="s">
        <v>74</v>
      </c>
      <c r="F6327" s="23">
        <v>0</v>
      </c>
      <c r="G6327" s="23">
        <v>0</v>
      </c>
      <c r="H6327" s="24">
        <v>200</v>
      </c>
      <c r="I6327" s="6">
        <f t="shared" si="425"/>
        <v>200</v>
      </c>
      <c r="J6327" s="24"/>
      <c r="K6327" s="24"/>
      <c r="Q6327" s="23" t="s">
        <v>75</v>
      </c>
      <c r="U6327" s="23" t="s">
        <v>2770</v>
      </c>
      <c r="V6327" s="23" t="s">
        <v>2771</v>
      </c>
      <c r="W6327" s="23" t="s">
        <v>119</v>
      </c>
      <c r="X6327" s="23" t="s">
        <v>2767</v>
      </c>
      <c r="Z6327" s="23" t="s">
        <v>2772</v>
      </c>
      <c r="AG6327" s="23">
        <v>865514026</v>
      </c>
      <c r="AH6327" s="23" t="s">
        <v>2769</v>
      </c>
      <c r="AI6327" s="23">
        <v>867084801</v>
      </c>
      <c r="BA6327" s="24">
        <v>200</v>
      </c>
      <c r="BE6327">
        <f t="shared" si="422"/>
        <v>0</v>
      </c>
      <c r="BF6327" s="6">
        <f t="shared" si="423"/>
        <v>-200</v>
      </c>
      <c r="BG6327" s="7" t="s">
        <v>71</v>
      </c>
      <c r="BH6327" t="e">
        <f>+VLOOKUP(AF6327,Sheet4!A:A,1,FALSE)</f>
        <v>#N/A</v>
      </c>
      <c r="BL6327" s="24">
        <v>200</v>
      </c>
      <c r="BM6327" s="59">
        <f t="shared" si="424"/>
        <v>0</v>
      </c>
      <c r="BN6327" t="s">
        <v>2770</v>
      </c>
    </row>
    <row r="6328" spans="1:67" ht="13" customHeight="1" x14ac:dyDescent="0.3">
      <c r="A6328" s="22">
        <v>46130</v>
      </c>
      <c r="B6328" s="23" t="s">
        <v>63</v>
      </c>
      <c r="F6328" s="23">
        <v>0</v>
      </c>
      <c r="G6328" s="23">
        <v>0</v>
      </c>
      <c r="H6328" s="24">
        <v>3000</v>
      </c>
      <c r="I6328" s="6">
        <f t="shared" si="425"/>
        <v>3000</v>
      </c>
      <c r="J6328" s="24"/>
      <c r="K6328" s="24"/>
      <c r="Q6328" s="23" t="s">
        <v>64</v>
      </c>
      <c r="U6328" s="23" t="s">
        <v>2770</v>
      </c>
      <c r="V6328" s="23" t="s">
        <v>2771</v>
      </c>
      <c r="W6328" s="23" t="s">
        <v>119</v>
      </c>
      <c r="X6328" s="23" t="s">
        <v>2767</v>
      </c>
      <c r="Z6328" s="23" t="s">
        <v>2772</v>
      </c>
      <c r="AG6328" s="23">
        <v>865514026</v>
      </c>
      <c r="AH6328" s="23" t="s">
        <v>2769</v>
      </c>
      <c r="AI6328" s="23">
        <v>867084801</v>
      </c>
      <c r="BA6328" s="24">
        <v>3000</v>
      </c>
      <c r="BE6328">
        <f t="shared" si="422"/>
        <v>0</v>
      </c>
      <c r="BF6328" s="6">
        <f t="shared" si="423"/>
        <v>-3000</v>
      </c>
      <c r="BG6328" s="7" t="s">
        <v>71</v>
      </c>
      <c r="BH6328" t="e">
        <f>+VLOOKUP(AF6328,Sheet4!A:A,1,FALSE)</f>
        <v>#N/A</v>
      </c>
      <c r="BL6328" s="24">
        <v>3000</v>
      </c>
      <c r="BM6328" s="59">
        <f t="shared" si="424"/>
        <v>0</v>
      </c>
      <c r="BN6328" t="s">
        <v>2770</v>
      </c>
      <c r="BO6328" t="s">
        <v>73</v>
      </c>
    </row>
    <row r="6329" spans="1:67" ht="13" customHeight="1" x14ac:dyDescent="0.3">
      <c r="A6329" s="22">
        <v>46130</v>
      </c>
      <c r="B6329" s="23" t="s">
        <v>78</v>
      </c>
      <c r="F6329" s="23">
        <v>0</v>
      </c>
      <c r="G6329" s="23">
        <v>0</v>
      </c>
      <c r="H6329" s="24">
        <v>200</v>
      </c>
      <c r="I6329" s="6">
        <f t="shared" si="425"/>
        <v>200</v>
      </c>
      <c r="J6329" s="24"/>
      <c r="K6329" s="24"/>
      <c r="Q6329" s="23" t="s">
        <v>79</v>
      </c>
      <c r="U6329" s="23" t="s">
        <v>2770</v>
      </c>
      <c r="V6329" s="23" t="s">
        <v>2771</v>
      </c>
      <c r="W6329" s="23" t="s">
        <v>119</v>
      </c>
      <c r="X6329" s="23" t="s">
        <v>2767</v>
      </c>
      <c r="Z6329" s="23" t="s">
        <v>2772</v>
      </c>
      <c r="AG6329" s="23">
        <v>865514026</v>
      </c>
      <c r="AH6329" s="23" t="s">
        <v>2769</v>
      </c>
      <c r="AI6329" s="23">
        <v>867084801</v>
      </c>
      <c r="BA6329" s="24">
        <v>200</v>
      </c>
      <c r="BE6329">
        <f t="shared" si="422"/>
        <v>0</v>
      </c>
      <c r="BF6329" s="6">
        <f t="shared" si="423"/>
        <v>-200</v>
      </c>
      <c r="BG6329" s="7" t="s">
        <v>71</v>
      </c>
      <c r="BH6329" t="e">
        <f>+VLOOKUP(AF6329,Sheet4!A:A,1,FALSE)</f>
        <v>#N/A</v>
      </c>
      <c r="BL6329" s="24">
        <v>200</v>
      </c>
      <c r="BM6329" s="59">
        <f t="shared" si="424"/>
        <v>0</v>
      </c>
      <c r="BN6329" t="s">
        <v>2770</v>
      </c>
    </row>
    <row r="6330" spans="1:67" ht="13" customHeight="1" x14ac:dyDescent="0.3">
      <c r="A6330" s="22">
        <v>46130</v>
      </c>
      <c r="B6330" s="23" t="s">
        <v>82</v>
      </c>
      <c r="F6330" s="23">
        <v>0</v>
      </c>
      <c r="G6330" s="23">
        <v>0</v>
      </c>
      <c r="H6330" s="24">
        <v>0</v>
      </c>
      <c r="I6330" s="6">
        <f t="shared" si="425"/>
        <v>0</v>
      </c>
      <c r="J6330" s="24"/>
      <c r="K6330" s="24"/>
      <c r="Q6330" s="23" t="s">
        <v>83</v>
      </c>
      <c r="U6330" s="23" t="s">
        <v>2770</v>
      </c>
      <c r="V6330" s="23" t="s">
        <v>2771</v>
      </c>
      <c r="W6330" s="23" t="s">
        <v>119</v>
      </c>
      <c r="X6330" s="23" t="s">
        <v>2767</v>
      </c>
      <c r="Z6330" s="23" t="s">
        <v>2772</v>
      </c>
      <c r="AG6330" s="23">
        <v>865514026</v>
      </c>
      <c r="AH6330" s="23" t="s">
        <v>2769</v>
      </c>
      <c r="AI6330" s="23">
        <v>867084801</v>
      </c>
      <c r="BA6330" s="24">
        <v>0</v>
      </c>
      <c r="BE6330">
        <f t="shared" si="422"/>
        <v>0</v>
      </c>
      <c r="BF6330" s="6">
        <f t="shared" si="423"/>
        <v>0</v>
      </c>
      <c r="BG6330" s="7" t="s">
        <v>71</v>
      </c>
      <c r="BH6330" t="e">
        <f>+VLOOKUP(AF6330,Sheet4!A:A,1,FALSE)</f>
        <v>#N/A</v>
      </c>
      <c r="BL6330" s="24">
        <v>0</v>
      </c>
      <c r="BM6330" s="59">
        <f t="shared" si="424"/>
        <v>0</v>
      </c>
      <c r="BN6330" t="s">
        <v>2770</v>
      </c>
    </row>
    <row r="6331" spans="1:67" ht="13" customHeight="1" x14ac:dyDescent="0.3">
      <c r="A6331" s="22">
        <v>46130</v>
      </c>
      <c r="B6331" s="23" t="s">
        <v>80</v>
      </c>
      <c r="F6331" s="23">
        <v>0</v>
      </c>
      <c r="G6331" s="23">
        <v>0</v>
      </c>
      <c r="H6331" s="24">
        <v>2500</v>
      </c>
      <c r="I6331" s="6">
        <f t="shared" si="425"/>
        <v>2500</v>
      </c>
      <c r="J6331" s="24"/>
      <c r="K6331" s="24"/>
      <c r="Q6331" s="23" t="s">
        <v>81</v>
      </c>
      <c r="U6331" s="23" t="s">
        <v>2770</v>
      </c>
      <c r="V6331" s="23" t="s">
        <v>2771</v>
      </c>
      <c r="W6331" s="23" t="s">
        <v>119</v>
      </c>
      <c r="X6331" s="23" t="s">
        <v>2767</v>
      </c>
      <c r="Z6331" s="23" t="s">
        <v>2772</v>
      </c>
      <c r="AG6331" s="23">
        <v>865514026</v>
      </c>
      <c r="AH6331" s="23" t="s">
        <v>2769</v>
      </c>
      <c r="AI6331" s="23">
        <v>867084801</v>
      </c>
      <c r="BA6331" s="24">
        <v>2500</v>
      </c>
      <c r="BE6331">
        <f t="shared" si="422"/>
        <v>0</v>
      </c>
      <c r="BF6331" s="6">
        <f t="shared" si="423"/>
        <v>-2500</v>
      </c>
      <c r="BG6331" s="7" t="s">
        <v>71</v>
      </c>
      <c r="BH6331" t="e">
        <f>+VLOOKUP(AF6331,Sheet4!A:A,1,FALSE)</f>
        <v>#N/A</v>
      </c>
      <c r="BL6331" s="24">
        <v>2500</v>
      </c>
      <c r="BM6331" s="59">
        <f t="shared" si="424"/>
        <v>0</v>
      </c>
      <c r="BN6331" t="s">
        <v>2770</v>
      </c>
    </row>
    <row r="6332" spans="1:67" ht="13" customHeight="1" x14ac:dyDescent="0.3">
      <c r="A6332" s="22">
        <v>46130</v>
      </c>
      <c r="B6332" s="23" t="s">
        <v>76</v>
      </c>
      <c r="F6332" s="23">
        <v>0</v>
      </c>
      <c r="G6332" s="23">
        <v>0</v>
      </c>
      <c r="H6332" s="24">
        <v>4000</v>
      </c>
      <c r="I6332" s="6">
        <f t="shared" si="425"/>
        <v>4000</v>
      </c>
      <c r="J6332" s="24"/>
      <c r="K6332" s="24"/>
      <c r="Q6332" s="23" t="s">
        <v>77</v>
      </c>
      <c r="U6332" s="23" t="s">
        <v>2770</v>
      </c>
      <c r="V6332" s="23" t="s">
        <v>2771</v>
      </c>
      <c r="W6332" s="23" t="s">
        <v>119</v>
      </c>
      <c r="X6332" s="23" t="s">
        <v>2767</v>
      </c>
      <c r="Z6332" s="23" t="s">
        <v>2772</v>
      </c>
      <c r="AG6332" s="23">
        <v>865514026</v>
      </c>
      <c r="AH6332" s="23" t="s">
        <v>2769</v>
      </c>
      <c r="AI6332" s="23">
        <v>867084801</v>
      </c>
      <c r="BA6332" s="24">
        <v>4000</v>
      </c>
      <c r="BE6332">
        <f t="shared" si="422"/>
        <v>0</v>
      </c>
      <c r="BF6332" s="6">
        <f t="shared" si="423"/>
        <v>-4000</v>
      </c>
      <c r="BG6332" s="7" t="s">
        <v>71</v>
      </c>
      <c r="BH6332" t="e">
        <f>+VLOOKUP(AF6332,Sheet4!A:A,1,FALSE)</f>
        <v>#N/A</v>
      </c>
      <c r="BL6332" s="24">
        <v>4000</v>
      </c>
      <c r="BM6332" s="59">
        <f t="shared" si="424"/>
        <v>0</v>
      </c>
      <c r="BN6332" t="s">
        <v>2770</v>
      </c>
    </row>
    <row r="6333" spans="1:67" ht="13" customHeight="1" x14ac:dyDescent="0.3">
      <c r="A6333" s="22">
        <v>46130</v>
      </c>
      <c r="B6333" s="23" t="s">
        <v>84</v>
      </c>
      <c r="F6333" s="23">
        <v>0</v>
      </c>
      <c r="G6333" s="23">
        <v>0</v>
      </c>
      <c r="H6333" s="24">
        <v>0</v>
      </c>
      <c r="I6333" s="6">
        <f t="shared" si="425"/>
        <v>0</v>
      </c>
      <c r="J6333" s="24"/>
      <c r="K6333" s="6">
        <f>H6333/50</f>
        <v>0</v>
      </c>
      <c r="Q6333" s="23" t="s">
        <v>85</v>
      </c>
      <c r="U6333" s="23" t="s">
        <v>2773</v>
      </c>
      <c r="V6333" s="23" t="s">
        <v>2774</v>
      </c>
      <c r="W6333" s="23" t="s">
        <v>66</v>
      </c>
      <c r="X6333" s="23" t="s">
        <v>2775</v>
      </c>
      <c r="Z6333" s="23" t="s">
        <v>998</v>
      </c>
      <c r="AG6333" s="23">
        <v>844821455</v>
      </c>
      <c r="AH6333" s="23" t="s">
        <v>193</v>
      </c>
      <c r="AI6333" s="23">
        <v>860555190</v>
      </c>
      <c r="BA6333" s="24">
        <v>0</v>
      </c>
      <c r="BE6333">
        <f t="shared" si="422"/>
        <v>0</v>
      </c>
      <c r="BF6333" s="6">
        <f t="shared" si="423"/>
        <v>0</v>
      </c>
      <c r="BG6333" s="7" t="s">
        <v>71</v>
      </c>
      <c r="BH6333" t="e">
        <f>+VLOOKUP(AF6333,Sheet4!A:A,1,FALSE)</f>
        <v>#N/A</v>
      </c>
      <c r="BL6333" s="24">
        <v>0</v>
      </c>
      <c r="BM6333" s="59">
        <f t="shared" si="424"/>
        <v>0</v>
      </c>
      <c r="BN6333" t="s">
        <v>2773</v>
      </c>
    </row>
    <row r="6334" spans="1:67" ht="13" customHeight="1" x14ac:dyDescent="0.3">
      <c r="A6334" s="22">
        <v>46130</v>
      </c>
      <c r="B6334" s="23" t="s">
        <v>74</v>
      </c>
      <c r="F6334" s="23">
        <v>0</v>
      </c>
      <c r="G6334" s="23">
        <v>0</v>
      </c>
      <c r="H6334" s="24">
        <v>12</v>
      </c>
      <c r="I6334" s="6">
        <f t="shared" si="425"/>
        <v>12</v>
      </c>
      <c r="J6334" s="24"/>
      <c r="K6334" s="24"/>
      <c r="Q6334" s="23" t="s">
        <v>75</v>
      </c>
      <c r="U6334" s="23" t="s">
        <v>2773</v>
      </c>
      <c r="V6334" s="23" t="s">
        <v>2774</v>
      </c>
      <c r="W6334" s="23" t="s">
        <v>66</v>
      </c>
      <c r="X6334" s="23" t="s">
        <v>2775</v>
      </c>
      <c r="Z6334" s="23" t="s">
        <v>998</v>
      </c>
      <c r="AG6334" s="23">
        <v>844821455</v>
      </c>
      <c r="AH6334" s="23" t="s">
        <v>193</v>
      </c>
      <c r="AI6334" s="23">
        <v>860555190</v>
      </c>
      <c r="BA6334" s="24">
        <v>12</v>
      </c>
      <c r="BE6334">
        <f t="shared" si="422"/>
        <v>0</v>
      </c>
      <c r="BF6334" s="6">
        <f t="shared" si="423"/>
        <v>-12</v>
      </c>
      <c r="BG6334" s="7" t="s">
        <v>71</v>
      </c>
      <c r="BH6334" t="e">
        <f>+VLOOKUP(AF6334,Sheet4!A:A,1,FALSE)</f>
        <v>#N/A</v>
      </c>
      <c r="BL6334" s="24">
        <v>12</v>
      </c>
      <c r="BM6334" s="59">
        <f t="shared" si="424"/>
        <v>0</v>
      </c>
      <c r="BN6334" t="s">
        <v>2773</v>
      </c>
    </row>
    <row r="6335" spans="1:67" ht="13" customHeight="1" x14ac:dyDescent="0.3">
      <c r="A6335" s="22">
        <v>46130</v>
      </c>
      <c r="B6335" s="23" t="s">
        <v>63</v>
      </c>
      <c r="F6335" s="23">
        <v>0</v>
      </c>
      <c r="G6335" s="23">
        <v>0</v>
      </c>
      <c r="H6335" s="24">
        <v>180</v>
      </c>
      <c r="I6335" s="6">
        <f t="shared" si="425"/>
        <v>180</v>
      </c>
      <c r="J6335" s="24"/>
      <c r="K6335" s="24"/>
      <c r="Q6335" s="23" t="s">
        <v>64</v>
      </c>
      <c r="U6335" s="23" t="s">
        <v>2773</v>
      </c>
      <c r="V6335" s="23" t="s">
        <v>2774</v>
      </c>
      <c r="W6335" s="23" t="s">
        <v>66</v>
      </c>
      <c r="X6335" s="23" t="s">
        <v>2775</v>
      </c>
      <c r="Z6335" s="23" t="s">
        <v>998</v>
      </c>
      <c r="AG6335" s="23">
        <v>844821455</v>
      </c>
      <c r="AH6335" s="23" t="s">
        <v>193</v>
      </c>
      <c r="AI6335" s="23">
        <v>860555190</v>
      </c>
      <c r="BA6335" s="24">
        <v>180</v>
      </c>
      <c r="BE6335">
        <f t="shared" si="422"/>
        <v>0</v>
      </c>
      <c r="BF6335" s="6">
        <f t="shared" si="423"/>
        <v>-180</v>
      </c>
      <c r="BG6335" s="7" t="s">
        <v>71</v>
      </c>
      <c r="BH6335" t="e">
        <f>+VLOOKUP(AF6335,Sheet4!A:A,1,FALSE)</f>
        <v>#N/A</v>
      </c>
      <c r="BL6335" s="24">
        <v>180</v>
      </c>
      <c r="BM6335" s="59">
        <f t="shared" si="424"/>
        <v>0</v>
      </c>
      <c r="BN6335" t="s">
        <v>2773</v>
      </c>
      <c r="BO6335" t="s">
        <v>73</v>
      </c>
    </row>
    <row r="6336" spans="1:67" ht="13" customHeight="1" x14ac:dyDescent="0.3">
      <c r="A6336" s="22">
        <v>46130</v>
      </c>
      <c r="B6336" s="23" t="s">
        <v>78</v>
      </c>
      <c r="F6336" s="23">
        <v>0</v>
      </c>
      <c r="G6336" s="23">
        <v>0</v>
      </c>
      <c r="H6336" s="24">
        <v>12</v>
      </c>
      <c r="I6336" s="6">
        <f t="shared" si="425"/>
        <v>12</v>
      </c>
      <c r="J6336" s="24"/>
      <c r="K6336" s="24"/>
      <c r="Q6336" s="23" t="s">
        <v>79</v>
      </c>
      <c r="U6336" s="23" t="s">
        <v>2773</v>
      </c>
      <c r="V6336" s="23" t="s">
        <v>2774</v>
      </c>
      <c r="W6336" s="23" t="s">
        <v>66</v>
      </c>
      <c r="X6336" s="23" t="s">
        <v>2775</v>
      </c>
      <c r="Z6336" s="23" t="s">
        <v>998</v>
      </c>
      <c r="AG6336" s="23">
        <v>844821455</v>
      </c>
      <c r="AH6336" s="23" t="s">
        <v>193</v>
      </c>
      <c r="AI6336" s="23">
        <v>860555190</v>
      </c>
      <c r="BA6336" s="24">
        <v>12</v>
      </c>
      <c r="BE6336">
        <f t="shared" si="422"/>
        <v>0</v>
      </c>
      <c r="BF6336" s="6">
        <f t="shared" si="423"/>
        <v>-12</v>
      </c>
      <c r="BG6336" s="7" t="s">
        <v>71</v>
      </c>
      <c r="BH6336" t="e">
        <f>+VLOOKUP(AF6336,Sheet4!A:A,1,FALSE)</f>
        <v>#N/A</v>
      </c>
      <c r="BL6336" s="24">
        <v>12</v>
      </c>
      <c r="BM6336" s="59">
        <f t="shared" si="424"/>
        <v>0</v>
      </c>
      <c r="BN6336" t="s">
        <v>2773</v>
      </c>
    </row>
    <row r="6337" spans="1:67" ht="13" customHeight="1" x14ac:dyDescent="0.3">
      <c r="A6337" s="22">
        <v>46130</v>
      </c>
      <c r="B6337" s="23" t="s">
        <v>82</v>
      </c>
      <c r="F6337" s="23">
        <v>0</v>
      </c>
      <c r="G6337" s="23">
        <v>0</v>
      </c>
      <c r="H6337" s="24">
        <v>0</v>
      </c>
      <c r="I6337" s="6">
        <f t="shared" si="425"/>
        <v>0</v>
      </c>
      <c r="J6337" s="24"/>
      <c r="K6337" s="24"/>
      <c r="Q6337" s="23" t="s">
        <v>83</v>
      </c>
      <c r="U6337" s="23" t="s">
        <v>2773</v>
      </c>
      <c r="V6337" s="23" t="s">
        <v>2774</v>
      </c>
      <c r="W6337" s="23" t="s">
        <v>66</v>
      </c>
      <c r="X6337" s="23" t="s">
        <v>2775</v>
      </c>
      <c r="Z6337" s="23" t="s">
        <v>998</v>
      </c>
      <c r="AG6337" s="23">
        <v>844821455</v>
      </c>
      <c r="AH6337" s="23" t="s">
        <v>193</v>
      </c>
      <c r="AI6337" s="23">
        <v>860555190</v>
      </c>
      <c r="BA6337" s="24">
        <v>0</v>
      </c>
      <c r="BE6337">
        <f t="shared" si="422"/>
        <v>0</v>
      </c>
      <c r="BF6337" s="6">
        <f t="shared" si="423"/>
        <v>0</v>
      </c>
      <c r="BG6337" s="7" t="s">
        <v>71</v>
      </c>
      <c r="BH6337" t="e">
        <f>+VLOOKUP(AF6337,Sheet4!A:A,1,FALSE)</f>
        <v>#N/A</v>
      </c>
      <c r="BL6337" s="24">
        <v>0</v>
      </c>
      <c r="BM6337" s="59">
        <f t="shared" si="424"/>
        <v>0</v>
      </c>
      <c r="BN6337" t="s">
        <v>2773</v>
      </c>
    </row>
    <row r="6338" spans="1:67" ht="13" customHeight="1" x14ac:dyDescent="0.3">
      <c r="A6338" s="22">
        <v>46130</v>
      </c>
      <c r="B6338" s="23" t="s">
        <v>80</v>
      </c>
      <c r="F6338" s="23">
        <v>0</v>
      </c>
      <c r="G6338" s="23">
        <v>0</v>
      </c>
      <c r="H6338" s="24">
        <v>150</v>
      </c>
      <c r="I6338" s="6">
        <f t="shared" si="425"/>
        <v>150</v>
      </c>
      <c r="J6338" s="6">
        <f>H6338/12.5</f>
        <v>12</v>
      </c>
      <c r="K6338" s="6"/>
      <c r="Q6338" s="23" t="s">
        <v>81</v>
      </c>
      <c r="U6338" s="23" t="s">
        <v>2773</v>
      </c>
      <c r="V6338" s="23" t="s">
        <v>2774</v>
      </c>
      <c r="W6338" s="23" t="s">
        <v>66</v>
      </c>
      <c r="X6338" s="23" t="s">
        <v>2775</v>
      </c>
      <c r="Z6338" s="23" t="s">
        <v>998</v>
      </c>
      <c r="AG6338" s="23">
        <v>844821455</v>
      </c>
      <c r="AH6338" s="23" t="s">
        <v>193</v>
      </c>
      <c r="AI6338" s="23">
        <v>860555190</v>
      </c>
      <c r="BA6338" s="24">
        <v>150</v>
      </c>
      <c r="BE6338">
        <f t="shared" ref="BE6338:BE6401" si="426">+BB6338+BC6338</f>
        <v>0</v>
      </c>
      <c r="BF6338" s="6">
        <f t="shared" ref="BF6338:BF6401" si="427">+BE6338-H6338</f>
        <v>-150</v>
      </c>
      <c r="BG6338" s="7" t="s">
        <v>71</v>
      </c>
      <c r="BH6338" t="e">
        <f>+VLOOKUP(AF6338,Sheet4!A:A,1,FALSE)</f>
        <v>#N/A</v>
      </c>
      <c r="BL6338" s="24">
        <v>150</v>
      </c>
      <c r="BM6338" s="59">
        <f t="shared" ref="BM6338:BM6401" si="428">+H6338+-BL6338</f>
        <v>0</v>
      </c>
      <c r="BN6338" t="s">
        <v>2773</v>
      </c>
    </row>
    <row r="6339" spans="1:67" ht="13" customHeight="1" x14ac:dyDescent="0.3">
      <c r="A6339" s="22">
        <v>46130</v>
      </c>
      <c r="B6339" s="23" t="s">
        <v>76</v>
      </c>
      <c r="F6339" s="23">
        <v>0</v>
      </c>
      <c r="G6339" s="23">
        <v>0</v>
      </c>
      <c r="H6339" s="24">
        <v>240</v>
      </c>
      <c r="I6339" s="6">
        <f t="shared" si="425"/>
        <v>240</v>
      </c>
      <c r="J6339" s="24"/>
      <c r="K6339" s="24"/>
      <c r="Q6339" s="23" t="s">
        <v>77</v>
      </c>
      <c r="U6339" s="23" t="s">
        <v>2773</v>
      </c>
      <c r="V6339" s="23" t="s">
        <v>2774</v>
      </c>
      <c r="W6339" s="23" t="s">
        <v>66</v>
      </c>
      <c r="X6339" s="23" t="s">
        <v>2775</v>
      </c>
      <c r="Z6339" s="23" t="s">
        <v>998</v>
      </c>
      <c r="AG6339" s="23">
        <v>844821455</v>
      </c>
      <c r="AH6339" s="23" t="s">
        <v>193</v>
      </c>
      <c r="AI6339" s="23">
        <v>860555190</v>
      </c>
      <c r="BA6339" s="24">
        <v>240</v>
      </c>
      <c r="BE6339">
        <f t="shared" si="426"/>
        <v>0</v>
      </c>
      <c r="BF6339" s="6">
        <f t="shared" si="427"/>
        <v>-240</v>
      </c>
      <c r="BG6339" s="7" t="s">
        <v>71</v>
      </c>
      <c r="BH6339" t="e">
        <f>+VLOOKUP(AF6339,Sheet4!A:A,1,FALSE)</f>
        <v>#N/A</v>
      </c>
      <c r="BL6339" s="24">
        <v>240</v>
      </c>
      <c r="BM6339" s="59">
        <f t="shared" si="428"/>
        <v>0</v>
      </c>
      <c r="BN6339" t="s">
        <v>2773</v>
      </c>
    </row>
    <row r="6340" spans="1:67" ht="13" customHeight="1" x14ac:dyDescent="0.3">
      <c r="A6340" s="22">
        <v>46130</v>
      </c>
      <c r="B6340" s="23" t="s">
        <v>84</v>
      </c>
      <c r="F6340" s="23">
        <v>0</v>
      </c>
      <c r="G6340" s="23">
        <v>0</v>
      </c>
      <c r="H6340" s="24">
        <v>0</v>
      </c>
      <c r="I6340" s="6">
        <f t="shared" si="425"/>
        <v>0</v>
      </c>
      <c r="J6340" s="24"/>
      <c r="K6340" s="6">
        <f>H6340/50</f>
        <v>0</v>
      </c>
      <c r="Q6340" s="23" t="s">
        <v>85</v>
      </c>
      <c r="U6340" s="23" t="s">
        <v>2776</v>
      </c>
      <c r="V6340" s="23" t="s">
        <v>2777</v>
      </c>
      <c r="W6340" s="23" t="s">
        <v>66</v>
      </c>
      <c r="X6340" s="23" t="s">
        <v>190</v>
      </c>
      <c r="Z6340" s="23" t="s">
        <v>998</v>
      </c>
      <c r="AG6340" s="23">
        <v>862873320</v>
      </c>
      <c r="AH6340" s="23" t="s">
        <v>193</v>
      </c>
      <c r="AI6340" s="23">
        <v>860555190</v>
      </c>
      <c r="BA6340" s="24">
        <v>0</v>
      </c>
      <c r="BE6340">
        <f t="shared" si="426"/>
        <v>0</v>
      </c>
      <c r="BF6340" s="6">
        <f t="shared" si="427"/>
        <v>0</v>
      </c>
      <c r="BG6340" s="7" t="s">
        <v>71</v>
      </c>
      <c r="BH6340" t="e">
        <f>+VLOOKUP(AF6340,Sheet4!A:A,1,FALSE)</f>
        <v>#N/A</v>
      </c>
      <c r="BL6340" s="24">
        <v>0</v>
      </c>
      <c r="BM6340" s="59">
        <f t="shared" si="428"/>
        <v>0</v>
      </c>
      <c r="BN6340" t="s">
        <v>2776</v>
      </c>
    </row>
    <row r="6341" spans="1:67" ht="13" customHeight="1" x14ac:dyDescent="0.3">
      <c r="A6341" s="22">
        <v>46130</v>
      </c>
      <c r="B6341" s="23" t="s">
        <v>74</v>
      </c>
      <c r="F6341" s="23">
        <v>0</v>
      </c>
      <c r="G6341" s="23">
        <v>0</v>
      </c>
      <c r="H6341" s="24">
        <v>22</v>
      </c>
      <c r="I6341" s="6">
        <f t="shared" si="425"/>
        <v>22</v>
      </c>
      <c r="J6341" s="24"/>
      <c r="K6341" s="24"/>
      <c r="Q6341" s="23" t="s">
        <v>75</v>
      </c>
      <c r="U6341" s="23" t="s">
        <v>2776</v>
      </c>
      <c r="V6341" s="23" t="s">
        <v>2777</v>
      </c>
      <c r="W6341" s="23" t="s">
        <v>66</v>
      </c>
      <c r="X6341" s="23" t="s">
        <v>190</v>
      </c>
      <c r="Z6341" s="23" t="s">
        <v>998</v>
      </c>
      <c r="AG6341" s="23">
        <v>862873320</v>
      </c>
      <c r="AH6341" s="23" t="s">
        <v>193</v>
      </c>
      <c r="AI6341" s="23">
        <v>860555190</v>
      </c>
      <c r="BA6341" s="24">
        <v>22</v>
      </c>
      <c r="BE6341">
        <f t="shared" si="426"/>
        <v>0</v>
      </c>
      <c r="BF6341" s="6">
        <f t="shared" si="427"/>
        <v>-22</v>
      </c>
      <c r="BG6341" s="7" t="s">
        <v>71</v>
      </c>
      <c r="BH6341" t="e">
        <f>+VLOOKUP(AF6341,Sheet4!A:A,1,FALSE)</f>
        <v>#N/A</v>
      </c>
      <c r="BL6341" s="24">
        <v>22</v>
      </c>
      <c r="BM6341" s="59">
        <f t="shared" si="428"/>
        <v>0</v>
      </c>
      <c r="BN6341" t="s">
        <v>2776</v>
      </c>
    </row>
    <row r="6342" spans="1:67" ht="13" customHeight="1" x14ac:dyDescent="0.3">
      <c r="A6342" s="22">
        <v>46130</v>
      </c>
      <c r="B6342" s="23" t="s">
        <v>63</v>
      </c>
      <c r="F6342" s="23">
        <v>0</v>
      </c>
      <c r="G6342" s="23">
        <v>0</v>
      </c>
      <c r="H6342" s="24">
        <v>330</v>
      </c>
      <c r="I6342" s="6">
        <f t="shared" si="425"/>
        <v>330</v>
      </c>
      <c r="J6342" s="24"/>
      <c r="K6342" s="24"/>
      <c r="Q6342" s="23" t="s">
        <v>64</v>
      </c>
      <c r="U6342" s="23" t="s">
        <v>2776</v>
      </c>
      <c r="V6342" s="23" t="s">
        <v>2777</v>
      </c>
      <c r="W6342" s="23" t="s">
        <v>66</v>
      </c>
      <c r="X6342" s="23" t="s">
        <v>190</v>
      </c>
      <c r="Z6342" s="23" t="s">
        <v>998</v>
      </c>
      <c r="AG6342" s="23">
        <v>862873320</v>
      </c>
      <c r="AH6342" s="23" t="s">
        <v>193</v>
      </c>
      <c r="AI6342" s="23">
        <v>860555190</v>
      </c>
      <c r="BA6342" s="24">
        <v>330</v>
      </c>
      <c r="BE6342">
        <f t="shared" si="426"/>
        <v>0</v>
      </c>
      <c r="BF6342" s="6">
        <f t="shared" si="427"/>
        <v>-330</v>
      </c>
      <c r="BG6342" s="7" t="s">
        <v>71</v>
      </c>
      <c r="BH6342" t="e">
        <f>+VLOOKUP(AF6342,Sheet4!A:A,1,FALSE)</f>
        <v>#N/A</v>
      </c>
      <c r="BL6342" s="24">
        <v>330</v>
      </c>
      <c r="BM6342" s="59">
        <f t="shared" si="428"/>
        <v>0</v>
      </c>
      <c r="BN6342" t="s">
        <v>2776</v>
      </c>
      <c r="BO6342" t="s">
        <v>73</v>
      </c>
    </row>
    <row r="6343" spans="1:67" ht="13" customHeight="1" x14ac:dyDescent="0.3">
      <c r="A6343" s="22">
        <v>46130</v>
      </c>
      <c r="B6343" s="23" t="s">
        <v>78</v>
      </c>
      <c r="F6343" s="23">
        <v>0</v>
      </c>
      <c r="G6343" s="23">
        <v>0</v>
      </c>
      <c r="H6343" s="24">
        <v>22</v>
      </c>
      <c r="I6343" s="6">
        <f t="shared" si="425"/>
        <v>22</v>
      </c>
      <c r="J6343" s="24"/>
      <c r="K6343" s="24"/>
      <c r="Q6343" s="23" t="s">
        <v>79</v>
      </c>
      <c r="U6343" s="23" t="s">
        <v>2776</v>
      </c>
      <c r="V6343" s="23" t="s">
        <v>2777</v>
      </c>
      <c r="W6343" s="23" t="s">
        <v>66</v>
      </c>
      <c r="X6343" s="23" t="s">
        <v>190</v>
      </c>
      <c r="Z6343" s="23" t="s">
        <v>998</v>
      </c>
      <c r="AG6343" s="23">
        <v>862873320</v>
      </c>
      <c r="AH6343" s="23" t="s">
        <v>193</v>
      </c>
      <c r="AI6343" s="23">
        <v>860555190</v>
      </c>
      <c r="BA6343" s="24">
        <v>22</v>
      </c>
      <c r="BE6343">
        <f t="shared" si="426"/>
        <v>0</v>
      </c>
      <c r="BF6343" s="6">
        <f t="shared" si="427"/>
        <v>-22</v>
      </c>
      <c r="BG6343" s="7" t="s">
        <v>71</v>
      </c>
      <c r="BH6343" t="e">
        <f>+VLOOKUP(AF6343,Sheet4!A:A,1,FALSE)</f>
        <v>#N/A</v>
      </c>
      <c r="BL6343" s="24">
        <v>22</v>
      </c>
      <c r="BM6343" s="59">
        <f t="shared" si="428"/>
        <v>0</v>
      </c>
      <c r="BN6343" t="s">
        <v>2776</v>
      </c>
    </row>
    <row r="6344" spans="1:67" ht="13" customHeight="1" x14ac:dyDescent="0.3">
      <c r="A6344" s="22">
        <v>46130</v>
      </c>
      <c r="B6344" s="23" t="s">
        <v>82</v>
      </c>
      <c r="F6344" s="23">
        <v>0</v>
      </c>
      <c r="G6344" s="23">
        <v>0</v>
      </c>
      <c r="H6344" s="24">
        <v>0</v>
      </c>
      <c r="I6344" s="6">
        <f t="shared" si="425"/>
        <v>0</v>
      </c>
      <c r="J6344" s="24"/>
      <c r="K6344" s="24"/>
      <c r="Q6344" s="23" t="s">
        <v>83</v>
      </c>
      <c r="U6344" s="23" t="s">
        <v>2776</v>
      </c>
      <c r="V6344" s="23" t="s">
        <v>2777</v>
      </c>
      <c r="W6344" s="23" t="s">
        <v>66</v>
      </c>
      <c r="X6344" s="23" t="s">
        <v>190</v>
      </c>
      <c r="Z6344" s="23" t="s">
        <v>998</v>
      </c>
      <c r="AG6344" s="23">
        <v>862873320</v>
      </c>
      <c r="AH6344" s="23" t="s">
        <v>193</v>
      </c>
      <c r="AI6344" s="23">
        <v>860555190</v>
      </c>
      <c r="BA6344" s="24">
        <v>0</v>
      </c>
      <c r="BE6344">
        <f t="shared" si="426"/>
        <v>0</v>
      </c>
      <c r="BF6344" s="6">
        <f t="shared" si="427"/>
        <v>0</v>
      </c>
      <c r="BG6344" s="7" t="s">
        <v>71</v>
      </c>
      <c r="BH6344" t="e">
        <f>+VLOOKUP(AF6344,Sheet4!A:A,1,FALSE)</f>
        <v>#N/A</v>
      </c>
      <c r="BL6344" s="24">
        <v>0</v>
      </c>
      <c r="BM6344" s="59">
        <f t="shared" si="428"/>
        <v>0</v>
      </c>
      <c r="BN6344" t="s">
        <v>2776</v>
      </c>
    </row>
    <row r="6345" spans="1:67" ht="13" customHeight="1" x14ac:dyDescent="0.3">
      <c r="A6345" s="22">
        <v>46130</v>
      </c>
      <c r="B6345" s="23" t="s">
        <v>80</v>
      </c>
      <c r="F6345" s="23">
        <v>0</v>
      </c>
      <c r="G6345" s="23">
        <v>0</v>
      </c>
      <c r="H6345" s="24">
        <v>275</v>
      </c>
      <c r="I6345" s="6">
        <f t="shared" ref="I6345:I6408" si="429">H6345-G6345</f>
        <v>275</v>
      </c>
      <c r="J6345" s="6">
        <f>H6345/12.5</f>
        <v>22</v>
      </c>
      <c r="K6345" s="6"/>
      <c r="Q6345" s="23" t="s">
        <v>81</v>
      </c>
      <c r="U6345" s="23" t="s">
        <v>2776</v>
      </c>
      <c r="V6345" s="23" t="s">
        <v>2777</v>
      </c>
      <c r="W6345" s="23" t="s">
        <v>66</v>
      </c>
      <c r="X6345" s="23" t="s">
        <v>190</v>
      </c>
      <c r="Z6345" s="23" t="s">
        <v>998</v>
      </c>
      <c r="AG6345" s="23">
        <v>862873320</v>
      </c>
      <c r="AH6345" s="23" t="s">
        <v>193</v>
      </c>
      <c r="AI6345" s="23">
        <v>860555190</v>
      </c>
      <c r="BA6345" s="24">
        <v>275</v>
      </c>
      <c r="BE6345">
        <f t="shared" si="426"/>
        <v>0</v>
      </c>
      <c r="BF6345" s="6">
        <f t="shared" si="427"/>
        <v>-275</v>
      </c>
      <c r="BG6345" s="7" t="s">
        <v>71</v>
      </c>
      <c r="BH6345" t="e">
        <f>+VLOOKUP(AF6345,Sheet4!A:A,1,FALSE)</f>
        <v>#N/A</v>
      </c>
      <c r="BL6345" s="24">
        <v>275</v>
      </c>
      <c r="BM6345" s="59">
        <f t="shared" si="428"/>
        <v>0</v>
      </c>
      <c r="BN6345" t="s">
        <v>2776</v>
      </c>
    </row>
    <row r="6346" spans="1:67" ht="13" customHeight="1" x14ac:dyDescent="0.3">
      <c r="A6346" s="22">
        <v>46130</v>
      </c>
      <c r="B6346" s="23" t="s">
        <v>76</v>
      </c>
      <c r="F6346" s="23">
        <v>0</v>
      </c>
      <c r="G6346" s="23">
        <v>0</v>
      </c>
      <c r="H6346" s="24">
        <v>440</v>
      </c>
      <c r="I6346" s="6">
        <f t="shared" si="429"/>
        <v>440</v>
      </c>
      <c r="J6346" s="24"/>
      <c r="K6346" s="24"/>
      <c r="Q6346" s="23" t="s">
        <v>77</v>
      </c>
      <c r="U6346" s="23" t="s">
        <v>2776</v>
      </c>
      <c r="V6346" s="23" t="s">
        <v>2777</v>
      </c>
      <c r="W6346" s="23" t="s">
        <v>66</v>
      </c>
      <c r="X6346" s="23" t="s">
        <v>190</v>
      </c>
      <c r="Z6346" s="23" t="s">
        <v>998</v>
      </c>
      <c r="AG6346" s="23">
        <v>862873320</v>
      </c>
      <c r="AH6346" s="23" t="s">
        <v>193</v>
      </c>
      <c r="AI6346" s="23">
        <v>860555190</v>
      </c>
      <c r="BA6346" s="24">
        <v>440</v>
      </c>
      <c r="BE6346">
        <f t="shared" si="426"/>
        <v>0</v>
      </c>
      <c r="BF6346" s="6">
        <f t="shared" si="427"/>
        <v>-440</v>
      </c>
      <c r="BG6346" s="7" t="s">
        <v>71</v>
      </c>
      <c r="BH6346" t="e">
        <f>+VLOOKUP(AF6346,Sheet4!A:A,1,FALSE)</f>
        <v>#N/A</v>
      </c>
      <c r="BL6346" s="24">
        <v>440</v>
      </c>
      <c r="BM6346" s="59">
        <f t="shared" si="428"/>
        <v>0</v>
      </c>
      <c r="BN6346" t="s">
        <v>2776</v>
      </c>
    </row>
    <row r="6347" spans="1:67" ht="13" customHeight="1" x14ac:dyDescent="0.3">
      <c r="A6347" s="22">
        <v>46130</v>
      </c>
      <c r="B6347" s="23" t="s">
        <v>84</v>
      </c>
      <c r="F6347" s="23">
        <v>0</v>
      </c>
      <c r="G6347" s="23">
        <v>0</v>
      </c>
      <c r="H6347" s="24">
        <v>0</v>
      </c>
      <c r="I6347" s="6">
        <f t="shared" si="429"/>
        <v>0</v>
      </c>
      <c r="J6347" s="24"/>
      <c r="K6347" s="6">
        <f>H6347/50</f>
        <v>0</v>
      </c>
      <c r="Q6347" s="23" t="s">
        <v>85</v>
      </c>
      <c r="U6347" s="23" t="s">
        <v>2778</v>
      </c>
      <c r="V6347" s="23" t="s">
        <v>2779</v>
      </c>
      <c r="W6347" s="23" t="s">
        <v>66</v>
      </c>
      <c r="X6347" s="23" t="s">
        <v>190</v>
      </c>
      <c r="Z6347" s="23" t="s">
        <v>998</v>
      </c>
      <c r="AG6347" s="23">
        <v>873478589</v>
      </c>
      <c r="AH6347" s="23" t="s">
        <v>193</v>
      </c>
      <c r="AI6347" s="23">
        <v>860555190</v>
      </c>
      <c r="BA6347" s="24">
        <v>0</v>
      </c>
      <c r="BE6347">
        <f t="shared" si="426"/>
        <v>0</v>
      </c>
      <c r="BF6347" s="6">
        <f t="shared" si="427"/>
        <v>0</v>
      </c>
      <c r="BG6347" s="7" t="s">
        <v>71</v>
      </c>
      <c r="BH6347" t="e">
        <f>+VLOOKUP(AF6347,Sheet4!A:A,1,FALSE)</f>
        <v>#N/A</v>
      </c>
      <c r="BL6347" s="24">
        <v>0</v>
      </c>
      <c r="BM6347" s="59">
        <f t="shared" si="428"/>
        <v>0</v>
      </c>
      <c r="BN6347" t="s">
        <v>2778</v>
      </c>
    </row>
    <row r="6348" spans="1:67" ht="13" customHeight="1" x14ac:dyDescent="0.3">
      <c r="A6348" s="22">
        <v>46130</v>
      </c>
      <c r="B6348" s="23" t="s">
        <v>74</v>
      </c>
      <c r="F6348" s="23">
        <v>0</v>
      </c>
      <c r="G6348" s="23">
        <v>0</v>
      </c>
      <c r="H6348" s="24">
        <v>10</v>
      </c>
      <c r="I6348" s="6">
        <f t="shared" si="429"/>
        <v>10</v>
      </c>
      <c r="J6348" s="24"/>
      <c r="K6348" s="24"/>
      <c r="Q6348" s="23" t="s">
        <v>75</v>
      </c>
      <c r="U6348" s="23" t="s">
        <v>2778</v>
      </c>
      <c r="V6348" s="23" t="s">
        <v>2779</v>
      </c>
      <c r="W6348" s="23" t="s">
        <v>66</v>
      </c>
      <c r="X6348" s="23" t="s">
        <v>190</v>
      </c>
      <c r="Z6348" s="23" t="s">
        <v>998</v>
      </c>
      <c r="AG6348" s="23">
        <v>873478589</v>
      </c>
      <c r="AH6348" s="23" t="s">
        <v>193</v>
      </c>
      <c r="AI6348" s="23">
        <v>860555190</v>
      </c>
      <c r="BA6348" s="24">
        <v>10</v>
      </c>
      <c r="BE6348">
        <f t="shared" si="426"/>
        <v>0</v>
      </c>
      <c r="BF6348" s="6">
        <f t="shared" si="427"/>
        <v>-10</v>
      </c>
      <c r="BG6348" s="7" t="s">
        <v>71</v>
      </c>
      <c r="BH6348" t="e">
        <f>+VLOOKUP(AF6348,Sheet4!A:A,1,FALSE)</f>
        <v>#N/A</v>
      </c>
      <c r="BL6348" s="24">
        <v>10</v>
      </c>
      <c r="BM6348" s="59">
        <f t="shared" si="428"/>
        <v>0</v>
      </c>
      <c r="BN6348" t="s">
        <v>2778</v>
      </c>
    </row>
    <row r="6349" spans="1:67" ht="13" customHeight="1" x14ac:dyDescent="0.3">
      <c r="A6349" s="22">
        <v>46130</v>
      </c>
      <c r="B6349" s="23" t="s">
        <v>63</v>
      </c>
      <c r="F6349" s="23">
        <v>0</v>
      </c>
      <c r="G6349" s="23">
        <v>0</v>
      </c>
      <c r="H6349" s="24">
        <v>150</v>
      </c>
      <c r="I6349" s="6">
        <f t="shared" si="429"/>
        <v>150</v>
      </c>
      <c r="J6349" s="24"/>
      <c r="K6349" s="24"/>
      <c r="Q6349" s="23" t="s">
        <v>64</v>
      </c>
      <c r="U6349" s="23" t="s">
        <v>2778</v>
      </c>
      <c r="V6349" s="23" t="s">
        <v>2779</v>
      </c>
      <c r="W6349" s="23" t="s">
        <v>66</v>
      </c>
      <c r="X6349" s="23" t="s">
        <v>190</v>
      </c>
      <c r="Z6349" s="23" t="s">
        <v>998</v>
      </c>
      <c r="AG6349" s="23">
        <v>873478589</v>
      </c>
      <c r="AH6349" s="23" t="s">
        <v>193</v>
      </c>
      <c r="AI6349" s="23">
        <v>860555190</v>
      </c>
      <c r="BA6349" s="24">
        <v>150</v>
      </c>
      <c r="BE6349">
        <f t="shared" si="426"/>
        <v>0</v>
      </c>
      <c r="BF6349" s="6">
        <f t="shared" si="427"/>
        <v>-150</v>
      </c>
      <c r="BG6349" s="7" t="s">
        <v>71</v>
      </c>
      <c r="BH6349" t="e">
        <f>+VLOOKUP(AF6349,Sheet4!A:A,1,FALSE)</f>
        <v>#N/A</v>
      </c>
      <c r="BL6349" s="24">
        <v>150</v>
      </c>
      <c r="BM6349" s="59">
        <f t="shared" si="428"/>
        <v>0</v>
      </c>
      <c r="BN6349" t="s">
        <v>2778</v>
      </c>
      <c r="BO6349" t="s">
        <v>73</v>
      </c>
    </row>
    <row r="6350" spans="1:67" ht="13" customHeight="1" x14ac:dyDescent="0.3">
      <c r="A6350" s="22">
        <v>46130</v>
      </c>
      <c r="B6350" s="23" t="s">
        <v>78</v>
      </c>
      <c r="F6350" s="23">
        <v>0</v>
      </c>
      <c r="G6350" s="23">
        <v>0</v>
      </c>
      <c r="H6350" s="24">
        <v>10</v>
      </c>
      <c r="I6350" s="6">
        <f t="shared" si="429"/>
        <v>10</v>
      </c>
      <c r="J6350" s="24"/>
      <c r="K6350" s="24"/>
      <c r="Q6350" s="23" t="s">
        <v>79</v>
      </c>
      <c r="U6350" s="23" t="s">
        <v>2778</v>
      </c>
      <c r="V6350" s="23" t="s">
        <v>2779</v>
      </c>
      <c r="W6350" s="23" t="s">
        <v>66</v>
      </c>
      <c r="X6350" s="23" t="s">
        <v>190</v>
      </c>
      <c r="Z6350" s="23" t="s">
        <v>998</v>
      </c>
      <c r="AG6350" s="23">
        <v>873478589</v>
      </c>
      <c r="AH6350" s="23" t="s">
        <v>193</v>
      </c>
      <c r="AI6350" s="23">
        <v>860555190</v>
      </c>
      <c r="BA6350" s="24">
        <v>10</v>
      </c>
      <c r="BE6350">
        <f t="shared" si="426"/>
        <v>0</v>
      </c>
      <c r="BF6350" s="6">
        <f t="shared" si="427"/>
        <v>-10</v>
      </c>
      <c r="BG6350" s="7" t="s">
        <v>71</v>
      </c>
      <c r="BH6350" t="e">
        <f>+VLOOKUP(AF6350,Sheet4!A:A,1,FALSE)</f>
        <v>#N/A</v>
      </c>
      <c r="BL6350" s="24">
        <v>10</v>
      </c>
      <c r="BM6350" s="59">
        <f t="shared" si="428"/>
        <v>0</v>
      </c>
      <c r="BN6350" t="s">
        <v>2778</v>
      </c>
    </row>
    <row r="6351" spans="1:67" ht="13" customHeight="1" x14ac:dyDescent="0.3">
      <c r="A6351" s="22">
        <v>46130</v>
      </c>
      <c r="B6351" s="23" t="s">
        <v>82</v>
      </c>
      <c r="F6351" s="23">
        <v>0</v>
      </c>
      <c r="G6351" s="23">
        <v>0</v>
      </c>
      <c r="H6351" s="24">
        <v>0</v>
      </c>
      <c r="I6351" s="6">
        <f t="shared" si="429"/>
        <v>0</v>
      </c>
      <c r="J6351" s="24"/>
      <c r="K6351" s="24"/>
      <c r="Q6351" s="23" t="s">
        <v>83</v>
      </c>
      <c r="U6351" s="23" t="s">
        <v>2778</v>
      </c>
      <c r="V6351" s="23" t="s">
        <v>2779</v>
      </c>
      <c r="W6351" s="23" t="s">
        <v>66</v>
      </c>
      <c r="X6351" s="23" t="s">
        <v>190</v>
      </c>
      <c r="Z6351" s="23" t="s">
        <v>998</v>
      </c>
      <c r="AG6351" s="23">
        <v>873478589</v>
      </c>
      <c r="AH6351" s="23" t="s">
        <v>193</v>
      </c>
      <c r="AI6351" s="23">
        <v>860555190</v>
      </c>
      <c r="BA6351" s="24">
        <v>0</v>
      </c>
      <c r="BE6351">
        <f t="shared" si="426"/>
        <v>0</v>
      </c>
      <c r="BF6351" s="6">
        <f t="shared" si="427"/>
        <v>0</v>
      </c>
      <c r="BG6351" s="7" t="s">
        <v>71</v>
      </c>
      <c r="BH6351" t="e">
        <f>+VLOOKUP(AF6351,Sheet4!A:A,1,FALSE)</f>
        <v>#N/A</v>
      </c>
      <c r="BL6351" s="24">
        <v>0</v>
      </c>
      <c r="BM6351" s="59">
        <f t="shared" si="428"/>
        <v>0</v>
      </c>
      <c r="BN6351" t="s">
        <v>2778</v>
      </c>
    </row>
    <row r="6352" spans="1:67" ht="13" customHeight="1" x14ac:dyDescent="0.3">
      <c r="A6352" s="22">
        <v>46130</v>
      </c>
      <c r="B6352" s="23" t="s">
        <v>80</v>
      </c>
      <c r="F6352" s="23">
        <v>0</v>
      </c>
      <c r="G6352" s="23">
        <v>0</v>
      </c>
      <c r="H6352" s="24">
        <v>125</v>
      </c>
      <c r="I6352" s="6">
        <f t="shared" si="429"/>
        <v>125</v>
      </c>
      <c r="J6352" s="6">
        <f>H6352/12.5</f>
        <v>10</v>
      </c>
      <c r="K6352" s="6"/>
      <c r="Q6352" s="23" t="s">
        <v>81</v>
      </c>
      <c r="U6352" s="23" t="s">
        <v>2778</v>
      </c>
      <c r="V6352" s="23" t="s">
        <v>2779</v>
      </c>
      <c r="W6352" s="23" t="s">
        <v>66</v>
      </c>
      <c r="X6352" s="23" t="s">
        <v>190</v>
      </c>
      <c r="Z6352" s="23" t="s">
        <v>998</v>
      </c>
      <c r="AG6352" s="23">
        <v>873478589</v>
      </c>
      <c r="AH6352" s="23" t="s">
        <v>193</v>
      </c>
      <c r="AI6352" s="23">
        <v>860555190</v>
      </c>
      <c r="BA6352" s="24">
        <v>125</v>
      </c>
      <c r="BE6352">
        <f t="shared" si="426"/>
        <v>0</v>
      </c>
      <c r="BF6352" s="6">
        <f t="shared" si="427"/>
        <v>-125</v>
      </c>
      <c r="BG6352" s="7" t="s">
        <v>71</v>
      </c>
      <c r="BH6352" t="e">
        <f>+VLOOKUP(AF6352,Sheet4!A:A,1,FALSE)</f>
        <v>#N/A</v>
      </c>
      <c r="BL6352" s="24">
        <v>125</v>
      </c>
      <c r="BM6352" s="59">
        <f t="shared" si="428"/>
        <v>0</v>
      </c>
      <c r="BN6352" t="s">
        <v>2778</v>
      </c>
    </row>
    <row r="6353" spans="1:67" ht="13" customHeight="1" x14ac:dyDescent="0.3">
      <c r="A6353" s="22">
        <v>46130</v>
      </c>
      <c r="B6353" s="23" t="s">
        <v>76</v>
      </c>
      <c r="F6353" s="23">
        <v>0</v>
      </c>
      <c r="G6353" s="23">
        <v>0</v>
      </c>
      <c r="H6353" s="24">
        <v>200</v>
      </c>
      <c r="I6353" s="6">
        <f t="shared" si="429"/>
        <v>200</v>
      </c>
      <c r="J6353" s="24"/>
      <c r="K6353" s="24"/>
      <c r="Q6353" s="23" t="s">
        <v>77</v>
      </c>
      <c r="U6353" s="23" t="s">
        <v>2778</v>
      </c>
      <c r="V6353" s="23" t="s">
        <v>2779</v>
      </c>
      <c r="W6353" s="23" t="s">
        <v>66</v>
      </c>
      <c r="X6353" s="23" t="s">
        <v>190</v>
      </c>
      <c r="Z6353" s="23" t="s">
        <v>998</v>
      </c>
      <c r="AG6353" s="23">
        <v>873478589</v>
      </c>
      <c r="AH6353" s="23" t="s">
        <v>193</v>
      </c>
      <c r="AI6353" s="23">
        <v>860555190</v>
      </c>
      <c r="BA6353" s="24">
        <v>200</v>
      </c>
      <c r="BE6353">
        <f t="shared" si="426"/>
        <v>0</v>
      </c>
      <c r="BF6353" s="6">
        <f t="shared" si="427"/>
        <v>-200</v>
      </c>
      <c r="BG6353" s="7" t="s">
        <v>71</v>
      </c>
      <c r="BH6353" t="e">
        <f>+VLOOKUP(AF6353,Sheet4!A:A,1,FALSE)</f>
        <v>#N/A</v>
      </c>
      <c r="BL6353" s="24">
        <v>200</v>
      </c>
      <c r="BM6353" s="59">
        <f t="shared" si="428"/>
        <v>0</v>
      </c>
      <c r="BN6353" t="s">
        <v>2778</v>
      </c>
    </row>
    <row r="6354" spans="1:67" ht="13" customHeight="1" x14ac:dyDescent="0.3">
      <c r="A6354" s="22">
        <v>46130</v>
      </c>
      <c r="B6354" s="23" t="s">
        <v>84</v>
      </c>
      <c r="F6354" s="23">
        <v>0</v>
      </c>
      <c r="G6354" s="23">
        <v>0</v>
      </c>
      <c r="H6354" s="24">
        <v>0</v>
      </c>
      <c r="I6354" s="6">
        <f t="shared" si="429"/>
        <v>0</v>
      </c>
      <c r="J6354" s="24"/>
      <c r="K6354" s="6">
        <f>H6354/50</f>
        <v>0</v>
      </c>
      <c r="Q6354" s="23" t="s">
        <v>85</v>
      </c>
      <c r="U6354" s="23" t="s">
        <v>2780</v>
      </c>
      <c r="V6354" s="23" t="s">
        <v>2781</v>
      </c>
      <c r="W6354" s="23" t="s">
        <v>66</v>
      </c>
      <c r="X6354" s="23" t="s">
        <v>190</v>
      </c>
      <c r="Z6354" s="23" t="s">
        <v>998</v>
      </c>
      <c r="AG6354" s="23">
        <v>862516431</v>
      </c>
      <c r="AH6354" s="23" t="s">
        <v>193</v>
      </c>
      <c r="AI6354" s="23">
        <v>860555190</v>
      </c>
      <c r="BA6354" s="24">
        <v>0</v>
      </c>
      <c r="BE6354">
        <f t="shared" si="426"/>
        <v>0</v>
      </c>
      <c r="BF6354" s="6">
        <f t="shared" si="427"/>
        <v>0</v>
      </c>
      <c r="BG6354" s="7" t="s">
        <v>71</v>
      </c>
      <c r="BH6354" t="e">
        <f>+VLOOKUP(AF6354,Sheet4!A:A,1,FALSE)</f>
        <v>#N/A</v>
      </c>
      <c r="BL6354" s="24">
        <v>0</v>
      </c>
      <c r="BM6354" s="59">
        <f t="shared" si="428"/>
        <v>0</v>
      </c>
      <c r="BN6354" t="s">
        <v>2780</v>
      </c>
    </row>
    <row r="6355" spans="1:67" ht="13" customHeight="1" x14ac:dyDescent="0.3">
      <c r="A6355" s="22">
        <v>46130</v>
      </c>
      <c r="B6355" s="23" t="s">
        <v>74</v>
      </c>
      <c r="F6355" s="23">
        <v>0</v>
      </c>
      <c r="G6355" s="23">
        <v>0</v>
      </c>
      <c r="H6355" s="24">
        <v>12</v>
      </c>
      <c r="I6355" s="6">
        <f t="shared" si="429"/>
        <v>12</v>
      </c>
      <c r="J6355" s="24"/>
      <c r="K6355" s="24"/>
      <c r="Q6355" s="23" t="s">
        <v>75</v>
      </c>
      <c r="U6355" s="23" t="s">
        <v>2780</v>
      </c>
      <c r="V6355" s="23" t="s">
        <v>2781</v>
      </c>
      <c r="W6355" s="23" t="s">
        <v>66</v>
      </c>
      <c r="X6355" s="23" t="s">
        <v>190</v>
      </c>
      <c r="Z6355" s="23" t="s">
        <v>998</v>
      </c>
      <c r="AG6355" s="23">
        <v>862516431</v>
      </c>
      <c r="AH6355" s="23" t="s">
        <v>193</v>
      </c>
      <c r="AI6355" s="23">
        <v>860555190</v>
      </c>
      <c r="BA6355" s="24">
        <v>12</v>
      </c>
      <c r="BE6355">
        <f t="shared" si="426"/>
        <v>0</v>
      </c>
      <c r="BF6355" s="6">
        <f t="shared" si="427"/>
        <v>-12</v>
      </c>
      <c r="BG6355" s="7" t="s">
        <v>71</v>
      </c>
      <c r="BH6355" t="e">
        <f>+VLOOKUP(AF6355,Sheet4!A:A,1,FALSE)</f>
        <v>#N/A</v>
      </c>
      <c r="BL6355" s="24">
        <v>12</v>
      </c>
      <c r="BM6355" s="59">
        <f t="shared" si="428"/>
        <v>0</v>
      </c>
      <c r="BN6355" t="s">
        <v>2780</v>
      </c>
    </row>
    <row r="6356" spans="1:67" ht="13" customHeight="1" x14ac:dyDescent="0.3">
      <c r="A6356" s="22">
        <v>46130</v>
      </c>
      <c r="B6356" s="23" t="s">
        <v>63</v>
      </c>
      <c r="F6356" s="23">
        <v>0</v>
      </c>
      <c r="G6356" s="23">
        <v>0</v>
      </c>
      <c r="H6356" s="24">
        <v>180</v>
      </c>
      <c r="I6356" s="6">
        <f t="shared" si="429"/>
        <v>180</v>
      </c>
      <c r="J6356" s="24"/>
      <c r="K6356" s="24"/>
      <c r="Q6356" s="23" t="s">
        <v>64</v>
      </c>
      <c r="U6356" s="23" t="s">
        <v>2780</v>
      </c>
      <c r="V6356" s="23" t="s">
        <v>2781</v>
      </c>
      <c r="W6356" s="23" t="s">
        <v>66</v>
      </c>
      <c r="X6356" s="23" t="s">
        <v>190</v>
      </c>
      <c r="Z6356" s="23" t="s">
        <v>998</v>
      </c>
      <c r="AG6356" s="23">
        <v>862516431</v>
      </c>
      <c r="AH6356" s="23" t="s">
        <v>193</v>
      </c>
      <c r="AI6356" s="23">
        <v>860555190</v>
      </c>
      <c r="BA6356" s="24">
        <v>180</v>
      </c>
      <c r="BE6356">
        <f t="shared" si="426"/>
        <v>0</v>
      </c>
      <c r="BF6356" s="6">
        <f t="shared" si="427"/>
        <v>-180</v>
      </c>
      <c r="BG6356" s="7" t="s">
        <v>71</v>
      </c>
      <c r="BH6356" t="e">
        <f>+VLOOKUP(AF6356,Sheet4!A:A,1,FALSE)</f>
        <v>#N/A</v>
      </c>
      <c r="BL6356" s="24">
        <v>180</v>
      </c>
      <c r="BM6356" s="59">
        <f t="shared" si="428"/>
        <v>0</v>
      </c>
      <c r="BN6356" t="s">
        <v>2780</v>
      </c>
      <c r="BO6356" t="s">
        <v>73</v>
      </c>
    </row>
    <row r="6357" spans="1:67" ht="13" customHeight="1" x14ac:dyDescent="0.3">
      <c r="A6357" s="22">
        <v>46130</v>
      </c>
      <c r="B6357" s="23" t="s">
        <v>78</v>
      </c>
      <c r="F6357" s="23">
        <v>0</v>
      </c>
      <c r="G6357" s="23">
        <v>0</v>
      </c>
      <c r="H6357" s="24">
        <v>12</v>
      </c>
      <c r="I6357" s="6">
        <f t="shared" si="429"/>
        <v>12</v>
      </c>
      <c r="J6357" s="24"/>
      <c r="K6357" s="24"/>
      <c r="Q6357" s="23" t="s">
        <v>79</v>
      </c>
      <c r="U6357" s="23" t="s">
        <v>2780</v>
      </c>
      <c r="V6357" s="23" t="s">
        <v>2781</v>
      </c>
      <c r="W6357" s="23" t="s">
        <v>66</v>
      </c>
      <c r="X6357" s="23" t="s">
        <v>190</v>
      </c>
      <c r="Z6357" s="23" t="s">
        <v>998</v>
      </c>
      <c r="AG6357" s="23">
        <v>862516431</v>
      </c>
      <c r="AH6357" s="23" t="s">
        <v>193</v>
      </c>
      <c r="AI6357" s="23">
        <v>860555190</v>
      </c>
      <c r="BA6357" s="24">
        <v>12</v>
      </c>
      <c r="BE6357">
        <f t="shared" si="426"/>
        <v>0</v>
      </c>
      <c r="BF6357" s="6">
        <f t="shared" si="427"/>
        <v>-12</v>
      </c>
      <c r="BG6357" s="7" t="s">
        <v>71</v>
      </c>
      <c r="BH6357" t="e">
        <f>+VLOOKUP(AF6357,Sheet4!A:A,1,FALSE)</f>
        <v>#N/A</v>
      </c>
      <c r="BL6357" s="24">
        <v>12</v>
      </c>
      <c r="BM6357" s="59">
        <f t="shared" si="428"/>
        <v>0</v>
      </c>
      <c r="BN6357" t="s">
        <v>2780</v>
      </c>
    </row>
    <row r="6358" spans="1:67" ht="13" customHeight="1" x14ac:dyDescent="0.3">
      <c r="A6358" s="22">
        <v>46130</v>
      </c>
      <c r="B6358" s="23" t="s">
        <v>82</v>
      </c>
      <c r="F6358" s="23">
        <v>0</v>
      </c>
      <c r="G6358" s="23">
        <v>0</v>
      </c>
      <c r="H6358" s="24">
        <v>0</v>
      </c>
      <c r="I6358" s="6">
        <f t="shared" si="429"/>
        <v>0</v>
      </c>
      <c r="J6358" s="24"/>
      <c r="K6358" s="24"/>
      <c r="Q6358" s="23" t="s">
        <v>83</v>
      </c>
      <c r="U6358" s="23" t="s">
        <v>2780</v>
      </c>
      <c r="V6358" s="23" t="s">
        <v>2781</v>
      </c>
      <c r="W6358" s="23" t="s">
        <v>66</v>
      </c>
      <c r="X6358" s="23" t="s">
        <v>190</v>
      </c>
      <c r="Z6358" s="23" t="s">
        <v>998</v>
      </c>
      <c r="AG6358" s="23">
        <v>862516431</v>
      </c>
      <c r="AH6358" s="23" t="s">
        <v>193</v>
      </c>
      <c r="AI6358" s="23">
        <v>860555190</v>
      </c>
      <c r="BA6358" s="24">
        <v>0</v>
      </c>
      <c r="BE6358">
        <f t="shared" si="426"/>
        <v>0</v>
      </c>
      <c r="BF6358" s="6">
        <f t="shared" si="427"/>
        <v>0</v>
      </c>
      <c r="BG6358" s="7" t="s">
        <v>71</v>
      </c>
      <c r="BH6358" t="e">
        <f>+VLOOKUP(AF6358,Sheet4!A:A,1,FALSE)</f>
        <v>#N/A</v>
      </c>
      <c r="BL6358" s="24">
        <v>0</v>
      </c>
      <c r="BM6358" s="59">
        <f t="shared" si="428"/>
        <v>0</v>
      </c>
      <c r="BN6358" t="s">
        <v>2780</v>
      </c>
    </row>
    <row r="6359" spans="1:67" ht="13" customHeight="1" x14ac:dyDescent="0.3">
      <c r="A6359" s="22">
        <v>46130</v>
      </c>
      <c r="B6359" s="23" t="s">
        <v>80</v>
      </c>
      <c r="F6359" s="23">
        <v>0</v>
      </c>
      <c r="G6359" s="23">
        <v>0</v>
      </c>
      <c r="H6359" s="24">
        <v>150</v>
      </c>
      <c r="I6359" s="6">
        <f t="shared" si="429"/>
        <v>150</v>
      </c>
      <c r="J6359" s="6">
        <f>H6359/12.5</f>
        <v>12</v>
      </c>
      <c r="K6359" s="6"/>
      <c r="Q6359" s="23" t="s">
        <v>81</v>
      </c>
      <c r="U6359" s="23" t="s">
        <v>2780</v>
      </c>
      <c r="V6359" s="23" t="s">
        <v>2781</v>
      </c>
      <c r="W6359" s="23" t="s">
        <v>66</v>
      </c>
      <c r="X6359" s="23" t="s">
        <v>190</v>
      </c>
      <c r="Z6359" s="23" t="s">
        <v>998</v>
      </c>
      <c r="AG6359" s="23">
        <v>862516431</v>
      </c>
      <c r="AH6359" s="23" t="s">
        <v>193</v>
      </c>
      <c r="AI6359" s="23">
        <v>860555190</v>
      </c>
      <c r="BA6359" s="24">
        <v>150</v>
      </c>
      <c r="BE6359">
        <f t="shared" si="426"/>
        <v>0</v>
      </c>
      <c r="BF6359" s="6">
        <f t="shared" si="427"/>
        <v>-150</v>
      </c>
      <c r="BG6359" s="7" t="s">
        <v>71</v>
      </c>
      <c r="BH6359" t="e">
        <f>+VLOOKUP(AF6359,Sheet4!A:A,1,FALSE)</f>
        <v>#N/A</v>
      </c>
      <c r="BL6359" s="24">
        <v>150</v>
      </c>
      <c r="BM6359" s="59">
        <f t="shared" si="428"/>
        <v>0</v>
      </c>
      <c r="BN6359" t="s">
        <v>2780</v>
      </c>
    </row>
    <row r="6360" spans="1:67" ht="13" customHeight="1" x14ac:dyDescent="0.3">
      <c r="A6360" s="22">
        <v>46130</v>
      </c>
      <c r="B6360" s="23" t="s">
        <v>76</v>
      </c>
      <c r="F6360" s="23">
        <v>0</v>
      </c>
      <c r="G6360" s="23">
        <v>0</v>
      </c>
      <c r="H6360" s="24">
        <v>240</v>
      </c>
      <c r="I6360" s="6">
        <f t="shared" si="429"/>
        <v>240</v>
      </c>
      <c r="J6360" s="24"/>
      <c r="K6360" s="24"/>
      <c r="Q6360" s="23" t="s">
        <v>77</v>
      </c>
      <c r="U6360" s="23" t="s">
        <v>2780</v>
      </c>
      <c r="V6360" s="23" t="s">
        <v>2781</v>
      </c>
      <c r="W6360" s="23" t="s">
        <v>66</v>
      </c>
      <c r="X6360" s="23" t="s">
        <v>190</v>
      </c>
      <c r="Z6360" s="23" t="s">
        <v>998</v>
      </c>
      <c r="AG6360" s="23">
        <v>862516431</v>
      </c>
      <c r="AH6360" s="23" t="s">
        <v>193</v>
      </c>
      <c r="AI6360" s="23">
        <v>860555190</v>
      </c>
      <c r="BA6360" s="24">
        <v>240</v>
      </c>
      <c r="BE6360">
        <f t="shared" si="426"/>
        <v>0</v>
      </c>
      <c r="BF6360" s="6">
        <f t="shared" si="427"/>
        <v>-240</v>
      </c>
      <c r="BG6360" s="7" t="s">
        <v>71</v>
      </c>
      <c r="BH6360" t="e">
        <f>+VLOOKUP(AF6360,Sheet4!A:A,1,FALSE)</f>
        <v>#N/A</v>
      </c>
      <c r="BL6360" s="24">
        <v>240</v>
      </c>
      <c r="BM6360" s="59">
        <f t="shared" si="428"/>
        <v>0</v>
      </c>
      <c r="BN6360" t="s">
        <v>2780</v>
      </c>
    </row>
    <row r="6361" spans="1:67" ht="13" customHeight="1" x14ac:dyDescent="0.3">
      <c r="A6361" s="22">
        <v>46130</v>
      </c>
      <c r="B6361" s="23" t="s">
        <v>84</v>
      </c>
      <c r="F6361" s="23">
        <v>0</v>
      </c>
      <c r="G6361" s="23">
        <v>0</v>
      </c>
      <c r="H6361" s="24">
        <v>0</v>
      </c>
      <c r="I6361" s="6">
        <f t="shared" si="429"/>
        <v>0</v>
      </c>
      <c r="J6361" s="24"/>
      <c r="K6361" s="6">
        <f>H6361/50</f>
        <v>0</v>
      </c>
      <c r="Q6361" s="23" t="s">
        <v>85</v>
      </c>
      <c r="U6361" s="23" t="s">
        <v>2782</v>
      </c>
      <c r="V6361" s="23" t="s">
        <v>2783</v>
      </c>
      <c r="W6361" s="23" t="s">
        <v>66</v>
      </c>
      <c r="X6361" s="23" t="s">
        <v>190</v>
      </c>
      <c r="Z6361" s="23" t="s">
        <v>998</v>
      </c>
      <c r="AG6361" s="23">
        <v>868088841</v>
      </c>
      <c r="AH6361" s="23" t="s">
        <v>193</v>
      </c>
      <c r="AI6361" s="23">
        <v>860555190</v>
      </c>
      <c r="BA6361" s="24">
        <v>0</v>
      </c>
      <c r="BE6361">
        <f t="shared" si="426"/>
        <v>0</v>
      </c>
      <c r="BF6361" s="6">
        <f t="shared" si="427"/>
        <v>0</v>
      </c>
      <c r="BG6361" s="7" t="s">
        <v>71</v>
      </c>
      <c r="BH6361" t="e">
        <f>+VLOOKUP(AF6361,Sheet4!A:A,1,FALSE)</f>
        <v>#N/A</v>
      </c>
      <c r="BL6361" s="24">
        <v>0</v>
      </c>
      <c r="BM6361" s="59">
        <f t="shared" si="428"/>
        <v>0</v>
      </c>
      <c r="BN6361" t="s">
        <v>2782</v>
      </c>
    </row>
    <row r="6362" spans="1:67" ht="13" customHeight="1" x14ac:dyDescent="0.3">
      <c r="A6362" s="22">
        <v>46130</v>
      </c>
      <c r="B6362" s="23" t="s">
        <v>74</v>
      </c>
      <c r="F6362" s="23">
        <v>0</v>
      </c>
      <c r="G6362" s="23">
        <v>0</v>
      </c>
      <c r="H6362" s="24">
        <v>19</v>
      </c>
      <c r="I6362" s="6">
        <f t="shared" si="429"/>
        <v>19</v>
      </c>
      <c r="J6362" s="24"/>
      <c r="K6362" s="24"/>
      <c r="Q6362" s="23" t="s">
        <v>75</v>
      </c>
      <c r="U6362" s="23" t="s">
        <v>2782</v>
      </c>
      <c r="V6362" s="23" t="s">
        <v>2783</v>
      </c>
      <c r="W6362" s="23" t="s">
        <v>66</v>
      </c>
      <c r="X6362" s="23" t="s">
        <v>190</v>
      </c>
      <c r="Z6362" s="23" t="s">
        <v>998</v>
      </c>
      <c r="AG6362" s="23">
        <v>868088841</v>
      </c>
      <c r="AH6362" s="23" t="s">
        <v>193</v>
      </c>
      <c r="AI6362" s="23">
        <v>860555190</v>
      </c>
      <c r="BA6362" s="24">
        <v>19</v>
      </c>
      <c r="BE6362">
        <f t="shared" si="426"/>
        <v>0</v>
      </c>
      <c r="BF6362" s="6">
        <f t="shared" si="427"/>
        <v>-19</v>
      </c>
      <c r="BG6362" s="7" t="s">
        <v>71</v>
      </c>
      <c r="BH6362" t="e">
        <f>+VLOOKUP(AF6362,Sheet4!A:A,1,FALSE)</f>
        <v>#N/A</v>
      </c>
      <c r="BL6362" s="24">
        <v>19</v>
      </c>
      <c r="BM6362" s="59">
        <f t="shared" si="428"/>
        <v>0</v>
      </c>
      <c r="BN6362" t="s">
        <v>2782</v>
      </c>
    </row>
    <row r="6363" spans="1:67" ht="13" customHeight="1" x14ac:dyDescent="0.3">
      <c r="A6363" s="22">
        <v>46130</v>
      </c>
      <c r="B6363" s="23" t="s">
        <v>63</v>
      </c>
      <c r="F6363" s="23">
        <v>0</v>
      </c>
      <c r="G6363" s="23">
        <v>0</v>
      </c>
      <c r="H6363" s="24">
        <v>285</v>
      </c>
      <c r="I6363" s="6">
        <f t="shared" si="429"/>
        <v>285</v>
      </c>
      <c r="J6363" s="24"/>
      <c r="K6363" s="24"/>
      <c r="Q6363" s="23" t="s">
        <v>64</v>
      </c>
      <c r="U6363" s="23" t="s">
        <v>2782</v>
      </c>
      <c r="V6363" s="23" t="s">
        <v>2783</v>
      </c>
      <c r="W6363" s="23" t="s">
        <v>66</v>
      </c>
      <c r="X6363" s="23" t="s">
        <v>190</v>
      </c>
      <c r="Z6363" s="23" t="s">
        <v>998</v>
      </c>
      <c r="AG6363" s="23">
        <v>868088841</v>
      </c>
      <c r="AH6363" s="23" t="s">
        <v>193</v>
      </c>
      <c r="AI6363" s="23">
        <v>860555190</v>
      </c>
      <c r="BA6363" s="24">
        <v>285</v>
      </c>
      <c r="BE6363">
        <f t="shared" si="426"/>
        <v>0</v>
      </c>
      <c r="BF6363" s="6">
        <f t="shared" si="427"/>
        <v>-285</v>
      </c>
      <c r="BG6363" s="7" t="s">
        <v>71</v>
      </c>
      <c r="BH6363" t="e">
        <f>+VLOOKUP(AF6363,Sheet4!A:A,1,FALSE)</f>
        <v>#N/A</v>
      </c>
      <c r="BL6363" s="24">
        <v>285</v>
      </c>
      <c r="BM6363" s="59">
        <f t="shared" si="428"/>
        <v>0</v>
      </c>
      <c r="BN6363" t="s">
        <v>2782</v>
      </c>
      <c r="BO6363" t="s">
        <v>73</v>
      </c>
    </row>
    <row r="6364" spans="1:67" ht="13" customHeight="1" x14ac:dyDescent="0.3">
      <c r="A6364" s="22">
        <v>46130</v>
      </c>
      <c r="B6364" s="23" t="s">
        <v>78</v>
      </c>
      <c r="F6364" s="23">
        <v>0</v>
      </c>
      <c r="G6364" s="23">
        <v>0</v>
      </c>
      <c r="H6364" s="24">
        <v>19</v>
      </c>
      <c r="I6364" s="6">
        <f t="shared" si="429"/>
        <v>19</v>
      </c>
      <c r="J6364" s="24"/>
      <c r="K6364" s="24"/>
      <c r="Q6364" s="23" t="s">
        <v>79</v>
      </c>
      <c r="U6364" s="23" t="s">
        <v>2782</v>
      </c>
      <c r="V6364" s="23" t="s">
        <v>2783</v>
      </c>
      <c r="W6364" s="23" t="s">
        <v>66</v>
      </c>
      <c r="X6364" s="23" t="s">
        <v>190</v>
      </c>
      <c r="Z6364" s="23" t="s">
        <v>998</v>
      </c>
      <c r="AG6364" s="23">
        <v>868088841</v>
      </c>
      <c r="AH6364" s="23" t="s">
        <v>193</v>
      </c>
      <c r="AI6364" s="23">
        <v>860555190</v>
      </c>
      <c r="BA6364" s="24">
        <v>19</v>
      </c>
      <c r="BE6364">
        <f t="shared" si="426"/>
        <v>0</v>
      </c>
      <c r="BF6364" s="6">
        <f t="shared" si="427"/>
        <v>-19</v>
      </c>
      <c r="BG6364" s="7" t="s">
        <v>71</v>
      </c>
      <c r="BH6364" t="e">
        <f>+VLOOKUP(AF6364,Sheet4!A:A,1,FALSE)</f>
        <v>#N/A</v>
      </c>
      <c r="BL6364" s="24">
        <v>19</v>
      </c>
      <c r="BM6364" s="59">
        <f t="shared" si="428"/>
        <v>0</v>
      </c>
      <c r="BN6364" t="s">
        <v>2782</v>
      </c>
    </row>
    <row r="6365" spans="1:67" ht="13" customHeight="1" x14ac:dyDescent="0.3">
      <c r="A6365" s="22">
        <v>46130</v>
      </c>
      <c r="B6365" s="23" t="s">
        <v>82</v>
      </c>
      <c r="F6365" s="23">
        <v>0</v>
      </c>
      <c r="G6365" s="23">
        <v>0</v>
      </c>
      <c r="H6365" s="24">
        <v>0</v>
      </c>
      <c r="I6365" s="6">
        <f t="shared" si="429"/>
        <v>0</v>
      </c>
      <c r="J6365" s="24"/>
      <c r="K6365" s="24"/>
      <c r="Q6365" s="23" t="s">
        <v>83</v>
      </c>
      <c r="U6365" s="23" t="s">
        <v>2782</v>
      </c>
      <c r="V6365" s="23" t="s">
        <v>2783</v>
      </c>
      <c r="W6365" s="23" t="s">
        <v>66</v>
      </c>
      <c r="X6365" s="23" t="s">
        <v>190</v>
      </c>
      <c r="Z6365" s="23" t="s">
        <v>998</v>
      </c>
      <c r="AG6365" s="23">
        <v>868088841</v>
      </c>
      <c r="AH6365" s="23" t="s">
        <v>193</v>
      </c>
      <c r="AI6365" s="23">
        <v>860555190</v>
      </c>
      <c r="BA6365" s="24">
        <v>0</v>
      </c>
      <c r="BE6365">
        <f t="shared" si="426"/>
        <v>0</v>
      </c>
      <c r="BF6365" s="6">
        <f t="shared" si="427"/>
        <v>0</v>
      </c>
      <c r="BG6365" s="7" t="s">
        <v>71</v>
      </c>
      <c r="BH6365" t="e">
        <f>+VLOOKUP(AF6365,Sheet4!A:A,1,FALSE)</f>
        <v>#N/A</v>
      </c>
      <c r="BL6365" s="24">
        <v>0</v>
      </c>
      <c r="BM6365" s="59">
        <f t="shared" si="428"/>
        <v>0</v>
      </c>
      <c r="BN6365" t="s">
        <v>2782</v>
      </c>
    </row>
    <row r="6366" spans="1:67" ht="13" customHeight="1" x14ac:dyDescent="0.3">
      <c r="A6366" s="22">
        <v>46130</v>
      </c>
      <c r="B6366" s="23" t="s">
        <v>80</v>
      </c>
      <c r="F6366" s="23">
        <v>0</v>
      </c>
      <c r="G6366" s="23">
        <v>0</v>
      </c>
      <c r="H6366" s="24">
        <v>237.5</v>
      </c>
      <c r="I6366" s="6">
        <f t="shared" si="429"/>
        <v>237.5</v>
      </c>
      <c r="J6366" s="6">
        <f>H6366/12.5</f>
        <v>19</v>
      </c>
      <c r="K6366" s="6"/>
      <c r="Q6366" s="23" t="s">
        <v>81</v>
      </c>
      <c r="U6366" s="23" t="s">
        <v>2782</v>
      </c>
      <c r="V6366" s="23" t="s">
        <v>2783</v>
      </c>
      <c r="W6366" s="23" t="s">
        <v>66</v>
      </c>
      <c r="X6366" s="23" t="s">
        <v>190</v>
      </c>
      <c r="Z6366" s="23" t="s">
        <v>998</v>
      </c>
      <c r="AG6366" s="23">
        <v>868088841</v>
      </c>
      <c r="AH6366" s="23" t="s">
        <v>193</v>
      </c>
      <c r="AI6366" s="23">
        <v>860555190</v>
      </c>
      <c r="BA6366" s="24">
        <v>237.5</v>
      </c>
      <c r="BE6366">
        <f t="shared" si="426"/>
        <v>0</v>
      </c>
      <c r="BF6366" s="6">
        <f t="shared" si="427"/>
        <v>-237.5</v>
      </c>
      <c r="BG6366" s="7" t="s">
        <v>71</v>
      </c>
      <c r="BH6366" t="e">
        <f>+VLOOKUP(AF6366,Sheet4!A:A,1,FALSE)</f>
        <v>#N/A</v>
      </c>
      <c r="BL6366" s="24">
        <v>237.5</v>
      </c>
      <c r="BM6366" s="59">
        <f t="shared" si="428"/>
        <v>0</v>
      </c>
      <c r="BN6366" t="s">
        <v>2782</v>
      </c>
    </row>
    <row r="6367" spans="1:67" ht="13" customHeight="1" x14ac:dyDescent="0.3">
      <c r="A6367" s="22">
        <v>46130</v>
      </c>
      <c r="B6367" s="23" t="s">
        <v>76</v>
      </c>
      <c r="F6367" s="23">
        <v>0</v>
      </c>
      <c r="G6367" s="23">
        <v>0</v>
      </c>
      <c r="H6367" s="24">
        <v>380</v>
      </c>
      <c r="I6367" s="6">
        <f t="shared" si="429"/>
        <v>380</v>
      </c>
      <c r="J6367" s="24"/>
      <c r="K6367" s="24"/>
      <c r="Q6367" s="23" t="s">
        <v>77</v>
      </c>
      <c r="U6367" s="23" t="s">
        <v>2782</v>
      </c>
      <c r="V6367" s="23" t="s">
        <v>2783</v>
      </c>
      <c r="W6367" s="23" t="s">
        <v>66</v>
      </c>
      <c r="X6367" s="23" t="s">
        <v>190</v>
      </c>
      <c r="Z6367" s="23" t="s">
        <v>998</v>
      </c>
      <c r="AG6367" s="23">
        <v>868088841</v>
      </c>
      <c r="AH6367" s="23" t="s">
        <v>193</v>
      </c>
      <c r="AI6367" s="23">
        <v>860555190</v>
      </c>
      <c r="BA6367" s="24">
        <v>380</v>
      </c>
      <c r="BE6367">
        <f t="shared" si="426"/>
        <v>0</v>
      </c>
      <c r="BF6367" s="6">
        <f t="shared" si="427"/>
        <v>-380</v>
      </c>
      <c r="BG6367" s="7" t="s">
        <v>71</v>
      </c>
      <c r="BH6367" t="e">
        <f>+VLOOKUP(AF6367,Sheet4!A:A,1,FALSE)</f>
        <v>#N/A</v>
      </c>
      <c r="BL6367" s="24">
        <v>380</v>
      </c>
      <c r="BM6367" s="59">
        <f t="shared" si="428"/>
        <v>0</v>
      </c>
      <c r="BN6367" t="s">
        <v>2782</v>
      </c>
    </row>
    <row r="6368" spans="1:67" ht="13" customHeight="1" x14ac:dyDescent="0.3">
      <c r="A6368" s="22">
        <v>46130</v>
      </c>
      <c r="B6368" s="23" t="s">
        <v>84</v>
      </c>
      <c r="F6368" s="23">
        <v>0</v>
      </c>
      <c r="G6368" s="23">
        <v>0</v>
      </c>
      <c r="H6368" s="24">
        <v>0</v>
      </c>
      <c r="I6368" s="6">
        <f t="shared" si="429"/>
        <v>0</v>
      </c>
      <c r="J6368" s="24"/>
      <c r="K6368" s="6">
        <f>H6368/50</f>
        <v>0</v>
      </c>
      <c r="Q6368" s="23" t="s">
        <v>85</v>
      </c>
      <c r="U6368" s="23" t="s">
        <v>2784</v>
      </c>
      <c r="V6368" s="23" t="s">
        <v>2785</v>
      </c>
      <c r="W6368" s="23" t="s">
        <v>66</v>
      </c>
      <c r="X6368" s="23" t="s">
        <v>190</v>
      </c>
      <c r="Z6368" s="23" t="s">
        <v>998</v>
      </c>
      <c r="AG6368" s="23">
        <v>879453080</v>
      </c>
      <c r="AH6368" s="23" t="s">
        <v>193</v>
      </c>
      <c r="AI6368" s="23">
        <v>860555190</v>
      </c>
      <c r="BA6368" s="24">
        <v>0</v>
      </c>
      <c r="BE6368">
        <f t="shared" si="426"/>
        <v>0</v>
      </c>
      <c r="BF6368" s="6">
        <f t="shared" si="427"/>
        <v>0</v>
      </c>
      <c r="BG6368" s="7" t="s">
        <v>71</v>
      </c>
      <c r="BH6368" t="e">
        <f>+VLOOKUP(AF6368,Sheet4!A:A,1,FALSE)</f>
        <v>#N/A</v>
      </c>
      <c r="BL6368" s="24">
        <v>0</v>
      </c>
      <c r="BM6368" s="59">
        <f t="shared" si="428"/>
        <v>0</v>
      </c>
      <c r="BN6368" t="s">
        <v>2784</v>
      </c>
    </row>
    <row r="6369" spans="1:67" ht="13" customHeight="1" x14ac:dyDescent="0.3">
      <c r="A6369" s="22">
        <v>46130</v>
      </c>
      <c r="B6369" s="23" t="s">
        <v>74</v>
      </c>
      <c r="F6369" s="23">
        <v>0</v>
      </c>
      <c r="G6369" s="23">
        <v>0</v>
      </c>
      <c r="H6369" s="24">
        <v>29</v>
      </c>
      <c r="I6369" s="6">
        <f t="shared" si="429"/>
        <v>29</v>
      </c>
      <c r="J6369" s="24"/>
      <c r="K6369" s="24"/>
      <c r="Q6369" s="23" t="s">
        <v>75</v>
      </c>
      <c r="U6369" s="23" t="s">
        <v>2784</v>
      </c>
      <c r="V6369" s="23" t="s">
        <v>2785</v>
      </c>
      <c r="W6369" s="23" t="s">
        <v>66</v>
      </c>
      <c r="X6369" s="23" t="s">
        <v>190</v>
      </c>
      <c r="Z6369" s="23" t="s">
        <v>998</v>
      </c>
      <c r="AG6369" s="23">
        <v>879453080</v>
      </c>
      <c r="AH6369" s="23" t="s">
        <v>193</v>
      </c>
      <c r="AI6369" s="23">
        <v>860555190</v>
      </c>
      <c r="BA6369" s="24">
        <v>29</v>
      </c>
      <c r="BE6369">
        <f t="shared" si="426"/>
        <v>0</v>
      </c>
      <c r="BF6369" s="6">
        <f t="shared" si="427"/>
        <v>-29</v>
      </c>
      <c r="BG6369" s="7" t="s">
        <v>71</v>
      </c>
      <c r="BH6369" t="e">
        <f>+VLOOKUP(AF6369,Sheet4!A:A,1,FALSE)</f>
        <v>#N/A</v>
      </c>
      <c r="BL6369" s="24">
        <v>29</v>
      </c>
      <c r="BM6369" s="59">
        <f t="shared" si="428"/>
        <v>0</v>
      </c>
      <c r="BN6369" t="s">
        <v>2784</v>
      </c>
    </row>
    <row r="6370" spans="1:67" ht="13" customHeight="1" x14ac:dyDescent="0.3">
      <c r="A6370" s="22">
        <v>46130</v>
      </c>
      <c r="B6370" s="23" t="s">
        <v>63</v>
      </c>
      <c r="F6370" s="23">
        <v>0</v>
      </c>
      <c r="G6370" s="23">
        <v>0</v>
      </c>
      <c r="H6370" s="24">
        <v>435</v>
      </c>
      <c r="I6370" s="6">
        <f t="shared" si="429"/>
        <v>435</v>
      </c>
      <c r="J6370" s="24"/>
      <c r="K6370" s="24"/>
      <c r="Q6370" s="23" t="s">
        <v>64</v>
      </c>
      <c r="U6370" s="23" t="s">
        <v>2784</v>
      </c>
      <c r="V6370" s="23" t="s">
        <v>2785</v>
      </c>
      <c r="W6370" s="23" t="s">
        <v>66</v>
      </c>
      <c r="X6370" s="23" t="s">
        <v>190</v>
      </c>
      <c r="Z6370" s="23" t="s">
        <v>998</v>
      </c>
      <c r="AG6370" s="23">
        <v>879453080</v>
      </c>
      <c r="AH6370" s="23" t="s">
        <v>193</v>
      </c>
      <c r="AI6370" s="23">
        <v>860555190</v>
      </c>
      <c r="BA6370" s="24">
        <v>435</v>
      </c>
      <c r="BE6370">
        <f t="shared" si="426"/>
        <v>0</v>
      </c>
      <c r="BF6370" s="6">
        <f t="shared" si="427"/>
        <v>-435</v>
      </c>
      <c r="BG6370" s="7" t="s">
        <v>71</v>
      </c>
      <c r="BH6370" t="e">
        <f>+VLOOKUP(AF6370,Sheet4!A:A,1,FALSE)</f>
        <v>#N/A</v>
      </c>
      <c r="BL6370" s="24">
        <v>435</v>
      </c>
      <c r="BM6370" s="59">
        <f t="shared" si="428"/>
        <v>0</v>
      </c>
      <c r="BN6370" t="s">
        <v>2784</v>
      </c>
      <c r="BO6370" t="s">
        <v>73</v>
      </c>
    </row>
    <row r="6371" spans="1:67" ht="13" customHeight="1" x14ac:dyDescent="0.3">
      <c r="A6371" s="22">
        <v>46130</v>
      </c>
      <c r="B6371" s="23" t="s">
        <v>78</v>
      </c>
      <c r="F6371" s="23">
        <v>0</v>
      </c>
      <c r="G6371" s="23">
        <v>0</v>
      </c>
      <c r="H6371" s="24">
        <v>29</v>
      </c>
      <c r="I6371" s="6">
        <f t="shared" si="429"/>
        <v>29</v>
      </c>
      <c r="J6371" s="24"/>
      <c r="K6371" s="24"/>
      <c r="Q6371" s="23" t="s">
        <v>79</v>
      </c>
      <c r="U6371" s="23" t="s">
        <v>2784</v>
      </c>
      <c r="V6371" s="23" t="s">
        <v>2785</v>
      </c>
      <c r="W6371" s="23" t="s">
        <v>66</v>
      </c>
      <c r="X6371" s="23" t="s">
        <v>190</v>
      </c>
      <c r="Z6371" s="23" t="s">
        <v>998</v>
      </c>
      <c r="AG6371" s="23">
        <v>879453080</v>
      </c>
      <c r="AH6371" s="23" t="s">
        <v>193</v>
      </c>
      <c r="AI6371" s="23">
        <v>860555190</v>
      </c>
      <c r="BA6371" s="24">
        <v>29</v>
      </c>
      <c r="BE6371">
        <f t="shared" si="426"/>
        <v>0</v>
      </c>
      <c r="BF6371" s="6">
        <f t="shared" si="427"/>
        <v>-29</v>
      </c>
      <c r="BG6371" s="7" t="s">
        <v>71</v>
      </c>
      <c r="BH6371" t="e">
        <f>+VLOOKUP(AF6371,Sheet4!A:A,1,FALSE)</f>
        <v>#N/A</v>
      </c>
      <c r="BL6371" s="24">
        <v>29</v>
      </c>
      <c r="BM6371" s="59">
        <f t="shared" si="428"/>
        <v>0</v>
      </c>
      <c r="BN6371" t="s">
        <v>2784</v>
      </c>
    </row>
    <row r="6372" spans="1:67" ht="13" customHeight="1" x14ac:dyDescent="0.3">
      <c r="A6372" s="22">
        <v>46130</v>
      </c>
      <c r="B6372" s="23" t="s">
        <v>82</v>
      </c>
      <c r="F6372" s="23">
        <v>0</v>
      </c>
      <c r="G6372" s="23">
        <v>0</v>
      </c>
      <c r="H6372" s="24">
        <v>0</v>
      </c>
      <c r="I6372" s="6">
        <f t="shared" si="429"/>
        <v>0</v>
      </c>
      <c r="J6372" s="24"/>
      <c r="K6372" s="24"/>
      <c r="Q6372" s="23" t="s">
        <v>83</v>
      </c>
      <c r="U6372" s="23" t="s">
        <v>2784</v>
      </c>
      <c r="V6372" s="23" t="s">
        <v>2785</v>
      </c>
      <c r="W6372" s="23" t="s">
        <v>66</v>
      </c>
      <c r="X6372" s="23" t="s">
        <v>190</v>
      </c>
      <c r="Z6372" s="23" t="s">
        <v>998</v>
      </c>
      <c r="AG6372" s="23">
        <v>879453080</v>
      </c>
      <c r="AH6372" s="23" t="s">
        <v>193</v>
      </c>
      <c r="AI6372" s="23">
        <v>860555190</v>
      </c>
      <c r="BA6372" s="24">
        <v>0</v>
      </c>
      <c r="BE6372">
        <f t="shared" si="426"/>
        <v>0</v>
      </c>
      <c r="BF6372" s="6">
        <f t="shared" si="427"/>
        <v>0</v>
      </c>
      <c r="BG6372" s="7" t="s">
        <v>71</v>
      </c>
      <c r="BH6372" t="e">
        <f>+VLOOKUP(AF6372,Sheet4!A:A,1,FALSE)</f>
        <v>#N/A</v>
      </c>
      <c r="BL6372" s="24">
        <v>0</v>
      </c>
      <c r="BM6372" s="59">
        <f t="shared" si="428"/>
        <v>0</v>
      </c>
      <c r="BN6372" t="s">
        <v>2784</v>
      </c>
    </row>
    <row r="6373" spans="1:67" ht="13" customHeight="1" x14ac:dyDescent="0.3">
      <c r="A6373" s="22">
        <v>46130</v>
      </c>
      <c r="B6373" s="23" t="s">
        <v>80</v>
      </c>
      <c r="F6373" s="23">
        <v>0</v>
      </c>
      <c r="G6373" s="23">
        <v>0</v>
      </c>
      <c r="H6373" s="24">
        <v>362.5</v>
      </c>
      <c r="I6373" s="6">
        <f t="shared" si="429"/>
        <v>362.5</v>
      </c>
      <c r="J6373" s="6">
        <f>H6373/12.5</f>
        <v>29</v>
      </c>
      <c r="K6373" s="6"/>
      <c r="Q6373" s="23" t="s">
        <v>81</v>
      </c>
      <c r="U6373" s="23" t="s">
        <v>2784</v>
      </c>
      <c r="V6373" s="23" t="s">
        <v>2785</v>
      </c>
      <c r="W6373" s="23" t="s">
        <v>66</v>
      </c>
      <c r="X6373" s="23" t="s">
        <v>190</v>
      </c>
      <c r="Z6373" s="23" t="s">
        <v>998</v>
      </c>
      <c r="AG6373" s="23">
        <v>879453080</v>
      </c>
      <c r="AH6373" s="23" t="s">
        <v>193</v>
      </c>
      <c r="AI6373" s="23">
        <v>860555190</v>
      </c>
      <c r="BA6373" s="24">
        <v>362.5</v>
      </c>
      <c r="BE6373">
        <f t="shared" si="426"/>
        <v>0</v>
      </c>
      <c r="BF6373" s="6">
        <f t="shared" si="427"/>
        <v>-362.5</v>
      </c>
      <c r="BG6373" s="7" t="s">
        <v>71</v>
      </c>
      <c r="BH6373" t="e">
        <f>+VLOOKUP(AF6373,Sheet4!A:A,1,FALSE)</f>
        <v>#N/A</v>
      </c>
      <c r="BL6373" s="24">
        <v>362.5</v>
      </c>
      <c r="BM6373" s="59">
        <f t="shared" si="428"/>
        <v>0</v>
      </c>
      <c r="BN6373" t="s">
        <v>2784</v>
      </c>
    </row>
    <row r="6374" spans="1:67" ht="13" customHeight="1" x14ac:dyDescent="0.3">
      <c r="A6374" s="22">
        <v>46130</v>
      </c>
      <c r="B6374" s="23" t="s">
        <v>76</v>
      </c>
      <c r="F6374" s="23">
        <v>0</v>
      </c>
      <c r="G6374" s="23">
        <v>0</v>
      </c>
      <c r="H6374" s="24">
        <v>580</v>
      </c>
      <c r="I6374" s="6">
        <f t="shared" si="429"/>
        <v>580</v>
      </c>
      <c r="J6374" s="24"/>
      <c r="K6374" s="24"/>
      <c r="Q6374" s="23" t="s">
        <v>77</v>
      </c>
      <c r="U6374" s="23" t="s">
        <v>2784</v>
      </c>
      <c r="V6374" s="23" t="s">
        <v>2785</v>
      </c>
      <c r="W6374" s="23" t="s">
        <v>66</v>
      </c>
      <c r="X6374" s="23" t="s">
        <v>190</v>
      </c>
      <c r="Z6374" s="23" t="s">
        <v>998</v>
      </c>
      <c r="AG6374" s="23">
        <v>879453080</v>
      </c>
      <c r="AH6374" s="23" t="s">
        <v>193</v>
      </c>
      <c r="AI6374" s="23">
        <v>860555190</v>
      </c>
      <c r="BA6374" s="24">
        <v>580</v>
      </c>
      <c r="BE6374">
        <f t="shared" si="426"/>
        <v>0</v>
      </c>
      <c r="BF6374" s="6">
        <f t="shared" si="427"/>
        <v>-580</v>
      </c>
      <c r="BG6374" s="7" t="s">
        <v>71</v>
      </c>
      <c r="BH6374" t="e">
        <f>+VLOOKUP(AF6374,Sheet4!A:A,1,FALSE)</f>
        <v>#N/A</v>
      </c>
      <c r="BL6374" s="24">
        <v>580</v>
      </c>
      <c r="BM6374" s="59">
        <f t="shared" si="428"/>
        <v>0</v>
      </c>
      <c r="BN6374" t="s">
        <v>2784</v>
      </c>
    </row>
    <row r="6375" spans="1:67" ht="13" customHeight="1" x14ac:dyDescent="0.3">
      <c r="A6375" s="22">
        <v>46130</v>
      </c>
      <c r="B6375" s="23" t="s">
        <v>84</v>
      </c>
      <c r="F6375" s="23">
        <v>0</v>
      </c>
      <c r="G6375" s="23">
        <v>0</v>
      </c>
      <c r="H6375" s="24">
        <v>0</v>
      </c>
      <c r="I6375" s="6">
        <f t="shared" si="429"/>
        <v>0</v>
      </c>
      <c r="J6375" s="24"/>
      <c r="K6375" s="6">
        <f>H6375/50</f>
        <v>0</v>
      </c>
      <c r="Q6375" s="23" t="s">
        <v>85</v>
      </c>
      <c r="U6375" s="23" t="s">
        <v>2786</v>
      </c>
      <c r="V6375" s="23" t="s">
        <v>2787</v>
      </c>
      <c r="W6375" s="23" t="s">
        <v>66</v>
      </c>
      <c r="X6375" s="23" t="s">
        <v>190</v>
      </c>
      <c r="Z6375" s="23" t="s">
        <v>998</v>
      </c>
      <c r="AG6375" s="23">
        <v>876840146</v>
      </c>
      <c r="AH6375" s="23" t="s">
        <v>193</v>
      </c>
      <c r="AI6375" s="23">
        <v>860555190</v>
      </c>
      <c r="BA6375" s="24">
        <v>0</v>
      </c>
      <c r="BE6375">
        <f t="shared" si="426"/>
        <v>0</v>
      </c>
      <c r="BF6375" s="6">
        <f t="shared" si="427"/>
        <v>0</v>
      </c>
      <c r="BG6375" s="7" t="s">
        <v>71</v>
      </c>
      <c r="BH6375" t="e">
        <f>+VLOOKUP(AF6375,Sheet4!A:A,1,FALSE)</f>
        <v>#N/A</v>
      </c>
      <c r="BL6375" s="24">
        <v>0</v>
      </c>
      <c r="BM6375" s="59">
        <f t="shared" si="428"/>
        <v>0</v>
      </c>
      <c r="BN6375" t="s">
        <v>2786</v>
      </c>
    </row>
    <row r="6376" spans="1:67" ht="13" customHeight="1" x14ac:dyDescent="0.3">
      <c r="A6376" s="22">
        <v>46130</v>
      </c>
      <c r="B6376" s="23" t="s">
        <v>74</v>
      </c>
      <c r="F6376" s="23">
        <v>0</v>
      </c>
      <c r="G6376" s="23">
        <v>0</v>
      </c>
      <c r="H6376" s="24">
        <v>18</v>
      </c>
      <c r="I6376" s="6">
        <f t="shared" si="429"/>
        <v>18</v>
      </c>
      <c r="J6376" s="24"/>
      <c r="K6376" s="24"/>
      <c r="Q6376" s="23" t="s">
        <v>75</v>
      </c>
      <c r="U6376" s="23" t="s">
        <v>2786</v>
      </c>
      <c r="V6376" s="23" t="s">
        <v>2787</v>
      </c>
      <c r="W6376" s="23" t="s">
        <v>66</v>
      </c>
      <c r="X6376" s="23" t="s">
        <v>190</v>
      </c>
      <c r="Z6376" s="23" t="s">
        <v>998</v>
      </c>
      <c r="AG6376" s="23">
        <v>876840146</v>
      </c>
      <c r="AH6376" s="23" t="s">
        <v>193</v>
      </c>
      <c r="AI6376" s="23">
        <v>860555190</v>
      </c>
      <c r="BA6376" s="24">
        <v>18</v>
      </c>
      <c r="BE6376">
        <f t="shared" si="426"/>
        <v>0</v>
      </c>
      <c r="BF6376" s="6">
        <f t="shared" si="427"/>
        <v>-18</v>
      </c>
      <c r="BG6376" s="7" t="s">
        <v>71</v>
      </c>
      <c r="BH6376" t="e">
        <f>+VLOOKUP(AF6376,Sheet4!A:A,1,FALSE)</f>
        <v>#N/A</v>
      </c>
      <c r="BL6376" s="24">
        <v>18</v>
      </c>
      <c r="BM6376" s="59">
        <f t="shared" si="428"/>
        <v>0</v>
      </c>
      <c r="BN6376" t="s">
        <v>2786</v>
      </c>
    </row>
    <row r="6377" spans="1:67" ht="13" customHeight="1" x14ac:dyDescent="0.3">
      <c r="A6377" s="22">
        <v>46130</v>
      </c>
      <c r="B6377" s="23" t="s">
        <v>63</v>
      </c>
      <c r="F6377" s="23">
        <v>0</v>
      </c>
      <c r="G6377" s="23">
        <v>0</v>
      </c>
      <c r="H6377" s="24">
        <v>270</v>
      </c>
      <c r="I6377" s="6">
        <f t="shared" si="429"/>
        <v>270</v>
      </c>
      <c r="J6377" s="24"/>
      <c r="K6377" s="24"/>
      <c r="Q6377" s="23" t="s">
        <v>64</v>
      </c>
      <c r="U6377" s="23" t="s">
        <v>2786</v>
      </c>
      <c r="V6377" s="23" t="s">
        <v>2787</v>
      </c>
      <c r="W6377" s="23" t="s">
        <v>66</v>
      </c>
      <c r="X6377" s="23" t="s">
        <v>190</v>
      </c>
      <c r="Z6377" s="23" t="s">
        <v>998</v>
      </c>
      <c r="AG6377" s="23">
        <v>876840146</v>
      </c>
      <c r="AH6377" s="23" t="s">
        <v>193</v>
      </c>
      <c r="AI6377" s="23">
        <v>860555190</v>
      </c>
      <c r="BA6377" s="24">
        <v>270</v>
      </c>
      <c r="BE6377">
        <f t="shared" si="426"/>
        <v>0</v>
      </c>
      <c r="BF6377" s="6">
        <f t="shared" si="427"/>
        <v>-270</v>
      </c>
      <c r="BG6377" s="7" t="s">
        <v>71</v>
      </c>
      <c r="BH6377" t="e">
        <f>+VLOOKUP(AF6377,Sheet4!A:A,1,FALSE)</f>
        <v>#N/A</v>
      </c>
      <c r="BL6377" s="24">
        <v>270</v>
      </c>
      <c r="BM6377" s="59">
        <f t="shared" si="428"/>
        <v>0</v>
      </c>
      <c r="BN6377" t="s">
        <v>2786</v>
      </c>
      <c r="BO6377" t="s">
        <v>73</v>
      </c>
    </row>
    <row r="6378" spans="1:67" ht="13" customHeight="1" x14ac:dyDescent="0.3">
      <c r="A6378" s="22">
        <v>46130</v>
      </c>
      <c r="B6378" s="23" t="s">
        <v>78</v>
      </c>
      <c r="F6378" s="23">
        <v>0</v>
      </c>
      <c r="G6378" s="23">
        <v>0</v>
      </c>
      <c r="H6378" s="24">
        <v>18</v>
      </c>
      <c r="I6378" s="6">
        <f t="shared" si="429"/>
        <v>18</v>
      </c>
      <c r="J6378" s="24"/>
      <c r="K6378" s="24"/>
      <c r="Q6378" s="23" t="s">
        <v>79</v>
      </c>
      <c r="U6378" s="23" t="s">
        <v>2786</v>
      </c>
      <c r="V6378" s="23" t="s">
        <v>2787</v>
      </c>
      <c r="W6378" s="23" t="s">
        <v>66</v>
      </c>
      <c r="X6378" s="23" t="s">
        <v>190</v>
      </c>
      <c r="Z6378" s="23" t="s">
        <v>998</v>
      </c>
      <c r="AG6378" s="23">
        <v>876840146</v>
      </c>
      <c r="AH6378" s="23" t="s">
        <v>193</v>
      </c>
      <c r="AI6378" s="23">
        <v>860555190</v>
      </c>
      <c r="BA6378" s="24">
        <v>18</v>
      </c>
      <c r="BE6378">
        <f t="shared" si="426"/>
        <v>0</v>
      </c>
      <c r="BF6378" s="6">
        <f t="shared" si="427"/>
        <v>-18</v>
      </c>
      <c r="BG6378" s="7" t="s">
        <v>71</v>
      </c>
      <c r="BH6378" t="e">
        <f>+VLOOKUP(AF6378,Sheet4!A:A,1,FALSE)</f>
        <v>#N/A</v>
      </c>
      <c r="BL6378" s="24">
        <v>18</v>
      </c>
      <c r="BM6378" s="59">
        <f t="shared" si="428"/>
        <v>0</v>
      </c>
      <c r="BN6378" t="s">
        <v>2786</v>
      </c>
    </row>
    <row r="6379" spans="1:67" ht="13" customHeight="1" x14ac:dyDescent="0.3">
      <c r="A6379" s="22">
        <v>46130</v>
      </c>
      <c r="B6379" s="23" t="s">
        <v>82</v>
      </c>
      <c r="F6379" s="23">
        <v>0</v>
      </c>
      <c r="G6379" s="23">
        <v>0</v>
      </c>
      <c r="H6379" s="24">
        <v>0</v>
      </c>
      <c r="I6379" s="6">
        <f t="shared" si="429"/>
        <v>0</v>
      </c>
      <c r="J6379" s="24"/>
      <c r="K6379" s="24"/>
      <c r="Q6379" s="23" t="s">
        <v>83</v>
      </c>
      <c r="U6379" s="23" t="s">
        <v>2786</v>
      </c>
      <c r="V6379" s="23" t="s">
        <v>2787</v>
      </c>
      <c r="W6379" s="23" t="s">
        <v>66</v>
      </c>
      <c r="X6379" s="23" t="s">
        <v>190</v>
      </c>
      <c r="Z6379" s="23" t="s">
        <v>998</v>
      </c>
      <c r="AG6379" s="23">
        <v>876840146</v>
      </c>
      <c r="AH6379" s="23" t="s">
        <v>193</v>
      </c>
      <c r="AI6379" s="23">
        <v>860555190</v>
      </c>
      <c r="BA6379" s="24">
        <v>0</v>
      </c>
      <c r="BE6379">
        <f t="shared" si="426"/>
        <v>0</v>
      </c>
      <c r="BF6379" s="6">
        <f t="shared" si="427"/>
        <v>0</v>
      </c>
      <c r="BG6379" s="7" t="s">
        <v>71</v>
      </c>
      <c r="BH6379" t="e">
        <f>+VLOOKUP(AF6379,Sheet4!A:A,1,FALSE)</f>
        <v>#N/A</v>
      </c>
      <c r="BL6379" s="24">
        <v>0</v>
      </c>
      <c r="BM6379" s="59">
        <f t="shared" si="428"/>
        <v>0</v>
      </c>
      <c r="BN6379" t="s">
        <v>2786</v>
      </c>
    </row>
    <row r="6380" spans="1:67" ht="13" customHeight="1" x14ac:dyDescent="0.3">
      <c r="A6380" s="22">
        <v>46130</v>
      </c>
      <c r="B6380" s="23" t="s">
        <v>80</v>
      </c>
      <c r="F6380" s="23">
        <v>0</v>
      </c>
      <c r="G6380" s="23">
        <v>0</v>
      </c>
      <c r="H6380" s="24">
        <v>225</v>
      </c>
      <c r="I6380" s="6">
        <f t="shared" si="429"/>
        <v>225</v>
      </c>
      <c r="J6380" s="6">
        <f>H6380/12.5</f>
        <v>18</v>
      </c>
      <c r="K6380" s="6"/>
      <c r="Q6380" s="23" t="s">
        <v>81</v>
      </c>
      <c r="U6380" s="23" t="s">
        <v>2786</v>
      </c>
      <c r="V6380" s="23" t="s">
        <v>2787</v>
      </c>
      <c r="W6380" s="23" t="s">
        <v>66</v>
      </c>
      <c r="X6380" s="23" t="s">
        <v>190</v>
      </c>
      <c r="Z6380" s="23" t="s">
        <v>998</v>
      </c>
      <c r="AG6380" s="23">
        <v>876840146</v>
      </c>
      <c r="AH6380" s="23" t="s">
        <v>193</v>
      </c>
      <c r="AI6380" s="23">
        <v>860555190</v>
      </c>
      <c r="BA6380" s="24">
        <v>225</v>
      </c>
      <c r="BE6380">
        <f t="shared" si="426"/>
        <v>0</v>
      </c>
      <c r="BF6380" s="6">
        <f t="shared" si="427"/>
        <v>-225</v>
      </c>
      <c r="BG6380" s="7" t="s">
        <v>71</v>
      </c>
      <c r="BH6380" t="e">
        <f>+VLOOKUP(AF6380,Sheet4!A:A,1,FALSE)</f>
        <v>#N/A</v>
      </c>
      <c r="BL6380" s="24">
        <v>225</v>
      </c>
      <c r="BM6380" s="59">
        <f t="shared" si="428"/>
        <v>0</v>
      </c>
      <c r="BN6380" t="s">
        <v>2786</v>
      </c>
    </row>
    <row r="6381" spans="1:67" ht="13" customHeight="1" x14ac:dyDescent="0.3">
      <c r="A6381" s="22">
        <v>46130</v>
      </c>
      <c r="B6381" s="23" t="s">
        <v>76</v>
      </c>
      <c r="F6381" s="23">
        <v>0</v>
      </c>
      <c r="G6381" s="23">
        <v>0</v>
      </c>
      <c r="H6381" s="24">
        <v>360</v>
      </c>
      <c r="I6381" s="6">
        <f t="shared" si="429"/>
        <v>360</v>
      </c>
      <c r="J6381" s="24"/>
      <c r="K6381" s="24"/>
      <c r="Q6381" s="23" t="s">
        <v>77</v>
      </c>
      <c r="U6381" s="23" t="s">
        <v>2786</v>
      </c>
      <c r="V6381" s="23" t="s">
        <v>2787</v>
      </c>
      <c r="W6381" s="23" t="s">
        <v>66</v>
      </c>
      <c r="X6381" s="23" t="s">
        <v>190</v>
      </c>
      <c r="Z6381" s="23" t="s">
        <v>998</v>
      </c>
      <c r="AG6381" s="23">
        <v>876840146</v>
      </c>
      <c r="AH6381" s="23" t="s">
        <v>193</v>
      </c>
      <c r="AI6381" s="23">
        <v>860555190</v>
      </c>
      <c r="BA6381" s="24">
        <v>360</v>
      </c>
      <c r="BE6381">
        <f t="shared" si="426"/>
        <v>0</v>
      </c>
      <c r="BF6381" s="6">
        <f t="shared" si="427"/>
        <v>-360</v>
      </c>
      <c r="BG6381" s="7" t="s">
        <v>71</v>
      </c>
      <c r="BH6381" t="e">
        <f>+VLOOKUP(AF6381,Sheet4!A:A,1,FALSE)</f>
        <v>#N/A</v>
      </c>
      <c r="BL6381" s="24">
        <v>360</v>
      </c>
      <c r="BM6381" s="59">
        <f t="shared" si="428"/>
        <v>0</v>
      </c>
      <c r="BN6381" t="s">
        <v>2786</v>
      </c>
    </row>
    <row r="6382" spans="1:67" ht="13" customHeight="1" x14ac:dyDescent="0.3">
      <c r="A6382" s="22">
        <v>46130</v>
      </c>
      <c r="B6382" s="23" t="s">
        <v>84</v>
      </c>
      <c r="F6382" s="23">
        <v>0</v>
      </c>
      <c r="G6382" s="23">
        <v>0</v>
      </c>
      <c r="H6382" s="24">
        <v>0</v>
      </c>
      <c r="I6382" s="6">
        <f t="shared" si="429"/>
        <v>0</v>
      </c>
      <c r="J6382" s="24"/>
      <c r="K6382" s="6">
        <f>H6382/50</f>
        <v>0</v>
      </c>
      <c r="Q6382" s="23" t="s">
        <v>85</v>
      </c>
      <c r="U6382" s="23" t="s">
        <v>2788</v>
      </c>
      <c r="V6382" s="23" t="s">
        <v>2789</v>
      </c>
      <c r="W6382" s="23" t="s">
        <v>66</v>
      </c>
      <c r="X6382" s="23" t="s">
        <v>946</v>
      </c>
      <c r="Z6382" s="23" t="s">
        <v>1106</v>
      </c>
      <c r="AG6382" s="23">
        <v>867007385</v>
      </c>
      <c r="AH6382" s="23" t="s">
        <v>949</v>
      </c>
      <c r="AI6382" s="23">
        <v>878543976</v>
      </c>
      <c r="BA6382" s="24">
        <v>0</v>
      </c>
      <c r="BE6382">
        <f t="shared" si="426"/>
        <v>0</v>
      </c>
      <c r="BF6382" s="6">
        <f t="shared" si="427"/>
        <v>0</v>
      </c>
      <c r="BG6382" s="7" t="s">
        <v>71</v>
      </c>
      <c r="BH6382" t="e">
        <f>+VLOOKUP(AF6382,Sheet4!A:A,1,FALSE)</f>
        <v>#N/A</v>
      </c>
      <c r="BL6382" s="24">
        <v>0</v>
      </c>
      <c r="BM6382" s="59">
        <f t="shared" si="428"/>
        <v>0</v>
      </c>
      <c r="BN6382" t="s">
        <v>2788</v>
      </c>
    </row>
    <row r="6383" spans="1:67" ht="13" customHeight="1" x14ac:dyDescent="0.3">
      <c r="A6383" s="22">
        <v>46130</v>
      </c>
      <c r="B6383" s="23" t="s">
        <v>74</v>
      </c>
      <c r="F6383" s="23">
        <v>0</v>
      </c>
      <c r="G6383" s="23">
        <v>0</v>
      </c>
      <c r="H6383" s="24">
        <v>13</v>
      </c>
      <c r="I6383" s="6">
        <f t="shared" si="429"/>
        <v>13</v>
      </c>
      <c r="J6383" s="24"/>
      <c r="K6383" s="24"/>
      <c r="Q6383" s="23" t="s">
        <v>75</v>
      </c>
      <c r="U6383" s="23" t="s">
        <v>2788</v>
      </c>
      <c r="V6383" s="23" t="s">
        <v>2789</v>
      </c>
      <c r="W6383" s="23" t="s">
        <v>66</v>
      </c>
      <c r="X6383" s="23" t="s">
        <v>946</v>
      </c>
      <c r="Z6383" s="23" t="s">
        <v>1106</v>
      </c>
      <c r="AG6383" s="23">
        <v>867007385</v>
      </c>
      <c r="AH6383" s="23" t="s">
        <v>949</v>
      </c>
      <c r="AI6383" s="23">
        <v>878543976</v>
      </c>
      <c r="BA6383" s="24">
        <v>13</v>
      </c>
      <c r="BE6383">
        <f t="shared" si="426"/>
        <v>0</v>
      </c>
      <c r="BF6383" s="6">
        <f t="shared" si="427"/>
        <v>-13</v>
      </c>
      <c r="BG6383" s="7" t="s">
        <v>71</v>
      </c>
      <c r="BH6383" t="e">
        <f>+VLOOKUP(AF6383,Sheet4!A:A,1,FALSE)</f>
        <v>#N/A</v>
      </c>
      <c r="BL6383" s="24">
        <v>13</v>
      </c>
      <c r="BM6383" s="59">
        <f t="shared" si="428"/>
        <v>0</v>
      </c>
      <c r="BN6383" t="s">
        <v>2788</v>
      </c>
    </row>
    <row r="6384" spans="1:67" ht="13" customHeight="1" x14ac:dyDescent="0.3">
      <c r="A6384" s="22">
        <v>46130</v>
      </c>
      <c r="B6384" s="23" t="s">
        <v>63</v>
      </c>
      <c r="F6384" s="23">
        <v>0</v>
      </c>
      <c r="G6384" s="23">
        <v>0</v>
      </c>
      <c r="H6384" s="24">
        <v>195</v>
      </c>
      <c r="I6384" s="6">
        <f t="shared" si="429"/>
        <v>195</v>
      </c>
      <c r="J6384" s="24"/>
      <c r="K6384" s="24"/>
      <c r="Q6384" s="23" t="s">
        <v>64</v>
      </c>
      <c r="U6384" s="23" t="s">
        <v>2788</v>
      </c>
      <c r="V6384" s="23" t="s">
        <v>2789</v>
      </c>
      <c r="W6384" s="23" t="s">
        <v>66</v>
      </c>
      <c r="X6384" s="23" t="s">
        <v>946</v>
      </c>
      <c r="Z6384" s="23" t="s">
        <v>1106</v>
      </c>
      <c r="AG6384" s="23">
        <v>867007385</v>
      </c>
      <c r="AH6384" s="23" t="s">
        <v>949</v>
      </c>
      <c r="AI6384" s="23">
        <v>878543976</v>
      </c>
      <c r="BA6384" s="24">
        <v>195</v>
      </c>
      <c r="BE6384">
        <f t="shared" si="426"/>
        <v>0</v>
      </c>
      <c r="BF6384" s="6">
        <f t="shared" si="427"/>
        <v>-195</v>
      </c>
      <c r="BG6384" s="7" t="s">
        <v>71</v>
      </c>
      <c r="BH6384" t="e">
        <f>+VLOOKUP(AF6384,Sheet4!A:A,1,FALSE)</f>
        <v>#N/A</v>
      </c>
      <c r="BL6384" s="24">
        <v>195</v>
      </c>
      <c r="BM6384" s="59">
        <f t="shared" si="428"/>
        <v>0</v>
      </c>
      <c r="BN6384" t="s">
        <v>2788</v>
      </c>
      <c r="BO6384" t="s">
        <v>73</v>
      </c>
    </row>
    <row r="6385" spans="1:67" ht="13" customHeight="1" x14ac:dyDescent="0.3">
      <c r="A6385" s="22">
        <v>46130</v>
      </c>
      <c r="B6385" s="23" t="s">
        <v>78</v>
      </c>
      <c r="F6385" s="23">
        <v>0</v>
      </c>
      <c r="G6385" s="23">
        <v>0</v>
      </c>
      <c r="H6385" s="24">
        <v>13</v>
      </c>
      <c r="I6385" s="6">
        <f t="shared" si="429"/>
        <v>13</v>
      </c>
      <c r="J6385" s="24"/>
      <c r="K6385" s="24"/>
      <c r="Q6385" s="23" t="s">
        <v>79</v>
      </c>
      <c r="U6385" s="23" t="s">
        <v>2788</v>
      </c>
      <c r="V6385" s="23" t="s">
        <v>2789</v>
      </c>
      <c r="W6385" s="23" t="s">
        <v>66</v>
      </c>
      <c r="X6385" s="23" t="s">
        <v>946</v>
      </c>
      <c r="Z6385" s="23" t="s">
        <v>1106</v>
      </c>
      <c r="AG6385" s="23">
        <v>867007385</v>
      </c>
      <c r="AH6385" s="23" t="s">
        <v>949</v>
      </c>
      <c r="AI6385" s="23">
        <v>878543976</v>
      </c>
      <c r="BA6385" s="24">
        <v>13</v>
      </c>
      <c r="BE6385">
        <f t="shared" si="426"/>
        <v>0</v>
      </c>
      <c r="BF6385" s="6">
        <f t="shared" si="427"/>
        <v>-13</v>
      </c>
      <c r="BG6385" s="7" t="s">
        <v>71</v>
      </c>
      <c r="BH6385" t="e">
        <f>+VLOOKUP(AF6385,Sheet4!A:A,1,FALSE)</f>
        <v>#N/A</v>
      </c>
      <c r="BL6385" s="24">
        <v>13</v>
      </c>
      <c r="BM6385" s="59">
        <f t="shared" si="428"/>
        <v>0</v>
      </c>
      <c r="BN6385" t="s">
        <v>2788</v>
      </c>
    </row>
    <row r="6386" spans="1:67" ht="13" customHeight="1" x14ac:dyDescent="0.3">
      <c r="A6386" s="22">
        <v>46130</v>
      </c>
      <c r="B6386" s="23" t="s">
        <v>82</v>
      </c>
      <c r="F6386" s="23">
        <v>0</v>
      </c>
      <c r="G6386" s="23">
        <v>0</v>
      </c>
      <c r="H6386" s="24">
        <v>0</v>
      </c>
      <c r="I6386" s="6">
        <f t="shared" si="429"/>
        <v>0</v>
      </c>
      <c r="J6386" s="24"/>
      <c r="K6386" s="24"/>
      <c r="Q6386" s="23" t="s">
        <v>83</v>
      </c>
      <c r="U6386" s="23" t="s">
        <v>2788</v>
      </c>
      <c r="V6386" s="23" t="s">
        <v>2789</v>
      </c>
      <c r="W6386" s="23" t="s">
        <v>66</v>
      </c>
      <c r="X6386" s="23" t="s">
        <v>946</v>
      </c>
      <c r="Z6386" s="23" t="s">
        <v>1106</v>
      </c>
      <c r="AG6386" s="23">
        <v>867007385</v>
      </c>
      <c r="AH6386" s="23" t="s">
        <v>949</v>
      </c>
      <c r="AI6386" s="23">
        <v>878543976</v>
      </c>
      <c r="BA6386" s="24">
        <v>0</v>
      </c>
      <c r="BE6386">
        <f t="shared" si="426"/>
        <v>0</v>
      </c>
      <c r="BF6386" s="6">
        <f t="shared" si="427"/>
        <v>0</v>
      </c>
      <c r="BG6386" s="7" t="s">
        <v>71</v>
      </c>
      <c r="BH6386" t="e">
        <f>+VLOOKUP(AF6386,Sheet4!A:A,1,FALSE)</f>
        <v>#N/A</v>
      </c>
      <c r="BL6386" s="24">
        <v>0</v>
      </c>
      <c r="BM6386" s="59">
        <f t="shared" si="428"/>
        <v>0</v>
      </c>
      <c r="BN6386" t="s">
        <v>2788</v>
      </c>
    </row>
    <row r="6387" spans="1:67" ht="13" customHeight="1" x14ac:dyDescent="0.3">
      <c r="A6387" s="22">
        <v>46130</v>
      </c>
      <c r="B6387" s="23" t="s">
        <v>80</v>
      </c>
      <c r="F6387" s="23">
        <v>0</v>
      </c>
      <c r="G6387" s="23">
        <v>0</v>
      </c>
      <c r="H6387" s="24">
        <v>162.5</v>
      </c>
      <c r="I6387" s="6">
        <f t="shared" si="429"/>
        <v>162.5</v>
      </c>
      <c r="J6387" s="6">
        <f>H6387/12.5</f>
        <v>13</v>
      </c>
      <c r="K6387" s="6"/>
      <c r="Q6387" s="23" t="s">
        <v>81</v>
      </c>
      <c r="U6387" s="23" t="s">
        <v>2788</v>
      </c>
      <c r="V6387" s="23" t="s">
        <v>2789</v>
      </c>
      <c r="W6387" s="23" t="s">
        <v>66</v>
      </c>
      <c r="X6387" s="23" t="s">
        <v>946</v>
      </c>
      <c r="Z6387" s="23" t="s">
        <v>1106</v>
      </c>
      <c r="AG6387" s="23">
        <v>867007385</v>
      </c>
      <c r="AH6387" s="23" t="s">
        <v>949</v>
      </c>
      <c r="AI6387" s="23">
        <v>878543976</v>
      </c>
      <c r="BA6387" s="24">
        <v>162.5</v>
      </c>
      <c r="BE6387">
        <f t="shared" si="426"/>
        <v>0</v>
      </c>
      <c r="BF6387" s="6">
        <f t="shared" si="427"/>
        <v>-162.5</v>
      </c>
      <c r="BG6387" s="7" t="s">
        <v>71</v>
      </c>
      <c r="BH6387" t="e">
        <f>+VLOOKUP(AF6387,Sheet4!A:A,1,FALSE)</f>
        <v>#N/A</v>
      </c>
      <c r="BL6387" s="24">
        <v>162.5</v>
      </c>
      <c r="BM6387" s="59">
        <f t="shared" si="428"/>
        <v>0</v>
      </c>
      <c r="BN6387" t="s">
        <v>2788</v>
      </c>
    </row>
    <row r="6388" spans="1:67" ht="13" customHeight="1" x14ac:dyDescent="0.3">
      <c r="A6388" s="22">
        <v>46130</v>
      </c>
      <c r="B6388" s="23" t="s">
        <v>76</v>
      </c>
      <c r="F6388" s="23">
        <v>0</v>
      </c>
      <c r="G6388" s="23">
        <v>0</v>
      </c>
      <c r="H6388" s="24">
        <v>260</v>
      </c>
      <c r="I6388" s="6">
        <f t="shared" si="429"/>
        <v>260</v>
      </c>
      <c r="J6388" s="24"/>
      <c r="K6388" s="24"/>
      <c r="Q6388" s="23" t="s">
        <v>77</v>
      </c>
      <c r="U6388" s="23" t="s">
        <v>2788</v>
      </c>
      <c r="V6388" s="23" t="s">
        <v>2789</v>
      </c>
      <c r="W6388" s="23" t="s">
        <v>66</v>
      </c>
      <c r="X6388" s="23" t="s">
        <v>946</v>
      </c>
      <c r="Z6388" s="23" t="s">
        <v>1106</v>
      </c>
      <c r="AG6388" s="23">
        <v>867007385</v>
      </c>
      <c r="AH6388" s="23" t="s">
        <v>949</v>
      </c>
      <c r="AI6388" s="23">
        <v>878543976</v>
      </c>
      <c r="BA6388" s="24">
        <v>260</v>
      </c>
      <c r="BE6388">
        <f t="shared" si="426"/>
        <v>0</v>
      </c>
      <c r="BF6388" s="6">
        <f t="shared" si="427"/>
        <v>-260</v>
      </c>
      <c r="BG6388" s="7" t="s">
        <v>71</v>
      </c>
      <c r="BH6388" t="e">
        <f>+VLOOKUP(AF6388,Sheet4!A:A,1,FALSE)</f>
        <v>#N/A</v>
      </c>
      <c r="BL6388" s="24">
        <v>260</v>
      </c>
      <c r="BM6388" s="59">
        <f t="shared" si="428"/>
        <v>0</v>
      </c>
      <c r="BN6388" t="s">
        <v>2788</v>
      </c>
    </row>
    <row r="6389" spans="1:67" ht="13" customHeight="1" x14ac:dyDescent="0.3">
      <c r="A6389" s="22">
        <v>46130</v>
      </c>
      <c r="B6389" s="23" t="s">
        <v>84</v>
      </c>
      <c r="F6389" s="23">
        <v>0</v>
      </c>
      <c r="G6389" s="23">
        <v>0</v>
      </c>
      <c r="H6389" s="24">
        <v>0</v>
      </c>
      <c r="I6389" s="6">
        <f t="shared" si="429"/>
        <v>0</v>
      </c>
      <c r="J6389" s="24"/>
      <c r="K6389" s="6">
        <f>H6389/50</f>
        <v>0</v>
      </c>
      <c r="Q6389" s="23" t="s">
        <v>85</v>
      </c>
      <c r="U6389" s="23" t="s">
        <v>2790</v>
      </c>
      <c r="V6389" s="23" t="s">
        <v>2791</v>
      </c>
      <c r="W6389" s="23" t="s">
        <v>66</v>
      </c>
      <c r="X6389" s="23" t="s">
        <v>946</v>
      </c>
      <c r="Z6389" s="23" t="s">
        <v>1105</v>
      </c>
      <c r="AG6389" s="23">
        <v>861723006</v>
      </c>
      <c r="AH6389" s="23" t="s">
        <v>949</v>
      </c>
      <c r="AI6389" s="23">
        <v>878543976</v>
      </c>
      <c r="BA6389" s="24">
        <v>0</v>
      </c>
      <c r="BE6389">
        <f t="shared" si="426"/>
        <v>0</v>
      </c>
      <c r="BF6389" s="6">
        <f t="shared" si="427"/>
        <v>0</v>
      </c>
      <c r="BG6389" s="7" t="s">
        <v>71</v>
      </c>
      <c r="BH6389" t="e">
        <f>+VLOOKUP(AF6389,Sheet4!A:A,1,FALSE)</f>
        <v>#N/A</v>
      </c>
      <c r="BL6389" s="24">
        <v>0</v>
      </c>
      <c r="BM6389" s="59">
        <f t="shared" si="428"/>
        <v>0</v>
      </c>
      <c r="BN6389" t="s">
        <v>2790</v>
      </c>
    </row>
    <row r="6390" spans="1:67" ht="13" customHeight="1" x14ac:dyDescent="0.3">
      <c r="A6390" s="22">
        <v>46130</v>
      </c>
      <c r="B6390" s="23" t="s">
        <v>74</v>
      </c>
      <c r="F6390" s="23">
        <v>0</v>
      </c>
      <c r="G6390" s="23">
        <v>0</v>
      </c>
      <c r="H6390" s="24">
        <v>10</v>
      </c>
      <c r="I6390" s="6">
        <f t="shared" si="429"/>
        <v>10</v>
      </c>
      <c r="J6390" s="24"/>
      <c r="K6390" s="24"/>
      <c r="Q6390" s="23" t="s">
        <v>75</v>
      </c>
      <c r="U6390" s="23" t="s">
        <v>2790</v>
      </c>
      <c r="V6390" s="23" t="s">
        <v>2791</v>
      </c>
      <c r="W6390" s="23" t="s">
        <v>66</v>
      </c>
      <c r="X6390" s="23" t="s">
        <v>946</v>
      </c>
      <c r="Z6390" s="23" t="s">
        <v>1105</v>
      </c>
      <c r="AG6390" s="23">
        <v>861723006</v>
      </c>
      <c r="AH6390" s="23" t="s">
        <v>949</v>
      </c>
      <c r="AI6390" s="23">
        <v>878543976</v>
      </c>
      <c r="BA6390" s="24">
        <v>10</v>
      </c>
      <c r="BE6390">
        <f t="shared" si="426"/>
        <v>0</v>
      </c>
      <c r="BF6390" s="6">
        <f t="shared" si="427"/>
        <v>-10</v>
      </c>
      <c r="BG6390" s="7" t="s">
        <v>71</v>
      </c>
      <c r="BH6390" t="e">
        <f>+VLOOKUP(AF6390,Sheet4!A:A,1,FALSE)</f>
        <v>#N/A</v>
      </c>
      <c r="BL6390" s="24">
        <v>10</v>
      </c>
      <c r="BM6390" s="59">
        <f t="shared" si="428"/>
        <v>0</v>
      </c>
      <c r="BN6390" t="s">
        <v>2790</v>
      </c>
    </row>
    <row r="6391" spans="1:67" ht="13" customHeight="1" x14ac:dyDescent="0.3">
      <c r="A6391" s="22">
        <v>46130</v>
      </c>
      <c r="B6391" s="23" t="s">
        <v>63</v>
      </c>
      <c r="F6391" s="23">
        <v>0</v>
      </c>
      <c r="G6391" s="23">
        <v>0</v>
      </c>
      <c r="H6391" s="24">
        <v>150</v>
      </c>
      <c r="I6391" s="6">
        <f t="shared" si="429"/>
        <v>150</v>
      </c>
      <c r="J6391" s="24"/>
      <c r="K6391" s="24"/>
      <c r="Q6391" s="23" t="s">
        <v>64</v>
      </c>
      <c r="U6391" s="23" t="s">
        <v>2790</v>
      </c>
      <c r="V6391" s="23" t="s">
        <v>2791</v>
      </c>
      <c r="W6391" s="23" t="s">
        <v>66</v>
      </c>
      <c r="X6391" s="23" t="s">
        <v>946</v>
      </c>
      <c r="Z6391" s="23" t="s">
        <v>1105</v>
      </c>
      <c r="AG6391" s="23">
        <v>861723006</v>
      </c>
      <c r="AH6391" s="23" t="s">
        <v>949</v>
      </c>
      <c r="AI6391" s="23">
        <v>878543976</v>
      </c>
      <c r="BA6391" s="24">
        <v>150</v>
      </c>
      <c r="BE6391">
        <f t="shared" si="426"/>
        <v>0</v>
      </c>
      <c r="BF6391" s="6">
        <f t="shared" si="427"/>
        <v>-150</v>
      </c>
      <c r="BG6391" s="7" t="s">
        <v>71</v>
      </c>
      <c r="BH6391" t="e">
        <f>+VLOOKUP(AF6391,Sheet4!A:A,1,FALSE)</f>
        <v>#N/A</v>
      </c>
      <c r="BL6391" s="24">
        <v>150</v>
      </c>
      <c r="BM6391" s="59">
        <f t="shared" si="428"/>
        <v>0</v>
      </c>
      <c r="BN6391" t="s">
        <v>2790</v>
      </c>
      <c r="BO6391" t="s">
        <v>73</v>
      </c>
    </row>
    <row r="6392" spans="1:67" ht="13" customHeight="1" x14ac:dyDescent="0.3">
      <c r="A6392" s="22">
        <v>46130</v>
      </c>
      <c r="B6392" s="23" t="s">
        <v>78</v>
      </c>
      <c r="F6392" s="23">
        <v>0</v>
      </c>
      <c r="G6392" s="23">
        <v>0</v>
      </c>
      <c r="H6392" s="24">
        <v>10</v>
      </c>
      <c r="I6392" s="6">
        <f t="shared" si="429"/>
        <v>10</v>
      </c>
      <c r="J6392" s="24"/>
      <c r="K6392" s="24"/>
      <c r="Q6392" s="23" t="s">
        <v>79</v>
      </c>
      <c r="U6392" s="23" t="s">
        <v>2790</v>
      </c>
      <c r="V6392" s="23" t="s">
        <v>2791</v>
      </c>
      <c r="W6392" s="23" t="s">
        <v>66</v>
      </c>
      <c r="X6392" s="23" t="s">
        <v>946</v>
      </c>
      <c r="Z6392" s="23" t="s">
        <v>1105</v>
      </c>
      <c r="AG6392" s="23">
        <v>861723006</v>
      </c>
      <c r="AH6392" s="23" t="s">
        <v>949</v>
      </c>
      <c r="AI6392" s="23">
        <v>878543976</v>
      </c>
      <c r="BA6392" s="24">
        <v>10</v>
      </c>
      <c r="BE6392">
        <f t="shared" si="426"/>
        <v>0</v>
      </c>
      <c r="BF6392" s="6">
        <f t="shared" si="427"/>
        <v>-10</v>
      </c>
      <c r="BG6392" s="7" t="s">
        <v>71</v>
      </c>
      <c r="BH6392" t="e">
        <f>+VLOOKUP(AF6392,Sheet4!A:A,1,FALSE)</f>
        <v>#N/A</v>
      </c>
      <c r="BL6392" s="24">
        <v>10</v>
      </c>
      <c r="BM6392" s="59">
        <f t="shared" si="428"/>
        <v>0</v>
      </c>
      <c r="BN6392" t="s">
        <v>2790</v>
      </c>
    </row>
    <row r="6393" spans="1:67" ht="13" customHeight="1" x14ac:dyDescent="0.3">
      <c r="A6393" s="22">
        <v>46130</v>
      </c>
      <c r="B6393" s="23" t="s">
        <v>82</v>
      </c>
      <c r="F6393" s="23">
        <v>0</v>
      </c>
      <c r="G6393" s="23">
        <v>0</v>
      </c>
      <c r="H6393" s="24">
        <v>0</v>
      </c>
      <c r="I6393" s="6">
        <f t="shared" si="429"/>
        <v>0</v>
      </c>
      <c r="J6393" s="24"/>
      <c r="K6393" s="24"/>
      <c r="Q6393" s="23" t="s">
        <v>83</v>
      </c>
      <c r="U6393" s="23" t="s">
        <v>2790</v>
      </c>
      <c r="V6393" s="23" t="s">
        <v>2791</v>
      </c>
      <c r="W6393" s="23" t="s">
        <v>66</v>
      </c>
      <c r="X6393" s="23" t="s">
        <v>946</v>
      </c>
      <c r="Z6393" s="23" t="s">
        <v>1105</v>
      </c>
      <c r="AG6393" s="23">
        <v>861723006</v>
      </c>
      <c r="AH6393" s="23" t="s">
        <v>949</v>
      </c>
      <c r="AI6393" s="23">
        <v>878543976</v>
      </c>
      <c r="BA6393" s="24">
        <v>0</v>
      </c>
      <c r="BE6393">
        <f t="shared" si="426"/>
        <v>0</v>
      </c>
      <c r="BF6393" s="6">
        <f t="shared" si="427"/>
        <v>0</v>
      </c>
      <c r="BG6393" s="7" t="s">
        <v>71</v>
      </c>
      <c r="BH6393" t="e">
        <f>+VLOOKUP(AF6393,Sheet4!A:A,1,FALSE)</f>
        <v>#N/A</v>
      </c>
      <c r="BL6393" s="24">
        <v>0</v>
      </c>
      <c r="BM6393" s="59">
        <f t="shared" si="428"/>
        <v>0</v>
      </c>
      <c r="BN6393" t="s">
        <v>2790</v>
      </c>
    </row>
    <row r="6394" spans="1:67" ht="13" customHeight="1" x14ac:dyDescent="0.3">
      <c r="A6394" s="22">
        <v>46130</v>
      </c>
      <c r="B6394" s="23" t="s">
        <v>80</v>
      </c>
      <c r="F6394" s="23">
        <v>0</v>
      </c>
      <c r="G6394" s="23">
        <v>0</v>
      </c>
      <c r="H6394" s="24">
        <v>125</v>
      </c>
      <c r="I6394" s="6">
        <f t="shared" si="429"/>
        <v>125</v>
      </c>
      <c r="J6394" s="6">
        <f>H6394/12.5</f>
        <v>10</v>
      </c>
      <c r="K6394" s="6"/>
      <c r="Q6394" s="23" t="s">
        <v>81</v>
      </c>
      <c r="U6394" s="23" t="s">
        <v>2790</v>
      </c>
      <c r="V6394" s="23" t="s">
        <v>2791</v>
      </c>
      <c r="W6394" s="23" t="s">
        <v>66</v>
      </c>
      <c r="X6394" s="23" t="s">
        <v>946</v>
      </c>
      <c r="Z6394" s="23" t="s">
        <v>1105</v>
      </c>
      <c r="AG6394" s="23">
        <v>861723006</v>
      </c>
      <c r="AH6394" s="23" t="s">
        <v>949</v>
      </c>
      <c r="AI6394" s="23">
        <v>878543976</v>
      </c>
      <c r="BA6394" s="24">
        <v>125</v>
      </c>
      <c r="BE6394">
        <f t="shared" si="426"/>
        <v>0</v>
      </c>
      <c r="BF6394" s="6">
        <f t="shared" si="427"/>
        <v>-125</v>
      </c>
      <c r="BG6394" s="7" t="s">
        <v>71</v>
      </c>
      <c r="BH6394" t="e">
        <f>+VLOOKUP(AF6394,Sheet4!A:A,1,FALSE)</f>
        <v>#N/A</v>
      </c>
      <c r="BL6394" s="24">
        <v>125</v>
      </c>
      <c r="BM6394" s="59">
        <f t="shared" si="428"/>
        <v>0</v>
      </c>
      <c r="BN6394" t="s">
        <v>2790</v>
      </c>
    </row>
    <row r="6395" spans="1:67" ht="13" customHeight="1" x14ac:dyDescent="0.3">
      <c r="A6395" s="22">
        <v>46130</v>
      </c>
      <c r="B6395" s="23" t="s">
        <v>76</v>
      </c>
      <c r="F6395" s="23">
        <v>0</v>
      </c>
      <c r="G6395" s="23">
        <v>0</v>
      </c>
      <c r="H6395" s="24">
        <v>200</v>
      </c>
      <c r="I6395" s="6">
        <f t="shared" si="429"/>
        <v>200</v>
      </c>
      <c r="J6395" s="24"/>
      <c r="K6395" s="24"/>
      <c r="Q6395" s="23" t="s">
        <v>77</v>
      </c>
      <c r="U6395" s="23" t="s">
        <v>2790</v>
      </c>
      <c r="V6395" s="23" t="s">
        <v>2791</v>
      </c>
      <c r="W6395" s="23" t="s">
        <v>66</v>
      </c>
      <c r="X6395" s="23" t="s">
        <v>946</v>
      </c>
      <c r="Z6395" s="23" t="s">
        <v>1105</v>
      </c>
      <c r="AG6395" s="23">
        <v>861723006</v>
      </c>
      <c r="AH6395" s="23" t="s">
        <v>949</v>
      </c>
      <c r="AI6395" s="23">
        <v>878543976</v>
      </c>
      <c r="BA6395" s="24">
        <v>200</v>
      </c>
      <c r="BE6395">
        <f t="shared" si="426"/>
        <v>0</v>
      </c>
      <c r="BF6395" s="6">
        <f t="shared" si="427"/>
        <v>-200</v>
      </c>
      <c r="BG6395" s="7" t="s">
        <v>71</v>
      </c>
      <c r="BH6395" t="e">
        <f>+VLOOKUP(AF6395,Sheet4!A:A,1,FALSE)</f>
        <v>#N/A</v>
      </c>
      <c r="BL6395" s="24">
        <v>200</v>
      </c>
      <c r="BM6395" s="59">
        <f t="shared" si="428"/>
        <v>0</v>
      </c>
      <c r="BN6395" t="s">
        <v>2790</v>
      </c>
    </row>
    <row r="6396" spans="1:67" ht="13" customHeight="1" x14ac:dyDescent="0.3">
      <c r="A6396" s="22">
        <v>46130</v>
      </c>
      <c r="B6396" s="23" t="s">
        <v>84</v>
      </c>
      <c r="F6396" s="23">
        <v>0</v>
      </c>
      <c r="G6396" s="23">
        <v>0</v>
      </c>
      <c r="H6396" s="24">
        <v>0</v>
      </c>
      <c r="I6396" s="6">
        <f t="shared" si="429"/>
        <v>0</v>
      </c>
      <c r="J6396" s="24"/>
      <c r="K6396" s="6">
        <f>H6396/50</f>
        <v>0</v>
      </c>
      <c r="Q6396" s="23" t="s">
        <v>85</v>
      </c>
      <c r="U6396" s="23" t="s">
        <v>2792</v>
      </c>
      <c r="V6396" s="23" t="s">
        <v>2793</v>
      </c>
      <c r="W6396" s="23" t="s">
        <v>66</v>
      </c>
      <c r="X6396" s="23" t="s">
        <v>946</v>
      </c>
      <c r="Z6396" s="23" t="s">
        <v>1108</v>
      </c>
      <c r="AG6396" s="23">
        <v>845881970</v>
      </c>
      <c r="AH6396" s="23" t="s">
        <v>949</v>
      </c>
      <c r="AI6396" s="23">
        <v>878543976</v>
      </c>
      <c r="BA6396" s="24">
        <v>0</v>
      </c>
      <c r="BE6396">
        <f t="shared" si="426"/>
        <v>0</v>
      </c>
      <c r="BF6396" s="6">
        <f t="shared" si="427"/>
        <v>0</v>
      </c>
      <c r="BG6396" s="7" t="s">
        <v>71</v>
      </c>
      <c r="BH6396" t="e">
        <f>+VLOOKUP(AF6396,Sheet4!A:A,1,FALSE)</f>
        <v>#N/A</v>
      </c>
      <c r="BL6396" s="24">
        <v>0</v>
      </c>
      <c r="BM6396" s="59">
        <f t="shared" si="428"/>
        <v>0</v>
      </c>
      <c r="BN6396" t="s">
        <v>2792</v>
      </c>
    </row>
    <row r="6397" spans="1:67" ht="13" customHeight="1" x14ac:dyDescent="0.3">
      <c r="A6397" s="22">
        <v>46130</v>
      </c>
      <c r="B6397" s="23" t="s">
        <v>74</v>
      </c>
      <c r="F6397" s="23">
        <v>0</v>
      </c>
      <c r="G6397" s="23">
        <v>0</v>
      </c>
      <c r="H6397" s="24">
        <v>2</v>
      </c>
      <c r="I6397" s="6">
        <f t="shared" si="429"/>
        <v>2</v>
      </c>
      <c r="J6397" s="24"/>
      <c r="K6397" s="24"/>
      <c r="Q6397" s="23" t="s">
        <v>75</v>
      </c>
      <c r="U6397" s="23" t="s">
        <v>2792</v>
      </c>
      <c r="V6397" s="23" t="s">
        <v>2793</v>
      </c>
      <c r="W6397" s="23" t="s">
        <v>66</v>
      </c>
      <c r="X6397" s="23" t="s">
        <v>946</v>
      </c>
      <c r="Z6397" s="23" t="s">
        <v>1108</v>
      </c>
      <c r="AG6397" s="23">
        <v>845881970</v>
      </c>
      <c r="AH6397" s="23" t="s">
        <v>949</v>
      </c>
      <c r="AI6397" s="23">
        <v>878543976</v>
      </c>
      <c r="BA6397" s="24">
        <v>2</v>
      </c>
      <c r="BE6397">
        <f t="shared" si="426"/>
        <v>0</v>
      </c>
      <c r="BF6397" s="6">
        <f t="shared" si="427"/>
        <v>-2</v>
      </c>
      <c r="BG6397" s="7" t="s">
        <v>71</v>
      </c>
      <c r="BH6397" t="e">
        <f>+VLOOKUP(AF6397,Sheet4!A:A,1,FALSE)</f>
        <v>#N/A</v>
      </c>
      <c r="BL6397" s="24">
        <v>2</v>
      </c>
      <c r="BM6397" s="59">
        <f t="shared" si="428"/>
        <v>0</v>
      </c>
      <c r="BN6397" t="s">
        <v>2792</v>
      </c>
    </row>
    <row r="6398" spans="1:67" ht="13" customHeight="1" x14ac:dyDescent="0.3">
      <c r="A6398" s="22">
        <v>46130</v>
      </c>
      <c r="B6398" s="23" t="s">
        <v>63</v>
      </c>
      <c r="F6398" s="23">
        <v>0</v>
      </c>
      <c r="G6398" s="23">
        <v>0</v>
      </c>
      <c r="H6398" s="24">
        <v>30</v>
      </c>
      <c r="I6398" s="6">
        <f t="shared" si="429"/>
        <v>30</v>
      </c>
      <c r="J6398" s="24"/>
      <c r="K6398" s="24"/>
      <c r="Q6398" s="23" t="s">
        <v>64</v>
      </c>
      <c r="U6398" s="23" t="s">
        <v>2792</v>
      </c>
      <c r="V6398" s="23" t="s">
        <v>2793</v>
      </c>
      <c r="W6398" s="23" t="s">
        <v>66</v>
      </c>
      <c r="X6398" s="23" t="s">
        <v>946</v>
      </c>
      <c r="Z6398" s="23" t="s">
        <v>1108</v>
      </c>
      <c r="AG6398" s="23">
        <v>845881970</v>
      </c>
      <c r="AH6398" s="23" t="s">
        <v>949</v>
      </c>
      <c r="AI6398" s="23">
        <v>878543976</v>
      </c>
      <c r="BA6398" s="24">
        <v>30</v>
      </c>
      <c r="BE6398">
        <f t="shared" si="426"/>
        <v>0</v>
      </c>
      <c r="BF6398" s="6">
        <f t="shared" si="427"/>
        <v>-30</v>
      </c>
      <c r="BG6398" s="7" t="s">
        <v>71</v>
      </c>
      <c r="BH6398" t="e">
        <f>+VLOOKUP(AF6398,Sheet4!A:A,1,FALSE)</f>
        <v>#N/A</v>
      </c>
      <c r="BL6398" s="24">
        <v>30</v>
      </c>
      <c r="BM6398" s="59">
        <f t="shared" si="428"/>
        <v>0</v>
      </c>
      <c r="BN6398" t="s">
        <v>2792</v>
      </c>
      <c r="BO6398" t="s">
        <v>73</v>
      </c>
    </row>
    <row r="6399" spans="1:67" ht="13" customHeight="1" x14ac:dyDescent="0.3">
      <c r="A6399" s="22">
        <v>46130</v>
      </c>
      <c r="B6399" s="23" t="s">
        <v>78</v>
      </c>
      <c r="F6399" s="23">
        <v>0</v>
      </c>
      <c r="G6399" s="23">
        <v>0</v>
      </c>
      <c r="H6399" s="24">
        <v>2</v>
      </c>
      <c r="I6399" s="6">
        <f t="shared" si="429"/>
        <v>2</v>
      </c>
      <c r="J6399" s="24"/>
      <c r="K6399" s="24"/>
      <c r="Q6399" s="23" t="s">
        <v>79</v>
      </c>
      <c r="U6399" s="23" t="s">
        <v>2792</v>
      </c>
      <c r="V6399" s="23" t="s">
        <v>2793</v>
      </c>
      <c r="W6399" s="23" t="s">
        <v>66</v>
      </c>
      <c r="X6399" s="23" t="s">
        <v>946</v>
      </c>
      <c r="Z6399" s="23" t="s">
        <v>1108</v>
      </c>
      <c r="AG6399" s="23">
        <v>845881970</v>
      </c>
      <c r="AH6399" s="23" t="s">
        <v>949</v>
      </c>
      <c r="AI6399" s="23">
        <v>878543976</v>
      </c>
      <c r="BA6399" s="24">
        <v>2</v>
      </c>
      <c r="BE6399">
        <f t="shared" si="426"/>
        <v>0</v>
      </c>
      <c r="BF6399" s="6">
        <f t="shared" si="427"/>
        <v>-2</v>
      </c>
      <c r="BG6399" s="7" t="s">
        <v>71</v>
      </c>
      <c r="BH6399" t="e">
        <f>+VLOOKUP(AF6399,Sheet4!A:A,1,FALSE)</f>
        <v>#N/A</v>
      </c>
      <c r="BL6399" s="24">
        <v>2</v>
      </c>
      <c r="BM6399" s="59">
        <f t="shared" si="428"/>
        <v>0</v>
      </c>
      <c r="BN6399" t="s">
        <v>2792</v>
      </c>
    </row>
    <row r="6400" spans="1:67" ht="13" customHeight="1" x14ac:dyDescent="0.3">
      <c r="A6400" s="22">
        <v>46130</v>
      </c>
      <c r="B6400" s="23" t="s">
        <v>82</v>
      </c>
      <c r="F6400" s="23">
        <v>0</v>
      </c>
      <c r="G6400" s="23">
        <v>0</v>
      </c>
      <c r="H6400" s="24">
        <v>0</v>
      </c>
      <c r="I6400" s="6">
        <f t="shared" si="429"/>
        <v>0</v>
      </c>
      <c r="J6400" s="24"/>
      <c r="K6400" s="24"/>
      <c r="Q6400" s="23" t="s">
        <v>83</v>
      </c>
      <c r="U6400" s="23" t="s">
        <v>2792</v>
      </c>
      <c r="V6400" s="23" t="s">
        <v>2793</v>
      </c>
      <c r="W6400" s="23" t="s">
        <v>66</v>
      </c>
      <c r="X6400" s="23" t="s">
        <v>946</v>
      </c>
      <c r="Z6400" s="23" t="s">
        <v>1108</v>
      </c>
      <c r="AG6400" s="23">
        <v>845881970</v>
      </c>
      <c r="AH6400" s="23" t="s">
        <v>949</v>
      </c>
      <c r="AI6400" s="23">
        <v>878543976</v>
      </c>
      <c r="BA6400" s="24">
        <v>0</v>
      </c>
      <c r="BE6400">
        <f t="shared" si="426"/>
        <v>0</v>
      </c>
      <c r="BF6400" s="6">
        <f t="shared" si="427"/>
        <v>0</v>
      </c>
      <c r="BG6400" s="7" t="s">
        <v>71</v>
      </c>
      <c r="BH6400" t="e">
        <f>+VLOOKUP(AF6400,Sheet4!A:A,1,FALSE)</f>
        <v>#N/A</v>
      </c>
      <c r="BL6400" s="24">
        <v>0</v>
      </c>
      <c r="BM6400" s="59">
        <f t="shared" si="428"/>
        <v>0</v>
      </c>
      <c r="BN6400" t="s">
        <v>2792</v>
      </c>
    </row>
    <row r="6401" spans="1:67" ht="13" customHeight="1" x14ac:dyDescent="0.3">
      <c r="A6401" s="22">
        <v>46130</v>
      </c>
      <c r="B6401" s="23" t="s">
        <v>80</v>
      </c>
      <c r="F6401" s="23">
        <v>0</v>
      </c>
      <c r="G6401" s="23">
        <v>0</v>
      </c>
      <c r="H6401" s="24">
        <v>25</v>
      </c>
      <c r="I6401" s="6">
        <f t="shared" si="429"/>
        <v>25</v>
      </c>
      <c r="J6401" s="6">
        <f>H6401/12.5</f>
        <v>2</v>
      </c>
      <c r="K6401" s="6"/>
      <c r="Q6401" s="23" t="s">
        <v>81</v>
      </c>
      <c r="U6401" s="23" t="s">
        <v>2792</v>
      </c>
      <c r="V6401" s="23" t="s">
        <v>2793</v>
      </c>
      <c r="W6401" s="23" t="s">
        <v>66</v>
      </c>
      <c r="X6401" s="23" t="s">
        <v>946</v>
      </c>
      <c r="Z6401" s="23" t="s">
        <v>1108</v>
      </c>
      <c r="AG6401" s="23">
        <v>845881970</v>
      </c>
      <c r="AH6401" s="23" t="s">
        <v>949</v>
      </c>
      <c r="AI6401" s="23">
        <v>878543976</v>
      </c>
      <c r="BA6401" s="24">
        <v>25</v>
      </c>
      <c r="BE6401">
        <f t="shared" si="426"/>
        <v>0</v>
      </c>
      <c r="BF6401" s="6">
        <f t="shared" si="427"/>
        <v>-25</v>
      </c>
      <c r="BG6401" s="7" t="s">
        <v>71</v>
      </c>
      <c r="BH6401" t="e">
        <f>+VLOOKUP(AF6401,Sheet4!A:A,1,FALSE)</f>
        <v>#N/A</v>
      </c>
      <c r="BL6401" s="24">
        <v>25</v>
      </c>
      <c r="BM6401" s="59">
        <f t="shared" si="428"/>
        <v>0</v>
      </c>
      <c r="BN6401" t="s">
        <v>2792</v>
      </c>
    </row>
    <row r="6402" spans="1:67" ht="13" customHeight="1" x14ac:dyDescent="0.3">
      <c r="A6402" s="22">
        <v>46130</v>
      </c>
      <c r="B6402" s="23" t="s">
        <v>76</v>
      </c>
      <c r="F6402" s="23">
        <v>0</v>
      </c>
      <c r="G6402" s="23">
        <v>0</v>
      </c>
      <c r="H6402" s="24">
        <v>40</v>
      </c>
      <c r="I6402" s="6">
        <f t="shared" si="429"/>
        <v>40</v>
      </c>
      <c r="J6402" s="24"/>
      <c r="K6402" s="24"/>
      <c r="Q6402" s="23" t="s">
        <v>77</v>
      </c>
      <c r="U6402" s="23" t="s">
        <v>2792</v>
      </c>
      <c r="V6402" s="23" t="s">
        <v>2793</v>
      </c>
      <c r="W6402" s="23" t="s">
        <v>66</v>
      </c>
      <c r="X6402" s="23" t="s">
        <v>946</v>
      </c>
      <c r="Z6402" s="23" t="s">
        <v>1108</v>
      </c>
      <c r="AG6402" s="23">
        <v>845881970</v>
      </c>
      <c r="AH6402" s="23" t="s">
        <v>949</v>
      </c>
      <c r="AI6402" s="23">
        <v>878543976</v>
      </c>
      <c r="BA6402" s="24">
        <v>40</v>
      </c>
      <c r="BE6402">
        <f t="shared" ref="BE6402:BE6465" si="430">+BB6402+BC6402</f>
        <v>0</v>
      </c>
      <c r="BF6402" s="6">
        <f t="shared" ref="BF6402:BF6465" si="431">+BE6402-H6402</f>
        <v>-40</v>
      </c>
      <c r="BG6402" s="7" t="s">
        <v>71</v>
      </c>
      <c r="BH6402" t="e">
        <f>+VLOOKUP(AF6402,Sheet4!A:A,1,FALSE)</f>
        <v>#N/A</v>
      </c>
      <c r="BL6402" s="24">
        <v>40</v>
      </c>
      <c r="BM6402" s="59">
        <f t="shared" ref="BM6402:BM6465" si="432">+H6402+-BL6402</f>
        <v>0</v>
      </c>
      <c r="BN6402" t="s">
        <v>2792</v>
      </c>
    </row>
    <row r="6403" spans="1:67" ht="13" customHeight="1" x14ac:dyDescent="0.3">
      <c r="A6403" s="22">
        <v>46130</v>
      </c>
      <c r="B6403" s="23" t="s">
        <v>78</v>
      </c>
      <c r="F6403" s="23">
        <v>0</v>
      </c>
      <c r="G6403" s="23">
        <v>0</v>
      </c>
      <c r="H6403" s="24">
        <v>19</v>
      </c>
      <c r="I6403" s="6">
        <f t="shared" si="429"/>
        <v>19</v>
      </c>
      <c r="J6403" s="24"/>
      <c r="K6403" s="24"/>
      <c r="Q6403" s="23" t="s">
        <v>79</v>
      </c>
      <c r="U6403" s="23">
        <v>2601376</v>
      </c>
      <c r="V6403" s="23" t="s">
        <v>1846</v>
      </c>
      <c r="W6403" s="23" t="s">
        <v>66</v>
      </c>
      <c r="X6403" s="23" t="s">
        <v>1847</v>
      </c>
      <c r="AG6403" s="23" t="s">
        <v>1849</v>
      </c>
      <c r="AH6403" s="23" t="s">
        <v>1850</v>
      </c>
      <c r="AI6403" s="23" t="s">
        <v>810</v>
      </c>
      <c r="AM6403" s="23">
        <v>260001</v>
      </c>
      <c r="BA6403" s="24">
        <v>19</v>
      </c>
      <c r="BE6403">
        <f t="shared" si="430"/>
        <v>0</v>
      </c>
      <c r="BF6403" s="6">
        <f t="shared" si="431"/>
        <v>-19</v>
      </c>
      <c r="BG6403" s="7" t="s">
        <v>71</v>
      </c>
      <c r="BH6403" t="e">
        <f>+VLOOKUP(AF6403,Sheet4!A:A,1,FALSE)</f>
        <v>#N/A</v>
      </c>
      <c r="BL6403" s="24">
        <v>19</v>
      </c>
      <c r="BM6403" s="59">
        <f t="shared" si="432"/>
        <v>0</v>
      </c>
      <c r="BN6403" t="s">
        <v>1851</v>
      </c>
    </row>
    <row r="6404" spans="1:67" ht="13" customHeight="1" x14ac:dyDescent="0.3">
      <c r="A6404" s="22">
        <v>46130</v>
      </c>
      <c r="B6404" s="23" t="s">
        <v>80</v>
      </c>
      <c r="F6404" s="23">
        <v>0</v>
      </c>
      <c r="G6404" s="23">
        <v>0</v>
      </c>
      <c r="H6404" s="24">
        <v>237.5</v>
      </c>
      <c r="I6404" s="6">
        <f t="shared" si="429"/>
        <v>237.5</v>
      </c>
      <c r="J6404" s="6">
        <f>H6404/12.5</f>
        <v>19</v>
      </c>
      <c r="K6404" s="6"/>
      <c r="Q6404" s="23" t="s">
        <v>81</v>
      </c>
      <c r="U6404" s="23">
        <v>2601376</v>
      </c>
      <c r="V6404" s="23" t="s">
        <v>1846</v>
      </c>
      <c r="W6404" s="23" t="s">
        <v>66</v>
      </c>
      <c r="X6404" s="23" t="s">
        <v>1847</v>
      </c>
      <c r="AG6404" s="23" t="s">
        <v>1849</v>
      </c>
      <c r="AH6404" s="23" t="s">
        <v>1850</v>
      </c>
      <c r="AI6404" s="23" t="s">
        <v>810</v>
      </c>
      <c r="AM6404" s="23">
        <v>260001</v>
      </c>
      <c r="BA6404" s="24">
        <v>237.5</v>
      </c>
      <c r="BE6404">
        <f t="shared" si="430"/>
        <v>0</v>
      </c>
      <c r="BF6404" s="6">
        <f t="shared" si="431"/>
        <v>-237.5</v>
      </c>
      <c r="BG6404" s="7" t="s">
        <v>71</v>
      </c>
      <c r="BH6404" t="e">
        <f>+VLOOKUP(AF6404,Sheet4!A:A,1,FALSE)</f>
        <v>#N/A</v>
      </c>
      <c r="BL6404" s="24">
        <v>237.5</v>
      </c>
      <c r="BM6404" s="59">
        <f t="shared" si="432"/>
        <v>0</v>
      </c>
      <c r="BN6404" t="s">
        <v>1851</v>
      </c>
    </row>
    <row r="6405" spans="1:67" ht="13" customHeight="1" x14ac:dyDescent="0.3">
      <c r="A6405" s="22">
        <v>46130</v>
      </c>
      <c r="B6405" s="23" t="s">
        <v>84</v>
      </c>
      <c r="F6405" s="23">
        <v>0</v>
      </c>
      <c r="G6405" s="23">
        <v>0</v>
      </c>
      <c r="H6405" s="24">
        <v>1450</v>
      </c>
      <c r="I6405" s="6">
        <f t="shared" si="429"/>
        <v>1450</v>
      </c>
      <c r="J6405" s="24"/>
      <c r="K6405" s="6">
        <f>H6405/50</f>
        <v>29</v>
      </c>
      <c r="Q6405" s="23" t="s">
        <v>85</v>
      </c>
      <c r="U6405" s="23" t="s">
        <v>2794</v>
      </c>
      <c r="V6405" s="23" t="s">
        <v>2795</v>
      </c>
      <c r="W6405" s="23" t="s">
        <v>66</v>
      </c>
      <c r="X6405" s="23" t="s">
        <v>196</v>
      </c>
      <c r="Z6405" s="23" t="s">
        <v>792</v>
      </c>
      <c r="AG6405" s="23">
        <v>877479661</v>
      </c>
      <c r="AH6405" s="23" t="s">
        <v>199</v>
      </c>
      <c r="BA6405" s="24">
        <v>1450</v>
      </c>
      <c r="BE6405">
        <f t="shared" si="430"/>
        <v>0</v>
      </c>
      <c r="BF6405" s="6">
        <f t="shared" si="431"/>
        <v>-1450</v>
      </c>
      <c r="BG6405" s="7" t="s">
        <v>71</v>
      </c>
      <c r="BH6405" t="e">
        <f>+VLOOKUP(AF6405,Sheet4!A:A,1,FALSE)</f>
        <v>#N/A</v>
      </c>
      <c r="BL6405" s="24">
        <v>1450</v>
      </c>
      <c r="BM6405" s="59">
        <f t="shared" si="432"/>
        <v>0</v>
      </c>
      <c r="BN6405" t="s">
        <v>2794</v>
      </c>
    </row>
    <row r="6406" spans="1:67" ht="13" customHeight="1" x14ac:dyDescent="0.3">
      <c r="A6406" s="22">
        <v>46130</v>
      </c>
      <c r="B6406" s="23" t="s">
        <v>74</v>
      </c>
      <c r="F6406" s="23">
        <v>0</v>
      </c>
      <c r="G6406" s="23">
        <v>0</v>
      </c>
      <c r="H6406" s="24">
        <v>29</v>
      </c>
      <c r="I6406" s="6">
        <f t="shared" si="429"/>
        <v>29</v>
      </c>
      <c r="J6406" s="24"/>
      <c r="K6406" s="24"/>
      <c r="Q6406" s="23" t="s">
        <v>75</v>
      </c>
      <c r="U6406" s="23" t="s">
        <v>2794</v>
      </c>
      <c r="V6406" s="23" t="s">
        <v>2795</v>
      </c>
      <c r="W6406" s="23" t="s">
        <v>66</v>
      </c>
      <c r="X6406" s="23" t="s">
        <v>196</v>
      </c>
      <c r="Z6406" s="23" t="s">
        <v>792</v>
      </c>
      <c r="AG6406" s="23">
        <v>877479661</v>
      </c>
      <c r="AH6406" s="23" t="s">
        <v>199</v>
      </c>
      <c r="BA6406" s="24">
        <v>29</v>
      </c>
      <c r="BE6406">
        <f t="shared" si="430"/>
        <v>0</v>
      </c>
      <c r="BF6406" s="6">
        <f t="shared" si="431"/>
        <v>-29</v>
      </c>
      <c r="BG6406" s="7" t="s">
        <v>71</v>
      </c>
      <c r="BH6406" t="e">
        <f>+VLOOKUP(AF6406,Sheet4!A:A,1,FALSE)</f>
        <v>#N/A</v>
      </c>
      <c r="BL6406" s="24">
        <v>29</v>
      </c>
      <c r="BM6406" s="59">
        <f t="shared" si="432"/>
        <v>0</v>
      </c>
      <c r="BN6406" t="s">
        <v>2794</v>
      </c>
    </row>
    <row r="6407" spans="1:67" ht="13" customHeight="1" x14ac:dyDescent="0.3">
      <c r="A6407" s="22">
        <v>46130</v>
      </c>
      <c r="B6407" s="23" t="s">
        <v>63</v>
      </c>
      <c r="F6407" s="23">
        <v>0</v>
      </c>
      <c r="G6407" s="23">
        <v>0</v>
      </c>
      <c r="H6407" s="24">
        <v>435</v>
      </c>
      <c r="I6407" s="6">
        <f t="shared" si="429"/>
        <v>435</v>
      </c>
      <c r="J6407" s="24"/>
      <c r="K6407" s="24"/>
      <c r="Q6407" s="23" t="s">
        <v>64</v>
      </c>
      <c r="U6407" s="23" t="s">
        <v>2794</v>
      </c>
      <c r="V6407" s="23" t="s">
        <v>2795</v>
      </c>
      <c r="W6407" s="23" t="s">
        <v>66</v>
      </c>
      <c r="X6407" s="23" t="s">
        <v>196</v>
      </c>
      <c r="Z6407" s="23" t="s">
        <v>792</v>
      </c>
      <c r="AG6407" s="23">
        <v>877479661</v>
      </c>
      <c r="AH6407" s="23" t="s">
        <v>199</v>
      </c>
      <c r="BA6407" s="24">
        <v>435</v>
      </c>
      <c r="BE6407">
        <f t="shared" si="430"/>
        <v>0</v>
      </c>
      <c r="BF6407" s="6">
        <f t="shared" si="431"/>
        <v>-435</v>
      </c>
      <c r="BG6407" s="7" t="s">
        <v>71</v>
      </c>
      <c r="BH6407" t="e">
        <f>+VLOOKUP(AF6407,Sheet4!A:A,1,FALSE)</f>
        <v>#N/A</v>
      </c>
      <c r="BL6407" s="24">
        <v>435</v>
      </c>
      <c r="BM6407" s="59">
        <f t="shared" si="432"/>
        <v>0</v>
      </c>
      <c r="BN6407" t="s">
        <v>2794</v>
      </c>
      <c r="BO6407" t="s">
        <v>73</v>
      </c>
    </row>
    <row r="6408" spans="1:67" ht="13" customHeight="1" x14ac:dyDescent="0.3">
      <c r="A6408" s="22">
        <v>46130</v>
      </c>
      <c r="B6408" s="23" t="s">
        <v>78</v>
      </c>
      <c r="F6408" s="23">
        <v>0</v>
      </c>
      <c r="G6408" s="23">
        <v>0</v>
      </c>
      <c r="H6408" s="24">
        <v>0</v>
      </c>
      <c r="I6408" s="6">
        <f t="shared" si="429"/>
        <v>0</v>
      </c>
      <c r="J6408" s="24"/>
      <c r="K6408" s="24"/>
      <c r="Q6408" s="23" t="s">
        <v>79</v>
      </c>
      <c r="U6408" s="23" t="s">
        <v>2794</v>
      </c>
      <c r="V6408" s="23" t="s">
        <v>2795</v>
      </c>
      <c r="W6408" s="23" t="s">
        <v>66</v>
      </c>
      <c r="X6408" s="23" t="s">
        <v>196</v>
      </c>
      <c r="Z6408" s="23" t="s">
        <v>792</v>
      </c>
      <c r="AG6408" s="23">
        <v>877479661</v>
      </c>
      <c r="AH6408" s="23" t="s">
        <v>199</v>
      </c>
      <c r="BA6408" s="24">
        <v>0</v>
      </c>
      <c r="BE6408">
        <f t="shared" si="430"/>
        <v>0</v>
      </c>
      <c r="BF6408" s="6">
        <f t="shared" si="431"/>
        <v>0</v>
      </c>
      <c r="BG6408" s="7" t="s">
        <v>71</v>
      </c>
      <c r="BH6408" t="e">
        <f>+VLOOKUP(AF6408,Sheet4!A:A,1,FALSE)</f>
        <v>#N/A</v>
      </c>
      <c r="BL6408" s="24">
        <v>0</v>
      </c>
      <c r="BM6408" s="59">
        <f t="shared" si="432"/>
        <v>0</v>
      </c>
      <c r="BN6408" t="s">
        <v>2794</v>
      </c>
    </row>
    <row r="6409" spans="1:67" ht="13" customHeight="1" x14ac:dyDescent="0.3">
      <c r="A6409" s="22">
        <v>46130</v>
      </c>
      <c r="B6409" s="23" t="s">
        <v>82</v>
      </c>
      <c r="F6409" s="23">
        <v>0</v>
      </c>
      <c r="G6409" s="23">
        <v>0</v>
      </c>
      <c r="H6409" s="24">
        <v>87</v>
      </c>
      <c r="I6409" s="6">
        <f t="shared" ref="I6409:I6472" si="433">H6409-G6409</f>
        <v>87</v>
      </c>
      <c r="J6409" s="24"/>
      <c r="K6409" s="24"/>
      <c r="Q6409" s="23" t="s">
        <v>83</v>
      </c>
      <c r="U6409" s="23" t="s">
        <v>2794</v>
      </c>
      <c r="V6409" s="23" t="s">
        <v>2795</v>
      </c>
      <c r="W6409" s="23" t="s">
        <v>66</v>
      </c>
      <c r="X6409" s="23" t="s">
        <v>196</v>
      </c>
      <c r="Z6409" s="23" t="s">
        <v>792</v>
      </c>
      <c r="AG6409" s="23">
        <v>877479661</v>
      </c>
      <c r="AH6409" s="23" t="s">
        <v>199</v>
      </c>
      <c r="BA6409" s="24">
        <v>87</v>
      </c>
      <c r="BE6409">
        <f t="shared" si="430"/>
        <v>0</v>
      </c>
      <c r="BF6409" s="6">
        <f t="shared" si="431"/>
        <v>-87</v>
      </c>
      <c r="BG6409" s="7" t="s">
        <v>71</v>
      </c>
      <c r="BH6409" t="e">
        <f>+VLOOKUP(AF6409,Sheet4!A:A,1,FALSE)</f>
        <v>#N/A</v>
      </c>
      <c r="BL6409" s="24">
        <v>87</v>
      </c>
      <c r="BM6409" s="59">
        <f t="shared" si="432"/>
        <v>0</v>
      </c>
      <c r="BN6409" t="s">
        <v>2794</v>
      </c>
    </row>
    <row r="6410" spans="1:67" ht="13" customHeight="1" x14ac:dyDescent="0.3">
      <c r="A6410" s="22">
        <v>46130</v>
      </c>
      <c r="B6410" s="23" t="s">
        <v>80</v>
      </c>
      <c r="F6410" s="23">
        <v>0</v>
      </c>
      <c r="G6410" s="23">
        <v>0</v>
      </c>
      <c r="H6410" s="24">
        <v>0</v>
      </c>
      <c r="I6410" s="6">
        <f t="shared" si="433"/>
        <v>0</v>
      </c>
      <c r="J6410" s="6">
        <f>H6410/12.5</f>
        <v>0</v>
      </c>
      <c r="K6410" s="6"/>
      <c r="Q6410" s="23" t="s">
        <v>81</v>
      </c>
      <c r="U6410" s="23" t="s">
        <v>2794</v>
      </c>
      <c r="V6410" s="23" t="s">
        <v>2795</v>
      </c>
      <c r="W6410" s="23" t="s">
        <v>66</v>
      </c>
      <c r="X6410" s="23" t="s">
        <v>196</v>
      </c>
      <c r="Z6410" s="23" t="s">
        <v>792</v>
      </c>
      <c r="AG6410" s="23">
        <v>877479661</v>
      </c>
      <c r="AH6410" s="23" t="s">
        <v>199</v>
      </c>
      <c r="BA6410" s="24">
        <v>0</v>
      </c>
      <c r="BE6410">
        <f t="shared" si="430"/>
        <v>0</v>
      </c>
      <c r="BF6410" s="6">
        <f t="shared" si="431"/>
        <v>0</v>
      </c>
      <c r="BG6410" s="7" t="s">
        <v>71</v>
      </c>
      <c r="BH6410" t="e">
        <f>+VLOOKUP(AF6410,Sheet4!A:A,1,FALSE)</f>
        <v>#N/A</v>
      </c>
      <c r="BL6410" s="24">
        <v>0</v>
      </c>
      <c r="BM6410" s="59">
        <f t="shared" si="432"/>
        <v>0</v>
      </c>
      <c r="BN6410" t="s">
        <v>2794</v>
      </c>
    </row>
    <row r="6411" spans="1:67" ht="13" customHeight="1" x14ac:dyDescent="0.3">
      <c r="A6411" s="22">
        <v>46130</v>
      </c>
      <c r="B6411" s="23" t="s">
        <v>76</v>
      </c>
      <c r="F6411" s="23">
        <v>0</v>
      </c>
      <c r="G6411" s="23">
        <v>0</v>
      </c>
      <c r="H6411" s="24">
        <v>580</v>
      </c>
      <c r="I6411" s="6">
        <f t="shared" si="433"/>
        <v>580</v>
      </c>
      <c r="J6411" s="24"/>
      <c r="K6411" s="24"/>
      <c r="Q6411" s="23" t="s">
        <v>77</v>
      </c>
      <c r="U6411" s="23" t="s">
        <v>2794</v>
      </c>
      <c r="V6411" s="23" t="s">
        <v>2795</v>
      </c>
      <c r="W6411" s="23" t="s">
        <v>66</v>
      </c>
      <c r="X6411" s="23" t="s">
        <v>196</v>
      </c>
      <c r="Z6411" s="23" t="s">
        <v>792</v>
      </c>
      <c r="AG6411" s="23">
        <v>877479661</v>
      </c>
      <c r="AH6411" s="23" t="s">
        <v>199</v>
      </c>
      <c r="BA6411" s="24">
        <v>580</v>
      </c>
      <c r="BE6411">
        <f t="shared" si="430"/>
        <v>0</v>
      </c>
      <c r="BF6411" s="6">
        <f t="shared" si="431"/>
        <v>-580</v>
      </c>
      <c r="BG6411" s="7" t="s">
        <v>71</v>
      </c>
      <c r="BH6411" t="e">
        <f>+VLOOKUP(AF6411,Sheet4!A:A,1,FALSE)</f>
        <v>#N/A</v>
      </c>
      <c r="BL6411" s="24">
        <v>580</v>
      </c>
      <c r="BM6411" s="59">
        <f t="shared" si="432"/>
        <v>0</v>
      </c>
      <c r="BN6411" t="s">
        <v>2794</v>
      </c>
    </row>
    <row r="6412" spans="1:67" ht="13" customHeight="1" x14ac:dyDescent="0.3">
      <c r="A6412" s="22">
        <v>46130</v>
      </c>
      <c r="B6412" s="23" t="s">
        <v>78</v>
      </c>
      <c r="F6412" s="23">
        <v>0</v>
      </c>
      <c r="G6412" s="23">
        <v>0</v>
      </c>
      <c r="H6412" s="24">
        <v>42</v>
      </c>
      <c r="I6412" s="6">
        <f t="shared" si="433"/>
        <v>42</v>
      </c>
      <c r="J6412" s="24"/>
      <c r="K6412" s="24"/>
      <c r="Q6412" s="23" t="s">
        <v>79</v>
      </c>
      <c r="U6412" s="23">
        <v>2601059</v>
      </c>
      <c r="V6412" s="23" t="s">
        <v>151</v>
      </c>
      <c r="W6412" s="23" t="s">
        <v>66</v>
      </c>
      <c r="X6412" s="23" t="s">
        <v>152</v>
      </c>
      <c r="AG6412" s="23" t="s">
        <v>154</v>
      </c>
      <c r="AH6412" s="23" t="s">
        <v>155</v>
      </c>
      <c r="AI6412" s="23" t="s">
        <v>156</v>
      </c>
      <c r="AM6412" s="23">
        <v>260001</v>
      </c>
      <c r="BA6412" s="24">
        <v>42</v>
      </c>
      <c r="BE6412">
        <f t="shared" si="430"/>
        <v>0</v>
      </c>
      <c r="BF6412" s="6">
        <f t="shared" si="431"/>
        <v>-42</v>
      </c>
      <c r="BG6412" s="7" t="s">
        <v>71</v>
      </c>
      <c r="BH6412" t="e">
        <f>+VLOOKUP(AF6412,Sheet4!A:A,1,FALSE)</f>
        <v>#N/A</v>
      </c>
      <c r="BL6412" s="24">
        <v>42</v>
      </c>
      <c r="BM6412" s="59">
        <f t="shared" si="432"/>
        <v>0</v>
      </c>
      <c r="BN6412" t="s">
        <v>157</v>
      </c>
    </row>
    <row r="6413" spans="1:67" ht="13" customHeight="1" x14ac:dyDescent="0.3">
      <c r="A6413" s="22">
        <v>46130</v>
      </c>
      <c r="B6413" s="23" t="s">
        <v>80</v>
      </c>
      <c r="F6413" s="23">
        <v>0</v>
      </c>
      <c r="G6413" s="23">
        <v>0</v>
      </c>
      <c r="H6413" s="24">
        <v>525</v>
      </c>
      <c r="I6413" s="6">
        <f t="shared" si="433"/>
        <v>525</v>
      </c>
      <c r="J6413" s="6">
        <f>H6413/12.5</f>
        <v>42</v>
      </c>
      <c r="K6413" s="6"/>
      <c r="Q6413" s="23" t="s">
        <v>81</v>
      </c>
      <c r="U6413" s="23">
        <v>2601059</v>
      </c>
      <c r="V6413" s="23" t="s">
        <v>151</v>
      </c>
      <c r="W6413" s="23" t="s">
        <v>66</v>
      </c>
      <c r="X6413" s="23" t="s">
        <v>152</v>
      </c>
      <c r="AG6413" s="23" t="s">
        <v>154</v>
      </c>
      <c r="AH6413" s="23" t="s">
        <v>155</v>
      </c>
      <c r="AI6413" s="23" t="s">
        <v>156</v>
      </c>
      <c r="AM6413" s="23">
        <v>260001</v>
      </c>
      <c r="BA6413" s="24">
        <v>525</v>
      </c>
      <c r="BE6413">
        <f t="shared" si="430"/>
        <v>0</v>
      </c>
      <c r="BF6413" s="6">
        <f t="shared" si="431"/>
        <v>-525</v>
      </c>
      <c r="BG6413" s="7" t="s">
        <v>71</v>
      </c>
      <c r="BH6413" t="e">
        <f>+VLOOKUP(AF6413,Sheet4!A:A,1,FALSE)</f>
        <v>#N/A</v>
      </c>
      <c r="BL6413" s="24">
        <v>525</v>
      </c>
      <c r="BM6413" s="59">
        <f t="shared" si="432"/>
        <v>0</v>
      </c>
      <c r="BN6413" t="s">
        <v>157</v>
      </c>
    </row>
    <row r="6414" spans="1:67" ht="13" customHeight="1" x14ac:dyDescent="0.3">
      <c r="A6414" s="22">
        <v>46130</v>
      </c>
      <c r="B6414" s="23" t="s">
        <v>78</v>
      </c>
      <c r="F6414" s="23">
        <v>0</v>
      </c>
      <c r="G6414" s="23">
        <v>0</v>
      </c>
      <c r="H6414" s="24">
        <v>6</v>
      </c>
      <c r="I6414" s="6">
        <f t="shared" si="433"/>
        <v>6</v>
      </c>
      <c r="J6414" s="24"/>
      <c r="K6414" s="24"/>
      <c r="Q6414" s="23" t="s">
        <v>79</v>
      </c>
      <c r="U6414" s="23">
        <v>2601168</v>
      </c>
      <c r="V6414" s="23" t="s">
        <v>799</v>
      </c>
      <c r="W6414" s="23" t="s">
        <v>66</v>
      </c>
      <c r="X6414" s="23" t="s">
        <v>152</v>
      </c>
      <c r="AG6414" s="23" t="s">
        <v>800</v>
      </c>
      <c r="AH6414" s="23" t="s">
        <v>155</v>
      </c>
      <c r="AI6414" s="23" t="s">
        <v>156</v>
      </c>
      <c r="AM6414" s="23">
        <v>260001</v>
      </c>
      <c r="BA6414" s="24">
        <v>6</v>
      </c>
      <c r="BE6414">
        <f t="shared" si="430"/>
        <v>0</v>
      </c>
      <c r="BF6414" s="6">
        <f t="shared" si="431"/>
        <v>-6</v>
      </c>
      <c r="BG6414" s="7" t="s">
        <v>71</v>
      </c>
      <c r="BH6414" t="e">
        <f>+VLOOKUP(AF6414,Sheet4!A:A,1,FALSE)</f>
        <v>#N/A</v>
      </c>
      <c r="BL6414" s="24">
        <v>6</v>
      </c>
      <c r="BM6414" s="59">
        <f t="shared" si="432"/>
        <v>0</v>
      </c>
      <c r="BN6414" t="s">
        <v>801</v>
      </c>
    </row>
    <row r="6415" spans="1:67" ht="13" customHeight="1" x14ac:dyDescent="0.3">
      <c r="A6415" s="22">
        <v>46130</v>
      </c>
      <c r="B6415" s="23" t="s">
        <v>80</v>
      </c>
      <c r="F6415" s="23">
        <v>0</v>
      </c>
      <c r="G6415" s="23">
        <v>0</v>
      </c>
      <c r="H6415" s="24">
        <v>75</v>
      </c>
      <c r="I6415" s="6">
        <f t="shared" si="433"/>
        <v>75</v>
      </c>
      <c r="J6415" s="6">
        <f>H6415/12.5</f>
        <v>6</v>
      </c>
      <c r="K6415" s="6"/>
      <c r="Q6415" s="23" t="s">
        <v>81</v>
      </c>
      <c r="U6415" s="23">
        <v>2601168</v>
      </c>
      <c r="V6415" s="23" t="s">
        <v>799</v>
      </c>
      <c r="W6415" s="23" t="s">
        <v>66</v>
      </c>
      <c r="X6415" s="23" t="s">
        <v>152</v>
      </c>
      <c r="AG6415" s="23" t="s">
        <v>800</v>
      </c>
      <c r="AH6415" s="23" t="s">
        <v>155</v>
      </c>
      <c r="AI6415" s="23" t="s">
        <v>156</v>
      </c>
      <c r="AM6415" s="23">
        <v>260001</v>
      </c>
      <c r="BA6415" s="24">
        <v>75</v>
      </c>
      <c r="BE6415">
        <f t="shared" si="430"/>
        <v>0</v>
      </c>
      <c r="BF6415" s="6">
        <f t="shared" si="431"/>
        <v>-75</v>
      </c>
      <c r="BG6415" s="7" t="s">
        <v>71</v>
      </c>
      <c r="BH6415" t="e">
        <f>+VLOOKUP(AF6415,Sheet4!A:A,1,FALSE)</f>
        <v>#N/A</v>
      </c>
      <c r="BL6415" s="24">
        <v>75</v>
      </c>
      <c r="BM6415" s="59">
        <f t="shared" si="432"/>
        <v>0</v>
      </c>
      <c r="BN6415" t="s">
        <v>801</v>
      </c>
    </row>
    <row r="6416" spans="1:67" ht="13" customHeight="1" x14ac:dyDescent="0.3">
      <c r="A6416" s="22">
        <v>46130</v>
      </c>
      <c r="B6416" s="23" t="s">
        <v>78</v>
      </c>
      <c r="F6416" s="23">
        <v>0</v>
      </c>
      <c r="G6416" s="23">
        <v>0</v>
      </c>
      <c r="H6416" s="24">
        <v>71</v>
      </c>
      <c r="I6416" s="6">
        <f t="shared" si="433"/>
        <v>71</v>
      </c>
      <c r="J6416" s="24"/>
      <c r="K6416" s="24"/>
      <c r="Q6416" s="23" t="s">
        <v>79</v>
      </c>
      <c r="U6416" s="23">
        <v>2601178</v>
      </c>
      <c r="V6416" s="23" t="s">
        <v>867</v>
      </c>
      <c r="W6416" s="23" t="s">
        <v>66</v>
      </c>
      <c r="X6416" s="23" t="s">
        <v>152</v>
      </c>
      <c r="AG6416" s="23" t="s">
        <v>869</v>
      </c>
      <c r="AH6416" s="23" t="s">
        <v>155</v>
      </c>
      <c r="AI6416" s="23" t="s">
        <v>156</v>
      </c>
      <c r="AM6416" s="23">
        <v>260001</v>
      </c>
      <c r="BA6416" s="24">
        <v>71</v>
      </c>
      <c r="BE6416">
        <f t="shared" si="430"/>
        <v>0</v>
      </c>
      <c r="BF6416" s="6">
        <f t="shared" si="431"/>
        <v>-71</v>
      </c>
      <c r="BG6416" s="7" t="s">
        <v>71</v>
      </c>
      <c r="BH6416" t="e">
        <f>+VLOOKUP(AF6416,Sheet4!A:A,1,FALSE)</f>
        <v>#N/A</v>
      </c>
      <c r="BL6416" s="24">
        <v>71</v>
      </c>
      <c r="BM6416" s="59">
        <f t="shared" si="432"/>
        <v>0</v>
      </c>
      <c r="BN6416" t="s">
        <v>870</v>
      </c>
    </row>
    <row r="6417" spans="1:67" ht="13" customHeight="1" x14ac:dyDescent="0.3">
      <c r="A6417" s="22">
        <v>46130</v>
      </c>
      <c r="B6417" s="23" t="s">
        <v>80</v>
      </c>
      <c r="F6417" s="23">
        <v>0</v>
      </c>
      <c r="G6417" s="23">
        <v>0</v>
      </c>
      <c r="H6417" s="24">
        <v>887.5</v>
      </c>
      <c r="I6417" s="6">
        <f t="shared" si="433"/>
        <v>887.5</v>
      </c>
      <c r="J6417" s="6">
        <f>H6417/12.5</f>
        <v>71</v>
      </c>
      <c r="K6417" s="6"/>
      <c r="Q6417" s="23" t="s">
        <v>81</v>
      </c>
      <c r="U6417" s="23">
        <v>2601178</v>
      </c>
      <c r="V6417" s="23" t="s">
        <v>867</v>
      </c>
      <c r="W6417" s="23" t="s">
        <v>66</v>
      </c>
      <c r="X6417" s="23" t="s">
        <v>152</v>
      </c>
      <c r="AG6417" s="23" t="s">
        <v>869</v>
      </c>
      <c r="AH6417" s="23" t="s">
        <v>155</v>
      </c>
      <c r="AI6417" s="23" t="s">
        <v>156</v>
      </c>
      <c r="AM6417" s="23">
        <v>260001</v>
      </c>
      <c r="BA6417" s="24">
        <v>887.5</v>
      </c>
      <c r="BE6417">
        <f t="shared" si="430"/>
        <v>0</v>
      </c>
      <c r="BF6417" s="6">
        <f t="shared" si="431"/>
        <v>-887.5</v>
      </c>
      <c r="BG6417" s="7" t="s">
        <v>71</v>
      </c>
      <c r="BH6417" t="e">
        <f>+VLOOKUP(AF6417,Sheet4!A:A,1,FALSE)</f>
        <v>#N/A</v>
      </c>
      <c r="BL6417" s="24">
        <v>887.5</v>
      </c>
      <c r="BM6417" s="59">
        <f t="shared" si="432"/>
        <v>0</v>
      </c>
      <c r="BN6417" t="s">
        <v>870</v>
      </c>
    </row>
    <row r="6418" spans="1:67" ht="13" customHeight="1" x14ac:dyDescent="0.3">
      <c r="A6418" s="22">
        <v>46130</v>
      </c>
      <c r="B6418" s="23" t="s">
        <v>78</v>
      </c>
      <c r="F6418" s="23">
        <v>0</v>
      </c>
      <c r="G6418" s="23">
        <v>0</v>
      </c>
      <c r="H6418" s="24">
        <v>16</v>
      </c>
      <c r="I6418" s="6">
        <f t="shared" si="433"/>
        <v>16</v>
      </c>
      <c r="J6418" s="24"/>
      <c r="K6418" s="24"/>
      <c r="Q6418" s="23" t="s">
        <v>79</v>
      </c>
      <c r="U6418" s="23">
        <v>2601119</v>
      </c>
      <c r="V6418" s="23" t="s">
        <v>531</v>
      </c>
      <c r="W6418" s="23" t="s">
        <v>66</v>
      </c>
      <c r="X6418" s="23" t="s">
        <v>532</v>
      </c>
      <c r="AG6418" s="23" t="s">
        <v>534</v>
      </c>
      <c r="AH6418" s="23" t="s">
        <v>535</v>
      </c>
      <c r="AI6418" s="23" t="s">
        <v>536</v>
      </c>
      <c r="AM6418" s="23">
        <v>260001</v>
      </c>
      <c r="BA6418" s="24">
        <v>16</v>
      </c>
      <c r="BE6418">
        <f t="shared" si="430"/>
        <v>0</v>
      </c>
      <c r="BF6418" s="6">
        <f t="shared" si="431"/>
        <v>-16</v>
      </c>
      <c r="BG6418" s="7" t="s">
        <v>71</v>
      </c>
      <c r="BH6418" t="e">
        <f>+VLOOKUP(AF6418,Sheet4!A:A,1,FALSE)</f>
        <v>#N/A</v>
      </c>
      <c r="BL6418" s="24">
        <v>16</v>
      </c>
      <c r="BM6418" s="59">
        <f t="shared" si="432"/>
        <v>0</v>
      </c>
      <c r="BN6418" t="s">
        <v>537</v>
      </c>
    </row>
    <row r="6419" spans="1:67" ht="13" customHeight="1" x14ac:dyDescent="0.3">
      <c r="A6419" s="22">
        <v>46130</v>
      </c>
      <c r="B6419" s="23" t="s">
        <v>80</v>
      </c>
      <c r="F6419" s="23">
        <v>0</v>
      </c>
      <c r="G6419" s="23">
        <v>0</v>
      </c>
      <c r="H6419" s="24">
        <v>200</v>
      </c>
      <c r="I6419" s="6">
        <f t="shared" si="433"/>
        <v>200</v>
      </c>
      <c r="J6419" s="6">
        <f>H6419/12.5</f>
        <v>16</v>
      </c>
      <c r="K6419" s="6"/>
      <c r="Q6419" s="23" t="s">
        <v>81</v>
      </c>
      <c r="U6419" s="23">
        <v>2601119</v>
      </c>
      <c r="V6419" s="23" t="s">
        <v>531</v>
      </c>
      <c r="W6419" s="23" t="s">
        <v>66</v>
      </c>
      <c r="X6419" s="23" t="s">
        <v>532</v>
      </c>
      <c r="AG6419" s="23" t="s">
        <v>534</v>
      </c>
      <c r="AH6419" s="23" t="s">
        <v>535</v>
      </c>
      <c r="AI6419" s="23" t="s">
        <v>536</v>
      </c>
      <c r="AM6419" s="23">
        <v>260001</v>
      </c>
      <c r="BA6419" s="24">
        <v>200</v>
      </c>
      <c r="BE6419">
        <f t="shared" si="430"/>
        <v>0</v>
      </c>
      <c r="BF6419" s="6">
        <f t="shared" si="431"/>
        <v>-200</v>
      </c>
      <c r="BG6419" s="7" t="s">
        <v>71</v>
      </c>
      <c r="BH6419" t="e">
        <f>+VLOOKUP(AF6419,Sheet4!A:A,1,FALSE)</f>
        <v>#N/A</v>
      </c>
      <c r="BL6419" s="24">
        <v>200</v>
      </c>
      <c r="BM6419" s="59">
        <f t="shared" si="432"/>
        <v>0</v>
      </c>
      <c r="BN6419" t="s">
        <v>537</v>
      </c>
    </row>
    <row r="6420" spans="1:67" ht="13" customHeight="1" x14ac:dyDescent="0.3">
      <c r="A6420" s="22">
        <v>46130</v>
      </c>
      <c r="B6420" s="23" t="s">
        <v>78</v>
      </c>
      <c r="F6420" s="23">
        <v>0</v>
      </c>
      <c r="G6420" s="23">
        <v>0</v>
      </c>
      <c r="H6420" s="24">
        <v>11</v>
      </c>
      <c r="I6420" s="6">
        <f t="shared" si="433"/>
        <v>11</v>
      </c>
      <c r="J6420" s="24"/>
      <c r="K6420" s="24"/>
      <c r="Q6420" s="23" t="s">
        <v>79</v>
      </c>
      <c r="U6420" s="23">
        <v>2601126</v>
      </c>
      <c r="V6420" s="23" t="s">
        <v>571</v>
      </c>
      <c r="W6420" s="23" t="s">
        <v>66</v>
      </c>
      <c r="X6420" s="23" t="s">
        <v>532</v>
      </c>
      <c r="AG6420" s="23" t="s">
        <v>573</v>
      </c>
      <c r="AH6420" s="23" t="s">
        <v>535</v>
      </c>
      <c r="AI6420" s="23" t="s">
        <v>536</v>
      </c>
      <c r="AM6420" s="23">
        <v>260001</v>
      </c>
      <c r="BA6420" s="24">
        <v>11</v>
      </c>
      <c r="BE6420">
        <f t="shared" si="430"/>
        <v>0</v>
      </c>
      <c r="BF6420" s="6">
        <f t="shared" si="431"/>
        <v>-11</v>
      </c>
      <c r="BG6420" s="7" t="s">
        <v>71</v>
      </c>
      <c r="BH6420" t="e">
        <f>+VLOOKUP(AF6420,Sheet4!A:A,1,FALSE)</f>
        <v>#N/A</v>
      </c>
      <c r="BL6420" s="24">
        <v>11</v>
      </c>
      <c r="BM6420" s="59">
        <f t="shared" si="432"/>
        <v>0</v>
      </c>
      <c r="BN6420" t="s">
        <v>574</v>
      </c>
    </row>
    <row r="6421" spans="1:67" ht="13" customHeight="1" x14ac:dyDescent="0.3">
      <c r="A6421" s="22">
        <v>46130</v>
      </c>
      <c r="B6421" s="23" t="s">
        <v>80</v>
      </c>
      <c r="F6421" s="23">
        <v>0</v>
      </c>
      <c r="G6421" s="23">
        <v>0</v>
      </c>
      <c r="H6421" s="24">
        <v>137.5</v>
      </c>
      <c r="I6421" s="6">
        <f t="shared" si="433"/>
        <v>137.5</v>
      </c>
      <c r="J6421" s="6">
        <f>H6421/12.5</f>
        <v>11</v>
      </c>
      <c r="K6421" s="6"/>
      <c r="Q6421" s="23" t="s">
        <v>81</v>
      </c>
      <c r="U6421" s="23">
        <v>2601126</v>
      </c>
      <c r="V6421" s="23" t="s">
        <v>571</v>
      </c>
      <c r="W6421" s="23" t="s">
        <v>66</v>
      </c>
      <c r="X6421" s="23" t="s">
        <v>532</v>
      </c>
      <c r="AG6421" s="23" t="s">
        <v>573</v>
      </c>
      <c r="AH6421" s="23" t="s">
        <v>535</v>
      </c>
      <c r="AI6421" s="23" t="s">
        <v>536</v>
      </c>
      <c r="AM6421" s="23">
        <v>260001</v>
      </c>
      <c r="BA6421" s="24">
        <v>137.5</v>
      </c>
      <c r="BE6421">
        <f t="shared" si="430"/>
        <v>0</v>
      </c>
      <c r="BF6421" s="6">
        <f t="shared" si="431"/>
        <v>-137.5</v>
      </c>
      <c r="BG6421" s="7" t="s">
        <v>71</v>
      </c>
      <c r="BH6421" t="e">
        <f>+VLOOKUP(AF6421,Sheet4!A:A,1,FALSE)</f>
        <v>#N/A</v>
      </c>
      <c r="BL6421" s="24">
        <v>137.5</v>
      </c>
      <c r="BM6421" s="59">
        <f t="shared" si="432"/>
        <v>0</v>
      </c>
      <c r="BN6421" t="s">
        <v>574</v>
      </c>
    </row>
    <row r="6422" spans="1:67" ht="13" customHeight="1" x14ac:dyDescent="0.3">
      <c r="A6422" s="22">
        <v>46130</v>
      </c>
      <c r="B6422" s="23" t="s">
        <v>78</v>
      </c>
      <c r="F6422" s="23">
        <v>0</v>
      </c>
      <c r="G6422" s="23">
        <v>0</v>
      </c>
      <c r="H6422" s="24">
        <v>10</v>
      </c>
      <c r="I6422" s="6">
        <f t="shared" si="433"/>
        <v>10</v>
      </c>
      <c r="J6422" s="24"/>
      <c r="K6422" s="24"/>
      <c r="Q6422" s="23" t="s">
        <v>79</v>
      </c>
      <c r="U6422" s="23">
        <v>2601264</v>
      </c>
      <c r="V6422" s="23" t="s">
        <v>1323</v>
      </c>
      <c r="W6422" s="23" t="s">
        <v>66</v>
      </c>
      <c r="X6422" s="23" t="s">
        <v>532</v>
      </c>
      <c r="AG6422" s="23" t="s">
        <v>1325</v>
      </c>
      <c r="AH6422" s="23" t="s">
        <v>535</v>
      </c>
      <c r="AI6422" s="23" t="s">
        <v>536</v>
      </c>
      <c r="AM6422" s="23">
        <v>260001</v>
      </c>
      <c r="BA6422" s="24">
        <v>10</v>
      </c>
      <c r="BE6422">
        <f t="shared" si="430"/>
        <v>0</v>
      </c>
      <c r="BF6422" s="6">
        <f t="shared" si="431"/>
        <v>-10</v>
      </c>
      <c r="BG6422" s="7" t="s">
        <v>71</v>
      </c>
      <c r="BH6422" t="e">
        <f>+VLOOKUP(AF6422,Sheet4!A:A,1,FALSE)</f>
        <v>#N/A</v>
      </c>
      <c r="BL6422" s="24">
        <v>10</v>
      </c>
      <c r="BM6422" s="59">
        <f t="shared" si="432"/>
        <v>0</v>
      </c>
      <c r="BN6422" t="s">
        <v>1326</v>
      </c>
    </row>
    <row r="6423" spans="1:67" ht="13" customHeight="1" x14ac:dyDescent="0.3">
      <c r="A6423" s="22">
        <v>46130</v>
      </c>
      <c r="B6423" s="23" t="s">
        <v>80</v>
      </c>
      <c r="F6423" s="23">
        <v>0</v>
      </c>
      <c r="G6423" s="23">
        <v>0</v>
      </c>
      <c r="H6423" s="24">
        <v>125</v>
      </c>
      <c r="I6423" s="6">
        <f t="shared" si="433"/>
        <v>125</v>
      </c>
      <c r="J6423" s="6">
        <f>H6423/12.5</f>
        <v>10</v>
      </c>
      <c r="K6423" s="6"/>
      <c r="Q6423" s="23" t="s">
        <v>81</v>
      </c>
      <c r="U6423" s="23">
        <v>2601264</v>
      </c>
      <c r="V6423" s="23" t="s">
        <v>1323</v>
      </c>
      <c r="W6423" s="23" t="s">
        <v>66</v>
      </c>
      <c r="X6423" s="23" t="s">
        <v>532</v>
      </c>
      <c r="AG6423" s="23" t="s">
        <v>1325</v>
      </c>
      <c r="AH6423" s="23" t="s">
        <v>535</v>
      </c>
      <c r="AI6423" s="23" t="s">
        <v>536</v>
      </c>
      <c r="AM6423" s="23">
        <v>260001</v>
      </c>
      <c r="BA6423" s="24">
        <v>125</v>
      </c>
      <c r="BE6423">
        <f t="shared" si="430"/>
        <v>0</v>
      </c>
      <c r="BF6423" s="6">
        <f t="shared" si="431"/>
        <v>-125</v>
      </c>
      <c r="BG6423" s="7" t="s">
        <v>71</v>
      </c>
      <c r="BH6423" t="e">
        <f>+VLOOKUP(AF6423,Sheet4!A:A,1,FALSE)</f>
        <v>#N/A</v>
      </c>
      <c r="BL6423" s="24">
        <v>125</v>
      </c>
      <c r="BM6423" s="59">
        <f t="shared" si="432"/>
        <v>0</v>
      </c>
      <c r="BN6423" t="s">
        <v>1326</v>
      </c>
    </row>
    <row r="6424" spans="1:67" ht="13" customHeight="1" x14ac:dyDescent="0.3">
      <c r="A6424" s="22">
        <v>46130</v>
      </c>
      <c r="B6424" s="23" t="s">
        <v>78</v>
      </c>
      <c r="F6424" s="23">
        <v>0</v>
      </c>
      <c r="G6424" s="23">
        <v>0</v>
      </c>
      <c r="H6424" s="24">
        <v>11</v>
      </c>
      <c r="I6424" s="6">
        <f t="shared" si="433"/>
        <v>11</v>
      </c>
      <c r="J6424" s="24"/>
      <c r="K6424" s="24"/>
      <c r="Q6424" s="23" t="s">
        <v>79</v>
      </c>
      <c r="U6424" s="23">
        <v>2601414</v>
      </c>
      <c r="V6424" s="23" t="s">
        <v>2057</v>
      </c>
      <c r="W6424" s="23" t="s">
        <v>66</v>
      </c>
      <c r="X6424" s="23" t="s">
        <v>532</v>
      </c>
      <c r="AG6424" s="23" t="s">
        <v>2059</v>
      </c>
      <c r="AH6424" s="23" t="s">
        <v>535</v>
      </c>
      <c r="AI6424" s="23" t="s">
        <v>536</v>
      </c>
      <c r="AM6424" s="23">
        <v>260001</v>
      </c>
      <c r="BA6424" s="24">
        <v>11</v>
      </c>
      <c r="BE6424">
        <f t="shared" si="430"/>
        <v>0</v>
      </c>
      <c r="BF6424" s="6">
        <f t="shared" si="431"/>
        <v>-11</v>
      </c>
      <c r="BG6424" s="7" t="s">
        <v>71</v>
      </c>
      <c r="BH6424" t="e">
        <f>+VLOOKUP(AF6424,Sheet4!A:A,1,FALSE)</f>
        <v>#N/A</v>
      </c>
      <c r="BL6424" s="24">
        <v>11</v>
      </c>
      <c r="BM6424" s="59">
        <f t="shared" si="432"/>
        <v>0</v>
      </c>
      <c r="BN6424" t="s">
        <v>2060</v>
      </c>
    </row>
    <row r="6425" spans="1:67" ht="13" customHeight="1" x14ac:dyDescent="0.3">
      <c r="A6425" s="22">
        <v>46130</v>
      </c>
      <c r="B6425" s="23" t="s">
        <v>80</v>
      </c>
      <c r="F6425" s="23">
        <v>0</v>
      </c>
      <c r="G6425" s="23">
        <v>0</v>
      </c>
      <c r="H6425" s="24">
        <v>137.5</v>
      </c>
      <c r="I6425" s="6">
        <f t="shared" si="433"/>
        <v>137.5</v>
      </c>
      <c r="J6425" s="6">
        <f>H6425/12.5</f>
        <v>11</v>
      </c>
      <c r="K6425" s="6"/>
      <c r="Q6425" s="23" t="s">
        <v>81</v>
      </c>
      <c r="U6425" s="23">
        <v>2601414</v>
      </c>
      <c r="V6425" s="23" t="s">
        <v>2057</v>
      </c>
      <c r="W6425" s="23" t="s">
        <v>66</v>
      </c>
      <c r="X6425" s="23" t="s">
        <v>532</v>
      </c>
      <c r="AG6425" s="23" t="s">
        <v>2059</v>
      </c>
      <c r="AH6425" s="23" t="s">
        <v>535</v>
      </c>
      <c r="AI6425" s="23" t="s">
        <v>536</v>
      </c>
      <c r="AM6425" s="23">
        <v>260001</v>
      </c>
      <c r="BA6425" s="24">
        <v>137.5</v>
      </c>
      <c r="BE6425">
        <f t="shared" si="430"/>
        <v>0</v>
      </c>
      <c r="BF6425" s="6">
        <f t="shared" si="431"/>
        <v>-137.5</v>
      </c>
      <c r="BG6425" s="7" t="s">
        <v>71</v>
      </c>
      <c r="BH6425" t="e">
        <f>+VLOOKUP(AF6425,Sheet4!A:A,1,FALSE)</f>
        <v>#N/A</v>
      </c>
      <c r="BL6425" s="24">
        <v>137.5</v>
      </c>
      <c r="BM6425" s="59">
        <f t="shared" si="432"/>
        <v>0</v>
      </c>
      <c r="BN6425" t="s">
        <v>2060</v>
      </c>
    </row>
    <row r="6426" spans="1:67" ht="13" customHeight="1" x14ac:dyDescent="0.3">
      <c r="A6426" s="22">
        <v>46130</v>
      </c>
      <c r="B6426" s="23" t="s">
        <v>78</v>
      </c>
      <c r="F6426" s="23">
        <v>0</v>
      </c>
      <c r="G6426" s="23">
        <v>0</v>
      </c>
      <c r="H6426" s="24">
        <v>15</v>
      </c>
      <c r="I6426" s="6">
        <f t="shared" si="433"/>
        <v>15</v>
      </c>
      <c r="J6426" s="24"/>
      <c r="K6426" s="24"/>
      <c r="Q6426" s="23" t="s">
        <v>79</v>
      </c>
      <c r="U6426" s="23">
        <v>2601477</v>
      </c>
      <c r="V6426" s="23" t="s">
        <v>2330</v>
      </c>
      <c r="W6426" s="23" t="s">
        <v>66</v>
      </c>
      <c r="X6426" s="23" t="s">
        <v>532</v>
      </c>
      <c r="AG6426" s="23" t="s">
        <v>2331</v>
      </c>
      <c r="AH6426" s="23" t="s">
        <v>535</v>
      </c>
      <c r="AI6426" s="23" t="s">
        <v>536</v>
      </c>
      <c r="AM6426" s="23">
        <v>260001</v>
      </c>
      <c r="BA6426" s="24">
        <v>15</v>
      </c>
      <c r="BE6426">
        <f t="shared" si="430"/>
        <v>0</v>
      </c>
      <c r="BF6426" s="6">
        <f t="shared" si="431"/>
        <v>-15</v>
      </c>
      <c r="BG6426" s="7" t="s">
        <v>71</v>
      </c>
      <c r="BH6426" t="e">
        <f>+VLOOKUP(AF6426,Sheet4!A:A,1,FALSE)</f>
        <v>#N/A</v>
      </c>
      <c r="BL6426" s="24">
        <v>15</v>
      </c>
      <c r="BM6426" s="59">
        <f t="shared" si="432"/>
        <v>0</v>
      </c>
      <c r="BN6426" t="s">
        <v>2332</v>
      </c>
    </row>
    <row r="6427" spans="1:67" ht="13" customHeight="1" x14ac:dyDescent="0.3">
      <c r="A6427" s="22">
        <v>46130</v>
      </c>
      <c r="B6427" s="23" t="s">
        <v>80</v>
      </c>
      <c r="F6427" s="23">
        <v>0</v>
      </c>
      <c r="G6427" s="23">
        <v>0</v>
      </c>
      <c r="H6427" s="24">
        <v>187.5</v>
      </c>
      <c r="I6427" s="6">
        <f t="shared" si="433"/>
        <v>187.5</v>
      </c>
      <c r="J6427" s="6">
        <f>H6427/12.5</f>
        <v>15</v>
      </c>
      <c r="K6427" s="6"/>
      <c r="Q6427" s="23" t="s">
        <v>81</v>
      </c>
      <c r="U6427" s="23">
        <v>2601477</v>
      </c>
      <c r="V6427" s="23" t="s">
        <v>2330</v>
      </c>
      <c r="W6427" s="23" t="s">
        <v>66</v>
      </c>
      <c r="X6427" s="23" t="s">
        <v>532</v>
      </c>
      <c r="AG6427" s="23" t="s">
        <v>2331</v>
      </c>
      <c r="AH6427" s="23" t="s">
        <v>535</v>
      </c>
      <c r="AI6427" s="23" t="s">
        <v>536</v>
      </c>
      <c r="AM6427" s="23">
        <v>260001</v>
      </c>
      <c r="BA6427" s="24">
        <v>187.5</v>
      </c>
      <c r="BE6427">
        <f t="shared" si="430"/>
        <v>0</v>
      </c>
      <c r="BF6427" s="6">
        <f t="shared" si="431"/>
        <v>-187.5</v>
      </c>
      <c r="BG6427" s="7" t="s">
        <v>71</v>
      </c>
      <c r="BH6427" t="e">
        <f>+VLOOKUP(AF6427,Sheet4!A:A,1,FALSE)</f>
        <v>#N/A</v>
      </c>
      <c r="BL6427" s="24">
        <v>187.5</v>
      </c>
      <c r="BM6427" s="59">
        <f t="shared" si="432"/>
        <v>0</v>
      </c>
      <c r="BN6427" t="s">
        <v>2332</v>
      </c>
    </row>
    <row r="6428" spans="1:67" ht="13" customHeight="1" x14ac:dyDescent="0.3">
      <c r="A6428" s="22">
        <v>46130</v>
      </c>
      <c r="B6428" s="23" t="s">
        <v>84</v>
      </c>
      <c r="F6428" s="23">
        <v>0</v>
      </c>
      <c r="G6428" s="23">
        <v>0</v>
      </c>
      <c r="H6428" s="24">
        <v>0</v>
      </c>
      <c r="I6428" s="6">
        <f t="shared" si="433"/>
        <v>0</v>
      </c>
      <c r="J6428" s="24"/>
      <c r="K6428" s="6">
        <f>H6428/50</f>
        <v>0</v>
      </c>
      <c r="Q6428" s="23" t="s">
        <v>85</v>
      </c>
      <c r="U6428" s="23" t="s">
        <v>2796</v>
      </c>
      <c r="V6428" s="23" t="s">
        <v>2797</v>
      </c>
      <c r="W6428" s="23" t="s">
        <v>66</v>
      </c>
      <c r="X6428" s="23" t="s">
        <v>2798</v>
      </c>
      <c r="Z6428" s="23" t="s">
        <v>2799</v>
      </c>
      <c r="AG6428" s="23" t="s">
        <v>2800</v>
      </c>
      <c r="AH6428" s="23" t="s">
        <v>2801</v>
      </c>
      <c r="AI6428" s="23" t="s">
        <v>2802</v>
      </c>
      <c r="BA6428" s="24">
        <v>0</v>
      </c>
      <c r="BE6428">
        <f t="shared" si="430"/>
        <v>0</v>
      </c>
      <c r="BF6428" s="6">
        <f t="shared" si="431"/>
        <v>0</v>
      </c>
      <c r="BG6428" s="7" t="s">
        <v>71</v>
      </c>
      <c r="BH6428" t="e">
        <f>+VLOOKUP(AF6428,Sheet4!A:A,1,FALSE)</f>
        <v>#N/A</v>
      </c>
      <c r="BL6428" s="24">
        <v>0</v>
      </c>
      <c r="BM6428" s="59">
        <f t="shared" si="432"/>
        <v>0</v>
      </c>
      <c r="BN6428" t="s">
        <v>2796</v>
      </c>
    </row>
    <row r="6429" spans="1:67" ht="13" customHeight="1" x14ac:dyDescent="0.3">
      <c r="A6429" s="22">
        <v>46130</v>
      </c>
      <c r="B6429" s="23" t="s">
        <v>74</v>
      </c>
      <c r="F6429" s="23">
        <v>0</v>
      </c>
      <c r="G6429" s="23">
        <v>0</v>
      </c>
      <c r="H6429" s="24">
        <v>93</v>
      </c>
      <c r="I6429" s="6">
        <f t="shared" si="433"/>
        <v>93</v>
      </c>
      <c r="J6429" s="24"/>
      <c r="K6429" s="24"/>
      <c r="Q6429" s="23" t="s">
        <v>75</v>
      </c>
      <c r="U6429" s="23" t="s">
        <v>2796</v>
      </c>
      <c r="V6429" s="23" t="s">
        <v>2797</v>
      </c>
      <c r="W6429" s="23" t="s">
        <v>66</v>
      </c>
      <c r="X6429" s="23" t="s">
        <v>2798</v>
      </c>
      <c r="Z6429" s="23" t="s">
        <v>2799</v>
      </c>
      <c r="AG6429" s="23" t="s">
        <v>2800</v>
      </c>
      <c r="AH6429" s="23" t="s">
        <v>2801</v>
      </c>
      <c r="AI6429" s="23" t="s">
        <v>2802</v>
      </c>
      <c r="BA6429" s="24">
        <v>93</v>
      </c>
      <c r="BE6429">
        <f t="shared" si="430"/>
        <v>0</v>
      </c>
      <c r="BF6429" s="6">
        <f t="shared" si="431"/>
        <v>-93</v>
      </c>
      <c r="BG6429" s="7" t="s">
        <v>71</v>
      </c>
      <c r="BH6429" t="e">
        <f>+VLOOKUP(AF6429,Sheet4!A:A,1,FALSE)</f>
        <v>#N/A</v>
      </c>
      <c r="BL6429" s="24">
        <v>93</v>
      </c>
      <c r="BM6429" s="59">
        <f t="shared" si="432"/>
        <v>0</v>
      </c>
      <c r="BN6429" t="s">
        <v>2796</v>
      </c>
    </row>
    <row r="6430" spans="1:67" ht="13" customHeight="1" x14ac:dyDescent="0.3">
      <c r="A6430" s="22">
        <v>46130</v>
      </c>
      <c r="B6430" s="23" t="s">
        <v>63</v>
      </c>
      <c r="F6430" s="23">
        <v>0</v>
      </c>
      <c r="G6430" s="23">
        <v>0</v>
      </c>
      <c r="H6430" s="24">
        <v>1395</v>
      </c>
      <c r="I6430" s="6">
        <f t="shared" si="433"/>
        <v>1395</v>
      </c>
      <c r="J6430" s="24"/>
      <c r="K6430" s="24"/>
      <c r="Q6430" s="23" t="s">
        <v>64</v>
      </c>
      <c r="U6430" s="23" t="s">
        <v>2796</v>
      </c>
      <c r="V6430" s="23" t="s">
        <v>2797</v>
      </c>
      <c r="W6430" s="23" t="s">
        <v>66</v>
      </c>
      <c r="X6430" s="23" t="s">
        <v>2798</v>
      </c>
      <c r="Z6430" s="23" t="s">
        <v>2799</v>
      </c>
      <c r="AG6430" s="23" t="s">
        <v>2800</v>
      </c>
      <c r="AH6430" s="23" t="s">
        <v>2801</v>
      </c>
      <c r="AI6430" s="23" t="s">
        <v>2802</v>
      </c>
      <c r="BA6430" s="24">
        <v>1395</v>
      </c>
      <c r="BE6430">
        <f t="shared" si="430"/>
        <v>0</v>
      </c>
      <c r="BF6430" s="6">
        <f t="shared" si="431"/>
        <v>-1395</v>
      </c>
      <c r="BG6430" s="7" t="s">
        <v>71</v>
      </c>
      <c r="BH6430" t="e">
        <f>+VLOOKUP(AF6430,Sheet4!A:A,1,FALSE)</f>
        <v>#N/A</v>
      </c>
      <c r="BL6430" s="24">
        <v>1395</v>
      </c>
      <c r="BM6430" s="59">
        <f t="shared" si="432"/>
        <v>0</v>
      </c>
      <c r="BN6430" t="s">
        <v>2796</v>
      </c>
      <c r="BO6430" t="s">
        <v>73</v>
      </c>
    </row>
    <row r="6431" spans="1:67" ht="13" customHeight="1" x14ac:dyDescent="0.3">
      <c r="A6431" s="22">
        <v>46130</v>
      </c>
      <c r="B6431" s="23" t="s">
        <v>78</v>
      </c>
      <c r="F6431" s="23">
        <v>0</v>
      </c>
      <c r="G6431" s="23">
        <v>0</v>
      </c>
      <c r="H6431" s="24">
        <v>93</v>
      </c>
      <c r="I6431" s="6">
        <f t="shared" si="433"/>
        <v>93</v>
      </c>
      <c r="J6431" s="24"/>
      <c r="K6431" s="24"/>
      <c r="Q6431" s="23" t="s">
        <v>79</v>
      </c>
      <c r="U6431" s="23" t="s">
        <v>2796</v>
      </c>
      <c r="V6431" s="23" t="s">
        <v>2797</v>
      </c>
      <c r="W6431" s="23" t="s">
        <v>66</v>
      </c>
      <c r="X6431" s="23" t="s">
        <v>2798</v>
      </c>
      <c r="Z6431" s="23" t="s">
        <v>2799</v>
      </c>
      <c r="AG6431" s="23" t="s">
        <v>2800</v>
      </c>
      <c r="AH6431" s="23" t="s">
        <v>2801</v>
      </c>
      <c r="AI6431" s="23" t="s">
        <v>2802</v>
      </c>
      <c r="BA6431" s="24">
        <v>93</v>
      </c>
      <c r="BE6431">
        <f t="shared" si="430"/>
        <v>0</v>
      </c>
      <c r="BF6431" s="6">
        <f t="shared" si="431"/>
        <v>-93</v>
      </c>
      <c r="BG6431" s="7" t="s">
        <v>71</v>
      </c>
      <c r="BH6431" t="e">
        <f>+VLOOKUP(AF6431,Sheet4!A:A,1,FALSE)</f>
        <v>#N/A</v>
      </c>
      <c r="BL6431" s="24">
        <v>93</v>
      </c>
      <c r="BM6431" s="59">
        <f t="shared" si="432"/>
        <v>0</v>
      </c>
      <c r="BN6431" t="s">
        <v>2796</v>
      </c>
    </row>
    <row r="6432" spans="1:67" ht="13" customHeight="1" x14ac:dyDescent="0.3">
      <c r="A6432" s="22">
        <v>46130</v>
      </c>
      <c r="B6432" s="23" t="s">
        <v>82</v>
      </c>
      <c r="F6432" s="23">
        <v>0</v>
      </c>
      <c r="G6432" s="23">
        <v>0</v>
      </c>
      <c r="H6432" s="24">
        <v>0</v>
      </c>
      <c r="I6432" s="6">
        <f t="shared" si="433"/>
        <v>0</v>
      </c>
      <c r="J6432" s="24"/>
      <c r="K6432" s="24"/>
      <c r="Q6432" s="23" t="s">
        <v>83</v>
      </c>
      <c r="U6432" s="23" t="s">
        <v>2796</v>
      </c>
      <c r="V6432" s="23" t="s">
        <v>2797</v>
      </c>
      <c r="W6432" s="23" t="s">
        <v>66</v>
      </c>
      <c r="X6432" s="23" t="s">
        <v>2798</v>
      </c>
      <c r="Z6432" s="23" t="s">
        <v>2799</v>
      </c>
      <c r="AG6432" s="23" t="s">
        <v>2800</v>
      </c>
      <c r="AH6432" s="23" t="s">
        <v>2801</v>
      </c>
      <c r="AI6432" s="23" t="s">
        <v>2802</v>
      </c>
      <c r="BA6432" s="24">
        <v>0</v>
      </c>
      <c r="BE6432">
        <f t="shared" si="430"/>
        <v>0</v>
      </c>
      <c r="BF6432" s="6">
        <f t="shared" si="431"/>
        <v>0</v>
      </c>
      <c r="BG6432" s="7" t="s">
        <v>71</v>
      </c>
      <c r="BH6432" t="e">
        <f>+VLOOKUP(AF6432,Sheet4!A:A,1,FALSE)</f>
        <v>#N/A</v>
      </c>
      <c r="BL6432" s="24">
        <v>0</v>
      </c>
      <c r="BM6432" s="59">
        <f t="shared" si="432"/>
        <v>0</v>
      </c>
      <c r="BN6432" t="s">
        <v>2796</v>
      </c>
    </row>
    <row r="6433" spans="1:67" ht="13" customHeight="1" x14ac:dyDescent="0.3">
      <c r="A6433" s="22">
        <v>46130</v>
      </c>
      <c r="B6433" s="23" t="s">
        <v>80</v>
      </c>
      <c r="F6433" s="23">
        <v>0</v>
      </c>
      <c r="G6433" s="23">
        <v>0</v>
      </c>
      <c r="H6433" s="24">
        <v>1162.5</v>
      </c>
      <c r="I6433" s="6">
        <f t="shared" si="433"/>
        <v>1162.5</v>
      </c>
      <c r="J6433" s="6">
        <f>H6433/12.5</f>
        <v>93</v>
      </c>
      <c r="K6433" s="6"/>
      <c r="Q6433" s="23" t="s">
        <v>81</v>
      </c>
      <c r="U6433" s="23" t="s">
        <v>2796</v>
      </c>
      <c r="V6433" s="23" t="s">
        <v>2797</v>
      </c>
      <c r="W6433" s="23" t="s">
        <v>66</v>
      </c>
      <c r="X6433" s="23" t="s">
        <v>2798</v>
      </c>
      <c r="Z6433" s="23" t="s">
        <v>2799</v>
      </c>
      <c r="AG6433" s="23" t="s">
        <v>2800</v>
      </c>
      <c r="AH6433" s="23" t="s">
        <v>2801</v>
      </c>
      <c r="AI6433" s="23" t="s">
        <v>2802</v>
      </c>
      <c r="BA6433" s="24">
        <v>1162.5</v>
      </c>
      <c r="BE6433">
        <f t="shared" si="430"/>
        <v>0</v>
      </c>
      <c r="BF6433" s="6">
        <f t="shared" si="431"/>
        <v>-1162.5</v>
      </c>
      <c r="BG6433" s="7" t="s">
        <v>71</v>
      </c>
      <c r="BH6433" t="e">
        <f>+VLOOKUP(AF6433,Sheet4!A:A,1,FALSE)</f>
        <v>#N/A</v>
      </c>
      <c r="BL6433" s="24">
        <v>1162.5</v>
      </c>
      <c r="BM6433" s="59">
        <f t="shared" si="432"/>
        <v>0</v>
      </c>
      <c r="BN6433" t="s">
        <v>2796</v>
      </c>
    </row>
    <row r="6434" spans="1:67" ht="13" customHeight="1" x14ac:dyDescent="0.3">
      <c r="A6434" s="22">
        <v>46130</v>
      </c>
      <c r="B6434" s="23" t="s">
        <v>76</v>
      </c>
      <c r="F6434" s="23">
        <v>0</v>
      </c>
      <c r="G6434" s="23">
        <v>0</v>
      </c>
      <c r="H6434" s="24">
        <v>1860</v>
      </c>
      <c r="I6434" s="6">
        <f t="shared" si="433"/>
        <v>1860</v>
      </c>
      <c r="J6434" s="24"/>
      <c r="K6434" s="24"/>
      <c r="Q6434" s="23" t="s">
        <v>77</v>
      </c>
      <c r="U6434" s="23" t="s">
        <v>2796</v>
      </c>
      <c r="V6434" s="23" t="s">
        <v>2797</v>
      </c>
      <c r="W6434" s="23" t="s">
        <v>66</v>
      </c>
      <c r="X6434" s="23" t="s">
        <v>2798</v>
      </c>
      <c r="Z6434" s="23" t="s">
        <v>2799</v>
      </c>
      <c r="AG6434" s="23" t="s">
        <v>2800</v>
      </c>
      <c r="AH6434" s="23" t="s">
        <v>2801</v>
      </c>
      <c r="AI6434" s="23" t="s">
        <v>2802</v>
      </c>
      <c r="BA6434" s="24">
        <v>1860</v>
      </c>
      <c r="BE6434">
        <f t="shared" si="430"/>
        <v>0</v>
      </c>
      <c r="BF6434" s="6">
        <f t="shared" si="431"/>
        <v>-1860</v>
      </c>
      <c r="BG6434" s="7" t="s">
        <v>71</v>
      </c>
      <c r="BH6434" t="e">
        <f>+VLOOKUP(AF6434,Sheet4!A:A,1,FALSE)</f>
        <v>#N/A</v>
      </c>
      <c r="BL6434" s="24">
        <v>1860</v>
      </c>
      <c r="BM6434" s="59">
        <f t="shared" si="432"/>
        <v>0</v>
      </c>
      <c r="BN6434" t="s">
        <v>2796</v>
      </c>
    </row>
    <row r="6435" spans="1:67" ht="13" customHeight="1" x14ac:dyDescent="0.3">
      <c r="A6435" s="22">
        <v>46130</v>
      </c>
      <c r="B6435" s="23" t="s">
        <v>84</v>
      </c>
      <c r="F6435" s="23">
        <v>0</v>
      </c>
      <c r="G6435" s="23">
        <v>0</v>
      </c>
      <c r="H6435" s="24">
        <v>1450</v>
      </c>
      <c r="I6435" s="6">
        <f t="shared" si="433"/>
        <v>1450</v>
      </c>
      <c r="J6435" s="24"/>
      <c r="K6435" s="6">
        <f>H6435/50</f>
        <v>29</v>
      </c>
      <c r="Q6435" s="23" t="s">
        <v>85</v>
      </c>
      <c r="U6435" s="23" t="s">
        <v>2803</v>
      </c>
      <c r="V6435" s="23" t="s">
        <v>2804</v>
      </c>
      <c r="W6435" s="23" t="s">
        <v>66</v>
      </c>
      <c r="X6435" s="23" t="s">
        <v>2798</v>
      </c>
      <c r="Z6435" s="23" t="s">
        <v>2805</v>
      </c>
      <c r="AG6435" s="23" t="s">
        <v>2806</v>
      </c>
      <c r="AH6435" s="23" t="s">
        <v>2801</v>
      </c>
      <c r="AI6435" s="23" t="s">
        <v>2802</v>
      </c>
      <c r="BA6435" s="24">
        <v>1450</v>
      </c>
      <c r="BE6435">
        <f t="shared" si="430"/>
        <v>0</v>
      </c>
      <c r="BF6435" s="6">
        <f t="shared" si="431"/>
        <v>-1450</v>
      </c>
      <c r="BG6435" s="7" t="s">
        <v>71</v>
      </c>
      <c r="BH6435" t="e">
        <f>+VLOOKUP(AF6435,Sheet4!A:A,1,FALSE)</f>
        <v>#N/A</v>
      </c>
      <c r="BL6435" s="24">
        <v>1450</v>
      </c>
      <c r="BM6435" s="59">
        <f t="shared" si="432"/>
        <v>0</v>
      </c>
      <c r="BN6435" t="s">
        <v>2803</v>
      </c>
    </row>
    <row r="6436" spans="1:67" ht="13" customHeight="1" x14ac:dyDescent="0.3">
      <c r="A6436" s="22">
        <v>46130</v>
      </c>
      <c r="B6436" s="23" t="s">
        <v>74</v>
      </c>
      <c r="F6436" s="23">
        <v>0</v>
      </c>
      <c r="G6436" s="23">
        <v>0</v>
      </c>
      <c r="H6436" s="24">
        <v>29</v>
      </c>
      <c r="I6436" s="6">
        <f t="shared" si="433"/>
        <v>29</v>
      </c>
      <c r="J6436" s="24"/>
      <c r="K6436" s="24"/>
      <c r="Q6436" s="23" t="s">
        <v>75</v>
      </c>
      <c r="U6436" s="23" t="s">
        <v>2803</v>
      </c>
      <c r="V6436" s="23" t="s">
        <v>2804</v>
      </c>
      <c r="W6436" s="23" t="s">
        <v>66</v>
      </c>
      <c r="X6436" s="23" t="s">
        <v>2798</v>
      </c>
      <c r="Z6436" s="23" t="s">
        <v>2805</v>
      </c>
      <c r="AG6436" s="23" t="s">
        <v>2806</v>
      </c>
      <c r="AH6436" s="23" t="s">
        <v>2801</v>
      </c>
      <c r="AI6436" s="23" t="s">
        <v>2802</v>
      </c>
      <c r="BA6436" s="24">
        <v>29</v>
      </c>
      <c r="BE6436">
        <f t="shared" si="430"/>
        <v>0</v>
      </c>
      <c r="BF6436" s="6">
        <f t="shared" si="431"/>
        <v>-29</v>
      </c>
      <c r="BG6436" s="7" t="s">
        <v>71</v>
      </c>
      <c r="BH6436" t="e">
        <f>+VLOOKUP(AF6436,Sheet4!A:A,1,FALSE)</f>
        <v>#N/A</v>
      </c>
      <c r="BL6436" s="24">
        <v>29</v>
      </c>
      <c r="BM6436" s="59">
        <f t="shared" si="432"/>
        <v>0</v>
      </c>
      <c r="BN6436" t="s">
        <v>2803</v>
      </c>
    </row>
    <row r="6437" spans="1:67" ht="13" customHeight="1" x14ac:dyDescent="0.3">
      <c r="A6437" s="22">
        <v>46130</v>
      </c>
      <c r="B6437" s="23" t="s">
        <v>63</v>
      </c>
      <c r="F6437" s="23">
        <v>0</v>
      </c>
      <c r="G6437" s="23">
        <v>0</v>
      </c>
      <c r="H6437" s="24">
        <v>435</v>
      </c>
      <c r="I6437" s="6">
        <f t="shared" si="433"/>
        <v>435</v>
      </c>
      <c r="J6437" s="24"/>
      <c r="K6437" s="24"/>
      <c r="Q6437" s="23" t="s">
        <v>64</v>
      </c>
      <c r="U6437" s="23" t="s">
        <v>2803</v>
      </c>
      <c r="V6437" s="23" t="s">
        <v>2804</v>
      </c>
      <c r="W6437" s="23" t="s">
        <v>66</v>
      </c>
      <c r="X6437" s="23" t="s">
        <v>2798</v>
      </c>
      <c r="Z6437" s="23" t="s">
        <v>2805</v>
      </c>
      <c r="AG6437" s="23" t="s">
        <v>2806</v>
      </c>
      <c r="AH6437" s="23" t="s">
        <v>2801</v>
      </c>
      <c r="AI6437" s="23" t="s">
        <v>2802</v>
      </c>
      <c r="BA6437" s="24">
        <v>435</v>
      </c>
      <c r="BE6437">
        <f t="shared" si="430"/>
        <v>0</v>
      </c>
      <c r="BF6437" s="6">
        <f t="shared" si="431"/>
        <v>-435</v>
      </c>
      <c r="BG6437" s="7" t="s">
        <v>71</v>
      </c>
      <c r="BH6437" t="e">
        <f>+VLOOKUP(AF6437,Sheet4!A:A,1,FALSE)</f>
        <v>#N/A</v>
      </c>
      <c r="BL6437" s="24">
        <v>435</v>
      </c>
      <c r="BM6437" s="59">
        <f t="shared" si="432"/>
        <v>0</v>
      </c>
      <c r="BN6437" t="s">
        <v>2803</v>
      </c>
      <c r="BO6437" t="s">
        <v>73</v>
      </c>
    </row>
    <row r="6438" spans="1:67" ht="13" customHeight="1" x14ac:dyDescent="0.3">
      <c r="A6438" s="22">
        <v>46130</v>
      </c>
      <c r="B6438" s="23" t="s">
        <v>78</v>
      </c>
      <c r="F6438" s="23">
        <v>0</v>
      </c>
      <c r="G6438" s="23">
        <v>0</v>
      </c>
      <c r="H6438" s="24">
        <v>0</v>
      </c>
      <c r="I6438" s="6">
        <f t="shared" si="433"/>
        <v>0</v>
      </c>
      <c r="J6438" s="24"/>
      <c r="K6438" s="24"/>
      <c r="Q6438" s="23" t="s">
        <v>79</v>
      </c>
      <c r="U6438" s="23" t="s">
        <v>2803</v>
      </c>
      <c r="V6438" s="23" t="s">
        <v>2804</v>
      </c>
      <c r="W6438" s="23" t="s">
        <v>66</v>
      </c>
      <c r="X6438" s="23" t="s">
        <v>2798</v>
      </c>
      <c r="Z6438" s="23" t="s">
        <v>2805</v>
      </c>
      <c r="AG6438" s="23" t="s">
        <v>2806</v>
      </c>
      <c r="AH6438" s="23" t="s">
        <v>2801</v>
      </c>
      <c r="AI6438" s="23" t="s">
        <v>2802</v>
      </c>
      <c r="BA6438" s="24">
        <v>0</v>
      </c>
      <c r="BE6438">
        <f t="shared" si="430"/>
        <v>0</v>
      </c>
      <c r="BF6438" s="6">
        <f t="shared" si="431"/>
        <v>0</v>
      </c>
      <c r="BG6438" s="7" t="s">
        <v>71</v>
      </c>
      <c r="BH6438" t="e">
        <f>+VLOOKUP(AF6438,Sheet4!A:A,1,FALSE)</f>
        <v>#N/A</v>
      </c>
      <c r="BL6438" s="24">
        <v>0</v>
      </c>
      <c r="BM6438" s="59">
        <f t="shared" si="432"/>
        <v>0</v>
      </c>
      <c r="BN6438" t="s">
        <v>2803</v>
      </c>
    </row>
    <row r="6439" spans="1:67" ht="13" customHeight="1" x14ac:dyDescent="0.3">
      <c r="A6439" s="22">
        <v>46130</v>
      </c>
      <c r="B6439" s="23" t="s">
        <v>82</v>
      </c>
      <c r="F6439" s="23">
        <v>0</v>
      </c>
      <c r="G6439" s="23">
        <v>0</v>
      </c>
      <c r="H6439" s="24">
        <v>87</v>
      </c>
      <c r="I6439" s="6">
        <f t="shared" si="433"/>
        <v>87</v>
      </c>
      <c r="J6439" s="24"/>
      <c r="K6439" s="24"/>
      <c r="Q6439" s="23" t="s">
        <v>83</v>
      </c>
      <c r="U6439" s="23" t="s">
        <v>2803</v>
      </c>
      <c r="V6439" s="23" t="s">
        <v>2804</v>
      </c>
      <c r="W6439" s="23" t="s">
        <v>66</v>
      </c>
      <c r="X6439" s="23" t="s">
        <v>2798</v>
      </c>
      <c r="Z6439" s="23" t="s">
        <v>2805</v>
      </c>
      <c r="AG6439" s="23" t="s">
        <v>2806</v>
      </c>
      <c r="AH6439" s="23" t="s">
        <v>2801</v>
      </c>
      <c r="AI6439" s="23" t="s">
        <v>2802</v>
      </c>
      <c r="BA6439" s="24">
        <v>87</v>
      </c>
      <c r="BE6439">
        <f t="shared" si="430"/>
        <v>0</v>
      </c>
      <c r="BF6439" s="6">
        <f t="shared" si="431"/>
        <v>-87</v>
      </c>
      <c r="BG6439" s="7" t="s">
        <v>71</v>
      </c>
      <c r="BH6439" t="e">
        <f>+VLOOKUP(AF6439,Sheet4!A:A,1,FALSE)</f>
        <v>#N/A</v>
      </c>
      <c r="BL6439" s="24">
        <v>87</v>
      </c>
      <c r="BM6439" s="59">
        <f t="shared" si="432"/>
        <v>0</v>
      </c>
      <c r="BN6439" t="s">
        <v>2803</v>
      </c>
    </row>
    <row r="6440" spans="1:67" ht="13" customHeight="1" x14ac:dyDescent="0.3">
      <c r="A6440" s="22">
        <v>46130</v>
      </c>
      <c r="B6440" s="23" t="s">
        <v>80</v>
      </c>
      <c r="F6440" s="23">
        <v>0</v>
      </c>
      <c r="G6440" s="23">
        <v>0</v>
      </c>
      <c r="H6440" s="24">
        <v>0</v>
      </c>
      <c r="I6440" s="6">
        <f t="shared" si="433"/>
        <v>0</v>
      </c>
      <c r="J6440" s="6">
        <f>H6440/12.5</f>
        <v>0</v>
      </c>
      <c r="K6440" s="6"/>
      <c r="Q6440" s="23" t="s">
        <v>81</v>
      </c>
      <c r="U6440" s="23" t="s">
        <v>2803</v>
      </c>
      <c r="V6440" s="23" t="s">
        <v>2804</v>
      </c>
      <c r="W6440" s="23" t="s">
        <v>66</v>
      </c>
      <c r="X6440" s="23" t="s">
        <v>2798</v>
      </c>
      <c r="Z6440" s="23" t="s">
        <v>2805</v>
      </c>
      <c r="AG6440" s="23" t="s">
        <v>2806</v>
      </c>
      <c r="AH6440" s="23" t="s">
        <v>2801</v>
      </c>
      <c r="AI6440" s="23" t="s">
        <v>2802</v>
      </c>
      <c r="BA6440" s="24">
        <v>0</v>
      </c>
      <c r="BE6440">
        <f t="shared" si="430"/>
        <v>0</v>
      </c>
      <c r="BF6440" s="6">
        <f t="shared" si="431"/>
        <v>0</v>
      </c>
      <c r="BG6440" s="7" t="s">
        <v>71</v>
      </c>
      <c r="BH6440" t="e">
        <f>+VLOOKUP(AF6440,Sheet4!A:A,1,FALSE)</f>
        <v>#N/A</v>
      </c>
      <c r="BL6440" s="24">
        <v>0</v>
      </c>
      <c r="BM6440" s="59">
        <f t="shared" si="432"/>
        <v>0</v>
      </c>
      <c r="BN6440" t="s">
        <v>2803</v>
      </c>
    </row>
    <row r="6441" spans="1:67" ht="13" customHeight="1" x14ac:dyDescent="0.3">
      <c r="A6441" s="22">
        <v>46130</v>
      </c>
      <c r="B6441" s="23" t="s">
        <v>76</v>
      </c>
      <c r="F6441" s="23">
        <v>0</v>
      </c>
      <c r="G6441" s="23">
        <v>0</v>
      </c>
      <c r="H6441" s="24">
        <v>580</v>
      </c>
      <c r="I6441" s="6">
        <f t="shared" si="433"/>
        <v>580</v>
      </c>
      <c r="J6441" s="24"/>
      <c r="K6441" s="24"/>
      <c r="Q6441" s="23" t="s">
        <v>77</v>
      </c>
      <c r="U6441" s="23" t="s">
        <v>2803</v>
      </c>
      <c r="V6441" s="23" t="s">
        <v>2804</v>
      </c>
      <c r="W6441" s="23" t="s">
        <v>66</v>
      </c>
      <c r="X6441" s="23" t="s">
        <v>2798</v>
      </c>
      <c r="Z6441" s="23" t="s">
        <v>2805</v>
      </c>
      <c r="AG6441" s="23" t="s">
        <v>2806</v>
      </c>
      <c r="AH6441" s="23" t="s">
        <v>2801</v>
      </c>
      <c r="AI6441" s="23" t="s">
        <v>2802</v>
      </c>
      <c r="BA6441" s="24">
        <v>580</v>
      </c>
      <c r="BE6441">
        <f t="shared" si="430"/>
        <v>0</v>
      </c>
      <c r="BF6441" s="6">
        <f t="shared" si="431"/>
        <v>-580</v>
      </c>
      <c r="BG6441" s="7" t="s">
        <v>71</v>
      </c>
      <c r="BH6441" t="e">
        <f>+VLOOKUP(AF6441,Sheet4!A:A,1,FALSE)</f>
        <v>#N/A</v>
      </c>
      <c r="BL6441" s="24">
        <v>580</v>
      </c>
      <c r="BM6441" s="59">
        <f t="shared" si="432"/>
        <v>0</v>
      </c>
      <c r="BN6441" t="s">
        <v>2803</v>
      </c>
    </row>
    <row r="6442" spans="1:67" ht="13" customHeight="1" x14ac:dyDescent="0.3">
      <c r="A6442" s="22">
        <v>46130</v>
      </c>
      <c r="B6442" s="23" t="s">
        <v>84</v>
      </c>
      <c r="F6442" s="23">
        <v>0</v>
      </c>
      <c r="G6442" s="23">
        <v>0</v>
      </c>
      <c r="H6442" s="24">
        <v>5000</v>
      </c>
      <c r="I6442" s="6">
        <f t="shared" si="433"/>
        <v>5000</v>
      </c>
      <c r="J6442" s="24"/>
      <c r="K6442" s="6">
        <f>H6442/50</f>
        <v>100</v>
      </c>
      <c r="Q6442" s="23" t="s">
        <v>85</v>
      </c>
      <c r="U6442" s="23" t="s">
        <v>2807</v>
      </c>
      <c r="V6442" s="23" t="s">
        <v>2808</v>
      </c>
      <c r="W6442" s="23" t="s">
        <v>66</v>
      </c>
      <c r="X6442" s="23" t="s">
        <v>2798</v>
      </c>
      <c r="Z6442" s="23" t="s">
        <v>2809</v>
      </c>
      <c r="AG6442" s="23" t="s">
        <v>2810</v>
      </c>
      <c r="AH6442" s="23" t="s">
        <v>2801</v>
      </c>
      <c r="AI6442" s="23" t="s">
        <v>2802</v>
      </c>
      <c r="BA6442" s="24">
        <v>5000</v>
      </c>
      <c r="BE6442">
        <f t="shared" si="430"/>
        <v>0</v>
      </c>
      <c r="BF6442" s="6">
        <f t="shared" si="431"/>
        <v>-5000</v>
      </c>
      <c r="BG6442" s="7" t="s">
        <v>71</v>
      </c>
      <c r="BH6442" t="e">
        <f>+VLOOKUP(AF6442,Sheet4!A:A,1,FALSE)</f>
        <v>#N/A</v>
      </c>
      <c r="BL6442" s="24">
        <v>5000</v>
      </c>
      <c r="BM6442" s="59">
        <f t="shared" si="432"/>
        <v>0</v>
      </c>
      <c r="BN6442" t="s">
        <v>2807</v>
      </c>
    </row>
    <row r="6443" spans="1:67" ht="13" customHeight="1" x14ac:dyDescent="0.3">
      <c r="A6443" s="22">
        <v>46130</v>
      </c>
      <c r="B6443" s="23" t="s">
        <v>74</v>
      </c>
      <c r="F6443" s="23">
        <v>0</v>
      </c>
      <c r="G6443" s="23">
        <v>0</v>
      </c>
      <c r="H6443" s="24">
        <v>100</v>
      </c>
      <c r="I6443" s="6">
        <f t="shared" si="433"/>
        <v>100</v>
      </c>
      <c r="J6443" s="24"/>
      <c r="K6443" s="24"/>
      <c r="Q6443" s="23" t="s">
        <v>75</v>
      </c>
      <c r="U6443" s="23" t="s">
        <v>2807</v>
      </c>
      <c r="V6443" s="23" t="s">
        <v>2808</v>
      </c>
      <c r="W6443" s="23" t="s">
        <v>66</v>
      </c>
      <c r="X6443" s="23" t="s">
        <v>2798</v>
      </c>
      <c r="Z6443" s="23" t="s">
        <v>2809</v>
      </c>
      <c r="AG6443" s="23" t="s">
        <v>2810</v>
      </c>
      <c r="AH6443" s="23" t="s">
        <v>2801</v>
      </c>
      <c r="AI6443" s="23" t="s">
        <v>2802</v>
      </c>
      <c r="BA6443" s="24">
        <v>100</v>
      </c>
      <c r="BE6443">
        <f t="shared" si="430"/>
        <v>0</v>
      </c>
      <c r="BF6443" s="6">
        <f t="shared" si="431"/>
        <v>-100</v>
      </c>
      <c r="BG6443" s="7" t="s">
        <v>71</v>
      </c>
      <c r="BH6443" t="e">
        <f>+VLOOKUP(AF6443,Sheet4!A:A,1,FALSE)</f>
        <v>#N/A</v>
      </c>
      <c r="BL6443" s="24">
        <v>100</v>
      </c>
      <c r="BM6443" s="59">
        <f t="shared" si="432"/>
        <v>0</v>
      </c>
      <c r="BN6443" t="s">
        <v>2807</v>
      </c>
    </row>
    <row r="6444" spans="1:67" ht="13" customHeight="1" x14ac:dyDescent="0.3">
      <c r="A6444" s="22">
        <v>46130</v>
      </c>
      <c r="B6444" s="23" t="s">
        <v>63</v>
      </c>
      <c r="F6444" s="23">
        <v>0</v>
      </c>
      <c r="G6444" s="23">
        <v>0</v>
      </c>
      <c r="H6444" s="24">
        <v>1500</v>
      </c>
      <c r="I6444" s="6">
        <f t="shared" si="433"/>
        <v>1500</v>
      </c>
      <c r="J6444" s="24"/>
      <c r="K6444" s="24"/>
      <c r="Q6444" s="23" t="s">
        <v>64</v>
      </c>
      <c r="U6444" s="23" t="s">
        <v>2807</v>
      </c>
      <c r="V6444" s="23" t="s">
        <v>2808</v>
      </c>
      <c r="W6444" s="23" t="s">
        <v>66</v>
      </c>
      <c r="X6444" s="23" t="s">
        <v>2798</v>
      </c>
      <c r="Z6444" s="23" t="s">
        <v>2809</v>
      </c>
      <c r="AG6444" s="23" t="s">
        <v>2810</v>
      </c>
      <c r="AH6444" s="23" t="s">
        <v>2801</v>
      </c>
      <c r="AI6444" s="23" t="s">
        <v>2802</v>
      </c>
      <c r="BA6444" s="24">
        <v>1500</v>
      </c>
      <c r="BE6444">
        <f t="shared" si="430"/>
        <v>0</v>
      </c>
      <c r="BF6444" s="6">
        <f t="shared" si="431"/>
        <v>-1500</v>
      </c>
      <c r="BG6444" s="7" t="s">
        <v>71</v>
      </c>
      <c r="BH6444" t="e">
        <f>+VLOOKUP(AF6444,Sheet4!A:A,1,FALSE)</f>
        <v>#N/A</v>
      </c>
      <c r="BL6444" s="24">
        <v>1500</v>
      </c>
      <c r="BM6444" s="59">
        <f t="shared" si="432"/>
        <v>0</v>
      </c>
      <c r="BN6444" t="s">
        <v>2807</v>
      </c>
      <c r="BO6444" t="s">
        <v>73</v>
      </c>
    </row>
    <row r="6445" spans="1:67" ht="13" customHeight="1" x14ac:dyDescent="0.3">
      <c r="A6445" s="22">
        <v>46130</v>
      </c>
      <c r="B6445" s="23" t="s">
        <v>78</v>
      </c>
      <c r="F6445" s="23">
        <v>0</v>
      </c>
      <c r="G6445" s="23">
        <v>0</v>
      </c>
      <c r="H6445" s="24">
        <v>0</v>
      </c>
      <c r="I6445" s="6">
        <f t="shared" si="433"/>
        <v>0</v>
      </c>
      <c r="J6445" s="24"/>
      <c r="K6445" s="24"/>
      <c r="Q6445" s="23" t="s">
        <v>79</v>
      </c>
      <c r="U6445" s="23" t="s">
        <v>2807</v>
      </c>
      <c r="V6445" s="23" t="s">
        <v>2808</v>
      </c>
      <c r="W6445" s="23" t="s">
        <v>66</v>
      </c>
      <c r="X6445" s="23" t="s">
        <v>2798</v>
      </c>
      <c r="Z6445" s="23" t="s">
        <v>2809</v>
      </c>
      <c r="AG6445" s="23" t="s">
        <v>2810</v>
      </c>
      <c r="AH6445" s="23" t="s">
        <v>2801</v>
      </c>
      <c r="AI6445" s="23" t="s">
        <v>2802</v>
      </c>
      <c r="BA6445" s="24">
        <v>0</v>
      </c>
      <c r="BE6445">
        <f t="shared" si="430"/>
        <v>0</v>
      </c>
      <c r="BF6445" s="6">
        <f t="shared" si="431"/>
        <v>0</v>
      </c>
      <c r="BG6445" s="7" t="s">
        <v>71</v>
      </c>
      <c r="BH6445" t="e">
        <f>+VLOOKUP(AF6445,Sheet4!A:A,1,FALSE)</f>
        <v>#N/A</v>
      </c>
      <c r="BL6445" s="24">
        <v>0</v>
      </c>
      <c r="BM6445" s="59">
        <f t="shared" si="432"/>
        <v>0</v>
      </c>
      <c r="BN6445" t="s">
        <v>2807</v>
      </c>
    </row>
    <row r="6446" spans="1:67" ht="13" customHeight="1" x14ac:dyDescent="0.3">
      <c r="A6446" s="22">
        <v>46130</v>
      </c>
      <c r="B6446" s="23" t="s">
        <v>82</v>
      </c>
      <c r="F6446" s="23">
        <v>0</v>
      </c>
      <c r="G6446" s="23">
        <v>0</v>
      </c>
      <c r="H6446" s="24">
        <v>300</v>
      </c>
      <c r="I6446" s="6">
        <f t="shared" si="433"/>
        <v>300</v>
      </c>
      <c r="J6446" s="24"/>
      <c r="K6446" s="24"/>
      <c r="Q6446" s="23" t="s">
        <v>83</v>
      </c>
      <c r="U6446" s="23" t="s">
        <v>2807</v>
      </c>
      <c r="V6446" s="23" t="s">
        <v>2808</v>
      </c>
      <c r="W6446" s="23" t="s">
        <v>66</v>
      </c>
      <c r="X6446" s="23" t="s">
        <v>2798</v>
      </c>
      <c r="Z6446" s="23" t="s">
        <v>2809</v>
      </c>
      <c r="AG6446" s="23" t="s">
        <v>2810</v>
      </c>
      <c r="AH6446" s="23" t="s">
        <v>2801</v>
      </c>
      <c r="AI6446" s="23" t="s">
        <v>2802</v>
      </c>
      <c r="BA6446" s="24">
        <v>300</v>
      </c>
      <c r="BE6446">
        <f t="shared" si="430"/>
        <v>0</v>
      </c>
      <c r="BF6446" s="6">
        <f t="shared" si="431"/>
        <v>-300</v>
      </c>
      <c r="BG6446" s="7" t="s">
        <v>71</v>
      </c>
      <c r="BH6446" t="e">
        <f>+VLOOKUP(AF6446,Sheet4!A:A,1,FALSE)</f>
        <v>#N/A</v>
      </c>
      <c r="BL6446" s="24">
        <v>300</v>
      </c>
      <c r="BM6446" s="59">
        <f t="shared" si="432"/>
        <v>0</v>
      </c>
      <c r="BN6446" t="s">
        <v>2807</v>
      </c>
    </row>
    <row r="6447" spans="1:67" ht="13" customHeight="1" x14ac:dyDescent="0.3">
      <c r="A6447" s="22">
        <v>46130</v>
      </c>
      <c r="B6447" s="23" t="s">
        <v>80</v>
      </c>
      <c r="F6447" s="23">
        <v>0</v>
      </c>
      <c r="G6447" s="23">
        <v>0</v>
      </c>
      <c r="H6447" s="24">
        <v>0</v>
      </c>
      <c r="I6447" s="6">
        <f t="shared" si="433"/>
        <v>0</v>
      </c>
      <c r="J6447" s="6">
        <f>H6447/12.5</f>
        <v>0</v>
      </c>
      <c r="K6447" s="6"/>
      <c r="Q6447" s="23" t="s">
        <v>81</v>
      </c>
      <c r="U6447" s="23" t="s">
        <v>2807</v>
      </c>
      <c r="V6447" s="23" t="s">
        <v>2808</v>
      </c>
      <c r="W6447" s="23" t="s">
        <v>66</v>
      </c>
      <c r="X6447" s="23" t="s">
        <v>2798</v>
      </c>
      <c r="Z6447" s="23" t="s">
        <v>2809</v>
      </c>
      <c r="AG6447" s="23" t="s">
        <v>2810</v>
      </c>
      <c r="AH6447" s="23" t="s">
        <v>2801</v>
      </c>
      <c r="AI6447" s="23" t="s">
        <v>2802</v>
      </c>
      <c r="BA6447" s="24">
        <v>0</v>
      </c>
      <c r="BE6447">
        <f t="shared" si="430"/>
        <v>0</v>
      </c>
      <c r="BF6447" s="6">
        <f t="shared" si="431"/>
        <v>0</v>
      </c>
      <c r="BG6447" s="7" t="s">
        <v>71</v>
      </c>
      <c r="BH6447" t="e">
        <f>+VLOOKUP(AF6447,Sheet4!A:A,1,FALSE)</f>
        <v>#N/A</v>
      </c>
      <c r="BL6447" s="24">
        <v>0</v>
      </c>
      <c r="BM6447" s="59">
        <f t="shared" si="432"/>
        <v>0</v>
      </c>
      <c r="BN6447" t="s">
        <v>2807</v>
      </c>
    </row>
    <row r="6448" spans="1:67" ht="13" customHeight="1" x14ac:dyDescent="0.3">
      <c r="A6448" s="22">
        <v>46130</v>
      </c>
      <c r="B6448" s="23" t="s">
        <v>76</v>
      </c>
      <c r="F6448" s="23">
        <v>0</v>
      </c>
      <c r="G6448" s="23">
        <v>0</v>
      </c>
      <c r="H6448" s="24">
        <v>2000</v>
      </c>
      <c r="I6448" s="6">
        <f t="shared" si="433"/>
        <v>2000</v>
      </c>
      <c r="J6448" s="24"/>
      <c r="K6448" s="24"/>
      <c r="Q6448" s="23" t="s">
        <v>77</v>
      </c>
      <c r="U6448" s="23" t="s">
        <v>2807</v>
      </c>
      <c r="V6448" s="23" t="s">
        <v>2808</v>
      </c>
      <c r="W6448" s="23" t="s">
        <v>66</v>
      </c>
      <c r="X6448" s="23" t="s">
        <v>2798</v>
      </c>
      <c r="Z6448" s="23" t="s">
        <v>2809</v>
      </c>
      <c r="AG6448" s="23" t="s">
        <v>2810</v>
      </c>
      <c r="AH6448" s="23" t="s">
        <v>2801</v>
      </c>
      <c r="AI6448" s="23" t="s">
        <v>2802</v>
      </c>
      <c r="BA6448" s="24">
        <v>2000</v>
      </c>
      <c r="BE6448">
        <f t="shared" si="430"/>
        <v>0</v>
      </c>
      <c r="BF6448" s="6">
        <f t="shared" si="431"/>
        <v>-2000</v>
      </c>
      <c r="BG6448" s="7" t="s">
        <v>71</v>
      </c>
      <c r="BH6448" t="e">
        <f>+VLOOKUP(AF6448,Sheet4!A:A,1,FALSE)</f>
        <v>#N/A</v>
      </c>
      <c r="BL6448" s="24">
        <v>2000</v>
      </c>
      <c r="BM6448" s="59">
        <f t="shared" si="432"/>
        <v>0</v>
      </c>
      <c r="BN6448" t="s">
        <v>2807</v>
      </c>
    </row>
    <row r="6449" spans="1:67" ht="13" customHeight="1" x14ac:dyDescent="0.3">
      <c r="A6449" s="22">
        <v>46130</v>
      </c>
      <c r="B6449" s="23" t="s">
        <v>84</v>
      </c>
      <c r="F6449" s="23">
        <v>0</v>
      </c>
      <c r="G6449" s="23">
        <v>0</v>
      </c>
      <c r="H6449" s="24">
        <v>5550</v>
      </c>
      <c r="I6449" s="6">
        <f t="shared" si="433"/>
        <v>5550</v>
      </c>
      <c r="J6449" s="24"/>
      <c r="K6449" s="6">
        <f>H6449/50</f>
        <v>111</v>
      </c>
      <c r="Q6449" s="23" t="s">
        <v>85</v>
      </c>
      <c r="U6449" s="23" t="s">
        <v>2811</v>
      </c>
      <c r="V6449" s="23" t="s">
        <v>2812</v>
      </c>
      <c r="W6449" s="23" t="s">
        <v>66</v>
      </c>
      <c r="X6449" s="23" t="s">
        <v>2798</v>
      </c>
      <c r="Z6449" s="23" t="s">
        <v>2813</v>
      </c>
      <c r="AG6449" s="23" t="s">
        <v>2814</v>
      </c>
      <c r="AH6449" s="23" t="s">
        <v>2801</v>
      </c>
      <c r="AI6449" s="23" t="s">
        <v>2802</v>
      </c>
      <c r="BA6449" s="24">
        <v>5550</v>
      </c>
      <c r="BE6449">
        <f t="shared" si="430"/>
        <v>0</v>
      </c>
      <c r="BF6449" s="6">
        <f t="shared" si="431"/>
        <v>-5550</v>
      </c>
      <c r="BG6449" s="7" t="s">
        <v>71</v>
      </c>
      <c r="BH6449" t="e">
        <f>+VLOOKUP(AF6449,Sheet4!A:A,1,FALSE)</f>
        <v>#N/A</v>
      </c>
      <c r="BL6449" s="24">
        <v>5550</v>
      </c>
      <c r="BM6449" s="59">
        <f t="shared" si="432"/>
        <v>0</v>
      </c>
      <c r="BN6449" t="s">
        <v>2811</v>
      </c>
    </row>
    <row r="6450" spans="1:67" ht="13" customHeight="1" x14ac:dyDescent="0.3">
      <c r="A6450" s="22">
        <v>46130</v>
      </c>
      <c r="B6450" s="23" t="s">
        <v>74</v>
      </c>
      <c r="F6450" s="23">
        <v>0</v>
      </c>
      <c r="G6450" s="23">
        <v>0</v>
      </c>
      <c r="H6450" s="24">
        <v>111</v>
      </c>
      <c r="I6450" s="6">
        <f t="shared" si="433"/>
        <v>111</v>
      </c>
      <c r="J6450" s="24"/>
      <c r="K6450" s="24"/>
      <c r="Q6450" s="23" t="s">
        <v>75</v>
      </c>
      <c r="U6450" s="23" t="s">
        <v>2811</v>
      </c>
      <c r="V6450" s="23" t="s">
        <v>2812</v>
      </c>
      <c r="W6450" s="23" t="s">
        <v>66</v>
      </c>
      <c r="X6450" s="23" t="s">
        <v>2798</v>
      </c>
      <c r="Z6450" s="23" t="s">
        <v>2813</v>
      </c>
      <c r="AG6450" s="23" t="s">
        <v>2814</v>
      </c>
      <c r="AH6450" s="23" t="s">
        <v>2801</v>
      </c>
      <c r="AI6450" s="23" t="s">
        <v>2802</v>
      </c>
      <c r="BA6450" s="24">
        <v>111</v>
      </c>
      <c r="BE6450">
        <f t="shared" si="430"/>
        <v>0</v>
      </c>
      <c r="BF6450" s="6">
        <f t="shared" si="431"/>
        <v>-111</v>
      </c>
      <c r="BG6450" s="7" t="s">
        <v>71</v>
      </c>
      <c r="BH6450" t="e">
        <f>+VLOOKUP(AF6450,Sheet4!A:A,1,FALSE)</f>
        <v>#N/A</v>
      </c>
      <c r="BL6450" s="24">
        <v>111</v>
      </c>
      <c r="BM6450" s="59">
        <f t="shared" si="432"/>
        <v>0</v>
      </c>
      <c r="BN6450" t="s">
        <v>2811</v>
      </c>
    </row>
    <row r="6451" spans="1:67" ht="13" customHeight="1" x14ac:dyDescent="0.3">
      <c r="A6451" s="22">
        <v>46130</v>
      </c>
      <c r="B6451" s="23" t="s">
        <v>63</v>
      </c>
      <c r="F6451" s="23">
        <v>0</v>
      </c>
      <c r="G6451" s="23">
        <v>0</v>
      </c>
      <c r="H6451" s="24">
        <v>1665</v>
      </c>
      <c r="I6451" s="6">
        <f t="shared" si="433"/>
        <v>1665</v>
      </c>
      <c r="J6451" s="24"/>
      <c r="K6451" s="24"/>
      <c r="Q6451" s="23" t="s">
        <v>64</v>
      </c>
      <c r="U6451" s="23" t="s">
        <v>2811</v>
      </c>
      <c r="V6451" s="23" t="s">
        <v>2812</v>
      </c>
      <c r="W6451" s="23" t="s">
        <v>66</v>
      </c>
      <c r="X6451" s="23" t="s">
        <v>2798</v>
      </c>
      <c r="Z6451" s="23" t="s">
        <v>2813</v>
      </c>
      <c r="AG6451" s="23" t="s">
        <v>2814</v>
      </c>
      <c r="AH6451" s="23" t="s">
        <v>2801</v>
      </c>
      <c r="AI6451" s="23" t="s">
        <v>2802</v>
      </c>
      <c r="BA6451" s="24">
        <v>1665</v>
      </c>
      <c r="BE6451">
        <f t="shared" si="430"/>
        <v>0</v>
      </c>
      <c r="BF6451" s="6">
        <f t="shared" si="431"/>
        <v>-1665</v>
      </c>
      <c r="BG6451" s="7" t="s">
        <v>71</v>
      </c>
      <c r="BH6451" t="e">
        <f>+VLOOKUP(AF6451,Sheet4!A:A,1,FALSE)</f>
        <v>#N/A</v>
      </c>
      <c r="BL6451" s="24">
        <v>1665</v>
      </c>
      <c r="BM6451" s="59">
        <f t="shared" si="432"/>
        <v>0</v>
      </c>
      <c r="BN6451" t="s">
        <v>2811</v>
      </c>
      <c r="BO6451" t="s">
        <v>73</v>
      </c>
    </row>
    <row r="6452" spans="1:67" ht="13" customHeight="1" x14ac:dyDescent="0.3">
      <c r="A6452" s="22">
        <v>46130</v>
      </c>
      <c r="B6452" s="23" t="s">
        <v>78</v>
      </c>
      <c r="F6452" s="23">
        <v>0</v>
      </c>
      <c r="G6452" s="23">
        <v>0</v>
      </c>
      <c r="H6452" s="24">
        <v>0</v>
      </c>
      <c r="I6452" s="6">
        <f t="shared" si="433"/>
        <v>0</v>
      </c>
      <c r="J6452" s="24"/>
      <c r="K6452" s="24"/>
      <c r="Q6452" s="23" t="s">
        <v>79</v>
      </c>
      <c r="U6452" s="23" t="s">
        <v>2811</v>
      </c>
      <c r="V6452" s="23" t="s">
        <v>2812</v>
      </c>
      <c r="W6452" s="23" t="s">
        <v>66</v>
      </c>
      <c r="X6452" s="23" t="s">
        <v>2798</v>
      </c>
      <c r="Z6452" s="23" t="s">
        <v>2813</v>
      </c>
      <c r="AG6452" s="23" t="s">
        <v>2814</v>
      </c>
      <c r="AH6452" s="23" t="s">
        <v>2801</v>
      </c>
      <c r="AI6452" s="23" t="s">
        <v>2802</v>
      </c>
      <c r="BA6452" s="24">
        <v>0</v>
      </c>
      <c r="BE6452">
        <f t="shared" si="430"/>
        <v>0</v>
      </c>
      <c r="BF6452" s="6">
        <f t="shared" si="431"/>
        <v>0</v>
      </c>
      <c r="BG6452" s="7" t="s">
        <v>71</v>
      </c>
      <c r="BH6452" t="e">
        <f>+VLOOKUP(AF6452,Sheet4!A:A,1,FALSE)</f>
        <v>#N/A</v>
      </c>
      <c r="BL6452" s="24">
        <v>0</v>
      </c>
      <c r="BM6452" s="59">
        <f t="shared" si="432"/>
        <v>0</v>
      </c>
      <c r="BN6452" t="s">
        <v>2811</v>
      </c>
    </row>
    <row r="6453" spans="1:67" ht="13" customHeight="1" x14ac:dyDescent="0.3">
      <c r="A6453" s="22">
        <v>46130</v>
      </c>
      <c r="B6453" s="23" t="s">
        <v>82</v>
      </c>
      <c r="F6453" s="23">
        <v>0</v>
      </c>
      <c r="G6453" s="23">
        <v>0</v>
      </c>
      <c r="H6453" s="24">
        <v>333</v>
      </c>
      <c r="I6453" s="6">
        <f t="shared" si="433"/>
        <v>333</v>
      </c>
      <c r="J6453" s="24"/>
      <c r="K6453" s="24"/>
      <c r="Q6453" s="23" t="s">
        <v>83</v>
      </c>
      <c r="U6453" s="23" t="s">
        <v>2811</v>
      </c>
      <c r="V6453" s="23" t="s">
        <v>2812</v>
      </c>
      <c r="W6453" s="23" t="s">
        <v>66</v>
      </c>
      <c r="X6453" s="23" t="s">
        <v>2798</v>
      </c>
      <c r="Z6453" s="23" t="s">
        <v>2813</v>
      </c>
      <c r="AG6453" s="23" t="s">
        <v>2814</v>
      </c>
      <c r="AH6453" s="23" t="s">
        <v>2801</v>
      </c>
      <c r="AI6453" s="23" t="s">
        <v>2802</v>
      </c>
      <c r="BA6453" s="24">
        <v>333</v>
      </c>
      <c r="BE6453">
        <f t="shared" si="430"/>
        <v>0</v>
      </c>
      <c r="BF6453" s="6">
        <f t="shared" si="431"/>
        <v>-333</v>
      </c>
      <c r="BG6453" s="7" t="s">
        <v>71</v>
      </c>
      <c r="BH6453" t="e">
        <f>+VLOOKUP(AF6453,Sheet4!A:A,1,FALSE)</f>
        <v>#N/A</v>
      </c>
      <c r="BL6453" s="24">
        <v>333</v>
      </c>
      <c r="BM6453" s="59">
        <f t="shared" si="432"/>
        <v>0</v>
      </c>
      <c r="BN6453" t="s">
        <v>2811</v>
      </c>
    </row>
    <row r="6454" spans="1:67" ht="13" customHeight="1" x14ac:dyDescent="0.3">
      <c r="A6454" s="22">
        <v>46130</v>
      </c>
      <c r="B6454" s="23" t="s">
        <v>80</v>
      </c>
      <c r="F6454" s="23">
        <v>0</v>
      </c>
      <c r="G6454" s="23">
        <v>0</v>
      </c>
      <c r="H6454" s="24">
        <v>0</v>
      </c>
      <c r="I6454" s="6">
        <f t="shared" si="433"/>
        <v>0</v>
      </c>
      <c r="J6454" s="6">
        <f>H6454/12.5</f>
        <v>0</v>
      </c>
      <c r="K6454" s="6"/>
      <c r="Q6454" s="23" t="s">
        <v>81</v>
      </c>
      <c r="U6454" s="23" t="s">
        <v>2811</v>
      </c>
      <c r="V6454" s="23" t="s">
        <v>2812</v>
      </c>
      <c r="W6454" s="23" t="s">
        <v>66</v>
      </c>
      <c r="X6454" s="23" t="s">
        <v>2798</v>
      </c>
      <c r="Z6454" s="23" t="s">
        <v>2813</v>
      </c>
      <c r="AG6454" s="23" t="s">
        <v>2814</v>
      </c>
      <c r="AH6454" s="23" t="s">
        <v>2801</v>
      </c>
      <c r="AI6454" s="23" t="s">
        <v>2802</v>
      </c>
      <c r="BA6454" s="24">
        <v>0</v>
      </c>
      <c r="BE6454">
        <f t="shared" si="430"/>
        <v>0</v>
      </c>
      <c r="BF6454" s="6">
        <f t="shared" si="431"/>
        <v>0</v>
      </c>
      <c r="BG6454" s="7" t="s">
        <v>71</v>
      </c>
      <c r="BH6454" t="e">
        <f>+VLOOKUP(AF6454,Sheet4!A:A,1,FALSE)</f>
        <v>#N/A</v>
      </c>
      <c r="BL6454" s="24">
        <v>0</v>
      </c>
      <c r="BM6454" s="59">
        <f t="shared" si="432"/>
        <v>0</v>
      </c>
      <c r="BN6454" t="s">
        <v>2811</v>
      </c>
    </row>
    <row r="6455" spans="1:67" ht="13" customHeight="1" x14ac:dyDescent="0.3">
      <c r="A6455" s="22">
        <v>46130</v>
      </c>
      <c r="B6455" s="23" t="s">
        <v>76</v>
      </c>
      <c r="F6455" s="23">
        <v>0</v>
      </c>
      <c r="G6455" s="23">
        <v>0</v>
      </c>
      <c r="H6455" s="24">
        <v>2220</v>
      </c>
      <c r="I6455" s="6">
        <f t="shared" si="433"/>
        <v>2220</v>
      </c>
      <c r="J6455" s="24"/>
      <c r="K6455" s="24"/>
      <c r="Q6455" s="23" t="s">
        <v>77</v>
      </c>
      <c r="U6455" s="23" t="s">
        <v>2811</v>
      </c>
      <c r="V6455" s="23" t="s">
        <v>2812</v>
      </c>
      <c r="W6455" s="23" t="s">
        <v>66</v>
      </c>
      <c r="X6455" s="23" t="s">
        <v>2798</v>
      </c>
      <c r="Z6455" s="23" t="s">
        <v>2813</v>
      </c>
      <c r="AG6455" s="23" t="s">
        <v>2814</v>
      </c>
      <c r="AH6455" s="23" t="s">
        <v>2801</v>
      </c>
      <c r="AI6455" s="23" t="s">
        <v>2802</v>
      </c>
      <c r="BA6455" s="24">
        <v>2220</v>
      </c>
      <c r="BE6455">
        <f t="shared" si="430"/>
        <v>0</v>
      </c>
      <c r="BF6455" s="6">
        <f t="shared" si="431"/>
        <v>-2220</v>
      </c>
      <c r="BG6455" s="7" t="s">
        <v>71</v>
      </c>
      <c r="BH6455" t="e">
        <f>+VLOOKUP(AF6455,Sheet4!A:A,1,FALSE)</f>
        <v>#N/A</v>
      </c>
      <c r="BL6455" s="24">
        <v>2220</v>
      </c>
      <c r="BM6455" s="59">
        <f t="shared" si="432"/>
        <v>0</v>
      </c>
      <c r="BN6455" t="s">
        <v>2811</v>
      </c>
    </row>
    <row r="6456" spans="1:67" ht="13" customHeight="1" x14ac:dyDescent="0.3">
      <c r="A6456" s="22">
        <v>46130</v>
      </c>
      <c r="B6456" s="23" t="s">
        <v>84</v>
      </c>
      <c r="F6456" s="23">
        <v>0</v>
      </c>
      <c r="G6456" s="23">
        <v>0</v>
      </c>
      <c r="H6456" s="24">
        <v>0</v>
      </c>
      <c r="I6456" s="6">
        <f t="shared" si="433"/>
        <v>0</v>
      </c>
      <c r="J6456" s="24"/>
      <c r="K6456" s="6">
        <f>H6456/50</f>
        <v>0</v>
      </c>
      <c r="Q6456" s="23" t="s">
        <v>85</v>
      </c>
      <c r="U6456" s="23" t="s">
        <v>2815</v>
      </c>
      <c r="V6456" s="23" t="s">
        <v>2816</v>
      </c>
      <c r="W6456" s="23" t="s">
        <v>66</v>
      </c>
      <c r="X6456" s="23" t="s">
        <v>2798</v>
      </c>
      <c r="Z6456" s="23" t="s">
        <v>2817</v>
      </c>
      <c r="AG6456" s="23" t="s">
        <v>2818</v>
      </c>
      <c r="AH6456" s="23" t="s">
        <v>2801</v>
      </c>
      <c r="AI6456" s="23" t="s">
        <v>2802</v>
      </c>
      <c r="BA6456" s="24">
        <v>0</v>
      </c>
      <c r="BE6456">
        <f t="shared" si="430"/>
        <v>0</v>
      </c>
      <c r="BF6456" s="6">
        <f t="shared" si="431"/>
        <v>0</v>
      </c>
      <c r="BG6456" s="7" t="s">
        <v>71</v>
      </c>
      <c r="BH6456" t="e">
        <f>+VLOOKUP(AF6456,Sheet4!A:A,1,FALSE)</f>
        <v>#N/A</v>
      </c>
      <c r="BL6456" s="24">
        <v>0</v>
      </c>
      <c r="BM6456" s="59">
        <f t="shared" si="432"/>
        <v>0</v>
      </c>
      <c r="BN6456" t="s">
        <v>2815</v>
      </c>
    </row>
    <row r="6457" spans="1:67" ht="13" customHeight="1" x14ac:dyDescent="0.3">
      <c r="A6457" s="22">
        <v>46130</v>
      </c>
      <c r="B6457" s="23" t="s">
        <v>74</v>
      </c>
      <c r="F6457" s="23">
        <v>0</v>
      </c>
      <c r="G6457" s="23">
        <v>0</v>
      </c>
      <c r="H6457" s="24">
        <v>101</v>
      </c>
      <c r="I6457" s="6">
        <f t="shared" si="433"/>
        <v>101</v>
      </c>
      <c r="J6457" s="24"/>
      <c r="K6457" s="24"/>
      <c r="Q6457" s="23" t="s">
        <v>75</v>
      </c>
      <c r="U6457" s="23" t="s">
        <v>2815</v>
      </c>
      <c r="V6457" s="23" t="s">
        <v>2816</v>
      </c>
      <c r="W6457" s="23" t="s">
        <v>66</v>
      </c>
      <c r="X6457" s="23" t="s">
        <v>2798</v>
      </c>
      <c r="Z6457" s="23" t="s">
        <v>2817</v>
      </c>
      <c r="AG6457" s="23" t="s">
        <v>2818</v>
      </c>
      <c r="AH6457" s="23" t="s">
        <v>2801</v>
      </c>
      <c r="AI6457" s="23" t="s">
        <v>2802</v>
      </c>
      <c r="BA6457" s="24">
        <v>101</v>
      </c>
      <c r="BE6457">
        <f t="shared" si="430"/>
        <v>0</v>
      </c>
      <c r="BF6457" s="6">
        <f t="shared" si="431"/>
        <v>-101</v>
      </c>
      <c r="BG6457" s="7" t="s">
        <v>71</v>
      </c>
      <c r="BH6457" t="e">
        <f>+VLOOKUP(AF6457,Sheet4!A:A,1,FALSE)</f>
        <v>#N/A</v>
      </c>
      <c r="BL6457" s="24">
        <v>101</v>
      </c>
      <c r="BM6457" s="59">
        <f t="shared" si="432"/>
        <v>0</v>
      </c>
      <c r="BN6457" t="s">
        <v>2815</v>
      </c>
    </row>
    <row r="6458" spans="1:67" ht="13" customHeight="1" x14ac:dyDescent="0.3">
      <c r="A6458" s="22">
        <v>46130</v>
      </c>
      <c r="B6458" s="23" t="s">
        <v>63</v>
      </c>
      <c r="F6458" s="23">
        <v>0</v>
      </c>
      <c r="G6458" s="23">
        <v>0</v>
      </c>
      <c r="H6458" s="24">
        <v>1515</v>
      </c>
      <c r="I6458" s="6">
        <f t="shared" si="433"/>
        <v>1515</v>
      </c>
      <c r="J6458" s="24"/>
      <c r="K6458" s="24"/>
      <c r="Q6458" s="23" t="s">
        <v>64</v>
      </c>
      <c r="U6458" s="23" t="s">
        <v>2815</v>
      </c>
      <c r="V6458" s="23" t="s">
        <v>2816</v>
      </c>
      <c r="W6458" s="23" t="s">
        <v>66</v>
      </c>
      <c r="X6458" s="23" t="s">
        <v>2798</v>
      </c>
      <c r="Z6458" s="23" t="s">
        <v>2817</v>
      </c>
      <c r="AG6458" s="23" t="s">
        <v>2818</v>
      </c>
      <c r="AH6458" s="23" t="s">
        <v>2801</v>
      </c>
      <c r="AI6458" s="23" t="s">
        <v>2802</v>
      </c>
      <c r="BA6458" s="24">
        <v>1515</v>
      </c>
      <c r="BE6458">
        <f t="shared" si="430"/>
        <v>0</v>
      </c>
      <c r="BF6458" s="6">
        <f t="shared" si="431"/>
        <v>-1515</v>
      </c>
      <c r="BG6458" s="7" t="s">
        <v>71</v>
      </c>
      <c r="BH6458" t="e">
        <f>+VLOOKUP(AF6458,Sheet4!A:A,1,FALSE)</f>
        <v>#N/A</v>
      </c>
      <c r="BL6458" s="24">
        <v>1515</v>
      </c>
      <c r="BM6458" s="59">
        <f t="shared" si="432"/>
        <v>0</v>
      </c>
      <c r="BN6458" t="s">
        <v>2815</v>
      </c>
      <c r="BO6458" t="s">
        <v>73</v>
      </c>
    </row>
    <row r="6459" spans="1:67" ht="13" customHeight="1" x14ac:dyDescent="0.3">
      <c r="A6459" s="22">
        <v>46130</v>
      </c>
      <c r="B6459" s="23" t="s">
        <v>78</v>
      </c>
      <c r="F6459" s="23">
        <v>0</v>
      </c>
      <c r="G6459" s="23">
        <v>0</v>
      </c>
      <c r="H6459" s="24">
        <v>101</v>
      </c>
      <c r="I6459" s="6">
        <f t="shared" si="433"/>
        <v>101</v>
      </c>
      <c r="J6459" s="24"/>
      <c r="K6459" s="24"/>
      <c r="Q6459" s="23" t="s">
        <v>79</v>
      </c>
      <c r="U6459" s="23" t="s">
        <v>2815</v>
      </c>
      <c r="V6459" s="23" t="s">
        <v>2816</v>
      </c>
      <c r="W6459" s="23" t="s">
        <v>66</v>
      </c>
      <c r="X6459" s="23" t="s">
        <v>2798</v>
      </c>
      <c r="Z6459" s="23" t="s">
        <v>2817</v>
      </c>
      <c r="AG6459" s="23" t="s">
        <v>2818</v>
      </c>
      <c r="AH6459" s="23" t="s">
        <v>2801</v>
      </c>
      <c r="AI6459" s="23" t="s">
        <v>2802</v>
      </c>
      <c r="BA6459" s="24">
        <v>101</v>
      </c>
      <c r="BE6459">
        <f t="shared" si="430"/>
        <v>0</v>
      </c>
      <c r="BF6459" s="6">
        <f t="shared" si="431"/>
        <v>-101</v>
      </c>
      <c r="BG6459" s="7" t="s">
        <v>71</v>
      </c>
      <c r="BH6459" t="e">
        <f>+VLOOKUP(AF6459,Sheet4!A:A,1,FALSE)</f>
        <v>#N/A</v>
      </c>
      <c r="BL6459" s="24">
        <v>101</v>
      </c>
      <c r="BM6459" s="59">
        <f t="shared" si="432"/>
        <v>0</v>
      </c>
      <c r="BN6459" t="s">
        <v>2815</v>
      </c>
    </row>
    <row r="6460" spans="1:67" ht="13" customHeight="1" x14ac:dyDescent="0.3">
      <c r="A6460" s="22">
        <v>46130</v>
      </c>
      <c r="B6460" s="23" t="s">
        <v>82</v>
      </c>
      <c r="F6460" s="23">
        <v>0</v>
      </c>
      <c r="G6460" s="23">
        <v>0</v>
      </c>
      <c r="H6460" s="24">
        <v>0</v>
      </c>
      <c r="I6460" s="6">
        <f t="shared" si="433"/>
        <v>0</v>
      </c>
      <c r="J6460" s="24"/>
      <c r="K6460" s="24"/>
      <c r="Q6460" s="23" t="s">
        <v>83</v>
      </c>
      <c r="U6460" s="23" t="s">
        <v>2815</v>
      </c>
      <c r="V6460" s="23" t="s">
        <v>2816</v>
      </c>
      <c r="W6460" s="23" t="s">
        <v>66</v>
      </c>
      <c r="X6460" s="23" t="s">
        <v>2798</v>
      </c>
      <c r="Z6460" s="23" t="s">
        <v>2817</v>
      </c>
      <c r="AG6460" s="23" t="s">
        <v>2818</v>
      </c>
      <c r="AH6460" s="23" t="s">
        <v>2801</v>
      </c>
      <c r="AI6460" s="23" t="s">
        <v>2802</v>
      </c>
      <c r="BA6460" s="24">
        <v>0</v>
      </c>
      <c r="BE6460">
        <f t="shared" si="430"/>
        <v>0</v>
      </c>
      <c r="BF6460" s="6">
        <f t="shared" si="431"/>
        <v>0</v>
      </c>
      <c r="BG6460" s="7" t="s">
        <v>71</v>
      </c>
      <c r="BH6460" t="e">
        <f>+VLOOKUP(AF6460,Sheet4!A:A,1,FALSE)</f>
        <v>#N/A</v>
      </c>
      <c r="BL6460" s="24">
        <v>0</v>
      </c>
      <c r="BM6460" s="59">
        <f t="shared" si="432"/>
        <v>0</v>
      </c>
      <c r="BN6460" t="s">
        <v>2815</v>
      </c>
    </row>
    <row r="6461" spans="1:67" ht="13" customHeight="1" x14ac:dyDescent="0.3">
      <c r="A6461" s="22">
        <v>46130</v>
      </c>
      <c r="B6461" s="23" t="s">
        <v>80</v>
      </c>
      <c r="F6461" s="23">
        <v>0</v>
      </c>
      <c r="G6461" s="23">
        <v>0</v>
      </c>
      <c r="H6461" s="24">
        <v>1262.5</v>
      </c>
      <c r="I6461" s="6">
        <f t="shared" si="433"/>
        <v>1262.5</v>
      </c>
      <c r="J6461" s="6">
        <f>H6461/12.5</f>
        <v>101</v>
      </c>
      <c r="K6461" s="6"/>
      <c r="Q6461" s="23" t="s">
        <v>81</v>
      </c>
      <c r="U6461" s="23" t="s">
        <v>2815</v>
      </c>
      <c r="V6461" s="23" t="s">
        <v>2816</v>
      </c>
      <c r="W6461" s="23" t="s">
        <v>66</v>
      </c>
      <c r="X6461" s="23" t="s">
        <v>2798</v>
      </c>
      <c r="Z6461" s="23" t="s">
        <v>2817</v>
      </c>
      <c r="AG6461" s="23" t="s">
        <v>2818</v>
      </c>
      <c r="AH6461" s="23" t="s">
        <v>2801</v>
      </c>
      <c r="AI6461" s="23" t="s">
        <v>2802</v>
      </c>
      <c r="BA6461" s="24">
        <v>1262.5</v>
      </c>
      <c r="BE6461">
        <f t="shared" si="430"/>
        <v>0</v>
      </c>
      <c r="BF6461" s="6">
        <f t="shared" si="431"/>
        <v>-1262.5</v>
      </c>
      <c r="BG6461" s="7" t="s">
        <v>71</v>
      </c>
      <c r="BH6461" t="e">
        <f>+VLOOKUP(AF6461,Sheet4!A:A,1,FALSE)</f>
        <v>#N/A</v>
      </c>
      <c r="BL6461" s="24">
        <v>1262.5</v>
      </c>
      <c r="BM6461" s="59">
        <f t="shared" si="432"/>
        <v>0</v>
      </c>
      <c r="BN6461" t="s">
        <v>2815</v>
      </c>
    </row>
    <row r="6462" spans="1:67" ht="13" customHeight="1" x14ac:dyDescent="0.3">
      <c r="A6462" s="22">
        <v>46130</v>
      </c>
      <c r="B6462" s="23" t="s">
        <v>76</v>
      </c>
      <c r="F6462" s="23">
        <v>0</v>
      </c>
      <c r="G6462" s="23">
        <v>0</v>
      </c>
      <c r="H6462" s="24">
        <v>2020</v>
      </c>
      <c r="I6462" s="6">
        <f t="shared" si="433"/>
        <v>2020</v>
      </c>
      <c r="J6462" s="24"/>
      <c r="K6462" s="24"/>
      <c r="Q6462" s="23" t="s">
        <v>77</v>
      </c>
      <c r="U6462" s="23" t="s">
        <v>2815</v>
      </c>
      <c r="V6462" s="23" t="s">
        <v>2816</v>
      </c>
      <c r="W6462" s="23" t="s">
        <v>66</v>
      </c>
      <c r="X6462" s="23" t="s">
        <v>2798</v>
      </c>
      <c r="Z6462" s="23" t="s">
        <v>2817</v>
      </c>
      <c r="AG6462" s="23" t="s">
        <v>2818</v>
      </c>
      <c r="AH6462" s="23" t="s">
        <v>2801</v>
      </c>
      <c r="AI6462" s="23" t="s">
        <v>2802</v>
      </c>
      <c r="BA6462" s="24">
        <v>2020</v>
      </c>
      <c r="BE6462">
        <f t="shared" si="430"/>
        <v>0</v>
      </c>
      <c r="BF6462" s="6">
        <f t="shared" si="431"/>
        <v>-2020</v>
      </c>
      <c r="BG6462" s="7" t="s">
        <v>71</v>
      </c>
      <c r="BH6462" t="e">
        <f>+VLOOKUP(AF6462,Sheet4!A:A,1,FALSE)</f>
        <v>#N/A</v>
      </c>
      <c r="BL6462" s="24">
        <v>2020</v>
      </c>
      <c r="BM6462" s="59">
        <f t="shared" si="432"/>
        <v>0</v>
      </c>
      <c r="BN6462" t="s">
        <v>2815</v>
      </c>
    </row>
    <row r="6463" spans="1:67" ht="13" customHeight="1" x14ac:dyDescent="0.3">
      <c r="A6463" s="22">
        <v>46130</v>
      </c>
      <c r="B6463" s="23" t="s">
        <v>84</v>
      </c>
      <c r="F6463" s="23">
        <v>0</v>
      </c>
      <c r="G6463" s="23">
        <v>0</v>
      </c>
      <c r="H6463" s="24">
        <v>0</v>
      </c>
      <c r="I6463" s="6">
        <f t="shared" si="433"/>
        <v>0</v>
      </c>
      <c r="J6463" s="24"/>
      <c r="K6463" s="6">
        <f>H6463/50</f>
        <v>0</v>
      </c>
      <c r="Q6463" s="23" t="s">
        <v>85</v>
      </c>
      <c r="U6463" s="23" t="s">
        <v>2819</v>
      </c>
      <c r="V6463" s="23" t="s">
        <v>2820</v>
      </c>
      <c r="W6463" s="23" t="s">
        <v>66</v>
      </c>
      <c r="X6463" s="23" t="s">
        <v>2798</v>
      </c>
      <c r="Z6463" s="23" t="s">
        <v>2817</v>
      </c>
      <c r="AG6463" s="23" t="s">
        <v>2821</v>
      </c>
      <c r="AH6463" s="23" t="s">
        <v>2801</v>
      </c>
      <c r="AI6463" s="23" t="s">
        <v>2802</v>
      </c>
      <c r="BA6463" s="24">
        <v>0</v>
      </c>
      <c r="BE6463">
        <f t="shared" si="430"/>
        <v>0</v>
      </c>
      <c r="BF6463" s="6">
        <f t="shared" si="431"/>
        <v>0</v>
      </c>
      <c r="BG6463" s="7" t="s">
        <v>71</v>
      </c>
      <c r="BH6463" t="e">
        <f>+VLOOKUP(AF6463,Sheet4!A:A,1,FALSE)</f>
        <v>#N/A</v>
      </c>
      <c r="BL6463" s="24">
        <v>0</v>
      </c>
      <c r="BM6463" s="59">
        <f t="shared" si="432"/>
        <v>0</v>
      </c>
      <c r="BN6463" t="s">
        <v>2819</v>
      </c>
    </row>
    <row r="6464" spans="1:67" ht="13" customHeight="1" x14ac:dyDescent="0.3">
      <c r="A6464" s="22">
        <v>46130</v>
      </c>
      <c r="B6464" s="23" t="s">
        <v>74</v>
      </c>
      <c r="F6464" s="23">
        <v>0</v>
      </c>
      <c r="G6464" s="23">
        <v>0</v>
      </c>
      <c r="H6464" s="24">
        <v>99</v>
      </c>
      <c r="I6464" s="6">
        <f t="shared" si="433"/>
        <v>99</v>
      </c>
      <c r="J6464" s="24"/>
      <c r="K6464" s="24"/>
      <c r="Q6464" s="23" t="s">
        <v>75</v>
      </c>
      <c r="U6464" s="23" t="s">
        <v>2819</v>
      </c>
      <c r="V6464" s="23" t="s">
        <v>2820</v>
      </c>
      <c r="W6464" s="23" t="s">
        <v>66</v>
      </c>
      <c r="X6464" s="23" t="s">
        <v>2798</v>
      </c>
      <c r="Z6464" s="23" t="s">
        <v>2817</v>
      </c>
      <c r="AG6464" s="23" t="s">
        <v>2821</v>
      </c>
      <c r="AH6464" s="23" t="s">
        <v>2801</v>
      </c>
      <c r="AI6464" s="23" t="s">
        <v>2802</v>
      </c>
      <c r="BA6464" s="24">
        <v>99</v>
      </c>
      <c r="BE6464">
        <f t="shared" si="430"/>
        <v>0</v>
      </c>
      <c r="BF6464" s="6">
        <f t="shared" si="431"/>
        <v>-99</v>
      </c>
      <c r="BG6464" s="7" t="s">
        <v>71</v>
      </c>
      <c r="BH6464" t="e">
        <f>+VLOOKUP(AF6464,Sheet4!A:A,1,FALSE)</f>
        <v>#N/A</v>
      </c>
      <c r="BL6464" s="24">
        <v>99</v>
      </c>
      <c r="BM6464" s="59">
        <f t="shared" si="432"/>
        <v>0</v>
      </c>
      <c r="BN6464" t="s">
        <v>2819</v>
      </c>
    </row>
    <row r="6465" spans="1:67" ht="13" customHeight="1" x14ac:dyDescent="0.3">
      <c r="A6465" s="22">
        <v>46130</v>
      </c>
      <c r="B6465" s="23" t="s">
        <v>63</v>
      </c>
      <c r="F6465" s="23">
        <v>0</v>
      </c>
      <c r="G6465" s="23">
        <v>0</v>
      </c>
      <c r="H6465" s="24">
        <v>1485</v>
      </c>
      <c r="I6465" s="6">
        <f t="shared" si="433"/>
        <v>1485</v>
      </c>
      <c r="J6465" s="24"/>
      <c r="K6465" s="24"/>
      <c r="Q6465" s="23" t="s">
        <v>64</v>
      </c>
      <c r="U6465" s="23" t="s">
        <v>2819</v>
      </c>
      <c r="V6465" s="23" t="s">
        <v>2820</v>
      </c>
      <c r="W6465" s="23" t="s">
        <v>66</v>
      </c>
      <c r="X6465" s="23" t="s">
        <v>2798</v>
      </c>
      <c r="Z6465" s="23" t="s">
        <v>2817</v>
      </c>
      <c r="AG6465" s="23" t="s">
        <v>2821</v>
      </c>
      <c r="AH6465" s="23" t="s">
        <v>2801</v>
      </c>
      <c r="AI6465" s="23" t="s">
        <v>2802</v>
      </c>
      <c r="BA6465" s="24">
        <v>1485</v>
      </c>
      <c r="BE6465">
        <f t="shared" si="430"/>
        <v>0</v>
      </c>
      <c r="BF6465" s="6">
        <f t="shared" si="431"/>
        <v>-1485</v>
      </c>
      <c r="BG6465" s="7" t="s">
        <v>71</v>
      </c>
      <c r="BH6465" t="e">
        <f>+VLOOKUP(AF6465,Sheet4!A:A,1,FALSE)</f>
        <v>#N/A</v>
      </c>
      <c r="BL6465" s="24">
        <v>1485</v>
      </c>
      <c r="BM6465" s="59">
        <f t="shared" si="432"/>
        <v>0</v>
      </c>
      <c r="BN6465" t="s">
        <v>2819</v>
      </c>
      <c r="BO6465" t="s">
        <v>73</v>
      </c>
    </row>
    <row r="6466" spans="1:67" ht="13" customHeight="1" x14ac:dyDescent="0.3">
      <c r="A6466" s="22">
        <v>46130</v>
      </c>
      <c r="B6466" s="23" t="s">
        <v>78</v>
      </c>
      <c r="F6466" s="23">
        <v>0</v>
      </c>
      <c r="G6466" s="23">
        <v>0</v>
      </c>
      <c r="H6466" s="24">
        <v>99</v>
      </c>
      <c r="I6466" s="6">
        <f t="shared" si="433"/>
        <v>99</v>
      </c>
      <c r="J6466" s="24"/>
      <c r="K6466" s="24"/>
      <c r="Q6466" s="23" t="s">
        <v>79</v>
      </c>
      <c r="U6466" s="23" t="s">
        <v>2819</v>
      </c>
      <c r="V6466" s="23" t="s">
        <v>2820</v>
      </c>
      <c r="W6466" s="23" t="s">
        <v>66</v>
      </c>
      <c r="X6466" s="23" t="s">
        <v>2798</v>
      </c>
      <c r="Z6466" s="23" t="s">
        <v>2817</v>
      </c>
      <c r="AG6466" s="23" t="s">
        <v>2821</v>
      </c>
      <c r="AH6466" s="23" t="s">
        <v>2801</v>
      </c>
      <c r="AI6466" s="23" t="s">
        <v>2802</v>
      </c>
      <c r="BA6466" s="24">
        <v>99</v>
      </c>
      <c r="BE6466">
        <f t="shared" ref="BE6466:BE6529" si="434">+BB6466+BC6466</f>
        <v>0</v>
      </c>
      <c r="BF6466" s="6">
        <f t="shared" ref="BF6466:BF6529" si="435">+BE6466-H6466</f>
        <v>-99</v>
      </c>
      <c r="BG6466" s="7" t="s">
        <v>71</v>
      </c>
      <c r="BH6466" t="e">
        <f>+VLOOKUP(AF6466,Sheet4!A:A,1,FALSE)</f>
        <v>#N/A</v>
      </c>
      <c r="BL6466" s="24">
        <v>99</v>
      </c>
      <c r="BM6466" s="59">
        <f t="shared" ref="BM6466:BM6529" si="436">+H6466+-BL6466</f>
        <v>0</v>
      </c>
      <c r="BN6466" t="s">
        <v>2819</v>
      </c>
    </row>
    <row r="6467" spans="1:67" ht="13" customHeight="1" x14ac:dyDescent="0.3">
      <c r="A6467" s="22">
        <v>46130</v>
      </c>
      <c r="B6467" s="23" t="s">
        <v>82</v>
      </c>
      <c r="F6467" s="23">
        <v>0</v>
      </c>
      <c r="G6467" s="23">
        <v>0</v>
      </c>
      <c r="H6467" s="24">
        <v>0</v>
      </c>
      <c r="I6467" s="6">
        <f t="shared" si="433"/>
        <v>0</v>
      </c>
      <c r="J6467" s="24"/>
      <c r="K6467" s="24"/>
      <c r="Q6467" s="23" t="s">
        <v>83</v>
      </c>
      <c r="U6467" s="23" t="s">
        <v>2819</v>
      </c>
      <c r="V6467" s="23" t="s">
        <v>2820</v>
      </c>
      <c r="W6467" s="23" t="s">
        <v>66</v>
      </c>
      <c r="X6467" s="23" t="s">
        <v>2798</v>
      </c>
      <c r="Z6467" s="23" t="s">
        <v>2817</v>
      </c>
      <c r="AG6467" s="23" t="s">
        <v>2821</v>
      </c>
      <c r="AH6467" s="23" t="s">
        <v>2801</v>
      </c>
      <c r="AI6467" s="23" t="s">
        <v>2802</v>
      </c>
      <c r="BA6467" s="24">
        <v>0</v>
      </c>
      <c r="BE6467">
        <f t="shared" si="434"/>
        <v>0</v>
      </c>
      <c r="BF6467" s="6">
        <f t="shared" si="435"/>
        <v>0</v>
      </c>
      <c r="BG6467" s="7" t="s">
        <v>71</v>
      </c>
      <c r="BH6467" t="e">
        <f>+VLOOKUP(AF6467,Sheet4!A:A,1,FALSE)</f>
        <v>#N/A</v>
      </c>
      <c r="BL6467" s="24">
        <v>0</v>
      </c>
      <c r="BM6467" s="59">
        <f t="shared" si="436"/>
        <v>0</v>
      </c>
      <c r="BN6467" t="s">
        <v>2819</v>
      </c>
    </row>
    <row r="6468" spans="1:67" ht="13" customHeight="1" x14ac:dyDescent="0.3">
      <c r="A6468" s="22">
        <v>46130</v>
      </c>
      <c r="B6468" s="23" t="s">
        <v>80</v>
      </c>
      <c r="F6468" s="23">
        <v>0</v>
      </c>
      <c r="G6468" s="23">
        <v>0</v>
      </c>
      <c r="H6468" s="24">
        <v>1237.5</v>
      </c>
      <c r="I6468" s="6">
        <f t="shared" si="433"/>
        <v>1237.5</v>
      </c>
      <c r="J6468" s="6">
        <f>H6468/12.5</f>
        <v>99</v>
      </c>
      <c r="K6468" s="6"/>
      <c r="Q6468" s="23" t="s">
        <v>81</v>
      </c>
      <c r="U6468" s="23" t="s">
        <v>2819</v>
      </c>
      <c r="V6468" s="23" t="s">
        <v>2820</v>
      </c>
      <c r="W6468" s="23" t="s">
        <v>66</v>
      </c>
      <c r="X6468" s="23" t="s">
        <v>2798</v>
      </c>
      <c r="Z6468" s="23" t="s">
        <v>2817</v>
      </c>
      <c r="AG6468" s="23" t="s">
        <v>2821</v>
      </c>
      <c r="AH6468" s="23" t="s">
        <v>2801</v>
      </c>
      <c r="AI6468" s="23" t="s">
        <v>2802</v>
      </c>
      <c r="BA6468" s="24">
        <v>1237.5</v>
      </c>
      <c r="BE6468">
        <f t="shared" si="434"/>
        <v>0</v>
      </c>
      <c r="BF6468" s="6">
        <f t="shared" si="435"/>
        <v>-1237.5</v>
      </c>
      <c r="BG6468" s="7" t="s">
        <v>71</v>
      </c>
      <c r="BH6468" t="e">
        <f>+VLOOKUP(AF6468,Sheet4!A:A,1,FALSE)</f>
        <v>#N/A</v>
      </c>
      <c r="BL6468" s="24">
        <v>1237.5</v>
      </c>
      <c r="BM6468" s="59">
        <f t="shared" si="436"/>
        <v>0</v>
      </c>
      <c r="BN6468" t="s">
        <v>2819</v>
      </c>
    </row>
    <row r="6469" spans="1:67" ht="13" customHeight="1" x14ac:dyDescent="0.3">
      <c r="A6469" s="22">
        <v>46130</v>
      </c>
      <c r="B6469" s="23" t="s">
        <v>76</v>
      </c>
      <c r="F6469" s="23">
        <v>0</v>
      </c>
      <c r="G6469" s="23">
        <v>0</v>
      </c>
      <c r="H6469" s="24">
        <v>1980</v>
      </c>
      <c r="I6469" s="6">
        <f t="shared" si="433"/>
        <v>1980</v>
      </c>
      <c r="J6469" s="24"/>
      <c r="K6469" s="24"/>
      <c r="Q6469" s="23" t="s">
        <v>77</v>
      </c>
      <c r="U6469" s="23" t="s">
        <v>2819</v>
      </c>
      <c r="V6469" s="23" t="s">
        <v>2820</v>
      </c>
      <c r="W6469" s="23" t="s">
        <v>66</v>
      </c>
      <c r="X6469" s="23" t="s">
        <v>2798</v>
      </c>
      <c r="Z6469" s="23" t="s">
        <v>2817</v>
      </c>
      <c r="AG6469" s="23" t="s">
        <v>2821</v>
      </c>
      <c r="AH6469" s="23" t="s">
        <v>2801</v>
      </c>
      <c r="AI6469" s="23" t="s">
        <v>2802</v>
      </c>
      <c r="BA6469" s="24">
        <v>1980</v>
      </c>
      <c r="BE6469">
        <f t="shared" si="434"/>
        <v>0</v>
      </c>
      <c r="BF6469" s="6">
        <f t="shared" si="435"/>
        <v>-1980</v>
      </c>
      <c r="BG6469" s="7" t="s">
        <v>71</v>
      </c>
      <c r="BH6469" t="e">
        <f>+VLOOKUP(AF6469,Sheet4!A:A,1,FALSE)</f>
        <v>#N/A</v>
      </c>
      <c r="BL6469" s="24">
        <v>1980</v>
      </c>
      <c r="BM6469" s="59">
        <f t="shared" si="436"/>
        <v>0</v>
      </c>
      <c r="BN6469" t="s">
        <v>2819</v>
      </c>
    </row>
    <row r="6470" spans="1:67" ht="13" customHeight="1" x14ac:dyDescent="0.3">
      <c r="A6470" s="22">
        <v>46130</v>
      </c>
      <c r="B6470" s="23" t="s">
        <v>84</v>
      </c>
      <c r="F6470" s="23">
        <v>0</v>
      </c>
      <c r="G6470" s="23">
        <v>0</v>
      </c>
      <c r="H6470" s="24">
        <v>0</v>
      </c>
      <c r="I6470" s="6">
        <f t="shared" si="433"/>
        <v>0</v>
      </c>
      <c r="J6470" s="24"/>
      <c r="K6470" s="6">
        <f>H6470/50</f>
        <v>0</v>
      </c>
      <c r="Q6470" s="23" t="s">
        <v>85</v>
      </c>
      <c r="U6470" s="23" t="s">
        <v>2822</v>
      </c>
      <c r="V6470" s="23" t="s">
        <v>2823</v>
      </c>
      <c r="W6470" s="23" t="s">
        <v>66</v>
      </c>
      <c r="X6470" s="23" t="s">
        <v>2798</v>
      </c>
      <c r="Z6470" s="23" t="s">
        <v>2824</v>
      </c>
      <c r="AG6470" s="23" t="s">
        <v>2825</v>
      </c>
      <c r="AH6470" s="23" t="s">
        <v>2801</v>
      </c>
      <c r="AI6470" s="23" t="s">
        <v>2802</v>
      </c>
      <c r="BA6470" s="24">
        <v>0</v>
      </c>
      <c r="BE6470">
        <f t="shared" si="434"/>
        <v>0</v>
      </c>
      <c r="BF6470" s="6">
        <f t="shared" si="435"/>
        <v>0</v>
      </c>
      <c r="BG6470" s="7" t="s">
        <v>71</v>
      </c>
      <c r="BH6470" t="e">
        <f>+VLOOKUP(AF6470,Sheet4!A:A,1,FALSE)</f>
        <v>#N/A</v>
      </c>
      <c r="BL6470" s="24">
        <v>0</v>
      </c>
      <c r="BM6470" s="59">
        <f t="shared" si="436"/>
        <v>0</v>
      </c>
      <c r="BN6470" t="s">
        <v>2822</v>
      </c>
    </row>
    <row r="6471" spans="1:67" ht="13" customHeight="1" x14ac:dyDescent="0.3">
      <c r="A6471" s="22">
        <v>46130</v>
      </c>
      <c r="B6471" s="23" t="s">
        <v>74</v>
      </c>
      <c r="F6471" s="23">
        <v>0</v>
      </c>
      <c r="G6471" s="23">
        <v>0</v>
      </c>
      <c r="H6471" s="24">
        <v>48</v>
      </c>
      <c r="I6471" s="6">
        <f t="shared" si="433"/>
        <v>48</v>
      </c>
      <c r="J6471" s="24"/>
      <c r="K6471" s="24"/>
      <c r="Q6471" s="23" t="s">
        <v>75</v>
      </c>
      <c r="U6471" s="23" t="s">
        <v>2822</v>
      </c>
      <c r="V6471" s="23" t="s">
        <v>2823</v>
      </c>
      <c r="W6471" s="23" t="s">
        <v>66</v>
      </c>
      <c r="X6471" s="23" t="s">
        <v>2798</v>
      </c>
      <c r="Z6471" s="23" t="s">
        <v>2824</v>
      </c>
      <c r="AG6471" s="23" t="s">
        <v>2825</v>
      </c>
      <c r="AH6471" s="23" t="s">
        <v>2801</v>
      </c>
      <c r="AI6471" s="23" t="s">
        <v>2802</v>
      </c>
      <c r="BA6471" s="24">
        <v>48</v>
      </c>
      <c r="BE6471">
        <f t="shared" si="434"/>
        <v>0</v>
      </c>
      <c r="BF6471" s="6">
        <f t="shared" si="435"/>
        <v>-48</v>
      </c>
      <c r="BG6471" s="7" t="s">
        <v>71</v>
      </c>
      <c r="BH6471" t="e">
        <f>+VLOOKUP(AF6471,Sheet4!A:A,1,FALSE)</f>
        <v>#N/A</v>
      </c>
      <c r="BL6471" s="24">
        <v>48</v>
      </c>
      <c r="BM6471" s="59">
        <f t="shared" si="436"/>
        <v>0</v>
      </c>
      <c r="BN6471" t="s">
        <v>2822</v>
      </c>
    </row>
    <row r="6472" spans="1:67" ht="13" customHeight="1" x14ac:dyDescent="0.3">
      <c r="A6472" s="22">
        <v>46130</v>
      </c>
      <c r="B6472" s="23" t="s">
        <v>63</v>
      </c>
      <c r="F6472" s="23">
        <v>0</v>
      </c>
      <c r="G6472" s="23">
        <v>0</v>
      </c>
      <c r="H6472" s="24">
        <v>720</v>
      </c>
      <c r="I6472" s="6">
        <f t="shared" si="433"/>
        <v>720</v>
      </c>
      <c r="J6472" s="24"/>
      <c r="K6472" s="24"/>
      <c r="Q6472" s="23" t="s">
        <v>64</v>
      </c>
      <c r="U6472" s="23" t="s">
        <v>2822</v>
      </c>
      <c r="V6472" s="23" t="s">
        <v>2823</v>
      </c>
      <c r="W6472" s="23" t="s">
        <v>66</v>
      </c>
      <c r="X6472" s="23" t="s">
        <v>2798</v>
      </c>
      <c r="Z6472" s="23" t="s">
        <v>2824</v>
      </c>
      <c r="AG6472" s="23" t="s">
        <v>2825</v>
      </c>
      <c r="AH6472" s="23" t="s">
        <v>2801</v>
      </c>
      <c r="AI6472" s="23" t="s">
        <v>2802</v>
      </c>
      <c r="BA6472" s="24">
        <v>720</v>
      </c>
      <c r="BE6472">
        <f t="shared" si="434"/>
        <v>0</v>
      </c>
      <c r="BF6472" s="6">
        <f t="shared" si="435"/>
        <v>-720</v>
      </c>
      <c r="BG6472" s="7" t="s">
        <v>71</v>
      </c>
      <c r="BH6472" t="e">
        <f>+VLOOKUP(AF6472,Sheet4!A:A,1,FALSE)</f>
        <v>#N/A</v>
      </c>
      <c r="BL6472" s="24">
        <v>720</v>
      </c>
      <c r="BM6472" s="59">
        <f t="shared" si="436"/>
        <v>0</v>
      </c>
      <c r="BN6472" t="s">
        <v>2822</v>
      </c>
      <c r="BO6472" t="s">
        <v>73</v>
      </c>
    </row>
    <row r="6473" spans="1:67" ht="13" customHeight="1" x14ac:dyDescent="0.3">
      <c r="A6473" s="22">
        <v>46130</v>
      </c>
      <c r="B6473" s="23" t="s">
        <v>78</v>
      </c>
      <c r="F6473" s="23">
        <v>0</v>
      </c>
      <c r="G6473" s="23">
        <v>0</v>
      </c>
      <c r="H6473" s="24">
        <v>48</v>
      </c>
      <c r="I6473" s="6">
        <f t="shared" ref="I6473:I6536" si="437">H6473-G6473</f>
        <v>48</v>
      </c>
      <c r="J6473" s="24"/>
      <c r="K6473" s="24"/>
      <c r="Q6473" s="23" t="s">
        <v>79</v>
      </c>
      <c r="U6473" s="23" t="s">
        <v>2822</v>
      </c>
      <c r="V6473" s="23" t="s">
        <v>2823</v>
      </c>
      <c r="W6473" s="23" t="s">
        <v>66</v>
      </c>
      <c r="X6473" s="23" t="s">
        <v>2798</v>
      </c>
      <c r="Z6473" s="23" t="s">
        <v>2824</v>
      </c>
      <c r="AG6473" s="23" t="s">
        <v>2825</v>
      </c>
      <c r="AH6473" s="23" t="s">
        <v>2801</v>
      </c>
      <c r="AI6473" s="23" t="s">
        <v>2802</v>
      </c>
      <c r="BA6473" s="24">
        <v>48</v>
      </c>
      <c r="BE6473">
        <f t="shared" si="434"/>
        <v>0</v>
      </c>
      <c r="BF6473" s="6">
        <f t="shared" si="435"/>
        <v>-48</v>
      </c>
      <c r="BG6473" s="7" t="s">
        <v>71</v>
      </c>
      <c r="BH6473" t="e">
        <f>+VLOOKUP(AF6473,Sheet4!A:A,1,FALSE)</f>
        <v>#N/A</v>
      </c>
      <c r="BL6473" s="24">
        <v>48</v>
      </c>
      <c r="BM6473" s="59">
        <f t="shared" si="436"/>
        <v>0</v>
      </c>
      <c r="BN6473" t="s">
        <v>2822</v>
      </c>
    </row>
    <row r="6474" spans="1:67" ht="13" customHeight="1" x14ac:dyDescent="0.3">
      <c r="A6474" s="22">
        <v>46130</v>
      </c>
      <c r="B6474" s="23" t="s">
        <v>82</v>
      </c>
      <c r="F6474" s="23">
        <v>0</v>
      </c>
      <c r="G6474" s="23">
        <v>0</v>
      </c>
      <c r="H6474" s="24">
        <v>0</v>
      </c>
      <c r="I6474" s="6">
        <f t="shared" si="437"/>
        <v>0</v>
      </c>
      <c r="J6474" s="24"/>
      <c r="K6474" s="24"/>
      <c r="Q6474" s="23" t="s">
        <v>83</v>
      </c>
      <c r="U6474" s="23" t="s">
        <v>2822</v>
      </c>
      <c r="V6474" s="23" t="s">
        <v>2823</v>
      </c>
      <c r="W6474" s="23" t="s">
        <v>66</v>
      </c>
      <c r="X6474" s="23" t="s">
        <v>2798</v>
      </c>
      <c r="Z6474" s="23" t="s">
        <v>2824</v>
      </c>
      <c r="AG6474" s="23" t="s">
        <v>2825</v>
      </c>
      <c r="AH6474" s="23" t="s">
        <v>2801</v>
      </c>
      <c r="AI6474" s="23" t="s">
        <v>2802</v>
      </c>
      <c r="BA6474" s="24">
        <v>0</v>
      </c>
      <c r="BE6474">
        <f t="shared" si="434"/>
        <v>0</v>
      </c>
      <c r="BF6474" s="6">
        <f t="shared" si="435"/>
        <v>0</v>
      </c>
      <c r="BG6474" s="7" t="s">
        <v>71</v>
      </c>
      <c r="BH6474" t="e">
        <f>+VLOOKUP(AF6474,Sheet4!A:A,1,FALSE)</f>
        <v>#N/A</v>
      </c>
      <c r="BL6474" s="24">
        <v>0</v>
      </c>
      <c r="BM6474" s="59">
        <f t="shared" si="436"/>
        <v>0</v>
      </c>
      <c r="BN6474" t="s">
        <v>2822</v>
      </c>
    </row>
    <row r="6475" spans="1:67" ht="13" customHeight="1" x14ac:dyDescent="0.3">
      <c r="A6475" s="22">
        <v>46130</v>
      </c>
      <c r="B6475" s="23" t="s">
        <v>80</v>
      </c>
      <c r="F6475" s="23">
        <v>0</v>
      </c>
      <c r="G6475" s="23">
        <v>0</v>
      </c>
      <c r="H6475" s="24">
        <v>600</v>
      </c>
      <c r="I6475" s="6">
        <f t="shared" si="437"/>
        <v>600</v>
      </c>
      <c r="J6475" s="6">
        <f>H6475/12.5</f>
        <v>48</v>
      </c>
      <c r="K6475" s="6"/>
      <c r="Q6475" s="23" t="s">
        <v>81</v>
      </c>
      <c r="U6475" s="23" t="s">
        <v>2822</v>
      </c>
      <c r="V6475" s="23" t="s">
        <v>2823</v>
      </c>
      <c r="W6475" s="23" t="s">
        <v>66</v>
      </c>
      <c r="X6475" s="23" t="s">
        <v>2798</v>
      </c>
      <c r="Z6475" s="23" t="s">
        <v>2824</v>
      </c>
      <c r="AG6475" s="23" t="s">
        <v>2825</v>
      </c>
      <c r="AH6475" s="23" t="s">
        <v>2801</v>
      </c>
      <c r="AI6475" s="23" t="s">
        <v>2802</v>
      </c>
      <c r="BA6475" s="24">
        <v>600</v>
      </c>
      <c r="BE6475">
        <f t="shared" si="434"/>
        <v>0</v>
      </c>
      <c r="BF6475" s="6">
        <f t="shared" si="435"/>
        <v>-600</v>
      </c>
      <c r="BG6475" s="7" t="s">
        <v>71</v>
      </c>
      <c r="BH6475" t="e">
        <f>+VLOOKUP(AF6475,Sheet4!A:A,1,FALSE)</f>
        <v>#N/A</v>
      </c>
      <c r="BL6475" s="24">
        <v>600</v>
      </c>
      <c r="BM6475" s="59">
        <f t="shared" si="436"/>
        <v>0</v>
      </c>
      <c r="BN6475" t="s">
        <v>2822</v>
      </c>
    </row>
    <row r="6476" spans="1:67" ht="13" customHeight="1" x14ac:dyDescent="0.3">
      <c r="A6476" s="22">
        <v>46130</v>
      </c>
      <c r="B6476" s="23" t="s">
        <v>76</v>
      </c>
      <c r="F6476" s="23">
        <v>0</v>
      </c>
      <c r="G6476" s="23">
        <v>0</v>
      </c>
      <c r="H6476" s="24">
        <v>960</v>
      </c>
      <c r="I6476" s="6">
        <f t="shared" si="437"/>
        <v>960</v>
      </c>
      <c r="J6476" s="24"/>
      <c r="K6476" s="24"/>
      <c r="Q6476" s="23" t="s">
        <v>77</v>
      </c>
      <c r="U6476" s="23" t="s">
        <v>2822</v>
      </c>
      <c r="V6476" s="23" t="s">
        <v>2823</v>
      </c>
      <c r="W6476" s="23" t="s">
        <v>66</v>
      </c>
      <c r="X6476" s="23" t="s">
        <v>2798</v>
      </c>
      <c r="Z6476" s="23" t="s">
        <v>2824</v>
      </c>
      <c r="AG6476" s="23" t="s">
        <v>2825</v>
      </c>
      <c r="AH6476" s="23" t="s">
        <v>2801</v>
      </c>
      <c r="AI6476" s="23" t="s">
        <v>2802</v>
      </c>
      <c r="BA6476" s="24">
        <v>960</v>
      </c>
      <c r="BE6476">
        <f t="shared" si="434"/>
        <v>0</v>
      </c>
      <c r="BF6476" s="6">
        <f t="shared" si="435"/>
        <v>-960</v>
      </c>
      <c r="BG6476" s="7" t="s">
        <v>71</v>
      </c>
      <c r="BH6476" t="e">
        <f>+VLOOKUP(AF6476,Sheet4!A:A,1,FALSE)</f>
        <v>#N/A</v>
      </c>
      <c r="BL6476" s="24">
        <v>960</v>
      </c>
      <c r="BM6476" s="59">
        <f t="shared" si="436"/>
        <v>0</v>
      </c>
      <c r="BN6476" t="s">
        <v>2822</v>
      </c>
    </row>
    <row r="6477" spans="1:67" ht="13" customHeight="1" x14ac:dyDescent="0.3">
      <c r="A6477" s="22">
        <v>46130</v>
      </c>
      <c r="B6477" s="23" t="s">
        <v>84</v>
      </c>
      <c r="F6477" s="23">
        <v>0</v>
      </c>
      <c r="G6477" s="23">
        <v>0</v>
      </c>
      <c r="H6477" s="24">
        <v>0</v>
      </c>
      <c r="I6477" s="6">
        <f t="shared" si="437"/>
        <v>0</v>
      </c>
      <c r="J6477" s="24"/>
      <c r="K6477" s="6">
        <f>H6477/50</f>
        <v>0</v>
      </c>
      <c r="Q6477" s="23" t="s">
        <v>85</v>
      </c>
      <c r="U6477" s="23" t="s">
        <v>2826</v>
      </c>
      <c r="V6477" s="23" t="s">
        <v>2827</v>
      </c>
      <c r="W6477" s="23" t="s">
        <v>66</v>
      </c>
      <c r="X6477" s="23" t="s">
        <v>2798</v>
      </c>
      <c r="Z6477" s="23" t="s">
        <v>2824</v>
      </c>
      <c r="AG6477" s="23" t="s">
        <v>2828</v>
      </c>
      <c r="AH6477" s="23" t="s">
        <v>2801</v>
      </c>
      <c r="AI6477" s="23" t="s">
        <v>2802</v>
      </c>
      <c r="BA6477" s="24">
        <v>0</v>
      </c>
      <c r="BE6477">
        <f t="shared" si="434"/>
        <v>0</v>
      </c>
      <c r="BF6477" s="6">
        <f t="shared" si="435"/>
        <v>0</v>
      </c>
      <c r="BG6477" s="7" t="s">
        <v>71</v>
      </c>
      <c r="BH6477" t="e">
        <f>+VLOOKUP(AF6477,Sheet4!A:A,1,FALSE)</f>
        <v>#N/A</v>
      </c>
      <c r="BL6477" s="24">
        <v>0</v>
      </c>
      <c r="BM6477" s="59">
        <f t="shared" si="436"/>
        <v>0</v>
      </c>
      <c r="BN6477" t="s">
        <v>2826</v>
      </c>
    </row>
    <row r="6478" spans="1:67" ht="13" customHeight="1" x14ac:dyDescent="0.3">
      <c r="A6478" s="22">
        <v>46130</v>
      </c>
      <c r="B6478" s="23" t="s">
        <v>74</v>
      </c>
      <c r="F6478" s="23">
        <v>0</v>
      </c>
      <c r="G6478" s="23">
        <v>0</v>
      </c>
      <c r="H6478" s="24">
        <v>56</v>
      </c>
      <c r="I6478" s="6">
        <f t="shared" si="437"/>
        <v>56</v>
      </c>
      <c r="J6478" s="24"/>
      <c r="K6478" s="24"/>
      <c r="Q6478" s="23" t="s">
        <v>75</v>
      </c>
      <c r="U6478" s="23" t="s">
        <v>2826</v>
      </c>
      <c r="V6478" s="23" t="s">
        <v>2827</v>
      </c>
      <c r="W6478" s="23" t="s">
        <v>66</v>
      </c>
      <c r="X6478" s="23" t="s">
        <v>2798</v>
      </c>
      <c r="Z6478" s="23" t="s">
        <v>2824</v>
      </c>
      <c r="AG6478" s="23" t="s">
        <v>2828</v>
      </c>
      <c r="AH6478" s="23" t="s">
        <v>2801</v>
      </c>
      <c r="AI6478" s="23" t="s">
        <v>2802</v>
      </c>
      <c r="BA6478" s="24">
        <v>56</v>
      </c>
      <c r="BE6478">
        <f t="shared" si="434"/>
        <v>0</v>
      </c>
      <c r="BF6478" s="6">
        <f t="shared" si="435"/>
        <v>-56</v>
      </c>
      <c r="BG6478" s="7" t="s">
        <v>71</v>
      </c>
      <c r="BH6478" t="e">
        <f>+VLOOKUP(AF6478,Sheet4!A:A,1,FALSE)</f>
        <v>#N/A</v>
      </c>
      <c r="BL6478" s="24">
        <v>56</v>
      </c>
      <c r="BM6478" s="59">
        <f t="shared" si="436"/>
        <v>0</v>
      </c>
      <c r="BN6478" t="s">
        <v>2826</v>
      </c>
    </row>
    <row r="6479" spans="1:67" ht="13" customHeight="1" x14ac:dyDescent="0.3">
      <c r="A6479" s="22">
        <v>46130</v>
      </c>
      <c r="B6479" s="23" t="s">
        <v>63</v>
      </c>
      <c r="F6479" s="23">
        <v>0</v>
      </c>
      <c r="G6479" s="23">
        <v>0</v>
      </c>
      <c r="H6479" s="24">
        <v>840</v>
      </c>
      <c r="I6479" s="6">
        <f t="shared" si="437"/>
        <v>840</v>
      </c>
      <c r="J6479" s="24"/>
      <c r="K6479" s="24"/>
      <c r="Q6479" s="23" t="s">
        <v>64</v>
      </c>
      <c r="U6479" s="23" t="s">
        <v>2826</v>
      </c>
      <c r="V6479" s="23" t="s">
        <v>2827</v>
      </c>
      <c r="W6479" s="23" t="s">
        <v>66</v>
      </c>
      <c r="X6479" s="23" t="s">
        <v>2798</v>
      </c>
      <c r="Z6479" s="23" t="s">
        <v>2824</v>
      </c>
      <c r="AG6479" s="23" t="s">
        <v>2828</v>
      </c>
      <c r="AH6479" s="23" t="s">
        <v>2801</v>
      </c>
      <c r="AI6479" s="23" t="s">
        <v>2802</v>
      </c>
      <c r="BA6479" s="24">
        <v>840</v>
      </c>
      <c r="BE6479">
        <f t="shared" si="434"/>
        <v>0</v>
      </c>
      <c r="BF6479" s="6">
        <f t="shared" si="435"/>
        <v>-840</v>
      </c>
      <c r="BG6479" s="7" t="s">
        <v>71</v>
      </c>
      <c r="BH6479" t="e">
        <f>+VLOOKUP(AF6479,Sheet4!A:A,1,FALSE)</f>
        <v>#N/A</v>
      </c>
      <c r="BL6479" s="24">
        <v>840</v>
      </c>
      <c r="BM6479" s="59">
        <f t="shared" si="436"/>
        <v>0</v>
      </c>
      <c r="BN6479" t="s">
        <v>2826</v>
      </c>
      <c r="BO6479" t="s">
        <v>73</v>
      </c>
    </row>
    <row r="6480" spans="1:67" ht="13" customHeight="1" x14ac:dyDescent="0.3">
      <c r="A6480" s="22">
        <v>46130</v>
      </c>
      <c r="B6480" s="23" t="s">
        <v>78</v>
      </c>
      <c r="F6480" s="23">
        <v>0</v>
      </c>
      <c r="G6480" s="23">
        <v>0</v>
      </c>
      <c r="H6480" s="24">
        <v>56</v>
      </c>
      <c r="I6480" s="6">
        <f t="shared" si="437"/>
        <v>56</v>
      </c>
      <c r="J6480" s="24"/>
      <c r="K6480" s="24"/>
      <c r="Q6480" s="23" t="s">
        <v>79</v>
      </c>
      <c r="U6480" s="23" t="s">
        <v>2826</v>
      </c>
      <c r="V6480" s="23" t="s">
        <v>2827</v>
      </c>
      <c r="W6480" s="23" t="s">
        <v>66</v>
      </c>
      <c r="X6480" s="23" t="s">
        <v>2798</v>
      </c>
      <c r="Z6480" s="23" t="s">
        <v>2824</v>
      </c>
      <c r="AG6480" s="23" t="s">
        <v>2828</v>
      </c>
      <c r="AH6480" s="23" t="s">
        <v>2801</v>
      </c>
      <c r="AI6480" s="23" t="s">
        <v>2802</v>
      </c>
      <c r="BA6480" s="24">
        <v>56</v>
      </c>
      <c r="BE6480">
        <f t="shared" si="434"/>
        <v>0</v>
      </c>
      <c r="BF6480" s="6">
        <f t="shared" si="435"/>
        <v>-56</v>
      </c>
      <c r="BG6480" s="7" t="s">
        <v>71</v>
      </c>
      <c r="BH6480" t="e">
        <f>+VLOOKUP(AF6480,Sheet4!A:A,1,FALSE)</f>
        <v>#N/A</v>
      </c>
      <c r="BL6480" s="24">
        <v>56</v>
      </c>
      <c r="BM6480" s="59">
        <f t="shared" si="436"/>
        <v>0</v>
      </c>
      <c r="BN6480" t="s">
        <v>2826</v>
      </c>
    </row>
    <row r="6481" spans="1:67" ht="13" customHeight="1" x14ac:dyDescent="0.3">
      <c r="A6481" s="22">
        <v>46130</v>
      </c>
      <c r="B6481" s="23" t="s">
        <v>82</v>
      </c>
      <c r="F6481" s="23">
        <v>0</v>
      </c>
      <c r="G6481" s="23">
        <v>0</v>
      </c>
      <c r="H6481" s="24">
        <v>0</v>
      </c>
      <c r="I6481" s="6">
        <f t="shared" si="437"/>
        <v>0</v>
      </c>
      <c r="J6481" s="24"/>
      <c r="K6481" s="24"/>
      <c r="Q6481" s="23" t="s">
        <v>83</v>
      </c>
      <c r="U6481" s="23" t="s">
        <v>2826</v>
      </c>
      <c r="V6481" s="23" t="s">
        <v>2827</v>
      </c>
      <c r="W6481" s="23" t="s">
        <v>66</v>
      </c>
      <c r="X6481" s="23" t="s">
        <v>2798</v>
      </c>
      <c r="Z6481" s="23" t="s">
        <v>2824</v>
      </c>
      <c r="AG6481" s="23" t="s">
        <v>2828</v>
      </c>
      <c r="AH6481" s="23" t="s">
        <v>2801</v>
      </c>
      <c r="AI6481" s="23" t="s">
        <v>2802</v>
      </c>
      <c r="BA6481" s="24">
        <v>0</v>
      </c>
      <c r="BE6481">
        <f t="shared" si="434"/>
        <v>0</v>
      </c>
      <c r="BF6481" s="6">
        <f t="shared" si="435"/>
        <v>0</v>
      </c>
      <c r="BG6481" s="7" t="s">
        <v>71</v>
      </c>
      <c r="BH6481" t="e">
        <f>+VLOOKUP(AF6481,Sheet4!A:A,1,FALSE)</f>
        <v>#N/A</v>
      </c>
      <c r="BL6481" s="24">
        <v>0</v>
      </c>
      <c r="BM6481" s="59">
        <f t="shared" si="436"/>
        <v>0</v>
      </c>
      <c r="BN6481" t="s">
        <v>2826</v>
      </c>
    </row>
    <row r="6482" spans="1:67" ht="13" customHeight="1" x14ac:dyDescent="0.3">
      <c r="A6482" s="22">
        <v>46130</v>
      </c>
      <c r="B6482" s="23" t="s">
        <v>80</v>
      </c>
      <c r="F6482" s="23">
        <v>0</v>
      </c>
      <c r="G6482" s="23">
        <v>0</v>
      </c>
      <c r="H6482" s="24">
        <v>700</v>
      </c>
      <c r="I6482" s="6">
        <f t="shared" si="437"/>
        <v>700</v>
      </c>
      <c r="J6482" s="6">
        <f>H6482/12.5</f>
        <v>56</v>
      </c>
      <c r="K6482" s="6"/>
      <c r="Q6482" s="23" t="s">
        <v>81</v>
      </c>
      <c r="U6482" s="23" t="s">
        <v>2826</v>
      </c>
      <c r="V6482" s="23" t="s">
        <v>2827</v>
      </c>
      <c r="W6482" s="23" t="s">
        <v>66</v>
      </c>
      <c r="X6482" s="23" t="s">
        <v>2798</v>
      </c>
      <c r="Z6482" s="23" t="s">
        <v>2824</v>
      </c>
      <c r="AG6482" s="23" t="s">
        <v>2828</v>
      </c>
      <c r="AH6482" s="23" t="s">
        <v>2801</v>
      </c>
      <c r="AI6482" s="23" t="s">
        <v>2802</v>
      </c>
      <c r="BA6482" s="24">
        <v>700</v>
      </c>
      <c r="BE6482">
        <f t="shared" si="434"/>
        <v>0</v>
      </c>
      <c r="BF6482" s="6">
        <f t="shared" si="435"/>
        <v>-700</v>
      </c>
      <c r="BG6482" s="7" t="s">
        <v>71</v>
      </c>
      <c r="BH6482" t="e">
        <f>+VLOOKUP(AF6482,Sheet4!A:A,1,FALSE)</f>
        <v>#N/A</v>
      </c>
      <c r="BL6482" s="24">
        <v>700</v>
      </c>
      <c r="BM6482" s="59">
        <f t="shared" si="436"/>
        <v>0</v>
      </c>
      <c r="BN6482" t="s">
        <v>2826</v>
      </c>
    </row>
    <row r="6483" spans="1:67" ht="13" customHeight="1" x14ac:dyDescent="0.3">
      <c r="A6483" s="22">
        <v>46130</v>
      </c>
      <c r="B6483" s="23" t="s">
        <v>76</v>
      </c>
      <c r="F6483" s="23">
        <v>0</v>
      </c>
      <c r="G6483" s="23">
        <v>0</v>
      </c>
      <c r="H6483" s="24">
        <v>1120</v>
      </c>
      <c r="I6483" s="6">
        <f t="shared" si="437"/>
        <v>1120</v>
      </c>
      <c r="J6483" s="24"/>
      <c r="K6483" s="24"/>
      <c r="Q6483" s="23" t="s">
        <v>77</v>
      </c>
      <c r="U6483" s="23" t="s">
        <v>2826</v>
      </c>
      <c r="V6483" s="23" t="s">
        <v>2827</v>
      </c>
      <c r="W6483" s="23" t="s">
        <v>66</v>
      </c>
      <c r="X6483" s="23" t="s">
        <v>2798</v>
      </c>
      <c r="Z6483" s="23" t="s">
        <v>2824</v>
      </c>
      <c r="AG6483" s="23" t="s">
        <v>2828</v>
      </c>
      <c r="AH6483" s="23" t="s">
        <v>2801</v>
      </c>
      <c r="AI6483" s="23" t="s">
        <v>2802</v>
      </c>
      <c r="BA6483" s="24">
        <v>1120</v>
      </c>
      <c r="BE6483">
        <f t="shared" si="434"/>
        <v>0</v>
      </c>
      <c r="BF6483" s="6">
        <f t="shared" si="435"/>
        <v>-1120</v>
      </c>
      <c r="BG6483" s="7" t="s">
        <v>71</v>
      </c>
      <c r="BH6483" t="e">
        <f>+VLOOKUP(AF6483,Sheet4!A:A,1,FALSE)</f>
        <v>#N/A</v>
      </c>
      <c r="BL6483" s="24">
        <v>1120</v>
      </c>
      <c r="BM6483" s="59">
        <f t="shared" si="436"/>
        <v>0</v>
      </c>
      <c r="BN6483" t="s">
        <v>2826</v>
      </c>
    </row>
    <row r="6484" spans="1:67" ht="13" customHeight="1" x14ac:dyDescent="0.3">
      <c r="A6484" s="22">
        <v>46130</v>
      </c>
      <c r="B6484" s="23" t="s">
        <v>84</v>
      </c>
      <c r="F6484" s="23">
        <v>0</v>
      </c>
      <c r="G6484" s="23">
        <v>0</v>
      </c>
      <c r="H6484" s="24">
        <v>0</v>
      </c>
      <c r="I6484" s="6">
        <f t="shared" si="437"/>
        <v>0</v>
      </c>
      <c r="J6484" s="24"/>
      <c r="K6484" s="6">
        <f>H6484/50</f>
        <v>0</v>
      </c>
      <c r="Q6484" s="23" t="s">
        <v>85</v>
      </c>
      <c r="U6484" s="23" t="s">
        <v>2829</v>
      </c>
      <c r="V6484" s="23" t="s">
        <v>2830</v>
      </c>
      <c r="W6484" s="23" t="s">
        <v>66</v>
      </c>
      <c r="X6484" s="23" t="s">
        <v>2798</v>
      </c>
      <c r="Z6484" s="23" t="s">
        <v>2824</v>
      </c>
      <c r="AG6484" s="23" t="s">
        <v>2831</v>
      </c>
      <c r="AH6484" s="23" t="s">
        <v>2801</v>
      </c>
      <c r="AI6484" s="23" t="s">
        <v>2802</v>
      </c>
      <c r="BA6484" s="24">
        <v>0</v>
      </c>
      <c r="BE6484">
        <f t="shared" si="434"/>
        <v>0</v>
      </c>
      <c r="BF6484" s="6">
        <f t="shared" si="435"/>
        <v>0</v>
      </c>
      <c r="BG6484" s="7" t="s">
        <v>71</v>
      </c>
      <c r="BH6484" t="e">
        <f>+VLOOKUP(AF6484,Sheet4!A:A,1,FALSE)</f>
        <v>#N/A</v>
      </c>
      <c r="BL6484" s="24">
        <v>0</v>
      </c>
      <c r="BM6484" s="59">
        <f t="shared" si="436"/>
        <v>0</v>
      </c>
      <c r="BN6484" t="s">
        <v>2829</v>
      </c>
    </row>
    <row r="6485" spans="1:67" ht="13" customHeight="1" x14ac:dyDescent="0.3">
      <c r="A6485" s="22">
        <v>46130</v>
      </c>
      <c r="B6485" s="23" t="s">
        <v>74</v>
      </c>
      <c r="F6485" s="23">
        <v>0</v>
      </c>
      <c r="G6485" s="23">
        <v>0</v>
      </c>
      <c r="H6485" s="24">
        <v>38</v>
      </c>
      <c r="I6485" s="6">
        <f t="shared" si="437"/>
        <v>38</v>
      </c>
      <c r="J6485" s="24"/>
      <c r="K6485" s="24"/>
      <c r="Q6485" s="23" t="s">
        <v>75</v>
      </c>
      <c r="U6485" s="23" t="s">
        <v>2829</v>
      </c>
      <c r="V6485" s="23" t="s">
        <v>2830</v>
      </c>
      <c r="W6485" s="23" t="s">
        <v>66</v>
      </c>
      <c r="X6485" s="23" t="s">
        <v>2798</v>
      </c>
      <c r="Z6485" s="23" t="s">
        <v>2824</v>
      </c>
      <c r="AG6485" s="23" t="s">
        <v>2831</v>
      </c>
      <c r="AH6485" s="23" t="s">
        <v>2801</v>
      </c>
      <c r="AI6485" s="23" t="s">
        <v>2802</v>
      </c>
      <c r="BA6485" s="24">
        <v>38</v>
      </c>
      <c r="BE6485">
        <f t="shared" si="434"/>
        <v>0</v>
      </c>
      <c r="BF6485" s="6">
        <f t="shared" si="435"/>
        <v>-38</v>
      </c>
      <c r="BG6485" s="7" t="s">
        <v>71</v>
      </c>
      <c r="BH6485" t="e">
        <f>+VLOOKUP(AF6485,Sheet4!A:A,1,FALSE)</f>
        <v>#N/A</v>
      </c>
      <c r="BL6485" s="24">
        <v>38</v>
      </c>
      <c r="BM6485" s="59">
        <f t="shared" si="436"/>
        <v>0</v>
      </c>
      <c r="BN6485" t="s">
        <v>2829</v>
      </c>
    </row>
    <row r="6486" spans="1:67" ht="13" customHeight="1" x14ac:dyDescent="0.3">
      <c r="A6486" s="22">
        <v>46130</v>
      </c>
      <c r="B6486" s="23" t="s">
        <v>63</v>
      </c>
      <c r="F6486" s="23">
        <v>0</v>
      </c>
      <c r="G6486" s="23">
        <v>0</v>
      </c>
      <c r="H6486" s="24">
        <v>570</v>
      </c>
      <c r="I6486" s="6">
        <f t="shared" si="437"/>
        <v>570</v>
      </c>
      <c r="J6486" s="24"/>
      <c r="K6486" s="24"/>
      <c r="Q6486" s="23" t="s">
        <v>64</v>
      </c>
      <c r="U6486" s="23" t="s">
        <v>2829</v>
      </c>
      <c r="V6486" s="23" t="s">
        <v>2830</v>
      </c>
      <c r="W6486" s="23" t="s">
        <v>66</v>
      </c>
      <c r="X6486" s="23" t="s">
        <v>2798</v>
      </c>
      <c r="Z6486" s="23" t="s">
        <v>2824</v>
      </c>
      <c r="AG6486" s="23" t="s">
        <v>2831</v>
      </c>
      <c r="AH6486" s="23" t="s">
        <v>2801</v>
      </c>
      <c r="AI6486" s="23" t="s">
        <v>2802</v>
      </c>
      <c r="BA6486" s="24">
        <v>570</v>
      </c>
      <c r="BE6486">
        <f t="shared" si="434"/>
        <v>0</v>
      </c>
      <c r="BF6486" s="6">
        <f t="shared" si="435"/>
        <v>-570</v>
      </c>
      <c r="BG6486" s="7" t="s">
        <v>71</v>
      </c>
      <c r="BH6486" t="e">
        <f>+VLOOKUP(AF6486,Sheet4!A:A,1,FALSE)</f>
        <v>#N/A</v>
      </c>
      <c r="BL6486" s="24">
        <v>570</v>
      </c>
      <c r="BM6486" s="59">
        <f t="shared" si="436"/>
        <v>0</v>
      </c>
      <c r="BN6486" t="s">
        <v>2829</v>
      </c>
      <c r="BO6486" t="s">
        <v>73</v>
      </c>
    </row>
    <row r="6487" spans="1:67" ht="13" customHeight="1" x14ac:dyDescent="0.3">
      <c r="A6487" s="22">
        <v>46130</v>
      </c>
      <c r="B6487" s="23" t="s">
        <v>78</v>
      </c>
      <c r="F6487" s="23">
        <v>0</v>
      </c>
      <c r="G6487" s="23">
        <v>0</v>
      </c>
      <c r="H6487" s="24">
        <v>38</v>
      </c>
      <c r="I6487" s="6">
        <f t="shared" si="437"/>
        <v>38</v>
      </c>
      <c r="J6487" s="24"/>
      <c r="K6487" s="24"/>
      <c r="Q6487" s="23" t="s">
        <v>79</v>
      </c>
      <c r="U6487" s="23" t="s">
        <v>2829</v>
      </c>
      <c r="V6487" s="23" t="s">
        <v>2830</v>
      </c>
      <c r="W6487" s="23" t="s">
        <v>66</v>
      </c>
      <c r="X6487" s="23" t="s">
        <v>2798</v>
      </c>
      <c r="Z6487" s="23" t="s">
        <v>2824</v>
      </c>
      <c r="AG6487" s="23" t="s">
        <v>2831</v>
      </c>
      <c r="AH6487" s="23" t="s">
        <v>2801</v>
      </c>
      <c r="AI6487" s="23" t="s">
        <v>2802</v>
      </c>
      <c r="BA6487" s="24">
        <v>38</v>
      </c>
      <c r="BE6487">
        <f t="shared" si="434"/>
        <v>0</v>
      </c>
      <c r="BF6487" s="6">
        <f t="shared" si="435"/>
        <v>-38</v>
      </c>
      <c r="BG6487" s="7" t="s">
        <v>71</v>
      </c>
      <c r="BH6487" t="e">
        <f>+VLOOKUP(AF6487,Sheet4!A:A,1,FALSE)</f>
        <v>#N/A</v>
      </c>
      <c r="BL6487" s="24">
        <v>38</v>
      </c>
      <c r="BM6487" s="59">
        <f t="shared" si="436"/>
        <v>0</v>
      </c>
      <c r="BN6487" t="s">
        <v>2829</v>
      </c>
    </row>
    <row r="6488" spans="1:67" ht="13" customHeight="1" x14ac:dyDescent="0.3">
      <c r="A6488" s="22">
        <v>46130</v>
      </c>
      <c r="B6488" s="23" t="s">
        <v>82</v>
      </c>
      <c r="F6488" s="23">
        <v>0</v>
      </c>
      <c r="G6488" s="23">
        <v>0</v>
      </c>
      <c r="H6488" s="24">
        <v>0</v>
      </c>
      <c r="I6488" s="6">
        <f t="shared" si="437"/>
        <v>0</v>
      </c>
      <c r="J6488" s="24"/>
      <c r="K6488" s="24"/>
      <c r="Q6488" s="23" t="s">
        <v>83</v>
      </c>
      <c r="U6488" s="23" t="s">
        <v>2829</v>
      </c>
      <c r="V6488" s="23" t="s">
        <v>2830</v>
      </c>
      <c r="W6488" s="23" t="s">
        <v>66</v>
      </c>
      <c r="X6488" s="23" t="s">
        <v>2798</v>
      </c>
      <c r="Z6488" s="23" t="s">
        <v>2824</v>
      </c>
      <c r="AG6488" s="23" t="s">
        <v>2831</v>
      </c>
      <c r="AH6488" s="23" t="s">
        <v>2801</v>
      </c>
      <c r="AI6488" s="23" t="s">
        <v>2802</v>
      </c>
      <c r="BA6488" s="24">
        <v>0</v>
      </c>
      <c r="BE6488">
        <f t="shared" si="434"/>
        <v>0</v>
      </c>
      <c r="BF6488" s="6">
        <f t="shared" si="435"/>
        <v>0</v>
      </c>
      <c r="BG6488" s="7" t="s">
        <v>71</v>
      </c>
      <c r="BH6488" t="e">
        <f>+VLOOKUP(AF6488,Sheet4!A:A,1,FALSE)</f>
        <v>#N/A</v>
      </c>
      <c r="BL6488" s="24">
        <v>0</v>
      </c>
      <c r="BM6488" s="59">
        <f t="shared" si="436"/>
        <v>0</v>
      </c>
      <c r="BN6488" t="s">
        <v>2829</v>
      </c>
    </row>
    <row r="6489" spans="1:67" ht="13" customHeight="1" x14ac:dyDescent="0.3">
      <c r="A6489" s="22">
        <v>46130</v>
      </c>
      <c r="B6489" s="23" t="s">
        <v>80</v>
      </c>
      <c r="F6489" s="23">
        <v>0</v>
      </c>
      <c r="G6489" s="23">
        <v>0</v>
      </c>
      <c r="H6489" s="24">
        <v>475</v>
      </c>
      <c r="I6489" s="6">
        <f t="shared" si="437"/>
        <v>475</v>
      </c>
      <c r="J6489" s="6">
        <f>H6489/12.5</f>
        <v>38</v>
      </c>
      <c r="K6489" s="6"/>
      <c r="Q6489" s="23" t="s">
        <v>81</v>
      </c>
      <c r="U6489" s="23" t="s">
        <v>2829</v>
      </c>
      <c r="V6489" s="23" t="s">
        <v>2830</v>
      </c>
      <c r="W6489" s="23" t="s">
        <v>66</v>
      </c>
      <c r="X6489" s="23" t="s">
        <v>2798</v>
      </c>
      <c r="Z6489" s="23" t="s">
        <v>2824</v>
      </c>
      <c r="AG6489" s="23" t="s">
        <v>2831</v>
      </c>
      <c r="AH6489" s="23" t="s">
        <v>2801</v>
      </c>
      <c r="AI6489" s="23" t="s">
        <v>2802</v>
      </c>
      <c r="BA6489" s="24">
        <v>475</v>
      </c>
      <c r="BE6489">
        <f t="shared" si="434"/>
        <v>0</v>
      </c>
      <c r="BF6489" s="6">
        <f t="shared" si="435"/>
        <v>-475</v>
      </c>
      <c r="BG6489" s="7" t="s">
        <v>71</v>
      </c>
      <c r="BH6489" t="e">
        <f>+VLOOKUP(AF6489,Sheet4!A:A,1,FALSE)</f>
        <v>#N/A</v>
      </c>
      <c r="BL6489" s="24">
        <v>475</v>
      </c>
      <c r="BM6489" s="59">
        <f t="shared" si="436"/>
        <v>0</v>
      </c>
      <c r="BN6489" t="s">
        <v>2829</v>
      </c>
    </row>
    <row r="6490" spans="1:67" ht="13" customHeight="1" x14ac:dyDescent="0.3">
      <c r="A6490" s="22">
        <v>46130</v>
      </c>
      <c r="B6490" s="23" t="s">
        <v>76</v>
      </c>
      <c r="F6490" s="23">
        <v>0</v>
      </c>
      <c r="G6490" s="23">
        <v>0</v>
      </c>
      <c r="H6490" s="24">
        <v>760</v>
      </c>
      <c r="I6490" s="6">
        <f t="shared" si="437"/>
        <v>760</v>
      </c>
      <c r="J6490" s="24"/>
      <c r="K6490" s="24"/>
      <c r="Q6490" s="23" t="s">
        <v>77</v>
      </c>
      <c r="U6490" s="23" t="s">
        <v>2829</v>
      </c>
      <c r="V6490" s="23" t="s">
        <v>2830</v>
      </c>
      <c r="W6490" s="23" t="s">
        <v>66</v>
      </c>
      <c r="X6490" s="23" t="s">
        <v>2798</v>
      </c>
      <c r="Z6490" s="23" t="s">
        <v>2824</v>
      </c>
      <c r="AG6490" s="23" t="s">
        <v>2831</v>
      </c>
      <c r="AH6490" s="23" t="s">
        <v>2801</v>
      </c>
      <c r="AI6490" s="23" t="s">
        <v>2802</v>
      </c>
      <c r="BA6490" s="24">
        <v>760</v>
      </c>
      <c r="BE6490">
        <f t="shared" si="434"/>
        <v>0</v>
      </c>
      <c r="BF6490" s="6">
        <f t="shared" si="435"/>
        <v>-760</v>
      </c>
      <c r="BG6490" s="7" t="s">
        <v>71</v>
      </c>
      <c r="BH6490" t="e">
        <f>+VLOOKUP(AF6490,Sheet4!A:A,1,FALSE)</f>
        <v>#N/A</v>
      </c>
      <c r="BL6490" s="24">
        <v>760</v>
      </c>
      <c r="BM6490" s="59">
        <f t="shared" si="436"/>
        <v>0</v>
      </c>
      <c r="BN6490" t="s">
        <v>2829</v>
      </c>
    </row>
    <row r="6491" spans="1:67" ht="13" customHeight="1" x14ac:dyDescent="0.3">
      <c r="A6491" s="22">
        <v>46130</v>
      </c>
      <c r="B6491" s="23" t="s">
        <v>84</v>
      </c>
      <c r="F6491" s="23">
        <v>0</v>
      </c>
      <c r="G6491" s="23">
        <v>0</v>
      </c>
      <c r="H6491" s="24">
        <v>5650</v>
      </c>
      <c r="I6491" s="6">
        <f t="shared" si="437"/>
        <v>5650</v>
      </c>
      <c r="J6491" s="24"/>
      <c r="K6491" s="6">
        <f>H6491/50</f>
        <v>113</v>
      </c>
      <c r="Q6491" s="23" t="s">
        <v>85</v>
      </c>
      <c r="U6491" s="23" t="s">
        <v>2832</v>
      </c>
      <c r="V6491" s="23" t="s">
        <v>2833</v>
      </c>
      <c r="W6491" s="23" t="s">
        <v>66</v>
      </c>
      <c r="X6491" s="23" t="s">
        <v>2798</v>
      </c>
      <c r="Z6491" s="23" t="s">
        <v>2809</v>
      </c>
      <c r="AG6491" s="23" t="s">
        <v>2834</v>
      </c>
      <c r="AH6491" s="23" t="s">
        <v>2801</v>
      </c>
      <c r="AI6491" s="23" t="s">
        <v>2802</v>
      </c>
      <c r="BA6491" s="24">
        <v>5650</v>
      </c>
      <c r="BE6491">
        <f t="shared" si="434"/>
        <v>0</v>
      </c>
      <c r="BF6491" s="6">
        <f t="shared" si="435"/>
        <v>-5650</v>
      </c>
      <c r="BG6491" s="7" t="s">
        <v>71</v>
      </c>
      <c r="BH6491" t="e">
        <f>+VLOOKUP(AF6491,Sheet4!A:A,1,FALSE)</f>
        <v>#N/A</v>
      </c>
      <c r="BL6491" s="24">
        <v>5650</v>
      </c>
      <c r="BM6491" s="59">
        <f t="shared" si="436"/>
        <v>0</v>
      </c>
      <c r="BN6491" t="s">
        <v>2832</v>
      </c>
    </row>
    <row r="6492" spans="1:67" ht="13" customHeight="1" x14ac:dyDescent="0.3">
      <c r="A6492" s="22">
        <v>46130</v>
      </c>
      <c r="B6492" s="23" t="s">
        <v>74</v>
      </c>
      <c r="F6492" s="23">
        <v>0</v>
      </c>
      <c r="G6492" s="23">
        <v>0</v>
      </c>
      <c r="H6492" s="24">
        <v>113</v>
      </c>
      <c r="I6492" s="6">
        <f t="shared" si="437"/>
        <v>113</v>
      </c>
      <c r="J6492" s="24"/>
      <c r="K6492" s="24"/>
      <c r="Q6492" s="23" t="s">
        <v>75</v>
      </c>
      <c r="U6492" s="23" t="s">
        <v>2832</v>
      </c>
      <c r="V6492" s="23" t="s">
        <v>2833</v>
      </c>
      <c r="W6492" s="23" t="s">
        <v>66</v>
      </c>
      <c r="X6492" s="23" t="s">
        <v>2798</v>
      </c>
      <c r="Z6492" s="23" t="s">
        <v>2809</v>
      </c>
      <c r="AG6492" s="23" t="s">
        <v>2834</v>
      </c>
      <c r="AH6492" s="23" t="s">
        <v>2801</v>
      </c>
      <c r="AI6492" s="23" t="s">
        <v>2802</v>
      </c>
      <c r="BA6492" s="24">
        <v>113</v>
      </c>
      <c r="BE6492">
        <f t="shared" si="434"/>
        <v>0</v>
      </c>
      <c r="BF6492" s="6">
        <f t="shared" si="435"/>
        <v>-113</v>
      </c>
      <c r="BG6492" s="7" t="s">
        <v>71</v>
      </c>
      <c r="BH6492" t="e">
        <f>+VLOOKUP(AF6492,Sheet4!A:A,1,FALSE)</f>
        <v>#N/A</v>
      </c>
      <c r="BL6492" s="24">
        <v>113</v>
      </c>
      <c r="BM6492" s="59">
        <f t="shared" si="436"/>
        <v>0</v>
      </c>
      <c r="BN6492" t="s">
        <v>2832</v>
      </c>
    </row>
    <row r="6493" spans="1:67" ht="13" customHeight="1" x14ac:dyDescent="0.3">
      <c r="A6493" s="22">
        <v>46130</v>
      </c>
      <c r="B6493" s="23" t="s">
        <v>63</v>
      </c>
      <c r="F6493" s="23">
        <v>0</v>
      </c>
      <c r="G6493" s="23">
        <v>0</v>
      </c>
      <c r="H6493" s="24">
        <v>1695</v>
      </c>
      <c r="I6493" s="6">
        <f t="shared" si="437"/>
        <v>1695</v>
      </c>
      <c r="J6493" s="24"/>
      <c r="K6493" s="24"/>
      <c r="Q6493" s="23" t="s">
        <v>64</v>
      </c>
      <c r="U6493" s="23" t="s">
        <v>2832</v>
      </c>
      <c r="V6493" s="23" t="s">
        <v>2833</v>
      </c>
      <c r="W6493" s="23" t="s">
        <v>66</v>
      </c>
      <c r="X6493" s="23" t="s">
        <v>2798</v>
      </c>
      <c r="Z6493" s="23" t="s">
        <v>2809</v>
      </c>
      <c r="AG6493" s="23" t="s">
        <v>2834</v>
      </c>
      <c r="AH6493" s="23" t="s">
        <v>2801</v>
      </c>
      <c r="AI6493" s="23" t="s">
        <v>2802</v>
      </c>
      <c r="BA6493" s="24">
        <v>1695</v>
      </c>
      <c r="BE6493">
        <f t="shared" si="434"/>
        <v>0</v>
      </c>
      <c r="BF6493" s="6">
        <f t="shared" si="435"/>
        <v>-1695</v>
      </c>
      <c r="BG6493" s="7" t="s">
        <v>71</v>
      </c>
      <c r="BH6493" t="e">
        <f>+VLOOKUP(AF6493,Sheet4!A:A,1,FALSE)</f>
        <v>#N/A</v>
      </c>
      <c r="BL6493" s="24">
        <v>1695</v>
      </c>
      <c r="BM6493" s="59">
        <f t="shared" si="436"/>
        <v>0</v>
      </c>
      <c r="BN6493" t="s">
        <v>2832</v>
      </c>
      <c r="BO6493" t="s">
        <v>73</v>
      </c>
    </row>
    <row r="6494" spans="1:67" ht="13" customHeight="1" x14ac:dyDescent="0.3">
      <c r="A6494" s="22">
        <v>46130</v>
      </c>
      <c r="B6494" s="23" t="s">
        <v>78</v>
      </c>
      <c r="F6494" s="23">
        <v>0</v>
      </c>
      <c r="G6494" s="23">
        <v>0</v>
      </c>
      <c r="H6494" s="24">
        <v>0</v>
      </c>
      <c r="I6494" s="6">
        <f t="shared" si="437"/>
        <v>0</v>
      </c>
      <c r="J6494" s="24"/>
      <c r="K6494" s="24"/>
      <c r="Q6494" s="23" t="s">
        <v>79</v>
      </c>
      <c r="U6494" s="23" t="s">
        <v>2832</v>
      </c>
      <c r="V6494" s="23" t="s">
        <v>2833</v>
      </c>
      <c r="W6494" s="23" t="s">
        <v>66</v>
      </c>
      <c r="X6494" s="23" t="s">
        <v>2798</v>
      </c>
      <c r="Z6494" s="23" t="s">
        <v>2809</v>
      </c>
      <c r="AG6494" s="23" t="s">
        <v>2834</v>
      </c>
      <c r="AH6494" s="23" t="s">
        <v>2801</v>
      </c>
      <c r="AI6494" s="23" t="s">
        <v>2802</v>
      </c>
      <c r="BA6494" s="24">
        <v>0</v>
      </c>
      <c r="BE6494">
        <f t="shared" si="434"/>
        <v>0</v>
      </c>
      <c r="BF6494" s="6">
        <f t="shared" si="435"/>
        <v>0</v>
      </c>
      <c r="BG6494" s="7" t="s">
        <v>71</v>
      </c>
      <c r="BH6494" t="e">
        <f>+VLOOKUP(AF6494,Sheet4!A:A,1,FALSE)</f>
        <v>#N/A</v>
      </c>
      <c r="BL6494" s="24">
        <v>0</v>
      </c>
      <c r="BM6494" s="59">
        <f t="shared" si="436"/>
        <v>0</v>
      </c>
      <c r="BN6494" t="s">
        <v>2832</v>
      </c>
    </row>
    <row r="6495" spans="1:67" ht="13" customHeight="1" x14ac:dyDescent="0.3">
      <c r="A6495" s="22">
        <v>46130</v>
      </c>
      <c r="B6495" s="23" t="s">
        <v>82</v>
      </c>
      <c r="F6495" s="23">
        <v>0</v>
      </c>
      <c r="G6495" s="23">
        <v>0</v>
      </c>
      <c r="H6495" s="24">
        <v>339</v>
      </c>
      <c r="I6495" s="6">
        <f t="shared" si="437"/>
        <v>339</v>
      </c>
      <c r="J6495" s="24"/>
      <c r="K6495" s="24"/>
      <c r="Q6495" s="23" t="s">
        <v>83</v>
      </c>
      <c r="U6495" s="23" t="s">
        <v>2832</v>
      </c>
      <c r="V6495" s="23" t="s">
        <v>2833</v>
      </c>
      <c r="W6495" s="23" t="s">
        <v>66</v>
      </c>
      <c r="X6495" s="23" t="s">
        <v>2798</v>
      </c>
      <c r="Z6495" s="23" t="s">
        <v>2809</v>
      </c>
      <c r="AG6495" s="23" t="s">
        <v>2834</v>
      </c>
      <c r="AH6495" s="23" t="s">
        <v>2801</v>
      </c>
      <c r="AI6495" s="23" t="s">
        <v>2802</v>
      </c>
      <c r="BA6495" s="24">
        <v>339</v>
      </c>
      <c r="BE6495">
        <f t="shared" si="434"/>
        <v>0</v>
      </c>
      <c r="BF6495" s="6">
        <f t="shared" si="435"/>
        <v>-339</v>
      </c>
      <c r="BG6495" s="7" t="s">
        <v>71</v>
      </c>
      <c r="BH6495" t="e">
        <f>+VLOOKUP(AF6495,Sheet4!A:A,1,FALSE)</f>
        <v>#N/A</v>
      </c>
      <c r="BL6495" s="24">
        <v>339</v>
      </c>
      <c r="BM6495" s="59">
        <f t="shared" si="436"/>
        <v>0</v>
      </c>
      <c r="BN6495" t="s">
        <v>2832</v>
      </c>
    </row>
    <row r="6496" spans="1:67" ht="13" customHeight="1" x14ac:dyDescent="0.3">
      <c r="A6496" s="22">
        <v>46130</v>
      </c>
      <c r="B6496" s="23" t="s">
        <v>80</v>
      </c>
      <c r="F6496" s="23">
        <v>0</v>
      </c>
      <c r="G6496" s="23">
        <v>0</v>
      </c>
      <c r="H6496" s="24">
        <v>0</v>
      </c>
      <c r="I6496" s="6">
        <f t="shared" si="437"/>
        <v>0</v>
      </c>
      <c r="J6496" s="6">
        <f>H6496/12.5</f>
        <v>0</v>
      </c>
      <c r="K6496" s="6"/>
      <c r="Q6496" s="23" t="s">
        <v>81</v>
      </c>
      <c r="U6496" s="23" t="s">
        <v>2832</v>
      </c>
      <c r="V6496" s="23" t="s">
        <v>2833</v>
      </c>
      <c r="W6496" s="23" t="s">
        <v>66</v>
      </c>
      <c r="X6496" s="23" t="s">
        <v>2798</v>
      </c>
      <c r="Z6496" s="23" t="s">
        <v>2809</v>
      </c>
      <c r="AG6496" s="23" t="s">
        <v>2834</v>
      </c>
      <c r="AH6496" s="23" t="s">
        <v>2801</v>
      </c>
      <c r="AI6496" s="23" t="s">
        <v>2802</v>
      </c>
      <c r="BA6496" s="24">
        <v>0</v>
      </c>
      <c r="BE6496">
        <f t="shared" si="434"/>
        <v>0</v>
      </c>
      <c r="BF6496" s="6">
        <f t="shared" si="435"/>
        <v>0</v>
      </c>
      <c r="BG6496" s="7" t="s">
        <v>71</v>
      </c>
      <c r="BH6496" t="e">
        <f>+VLOOKUP(AF6496,Sheet4!A:A,1,FALSE)</f>
        <v>#N/A</v>
      </c>
      <c r="BL6496" s="24">
        <v>0</v>
      </c>
      <c r="BM6496" s="59">
        <f t="shared" si="436"/>
        <v>0</v>
      </c>
      <c r="BN6496" t="s">
        <v>2832</v>
      </c>
    </row>
    <row r="6497" spans="1:67" ht="13" customHeight="1" x14ac:dyDescent="0.3">
      <c r="A6497" s="22">
        <v>46130</v>
      </c>
      <c r="B6497" s="23" t="s">
        <v>76</v>
      </c>
      <c r="F6497" s="23">
        <v>0</v>
      </c>
      <c r="G6497" s="23">
        <v>0</v>
      </c>
      <c r="H6497" s="24">
        <v>2260</v>
      </c>
      <c r="I6497" s="6">
        <f t="shared" si="437"/>
        <v>2260</v>
      </c>
      <c r="J6497" s="24"/>
      <c r="K6497" s="24"/>
      <c r="Q6497" s="23" t="s">
        <v>77</v>
      </c>
      <c r="U6497" s="23" t="s">
        <v>2832</v>
      </c>
      <c r="V6497" s="23" t="s">
        <v>2833</v>
      </c>
      <c r="W6497" s="23" t="s">
        <v>66</v>
      </c>
      <c r="X6497" s="23" t="s">
        <v>2798</v>
      </c>
      <c r="Z6497" s="23" t="s">
        <v>2809</v>
      </c>
      <c r="AG6497" s="23" t="s">
        <v>2834</v>
      </c>
      <c r="AH6497" s="23" t="s">
        <v>2801</v>
      </c>
      <c r="AI6497" s="23" t="s">
        <v>2802</v>
      </c>
      <c r="BA6497" s="24">
        <v>2260</v>
      </c>
      <c r="BE6497">
        <f t="shared" si="434"/>
        <v>0</v>
      </c>
      <c r="BF6497" s="6">
        <f t="shared" si="435"/>
        <v>-2260</v>
      </c>
      <c r="BG6497" s="7" t="s">
        <v>71</v>
      </c>
      <c r="BH6497" t="e">
        <f>+VLOOKUP(AF6497,Sheet4!A:A,1,FALSE)</f>
        <v>#N/A</v>
      </c>
      <c r="BL6497" s="24">
        <v>2260</v>
      </c>
      <c r="BM6497" s="59">
        <f t="shared" si="436"/>
        <v>0</v>
      </c>
      <c r="BN6497" t="s">
        <v>2832</v>
      </c>
    </row>
    <row r="6498" spans="1:67" ht="13" customHeight="1" x14ac:dyDescent="0.3">
      <c r="A6498" s="22">
        <v>46130</v>
      </c>
      <c r="B6498" s="23" t="s">
        <v>84</v>
      </c>
      <c r="F6498" s="23">
        <v>0</v>
      </c>
      <c r="G6498" s="23">
        <v>0</v>
      </c>
      <c r="H6498" s="24">
        <v>0</v>
      </c>
      <c r="I6498" s="6">
        <f t="shared" si="437"/>
        <v>0</v>
      </c>
      <c r="J6498" s="24"/>
      <c r="K6498" s="6">
        <f>H6498/50</f>
        <v>0</v>
      </c>
      <c r="Q6498" s="23" t="s">
        <v>85</v>
      </c>
      <c r="U6498" s="23" t="s">
        <v>2835</v>
      </c>
      <c r="V6498" s="23" t="s">
        <v>2836</v>
      </c>
      <c r="W6498" s="23" t="s">
        <v>66</v>
      </c>
      <c r="X6498" s="23" t="s">
        <v>2798</v>
      </c>
      <c r="Z6498" s="23" t="s">
        <v>2799</v>
      </c>
      <c r="AG6498" s="23" t="s">
        <v>2837</v>
      </c>
      <c r="AH6498" s="23" t="s">
        <v>2801</v>
      </c>
      <c r="AI6498" s="23" t="s">
        <v>2802</v>
      </c>
      <c r="BA6498" s="24">
        <v>0</v>
      </c>
      <c r="BE6498">
        <f t="shared" si="434"/>
        <v>0</v>
      </c>
      <c r="BF6498" s="6">
        <f t="shared" si="435"/>
        <v>0</v>
      </c>
      <c r="BG6498" s="7" t="s">
        <v>71</v>
      </c>
      <c r="BH6498" t="e">
        <f>+VLOOKUP(AF6498,Sheet4!A:A,1,FALSE)</f>
        <v>#N/A</v>
      </c>
      <c r="BL6498" s="24">
        <v>0</v>
      </c>
      <c r="BM6498" s="59">
        <f t="shared" si="436"/>
        <v>0</v>
      </c>
      <c r="BN6498" t="s">
        <v>2835</v>
      </c>
    </row>
    <row r="6499" spans="1:67" ht="13" customHeight="1" x14ac:dyDescent="0.3">
      <c r="A6499" s="22">
        <v>46130</v>
      </c>
      <c r="B6499" s="23" t="s">
        <v>74</v>
      </c>
      <c r="F6499" s="23">
        <v>0</v>
      </c>
      <c r="G6499" s="23">
        <v>0</v>
      </c>
      <c r="H6499" s="24">
        <v>92</v>
      </c>
      <c r="I6499" s="6">
        <f t="shared" si="437"/>
        <v>92</v>
      </c>
      <c r="J6499" s="24"/>
      <c r="K6499" s="24"/>
      <c r="Q6499" s="23" t="s">
        <v>75</v>
      </c>
      <c r="U6499" s="23" t="s">
        <v>2835</v>
      </c>
      <c r="V6499" s="23" t="s">
        <v>2836</v>
      </c>
      <c r="W6499" s="23" t="s">
        <v>66</v>
      </c>
      <c r="X6499" s="23" t="s">
        <v>2798</v>
      </c>
      <c r="Z6499" s="23" t="s">
        <v>2799</v>
      </c>
      <c r="AG6499" s="23" t="s">
        <v>2837</v>
      </c>
      <c r="AH6499" s="23" t="s">
        <v>2801</v>
      </c>
      <c r="AI6499" s="23" t="s">
        <v>2802</v>
      </c>
      <c r="BA6499" s="24">
        <v>92</v>
      </c>
      <c r="BE6499">
        <f t="shared" si="434"/>
        <v>0</v>
      </c>
      <c r="BF6499" s="6">
        <f t="shared" si="435"/>
        <v>-92</v>
      </c>
      <c r="BG6499" s="7" t="s">
        <v>71</v>
      </c>
      <c r="BH6499" t="e">
        <f>+VLOOKUP(AF6499,Sheet4!A:A,1,FALSE)</f>
        <v>#N/A</v>
      </c>
      <c r="BL6499" s="24">
        <v>92</v>
      </c>
      <c r="BM6499" s="59">
        <f t="shared" si="436"/>
        <v>0</v>
      </c>
      <c r="BN6499" t="s">
        <v>2835</v>
      </c>
    </row>
    <row r="6500" spans="1:67" ht="13" customHeight="1" x14ac:dyDescent="0.3">
      <c r="A6500" s="22">
        <v>46130</v>
      </c>
      <c r="B6500" s="23" t="s">
        <v>63</v>
      </c>
      <c r="F6500" s="23">
        <v>0</v>
      </c>
      <c r="G6500" s="23">
        <v>0</v>
      </c>
      <c r="H6500" s="24">
        <v>1380</v>
      </c>
      <c r="I6500" s="6">
        <f t="shared" si="437"/>
        <v>1380</v>
      </c>
      <c r="J6500" s="24"/>
      <c r="K6500" s="24"/>
      <c r="Q6500" s="23" t="s">
        <v>64</v>
      </c>
      <c r="U6500" s="23" t="s">
        <v>2835</v>
      </c>
      <c r="V6500" s="23" t="s">
        <v>2836</v>
      </c>
      <c r="W6500" s="23" t="s">
        <v>66</v>
      </c>
      <c r="X6500" s="23" t="s">
        <v>2798</v>
      </c>
      <c r="Z6500" s="23" t="s">
        <v>2799</v>
      </c>
      <c r="AG6500" s="23" t="s">
        <v>2837</v>
      </c>
      <c r="AH6500" s="23" t="s">
        <v>2801</v>
      </c>
      <c r="AI6500" s="23" t="s">
        <v>2802</v>
      </c>
      <c r="BA6500" s="24">
        <v>1380</v>
      </c>
      <c r="BE6500">
        <f t="shared" si="434"/>
        <v>0</v>
      </c>
      <c r="BF6500" s="6">
        <f t="shared" si="435"/>
        <v>-1380</v>
      </c>
      <c r="BG6500" s="7" t="s">
        <v>71</v>
      </c>
      <c r="BH6500" t="e">
        <f>+VLOOKUP(AF6500,Sheet4!A:A,1,FALSE)</f>
        <v>#N/A</v>
      </c>
      <c r="BL6500" s="24">
        <v>1380</v>
      </c>
      <c r="BM6500" s="59">
        <f t="shared" si="436"/>
        <v>0</v>
      </c>
      <c r="BN6500" t="s">
        <v>2835</v>
      </c>
      <c r="BO6500" t="s">
        <v>73</v>
      </c>
    </row>
    <row r="6501" spans="1:67" ht="13" customHeight="1" x14ac:dyDescent="0.3">
      <c r="A6501" s="22">
        <v>46130</v>
      </c>
      <c r="B6501" s="23" t="s">
        <v>78</v>
      </c>
      <c r="F6501" s="23">
        <v>0</v>
      </c>
      <c r="G6501" s="23">
        <v>0</v>
      </c>
      <c r="H6501" s="24">
        <v>92</v>
      </c>
      <c r="I6501" s="6">
        <f t="shared" si="437"/>
        <v>92</v>
      </c>
      <c r="J6501" s="24"/>
      <c r="K6501" s="24"/>
      <c r="Q6501" s="23" t="s">
        <v>79</v>
      </c>
      <c r="U6501" s="23" t="s">
        <v>2835</v>
      </c>
      <c r="V6501" s="23" t="s">
        <v>2836</v>
      </c>
      <c r="W6501" s="23" t="s">
        <v>66</v>
      </c>
      <c r="X6501" s="23" t="s">
        <v>2798</v>
      </c>
      <c r="Z6501" s="23" t="s">
        <v>2799</v>
      </c>
      <c r="AG6501" s="23" t="s">
        <v>2837</v>
      </c>
      <c r="AH6501" s="23" t="s">
        <v>2801</v>
      </c>
      <c r="AI6501" s="23" t="s">
        <v>2802</v>
      </c>
      <c r="BA6501" s="24">
        <v>92</v>
      </c>
      <c r="BE6501">
        <f t="shared" si="434"/>
        <v>0</v>
      </c>
      <c r="BF6501" s="6">
        <f t="shared" si="435"/>
        <v>-92</v>
      </c>
      <c r="BG6501" s="7" t="s">
        <v>71</v>
      </c>
      <c r="BH6501" t="e">
        <f>+VLOOKUP(AF6501,Sheet4!A:A,1,FALSE)</f>
        <v>#N/A</v>
      </c>
      <c r="BL6501" s="24">
        <v>92</v>
      </c>
      <c r="BM6501" s="59">
        <f t="shared" si="436"/>
        <v>0</v>
      </c>
      <c r="BN6501" t="s">
        <v>2835</v>
      </c>
    </row>
    <row r="6502" spans="1:67" ht="13" customHeight="1" x14ac:dyDescent="0.3">
      <c r="A6502" s="22">
        <v>46130</v>
      </c>
      <c r="B6502" s="23" t="s">
        <v>82</v>
      </c>
      <c r="F6502" s="23">
        <v>0</v>
      </c>
      <c r="G6502" s="23">
        <v>0</v>
      </c>
      <c r="H6502" s="24">
        <v>0</v>
      </c>
      <c r="I6502" s="6">
        <f t="shared" si="437"/>
        <v>0</v>
      </c>
      <c r="J6502" s="24"/>
      <c r="K6502" s="24"/>
      <c r="Q6502" s="23" t="s">
        <v>83</v>
      </c>
      <c r="U6502" s="23" t="s">
        <v>2835</v>
      </c>
      <c r="V6502" s="23" t="s">
        <v>2836</v>
      </c>
      <c r="W6502" s="23" t="s">
        <v>66</v>
      </c>
      <c r="X6502" s="23" t="s">
        <v>2798</v>
      </c>
      <c r="Z6502" s="23" t="s">
        <v>2799</v>
      </c>
      <c r="AG6502" s="23" t="s">
        <v>2837</v>
      </c>
      <c r="AH6502" s="23" t="s">
        <v>2801</v>
      </c>
      <c r="AI6502" s="23" t="s">
        <v>2802</v>
      </c>
      <c r="BA6502" s="24">
        <v>0</v>
      </c>
      <c r="BE6502">
        <f t="shared" si="434"/>
        <v>0</v>
      </c>
      <c r="BF6502" s="6">
        <f t="shared" si="435"/>
        <v>0</v>
      </c>
      <c r="BG6502" s="7" t="s">
        <v>71</v>
      </c>
      <c r="BH6502" t="e">
        <f>+VLOOKUP(AF6502,Sheet4!A:A,1,FALSE)</f>
        <v>#N/A</v>
      </c>
      <c r="BL6502" s="24">
        <v>0</v>
      </c>
      <c r="BM6502" s="59">
        <f t="shared" si="436"/>
        <v>0</v>
      </c>
      <c r="BN6502" t="s">
        <v>2835</v>
      </c>
    </row>
    <row r="6503" spans="1:67" ht="13" customHeight="1" x14ac:dyDescent="0.3">
      <c r="A6503" s="22">
        <v>46130</v>
      </c>
      <c r="B6503" s="23" t="s">
        <v>80</v>
      </c>
      <c r="F6503" s="23">
        <v>0</v>
      </c>
      <c r="G6503" s="23">
        <v>0</v>
      </c>
      <c r="H6503" s="24">
        <v>1150</v>
      </c>
      <c r="I6503" s="6">
        <f t="shared" si="437"/>
        <v>1150</v>
      </c>
      <c r="J6503" s="6">
        <f>H6503/12.5</f>
        <v>92</v>
      </c>
      <c r="K6503" s="6"/>
      <c r="Q6503" s="23" t="s">
        <v>81</v>
      </c>
      <c r="U6503" s="23" t="s">
        <v>2835</v>
      </c>
      <c r="V6503" s="23" t="s">
        <v>2836</v>
      </c>
      <c r="W6503" s="23" t="s">
        <v>66</v>
      </c>
      <c r="X6503" s="23" t="s">
        <v>2798</v>
      </c>
      <c r="Z6503" s="23" t="s">
        <v>2799</v>
      </c>
      <c r="AG6503" s="23" t="s">
        <v>2837</v>
      </c>
      <c r="AH6503" s="23" t="s">
        <v>2801</v>
      </c>
      <c r="AI6503" s="23" t="s">
        <v>2802</v>
      </c>
      <c r="BA6503" s="24">
        <v>1150</v>
      </c>
      <c r="BE6503">
        <f t="shared" si="434"/>
        <v>0</v>
      </c>
      <c r="BF6503" s="6">
        <f t="shared" si="435"/>
        <v>-1150</v>
      </c>
      <c r="BG6503" s="7" t="s">
        <v>71</v>
      </c>
      <c r="BH6503" t="e">
        <f>+VLOOKUP(AF6503,Sheet4!A:A,1,FALSE)</f>
        <v>#N/A</v>
      </c>
      <c r="BL6503" s="24">
        <v>1150</v>
      </c>
      <c r="BM6503" s="59">
        <f t="shared" si="436"/>
        <v>0</v>
      </c>
      <c r="BN6503" t="s">
        <v>2835</v>
      </c>
    </row>
    <row r="6504" spans="1:67" ht="13" customHeight="1" x14ac:dyDescent="0.3">
      <c r="A6504" s="22">
        <v>46130</v>
      </c>
      <c r="B6504" s="23" t="s">
        <v>76</v>
      </c>
      <c r="F6504" s="23">
        <v>0</v>
      </c>
      <c r="G6504" s="23">
        <v>0</v>
      </c>
      <c r="H6504" s="24">
        <v>1840</v>
      </c>
      <c r="I6504" s="6">
        <f t="shared" si="437"/>
        <v>1840</v>
      </c>
      <c r="J6504" s="24"/>
      <c r="K6504" s="24"/>
      <c r="Q6504" s="23" t="s">
        <v>77</v>
      </c>
      <c r="U6504" s="23" t="s">
        <v>2835</v>
      </c>
      <c r="V6504" s="23" t="s">
        <v>2836</v>
      </c>
      <c r="W6504" s="23" t="s">
        <v>66</v>
      </c>
      <c r="X6504" s="23" t="s">
        <v>2798</v>
      </c>
      <c r="Z6504" s="23" t="s">
        <v>2799</v>
      </c>
      <c r="AG6504" s="23" t="s">
        <v>2837</v>
      </c>
      <c r="AH6504" s="23" t="s">
        <v>2801</v>
      </c>
      <c r="AI6504" s="23" t="s">
        <v>2802</v>
      </c>
      <c r="BA6504" s="24">
        <v>1840</v>
      </c>
      <c r="BE6504">
        <f t="shared" si="434"/>
        <v>0</v>
      </c>
      <c r="BF6504" s="6">
        <f t="shared" si="435"/>
        <v>-1840</v>
      </c>
      <c r="BG6504" s="7" t="s">
        <v>71</v>
      </c>
      <c r="BH6504" t="e">
        <f>+VLOOKUP(AF6504,Sheet4!A:A,1,FALSE)</f>
        <v>#N/A</v>
      </c>
      <c r="BL6504" s="24">
        <v>1840</v>
      </c>
      <c r="BM6504" s="59">
        <f t="shared" si="436"/>
        <v>0</v>
      </c>
      <c r="BN6504" t="s">
        <v>2835</v>
      </c>
    </row>
    <row r="6505" spans="1:67" ht="13" customHeight="1" x14ac:dyDescent="0.3">
      <c r="A6505" s="22">
        <v>46130</v>
      </c>
      <c r="B6505" s="23" t="s">
        <v>84</v>
      </c>
      <c r="F6505" s="23">
        <v>0</v>
      </c>
      <c r="G6505" s="23">
        <v>0</v>
      </c>
      <c r="H6505" s="24">
        <v>0</v>
      </c>
      <c r="I6505" s="6">
        <f t="shared" si="437"/>
        <v>0</v>
      </c>
      <c r="J6505" s="24"/>
      <c r="K6505" s="6">
        <f>H6505/50</f>
        <v>0</v>
      </c>
      <c r="Q6505" s="23" t="s">
        <v>85</v>
      </c>
      <c r="U6505" s="23" t="s">
        <v>2838</v>
      </c>
      <c r="V6505" s="23" t="s">
        <v>2839</v>
      </c>
      <c r="W6505" s="23" t="s">
        <v>66</v>
      </c>
      <c r="X6505" s="23" t="s">
        <v>2798</v>
      </c>
      <c r="Z6505" s="23" t="s">
        <v>2840</v>
      </c>
      <c r="AG6505" s="23">
        <v>843859261</v>
      </c>
      <c r="AH6505" s="23" t="s">
        <v>2801</v>
      </c>
      <c r="AI6505" s="23" t="s">
        <v>2802</v>
      </c>
      <c r="BA6505" s="24">
        <v>0</v>
      </c>
      <c r="BE6505">
        <f t="shared" si="434"/>
        <v>0</v>
      </c>
      <c r="BF6505" s="6">
        <f t="shared" si="435"/>
        <v>0</v>
      </c>
      <c r="BG6505" s="7" t="s">
        <v>71</v>
      </c>
      <c r="BH6505" t="e">
        <f>+VLOOKUP(AF6505,Sheet4!A:A,1,FALSE)</f>
        <v>#N/A</v>
      </c>
      <c r="BL6505" s="24">
        <v>0</v>
      </c>
      <c r="BM6505" s="59">
        <f t="shared" si="436"/>
        <v>0</v>
      </c>
      <c r="BN6505" t="s">
        <v>2838</v>
      </c>
    </row>
    <row r="6506" spans="1:67" ht="13" customHeight="1" x14ac:dyDescent="0.3">
      <c r="A6506" s="22">
        <v>46130</v>
      </c>
      <c r="B6506" s="23" t="s">
        <v>74</v>
      </c>
      <c r="F6506" s="23">
        <v>0</v>
      </c>
      <c r="G6506" s="23">
        <v>0</v>
      </c>
      <c r="H6506" s="24">
        <v>516</v>
      </c>
      <c r="I6506" s="6">
        <f t="shared" si="437"/>
        <v>516</v>
      </c>
      <c r="J6506" s="24"/>
      <c r="K6506" s="24"/>
      <c r="Q6506" s="23" t="s">
        <v>75</v>
      </c>
      <c r="U6506" s="23" t="s">
        <v>2838</v>
      </c>
      <c r="V6506" s="23" t="s">
        <v>2839</v>
      </c>
      <c r="W6506" s="23" t="s">
        <v>66</v>
      </c>
      <c r="X6506" s="23" t="s">
        <v>2798</v>
      </c>
      <c r="Z6506" s="23" t="s">
        <v>2840</v>
      </c>
      <c r="AG6506" s="23">
        <v>843859261</v>
      </c>
      <c r="AH6506" s="23" t="s">
        <v>2801</v>
      </c>
      <c r="AI6506" s="23" t="s">
        <v>2802</v>
      </c>
      <c r="BA6506" s="24">
        <v>516</v>
      </c>
      <c r="BE6506">
        <f t="shared" si="434"/>
        <v>0</v>
      </c>
      <c r="BF6506" s="6">
        <f t="shared" si="435"/>
        <v>-516</v>
      </c>
      <c r="BG6506" s="7" t="s">
        <v>71</v>
      </c>
      <c r="BH6506" t="e">
        <f>+VLOOKUP(AF6506,Sheet4!A:A,1,FALSE)</f>
        <v>#N/A</v>
      </c>
      <c r="BL6506" s="24">
        <v>516</v>
      </c>
      <c r="BM6506" s="59">
        <f t="shared" si="436"/>
        <v>0</v>
      </c>
      <c r="BN6506" t="s">
        <v>2838</v>
      </c>
    </row>
    <row r="6507" spans="1:67" ht="13" customHeight="1" x14ac:dyDescent="0.3">
      <c r="A6507" s="22">
        <v>46130</v>
      </c>
      <c r="B6507" s="23" t="s">
        <v>63</v>
      </c>
      <c r="F6507" s="23">
        <v>0</v>
      </c>
      <c r="G6507" s="23">
        <v>0</v>
      </c>
      <c r="H6507" s="24">
        <v>7740</v>
      </c>
      <c r="I6507" s="6">
        <f t="shared" si="437"/>
        <v>7740</v>
      </c>
      <c r="J6507" s="24"/>
      <c r="K6507" s="24"/>
      <c r="Q6507" s="23" t="s">
        <v>64</v>
      </c>
      <c r="U6507" s="23" t="s">
        <v>2838</v>
      </c>
      <c r="V6507" s="23" t="s">
        <v>2839</v>
      </c>
      <c r="W6507" s="23" t="s">
        <v>66</v>
      </c>
      <c r="X6507" s="23" t="s">
        <v>2798</v>
      </c>
      <c r="Z6507" s="23" t="s">
        <v>2840</v>
      </c>
      <c r="AG6507" s="23">
        <v>843859261</v>
      </c>
      <c r="AH6507" s="23" t="s">
        <v>2801</v>
      </c>
      <c r="AI6507" s="23" t="s">
        <v>2802</v>
      </c>
      <c r="BA6507" s="24">
        <v>7740</v>
      </c>
      <c r="BE6507">
        <f t="shared" si="434"/>
        <v>0</v>
      </c>
      <c r="BF6507" s="6">
        <f t="shared" si="435"/>
        <v>-7740</v>
      </c>
      <c r="BG6507" s="7" t="s">
        <v>71</v>
      </c>
      <c r="BH6507" t="e">
        <f>+VLOOKUP(AF6507,Sheet4!A:A,1,FALSE)</f>
        <v>#N/A</v>
      </c>
      <c r="BL6507" s="24">
        <v>7740</v>
      </c>
      <c r="BM6507" s="59">
        <f t="shared" si="436"/>
        <v>0</v>
      </c>
      <c r="BN6507" t="s">
        <v>2838</v>
      </c>
      <c r="BO6507" t="s">
        <v>73</v>
      </c>
    </row>
    <row r="6508" spans="1:67" ht="13" customHeight="1" x14ac:dyDescent="0.3">
      <c r="A6508" s="22">
        <v>46130</v>
      </c>
      <c r="B6508" s="23" t="s">
        <v>78</v>
      </c>
      <c r="F6508" s="23">
        <v>0</v>
      </c>
      <c r="G6508" s="23">
        <v>0</v>
      </c>
      <c r="H6508" s="24">
        <v>516</v>
      </c>
      <c r="I6508" s="6">
        <f t="shared" si="437"/>
        <v>516</v>
      </c>
      <c r="J6508" s="24"/>
      <c r="K6508" s="24"/>
      <c r="Q6508" s="23" t="s">
        <v>79</v>
      </c>
      <c r="U6508" s="23" t="s">
        <v>2838</v>
      </c>
      <c r="V6508" s="23" t="s">
        <v>2839</v>
      </c>
      <c r="W6508" s="23" t="s">
        <v>66</v>
      </c>
      <c r="X6508" s="23" t="s">
        <v>2798</v>
      </c>
      <c r="Z6508" s="23" t="s">
        <v>2840</v>
      </c>
      <c r="AG6508" s="23">
        <v>843859261</v>
      </c>
      <c r="AH6508" s="23" t="s">
        <v>2801</v>
      </c>
      <c r="AI6508" s="23" t="s">
        <v>2802</v>
      </c>
      <c r="BA6508" s="24">
        <v>516</v>
      </c>
      <c r="BE6508">
        <f t="shared" si="434"/>
        <v>0</v>
      </c>
      <c r="BF6508" s="6">
        <f t="shared" si="435"/>
        <v>-516</v>
      </c>
      <c r="BG6508" s="7" t="s">
        <v>71</v>
      </c>
      <c r="BH6508" t="e">
        <f>+VLOOKUP(AF6508,Sheet4!A:A,1,FALSE)</f>
        <v>#N/A</v>
      </c>
      <c r="BL6508" s="24">
        <v>516</v>
      </c>
      <c r="BM6508" s="59">
        <f t="shared" si="436"/>
        <v>0</v>
      </c>
      <c r="BN6508" t="s">
        <v>2838</v>
      </c>
    </row>
    <row r="6509" spans="1:67" ht="13" customHeight="1" x14ac:dyDescent="0.3">
      <c r="A6509" s="22">
        <v>46130</v>
      </c>
      <c r="B6509" s="23" t="s">
        <v>82</v>
      </c>
      <c r="F6509" s="23">
        <v>0</v>
      </c>
      <c r="G6509" s="23">
        <v>0</v>
      </c>
      <c r="H6509" s="24">
        <v>0</v>
      </c>
      <c r="I6509" s="6">
        <f t="shared" si="437"/>
        <v>0</v>
      </c>
      <c r="J6509" s="24"/>
      <c r="K6509" s="24"/>
      <c r="Q6509" s="23" t="s">
        <v>83</v>
      </c>
      <c r="U6509" s="23" t="s">
        <v>2838</v>
      </c>
      <c r="V6509" s="23" t="s">
        <v>2839</v>
      </c>
      <c r="W6509" s="23" t="s">
        <v>66</v>
      </c>
      <c r="X6509" s="23" t="s">
        <v>2798</v>
      </c>
      <c r="Z6509" s="23" t="s">
        <v>2840</v>
      </c>
      <c r="AG6509" s="23">
        <v>843859261</v>
      </c>
      <c r="AH6509" s="23" t="s">
        <v>2801</v>
      </c>
      <c r="AI6509" s="23" t="s">
        <v>2802</v>
      </c>
      <c r="BA6509" s="24">
        <v>0</v>
      </c>
      <c r="BE6509">
        <f t="shared" si="434"/>
        <v>0</v>
      </c>
      <c r="BF6509" s="6">
        <f t="shared" si="435"/>
        <v>0</v>
      </c>
      <c r="BG6509" s="7" t="s">
        <v>71</v>
      </c>
      <c r="BH6509" t="e">
        <f>+VLOOKUP(AF6509,Sheet4!A:A,1,FALSE)</f>
        <v>#N/A</v>
      </c>
      <c r="BL6509" s="24">
        <v>0</v>
      </c>
      <c r="BM6509" s="59">
        <f t="shared" si="436"/>
        <v>0</v>
      </c>
      <c r="BN6509" t="s">
        <v>2838</v>
      </c>
    </row>
    <row r="6510" spans="1:67" ht="13" customHeight="1" x14ac:dyDescent="0.3">
      <c r="A6510" s="22">
        <v>46130</v>
      </c>
      <c r="B6510" s="23" t="s">
        <v>80</v>
      </c>
      <c r="F6510" s="23">
        <v>0</v>
      </c>
      <c r="G6510" s="23">
        <v>0</v>
      </c>
      <c r="H6510" s="24">
        <v>6450</v>
      </c>
      <c r="I6510" s="6">
        <f t="shared" si="437"/>
        <v>6450</v>
      </c>
      <c r="J6510" s="6">
        <f>H6510/12.5</f>
        <v>516</v>
      </c>
      <c r="K6510" s="6"/>
      <c r="Q6510" s="23" t="s">
        <v>81</v>
      </c>
      <c r="U6510" s="23" t="s">
        <v>2838</v>
      </c>
      <c r="V6510" s="23" t="s">
        <v>2839</v>
      </c>
      <c r="W6510" s="23" t="s">
        <v>66</v>
      </c>
      <c r="X6510" s="23" t="s">
        <v>2798</v>
      </c>
      <c r="Z6510" s="23" t="s">
        <v>2840</v>
      </c>
      <c r="AG6510" s="23">
        <v>843859261</v>
      </c>
      <c r="AH6510" s="23" t="s">
        <v>2801</v>
      </c>
      <c r="AI6510" s="23" t="s">
        <v>2802</v>
      </c>
      <c r="BA6510" s="24">
        <v>6450</v>
      </c>
      <c r="BE6510">
        <f t="shared" si="434"/>
        <v>0</v>
      </c>
      <c r="BF6510" s="6">
        <f t="shared" si="435"/>
        <v>-6450</v>
      </c>
      <c r="BG6510" s="7" t="s">
        <v>71</v>
      </c>
      <c r="BH6510" t="e">
        <f>+VLOOKUP(AF6510,Sheet4!A:A,1,FALSE)</f>
        <v>#N/A</v>
      </c>
      <c r="BL6510" s="24">
        <v>6450</v>
      </c>
      <c r="BM6510" s="59">
        <f t="shared" si="436"/>
        <v>0</v>
      </c>
      <c r="BN6510" t="s">
        <v>2838</v>
      </c>
    </row>
    <row r="6511" spans="1:67" ht="13" customHeight="1" x14ac:dyDescent="0.3">
      <c r="A6511" s="22">
        <v>46130</v>
      </c>
      <c r="B6511" s="23" t="s">
        <v>76</v>
      </c>
      <c r="F6511" s="23">
        <v>0</v>
      </c>
      <c r="G6511" s="23">
        <v>0</v>
      </c>
      <c r="H6511" s="24">
        <v>10320</v>
      </c>
      <c r="I6511" s="6">
        <f t="shared" si="437"/>
        <v>10320</v>
      </c>
      <c r="J6511" s="24"/>
      <c r="K6511" s="24"/>
      <c r="Q6511" s="23" t="s">
        <v>77</v>
      </c>
      <c r="U6511" s="23" t="s">
        <v>2838</v>
      </c>
      <c r="V6511" s="23" t="s">
        <v>2839</v>
      </c>
      <c r="W6511" s="23" t="s">
        <v>66</v>
      </c>
      <c r="X6511" s="23" t="s">
        <v>2798</v>
      </c>
      <c r="Z6511" s="23" t="s">
        <v>2840</v>
      </c>
      <c r="AG6511" s="23">
        <v>843859261</v>
      </c>
      <c r="AH6511" s="23" t="s">
        <v>2801</v>
      </c>
      <c r="AI6511" s="23" t="s">
        <v>2802</v>
      </c>
      <c r="BA6511" s="24">
        <v>10320</v>
      </c>
      <c r="BE6511">
        <f t="shared" si="434"/>
        <v>0</v>
      </c>
      <c r="BF6511" s="6">
        <f t="shared" si="435"/>
        <v>-10320</v>
      </c>
      <c r="BG6511" s="7" t="s">
        <v>71</v>
      </c>
      <c r="BH6511" t="e">
        <f>+VLOOKUP(AF6511,Sheet4!A:A,1,FALSE)</f>
        <v>#N/A</v>
      </c>
      <c r="BL6511" s="24">
        <v>10320</v>
      </c>
      <c r="BM6511" s="59">
        <f t="shared" si="436"/>
        <v>0</v>
      </c>
      <c r="BN6511" t="s">
        <v>2838</v>
      </c>
    </row>
    <row r="6512" spans="1:67" ht="13" customHeight="1" x14ac:dyDescent="0.3">
      <c r="A6512" s="22">
        <v>46130</v>
      </c>
      <c r="B6512" s="23" t="s">
        <v>84</v>
      </c>
      <c r="F6512" s="23">
        <v>0</v>
      </c>
      <c r="G6512" s="23">
        <v>0</v>
      </c>
      <c r="H6512" s="24">
        <v>0</v>
      </c>
      <c r="I6512" s="6">
        <f t="shared" si="437"/>
        <v>0</v>
      </c>
      <c r="J6512" s="24"/>
      <c r="K6512" s="6">
        <f>H6512/50</f>
        <v>0</v>
      </c>
      <c r="Q6512" s="23" t="s">
        <v>85</v>
      </c>
      <c r="U6512" s="23" t="s">
        <v>2841</v>
      </c>
      <c r="V6512" s="23" t="s">
        <v>2842</v>
      </c>
      <c r="W6512" s="23" t="s">
        <v>66</v>
      </c>
      <c r="X6512" s="23" t="s">
        <v>2798</v>
      </c>
      <c r="Z6512" s="23" t="s">
        <v>2843</v>
      </c>
      <c r="AG6512" s="23" t="s">
        <v>2844</v>
      </c>
      <c r="AH6512" s="23" t="s">
        <v>2801</v>
      </c>
      <c r="AI6512" s="23" t="s">
        <v>2802</v>
      </c>
      <c r="BA6512" s="24">
        <v>0</v>
      </c>
      <c r="BE6512">
        <f t="shared" si="434"/>
        <v>0</v>
      </c>
      <c r="BF6512" s="6">
        <f t="shared" si="435"/>
        <v>0</v>
      </c>
      <c r="BG6512" s="7" t="s">
        <v>71</v>
      </c>
      <c r="BH6512" t="e">
        <f>+VLOOKUP(AF6512,Sheet4!A:A,1,FALSE)</f>
        <v>#N/A</v>
      </c>
      <c r="BL6512" s="24">
        <v>0</v>
      </c>
      <c r="BM6512" s="59">
        <f t="shared" si="436"/>
        <v>0</v>
      </c>
      <c r="BN6512" t="s">
        <v>2841</v>
      </c>
    </row>
    <row r="6513" spans="1:67" ht="13" customHeight="1" x14ac:dyDescent="0.3">
      <c r="A6513" s="22">
        <v>46130</v>
      </c>
      <c r="B6513" s="23" t="s">
        <v>74</v>
      </c>
      <c r="F6513" s="23">
        <v>0</v>
      </c>
      <c r="G6513" s="23">
        <v>0</v>
      </c>
      <c r="H6513" s="24">
        <v>504</v>
      </c>
      <c r="I6513" s="6">
        <f t="shared" si="437"/>
        <v>504</v>
      </c>
      <c r="J6513" s="24"/>
      <c r="K6513" s="24"/>
      <c r="Q6513" s="23" t="s">
        <v>75</v>
      </c>
      <c r="U6513" s="23" t="s">
        <v>2841</v>
      </c>
      <c r="V6513" s="23" t="s">
        <v>2842</v>
      </c>
      <c r="W6513" s="23" t="s">
        <v>66</v>
      </c>
      <c r="X6513" s="23" t="s">
        <v>2798</v>
      </c>
      <c r="Z6513" s="23" t="s">
        <v>2843</v>
      </c>
      <c r="AG6513" s="23" t="s">
        <v>2844</v>
      </c>
      <c r="AH6513" s="23" t="s">
        <v>2801</v>
      </c>
      <c r="AI6513" s="23" t="s">
        <v>2802</v>
      </c>
      <c r="BA6513" s="24">
        <v>504</v>
      </c>
      <c r="BE6513">
        <f t="shared" si="434"/>
        <v>0</v>
      </c>
      <c r="BF6513" s="6">
        <f t="shared" si="435"/>
        <v>-504</v>
      </c>
      <c r="BG6513" s="7" t="s">
        <v>71</v>
      </c>
      <c r="BH6513" t="e">
        <f>+VLOOKUP(AF6513,Sheet4!A:A,1,FALSE)</f>
        <v>#N/A</v>
      </c>
      <c r="BL6513" s="24">
        <v>504</v>
      </c>
      <c r="BM6513" s="59">
        <f t="shared" si="436"/>
        <v>0</v>
      </c>
      <c r="BN6513" t="s">
        <v>2841</v>
      </c>
    </row>
    <row r="6514" spans="1:67" ht="13" customHeight="1" x14ac:dyDescent="0.3">
      <c r="A6514" s="22">
        <v>46130</v>
      </c>
      <c r="B6514" s="23" t="s">
        <v>63</v>
      </c>
      <c r="F6514" s="23">
        <v>0</v>
      </c>
      <c r="G6514" s="23">
        <v>0</v>
      </c>
      <c r="H6514" s="24">
        <v>7560</v>
      </c>
      <c r="I6514" s="6">
        <f t="shared" si="437"/>
        <v>7560</v>
      </c>
      <c r="J6514" s="24"/>
      <c r="K6514" s="24"/>
      <c r="Q6514" s="23" t="s">
        <v>64</v>
      </c>
      <c r="U6514" s="23" t="s">
        <v>2841</v>
      </c>
      <c r="V6514" s="23" t="s">
        <v>2842</v>
      </c>
      <c r="W6514" s="23" t="s">
        <v>66</v>
      </c>
      <c r="X6514" s="23" t="s">
        <v>2798</v>
      </c>
      <c r="Z6514" s="23" t="s">
        <v>2843</v>
      </c>
      <c r="AG6514" s="23" t="s">
        <v>2844</v>
      </c>
      <c r="AH6514" s="23" t="s">
        <v>2801</v>
      </c>
      <c r="AI6514" s="23" t="s">
        <v>2802</v>
      </c>
      <c r="BA6514" s="24">
        <v>7560</v>
      </c>
      <c r="BE6514">
        <f t="shared" si="434"/>
        <v>0</v>
      </c>
      <c r="BF6514" s="6">
        <f t="shared" si="435"/>
        <v>-7560</v>
      </c>
      <c r="BG6514" s="7" t="s">
        <v>71</v>
      </c>
      <c r="BH6514" t="e">
        <f>+VLOOKUP(AF6514,Sheet4!A:A,1,FALSE)</f>
        <v>#N/A</v>
      </c>
      <c r="BL6514" s="24">
        <v>7560</v>
      </c>
      <c r="BM6514" s="59">
        <f t="shared" si="436"/>
        <v>0</v>
      </c>
      <c r="BN6514" t="s">
        <v>2841</v>
      </c>
      <c r="BO6514" t="s">
        <v>73</v>
      </c>
    </row>
    <row r="6515" spans="1:67" ht="13" customHeight="1" x14ac:dyDescent="0.3">
      <c r="A6515" s="22">
        <v>46130</v>
      </c>
      <c r="B6515" s="23" t="s">
        <v>78</v>
      </c>
      <c r="F6515" s="23">
        <v>0</v>
      </c>
      <c r="G6515" s="23">
        <v>0</v>
      </c>
      <c r="H6515" s="24">
        <v>504</v>
      </c>
      <c r="I6515" s="6">
        <f t="shared" si="437"/>
        <v>504</v>
      </c>
      <c r="J6515" s="24"/>
      <c r="K6515" s="24"/>
      <c r="Q6515" s="23" t="s">
        <v>79</v>
      </c>
      <c r="U6515" s="23" t="s">
        <v>2841</v>
      </c>
      <c r="V6515" s="23" t="s">
        <v>2842</v>
      </c>
      <c r="W6515" s="23" t="s">
        <v>66</v>
      </c>
      <c r="X6515" s="23" t="s">
        <v>2798</v>
      </c>
      <c r="Z6515" s="23" t="s">
        <v>2843</v>
      </c>
      <c r="AG6515" s="23" t="s">
        <v>2844</v>
      </c>
      <c r="AH6515" s="23" t="s">
        <v>2801</v>
      </c>
      <c r="AI6515" s="23" t="s">
        <v>2802</v>
      </c>
      <c r="BA6515" s="24">
        <v>504</v>
      </c>
      <c r="BE6515">
        <f t="shared" si="434"/>
        <v>0</v>
      </c>
      <c r="BF6515" s="6">
        <f t="shared" si="435"/>
        <v>-504</v>
      </c>
      <c r="BG6515" s="7" t="s">
        <v>71</v>
      </c>
      <c r="BH6515" t="e">
        <f>+VLOOKUP(AF6515,Sheet4!A:A,1,FALSE)</f>
        <v>#N/A</v>
      </c>
      <c r="BL6515" s="24">
        <v>504</v>
      </c>
      <c r="BM6515" s="59">
        <f t="shared" si="436"/>
        <v>0</v>
      </c>
      <c r="BN6515" t="s">
        <v>2841</v>
      </c>
    </row>
    <row r="6516" spans="1:67" ht="13" customHeight="1" x14ac:dyDescent="0.3">
      <c r="A6516" s="22">
        <v>46130</v>
      </c>
      <c r="B6516" s="23" t="s">
        <v>82</v>
      </c>
      <c r="F6516" s="23">
        <v>0</v>
      </c>
      <c r="G6516" s="23">
        <v>0</v>
      </c>
      <c r="H6516" s="24">
        <v>0</v>
      </c>
      <c r="I6516" s="6">
        <f t="shared" si="437"/>
        <v>0</v>
      </c>
      <c r="J6516" s="24"/>
      <c r="K6516" s="24"/>
      <c r="Q6516" s="23" t="s">
        <v>83</v>
      </c>
      <c r="U6516" s="23" t="s">
        <v>2841</v>
      </c>
      <c r="V6516" s="23" t="s">
        <v>2842</v>
      </c>
      <c r="W6516" s="23" t="s">
        <v>66</v>
      </c>
      <c r="X6516" s="23" t="s">
        <v>2798</v>
      </c>
      <c r="Z6516" s="23" t="s">
        <v>2843</v>
      </c>
      <c r="AG6516" s="23" t="s">
        <v>2844</v>
      </c>
      <c r="AH6516" s="23" t="s">
        <v>2801</v>
      </c>
      <c r="AI6516" s="23" t="s">
        <v>2802</v>
      </c>
      <c r="BA6516" s="24">
        <v>0</v>
      </c>
      <c r="BE6516">
        <f t="shared" si="434"/>
        <v>0</v>
      </c>
      <c r="BF6516" s="6">
        <f t="shared" si="435"/>
        <v>0</v>
      </c>
      <c r="BG6516" s="7" t="s">
        <v>71</v>
      </c>
      <c r="BH6516" t="e">
        <f>+VLOOKUP(AF6516,Sheet4!A:A,1,FALSE)</f>
        <v>#N/A</v>
      </c>
      <c r="BL6516" s="24">
        <v>0</v>
      </c>
      <c r="BM6516" s="59">
        <f t="shared" si="436"/>
        <v>0</v>
      </c>
      <c r="BN6516" t="s">
        <v>2841</v>
      </c>
    </row>
    <row r="6517" spans="1:67" ht="13" customHeight="1" x14ac:dyDescent="0.3">
      <c r="A6517" s="22">
        <v>46130</v>
      </c>
      <c r="B6517" s="23" t="s">
        <v>80</v>
      </c>
      <c r="F6517" s="23">
        <v>0</v>
      </c>
      <c r="G6517" s="23">
        <v>0</v>
      </c>
      <c r="H6517" s="24">
        <v>6300</v>
      </c>
      <c r="I6517" s="6">
        <f t="shared" si="437"/>
        <v>6300</v>
      </c>
      <c r="J6517" s="6">
        <f>H6517/12.5</f>
        <v>504</v>
      </c>
      <c r="K6517" s="6"/>
      <c r="Q6517" s="23" t="s">
        <v>81</v>
      </c>
      <c r="U6517" s="23" t="s">
        <v>2841</v>
      </c>
      <c r="V6517" s="23" t="s">
        <v>2842</v>
      </c>
      <c r="W6517" s="23" t="s">
        <v>66</v>
      </c>
      <c r="X6517" s="23" t="s">
        <v>2798</v>
      </c>
      <c r="Z6517" s="23" t="s">
        <v>2843</v>
      </c>
      <c r="AG6517" s="23" t="s">
        <v>2844</v>
      </c>
      <c r="AH6517" s="23" t="s">
        <v>2801</v>
      </c>
      <c r="AI6517" s="23" t="s">
        <v>2802</v>
      </c>
      <c r="BA6517" s="24">
        <v>6300</v>
      </c>
      <c r="BE6517">
        <f t="shared" si="434"/>
        <v>0</v>
      </c>
      <c r="BF6517" s="6">
        <f t="shared" si="435"/>
        <v>-6300</v>
      </c>
      <c r="BG6517" s="7" t="s">
        <v>71</v>
      </c>
      <c r="BH6517" t="e">
        <f>+VLOOKUP(AF6517,Sheet4!A:A,1,FALSE)</f>
        <v>#N/A</v>
      </c>
      <c r="BL6517" s="24">
        <v>6300</v>
      </c>
      <c r="BM6517" s="59">
        <f t="shared" si="436"/>
        <v>0</v>
      </c>
      <c r="BN6517" t="s">
        <v>2841</v>
      </c>
    </row>
    <row r="6518" spans="1:67" ht="13" customHeight="1" x14ac:dyDescent="0.3">
      <c r="A6518" s="22">
        <v>46130</v>
      </c>
      <c r="B6518" s="23" t="s">
        <v>76</v>
      </c>
      <c r="F6518" s="23">
        <v>0</v>
      </c>
      <c r="G6518" s="23">
        <v>0</v>
      </c>
      <c r="H6518" s="24">
        <v>10080</v>
      </c>
      <c r="I6518" s="6">
        <f t="shared" si="437"/>
        <v>10080</v>
      </c>
      <c r="J6518" s="24"/>
      <c r="K6518" s="24"/>
      <c r="Q6518" s="23" t="s">
        <v>77</v>
      </c>
      <c r="U6518" s="23" t="s">
        <v>2841</v>
      </c>
      <c r="V6518" s="23" t="s">
        <v>2842</v>
      </c>
      <c r="W6518" s="23" t="s">
        <v>66</v>
      </c>
      <c r="X6518" s="23" t="s">
        <v>2798</v>
      </c>
      <c r="Z6518" s="23" t="s">
        <v>2843</v>
      </c>
      <c r="AG6518" s="23" t="s">
        <v>2844</v>
      </c>
      <c r="AH6518" s="23" t="s">
        <v>2801</v>
      </c>
      <c r="AI6518" s="23" t="s">
        <v>2802</v>
      </c>
      <c r="BA6518" s="24">
        <v>10080</v>
      </c>
      <c r="BE6518">
        <f t="shared" si="434"/>
        <v>0</v>
      </c>
      <c r="BF6518" s="6">
        <f t="shared" si="435"/>
        <v>-10080</v>
      </c>
      <c r="BG6518" s="7" t="s">
        <v>71</v>
      </c>
      <c r="BH6518" t="e">
        <f>+VLOOKUP(AF6518,Sheet4!A:A,1,FALSE)</f>
        <v>#N/A</v>
      </c>
      <c r="BL6518" s="24">
        <v>10080</v>
      </c>
      <c r="BM6518" s="59">
        <f t="shared" si="436"/>
        <v>0</v>
      </c>
      <c r="BN6518" t="s">
        <v>2841</v>
      </c>
    </row>
    <row r="6519" spans="1:67" ht="13" customHeight="1" x14ac:dyDescent="0.3">
      <c r="A6519" s="22">
        <v>46130</v>
      </c>
      <c r="B6519" s="23" t="s">
        <v>84</v>
      </c>
      <c r="F6519" s="23">
        <v>0</v>
      </c>
      <c r="G6519" s="23">
        <v>0</v>
      </c>
      <c r="H6519" s="24">
        <v>7550</v>
      </c>
      <c r="I6519" s="6">
        <f t="shared" si="437"/>
        <v>7550</v>
      </c>
      <c r="J6519" s="24"/>
      <c r="K6519" s="6">
        <f>H6519/50</f>
        <v>151</v>
      </c>
      <c r="Q6519" s="23" t="s">
        <v>85</v>
      </c>
      <c r="U6519" s="23" t="s">
        <v>2845</v>
      </c>
      <c r="V6519" s="23" t="s">
        <v>2846</v>
      </c>
      <c r="W6519" s="23" t="s">
        <v>66</v>
      </c>
      <c r="X6519" s="23" t="s">
        <v>2798</v>
      </c>
      <c r="Z6519" s="23" t="s">
        <v>2847</v>
      </c>
      <c r="AG6519" s="23" t="s">
        <v>2848</v>
      </c>
      <c r="AH6519" s="23" t="s">
        <v>2801</v>
      </c>
      <c r="AI6519" s="23" t="s">
        <v>2802</v>
      </c>
      <c r="BA6519" s="24">
        <v>7550</v>
      </c>
      <c r="BE6519">
        <f t="shared" si="434"/>
        <v>0</v>
      </c>
      <c r="BF6519" s="6">
        <f t="shared" si="435"/>
        <v>-7550</v>
      </c>
      <c r="BG6519" s="7" t="s">
        <v>71</v>
      </c>
      <c r="BH6519" t="e">
        <f>+VLOOKUP(AF6519,Sheet4!A:A,1,FALSE)</f>
        <v>#N/A</v>
      </c>
      <c r="BL6519" s="24">
        <v>7550</v>
      </c>
      <c r="BM6519" s="59">
        <f t="shared" si="436"/>
        <v>0</v>
      </c>
      <c r="BN6519" t="s">
        <v>2845</v>
      </c>
    </row>
    <row r="6520" spans="1:67" ht="13" customHeight="1" x14ac:dyDescent="0.3">
      <c r="A6520" s="22">
        <v>46130</v>
      </c>
      <c r="B6520" s="23" t="s">
        <v>74</v>
      </c>
      <c r="F6520" s="23">
        <v>0</v>
      </c>
      <c r="G6520" s="23">
        <v>0</v>
      </c>
      <c r="H6520" s="24">
        <v>151</v>
      </c>
      <c r="I6520" s="6">
        <f t="shared" si="437"/>
        <v>151</v>
      </c>
      <c r="J6520" s="24"/>
      <c r="K6520" s="24"/>
      <c r="Q6520" s="23" t="s">
        <v>75</v>
      </c>
      <c r="U6520" s="23" t="s">
        <v>2845</v>
      </c>
      <c r="V6520" s="23" t="s">
        <v>2846</v>
      </c>
      <c r="W6520" s="23" t="s">
        <v>66</v>
      </c>
      <c r="X6520" s="23" t="s">
        <v>2798</v>
      </c>
      <c r="Z6520" s="23" t="s">
        <v>2847</v>
      </c>
      <c r="AG6520" s="23" t="s">
        <v>2848</v>
      </c>
      <c r="AH6520" s="23" t="s">
        <v>2801</v>
      </c>
      <c r="AI6520" s="23" t="s">
        <v>2802</v>
      </c>
      <c r="BA6520" s="24">
        <v>151</v>
      </c>
      <c r="BE6520">
        <f t="shared" si="434"/>
        <v>0</v>
      </c>
      <c r="BF6520" s="6">
        <f t="shared" si="435"/>
        <v>-151</v>
      </c>
      <c r="BG6520" s="7" t="s">
        <v>71</v>
      </c>
      <c r="BH6520" t="e">
        <f>+VLOOKUP(AF6520,Sheet4!A:A,1,FALSE)</f>
        <v>#N/A</v>
      </c>
      <c r="BL6520" s="24">
        <v>151</v>
      </c>
      <c r="BM6520" s="59">
        <f t="shared" si="436"/>
        <v>0</v>
      </c>
      <c r="BN6520" t="s">
        <v>2845</v>
      </c>
    </row>
    <row r="6521" spans="1:67" ht="13" customHeight="1" x14ac:dyDescent="0.3">
      <c r="A6521" s="22">
        <v>46130</v>
      </c>
      <c r="B6521" s="23" t="s">
        <v>63</v>
      </c>
      <c r="F6521" s="23">
        <v>0</v>
      </c>
      <c r="G6521" s="23">
        <v>0</v>
      </c>
      <c r="H6521" s="24">
        <v>2265</v>
      </c>
      <c r="I6521" s="6">
        <f t="shared" si="437"/>
        <v>2265</v>
      </c>
      <c r="J6521" s="24"/>
      <c r="K6521" s="24"/>
      <c r="Q6521" s="23" t="s">
        <v>64</v>
      </c>
      <c r="U6521" s="23" t="s">
        <v>2845</v>
      </c>
      <c r="V6521" s="23" t="s">
        <v>2846</v>
      </c>
      <c r="W6521" s="23" t="s">
        <v>66</v>
      </c>
      <c r="X6521" s="23" t="s">
        <v>2798</v>
      </c>
      <c r="Z6521" s="23" t="s">
        <v>2847</v>
      </c>
      <c r="AG6521" s="23" t="s">
        <v>2848</v>
      </c>
      <c r="AH6521" s="23" t="s">
        <v>2801</v>
      </c>
      <c r="AI6521" s="23" t="s">
        <v>2802</v>
      </c>
      <c r="BA6521" s="24">
        <v>2265</v>
      </c>
      <c r="BE6521">
        <f t="shared" si="434"/>
        <v>0</v>
      </c>
      <c r="BF6521" s="6">
        <f t="shared" si="435"/>
        <v>-2265</v>
      </c>
      <c r="BG6521" s="7" t="s">
        <v>71</v>
      </c>
      <c r="BH6521" t="e">
        <f>+VLOOKUP(AF6521,Sheet4!A:A,1,FALSE)</f>
        <v>#N/A</v>
      </c>
      <c r="BL6521" s="24">
        <v>2265</v>
      </c>
      <c r="BM6521" s="59">
        <f t="shared" si="436"/>
        <v>0</v>
      </c>
      <c r="BN6521" t="s">
        <v>2845</v>
      </c>
      <c r="BO6521" t="s">
        <v>73</v>
      </c>
    </row>
    <row r="6522" spans="1:67" ht="13" customHeight="1" x14ac:dyDescent="0.3">
      <c r="A6522" s="22">
        <v>46130</v>
      </c>
      <c r="B6522" s="23" t="s">
        <v>78</v>
      </c>
      <c r="F6522" s="23">
        <v>0</v>
      </c>
      <c r="G6522" s="23">
        <v>0</v>
      </c>
      <c r="H6522" s="24">
        <v>0</v>
      </c>
      <c r="I6522" s="6">
        <f t="shared" si="437"/>
        <v>0</v>
      </c>
      <c r="J6522" s="24"/>
      <c r="K6522" s="24"/>
      <c r="Q6522" s="23" t="s">
        <v>79</v>
      </c>
      <c r="U6522" s="23" t="s">
        <v>2845</v>
      </c>
      <c r="V6522" s="23" t="s">
        <v>2846</v>
      </c>
      <c r="W6522" s="23" t="s">
        <v>66</v>
      </c>
      <c r="X6522" s="23" t="s">
        <v>2798</v>
      </c>
      <c r="Z6522" s="23" t="s">
        <v>2847</v>
      </c>
      <c r="AG6522" s="23" t="s">
        <v>2848</v>
      </c>
      <c r="AH6522" s="23" t="s">
        <v>2801</v>
      </c>
      <c r="AI6522" s="23" t="s">
        <v>2802</v>
      </c>
      <c r="BA6522" s="24">
        <v>0</v>
      </c>
      <c r="BE6522">
        <f t="shared" si="434"/>
        <v>0</v>
      </c>
      <c r="BF6522" s="6">
        <f t="shared" si="435"/>
        <v>0</v>
      </c>
      <c r="BG6522" s="7" t="s">
        <v>71</v>
      </c>
      <c r="BH6522" t="e">
        <f>+VLOOKUP(AF6522,Sheet4!A:A,1,FALSE)</f>
        <v>#N/A</v>
      </c>
      <c r="BL6522" s="24">
        <v>0</v>
      </c>
      <c r="BM6522" s="59">
        <f t="shared" si="436"/>
        <v>0</v>
      </c>
      <c r="BN6522" t="s">
        <v>2845</v>
      </c>
    </row>
    <row r="6523" spans="1:67" ht="13" customHeight="1" x14ac:dyDescent="0.3">
      <c r="A6523" s="22">
        <v>46130</v>
      </c>
      <c r="B6523" s="23" t="s">
        <v>82</v>
      </c>
      <c r="F6523" s="23">
        <v>0</v>
      </c>
      <c r="G6523" s="23">
        <v>0</v>
      </c>
      <c r="H6523" s="24">
        <v>453</v>
      </c>
      <c r="I6523" s="6">
        <f t="shared" si="437"/>
        <v>453</v>
      </c>
      <c r="J6523" s="24"/>
      <c r="K6523" s="24"/>
      <c r="Q6523" s="23" t="s">
        <v>83</v>
      </c>
      <c r="U6523" s="23" t="s">
        <v>2845</v>
      </c>
      <c r="V6523" s="23" t="s">
        <v>2846</v>
      </c>
      <c r="W6523" s="23" t="s">
        <v>66</v>
      </c>
      <c r="X6523" s="23" t="s">
        <v>2798</v>
      </c>
      <c r="Z6523" s="23" t="s">
        <v>2847</v>
      </c>
      <c r="AG6523" s="23" t="s">
        <v>2848</v>
      </c>
      <c r="AH6523" s="23" t="s">
        <v>2801</v>
      </c>
      <c r="AI6523" s="23" t="s">
        <v>2802</v>
      </c>
      <c r="BA6523" s="24">
        <v>453</v>
      </c>
      <c r="BE6523">
        <f t="shared" si="434"/>
        <v>0</v>
      </c>
      <c r="BF6523" s="6">
        <f t="shared" si="435"/>
        <v>-453</v>
      </c>
      <c r="BG6523" s="7" t="s">
        <v>71</v>
      </c>
      <c r="BH6523" t="e">
        <f>+VLOOKUP(AF6523,Sheet4!A:A,1,FALSE)</f>
        <v>#N/A</v>
      </c>
      <c r="BL6523" s="24">
        <v>453</v>
      </c>
      <c r="BM6523" s="59">
        <f t="shared" si="436"/>
        <v>0</v>
      </c>
      <c r="BN6523" t="s">
        <v>2845</v>
      </c>
    </row>
    <row r="6524" spans="1:67" ht="13" customHeight="1" x14ac:dyDescent="0.3">
      <c r="A6524" s="22">
        <v>46130</v>
      </c>
      <c r="B6524" s="23" t="s">
        <v>80</v>
      </c>
      <c r="F6524" s="23">
        <v>0</v>
      </c>
      <c r="G6524" s="23">
        <v>0</v>
      </c>
      <c r="H6524" s="24">
        <v>0</v>
      </c>
      <c r="I6524" s="6">
        <f t="shared" si="437"/>
        <v>0</v>
      </c>
      <c r="J6524" s="6">
        <f>H6524/12.5</f>
        <v>0</v>
      </c>
      <c r="K6524" s="6"/>
      <c r="Q6524" s="23" t="s">
        <v>81</v>
      </c>
      <c r="U6524" s="23" t="s">
        <v>2845</v>
      </c>
      <c r="V6524" s="23" t="s">
        <v>2846</v>
      </c>
      <c r="W6524" s="23" t="s">
        <v>66</v>
      </c>
      <c r="X6524" s="23" t="s">
        <v>2798</v>
      </c>
      <c r="Z6524" s="23" t="s">
        <v>2847</v>
      </c>
      <c r="AG6524" s="23" t="s">
        <v>2848</v>
      </c>
      <c r="AH6524" s="23" t="s">
        <v>2801</v>
      </c>
      <c r="AI6524" s="23" t="s">
        <v>2802</v>
      </c>
      <c r="BA6524" s="24">
        <v>0</v>
      </c>
      <c r="BE6524">
        <f t="shared" si="434"/>
        <v>0</v>
      </c>
      <c r="BF6524" s="6">
        <f t="shared" si="435"/>
        <v>0</v>
      </c>
      <c r="BG6524" s="7" t="s">
        <v>71</v>
      </c>
      <c r="BH6524" t="e">
        <f>+VLOOKUP(AF6524,Sheet4!A:A,1,FALSE)</f>
        <v>#N/A</v>
      </c>
      <c r="BL6524" s="24">
        <v>0</v>
      </c>
      <c r="BM6524" s="59">
        <f t="shared" si="436"/>
        <v>0</v>
      </c>
      <c r="BN6524" t="s">
        <v>2845</v>
      </c>
    </row>
    <row r="6525" spans="1:67" ht="13" customHeight="1" x14ac:dyDescent="0.3">
      <c r="A6525" s="22">
        <v>46130</v>
      </c>
      <c r="B6525" s="23" t="s">
        <v>76</v>
      </c>
      <c r="F6525" s="23">
        <v>0</v>
      </c>
      <c r="G6525" s="23">
        <v>0</v>
      </c>
      <c r="H6525" s="24">
        <v>3020</v>
      </c>
      <c r="I6525" s="6">
        <f t="shared" si="437"/>
        <v>3020</v>
      </c>
      <c r="J6525" s="24"/>
      <c r="K6525" s="24"/>
      <c r="Q6525" s="23" t="s">
        <v>77</v>
      </c>
      <c r="U6525" s="23" t="s">
        <v>2845</v>
      </c>
      <c r="V6525" s="23" t="s">
        <v>2846</v>
      </c>
      <c r="W6525" s="23" t="s">
        <v>66</v>
      </c>
      <c r="X6525" s="23" t="s">
        <v>2798</v>
      </c>
      <c r="Z6525" s="23" t="s">
        <v>2847</v>
      </c>
      <c r="AG6525" s="23" t="s">
        <v>2848</v>
      </c>
      <c r="AH6525" s="23" t="s">
        <v>2801</v>
      </c>
      <c r="AI6525" s="23" t="s">
        <v>2802</v>
      </c>
      <c r="BA6525" s="24">
        <v>3020</v>
      </c>
      <c r="BE6525">
        <f t="shared" si="434"/>
        <v>0</v>
      </c>
      <c r="BF6525" s="6">
        <f t="shared" si="435"/>
        <v>-3020</v>
      </c>
      <c r="BG6525" s="7" t="s">
        <v>71</v>
      </c>
      <c r="BH6525" t="e">
        <f>+VLOOKUP(AF6525,Sheet4!A:A,1,FALSE)</f>
        <v>#N/A</v>
      </c>
      <c r="BL6525" s="24">
        <v>3020</v>
      </c>
      <c r="BM6525" s="59">
        <f t="shared" si="436"/>
        <v>0</v>
      </c>
      <c r="BN6525" t="s">
        <v>2845</v>
      </c>
    </row>
    <row r="6526" spans="1:67" ht="13" customHeight="1" x14ac:dyDescent="0.3">
      <c r="A6526" s="22">
        <v>46130</v>
      </c>
      <c r="B6526" s="23" t="s">
        <v>84</v>
      </c>
      <c r="F6526" s="23">
        <v>0</v>
      </c>
      <c r="G6526" s="23">
        <v>0</v>
      </c>
      <c r="H6526" s="24">
        <v>4350</v>
      </c>
      <c r="I6526" s="6">
        <f t="shared" si="437"/>
        <v>4350</v>
      </c>
      <c r="J6526" s="24"/>
      <c r="K6526" s="6">
        <f>H6526/50</f>
        <v>87</v>
      </c>
      <c r="Q6526" s="23" t="s">
        <v>85</v>
      </c>
      <c r="U6526" s="23" t="s">
        <v>2849</v>
      </c>
      <c r="V6526" s="23" t="s">
        <v>2850</v>
      </c>
      <c r="W6526" s="23" t="s">
        <v>66</v>
      </c>
      <c r="X6526" s="23" t="s">
        <v>2798</v>
      </c>
      <c r="Z6526" s="23" t="s">
        <v>2809</v>
      </c>
      <c r="AG6526" s="23" t="s">
        <v>2851</v>
      </c>
      <c r="AH6526" s="23" t="s">
        <v>2801</v>
      </c>
      <c r="AI6526" s="23" t="s">
        <v>2802</v>
      </c>
      <c r="BA6526" s="24">
        <v>4350</v>
      </c>
      <c r="BE6526">
        <f t="shared" si="434"/>
        <v>0</v>
      </c>
      <c r="BF6526" s="6">
        <f t="shared" si="435"/>
        <v>-4350</v>
      </c>
      <c r="BG6526" s="7" t="s">
        <v>71</v>
      </c>
      <c r="BH6526" t="e">
        <f>+VLOOKUP(AF6526,Sheet4!A:A,1,FALSE)</f>
        <v>#N/A</v>
      </c>
      <c r="BL6526" s="24">
        <v>4350</v>
      </c>
      <c r="BM6526" s="59">
        <f t="shared" si="436"/>
        <v>0</v>
      </c>
      <c r="BN6526" t="s">
        <v>2849</v>
      </c>
    </row>
    <row r="6527" spans="1:67" ht="13" customHeight="1" x14ac:dyDescent="0.3">
      <c r="A6527" s="22">
        <v>46130</v>
      </c>
      <c r="B6527" s="23" t="s">
        <v>74</v>
      </c>
      <c r="F6527" s="23">
        <v>0</v>
      </c>
      <c r="G6527" s="23">
        <v>0</v>
      </c>
      <c r="H6527" s="24">
        <v>87</v>
      </c>
      <c r="I6527" s="6">
        <f t="shared" si="437"/>
        <v>87</v>
      </c>
      <c r="J6527" s="24"/>
      <c r="K6527" s="24"/>
      <c r="Q6527" s="23" t="s">
        <v>75</v>
      </c>
      <c r="U6527" s="23" t="s">
        <v>2849</v>
      </c>
      <c r="V6527" s="23" t="s">
        <v>2850</v>
      </c>
      <c r="W6527" s="23" t="s">
        <v>66</v>
      </c>
      <c r="X6527" s="23" t="s">
        <v>2798</v>
      </c>
      <c r="Z6527" s="23" t="s">
        <v>2809</v>
      </c>
      <c r="AG6527" s="23" t="s">
        <v>2851</v>
      </c>
      <c r="AH6527" s="23" t="s">
        <v>2801</v>
      </c>
      <c r="AI6527" s="23" t="s">
        <v>2802</v>
      </c>
      <c r="BA6527" s="24">
        <v>87</v>
      </c>
      <c r="BE6527">
        <f t="shared" si="434"/>
        <v>0</v>
      </c>
      <c r="BF6527" s="6">
        <f t="shared" si="435"/>
        <v>-87</v>
      </c>
      <c r="BG6527" s="7" t="s">
        <v>71</v>
      </c>
      <c r="BH6527" t="e">
        <f>+VLOOKUP(AF6527,Sheet4!A:A,1,FALSE)</f>
        <v>#N/A</v>
      </c>
      <c r="BL6527" s="24">
        <v>87</v>
      </c>
      <c r="BM6527" s="59">
        <f t="shared" si="436"/>
        <v>0</v>
      </c>
      <c r="BN6527" t="s">
        <v>2849</v>
      </c>
    </row>
    <row r="6528" spans="1:67" ht="13" customHeight="1" x14ac:dyDescent="0.3">
      <c r="A6528" s="22">
        <v>46130</v>
      </c>
      <c r="B6528" s="23" t="s">
        <v>63</v>
      </c>
      <c r="F6528" s="23">
        <v>0</v>
      </c>
      <c r="G6528" s="23">
        <v>0</v>
      </c>
      <c r="H6528" s="24">
        <v>1305</v>
      </c>
      <c r="I6528" s="6">
        <f t="shared" si="437"/>
        <v>1305</v>
      </c>
      <c r="J6528" s="24"/>
      <c r="K6528" s="24"/>
      <c r="Q6528" s="23" t="s">
        <v>64</v>
      </c>
      <c r="U6528" s="23" t="s">
        <v>2849</v>
      </c>
      <c r="V6528" s="23" t="s">
        <v>2850</v>
      </c>
      <c r="W6528" s="23" t="s">
        <v>66</v>
      </c>
      <c r="X6528" s="23" t="s">
        <v>2798</v>
      </c>
      <c r="Z6528" s="23" t="s">
        <v>2809</v>
      </c>
      <c r="AG6528" s="23" t="s">
        <v>2851</v>
      </c>
      <c r="AH6528" s="23" t="s">
        <v>2801</v>
      </c>
      <c r="AI6528" s="23" t="s">
        <v>2802</v>
      </c>
      <c r="BA6528" s="24">
        <v>1305</v>
      </c>
      <c r="BE6528">
        <f t="shared" si="434"/>
        <v>0</v>
      </c>
      <c r="BF6528" s="6">
        <f t="shared" si="435"/>
        <v>-1305</v>
      </c>
      <c r="BG6528" s="7" t="s">
        <v>71</v>
      </c>
      <c r="BH6528" t="e">
        <f>+VLOOKUP(AF6528,Sheet4!A:A,1,FALSE)</f>
        <v>#N/A</v>
      </c>
      <c r="BL6528" s="24">
        <v>1305</v>
      </c>
      <c r="BM6528" s="59">
        <f t="shared" si="436"/>
        <v>0</v>
      </c>
      <c r="BN6528" t="s">
        <v>2849</v>
      </c>
      <c r="BO6528" t="s">
        <v>73</v>
      </c>
    </row>
    <row r="6529" spans="1:67" ht="13" customHeight="1" x14ac:dyDescent="0.3">
      <c r="A6529" s="22">
        <v>46130</v>
      </c>
      <c r="B6529" s="23" t="s">
        <v>78</v>
      </c>
      <c r="F6529" s="23">
        <v>0</v>
      </c>
      <c r="G6529" s="23">
        <v>0</v>
      </c>
      <c r="H6529" s="24">
        <v>0</v>
      </c>
      <c r="I6529" s="6">
        <f t="shared" si="437"/>
        <v>0</v>
      </c>
      <c r="J6529" s="24"/>
      <c r="K6529" s="24"/>
      <c r="Q6529" s="23" t="s">
        <v>79</v>
      </c>
      <c r="U6529" s="23" t="s">
        <v>2849</v>
      </c>
      <c r="V6529" s="23" t="s">
        <v>2850</v>
      </c>
      <c r="W6529" s="23" t="s">
        <v>66</v>
      </c>
      <c r="X6529" s="23" t="s">
        <v>2798</v>
      </c>
      <c r="Z6529" s="23" t="s">
        <v>2809</v>
      </c>
      <c r="AG6529" s="23" t="s">
        <v>2851</v>
      </c>
      <c r="AH6529" s="23" t="s">
        <v>2801</v>
      </c>
      <c r="AI6529" s="23" t="s">
        <v>2802</v>
      </c>
      <c r="BA6529" s="24">
        <v>0</v>
      </c>
      <c r="BE6529">
        <f t="shared" si="434"/>
        <v>0</v>
      </c>
      <c r="BF6529" s="6">
        <f t="shared" si="435"/>
        <v>0</v>
      </c>
      <c r="BG6529" s="7" t="s">
        <v>71</v>
      </c>
      <c r="BH6529" t="e">
        <f>+VLOOKUP(AF6529,Sheet4!A:A,1,FALSE)</f>
        <v>#N/A</v>
      </c>
      <c r="BL6529" s="24">
        <v>0</v>
      </c>
      <c r="BM6529" s="59">
        <f t="shared" si="436"/>
        <v>0</v>
      </c>
      <c r="BN6529" t="s">
        <v>2849</v>
      </c>
    </row>
    <row r="6530" spans="1:67" ht="13" customHeight="1" x14ac:dyDescent="0.3">
      <c r="A6530" s="22">
        <v>46130</v>
      </c>
      <c r="B6530" s="23" t="s">
        <v>82</v>
      </c>
      <c r="F6530" s="23">
        <v>0</v>
      </c>
      <c r="G6530" s="23">
        <v>0</v>
      </c>
      <c r="H6530" s="24">
        <v>261</v>
      </c>
      <c r="I6530" s="6">
        <f t="shared" si="437"/>
        <v>261</v>
      </c>
      <c r="J6530" s="24"/>
      <c r="K6530" s="24"/>
      <c r="Q6530" s="23" t="s">
        <v>83</v>
      </c>
      <c r="U6530" s="23" t="s">
        <v>2849</v>
      </c>
      <c r="V6530" s="23" t="s">
        <v>2850</v>
      </c>
      <c r="W6530" s="23" t="s">
        <v>66</v>
      </c>
      <c r="X6530" s="23" t="s">
        <v>2798</v>
      </c>
      <c r="Z6530" s="23" t="s">
        <v>2809</v>
      </c>
      <c r="AG6530" s="23" t="s">
        <v>2851</v>
      </c>
      <c r="AH6530" s="23" t="s">
        <v>2801</v>
      </c>
      <c r="AI6530" s="23" t="s">
        <v>2802</v>
      </c>
      <c r="BA6530" s="24">
        <v>261</v>
      </c>
      <c r="BE6530">
        <f t="shared" ref="BE6530:BE6567" si="438">+BB6530+BC6530</f>
        <v>0</v>
      </c>
      <c r="BF6530" s="6">
        <f t="shared" ref="BF6530:BF6593" si="439">+BE6530-H6530</f>
        <v>-261</v>
      </c>
      <c r="BG6530" s="7" t="s">
        <v>71</v>
      </c>
      <c r="BH6530" t="e">
        <f>+VLOOKUP(AF6530,Sheet4!A:A,1,FALSE)</f>
        <v>#N/A</v>
      </c>
      <c r="BL6530" s="24">
        <v>261</v>
      </c>
      <c r="BM6530" s="59">
        <f t="shared" ref="BM6530:BM6593" si="440">+H6530+-BL6530</f>
        <v>0</v>
      </c>
      <c r="BN6530" t="s">
        <v>2849</v>
      </c>
    </row>
    <row r="6531" spans="1:67" ht="13" customHeight="1" x14ac:dyDescent="0.3">
      <c r="A6531" s="22">
        <v>46130</v>
      </c>
      <c r="B6531" s="23" t="s">
        <v>80</v>
      </c>
      <c r="F6531" s="23">
        <v>0</v>
      </c>
      <c r="G6531" s="23">
        <v>0</v>
      </c>
      <c r="H6531" s="24">
        <v>0</v>
      </c>
      <c r="I6531" s="6">
        <f t="shared" si="437"/>
        <v>0</v>
      </c>
      <c r="J6531" s="6">
        <f>H6531/12.5</f>
        <v>0</v>
      </c>
      <c r="K6531" s="6"/>
      <c r="Q6531" s="23" t="s">
        <v>81</v>
      </c>
      <c r="U6531" s="23" t="s">
        <v>2849</v>
      </c>
      <c r="V6531" s="23" t="s">
        <v>2850</v>
      </c>
      <c r="W6531" s="23" t="s">
        <v>66</v>
      </c>
      <c r="X6531" s="23" t="s">
        <v>2798</v>
      </c>
      <c r="Z6531" s="23" t="s">
        <v>2809</v>
      </c>
      <c r="AG6531" s="23" t="s">
        <v>2851</v>
      </c>
      <c r="AH6531" s="23" t="s">
        <v>2801</v>
      </c>
      <c r="AI6531" s="23" t="s">
        <v>2802</v>
      </c>
      <c r="BA6531" s="24">
        <v>0</v>
      </c>
      <c r="BE6531">
        <f t="shared" si="438"/>
        <v>0</v>
      </c>
      <c r="BF6531" s="6">
        <f t="shared" si="439"/>
        <v>0</v>
      </c>
      <c r="BG6531" s="7" t="s">
        <v>71</v>
      </c>
      <c r="BH6531" t="e">
        <f>+VLOOKUP(AF6531,Sheet4!A:A,1,FALSE)</f>
        <v>#N/A</v>
      </c>
      <c r="BL6531" s="24">
        <v>0</v>
      </c>
      <c r="BM6531" s="59">
        <f t="shared" si="440"/>
        <v>0</v>
      </c>
      <c r="BN6531" t="s">
        <v>2849</v>
      </c>
    </row>
    <row r="6532" spans="1:67" ht="13" customHeight="1" x14ac:dyDescent="0.3">
      <c r="A6532" s="22">
        <v>46130</v>
      </c>
      <c r="B6532" s="23" t="s">
        <v>76</v>
      </c>
      <c r="F6532" s="23">
        <v>0</v>
      </c>
      <c r="G6532" s="23">
        <v>0</v>
      </c>
      <c r="H6532" s="24">
        <v>1740</v>
      </c>
      <c r="I6532" s="6">
        <f t="shared" si="437"/>
        <v>1740</v>
      </c>
      <c r="J6532" s="24"/>
      <c r="K6532" s="24"/>
      <c r="Q6532" s="23" t="s">
        <v>77</v>
      </c>
      <c r="U6532" s="23" t="s">
        <v>2849</v>
      </c>
      <c r="V6532" s="23" t="s">
        <v>2850</v>
      </c>
      <c r="W6532" s="23" t="s">
        <v>66</v>
      </c>
      <c r="X6532" s="23" t="s">
        <v>2798</v>
      </c>
      <c r="Z6532" s="23" t="s">
        <v>2809</v>
      </c>
      <c r="AG6532" s="23" t="s">
        <v>2851</v>
      </c>
      <c r="AH6532" s="23" t="s">
        <v>2801</v>
      </c>
      <c r="AI6532" s="23" t="s">
        <v>2802</v>
      </c>
      <c r="BA6532" s="24">
        <v>1740</v>
      </c>
      <c r="BE6532">
        <f t="shared" si="438"/>
        <v>0</v>
      </c>
      <c r="BF6532" s="6">
        <f t="shared" si="439"/>
        <v>-1740</v>
      </c>
      <c r="BG6532" s="7" t="s">
        <v>71</v>
      </c>
      <c r="BH6532" t="e">
        <f>+VLOOKUP(AF6532,Sheet4!A:A,1,FALSE)</f>
        <v>#N/A</v>
      </c>
      <c r="BL6532" s="24">
        <v>1740</v>
      </c>
      <c r="BM6532" s="59">
        <f t="shared" si="440"/>
        <v>0</v>
      </c>
      <c r="BN6532" t="s">
        <v>2849</v>
      </c>
    </row>
    <row r="6533" spans="1:67" ht="13" customHeight="1" x14ac:dyDescent="0.3">
      <c r="A6533" s="22">
        <v>46130</v>
      </c>
      <c r="B6533" s="23" t="s">
        <v>84</v>
      </c>
      <c r="F6533" s="23">
        <v>0</v>
      </c>
      <c r="G6533" s="23">
        <v>0</v>
      </c>
      <c r="H6533" s="24">
        <v>5450</v>
      </c>
      <c r="I6533" s="6">
        <f t="shared" si="437"/>
        <v>5450</v>
      </c>
      <c r="J6533" s="24"/>
      <c r="K6533" s="6">
        <f>H6533/50</f>
        <v>109</v>
      </c>
      <c r="Q6533" s="23" t="s">
        <v>85</v>
      </c>
      <c r="U6533" s="23" t="s">
        <v>2852</v>
      </c>
      <c r="V6533" s="23" t="s">
        <v>2853</v>
      </c>
      <c r="W6533" s="23" t="s">
        <v>66</v>
      </c>
      <c r="X6533" s="23" t="s">
        <v>2798</v>
      </c>
      <c r="Z6533" s="23" t="s">
        <v>2813</v>
      </c>
      <c r="AG6533" s="23" t="s">
        <v>2854</v>
      </c>
      <c r="AH6533" s="23" t="s">
        <v>2801</v>
      </c>
      <c r="AI6533" s="23" t="s">
        <v>2802</v>
      </c>
      <c r="BA6533" s="24">
        <v>5450</v>
      </c>
      <c r="BE6533">
        <f t="shared" si="438"/>
        <v>0</v>
      </c>
      <c r="BF6533" s="6">
        <f t="shared" si="439"/>
        <v>-5450</v>
      </c>
      <c r="BG6533" s="7" t="s">
        <v>71</v>
      </c>
      <c r="BH6533" t="e">
        <f>+VLOOKUP(AF6533,Sheet4!A:A,1,FALSE)</f>
        <v>#N/A</v>
      </c>
      <c r="BL6533" s="24">
        <v>5450</v>
      </c>
      <c r="BM6533" s="59">
        <f t="shared" si="440"/>
        <v>0</v>
      </c>
      <c r="BN6533" t="s">
        <v>2852</v>
      </c>
    </row>
    <row r="6534" spans="1:67" ht="13" customHeight="1" x14ac:dyDescent="0.3">
      <c r="A6534" s="22">
        <v>46130</v>
      </c>
      <c r="B6534" s="23" t="s">
        <v>74</v>
      </c>
      <c r="F6534" s="23">
        <v>0</v>
      </c>
      <c r="G6534" s="23">
        <v>0</v>
      </c>
      <c r="H6534" s="24">
        <v>109</v>
      </c>
      <c r="I6534" s="6">
        <f t="shared" si="437"/>
        <v>109</v>
      </c>
      <c r="J6534" s="24"/>
      <c r="K6534" s="24"/>
      <c r="Q6534" s="23" t="s">
        <v>75</v>
      </c>
      <c r="U6534" s="23" t="s">
        <v>2852</v>
      </c>
      <c r="V6534" s="23" t="s">
        <v>2853</v>
      </c>
      <c r="W6534" s="23" t="s">
        <v>66</v>
      </c>
      <c r="X6534" s="23" t="s">
        <v>2798</v>
      </c>
      <c r="Z6534" s="23" t="s">
        <v>2813</v>
      </c>
      <c r="AG6534" s="23" t="s">
        <v>2854</v>
      </c>
      <c r="AH6534" s="23" t="s">
        <v>2801</v>
      </c>
      <c r="AI6534" s="23" t="s">
        <v>2802</v>
      </c>
      <c r="BA6534" s="24">
        <v>109</v>
      </c>
      <c r="BE6534">
        <f t="shared" si="438"/>
        <v>0</v>
      </c>
      <c r="BF6534" s="6">
        <f t="shared" si="439"/>
        <v>-109</v>
      </c>
      <c r="BG6534" s="7" t="s">
        <v>71</v>
      </c>
      <c r="BH6534" t="e">
        <f>+VLOOKUP(AF6534,Sheet4!A:A,1,FALSE)</f>
        <v>#N/A</v>
      </c>
      <c r="BL6534" s="24">
        <v>109</v>
      </c>
      <c r="BM6534" s="59">
        <f t="shared" si="440"/>
        <v>0</v>
      </c>
      <c r="BN6534" t="s">
        <v>2852</v>
      </c>
    </row>
    <row r="6535" spans="1:67" ht="13" customHeight="1" x14ac:dyDescent="0.3">
      <c r="A6535" s="22">
        <v>46130</v>
      </c>
      <c r="B6535" s="23" t="s">
        <v>63</v>
      </c>
      <c r="F6535" s="23">
        <v>0</v>
      </c>
      <c r="G6535" s="23">
        <v>0</v>
      </c>
      <c r="H6535" s="24">
        <v>1635</v>
      </c>
      <c r="I6535" s="6">
        <f t="shared" si="437"/>
        <v>1635</v>
      </c>
      <c r="J6535" s="24"/>
      <c r="K6535" s="24"/>
      <c r="Q6535" s="23" t="s">
        <v>64</v>
      </c>
      <c r="U6535" s="23" t="s">
        <v>2852</v>
      </c>
      <c r="V6535" s="23" t="s">
        <v>2853</v>
      </c>
      <c r="W6535" s="23" t="s">
        <v>66</v>
      </c>
      <c r="X6535" s="23" t="s">
        <v>2798</v>
      </c>
      <c r="Z6535" s="23" t="s">
        <v>2813</v>
      </c>
      <c r="AG6535" s="23" t="s">
        <v>2854</v>
      </c>
      <c r="AH6535" s="23" t="s">
        <v>2801</v>
      </c>
      <c r="AI6535" s="23" t="s">
        <v>2802</v>
      </c>
      <c r="BA6535" s="24">
        <v>1635</v>
      </c>
      <c r="BE6535">
        <f t="shared" si="438"/>
        <v>0</v>
      </c>
      <c r="BF6535" s="6">
        <f t="shared" si="439"/>
        <v>-1635</v>
      </c>
      <c r="BG6535" s="7" t="s">
        <v>71</v>
      </c>
      <c r="BH6535" t="e">
        <f>+VLOOKUP(AF6535,Sheet4!A:A,1,FALSE)</f>
        <v>#N/A</v>
      </c>
      <c r="BL6535" s="24">
        <v>1635</v>
      </c>
      <c r="BM6535" s="59">
        <f t="shared" si="440"/>
        <v>0</v>
      </c>
      <c r="BN6535" t="s">
        <v>2852</v>
      </c>
      <c r="BO6535" t="s">
        <v>73</v>
      </c>
    </row>
    <row r="6536" spans="1:67" ht="13" customHeight="1" x14ac:dyDescent="0.3">
      <c r="A6536" s="22">
        <v>46130</v>
      </c>
      <c r="B6536" s="23" t="s">
        <v>78</v>
      </c>
      <c r="F6536" s="23">
        <v>0</v>
      </c>
      <c r="G6536" s="23">
        <v>0</v>
      </c>
      <c r="H6536" s="24">
        <v>0</v>
      </c>
      <c r="I6536" s="6">
        <f t="shared" si="437"/>
        <v>0</v>
      </c>
      <c r="J6536" s="24"/>
      <c r="K6536" s="24"/>
      <c r="Q6536" s="23" t="s">
        <v>79</v>
      </c>
      <c r="U6536" s="23" t="s">
        <v>2852</v>
      </c>
      <c r="V6536" s="23" t="s">
        <v>2853</v>
      </c>
      <c r="W6536" s="23" t="s">
        <v>66</v>
      </c>
      <c r="X6536" s="23" t="s">
        <v>2798</v>
      </c>
      <c r="Z6536" s="23" t="s">
        <v>2813</v>
      </c>
      <c r="AG6536" s="23" t="s">
        <v>2854</v>
      </c>
      <c r="AH6536" s="23" t="s">
        <v>2801</v>
      </c>
      <c r="AI6536" s="23" t="s">
        <v>2802</v>
      </c>
      <c r="BA6536" s="24">
        <v>0</v>
      </c>
      <c r="BE6536">
        <f t="shared" si="438"/>
        <v>0</v>
      </c>
      <c r="BF6536" s="6">
        <f t="shared" si="439"/>
        <v>0</v>
      </c>
      <c r="BG6536" s="7" t="s">
        <v>71</v>
      </c>
      <c r="BH6536" t="e">
        <f>+VLOOKUP(AF6536,Sheet4!A:A,1,FALSE)</f>
        <v>#N/A</v>
      </c>
      <c r="BL6536" s="24">
        <v>0</v>
      </c>
      <c r="BM6536" s="59">
        <f t="shared" si="440"/>
        <v>0</v>
      </c>
      <c r="BN6536" t="s">
        <v>2852</v>
      </c>
    </row>
    <row r="6537" spans="1:67" ht="13" customHeight="1" x14ac:dyDescent="0.3">
      <c r="A6537" s="22">
        <v>46130</v>
      </c>
      <c r="B6537" s="23" t="s">
        <v>82</v>
      </c>
      <c r="F6537" s="23">
        <v>0</v>
      </c>
      <c r="G6537" s="23">
        <v>0</v>
      </c>
      <c r="H6537" s="24">
        <v>327</v>
      </c>
      <c r="I6537" s="6">
        <f t="shared" ref="I6537:I6600" si="441">H6537-G6537</f>
        <v>327</v>
      </c>
      <c r="J6537" s="24"/>
      <c r="K6537" s="24"/>
      <c r="Q6537" s="23" t="s">
        <v>83</v>
      </c>
      <c r="U6537" s="23" t="s">
        <v>2852</v>
      </c>
      <c r="V6537" s="23" t="s">
        <v>2853</v>
      </c>
      <c r="W6537" s="23" t="s">
        <v>66</v>
      </c>
      <c r="X6537" s="23" t="s">
        <v>2798</v>
      </c>
      <c r="Z6537" s="23" t="s">
        <v>2813</v>
      </c>
      <c r="AG6537" s="23" t="s">
        <v>2854</v>
      </c>
      <c r="AH6537" s="23" t="s">
        <v>2801</v>
      </c>
      <c r="AI6537" s="23" t="s">
        <v>2802</v>
      </c>
      <c r="BA6537" s="24">
        <v>327</v>
      </c>
      <c r="BE6537">
        <f t="shared" si="438"/>
        <v>0</v>
      </c>
      <c r="BF6537" s="6">
        <f t="shared" si="439"/>
        <v>-327</v>
      </c>
      <c r="BG6537" s="7" t="s">
        <v>71</v>
      </c>
      <c r="BH6537" t="e">
        <f>+VLOOKUP(AF6537,Sheet4!A:A,1,FALSE)</f>
        <v>#N/A</v>
      </c>
      <c r="BL6537" s="24">
        <v>327</v>
      </c>
      <c r="BM6537" s="59">
        <f t="shared" si="440"/>
        <v>0</v>
      </c>
      <c r="BN6537" t="s">
        <v>2852</v>
      </c>
    </row>
    <row r="6538" spans="1:67" ht="13" customHeight="1" x14ac:dyDescent="0.3">
      <c r="A6538" s="22">
        <v>46130</v>
      </c>
      <c r="B6538" s="23" t="s">
        <v>80</v>
      </c>
      <c r="F6538" s="23">
        <v>0</v>
      </c>
      <c r="G6538" s="23">
        <v>0</v>
      </c>
      <c r="H6538" s="24">
        <v>0</v>
      </c>
      <c r="I6538" s="6">
        <f t="shared" si="441"/>
        <v>0</v>
      </c>
      <c r="J6538" s="6">
        <f>H6538/12.5</f>
        <v>0</v>
      </c>
      <c r="K6538" s="6"/>
      <c r="Q6538" s="23" t="s">
        <v>81</v>
      </c>
      <c r="U6538" s="23" t="s">
        <v>2852</v>
      </c>
      <c r="V6538" s="23" t="s">
        <v>2853</v>
      </c>
      <c r="W6538" s="23" t="s">
        <v>66</v>
      </c>
      <c r="X6538" s="23" t="s">
        <v>2798</v>
      </c>
      <c r="Z6538" s="23" t="s">
        <v>2813</v>
      </c>
      <c r="AG6538" s="23" t="s">
        <v>2854</v>
      </c>
      <c r="AH6538" s="23" t="s">
        <v>2801</v>
      </c>
      <c r="AI6538" s="23" t="s">
        <v>2802</v>
      </c>
      <c r="BA6538" s="24">
        <v>0</v>
      </c>
      <c r="BE6538">
        <f t="shared" si="438"/>
        <v>0</v>
      </c>
      <c r="BF6538" s="6">
        <f t="shared" si="439"/>
        <v>0</v>
      </c>
      <c r="BG6538" s="7" t="s">
        <v>71</v>
      </c>
      <c r="BH6538" t="e">
        <f>+VLOOKUP(AF6538,Sheet4!A:A,1,FALSE)</f>
        <v>#N/A</v>
      </c>
      <c r="BL6538" s="24">
        <v>0</v>
      </c>
      <c r="BM6538" s="59">
        <f t="shared" si="440"/>
        <v>0</v>
      </c>
      <c r="BN6538" t="s">
        <v>2852</v>
      </c>
    </row>
    <row r="6539" spans="1:67" ht="13" customHeight="1" x14ac:dyDescent="0.3">
      <c r="A6539" s="22">
        <v>46130</v>
      </c>
      <c r="B6539" s="23" t="s">
        <v>76</v>
      </c>
      <c r="F6539" s="23">
        <v>0</v>
      </c>
      <c r="G6539" s="23">
        <v>0</v>
      </c>
      <c r="H6539" s="24">
        <v>2180</v>
      </c>
      <c r="I6539" s="6">
        <f t="shared" si="441"/>
        <v>2180</v>
      </c>
      <c r="J6539" s="24"/>
      <c r="K6539" s="24"/>
      <c r="Q6539" s="23" t="s">
        <v>77</v>
      </c>
      <c r="U6539" s="23" t="s">
        <v>2852</v>
      </c>
      <c r="V6539" s="23" t="s">
        <v>2853</v>
      </c>
      <c r="W6539" s="23" t="s">
        <v>66</v>
      </c>
      <c r="X6539" s="23" t="s">
        <v>2798</v>
      </c>
      <c r="Z6539" s="23" t="s">
        <v>2813</v>
      </c>
      <c r="AG6539" s="23" t="s">
        <v>2854</v>
      </c>
      <c r="AH6539" s="23" t="s">
        <v>2801</v>
      </c>
      <c r="AI6539" s="23" t="s">
        <v>2802</v>
      </c>
      <c r="BA6539" s="24">
        <v>2180</v>
      </c>
      <c r="BE6539">
        <f t="shared" si="438"/>
        <v>0</v>
      </c>
      <c r="BF6539" s="6">
        <f t="shared" si="439"/>
        <v>-2180</v>
      </c>
      <c r="BG6539" s="7" t="s">
        <v>71</v>
      </c>
      <c r="BH6539" t="e">
        <f>+VLOOKUP(AF6539,Sheet4!A:A,1,FALSE)</f>
        <v>#N/A</v>
      </c>
      <c r="BL6539" s="24">
        <v>2180</v>
      </c>
      <c r="BM6539" s="59">
        <f t="shared" si="440"/>
        <v>0</v>
      </c>
      <c r="BN6539" t="s">
        <v>2852</v>
      </c>
    </row>
    <row r="6540" spans="1:67" ht="13" customHeight="1" x14ac:dyDescent="0.3">
      <c r="A6540" s="22">
        <v>46130</v>
      </c>
      <c r="B6540" s="23" t="s">
        <v>84</v>
      </c>
      <c r="F6540" s="23">
        <v>0</v>
      </c>
      <c r="G6540" s="23">
        <v>0</v>
      </c>
      <c r="H6540" s="24">
        <v>1400</v>
      </c>
      <c r="I6540" s="6">
        <f t="shared" si="441"/>
        <v>1400</v>
      </c>
      <c r="J6540" s="24"/>
      <c r="K6540" s="6">
        <f>H6540/50</f>
        <v>28</v>
      </c>
      <c r="Q6540" s="23" t="s">
        <v>85</v>
      </c>
      <c r="U6540" s="23" t="s">
        <v>2855</v>
      </c>
      <c r="V6540" s="23" t="s">
        <v>2856</v>
      </c>
      <c r="W6540" s="23" t="s">
        <v>66</v>
      </c>
      <c r="X6540" s="23" t="s">
        <v>2798</v>
      </c>
      <c r="Z6540" s="23" t="s">
        <v>2805</v>
      </c>
      <c r="AG6540" s="23">
        <v>878051994</v>
      </c>
      <c r="AH6540" s="23" t="s">
        <v>2801</v>
      </c>
      <c r="AI6540" s="23" t="s">
        <v>2802</v>
      </c>
      <c r="BA6540" s="24">
        <v>1400</v>
      </c>
      <c r="BE6540">
        <f t="shared" si="438"/>
        <v>0</v>
      </c>
      <c r="BF6540" s="6">
        <f t="shared" si="439"/>
        <v>-1400</v>
      </c>
      <c r="BG6540" s="7" t="s">
        <v>71</v>
      </c>
      <c r="BH6540" t="e">
        <f>+VLOOKUP(AF6540,Sheet4!A:A,1,FALSE)</f>
        <v>#N/A</v>
      </c>
      <c r="BL6540" s="24">
        <v>1400</v>
      </c>
      <c r="BM6540" s="59">
        <f t="shared" si="440"/>
        <v>0</v>
      </c>
      <c r="BN6540" t="s">
        <v>2855</v>
      </c>
    </row>
    <row r="6541" spans="1:67" ht="13" customHeight="1" x14ac:dyDescent="0.3">
      <c r="A6541" s="22">
        <v>46130</v>
      </c>
      <c r="B6541" s="23" t="s">
        <v>74</v>
      </c>
      <c r="F6541" s="23">
        <v>0</v>
      </c>
      <c r="G6541" s="23">
        <v>0</v>
      </c>
      <c r="H6541" s="24">
        <v>28</v>
      </c>
      <c r="I6541" s="6">
        <f t="shared" si="441"/>
        <v>28</v>
      </c>
      <c r="J6541" s="24"/>
      <c r="K6541" s="24"/>
      <c r="Q6541" s="23" t="s">
        <v>75</v>
      </c>
      <c r="U6541" s="23" t="s">
        <v>2855</v>
      </c>
      <c r="V6541" s="23" t="s">
        <v>2856</v>
      </c>
      <c r="W6541" s="23" t="s">
        <v>66</v>
      </c>
      <c r="X6541" s="23" t="s">
        <v>2798</v>
      </c>
      <c r="Z6541" s="23" t="s">
        <v>2805</v>
      </c>
      <c r="AG6541" s="23">
        <v>878051994</v>
      </c>
      <c r="AH6541" s="23" t="s">
        <v>2801</v>
      </c>
      <c r="AI6541" s="23" t="s">
        <v>2802</v>
      </c>
      <c r="BA6541" s="24">
        <v>28</v>
      </c>
      <c r="BE6541">
        <f t="shared" si="438"/>
        <v>0</v>
      </c>
      <c r="BF6541" s="6">
        <f t="shared" si="439"/>
        <v>-28</v>
      </c>
      <c r="BG6541" s="7" t="s">
        <v>71</v>
      </c>
      <c r="BH6541" t="e">
        <f>+VLOOKUP(AF6541,Sheet4!A:A,1,FALSE)</f>
        <v>#N/A</v>
      </c>
      <c r="BL6541" s="24">
        <v>28</v>
      </c>
      <c r="BM6541" s="59">
        <f t="shared" si="440"/>
        <v>0</v>
      </c>
      <c r="BN6541" t="s">
        <v>2855</v>
      </c>
    </row>
    <row r="6542" spans="1:67" ht="13" customHeight="1" x14ac:dyDescent="0.3">
      <c r="A6542" s="22">
        <v>46130</v>
      </c>
      <c r="B6542" s="23" t="s">
        <v>63</v>
      </c>
      <c r="F6542" s="23">
        <v>0</v>
      </c>
      <c r="G6542" s="23">
        <v>0</v>
      </c>
      <c r="H6542" s="24">
        <v>420</v>
      </c>
      <c r="I6542" s="6">
        <f t="shared" si="441"/>
        <v>420</v>
      </c>
      <c r="J6542" s="24"/>
      <c r="K6542" s="24"/>
      <c r="Q6542" s="23" t="s">
        <v>64</v>
      </c>
      <c r="U6542" s="23" t="s">
        <v>2855</v>
      </c>
      <c r="V6542" s="23" t="s">
        <v>2856</v>
      </c>
      <c r="W6542" s="23" t="s">
        <v>66</v>
      </c>
      <c r="X6542" s="23" t="s">
        <v>2798</v>
      </c>
      <c r="Z6542" s="23" t="s">
        <v>2805</v>
      </c>
      <c r="AG6542" s="23">
        <v>878051994</v>
      </c>
      <c r="AH6542" s="23" t="s">
        <v>2801</v>
      </c>
      <c r="AI6542" s="23" t="s">
        <v>2802</v>
      </c>
      <c r="BA6542" s="24">
        <v>420</v>
      </c>
      <c r="BE6542">
        <f t="shared" si="438"/>
        <v>0</v>
      </c>
      <c r="BF6542" s="6">
        <f t="shared" si="439"/>
        <v>-420</v>
      </c>
      <c r="BG6542" s="7" t="s">
        <v>71</v>
      </c>
      <c r="BH6542" t="e">
        <f>+VLOOKUP(AF6542,Sheet4!A:A,1,FALSE)</f>
        <v>#N/A</v>
      </c>
      <c r="BL6542" s="24">
        <v>420</v>
      </c>
      <c r="BM6542" s="59">
        <f t="shared" si="440"/>
        <v>0</v>
      </c>
      <c r="BN6542" t="s">
        <v>2855</v>
      </c>
      <c r="BO6542" t="s">
        <v>73</v>
      </c>
    </row>
    <row r="6543" spans="1:67" ht="13" customHeight="1" x14ac:dyDescent="0.3">
      <c r="A6543" s="22">
        <v>46130</v>
      </c>
      <c r="B6543" s="23" t="s">
        <v>78</v>
      </c>
      <c r="F6543" s="23">
        <v>0</v>
      </c>
      <c r="G6543" s="23">
        <v>0</v>
      </c>
      <c r="H6543" s="24">
        <v>0</v>
      </c>
      <c r="I6543" s="6">
        <f t="shared" si="441"/>
        <v>0</v>
      </c>
      <c r="J6543" s="24"/>
      <c r="K6543" s="24"/>
      <c r="Q6543" s="23" t="s">
        <v>79</v>
      </c>
      <c r="U6543" s="23" t="s">
        <v>2855</v>
      </c>
      <c r="V6543" s="23" t="s">
        <v>2856</v>
      </c>
      <c r="W6543" s="23" t="s">
        <v>66</v>
      </c>
      <c r="X6543" s="23" t="s">
        <v>2798</v>
      </c>
      <c r="Z6543" s="23" t="s">
        <v>2805</v>
      </c>
      <c r="AG6543" s="23">
        <v>878051994</v>
      </c>
      <c r="AH6543" s="23" t="s">
        <v>2801</v>
      </c>
      <c r="AI6543" s="23" t="s">
        <v>2802</v>
      </c>
      <c r="BA6543" s="24">
        <v>0</v>
      </c>
      <c r="BE6543">
        <f t="shared" si="438"/>
        <v>0</v>
      </c>
      <c r="BF6543" s="6">
        <f t="shared" si="439"/>
        <v>0</v>
      </c>
      <c r="BG6543" s="7" t="s">
        <v>71</v>
      </c>
      <c r="BH6543" t="e">
        <f>+VLOOKUP(AF6543,Sheet4!A:A,1,FALSE)</f>
        <v>#N/A</v>
      </c>
      <c r="BL6543" s="24">
        <v>0</v>
      </c>
      <c r="BM6543" s="59">
        <f t="shared" si="440"/>
        <v>0</v>
      </c>
      <c r="BN6543" t="s">
        <v>2855</v>
      </c>
    </row>
    <row r="6544" spans="1:67" ht="13" customHeight="1" x14ac:dyDescent="0.3">
      <c r="A6544" s="22">
        <v>46130</v>
      </c>
      <c r="B6544" s="23" t="s">
        <v>82</v>
      </c>
      <c r="F6544" s="23">
        <v>0</v>
      </c>
      <c r="G6544" s="23">
        <v>0</v>
      </c>
      <c r="H6544" s="24">
        <v>84</v>
      </c>
      <c r="I6544" s="6">
        <f t="shared" si="441"/>
        <v>84</v>
      </c>
      <c r="J6544" s="24"/>
      <c r="K6544" s="24"/>
      <c r="Q6544" s="23" t="s">
        <v>83</v>
      </c>
      <c r="U6544" s="23" t="s">
        <v>2855</v>
      </c>
      <c r="V6544" s="23" t="s">
        <v>2856</v>
      </c>
      <c r="W6544" s="23" t="s">
        <v>66</v>
      </c>
      <c r="X6544" s="23" t="s">
        <v>2798</v>
      </c>
      <c r="Z6544" s="23" t="s">
        <v>2805</v>
      </c>
      <c r="AG6544" s="23">
        <v>878051994</v>
      </c>
      <c r="AH6544" s="23" t="s">
        <v>2801</v>
      </c>
      <c r="AI6544" s="23" t="s">
        <v>2802</v>
      </c>
      <c r="BA6544" s="24">
        <v>84</v>
      </c>
      <c r="BE6544">
        <f t="shared" si="438"/>
        <v>0</v>
      </c>
      <c r="BF6544" s="6">
        <f t="shared" si="439"/>
        <v>-84</v>
      </c>
      <c r="BG6544" s="7" t="s">
        <v>71</v>
      </c>
      <c r="BH6544" t="e">
        <f>+VLOOKUP(AF6544,Sheet4!A:A,1,FALSE)</f>
        <v>#N/A</v>
      </c>
      <c r="BL6544" s="24">
        <v>84</v>
      </c>
      <c r="BM6544" s="59">
        <f t="shared" si="440"/>
        <v>0</v>
      </c>
      <c r="BN6544" t="s">
        <v>2855</v>
      </c>
    </row>
    <row r="6545" spans="1:67" ht="13" customHeight="1" x14ac:dyDescent="0.3">
      <c r="A6545" s="22">
        <v>46130</v>
      </c>
      <c r="B6545" s="23" t="s">
        <v>80</v>
      </c>
      <c r="F6545" s="23">
        <v>0</v>
      </c>
      <c r="G6545" s="23">
        <v>0</v>
      </c>
      <c r="H6545" s="24">
        <v>0</v>
      </c>
      <c r="I6545" s="6">
        <f t="shared" si="441"/>
        <v>0</v>
      </c>
      <c r="J6545" s="6">
        <f>H6545/12.5</f>
        <v>0</v>
      </c>
      <c r="K6545" s="6"/>
      <c r="Q6545" s="23" t="s">
        <v>81</v>
      </c>
      <c r="U6545" s="23" t="s">
        <v>2855</v>
      </c>
      <c r="V6545" s="23" t="s">
        <v>2856</v>
      </c>
      <c r="W6545" s="23" t="s">
        <v>66</v>
      </c>
      <c r="X6545" s="23" t="s">
        <v>2798</v>
      </c>
      <c r="Z6545" s="23" t="s">
        <v>2805</v>
      </c>
      <c r="AG6545" s="23">
        <v>878051994</v>
      </c>
      <c r="AH6545" s="23" t="s">
        <v>2801</v>
      </c>
      <c r="AI6545" s="23" t="s">
        <v>2802</v>
      </c>
      <c r="BA6545" s="24">
        <v>0</v>
      </c>
      <c r="BE6545">
        <f t="shared" si="438"/>
        <v>0</v>
      </c>
      <c r="BF6545" s="6">
        <f t="shared" si="439"/>
        <v>0</v>
      </c>
      <c r="BG6545" s="7" t="s">
        <v>71</v>
      </c>
      <c r="BH6545" t="e">
        <f>+VLOOKUP(AF6545,Sheet4!A:A,1,FALSE)</f>
        <v>#N/A</v>
      </c>
      <c r="BL6545" s="24">
        <v>0</v>
      </c>
      <c r="BM6545" s="59">
        <f t="shared" si="440"/>
        <v>0</v>
      </c>
      <c r="BN6545" t="s">
        <v>2855</v>
      </c>
    </row>
    <row r="6546" spans="1:67" ht="13" customHeight="1" x14ac:dyDescent="0.3">
      <c r="A6546" s="22">
        <v>46130</v>
      </c>
      <c r="B6546" s="23" t="s">
        <v>76</v>
      </c>
      <c r="F6546" s="23">
        <v>0</v>
      </c>
      <c r="G6546" s="23">
        <v>0</v>
      </c>
      <c r="H6546" s="24">
        <v>560</v>
      </c>
      <c r="I6546" s="6">
        <f t="shared" si="441"/>
        <v>560</v>
      </c>
      <c r="J6546" s="24"/>
      <c r="K6546" s="24"/>
      <c r="Q6546" s="23" t="s">
        <v>77</v>
      </c>
      <c r="U6546" s="23" t="s">
        <v>2855</v>
      </c>
      <c r="V6546" s="23" t="s">
        <v>2856</v>
      </c>
      <c r="W6546" s="23" t="s">
        <v>66</v>
      </c>
      <c r="X6546" s="23" t="s">
        <v>2798</v>
      </c>
      <c r="Z6546" s="23" t="s">
        <v>2805</v>
      </c>
      <c r="AG6546" s="23">
        <v>878051994</v>
      </c>
      <c r="AH6546" s="23" t="s">
        <v>2801</v>
      </c>
      <c r="AI6546" s="23" t="s">
        <v>2802</v>
      </c>
      <c r="BA6546" s="24">
        <v>560</v>
      </c>
      <c r="BE6546">
        <f t="shared" si="438"/>
        <v>0</v>
      </c>
      <c r="BF6546" s="6">
        <f t="shared" si="439"/>
        <v>-560</v>
      </c>
      <c r="BG6546" s="7" t="s">
        <v>71</v>
      </c>
      <c r="BH6546" t="e">
        <f>+VLOOKUP(AF6546,Sheet4!A:A,1,FALSE)</f>
        <v>#N/A</v>
      </c>
      <c r="BL6546" s="24">
        <v>560</v>
      </c>
      <c r="BM6546" s="59">
        <f t="shared" si="440"/>
        <v>0</v>
      </c>
      <c r="BN6546" t="s">
        <v>2855</v>
      </c>
    </row>
    <row r="6547" spans="1:67" ht="13" customHeight="1" x14ac:dyDescent="0.3">
      <c r="A6547" s="22">
        <v>46130</v>
      </c>
      <c r="B6547" s="23" t="s">
        <v>84</v>
      </c>
      <c r="F6547" s="23">
        <v>0</v>
      </c>
      <c r="G6547" s="23">
        <v>0</v>
      </c>
      <c r="H6547" s="24">
        <v>2200</v>
      </c>
      <c r="I6547" s="6">
        <f t="shared" si="441"/>
        <v>2200</v>
      </c>
      <c r="J6547" s="24"/>
      <c r="K6547" s="6">
        <f>H6547/50</f>
        <v>44</v>
      </c>
      <c r="Q6547" s="23" t="s">
        <v>85</v>
      </c>
      <c r="U6547" s="23" t="s">
        <v>2857</v>
      </c>
      <c r="V6547" s="23" t="s">
        <v>2858</v>
      </c>
      <c r="W6547" s="23" t="s">
        <v>66</v>
      </c>
      <c r="X6547" s="23" t="s">
        <v>2798</v>
      </c>
      <c r="Z6547" s="23" t="s">
        <v>2805</v>
      </c>
      <c r="AG6547" s="23" t="s">
        <v>2859</v>
      </c>
      <c r="AH6547" s="23" t="s">
        <v>2801</v>
      </c>
      <c r="AI6547" s="23" t="s">
        <v>2802</v>
      </c>
      <c r="BA6547" s="24">
        <v>2200</v>
      </c>
      <c r="BE6547">
        <f t="shared" si="438"/>
        <v>0</v>
      </c>
      <c r="BF6547" s="6">
        <f t="shared" si="439"/>
        <v>-2200</v>
      </c>
      <c r="BG6547" s="7" t="s">
        <v>71</v>
      </c>
      <c r="BH6547" t="e">
        <f>+VLOOKUP(AF6547,Sheet4!A:A,1,FALSE)</f>
        <v>#N/A</v>
      </c>
      <c r="BL6547" s="24">
        <v>2200</v>
      </c>
      <c r="BM6547" s="59">
        <f t="shared" si="440"/>
        <v>0</v>
      </c>
      <c r="BN6547" t="s">
        <v>2857</v>
      </c>
    </row>
    <row r="6548" spans="1:67" ht="13" customHeight="1" x14ac:dyDescent="0.3">
      <c r="A6548" s="22">
        <v>46130</v>
      </c>
      <c r="B6548" s="23" t="s">
        <v>74</v>
      </c>
      <c r="F6548" s="23">
        <v>0</v>
      </c>
      <c r="G6548" s="23">
        <v>0</v>
      </c>
      <c r="H6548" s="24">
        <v>44</v>
      </c>
      <c r="I6548" s="6">
        <f t="shared" si="441"/>
        <v>44</v>
      </c>
      <c r="J6548" s="24"/>
      <c r="K6548" s="24"/>
      <c r="Q6548" s="23" t="s">
        <v>75</v>
      </c>
      <c r="U6548" s="23" t="s">
        <v>2857</v>
      </c>
      <c r="V6548" s="23" t="s">
        <v>2858</v>
      </c>
      <c r="W6548" s="23" t="s">
        <v>66</v>
      </c>
      <c r="X6548" s="23" t="s">
        <v>2798</v>
      </c>
      <c r="Z6548" s="23" t="s">
        <v>2805</v>
      </c>
      <c r="AG6548" s="23" t="s">
        <v>2859</v>
      </c>
      <c r="AH6548" s="23" t="s">
        <v>2801</v>
      </c>
      <c r="AI6548" s="23" t="s">
        <v>2802</v>
      </c>
      <c r="BA6548" s="24">
        <v>44</v>
      </c>
      <c r="BE6548">
        <f t="shared" si="438"/>
        <v>0</v>
      </c>
      <c r="BF6548" s="6">
        <f t="shared" si="439"/>
        <v>-44</v>
      </c>
      <c r="BG6548" s="7" t="s">
        <v>71</v>
      </c>
      <c r="BH6548" t="e">
        <f>+VLOOKUP(AF6548,Sheet4!A:A,1,FALSE)</f>
        <v>#N/A</v>
      </c>
      <c r="BL6548" s="24">
        <v>44</v>
      </c>
      <c r="BM6548" s="59">
        <f t="shared" si="440"/>
        <v>0</v>
      </c>
      <c r="BN6548" t="s">
        <v>2857</v>
      </c>
    </row>
    <row r="6549" spans="1:67" ht="13" customHeight="1" x14ac:dyDescent="0.3">
      <c r="A6549" s="22">
        <v>46130</v>
      </c>
      <c r="B6549" s="23" t="s">
        <v>63</v>
      </c>
      <c r="F6549" s="23">
        <v>0</v>
      </c>
      <c r="G6549" s="23">
        <v>0</v>
      </c>
      <c r="H6549" s="24">
        <v>660</v>
      </c>
      <c r="I6549" s="6">
        <f t="shared" si="441"/>
        <v>660</v>
      </c>
      <c r="J6549" s="24"/>
      <c r="K6549" s="24"/>
      <c r="Q6549" s="23" t="s">
        <v>64</v>
      </c>
      <c r="U6549" s="23" t="s">
        <v>2857</v>
      </c>
      <c r="V6549" s="23" t="s">
        <v>2858</v>
      </c>
      <c r="W6549" s="23" t="s">
        <v>66</v>
      </c>
      <c r="X6549" s="23" t="s">
        <v>2798</v>
      </c>
      <c r="Z6549" s="23" t="s">
        <v>2805</v>
      </c>
      <c r="AG6549" s="23" t="s">
        <v>2859</v>
      </c>
      <c r="AH6549" s="23" t="s">
        <v>2801</v>
      </c>
      <c r="AI6549" s="23" t="s">
        <v>2802</v>
      </c>
      <c r="BA6549" s="24">
        <v>660</v>
      </c>
      <c r="BE6549">
        <f t="shared" si="438"/>
        <v>0</v>
      </c>
      <c r="BF6549" s="6">
        <f t="shared" si="439"/>
        <v>-660</v>
      </c>
      <c r="BG6549" s="7" t="s">
        <v>71</v>
      </c>
      <c r="BH6549" t="e">
        <f>+VLOOKUP(AF6549,Sheet4!A:A,1,FALSE)</f>
        <v>#N/A</v>
      </c>
      <c r="BL6549" s="24">
        <v>660</v>
      </c>
      <c r="BM6549" s="59">
        <f t="shared" si="440"/>
        <v>0</v>
      </c>
      <c r="BN6549" t="s">
        <v>2857</v>
      </c>
      <c r="BO6549" t="s">
        <v>73</v>
      </c>
    </row>
    <row r="6550" spans="1:67" ht="13" customHeight="1" x14ac:dyDescent="0.3">
      <c r="A6550" s="22">
        <v>46130</v>
      </c>
      <c r="B6550" s="23" t="s">
        <v>78</v>
      </c>
      <c r="F6550" s="23">
        <v>0</v>
      </c>
      <c r="G6550" s="23">
        <v>0</v>
      </c>
      <c r="H6550" s="24">
        <v>0</v>
      </c>
      <c r="I6550" s="6">
        <f t="shared" si="441"/>
        <v>0</v>
      </c>
      <c r="J6550" s="24"/>
      <c r="K6550" s="24"/>
      <c r="Q6550" s="23" t="s">
        <v>79</v>
      </c>
      <c r="U6550" s="23" t="s">
        <v>2857</v>
      </c>
      <c r="V6550" s="23" t="s">
        <v>2858</v>
      </c>
      <c r="W6550" s="23" t="s">
        <v>66</v>
      </c>
      <c r="X6550" s="23" t="s">
        <v>2798</v>
      </c>
      <c r="Z6550" s="23" t="s">
        <v>2805</v>
      </c>
      <c r="AG6550" s="23" t="s">
        <v>2859</v>
      </c>
      <c r="AH6550" s="23" t="s">
        <v>2801</v>
      </c>
      <c r="AI6550" s="23" t="s">
        <v>2802</v>
      </c>
      <c r="BA6550" s="24">
        <v>0</v>
      </c>
      <c r="BE6550">
        <f t="shared" si="438"/>
        <v>0</v>
      </c>
      <c r="BF6550" s="6">
        <f t="shared" si="439"/>
        <v>0</v>
      </c>
      <c r="BG6550" s="7" t="s">
        <v>71</v>
      </c>
      <c r="BH6550" t="e">
        <f>+VLOOKUP(AF6550,Sheet4!A:A,1,FALSE)</f>
        <v>#N/A</v>
      </c>
      <c r="BL6550" s="24">
        <v>0</v>
      </c>
      <c r="BM6550" s="59">
        <f t="shared" si="440"/>
        <v>0</v>
      </c>
      <c r="BN6550" t="s">
        <v>2857</v>
      </c>
    </row>
    <row r="6551" spans="1:67" ht="13" customHeight="1" x14ac:dyDescent="0.3">
      <c r="A6551" s="22">
        <v>46130</v>
      </c>
      <c r="B6551" s="23" t="s">
        <v>82</v>
      </c>
      <c r="F6551" s="23">
        <v>0</v>
      </c>
      <c r="G6551" s="23">
        <v>0</v>
      </c>
      <c r="H6551" s="24">
        <v>132</v>
      </c>
      <c r="I6551" s="6">
        <f t="shared" si="441"/>
        <v>132</v>
      </c>
      <c r="J6551" s="24"/>
      <c r="K6551" s="24"/>
      <c r="Q6551" s="23" t="s">
        <v>83</v>
      </c>
      <c r="U6551" s="23" t="s">
        <v>2857</v>
      </c>
      <c r="V6551" s="23" t="s">
        <v>2858</v>
      </c>
      <c r="W6551" s="23" t="s">
        <v>66</v>
      </c>
      <c r="X6551" s="23" t="s">
        <v>2798</v>
      </c>
      <c r="Z6551" s="23" t="s">
        <v>2805</v>
      </c>
      <c r="AG6551" s="23" t="s">
        <v>2859</v>
      </c>
      <c r="AH6551" s="23" t="s">
        <v>2801</v>
      </c>
      <c r="AI6551" s="23" t="s">
        <v>2802</v>
      </c>
      <c r="BA6551" s="24">
        <v>132</v>
      </c>
      <c r="BE6551">
        <f t="shared" si="438"/>
        <v>0</v>
      </c>
      <c r="BF6551" s="6">
        <f t="shared" si="439"/>
        <v>-132</v>
      </c>
      <c r="BG6551" s="7" t="s">
        <v>71</v>
      </c>
      <c r="BH6551" t="e">
        <f>+VLOOKUP(AF6551,Sheet4!A:A,1,FALSE)</f>
        <v>#N/A</v>
      </c>
      <c r="BL6551" s="24">
        <v>132</v>
      </c>
      <c r="BM6551" s="59">
        <f t="shared" si="440"/>
        <v>0</v>
      </c>
      <c r="BN6551" t="s">
        <v>2857</v>
      </c>
    </row>
    <row r="6552" spans="1:67" ht="13" customHeight="1" x14ac:dyDescent="0.3">
      <c r="A6552" s="22">
        <v>46130</v>
      </c>
      <c r="B6552" s="23" t="s">
        <v>80</v>
      </c>
      <c r="F6552" s="23">
        <v>0</v>
      </c>
      <c r="G6552" s="23">
        <v>0</v>
      </c>
      <c r="H6552" s="24">
        <v>0</v>
      </c>
      <c r="I6552" s="6">
        <f t="shared" si="441"/>
        <v>0</v>
      </c>
      <c r="J6552" s="6">
        <f>H6552/12.5</f>
        <v>0</v>
      </c>
      <c r="K6552" s="6"/>
      <c r="Q6552" s="23" t="s">
        <v>81</v>
      </c>
      <c r="U6552" s="23" t="s">
        <v>2857</v>
      </c>
      <c r="V6552" s="23" t="s">
        <v>2858</v>
      </c>
      <c r="W6552" s="23" t="s">
        <v>66</v>
      </c>
      <c r="X6552" s="23" t="s">
        <v>2798</v>
      </c>
      <c r="Z6552" s="23" t="s">
        <v>2805</v>
      </c>
      <c r="AG6552" s="23" t="s">
        <v>2859</v>
      </c>
      <c r="AH6552" s="23" t="s">
        <v>2801</v>
      </c>
      <c r="AI6552" s="23" t="s">
        <v>2802</v>
      </c>
      <c r="BA6552" s="24">
        <v>0</v>
      </c>
      <c r="BE6552">
        <f t="shared" si="438"/>
        <v>0</v>
      </c>
      <c r="BF6552" s="6">
        <f t="shared" si="439"/>
        <v>0</v>
      </c>
      <c r="BG6552" s="7" t="s">
        <v>71</v>
      </c>
      <c r="BH6552" t="e">
        <f>+VLOOKUP(AF6552,Sheet4!A:A,1,FALSE)</f>
        <v>#N/A</v>
      </c>
      <c r="BL6552" s="24">
        <v>0</v>
      </c>
      <c r="BM6552" s="59">
        <f t="shared" si="440"/>
        <v>0</v>
      </c>
      <c r="BN6552" t="s">
        <v>2857</v>
      </c>
    </row>
    <row r="6553" spans="1:67" ht="13" customHeight="1" x14ac:dyDescent="0.3">
      <c r="A6553" s="22">
        <v>46130</v>
      </c>
      <c r="B6553" s="23" t="s">
        <v>76</v>
      </c>
      <c r="F6553" s="23">
        <v>0</v>
      </c>
      <c r="G6553" s="23">
        <v>0</v>
      </c>
      <c r="H6553" s="24">
        <v>880</v>
      </c>
      <c r="I6553" s="6">
        <f t="shared" si="441"/>
        <v>880</v>
      </c>
      <c r="J6553" s="24"/>
      <c r="K6553" s="24"/>
      <c r="Q6553" s="23" t="s">
        <v>77</v>
      </c>
      <c r="U6553" s="23" t="s">
        <v>2857</v>
      </c>
      <c r="V6553" s="23" t="s">
        <v>2858</v>
      </c>
      <c r="W6553" s="23" t="s">
        <v>66</v>
      </c>
      <c r="X6553" s="23" t="s">
        <v>2798</v>
      </c>
      <c r="Z6553" s="23" t="s">
        <v>2805</v>
      </c>
      <c r="AG6553" s="23" t="s">
        <v>2859</v>
      </c>
      <c r="AH6553" s="23" t="s">
        <v>2801</v>
      </c>
      <c r="AI6553" s="23" t="s">
        <v>2802</v>
      </c>
      <c r="BA6553" s="24">
        <v>880</v>
      </c>
      <c r="BE6553">
        <f t="shared" si="438"/>
        <v>0</v>
      </c>
      <c r="BF6553" s="6">
        <f t="shared" si="439"/>
        <v>-880</v>
      </c>
      <c r="BG6553" s="7" t="s">
        <v>71</v>
      </c>
      <c r="BH6553" t="e">
        <f>+VLOOKUP(AF6553,Sheet4!A:A,1,FALSE)</f>
        <v>#N/A</v>
      </c>
      <c r="BL6553" s="24">
        <v>880</v>
      </c>
      <c r="BM6553" s="59">
        <f t="shared" si="440"/>
        <v>0</v>
      </c>
      <c r="BN6553" t="s">
        <v>2857</v>
      </c>
    </row>
    <row r="6554" spans="1:67" ht="13" customHeight="1" x14ac:dyDescent="0.3">
      <c r="A6554" s="22">
        <v>46130</v>
      </c>
      <c r="B6554" s="23" t="s">
        <v>78</v>
      </c>
      <c r="F6554" s="23">
        <v>0</v>
      </c>
      <c r="G6554" s="23">
        <v>0</v>
      </c>
      <c r="H6554" s="24">
        <v>18</v>
      </c>
      <c r="I6554" s="6">
        <f t="shared" si="441"/>
        <v>18</v>
      </c>
      <c r="J6554" s="24"/>
      <c r="K6554" s="24"/>
      <c r="Q6554" s="23" t="s">
        <v>79</v>
      </c>
      <c r="U6554" s="23">
        <v>2601103</v>
      </c>
      <c r="V6554" s="23" t="s">
        <v>426</v>
      </c>
      <c r="W6554" s="23" t="s">
        <v>66</v>
      </c>
      <c r="X6554" s="23" t="s">
        <v>427</v>
      </c>
      <c r="AG6554" s="23" t="s">
        <v>429</v>
      </c>
      <c r="AH6554" s="23" t="s">
        <v>430</v>
      </c>
      <c r="AI6554" s="23" t="s">
        <v>431</v>
      </c>
      <c r="AM6554" s="23">
        <v>260001</v>
      </c>
      <c r="BA6554" s="24">
        <v>18</v>
      </c>
      <c r="BE6554">
        <f t="shared" si="438"/>
        <v>0</v>
      </c>
      <c r="BF6554" s="6">
        <f t="shared" si="439"/>
        <v>-18</v>
      </c>
      <c r="BG6554" s="7" t="s">
        <v>71</v>
      </c>
      <c r="BH6554" t="e">
        <f>+VLOOKUP(AF6554,Sheet4!A:A,1,FALSE)</f>
        <v>#N/A</v>
      </c>
      <c r="BL6554" s="24">
        <v>18</v>
      </c>
      <c r="BM6554" s="59">
        <f t="shared" si="440"/>
        <v>0</v>
      </c>
      <c r="BN6554" t="s">
        <v>432</v>
      </c>
    </row>
    <row r="6555" spans="1:67" ht="13" customHeight="1" x14ac:dyDescent="0.3">
      <c r="A6555" s="22">
        <v>46130</v>
      </c>
      <c r="B6555" s="23" t="s">
        <v>80</v>
      </c>
      <c r="F6555" s="23">
        <v>0</v>
      </c>
      <c r="G6555" s="23">
        <v>0</v>
      </c>
      <c r="H6555" s="24">
        <v>225</v>
      </c>
      <c r="I6555" s="6">
        <f t="shared" si="441"/>
        <v>225</v>
      </c>
      <c r="J6555" s="6">
        <f>H6555/12.5</f>
        <v>18</v>
      </c>
      <c r="K6555" s="6"/>
      <c r="Q6555" s="23" t="s">
        <v>81</v>
      </c>
      <c r="U6555" s="23">
        <v>2601103</v>
      </c>
      <c r="V6555" s="23" t="s">
        <v>426</v>
      </c>
      <c r="W6555" s="23" t="s">
        <v>66</v>
      </c>
      <c r="X6555" s="23" t="s">
        <v>427</v>
      </c>
      <c r="AG6555" s="23" t="s">
        <v>429</v>
      </c>
      <c r="AH6555" s="23" t="s">
        <v>430</v>
      </c>
      <c r="AI6555" s="23" t="s">
        <v>431</v>
      </c>
      <c r="AM6555" s="23">
        <v>260001</v>
      </c>
      <c r="BA6555" s="24">
        <v>225</v>
      </c>
      <c r="BE6555">
        <f t="shared" si="438"/>
        <v>0</v>
      </c>
      <c r="BF6555" s="6">
        <f t="shared" si="439"/>
        <v>-225</v>
      </c>
      <c r="BG6555" s="7" t="s">
        <v>71</v>
      </c>
      <c r="BH6555" t="e">
        <f>+VLOOKUP(AF6555,Sheet4!A:A,1,FALSE)</f>
        <v>#N/A</v>
      </c>
      <c r="BL6555" s="24">
        <v>225</v>
      </c>
      <c r="BM6555" s="59">
        <f t="shared" si="440"/>
        <v>0</v>
      </c>
      <c r="BN6555" t="s">
        <v>432</v>
      </c>
    </row>
    <row r="6556" spans="1:67" ht="13" customHeight="1" x14ac:dyDescent="0.3">
      <c r="A6556" s="22">
        <v>46130</v>
      </c>
      <c r="B6556" s="23" t="s">
        <v>78</v>
      </c>
      <c r="F6556" s="23">
        <v>0</v>
      </c>
      <c r="G6556" s="23">
        <v>0</v>
      </c>
      <c r="H6556" s="24">
        <v>14</v>
      </c>
      <c r="I6556" s="6">
        <f t="shared" si="441"/>
        <v>14</v>
      </c>
      <c r="J6556" s="24"/>
      <c r="K6556" s="24"/>
      <c r="Q6556" s="23" t="s">
        <v>79</v>
      </c>
      <c r="U6556" s="23">
        <v>2601175</v>
      </c>
      <c r="V6556" s="23" t="s">
        <v>830</v>
      </c>
      <c r="W6556" s="23" t="s">
        <v>66</v>
      </c>
      <c r="X6556" s="23" t="s">
        <v>427</v>
      </c>
      <c r="AG6556" s="23" t="s">
        <v>832</v>
      </c>
      <c r="AH6556" s="23" t="s">
        <v>430</v>
      </c>
      <c r="AI6556" s="23" t="s">
        <v>431</v>
      </c>
      <c r="AM6556" s="23">
        <v>260001</v>
      </c>
      <c r="BA6556" s="24">
        <v>14</v>
      </c>
      <c r="BE6556">
        <f t="shared" si="438"/>
        <v>0</v>
      </c>
      <c r="BF6556" s="6">
        <f t="shared" si="439"/>
        <v>-14</v>
      </c>
      <c r="BG6556" s="7" t="s">
        <v>71</v>
      </c>
      <c r="BH6556" t="e">
        <f>+VLOOKUP(AF6556,Sheet4!A:A,1,FALSE)</f>
        <v>#N/A</v>
      </c>
      <c r="BL6556" s="24">
        <v>14</v>
      </c>
      <c r="BM6556" s="59">
        <f t="shared" si="440"/>
        <v>0</v>
      </c>
      <c r="BN6556" t="s">
        <v>833</v>
      </c>
    </row>
    <row r="6557" spans="1:67" ht="13" customHeight="1" x14ac:dyDescent="0.3">
      <c r="A6557" s="22">
        <v>46130</v>
      </c>
      <c r="B6557" s="23" t="s">
        <v>80</v>
      </c>
      <c r="F6557" s="23">
        <v>0</v>
      </c>
      <c r="G6557" s="23">
        <v>0</v>
      </c>
      <c r="H6557" s="24">
        <v>175</v>
      </c>
      <c r="I6557" s="6">
        <f t="shared" si="441"/>
        <v>175</v>
      </c>
      <c r="J6557" s="6">
        <f>H6557/12.5</f>
        <v>14</v>
      </c>
      <c r="K6557" s="6"/>
      <c r="Q6557" s="23" t="s">
        <v>81</v>
      </c>
      <c r="U6557" s="23">
        <v>2601175</v>
      </c>
      <c r="V6557" s="23" t="s">
        <v>830</v>
      </c>
      <c r="W6557" s="23" t="s">
        <v>66</v>
      </c>
      <c r="X6557" s="23" t="s">
        <v>427</v>
      </c>
      <c r="AG6557" s="23" t="s">
        <v>832</v>
      </c>
      <c r="AH6557" s="23" t="s">
        <v>430</v>
      </c>
      <c r="AI6557" s="23" t="s">
        <v>431</v>
      </c>
      <c r="AM6557" s="23">
        <v>260001</v>
      </c>
      <c r="BA6557" s="24">
        <v>175</v>
      </c>
      <c r="BE6557">
        <f t="shared" si="438"/>
        <v>0</v>
      </c>
      <c r="BF6557" s="6">
        <f t="shared" si="439"/>
        <v>-175</v>
      </c>
      <c r="BG6557" s="7" t="s">
        <v>71</v>
      </c>
      <c r="BH6557" t="e">
        <f>+VLOOKUP(AF6557,Sheet4!A:A,1,FALSE)</f>
        <v>#N/A</v>
      </c>
      <c r="BL6557" s="24">
        <v>175</v>
      </c>
      <c r="BM6557" s="59">
        <f t="shared" si="440"/>
        <v>0</v>
      </c>
      <c r="BN6557" t="s">
        <v>833</v>
      </c>
    </row>
    <row r="6558" spans="1:67" ht="13" customHeight="1" x14ac:dyDescent="0.3">
      <c r="A6558" s="22">
        <v>46130</v>
      </c>
      <c r="B6558" s="23" t="s">
        <v>78</v>
      </c>
      <c r="F6558" s="23">
        <v>0</v>
      </c>
      <c r="G6558" s="23">
        <v>0</v>
      </c>
      <c r="H6558" s="24">
        <v>14</v>
      </c>
      <c r="I6558" s="6">
        <f t="shared" si="441"/>
        <v>14</v>
      </c>
      <c r="J6558" s="24"/>
      <c r="K6558" s="24"/>
      <c r="Q6558" s="23" t="s">
        <v>79</v>
      </c>
      <c r="U6558" s="23">
        <v>2601197</v>
      </c>
      <c r="V6558" s="23" t="s">
        <v>971</v>
      </c>
      <c r="W6558" s="23" t="s">
        <v>66</v>
      </c>
      <c r="X6558" s="23" t="s">
        <v>427</v>
      </c>
      <c r="AG6558" s="23" t="s">
        <v>972</v>
      </c>
      <c r="AH6558" s="23" t="s">
        <v>430</v>
      </c>
      <c r="AI6558" s="23" t="s">
        <v>431</v>
      </c>
      <c r="AM6558" s="23">
        <v>260001</v>
      </c>
      <c r="BA6558" s="24">
        <v>14</v>
      </c>
      <c r="BE6558">
        <f t="shared" si="438"/>
        <v>0</v>
      </c>
      <c r="BF6558" s="6">
        <f t="shared" si="439"/>
        <v>-14</v>
      </c>
      <c r="BG6558" s="7" t="s">
        <v>71</v>
      </c>
      <c r="BH6558" t="e">
        <f>+VLOOKUP(AF6558,Sheet4!A:A,1,FALSE)</f>
        <v>#N/A</v>
      </c>
      <c r="BL6558" s="24">
        <v>14</v>
      </c>
      <c r="BM6558" s="59">
        <f t="shared" si="440"/>
        <v>0</v>
      </c>
      <c r="BN6558" t="s">
        <v>973</v>
      </c>
    </row>
    <row r="6559" spans="1:67" ht="13" customHeight="1" x14ac:dyDescent="0.3">
      <c r="A6559" s="22">
        <v>46130</v>
      </c>
      <c r="B6559" s="23" t="s">
        <v>80</v>
      </c>
      <c r="F6559" s="23">
        <v>0</v>
      </c>
      <c r="G6559" s="23">
        <v>0</v>
      </c>
      <c r="H6559" s="24">
        <v>175</v>
      </c>
      <c r="I6559" s="6">
        <f t="shared" si="441"/>
        <v>175</v>
      </c>
      <c r="J6559" s="6">
        <f>H6559/12.5</f>
        <v>14</v>
      </c>
      <c r="K6559" s="6"/>
      <c r="Q6559" s="23" t="s">
        <v>81</v>
      </c>
      <c r="U6559" s="23">
        <v>2601197</v>
      </c>
      <c r="V6559" s="23" t="s">
        <v>971</v>
      </c>
      <c r="W6559" s="23" t="s">
        <v>66</v>
      </c>
      <c r="X6559" s="23" t="s">
        <v>427</v>
      </c>
      <c r="AG6559" s="23" t="s">
        <v>972</v>
      </c>
      <c r="AH6559" s="23" t="s">
        <v>430</v>
      </c>
      <c r="AI6559" s="23" t="s">
        <v>431</v>
      </c>
      <c r="AM6559" s="23">
        <v>260001</v>
      </c>
      <c r="BA6559" s="24">
        <v>175</v>
      </c>
      <c r="BE6559">
        <f t="shared" si="438"/>
        <v>0</v>
      </c>
      <c r="BF6559" s="6">
        <f t="shared" si="439"/>
        <v>-175</v>
      </c>
      <c r="BG6559" s="7" t="s">
        <v>71</v>
      </c>
      <c r="BH6559" t="e">
        <f>+VLOOKUP(AF6559,Sheet4!A:A,1,FALSE)</f>
        <v>#N/A</v>
      </c>
      <c r="BL6559" s="24">
        <v>175</v>
      </c>
      <c r="BM6559" s="59">
        <f t="shared" si="440"/>
        <v>0</v>
      </c>
      <c r="BN6559" t="s">
        <v>973</v>
      </c>
    </row>
    <row r="6560" spans="1:67" ht="13" customHeight="1" x14ac:dyDescent="0.3">
      <c r="A6560" s="22">
        <v>46130</v>
      </c>
      <c r="B6560" s="23" t="s">
        <v>78</v>
      </c>
      <c r="F6560" s="23">
        <v>0</v>
      </c>
      <c r="G6560" s="23">
        <v>0</v>
      </c>
      <c r="H6560" s="24">
        <v>10</v>
      </c>
      <c r="I6560" s="6">
        <f t="shared" si="441"/>
        <v>10</v>
      </c>
      <c r="J6560" s="24"/>
      <c r="K6560" s="24"/>
      <c r="Q6560" s="23" t="s">
        <v>79</v>
      </c>
      <c r="U6560" s="23">
        <v>2601296</v>
      </c>
      <c r="V6560" s="23" t="s">
        <v>1487</v>
      </c>
      <c r="W6560" s="23" t="s">
        <v>66</v>
      </c>
      <c r="X6560" s="23" t="s">
        <v>427</v>
      </c>
      <c r="AG6560" s="23" t="s">
        <v>1488</v>
      </c>
      <c r="AH6560" s="23" t="s">
        <v>430</v>
      </c>
      <c r="AI6560" s="23" t="s">
        <v>431</v>
      </c>
      <c r="AM6560" s="23">
        <v>260001</v>
      </c>
      <c r="BA6560" s="24">
        <v>10</v>
      </c>
      <c r="BE6560">
        <f t="shared" si="438"/>
        <v>0</v>
      </c>
      <c r="BF6560" s="6">
        <f t="shared" si="439"/>
        <v>-10</v>
      </c>
      <c r="BG6560" s="7" t="s">
        <v>71</v>
      </c>
      <c r="BH6560" t="e">
        <f>+VLOOKUP(AF6560,Sheet4!A:A,1,FALSE)</f>
        <v>#N/A</v>
      </c>
      <c r="BL6560" s="24">
        <v>10</v>
      </c>
      <c r="BM6560" s="59">
        <f t="shared" si="440"/>
        <v>0</v>
      </c>
      <c r="BN6560" t="s">
        <v>1489</v>
      </c>
    </row>
    <row r="6561" spans="1:67" ht="13" customHeight="1" x14ac:dyDescent="0.3">
      <c r="A6561" s="22">
        <v>46130</v>
      </c>
      <c r="B6561" s="23" t="s">
        <v>80</v>
      </c>
      <c r="F6561" s="23">
        <v>0</v>
      </c>
      <c r="G6561" s="23">
        <v>0</v>
      </c>
      <c r="H6561" s="24">
        <v>125</v>
      </c>
      <c r="I6561" s="6">
        <f t="shared" si="441"/>
        <v>125</v>
      </c>
      <c r="J6561" s="6">
        <f>H6561/12.5</f>
        <v>10</v>
      </c>
      <c r="K6561" s="6"/>
      <c r="Q6561" s="23" t="s">
        <v>81</v>
      </c>
      <c r="U6561" s="23">
        <v>2601296</v>
      </c>
      <c r="V6561" s="23" t="s">
        <v>1487</v>
      </c>
      <c r="W6561" s="23" t="s">
        <v>66</v>
      </c>
      <c r="X6561" s="23" t="s">
        <v>427</v>
      </c>
      <c r="AG6561" s="23" t="s">
        <v>1488</v>
      </c>
      <c r="AH6561" s="23" t="s">
        <v>430</v>
      </c>
      <c r="AI6561" s="23" t="s">
        <v>431</v>
      </c>
      <c r="AM6561" s="23">
        <v>260001</v>
      </c>
      <c r="BA6561" s="24">
        <v>125</v>
      </c>
      <c r="BE6561">
        <f t="shared" si="438"/>
        <v>0</v>
      </c>
      <c r="BF6561" s="6">
        <f t="shared" si="439"/>
        <v>-125</v>
      </c>
      <c r="BG6561" s="7" t="s">
        <v>71</v>
      </c>
      <c r="BH6561" t="e">
        <f>+VLOOKUP(AF6561,Sheet4!A:A,1,FALSE)</f>
        <v>#N/A</v>
      </c>
      <c r="BL6561" s="24">
        <v>125</v>
      </c>
      <c r="BM6561" s="59">
        <f t="shared" si="440"/>
        <v>0</v>
      </c>
      <c r="BN6561" t="s">
        <v>1489</v>
      </c>
    </row>
    <row r="6562" spans="1:67" ht="13" customHeight="1" x14ac:dyDescent="0.3">
      <c r="A6562" s="22">
        <v>46130</v>
      </c>
      <c r="B6562" s="23" t="s">
        <v>78</v>
      </c>
      <c r="F6562" s="23">
        <v>0</v>
      </c>
      <c r="G6562" s="23">
        <v>0</v>
      </c>
      <c r="H6562" s="24">
        <v>12</v>
      </c>
      <c r="I6562" s="6">
        <f t="shared" si="441"/>
        <v>12</v>
      </c>
      <c r="J6562" s="24"/>
      <c r="K6562" s="24"/>
      <c r="Q6562" s="23" t="s">
        <v>79</v>
      </c>
      <c r="U6562" s="23">
        <v>2601328</v>
      </c>
      <c r="V6562" s="23" t="s">
        <v>1638</v>
      </c>
      <c r="W6562" s="23" t="s">
        <v>66</v>
      </c>
      <c r="X6562" s="23" t="s">
        <v>427</v>
      </c>
      <c r="AG6562" s="23" t="s">
        <v>1639</v>
      </c>
      <c r="AH6562" s="23" t="s">
        <v>430</v>
      </c>
      <c r="AI6562" s="23" t="s">
        <v>431</v>
      </c>
      <c r="AM6562" s="23">
        <v>260001</v>
      </c>
      <c r="BA6562" s="24">
        <v>12</v>
      </c>
      <c r="BE6562">
        <f t="shared" si="438"/>
        <v>0</v>
      </c>
      <c r="BF6562" s="6">
        <f t="shared" si="439"/>
        <v>-12</v>
      </c>
      <c r="BG6562" s="7" t="s">
        <v>71</v>
      </c>
      <c r="BH6562" t="e">
        <f>+VLOOKUP(AF6562,Sheet4!A:A,1,FALSE)</f>
        <v>#N/A</v>
      </c>
      <c r="BL6562" s="24">
        <v>12</v>
      </c>
      <c r="BM6562" s="59">
        <f t="shared" si="440"/>
        <v>0</v>
      </c>
      <c r="BN6562" t="s">
        <v>1640</v>
      </c>
    </row>
    <row r="6563" spans="1:67" ht="13" customHeight="1" x14ac:dyDescent="0.3">
      <c r="A6563" s="22">
        <v>46130</v>
      </c>
      <c r="B6563" s="23" t="s">
        <v>80</v>
      </c>
      <c r="F6563" s="23">
        <v>0</v>
      </c>
      <c r="G6563" s="23">
        <v>0</v>
      </c>
      <c r="H6563" s="24">
        <v>150</v>
      </c>
      <c r="I6563" s="6">
        <f t="shared" si="441"/>
        <v>150</v>
      </c>
      <c r="J6563" s="6">
        <f>H6563/12.5</f>
        <v>12</v>
      </c>
      <c r="K6563" s="6"/>
      <c r="Q6563" s="23" t="s">
        <v>81</v>
      </c>
      <c r="U6563" s="23">
        <v>2601328</v>
      </c>
      <c r="V6563" s="23" t="s">
        <v>1638</v>
      </c>
      <c r="W6563" s="23" t="s">
        <v>66</v>
      </c>
      <c r="X6563" s="23" t="s">
        <v>427</v>
      </c>
      <c r="AG6563" s="23" t="s">
        <v>1639</v>
      </c>
      <c r="AH6563" s="23" t="s">
        <v>430</v>
      </c>
      <c r="AI6563" s="23" t="s">
        <v>431</v>
      </c>
      <c r="AM6563" s="23">
        <v>260001</v>
      </c>
      <c r="BA6563" s="24">
        <v>150</v>
      </c>
      <c r="BE6563">
        <f t="shared" si="438"/>
        <v>0</v>
      </c>
      <c r="BF6563" s="6">
        <f t="shared" si="439"/>
        <v>-150</v>
      </c>
      <c r="BG6563" s="7" t="s">
        <v>71</v>
      </c>
      <c r="BH6563" t="e">
        <f>+VLOOKUP(AF6563,Sheet4!A:A,1,FALSE)</f>
        <v>#N/A</v>
      </c>
      <c r="BL6563" s="24">
        <v>150</v>
      </c>
      <c r="BM6563" s="59">
        <f t="shared" si="440"/>
        <v>0</v>
      </c>
      <c r="BN6563" t="s">
        <v>1640</v>
      </c>
    </row>
    <row r="6564" spans="1:67" ht="13" customHeight="1" x14ac:dyDescent="0.3">
      <c r="A6564" s="22">
        <v>46130</v>
      </c>
      <c r="B6564" s="23" t="s">
        <v>78</v>
      </c>
      <c r="F6564" s="23">
        <v>0</v>
      </c>
      <c r="G6564" s="23">
        <v>0</v>
      </c>
      <c r="H6564" s="24">
        <v>16</v>
      </c>
      <c r="I6564" s="6">
        <f t="shared" si="441"/>
        <v>16</v>
      </c>
      <c r="J6564" s="24"/>
      <c r="K6564" s="24"/>
      <c r="Q6564" s="23" t="s">
        <v>79</v>
      </c>
      <c r="U6564" s="23">
        <v>2601465</v>
      </c>
      <c r="V6564" s="23" t="s">
        <v>2292</v>
      </c>
      <c r="W6564" s="23" t="s">
        <v>66</v>
      </c>
      <c r="X6564" s="23" t="s">
        <v>427</v>
      </c>
      <c r="AG6564" s="23" t="s">
        <v>2293</v>
      </c>
      <c r="AH6564" s="23" t="s">
        <v>430</v>
      </c>
      <c r="AI6564" s="23" t="s">
        <v>431</v>
      </c>
      <c r="AM6564" s="23">
        <v>260001</v>
      </c>
      <c r="BA6564" s="24">
        <v>16</v>
      </c>
      <c r="BE6564">
        <f t="shared" si="438"/>
        <v>0</v>
      </c>
      <c r="BF6564" s="6">
        <f t="shared" si="439"/>
        <v>-16</v>
      </c>
      <c r="BG6564" s="7" t="s">
        <v>71</v>
      </c>
      <c r="BH6564" t="e">
        <f>+VLOOKUP(AF6564,Sheet4!A:A,1,FALSE)</f>
        <v>#N/A</v>
      </c>
      <c r="BL6564" s="24">
        <v>16</v>
      </c>
      <c r="BM6564" s="59">
        <f t="shared" si="440"/>
        <v>0</v>
      </c>
      <c r="BN6564" t="s">
        <v>2294</v>
      </c>
    </row>
    <row r="6565" spans="1:67" ht="13" customHeight="1" x14ac:dyDescent="0.3">
      <c r="A6565" s="22">
        <v>46130</v>
      </c>
      <c r="B6565" s="23" t="s">
        <v>80</v>
      </c>
      <c r="F6565" s="23">
        <v>0</v>
      </c>
      <c r="G6565" s="23">
        <v>0</v>
      </c>
      <c r="H6565" s="24">
        <v>200</v>
      </c>
      <c r="I6565" s="6">
        <f t="shared" si="441"/>
        <v>200</v>
      </c>
      <c r="J6565" s="6">
        <f>H6565/12.5</f>
        <v>16</v>
      </c>
      <c r="K6565" s="6"/>
      <c r="Q6565" s="23" t="s">
        <v>81</v>
      </c>
      <c r="U6565" s="23">
        <v>2601465</v>
      </c>
      <c r="V6565" s="23" t="s">
        <v>2292</v>
      </c>
      <c r="W6565" s="23" t="s">
        <v>66</v>
      </c>
      <c r="X6565" s="23" t="s">
        <v>427</v>
      </c>
      <c r="AG6565" s="23" t="s">
        <v>2293</v>
      </c>
      <c r="AH6565" s="23" t="s">
        <v>430</v>
      </c>
      <c r="AI6565" s="23" t="s">
        <v>431</v>
      </c>
      <c r="AM6565" s="23">
        <v>260001</v>
      </c>
      <c r="BA6565" s="24">
        <v>200</v>
      </c>
      <c r="BE6565">
        <f t="shared" si="438"/>
        <v>0</v>
      </c>
      <c r="BF6565" s="6">
        <f t="shared" si="439"/>
        <v>-200</v>
      </c>
      <c r="BG6565" s="7" t="s">
        <v>71</v>
      </c>
      <c r="BH6565" t="e">
        <f>+VLOOKUP(AF6565,Sheet4!A:A,1,FALSE)</f>
        <v>#N/A</v>
      </c>
      <c r="BL6565" s="24">
        <v>200</v>
      </c>
      <c r="BM6565" s="59">
        <f t="shared" si="440"/>
        <v>0</v>
      </c>
      <c r="BN6565" t="s">
        <v>2294</v>
      </c>
    </row>
    <row r="6566" spans="1:67" ht="13" customHeight="1" x14ac:dyDescent="0.3">
      <c r="A6566" s="22">
        <v>46130</v>
      </c>
      <c r="B6566" s="23" t="s">
        <v>78</v>
      </c>
      <c r="F6566" s="23">
        <v>0</v>
      </c>
      <c r="G6566" s="23">
        <v>0</v>
      </c>
      <c r="H6566" s="24">
        <v>13</v>
      </c>
      <c r="I6566" s="6">
        <f t="shared" si="441"/>
        <v>13</v>
      </c>
      <c r="J6566" s="24"/>
      <c r="K6566" s="24"/>
      <c r="Q6566" s="23" t="s">
        <v>79</v>
      </c>
      <c r="U6566" s="23">
        <v>2601469</v>
      </c>
      <c r="V6566" s="23" t="s">
        <v>2305</v>
      </c>
      <c r="W6566" s="23" t="s">
        <v>66</v>
      </c>
      <c r="X6566" s="23" t="s">
        <v>427</v>
      </c>
      <c r="AG6566" s="23" t="s">
        <v>2306</v>
      </c>
      <c r="AH6566" s="23" t="s">
        <v>430</v>
      </c>
      <c r="AI6566" s="23" t="s">
        <v>431</v>
      </c>
      <c r="AM6566" s="23">
        <v>260001</v>
      </c>
      <c r="BA6566" s="24">
        <v>13</v>
      </c>
      <c r="BE6566">
        <f t="shared" si="438"/>
        <v>0</v>
      </c>
      <c r="BF6566" s="6">
        <f t="shared" si="439"/>
        <v>-13</v>
      </c>
      <c r="BG6566" s="7" t="s">
        <v>71</v>
      </c>
      <c r="BH6566" t="e">
        <f>+VLOOKUP(AF6566,Sheet4!A:A,1,FALSE)</f>
        <v>#N/A</v>
      </c>
      <c r="BL6566" s="24">
        <v>13</v>
      </c>
      <c r="BM6566" s="59">
        <f t="shared" si="440"/>
        <v>0</v>
      </c>
      <c r="BN6566" t="s">
        <v>2307</v>
      </c>
    </row>
    <row r="6567" spans="1:67" ht="13" customHeight="1" x14ac:dyDescent="0.3">
      <c r="A6567" s="22">
        <v>46130</v>
      </c>
      <c r="B6567" s="23" t="s">
        <v>80</v>
      </c>
      <c r="F6567" s="23">
        <v>0</v>
      </c>
      <c r="G6567" s="23">
        <v>0</v>
      </c>
      <c r="H6567" s="24">
        <v>162.5</v>
      </c>
      <c r="I6567" s="6">
        <f t="shared" si="441"/>
        <v>162.5</v>
      </c>
      <c r="J6567" s="6">
        <f>H6567/12.5</f>
        <v>13</v>
      </c>
      <c r="K6567" s="6"/>
      <c r="Q6567" s="23" t="s">
        <v>81</v>
      </c>
      <c r="U6567" s="23">
        <v>2601469</v>
      </c>
      <c r="V6567" s="23" t="s">
        <v>2305</v>
      </c>
      <c r="W6567" s="23" t="s">
        <v>66</v>
      </c>
      <c r="X6567" s="23" t="s">
        <v>427</v>
      </c>
      <c r="AG6567" s="23" t="s">
        <v>2306</v>
      </c>
      <c r="AH6567" s="23" t="s">
        <v>430</v>
      </c>
      <c r="AI6567" s="23" t="s">
        <v>431</v>
      </c>
      <c r="AM6567" s="23">
        <v>260001</v>
      </c>
      <c r="BA6567" s="24">
        <v>162.5</v>
      </c>
      <c r="BE6567">
        <f t="shared" si="438"/>
        <v>0</v>
      </c>
      <c r="BF6567" s="6">
        <f t="shared" si="439"/>
        <v>-162.5</v>
      </c>
      <c r="BG6567" s="7" t="s">
        <v>71</v>
      </c>
      <c r="BH6567" t="e">
        <f>+VLOOKUP(AF6567,Sheet4!A:A,1,FALSE)</f>
        <v>#N/A</v>
      </c>
      <c r="BL6567" s="24">
        <v>162.5</v>
      </c>
      <c r="BM6567" s="59">
        <f t="shared" si="440"/>
        <v>0</v>
      </c>
      <c r="BN6567" t="s">
        <v>2307</v>
      </c>
    </row>
    <row r="6568" spans="1:67" x14ac:dyDescent="0.25">
      <c r="A6568" s="61">
        <v>46133</v>
      </c>
      <c r="B6568" s="62" t="s">
        <v>84</v>
      </c>
      <c r="F6568" s="62">
        <v>0</v>
      </c>
      <c r="G6568" s="62">
        <v>0</v>
      </c>
      <c r="H6568" s="63">
        <v>0</v>
      </c>
      <c r="I6568" s="63">
        <v>0</v>
      </c>
      <c r="Q6568" s="62" t="s">
        <v>85</v>
      </c>
      <c r="U6568" s="62" t="s">
        <v>2860</v>
      </c>
      <c r="V6568" s="62" t="s">
        <v>2861</v>
      </c>
      <c r="W6568" s="62" t="s">
        <v>169</v>
      </c>
      <c r="X6568" s="62" t="s">
        <v>262</v>
      </c>
      <c r="Z6568" s="62" t="s">
        <v>2862</v>
      </c>
      <c r="AG6568" s="62">
        <v>862159843</v>
      </c>
      <c r="AH6568" s="62" t="s">
        <v>265</v>
      </c>
      <c r="AI6568" s="62">
        <v>878875732</v>
      </c>
      <c r="BN6568" s="62" t="s">
        <v>2860</v>
      </c>
    </row>
    <row r="6569" spans="1:67" x14ac:dyDescent="0.25">
      <c r="A6569" s="61">
        <v>46133</v>
      </c>
      <c r="B6569" s="62" t="s">
        <v>74</v>
      </c>
      <c r="F6569" s="62">
        <v>0</v>
      </c>
      <c r="G6569" s="62">
        <v>0</v>
      </c>
      <c r="H6569" s="63">
        <v>16</v>
      </c>
      <c r="I6569" s="63">
        <v>16</v>
      </c>
      <c r="Q6569" s="62" t="s">
        <v>75</v>
      </c>
      <c r="U6569" s="62" t="s">
        <v>2860</v>
      </c>
      <c r="V6569" s="62" t="s">
        <v>2861</v>
      </c>
      <c r="W6569" s="62" t="s">
        <v>169</v>
      </c>
      <c r="X6569" s="62" t="s">
        <v>262</v>
      </c>
      <c r="Z6569" s="62" t="s">
        <v>2862</v>
      </c>
      <c r="AG6569" s="62">
        <v>862159843</v>
      </c>
      <c r="AH6569" s="62" t="s">
        <v>265</v>
      </c>
      <c r="AI6569" s="62">
        <v>878875732</v>
      </c>
      <c r="BN6569" s="62" t="s">
        <v>2860</v>
      </c>
    </row>
    <row r="6570" spans="1:67" x14ac:dyDescent="0.25">
      <c r="A6570" s="61">
        <v>46133</v>
      </c>
      <c r="B6570" s="62" t="s">
        <v>63</v>
      </c>
      <c r="F6570" s="62">
        <v>0</v>
      </c>
      <c r="G6570" s="62">
        <v>0</v>
      </c>
      <c r="H6570" s="63">
        <v>240</v>
      </c>
      <c r="I6570" s="63">
        <v>240</v>
      </c>
      <c r="Q6570" s="62" t="s">
        <v>64</v>
      </c>
      <c r="U6570" s="62" t="s">
        <v>2860</v>
      </c>
      <c r="V6570" s="62" t="s">
        <v>2861</v>
      </c>
      <c r="W6570" s="62" t="s">
        <v>169</v>
      </c>
      <c r="X6570" s="62" t="s">
        <v>262</v>
      </c>
      <c r="Z6570" s="62" t="s">
        <v>2862</v>
      </c>
      <c r="AG6570" s="62">
        <v>862159843</v>
      </c>
      <c r="AH6570" s="62" t="s">
        <v>265</v>
      </c>
      <c r="AI6570" s="62">
        <v>878875732</v>
      </c>
      <c r="BN6570" s="62" t="s">
        <v>2860</v>
      </c>
      <c r="BO6570" s="62" t="s">
        <v>73</v>
      </c>
    </row>
    <row r="6571" spans="1:67" x14ac:dyDescent="0.25">
      <c r="A6571" s="61">
        <v>46133</v>
      </c>
      <c r="B6571" s="62" t="s">
        <v>78</v>
      </c>
      <c r="F6571" s="62">
        <v>0</v>
      </c>
      <c r="G6571" s="62">
        <v>0</v>
      </c>
      <c r="H6571" s="63">
        <v>16</v>
      </c>
      <c r="I6571" s="63">
        <v>16</v>
      </c>
      <c r="Q6571" s="62" t="s">
        <v>79</v>
      </c>
      <c r="U6571" s="62" t="s">
        <v>2860</v>
      </c>
      <c r="V6571" s="62" t="s">
        <v>2861</v>
      </c>
      <c r="W6571" s="62" t="s">
        <v>169</v>
      </c>
      <c r="X6571" s="62" t="s">
        <v>262</v>
      </c>
      <c r="Z6571" s="62" t="s">
        <v>2862</v>
      </c>
      <c r="AG6571" s="62">
        <v>862159843</v>
      </c>
      <c r="AH6571" s="62" t="s">
        <v>265</v>
      </c>
      <c r="AI6571" s="62">
        <v>878875732</v>
      </c>
      <c r="BN6571" s="62" t="s">
        <v>2860</v>
      </c>
    </row>
    <row r="6572" spans="1:67" x14ac:dyDescent="0.25">
      <c r="A6572" s="61">
        <v>46133</v>
      </c>
      <c r="B6572" s="62" t="s">
        <v>82</v>
      </c>
      <c r="F6572" s="62">
        <v>0</v>
      </c>
      <c r="G6572" s="62">
        <v>0</v>
      </c>
      <c r="H6572" s="63">
        <v>0</v>
      </c>
      <c r="I6572" s="63">
        <v>0</v>
      </c>
      <c r="Q6572" s="62" t="s">
        <v>83</v>
      </c>
      <c r="U6572" s="62" t="s">
        <v>2860</v>
      </c>
      <c r="V6572" s="62" t="s">
        <v>2861</v>
      </c>
      <c r="W6572" s="62" t="s">
        <v>169</v>
      </c>
      <c r="X6572" s="62" t="s">
        <v>262</v>
      </c>
      <c r="Z6572" s="62" t="s">
        <v>2862</v>
      </c>
      <c r="AG6572" s="62">
        <v>862159843</v>
      </c>
      <c r="AH6572" s="62" t="s">
        <v>265</v>
      </c>
      <c r="AI6572" s="62">
        <v>878875732</v>
      </c>
      <c r="BN6572" s="62" t="s">
        <v>2860</v>
      </c>
    </row>
    <row r="6573" spans="1:67" x14ac:dyDescent="0.25">
      <c r="A6573" s="61">
        <v>46133</v>
      </c>
      <c r="B6573" s="62" t="s">
        <v>80</v>
      </c>
      <c r="F6573" s="62">
        <v>0</v>
      </c>
      <c r="G6573" s="62">
        <v>0</v>
      </c>
      <c r="H6573" s="63">
        <v>200</v>
      </c>
      <c r="I6573" s="63">
        <v>200</v>
      </c>
      <c r="Q6573" s="62" t="s">
        <v>81</v>
      </c>
      <c r="U6573" s="62" t="s">
        <v>2860</v>
      </c>
      <c r="V6573" s="62" t="s">
        <v>2861</v>
      </c>
      <c r="W6573" s="62" t="s">
        <v>169</v>
      </c>
      <c r="X6573" s="62" t="s">
        <v>262</v>
      </c>
      <c r="Z6573" s="62" t="s">
        <v>2862</v>
      </c>
      <c r="AG6573" s="62">
        <v>862159843</v>
      </c>
      <c r="AH6573" s="62" t="s">
        <v>265</v>
      </c>
      <c r="AI6573" s="62">
        <v>878875732</v>
      </c>
      <c r="BN6573" s="62" t="s">
        <v>2860</v>
      </c>
    </row>
    <row r="6574" spans="1:67" x14ac:dyDescent="0.25">
      <c r="A6574" s="61">
        <v>46133</v>
      </c>
      <c r="B6574" s="62" t="s">
        <v>76</v>
      </c>
      <c r="F6574" s="62">
        <v>0</v>
      </c>
      <c r="G6574" s="62">
        <v>0</v>
      </c>
      <c r="H6574" s="63">
        <v>320</v>
      </c>
      <c r="I6574" s="63">
        <v>320</v>
      </c>
      <c r="Q6574" s="62" t="s">
        <v>77</v>
      </c>
      <c r="U6574" s="62" t="s">
        <v>2860</v>
      </c>
      <c r="V6574" s="62" t="s">
        <v>2861</v>
      </c>
      <c r="W6574" s="62" t="s">
        <v>169</v>
      </c>
      <c r="X6574" s="62" t="s">
        <v>262</v>
      </c>
      <c r="Z6574" s="62" t="s">
        <v>2862</v>
      </c>
      <c r="AG6574" s="62">
        <v>862159843</v>
      </c>
      <c r="AH6574" s="62" t="s">
        <v>265</v>
      </c>
      <c r="AI6574" s="62">
        <v>878875732</v>
      </c>
      <c r="BN6574" s="62" t="s">
        <v>2860</v>
      </c>
    </row>
    <row r="6575" spans="1:67" x14ac:dyDescent="0.25">
      <c r="A6575" s="61">
        <v>46133</v>
      </c>
      <c r="B6575" s="62" t="s">
        <v>84</v>
      </c>
      <c r="F6575" s="62">
        <v>0</v>
      </c>
      <c r="G6575" s="62">
        <v>0</v>
      </c>
      <c r="H6575" s="63">
        <v>0</v>
      </c>
      <c r="I6575" s="63">
        <v>0</v>
      </c>
      <c r="Q6575" s="62" t="s">
        <v>85</v>
      </c>
      <c r="U6575" s="62" t="s">
        <v>2863</v>
      </c>
      <c r="V6575" s="62" t="s">
        <v>265</v>
      </c>
      <c r="W6575" s="62" t="s">
        <v>169</v>
      </c>
      <c r="X6575" s="62" t="s">
        <v>262</v>
      </c>
      <c r="Z6575" s="62" t="s">
        <v>263</v>
      </c>
      <c r="AG6575" s="62">
        <v>878875732</v>
      </c>
      <c r="AH6575" s="62" t="s">
        <v>265</v>
      </c>
      <c r="AI6575" s="62">
        <v>878875732</v>
      </c>
      <c r="BN6575" s="62" t="s">
        <v>2863</v>
      </c>
    </row>
    <row r="6576" spans="1:67" x14ac:dyDescent="0.25">
      <c r="A6576" s="61">
        <v>46133</v>
      </c>
      <c r="B6576" s="62" t="s">
        <v>74</v>
      </c>
      <c r="F6576" s="62">
        <v>0</v>
      </c>
      <c r="G6576" s="62">
        <v>0</v>
      </c>
      <c r="H6576" s="63">
        <v>16</v>
      </c>
      <c r="I6576" s="63">
        <v>16</v>
      </c>
      <c r="Q6576" s="62" t="s">
        <v>75</v>
      </c>
      <c r="U6576" s="62" t="s">
        <v>2863</v>
      </c>
      <c r="V6576" s="62" t="s">
        <v>265</v>
      </c>
      <c r="W6576" s="62" t="s">
        <v>169</v>
      </c>
      <c r="X6576" s="62" t="s">
        <v>262</v>
      </c>
      <c r="Z6576" s="62" t="s">
        <v>263</v>
      </c>
      <c r="AG6576" s="62">
        <v>878875732</v>
      </c>
      <c r="AH6576" s="62" t="s">
        <v>265</v>
      </c>
      <c r="AI6576" s="62">
        <v>878875732</v>
      </c>
      <c r="BN6576" s="62" t="s">
        <v>2863</v>
      </c>
    </row>
    <row r="6577" spans="1:67" x14ac:dyDescent="0.25">
      <c r="A6577" s="61">
        <v>46133</v>
      </c>
      <c r="B6577" s="62" t="s">
        <v>63</v>
      </c>
      <c r="F6577" s="62">
        <v>0</v>
      </c>
      <c r="G6577" s="62">
        <v>0</v>
      </c>
      <c r="H6577" s="63">
        <v>240</v>
      </c>
      <c r="I6577" s="63">
        <v>240</v>
      </c>
      <c r="Q6577" s="62" t="s">
        <v>64</v>
      </c>
      <c r="U6577" s="62" t="s">
        <v>2863</v>
      </c>
      <c r="V6577" s="62" t="s">
        <v>265</v>
      </c>
      <c r="W6577" s="62" t="s">
        <v>169</v>
      </c>
      <c r="X6577" s="62" t="s">
        <v>262</v>
      </c>
      <c r="Z6577" s="62" t="s">
        <v>263</v>
      </c>
      <c r="AG6577" s="62">
        <v>878875732</v>
      </c>
      <c r="AH6577" s="62" t="s">
        <v>265</v>
      </c>
      <c r="AI6577" s="62">
        <v>878875732</v>
      </c>
      <c r="BN6577" s="62" t="s">
        <v>2863</v>
      </c>
      <c r="BO6577" s="62" t="s">
        <v>73</v>
      </c>
    </row>
    <row r="6578" spans="1:67" x14ac:dyDescent="0.25">
      <c r="A6578" s="61">
        <v>46133</v>
      </c>
      <c r="B6578" s="62" t="s">
        <v>78</v>
      </c>
      <c r="F6578" s="62">
        <v>0</v>
      </c>
      <c r="G6578" s="62">
        <v>0</v>
      </c>
      <c r="H6578" s="63">
        <v>16</v>
      </c>
      <c r="I6578" s="63">
        <v>16</v>
      </c>
      <c r="Q6578" s="62" t="s">
        <v>79</v>
      </c>
      <c r="U6578" s="62" t="s">
        <v>2863</v>
      </c>
      <c r="V6578" s="62" t="s">
        <v>265</v>
      </c>
      <c r="W6578" s="62" t="s">
        <v>169</v>
      </c>
      <c r="X6578" s="62" t="s">
        <v>262</v>
      </c>
      <c r="Z6578" s="62" t="s">
        <v>263</v>
      </c>
      <c r="AG6578" s="62">
        <v>878875732</v>
      </c>
      <c r="AH6578" s="62" t="s">
        <v>265</v>
      </c>
      <c r="AI6578" s="62">
        <v>878875732</v>
      </c>
      <c r="BN6578" s="62" t="s">
        <v>2863</v>
      </c>
    </row>
    <row r="6579" spans="1:67" x14ac:dyDescent="0.25">
      <c r="A6579" s="61">
        <v>46133</v>
      </c>
      <c r="B6579" s="62" t="s">
        <v>82</v>
      </c>
      <c r="F6579" s="62">
        <v>0</v>
      </c>
      <c r="G6579" s="62">
        <v>0</v>
      </c>
      <c r="H6579" s="63">
        <v>0</v>
      </c>
      <c r="I6579" s="63">
        <v>0</v>
      </c>
      <c r="Q6579" s="62" t="s">
        <v>83</v>
      </c>
      <c r="U6579" s="62" t="s">
        <v>2863</v>
      </c>
      <c r="V6579" s="62" t="s">
        <v>265</v>
      </c>
      <c r="W6579" s="62" t="s">
        <v>169</v>
      </c>
      <c r="X6579" s="62" t="s">
        <v>262</v>
      </c>
      <c r="Z6579" s="62" t="s">
        <v>263</v>
      </c>
      <c r="AG6579" s="62">
        <v>878875732</v>
      </c>
      <c r="AH6579" s="62" t="s">
        <v>265</v>
      </c>
      <c r="AI6579" s="62">
        <v>878875732</v>
      </c>
      <c r="BN6579" s="62" t="s">
        <v>2863</v>
      </c>
    </row>
    <row r="6580" spans="1:67" x14ac:dyDescent="0.25">
      <c r="A6580" s="61">
        <v>46133</v>
      </c>
      <c r="B6580" s="62" t="s">
        <v>80</v>
      </c>
      <c r="F6580" s="62">
        <v>0</v>
      </c>
      <c r="G6580" s="62">
        <v>0</v>
      </c>
      <c r="H6580" s="63">
        <v>200</v>
      </c>
      <c r="I6580" s="63">
        <v>200</v>
      </c>
      <c r="Q6580" s="62" t="s">
        <v>81</v>
      </c>
      <c r="U6580" s="62" t="s">
        <v>2863</v>
      </c>
      <c r="V6580" s="62" t="s">
        <v>265</v>
      </c>
      <c r="W6580" s="62" t="s">
        <v>169</v>
      </c>
      <c r="X6580" s="62" t="s">
        <v>262</v>
      </c>
      <c r="Z6580" s="62" t="s">
        <v>263</v>
      </c>
      <c r="AG6580" s="62">
        <v>878875732</v>
      </c>
      <c r="AH6580" s="62" t="s">
        <v>265</v>
      </c>
      <c r="AI6580" s="62">
        <v>878875732</v>
      </c>
      <c r="BN6580" s="62" t="s">
        <v>2863</v>
      </c>
    </row>
    <row r="6581" spans="1:67" x14ac:dyDescent="0.25">
      <c r="A6581" s="61">
        <v>46133</v>
      </c>
      <c r="B6581" s="62" t="s">
        <v>76</v>
      </c>
      <c r="F6581" s="62">
        <v>0</v>
      </c>
      <c r="G6581" s="62">
        <v>0</v>
      </c>
      <c r="H6581" s="63">
        <v>320</v>
      </c>
      <c r="I6581" s="63">
        <v>320</v>
      </c>
      <c r="Q6581" s="62" t="s">
        <v>77</v>
      </c>
      <c r="U6581" s="62" t="s">
        <v>2863</v>
      </c>
      <c r="V6581" s="62" t="s">
        <v>265</v>
      </c>
      <c r="W6581" s="62" t="s">
        <v>169</v>
      </c>
      <c r="X6581" s="62" t="s">
        <v>262</v>
      </c>
      <c r="Z6581" s="62" t="s">
        <v>263</v>
      </c>
      <c r="AG6581" s="62">
        <v>878875732</v>
      </c>
      <c r="AH6581" s="62" t="s">
        <v>265</v>
      </c>
      <c r="AI6581" s="62">
        <v>878875732</v>
      </c>
      <c r="BN6581" s="62" t="s">
        <v>2863</v>
      </c>
    </row>
    <row r="6582" spans="1:67" x14ac:dyDescent="0.25">
      <c r="A6582" s="61">
        <v>46133</v>
      </c>
      <c r="B6582" s="62" t="s">
        <v>84</v>
      </c>
      <c r="F6582" s="62">
        <v>0</v>
      </c>
      <c r="G6582" s="62">
        <v>0</v>
      </c>
      <c r="H6582" s="63">
        <v>0</v>
      </c>
      <c r="I6582" s="63">
        <v>0</v>
      </c>
      <c r="Q6582" s="62" t="s">
        <v>85</v>
      </c>
      <c r="U6582" s="62" t="s">
        <v>2864</v>
      </c>
      <c r="V6582" s="62" t="s">
        <v>2865</v>
      </c>
      <c r="W6582" s="62" t="s">
        <v>169</v>
      </c>
      <c r="X6582" s="62" t="s">
        <v>262</v>
      </c>
      <c r="Z6582" s="62" t="s">
        <v>1827</v>
      </c>
      <c r="AG6582" s="62">
        <v>845243130</v>
      </c>
      <c r="AH6582" s="62" t="s">
        <v>265</v>
      </c>
      <c r="AI6582" s="62">
        <v>878875732</v>
      </c>
      <c r="BN6582" s="62" t="s">
        <v>2864</v>
      </c>
    </row>
    <row r="6583" spans="1:67" x14ac:dyDescent="0.25">
      <c r="A6583" s="61">
        <v>46133</v>
      </c>
      <c r="B6583" s="62" t="s">
        <v>74</v>
      </c>
      <c r="F6583" s="62">
        <v>0</v>
      </c>
      <c r="G6583" s="62">
        <v>0</v>
      </c>
      <c r="H6583" s="63">
        <v>16</v>
      </c>
      <c r="I6583" s="63">
        <v>16</v>
      </c>
      <c r="Q6583" s="62" t="s">
        <v>75</v>
      </c>
      <c r="U6583" s="62" t="s">
        <v>2864</v>
      </c>
      <c r="V6583" s="62" t="s">
        <v>2865</v>
      </c>
      <c r="W6583" s="62" t="s">
        <v>169</v>
      </c>
      <c r="X6583" s="62" t="s">
        <v>262</v>
      </c>
      <c r="Z6583" s="62" t="s">
        <v>1827</v>
      </c>
      <c r="AG6583" s="62">
        <v>845243130</v>
      </c>
      <c r="AH6583" s="62" t="s">
        <v>265</v>
      </c>
      <c r="AI6583" s="62">
        <v>878875732</v>
      </c>
      <c r="BN6583" s="62" t="s">
        <v>2864</v>
      </c>
    </row>
    <row r="6584" spans="1:67" x14ac:dyDescent="0.25">
      <c r="A6584" s="61">
        <v>46133</v>
      </c>
      <c r="B6584" s="62" t="s">
        <v>63</v>
      </c>
      <c r="F6584" s="62">
        <v>0</v>
      </c>
      <c r="G6584" s="62">
        <v>0</v>
      </c>
      <c r="H6584" s="63">
        <v>240</v>
      </c>
      <c r="I6584" s="63">
        <v>240</v>
      </c>
      <c r="Q6584" s="62" t="s">
        <v>64</v>
      </c>
      <c r="U6584" s="62" t="s">
        <v>2864</v>
      </c>
      <c r="V6584" s="62" t="s">
        <v>2865</v>
      </c>
      <c r="W6584" s="62" t="s">
        <v>169</v>
      </c>
      <c r="X6584" s="62" t="s">
        <v>262</v>
      </c>
      <c r="Z6584" s="62" t="s">
        <v>1827</v>
      </c>
      <c r="AG6584" s="62">
        <v>845243130</v>
      </c>
      <c r="AH6584" s="62" t="s">
        <v>265</v>
      </c>
      <c r="AI6584" s="62">
        <v>878875732</v>
      </c>
      <c r="BN6584" s="62" t="s">
        <v>2864</v>
      </c>
      <c r="BO6584" s="62" t="s">
        <v>73</v>
      </c>
    </row>
    <row r="6585" spans="1:67" x14ac:dyDescent="0.25">
      <c r="A6585" s="61">
        <v>46133</v>
      </c>
      <c r="B6585" s="62" t="s">
        <v>78</v>
      </c>
      <c r="F6585" s="62">
        <v>0</v>
      </c>
      <c r="G6585" s="62">
        <v>0</v>
      </c>
      <c r="H6585" s="63">
        <v>16</v>
      </c>
      <c r="I6585" s="63">
        <v>16</v>
      </c>
      <c r="Q6585" s="62" t="s">
        <v>79</v>
      </c>
      <c r="U6585" s="62" t="s">
        <v>2864</v>
      </c>
      <c r="V6585" s="62" t="s">
        <v>2865</v>
      </c>
      <c r="W6585" s="62" t="s">
        <v>169</v>
      </c>
      <c r="X6585" s="62" t="s">
        <v>262</v>
      </c>
      <c r="Z6585" s="62" t="s">
        <v>1827</v>
      </c>
      <c r="AG6585" s="62">
        <v>845243130</v>
      </c>
      <c r="AH6585" s="62" t="s">
        <v>265</v>
      </c>
      <c r="AI6585" s="62">
        <v>878875732</v>
      </c>
      <c r="BN6585" s="62" t="s">
        <v>2864</v>
      </c>
    </row>
    <row r="6586" spans="1:67" x14ac:dyDescent="0.25">
      <c r="A6586" s="61">
        <v>46133</v>
      </c>
      <c r="B6586" s="62" t="s">
        <v>82</v>
      </c>
      <c r="F6586" s="62">
        <v>0</v>
      </c>
      <c r="G6586" s="62">
        <v>0</v>
      </c>
      <c r="H6586" s="63">
        <v>0</v>
      </c>
      <c r="I6586" s="63">
        <v>0</v>
      </c>
      <c r="Q6586" s="62" t="s">
        <v>83</v>
      </c>
      <c r="U6586" s="62" t="s">
        <v>2864</v>
      </c>
      <c r="V6586" s="62" t="s">
        <v>2865</v>
      </c>
      <c r="W6586" s="62" t="s">
        <v>169</v>
      </c>
      <c r="X6586" s="62" t="s">
        <v>262</v>
      </c>
      <c r="Z6586" s="62" t="s">
        <v>1827</v>
      </c>
      <c r="AG6586" s="62">
        <v>845243130</v>
      </c>
      <c r="AH6586" s="62" t="s">
        <v>265</v>
      </c>
      <c r="AI6586" s="62">
        <v>878875732</v>
      </c>
      <c r="BN6586" s="62" t="s">
        <v>2864</v>
      </c>
    </row>
    <row r="6587" spans="1:67" x14ac:dyDescent="0.25">
      <c r="A6587" s="61">
        <v>46133</v>
      </c>
      <c r="B6587" s="62" t="s">
        <v>80</v>
      </c>
      <c r="F6587" s="62">
        <v>0</v>
      </c>
      <c r="G6587" s="62">
        <v>0</v>
      </c>
      <c r="H6587" s="63">
        <v>200</v>
      </c>
      <c r="I6587" s="63">
        <v>200</v>
      </c>
      <c r="Q6587" s="62" t="s">
        <v>81</v>
      </c>
      <c r="U6587" s="62" t="s">
        <v>2864</v>
      </c>
      <c r="V6587" s="62" t="s">
        <v>2865</v>
      </c>
      <c r="W6587" s="62" t="s">
        <v>169</v>
      </c>
      <c r="X6587" s="62" t="s">
        <v>262</v>
      </c>
      <c r="Z6587" s="62" t="s">
        <v>1827</v>
      </c>
      <c r="AG6587" s="62">
        <v>845243130</v>
      </c>
      <c r="AH6587" s="62" t="s">
        <v>265</v>
      </c>
      <c r="AI6587" s="62">
        <v>878875732</v>
      </c>
      <c r="BN6587" s="62" t="s">
        <v>2864</v>
      </c>
    </row>
    <row r="6588" spans="1:67" x14ac:dyDescent="0.25">
      <c r="A6588" s="61">
        <v>46133</v>
      </c>
      <c r="B6588" s="62" t="s">
        <v>76</v>
      </c>
      <c r="F6588" s="62">
        <v>0</v>
      </c>
      <c r="G6588" s="62">
        <v>0</v>
      </c>
      <c r="H6588" s="63">
        <v>320</v>
      </c>
      <c r="I6588" s="63">
        <v>320</v>
      </c>
      <c r="Q6588" s="62" t="s">
        <v>77</v>
      </c>
      <c r="U6588" s="62" t="s">
        <v>2864</v>
      </c>
      <c r="V6588" s="62" t="s">
        <v>2865</v>
      </c>
      <c r="W6588" s="62" t="s">
        <v>169</v>
      </c>
      <c r="X6588" s="62" t="s">
        <v>262</v>
      </c>
      <c r="Z6588" s="62" t="s">
        <v>1827</v>
      </c>
      <c r="AG6588" s="62">
        <v>845243130</v>
      </c>
      <c r="AH6588" s="62" t="s">
        <v>265</v>
      </c>
      <c r="AI6588" s="62">
        <v>878875732</v>
      </c>
      <c r="BN6588" s="62" t="s">
        <v>2864</v>
      </c>
    </row>
    <row r="6589" spans="1:67" x14ac:dyDescent="0.25">
      <c r="A6589" s="61">
        <v>46133</v>
      </c>
      <c r="B6589" s="62" t="s">
        <v>84</v>
      </c>
      <c r="F6589" s="62">
        <v>0</v>
      </c>
      <c r="G6589" s="62">
        <v>0</v>
      </c>
      <c r="H6589" s="63">
        <v>0</v>
      </c>
      <c r="I6589" s="63">
        <v>0</v>
      </c>
      <c r="Q6589" s="62" t="s">
        <v>85</v>
      </c>
      <c r="U6589" s="62" t="s">
        <v>2866</v>
      </c>
      <c r="V6589" s="62" t="s">
        <v>284</v>
      </c>
      <c r="W6589" s="62" t="s">
        <v>169</v>
      </c>
      <c r="X6589" s="62" t="s">
        <v>281</v>
      </c>
      <c r="Z6589" s="62" t="s">
        <v>2201</v>
      </c>
      <c r="AG6589" s="62">
        <v>870936440</v>
      </c>
      <c r="AH6589" s="62" t="s">
        <v>284</v>
      </c>
      <c r="AI6589" s="62">
        <v>870936440</v>
      </c>
      <c r="BN6589" s="62" t="s">
        <v>2866</v>
      </c>
    </row>
    <row r="6590" spans="1:67" x14ac:dyDescent="0.25">
      <c r="A6590" s="61">
        <v>46133</v>
      </c>
      <c r="B6590" s="62" t="s">
        <v>74</v>
      </c>
      <c r="F6590" s="62">
        <v>0</v>
      </c>
      <c r="G6590" s="62">
        <v>0</v>
      </c>
      <c r="H6590" s="63">
        <v>737</v>
      </c>
      <c r="I6590" s="63">
        <v>737</v>
      </c>
      <c r="Q6590" s="62" t="s">
        <v>75</v>
      </c>
      <c r="U6590" s="62" t="s">
        <v>2866</v>
      </c>
      <c r="V6590" s="62" t="s">
        <v>284</v>
      </c>
      <c r="W6590" s="62" t="s">
        <v>169</v>
      </c>
      <c r="X6590" s="62" t="s">
        <v>281</v>
      </c>
      <c r="Z6590" s="62" t="s">
        <v>2201</v>
      </c>
      <c r="AG6590" s="62">
        <v>870936440</v>
      </c>
      <c r="AH6590" s="62" t="s">
        <v>284</v>
      </c>
      <c r="AI6590" s="62">
        <v>870936440</v>
      </c>
      <c r="BN6590" s="62" t="s">
        <v>2866</v>
      </c>
    </row>
    <row r="6591" spans="1:67" x14ac:dyDescent="0.25">
      <c r="A6591" s="61">
        <v>46133</v>
      </c>
      <c r="B6591" s="62" t="s">
        <v>63</v>
      </c>
      <c r="F6591" s="62">
        <v>0</v>
      </c>
      <c r="G6591" s="62">
        <v>0</v>
      </c>
      <c r="H6591" s="63">
        <v>11055</v>
      </c>
      <c r="I6591" s="63">
        <v>11055</v>
      </c>
      <c r="Q6591" s="62" t="s">
        <v>64</v>
      </c>
      <c r="U6591" s="62" t="s">
        <v>2866</v>
      </c>
      <c r="V6591" s="62" t="s">
        <v>284</v>
      </c>
      <c r="W6591" s="62" t="s">
        <v>169</v>
      </c>
      <c r="X6591" s="62" t="s">
        <v>281</v>
      </c>
      <c r="Z6591" s="62" t="s">
        <v>2201</v>
      </c>
      <c r="AG6591" s="62">
        <v>870936440</v>
      </c>
      <c r="AH6591" s="62" t="s">
        <v>284</v>
      </c>
      <c r="AI6591" s="62">
        <v>870936440</v>
      </c>
      <c r="BN6591" s="62" t="s">
        <v>2866</v>
      </c>
      <c r="BO6591" s="62" t="s">
        <v>73</v>
      </c>
    </row>
    <row r="6592" spans="1:67" x14ac:dyDescent="0.25">
      <c r="A6592" s="61">
        <v>46133</v>
      </c>
      <c r="B6592" s="62" t="s">
        <v>78</v>
      </c>
      <c r="F6592" s="62">
        <v>0</v>
      </c>
      <c r="G6592" s="62">
        <v>0</v>
      </c>
      <c r="H6592" s="63">
        <v>737</v>
      </c>
      <c r="I6592" s="63">
        <v>737</v>
      </c>
      <c r="Q6592" s="62" t="s">
        <v>79</v>
      </c>
      <c r="U6592" s="62" t="s">
        <v>2866</v>
      </c>
      <c r="V6592" s="62" t="s">
        <v>284</v>
      </c>
      <c r="W6592" s="62" t="s">
        <v>169</v>
      </c>
      <c r="X6592" s="62" t="s">
        <v>281</v>
      </c>
      <c r="Z6592" s="62" t="s">
        <v>2201</v>
      </c>
      <c r="AG6592" s="62">
        <v>870936440</v>
      </c>
      <c r="AH6592" s="62" t="s">
        <v>284</v>
      </c>
      <c r="AI6592" s="62">
        <v>870936440</v>
      </c>
      <c r="BN6592" s="62" t="s">
        <v>2866</v>
      </c>
    </row>
    <row r="6593" spans="1:67" x14ac:dyDescent="0.25">
      <c r="A6593" s="61">
        <v>46133</v>
      </c>
      <c r="B6593" s="62" t="s">
        <v>82</v>
      </c>
      <c r="F6593" s="62">
        <v>0</v>
      </c>
      <c r="G6593" s="62">
        <v>0</v>
      </c>
      <c r="H6593" s="63">
        <v>0</v>
      </c>
      <c r="I6593" s="63">
        <v>0</v>
      </c>
      <c r="Q6593" s="62" t="s">
        <v>83</v>
      </c>
      <c r="U6593" s="62" t="s">
        <v>2866</v>
      </c>
      <c r="V6593" s="62" t="s">
        <v>284</v>
      </c>
      <c r="W6593" s="62" t="s">
        <v>169</v>
      </c>
      <c r="X6593" s="62" t="s">
        <v>281</v>
      </c>
      <c r="Z6593" s="62" t="s">
        <v>2201</v>
      </c>
      <c r="AG6593" s="62">
        <v>870936440</v>
      </c>
      <c r="AH6593" s="62" t="s">
        <v>284</v>
      </c>
      <c r="AI6593" s="62">
        <v>870936440</v>
      </c>
      <c r="BN6593" s="62" t="s">
        <v>2866</v>
      </c>
    </row>
    <row r="6594" spans="1:67" x14ac:dyDescent="0.25">
      <c r="A6594" s="61">
        <v>46133</v>
      </c>
      <c r="B6594" s="62" t="s">
        <v>80</v>
      </c>
      <c r="F6594" s="62">
        <v>0</v>
      </c>
      <c r="G6594" s="62">
        <v>0</v>
      </c>
      <c r="H6594" s="63">
        <v>9212.5</v>
      </c>
      <c r="I6594" s="63">
        <v>9212.5</v>
      </c>
      <c r="Q6594" s="62" t="s">
        <v>81</v>
      </c>
      <c r="U6594" s="62" t="s">
        <v>2866</v>
      </c>
      <c r="V6594" s="62" t="s">
        <v>284</v>
      </c>
      <c r="W6594" s="62" t="s">
        <v>169</v>
      </c>
      <c r="X6594" s="62" t="s">
        <v>281</v>
      </c>
      <c r="Z6594" s="62" t="s">
        <v>2201</v>
      </c>
      <c r="AG6594" s="62">
        <v>870936440</v>
      </c>
      <c r="AH6594" s="62" t="s">
        <v>284</v>
      </c>
      <c r="AI6594" s="62">
        <v>870936440</v>
      </c>
      <c r="BN6594" s="62" t="s">
        <v>2866</v>
      </c>
    </row>
    <row r="6595" spans="1:67" x14ac:dyDescent="0.25">
      <c r="A6595" s="61">
        <v>46133</v>
      </c>
      <c r="B6595" s="62" t="s">
        <v>76</v>
      </c>
      <c r="F6595" s="62">
        <v>0</v>
      </c>
      <c r="G6595" s="62">
        <v>0</v>
      </c>
      <c r="H6595" s="63">
        <v>14740</v>
      </c>
      <c r="I6595" s="63">
        <v>14740</v>
      </c>
      <c r="Q6595" s="62" t="s">
        <v>77</v>
      </c>
      <c r="U6595" s="62" t="s">
        <v>2866</v>
      </c>
      <c r="V6595" s="62" t="s">
        <v>284</v>
      </c>
      <c r="W6595" s="62" t="s">
        <v>169</v>
      </c>
      <c r="X6595" s="62" t="s">
        <v>281</v>
      </c>
      <c r="Z6595" s="62" t="s">
        <v>2201</v>
      </c>
      <c r="AG6595" s="62">
        <v>870936440</v>
      </c>
      <c r="AH6595" s="62" t="s">
        <v>284</v>
      </c>
      <c r="AI6595" s="62">
        <v>870936440</v>
      </c>
      <c r="BN6595" s="62" t="s">
        <v>2866</v>
      </c>
    </row>
    <row r="6596" spans="1:67" x14ac:dyDescent="0.25">
      <c r="A6596" s="61">
        <v>46133</v>
      </c>
      <c r="B6596" s="62" t="s">
        <v>84</v>
      </c>
      <c r="F6596" s="62">
        <v>0</v>
      </c>
      <c r="G6596" s="62">
        <v>0</v>
      </c>
      <c r="H6596" s="63">
        <v>0</v>
      </c>
      <c r="I6596" s="63">
        <v>0</v>
      </c>
      <c r="Q6596" s="62" t="s">
        <v>85</v>
      </c>
      <c r="U6596" s="62" t="s">
        <v>2867</v>
      </c>
      <c r="V6596" s="62" t="s">
        <v>616</v>
      </c>
      <c r="W6596" s="62" t="s">
        <v>169</v>
      </c>
      <c r="X6596" s="62" t="s">
        <v>615</v>
      </c>
      <c r="Z6596" s="62" t="s">
        <v>1974</v>
      </c>
      <c r="AG6596" s="62">
        <v>876699192</v>
      </c>
      <c r="AH6596" s="62" t="s">
        <v>616</v>
      </c>
      <c r="AI6596" s="62">
        <v>876699192</v>
      </c>
      <c r="BN6596" s="62" t="s">
        <v>2867</v>
      </c>
    </row>
    <row r="6597" spans="1:67" x14ac:dyDescent="0.25">
      <c r="A6597" s="61">
        <v>46133</v>
      </c>
      <c r="B6597" s="62" t="s">
        <v>74</v>
      </c>
      <c r="F6597" s="62">
        <v>0</v>
      </c>
      <c r="G6597" s="62">
        <v>0</v>
      </c>
      <c r="H6597" s="63">
        <v>140</v>
      </c>
      <c r="I6597" s="63">
        <v>140</v>
      </c>
      <c r="Q6597" s="62" t="s">
        <v>75</v>
      </c>
      <c r="U6597" s="62" t="s">
        <v>2867</v>
      </c>
      <c r="V6597" s="62" t="s">
        <v>616</v>
      </c>
      <c r="W6597" s="62" t="s">
        <v>169</v>
      </c>
      <c r="X6597" s="62" t="s">
        <v>615</v>
      </c>
      <c r="Z6597" s="62" t="s">
        <v>1974</v>
      </c>
      <c r="AG6597" s="62">
        <v>876699192</v>
      </c>
      <c r="AH6597" s="62" t="s">
        <v>616</v>
      </c>
      <c r="AI6597" s="62">
        <v>876699192</v>
      </c>
      <c r="BN6597" s="62" t="s">
        <v>2867</v>
      </c>
    </row>
    <row r="6598" spans="1:67" x14ac:dyDescent="0.25">
      <c r="A6598" s="61">
        <v>46133</v>
      </c>
      <c r="B6598" s="62" t="s">
        <v>63</v>
      </c>
      <c r="F6598" s="62">
        <v>0</v>
      </c>
      <c r="G6598" s="62">
        <v>0</v>
      </c>
      <c r="H6598" s="63">
        <v>2100</v>
      </c>
      <c r="I6598" s="63">
        <v>2100</v>
      </c>
      <c r="Q6598" s="62" t="s">
        <v>64</v>
      </c>
      <c r="U6598" s="62" t="s">
        <v>2867</v>
      </c>
      <c r="V6598" s="62" t="s">
        <v>616</v>
      </c>
      <c r="W6598" s="62" t="s">
        <v>169</v>
      </c>
      <c r="X6598" s="62" t="s">
        <v>615</v>
      </c>
      <c r="Z6598" s="62" t="s">
        <v>1974</v>
      </c>
      <c r="AG6598" s="62">
        <v>876699192</v>
      </c>
      <c r="AH6598" s="62" t="s">
        <v>616</v>
      </c>
      <c r="AI6598" s="62">
        <v>876699192</v>
      </c>
      <c r="BN6598" s="62" t="s">
        <v>2867</v>
      </c>
      <c r="BO6598" s="62" t="s">
        <v>73</v>
      </c>
    </row>
    <row r="6599" spans="1:67" x14ac:dyDescent="0.25">
      <c r="A6599" s="61">
        <v>46133</v>
      </c>
      <c r="B6599" s="62" t="s">
        <v>78</v>
      </c>
      <c r="F6599" s="62">
        <v>0</v>
      </c>
      <c r="G6599" s="62">
        <v>0</v>
      </c>
      <c r="H6599" s="63">
        <v>140</v>
      </c>
      <c r="I6599" s="63">
        <v>140</v>
      </c>
      <c r="Q6599" s="62" t="s">
        <v>79</v>
      </c>
      <c r="U6599" s="62" t="s">
        <v>2867</v>
      </c>
      <c r="V6599" s="62" t="s">
        <v>616</v>
      </c>
      <c r="W6599" s="62" t="s">
        <v>169</v>
      </c>
      <c r="X6599" s="62" t="s">
        <v>615</v>
      </c>
      <c r="Z6599" s="62" t="s">
        <v>1974</v>
      </c>
      <c r="AG6599" s="62">
        <v>876699192</v>
      </c>
      <c r="AH6599" s="62" t="s">
        <v>616</v>
      </c>
      <c r="AI6599" s="62">
        <v>876699192</v>
      </c>
      <c r="BN6599" s="62" t="s">
        <v>2867</v>
      </c>
    </row>
    <row r="6600" spans="1:67" x14ac:dyDescent="0.25">
      <c r="A6600" s="61">
        <v>46133</v>
      </c>
      <c r="B6600" s="62" t="s">
        <v>82</v>
      </c>
      <c r="F6600" s="62">
        <v>0</v>
      </c>
      <c r="G6600" s="62">
        <v>0</v>
      </c>
      <c r="H6600" s="63">
        <v>0</v>
      </c>
      <c r="I6600" s="63">
        <v>0</v>
      </c>
      <c r="Q6600" s="62" t="s">
        <v>83</v>
      </c>
      <c r="U6600" s="62" t="s">
        <v>2867</v>
      </c>
      <c r="V6600" s="62" t="s">
        <v>616</v>
      </c>
      <c r="W6600" s="62" t="s">
        <v>169</v>
      </c>
      <c r="X6600" s="62" t="s">
        <v>615</v>
      </c>
      <c r="Z6600" s="62" t="s">
        <v>1974</v>
      </c>
      <c r="AG6600" s="62">
        <v>876699192</v>
      </c>
      <c r="AH6600" s="62" t="s">
        <v>616</v>
      </c>
      <c r="AI6600" s="62">
        <v>876699192</v>
      </c>
      <c r="BN6600" s="62" t="s">
        <v>2867</v>
      </c>
    </row>
    <row r="6601" spans="1:67" x14ac:dyDescent="0.25">
      <c r="A6601" s="61">
        <v>46133</v>
      </c>
      <c r="B6601" s="62" t="s">
        <v>80</v>
      </c>
      <c r="F6601" s="62">
        <v>0</v>
      </c>
      <c r="G6601" s="62">
        <v>0</v>
      </c>
      <c r="H6601" s="63">
        <v>1750</v>
      </c>
      <c r="I6601" s="63">
        <v>1750</v>
      </c>
      <c r="Q6601" s="62" t="s">
        <v>81</v>
      </c>
      <c r="U6601" s="62" t="s">
        <v>2867</v>
      </c>
      <c r="V6601" s="62" t="s">
        <v>616</v>
      </c>
      <c r="W6601" s="62" t="s">
        <v>169</v>
      </c>
      <c r="X6601" s="62" t="s">
        <v>615</v>
      </c>
      <c r="Z6601" s="62" t="s">
        <v>1974</v>
      </c>
      <c r="AG6601" s="62">
        <v>876699192</v>
      </c>
      <c r="AH6601" s="62" t="s">
        <v>616</v>
      </c>
      <c r="AI6601" s="62">
        <v>876699192</v>
      </c>
      <c r="BN6601" s="62" t="s">
        <v>2867</v>
      </c>
    </row>
    <row r="6602" spans="1:67" x14ac:dyDescent="0.25">
      <c r="A6602" s="61">
        <v>46133</v>
      </c>
      <c r="B6602" s="62" t="s">
        <v>76</v>
      </c>
      <c r="F6602" s="62">
        <v>0</v>
      </c>
      <c r="G6602" s="62">
        <v>0</v>
      </c>
      <c r="H6602" s="63">
        <v>2800</v>
      </c>
      <c r="I6602" s="63">
        <v>2800</v>
      </c>
      <c r="Q6602" s="62" t="s">
        <v>77</v>
      </c>
      <c r="U6602" s="62" t="s">
        <v>2867</v>
      </c>
      <c r="V6602" s="62" t="s">
        <v>616</v>
      </c>
      <c r="W6602" s="62" t="s">
        <v>169</v>
      </c>
      <c r="X6602" s="62" t="s">
        <v>615</v>
      </c>
      <c r="Z6602" s="62" t="s">
        <v>1974</v>
      </c>
      <c r="AG6602" s="62">
        <v>876699192</v>
      </c>
      <c r="AH6602" s="62" t="s">
        <v>616</v>
      </c>
      <c r="AI6602" s="62">
        <v>876699192</v>
      </c>
      <c r="BN6602" s="62" t="s">
        <v>2867</v>
      </c>
    </row>
    <row r="6603" spans="1:67" x14ac:dyDescent="0.25">
      <c r="A6603" s="61">
        <v>46133</v>
      </c>
      <c r="B6603" s="62" t="s">
        <v>84</v>
      </c>
      <c r="F6603" s="62">
        <v>0</v>
      </c>
      <c r="G6603" s="62">
        <v>0</v>
      </c>
      <c r="H6603" s="63">
        <v>0</v>
      </c>
      <c r="I6603" s="63">
        <v>0</v>
      </c>
      <c r="Q6603" s="62" t="s">
        <v>85</v>
      </c>
      <c r="U6603" s="62" t="s">
        <v>2868</v>
      </c>
      <c r="V6603" s="62" t="s">
        <v>734</v>
      </c>
      <c r="W6603" s="62" t="s">
        <v>169</v>
      </c>
      <c r="X6603" s="62" t="s">
        <v>731</v>
      </c>
      <c r="Z6603" s="62" t="s">
        <v>1201</v>
      </c>
      <c r="AG6603" s="62">
        <v>877002151</v>
      </c>
      <c r="AH6603" s="62" t="s">
        <v>734</v>
      </c>
      <c r="AI6603" s="62">
        <v>877002151</v>
      </c>
      <c r="BN6603" s="62" t="s">
        <v>2868</v>
      </c>
    </row>
    <row r="6604" spans="1:67" x14ac:dyDescent="0.25">
      <c r="A6604" s="61">
        <v>46133</v>
      </c>
      <c r="B6604" s="62" t="s">
        <v>74</v>
      </c>
      <c r="F6604" s="62">
        <v>0</v>
      </c>
      <c r="G6604" s="62">
        <v>0</v>
      </c>
      <c r="H6604" s="63">
        <v>40</v>
      </c>
      <c r="I6604" s="63">
        <v>40</v>
      </c>
      <c r="Q6604" s="62" t="s">
        <v>75</v>
      </c>
      <c r="U6604" s="62" t="s">
        <v>2868</v>
      </c>
      <c r="V6604" s="62" t="s">
        <v>734</v>
      </c>
      <c r="W6604" s="62" t="s">
        <v>169</v>
      </c>
      <c r="X6604" s="62" t="s">
        <v>731</v>
      </c>
      <c r="Z6604" s="62" t="s">
        <v>1201</v>
      </c>
      <c r="AG6604" s="62">
        <v>877002151</v>
      </c>
      <c r="AH6604" s="62" t="s">
        <v>734</v>
      </c>
      <c r="AI6604" s="62">
        <v>877002151</v>
      </c>
      <c r="BN6604" s="62" t="s">
        <v>2868</v>
      </c>
    </row>
    <row r="6605" spans="1:67" x14ac:dyDescent="0.25">
      <c r="A6605" s="61">
        <v>46133</v>
      </c>
      <c r="B6605" s="62" t="s">
        <v>63</v>
      </c>
      <c r="F6605" s="62">
        <v>0</v>
      </c>
      <c r="G6605" s="62">
        <v>0</v>
      </c>
      <c r="H6605" s="63">
        <v>600</v>
      </c>
      <c r="I6605" s="63">
        <v>600</v>
      </c>
      <c r="Q6605" s="62" t="s">
        <v>64</v>
      </c>
      <c r="U6605" s="62" t="s">
        <v>2868</v>
      </c>
      <c r="V6605" s="62" t="s">
        <v>734</v>
      </c>
      <c r="W6605" s="62" t="s">
        <v>169</v>
      </c>
      <c r="X6605" s="62" t="s">
        <v>731</v>
      </c>
      <c r="Z6605" s="62" t="s">
        <v>1201</v>
      </c>
      <c r="AG6605" s="62">
        <v>877002151</v>
      </c>
      <c r="AH6605" s="62" t="s">
        <v>734</v>
      </c>
      <c r="AI6605" s="62">
        <v>877002151</v>
      </c>
      <c r="BN6605" s="62" t="s">
        <v>2868</v>
      </c>
      <c r="BO6605" s="62" t="s">
        <v>73</v>
      </c>
    </row>
    <row r="6606" spans="1:67" x14ac:dyDescent="0.25">
      <c r="A6606" s="61">
        <v>46133</v>
      </c>
      <c r="B6606" s="62" t="s">
        <v>78</v>
      </c>
      <c r="F6606" s="62">
        <v>0</v>
      </c>
      <c r="G6606" s="62">
        <v>0</v>
      </c>
      <c r="H6606" s="63">
        <v>40</v>
      </c>
      <c r="I6606" s="63">
        <v>40</v>
      </c>
      <c r="Q6606" s="62" t="s">
        <v>79</v>
      </c>
      <c r="U6606" s="62" t="s">
        <v>2868</v>
      </c>
      <c r="V6606" s="62" t="s">
        <v>734</v>
      </c>
      <c r="W6606" s="62" t="s">
        <v>169</v>
      </c>
      <c r="X6606" s="62" t="s">
        <v>731</v>
      </c>
      <c r="Z6606" s="62" t="s">
        <v>1201</v>
      </c>
      <c r="AG6606" s="62">
        <v>877002151</v>
      </c>
      <c r="AH6606" s="62" t="s">
        <v>734</v>
      </c>
      <c r="AI6606" s="62">
        <v>877002151</v>
      </c>
      <c r="BN6606" s="62" t="s">
        <v>2868</v>
      </c>
    </row>
    <row r="6607" spans="1:67" x14ac:dyDescent="0.25">
      <c r="A6607" s="61">
        <v>46133</v>
      </c>
      <c r="B6607" s="62" t="s">
        <v>82</v>
      </c>
      <c r="F6607" s="62">
        <v>0</v>
      </c>
      <c r="G6607" s="62">
        <v>0</v>
      </c>
      <c r="H6607" s="63">
        <v>0</v>
      </c>
      <c r="I6607" s="63">
        <v>0</v>
      </c>
      <c r="Q6607" s="62" t="s">
        <v>83</v>
      </c>
      <c r="U6607" s="62" t="s">
        <v>2868</v>
      </c>
      <c r="V6607" s="62" t="s">
        <v>734</v>
      </c>
      <c r="W6607" s="62" t="s">
        <v>169</v>
      </c>
      <c r="X6607" s="62" t="s">
        <v>731</v>
      </c>
      <c r="Z6607" s="62" t="s">
        <v>1201</v>
      </c>
      <c r="AG6607" s="62">
        <v>877002151</v>
      </c>
      <c r="AH6607" s="62" t="s">
        <v>734</v>
      </c>
      <c r="AI6607" s="62">
        <v>877002151</v>
      </c>
      <c r="BN6607" s="62" t="s">
        <v>2868</v>
      </c>
    </row>
    <row r="6608" spans="1:67" x14ac:dyDescent="0.25">
      <c r="A6608" s="61">
        <v>46133</v>
      </c>
      <c r="B6608" s="62" t="s">
        <v>80</v>
      </c>
      <c r="F6608" s="62">
        <v>0</v>
      </c>
      <c r="G6608" s="62">
        <v>0</v>
      </c>
      <c r="H6608" s="63">
        <v>500</v>
      </c>
      <c r="I6608" s="63">
        <v>500</v>
      </c>
      <c r="Q6608" s="62" t="s">
        <v>81</v>
      </c>
      <c r="U6608" s="62" t="s">
        <v>2868</v>
      </c>
      <c r="V6608" s="62" t="s">
        <v>734</v>
      </c>
      <c r="W6608" s="62" t="s">
        <v>169</v>
      </c>
      <c r="X6608" s="62" t="s">
        <v>731</v>
      </c>
      <c r="Z6608" s="62" t="s">
        <v>1201</v>
      </c>
      <c r="AG6608" s="62">
        <v>877002151</v>
      </c>
      <c r="AH6608" s="62" t="s">
        <v>734</v>
      </c>
      <c r="AI6608" s="62">
        <v>877002151</v>
      </c>
      <c r="BN6608" s="62" t="s">
        <v>2868</v>
      </c>
    </row>
    <row r="6609" spans="1:67" x14ac:dyDescent="0.25">
      <c r="A6609" s="61">
        <v>46133</v>
      </c>
      <c r="B6609" s="62" t="s">
        <v>76</v>
      </c>
      <c r="F6609" s="62">
        <v>0</v>
      </c>
      <c r="G6609" s="62">
        <v>0</v>
      </c>
      <c r="H6609" s="63">
        <v>800</v>
      </c>
      <c r="I6609" s="63">
        <v>800</v>
      </c>
      <c r="Q6609" s="62" t="s">
        <v>77</v>
      </c>
      <c r="U6609" s="62" t="s">
        <v>2868</v>
      </c>
      <c r="V6609" s="62" t="s">
        <v>734</v>
      </c>
      <c r="W6609" s="62" t="s">
        <v>169</v>
      </c>
      <c r="X6609" s="62" t="s">
        <v>731</v>
      </c>
      <c r="Z6609" s="62" t="s">
        <v>1201</v>
      </c>
      <c r="AG6609" s="62">
        <v>877002151</v>
      </c>
      <c r="AH6609" s="62" t="s">
        <v>734</v>
      </c>
      <c r="AI6609" s="62">
        <v>877002151</v>
      </c>
      <c r="BN6609" s="62" t="s">
        <v>2868</v>
      </c>
    </row>
    <row r="6610" spans="1:67" x14ac:dyDescent="0.25">
      <c r="A6610" s="61">
        <v>46133</v>
      </c>
      <c r="B6610" s="62" t="s">
        <v>84</v>
      </c>
      <c r="F6610" s="62">
        <v>0</v>
      </c>
      <c r="G6610" s="62">
        <v>0</v>
      </c>
      <c r="H6610" s="63">
        <v>0</v>
      </c>
      <c r="I6610" s="63">
        <v>0</v>
      </c>
      <c r="Q6610" s="62" t="s">
        <v>85</v>
      </c>
      <c r="U6610" s="62" t="s">
        <v>2869</v>
      </c>
      <c r="V6610" s="62" t="s">
        <v>358</v>
      </c>
      <c r="W6610" s="62" t="s">
        <v>169</v>
      </c>
      <c r="X6610" s="62" t="s">
        <v>2870</v>
      </c>
      <c r="Z6610" s="62" t="s">
        <v>2871</v>
      </c>
      <c r="AG6610" s="62">
        <v>867575426</v>
      </c>
      <c r="AH6610" s="62" t="s">
        <v>358</v>
      </c>
      <c r="AI6610" s="62">
        <v>867575426</v>
      </c>
      <c r="BN6610" s="62" t="s">
        <v>2869</v>
      </c>
    </row>
    <row r="6611" spans="1:67" x14ac:dyDescent="0.25">
      <c r="A6611" s="61">
        <v>46133</v>
      </c>
      <c r="B6611" s="62" t="s">
        <v>74</v>
      </c>
      <c r="F6611" s="62">
        <v>0</v>
      </c>
      <c r="G6611" s="62">
        <v>0</v>
      </c>
      <c r="H6611" s="63">
        <v>0</v>
      </c>
      <c r="I6611" s="63">
        <v>0</v>
      </c>
      <c r="Q6611" s="62" t="s">
        <v>75</v>
      </c>
      <c r="U6611" s="62" t="s">
        <v>2869</v>
      </c>
      <c r="V6611" s="62" t="s">
        <v>358</v>
      </c>
      <c r="W6611" s="62" t="s">
        <v>169</v>
      </c>
      <c r="X6611" s="62" t="s">
        <v>2870</v>
      </c>
      <c r="Z6611" s="62" t="s">
        <v>2871</v>
      </c>
      <c r="AG6611" s="62">
        <v>867575426</v>
      </c>
      <c r="AH6611" s="62" t="s">
        <v>358</v>
      </c>
      <c r="AI6611" s="62">
        <v>867575426</v>
      </c>
      <c r="BN6611" s="62" t="s">
        <v>2869</v>
      </c>
    </row>
    <row r="6612" spans="1:67" x14ac:dyDescent="0.25">
      <c r="A6612" s="61">
        <v>46133</v>
      </c>
      <c r="B6612" s="62" t="s">
        <v>63</v>
      </c>
      <c r="F6612" s="62">
        <v>0</v>
      </c>
      <c r="G6612" s="62">
        <v>0</v>
      </c>
      <c r="H6612" s="63">
        <v>0</v>
      </c>
      <c r="I6612" s="63">
        <v>0</v>
      </c>
      <c r="Q6612" s="62" t="s">
        <v>64</v>
      </c>
      <c r="U6612" s="62" t="s">
        <v>2869</v>
      </c>
      <c r="V6612" s="62" t="s">
        <v>358</v>
      </c>
      <c r="W6612" s="62" t="s">
        <v>169</v>
      </c>
      <c r="X6612" s="62" t="s">
        <v>2870</v>
      </c>
      <c r="Z6612" s="62" t="s">
        <v>2871</v>
      </c>
      <c r="AG6612" s="62">
        <v>867575426</v>
      </c>
      <c r="AH6612" s="62" t="s">
        <v>358</v>
      </c>
      <c r="AI6612" s="62">
        <v>867575426</v>
      </c>
      <c r="BN6612" s="62" t="s">
        <v>2869</v>
      </c>
      <c r="BO6612" s="62" t="s">
        <v>73</v>
      </c>
    </row>
    <row r="6613" spans="1:67" x14ac:dyDescent="0.25">
      <c r="A6613" s="61">
        <v>46133</v>
      </c>
      <c r="B6613" s="62" t="s">
        <v>78</v>
      </c>
      <c r="F6613" s="62">
        <v>0</v>
      </c>
      <c r="G6613" s="62">
        <v>0</v>
      </c>
      <c r="H6613" s="63">
        <v>0</v>
      </c>
      <c r="I6613" s="63">
        <v>0</v>
      </c>
      <c r="Q6613" s="62" t="s">
        <v>79</v>
      </c>
      <c r="U6613" s="62" t="s">
        <v>2869</v>
      </c>
      <c r="V6613" s="62" t="s">
        <v>358</v>
      </c>
      <c r="W6613" s="62" t="s">
        <v>169</v>
      </c>
      <c r="X6613" s="62" t="s">
        <v>2870</v>
      </c>
      <c r="Z6613" s="62" t="s">
        <v>2871</v>
      </c>
      <c r="AG6613" s="62">
        <v>867575426</v>
      </c>
      <c r="AH6613" s="62" t="s">
        <v>358</v>
      </c>
      <c r="AI6613" s="62">
        <v>867575426</v>
      </c>
      <c r="BN6613" s="62" t="s">
        <v>2869</v>
      </c>
    </row>
    <row r="6614" spans="1:67" x14ac:dyDescent="0.25">
      <c r="A6614" s="61">
        <v>46133</v>
      </c>
      <c r="B6614" s="62" t="s">
        <v>82</v>
      </c>
      <c r="F6614" s="62">
        <v>0</v>
      </c>
      <c r="G6614" s="62">
        <v>0</v>
      </c>
      <c r="H6614" s="63">
        <v>0</v>
      </c>
      <c r="I6614" s="63">
        <v>0</v>
      </c>
      <c r="Q6614" s="62" t="s">
        <v>83</v>
      </c>
      <c r="U6614" s="62" t="s">
        <v>2869</v>
      </c>
      <c r="V6614" s="62" t="s">
        <v>358</v>
      </c>
      <c r="W6614" s="62" t="s">
        <v>169</v>
      </c>
      <c r="X6614" s="62" t="s">
        <v>2870</v>
      </c>
      <c r="Z6614" s="62" t="s">
        <v>2871</v>
      </c>
      <c r="AG6614" s="62">
        <v>867575426</v>
      </c>
      <c r="AH6614" s="62" t="s">
        <v>358</v>
      </c>
      <c r="AI6614" s="62">
        <v>867575426</v>
      </c>
      <c r="BN6614" s="62" t="s">
        <v>2869</v>
      </c>
    </row>
    <row r="6615" spans="1:67" x14ac:dyDescent="0.25">
      <c r="A6615" s="61">
        <v>46133</v>
      </c>
      <c r="B6615" s="62" t="s">
        <v>80</v>
      </c>
      <c r="F6615" s="62">
        <v>0</v>
      </c>
      <c r="G6615" s="62">
        <v>0</v>
      </c>
      <c r="H6615" s="63">
        <v>0</v>
      </c>
      <c r="I6615" s="63">
        <v>0</v>
      </c>
      <c r="Q6615" s="62" t="s">
        <v>81</v>
      </c>
      <c r="U6615" s="62" t="s">
        <v>2869</v>
      </c>
      <c r="V6615" s="62" t="s">
        <v>358</v>
      </c>
      <c r="W6615" s="62" t="s">
        <v>169</v>
      </c>
      <c r="X6615" s="62" t="s">
        <v>2870</v>
      </c>
      <c r="Z6615" s="62" t="s">
        <v>2871</v>
      </c>
      <c r="AG6615" s="62">
        <v>867575426</v>
      </c>
      <c r="AH6615" s="62" t="s">
        <v>358</v>
      </c>
      <c r="AI6615" s="62">
        <v>867575426</v>
      </c>
      <c r="BN6615" s="62" t="s">
        <v>2869</v>
      </c>
    </row>
    <row r="6616" spans="1:67" x14ac:dyDescent="0.25">
      <c r="A6616" s="61">
        <v>46133</v>
      </c>
      <c r="B6616" s="62" t="s">
        <v>76</v>
      </c>
      <c r="F6616" s="62">
        <v>0</v>
      </c>
      <c r="G6616" s="62">
        <v>0</v>
      </c>
      <c r="H6616" s="63">
        <v>0</v>
      </c>
      <c r="I6616" s="63">
        <v>0</v>
      </c>
      <c r="Q6616" s="62" t="s">
        <v>77</v>
      </c>
      <c r="U6616" s="62" t="s">
        <v>2869</v>
      </c>
      <c r="V6616" s="62" t="s">
        <v>358</v>
      </c>
      <c r="W6616" s="62" t="s">
        <v>169</v>
      </c>
      <c r="X6616" s="62" t="s">
        <v>2870</v>
      </c>
      <c r="Z6616" s="62" t="s">
        <v>2871</v>
      </c>
      <c r="AG6616" s="62">
        <v>867575426</v>
      </c>
      <c r="AH6616" s="62" t="s">
        <v>358</v>
      </c>
      <c r="AI6616" s="62">
        <v>867575426</v>
      </c>
      <c r="BN6616" s="62" t="s">
        <v>2869</v>
      </c>
    </row>
    <row r="6617" spans="1:67" x14ac:dyDescent="0.25">
      <c r="A6617" s="61">
        <v>46133</v>
      </c>
      <c r="B6617" s="62" t="s">
        <v>78</v>
      </c>
      <c r="F6617" s="62">
        <v>0</v>
      </c>
      <c r="G6617" s="62">
        <v>0</v>
      </c>
      <c r="H6617" s="63">
        <v>1089</v>
      </c>
      <c r="I6617" s="63">
        <v>1089</v>
      </c>
      <c r="Q6617" s="62" t="s">
        <v>79</v>
      </c>
      <c r="U6617" s="62">
        <v>2601067</v>
      </c>
      <c r="V6617" s="62" t="s">
        <v>206</v>
      </c>
      <c r="W6617" s="62" t="s">
        <v>169</v>
      </c>
      <c r="X6617" s="62" t="s">
        <v>207</v>
      </c>
      <c r="AG6617" s="62" t="s">
        <v>209</v>
      </c>
      <c r="AH6617" s="62" t="s">
        <v>210</v>
      </c>
      <c r="AI6617" s="62">
        <v>868733522</v>
      </c>
      <c r="AM6617" s="62">
        <v>260001</v>
      </c>
      <c r="BN6617" s="62" t="s">
        <v>211</v>
      </c>
    </row>
    <row r="6618" spans="1:67" x14ac:dyDescent="0.25">
      <c r="A6618" s="61">
        <v>46133</v>
      </c>
      <c r="B6618" s="62" t="s">
        <v>80</v>
      </c>
      <c r="F6618" s="62">
        <v>0</v>
      </c>
      <c r="G6618" s="62">
        <v>0</v>
      </c>
      <c r="H6618" s="63">
        <v>13612.5</v>
      </c>
      <c r="I6618" s="63">
        <v>13612.5</v>
      </c>
      <c r="Q6618" s="62" t="s">
        <v>81</v>
      </c>
      <c r="U6618" s="62">
        <v>2601067</v>
      </c>
      <c r="V6618" s="62" t="s">
        <v>206</v>
      </c>
      <c r="W6618" s="62" t="s">
        <v>169</v>
      </c>
      <c r="X6618" s="62" t="s">
        <v>207</v>
      </c>
      <c r="AG6618" s="62" t="s">
        <v>209</v>
      </c>
      <c r="AH6618" s="62" t="s">
        <v>210</v>
      </c>
      <c r="AI6618" s="62">
        <v>868733522</v>
      </c>
      <c r="AM6618" s="62">
        <v>260001</v>
      </c>
      <c r="BN6618" s="62" t="s">
        <v>211</v>
      </c>
    </row>
    <row r="6619" spans="1:67" x14ac:dyDescent="0.25">
      <c r="A6619" s="61">
        <v>46133</v>
      </c>
      <c r="B6619" s="62" t="s">
        <v>84</v>
      </c>
      <c r="F6619" s="62">
        <v>0</v>
      </c>
      <c r="G6619" s="62">
        <v>0</v>
      </c>
      <c r="H6619" s="63">
        <v>30350</v>
      </c>
      <c r="I6619" s="63">
        <v>30350</v>
      </c>
      <c r="Q6619" s="62" t="s">
        <v>85</v>
      </c>
      <c r="U6619" s="62" t="s">
        <v>2872</v>
      </c>
      <c r="V6619" s="62" t="s">
        <v>2873</v>
      </c>
      <c r="W6619" s="62" t="s">
        <v>169</v>
      </c>
      <c r="X6619" s="62" t="s">
        <v>207</v>
      </c>
      <c r="Z6619" s="62" t="s">
        <v>2874</v>
      </c>
      <c r="AG6619" s="62">
        <v>869940220</v>
      </c>
      <c r="AH6619" s="62" t="s">
        <v>210</v>
      </c>
      <c r="AI6619" s="62">
        <v>868733522</v>
      </c>
      <c r="BN6619" s="62" t="s">
        <v>2872</v>
      </c>
    </row>
    <row r="6620" spans="1:67" x14ac:dyDescent="0.25">
      <c r="A6620" s="61">
        <v>46133</v>
      </c>
      <c r="B6620" s="62" t="s">
        <v>74</v>
      </c>
      <c r="F6620" s="62">
        <v>0</v>
      </c>
      <c r="G6620" s="62">
        <v>0</v>
      </c>
      <c r="H6620" s="63">
        <v>2132</v>
      </c>
      <c r="I6620" s="63">
        <v>2132</v>
      </c>
      <c r="Q6620" s="62" t="s">
        <v>75</v>
      </c>
      <c r="U6620" s="62" t="s">
        <v>2872</v>
      </c>
      <c r="V6620" s="62" t="s">
        <v>2873</v>
      </c>
      <c r="W6620" s="62" t="s">
        <v>169</v>
      </c>
      <c r="X6620" s="62" t="s">
        <v>207</v>
      </c>
      <c r="Z6620" s="62" t="s">
        <v>2874</v>
      </c>
      <c r="AG6620" s="62">
        <v>869940220</v>
      </c>
      <c r="AH6620" s="62" t="s">
        <v>210</v>
      </c>
      <c r="AI6620" s="62">
        <v>868733522</v>
      </c>
      <c r="BN6620" s="62" t="s">
        <v>2872</v>
      </c>
    </row>
    <row r="6621" spans="1:67" x14ac:dyDescent="0.25">
      <c r="A6621" s="61">
        <v>46133</v>
      </c>
      <c r="B6621" s="62" t="s">
        <v>63</v>
      </c>
      <c r="F6621" s="62">
        <v>0</v>
      </c>
      <c r="G6621" s="62">
        <v>0</v>
      </c>
      <c r="H6621" s="63">
        <v>31980</v>
      </c>
      <c r="I6621" s="63">
        <v>31980</v>
      </c>
      <c r="Q6621" s="62" t="s">
        <v>64</v>
      </c>
      <c r="U6621" s="62" t="s">
        <v>2872</v>
      </c>
      <c r="V6621" s="62" t="s">
        <v>2873</v>
      </c>
      <c r="W6621" s="62" t="s">
        <v>169</v>
      </c>
      <c r="X6621" s="62" t="s">
        <v>207</v>
      </c>
      <c r="Z6621" s="62" t="s">
        <v>2874</v>
      </c>
      <c r="AG6621" s="62">
        <v>869940220</v>
      </c>
      <c r="AH6621" s="62" t="s">
        <v>210</v>
      </c>
      <c r="AI6621" s="62">
        <v>868733522</v>
      </c>
      <c r="BN6621" s="62" t="s">
        <v>2872</v>
      </c>
      <c r="BO6621" s="62" t="s">
        <v>73</v>
      </c>
    </row>
    <row r="6622" spans="1:67" x14ac:dyDescent="0.25">
      <c r="A6622" s="61">
        <v>46133</v>
      </c>
      <c r="B6622" s="62" t="s">
        <v>78</v>
      </c>
      <c r="F6622" s="62">
        <v>0</v>
      </c>
      <c r="G6622" s="62">
        <v>0</v>
      </c>
      <c r="H6622" s="63">
        <v>1525</v>
      </c>
      <c r="I6622" s="63">
        <v>1525</v>
      </c>
      <c r="Q6622" s="62" t="s">
        <v>79</v>
      </c>
      <c r="U6622" s="62" t="s">
        <v>2872</v>
      </c>
      <c r="V6622" s="62" t="s">
        <v>2873</v>
      </c>
      <c r="W6622" s="62" t="s">
        <v>169</v>
      </c>
      <c r="X6622" s="62" t="s">
        <v>207</v>
      </c>
      <c r="Z6622" s="62" t="s">
        <v>2874</v>
      </c>
      <c r="AG6622" s="62">
        <v>869940220</v>
      </c>
      <c r="AH6622" s="62" t="s">
        <v>210</v>
      </c>
      <c r="AI6622" s="62">
        <v>868733522</v>
      </c>
      <c r="BN6622" s="62" t="s">
        <v>2872</v>
      </c>
    </row>
    <row r="6623" spans="1:67" x14ac:dyDescent="0.25">
      <c r="A6623" s="61">
        <v>46133</v>
      </c>
      <c r="B6623" s="62" t="s">
        <v>82</v>
      </c>
      <c r="F6623" s="62">
        <v>0</v>
      </c>
      <c r="G6623" s="62">
        <v>0</v>
      </c>
      <c r="H6623" s="63">
        <v>1821</v>
      </c>
      <c r="I6623" s="63">
        <v>1821</v>
      </c>
      <c r="Q6623" s="62" t="s">
        <v>83</v>
      </c>
      <c r="U6623" s="62" t="s">
        <v>2872</v>
      </c>
      <c r="V6623" s="62" t="s">
        <v>2873</v>
      </c>
      <c r="W6623" s="62" t="s">
        <v>169</v>
      </c>
      <c r="X6623" s="62" t="s">
        <v>207</v>
      </c>
      <c r="Z6623" s="62" t="s">
        <v>2874</v>
      </c>
      <c r="AG6623" s="62">
        <v>869940220</v>
      </c>
      <c r="AH6623" s="62" t="s">
        <v>210</v>
      </c>
      <c r="AI6623" s="62">
        <v>868733522</v>
      </c>
      <c r="BN6623" s="62" t="s">
        <v>2872</v>
      </c>
    </row>
    <row r="6624" spans="1:67" x14ac:dyDescent="0.25">
      <c r="A6624" s="61">
        <v>46133</v>
      </c>
      <c r="B6624" s="62" t="s">
        <v>80</v>
      </c>
      <c r="F6624" s="62">
        <v>0</v>
      </c>
      <c r="G6624" s="62">
        <v>0</v>
      </c>
      <c r="H6624" s="63">
        <v>19062.5</v>
      </c>
      <c r="I6624" s="63">
        <v>19062.5</v>
      </c>
      <c r="Q6624" s="62" t="s">
        <v>81</v>
      </c>
      <c r="U6624" s="62" t="s">
        <v>2872</v>
      </c>
      <c r="V6624" s="62" t="s">
        <v>2873</v>
      </c>
      <c r="W6624" s="62" t="s">
        <v>169</v>
      </c>
      <c r="X6624" s="62" t="s">
        <v>207</v>
      </c>
      <c r="Z6624" s="62" t="s">
        <v>2874</v>
      </c>
      <c r="AG6624" s="62">
        <v>869940220</v>
      </c>
      <c r="AH6624" s="62" t="s">
        <v>210</v>
      </c>
      <c r="AI6624" s="62">
        <v>868733522</v>
      </c>
      <c r="BN6624" s="62" t="s">
        <v>2872</v>
      </c>
    </row>
    <row r="6625" spans="1:67" x14ac:dyDescent="0.25">
      <c r="A6625" s="61">
        <v>46133</v>
      </c>
      <c r="B6625" s="62" t="s">
        <v>76</v>
      </c>
      <c r="F6625" s="62">
        <v>0</v>
      </c>
      <c r="G6625" s="62">
        <v>0</v>
      </c>
      <c r="H6625" s="63">
        <v>42640</v>
      </c>
      <c r="I6625" s="63">
        <v>42640</v>
      </c>
      <c r="Q6625" s="62" t="s">
        <v>77</v>
      </c>
      <c r="U6625" s="62" t="s">
        <v>2872</v>
      </c>
      <c r="V6625" s="62" t="s">
        <v>2873</v>
      </c>
      <c r="W6625" s="62" t="s">
        <v>169</v>
      </c>
      <c r="X6625" s="62" t="s">
        <v>207</v>
      </c>
      <c r="Z6625" s="62" t="s">
        <v>2874</v>
      </c>
      <c r="AG6625" s="62">
        <v>869940220</v>
      </c>
      <c r="AH6625" s="62" t="s">
        <v>210</v>
      </c>
      <c r="AI6625" s="62">
        <v>868733522</v>
      </c>
      <c r="BN6625" s="62" t="s">
        <v>2872</v>
      </c>
    </row>
    <row r="6626" spans="1:67" x14ac:dyDescent="0.25">
      <c r="A6626" s="61">
        <v>46133</v>
      </c>
      <c r="B6626" s="62" t="s">
        <v>84</v>
      </c>
      <c r="F6626" s="62">
        <v>0</v>
      </c>
      <c r="G6626" s="62">
        <v>0</v>
      </c>
      <c r="H6626" s="63">
        <v>30400</v>
      </c>
      <c r="I6626" s="63">
        <v>30400</v>
      </c>
      <c r="Q6626" s="62" t="s">
        <v>85</v>
      </c>
      <c r="U6626" s="62">
        <v>2601312</v>
      </c>
      <c r="V6626" s="62" t="s">
        <v>1561</v>
      </c>
      <c r="W6626" s="62" t="s">
        <v>169</v>
      </c>
      <c r="X6626" s="62" t="s">
        <v>207</v>
      </c>
      <c r="AG6626" s="62" t="s">
        <v>1562</v>
      </c>
      <c r="AH6626" s="62" t="s">
        <v>210</v>
      </c>
      <c r="AI6626" s="62">
        <v>868733522</v>
      </c>
      <c r="AM6626" s="62">
        <v>260001</v>
      </c>
      <c r="BN6626" s="62" t="s">
        <v>1563</v>
      </c>
    </row>
    <row r="6627" spans="1:67" x14ac:dyDescent="0.25">
      <c r="A6627" s="61">
        <v>46133</v>
      </c>
      <c r="B6627" s="62" t="s">
        <v>82</v>
      </c>
      <c r="F6627" s="62">
        <v>0</v>
      </c>
      <c r="G6627" s="62">
        <v>0</v>
      </c>
      <c r="H6627" s="63">
        <v>1824</v>
      </c>
      <c r="I6627" s="63">
        <v>1824</v>
      </c>
      <c r="Q6627" s="62" t="s">
        <v>83</v>
      </c>
      <c r="U6627" s="62">
        <v>2601312</v>
      </c>
      <c r="V6627" s="62" t="s">
        <v>1561</v>
      </c>
      <c r="W6627" s="62" t="s">
        <v>169</v>
      </c>
      <c r="X6627" s="62" t="s">
        <v>207</v>
      </c>
      <c r="AG6627" s="62" t="s">
        <v>1562</v>
      </c>
      <c r="AH6627" s="62" t="s">
        <v>210</v>
      </c>
      <c r="AI6627" s="62">
        <v>868733522</v>
      </c>
      <c r="AM6627" s="62">
        <v>260001</v>
      </c>
      <c r="BN6627" s="62" t="s">
        <v>1563</v>
      </c>
    </row>
    <row r="6628" spans="1:67" x14ac:dyDescent="0.25">
      <c r="A6628" s="61">
        <v>46133</v>
      </c>
      <c r="B6628" s="62" t="s">
        <v>84</v>
      </c>
      <c r="F6628" s="62">
        <v>0</v>
      </c>
      <c r="G6628" s="62">
        <v>0</v>
      </c>
      <c r="H6628" s="63">
        <v>37350</v>
      </c>
      <c r="I6628" s="63">
        <v>37350</v>
      </c>
      <c r="Q6628" s="62" t="s">
        <v>85</v>
      </c>
      <c r="U6628" s="62" t="s">
        <v>2875</v>
      </c>
      <c r="V6628" s="62" t="s">
        <v>210</v>
      </c>
      <c r="W6628" s="62" t="s">
        <v>169</v>
      </c>
      <c r="X6628" s="62" t="s">
        <v>207</v>
      </c>
      <c r="Z6628" s="62" t="s">
        <v>2876</v>
      </c>
      <c r="AG6628" s="62">
        <v>868733522</v>
      </c>
      <c r="AH6628" s="62" t="s">
        <v>210</v>
      </c>
      <c r="AI6628" s="62">
        <v>868733522</v>
      </c>
      <c r="BN6628" s="62" t="s">
        <v>2875</v>
      </c>
    </row>
    <row r="6629" spans="1:67" x14ac:dyDescent="0.25">
      <c r="A6629" s="61">
        <v>46133</v>
      </c>
      <c r="B6629" s="62" t="s">
        <v>74</v>
      </c>
      <c r="F6629" s="62">
        <v>0</v>
      </c>
      <c r="G6629" s="62">
        <v>0</v>
      </c>
      <c r="H6629" s="63">
        <v>747</v>
      </c>
      <c r="I6629" s="63">
        <v>747</v>
      </c>
      <c r="Q6629" s="62" t="s">
        <v>75</v>
      </c>
      <c r="U6629" s="62" t="s">
        <v>2875</v>
      </c>
      <c r="V6629" s="62" t="s">
        <v>210</v>
      </c>
      <c r="W6629" s="62" t="s">
        <v>169</v>
      </c>
      <c r="X6629" s="62" t="s">
        <v>207</v>
      </c>
      <c r="Z6629" s="62" t="s">
        <v>2876</v>
      </c>
      <c r="AG6629" s="62">
        <v>868733522</v>
      </c>
      <c r="AH6629" s="62" t="s">
        <v>210</v>
      </c>
      <c r="AI6629" s="62">
        <v>868733522</v>
      </c>
      <c r="BN6629" s="62" t="s">
        <v>2875</v>
      </c>
    </row>
    <row r="6630" spans="1:67" x14ac:dyDescent="0.25">
      <c r="A6630" s="61">
        <v>46133</v>
      </c>
      <c r="B6630" s="62" t="s">
        <v>63</v>
      </c>
      <c r="F6630" s="62">
        <v>0</v>
      </c>
      <c r="G6630" s="62">
        <v>0</v>
      </c>
      <c r="H6630" s="63">
        <v>11205</v>
      </c>
      <c r="I6630" s="63">
        <v>11205</v>
      </c>
      <c r="Q6630" s="62" t="s">
        <v>64</v>
      </c>
      <c r="U6630" s="62" t="s">
        <v>2875</v>
      </c>
      <c r="V6630" s="62" t="s">
        <v>210</v>
      </c>
      <c r="W6630" s="62" t="s">
        <v>169</v>
      </c>
      <c r="X6630" s="62" t="s">
        <v>207</v>
      </c>
      <c r="Z6630" s="62" t="s">
        <v>2876</v>
      </c>
      <c r="AG6630" s="62">
        <v>868733522</v>
      </c>
      <c r="AH6630" s="62" t="s">
        <v>210</v>
      </c>
      <c r="AI6630" s="62">
        <v>868733522</v>
      </c>
      <c r="BN6630" s="62" t="s">
        <v>2875</v>
      </c>
      <c r="BO6630" s="62" t="s">
        <v>73</v>
      </c>
    </row>
    <row r="6631" spans="1:67" x14ac:dyDescent="0.25">
      <c r="A6631" s="61">
        <v>46133</v>
      </c>
      <c r="B6631" s="62" t="s">
        <v>78</v>
      </c>
      <c r="F6631" s="62">
        <v>0</v>
      </c>
      <c r="G6631" s="62">
        <v>0</v>
      </c>
      <c r="H6631" s="63">
        <v>0</v>
      </c>
      <c r="I6631" s="63">
        <v>0</v>
      </c>
      <c r="Q6631" s="62" t="s">
        <v>79</v>
      </c>
      <c r="U6631" s="62" t="s">
        <v>2875</v>
      </c>
      <c r="V6631" s="62" t="s">
        <v>210</v>
      </c>
      <c r="W6631" s="62" t="s">
        <v>169</v>
      </c>
      <c r="X6631" s="62" t="s">
        <v>207</v>
      </c>
      <c r="Z6631" s="62" t="s">
        <v>2876</v>
      </c>
      <c r="AG6631" s="62">
        <v>868733522</v>
      </c>
      <c r="AH6631" s="62" t="s">
        <v>210</v>
      </c>
      <c r="AI6631" s="62">
        <v>868733522</v>
      </c>
      <c r="BN6631" s="62" t="s">
        <v>2875</v>
      </c>
    </row>
    <row r="6632" spans="1:67" x14ac:dyDescent="0.25">
      <c r="A6632" s="61">
        <v>46133</v>
      </c>
      <c r="B6632" s="62" t="s">
        <v>82</v>
      </c>
      <c r="F6632" s="62">
        <v>0</v>
      </c>
      <c r="G6632" s="62">
        <v>0</v>
      </c>
      <c r="H6632" s="63">
        <v>2241</v>
      </c>
      <c r="I6632" s="63">
        <v>2241</v>
      </c>
      <c r="Q6632" s="62" t="s">
        <v>83</v>
      </c>
      <c r="U6632" s="62" t="s">
        <v>2875</v>
      </c>
      <c r="V6632" s="62" t="s">
        <v>210</v>
      </c>
      <c r="W6632" s="62" t="s">
        <v>169</v>
      </c>
      <c r="X6632" s="62" t="s">
        <v>207</v>
      </c>
      <c r="Z6632" s="62" t="s">
        <v>2876</v>
      </c>
      <c r="AG6632" s="62">
        <v>868733522</v>
      </c>
      <c r="AH6632" s="62" t="s">
        <v>210</v>
      </c>
      <c r="AI6632" s="62">
        <v>868733522</v>
      </c>
      <c r="BN6632" s="62" t="s">
        <v>2875</v>
      </c>
    </row>
    <row r="6633" spans="1:67" x14ac:dyDescent="0.25">
      <c r="A6633" s="61">
        <v>46133</v>
      </c>
      <c r="B6633" s="62" t="s">
        <v>80</v>
      </c>
      <c r="F6633" s="62">
        <v>0</v>
      </c>
      <c r="G6633" s="62">
        <v>0</v>
      </c>
      <c r="H6633" s="63">
        <v>0</v>
      </c>
      <c r="I6633" s="63">
        <v>0</v>
      </c>
      <c r="Q6633" s="62" t="s">
        <v>81</v>
      </c>
      <c r="U6633" s="62" t="s">
        <v>2875</v>
      </c>
      <c r="V6633" s="62" t="s">
        <v>210</v>
      </c>
      <c r="W6633" s="62" t="s">
        <v>169</v>
      </c>
      <c r="X6633" s="62" t="s">
        <v>207</v>
      </c>
      <c r="Z6633" s="62" t="s">
        <v>2876</v>
      </c>
      <c r="AG6633" s="62">
        <v>868733522</v>
      </c>
      <c r="AH6633" s="62" t="s">
        <v>210</v>
      </c>
      <c r="AI6633" s="62">
        <v>868733522</v>
      </c>
      <c r="BN6633" s="62" t="s">
        <v>2875</v>
      </c>
    </row>
    <row r="6634" spans="1:67" x14ac:dyDescent="0.25">
      <c r="A6634" s="61">
        <v>46133</v>
      </c>
      <c r="B6634" s="62" t="s">
        <v>76</v>
      </c>
      <c r="F6634" s="62">
        <v>0</v>
      </c>
      <c r="G6634" s="62">
        <v>0</v>
      </c>
      <c r="H6634" s="63">
        <v>14940</v>
      </c>
      <c r="I6634" s="63">
        <v>14940</v>
      </c>
      <c r="Q6634" s="62" t="s">
        <v>77</v>
      </c>
      <c r="U6634" s="62" t="s">
        <v>2875</v>
      </c>
      <c r="V6634" s="62" t="s">
        <v>210</v>
      </c>
      <c r="W6634" s="62" t="s">
        <v>169</v>
      </c>
      <c r="X6634" s="62" t="s">
        <v>207</v>
      </c>
      <c r="Z6634" s="62" t="s">
        <v>2876</v>
      </c>
      <c r="AG6634" s="62">
        <v>868733522</v>
      </c>
      <c r="AH6634" s="62" t="s">
        <v>210</v>
      </c>
      <c r="AI6634" s="62">
        <v>868733522</v>
      </c>
      <c r="BN6634" s="62" t="s">
        <v>2875</v>
      </c>
    </row>
    <row r="6635" spans="1:67" x14ac:dyDescent="0.25">
      <c r="A6635" s="61">
        <v>46133</v>
      </c>
      <c r="B6635" s="62" t="s">
        <v>84</v>
      </c>
      <c r="F6635" s="62">
        <v>0</v>
      </c>
      <c r="G6635" s="62">
        <v>0</v>
      </c>
      <c r="H6635" s="63">
        <v>0</v>
      </c>
      <c r="I6635" s="63">
        <v>0</v>
      </c>
      <c r="Q6635" s="62" t="s">
        <v>85</v>
      </c>
      <c r="U6635" s="62" t="s">
        <v>2877</v>
      </c>
      <c r="V6635" s="62" t="s">
        <v>554</v>
      </c>
      <c r="W6635" s="62" t="s">
        <v>169</v>
      </c>
      <c r="X6635" s="62" t="s">
        <v>551</v>
      </c>
      <c r="Z6635" s="62" t="s">
        <v>2251</v>
      </c>
      <c r="AG6635" s="62">
        <v>862259677</v>
      </c>
      <c r="AH6635" s="62" t="s">
        <v>554</v>
      </c>
      <c r="AI6635" s="62">
        <v>862259677</v>
      </c>
      <c r="BN6635" s="62" t="s">
        <v>2877</v>
      </c>
    </row>
    <row r="6636" spans="1:67" x14ac:dyDescent="0.25">
      <c r="A6636" s="61">
        <v>46133</v>
      </c>
      <c r="B6636" s="62" t="s">
        <v>74</v>
      </c>
      <c r="F6636" s="62">
        <v>0</v>
      </c>
      <c r="G6636" s="62">
        <v>0</v>
      </c>
      <c r="H6636" s="63">
        <v>364</v>
      </c>
      <c r="I6636" s="63">
        <v>364</v>
      </c>
      <c r="Q6636" s="62" t="s">
        <v>75</v>
      </c>
      <c r="U6636" s="62" t="s">
        <v>2877</v>
      </c>
      <c r="V6636" s="62" t="s">
        <v>554</v>
      </c>
      <c r="W6636" s="62" t="s">
        <v>169</v>
      </c>
      <c r="X6636" s="62" t="s">
        <v>551</v>
      </c>
      <c r="Z6636" s="62" t="s">
        <v>2251</v>
      </c>
      <c r="AG6636" s="62">
        <v>862259677</v>
      </c>
      <c r="AH6636" s="62" t="s">
        <v>554</v>
      </c>
      <c r="AI6636" s="62">
        <v>862259677</v>
      </c>
      <c r="BN6636" s="62" t="s">
        <v>2877</v>
      </c>
    </row>
    <row r="6637" spans="1:67" x14ac:dyDescent="0.25">
      <c r="A6637" s="61">
        <v>46133</v>
      </c>
      <c r="B6637" s="62" t="s">
        <v>63</v>
      </c>
      <c r="F6637" s="62">
        <v>0</v>
      </c>
      <c r="G6637" s="62">
        <v>0</v>
      </c>
      <c r="H6637" s="63">
        <v>5460</v>
      </c>
      <c r="I6637" s="63">
        <v>5460</v>
      </c>
      <c r="Q6637" s="62" t="s">
        <v>64</v>
      </c>
      <c r="U6637" s="62" t="s">
        <v>2877</v>
      </c>
      <c r="V6637" s="62" t="s">
        <v>554</v>
      </c>
      <c r="W6637" s="62" t="s">
        <v>169</v>
      </c>
      <c r="X6637" s="62" t="s">
        <v>551</v>
      </c>
      <c r="Z6637" s="62" t="s">
        <v>2251</v>
      </c>
      <c r="AG6637" s="62">
        <v>862259677</v>
      </c>
      <c r="AH6637" s="62" t="s">
        <v>554</v>
      </c>
      <c r="AI6637" s="62">
        <v>862259677</v>
      </c>
      <c r="BN6637" s="62" t="s">
        <v>2877</v>
      </c>
      <c r="BO6637" s="62" t="s">
        <v>73</v>
      </c>
    </row>
    <row r="6638" spans="1:67" x14ac:dyDescent="0.25">
      <c r="A6638" s="61">
        <v>46133</v>
      </c>
      <c r="B6638" s="62" t="s">
        <v>78</v>
      </c>
      <c r="F6638" s="62">
        <v>0</v>
      </c>
      <c r="G6638" s="62">
        <v>0</v>
      </c>
      <c r="H6638" s="63">
        <v>364</v>
      </c>
      <c r="I6638" s="63">
        <v>364</v>
      </c>
      <c r="Q6638" s="62" t="s">
        <v>79</v>
      </c>
      <c r="U6638" s="62" t="s">
        <v>2877</v>
      </c>
      <c r="V6638" s="62" t="s">
        <v>554</v>
      </c>
      <c r="W6638" s="62" t="s">
        <v>169</v>
      </c>
      <c r="X6638" s="62" t="s">
        <v>551</v>
      </c>
      <c r="Z6638" s="62" t="s">
        <v>2251</v>
      </c>
      <c r="AG6638" s="62">
        <v>862259677</v>
      </c>
      <c r="AH6638" s="62" t="s">
        <v>554</v>
      </c>
      <c r="AI6638" s="62">
        <v>862259677</v>
      </c>
      <c r="BN6638" s="62" t="s">
        <v>2877</v>
      </c>
    </row>
    <row r="6639" spans="1:67" x14ac:dyDescent="0.25">
      <c r="A6639" s="61">
        <v>46133</v>
      </c>
      <c r="B6639" s="62" t="s">
        <v>82</v>
      </c>
      <c r="F6639" s="62">
        <v>0</v>
      </c>
      <c r="G6639" s="62">
        <v>0</v>
      </c>
      <c r="H6639" s="63">
        <v>0</v>
      </c>
      <c r="I6639" s="63">
        <v>0</v>
      </c>
      <c r="Q6639" s="62" t="s">
        <v>83</v>
      </c>
      <c r="U6639" s="62" t="s">
        <v>2877</v>
      </c>
      <c r="V6639" s="62" t="s">
        <v>554</v>
      </c>
      <c r="W6639" s="62" t="s">
        <v>169</v>
      </c>
      <c r="X6639" s="62" t="s">
        <v>551</v>
      </c>
      <c r="Z6639" s="62" t="s">
        <v>2251</v>
      </c>
      <c r="AG6639" s="62">
        <v>862259677</v>
      </c>
      <c r="AH6639" s="62" t="s">
        <v>554</v>
      </c>
      <c r="AI6639" s="62">
        <v>862259677</v>
      </c>
      <c r="BN6639" s="62" t="s">
        <v>2877</v>
      </c>
    </row>
    <row r="6640" spans="1:67" x14ac:dyDescent="0.25">
      <c r="A6640" s="61">
        <v>46133</v>
      </c>
      <c r="B6640" s="62" t="s">
        <v>80</v>
      </c>
      <c r="F6640" s="62">
        <v>0</v>
      </c>
      <c r="G6640" s="62">
        <v>0</v>
      </c>
      <c r="H6640" s="63">
        <v>4550</v>
      </c>
      <c r="I6640" s="63">
        <v>4550</v>
      </c>
      <c r="Q6640" s="62" t="s">
        <v>81</v>
      </c>
      <c r="U6640" s="62" t="s">
        <v>2877</v>
      </c>
      <c r="V6640" s="62" t="s">
        <v>554</v>
      </c>
      <c r="W6640" s="62" t="s">
        <v>169</v>
      </c>
      <c r="X6640" s="62" t="s">
        <v>551</v>
      </c>
      <c r="Z6640" s="62" t="s">
        <v>2251</v>
      </c>
      <c r="AG6640" s="62">
        <v>862259677</v>
      </c>
      <c r="AH6640" s="62" t="s">
        <v>554</v>
      </c>
      <c r="AI6640" s="62">
        <v>862259677</v>
      </c>
      <c r="BN6640" s="62" t="s">
        <v>2877</v>
      </c>
    </row>
    <row r="6641" spans="1:67" x14ac:dyDescent="0.25">
      <c r="A6641" s="61">
        <v>46133</v>
      </c>
      <c r="B6641" s="62" t="s">
        <v>76</v>
      </c>
      <c r="F6641" s="62">
        <v>0</v>
      </c>
      <c r="G6641" s="62">
        <v>0</v>
      </c>
      <c r="H6641" s="63">
        <v>7280</v>
      </c>
      <c r="I6641" s="63">
        <v>7280</v>
      </c>
      <c r="Q6641" s="62" t="s">
        <v>77</v>
      </c>
      <c r="U6641" s="62" t="s">
        <v>2877</v>
      </c>
      <c r="V6641" s="62" t="s">
        <v>554</v>
      </c>
      <c r="W6641" s="62" t="s">
        <v>169</v>
      </c>
      <c r="X6641" s="62" t="s">
        <v>551</v>
      </c>
      <c r="Z6641" s="62" t="s">
        <v>2251</v>
      </c>
      <c r="AG6641" s="62">
        <v>862259677</v>
      </c>
      <c r="AH6641" s="62" t="s">
        <v>554</v>
      </c>
      <c r="AI6641" s="62">
        <v>862259677</v>
      </c>
      <c r="BN6641" s="62" t="s">
        <v>2877</v>
      </c>
    </row>
    <row r="6642" spans="1:67" x14ac:dyDescent="0.25">
      <c r="A6642" s="61">
        <v>46133</v>
      </c>
      <c r="B6642" s="62" t="s">
        <v>84</v>
      </c>
      <c r="F6642" s="62">
        <v>0</v>
      </c>
      <c r="G6642" s="62">
        <v>0</v>
      </c>
      <c r="H6642" s="63">
        <v>4600</v>
      </c>
      <c r="I6642" s="63">
        <v>4600</v>
      </c>
      <c r="Q6642" s="62" t="s">
        <v>85</v>
      </c>
      <c r="U6642" s="62" t="s">
        <v>2878</v>
      </c>
      <c r="V6642" s="62" t="s">
        <v>415</v>
      </c>
      <c r="W6642" s="62" t="s">
        <v>169</v>
      </c>
      <c r="X6642" s="62" t="s">
        <v>412</v>
      </c>
      <c r="Z6642" s="62" t="s">
        <v>418</v>
      </c>
      <c r="AG6642" s="62">
        <v>864272425</v>
      </c>
      <c r="AH6642" s="62" t="s">
        <v>415</v>
      </c>
      <c r="AI6642" s="62">
        <v>864272425</v>
      </c>
      <c r="BN6642" s="62" t="s">
        <v>2878</v>
      </c>
    </row>
    <row r="6643" spans="1:67" x14ac:dyDescent="0.25">
      <c r="A6643" s="61">
        <v>46133</v>
      </c>
      <c r="B6643" s="62" t="s">
        <v>74</v>
      </c>
      <c r="F6643" s="62">
        <v>0</v>
      </c>
      <c r="G6643" s="62">
        <v>0</v>
      </c>
      <c r="H6643" s="63">
        <v>92</v>
      </c>
      <c r="I6643" s="63">
        <v>92</v>
      </c>
      <c r="Q6643" s="62" t="s">
        <v>75</v>
      </c>
      <c r="U6643" s="62" t="s">
        <v>2878</v>
      </c>
      <c r="V6643" s="62" t="s">
        <v>415</v>
      </c>
      <c r="W6643" s="62" t="s">
        <v>169</v>
      </c>
      <c r="X6643" s="62" t="s">
        <v>412</v>
      </c>
      <c r="Z6643" s="62" t="s">
        <v>418</v>
      </c>
      <c r="AG6643" s="62">
        <v>864272425</v>
      </c>
      <c r="AH6643" s="62" t="s">
        <v>415</v>
      </c>
      <c r="AI6643" s="62">
        <v>864272425</v>
      </c>
      <c r="BN6643" s="62" t="s">
        <v>2878</v>
      </c>
    </row>
    <row r="6644" spans="1:67" x14ac:dyDescent="0.25">
      <c r="A6644" s="61">
        <v>46133</v>
      </c>
      <c r="B6644" s="62" t="s">
        <v>63</v>
      </c>
      <c r="F6644" s="62">
        <v>0</v>
      </c>
      <c r="G6644" s="62">
        <v>0</v>
      </c>
      <c r="H6644" s="63">
        <v>1380</v>
      </c>
      <c r="I6644" s="63">
        <v>1380</v>
      </c>
      <c r="Q6644" s="62" t="s">
        <v>64</v>
      </c>
      <c r="U6644" s="62" t="s">
        <v>2878</v>
      </c>
      <c r="V6644" s="62" t="s">
        <v>415</v>
      </c>
      <c r="W6644" s="62" t="s">
        <v>169</v>
      </c>
      <c r="X6644" s="62" t="s">
        <v>412</v>
      </c>
      <c r="Z6644" s="62" t="s">
        <v>418</v>
      </c>
      <c r="AG6644" s="62">
        <v>864272425</v>
      </c>
      <c r="AH6644" s="62" t="s">
        <v>415</v>
      </c>
      <c r="AI6644" s="62">
        <v>864272425</v>
      </c>
      <c r="BN6644" s="62" t="s">
        <v>2878</v>
      </c>
      <c r="BO6644" s="62" t="s">
        <v>73</v>
      </c>
    </row>
    <row r="6645" spans="1:67" x14ac:dyDescent="0.25">
      <c r="A6645" s="61">
        <v>46133</v>
      </c>
      <c r="B6645" s="62" t="s">
        <v>78</v>
      </c>
      <c r="F6645" s="62">
        <v>0</v>
      </c>
      <c r="G6645" s="62">
        <v>0</v>
      </c>
      <c r="H6645" s="63">
        <v>0</v>
      </c>
      <c r="I6645" s="63">
        <v>0</v>
      </c>
      <c r="Q6645" s="62" t="s">
        <v>79</v>
      </c>
      <c r="U6645" s="62" t="s">
        <v>2878</v>
      </c>
      <c r="V6645" s="62" t="s">
        <v>415</v>
      </c>
      <c r="W6645" s="62" t="s">
        <v>169</v>
      </c>
      <c r="X6645" s="62" t="s">
        <v>412</v>
      </c>
      <c r="Z6645" s="62" t="s">
        <v>418</v>
      </c>
      <c r="AG6645" s="62">
        <v>864272425</v>
      </c>
      <c r="AH6645" s="62" t="s">
        <v>415</v>
      </c>
      <c r="AI6645" s="62">
        <v>864272425</v>
      </c>
      <c r="BN6645" s="62" t="s">
        <v>2878</v>
      </c>
    </row>
    <row r="6646" spans="1:67" x14ac:dyDescent="0.25">
      <c r="A6646" s="61">
        <v>46133</v>
      </c>
      <c r="B6646" s="62" t="s">
        <v>82</v>
      </c>
      <c r="F6646" s="62">
        <v>0</v>
      </c>
      <c r="G6646" s="62">
        <v>0</v>
      </c>
      <c r="H6646" s="63">
        <v>276</v>
      </c>
      <c r="I6646" s="63">
        <v>276</v>
      </c>
      <c r="Q6646" s="62" t="s">
        <v>83</v>
      </c>
      <c r="U6646" s="62" t="s">
        <v>2878</v>
      </c>
      <c r="V6646" s="62" t="s">
        <v>415</v>
      </c>
      <c r="W6646" s="62" t="s">
        <v>169</v>
      </c>
      <c r="X6646" s="62" t="s">
        <v>412</v>
      </c>
      <c r="Z6646" s="62" t="s">
        <v>418</v>
      </c>
      <c r="AG6646" s="62">
        <v>864272425</v>
      </c>
      <c r="AH6646" s="62" t="s">
        <v>415</v>
      </c>
      <c r="AI6646" s="62">
        <v>864272425</v>
      </c>
      <c r="BN6646" s="62" t="s">
        <v>2878</v>
      </c>
    </row>
    <row r="6647" spans="1:67" x14ac:dyDescent="0.25">
      <c r="A6647" s="61">
        <v>46133</v>
      </c>
      <c r="B6647" s="62" t="s">
        <v>80</v>
      </c>
      <c r="F6647" s="62">
        <v>0</v>
      </c>
      <c r="G6647" s="62">
        <v>0</v>
      </c>
      <c r="H6647" s="63">
        <v>0</v>
      </c>
      <c r="I6647" s="63">
        <v>0</v>
      </c>
      <c r="Q6647" s="62" t="s">
        <v>81</v>
      </c>
      <c r="U6647" s="62" t="s">
        <v>2878</v>
      </c>
      <c r="V6647" s="62" t="s">
        <v>415</v>
      </c>
      <c r="W6647" s="62" t="s">
        <v>169</v>
      </c>
      <c r="X6647" s="62" t="s">
        <v>412</v>
      </c>
      <c r="Z6647" s="62" t="s">
        <v>418</v>
      </c>
      <c r="AG6647" s="62">
        <v>864272425</v>
      </c>
      <c r="AH6647" s="62" t="s">
        <v>415</v>
      </c>
      <c r="AI6647" s="62">
        <v>864272425</v>
      </c>
      <c r="BN6647" s="62" t="s">
        <v>2878</v>
      </c>
    </row>
    <row r="6648" spans="1:67" x14ac:dyDescent="0.25">
      <c r="A6648" s="61">
        <v>46133</v>
      </c>
      <c r="B6648" s="62" t="s">
        <v>76</v>
      </c>
      <c r="F6648" s="62">
        <v>0</v>
      </c>
      <c r="G6648" s="62">
        <v>0</v>
      </c>
      <c r="H6648" s="63">
        <v>1840</v>
      </c>
      <c r="I6648" s="63">
        <v>1840</v>
      </c>
      <c r="Q6648" s="62" t="s">
        <v>77</v>
      </c>
      <c r="U6648" s="62" t="s">
        <v>2878</v>
      </c>
      <c r="V6648" s="62" t="s">
        <v>415</v>
      </c>
      <c r="W6648" s="62" t="s">
        <v>169</v>
      </c>
      <c r="X6648" s="62" t="s">
        <v>412</v>
      </c>
      <c r="Z6648" s="62" t="s">
        <v>418</v>
      </c>
      <c r="AG6648" s="62">
        <v>864272425</v>
      </c>
      <c r="AH6648" s="62" t="s">
        <v>415</v>
      </c>
      <c r="AI6648" s="62">
        <v>864272425</v>
      </c>
      <c r="BN6648" s="62" t="s">
        <v>2878</v>
      </c>
    </row>
    <row r="6649" spans="1:67" x14ac:dyDescent="0.25">
      <c r="A6649" s="61">
        <v>46133</v>
      </c>
      <c r="B6649" s="62" t="s">
        <v>84</v>
      </c>
      <c r="F6649" s="62">
        <v>0</v>
      </c>
      <c r="G6649" s="62">
        <v>0</v>
      </c>
      <c r="H6649" s="63">
        <v>149600</v>
      </c>
      <c r="I6649" s="63">
        <v>149600</v>
      </c>
      <c r="Q6649" s="62" t="s">
        <v>85</v>
      </c>
      <c r="U6649" s="62" t="s">
        <v>1012</v>
      </c>
      <c r="V6649" s="62" t="s">
        <v>2879</v>
      </c>
      <c r="W6649" s="62" t="s">
        <v>169</v>
      </c>
      <c r="X6649" s="62" t="s">
        <v>412</v>
      </c>
      <c r="Z6649" s="62" t="s">
        <v>2880</v>
      </c>
      <c r="AG6649" s="62">
        <v>877129346</v>
      </c>
      <c r="AH6649" s="62" t="s">
        <v>415</v>
      </c>
      <c r="AI6649" s="62">
        <v>864272425</v>
      </c>
      <c r="BN6649" s="62" t="s">
        <v>1012</v>
      </c>
    </row>
    <row r="6650" spans="1:67" x14ac:dyDescent="0.25">
      <c r="A6650" s="61">
        <v>46133</v>
      </c>
      <c r="B6650" s="62" t="s">
        <v>74</v>
      </c>
      <c r="F6650" s="62">
        <v>0</v>
      </c>
      <c r="G6650" s="62">
        <v>0</v>
      </c>
      <c r="H6650" s="63">
        <v>3068</v>
      </c>
      <c r="I6650" s="63">
        <v>3068</v>
      </c>
      <c r="Q6650" s="62" t="s">
        <v>75</v>
      </c>
      <c r="U6650" s="62" t="s">
        <v>1012</v>
      </c>
      <c r="V6650" s="62" t="s">
        <v>2879</v>
      </c>
      <c r="W6650" s="62" t="s">
        <v>169</v>
      </c>
      <c r="X6650" s="62" t="s">
        <v>412</v>
      </c>
      <c r="Z6650" s="62" t="s">
        <v>2880</v>
      </c>
      <c r="AG6650" s="62">
        <v>877129346</v>
      </c>
      <c r="AH6650" s="62" t="s">
        <v>415</v>
      </c>
      <c r="AI6650" s="62">
        <v>864272425</v>
      </c>
      <c r="BN6650" s="62" t="s">
        <v>1012</v>
      </c>
    </row>
    <row r="6651" spans="1:67" x14ac:dyDescent="0.25">
      <c r="A6651" s="61">
        <v>46133</v>
      </c>
      <c r="B6651" s="62" t="s">
        <v>63</v>
      </c>
      <c r="F6651" s="62">
        <v>0</v>
      </c>
      <c r="G6651" s="62">
        <v>0</v>
      </c>
      <c r="H6651" s="63">
        <v>46020</v>
      </c>
      <c r="I6651" s="63">
        <v>46020</v>
      </c>
      <c r="Q6651" s="62" t="s">
        <v>64</v>
      </c>
      <c r="U6651" s="62" t="s">
        <v>1012</v>
      </c>
      <c r="V6651" s="62" t="s">
        <v>2879</v>
      </c>
      <c r="W6651" s="62" t="s">
        <v>169</v>
      </c>
      <c r="X6651" s="62" t="s">
        <v>412</v>
      </c>
      <c r="Z6651" s="62" t="s">
        <v>2880</v>
      </c>
      <c r="AG6651" s="62">
        <v>877129346</v>
      </c>
      <c r="AH6651" s="62" t="s">
        <v>415</v>
      </c>
      <c r="AI6651" s="62">
        <v>864272425</v>
      </c>
      <c r="BN6651" s="62" t="s">
        <v>1012</v>
      </c>
      <c r="BO6651" s="62" t="s">
        <v>73</v>
      </c>
    </row>
    <row r="6652" spans="1:67" x14ac:dyDescent="0.25">
      <c r="A6652" s="61">
        <v>46133</v>
      </c>
      <c r="B6652" s="62" t="s">
        <v>78</v>
      </c>
      <c r="F6652" s="62">
        <v>0</v>
      </c>
      <c r="G6652" s="62">
        <v>0</v>
      </c>
      <c r="H6652" s="63">
        <v>76</v>
      </c>
      <c r="I6652" s="63">
        <v>76</v>
      </c>
      <c r="Q6652" s="62" t="s">
        <v>79</v>
      </c>
      <c r="U6652" s="62" t="s">
        <v>1012</v>
      </c>
      <c r="V6652" s="62" t="s">
        <v>2879</v>
      </c>
      <c r="W6652" s="62" t="s">
        <v>169</v>
      </c>
      <c r="X6652" s="62" t="s">
        <v>412</v>
      </c>
      <c r="Z6652" s="62" t="s">
        <v>2880</v>
      </c>
      <c r="AG6652" s="62">
        <v>877129346</v>
      </c>
      <c r="AH6652" s="62" t="s">
        <v>415</v>
      </c>
      <c r="AI6652" s="62">
        <v>864272425</v>
      </c>
      <c r="BN6652" s="62" t="s">
        <v>1012</v>
      </c>
    </row>
    <row r="6653" spans="1:67" x14ac:dyDescent="0.25">
      <c r="A6653" s="61">
        <v>46133</v>
      </c>
      <c r="B6653" s="62" t="s">
        <v>82</v>
      </c>
      <c r="F6653" s="62">
        <v>0</v>
      </c>
      <c r="G6653" s="62">
        <v>0</v>
      </c>
      <c r="H6653" s="63">
        <v>8976</v>
      </c>
      <c r="I6653" s="63">
        <v>8976</v>
      </c>
      <c r="Q6653" s="62" t="s">
        <v>83</v>
      </c>
      <c r="U6653" s="62" t="s">
        <v>1012</v>
      </c>
      <c r="V6653" s="62" t="s">
        <v>2879</v>
      </c>
      <c r="W6653" s="62" t="s">
        <v>169</v>
      </c>
      <c r="X6653" s="62" t="s">
        <v>412</v>
      </c>
      <c r="Z6653" s="62" t="s">
        <v>2880</v>
      </c>
      <c r="AG6653" s="62">
        <v>877129346</v>
      </c>
      <c r="AH6653" s="62" t="s">
        <v>415</v>
      </c>
      <c r="AI6653" s="62">
        <v>864272425</v>
      </c>
      <c r="BN6653" s="62" t="s">
        <v>1012</v>
      </c>
    </row>
    <row r="6654" spans="1:67" x14ac:dyDescent="0.25">
      <c r="A6654" s="61">
        <v>46133</v>
      </c>
      <c r="B6654" s="62" t="s">
        <v>80</v>
      </c>
      <c r="F6654" s="62">
        <v>0</v>
      </c>
      <c r="G6654" s="62">
        <v>0</v>
      </c>
      <c r="H6654" s="63">
        <v>950</v>
      </c>
      <c r="I6654" s="63">
        <v>950</v>
      </c>
      <c r="Q6654" s="62" t="s">
        <v>81</v>
      </c>
      <c r="U6654" s="62" t="s">
        <v>1012</v>
      </c>
      <c r="V6654" s="62" t="s">
        <v>2879</v>
      </c>
      <c r="W6654" s="62" t="s">
        <v>169</v>
      </c>
      <c r="X6654" s="62" t="s">
        <v>412</v>
      </c>
      <c r="Z6654" s="62" t="s">
        <v>2880</v>
      </c>
      <c r="AG6654" s="62">
        <v>877129346</v>
      </c>
      <c r="AH6654" s="62" t="s">
        <v>415</v>
      </c>
      <c r="AI6654" s="62">
        <v>864272425</v>
      </c>
      <c r="BN6654" s="62" t="s">
        <v>1012</v>
      </c>
    </row>
    <row r="6655" spans="1:67" x14ac:dyDescent="0.25">
      <c r="A6655" s="61">
        <v>46133</v>
      </c>
      <c r="B6655" s="62" t="s">
        <v>76</v>
      </c>
      <c r="F6655" s="62">
        <v>0</v>
      </c>
      <c r="G6655" s="62">
        <v>0</v>
      </c>
      <c r="H6655" s="63">
        <v>61360</v>
      </c>
      <c r="I6655" s="63">
        <v>61360</v>
      </c>
      <c r="Q6655" s="62" t="s">
        <v>77</v>
      </c>
      <c r="U6655" s="62" t="s">
        <v>1012</v>
      </c>
      <c r="V6655" s="62" t="s">
        <v>2879</v>
      </c>
      <c r="W6655" s="62" t="s">
        <v>169</v>
      </c>
      <c r="X6655" s="62" t="s">
        <v>412</v>
      </c>
      <c r="Z6655" s="62" t="s">
        <v>2880</v>
      </c>
      <c r="AG6655" s="62">
        <v>877129346</v>
      </c>
      <c r="AH6655" s="62" t="s">
        <v>415</v>
      </c>
      <c r="AI6655" s="62">
        <v>864272425</v>
      </c>
      <c r="BN6655" s="62" t="s">
        <v>1012</v>
      </c>
    </row>
    <row r="6656" spans="1:67" x14ac:dyDescent="0.25">
      <c r="A6656" s="61">
        <v>46133</v>
      </c>
      <c r="B6656" s="62" t="s">
        <v>84</v>
      </c>
      <c r="F6656" s="62">
        <v>0</v>
      </c>
      <c r="G6656" s="62">
        <v>0</v>
      </c>
      <c r="H6656" s="63">
        <v>0</v>
      </c>
      <c r="I6656" s="63">
        <v>0</v>
      </c>
      <c r="Q6656" s="62" t="s">
        <v>85</v>
      </c>
      <c r="U6656" s="62" t="s">
        <v>2881</v>
      </c>
      <c r="V6656" s="62" t="s">
        <v>2882</v>
      </c>
      <c r="W6656" s="62" t="s">
        <v>169</v>
      </c>
      <c r="X6656" s="62" t="s">
        <v>412</v>
      </c>
      <c r="Z6656" s="62" t="s">
        <v>418</v>
      </c>
      <c r="AH6656" s="62" t="s">
        <v>415</v>
      </c>
      <c r="AI6656" s="62">
        <v>864272425</v>
      </c>
      <c r="BN6656" s="62" t="s">
        <v>2881</v>
      </c>
    </row>
    <row r="6657" spans="1:67" x14ac:dyDescent="0.25">
      <c r="A6657" s="61">
        <v>46133</v>
      </c>
      <c r="B6657" s="62" t="s">
        <v>74</v>
      </c>
      <c r="F6657" s="62">
        <v>0</v>
      </c>
      <c r="G6657" s="62">
        <v>0</v>
      </c>
      <c r="H6657" s="63">
        <v>321</v>
      </c>
      <c r="I6657" s="63">
        <v>321</v>
      </c>
      <c r="Q6657" s="62" t="s">
        <v>75</v>
      </c>
      <c r="U6657" s="62" t="s">
        <v>2881</v>
      </c>
      <c r="V6657" s="62" t="s">
        <v>2882</v>
      </c>
      <c r="W6657" s="62" t="s">
        <v>169</v>
      </c>
      <c r="X6657" s="62" t="s">
        <v>412</v>
      </c>
      <c r="Z6657" s="62" t="s">
        <v>418</v>
      </c>
      <c r="AH6657" s="62" t="s">
        <v>415</v>
      </c>
      <c r="AI6657" s="62">
        <v>864272425</v>
      </c>
      <c r="BN6657" s="62" t="s">
        <v>2881</v>
      </c>
    </row>
    <row r="6658" spans="1:67" x14ac:dyDescent="0.25">
      <c r="A6658" s="61">
        <v>46133</v>
      </c>
      <c r="B6658" s="62" t="s">
        <v>63</v>
      </c>
      <c r="F6658" s="62">
        <v>0</v>
      </c>
      <c r="G6658" s="62">
        <v>0</v>
      </c>
      <c r="H6658" s="63">
        <v>4815</v>
      </c>
      <c r="I6658" s="63">
        <v>4815</v>
      </c>
      <c r="Q6658" s="62" t="s">
        <v>64</v>
      </c>
      <c r="U6658" s="62" t="s">
        <v>2881</v>
      </c>
      <c r="V6658" s="62" t="s">
        <v>2882</v>
      </c>
      <c r="W6658" s="62" t="s">
        <v>169</v>
      </c>
      <c r="X6658" s="62" t="s">
        <v>412</v>
      </c>
      <c r="Z6658" s="62" t="s">
        <v>418</v>
      </c>
      <c r="AH6658" s="62" t="s">
        <v>415</v>
      </c>
      <c r="AI6658" s="62">
        <v>864272425</v>
      </c>
      <c r="BN6658" s="62" t="s">
        <v>2881</v>
      </c>
      <c r="BO6658" s="62" t="s">
        <v>73</v>
      </c>
    </row>
    <row r="6659" spans="1:67" x14ac:dyDescent="0.25">
      <c r="A6659" s="61">
        <v>46133</v>
      </c>
      <c r="B6659" s="62" t="s">
        <v>78</v>
      </c>
      <c r="F6659" s="62">
        <v>0</v>
      </c>
      <c r="G6659" s="62">
        <v>0</v>
      </c>
      <c r="H6659" s="63">
        <v>321</v>
      </c>
      <c r="I6659" s="63">
        <v>321</v>
      </c>
      <c r="Q6659" s="62" t="s">
        <v>79</v>
      </c>
      <c r="U6659" s="62" t="s">
        <v>2881</v>
      </c>
      <c r="V6659" s="62" t="s">
        <v>2882</v>
      </c>
      <c r="W6659" s="62" t="s">
        <v>169</v>
      </c>
      <c r="X6659" s="62" t="s">
        <v>412</v>
      </c>
      <c r="Z6659" s="62" t="s">
        <v>418</v>
      </c>
      <c r="AH6659" s="62" t="s">
        <v>415</v>
      </c>
      <c r="AI6659" s="62">
        <v>864272425</v>
      </c>
      <c r="BN6659" s="62" t="s">
        <v>2881</v>
      </c>
    </row>
    <row r="6660" spans="1:67" x14ac:dyDescent="0.25">
      <c r="A6660" s="61">
        <v>46133</v>
      </c>
      <c r="B6660" s="62" t="s">
        <v>82</v>
      </c>
      <c r="F6660" s="62">
        <v>0</v>
      </c>
      <c r="G6660" s="62">
        <v>0</v>
      </c>
      <c r="H6660" s="63">
        <v>0</v>
      </c>
      <c r="I6660" s="63">
        <v>0</v>
      </c>
      <c r="Q6660" s="62" t="s">
        <v>83</v>
      </c>
      <c r="U6660" s="62" t="s">
        <v>2881</v>
      </c>
      <c r="V6660" s="62" t="s">
        <v>2882</v>
      </c>
      <c r="W6660" s="62" t="s">
        <v>169</v>
      </c>
      <c r="X6660" s="62" t="s">
        <v>412</v>
      </c>
      <c r="Z6660" s="62" t="s">
        <v>418</v>
      </c>
      <c r="AH6660" s="62" t="s">
        <v>415</v>
      </c>
      <c r="AI6660" s="62">
        <v>864272425</v>
      </c>
      <c r="BN6660" s="62" t="s">
        <v>2881</v>
      </c>
    </row>
    <row r="6661" spans="1:67" x14ac:dyDescent="0.25">
      <c r="A6661" s="61">
        <v>46133</v>
      </c>
      <c r="B6661" s="62" t="s">
        <v>80</v>
      </c>
      <c r="F6661" s="62">
        <v>0</v>
      </c>
      <c r="G6661" s="62">
        <v>0</v>
      </c>
      <c r="H6661" s="63">
        <v>4012.5</v>
      </c>
      <c r="I6661" s="63">
        <v>4012.5</v>
      </c>
      <c r="Q6661" s="62" t="s">
        <v>81</v>
      </c>
      <c r="U6661" s="62" t="s">
        <v>2881</v>
      </c>
      <c r="V6661" s="62" t="s">
        <v>2882</v>
      </c>
      <c r="W6661" s="62" t="s">
        <v>169</v>
      </c>
      <c r="X6661" s="62" t="s">
        <v>412</v>
      </c>
      <c r="Z6661" s="62" t="s">
        <v>418</v>
      </c>
      <c r="AH6661" s="62" t="s">
        <v>415</v>
      </c>
      <c r="AI6661" s="62">
        <v>864272425</v>
      </c>
      <c r="BN6661" s="62" t="s">
        <v>2881</v>
      </c>
    </row>
    <row r="6662" spans="1:67" x14ac:dyDescent="0.25">
      <c r="A6662" s="61">
        <v>46133</v>
      </c>
      <c r="B6662" s="62" t="s">
        <v>76</v>
      </c>
      <c r="F6662" s="62">
        <v>0</v>
      </c>
      <c r="G6662" s="62">
        <v>0</v>
      </c>
      <c r="H6662" s="63">
        <v>6420</v>
      </c>
      <c r="I6662" s="63">
        <v>6420</v>
      </c>
      <c r="Q6662" s="62" t="s">
        <v>77</v>
      </c>
      <c r="U6662" s="62" t="s">
        <v>2881</v>
      </c>
      <c r="V6662" s="62" t="s">
        <v>2882</v>
      </c>
      <c r="W6662" s="62" t="s">
        <v>169</v>
      </c>
      <c r="X6662" s="62" t="s">
        <v>412</v>
      </c>
      <c r="Z6662" s="62" t="s">
        <v>418</v>
      </c>
      <c r="AH6662" s="62" t="s">
        <v>415</v>
      </c>
      <c r="AI6662" s="62">
        <v>864272425</v>
      </c>
      <c r="BN6662" s="62" t="s">
        <v>2881</v>
      </c>
    </row>
    <row r="6663" spans="1:67" x14ac:dyDescent="0.25">
      <c r="A6663" s="61">
        <v>46133</v>
      </c>
      <c r="B6663" s="62" t="s">
        <v>84</v>
      </c>
      <c r="F6663" s="62">
        <v>0</v>
      </c>
      <c r="G6663" s="62">
        <v>0</v>
      </c>
      <c r="H6663" s="63">
        <v>0</v>
      </c>
      <c r="I6663" s="63">
        <v>0</v>
      </c>
      <c r="Q6663" s="62" t="s">
        <v>85</v>
      </c>
      <c r="U6663" s="62" t="s">
        <v>2883</v>
      </c>
      <c r="V6663" s="62" t="s">
        <v>244</v>
      </c>
      <c r="W6663" s="62" t="s">
        <v>169</v>
      </c>
      <c r="X6663" s="62" t="s">
        <v>241</v>
      </c>
      <c r="Z6663" s="62" t="s">
        <v>2374</v>
      </c>
      <c r="AG6663" s="62">
        <v>861798330</v>
      </c>
      <c r="AH6663" s="62" t="s">
        <v>244</v>
      </c>
      <c r="AI6663" s="62">
        <v>861798330</v>
      </c>
      <c r="BN6663" s="62" t="s">
        <v>2883</v>
      </c>
    </row>
    <row r="6664" spans="1:67" x14ac:dyDescent="0.25">
      <c r="A6664" s="61">
        <v>46133</v>
      </c>
      <c r="B6664" s="62" t="s">
        <v>74</v>
      </c>
      <c r="F6664" s="62">
        <v>0</v>
      </c>
      <c r="G6664" s="62">
        <v>0</v>
      </c>
      <c r="H6664" s="63">
        <v>200</v>
      </c>
      <c r="I6664" s="63">
        <v>200</v>
      </c>
      <c r="Q6664" s="62" t="s">
        <v>75</v>
      </c>
      <c r="U6664" s="62" t="s">
        <v>2883</v>
      </c>
      <c r="V6664" s="62" t="s">
        <v>244</v>
      </c>
      <c r="W6664" s="62" t="s">
        <v>169</v>
      </c>
      <c r="X6664" s="62" t="s">
        <v>241</v>
      </c>
      <c r="Z6664" s="62" t="s">
        <v>2374</v>
      </c>
      <c r="AG6664" s="62">
        <v>861798330</v>
      </c>
      <c r="AH6664" s="62" t="s">
        <v>244</v>
      </c>
      <c r="AI6664" s="62">
        <v>861798330</v>
      </c>
      <c r="BN6664" s="62" t="s">
        <v>2883</v>
      </c>
    </row>
    <row r="6665" spans="1:67" x14ac:dyDescent="0.25">
      <c r="A6665" s="61">
        <v>46133</v>
      </c>
      <c r="B6665" s="62" t="s">
        <v>63</v>
      </c>
      <c r="F6665" s="62">
        <v>0</v>
      </c>
      <c r="G6665" s="62">
        <v>0</v>
      </c>
      <c r="H6665" s="63">
        <v>3000</v>
      </c>
      <c r="I6665" s="63">
        <v>3000</v>
      </c>
      <c r="Q6665" s="62" t="s">
        <v>64</v>
      </c>
      <c r="U6665" s="62" t="s">
        <v>2883</v>
      </c>
      <c r="V6665" s="62" t="s">
        <v>244</v>
      </c>
      <c r="W6665" s="62" t="s">
        <v>169</v>
      </c>
      <c r="X6665" s="62" t="s">
        <v>241</v>
      </c>
      <c r="Z6665" s="62" t="s">
        <v>2374</v>
      </c>
      <c r="AG6665" s="62">
        <v>861798330</v>
      </c>
      <c r="AH6665" s="62" t="s">
        <v>244</v>
      </c>
      <c r="AI6665" s="62">
        <v>861798330</v>
      </c>
      <c r="BN6665" s="62" t="s">
        <v>2883</v>
      </c>
      <c r="BO6665" s="62" t="s">
        <v>73</v>
      </c>
    </row>
    <row r="6666" spans="1:67" x14ac:dyDescent="0.25">
      <c r="A6666" s="61">
        <v>46133</v>
      </c>
      <c r="B6666" s="62" t="s">
        <v>78</v>
      </c>
      <c r="F6666" s="62">
        <v>0</v>
      </c>
      <c r="G6666" s="62">
        <v>0</v>
      </c>
      <c r="H6666" s="63">
        <v>200</v>
      </c>
      <c r="I6666" s="63">
        <v>200</v>
      </c>
      <c r="Q6666" s="62" t="s">
        <v>79</v>
      </c>
      <c r="U6666" s="62" t="s">
        <v>2883</v>
      </c>
      <c r="V6666" s="62" t="s">
        <v>244</v>
      </c>
      <c r="W6666" s="62" t="s">
        <v>169</v>
      </c>
      <c r="X6666" s="62" t="s">
        <v>241</v>
      </c>
      <c r="Z6666" s="62" t="s">
        <v>2374</v>
      </c>
      <c r="AG6666" s="62">
        <v>861798330</v>
      </c>
      <c r="AH6666" s="62" t="s">
        <v>244</v>
      </c>
      <c r="AI6666" s="62">
        <v>861798330</v>
      </c>
      <c r="BN6666" s="62" t="s">
        <v>2883</v>
      </c>
    </row>
    <row r="6667" spans="1:67" x14ac:dyDescent="0.25">
      <c r="A6667" s="61">
        <v>46133</v>
      </c>
      <c r="B6667" s="62" t="s">
        <v>82</v>
      </c>
      <c r="F6667" s="62">
        <v>0</v>
      </c>
      <c r="G6667" s="62">
        <v>0</v>
      </c>
      <c r="H6667" s="63">
        <v>0</v>
      </c>
      <c r="I6667" s="63">
        <v>0</v>
      </c>
      <c r="Q6667" s="62" t="s">
        <v>83</v>
      </c>
      <c r="U6667" s="62" t="s">
        <v>2883</v>
      </c>
      <c r="V6667" s="62" t="s">
        <v>244</v>
      </c>
      <c r="W6667" s="62" t="s">
        <v>169</v>
      </c>
      <c r="X6667" s="62" t="s">
        <v>241</v>
      </c>
      <c r="Z6667" s="62" t="s">
        <v>2374</v>
      </c>
      <c r="AG6667" s="62">
        <v>861798330</v>
      </c>
      <c r="AH6667" s="62" t="s">
        <v>244</v>
      </c>
      <c r="AI6667" s="62">
        <v>861798330</v>
      </c>
      <c r="BN6667" s="62" t="s">
        <v>2883</v>
      </c>
    </row>
    <row r="6668" spans="1:67" x14ac:dyDescent="0.25">
      <c r="A6668" s="61">
        <v>46133</v>
      </c>
      <c r="B6668" s="62" t="s">
        <v>80</v>
      </c>
      <c r="F6668" s="62">
        <v>0</v>
      </c>
      <c r="G6668" s="62">
        <v>0</v>
      </c>
      <c r="H6668" s="63">
        <v>2500</v>
      </c>
      <c r="I6668" s="63">
        <v>2500</v>
      </c>
      <c r="Q6668" s="62" t="s">
        <v>81</v>
      </c>
      <c r="U6668" s="62" t="s">
        <v>2883</v>
      </c>
      <c r="V6668" s="62" t="s">
        <v>244</v>
      </c>
      <c r="W6668" s="62" t="s">
        <v>169</v>
      </c>
      <c r="X6668" s="62" t="s">
        <v>241</v>
      </c>
      <c r="Z6668" s="62" t="s">
        <v>2374</v>
      </c>
      <c r="AG6668" s="62">
        <v>861798330</v>
      </c>
      <c r="AH6668" s="62" t="s">
        <v>244</v>
      </c>
      <c r="AI6668" s="62">
        <v>861798330</v>
      </c>
      <c r="BN6668" s="62" t="s">
        <v>2883</v>
      </c>
    </row>
    <row r="6669" spans="1:67" x14ac:dyDescent="0.25">
      <c r="A6669" s="61">
        <v>46133</v>
      </c>
      <c r="B6669" s="62" t="s">
        <v>76</v>
      </c>
      <c r="F6669" s="62">
        <v>0</v>
      </c>
      <c r="G6669" s="62">
        <v>0</v>
      </c>
      <c r="H6669" s="63">
        <v>4000</v>
      </c>
      <c r="I6669" s="63">
        <v>4000</v>
      </c>
      <c r="Q6669" s="62" t="s">
        <v>77</v>
      </c>
      <c r="U6669" s="62" t="s">
        <v>2883</v>
      </c>
      <c r="V6669" s="62" t="s">
        <v>244</v>
      </c>
      <c r="W6669" s="62" t="s">
        <v>169</v>
      </c>
      <c r="X6669" s="62" t="s">
        <v>241</v>
      </c>
      <c r="Z6669" s="62" t="s">
        <v>2374</v>
      </c>
      <c r="AG6669" s="62">
        <v>861798330</v>
      </c>
      <c r="AH6669" s="62" t="s">
        <v>244</v>
      </c>
      <c r="AI6669" s="62">
        <v>861798330</v>
      </c>
      <c r="BN6669" s="62" t="s">
        <v>2883</v>
      </c>
    </row>
    <row r="6670" spans="1:67" x14ac:dyDescent="0.25">
      <c r="A6670" s="61">
        <v>46133</v>
      </c>
      <c r="B6670" s="62" t="s">
        <v>84</v>
      </c>
      <c r="F6670" s="62">
        <v>0</v>
      </c>
      <c r="G6670" s="62">
        <v>0</v>
      </c>
      <c r="H6670" s="63">
        <v>700</v>
      </c>
      <c r="I6670" s="63">
        <v>700</v>
      </c>
      <c r="Q6670" s="62" t="s">
        <v>85</v>
      </c>
      <c r="U6670" s="62" t="s">
        <v>2884</v>
      </c>
      <c r="V6670" s="62" t="s">
        <v>2885</v>
      </c>
      <c r="W6670" s="62" t="s">
        <v>169</v>
      </c>
      <c r="X6670" s="62" t="s">
        <v>340</v>
      </c>
      <c r="Z6670" s="62" t="s">
        <v>2886</v>
      </c>
      <c r="AG6670" s="62">
        <v>868943410</v>
      </c>
      <c r="AH6670" s="62" t="s">
        <v>343</v>
      </c>
      <c r="AI6670" s="62">
        <v>873911284</v>
      </c>
      <c r="BN6670" s="62" t="s">
        <v>2884</v>
      </c>
    </row>
    <row r="6671" spans="1:67" x14ac:dyDescent="0.25">
      <c r="A6671" s="61">
        <v>46133</v>
      </c>
      <c r="B6671" s="62" t="s">
        <v>74</v>
      </c>
      <c r="F6671" s="62">
        <v>0</v>
      </c>
      <c r="G6671" s="62">
        <v>0</v>
      </c>
      <c r="H6671" s="63">
        <v>35</v>
      </c>
      <c r="I6671" s="63">
        <v>35</v>
      </c>
      <c r="Q6671" s="62" t="s">
        <v>75</v>
      </c>
      <c r="U6671" s="62" t="s">
        <v>2884</v>
      </c>
      <c r="V6671" s="62" t="s">
        <v>2885</v>
      </c>
      <c r="W6671" s="62" t="s">
        <v>169</v>
      </c>
      <c r="X6671" s="62" t="s">
        <v>340</v>
      </c>
      <c r="Z6671" s="62" t="s">
        <v>2886</v>
      </c>
      <c r="AG6671" s="62">
        <v>868943410</v>
      </c>
      <c r="AH6671" s="62" t="s">
        <v>343</v>
      </c>
      <c r="AI6671" s="62">
        <v>873911284</v>
      </c>
      <c r="BN6671" s="62" t="s">
        <v>2884</v>
      </c>
    </row>
    <row r="6672" spans="1:67" x14ac:dyDescent="0.25">
      <c r="A6672" s="61">
        <v>46133</v>
      </c>
      <c r="B6672" s="62" t="s">
        <v>63</v>
      </c>
      <c r="F6672" s="62">
        <v>0</v>
      </c>
      <c r="G6672" s="62">
        <v>0</v>
      </c>
      <c r="H6672" s="63">
        <v>525</v>
      </c>
      <c r="I6672" s="63">
        <v>525</v>
      </c>
      <c r="Q6672" s="62" t="s">
        <v>64</v>
      </c>
      <c r="U6672" s="62" t="s">
        <v>2884</v>
      </c>
      <c r="V6672" s="62" t="s">
        <v>2885</v>
      </c>
      <c r="W6672" s="62" t="s">
        <v>169</v>
      </c>
      <c r="X6672" s="62" t="s">
        <v>340</v>
      </c>
      <c r="Z6672" s="62" t="s">
        <v>2886</v>
      </c>
      <c r="AG6672" s="62">
        <v>868943410</v>
      </c>
      <c r="AH6672" s="62" t="s">
        <v>343</v>
      </c>
      <c r="AI6672" s="62">
        <v>873911284</v>
      </c>
      <c r="BN6672" s="62" t="s">
        <v>2884</v>
      </c>
      <c r="BO6672" s="62" t="s">
        <v>73</v>
      </c>
    </row>
    <row r="6673" spans="1:67" x14ac:dyDescent="0.25">
      <c r="A6673" s="61">
        <v>46133</v>
      </c>
      <c r="B6673" s="62" t="s">
        <v>78</v>
      </c>
      <c r="F6673" s="62">
        <v>0</v>
      </c>
      <c r="G6673" s="62">
        <v>0</v>
      </c>
      <c r="H6673" s="63">
        <v>21</v>
      </c>
      <c r="I6673" s="63">
        <v>21</v>
      </c>
      <c r="Q6673" s="62" t="s">
        <v>79</v>
      </c>
      <c r="U6673" s="62" t="s">
        <v>2884</v>
      </c>
      <c r="V6673" s="62" t="s">
        <v>2885</v>
      </c>
      <c r="W6673" s="62" t="s">
        <v>169</v>
      </c>
      <c r="X6673" s="62" t="s">
        <v>340</v>
      </c>
      <c r="Z6673" s="62" t="s">
        <v>2886</v>
      </c>
      <c r="AG6673" s="62">
        <v>868943410</v>
      </c>
      <c r="AH6673" s="62" t="s">
        <v>343</v>
      </c>
      <c r="AI6673" s="62">
        <v>873911284</v>
      </c>
      <c r="BN6673" s="62" t="s">
        <v>2884</v>
      </c>
    </row>
    <row r="6674" spans="1:67" x14ac:dyDescent="0.25">
      <c r="A6674" s="61">
        <v>46133</v>
      </c>
      <c r="B6674" s="62" t="s">
        <v>82</v>
      </c>
      <c r="F6674" s="62">
        <v>0</v>
      </c>
      <c r="G6674" s="62">
        <v>0</v>
      </c>
      <c r="H6674" s="63">
        <v>42</v>
      </c>
      <c r="I6674" s="63">
        <v>42</v>
      </c>
      <c r="Q6674" s="62" t="s">
        <v>83</v>
      </c>
      <c r="U6674" s="62" t="s">
        <v>2884</v>
      </c>
      <c r="V6674" s="62" t="s">
        <v>2885</v>
      </c>
      <c r="W6674" s="62" t="s">
        <v>169</v>
      </c>
      <c r="X6674" s="62" t="s">
        <v>340</v>
      </c>
      <c r="Z6674" s="62" t="s">
        <v>2886</v>
      </c>
      <c r="AG6674" s="62">
        <v>868943410</v>
      </c>
      <c r="AH6674" s="62" t="s">
        <v>343</v>
      </c>
      <c r="AI6674" s="62">
        <v>873911284</v>
      </c>
      <c r="BN6674" s="62" t="s">
        <v>2884</v>
      </c>
    </row>
    <row r="6675" spans="1:67" x14ac:dyDescent="0.25">
      <c r="A6675" s="61">
        <v>46133</v>
      </c>
      <c r="B6675" s="62" t="s">
        <v>80</v>
      </c>
      <c r="F6675" s="62">
        <v>0</v>
      </c>
      <c r="G6675" s="62">
        <v>0</v>
      </c>
      <c r="H6675" s="63">
        <v>262.5</v>
      </c>
      <c r="I6675" s="63">
        <v>262.5</v>
      </c>
      <c r="Q6675" s="62" t="s">
        <v>81</v>
      </c>
      <c r="U6675" s="62" t="s">
        <v>2884</v>
      </c>
      <c r="V6675" s="62" t="s">
        <v>2885</v>
      </c>
      <c r="W6675" s="62" t="s">
        <v>169</v>
      </c>
      <c r="X6675" s="62" t="s">
        <v>340</v>
      </c>
      <c r="Z6675" s="62" t="s">
        <v>2886</v>
      </c>
      <c r="AG6675" s="62">
        <v>868943410</v>
      </c>
      <c r="AH6675" s="62" t="s">
        <v>343</v>
      </c>
      <c r="AI6675" s="62">
        <v>873911284</v>
      </c>
      <c r="BN6675" s="62" t="s">
        <v>2884</v>
      </c>
    </row>
    <row r="6676" spans="1:67" x14ac:dyDescent="0.25">
      <c r="A6676" s="61">
        <v>46133</v>
      </c>
      <c r="B6676" s="62" t="s">
        <v>76</v>
      </c>
      <c r="F6676" s="62">
        <v>0</v>
      </c>
      <c r="G6676" s="62">
        <v>0</v>
      </c>
      <c r="H6676" s="63">
        <v>700</v>
      </c>
      <c r="I6676" s="63">
        <v>700</v>
      </c>
      <c r="Q6676" s="62" t="s">
        <v>77</v>
      </c>
      <c r="U6676" s="62" t="s">
        <v>2884</v>
      </c>
      <c r="V6676" s="62" t="s">
        <v>2885</v>
      </c>
      <c r="W6676" s="62" t="s">
        <v>169</v>
      </c>
      <c r="X6676" s="62" t="s">
        <v>340</v>
      </c>
      <c r="Z6676" s="62" t="s">
        <v>2886</v>
      </c>
      <c r="AG6676" s="62">
        <v>868943410</v>
      </c>
      <c r="AH6676" s="62" t="s">
        <v>343</v>
      </c>
      <c r="AI6676" s="62">
        <v>873911284</v>
      </c>
      <c r="BN6676" s="62" t="s">
        <v>2884</v>
      </c>
    </row>
    <row r="6677" spans="1:67" x14ac:dyDescent="0.25">
      <c r="A6677" s="61">
        <v>46133</v>
      </c>
      <c r="B6677" s="62" t="s">
        <v>84</v>
      </c>
      <c r="F6677" s="62">
        <v>0</v>
      </c>
      <c r="G6677" s="62">
        <v>0</v>
      </c>
      <c r="H6677" s="63">
        <v>700</v>
      </c>
      <c r="I6677" s="63">
        <v>700</v>
      </c>
      <c r="Q6677" s="62" t="s">
        <v>85</v>
      </c>
      <c r="U6677" s="62" t="s">
        <v>2887</v>
      </c>
      <c r="V6677" s="62" t="s">
        <v>2888</v>
      </c>
      <c r="W6677" s="62" t="s">
        <v>169</v>
      </c>
      <c r="X6677" s="62" t="s">
        <v>340</v>
      </c>
      <c r="AH6677" s="62" t="s">
        <v>343</v>
      </c>
      <c r="AI6677" s="62">
        <v>873911284</v>
      </c>
      <c r="BN6677" s="62" t="s">
        <v>2887</v>
      </c>
    </row>
    <row r="6678" spans="1:67" x14ac:dyDescent="0.25">
      <c r="A6678" s="61">
        <v>46133</v>
      </c>
      <c r="B6678" s="62" t="s">
        <v>74</v>
      </c>
      <c r="F6678" s="62">
        <v>0</v>
      </c>
      <c r="G6678" s="62">
        <v>0</v>
      </c>
      <c r="H6678" s="63">
        <v>35</v>
      </c>
      <c r="I6678" s="63">
        <v>35</v>
      </c>
      <c r="Q6678" s="62" t="s">
        <v>75</v>
      </c>
      <c r="U6678" s="62" t="s">
        <v>2887</v>
      </c>
      <c r="V6678" s="62" t="s">
        <v>2888</v>
      </c>
      <c r="W6678" s="62" t="s">
        <v>169</v>
      </c>
      <c r="X6678" s="62" t="s">
        <v>340</v>
      </c>
      <c r="AH6678" s="62" t="s">
        <v>343</v>
      </c>
      <c r="AI6678" s="62">
        <v>873911284</v>
      </c>
      <c r="BN6678" s="62" t="s">
        <v>2887</v>
      </c>
    </row>
    <row r="6679" spans="1:67" x14ac:dyDescent="0.25">
      <c r="A6679" s="61">
        <v>46133</v>
      </c>
      <c r="B6679" s="62" t="s">
        <v>63</v>
      </c>
      <c r="F6679" s="62">
        <v>0</v>
      </c>
      <c r="G6679" s="62">
        <v>0</v>
      </c>
      <c r="H6679" s="63">
        <v>525</v>
      </c>
      <c r="I6679" s="63">
        <v>525</v>
      </c>
      <c r="Q6679" s="62" t="s">
        <v>64</v>
      </c>
      <c r="U6679" s="62" t="s">
        <v>2887</v>
      </c>
      <c r="V6679" s="62" t="s">
        <v>2888</v>
      </c>
      <c r="W6679" s="62" t="s">
        <v>169</v>
      </c>
      <c r="X6679" s="62" t="s">
        <v>340</v>
      </c>
      <c r="AH6679" s="62" t="s">
        <v>343</v>
      </c>
      <c r="AI6679" s="62">
        <v>873911284</v>
      </c>
      <c r="BN6679" s="62" t="s">
        <v>2887</v>
      </c>
      <c r="BO6679" s="62" t="s">
        <v>73</v>
      </c>
    </row>
    <row r="6680" spans="1:67" x14ac:dyDescent="0.25">
      <c r="A6680" s="61">
        <v>46133</v>
      </c>
      <c r="B6680" s="62" t="s">
        <v>78</v>
      </c>
      <c r="F6680" s="62">
        <v>0</v>
      </c>
      <c r="G6680" s="62">
        <v>0</v>
      </c>
      <c r="H6680" s="63">
        <v>21</v>
      </c>
      <c r="I6680" s="63">
        <v>21</v>
      </c>
      <c r="Q6680" s="62" t="s">
        <v>79</v>
      </c>
      <c r="U6680" s="62" t="s">
        <v>2887</v>
      </c>
      <c r="V6680" s="62" t="s">
        <v>2888</v>
      </c>
      <c r="W6680" s="62" t="s">
        <v>169</v>
      </c>
      <c r="X6680" s="62" t="s">
        <v>340</v>
      </c>
      <c r="AH6680" s="62" t="s">
        <v>343</v>
      </c>
      <c r="AI6680" s="62">
        <v>873911284</v>
      </c>
      <c r="BN6680" s="62" t="s">
        <v>2887</v>
      </c>
    </row>
    <row r="6681" spans="1:67" x14ac:dyDescent="0.25">
      <c r="A6681" s="61">
        <v>46133</v>
      </c>
      <c r="B6681" s="62" t="s">
        <v>82</v>
      </c>
      <c r="F6681" s="62">
        <v>0</v>
      </c>
      <c r="G6681" s="62">
        <v>0</v>
      </c>
      <c r="H6681" s="63">
        <v>42</v>
      </c>
      <c r="I6681" s="63">
        <v>42</v>
      </c>
      <c r="Q6681" s="62" t="s">
        <v>83</v>
      </c>
      <c r="U6681" s="62" t="s">
        <v>2887</v>
      </c>
      <c r="V6681" s="62" t="s">
        <v>2888</v>
      </c>
      <c r="W6681" s="62" t="s">
        <v>169</v>
      </c>
      <c r="X6681" s="62" t="s">
        <v>340</v>
      </c>
      <c r="AH6681" s="62" t="s">
        <v>343</v>
      </c>
      <c r="AI6681" s="62">
        <v>873911284</v>
      </c>
      <c r="BN6681" s="62" t="s">
        <v>2887</v>
      </c>
    </row>
    <row r="6682" spans="1:67" x14ac:dyDescent="0.25">
      <c r="A6682" s="61">
        <v>46133</v>
      </c>
      <c r="B6682" s="62" t="s">
        <v>80</v>
      </c>
      <c r="F6682" s="62">
        <v>0</v>
      </c>
      <c r="G6682" s="62">
        <v>0</v>
      </c>
      <c r="H6682" s="63">
        <v>262.5</v>
      </c>
      <c r="I6682" s="63">
        <v>262.5</v>
      </c>
      <c r="Q6682" s="62" t="s">
        <v>81</v>
      </c>
      <c r="U6682" s="62" t="s">
        <v>2887</v>
      </c>
      <c r="V6682" s="62" t="s">
        <v>2888</v>
      </c>
      <c r="W6682" s="62" t="s">
        <v>169</v>
      </c>
      <c r="X6682" s="62" t="s">
        <v>340</v>
      </c>
      <c r="AH6682" s="62" t="s">
        <v>343</v>
      </c>
      <c r="AI6682" s="62">
        <v>873911284</v>
      </c>
      <c r="BN6682" s="62" t="s">
        <v>2887</v>
      </c>
    </row>
    <row r="6683" spans="1:67" x14ac:dyDescent="0.25">
      <c r="A6683" s="61">
        <v>46133</v>
      </c>
      <c r="B6683" s="62" t="s">
        <v>76</v>
      </c>
      <c r="F6683" s="62">
        <v>0</v>
      </c>
      <c r="G6683" s="62">
        <v>0</v>
      </c>
      <c r="H6683" s="63">
        <v>700</v>
      </c>
      <c r="I6683" s="63">
        <v>700</v>
      </c>
      <c r="Q6683" s="62" t="s">
        <v>77</v>
      </c>
      <c r="U6683" s="62" t="s">
        <v>2887</v>
      </c>
      <c r="V6683" s="62" t="s">
        <v>2888</v>
      </c>
      <c r="W6683" s="62" t="s">
        <v>169</v>
      </c>
      <c r="X6683" s="62" t="s">
        <v>340</v>
      </c>
      <c r="AH6683" s="62" t="s">
        <v>343</v>
      </c>
      <c r="AI6683" s="62">
        <v>873911284</v>
      </c>
      <c r="BN6683" s="62" t="s">
        <v>2887</v>
      </c>
    </row>
    <row r="6684" spans="1:67" x14ac:dyDescent="0.25">
      <c r="A6684" s="61">
        <v>46133</v>
      </c>
      <c r="B6684" s="62" t="s">
        <v>84</v>
      </c>
      <c r="F6684" s="62">
        <v>0</v>
      </c>
      <c r="G6684" s="62">
        <v>0</v>
      </c>
      <c r="H6684" s="63">
        <v>650</v>
      </c>
      <c r="I6684" s="63">
        <v>650</v>
      </c>
      <c r="Q6684" s="62" t="s">
        <v>85</v>
      </c>
      <c r="U6684" s="62">
        <v>2601154</v>
      </c>
      <c r="V6684" s="62" t="s">
        <v>721</v>
      </c>
      <c r="W6684" s="62" t="s">
        <v>169</v>
      </c>
      <c r="X6684" s="62" t="s">
        <v>340</v>
      </c>
      <c r="AG6684" s="62" t="s">
        <v>723</v>
      </c>
      <c r="AH6684" s="62" t="s">
        <v>343</v>
      </c>
      <c r="AI6684" s="62">
        <v>873911284</v>
      </c>
      <c r="AM6684" s="62">
        <v>260001</v>
      </c>
      <c r="BN6684" s="62" t="s">
        <v>724</v>
      </c>
    </row>
    <row r="6685" spans="1:67" x14ac:dyDescent="0.25">
      <c r="A6685" s="61">
        <v>46133</v>
      </c>
      <c r="B6685" s="62" t="s">
        <v>82</v>
      </c>
      <c r="F6685" s="62">
        <v>0</v>
      </c>
      <c r="G6685" s="62">
        <v>0</v>
      </c>
      <c r="H6685" s="63">
        <v>39</v>
      </c>
      <c r="I6685" s="63">
        <v>39</v>
      </c>
      <c r="Q6685" s="62" t="s">
        <v>83</v>
      </c>
      <c r="U6685" s="62">
        <v>2601154</v>
      </c>
      <c r="V6685" s="62" t="s">
        <v>721</v>
      </c>
      <c r="W6685" s="62" t="s">
        <v>169</v>
      </c>
      <c r="X6685" s="62" t="s">
        <v>340</v>
      </c>
      <c r="AG6685" s="62" t="s">
        <v>723</v>
      </c>
      <c r="AH6685" s="62" t="s">
        <v>343</v>
      </c>
      <c r="AI6685" s="62">
        <v>873911284</v>
      </c>
      <c r="AM6685" s="62">
        <v>260001</v>
      </c>
      <c r="BN6685" s="62" t="s">
        <v>724</v>
      </c>
    </row>
    <row r="6686" spans="1:67" x14ac:dyDescent="0.25">
      <c r="A6686" s="61">
        <v>46133</v>
      </c>
      <c r="B6686" s="62" t="s">
        <v>84</v>
      </c>
      <c r="F6686" s="62">
        <v>0</v>
      </c>
      <c r="G6686" s="62">
        <v>0</v>
      </c>
      <c r="H6686" s="63">
        <v>700</v>
      </c>
      <c r="I6686" s="63">
        <v>700</v>
      </c>
      <c r="Q6686" s="62" t="s">
        <v>85</v>
      </c>
      <c r="U6686" s="62" t="s">
        <v>2889</v>
      </c>
      <c r="V6686" s="62" t="s">
        <v>2890</v>
      </c>
      <c r="W6686" s="62" t="s">
        <v>169</v>
      </c>
      <c r="X6686" s="62" t="s">
        <v>340</v>
      </c>
      <c r="AH6686" s="62" t="s">
        <v>343</v>
      </c>
      <c r="AI6686" s="62">
        <v>873911284</v>
      </c>
      <c r="BN6686" s="62" t="s">
        <v>2889</v>
      </c>
    </row>
    <row r="6687" spans="1:67" x14ac:dyDescent="0.25">
      <c r="A6687" s="61">
        <v>46133</v>
      </c>
      <c r="B6687" s="62" t="s">
        <v>74</v>
      </c>
      <c r="F6687" s="62">
        <v>0</v>
      </c>
      <c r="G6687" s="62">
        <v>0</v>
      </c>
      <c r="H6687" s="63">
        <v>35</v>
      </c>
      <c r="I6687" s="63">
        <v>35</v>
      </c>
      <c r="Q6687" s="62" t="s">
        <v>75</v>
      </c>
      <c r="U6687" s="62" t="s">
        <v>2889</v>
      </c>
      <c r="V6687" s="62" t="s">
        <v>2890</v>
      </c>
      <c r="W6687" s="62" t="s">
        <v>169</v>
      </c>
      <c r="X6687" s="62" t="s">
        <v>340</v>
      </c>
      <c r="AH6687" s="62" t="s">
        <v>343</v>
      </c>
      <c r="AI6687" s="62">
        <v>873911284</v>
      </c>
      <c r="BN6687" s="62" t="s">
        <v>2889</v>
      </c>
    </row>
    <row r="6688" spans="1:67" x14ac:dyDescent="0.25">
      <c r="A6688" s="61">
        <v>46133</v>
      </c>
      <c r="B6688" s="62" t="s">
        <v>63</v>
      </c>
      <c r="F6688" s="62">
        <v>0</v>
      </c>
      <c r="G6688" s="62">
        <v>0</v>
      </c>
      <c r="H6688" s="63">
        <v>525</v>
      </c>
      <c r="I6688" s="63">
        <v>525</v>
      </c>
      <c r="Q6688" s="62" t="s">
        <v>64</v>
      </c>
      <c r="U6688" s="62" t="s">
        <v>2889</v>
      </c>
      <c r="V6688" s="62" t="s">
        <v>2890</v>
      </c>
      <c r="W6688" s="62" t="s">
        <v>169</v>
      </c>
      <c r="X6688" s="62" t="s">
        <v>340</v>
      </c>
      <c r="AH6688" s="62" t="s">
        <v>343</v>
      </c>
      <c r="AI6688" s="62">
        <v>873911284</v>
      </c>
      <c r="BN6688" s="62" t="s">
        <v>2889</v>
      </c>
      <c r="BO6688" s="62" t="s">
        <v>73</v>
      </c>
    </row>
    <row r="6689" spans="1:67" x14ac:dyDescent="0.25">
      <c r="A6689" s="61">
        <v>46133</v>
      </c>
      <c r="B6689" s="62" t="s">
        <v>78</v>
      </c>
      <c r="F6689" s="62">
        <v>0</v>
      </c>
      <c r="G6689" s="62">
        <v>0</v>
      </c>
      <c r="H6689" s="63">
        <v>21</v>
      </c>
      <c r="I6689" s="63">
        <v>21</v>
      </c>
      <c r="Q6689" s="62" t="s">
        <v>79</v>
      </c>
      <c r="U6689" s="62" t="s">
        <v>2889</v>
      </c>
      <c r="V6689" s="62" t="s">
        <v>2890</v>
      </c>
      <c r="W6689" s="62" t="s">
        <v>169</v>
      </c>
      <c r="X6689" s="62" t="s">
        <v>340</v>
      </c>
      <c r="AH6689" s="62" t="s">
        <v>343</v>
      </c>
      <c r="AI6689" s="62">
        <v>873911284</v>
      </c>
      <c r="BN6689" s="62" t="s">
        <v>2889</v>
      </c>
    </row>
    <row r="6690" spans="1:67" x14ac:dyDescent="0.25">
      <c r="A6690" s="61">
        <v>46133</v>
      </c>
      <c r="B6690" s="62" t="s">
        <v>82</v>
      </c>
      <c r="F6690" s="62">
        <v>0</v>
      </c>
      <c r="G6690" s="62">
        <v>0</v>
      </c>
      <c r="H6690" s="63">
        <v>42</v>
      </c>
      <c r="I6690" s="63">
        <v>42</v>
      </c>
      <c r="Q6690" s="62" t="s">
        <v>83</v>
      </c>
      <c r="U6690" s="62" t="s">
        <v>2889</v>
      </c>
      <c r="V6690" s="62" t="s">
        <v>2890</v>
      </c>
      <c r="W6690" s="62" t="s">
        <v>169</v>
      </c>
      <c r="X6690" s="62" t="s">
        <v>340</v>
      </c>
      <c r="AH6690" s="62" t="s">
        <v>343</v>
      </c>
      <c r="AI6690" s="62">
        <v>873911284</v>
      </c>
      <c r="BN6690" s="62" t="s">
        <v>2889</v>
      </c>
    </row>
    <row r="6691" spans="1:67" x14ac:dyDescent="0.25">
      <c r="A6691" s="61">
        <v>46133</v>
      </c>
      <c r="B6691" s="62" t="s">
        <v>80</v>
      </c>
      <c r="F6691" s="62">
        <v>0</v>
      </c>
      <c r="G6691" s="62">
        <v>0</v>
      </c>
      <c r="H6691" s="63">
        <v>262.5</v>
      </c>
      <c r="I6691" s="63">
        <v>262.5</v>
      </c>
      <c r="Q6691" s="62" t="s">
        <v>81</v>
      </c>
      <c r="U6691" s="62" t="s">
        <v>2889</v>
      </c>
      <c r="V6691" s="62" t="s">
        <v>2890</v>
      </c>
      <c r="W6691" s="62" t="s">
        <v>169</v>
      </c>
      <c r="X6691" s="62" t="s">
        <v>340</v>
      </c>
      <c r="AH6691" s="62" t="s">
        <v>343</v>
      </c>
      <c r="AI6691" s="62">
        <v>873911284</v>
      </c>
      <c r="BN6691" s="62" t="s">
        <v>2889</v>
      </c>
    </row>
    <row r="6692" spans="1:67" x14ac:dyDescent="0.25">
      <c r="A6692" s="61">
        <v>46133</v>
      </c>
      <c r="B6692" s="62" t="s">
        <v>76</v>
      </c>
      <c r="F6692" s="62">
        <v>0</v>
      </c>
      <c r="G6692" s="62">
        <v>0</v>
      </c>
      <c r="H6692" s="63">
        <v>700</v>
      </c>
      <c r="I6692" s="63">
        <v>700</v>
      </c>
      <c r="Q6692" s="62" t="s">
        <v>77</v>
      </c>
      <c r="U6692" s="62" t="s">
        <v>2889</v>
      </c>
      <c r="V6692" s="62" t="s">
        <v>2890</v>
      </c>
      <c r="W6692" s="62" t="s">
        <v>169</v>
      </c>
      <c r="X6692" s="62" t="s">
        <v>340</v>
      </c>
      <c r="AH6692" s="62" t="s">
        <v>343</v>
      </c>
      <c r="AI6692" s="62">
        <v>873911284</v>
      </c>
      <c r="BN6692" s="62" t="s">
        <v>2889</v>
      </c>
    </row>
    <row r="6693" spans="1:67" x14ac:dyDescent="0.25">
      <c r="A6693" s="61">
        <v>46133</v>
      </c>
      <c r="B6693" s="62" t="s">
        <v>84</v>
      </c>
      <c r="F6693" s="62">
        <v>0</v>
      </c>
      <c r="G6693" s="62">
        <v>0</v>
      </c>
      <c r="H6693" s="63">
        <v>0</v>
      </c>
      <c r="I6693" s="63">
        <v>0</v>
      </c>
      <c r="Q6693" s="62" t="s">
        <v>85</v>
      </c>
      <c r="U6693" s="62" t="s">
        <v>2891</v>
      </c>
      <c r="V6693" s="62" t="s">
        <v>2892</v>
      </c>
      <c r="W6693" s="62" t="s">
        <v>169</v>
      </c>
      <c r="X6693" s="62" t="s">
        <v>340</v>
      </c>
      <c r="AH6693" s="62" t="s">
        <v>343</v>
      </c>
      <c r="AI6693" s="62">
        <v>873911284</v>
      </c>
      <c r="BN6693" s="62" t="s">
        <v>2891</v>
      </c>
    </row>
    <row r="6694" spans="1:67" x14ac:dyDescent="0.25">
      <c r="A6694" s="61">
        <v>46133</v>
      </c>
      <c r="B6694" s="62" t="s">
        <v>74</v>
      </c>
      <c r="F6694" s="62">
        <v>0</v>
      </c>
      <c r="G6694" s="62">
        <v>0</v>
      </c>
      <c r="H6694" s="63">
        <v>20</v>
      </c>
      <c r="I6694" s="63">
        <v>20</v>
      </c>
      <c r="Q6694" s="62" t="s">
        <v>75</v>
      </c>
      <c r="U6694" s="62" t="s">
        <v>2891</v>
      </c>
      <c r="V6694" s="62" t="s">
        <v>2892</v>
      </c>
      <c r="W6694" s="62" t="s">
        <v>169</v>
      </c>
      <c r="X6694" s="62" t="s">
        <v>340</v>
      </c>
      <c r="AH6694" s="62" t="s">
        <v>343</v>
      </c>
      <c r="AI6694" s="62">
        <v>873911284</v>
      </c>
      <c r="BN6694" s="62" t="s">
        <v>2891</v>
      </c>
    </row>
    <row r="6695" spans="1:67" x14ac:dyDescent="0.25">
      <c r="A6695" s="61">
        <v>46133</v>
      </c>
      <c r="B6695" s="62" t="s">
        <v>63</v>
      </c>
      <c r="F6695" s="62">
        <v>0</v>
      </c>
      <c r="G6695" s="62">
        <v>0</v>
      </c>
      <c r="H6695" s="63">
        <v>300</v>
      </c>
      <c r="I6695" s="63">
        <v>300</v>
      </c>
      <c r="Q6695" s="62" t="s">
        <v>64</v>
      </c>
      <c r="U6695" s="62" t="s">
        <v>2891</v>
      </c>
      <c r="V6695" s="62" t="s">
        <v>2892</v>
      </c>
      <c r="W6695" s="62" t="s">
        <v>169</v>
      </c>
      <c r="X6695" s="62" t="s">
        <v>340</v>
      </c>
      <c r="AH6695" s="62" t="s">
        <v>343</v>
      </c>
      <c r="AI6695" s="62">
        <v>873911284</v>
      </c>
      <c r="BN6695" s="62" t="s">
        <v>2891</v>
      </c>
      <c r="BO6695" s="62" t="s">
        <v>73</v>
      </c>
    </row>
    <row r="6696" spans="1:67" x14ac:dyDescent="0.25">
      <c r="A6696" s="61">
        <v>46133</v>
      </c>
      <c r="B6696" s="62" t="s">
        <v>78</v>
      </c>
      <c r="F6696" s="62">
        <v>0</v>
      </c>
      <c r="G6696" s="62">
        <v>0</v>
      </c>
      <c r="H6696" s="63">
        <v>20</v>
      </c>
      <c r="I6696" s="63">
        <v>20</v>
      </c>
      <c r="Q6696" s="62" t="s">
        <v>79</v>
      </c>
      <c r="U6696" s="62" t="s">
        <v>2891</v>
      </c>
      <c r="V6696" s="62" t="s">
        <v>2892</v>
      </c>
      <c r="W6696" s="62" t="s">
        <v>169</v>
      </c>
      <c r="X6696" s="62" t="s">
        <v>340</v>
      </c>
      <c r="AH6696" s="62" t="s">
        <v>343</v>
      </c>
      <c r="AI6696" s="62">
        <v>873911284</v>
      </c>
      <c r="BN6696" s="62" t="s">
        <v>2891</v>
      </c>
    </row>
    <row r="6697" spans="1:67" x14ac:dyDescent="0.25">
      <c r="A6697" s="61">
        <v>46133</v>
      </c>
      <c r="B6697" s="62" t="s">
        <v>82</v>
      </c>
      <c r="F6697" s="62">
        <v>0</v>
      </c>
      <c r="G6697" s="62">
        <v>0</v>
      </c>
      <c r="H6697" s="63">
        <v>0</v>
      </c>
      <c r="I6697" s="63">
        <v>0</v>
      </c>
      <c r="Q6697" s="62" t="s">
        <v>83</v>
      </c>
      <c r="U6697" s="62" t="s">
        <v>2891</v>
      </c>
      <c r="V6697" s="62" t="s">
        <v>2892</v>
      </c>
      <c r="W6697" s="62" t="s">
        <v>169</v>
      </c>
      <c r="X6697" s="62" t="s">
        <v>340</v>
      </c>
      <c r="AH6697" s="62" t="s">
        <v>343</v>
      </c>
      <c r="AI6697" s="62">
        <v>873911284</v>
      </c>
      <c r="BN6697" s="62" t="s">
        <v>2891</v>
      </c>
    </row>
    <row r="6698" spans="1:67" x14ac:dyDescent="0.25">
      <c r="A6698" s="61">
        <v>46133</v>
      </c>
      <c r="B6698" s="62" t="s">
        <v>80</v>
      </c>
      <c r="F6698" s="62">
        <v>0</v>
      </c>
      <c r="G6698" s="62">
        <v>0</v>
      </c>
      <c r="H6698" s="63">
        <v>250</v>
      </c>
      <c r="I6698" s="63">
        <v>250</v>
      </c>
      <c r="Q6698" s="62" t="s">
        <v>81</v>
      </c>
      <c r="U6698" s="62" t="s">
        <v>2891</v>
      </c>
      <c r="V6698" s="62" t="s">
        <v>2892</v>
      </c>
      <c r="W6698" s="62" t="s">
        <v>169</v>
      </c>
      <c r="X6698" s="62" t="s">
        <v>340</v>
      </c>
      <c r="AH6698" s="62" t="s">
        <v>343</v>
      </c>
      <c r="AI6698" s="62">
        <v>873911284</v>
      </c>
      <c r="BN6698" s="62" t="s">
        <v>2891</v>
      </c>
    </row>
    <row r="6699" spans="1:67" x14ac:dyDescent="0.25">
      <c r="A6699" s="61">
        <v>46133</v>
      </c>
      <c r="B6699" s="62" t="s">
        <v>76</v>
      </c>
      <c r="F6699" s="62">
        <v>0</v>
      </c>
      <c r="G6699" s="62">
        <v>0</v>
      </c>
      <c r="H6699" s="63">
        <v>400</v>
      </c>
      <c r="I6699" s="63">
        <v>400</v>
      </c>
      <c r="Q6699" s="62" t="s">
        <v>77</v>
      </c>
      <c r="U6699" s="62" t="s">
        <v>2891</v>
      </c>
      <c r="V6699" s="62" t="s">
        <v>2892</v>
      </c>
      <c r="W6699" s="62" t="s">
        <v>169</v>
      </c>
      <c r="X6699" s="62" t="s">
        <v>340</v>
      </c>
      <c r="AH6699" s="62" t="s">
        <v>343</v>
      </c>
      <c r="AI6699" s="62">
        <v>873911284</v>
      </c>
      <c r="BN6699" s="62" t="s">
        <v>2891</v>
      </c>
    </row>
    <row r="6700" spans="1:67" x14ac:dyDescent="0.25">
      <c r="A6700" s="61">
        <v>46133</v>
      </c>
      <c r="B6700" s="62" t="s">
        <v>84</v>
      </c>
      <c r="F6700" s="62">
        <v>0</v>
      </c>
      <c r="G6700" s="62">
        <v>0</v>
      </c>
      <c r="H6700" s="63">
        <v>700</v>
      </c>
      <c r="I6700" s="63">
        <v>700</v>
      </c>
      <c r="Q6700" s="62" t="s">
        <v>85</v>
      </c>
      <c r="U6700" s="62" t="s">
        <v>2893</v>
      </c>
      <c r="V6700" s="62" t="s">
        <v>2894</v>
      </c>
      <c r="W6700" s="62" t="s">
        <v>169</v>
      </c>
      <c r="X6700" s="62" t="s">
        <v>340</v>
      </c>
      <c r="Z6700" s="62" t="s">
        <v>2895</v>
      </c>
      <c r="AG6700" s="62">
        <v>879110145</v>
      </c>
      <c r="AH6700" s="62" t="s">
        <v>343</v>
      </c>
      <c r="AI6700" s="62">
        <v>873911284</v>
      </c>
      <c r="BN6700" s="62" t="s">
        <v>2893</v>
      </c>
    </row>
    <row r="6701" spans="1:67" x14ac:dyDescent="0.25">
      <c r="A6701" s="61">
        <v>46133</v>
      </c>
      <c r="B6701" s="62" t="s">
        <v>74</v>
      </c>
      <c r="F6701" s="62">
        <v>0</v>
      </c>
      <c r="G6701" s="62">
        <v>0</v>
      </c>
      <c r="H6701" s="63">
        <v>34</v>
      </c>
      <c r="I6701" s="63">
        <v>34</v>
      </c>
      <c r="Q6701" s="62" t="s">
        <v>75</v>
      </c>
      <c r="U6701" s="62" t="s">
        <v>2893</v>
      </c>
      <c r="V6701" s="62" t="s">
        <v>2894</v>
      </c>
      <c r="W6701" s="62" t="s">
        <v>169</v>
      </c>
      <c r="X6701" s="62" t="s">
        <v>340</v>
      </c>
      <c r="Z6701" s="62" t="s">
        <v>2895</v>
      </c>
      <c r="AG6701" s="62">
        <v>879110145</v>
      </c>
      <c r="AH6701" s="62" t="s">
        <v>343</v>
      </c>
      <c r="AI6701" s="62">
        <v>873911284</v>
      </c>
      <c r="BN6701" s="62" t="s">
        <v>2893</v>
      </c>
    </row>
    <row r="6702" spans="1:67" x14ac:dyDescent="0.25">
      <c r="A6702" s="61">
        <v>46133</v>
      </c>
      <c r="B6702" s="62" t="s">
        <v>63</v>
      </c>
      <c r="F6702" s="62">
        <v>0</v>
      </c>
      <c r="G6702" s="62">
        <v>0</v>
      </c>
      <c r="H6702" s="63">
        <v>510</v>
      </c>
      <c r="I6702" s="63">
        <v>510</v>
      </c>
      <c r="Q6702" s="62" t="s">
        <v>64</v>
      </c>
      <c r="U6702" s="62" t="s">
        <v>2893</v>
      </c>
      <c r="V6702" s="62" t="s">
        <v>2894</v>
      </c>
      <c r="W6702" s="62" t="s">
        <v>169</v>
      </c>
      <c r="X6702" s="62" t="s">
        <v>340</v>
      </c>
      <c r="Z6702" s="62" t="s">
        <v>2895</v>
      </c>
      <c r="AG6702" s="62">
        <v>879110145</v>
      </c>
      <c r="AH6702" s="62" t="s">
        <v>343</v>
      </c>
      <c r="AI6702" s="62">
        <v>873911284</v>
      </c>
      <c r="BN6702" s="62" t="s">
        <v>2893</v>
      </c>
      <c r="BO6702" s="62" t="s">
        <v>73</v>
      </c>
    </row>
    <row r="6703" spans="1:67" x14ac:dyDescent="0.25">
      <c r="A6703" s="61">
        <v>46133</v>
      </c>
      <c r="B6703" s="62" t="s">
        <v>78</v>
      </c>
      <c r="F6703" s="62">
        <v>0</v>
      </c>
      <c r="G6703" s="62">
        <v>0</v>
      </c>
      <c r="H6703" s="63">
        <v>20</v>
      </c>
      <c r="I6703" s="63">
        <v>20</v>
      </c>
      <c r="Q6703" s="62" t="s">
        <v>79</v>
      </c>
      <c r="U6703" s="62" t="s">
        <v>2893</v>
      </c>
      <c r="V6703" s="62" t="s">
        <v>2894</v>
      </c>
      <c r="W6703" s="62" t="s">
        <v>169</v>
      </c>
      <c r="X6703" s="62" t="s">
        <v>340</v>
      </c>
      <c r="Z6703" s="62" t="s">
        <v>2895</v>
      </c>
      <c r="AG6703" s="62">
        <v>879110145</v>
      </c>
      <c r="AH6703" s="62" t="s">
        <v>343</v>
      </c>
      <c r="AI6703" s="62">
        <v>873911284</v>
      </c>
      <c r="BN6703" s="62" t="s">
        <v>2893</v>
      </c>
    </row>
    <row r="6704" spans="1:67" x14ac:dyDescent="0.25">
      <c r="A6704" s="61">
        <v>46133</v>
      </c>
      <c r="B6704" s="62" t="s">
        <v>82</v>
      </c>
      <c r="F6704" s="62">
        <v>0</v>
      </c>
      <c r="G6704" s="62">
        <v>0</v>
      </c>
      <c r="H6704" s="63">
        <v>42</v>
      </c>
      <c r="I6704" s="63">
        <v>42</v>
      </c>
      <c r="Q6704" s="62" t="s">
        <v>83</v>
      </c>
      <c r="U6704" s="62" t="s">
        <v>2893</v>
      </c>
      <c r="V6704" s="62" t="s">
        <v>2894</v>
      </c>
      <c r="W6704" s="62" t="s">
        <v>169</v>
      </c>
      <c r="X6704" s="62" t="s">
        <v>340</v>
      </c>
      <c r="Z6704" s="62" t="s">
        <v>2895</v>
      </c>
      <c r="AG6704" s="62">
        <v>879110145</v>
      </c>
      <c r="AH6704" s="62" t="s">
        <v>343</v>
      </c>
      <c r="AI6704" s="62">
        <v>873911284</v>
      </c>
      <c r="BN6704" s="62" t="s">
        <v>2893</v>
      </c>
    </row>
    <row r="6705" spans="1:67" x14ac:dyDescent="0.25">
      <c r="A6705" s="61">
        <v>46133</v>
      </c>
      <c r="B6705" s="62" t="s">
        <v>80</v>
      </c>
      <c r="F6705" s="62">
        <v>0</v>
      </c>
      <c r="G6705" s="62">
        <v>0</v>
      </c>
      <c r="H6705" s="63">
        <v>250</v>
      </c>
      <c r="I6705" s="63">
        <v>250</v>
      </c>
      <c r="Q6705" s="62" t="s">
        <v>81</v>
      </c>
      <c r="U6705" s="62" t="s">
        <v>2893</v>
      </c>
      <c r="V6705" s="62" t="s">
        <v>2894</v>
      </c>
      <c r="W6705" s="62" t="s">
        <v>169</v>
      </c>
      <c r="X6705" s="62" t="s">
        <v>340</v>
      </c>
      <c r="Z6705" s="62" t="s">
        <v>2895</v>
      </c>
      <c r="AG6705" s="62">
        <v>879110145</v>
      </c>
      <c r="AH6705" s="62" t="s">
        <v>343</v>
      </c>
      <c r="AI6705" s="62">
        <v>873911284</v>
      </c>
      <c r="BN6705" s="62" t="s">
        <v>2893</v>
      </c>
    </row>
    <row r="6706" spans="1:67" x14ac:dyDescent="0.25">
      <c r="A6706" s="61">
        <v>46133</v>
      </c>
      <c r="B6706" s="62" t="s">
        <v>76</v>
      </c>
      <c r="F6706" s="62">
        <v>0</v>
      </c>
      <c r="G6706" s="62">
        <v>0</v>
      </c>
      <c r="H6706" s="63">
        <v>680</v>
      </c>
      <c r="I6706" s="63">
        <v>680</v>
      </c>
      <c r="Q6706" s="62" t="s">
        <v>77</v>
      </c>
      <c r="U6706" s="62" t="s">
        <v>2893</v>
      </c>
      <c r="V6706" s="62" t="s">
        <v>2894</v>
      </c>
      <c r="W6706" s="62" t="s">
        <v>169</v>
      </c>
      <c r="X6706" s="62" t="s">
        <v>340</v>
      </c>
      <c r="Z6706" s="62" t="s">
        <v>2895</v>
      </c>
      <c r="AG6706" s="62">
        <v>879110145</v>
      </c>
      <c r="AH6706" s="62" t="s">
        <v>343</v>
      </c>
      <c r="AI6706" s="62">
        <v>873911284</v>
      </c>
      <c r="BN6706" s="62" t="s">
        <v>2893</v>
      </c>
    </row>
    <row r="6707" spans="1:67" x14ac:dyDescent="0.25">
      <c r="A6707" s="61">
        <v>46133</v>
      </c>
      <c r="B6707" s="62" t="s">
        <v>84</v>
      </c>
      <c r="F6707" s="62">
        <v>0</v>
      </c>
      <c r="G6707" s="62">
        <v>0</v>
      </c>
      <c r="H6707" s="63">
        <v>650</v>
      </c>
      <c r="I6707" s="63">
        <v>650</v>
      </c>
      <c r="Q6707" s="62" t="s">
        <v>85</v>
      </c>
      <c r="U6707" s="62" t="s">
        <v>2896</v>
      </c>
      <c r="V6707" s="62" t="s">
        <v>2897</v>
      </c>
      <c r="W6707" s="62" t="s">
        <v>169</v>
      </c>
      <c r="X6707" s="62" t="s">
        <v>340</v>
      </c>
      <c r="Z6707" s="62" t="s">
        <v>1078</v>
      </c>
      <c r="AG6707" s="62">
        <v>861340216</v>
      </c>
      <c r="AH6707" s="62" t="s">
        <v>343</v>
      </c>
      <c r="AI6707" s="62">
        <v>873911284</v>
      </c>
      <c r="BN6707" s="62" t="s">
        <v>2896</v>
      </c>
    </row>
    <row r="6708" spans="1:67" x14ac:dyDescent="0.25">
      <c r="A6708" s="61">
        <v>46133</v>
      </c>
      <c r="B6708" s="62" t="s">
        <v>74</v>
      </c>
      <c r="F6708" s="62">
        <v>0</v>
      </c>
      <c r="G6708" s="62">
        <v>0</v>
      </c>
      <c r="H6708" s="63">
        <v>33</v>
      </c>
      <c r="I6708" s="63">
        <v>33</v>
      </c>
      <c r="Q6708" s="62" t="s">
        <v>75</v>
      </c>
      <c r="U6708" s="62" t="s">
        <v>2896</v>
      </c>
      <c r="V6708" s="62" t="s">
        <v>2897</v>
      </c>
      <c r="W6708" s="62" t="s">
        <v>169</v>
      </c>
      <c r="X6708" s="62" t="s">
        <v>340</v>
      </c>
      <c r="Z6708" s="62" t="s">
        <v>1078</v>
      </c>
      <c r="AG6708" s="62">
        <v>861340216</v>
      </c>
      <c r="AH6708" s="62" t="s">
        <v>343</v>
      </c>
      <c r="AI6708" s="62">
        <v>873911284</v>
      </c>
      <c r="BN6708" s="62" t="s">
        <v>2896</v>
      </c>
    </row>
    <row r="6709" spans="1:67" x14ac:dyDescent="0.25">
      <c r="A6709" s="61">
        <v>46133</v>
      </c>
      <c r="B6709" s="62" t="s">
        <v>63</v>
      </c>
      <c r="F6709" s="62">
        <v>0</v>
      </c>
      <c r="G6709" s="62">
        <v>0</v>
      </c>
      <c r="H6709" s="63">
        <v>495</v>
      </c>
      <c r="I6709" s="63">
        <v>495</v>
      </c>
      <c r="Q6709" s="62" t="s">
        <v>64</v>
      </c>
      <c r="U6709" s="62" t="s">
        <v>2896</v>
      </c>
      <c r="V6709" s="62" t="s">
        <v>2897</v>
      </c>
      <c r="W6709" s="62" t="s">
        <v>169</v>
      </c>
      <c r="X6709" s="62" t="s">
        <v>340</v>
      </c>
      <c r="Z6709" s="62" t="s">
        <v>1078</v>
      </c>
      <c r="AG6709" s="62">
        <v>861340216</v>
      </c>
      <c r="AH6709" s="62" t="s">
        <v>343</v>
      </c>
      <c r="AI6709" s="62">
        <v>873911284</v>
      </c>
      <c r="BN6709" s="62" t="s">
        <v>2896</v>
      </c>
      <c r="BO6709" s="62" t="s">
        <v>73</v>
      </c>
    </row>
    <row r="6710" spans="1:67" x14ac:dyDescent="0.25">
      <c r="A6710" s="61">
        <v>46133</v>
      </c>
      <c r="B6710" s="62" t="s">
        <v>78</v>
      </c>
      <c r="F6710" s="62">
        <v>0</v>
      </c>
      <c r="G6710" s="62">
        <v>0</v>
      </c>
      <c r="H6710" s="63">
        <v>20</v>
      </c>
      <c r="I6710" s="63">
        <v>20</v>
      </c>
      <c r="Q6710" s="62" t="s">
        <v>79</v>
      </c>
      <c r="U6710" s="62" t="s">
        <v>2896</v>
      </c>
      <c r="V6710" s="62" t="s">
        <v>2897</v>
      </c>
      <c r="W6710" s="62" t="s">
        <v>169</v>
      </c>
      <c r="X6710" s="62" t="s">
        <v>340</v>
      </c>
      <c r="Z6710" s="62" t="s">
        <v>1078</v>
      </c>
      <c r="AG6710" s="62">
        <v>861340216</v>
      </c>
      <c r="AH6710" s="62" t="s">
        <v>343</v>
      </c>
      <c r="AI6710" s="62">
        <v>873911284</v>
      </c>
      <c r="BN6710" s="62" t="s">
        <v>2896</v>
      </c>
    </row>
    <row r="6711" spans="1:67" x14ac:dyDescent="0.25">
      <c r="A6711" s="61">
        <v>46133</v>
      </c>
      <c r="B6711" s="62" t="s">
        <v>82</v>
      </c>
      <c r="F6711" s="62">
        <v>0</v>
      </c>
      <c r="G6711" s="62">
        <v>0</v>
      </c>
      <c r="H6711" s="63">
        <v>39</v>
      </c>
      <c r="I6711" s="63">
        <v>39</v>
      </c>
      <c r="Q6711" s="62" t="s">
        <v>83</v>
      </c>
      <c r="U6711" s="62" t="s">
        <v>2896</v>
      </c>
      <c r="V6711" s="62" t="s">
        <v>2897</v>
      </c>
      <c r="W6711" s="62" t="s">
        <v>169</v>
      </c>
      <c r="X6711" s="62" t="s">
        <v>340</v>
      </c>
      <c r="Z6711" s="62" t="s">
        <v>1078</v>
      </c>
      <c r="AG6711" s="62">
        <v>861340216</v>
      </c>
      <c r="AH6711" s="62" t="s">
        <v>343</v>
      </c>
      <c r="AI6711" s="62">
        <v>873911284</v>
      </c>
      <c r="BN6711" s="62" t="s">
        <v>2896</v>
      </c>
    </row>
    <row r="6712" spans="1:67" x14ac:dyDescent="0.25">
      <c r="A6712" s="61">
        <v>46133</v>
      </c>
      <c r="B6712" s="62" t="s">
        <v>80</v>
      </c>
      <c r="F6712" s="62">
        <v>0</v>
      </c>
      <c r="G6712" s="62">
        <v>0</v>
      </c>
      <c r="H6712" s="63">
        <v>250</v>
      </c>
      <c r="I6712" s="63">
        <v>250</v>
      </c>
      <c r="Q6712" s="62" t="s">
        <v>81</v>
      </c>
      <c r="U6712" s="62" t="s">
        <v>2896</v>
      </c>
      <c r="V6712" s="62" t="s">
        <v>2897</v>
      </c>
      <c r="W6712" s="62" t="s">
        <v>169</v>
      </c>
      <c r="X6712" s="62" t="s">
        <v>340</v>
      </c>
      <c r="Z6712" s="62" t="s">
        <v>1078</v>
      </c>
      <c r="AG6712" s="62">
        <v>861340216</v>
      </c>
      <c r="AH6712" s="62" t="s">
        <v>343</v>
      </c>
      <c r="AI6712" s="62">
        <v>873911284</v>
      </c>
      <c r="BN6712" s="62" t="s">
        <v>2896</v>
      </c>
    </row>
    <row r="6713" spans="1:67" x14ac:dyDescent="0.25">
      <c r="A6713" s="61">
        <v>46133</v>
      </c>
      <c r="B6713" s="62" t="s">
        <v>76</v>
      </c>
      <c r="F6713" s="62">
        <v>0</v>
      </c>
      <c r="G6713" s="62">
        <v>0</v>
      </c>
      <c r="H6713" s="63">
        <v>660</v>
      </c>
      <c r="I6713" s="63">
        <v>660</v>
      </c>
      <c r="Q6713" s="62" t="s">
        <v>77</v>
      </c>
      <c r="U6713" s="62" t="s">
        <v>2896</v>
      </c>
      <c r="V6713" s="62" t="s">
        <v>2897</v>
      </c>
      <c r="W6713" s="62" t="s">
        <v>169</v>
      </c>
      <c r="X6713" s="62" t="s">
        <v>340</v>
      </c>
      <c r="Z6713" s="62" t="s">
        <v>1078</v>
      </c>
      <c r="AG6713" s="62">
        <v>861340216</v>
      </c>
      <c r="AH6713" s="62" t="s">
        <v>343</v>
      </c>
      <c r="AI6713" s="62">
        <v>873911284</v>
      </c>
      <c r="BN6713" s="62" t="s">
        <v>2896</v>
      </c>
    </row>
    <row r="6714" spans="1:67" x14ac:dyDescent="0.25">
      <c r="A6714" s="61">
        <v>46133</v>
      </c>
      <c r="B6714" s="62" t="s">
        <v>84</v>
      </c>
      <c r="F6714" s="62">
        <v>0</v>
      </c>
      <c r="G6714" s="62">
        <v>0</v>
      </c>
      <c r="H6714" s="63">
        <v>0</v>
      </c>
      <c r="I6714" s="63">
        <v>0</v>
      </c>
      <c r="Q6714" s="62" t="s">
        <v>85</v>
      </c>
      <c r="U6714" s="62" t="s">
        <v>2898</v>
      </c>
      <c r="V6714" s="62" t="s">
        <v>2899</v>
      </c>
      <c r="W6714" s="62" t="s">
        <v>169</v>
      </c>
      <c r="X6714" s="62" t="s">
        <v>340</v>
      </c>
      <c r="Z6714" s="62" t="s">
        <v>2900</v>
      </c>
      <c r="AG6714" s="62">
        <v>862554723</v>
      </c>
      <c r="AH6714" s="62" t="s">
        <v>343</v>
      </c>
      <c r="AI6714" s="62">
        <v>873911284</v>
      </c>
      <c r="BN6714" s="62" t="s">
        <v>2898</v>
      </c>
    </row>
    <row r="6715" spans="1:67" x14ac:dyDescent="0.25">
      <c r="A6715" s="61">
        <v>46133</v>
      </c>
      <c r="B6715" s="62" t="s">
        <v>74</v>
      </c>
      <c r="F6715" s="62">
        <v>0</v>
      </c>
      <c r="G6715" s="62">
        <v>0</v>
      </c>
      <c r="H6715" s="63">
        <v>20</v>
      </c>
      <c r="I6715" s="63">
        <v>20</v>
      </c>
      <c r="Q6715" s="62" t="s">
        <v>75</v>
      </c>
      <c r="U6715" s="62" t="s">
        <v>2898</v>
      </c>
      <c r="V6715" s="62" t="s">
        <v>2899</v>
      </c>
      <c r="W6715" s="62" t="s">
        <v>169</v>
      </c>
      <c r="X6715" s="62" t="s">
        <v>340</v>
      </c>
      <c r="Z6715" s="62" t="s">
        <v>2900</v>
      </c>
      <c r="AG6715" s="62">
        <v>862554723</v>
      </c>
      <c r="AH6715" s="62" t="s">
        <v>343</v>
      </c>
      <c r="AI6715" s="62">
        <v>873911284</v>
      </c>
      <c r="BN6715" s="62" t="s">
        <v>2898</v>
      </c>
    </row>
    <row r="6716" spans="1:67" x14ac:dyDescent="0.25">
      <c r="A6716" s="61">
        <v>46133</v>
      </c>
      <c r="B6716" s="62" t="s">
        <v>63</v>
      </c>
      <c r="F6716" s="62">
        <v>0</v>
      </c>
      <c r="G6716" s="62">
        <v>0</v>
      </c>
      <c r="H6716" s="63">
        <v>300</v>
      </c>
      <c r="I6716" s="63">
        <v>300</v>
      </c>
      <c r="Q6716" s="62" t="s">
        <v>64</v>
      </c>
      <c r="U6716" s="62" t="s">
        <v>2898</v>
      </c>
      <c r="V6716" s="62" t="s">
        <v>2899</v>
      </c>
      <c r="W6716" s="62" t="s">
        <v>169</v>
      </c>
      <c r="X6716" s="62" t="s">
        <v>340</v>
      </c>
      <c r="Z6716" s="62" t="s">
        <v>2900</v>
      </c>
      <c r="AG6716" s="62">
        <v>862554723</v>
      </c>
      <c r="AH6716" s="62" t="s">
        <v>343</v>
      </c>
      <c r="AI6716" s="62">
        <v>873911284</v>
      </c>
      <c r="BN6716" s="62" t="s">
        <v>2898</v>
      </c>
      <c r="BO6716" s="62" t="s">
        <v>73</v>
      </c>
    </row>
    <row r="6717" spans="1:67" x14ac:dyDescent="0.25">
      <c r="A6717" s="61">
        <v>46133</v>
      </c>
      <c r="B6717" s="62" t="s">
        <v>78</v>
      </c>
      <c r="F6717" s="62">
        <v>0</v>
      </c>
      <c r="G6717" s="62">
        <v>0</v>
      </c>
      <c r="H6717" s="63">
        <v>20</v>
      </c>
      <c r="I6717" s="63">
        <v>20</v>
      </c>
      <c r="Q6717" s="62" t="s">
        <v>79</v>
      </c>
      <c r="U6717" s="62" t="s">
        <v>2898</v>
      </c>
      <c r="V6717" s="62" t="s">
        <v>2899</v>
      </c>
      <c r="W6717" s="62" t="s">
        <v>169</v>
      </c>
      <c r="X6717" s="62" t="s">
        <v>340</v>
      </c>
      <c r="Z6717" s="62" t="s">
        <v>2900</v>
      </c>
      <c r="AG6717" s="62">
        <v>862554723</v>
      </c>
      <c r="AH6717" s="62" t="s">
        <v>343</v>
      </c>
      <c r="AI6717" s="62">
        <v>873911284</v>
      </c>
      <c r="BN6717" s="62" t="s">
        <v>2898</v>
      </c>
    </row>
    <row r="6718" spans="1:67" x14ac:dyDescent="0.25">
      <c r="A6718" s="61">
        <v>46133</v>
      </c>
      <c r="B6718" s="62" t="s">
        <v>82</v>
      </c>
      <c r="F6718" s="62">
        <v>0</v>
      </c>
      <c r="G6718" s="62">
        <v>0</v>
      </c>
      <c r="H6718" s="63">
        <v>0</v>
      </c>
      <c r="I6718" s="63">
        <v>0</v>
      </c>
      <c r="Q6718" s="62" t="s">
        <v>83</v>
      </c>
      <c r="U6718" s="62" t="s">
        <v>2898</v>
      </c>
      <c r="V6718" s="62" t="s">
        <v>2899</v>
      </c>
      <c r="W6718" s="62" t="s">
        <v>169</v>
      </c>
      <c r="X6718" s="62" t="s">
        <v>340</v>
      </c>
      <c r="Z6718" s="62" t="s">
        <v>2900</v>
      </c>
      <c r="AG6718" s="62">
        <v>862554723</v>
      </c>
      <c r="AH6718" s="62" t="s">
        <v>343</v>
      </c>
      <c r="AI6718" s="62">
        <v>873911284</v>
      </c>
      <c r="BN6718" s="62" t="s">
        <v>2898</v>
      </c>
    </row>
    <row r="6719" spans="1:67" x14ac:dyDescent="0.25">
      <c r="A6719" s="61">
        <v>46133</v>
      </c>
      <c r="B6719" s="62" t="s">
        <v>80</v>
      </c>
      <c r="F6719" s="62">
        <v>0</v>
      </c>
      <c r="G6719" s="62">
        <v>0</v>
      </c>
      <c r="H6719" s="63">
        <v>250</v>
      </c>
      <c r="I6719" s="63">
        <v>250</v>
      </c>
      <c r="Q6719" s="62" t="s">
        <v>81</v>
      </c>
      <c r="U6719" s="62" t="s">
        <v>2898</v>
      </c>
      <c r="V6719" s="62" t="s">
        <v>2899</v>
      </c>
      <c r="W6719" s="62" t="s">
        <v>169</v>
      </c>
      <c r="X6719" s="62" t="s">
        <v>340</v>
      </c>
      <c r="Z6719" s="62" t="s">
        <v>2900</v>
      </c>
      <c r="AG6719" s="62">
        <v>862554723</v>
      </c>
      <c r="AH6719" s="62" t="s">
        <v>343</v>
      </c>
      <c r="AI6719" s="62">
        <v>873911284</v>
      </c>
      <c r="BN6719" s="62" t="s">
        <v>2898</v>
      </c>
    </row>
    <row r="6720" spans="1:67" x14ac:dyDescent="0.25">
      <c r="A6720" s="61">
        <v>46133</v>
      </c>
      <c r="B6720" s="62" t="s">
        <v>76</v>
      </c>
      <c r="F6720" s="62">
        <v>0</v>
      </c>
      <c r="G6720" s="62">
        <v>0</v>
      </c>
      <c r="H6720" s="63">
        <v>400</v>
      </c>
      <c r="I6720" s="63">
        <v>400</v>
      </c>
      <c r="Q6720" s="62" t="s">
        <v>77</v>
      </c>
      <c r="U6720" s="62" t="s">
        <v>2898</v>
      </c>
      <c r="V6720" s="62" t="s">
        <v>2899</v>
      </c>
      <c r="W6720" s="62" t="s">
        <v>169</v>
      </c>
      <c r="X6720" s="62" t="s">
        <v>340</v>
      </c>
      <c r="Z6720" s="62" t="s">
        <v>2900</v>
      </c>
      <c r="AG6720" s="62">
        <v>862554723</v>
      </c>
      <c r="AH6720" s="62" t="s">
        <v>343</v>
      </c>
      <c r="AI6720" s="62">
        <v>873911284</v>
      </c>
      <c r="BN6720" s="62" t="s">
        <v>2898</v>
      </c>
    </row>
    <row r="6721" spans="1:67" x14ac:dyDescent="0.25">
      <c r="A6721" s="61">
        <v>46133</v>
      </c>
      <c r="B6721" s="62" t="s">
        <v>84</v>
      </c>
      <c r="F6721" s="62">
        <v>0</v>
      </c>
      <c r="G6721" s="62">
        <v>0</v>
      </c>
      <c r="H6721" s="63">
        <v>700</v>
      </c>
      <c r="I6721" s="63">
        <v>700</v>
      </c>
      <c r="Q6721" s="62" t="s">
        <v>85</v>
      </c>
      <c r="U6721" s="62">
        <v>2601378</v>
      </c>
      <c r="V6721" s="62" t="s">
        <v>1860</v>
      </c>
      <c r="W6721" s="62" t="s">
        <v>169</v>
      </c>
      <c r="X6721" s="62" t="s">
        <v>340</v>
      </c>
      <c r="AG6721" s="62" t="s">
        <v>1862</v>
      </c>
      <c r="AH6721" s="62" t="s">
        <v>343</v>
      </c>
      <c r="AI6721" s="62">
        <v>873911284</v>
      </c>
      <c r="AM6721" s="62">
        <v>260001</v>
      </c>
      <c r="BN6721" s="62" t="s">
        <v>1863</v>
      </c>
    </row>
    <row r="6722" spans="1:67" x14ac:dyDescent="0.25">
      <c r="A6722" s="61">
        <v>46133</v>
      </c>
      <c r="B6722" s="62" t="s">
        <v>82</v>
      </c>
      <c r="F6722" s="62">
        <v>0</v>
      </c>
      <c r="G6722" s="62">
        <v>0</v>
      </c>
      <c r="H6722" s="63">
        <v>42</v>
      </c>
      <c r="I6722" s="63">
        <v>42</v>
      </c>
      <c r="Q6722" s="62" t="s">
        <v>83</v>
      </c>
      <c r="U6722" s="62">
        <v>2601378</v>
      </c>
      <c r="V6722" s="62" t="s">
        <v>1860</v>
      </c>
      <c r="W6722" s="62" t="s">
        <v>169</v>
      </c>
      <c r="X6722" s="62" t="s">
        <v>340</v>
      </c>
      <c r="AG6722" s="62" t="s">
        <v>1862</v>
      </c>
      <c r="AH6722" s="62" t="s">
        <v>343</v>
      </c>
      <c r="AI6722" s="62">
        <v>873911284</v>
      </c>
      <c r="AM6722" s="62">
        <v>260001</v>
      </c>
      <c r="BN6722" s="62" t="s">
        <v>1863</v>
      </c>
    </row>
    <row r="6723" spans="1:67" x14ac:dyDescent="0.25">
      <c r="A6723" s="61">
        <v>46133</v>
      </c>
      <c r="B6723" s="62" t="s">
        <v>84</v>
      </c>
      <c r="F6723" s="62">
        <v>0</v>
      </c>
      <c r="G6723" s="62">
        <v>0</v>
      </c>
      <c r="H6723" s="63">
        <v>650</v>
      </c>
      <c r="I6723" s="63">
        <v>650</v>
      </c>
      <c r="Q6723" s="62" t="s">
        <v>85</v>
      </c>
      <c r="U6723" s="62" t="s">
        <v>2901</v>
      </c>
      <c r="V6723" s="62" t="s">
        <v>2902</v>
      </c>
      <c r="W6723" s="62" t="s">
        <v>169</v>
      </c>
      <c r="X6723" s="62" t="s">
        <v>340</v>
      </c>
      <c r="AH6723" s="62" t="s">
        <v>343</v>
      </c>
      <c r="AI6723" s="62">
        <v>873911284</v>
      </c>
      <c r="BN6723" s="62" t="s">
        <v>2901</v>
      </c>
    </row>
    <row r="6724" spans="1:67" x14ac:dyDescent="0.25">
      <c r="A6724" s="61">
        <v>46133</v>
      </c>
      <c r="B6724" s="62" t="s">
        <v>74</v>
      </c>
      <c r="F6724" s="62">
        <v>0</v>
      </c>
      <c r="G6724" s="62">
        <v>0</v>
      </c>
      <c r="H6724" s="63">
        <v>33</v>
      </c>
      <c r="I6724" s="63">
        <v>33</v>
      </c>
      <c r="Q6724" s="62" t="s">
        <v>75</v>
      </c>
      <c r="U6724" s="62" t="s">
        <v>2901</v>
      </c>
      <c r="V6724" s="62" t="s">
        <v>2902</v>
      </c>
      <c r="W6724" s="62" t="s">
        <v>169</v>
      </c>
      <c r="X6724" s="62" t="s">
        <v>340</v>
      </c>
      <c r="AH6724" s="62" t="s">
        <v>343</v>
      </c>
      <c r="AI6724" s="62">
        <v>873911284</v>
      </c>
      <c r="BN6724" s="62" t="s">
        <v>2901</v>
      </c>
    </row>
    <row r="6725" spans="1:67" x14ac:dyDescent="0.25">
      <c r="A6725" s="61">
        <v>46133</v>
      </c>
      <c r="B6725" s="62" t="s">
        <v>63</v>
      </c>
      <c r="F6725" s="62">
        <v>0</v>
      </c>
      <c r="G6725" s="62">
        <v>0</v>
      </c>
      <c r="H6725" s="63">
        <v>495</v>
      </c>
      <c r="I6725" s="63">
        <v>495</v>
      </c>
      <c r="Q6725" s="62" t="s">
        <v>64</v>
      </c>
      <c r="U6725" s="62" t="s">
        <v>2901</v>
      </c>
      <c r="V6725" s="62" t="s">
        <v>2902</v>
      </c>
      <c r="W6725" s="62" t="s">
        <v>169</v>
      </c>
      <c r="X6725" s="62" t="s">
        <v>340</v>
      </c>
      <c r="AH6725" s="62" t="s">
        <v>343</v>
      </c>
      <c r="AI6725" s="62">
        <v>873911284</v>
      </c>
      <c r="BN6725" s="62" t="s">
        <v>2901</v>
      </c>
      <c r="BO6725" s="62" t="s">
        <v>73</v>
      </c>
    </row>
    <row r="6726" spans="1:67" x14ac:dyDescent="0.25">
      <c r="A6726" s="61">
        <v>46133</v>
      </c>
      <c r="B6726" s="62" t="s">
        <v>78</v>
      </c>
      <c r="F6726" s="62">
        <v>0</v>
      </c>
      <c r="G6726" s="62">
        <v>0</v>
      </c>
      <c r="H6726" s="63">
        <v>20</v>
      </c>
      <c r="I6726" s="63">
        <v>20</v>
      </c>
      <c r="Q6726" s="62" t="s">
        <v>79</v>
      </c>
      <c r="U6726" s="62" t="s">
        <v>2901</v>
      </c>
      <c r="V6726" s="62" t="s">
        <v>2902</v>
      </c>
      <c r="W6726" s="62" t="s">
        <v>169</v>
      </c>
      <c r="X6726" s="62" t="s">
        <v>340</v>
      </c>
      <c r="AH6726" s="62" t="s">
        <v>343</v>
      </c>
      <c r="AI6726" s="62">
        <v>873911284</v>
      </c>
      <c r="BN6726" s="62" t="s">
        <v>2901</v>
      </c>
    </row>
    <row r="6727" spans="1:67" x14ac:dyDescent="0.25">
      <c r="A6727" s="61">
        <v>46133</v>
      </c>
      <c r="B6727" s="62" t="s">
        <v>82</v>
      </c>
      <c r="F6727" s="62">
        <v>0</v>
      </c>
      <c r="G6727" s="62">
        <v>0</v>
      </c>
      <c r="H6727" s="63">
        <v>39</v>
      </c>
      <c r="I6727" s="63">
        <v>39</v>
      </c>
      <c r="Q6727" s="62" t="s">
        <v>83</v>
      </c>
      <c r="U6727" s="62" t="s">
        <v>2901</v>
      </c>
      <c r="V6727" s="62" t="s">
        <v>2902</v>
      </c>
      <c r="W6727" s="62" t="s">
        <v>169</v>
      </c>
      <c r="X6727" s="62" t="s">
        <v>340</v>
      </c>
      <c r="AH6727" s="62" t="s">
        <v>343</v>
      </c>
      <c r="AI6727" s="62">
        <v>873911284</v>
      </c>
      <c r="BN6727" s="62" t="s">
        <v>2901</v>
      </c>
    </row>
    <row r="6728" spans="1:67" x14ac:dyDescent="0.25">
      <c r="A6728" s="61">
        <v>46133</v>
      </c>
      <c r="B6728" s="62" t="s">
        <v>80</v>
      </c>
      <c r="F6728" s="62">
        <v>0</v>
      </c>
      <c r="G6728" s="62">
        <v>0</v>
      </c>
      <c r="H6728" s="63">
        <v>250</v>
      </c>
      <c r="I6728" s="63">
        <v>250</v>
      </c>
      <c r="Q6728" s="62" t="s">
        <v>81</v>
      </c>
      <c r="U6728" s="62" t="s">
        <v>2901</v>
      </c>
      <c r="V6728" s="62" t="s">
        <v>2902</v>
      </c>
      <c r="W6728" s="62" t="s">
        <v>169</v>
      </c>
      <c r="X6728" s="62" t="s">
        <v>340</v>
      </c>
      <c r="AH6728" s="62" t="s">
        <v>343</v>
      </c>
      <c r="AI6728" s="62">
        <v>873911284</v>
      </c>
      <c r="BN6728" s="62" t="s">
        <v>2901</v>
      </c>
    </row>
    <row r="6729" spans="1:67" x14ac:dyDescent="0.25">
      <c r="A6729" s="61">
        <v>46133</v>
      </c>
      <c r="B6729" s="62" t="s">
        <v>76</v>
      </c>
      <c r="F6729" s="62">
        <v>0</v>
      </c>
      <c r="G6729" s="62">
        <v>0</v>
      </c>
      <c r="H6729" s="63">
        <v>660</v>
      </c>
      <c r="I6729" s="63">
        <v>660</v>
      </c>
      <c r="Q6729" s="62" t="s">
        <v>77</v>
      </c>
      <c r="U6729" s="62" t="s">
        <v>2901</v>
      </c>
      <c r="V6729" s="62" t="s">
        <v>2902</v>
      </c>
      <c r="W6729" s="62" t="s">
        <v>169</v>
      </c>
      <c r="X6729" s="62" t="s">
        <v>340</v>
      </c>
      <c r="AH6729" s="62" t="s">
        <v>343</v>
      </c>
      <c r="AI6729" s="62">
        <v>873911284</v>
      </c>
      <c r="BN6729" s="62" t="s">
        <v>2901</v>
      </c>
    </row>
    <row r="6730" spans="1:67" x14ac:dyDescent="0.25">
      <c r="A6730" s="61">
        <v>46133</v>
      </c>
      <c r="B6730" s="62" t="s">
        <v>84</v>
      </c>
      <c r="F6730" s="62">
        <v>0</v>
      </c>
      <c r="G6730" s="62">
        <v>0</v>
      </c>
      <c r="H6730" s="63">
        <v>0</v>
      </c>
      <c r="I6730" s="63">
        <v>0</v>
      </c>
      <c r="Q6730" s="62" t="s">
        <v>85</v>
      </c>
      <c r="U6730" s="62" t="s">
        <v>2903</v>
      </c>
      <c r="V6730" s="62" t="s">
        <v>2904</v>
      </c>
      <c r="W6730" s="62" t="s">
        <v>169</v>
      </c>
      <c r="X6730" s="62" t="s">
        <v>340</v>
      </c>
      <c r="Z6730" s="62" t="s">
        <v>2905</v>
      </c>
      <c r="AG6730" s="62">
        <v>841397237</v>
      </c>
      <c r="AH6730" s="62" t="s">
        <v>343</v>
      </c>
      <c r="AI6730" s="62">
        <v>873911284</v>
      </c>
      <c r="BN6730" s="62" t="s">
        <v>2903</v>
      </c>
    </row>
    <row r="6731" spans="1:67" x14ac:dyDescent="0.25">
      <c r="A6731" s="61">
        <v>46133</v>
      </c>
      <c r="B6731" s="62" t="s">
        <v>74</v>
      </c>
      <c r="F6731" s="62">
        <v>0</v>
      </c>
      <c r="G6731" s="62">
        <v>0</v>
      </c>
      <c r="H6731" s="63">
        <v>20</v>
      </c>
      <c r="I6731" s="63">
        <v>20</v>
      </c>
      <c r="Q6731" s="62" t="s">
        <v>75</v>
      </c>
      <c r="U6731" s="62" t="s">
        <v>2903</v>
      </c>
      <c r="V6731" s="62" t="s">
        <v>2904</v>
      </c>
      <c r="W6731" s="62" t="s">
        <v>169</v>
      </c>
      <c r="X6731" s="62" t="s">
        <v>340</v>
      </c>
      <c r="Z6731" s="62" t="s">
        <v>2905</v>
      </c>
      <c r="AG6731" s="62">
        <v>841397237</v>
      </c>
      <c r="AH6731" s="62" t="s">
        <v>343</v>
      </c>
      <c r="AI6731" s="62">
        <v>873911284</v>
      </c>
      <c r="BN6731" s="62" t="s">
        <v>2903</v>
      </c>
    </row>
    <row r="6732" spans="1:67" x14ac:dyDescent="0.25">
      <c r="A6732" s="61">
        <v>46133</v>
      </c>
      <c r="B6732" s="62" t="s">
        <v>63</v>
      </c>
      <c r="F6732" s="62">
        <v>0</v>
      </c>
      <c r="G6732" s="62">
        <v>0</v>
      </c>
      <c r="H6732" s="63">
        <v>300</v>
      </c>
      <c r="I6732" s="63">
        <v>300</v>
      </c>
      <c r="Q6732" s="62" t="s">
        <v>64</v>
      </c>
      <c r="U6732" s="62" t="s">
        <v>2903</v>
      </c>
      <c r="V6732" s="62" t="s">
        <v>2904</v>
      </c>
      <c r="W6732" s="62" t="s">
        <v>169</v>
      </c>
      <c r="X6732" s="62" t="s">
        <v>340</v>
      </c>
      <c r="Z6732" s="62" t="s">
        <v>2905</v>
      </c>
      <c r="AG6732" s="62">
        <v>841397237</v>
      </c>
      <c r="AH6732" s="62" t="s">
        <v>343</v>
      </c>
      <c r="AI6732" s="62">
        <v>873911284</v>
      </c>
      <c r="BN6732" s="62" t="s">
        <v>2903</v>
      </c>
      <c r="BO6732" s="62" t="s">
        <v>73</v>
      </c>
    </row>
    <row r="6733" spans="1:67" x14ac:dyDescent="0.25">
      <c r="A6733" s="61">
        <v>46133</v>
      </c>
      <c r="B6733" s="62" t="s">
        <v>78</v>
      </c>
      <c r="F6733" s="62">
        <v>0</v>
      </c>
      <c r="G6733" s="62">
        <v>0</v>
      </c>
      <c r="H6733" s="63">
        <v>20</v>
      </c>
      <c r="I6733" s="63">
        <v>20</v>
      </c>
      <c r="Q6733" s="62" t="s">
        <v>79</v>
      </c>
      <c r="U6733" s="62" t="s">
        <v>2903</v>
      </c>
      <c r="V6733" s="62" t="s">
        <v>2904</v>
      </c>
      <c r="W6733" s="62" t="s">
        <v>169</v>
      </c>
      <c r="X6733" s="62" t="s">
        <v>340</v>
      </c>
      <c r="Z6733" s="62" t="s">
        <v>2905</v>
      </c>
      <c r="AG6733" s="62">
        <v>841397237</v>
      </c>
      <c r="AH6733" s="62" t="s">
        <v>343</v>
      </c>
      <c r="AI6733" s="62">
        <v>873911284</v>
      </c>
      <c r="BN6733" s="62" t="s">
        <v>2903</v>
      </c>
    </row>
    <row r="6734" spans="1:67" x14ac:dyDescent="0.25">
      <c r="A6734" s="61">
        <v>46133</v>
      </c>
      <c r="B6734" s="62" t="s">
        <v>82</v>
      </c>
      <c r="F6734" s="62">
        <v>0</v>
      </c>
      <c r="G6734" s="62">
        <v>0</v>
      </c>
      <c r="H6734" s="63">
        <v>0</v>
      </c>
      <c r="I6734" s="63">
        <v>0</v>
      </c>
      <c r="Q6734" s="62" t="s">
        <v>83</v>
      </c>
      <c r="U6734" s="62" t="s">
        <v>2903</v>
      </c>
      <c r="V6734" s="62" t="s">
        <v>2904</v>
      </c>
      <c r="W6734" s="62" t="s">
        <v>169</v>
      </c>
      <c r="X6734" s="62" t="s">
        <v>340</v>
      </c>
      <c r="Z6734" s="62" t="s">
        <v>2905</v>
      </c>
      <c r="AG6734" s="62">
        <v>841397237</v>
      </c>
      <c r="AH6734" s="62" t="s">
        <v>343</v>
      </c>
      <c r="AI6734" s="62">
        <v>873911284</v>
      </c>
      <c r="BN6734" s="62" t="s">
        <v>2903</v>
      </c>
    </row>
    <row r="6735" spans="1:67" x14ac:dyDescent="0.25">
      <c r="A6735" s="61">
        <v>46133</v>
      </c>
      <c r="B6735" s="62" t="s">
        <v>80</v>
      </c>
      <c r="F6735" s="62">
        <v>0</v>
      </c>
      <c r="G6735" s="62">
        <v>0</v>
      </c>
      <c r="H6735" s="63">
        <v>250</v>
      </c>
      <c r="I6735" s="63">
        <v>250</v>
      </c>
      <c r="Q6735" s="62" t="s">
        <v>81</v>
      </c>
      <c r="U6735" s="62" t="s">
        <v>2903</v>
      </c>
      <c r="V6735" s="62" t="s">
        <v>2904</v>
      </c>
      <c r="W6735" s="62" t="s">
        <v>169</v>
      </c>
      <c r="X6735" s="62" t="s">
        <v>340</v>
      </c>
      <c r="Z6735" s="62" t="s">
        <v>2905</v>
      </c>
      <c r="AG6735" s="62">
        <v>841397237</v>
      </c>
      <c r="AH6735" s="62" t="s">
        <v>343</v>
      </c>
      <c r="AI6735" s="62">
        <v>873911284</v>
      </c>
      <c r="BN6735" s="62" t="s">
        <v>2903</v>
      </c>
    </row>
    <row r="6736" spans="1:67" x14ac:dyDescent="0.25">
      <c r="A6736" s="61">
        <v>46133</v>
      </c>
      <c r="B6736" s="62" t="s">
        <v>76</v>
      </c>
      <c r="F6736" s="62">
        <v>0</v>
      </c>
      <c r="G6736" s="62">
        <v>0</v>
      </c>
      <c r="H6736" s="63">
        <v>400</v>
      </c>
      <c r="I6736" s="63">
        <v>400</v>
      </c>
      <c r="Q6736" s="62" t="s">
        <v>77</v>
      </c>
      <c r="U6736" s="62" t="s">
        <v>2903</v>
      </c>
      <c r="V6736" s="62" t="s">
        <v>2904</v>
      </c>
      <c r="W6736" s="62" t="s">
        <v>169</v>
      </c>
      <c r="X6736" s="62" t="s">
        <v>340</v>
      </c>
      <c r="Z6736" s="62" t="s">
        <v>2905</v>
      </c>
      <c r="AG6736" s="62">
        <v>841397237</v>
      </c>
      <c r="AH6736" s="62" t="s">
        <v>343</v>
      </c>
      <c r="AI6736" s="62">
        <v>873911284</v>
      </c>
      <c r="BN6736" s="62" t="s">
        <v>2903</v>
      </c>
    </row>
    <row r="6737" spans="1:67" x14ac:dyDescent="0.25">
      <c r="A6737" s="61">
        <v>46133</v>
      </c>
      <c r="B6737" s="62" t="s">
        <v>84</v>
      </c>
      <c r="F6737" s="62">
        <v>0</v>
      </c>
      <c r="G6737" s="62">
        <v>0</v>
      </c>
      <c r="H6737" s="63">
        <v>700</v>
      </c>
      <c r="I6737" s="63">
        <v>700</v>
      </c>
      <c r="Q6737" s="62" t="s">
        <v>85</v>
      </c>
      <c r="U6737" s="62">
        <v>2601398</v>
      </c>
      <c r="V6737" s="62" t="s">
        <v>1984</v>
      </c>
      <c r="W6737" s="62" t="s">
        <v>169</v>
      </c>
      <c r="X6737" s="62" t="s">
        <v>340</v>
      </c>
      <c r="AG6737" s="62" t="s">
        <v>1986</v>
      </c>
      <c r="AH6737" s="62" t="s">
        <v>343</v>
      </c>
      <c r="AI6737" s="62">
        <v>873911284</v>
      </c>
      <c r="AM6737" s="62">
        <v>260001</v>
      </c>
      <c r="BN6737" s="62" t="s">
        <v>1987</v>
      </c>
    </row>
    <row r="6738" spans="1:67" x14ac:dyDescent="0.25">
      <c r="A6738" s="61">
        <v>46133</v>
      </c>
      <c r="B6738" s="62" t="s">
        <v>82</v>
      </c>
      <c r="F6738" s="62">
        <v>0</v>
      </c>
      <c r="G6738" s="62">
        <v>0</v>
      </c>
      <c r="H6738" s="63">
        <v>42</v>
      </c>
      <c r="I6738" s="63">
        <v>42</v>
      </c>
      <c r="Q6738" s="62" t="s">
        <v>83</v>
      </c>
      <c r="U6738" s="62">
        <v>2601398</v>
      </c>
      <c r="V6738" s="62" t="s">
        <v>1984</v>
      </c>
      <c r="W6738" s="62" t="s">
        <v>169</v>
      </c>
      <c r="X6738" s="62" t="s">
        <v>340</v>
      </c>
      <c r="AG6738" s="62" t="s">
        <v>1986</v>
      </c>
      <c r="AH6738" s="62" t="s">
        <v>343</v>
      </c>
      <c r="AI6738" s="62">
        <v>873911284</v>
      </c>
      <c r="AM6738" s="62">
        <v>260001</v>
      </c>
      <c r="BN6738" s="62" t="s">
        <v>1987</v>
      </c>
    </row>
    <row r="6739" spans="1:67" x14ac:dyDescent="0.25">
      <c r="A6739" s="61">
        <v>46133</v>
      </c>
      <c r="B6739" s="62" t="s">
        <v>84</v>
      </c>
      <c r="F6739" s="62">
        <v>0</v>
      </c>
      <c r="G6739" s="62">
        <v>0</v>
      </c>
      <c r="H6739" s="63">
        <v>650</v>
      </c>
      <c r="I6739" s="63">
        <v>650</v>
      </c>
      <c r="Q6739" s="62" t="s">
        <v>85</v>
      </c>
      <c r="U6739" s="62" t="s">
        <v>2906</v>
      </c>
      <c r="V6739" s="62" t="s">
        <v>2907</v>
      </c>
      <c r="W6739" s="62" t="s">
        <v>169</v>
      </c>
      <c r="X6739" s="62" t="s">
        <v>340</v>
      </c>
      <c r="Z6739" s="62" t="s">
        <v>2908</v>
      </c>
      <c r="AG6739" s="62">
        <v>871959700</v>
      </c>
      <c r="AH6739" s="62" t="s">
        <v>343</v>
      </c>
      <c r="AI6739" s="62">
        <v>873911284</v>
      </c>
      <c r="BN6739" s="62" t="s">
        <v>2906</v>
      </c>
    </row>
    <row r="6740" spans="1:67" x14ac:dyDescent="0.25">
      <c r="A6740" s="61">
        <v>46133</v>
      </c>
      <c r="B6740" s="62" t="s">
        <v>74</v>
      </c>
      <c r="F6740" s="62">
        <v>0</v>
      </c>
      <c r="G6740" s="62">
        <v>0</v>
      </c>
      <c r="H6740" s="63">
        <v>33</v>
      </c>
      <c r="I6740" s="63">
        <v>33</v>
      </c>
      <c r="Q6740" s="62" t="s">
        <v>75</v>
      </c>
      <c r="U6740" s="62" t="s">
        <v>2906</v>
      </c>
      <c r="V6740" s="62" t="s">
        <v>2907</v>
      </c>
      <c r="W6740" s="62" t="s">
        <v>169</v>
      </c>
      <c r="X6740" s="62" t="s">
        <v>340</v>
      </c>
      <c r="Z6740" s="62" t="s">
        <v>2908</v>
      </c>
      <c r="AG6740" s="62">
        <v>871959700</v>
      </c>
      <c r="AH6740" s="62" t="s">
        <v>343</v>
      </c>
      <c r="AI6740" s="62">
        <v>873911284</v>
      </c>
      <c r="BN6740" s="62" t="s">
        <v>2906</v>
      </c>
    </row>
    <row r="6741" spans="1:67" x14ac:dyDescent="0.25">
      <c r="A6741" s="61">
        <v>46133</v>
      </c>
      <c r="B6741" s="62" t="s">
        <v>63</v>
      </c>
      <c r="F6741" s="62">
        <v>0</v>
      </c>
      <c r="G6741" s="62">
        <v>0</v>
      </c>
      <c r="H6741" s="63">
        <v>495</v>
      </c>
      <c r="I6741" s="63">
        <v>495</v>
      </c>
      <c r="Q6741" s="62" t="s">
        <v>64</v>
      </c>
      <c r="U6741" s="62" t="s">
        <v>2906</v>
      </c>
      <c r="V6741" s="62" t="s">
        <v>2907</v>
      </c>
      <c r="W6741" s="62" t="s">
        <v>169</v>
      </c>
      <c r="X6741" s="62" t="s">
        <v>340</v>
      </c>
      <c r="Z6741" s="62" t="s">
        <v>2908</v>
      </c>
      <c r="AG6741" s="62">
        <v>871959700</v>
      </c>
      <c r="AH6741" s="62" t="s">
        <v>343</v>
      </c>
      <c r="AI6741" s="62">
        <v>873911284</v>
      </c>
      <c r="BN6741" s="62" t="s">
        <v>2906</v>
      </c>
      <c r="BO6741" s="62" t="s">
        <v>73</v>
      </c>
    </row>
    <row r="6742" spans="1:67" x14ac:dyDescent="0.25">
      <c r="A6742" s="61">
        <v>46133</v>
      </c>
      <c r="B6742" s="62" t="s">
        <v>78</v>
      </c>
      <c r="F6742" s="62">
        <v>0</v>
      </c>
      <c r="G6742" s="62">
        <v>0</v>
      </c>
      <c r="H6742" s="63">
        <v>20</v>
      </c>
      <c r="I6742" s="63">
        <v>20</v>
      </c>
      <c r="Q6742" s="62" t="s">
        <v>79</v>
      </c>
      <c r="U6742" s="62" t="s">
        <v>2906</v>
      </c>
      <c r="V6742" s="62" t="s">
        <v>2907</v>
      </c>
      <c r="W6742" s="62" t="s">
        <v>169</v>
      </c>
      <c r="X6742" s="62" t="s">
        <v>340</v>
      </c>
      <c r="Z6742" s="62" t="s">
        <v>2908</v>
      </c>
      <c r="AG6742" s="62">
        <v>871959700</v>
      </c>
      <c r="AH6742" s="62" t="s">
        <v>343</v>
      </c>
      <c r="AI6742" s="62">
        <v>873911284</v>
      </c>
      <c r="BN6742" s="62" t="s">
        <v>2906</v>
      </c>
    </row>
    <row r="6743" spans="1:67" x14ac:dyDescent="0.25">
      <c r="A6743" s="61">
        <v>46133</v>
      </c>
      <c r="B6743" s="62" t="s">
        <v>82</v>
      </c>
      <c r="F6743" s="62">
        <v>0</v>
      </c>
      <c r="G6743" s="62">
        <v>0</v>
      </c>
      <c r="H6743" s="63">
        <v>39</v>
      </c>
      <c r="I6743" s="63">
        <v>39</v>
      </c>
      <c r="Q6743" s="62" t="s">
        <v>83</v>
      </c>
      <c r="U6743" s="62" t="s">
        <v>2906</v>
      </c>
      <c r="V6743" s="62" t="s">
        <v>2907</v>
      </c>
      <c r="W6743" s="62" t="s">
        <v>169</v>
      </c>
      <c r="X6743" s="62" t="s">
        <v>340</v>
      </c>
      <c r="Z6743" s="62" t="s">
        <v>2908</v>
      </c>
      <c r="AG6743" s="62">
        <v>871959700</v>
      </c>
      <c r="AH6743" s="62" t="s">
        <v>343</v>
      </c>
      <c r="AI6743" s="62">
        <v>873911284</v>
      </c>
      <c r="BN6743" s="62" t="s">
        <v>2906</v>
      </c>
    </row>
    <row r="6744" spans="1:67" x14ac:dyDescent="0.25">
      <c r="A6744" s="61">
        <v>46133</v>
      </c>
      <c r="B6744" s="62" t="s">
        <v>80</v>
      </c>
      <c r="F6744" s="62">
        <v>0</v>
      </c>
      <c r="G6744" s="62">
        <v>0</v>
      </c>
      <c r="H6744" s="63">
        <v>250</v>
      </c>
      <c r="I6744" s="63">
        <v>250</v>
      </c>
      <c r="Q6744" s="62" t="s">
        <v>81</v>
      </c>
      <c r="U6744" s="62" t="s">
        <v>2906</v>
      </c>
      <c r="V6744" s="62" t="s">
        <v>2907</v>
      </c>
      <c r="W6744" s="62" t="s">
        <v>169</v>
      </c>
      <c r="X6744" s="62" t="s">
        <v>340</v>
      </c>
      <c r="Z6744" s="62" t="s">
        <v>2908</v>
      </c>
      <c r="AG6744" s="62">
        <v>871959700</v>
      </c>
      <c r="AH6744" s="62" t="s">
        <v>343</v>
      </c>
      <c r="AI6744" s="62">
        <v>873911284</v>
      </c>
      <c r="BN6744" s="62" t="s">
        <v>2906</v>
      </c>
    </row>
    <row r="6745" spans="1:67" x14ac:dyDescent="0.25">
      <c r="A6745" s="61">
        <v>46133</v>
      </c>
      <c r="B6745" s="62" t="s">
        <v>76</v>
      </c>
      <c r="F6745" s="62">
        <v>0</v>
      </c>
      <c r="G6745" s="62">
        <v>0</v>
      </c>
      <c r="H6745" s="63">
        <v>660</v>
      </c>
      <c r="I6745" s="63">
        <v>660</v>
      </c>
      <c r="Q6745" s="62" t="s">
        <v>77</v>
      </c>
      <c r="U6745" s="62" t="s">
        <v>2906</v>
      </c>
      <c r="V6745" s="62" t="s">
        <v>2907</v>
      </c>
      <c r="W6745" s="62" t="s">
        <v>169</v>
      </c>
      <c r="X6745" s="62" t="s">
        <v>340</v>
      </c>
      <c r="Z6745" s="62" t="s">
        <v>2908</v>
      </c>
      <c r="AG6745" s="62">
        <v>871959700</v>
      </c>
      <c r="AH6745" s="62" t="s">
        <v>343</v>
      </c>
      <c r="AI6745" s="62">
        <v>873911284</v>
      </c>
      <c r="BN6745" s="62" t="s">
        <v>2906</v>
      </c>
    </row>
    <row r="6746" spans="1:67" x14ac:dyDescent="0.25">
      <c r="A6746" s="61">
        <v>46133</v>
      </c>
      <c r="B6746" s="62" t="s">
        <v>84</v>
      </c>
      <c r="F6746" s="62">
        <v>0</v>
      </c>
      <c r="G6746" s="62">
        <v>0</v>
      </c>
      <c r="H6746" s="63">
        <v>650</v>
      </c>
      <c r="I6746" s="63">
        <v>650</v>
      </c>
      <c r="Q6746" s="62" t="s">
        <v>85</v>
      </c>
      <c r="U6746" s="62" t="s">
        <v>2909</v>
      </c>
      <c r="V6746" s="62" t="s">
        <v>2910</v>
      </c>
      <c r="W6746" s="62" t="s">
        <v>169</v>
      </c>
      <c r="X6746" s="62" t="s">
        <v>340</v>
      </c>
      <c r="AH6746" s="62" t="s">
        <v>343</v>
      </c>
      <c r="AI6746" s="62">
        <v>873911284</v>
      </c>
      <c r="BN6746" s="62" t="s">
        <v>2909</v>
      </c>
    </row>
    <row r="6747" spans="1:67" x14ac:dyDescent="0.25">
      <c r="A6747" s="61">
        <v>46133</v>
      </c>
      <c r="B6747" s="62" t="s">
        <v>74</v>
      </c>
      <c r="F6747" s="62">
        <v>0</v>
      </c>
      <c r="G6747" s="62">
        <v>0</v>
      </c>
      <c r="H6747" s="63">
        <v>33</v>
      </c>
      <c r="I6747" s="63">
        <v>33</v>
      </c>
      <c r="Q6747" s="62" t="s">
        <v>75</v>
      </c>
      <c r="U6747" s="62" t="s">
        <v>2909</v>
      </c>
      <c r="V6747" s="62" t="s">
        <v>2910</v>
      </c>
      <c r="W6747" s="62" t="s">
        <v>169</v>
      </c>
      <c r="X6747" s="62" t="s">
        <v>340</v>
      </c>
      <c r="AH6747" s="62" t="s">
        <v>343</v>
      </c>
      <c r="AI6747" s="62">
        <v>873911284</v>
      </c>
      <c r="BN6747" s="62" t="s">
        <v>2909</v>
      </c>
    </row>
    <row r="6748" spans="1:67" x14ac:dyDescent="0.25">
      <c r="A6748" s="61">
        <v>46133</v>
      </c>
      <c r="B6748" s="62" t="s">
        <v>63</v>
      </c>
      <c r="F6748" s="62">
        <v>0</v>
      </c>
      <c r="G6748" s="62">
        <v>0</v>
      </c>
      <c r="H6748" s="63">
        <v>495</v>
      </c>
      <c r="I6748" s="63">
        <v>495</v>
      </c>
      <c r="Q6748" s="62" t="s">
        <v>64</v>
      </c>
      <c r="U6748" s="62" t="s">
        <v>2909</v>
      </c>
      <c r="V6748" s="62" t="s">
        <v>2910</v>
      </c>
      <c r="W6748" s="62" t="s">
        <v>169</v>
      </c>
      <c r="X6748" s="62" t="s">
        <v>340</v>
      </c>
      <c r="AH6748" s="62" t="s">
        <v>343</v>
      </c>
      <c r="AI6748" s="62">
        <v>873911284</v>
      </c>
      <c r="BN6748" s="62" t="s">
        <v>2909</v>
      </c>
      <c r="BO6748" s="62" t="s">
        <v>73</v>
      </c>
    </row>
    <row r="6749" spans="1:67" x14ac:dyDescent="0.25">
      <c r="A6749" s="61">
        <v>46133</v>
      </c>
      <c r="B6749" s="62" t="s">
        <v>78</v>
      </c>
      <c r="F6749" s="62">
        <v>0</v>
      </c>
      <c r="G6749" s="62">
        <v>0</v>
      </c>
      <c r="H6749" s="63">
        <v>20</v>
      </c>
      <c r="I6749" s="63">
        <v>20</v>
      </c>
      <c r="Q6749" s="62" t="s">
        <v>79</v>
      </c>
      <c r="U6749" s="62" t="s">
        <v>2909</v>
      </c>
      <c r="V6749" s="62" t="s">
        <v>2910</v>
      </c>
      <c r="W6749" s="62" t="s">
        <v>169</v>
      </c>
      <c r="X6749" s="62" t="s">
        <v>340</v>
      </c>
      <c r="AH6749" s="62" t="s">
        <v>343</v>
      </c>
      <c r="AI6749" s="62">
        <v>873911284</v>
      </c>
      <c r="BN6749" s="62" t="s">
        <v>2909</v>
      </c>
    </row>
    <row r="6750" spans="1:67" x14ac:dyDescent="0.25">
      <c r="A6750" s="61">
        <v>46133</v>
      </c>
      <c r="B6750" s="62" t="s">
        <v>82</v>
      </c>
      <c r="F6750" s="62">
        <v>0</v>
      </c>
      <c r="G6750" s="62">
        <v>0</v>
      </c>
      <c r="H6750" s="63">
        <v>39</v>
      </c>
      <c r="I6750" s="63">
        <v>39</v>
      </c>
      <c r="Q6750" s="62" t="s">
        <v>83</v>
      </c>
      <c r="U6750" s="62" t="s">
        <v>2909</v>
      </c>
      <c r="V6750" s="62" t="s">
        <v>2910</v>
      </c>
      <c r="W6750" s="62" t="s">
        <v>169</v>
      </c>
      <c r="X6750" s="62" t="s">
        <v>340</v>
      </c>
      <c r="AH6750" s="62" t="s">
        <v>343</v>
      </c>
      <c r="AI6750" s="62">
        <v>873911284</v>
      </c>
      <c r="BN6750" s="62" t="s">
        <v>2909</v>
      </c>
    </row>
    <row r="6751" spans="1:67" x14ac:dyDescent="0.25">
      <c r="A6751" s="61">
        <v>46133</v>
      </c>
      <c r="B6751" s="62" t="s">
        <v>80</v>
      </c>
      <c r="F6751" s="62">
        <v>0</v>
      </c>
      <c r="G6751" s="62">
        <v>0</v>
      </c>
      <c r="H6751" s="63">
        <v>250</v>
      </c>
      <c r="I6751" s="63">
        <v>250</v>
      </c>
      <c r="Q6751" s="62" t="s">
        <v>81</v>
      </c>
      <c r="U6751" s="62" t="s">
        <v>2909</v>
      </c>
      <c r="V6751" s="62" t="s">
        <v>2910</v>
      </c>
      <c r="W6751" s="62" t="s">
        <v>169</v>
      </c>
      <c r="X6751" s="62" t="s">
        <v>340</v>
      </c>
      <c r="AH6751" s="62" t="s">
        <v>343</v>
      </c>
      <c r="AI6751" s="62">
        <v>873911284</v>
      </c>
      <c r="BN6751" s="62" t="s">
        <v>2909</v>
      </c>
    </row>
    <row r="6752" spans="1:67" x14ac:dyDescent="0.25">
      <c r="A6752" s="61">
        <v>46133</v>
      </c>
      <c r="B6752" s="62" t="s">
        <v>76</v>
      </c>
      <c r="F6752" s="62">
        <v>0</v>
      </c>
      <c r="G6752" s="62">
        <v>0</v>
      </c>
      <c r="H6752" s="63">
        <v>660</v>
      </c>
      <c r="I6752" s="63">
        <v>660</v>
      </c>
      <c r="Q6752" s="62" t="s">
        <v>77</v>
      </c>
      <c r="U6752" s="62" t="s">
        <v>2909</v>
      </c>
      <c r="V6752" s="62" t="s">
        <v>2910</v>
      </c>
      <c r="W6752" s="62" t="s">
        <v>169</v>
      </c>
      <c r="X6752" s="62" t="s">
        <v>340</v>
      </c>
      <c r="AH6752" s="62" t="s">
        <v>343</v>
      </c>
      <c r="AI6752" s="62">
        <v>873911284</v>
      </c>
      <c r="BN6752" s="62" t="s">
        <v>2909</v>
      </c>
    </row>
    <row r="6753" spans="1:67" x14ac:dyDescent="0.25">
      <c r="A6753" s="61">
        <v>46133</v>
      </c>
      <c r="B6753" s="62" t="s">
        <v>84</v>
      </c>
      <c r="F6753" s="62">
        <v>0</v>
      </c>
      <c r="G6753" s="62">
        <v>0</v>
      </c>
      <c r="H6753" s="63">
        <v>0</v>
      </c>
      <c r="I6753" s="63">
        <v>0</v>
      </c>
      <c r="Q6753" s="62" t="s">
        <v>85</v>
      </c>
      <c r="U6753" s="62" t="s">
        <v>2911</v>
      </c>
      <c r="V6753" s="62" t="s">
        <v>2912</v>
      </c>
      <c r="W6753" s="62" t="s">
        <v>169</v>
      </c>
      <c r="X6753" s="62" t="s">
        <v>340</v>
      </c>
      <c r="Z6753" s="62" t="s">
        <v>2913</v>
      </c>
      <c r="AG6753" s="62">
        <v>871907195</v>
      </c>
      <c r="AH6753" s="62" t="s">
        <v>343</v>
      </c>
      <c r="AI6753" s="62">
        <v>873911284</v>
      </c>
      <c r="BN6753" s="62" t="s">
        <v>2911</v>
      </c>
    </row>
    <row r="6754" spans="1:67" x14ac:dyDescent="0.25">
      <c r="A6754" s="61">
        <v>46133</v>
      </c>
      <c r="B6754" s="62" t="s">
        <v>74</v>
      </c>
      <c r="F6754" s="62">
        <v>0</v>
      </c>
      <c r="G6754" s="62">
        <v>0</v>
      </c>
      <c r="H6754" s="63">
        <v>20</v>
      </c>
      <c r="I6754" s="63">
        <v>20</v>
      </c>
      <c r="Q6754" s="62" t="s">
        <v>75</v>
      </c>
      <c r="U6754" s="62" t="s">
        <v>2911</v>
      </c>
      <c r="V6754" s="62" t="s">
        <v>2912</v>
      </c>
      <c r="W6754" s="62" t="s">
        <v>169</v>
      </c>
      <c r="X6754" s="62" t="s">
        <v>340</v>
      </c>
      <c r="Z6754" s="62" t="s">
        <v>2913</v>
      </c>
      <c r="AG6754" s="62">
        <v>871907195</v>
      </c>
      <c r="AH6754" s="62" t="s">
        <v>343</v>
      </c>
      <c r="AI6754" s="62">
        <v>873911284</v>
      </c>
      <c r="BN6754" s="62" t="s">
        <v>2911</v>
      </c>
    </row>
    <row r="6755" spans="1:67" x14ac:dyDescent="0.25">
      <c r="A6755" s="61">
        <v>46133</v>
      </c>
      <c r="B6755" s="62" t="s">
        <v>63</v>
      </c>
      <c r="F6755" s="62">
        <v>0</v>
      </c>
      <c r="G6755" s="62">
        <v>0</v>
      </c>
      <c r="H6755" s="63">
        <v>300</v>
      </c>
      <c r="I6755" s="63">
        <v>300</v>
      </c>
      <c r="Q6755" s="62" t="s">
        <v>64</v>
      </c>
      <c r="U6755" s="62" t="s">
        <v>2911</v>
      </c>
      <c r="V6755" s="62" t="s">
        <v>2912</v>
      </c>
      <c r="W6755" s="62" t="s">
        <v>169</v>
      </c>
      <c r="X6755" s="62" t="s">
        <v>340</v>
      </c>
      <c r="Z6755" s="62" t="s">
        <v>2913</v>
      </c>
      <c r="AG6755" s="62">
        <v>871907195</v>
      </c>
      <c r="AH6755" s="62" t="s">
        <v>343</v>
      </c>
      <c r="AI6755" s="62">
        <v>873911284</v>
      </c>
      <c r="BN6755" s="62" t="s">
        <v>2911</v>
      </c>
      <c r="BO6755" s="62" t="s">
        <v>73</v>
      </c>
    </row>
    <row r="6756" spans="1:67" x14ac:dyDescent="0.25">
      <c r="A6756" s="61">
        <v>46133</v>
      </c>
      <c r="B6756" s="62" t="s">
        <v>78</v>
      </c>
      <c r="F6756" s="62">
        <v>0</v>
      </c>
      <c r="G6756" s="62">
        <v>0</v>
      </c>
      <c r="H6756" s="63">
        <v>20</v>
      </c>
      <c r="I6756" s="63">
        <v>20</v>
      </c>
      <c r="Q6756" s="62" t="s">
        <v>79</v>
      </c>
      <c r="U6756" s="62" t="s">
        <v>2911</v>
      </c>
      <c r="V6756" s="62" t="s">
        <v>2912</v>
      </c>
      <c r="W6756" s="62" t="s">
        <v>169</v>
      </c>
      <c r="X6756" s="62" t="s">
        <v>340</v>
      </c>
      <c r="Z6756" s="62" t="s">
        <v>2913</v>
      </c>
      <c r="AG6756" s="62">
        <v>871907195</v>
      </c>
      <c r="AH6756" s="62" t="s">
        <v>343</v>
      </c>
      <c r="AI6756" s="62">
        <v>873911284</v>
      </c>
      <c r="BN6756" s="62" t="s">
        <v>2911</v>
      </c>
    </row>
    <row r="6757" spans="1:67" x14ac:dyDescent="0.25">
      <c r="A6757" s="61">
        <v>46133</v>
      </c>
      <c r="B6757" s="62" t="s">
        <v>82</v>
      </c>
      <c r="F6757" s="62">
        <v>0</v>
      </c>
      <c r="G6757" s="62">
        <v>0</v>
      </c>
      <c r="H6757" s="63">
        <v>0</v>
      </c>
      <c r="I6757" s="63">
        <v>0</v>
      </c>
      <c r="Q6757" s="62" t="s">
        <v>83</v>
      </c>
      <c r="U6757" s="62" t="s">
        <v>2911</v>
      </c>
      <c r="V6757" s="62" t="s">
        <v>2912</v>
      </c>
      <c r="W6757" s="62" t="s">
        <v>169</v>
      </c>
      <c r="X6757" s="62" t="s">
        <v>340</v>
      </c>
      <c r="Z6757" s="62" t="s">
        <v>2913</v>
      </c>
      <c r="AG6757" s="62">
        <v>871907195</v>
      </c>
      <c r="AH6757" s="62" t="s">
        <v>343</v>
      </c>
      <c r="AI6757" s="62">
        <v>873911284</v>
      </c>
      <c r="BN6757" s="62" t="s">
        <v>2911</v>
      </c>
    </row>
    <row r="6758" spans="1:67" x14ac:dyDescent="0.25">
      <c r="A6758" s="61">
        <v>46133</v>
      </c>
      <c r="B6758" s="62" t="s">
        <v>80</v>
      </c>
      <c r="F6758" s="62">
        <v>0</v>
      </c>
      <c r="G6758" s="62">
        <v>0</v>
      </c>
      <c r="H6758" s="63">
        <v>250</v>
      </c>
      <c r="I6758" s="63">
        <v>250</v>
      </c>
      <c r="Q6758" s="62" t="s">
        <v>81</v>
      </c>
      <c r="U6758" s="62" t="s">
        <v>2911</v>
      </c>
      <c r="V6758" s="62" t="s">
        <v>2912</v>
      </c>
      <c r="W6758" s="62" t="s">
        <v>169</v>
      </c>
      <c r="X6758" s="62" t="s">
        <v>340</v>
      </c>
      <c r="Z6758" s="62" t="s">
        <v>2913</v>
      </c>
      <c r="AG6758" s="62">
        <v>871907195</v>
      </c>
      <c r="AH6758" s="62" t="s">
        <v>343</v>
      </c>
      <c r="AI6758" s="62">
        <v>873911284</v>
      </c>
      <c r="BN6758" s="62" t="s">
        <v>2911</v>
      </c>
    </row>
    <row r="6759" spans="1:67" x14ac:dyDescent="0.25">
      <c r="A6759" s="61">
        <v>46133</v>
      </c>
      <c r="B6759" s="62" t="s">
        <v>76</v>
      </c>
      <c r="F6759" s="62">
        <v>0</v>
      </c>
      <c r="G6759" s="62">
        <v>0</v>
      </c>
      <c r="H6759" s="63">
        <v>400</v>
      </c>
      <c r="I6759" s="63">
        <v>400</v>
      </c>
      <c r="Q6759" s="62" t="s">
        <v>77</v>
      </c>
      <c r="U6759" s="62" t="s">
        <v>2911</v>
      </c>
      <c r="V6759" s="62" t="s">
        <v>2912</v>
      </c>
      <c r="W6759" s="62" t="s">
        <v>169</v>
      </c>
      <c r="X6759" s="62" t="s">
        <v>340</v>
      </c>
      <c r="Z6759" s="62" t="s">
        <v>2913</v>
      </c>
      <c r="AG6759" s="62">
        <v>871907195</v>
      </c>
      <c r="AH6759" s="62" t="s">
        <v>343</v>
      </c>
      <c r="AI6759" s="62">
        <v>873911284</v>
      </c>
      <c r="BN6759" s="62" t="s">
        <v>2911</v>
      </c>
    </row>
    <row r="6760" spans="1:67" x14ac:dyDescent="0.25">
      <c r="A6760" s="61">
        <v>46133</v>
      </c>
      <c r="B6760" s="62" t="s">
        <v>84</v>
      </c>
      <c r="F6760" s="62">
        <v>0</v>
      </c>
      <c r="G6760" s="62">
        <v>0</v>
      </c>
      <c r="H6760" s="63">
        <v>0</v>
      </c>
      <c r="I6760" s="63">
        <v>0</v>
      </c>
      <c r="Q6760" s="62" t="s">
        <v>85</v>
      </c>
      <c r="U6760" s="62" t="s">
        <v>2914</v>
      </c>
      <c r="V6760" s="62" t="s">
        <v>173</v>
      </c>
      <c r="W6760" s="62" t="s">
        <v>169</v>
      </c>
      <c r="X6760" s="62" t="s">
        <v>170</v>
      </c>
      <c r="Z6760" s="62" t="s">
        <v>2915</v>
      </c>
      <c r="AG6760" s="62">
        <v>867489953</v>
      </c>
      <c r="AH6760" s="62" t="s">
        <v>173</v>
      </c>
      <c r="AI6760" s="62">
        <v>867489953</v>
      </c>
      <c r="BN6760" s="62" t="s">
        <v>2914</v>
      </c>
    </row>
    <row r="6761" spans="1:67" x14ac:dyDescent="0.25">
      <c r="A6761" s="61">
        <v>46133</v>
      </c>
      <c r="B6761" s="62" t="s">
        <v>74</v>
      </c>
      <c r="F6761" s="62">
        <v>0</v>
      </c>
      <c r="G6761" s="62">
        <v>0</v>
      </c>
      <c r="H6761" s="63">
        <v>268</v>
      </c>
      <c r="I6761" s="63">
        <v>268</v>
      </c>
      <c r="Q6761" s="62" t="s">
        <v>75</v>
      </c>
      <c r="U6761" s="62" t="s">
        <v>2914</v>
      </c>
      <c r="V6761" s="62" t="s">
        <v>173</v>
      </c>
      <c r="W6761" s="62" t="s">
        <v>169</v>
      </c>
      <c r="X6761" s="62" t="s">
        <v>170</v>
      </c>
      <c r="Z6761" s="62" t="s">
        <v>2915</v>
      </c>
      <c r="AG6761" s="62">
        <v>867489953</v>
      </c>
      <c r="AH6761" s="62" t="s">
        <v>173</v>
      </c>
      <c r="AI6761" s="62">
        <v>867489953</v>
      </c>
      <c r="BN6761" s="62" t="s">
        <v>2914</v>
      </c>
    </row>
    <row r="6762" spans="1:67" x14ac:dyDescent="0.25">
      <c r="A6762" s="61">
        <v>46133</v>
      </c>
      <c r="B6762" s="62" t="s">
        <v>63</v>
      </c>
      <c r="F6762" s="62">
        <v>0</v>
      </c>
      <c r="G6762" s="62">
        <v>0</v>
      </c>
      <c r="H6762" s="63">
        <v>4020</v>
      </c>
      <c r="I6762" s="63">
        <v>4020</v>
      </c>
      <c r="Q6762" s="62" t="s">
        <v>64</v>
      </c>
      <c r="U6762" s="62" t="s">
        <v>2914</v>
      </c>
      <c r="V6762" s="62" t="s">
        <v>173</v>
      </c>
      <c r="W6762" s="62" t="s">
        <v>169</v>
      </c>
      <c r="X6762" s="62" t="s">
        <v>170</v>
      </c>
      <c r="Z6762" s="62" t="s">
        <v>2915</v>
      </c>
      <c r="AG6762" s="62">
        <v>867489953</v>
      </c>
      <c r="AH6762" s="62" t="s">
        <v>173</v>
      </c>
      <c r="AI6762" s="62">
        <v>867489953</v>
      </c>
      <c r="BN6762" s="62" t="s">
        <v>2914</v>
      </c>
      <c r="BO6762" s="62" t="s">
        <v>73</v>
      </c>
    </row>
    <row r="6763" spans="1:67" x14ac:dyDescent="0.25">
      <c r="A6763" s="61">
        <v>46133</v>
      </c>
      <c r="B6763" s="62" t="s">
        <v>78</v>
      </c>
      <c r="F6763" s="62">
        <v>0</v>
      </c>
      <c r="G6763" s="62">
        <v>0</v>
      </c>
      <c r="H6763" s="63">
        <v>268</v>
      </c>
      <c r="I6763" s="63">
        <v>268</v>
      </c>
      <c r="Q6763" s="62" t="s">
        <v>79</v>
      </c>
      <c r="U6763" s="62" t="s">
        <v>2914</v>
      </c>
      <c r="V6763" s="62" t="s">
        <v>173</v>
      </c>
      <c r="W6763" s="62" t="s">
        <v>169</v>
      </c>
      <c r="X6763" s="62" t="s">
        <v>170</v>
      </c>
      <c r="Z6763" s="62" t="s">
        <v>2915</v>
      </c>
      <c r="AG6763" s="62">
        <v>867489953</v>
      </c>
      <c r="AH6763" s="62" t="s">
        <v>173</v>
      </c>
      <c r="AI6763" s="62">
        <v>867489953</v>
      </c>
      <c r="BN6763" s="62" t="s">
        <v>2914</v>
      </c>
    </row>
    <row r="6764" spans="1:67" x14ac:dyDescent="0.25">
      <c r="A6764" s="61">
        <v>46133</v>
      </c>
      <c r="B6764" s="62" t="s">
        <v>82</v>
      </c>
      <c r="F6764" s="62">
        <v>0</v>
      </c>
      <c r="G6764" s="62">
        <v>0</v>
      </c>
      <c r="H6764" s="63">
        <v>0</v>
      </c>
      <c r="I6764" s="63">
        <v>0</v>
      </c>
      <c r="Q6764" s="62" t="s">
        <v>83</v>
      </c>
      <c r="U6764" s="62" t="s">
        <v>2914</v>
      </c>
      <c r="V6764" s="62" t="s">
        <v>173</v>
      </c>
      <c r="W6764" s="62" t="s">
        <v>169</v>
      </c>
      <c r="X6764" s="62" t="s">
        <v>170</v>
      </c>
      <c r="Z6764" s="62" t="s">
        <v>2915</v>
      </c>
      <c r="AG6764" s="62">
        <v>867489953</v>
      </c>
      <c r="AH6764" s="62" t="s">
        <v>173</v>
      </c>
      <c r="AI6764" s="62">
        <v>867489953</v>
      </c>
      <c r="BN6764" s="62" t="s">
        <v>2914</v>
      </c>
    </row>
    <row r="6765" spans="1:67" x14ac:dyDescent="0.25">
      <c r="A6765" s="61">
        <v>46133</v>
      </c>
      <c r="B6765" s="62" t="s">
        <v>80</v>
      </c>
      <c r="F6765" s="62">
        <v>0</v>
      </c>
      <c r="G6765" s="62">
        <v>0</v>
      </c>
      <c r="H6765" s="63">
        <v>3350</v>
      </c>
      <c r="I6765" s="63">
        <v>3350</v>
      </c>
      <c r="Q6765" s="62" t="s">
        <v>81</v>
      </c>
      <c r="U6765" s="62" t="s">
        <v>2914</v>
      </c>
      <c r="V6765" s="62" t="s">
        <v>173</v>
      </c>
      <c r="W6765" s="62" t="s">
        <v>169</v>
      </c>
      <c r="X6765" s="62" t="s">
        <v>170</v>
      </c>
      <c r="Z6765" s="62" t="s">
        <v>2915</v>
      </c>
      <c r="AG6765" s="62">
        <v>867489953</v>
      </c>
      <c r="AH6765" s="62" t="s">
        <v>173</v>
      </c>
      <c r="AI6765" s="62">
        <v>867489953</v>
      </c>
      <c r="BN6765" s="62" t="s">
        <v>2914</v>
      </c>
    </row>
    <row r="6766" spans="1:67" x14ac:dyDescent="0.25">
      <c r="A6766" s="61">
        <v>46133</v>
      </c>
      <c r="B6766" s="62" t="s">
        <v>76</v>
      </c>
      <c r="F6766" s="62">
        <v>0</v>
      </c>
      <c r="G6766" s="62">
        <v>0</v>
      </c>
      <c r="H6766" s="63">
        <v>5360</v>
      </c>
      <c r="I6766" s="63">
        <v>5360</v>
      </c>
      <c r="Q6766" s="62" t="s">
        <v>77</v>
      </c>
      <c r="U6766" s="62" t="s">
        <v>2914</v>
      </c>
      <c r="V6766" s="62" t="s">
        <v>173</v>
      </c>
      <c r="W6766" s="62" t="s">
        <v>169</v>
      </c>
      <c r="X6766" s="62" t="s">
        <v>170</v>
      </c>
      <c r="Z6766" s="62" t="s">
        <v>2915</v>
      </c>
      <c r="AG6766" s="62">
        <v>867489953</v>
      </c>
      <c r="AH6766" s="62" t="s">
        <v>173</v>
      </c>
      <c r="AI6766" s="62">
        <v>867489953</v>
      </c>
      <c r="BN6766" s="62" t="s">
        <v>2914</v>
      </c>
    </row>
    <row r="6767" spans="1:67" x14ac:dyDescent="0.25">
      <c r="A6767" s="61">
        <v>46133</v>
      </c>
      <c r="B6767" s="62" t="s">
        <v>84</v>
      </c>
      <c r="F6767" s="62">
        <v>0</v>
      </c>
      <c r="G6767" s="62">
        <v>0</v>
      </c>
      <c r="H6767" s="63">
        <v>0</v>
      </c>
      <c r="I6767" s="63">
        <v>0</v>
      </c>
      <c r="Q6767" s="62" t="s">
        <v>85</v>
      </c>
      <c r="U6767" s="62" t="s">
        <v>2916</v>
      </c>
      <c r="V6767" s="62" t="s">
        <v>278</v>
      </c>
      <c r="W6767" s="62" t="s">
        <v>169</v>
      </c>
      <c r="X6767" s="62" t="s">
        <v>275</v>
      </c>
      <c r="Z6767" s="62" t="s">
        <v>695</v>
      </c>
      <c r="AG6767" s="62">
        <v>867805809</v>
      </c>
      <c r="AH6767" s="62" t="s">
        <v>278</v>
      </c>
      <c r="AI6767" s="62">
        <v>867805809</v>
      </c>
      <c r="BN6767" s="62" t="s">
        <v>2916</v>
      </c>
    </row>
    <row r="6768" spans="1:67" x14ac:dyDescent="0.25">
      <c r="A6768" s="61">
        <v>46133</v>
      </c>
      <c r="B6768" s="62" t="s">
        <v>74</v>
      </c>
      <c r="F6768" s="62">
        <v>0</v>
      </c>
      <c r="G6768" s="62">
        <v>0</v>
      </c>
      <c r="H6768" s="63">
        <v>519</v>
      </c>
      <c r="I6768" s="63">
        <v>519</v>
      </c>
      <c r="Q6768" s="62" t="s">
        <v>75</v>
      </c>
      <c r="U6768" s="62" t="s">
        <v>2916</v>
      </c>
      <c r="V6768" s="62" t="s">
        <v>278</v>
      </c>
      <c r="W6768" s="62" t="s">
        <v>169</v>
      </c>
      <c r="X6768" s="62" t="s">
        <v>275</v>
      </c>
      <c r="Z6768" s="62" t="s">
        <v>695</v>
      </c>
      <c r="AG6768" s="62">
        <v>867805809</v>
      </c>
      <c r="AH6768" s="62" t="s">
        <v>278</v>
      </c>
      <c r="AI6768" s="62">
        <v>867805809</v>
      </c>
      <c r="BN6768" s="62" t="s">
        <v>2916</v>
      </c>
    </row>
    <row r="6769" spans="1:67" x14ac:dyDescent="0.25">
      <c r="A6769" s="61">
        <v>46133</v>
      </c>
      <c r="B6769" s="62" t="s">
        <v>63</v>
      </c>
      <c r="F6769" s="62">
        <v>0</v>
      </c>
      <c r="G6769" s="62">
        <v>0</v>
      </c>
      <c r="H6769" s="63">
        <v>7785</v>
      </c>
      <c r="I6769" s="63">
        <v>7785</v>
      </c>
      <c r="Q6769" s="62" t="s">
        <v>64</v>
      </c>
      <c r="U6769" s="62" t="s">
        <v>2916</v>
      </c>
      <c r="V6769" s="62" t="s">
        <v>278</v>
      </c>
      <c r="W6769" s="62" t="s">
        <v>169</v>
      </c>
      <c r="X6769" s="62" t="s">
        <v>275</v>
      </c>
      <c r="Z6769" s="62" t="s">
        <v>695</v>
      </c>
      <c r="AG6769" s="62">
        <v>867805809</v>
      </c>
      <c r="AH6769" s="62" t="s">
        <v>278</v>
      </c>
      <c r="AI6769" s="62">
        <v>867805809</v>
      </c>
      <c r="BN6769" s="62" t="s">
        <v>2916</v>
      </c>
      <c r="BO6769" s="62" t="s">
        <v>73</v>
      </c>
    </row>
    <row r="6770" spans="1:67" x14ac:dyDescent="0.25">
      <c r="A6770" s="61">
        <v>46133</v>
      </c>
      <c r="B6770" s="62" t="s">
        <v>78</v>
      </c>
      <c r="F6770" s="62">
        <v>0</v>
      </c>
      <c r="G6770" s="62">
        <v>0</v>
      </c>
      <c r="H6770" s="63">
        <v>519</v>
      </c>
      <c r="I6770" s="63">
        <v>519</v>
      </c>
      <c r="Q6770" s="62" t="s">
        <v>79</v>
      </c>
      <c r="U6770" s="62" t="s">
        <v>2916</v>
      </c>
      <c r="V6770" s="62" t="s">
        <v>278</v>
      </c>
      <c r="W6770" s="62" t="s">
        <v>169</v>
      </c>
      <c r="X6770" s="62" t="s">
        <v>275</v>
      </c>
      <c r="Z6770" s="62" t="s">
        <v>695</v>
      </c>
      <c r="AG6770" s="62">
        <v>867805809</v>
      </c>
      <c r="AH6770" s="62" t="s">
        <v>278</v>
      </c>
      <c r="AI6770" s="62">
        <v>867805809</v>
      </c>
      <c r="BN6770" s="62" t="s">
        <v>2916</v>
      </c>
    </row>
    <row r="6771" spans="1:67" x14ac:dyDescent="0.25">
      <c r="A6771" s="61">
        <v>46133</v>
      </c>
      <c r="B6771" s="62" t="s">
        <v>82</v>
      </c>
      <c r="F6771" s="62">
        <v>0</v>
      </c>
      <c r="G6771" s="62">
        <v>0</v>
      </c>
      <c r="H6771" s="63">
        <v>0</v>
      </c>
      <c r="I6771" s="63">
        <v>0</v>
      </c>
      <c r="Q6771" s="62" t="s">
        <v>83</v>
      </c>
      <c r="U6771" s="62" t="s">
        <v>2916</v>
      </c>
      <c r="V6771" s="62" t="s">
        <v>278</v>
      </c>
      <c r="W6771" s="62" t="s">
        <v>169</v>
      </c>
      <c r="X6771" s="62" t="s">
        <v>275</v>
      </c>
      <c r="Z6771" s="62" t="s">
        <v>695</v>
      </c>
      <c r="AG6771" s="62">
        <v>867805809</v>
      </c>
      <c r="AH6771" s="62" t="s">
        <v>278</v>
      </c>
      <c r="AI6771" s="62">
        <v>867805809</v>
      </c>
      <c r="BN6771" s="62" t="s">
        <v>2916</v>
      </c>
    </row>
    <row r="6772" spans="1:67" x14ac:dyDescent="0.25">
      <c r="A6772" s="61">
        <v>46133</v>
      </c>
      <c r="B6772" s="62" t="s">
        <v>80</v>
      </c>
      <c r="F6772" s="62">
        <v>0</v>
      </c>
      <c r="G6772" s="62">
        <v>0</v>
      </c>
      <c r="H6772" s="63">
        <v>6487.5</v>
      </c>
      <c r="I6772" s="63">
        <v>6487.5</v>
      </c>
      <c r="Q6772" s="62" t="s">
        <v>81</v>
      </c>
      <c r="U6772" s="62" t="s">
        <v>2916</v>
      </c>
      <c r="V6772" s="62" t="s">
        <v>278</v>
      </c>
      <c r="W6772" s="62" t="s">
        <v>169</v>
      </c>
      <c r="X6772" s="62" t="s">
        <v>275</v>
      </c>
      <c r="Z6772" s="62" t="s">
        <v>695</v>
      </c>
      <c r="AG6772" s="62">
        <v>867805809</v>
      </c>
      <c r="AH6772" s="62" t="s">
        <v>278</v>
      </c>
      <c r="AI6772" s="62">
        <v>867805809</v>
      </c>
      <c r="BN6772" s="62" t="s">
        <v>2916</v>
      </c>
    </row>
    <row r="6773" spans="1:67" x14ac:dyDescent="0.25">
      <c r="A6773" s="61">
        <v>46133</v>
      </c>
      <c r="B6773" s="62" t="s">
        <v>76</v>
      </c>
      <c r="F6773" s="62">
        <v>0</v>
      </c>
      <c r="G6773" s="62">
        <v>0</v>
      </c>
      <c r="H6773" s="63">
        <v>10380</v>
      </c>
      <c r="I6773" s="63">
        <v>10380</v>
      </c>
      <c r="Q6773" s="62" t="s">
        <v>77</v>
      </c>
      <c r="U6773" s="62" t="s">
        <v>2916</v>
      </c>
      <c r="V6773" s="62" t="s">
        <v>278</v>
      </c>
      <c r="W6773" s="62" t="s">
        <v>169</v>
      </c>
      <c r="X6773" s="62" t="s">
        <v>275</v>
      </c>
      <c r="Z6773" s="62" t="s">
        <v>695</v>
      </c>
      <c r="AG6773" s="62">
        <v>867805809</v>
      </c>
      <c r="AH6773" s="62" t="s">
        <v>278</v>
      </c>
      <c r="AI6773" s="62">
        <v>867805809</v>
      </c>
      <c r="BN6773" s="62" t="s">
        <v>2916</v>
      </c>
    </row>
    <row r="6774" spans="1:67" x14ac:dyDescent="0.25">
      <c r="A6774" s="61">
        <v>46133</v>
      </c>
      <c r="B6774" s="62" t="s">
        <v>78</v>
      </c>
      <c r="F6774" s="62">
        <v>0</v>
      </c>
      <c r="G6774" s="62">
        <v>0</v>
      </c>
      <c r="H6774" s="63">
        <v>237</v>
      </c>
      <c r="I6774" s="63">
        <v>237</v>
      </c>
      <c r="Q6774" s="62" t="s">
        <v>79</v>
      </c>
      <c r="U6774" s="62">
        <v>2601173</v>
      </c>
      <c r="V6774" s="62" t="s">
        <v>822</v>
      </c>
      <c r="W6774" s="62" t="s">
        <v>169</v>
      </c>
      <c r="X6774" s="62" t="s">
        <v>183</v>
      </c>
      <c r="AG6774" s="62" t="s">
        <v>824</v>
      </c>
      <c r="AH6774" s="62" t="s">
        <v>186</v>
      </c>
      <c r="AI6774" s="62" t="s">
        <v>187</v>
      </c>
      <c r="AM6774" s="62">
        <v>260001</v>
      </c>
      <c r="BN6774" s="62" t="s">
        <v>825</v>
      </c>
    </row>
    <row r="6775" spans="1:67" x14ac:dyDescent="0.25">
      <c r="A6775" s="61">
        <v>46133</v>
      </c>
      <c r="B6775" s="62" t="s">
        <v>80</v>
      </c>
      <c r="F6775" s="62">
        <v>0</v>
      </c>
      <c r="G6775" s="62">
        <v>0</v>
      </c>
      <c r="H6775" s="63">
        <v>2962.5</v>
      </c>
      <c r="I6775" s="63">
        <v>2962.5</v>
      </c>
      <c r="Q6775" s="62" t="s">
        <v>81</v>
      </c>
      <c r="U6775" s="62">
        <v>2601173</v>
      </c>
      <c r="V6775" s="62" t="s">
        <v>822</v>
      </c>
      <c r="W6775" s="62" t="s">
        <v>169</v>
      </c>
      <c r="X6775" s="62" t="s">
        <v>183</v>
      </c>
      <c r="AG6775" s="62" t="s">
        <v>824</v>
      </c>
      <c r="AH6775" s="62" t="s">
        <v>186</v>
      </c>
      <c r="AI6775" s="62" t="s">
        <v>187</v>
      </c>
      <c r="AM6775" s="62">
        <v>260001</v>
      </c>
      <c r="BN6775" s="62" t="s">
        <v>825</v>
      </c>
    </row>
    <row r="6776" spans="1:67" x14ac:dyDescent="0.25">
      <c r="A6776" s="61">
        <v>46133</v>
      </c>
      <c r="B6776" s="62" t="s">
        <v>84</v>
      </c>
      <c r="F6776" s="62">
        <v>0</v>
      </c>
      <c r="G6776" s="62">
        <v>0</v>
      </c>
      <c r="H6776" s="63">
        <v>0</v>
      </c>
      <c r="I6776" s="63">
        <v>0</v>
      </c>
      <c r="Q6776" s="62" t="s">
        <v>85</v>
      </c>
      <c r="U6776" s="62" t="s">
        <v>2917</v>
      </c>
      <c r="V6776" s="62" t="s">
        <v>2918</v>
      </c>
      <c r="W6776" s="62" t="s">
        <v>169</v>
      </c>
      <c r="X6776" s="62" t="s">
        <v>183</v>
      </c>
      <c r="Z6776" s="62" t="s">
        <v>2919</v>
      </c>
      <c r="AG6776" s="62">
        <v>849516527</v>
      </c>
      <c r="AH6776" s="62" t="s">
        <v>186</v>
      </c>
      <c r="AI6776" s="62" t="s">
        <v>2920</v>
      </c>
      <c r="BN6776" s="62" t="s">
        <v>2917</v>
      </c>
    </row>
    <row r="6777" spans="1:67" x14ac:dyDescent="0.25">
      <c r="A6777" s="61">
        <v>46133</v>
      </c>
      <c r="B6777" s="62" t="s">
        <v>74</v>
      </c>
      <c r="F6777" s="62">
        <v>0</v>
      </c>
      <c r="G6777" s="62">
        <v>0</v>
      </c>
      <c r="H6777" s="63">
        <v>60</v>
      </c>
      <c r="I6777" s="63">
        <v>60</v>
      </c>
      <c r="Q6777" s="62" t="s">
        <v>75</v>
      </c>
      <c r="U6777" s="62" t="s">
        <v>2917</v>
      </c>
      <c r="V6777" s="62" t="s">
        <v>2918</v>
      </c>
      <c r="W6777" s="62" t="s">
        <v>169</v>
      </c>
      <c r="X6777" s="62" t="s">
        <v>183</v>
      </c>
      <c r="Z6777" s="62" t="s">
        <v>2919</v>
      </c>
      <c r="AG6777" s="62">
        <v>849516527</v>
      </c>
      <c r="AH6777" s="62" t="s">
        <v>186</v>
      </c>
      <c r="AI6777" s="62" t="s">
        <v>2920</v>
      </c>
      <c r="BN6777" s="62" t="s">
        <v>2917</v>
      </c>
    </row>
    <row r="6778" spans="1:67" x14ac:dyDescent="0.25">
      <c r="A6778" s="61">
        <v>46133</v>
      </c>
      <c r="B6778" s="62" t="s">
        <v>63</v>
      </c>
      <c r="F6778" s="62">
        <v>0</v>
      </c>
      <c r="G6778" s="62">
        <v>0</v>
      </c>
      <c r="H6778" s="63">
        <v>900</v>
      </c>
      <c r="I6778" s="63">
        <v>900</v>
      </c>
      <c r="Q6778" s="62" t="s">
        <v>64</v>
      </c>
      <c r="U6778" s="62" t="s">
        <v>2917</v>
      </c>
      <c r="V6778" s="62" t="s">
        <v>2918</v>
      </c>
      <c r="W6778" s="62" t="s">
        <v>169</v>
      </c>
      <c r="X6778" s="62" t="s">
        <v>183</v>
      </c>
      <c r="Z6778" s="62" t="s">
        <v>2919</v>
      </c>
      <c r="AG6778" s="62">
        <v>849516527</v>
      </c>
      <c r="AH6778" s="62" t="s">
        <v>186</v>
      </c>
      <c r="AI6778" s="62" t="s">
        <v>2920</v>
      </c>
      <c r="BN6778" s="62" t="s">
        <v>2917</v>
      </c>
      <c r="BO6778" s="62" t="s">
        <v>73</v>
      </c>
    </row>
    <row r="6779" spans="1:67" x14ac:dyDescent="0.25">
      <c r="A6779" s="61">
        <v>46133</v>
      </c>
      <c r="B6779" s="62" t="s">
        <v>78</v>
      </c>
      <c r="F6779" s="62">
        <v>0</v>
      </c>
      <c r="G6779" s="62">
        <v>0</v>
      </c>
      <c r="H6779" s="63">
        <v>60</v>
      </c>
      <c r="I6779" s="63">
        <v>60</v>
      </c>
      <c r="Q6779" s="62" t="s">
        <v>79</v>
      </c>
      <c r="U6779" s="62" t="s">
        <v>2917</v>
      </c>
      <c r="V6779" s="62" t="s">
        <v>2918</v>
      </c>
      <c r="W6779" s="62" t="s">
        <v>169</v>
      </c>
      <c r="X6779" s="62" t="s">
        <v>183</v>
      </c>
      <c r="Z6779" s="62" t="s">
        <v>2919</v>
      </c>
      <c r="AG6779" s="62">
        <v>849516527</v>
      </c>
      <c r="AH6779" s="62" t="s">
        <v>186</v>
      </c>
      <c r="AI6779" s="62" t="s">
        <v>2920</v>
      </c>
      <c r="BN6779" s="62" t="s">
        <v>2917</v>
      </c>
    </row>
    <row r="6780" spans="1:67" x14ac:dyDescent="0.25">
      <c r="A6780" s="61">
        <v>46133</v>
      </c>
      <c r="B6780" s="62" t="s">
        <v>82</v>
      </c>
      <c r="F6780" s="62">
        <v>0</v>
      </c>
      <c r="G6780" s="62">
        <v>0</v>
      </c>
      <c r="H6780" s="63">
        <v>0</v>
      </c>
      <c r="I6780" s="63">
        <v>0</v>
      </c>
      <c r="Q6780" s="62" t="s">
        <v>83</v>
      </c>
      <c r="U6780" s="62" t="s">
        <v>2917</v>
      </c>
      <c r="V6780" s="62" t="s">
        <v>2918</v>
      </c>
      <c r="W6780" s="62" t="s">
        <v>169</v>
      </c>
      <c r="X6780" s="62" t="s">
        <v>183</v>
      </c>
      <c r="Z6780" s="62" t="s">
        <v>2919</v>
      </c>
      <c r="AG6780" s="62">
        <v>849516527</v>
      </c>
      <c r="AH6780" s="62" t="s">
        <v>186</v>
      </c>
      <c r="AI6780" s="62" t="s">
        <v>2920</v>
      </c>
      <c r="BN6780" s="62" t="s">
        <v>2917</v>
      </c>
    </row>
    <row r="6781" spans="1:67" x14ac:dyDescent="0.25">
      <c r="A6781" s="61">
        <v>46133</v>
      </c>
      <c r="B6781" s="62" t="s">
        <v>80</v>
      </c>
      <c r="F6781" s="62">
        <v>0</v>
      </c>
      <c r="G6781" s="62">
        <v>0</v>
      </c>
      <c r="H6781" s="63">
        <v>750</v>
      </c>
      <c r="I6781" s="63">
        <v>750</v>
      </c>
      <c r="Q6781" s="62" t="s">
        <v>81</v>
      </c>
      <c r="U6781" s="62" t="s">
        <v>2917</v>
      </c>
      <c r="V6781" s="62" t="s">
        <v>2918</v>
      </c>
      <c r="W6781" s="62" t="s">
        <v>169</v>
      </c>
      <c r="X6781" s="62" t="s">
        <v>183</v>
      </c>
      <c r="Z6781" s="62" t="s">
        <v>2919</v>
      </c>
      <c r="AG6781" s="62">
        <v>849516527</v>
      </c>
      <c r="AH6781" s="62" t="s">
        <v>186</v>
      </c>
      <c r="AI6781" s="62" t="s">
        <v>2920</v>
      </c>
      <c r="BN6781" s="62" t="s">
        <v>2917</v>
      </c>
    </row>
    <row r="6782" spans="1:67" x14ac:dyDescent="0.25">
      <c r="A6782" s="61">
        <v>46133</v>
      </c>
      <c r="B6782" s="62" t="s">
        <v>76</v>
      </c>
      <c r="F6782" s="62">
        <v>0</v>
      </c>
      <c r="G6782" s="62">
        <v>0</v>
      </c>
      <c r="H6782" s="63">
        <v>1200</v>
      </c>
      <c r="I6782" s="63">
        <v>1200</v>
      </c>
      <c r="Q6782" s="62" t="s">
        <v>77</v>
      </c>
      <c r="U6782" s="62" t="s">
        <v>2917</v>
      </c>
      <c r="V6782" s="62" t="s">
        <v>2918</v>
      </c>
      <c r="W6782" s="62" t="s">
        <v>169</v>
      </c>
      <c r="X6782" s="62" t="s">
        <v>183</v>
      </c>
      <c r="Z6782" s="62" t="s">
        <v>2919</v>
      </c>
      <c r="AG6782" s="62">
        <v>849516527</v>
      </c>
      <c r="AH6782" s="62" t="s">
        <v>186</v>
      </c>
      <c r="AI6782" s="62" t="s">
        <v>2920</v>
      </c>
      <c r="BN6782" s="62" t="s">
        <v>2917</v>
      </c>
    </row>
    <row r="6783" spans="1:67" x14ac:dyDescent="0.25">
      <c r="A6783" s="61">
        <v>46133</v>
      </c>
      <c r="B6783" s="62" t="s">
        <v>78</v>
      </c>
      <c r="F6783" s="62">
        <v>0</v>
      </c>
      <c r="G6783" s="62">
        <v>0</v>
      </c>
      <c r="H6783" s="63">
        <v>40</v>
      </c>
      <c r="I6783" s="63">
        <v>40</v>
      </c>
      <c r="Q6783" s="62" t="s">
        <v>79</v>
      </c>
      <c r="U6783" s="62">
        <v>2601370</v>
      </c>
      <c r="V6783" s="62" t="s">
        <v>1819</v>
      </c>
      <c r="W6783" s="62" t="s">
        <v>169</v>
      </c>
      <c r="X6783" s="62" t="s">
        <v>183</v>
      </c>
      <c r="AG6783" s="62" t="s">
        <v>1821</v>
      </c>
      <c r="AH6783" s="62" t="s">
        <v>186</v>
      </c>
      <c r="AI6783" s="62" t="s">
        <v>187</v>
      </c>
      <c r="AM6783" s="62">
        <v>260001</v>
      </c>
      <c r="BN6783" s="62" t="s">
        <v>1822</v>
      </c>
    </row>
    <row r="6784" spans="1:67" x14ac:dyDescent="0.25">
      <c r="A6784" s="61">
        <v>46133</v>
      </c>
      <c r="B6784" s="62" t="s">
        <v>80</v>
      </c>
      <c r="F6784" s="62">
        <v>0</v>
      </c>
      <c r="G6784" s="62">
        <v>0</v>
      </c>
      <c r="H6784" s="63">
        <v>500</v>
      </c>
      <c r="I6784" s="63">
        <v>500</v>
      </c>
      <c r="Q6784" s="62" t="s">
        <v>81</v>
      </c>
      <c r="U6784" s="62">
        <v>2601370</v>
      </c>
      <c r="V6784" s="62" t="s">
        <v>1819</v>
      </c>
      <c r="W6784" s="62" t="s">
        <v>169</v>
      </c>
      <c r="X6784" s="62" t="s">
        <v>183</v>
      </c>
      <c r="AG6784" s="62" t="s">
        <v>1821</v>
      </c>
      <c r="AH6784" s="62" t="s">
        <v>186</v>
      </c>
      <c r="AI6784" s="62" t="s">
        <v>187</v>
      </c>
      <c r="AM6784" s="62">
        <v>260001</v>
      </c>
      <c r="BN6784" s="62" t="s">
        <v>1822</v>
      </c>
    </row>
    <row r="6785" spans="1:67" x14ac:dyDescent="0.25">
      <c r="A6785" s="61">
        <v>46133</v>
      </c>
      <c r="B6785" s="62" t="s">
        <v>84</v>
      </c>
      <c r="F6785" s="62">
        <v>0</v>
      </c>
      <c r="G6785" s="62">
        <v>0</v>
      </c>
      <c r="H6785" s="63">
        <v>0</v>
      </c>
      <c r="I6785" s="63">
        <v>0</v>
      </c>
      <c r="Q6785" s="62" t="s">
        <v>85</v>
      </c>
      <c r="U6785" s="62" t="s">
        <v>2921</v>
      </c>
      <c r="V6785" s="62" t="s">
        <v>186</v>
      </c>
      <c r="W6785" s="62" t="s">
        <v>169</v>
      </c>
      <c r="X6785" s="62" t="s">
        <v>183</v>
      </c>
      <c r="Z6785" s="62" t="s">
        <v>2919</v>
      </c>
      <c r="AG6785" s="62" t="s">
        <v>2920</v>
      </c>
      <c r="AH6785" s="62" t="s">
        <v>186</v>
      </c>
      <c r="AI6785" s="62" t="s">
        <v>2920</v>
      </c>
      <c r="BN6785" s="62" t="s">
        <v>2921</v>
      </c>
    </row>
    <row r="6786" spans="1:67" x14ac:dyDescent="0.25">
      <c r="A6786" s="61">
        <v>46133</v>
      </c>
      <c r="B6786" s="62" t="s">
        <v>74</v>
      </c>
      <c r="F6786" s="62">
        <v>0</v>
      </c>
      <c r="G6786" s="62">
        <v>0</v>
      </c>
      <c r="H6786" s="63">
        <v>60</v>
      </c>
      <c r="I6786" s="63">
        <v>60</v>
      </c>
      <c r="Q6786" s="62" t="s">
        <v>75</v>
      </c>
      <c r="U6786" s="62" t="s">
        <v>2921</v>
      </c>
      <c r="V6786" s="62" t="s">
        <v>186</v>
      </c>
      <c r="W6786" s="62" t="s">
        <v>169</v>
      </c>
      <c r="X6786" s="62" t="s">
        <v>183</v>
      </c>
      <c r="Z6786" s="62" t="s">
        <v>2919</v>
      </c>
      <c r="AG6786" s="62" t="s">
        <v>2920</v>
      </c>
      <c r="AH6786" s="62" t="s">
        <v>186</v>
      </c>
      <c r="AI6786" s="62" t="s">
        <v>2920</v>
      </c>
      <c r="BN6786" s="62" t="s">
        <v>2921</v>
      </c>
    </row>
    <row r="6787" spans="1:67" x14ac:dyDescent="0.25">
      <c r="A6787" s="61">
        <v>46133</v>
      </c>
      <c r="B6787" s="62" t="s">
        <v>63</v>
      </c>
      <c r="F6787" s="62">
        <v>0</v>
      </c>
      <c r="G6787" s="62">
        <v>0</v>
      </c>
      <c r="H6787" s="63">
        <v>900</v>
      </c>
      <c r="I6787" s="63">
        <v>900</v>
      </c>
      <c r="Q6787" s="62" t="s">
        <v>64</v>
      </c>
      <c r="U6787" s="62" t="s">
        <v>2921</v>
      </c>
      <c r="V6787" s="62" t="s">
        <v>186</v>
      </c>
      <c r="W6787" s="62" t="s">
        <v>169</v>
      </c>
      <c r="X6787" s="62" t="s">
        <v>183</v>
      </c>
      <c r="Z6787" s="62" t="s">
        <v>2919</v>
      </c>
      <c r="AG6787" s="62" t="s">
        <v>2920</v>
      </c>
      <c r="AH6787" s="62" t="s">
        <v>186</v>
      </c>
      <c r="AI6787" s="62" t="s">
        <v>2920</v>
      </c>
      <c r="BN6787" s="62" t="s">
        <v>2921</v>
      </c>
      <c r="BO6787" s="62" t="s">
        <v>73</v>
      </c>
    </row>
    <row r="6788" spans="1:67" x14ac:dyDescent="0.25">
      <c r="A6788" s="61">
        <v>46133</v>
      </c>
      <c r="B6788" s="62" t="s">
        <v>78</v>
      </c>
      <c r="F6788" s="62">
        <v>0</v>
      </c>
      <c r="G6788" s="62">
        <v>0</v>
      </c>
      <c r="H6788" s="63">
        <v>60</v>
      </c>
      <c r="I6788" s="63">
        <v>60</v>
      </c>
      <c r="Q6788" s="62" t="s">
        <v>79</v>
      </c>
      <c r="U6788" s="62" t="s">
        <v>2921</v>
      </c>
      <c r="V6788" s="62" t="s">
        <v>186</v>
      </c>
      <c r="W6788" s="62" t="s">
        <v>169</v>
      </c>
      <c r="X6788" s="62" t="s">
        <v>183</v>
      </c>
      <c r="Z6788" s="62" t="s">
        <v>2919</v>
      </c>
      <c r="AG6788" s="62" t="s">
        <v>2920</v>
      </c>
      <c r="AH6788" s="62" t="s">
        <v>186</v>
      </c>
      <c r="AI6788" s="62" t="s">
        <v>2920</v>
      </c>
      <c r="BN6788" s="62" t="s">
        <v>2921</v>
      </c>
    </row>
    <row r="6789" spans="1:67" x14ac:dyDescent="0.25">
      <c r="A6789" s="61">
        <v>46133</v>
      </c>
      <c r="B6789" s="62" t="s">
        <v>82</v>
      </c>
      <c r="F6789" s="62">
        <v>0</v>
      </c>
      <c r="G6789" s="62">
        <v>0</v>
      </c>
      <c r="H6789" s="63">
        <v>0</v>
      </c>
      <c r="I6789" s="63">
        <v>0</v>
      </c>
      <c r="Q6789" s="62" t="s">
        <v>83</v>
      </c>
      <c r="U6789" s="62" t="s">
        <v>2921</v>
      </c>
      <c r="V6789" s="62" t="s">
        <v>186</v>
      </c>
      <c r="W6789" s="62" t="s">
        <v>169</v>
      </c>
      <c r="X6789" s="62" t="s">
        <v>183</v>
      </c>
      <c r="Z6789" s="62" t="s">
        <v>2919</v>
      </c>
      <c r="AG6789" s="62" t="s">
        <v>2920</v>
      </c>
      <c r="AH6789" s="62" t="s">
        <v>186</v>
      </c>
      <c r="AI6789" s="62" t="s">
        <v>2920</v>
      </c>
      <c r="BN6789" s="62" t="s">
        <v>2921</v>
      </c>
    </row>
    <row r="6790" spans="1:67" x14ac:dyDescent="0.25">
      <c r="A6790" s="61">
        <v>46133</v>
      </c>
      <c r="B6790" s="62" t="s">
        <v>80</v>
      </c>
      <c r="F6790" s="62">
        <v>0</v>
      </c>
      <c r="G6790" s="62">
        <v>0</v>
      </c>
      <c r="H6790" s="63">
        <v>750</v>
      </c>
      <c r="I6790" s="63">
        <v>750</v>
      </c>
      <c r="Q6790" s="62" t="s">
        <v>81</v>
      </c>
      <c r="U6790" s="62" t="s">
        <v>2921</v>
      </c>
      <c r="V6790" s="62" t="s">
        <v>186</v>
      </c>
      <c r="W6790" s="62" t="s">
        <v>169</v>
      </c>
      <c r="X6790" s="62" t="s">
        <v>183</v>
      </c>
      <c r="Z6790" s="62" t="s">
        <v>2919</v>
      </c>
      <c r="AG6790" s="62" t="s">
        <v>2920</v>
      </c>
      <c r="AH6790" s="62" t="s">
        <v>186</v>
      </c>
      <c r="AI6790" s="62" t="s">
        <v>2920</v>
      </c>
      <c r="BN6790" s="62" t="s">
        <v>2921</v>
      </c>
    </row>
    <row r="6791" spans="1:67" x14ac:dyDescent="0.25">
      <c r="A6791" s="61">
        <v>46133</v>
      </c>
      <c r="B6791" s="62" t="s">
        <v>76</v>
      </c>
      <c r="F6791" s="62">
        <v>0</v>
      </c>
      <c r="G6791" s="62">
        <v>0</v>
      </c>
      <c r="H6791" s="63">
        <v>1200</v>
      </c>
      <c r="I6791" s="63">
        <v>1200</v>
      </c>
      <c r="Q6791" s="62" t="s">
        <v>77</v>
      </c>
      <c r="U6791" s="62" t="s">
        <v>2921</v>
      </c>
      <c r="V6791" s="62" t="s">
        <v>186</v>
      </c>
      <c r="W6791" s="62" t="s">
        <v>169</v>
      </c>
      <c r="X6791" s="62" t="s">
        <v>183</v>
      </c>
      <c r="Z6791" s="62" t="s">
        <v>2919</v>
      </c>
      <c r="AG6791" s="62" t="s">
        <v>2920</v>
      </c>
      <c r="AH6791" s="62" t="s">
        <v>186</v>
      </c>
      <c r="AI6791" s="62" t="s">
        <v>2920</v>
      </c>
      <c r="BN6791" s="62" t="s">
        <v>2921</v>
      </c>
    </row>
    <row r="6792" spans="1:67" x14ac:dyDescent="0.25">
      <c r="A6792" s="61">
        <v>46133</v>
      </c>
      <c r="B6792" s="62" t="s">
        <v>84</v>
      </c>
      <c r="F6792" s="62">
        <v>0</v>
      </c>
      <c r="G6792" s="62">
        <v>0</v>
      </c>
      <c r="H6792" s="63">
        <v>0</v>
      </c>
      <c r="I6792" s="63">
        <v>0</v>
      </c>
      <c r="Q6792" s="62" t="s">
        <v>85</v>
      </c>
      <c r="U6792" s="62" t="s">
        <v>2922</v>
      </c>
      <c r="V6792" s="62" t="s">
        <v>2923</v>
      </c>
      <c r="W6792" s="62" t="s">
        <v>94</v>
      </c>
      <c r="X6792" s="62" t="s">
        <v>231</v>
      </c>
      <c r="Z6792" s="62" t="s">
        <v>2924</v>
      </c>
      <c r="AG6792" s="62">
        <v>846496667</v>
      </c>
      <c r="AH6792" s="62" t="s">
        <v>234</v>
      </c>
      <c r="AI6792" s="62">
        <v>847389056</v>
      </c>
      <c r="BN6792" s="62" t="s">
        <v>2922</v>
      </c>
    </row>
    <row r="6793" spans="1:67" x14ac:dyDescent="0.25">
      <c r="A6793" s="61">
        <v>46133</v>
      </c>
      <c r="B6793" s="62" t="s">
        <v>74</v>
      </c>
      <c r="F6793" s="62">
        <v>0</v>
      </c>
      <c r="G6793" s="62">
        <v>0</v>
      </c>
      <c r="H6793" s="63">
        <v>230</v>
      </c>
      <c r="I6793" s="63">
        <v>230</v>
      </c>
      <c r="Q6793" s="62" t="s">
        <v>75</v>
      </c>
      <c r="U6793" s="62" t="s">
        <v>2922</v>
      </c>
      <c r="V6793" s="62" t="s">
        <v>2923</v>
      </c>
      <c r="W6793" s="62" t="s">
        <v>94</v>
      </c>
      <c r="X6793" s="62" t="s">
        <v>231</v>
      </c>
      <c r="Z6793" s="62" t="s">
        <v>2924</v>
      </c>
      <c r="AG6793" s="62">
        <v>846496667</v>
      </c>
      <c r="AH6793" s="62" t="s">
        <v>234</v>
      </c>
      <c r="AI6793" s="62">
        <v>847389056</v>
      </c>
      <c r="BN6793" s="62" t="s">
        <v>2922</v>
      </c>
    </row>
    <row r="6794" spans="1:67" x14ac:dyDescent="0.25">
      <c r="A6794" s="61">
        <v>46133</v>
      </c>
      <c r="B6794" s="62" t="s">
        <v>63</v>
      </c>
      <c r="F6794" s="62">
        <v>0</v>
      </c>
      <c r="G6794" s="62">
        <v>0</v>
      </c>
      <c r="H6794" s="63">
        <v>3450</v>
      </c>
      <c r="I6794" s="63">
        <v>3450</v>
      </c>
      <c r="Q6794" s="62" t="s">
        <v>64</v>
      </c>
      <c r="U6794" s="62" t="s">
        <v>2922</v>
      </c>
      <c r="V6794" s="62" t="s">
        <v>2923</v>
      </c>
      <c r="W6794" s="62" t="s">
        <v>94</v>
      </c>
      <c r="X6794" s="62" t="s">
        <v>231</v>
      </c>
      <c r="Z6794" s="62" t="s">
        <v>2924</v>
      </c>
      <c r="AG6794" s="62">
        <v>846496667</v>
      </c>
      <c r="AH6794" s="62" t="s">
        <v>234</v>
      </c>
      <c r="AI6794" s="62">
        <v>847389056</v>
      </c>
      <c r="BN6794" s="62" t="s">
        <v>2922</v>
      </c>
      <c r="BO6794" s="62" t="s">
        <v>73</v>
      </c>
    </row>
    <row r="6795" spans="1:67" x14ac:dyDescent="0.25">
      <c r="A6795" s="61">
        <v>46133</v>
      </c>
      <c r="B6795" s="62" t="s">
        <v>78</v>
      </c>
      <c r="F6795" s="62">
        <v>0</v>
      </c>
      <c r="G6795" s="62">
        <v>0</v>
      </c>
      <c r="H6795" s="63">
        <v>230</v>
      </c>
      <c r="I6795" s="63">
        <v>230</v>
      </c>
      <c r="Q6795" s="62" t="s">
        <v>79</v>
      </c>
      <c r="U6795" s="62" t="s">
        <v>2922</v>
      </c>
      <c r="V6795" s="62" t="s">
        <v>2923</v>
      </c>
      <c r="W6795" s="62" t="s">
        <v>94</v>
      </c>
      <c r="X6795" s="62" t="s">
        <v>231</v>
      </c>
      <c r="Z6795" s="62" t="s">
        <v>2924</v>
      </c>
      <c r="AG6795" s="62">
        <v>846496667</v>
      </c>
      <c r="AH6795" s="62" t="s">
        <v>234</v>
      </c>
      <c r="AI6795" s="62">
        <v>847389056</v>
      </c>
      <c r="BN6795" s="62" t="s">
        <v>2922</v>
      </c>
    </row>
    <row r="6796" spans="1:67" x14ac:dyDescent="0.25">
      <c r="A6796" s="61">
        <v>46133</v>
      </c>
      <c r="B6796" s="62" t="s">
        <v>82</v>
      </c>
      <c r="F6796" s="62">
        <v>0</v>
      </c>
      <c r="G6796" s="62">
        <v>0</v>
      </c>
      <c r="H6796" s="63">
        <v>0</v>
      </c>
      <c r="I6796" s="63">
        <v>0</v>
      </c>
      <c r="Q6796" s="62" t="s">
        <v>83</v>
      </c>
      <c r="U6796" s="62" t="s">
        <v>2922</v>
      </c>
      <c r="V6796" s="62" t="s">
        <v>2923</v>
      </c>
      <c r="W6796" s="62" t="s">
        <v>94</v>
      </c>
      <c r="X6796" s="62" t="s">
        <v>231</v>
      </c>
      <c r="Z6796" s="62" t="s">
        <v>2924</v>
      </c>
      <c r="AG6796" s="62">
        <v>846496667</v>
      </c>
      <c r="AH6796" s="62" t="s">
        <v>234</v>
      </c>
      <c r="AI6796" s="62">
        <v>847389056</v>
      </c>
      <c r="BN6796" s="62" t="s">
        <v>2922</v>
      </c>
    </row>
    <row r="6797" spans="1:67" x14ac:dyDescent="0.25">
      <c r="A6797" s="61">
        <v>46133</v>
      </c>
      <c r="B6797" s="62" t="s">
        <v>80</v>
      </c>
      <c r="F6797" s="62">
        <v>0</v>
      </c>
      <c r="G6797" s="62">
        <v>0</v>
      </c>
      <c r="H6797" s="63">
        <v>2875</v>
      </c>
      <c r="I6797" s="63">
        <v>2875</v>
      </c>
      <c r="Q6797" s="62" t="s">
        <v>81</v>
      </c>
      <c r="U6797" s="62" t="s">
        <v>2922</v>
      </c>
      <c r="V6797" s="62" t="s">
        <v>2923</v>
      </c>
      <c r="W6797" s="62" t="s">
        <v>94</v>
      </c>
      <c r="X6797" s="62" t="s">
        <v>231</v>
      </c>
      <c r="Z6797" s="62" t="s">
        <v>2924</v>
      </c>
      <c r="AG6797" s="62">
        <v>846496667</v>
      </c>
      <c r="AH6797" s="62" t="s">
        <v>234</v>
      </c>
      <c r="AI6797" s="62">
        <v>847389056</v>
      </c>
      <c r="BN6797" s="62" t="s">
        <v>2922</v>
      </c>
    </row>
    <row r="6798" spans="1:67" x14ac:dyDescent="0.25">
      <c r="A6798" s="61">
        <v>46133</v>
      </c>
      <c r="B6798" s="62" t="s">
        <v>76</v>
      </c>
      <c r="F6798" s="62">
        <v>0</v>
      </c>
      <c r="G6798" s="62">
        <v>0</v>
      </c>
      <c r="H6798" s="63">
        <v>4600</v>
      </c>
      <c r="I6798" s="63">
        <v>4600</v>
      </c>
      <c r="Q6798" s="62" t="s">
        <v>77</v>
      </c>
      <c r="U6798" s="62" t="s">
        <v>2922</v>
      </c>
      <c r="V6798" s="62" t="s">
        <v>2923</v>
      </c>
      <c r="W6798" s="62" t="s">
        <v>94</v>
      </c>
      <c r="X6798" s="62" t="s">
        <v>231</v>
      </c>
      <c r="Z6798" s="62" t="s">
        <v>2924</v>
      </c>
      <c r="AG6798" s="62">
        <v>846496667</v>
      </c>
      <c r="AH6798" s="62" t="s">
        <v>234</v>
      </c>
      <c r="AI6798" s="62">
        <v>847389056</v>
      </c>
      <c r="BN6798" s="62" t="s">
        <v>2922</v>
      </c>
    </row>
    <row r="6799" spans="1:67" x14ac:dyDescent="0.25">
      <c r="A6799" s="61">
        <v>46133</v>
      </c>
      <c r="B6799" s="62" t="s">
        <v>84</v>
      </c>
      <c r="F6799" s="62">
        <v>0</v>
      </c>
      <c r="G6799" s="62">
        <v>0</v>
      </c>
      <c r="H6799" s="63">
        <v>28500</v>
      </c>
      <c r="I6799" s="63">
        <v>28500</v>
      </c>
      <c r="Q6799" s="62" t="s">
        <v>85</v>
      </c>
      <c r="U6799" s="62">
        <v>2601109</v>
      </c>
      <c r="V6799" s="62" t="s">
        <v>461</v>
      </c>
      <c r="W6799" s="62" t="s">
        <v>94</v>
      </c>
      <c r="X6799" s="62" t="s">
        <v>95</v>
      </c>
      <c r="AG6799" s="62" t="s">
        <v>463</v>
      </c>
      <c r="AH6799" s="62" t="s">
        <v>98</v>
      </c>
      <c r="AI6799" s="62">
        <v>847870520</v>
      </c>
      <c r="AM6799" s="62">
        <v>260001</v>
      </c>
      <c r="BN6799" s="62" t="s">
        <v>464</v>
      </c>
    </row>
    <row r="6800" spans="1:67" x14ac:dyDescent="0.25">
      <c r="A6800" s="61">
        <v>46133</v>
      </c>
      <c r="B6800" s="62" t="s">
        <v>82</v>
      </c>
      <c r="F6800" s="62">
        <v>0</v>
      </c>
      <c r="G6800" s="62">
        <v>0</v>
      </c>
      <c r="H6800" s="63">
        <v>1710</v>
      </c>
      <c r="I6800" s="63">
        <v>1710</v>
      </c>
      <c r="Q6800" s="62" t="s">
        <v>83</v>
      </c>
      <c r="U6800" s="62">
        <v>2601109</v>
      </c>
      <c r="V6800" s="62" t="s">
        <v>461</v>
      </c>
      <c r="W6800" s="62" t="s">
        <v>94</v>
      </c>
      <c r="X6800" s="62" t="s">
        <v>95</v>
      </c>
      <c r="AG6800" s="62" t="s">
        <v>463</v>
      </c>
      <c r="AH6800" s="62" t="s">
        <v>98</v>
      </c>
      <c r="AI6800" s="62">
        <v>847870520</v>
      </c>
      <c r="AM6800" s="62">
        <v>260001</v>
      </c>
      <c r="BN6800" s="62" t="s">
        <v>464</v>
      </c>
    </row>
    <row r="6801" spans="1:67" x14ac:dyDescent="0.25">
      <c r="A6801" s="61">
        <v>46133</v>
      </c>
      <c r="B6801" s="62" t="s">
        <v>84</v>
      </c>
      <c r="F6801" s="62">
        <v>0</v>
      </c>
      <c r="G6801" s="62">
        <v>0</v>
      </c>
      <c r="H6801" s="63">
        <v>550</v>
      </c>
      <c r="I6801" s="63">
        <v>550</v>
      </c>
      <c r="Q6801" s="62" t="s">
        <v>85</v>
      </c>
      <c r="U6801" s="62" t="s">
        <v>2925</v>
      </c>
      <c r="V6801" s="62" t="s">
        <v>2926</v>
      </c>
      <c r="W6801" s="62" t="s">
        <v>94</v>
      </c>
      <c r="X6801" s="62" t="s">
        <v>95</v>
      </c>
      <c r="Z6801" s="62" t="s">
        <v>1930</v>
      </c>
      <c r="AG6801" s="62">
        <v>875053772</v>
      </c>
      <c r="AH6801" s="62" t="s">
        <v>98</v>
      </c>
      <c r="AI6801" s="62">
        <v>847870520</v>
      </c>
      <c r="BN6801" s="62" t="s">
        <v>2925</v>
      </c>
    </row>
    <row r="6802" spans="1:67" x14ac:dyDescent="0.25">
      <c r="A6802" s="61">
        <v>46133</v>
      </c>
      <c r="B6802" s="62" t="s">
        <v>74</v>
      </c>
      <c r="F6802" s="62">
        <v>0</v>
      </c>
      <c r="G6802" s="62">
        <v>0</v>
      </c>
      <c r="H6802" s="63">
        <v>124</v>
      </c>
      <c r="I6802" s="63">
        <v>124</v>
      </c>
      <c r="Q6802" s="62" t="s">
        <v>75</v>
      </c>
      <c r="U6802" s="62" t="s">
        <v>2925</v>
      </c>
      <c r="V6802" s="62" t="s">
        <v>2926</v>
      </c>
      <c r="W6802" s="62" t="s">
        <v>94</v>
      </c>
      <c r="X6802" s="62" t="s">
        <v>95</v>
      </c>
      <c r="Z6802" s="62" t="s">
        <v>1930</v>
      </c>
      <c r="AG6802" s="62">
        <v>875053772</v>
      </c>
      <c r="AH6802" s="62" t="s">
        <v>98</v>
      </c>
      <c r="AI6802" s="62">
        <v>847870520</v>
      </c>
      <c r="BN6802" s="62" t="s">
        <v>2925</v>
      </c>
    </row>
    <row r="6803" spans="1:67" x14ac:dyDescent="0.25">
      <c r="A6803" s="61">
        <v>46133</v>
      </c>
      <c r="B6803" s="62" t="s">
        <v>63</v>
      </c>
      <c r="F6803" s="62">
        <v>0</v>
      </c>
      <c r="G6803" s="62">
        <v>0</v>
      </c>
      <c r="H6803" s="63">
        <v>1860</v>
      </c>
      <c r="I6803" s="63">
        <v>1860</v>
      </c>
      <c r="Q6803" s="62" t="s">
        <v>64</v>
      </c>
      <c r="U6803" s="62" t="s">
        <v>2925</v>
      </c>
      <c r="V6803" s="62" t="s">
        <v>2926</v>
      </c>
      <c r="W6803" s="62" t="s">
        <v>94</v>
      </c>
      <c r="X6803" s="62" t="s">
        <v>95</v>
      </c>
      <c r="Z6803" s="62" t="s">
        <v>1930</v>
      </c>
      <c r="AG6803" s="62">
        <v>875053772</v>
      </c>
      <c r="AH6803" s="62" t="s">
        <v>98</v>
      </c>
      <c r="AI6803" s="62">
        <v>847870520</v>
      </c>
      <c r="BN6803" s="62" t="s">
        <v>2925</v>
      </c>
      <c r="BO6803" s="62" t="s">
        <v>73</v>
      </c>
    </row>
    <row r="6804" spans="1:67" x14ac:dyDescent="0.25">
      <c r="A6804" s="61">
        <v>46133</v>
      </c>
      <c r="B6804" s="62" t="s">
        <v>78</v>
      </c>
      <c r="F6804" s="62">
        <v>0</v>
      </c>
      <c r="G6804" s="62">
        <v>0</v>
      </c>
      <c r="H6804" s="63">
        <v>113</v>
      </c>
      <c r="I6804" s="63">
        <v>113</v>
      </c>
      <c r="Q6804" s="62" t="s">
        <v>79</v>
      </c>
      <c r="U6804" s="62" t="s">
        <v>2925</v>
      </c>
      <c r="V6804" s="62" t="s">
        <v>2926</v>
      </c>
      <c r="W6804" s="62" t="s">
        <v>94</v>
      </c>
      <c r="X6804" s="62" t="s">
        <v>95</v>
      </c>
      <c r="Z6804" s="62" t="s">
        <v>1930</v>
      </c>
      <c r="AG6804" s="62">
        <v>875053772</v>
      </c>
      <c r="AH6804" s="62" t="s">
        <v>98</v>
      </c>
      <c r="AI6804" s="62">
        <v>847870520</v>
      </c>
      <c r="BN6804" s="62" t="s">
        <v>2925</v>
      </c>
    </row>
    <row r="6805" spans="1:67" x14ac:dyDescent="0.25">
      <c r="A6805" s="61">
        <v>46133</v>
      </c>
      <c r="B6805" s="62" t="s">
        <v>82</v>
      </c>
      <c r="F6805" s="62">
        <v>0</v>
      </c>
      <c r="G6805" s="62">
        <v>0</v>
      </c>
      <c r="H6805" s="63">
        <v>33</v>
      </c>
      <c r="I6805" s="63">
        <v>33</v>
      </c>
      <c r="Q6805" s="62" t="s">
        <v>83</v>
      </c>
      <c r="U6805" s="62" t="s">
        <v>2925</v>
      </c>
      <c r="V6805" s="62" t="s">
        <v>2926</v>
      </c>
      <c r="W6805" s="62" t="s">
        <v>94</v>
      </c>
      <c r="X6805" s="62" t="s">
        <v>95</v>
      </c>
      <c r="Z6805" s="62" t="s">
        <v>1930</v>
      </c>
      <c r="AG6805" s="62">
        <v>875053772</v>
      </c>
      <c r="AH6805" s="62" t="s">
        <v>98</v>
      </c>
      <c r="AI6805" s="62">
        <v>847870520</v>
      </c>
      <c r="BN6805" s="62" t="s">
        <v>2925</v>
      </c>
    </row>
    <row r="6806" spans="1:67" x14ac:dyDescent="0.25">
      <c r="A6806" s="61">
        <v>46133</v>
      </c>
      <c r="B6806" s="62" t="s">
        <v>80</v>
      </c>
      <c r="F6806" s="62">
        <v>0</v>
      </c>
      <c r="G6806" s="62">
        <v>0</v>
      </c>
      <c r="H6806" s="63">
        <v>1412.5</v>
      </c>
      <c r="I6806" s="63">
        <v>1412.5</v>
      </c>
      <c r="Q6806" s="62" t="s">
        <v>81</v>
      </c>
      <c r="U6806" s="62" t="s">
        <v>2925</v>
      </c>
      <c r="V6806" s="62" t="s">
        <v>2926</v>
      </c>
      <c r="W6806" s="62" t="s">
        <v>94</v>
      </c>
      <c r="X6806" s="62" t="s">
        <v>95</v>
      </c>
      <c r="Z6806" s="62" t="s">
        <v>1930</v>
      </c>
      <c r="AG6806" s="62">
        <v>875053772</v>
      </c>
      <c r="AH6806" s="62" t="s">
        <v>98</v>
      </c>
      <c r="AI6806" s="62">
        <v>847870520</v>
      </c>
      <c r="BN6806" s="62" t="s">
        <v>2925</v>
      </c>
    </row>
    <row r="6807" spans="1:67" x14ac:dyDescent="0.25">
      <c r="A6807" s="61">
        <v>46133</v>
      </c>
      <c r="B6807" s="62" t="s">
        <v>76</v>
      </c>
      <c r="F6807" s="62">
        <v>0</v>
      </c>
      <c r="G6807" s="62">
        <v>0</v>
      </c>
      <c r="H6807" s="63">
        <v>2480</v>
      </c>
      <c r="I6807" s="63">
        <v>2480</v>
      </c>
      <c r="Q6807" s="62" t="s">
        <v>77</v>
      </c>
      <c r="U6807" s="62" t="s">
        <v>2925</v>
      </c>
      <c r="V6807" s="62" t="s">
        <v>2926</v>
      </c>
      <c r="W6807" s="62" t="s">
        <v>94</v>
      </c>
      <c r="X6807" s="62" t="s">
        <v>95</v>
      </c>
      <c r="Z6807" s="62" t="s">
        <v>1930</v>
      </c>
      <c r="AG6807" s="62">
        <v>875053772</v>
      </c>
      <c r="AH6807" s="62" t="s">
        <v>98</v>
      </c>
      <c r="AI6807" s="62">
        <v>847870520</v>
      </c>
      <c r="BN6807" s="62" t="s">
        <v>2925</v>
      </c>
    </row>
    <row r="6808" spans="1:67" x14ac:dyDescent="0.25">
      <c r="A6808" s="61">
        <v>46133</v>
      </c>
      <c r="B6808" s="62" t="s">
        <v>84</v>
      </c>
      <c r="F6808" s="62">
        <v>0</v>
      </c>
      <c r="G6808" s="62">
        <v>0</v>
      </c>
      <c r="H6808" s="63">
        <v>3950</v>
      </c>
      <c r="I6808" s="63">
        <v>3950</v>
      </c>
      <c r="Q6808" s="62" t="s">
        <v>85</v>
      </c>
      <c r="U6808" s="62">
        <v>2601237</v>
      </c>
      <c r="V6808" s="62" t="s">
        <v>1169</v>
      </c>
      <c r="W6808" s="62" t="s">
        <v>94</v>
      </c>
      <c r="X6808" s="62" t="s">
        <v>95</v>
      </c>
      <c r="AG6808" s="62" t="s">
        <v>1171</v>
      </c>
      <c r="AH6808" s="62" t="s">
        <v>98</v>
      </c>
      <c r="AI6808" s="62">
        <v>847870520</v>
      </c>
      <c r="AM6808" s="62">
        <v>260001</v>
      </c>
      <c r="BN6808" s="62" t="s">
        <v>1172</v>
      </c>
    </row>
    <row r="6809" spans="1:67" x14ac:dyDescent="0.25">
      <c r="A6809" s="61">
        <v>46133</v>
      </c>
      <c r="B6809" s="62" t="s">
        <v>82</v>
      </c>
      <c r="F6809" s="62">
        <v>0</v>
      </c>
      <c r="G6809" s="62">
        <v>0</v>
      </c>
      <c r="H6809" s="63">
        <v>237</v>
      </c>
      <c r="I6809" s="63">
        <v>237</v>
      </c>
      <c r="Q6809" s="62" t="s">
        <v>83</v>
      </c>
      <c r="U6809" s="62">
        <v>2601237</v>
      </c>
      <c r="V6809" s="62" t="s">
        <v>1169</v>
      </c>
      <c r="W6809" s="62" t="s">
        <v>94</v>
      </c>
      <c r="X6809" s="62" t="s">
        <v>95</v>
      </c>
      <c r="AG6809" s="62" t="s">
        <v>1171</v>
      </c>
      <c r="AH6809" s="62" t="s">
        <v>98</v>
      </c>
      <c r="AI6809" s="62">
        <v>847870520</v>
      </c>
      <c r="AM6809" s="62">
        <v>260001</v>
      </c>
      <c r="BN6809" s="62" t="s">
        <v>1172</v>
      </c>
    </row>
    <row r="6810" spans="1:67" x14ac:dyDescent="0.25">
      <c r="A6810" s="61">
        <v>46133</v>
      </c>
      <c r="B6810" s="62" t="s">
        <v>84</v>
      </c>
      <c r="F6810" s="62">
        <v>0</v>
      </c>
      <c r="G6810" s="62">
        <v>0</v>
      </c>
      <c r="H6810" s="63">
        <v>750</v>
      </c>
      <c r="I6810" s="63">
        <v>750</v>
      </c>
      <c r="Q6810" s="62" t="s">
        <v>85</v>
      </c>
      <c r="U6810" s="62" t="s">
        <v>2927</v>
      </c>
      <c r="V6810" s="62" t="s">
        <v>2928</v>
      </c>
      <c r="W6810" s="62" t="s">
        <v>94</v>
      </c>
      <c r="X6810" s="62" t="s">
        <v>95</v>
      </c>
      <c r="Z6810" s="62" t="s">
        <v>2929</v>
      </c>
      <c r="AG6810" s="62">
        <v>871207624</v>
      </c>
      <c r="AH6810" s="62" t="s">
        <v>98</v>
      </c>
      <c r="AI6810" s="62">
        <v>847870520</v>
      </c>
      <c r="BN6810" s="62" t="s">
        <v>2927</v>
      </c>
    </row>
    <row r="6811" spans="1:67" x14ac:dyDescent="0.25">
      <c r="A6811" s="61">
        <v>46133</v>
      </c>
      <c r="B6811" s="62" t="s">
        <v>74</v>
      </c>
      <c r="F6811" s="62">
        <v>0</v>
      </c>
      <c r="G6811" s="62">
        <v>0</v>
      </c>
      <c r="H6811" s="63">
        <v>60</v>
      </c>
      <c r="I6811" s="63">
        <v>60</v>
      </c>
      <c r="Q6811" s="62" t="s">
        <v>75</v>
      </c>
      <c r="U6811" s="62" t="s">
        <v>2927</v>
      </c>
      <c r="V6811" s="62" t="s">
        <v>2928</v>
      </c>
      <c r="W6811" s="62" t="s">
        <v>94</v>
      </c>
      <c r="X6811" s="62" t="s">
        <v>95</v>
      </c>
      <c r="Z6811" s="62" t="s">
        <v>2929</v>
      </c>
      <c r="AG6811" s="62">
        <v>871207624</v>
      </c>
      <c r="AH6811" s="62" t="s">
        <v>98</v>
      </c>
      <c r="AI6811" s="62">
        <v>847870520</v>
      </c>
      <c r="BN6811" s="62" t="s">
        <v>2927</v>
      </c>
    </row>
    <row r="6812" spans="1:67" x14ac:dyDescent="0.25">
      <c r="A6812" s="61">
        <v>46133</v>
      </c>
      <c r="B6812" s="62" t="s">
        <v>63</v>
      </c>
      <c r="F6812" s="62">
        <v>0</v>
      </c>
      <c r="G6812" s="62">
        <v>0</v>
      </c>
      <c r="H6812" s="63">
        <v>900</v>
      </c>
      <c r="I6812" s="63">
        <v>900</v>
      </c>
      <c r="Q6812" s="62" t="s">
        <v>64</v>
      </c>
      <c r="U6812" s="62" t="s">
        <v>2927</v>
      </c>
      <c r="V6812" s="62" t="s">
        <v>2928</v>
      </c>
      <c r="W6812" s="62" t="s">
        <v>94</v>
      </c>
      <c r="X6812" s="62" t="s">
        <v>95</v>
      </c>
      <c r="Z6812" s="62" t="s">
        <v>2929</v>
      </c>
      <c r="AG6812" s="62">
        <v>871207624</v>
      </c>
      <c r="AH6812" s="62" t="s">
        <v>98</v>
      </c>
      <c r="AI6812" s="62">
        <v>847870520</v>
      </c>
      <c r="BN6812" s="62" t="s">
        <v>2927</v>
      </c>
      <c r="BO6812" s="62" t="s">
        <v>73</v>
      </c>
    </row>
    <row r="6813" spans="1:67" x14ac:dyDescent="0.25">
      <c r="A6813" s="61">
        <v>46133</v>
      </c>
      <c r="B6813" s="62" t="s">
        <v>78</v>
      </c>
      <c r="F6813" s="62">
        <v>0</v>
      </c>
      <c r="G6813" s="62">
        <v>0</v>
      </c>
      <c r="H6813" s="63">
        <v>45</v>
      </c>
      <c r="I6813" s="63">
        <v>45</v>
      </c>
      <c r="Q6813" s="62" t="s">
        <v>79</v>
      </c>
      <c r="U6813" s="62" t="s">
        <v>2927</v>
      </c>
      <c r="V6813" s="62" t="s">
        <v>2928</v>
      </c>
      <c r="W6813" s="62" t="s">
        <v>94</v>
      </c>
      <c r="X6813" s="62" t="s">
        <v>95</v>
      </c>
      <c r="Z6813" s="62" t="s">
        <v>2929</v>
      </c>
      <c r="AG6813" s="62">
        <v>871207624</v>
      </c>
      <c r="AH6813" s="62" t="s">
        <v>98</v>
      </c>
      <c r="AI6813" s="62">
        <v>847870520</v>
      </c>
      <c r="BN6813" s="62" t="s">
        <v>2927</v>
      </c>
    </row>
    <row r="6814" spans="1:67" x14ac:dyDescent="0.25">
      <c r="A6814" s="61">
        <v>46133</v>
      </c>
      <c r="B6814" s="62" t="s">
        <v>82</v>
      </c>
      <c r="F6814" s="62">
        <v>0</v>
      </c>
      <c r="G6814" s="62">
        <v>0</v>
      </c>
      <c r="H6814" s="63">
        <v>45</v>
      </c>
      <c r="I6814" s="63">
        <v>45</v>
      </c>
      <c r="Q6814" s="62" t="s">
        <v>83</v>
      </c>
      <c r="U6814" s="62" t="s">
        <v>2927</v>
      </c>
      <c r="V6814" s="62" t="s">
        <v>2928</v>
      </c>
      <c r="W6814" s="62" t="s">
        <v>94</v>
      </c>
      <c r="X6814" s="62" t="s">
        <v>95</v>
      </c>
      <c r="Z6814" s="62" t="s">
        <v>2929</v>
      </c>
      <c r="AG6814" s="62">
        <v>871207624</v>
      </c>
      <c r="AH6814" s="62" t="s">
        <v>98</v>
      </c>
      <c r="AI6814" s="62">
        <v>847870520</v>
      </c>
      <c r="BN6814" s="62" t="s">
        <v>2927</v>
      </c>
    </row>
    <row r="6815" spans="1:67" x14ac:dyDescent="0.25">
      <c r="A6815" s="61">
        <v>46133</v>
      </c>
      <c r="B6815" s="62" t="s">
        <v>80</v>
      </c>
      <c r="F6815" s="62">
        <v>0</v>
      </c>
      <c r="G6815" s="62">
        <v>0</v>
      </c>
      <c r="H6815" s="63">
        <v>562.5</v>
      </c>
      <c r="I6815" s="63">
        <v>562.5</v>
      </c>
      <c r="Q6815" s="62" t="s">
        <v>81</v>
      </c>
      <c r="U6815" s="62" t="s">
        <v>2927</v>
      </c>
      <c r="V6815" s="62" t="s">
        <v>2928</v>
      </c>
      <c r="W6815" s="62" t="s">
        <v>94</v>
      </c>
      <c r="X6815" s="62" t="s">
        <v>95</v>
      </c>
      <c r="Z6815" s="62" t="s">
        <v>2929</v>
      </c>
      <c r="AG6815" s="62">
        <v>871207624</v>
      </c>
      <c r="AH6815" s="62" t="s">
        <v>98</v>
      </c>
      <c r="AI6815" s="62">
        <v>847870520</v>
      </c>
      <c r="BN6815" s="62" t="s">
        <v>2927</v>
      </c>
    </row>
    <row r="6816" spans="1:67" x14ac:dyDescent="0.25">
      <c r="A6816" s="61">
        <v>46133</v>
      </c>
      <c r="B6816" s="62" t="s">
        <v>76</v>
      </c>
      <c r="F6816" s="62">
        <v>0</v>
      </c>
      <c r="G6816" s="62">
        <v>0</v>
      </c>
      <c r="H6816" s="63">
        <v>1200</v>
      </c>
      <c r="I6816" s="63">
        <v>1200</v>
      </c>
      <c r="Q6816" s="62" t="s">
        <v>77</v>
      </c>
      <c r="U6816" s="62" t="s">
        <v>2927</v>
      </c>
      <c r="V6816" s="62" t="s">
        <v>2928</v>
      </c>
      <c r="W6816" s="62" t="s">
        <v>94</v>
      </c>
      <c r="X6816" s="62" t="s">
        <v>95</v>
      </c>
      <c r="Z6816" s="62" t="s">
        <v>2929</v>
      </c>
      <c r="AG6816" s="62">
        <v>871207624</v>
      </c>
      <c r="AH6816" s="62" t="s">
        <v>98</v>
      </c>
      <c r="AI6816" s="62">
        <v>847870520</v>
      </c>
      <c r="BN6816" s="62" t="s">
        <v>2927</v>
      </c>
    </row>
    <row r="6817" spans="1:67" x14ac:dyDescent="0.25">
      <c r="A6817" s="61">
        <v>46133</v>
      </c>
      <c r="B6817" s="62" t="s">
        <v>84</v>
      </c>
      <c r="F6817" s="62">
        <v>0</v>
      </c>
      <c r="G6817" s="62">
        <v>0</v>
      </c>
      <c r="H6817" s="63">
        <v>4500</v>
      </c>
      <c r="I6817" s="63">
        <v>4500</v>
      </c>
      <c r="Q6817" s="62" t="s">
        <v>85</v>
      </c>
      <c r="U6817" s="62">
        <v>2601402</v>
      </c>
      <c r="V6817" s="62" t="s">
        <v>2007</v>
      </c>
      <c r="W6817" s="62" t="s">
        <v>94</v>
      </c>
      <c r="X6817" s="62" t="s">
        <v>95</v>
      </c>
      <c r="AG6817" s="62" t="s">
        <v>2009</v>
      </c>
      <c r="AH6817" s="62" t="s">
        <v>98</v>
      </c>
      <c r="AI6817" s="62">
        <v>847870520</v>
      </c>
      <c r="AM6817" s="62">
        <v>260001</v>
      </c>
      <c r="BN6817" s="62" t="s">
        <v>2010</v>
      </c>
    </row>
    <row r="6818" spans="1:67" x14ac:dyDescent="0.25">
      <c r="A6818" s="61">
        <v>46133</v>
      </c>
      <c r="B6818" s="62" t="s">
        <v>82</v>
      </c>
      <c r="F6818" s="62">
        <v>0</v>
      </c>
      <c r="G6818" s="62">
        <v>0</v>
      </c>
      <c r="H6818" s="63">
        <v>270</v>
      </c>
      <c r="I6818" s="63">
        <v>270</v>
      </c>
      <c r="Q6818" s="62" t="s">
        <v>83</v>
      </c>
      <c r="U6818" s="62">
        <v>2601402</v>
      </c>
      <c r="V6818" s="62" t="s">
        <v>2007</v>
      </c>
      <c r="W6818" s="62" t="s">
        <v>94</v>
      </c>
      <c r="X6818" s="62" t="s">
        <v>95</v>
      </c>
      <c r="AG6818" s="62" t="s">
        <v>2009</v>
      </c>
      <c r="AH6818" s="62" t="s">
        <v>98</v>
      </c>
      <c r="AI6818" s="62">
        <v>847870520</v>
      </c>
      <c r="AM6818" s="62">
        <v>260001</v>
      </c>
      <c r="BN6818" s="62" t="s">
        <v>2010</v>
      </c>
    </row>
    <row r="6819" spans="1:67" x14ac:dyDescent="0.25">
      <c r="A6819" s="61">
        <v>46133</v>
      </c>
      <c r="B6819" s="62" t="s">
        <v>78</v>
      </c>
      <c r="F6819" s="62">
        <v>0</v>
      </c>
      <c r="G6819" s="62">
        <v>0</v>
      </c>
      <c r="H6819" s="63">
        <v>197</v>
      </c>
      <c r="I6819" s="63">
        <v>197</v>
      </c>
      <c r="Q6819" s="62" t="s">
        <v>79</v>
      </c>
      <c r="U6819" s="62">
        <v>2601125</v>
      </c>
      <c r="V6819" s="62" t="s">
        <v>565</v>
      </c>
      <c r="W6819" s="62" t="s">
        <v>94</v>
      </c>
      <c r="X6819" s="62" t="s">
        <v>566</v>
      </c>
      <c r="AG6819" s="62" t="s">
        <v>568</v>
      </c>
      <c r="AH6819" s="62" t="s">
        <v>569</v>
      </c>
      <c r="AI6819" s="62">
        <v>841368450</v>
      </c>
      <c r="AM6819" s="62">
        <v>260001</v>
      </c>
      <c r="BN6819" s="62" t="s">
        <v>570</v>
      </c>
    </row>
    <row r="6820" spans="1:67" x14ac:dyDescent="0.25">
      <c r="A6820" s="61">
        <v>46133</v>
      </c>
      <c r="B6820" s="62" t="s">
        <v>80</v>
      </c>
      <c r="F6820" s="62">
        <v>0</v>
      </c>
      <c r="G6820" s="62">
        <v>0</v>
      </c>
      <c r="H6820" s="63">
        <v>2462.5</v>
      </c>
      <c r="I6820" s="63">
        <v>2462.5</v>
      </c>
      <c r="Q6820" s="62" t="s">
        <v>81</v>
      </c>
      <c r="U6820" s="62">
        <v>2601125</v>
      </c>
      <c r="V6820" s="62" t="s">
        <v>565</v>
      </c>
      <c r="W6820" s="62" t="s">
        <v>94</v>
      </c>
      <c r="X6820" s="62" t="s">
        <v>566</v>
      </c>
      <c r="AG6820" s="62" t="s">
        <v>568</v>
      </c>
      <c r="AH6820" s="62" t="s">
        <v>569</v>
      </c>
      <c r="AI6820" s="62">
        <v>841368450</v>
      </c>
      <c r="AM6820" s="62">
        <v>260001</v>
      </c>
      <c r="BN6820" s="62" t="s">
        <v>570</v>
      </c>
    </row>
    <row r="6821" spans="1:67" x14ac:dyDescent="0.25">
      <c r="A6821" s="61">
        <v>46133</v>
      </c>
      <c r="B6821" s="62" t="s">
        <v>78</v>
      </c>
      <c r="F6821" s="62">
        <v>0</v>
      </c>
      <c r="G6821" s="62">
        <v>0</v>
      </c>
      <c r="H6821" s="63">
        <v>665</v>
      </c>
      <c r="I6821" s="63">
        <v>665</v>
      </c>
      <c r="Q6821" s="62" t="s">
        <v>79</v>
      </c>
      <c r="U6821" s="62">
        <v>2601188</v>
      </c>
      <c r="V6821" s="62" t="s">
        <v>910</v>
      </c>
      <c r="W6821" s="62" t="s">
        <v>94</v>
      </c>
      <c r="X6821" s="62" t="s">
        <v>566</v>
      </c>
      <c r="AG6821" s="62" t="s">
        <v>912</v>
      </c>
      <c r="AH6821" s="62" t="s">
        <v>569</v>
      </c>
      <c r="AI6821" s="62">
        <v>841368450</v>
      </c>
      <c r="AM6821" s="62">
        <v>260001</v>
      </c>
      <c r="BN6821" s="62" t="s">
        <v>913</v>
      </c>
    </row>
    <row r="6822" spans="1:67" x14ac:dyDescent="0.25">
      <c r="A6822" s="61">
        <v>46133</v>
      </c>
      <c r="B6822" s="62" t="s">
        <v>80</v>
      </c>
      <c r="F6822" s="62">
        <v>0</v>
      </c>
      <c r="G6822" s="62">
        <v>0</v>
      </c>
      <c r="H6822" s="63">
        <v>8312.5</v>
      </c>
      <c r="I6822" s="63">
        <v>8312.5</v>
      </c>
      <c r="Q6822" s="62" t="s">
        <v>81</v>
      </c>
      <c r="U6822" s="62">
        <v>2601188</v>
      </c>
      <c r="V6822" s="62" t="s">
        <v>910</v>
      </c>
      <c r="W6822" s="62" t="s">
        <v>94</v>
      </c>
      <c r="X6822" s="62" t="s">
        <v>566</v>
      </c>
      <c r="AG6822" s="62" t="s">
        <v>912</v>
      </c>
      <c r="AH6822" s="62" t="s">
        <v>569</v>
      </c>
      <c r="AI6822" s="62">
        <v>841368450</v>
      </c>
      <c r="AM6822" s="62">
        <v>260001</v>
      </c>
      <c r="BN6822" s="62" t="s">
        <v>913</v>
      </c>
    </row>
    <row r="6823" spans="1:67" x14ac:dyDescent="0.25">
      <c r="A6823" s="61">
        <v>46133</v>
      </c>
      <c r="B6823" s="62" t="s">
        <v>84</v>
      </c>
      <c r="F6823" s="62">
        <v>0</v>
      </c>
      <c r="G6823" s="62">
        <v>0</v>
      </c>
      <c r="H6823" s="63">
        <v>1750</v>
      </c>
      <c r="I6823" s="63">
        <v>1750</v>
      </c>
      <c r="Q6823" s="62" t="s">
        <v>85</v>
      </c>
      <c r="U6823" s="62" t="s">
        <v>2930</v>
      </c>
      <c r="V6823" s="62" t="s">
        <v>2931</v>
      </c>
      <c r="W6823" s="62" t="s">
        <v>94</v>
      </c>
      <c r="X6823" s="62" t="s">
        <v>566</v>
      </c>
      <c r="Z6823" s="62" t="s">
        <v>2932</v>
      </c>
      <c r="AG6823" s="62">
        <v>846196091</v>
      </c>
      <c r="AH6823" s="62" t="s">
        <v>569</v>
      </c>
      <c r="AI6823" s="62">
        <v>841368450</v>
      </c>
      <c r="BN6823" s="62" t="s">
        <v>2930</v>
      </c>
    </row>
    <row r="6824" spans="1:67" x14ac:dyDescent="0.25">
      <c r="A6824" s="61">
        <v>46133</v>
      </c>
      <c r="B6824" s="62" t="s">
        <v>74</v>
      </c>
      <c r="F6824" s="62">
        <v>0</v>
      </c>
      <c r="G6824" s="62">
        <v>0</v>
      </c>
      <c r="H6824" s="63">
        <v>231</v>
      </c>
      <c r="I6824" s="63">
        <v>231</v>
      </c>
      <c r="Q6824" s="62" t="s">
        <v>75</v>
      </c>
      <c r="U6824" s="62" t="s">
        <v>2930</v>
      </c>
      <c r="V6824" s="62" t="s">
        <v>2931</v>
      </c>
      <c r="W6824" s="62" t="s">
        <v>94</v>
      </c>
      <c r="X6824" s="62" t="s">
        <v>566</v>
      </c>
      <c r="Z6824" s="62" t="s">
        <v>2932</v>
      </c>
      <c r="AG6824" s="62">
        <v>846196091</v>
      </c>
      <c r="AH6824" s="62" t="s">
        <v>569</v>
      </c>
      <c r="AI6824" s="62">
        <v>841368450</v>
      </c>
      <c r="BN6824" s="62" t="s">
        <v>2930</v>
      </c>
    </row>
    <row r="6825" spans="1:67" x14ac:dyDescent="0.25">
      <c r="A6825" s="61">
        <v>46133</v>
      </c>
      <c r="B6825" s="62" t="s">
        <v>63</v>
      </c>
      <c r="F6825" s="62">
        <v>0</v>
      </c>
      <c r="G6825" s="62">
        <v>0</v>
      </c>
      <c r="H6825" s="63">
        <v>3465</v>
      </c>
      <c r="I6825" s="63">
        <v>3465</v>
      </c>
      <c r="Q6825" s="62" t="s">
        <v>64</v>
      </c>
      <c r="U6825" s="62" t="s">
        <v>2930</v>
      </c>
      <c r="V6825" s="62" t="s">
        <v>2931</v>
      </c>
      <c r="W6825" s="62" t="s">
        <v>94</v>
      </c>
      <c r="X6825" s="62" t="s">
        <v>566</v>
      </c>
      <c r="Z6825" s="62" t="s">
        <v>2932</v>
      </c>
      <c r="AG6825" s="62">
        <v>846196091</v>
      </c>
      <c r="AH6825" s="62" t="s">
        <v>569</v>
      </c>
      <c r="AI6825" s="62">
        <v>841368450</v>
      </c>
      <c r="BN6825" s="62" t="s">
        <v>2930</v>
      </c>
      <c r="BO6825" s="62" t="s">
        <v>73</v>
      </c>
    </row>
    <row r="6826" spans="1:67" x14ac:dyDescent="0.25">
      <c r="A6826" s="61">
        <v>46133</v>
      </c>
      <c r="B6826" s="62" t="s">
        <v>78</v>
      </c>
      <c r="F6826" s="62">
        <v>0</v>
      </c>
      <c r="G6826" s="62">
        <v>0</v>
      </c>
      <c r="H6826" s="63">
        <v>196</v>
      </c>
      <c r="I6826" s="63">
        <v>196</v>
      </c>
      <c r="Q6826" s="62" t="s">
        <v>79</v>
      </c>
      <c r="U6826" s="62" t="s">
        <v>2930</v>
      </c>
      <c r="V6826" s="62" t="s">
        <v>2931</v>
      </c>
      <c r="W6826" s="62" t="s">
        <v>94</v>
      </c>
      <c r="X6826" s="62" t="s">
        <v>566</v>
      </c>
      <c r="Z6826" s="62" t="s">
        <v>2932</v>
      </c>
      <c r="AG6826" s="62">
        <v>846196091</v>
      </c>
      <c r="AH6826" s="62" t="s">
        <v>569</v>
      </c>
      <c r="AI6826" s="62">
        <v>841368450</v>
      </c>
      <c r="BN6826" s="62" t="s">
        <v>2930</v>
      </c>
    </row>
    <row r="6827" spans="1:67" x14ac:dyDescent="0.25">
      <c r="A6827" s="61">
        <v>46133</v>
      </c>
      <c r="B6827" s="62" t="s">
        <v>82</v>
      </c>
      <c r="F6827" s="62">
        <v>0</v>
      </c>
      <c r="G6827" s="62">
        <v>0</v>
      </c>
      <c r="H6827" s="63">
        <v>105</v>
      </c>
      <c r="I6827" s="63">
        <v>105</v>
      </c>
      <c r="Q6827" s="62" t="s">
        <v>83</v>
      </c>
      <c r="U6827" s="62" t="s">
        <v>2930</v>
      </c>
      <c r="V6827" s="62" t="s">
        <v>2931</v>
      </c>
      <c r="W6827" s="62" t="s">
        <v>94</v>
      </c>
      <c r="X6827" s="62" t="s">
        <v>566</v>
      </c>
      <c r="Z6827" s="62" t="s">
        <v>2932</v>
      </c>
      <c r="AG6827" s="62">
        <v>846196091</v>
      </c>
      <c r="AH6827" s="62" t="s">
        <v>569</v>
      </c>
      <c r="AI6827" s="62">
        <v>841368450</v>
      </c>
      <c r="BN6827" s="62" t="s">
        <v>2930</v>
      </c>
    </row>
    <row r="6828" spans="1:67" x14ac:dyDescent="0.25">
      <c r="A6828" s="61">
        <v>46133</v>
      </c>
      <c r="B6828" s="62" t="s">
        <v>80</v>
      </c>
      <c r="F6828" s="62">
        <v>0</v>
      </c>
      <c r="G6828" s="62">
        <v>0</v>
      </c>
      <c r="H6828" s="63">
        <v>2450</v>
      </c>
      <c r="I6828" s="63">
        <v>2450</v>
      </c>
      <c r="Q6828" s="62" t="s">
        <v>81</v>
      </c>
      <c r="U6828" s="62" t="s">
        <v>2930</v>
      </c>
      <c r="V6828" s="62" t="s">
        <v>2931</v>
      </c>
      <c r="W6828" s="62" t="s">
        <v>94</v>
      </c>
      <c r="X6828" s="62" t="s">
        <v>566</v>
      </c>
      <c r="Z6828" s="62" t="s">
        <v>2932</v>
      </c>
      <c r="AG6828" s="62">
        <v>846196091</v>
      </c>
      <c r="AH6828" s="62" t="s">
        <v>569</v>
      </c>
      <c r="AI6828" s="62">
        <v>841368450</v>
      </c>
      <c r="BN6828" s="62" t="s">
        <v>2930</v>
      </c>
    </row>
    <row r="6829" spans="1:67" x14ac:dyDescent="0.25">
      <c r="A6829" s="61">
        <v>46133</v>
      </c>
      <c r="B6829" s="62" t="s">
        <v>76</v>
      </c>
      <c r="F6829" s="62">
        <v>0</v>
      </c>
      <c r="G6829" s="62">
        <v>0</v>
      </c>
      <c r="H6829" s="63">
        <v>4620</v>
      </c>
      <c r="I6829" s="63">
        <v>4620</v>
      </c>
      <c r="Q6829" s="62" t="s">
        <v>77</v>
      </c>
      <c r="U6829" s="62" t="s">
        <v>2930</v>
      </c>
      <c r="V6829" s="62" t="s">
        <v>2931</v>
      </c>
      <c r="W6829" s="62" t="s">
        <v>94</v>
      </c>
      <c r="X6829" s="62" t="s">
        <v>566</v>
      </c>
      <c r="Z6829" s="62" t="s">
        <v>2932</v>
      </c>
      <c r="AG6829" s="62">
        <v>846196091</v>
      </c>
      <c r="AH6829" s="62" t="s">
        <v>569</v>
      </c>
      <c r="AI6829" s="62">
        <v>841368450</v>
      </c>
      <c r="BN6829" s="62" t="s">
        <v>2930</v>
      </c>
    </row>
    <row r="6830" spans="1:67" x14ac:dyDescent="0.25">
      <c r="A6830" s="61">
        <v>46133</v>
      </c>
      <c r="B6830" s="62" t="s">
        <v>78</v>
      </c>
      <c r="F6830" s="62">
        <v>0</v>
      </c>
      <c r="G6830" s="62">
        <v>0</v>
      </c>
      <c r="H6830" s="63">
        <v>345</v>
      </c>
      <c r="I6830" s="63">
        <v>345</v>
      </c>
      <c r="Q6830" s="62" t="s">
        <v>79</v>
      </c>
      <c r="U6830" s="62">
        <v>2601464</v>
      </c>
      <c r="V6830" s="62" t="s">
        <v>2288</v>
      </c>
      <c r="W6830" s="62" t="s">
        <v>94</v>
      </c>
      <c r="X6830" s="62" t="s">
        <v>566</v>
      </c>
      <c r="AG6830" s="62" t="s">
        <v>2290</v>
      </c>
      <c r="AH6830" s="62" t="s">
        <v>569</v>
      </c>
      <c r="AI6830" s="62">
        <v>841368450</v>
      </c>
      <c r="AM6830" s="62">
        <v>260001</v>
      </c>
      <c r="BN6830" s="62" t="s">
        <v>2291</v>
      </c>
    </row>
    <row r="6831" spans="1:67" x14ac:dyDescent="0.25">
      <c r="A6831" s="61">
        <v>46133</v>
      </c>
      <c r="B6831" s="62" t="s">
        <v>80</v>
      </c>
      <c r="F6831" s="62">
        <v>0</v>
      </c>
      <c r="G6831" s="62">
        <v>0</v>
      </c>
      <c r="H6831" s="63">
        <v>4312.5</v>
      </c>
      <c r="I6831" s="63">
        <v>4312.5</v>
      </c>
      <c r="Q6831" s="62" t="s">
        <v>81</v>
      </c>
      <c r="U6831" s="62">
        <v>2601464</v>
      </c>
      <c r="V6831" s="62" t="s">
        <v>2288</v>
      </c>
      <c r="W6831" s="62" t="s">
        <v>94</v>
      </c>
      <c r="X6831" s="62" t="s">
        <v>566</v>
      </c>
      <c r="AG6831" s="62" t="s">
        <v>2290</v>
      </c>
      <c r="AH6831" s="62" t="s">
        <v>569</v>
      </c>
      <c r="AI6831" s="62">
        <v>841368450</v>
      </c>
      <c r="AM6831" s="62">
        <v>260001</v>
      </c>
      <c r="BN6831" s="62" t="s">
        <v>2291</v>
      </c>
    </row>
    <row r="6832" spans="1:67" x14ac:dyDescent="0.25">
      <c r="A6832" s="61">
        <v>46133</v>
      </c>
      <c r="B6832" s="62" t="s">
        <v>84</v>
      </c>
      <c r="F6832" s="62">
        <v>0</v>
      </c>
      <c r="G6832" s="62">
        <v>0</v>
      </c>
      <c r="H6832" s="63">
        <v>0</v>
      </c>
      <c r="I6832" s="63">
        <v>0</v>
      </c>
      <c r="Q6832" s="62" t="s">
        <v>85</v>
      </c>
      <c r="U6832" s="62" t="s">
        <v>2933</v>
      </c>
      <c r="V6832" s="62" t="s">
        <v>2934</v>
      </c>
      <c r="W6832" s="62" t="s">
        <v>94</v>
      </c>
      <c r="X6832" s="62" t="s">
        <v>885</v>
      </c>
      <c r="Z6832" s="62" t="s">
        <v>886</v>
      </c>
      <c r="AG6832" s="62">
        <v>845150706</v>
      </c>
      <c r="AH6832" s="62" t="s">
        <v>888</v>
      </c>
      <c r="AI6832" s="62">
        <v>845150706</v>
      </c>
      <c r="BN6832" s="62" t="s">
        <v>2933</v>
      </c>
    </row>
    <row r="6833" spans="1:67" x14ac:dyDescent="0.25">
      <c r="A6833" s="61">
        <v>46133</v>
      </c>
      <c r="B6833" s="62" t="s">
        <v>74</v>
      </c>
      <c r="F6833" s="62">
        <v>0</v>
      </c>
      <c r="G6833" s="62">
        <v>0</v>
      </c>
      <c r="H6833" s="63">
        <v>143</v>
      </c>
      <c r="I6833" s="63">
        <v>143</v>
      </c>
      <c r="Q6833" s="62" t="s">
        <v>75</v>
      </c>
      <c r="U6833" s="62" t="s">
        <v>2933</v>
      </c>
      <c r="V6833" s="62" t="s">
        <v>2934</v>
      </c>
      <c r="W6833" s="62" t="s">
        <v>94</v>
      </c>
      <c r="X6833" s="62" t="s">
        <v>885</v>
      </c>
      <c r="Z6833" s="62" t="s">
        <v>886</v>
      </c>
      <c r="AG6833" s="62">
        <v>845150706</v>
      </c>
      <c r="AH6833" s="62" t="s">
        <v>888</v>
      </c>
      <c r="AI6833" s="62">
        <v>845150706</v>
      </c>
      <c r="BN6833" s="62" t="s">
        <v>2933</v>
      </c>
    </row>
    <row r="6834" spans="1:67" x14ac:dyDescent="0.25">
      <c r="A6834" s="61">
        <v>46133</v>
      </c>
      <c r="B6834" s="62" t="s">
        <v>63</v>
      </c>
      <c r="F6834" s="62">
        <v>0</v>
      </c>
      <c r="G6834" s="62">
        <v>0</v>
      </c>
      <c r="H6834" s="63">
        <v>2145</v>
      </c>
      <c r="I6834" s="63">
        <v>2145</v>
      </c>
      <c r="Q6834" s="62" t="s">
        <v>64</v>
      </c>
      <c r="U6834" s="62" t="s">
        <v>2933</v>
      </c>
      <c r="V6834" s="62" t="s">
        <v>2934</v>
      </c>
      <c r="W6834" s="62" t="s">
        <v>94</v>
      </c>
      <c r="X6834" s="62" t="s">
        <v>885</v>
      </c>
      <c r="Z6834" s="62" t="s">
        <v>886</v>
      </c>
      <c r="AG6834" s="62">
        <v>845150706</v>
      </c>
      <c r="AH6834" s="62" t="s">
        <v>888</v>
      </c>
      <c r="AI6834" s="62">
        <v>845150706</v>
      </c>
      <c r="BN6834" s="62" t="s">
        <v>2933</v>
      </c>
      <c r="BO6834" s="62" t="s">
        <v>73</v>
      </c>
    </row>
    <row r="6835" spans="1:67" x14ac:dyDescent="0.25">
      <c r="A6835" s="61">
        <v>46133</v>
      </c>
      <c r="B6835" s="62" t="s">
        <v>78</v>
      </c>
      <c r="F6835" s="62">
        <v>0</v>
      </c>
      <c r="G6835" s="62">
        <v>0</v>
      </c>
      <c r="H6835" s="63">
        <v>143</v>
      </c>
      <c r="I6835" s="63">
        <v>143</v>
      </c>
      <c r="Q6835" s="62" t="s">
        <v>79</v>
      </c>
      <c r="U6835" s="62" t="s">
        <v>2933</v>
      </c>
      <c r="V6835" s="62" t="s">
        <v>2934</v>
      </c>
      <c r="W6835" s="62" t="s">
        <v>94</v>
      </c>
      <c r="X6835" s="62" t="s">
        <v>885</v>
      </c>
      <c r="Z6835" s="62" t="s">
        <v>886</v>
      </c>
      <c r="AG6835" s="62">
        <v>845150706</v>
      </c>
      <c r="AH6835" s="62" t="s">
        <v>888</v>
      </c>
      <c r="AI6835" s="62">
        <v>845150706</v>
      </c>
      <c r="BN6835" s="62" t="s">
        <v>2933</v>
      </c>
    </row>
    <row r="6836" spans="1:67" x14ac:dyDescent="0.25">
      <c r="A6836" s="61">
        <v>46133</v>
      </c>
      <c r="B6836" s="62" t="s">
        <v>82</v>
      </c>
      <c r="F6836" s="62">
        <v>0</v>
      </c>
      <c r="G6836" s="62">
        <v>0</v>
      </c>
      <c r="H6836" s="63">
        <v>0</v>
      </c>
      <c r="I6836" s="63">
        <v>0</v>
      </c>
      <c r="Q6836" s="62" t="s">
        <v>83</v>
      </c>
      <c r="U6836" s="62" t="s">
        <v>2933</v>
      </c>
      <c r="V6836" s="62" t="s">
        <v>2934</v>
      </c>
      <c r="W6836" s="62" t="s">
        <v>94</v>
      </c>
      <c r="X6836" s="62" t="s">
        <v>885</v>
      </c>
      <c r="Z6836" s="62" t="s">
        <v>886</v>
      </c>
      <c r="AG6836" s="62">
        <v>845150706</v>
      </c>
      <c r="AH6836" s="62" t="s">
        <v>888</v>
      </c>
      <c r="AI6836" s="62">
        <v>845150706</v>
      </c>
      <c r="BN6836" s="62" t="s">
        <v>2933</v>
      </c>
    </row>
    <row r="6837" spans="1:67" x14ac:dyDescent="0.25">
      <c r="A6837" s="61">
        <v>46133</v>
      </c>
      <c r="B6837" s="62" t="s">
        <v>80</v>
      </c>
      <c r="F6837" s="62">
        <v>0</v>
      </c>
      <c r="G6837" s="62">
        <v>0</v>
      </c>
      <c r="H6837" s="63">
        <v>1787.5</v>
      </c>
      <c r="I6837" s="63">
        <v>1787.5</v>
      </c>
      <c r="Q6837" s="62" t="s">
        <v>81</v>
      </c>
      <c r="U6837" s="62" t="s">
        <v>2933</v>
      </c>
      <c r="V6837" s="62" t="s">
        <v>2934</v>
      </c>
      <c r="W6837" s="62" t="s">
        <v>94</v>
      </c>
      <c r="X6837" s="62" t="s">
        <v>885</v>
      </c>
      <c r="Z6837" s="62" t="s">
        <v>886</v>
      </c>
      <c r="AG6837" s="62">
        <v>845150706</v>
      </c>
      <c r="AH6837" s="62" t="s">
        <v>888</v>
      </c>
      <c r="AI6837" s="62">
        <v>845150706</v>
      </c>
      <c r="BN6837" s="62" t="s">
        <v>2933</v>
      </c>
    </row>
    <row r="6838" spans="1:67" x14ac:dyDescent="0.25">
      <c r="A6838" s="61">
        <v>46133</v>
      </c>
      <c r="B6838" s="62" t="s">
        <v>76</v>
      </c>
      <c r="F6838" s="62">
        <v>0</v>
      </c>
      <c r="G6838" s="62">
        <v>0</v>
      </c>
      <c r="H6838" s="63">
        <v>2860</v>
      </c>
      <c r="I6838" s="63">
        <v>2860</v>
      </c>
      <c r="Q6838" s="62" t="s">
        <v>77</v>
      </c>
      <c r="U6838" s="62" t="s">
        <v>2933</v>
      </c>
      <c r="V6838" s="62" t="s">
        <v>2934</v>
      </c>
      <c r="W6838" s="62" t="s">
        <v>94</v>
      </c>
      <c r="X6838" s="62" t="s">
        <v>885</v>
      </c>
      <c r="Z6838" s="62" t="s">
        <v>886</v>
      </c>
      <c r="AG6838" s="62">
        <v>845150706</v>
      </c>
      <c r="AH6838" s="62" t="s">
        <v>888</v>
      </c>
      <c r="AI6838" s="62">
        <v>845150706</v>
      </c>
      <c r="BN6838" s="62" t="s">
        <v>2933</v>
      </c>
    </row>
    <row r="6839" spans="1:67" x14ac:dyDescent="0.25">
      <c r="A6839" s="61">
        <v>46133</v>
      </c>
      <c r="B6839" s="62" t="s">
        <v>84</v>
      </c>
      <c r="F6839" s="62">
        <v>0</v>
      </c>
      <c r="G6839" s="62">
        <v>0</v>
      </c>
      <c r="H6839" s="63">
        <v>0</v>
      </c>
      <c r="I6839" s="63">
        <v>0</v>
      </c>
      <c r="Q6839" s="62" t="s">
        <v>85</v>
      </c>
      <c r="U6839" s="62" t="s">
        <v>2935</v>
      </c>
      <c r="V6839" s="62" t="s">
        <v>2936</v>
      </c>
      <c r="W6839" s="62" t="s">
        <v>94</v>
      </c>
      <c r="X6839" s="62" t="s">
        <v>885</v>
      </c>
      <c r="Z6839" s="62" t="s">
        <v>886</v>
      </c>
      <c r="AG6839" s="62">
        <v>844472031</v>
      </c>
      <c r="AH6839" s="62" t="s">
        <v>888</v>
      </c>
      <c r="AI6839" s="62">
        <v>845150706</v>
      </c>
      <c r="BN6839" s="62" t="s">
        <v>2935</v>
      </c>
    </row>
    <row r="6840" spans="1:67" x14ac:dyDescent="0.25">
      <c r="A6840" s="61">
        <v>46133</v>
      </c>
      <c r="B6840" s="62" t="s">
        <v>74</v>
      </c>
      <c r="F6840" s="62">
        <v>0</v>
      </c>
      <c r="G6840" s="62">
        <v>0</v>
      </c>
      <c r="H6840" s="63">
        <v>40</v>
      </c>
      <c r="I6840" s="63">
        <v>40</v>
      </c>
      <c r="Q6840" s="62" t="s">
        <v>75</v>
      </c>
      <c r="U6840" s="62" t="s">
        <v>2935</v>
      </c>
      <c r="V6840" s="62" t="s">
        <v>2936</v>
      </c>
      <c r="W6840" s="62" t="s">
        <v>94</v>
      </c>
      <c r="X6840" s="62" t="s">
        <v>885</v>
      </c>
      <c r="Z6840" s="62" t="s">
        <v>886</v>
      </c>
      <c r="AG6840" s="62">
        <v>844472031</v>
      </c>
      <c r="AH6840" s="62" t="s">
        <v>888</v>
      </c>
      <c r="AI6840" s="62">
        <v>845150706</v>
      </c>
      <c r="BN6840" s="62" t="s">
        <v>2935</v>
      </c>
    </row>
    <row r="6841" spans="1:67" x14ac:dyDescent="0.25">
      <c r="A6841" s="61">
        <v>46133</v>
      </c>
      <c r="B6841" s="62" t="s">
        <v>63</v>
      </c>
      <c r="F6841" s="62">
        <v>0</v>
      </c>
      <c r="G6841" s="62">
        <v>0</v>
      </c>
      <c r="H6841" s="63">
        <v>600</v>
      </c>
      <c r="I6841" s="63">
        <v>600</v>
      </c>
      <c r="Q6841" s="62" t="s">
        <v>64</v>
      </c>
      <c r="U6841" s="62" t="s">
        <v>2935</v>
      </c>
      <c r="V6841" s="62" t="s">
        <v>2936</v>
      </c>
      <c r="W6841" s="62" t="s">
        <v>94</v>
      </c>
      <c r="X6841" s="62" t="s">
        <v>885</v>
      </c>
      <c r="Z6841" s="62" t="s">
        <v>886</v>
      </c>
      <c r="AG6841" s="62">
        <v>844472031</v>
      </c>
      <c r="AH6841" s="62" t="s">
        <v>888</v>
      </c>
      <c r="AI6841" s="62">
        <v>845150706</v>
      </c>
      <c r="BN6841" s="62" t="s">
        <v>2935</v>
      </c>
      <c r="BO6841" s="62" t="s">
        <v>73</v>
      </c>
    </row>
    <row r="6842" spans="1:67" x14ac:dyDescent="0.25">
      <c r="A6842" s="61">
        <v>46133</v>
      </c>
      <c r="B6842" s="62" t="s">
        <v>78</v>
      </c>
      <c r="F6842" s="62">
        <v>0</v>
      </c>
      <c r="G6842" s="62">
        <v>0</v>
      </c>
      <c r="H6842" s="63">
        <v>40</v>
      </c>
      <c r="I6842" s="63">
        <v>40</v>
      </c>
      <c r="Q6842" s="62" t="s">
        <v>79</v>
      </c>
      <c r="U6842" s="62" t="s">
        <v>2935</v>
      </c>
      <c r="V6842" s="62" t="s">
        <v>2936</v>
      </c>
      <c r="W6842" s="62" t="s">
        <v>94</v>
      </c>
      <c r="X6842" s="62" t="s">
        <v>885</v>
      </c>
      <c r="Z6842" s="62" t="s">
        <v>886</v>
      </c>
      <c r="AG6842" s="62">
        <v>844472031</v>
      </c>
      <c r="AH6842" s="62" t="s">
        <v>888</v>
      </c>
      <c r="AI6842" s="62">
        <v>845150706</v>
      </c>
      <c r="BN6842" s="62" t="s">
        <v>2935</v>
      </c>
    </row>
    <row r="6843" spans="1:67" x14ac:dyDescent="0.25">
      <c r="A6843" s="61">
        <v>46133</v>
      </c>
      <c r="B6843" s="62" t="s">
        <v>82</v>
      </c>
      <c r="F6843" s="62">
        <v>0</v>
      </c>
      <c r="G6843" s="62">
        <v>0</v>
      </c>
      <c r="H6843" s="63">
        <v>0</v>
      </c>
      <c r="I6843" s="63">
        <v>0</v>
      </c>
      <c r="Q6843" s="62" t="s">
        <v>83</v>
      </c>
      <c r="U6843" s="62" t="s">
        <v>2935</v>
      </c>
      <c r="V6843" s="62" t="s">
        <v>2936</v>
      </c>
      <c r="W6843" s="62" t="s">
        <v>94</v>
      </c>
      <c r="X6843" s="62" t="s">
        <v>885</v>
      </c>
      <c r="Z6843" s="62" t="s">
        <v>886</v>
      </c>
      <c r="AG6843" s="62">
        <v>844472031</v>
      </c>
      <c r="AH6843" s="62" t="s">
        <v>888</v>
      </c>
      <c r="AI6843" s="62">
        <v>845150706</v>
      </c>
      <c r="BN6843" s="62" t="s">
        <v>2935</v>
      </c>
    </row>
    <row r="6844" spans="1:67" x14ac:dyDescent="0.25">
      <c r="A6844" s="61">
        <v>46133</v>
      </c>
      <c r="B6844" s="62" t="s">
        <v>80</v>
      </c>
      <c r="F6844" s="62">
        <v>0</v>
      </c>
      <c r="G6844" s="62">
        <v>0</v>
      </c>
      <c r="H6844" s="63">
        <v>500</v>
      </c>
      <c r="I6844" s="63">
        <v>500</v>
      </c>
      <c r="Q6844" s="62" t="s">
        <v>81</v>
      </c>
      <c r="U6844" s="62" t="s">
        <v>2935</v>
      </c>
      <c r="V6844" s="62" t="s">
        <v>2936</v>
      </c>
      <c r="W6844" s="62" t="s">
        <v>94</v>
      </c>
      <c r="X6844" s="62" t="s">
        <v>885</v>
      </c>
      <c r="Z6844" s="62" t="s">
        <v>886</v>
      </c>
      <c r="AG6844" s="62">
        <v>844472031</v>
      </c>
      <c r="AH6844" s="62" t="s">
        <v>888</v>
      </c>
      <c r="AI6844" s="62">
        <v>845150706</v>
      </c>
      <c r="BN6844" s="62" t="s">
        <v>2935</v>
      </c>
    </row>
    <row r="6845" spans="1:67" x14ac:dyDescent="0.25">
      <c r="A6845" s="61">
        <v>46133</v>
      </c>
      <c r="B6845" s="62" t="s">
        <v>76</v>
      </c>
      <c r="F6845" s="62">
        <v>0</v>
      </c>
      <c r="G6845" s="62">
        <v>0</v>
      </c>
      <c r="H6845" s="63">
        <v>800</v>
      </c>
      <c r="I6845" s="63">
        <v>800</v>
      </c>
      <c r="Q6845" s="62" t="s">
        <v>77</v>
      </c>
      <c r="U6845" s="62" t="s">
        <v>2935</v>
      </c>
      <c r="V6845" s="62" t="s">
        <v>2936</v>
      </c>
      <c r="W6845" s="62" t="s">
        <v>94</v>
      </c>
      <c r="X6845" s="62" t="s">
        <v>885</v>
      </c>
      <c r="Z6845" s="62" t="s">
        <v>886</v>
      </c>
      <c r="AG6845" s="62">
        <v>844472031</v>
      </c>
      <c r="AH6845" s="62" t="s">
        <v>888</v>
      </c>
      <c r="AI6845" s="62">
        <v>845150706</v>
      </c>
      <c r="BN6845" s="62" t="s">
        <v>2935</v>
      </c>
    </row>
    <row r="6846" spans="1:67" x14ac:dyDescent="0.25">
      <c r="A6846" s="61">
        <v>46133</v>
      </c>
      <c r="B6846" s="62" t="s">
        <v>84</v>
      </c>
      <c r="F6846" s="62">
        <v>0</v>
      </c>
      <c r="G6846" s="62">
        <v>0</v>
      </c>
      <c r="H6846" s="63">
        <v>0</v>
      </c>
      <c r="I6846" s="63">
        <v>0</v>
      </c>
      <c r="Q6846" s="62" t="s">
        <v>85</v>
      </c>
      <c r="U6846" s="62" t="s">
        <v>2937</v>
      </c>
      <c r="V6846" s="62" t="s">
        <v>2938</v>
      </c>
      <c r="W6846" s="62" t="s">
        <v>94</v>
      </c>
      <c r="X6846" s="62" t="s">
        <v>885</v>
      </c>
      <c r="Z6846" s="62" t="s">
        <v>886</v>
      </c>
      <c r="AG6846" s="62">
        <v>840418096</v>
      </c>
      <c r="AH6846" s="62" t="s">
        <v>888</v>
      </c>
      <c r="AI6846" s="62">
        <v>845150706</v>
      </c>
      <c r="BN6846" s="62" t="s">
        <v>2937</v>
      </c>
    </row>
    <row r="6847" spans="1:67" x14ac:dyDescent="0.25">
      <c r="A6847" s="61">
        <v>46133</v>
      </c>
      <c r="B6847" s="62" t="s">
        <v>74</v>
      </c>
      <c r="F6847" s="62">
        <v>0</v>
      </c>
      <c r="G6847" s="62">
        <v>0</v>
      </c>
      <c r="H6847" s="63">
        <v>178</v>
      </c>
      <c r="I6847" s="63">
        <v>178</v>
      </c>
      <c r="Q6847" s="62" t="s">
        <v>75</v>
      </c>
      <c r="U6847" s="62" t="s">
        <v>2937</v>
      </c>
      <c r="V6847" s="62" t="s">
        <v>2938</v>
      </c>
      <c r="W6847" s="62" t="s">
        <v>94</v>
      </c>
      <c r="X6847" s="62" t="s">
        <v>885</v>
      </c>
      <c r="Z6847" s="62" t="s">
        <v>886</v>
      </c>
      <c r="AG6847" s="62">
        <v>840418096</v>
      </c>
      <c r="AH6847" s="62" t="s">
        <v>888</v>
      </c>
      <c r="AI6847" s="62">
        <v>845150706</v>
      </c>
      <c r="BN6847" s="62" t="s">
        <v>2937</v>
      </c>
    </row>
    <row r="6848" spans="1:67" x14ac:dyDescent="0.25">
      <c r="A6848" s="61">
        <v>46133</v>
      </c>
      <c r="B6848" s="62" t="s">
        <v>63</v>
      </c>
      <c r="F6848" s="62">
        <v>0</v>
      </c>
      <c r="G6848" s="62">
        <v>0</v>
      </c>
      <c r="H6848" s="63">
        <v>2670</v>
      </c>
      <c r="I6848" s="63">
        <v>2670</v>
      </c>
      <c r="Q6848" s="62" t="s">
        <v>64</v>
      </c>
      <c r="U6848" s="62" t="s">
        <v>2937</v>
      </c>
      <c r="V6848" s="62" t="s">
        <v>2938</v>
      </c>
      <c r="W6848" s="62" t="s">
        <v>94</v>
      </c>
      <c r="X6848" s="62" t="s">
        <v>885</v>
      </c>
      <c r="Z6848" s="62" t="s">
        <v>886</v>
      </c>
      <c r="AG6848" s="62">
        <v>840418096</v>
      </c>
      <c r="AH6848" s="62" t="s">
        <v>888</v>
      </c>
      <c r="AI6848" s="62">
        <v>845150706</v>
      </c>
      <c r="BN6848" s="62" t="s">
        <v>2937</v>
      </c>
      <c r="BO6848" s="62" t="s">
        <v>73</v>
      </c>
    </row>
    <row r="6849" spans="1:67" x14ac:dyDescent="0.25">
      <c r="A6849" s="61">
        <v>46133</v>
      </c>
      <c r="B6849" s="62" t="s">
        <v>78</v>
      </c>
      <c r="F6849" s="62">
        <v>0</v>
      </c>
      <c r="G6849" s="62">
        <v>0</v>
      </c>
      <c r="H6849" s="63">
        <v>178</v>
      </c>
      <c r="I6849" s="63">
        <v>178</v>
      </c>
      <c r="Q6849" s="62" t="s">
        <v>79</v>
      </c>
      <c r="U6849" s="62" t="s">
        <v>2937</v>
      </c>
      <c r="V6849" s="62" t="s">
        <v>2938</v>
      </c>
      <c r="W6849" s="62" t="s">
        <v>94</v>
      </c>
      <c r="X6849" s="62" t="s">
        <v>885</v>
      </c>
      <c r="Z6849" s="62" t="s">
        <v>886</v>
      </c>
      <c r="AG6849" s="62">
        <v>840418096</v>
      </c>
      <c r="AH6849" s="62" t="s">
        <v>888</v>
      </c>
      <c r="AI6849" s="62">
        <v>845150706</v>
      </c>
      <c r="BN6849" s="62" t="s">
        <v>2937</v>
      </c>
    </row>
    <row r="6850" spans="1:67" x14ac:dyDescent="0.25">
      <c r="A6850" s="61">
        <v>46133</v>
      </c>
      <c r="B6850" s="62" t="s">
        <v>82</v>
      </c>
      <c r="F6850" s="62">
        <v>0</v>
      </c>
      <c r="G6850" s="62">
        <v>0</v>
      </c>
      <c r="H6850" s="63">
        <v>0</v>
      </c>
      <c r="I6850" s="63">
        <v>0</v>
      </c>
      <c r="Q6850" s="62" t="s">
        <v>83</v>
      </c>
      <c r="U6850" s="62" t="s">
        <v>2937</v>
      </c>
      <c r="V6850" s="62" t="s">
        <v>2938</v>
      </c>
      <c r="W6850" s="62" t="s">
        <v>94</v>
      </c>
      <c r="X6850" s="62" t="s">
        <v>885</v>
      </c>
      <c r="Z6850" s="62" t="s">
        <v>886</v>
      </c>
      <c r="AG6850" s="62">
        <v>840418096</v>
      </c>
      <c r="AH6850" s="62" t="s">
        <v>888</v>
      </c>
      <c r="AI6850" s="62">
        <v>845150706</v>
      </c>
      <c r="BN6850" s="62" t="s">
        <v>2937</v>
      </c>
    </row>
    <row r="6851" spans="1:67" x14ac:dyDescent="0.25">
      <c r="A6851" s="61">
        <v>46133</v>
      </c>
      <c r="B6851" s="62" t="s">
        <v>80</v>
      </c>
      <c r="F6851" s="62">
        <v>0</v>
      </c>
      <c r="G6851" s="62">
        <v>0</v>
      </c>
      <c r="H6851" s="63">
        <v>2225</v>
      </c>
      <c r="I6851" s="63">
        <v>2225</v>
      </c>
      <c r="Q6851" s="62" t="s">
        <v>81</v>
      </c>
      <c r="U6851" s="62" t="s">
        <v>2937</v>
      </c>
      <c r="V6851" s="62" t="s">
        <v>2938</v>
      </c>
      <c r="W6851" s="62" t="s">
        <v>94</v>
      </c>
      <c r="X6851" s="62" t="s">
        <v>885</v>
      </c>
      <c r="Z6851" s="62" t="s">
        <v>886</v>
      </c>
      <c r="AG6851" s="62">
        <v>840418096</v>
      </c>
      <c r="AH6851" s="62" t="s">
        <v>888</v>
      </c>
      <c r="AI6851" s="62">
        <v>845150706</v>
      </c>
      <c r="BN6851" s="62" t="s">
        <v>2937</v>
      </c>
    </row>
    <row r="6852" spans="1:67" x14ac:dyDescent="0.25">
      <c r="A6852" s="61">
        <v>46133</v>
      </c>
      <c r="B6852" s="62" t="s">
        <v>76</v>
      </c>
      <c r="F6852" s="62">
        <v>0</v>
      </c>
      <c r="G6852" s="62">
        <v>0</v>
      </c>
      <c r="H6852" s="63">
        <v>3560</v>
      </c>
      <c r="I6852" s="63">
        <v>3560</v>
      </c>
      <c r="Q6852" s="62" t="s">
        <v>77</v>
      </c>
      <c r="U6852" s="62" t="s">
        <v>2937</v>
      </c>
      <c r="V6852" s="62" t="s">
        <v>2938</v>
      </c>
      <c r="W6852" s="62" t="s">
        <v>94</v>
      </c>
      <c r="X6852" s="62" t="s">
        <v>885</v>
      </c>
      <c r="Z6852" s="62" t="s">
        <v>886</v>
      </c>
      <c r="AG6852" s="62">
        <v>840418096</v>
      </c>
      <c r="AH6852" s="62" t="s">
        <v>888</v>
      </c>
      <c r="AI6852" s="62">
        <v>845150706</v>
      </c>
      <c r="BN6852" s="62" t="s">
        <v>2937</v>
      </c>
    </row>
    <row r="6853" spans="1:67" x14ac:dyDescent="0.25">
      <c r="A6853" s="61">
        <v>46133</v>
      </c>
      <c r="B6853" s="62" t="s">
        <v>84</v>
      </c>
      <c r="F6853" s="62">
        <v>0</v>
      </c>
      <c r="G6853" s="62">
        <v>0</v>
      </c>
      <c r="H6853" s="63">
        <v>0</v>
      </c>
      <c r="I6853" s="63">
        <v>0</v>
      </c>
      <c r="Q6853" s="62" t="s">
        <v>85</v>
      </c>
      <c r="U6853" s="62" t="s">
        <v>2939</v>
      </c>
      <c r="V6853" s="62" t="s">
        <v>2940</v>
      </c>
      <c r="W6853" s="62" t="s">
        <v>94</v>
      </c>
      <c r="X6853" s="62" t="s">
        <v>885</v>
      </c>
      <c r="Z6853" s="62" t="s">
        <v>2941</v>
      </c>
      <c r="AG6853" s="62">
        <v>847077290</v>
      </c>
      <c r="AH6853" s="62" t="s">
        <v>888</v>
      </c>
      <c r="AI6853" s="62">
        <v>845150706</v>
      </c>
      <c r="BN6853" s="62" t="s">
        <v>2939</v>
      </c>
    </row>
    <row r="6854" spans="1:67" x14ac:dyDescent="0.25">
      <c r="A6854" s="61">
        <v>46133</v>
      </c>
      <c r="B6854" s="62" t="s">
        <v>74</v>
      </c>
      <c r="F6854" s="62">
        <v>0</v>
      </c>
      <c r="G6854" s="62">
        <v>0</v>
      </c>
      <c r="H6854" s="63">
        <v>56</v>
      </c>
      <c r="I6854" s="63">
        <v>56</v>
      </c>
      <c r="Q6854" s="62" t="s">
        <v>75</v>
      </c>
      <c r="U6854" s="62" t="s">
        <v>2939</v>
      </c>
      <c r="V6854" s="62" t="s">
        <v>2940</v>
      </c>
      <c r="W6854" s="62" t="s">
        <v>94</v>
      </c>
      <c r="X6854" s="62" t="s">
        <v>885</v>
      </c>
      <c r="Z6854" s="62" t="s">
        <v>2941</v>
      </c>
      <c r="AG6854" s="62">
        <v>847077290</v>
      </c>
      <c r="AH6854" s="62" t="s">
        <v>888</v>
      </c>
      <c r="AI6854" s="62">
        <v>845150706</v>
      </c>
      <c r="BN6854" s="62" t="s">
        <v>2939</v>
      </c>
    </row>
    <row r="6855" spans="1:67" x14ac:dyDescent="0.25">
      <c r="A6855" s="61">
        <v>46133</v>
      </c>
      <c r="B6855" s="62" t="s">
        <v>63</v>
      </c>
      <c r="F6855" s="62">
        <v>0</v>
      </c>
      <c r="G6855" s="62">
        <v>0</v>
      </c>
      <c r="H6855" s="63">
        <v>840</v>
      </c>
      <c r="I6855" s="63">
        <v>840</v>
      </c>
      <c r="Q6855" s="62" t="s">
        <v>64</v>
      </c>
      <c r="U6855" s="62" t="s">
        <v>2939</v>
      </c>
      <c r="V6855" s="62" t="s">
        <v>2940</v>
      </c>
      <c r="W6855" s="62" t="s">
        <v>94</v>
      </c>
      <c r="X6855" s="62" t="s">
        <v>885</v>
      </c>
      <c r="Z6855" s="62" t="s">
        <v>2941</v>
      </c>
      <c r="AG6855" s="62">
        <v>847077290</v>
      </c>
      <c r="AH6855" s="62" t="s">
        <v>888</v>
      </c>
      <c r="AI6855" s="62">
        <v>845150706</v>
      </c>
      <c r="BN6855" s="62" t="s">
        <v>2939</v>
      </c>
      <c r="BO6855" s="62" t="s">
        <v>73</v>
      </c>
    </row>
    <row r="6856" spans="1:67" x14ac:dyDescent="0.25">
      <c r="A6856" s="61">
        <v>46133</v>
      </c>
      <c r="B6856" s="62" t="s">
        <v>78</v>
      </c>
      <c r="F6856" s="62">
        <v>0</v>
      </c>
      <c r="G6856" s="62">
        <v>0</v>
      </c>
      <c r="H6856" s="63">
        <v>56</v>
      </c>
      <c r="I6856" s="63">
        <v>56</v>
      </c>
      <c r="Q6856" s="62" t="s">
        <v>79</v>
      </c>
      <c r="U6856" s="62" t="s">
        <v>2939</v>
      </c>
      <c r="V6856" s="62" t="s">
        <v>2940</v>
      </c>
      <c r="W6856" s="62" t="s">
        <v>94</v>
      </c>
      <c r="X6856" s="62" t="s">
        <v>885</v>
      </c>
      <c r="Z6856" s="62" t="s">
        <v>2941</v>
      </c>
      <c r="AG6856" s="62">
        <v>847077290</v>
      </c>
      <c r="AH6856" s="62" t="s">
        <v>888</v>
      </c>
      <c r="AI6856" s="62">
        <v>845150706</v>
      </c>
      <c r="BN6856" s="62" t="s">
        <v>2939</v>
      </c>
    </row>
    <row r="6857" spans="1:67" x14ac:dyDescent="0.25">
      <c r="A6857" s="61">
        <v>46133</v>
      </c>
      <c r="B6857" s="62" t="s">
        <v>82</v>
      </c>
      <c r="F6857" s="62">
        <v>0</v>
      </c>
      <c r="G6857" s="62">
        <v>0</v>
      </c>
      <c r="H6857" s="63">
        <v>0</v>
      </c>
      <c r="I6857" s="63">
        <v>0</v>
      </c>
      <c r="Q6857" s="62" t="s">
        <v>83</v>
      </c>
      <c r="U6857" s="62" t="s">
        <v>2939</v>
      </c>
      <c r="V6857" s="62" t="s">
        <v>2940</v>
      </c>
      <c r="W6857" s="62" t="s">
        <v>94</v>
      </c>
      <c r="X6857" s="62" t="s">
        <v>885</v>
      </c>
      <c r="Z6857" s="62" t="s">
        <v>2941</v>
      </c>
      <c r="AG6857" s="62">
        <v>847077290</v>
      </c>
      <c r="AH6857" s="62" t="s">
        <v>888</v>
      </c>
      <c r="AI6857" s="62">
        <v>845150706</v>
      </c>
      <c r="BN6857" s="62" t="s">
        <v>2939</v>
      </c>
    </row>
    <row r="6858" spans="1:67" x14ac:dyDescent="0.25">
      <c r="A6858" s="61">
        <v>46133</v>
      </c>
      <c r="B6858" s="62" t="s">
        <v>80</v>
      </c>
      <c r="F6858" s="62">
        <v>0</v>
      </c>
      <c r="G6858" s="62">
        <v>0</v>
      </c>
      <c r="H6858" s="63">
        <v>700</v>
      </c>
      <c r="I6858" s="63">
        <v>700</v>
      </c>
      <c r="Q6858" s="62" t="s">
        <v>81</v>
      </c>
      <c r="U6858" s="62" t="s">
        <v>2939</v>
      </c>
      <c r="V6858" s="62" t="s">
        <v>2940</v>
      </c>
      <c r="W6858" s="62" t="s">
        <v>94</v>
      </c>
      <c r="X6858" s="62" t="s">
        <v>885</v>
      </c>
      <c r="Z6858" s="62" t="s">
        <v>2941</v>
      </c>
      <c r="AG6858" s="62">
        <v>847077290</v>
      </c>
      <c r="AH6858" s="62" t="s">
        <v>888</v>
      </c>
      <c r="AI6858" s="62">
        <v>845150706</v>
      </c>
      <c r="BN6858" s="62" t="s">
        <v>2939</v>
      </c>
    </row>
    <row r="6859" spans="1:67" x14ac:dyDescent="0.25">
      <c r="A6859" s="61">
        <v>46133</v>
      </c>
      <c r="B6859" s="62" t="s">
        <v>76</v>
      </c>
      <c r="F6859" s="62">
        <v>0</v>
      </c>
      <c r="G6859" s="62">
        <v>0</v>
      </c>
      <c r="H6859" s="63">
        <v>1120</v>
      </c>
      <c r="I6859" s="63">
        <v>1120</v>
      </c>
      <c r="Q6859" s="62" t="s">
        <v>77</v>
      </c>
      <c r="U6859" s="62" t="s">
        <v>2939</v>
      </c>
      <c r="V6859" s="62" t="s">
        <v>2940</v>
      </c>
      <c r="W6859" s="62" t="s">
        <v>94</v>
      </c>
      <c r="X6859" s="62" t="s">
        <v>885</v>
      </c>
      <c r="Z6859" s="62" t="s">
        <v>2941</v>
      </c>
      <c r="AG6859" s="62">
        <v>847077290</v>
      </c>
      <c r="AH6859" s="62" t="s">
        <v>888</v>
      </c>
      <c r="AI6859" s="62">
        <v>845150706</v>
      </c>
      <c r="BN6859" s="62" t="s">
        <v>2939</v>
      </c>
    </row>
    <row r="6860" spans="1:67" x14ac:dyDescent="0.25">
      <c r="A6860" s="61">
        <v>46133</v>
      </c>
      <c r="B6860" s="62" t="s">
        <v>84</v>
      </c>
      <c r="F6860" s="62">
        <v>0</v>
      </c>
      <c r="G6860" s="62">
        <v>0</v>
      </c>
      <c r="H6860" s="63">
        <v>0</v>
      </c>
      <c r="I6860" s="63">
        <v>0</v>
      </c>
      <c r="Q6860" s="62" t="s">
        <v>85</v>
      </c>
      <c r="U6860" s="62" t="s">
        <v>2942</v>
      </c>
      <c r="V6860" s="62" t="s">
        <v>2943</v>
      </c>
      <c r="W6860" s="62" t="s">
        <v>94</v>
      </c>
      <c r="X6860" s="62" t="s">
        <v>885</v>
      </c>
      <c r="Z6860" s="62" t="s">
        <v>886</v>
      </c>
      <c r="AG6860" s="62">
        <v>844472031</v>
      </c>
      <c r="AH6860" s="62" t="s">
        <v>888</v>
      </c>
      <c r="AI6860" s="62">
        <v>845150706</v>
      </c>
      <c r="BN6860" s="62" t="s">
        <v>2942</v>
      </c>
    </row>
    <row r="6861" spans="1:67" x14ac:dyDescent="0.25">
      <c r="A6861" s="61">
        <v>46133</v>
      </c>
      <c r="B6861" s="62" t="s">
        <v>74</v>
      </c>
      <c r="F6861" s="62">
        <v>0</v>
      </c>
      <c r="G6861" s="62">
        <v>0</v>
      </c>
      <c r="H6861" s="63">
        <v>91</v>
      </c>
      <c r="I6861" s="63">
        <v>91</v>
      </c>
      <c r="Q6861" s="62" t="s">
        <v>75</v>
      </c>
      <c r="U6861" s="62" t="s">
        <v>2942</v>
      </c>
      <c r="V6861" s="62" t="s">
        <v>2943</v>
      </c>
      <c r="W6861" s="62" t="s">
        <v>94</v>
      </c>
      <c r="X6861" s="62" t="s">
        <v>885</v>
      </c>
      <c r="Z6861" s="62" t="s">
        <v>886</v>
      </c>
      <c r="AG6861" s="62">
        <v>844472031</v>
      </c>
      <c r="AH6861" s="62" t="s">
        <v>888</v>
      </c>
      <c r="AI6861" s="62">
        <v>845150706</v>
      </c>
      <c r="BN6861" s="62" t="s">
        <v>2942</v>
      </c>
    </row>
    <row r="6862" spans="1:67" x14ac:dyDescent="0.25">
      <c r="A6862" s="61">
        <v>46133</v>
      </c>
      <c r="B6862" s="62" t="s">
        <v>63</v>
      </c>
      <c r="F6862" s="62">
        <v>0</v>
      </c>
      <c r="G6862" s="62">
        <v>0</v>
      </c>
      <c r="H6862" s="63">
        <v>1365</v>
      </c>
      <c r="I6862" s="63">
        <v>1365</v>
      </c>
      <c r="Q6862" s="62" t="s">
        <v>64</v>
      </c>
      <c r="U6862" s="62" t="s">
        <v>2942</v>
      </c>
      <c r="V6862" s="62" t="s">
        <v>2943</v>
      </c>
      <c r="W6862" s="62" t="s">
        <v>94</v>
      </c>
      <c r="X6862" s="62" t="s">
        <v>885</v>
      </c>
      <c r="Z6862" s="62" t="s">
        <v>886</v>
      </c>
      <c r="AG6862" s="62">
        <v>844472031</v>
      </c>
      <c r="AH6862" s="62" t="s">
        <v>888</v>
      </c>
      <c r="AI6862" s="62">
        <v>845150706</v>
      </c>
      <c r="BN6862" s="62" t="s">
        <v>2942</v>
      </c>
      <c r="BO6862" s="62" t="s">
        <v>73</v>
      </c>
    </row>
    <row r="6863" spans="1:67" x14ac:dyDescent="0.25">
      <c r="A6863" s="61">
        <v>46133</v>
      </c>
      <c r="B6863" s="62" t="s">
        <v>78</v>
      </c>
      <c r="F6863" s="62">
        <v>0</v>
      </c>
      <c r="G6863" s="62">
        <v>0</v>
      </c>
      <c r="H6863" s="63">
        <v>91</v>
      </c>
      <c r="I6863" s="63">
        <v>91</v>
      </c>
      <c r="Q6863" s="62" t="s">
        <v>79</v>
      </c>
      <c r="U6863" s="62" t="s">
        <v>2942</v>
      </c>
      <c r="V6863" s="62" t="s">
        <v>2943</v>
      </c>
      <c r="W6863" s="62" t="s">
        <v>94</v>
      </c>
      <c r="X6863" s="62" t="s">
        <v>885</v>
      </c>
      <c r="Z6863" s="62" t="s">
        <v>886</v>
      </c>
      <c r="AG6863" s="62">
        <v>844472031</v>
      </c>
      <c r="AH6863" s="62" t="s">
        <v>888</v>
      </c>
      <c r="AI6863" s="62">
        <v>845150706</v>
      </c>
      <c r="BN6863" s="62" t="s">
        <v>2942</v>
      </c>
    </row>
    <row r="6864" spans="1:67" x14ac:dyDescent="0.25">
      <c r="A6864" s="61">
        <v>46133</v>
      </c>
      <c r="B6864" s="62" t="s">
        <v>82</v>
      </c>
      <c r="F6864" s="62">
        <v>0</v>
      </c>
      <c r="G6864" s="62">
        <v>0</v>
      </c>
      <c r="H6864" s="63">
        <v>0</v>
      </c>
      <c r="I6864" s="63">
        <v>0</v>
      </c>
      <c r="Q6864" s="62" t="s">
        <v>83</v>
      </c>
      <c r="U6864" s="62" t="s">
        <v>2942</v>
      </c>
      <c r="V6864" s="62" t="s">
        <v>2943</v>
      </c>
      <c r="W6864" s="62" t="s">
        <v>94</v>
      </c>
      <c r="X6864" s="62" t="s">
        <v>885</v>
      </c>
      <c r="Z6864" s="62" t="s">
        <v>886</v>
      </c>
      <c r="AG6864" s="62">
        <v>844472031</v>
      </c>
      <c r="AH6864" s="62" t="s">
        <v>888</v>
      </c>
      <c r="AI6864" s="62">
        <v>845150706</v>
      </c>
      <c r="BN6864" s="62" t="s">
        <v>2942</v>
      </c>
    </row>
    <row r="6865" spans="1:66" x14ac:dyDescent="0.25">
      <c r="A6865" s="61">
        <v>46133</v>
      </c>
      <c r="B6865" s="62" t="s">
        <v>80</v>
      </c>
      <c r="F6865" s="62">
        <v>0</v>
      </c>
      <c r="G6865" s="62">
        <v>0</v>
      </c>
      <c r="H6865" s="63">
        <v>1137.5</v>
      </c>
      <c r="I6865" s="63">
        <v>1137.5</v>
      </c>
      <c r="Q6865" s="62" t="s">
        <v>81</v>
      </c>
      <c r="U6865" s="62" t="s">
        <v>2942</v>
      </c>
      <c r="V6865" s="62" t="s">
        <v>2943</v>
      </c>
      <c r="W6865" s="62" t="s">
        <v>94</v>
      </c>
      <c r="X6865" s="62" t="s">
        <v>885</v>
      </c>
      <c r="Z6865" s="62" t="s">
        <v>886</v>
      </c>
      <c r="AG6865" s="62">
        <v>844472031</v>
      </c>
      <c r="AH6865" s="62" t="s">
        <v>888</v>
      </c>
      <c r="AI6865" s="62">
        <v>845150706</v>
      </c>
      <c r="BN6865" s="62" t="s">
        <v>2942</v>
      </c>
    </row>
    <row r="6866" spans="1:66" x14ac:dyDescent="0.25">
      <c r="A6866" s="61">
        <v>46133</v>
      </c>
      <c r="B6866" s="62" t="s">
        <v>76</v>
      </c>
      <c r="F6866" s="62">
        <v>0</v>
      </c>
      <c r="G6866" s="62">
        <v>0</v>
      </c>
      <c r="H6866" s="63">
        <v>1820</v>
      </c>
      <c r="I6866" s="63">
        <v>1820</v>
      </c>
      <c r="Q6866" s="62" t="s">
        <v>77</v>
      </c>
      <c r="U6866" s="62" t="s">
        <v>2942</v>
      </c>
      <c r="V6866" s="62" t="s">
        <v>2943</v>
      </c>
      <c r="W6866" s="62" t="s">
        <v>94</v>
      </c>
      <c r="X6866" s="62" t="s">
        <v>885</v>
      </c>
      <c r="Z6866" s="62" t="s">
        <v>886</v>
      </c>
      <c r="AG6866" s="62">
        <v>844472031</v>
      </c>
      <c r="AH6866" s="62" t="s">
        <v>888</v>
      </c>
      <c r="AI6866" s="62">
        <v>845150706</v>
      </c>
      <c r="BN6866" s="62" t="s">
        <v>2942</v>
      </c>
    </row>
    <row r="6867" spans="1:66" x14ac:dyDescent="0.25">
      <c r="A6867" s="61">
        <v>46133</v>
      </c>
      <c r="B6867" s="62" t="s">
        <v>84</v>
      </c>
      <c r="F6867" s="62">
        <v>0</v>
      </c>
      <c r="G6867" s="62">
        <v>0</v>
      </c>
      <c r="H6867" s="63">
        <v>1600</v>
      </c>
      <c r="I6867" s="63">
        <v>1600</v>
      </c>
      <c r="Q6867" s="62" t="s">
        <v>85</v>
      </c>
      <c r="U6867" s="62">
        <v>2601198</v>
      </c>
      <c r="V6867" s="62" t="s">
        <v>974</v>
      </c>
      <c r="W6867" s="62" t="s">
        <v>94</v>
      </c>
      <c r="X6867" s="62" t="s">
        <v>952</v>
      </c>
      <c r="AG6867" s="62" t="s">
        <v>976</v>
      </c>
      <c r="AH6867" s="62" t="s">
        <v>955</v>
      </c>
      <c r="AI6867" s="62">
        <v>847825846</v>
      </c>
      <c r="AM6867" s="62">
        <v>260001</v>
      </c>
      <c r="BN6867" s="62" t="s">
        <v>977</v>
      </c>
    </row>
    <row r="6868" spans="1:66" x14ac:dyDescent="0.25">
      <c r="A6868" s="61">
        <v>46133</v>
      </c>
      <c r="B6868" s="62" t="s">
        <v>82</v>
      </c>
      <c r="F6868" s="62">
        <v>0</v>
      </c>
      <c r="G6868" s="62">
        <v>0</v>
      </c>
      <c r="H6868" s="63">
        <v>96</v>
      </c>
      <c r="I6868" s="63">
        <v>96</v>
      </c>
      <c r="Q6868" s="62" t="s">
        <v>83</v>
      </c>
      <c r="U6868" s="62">
        <v>2601198</v>
      </c>
      <c r="V6868" s="62" t="s">
        <v>974</v>
      </c>
      <c r="W6868" s="62" t="s">
        <v>94</v>
      </c>
      <c r="X6868" s="62" t="s">
        <v>952</v>
      </c>
      <c r="AG6868" s="62" t="s">
        <v>976</v>
      </c>
      <c r="AH6868" s="62" t="s">
        <v>955</v>
      </c>
      <c r="AI6868" s="62">
        <v>847825846</v>
      </c>
      <c r="AM6868" s="62">
        <v>260001</v>
      </c>
      <c r="BN6868" s="62" t="s">
        <v>977</v>
      </c>
    </row>
    <row r="6869" spans="1:66" x14ac:dyDescent="0.25">
      <c r="A6869" s="5"/>
    </row>
    <row r="6870" spans="1:66" x14ac:dyDescent="0.25">
      <c r="A6870" s="5"/>
    </row>
    <row r="6871" spans="1:66" x14ac:dyDescent="0.25">
      <c r="A6871" s="5"/>
    </row>
    <row r="6872" spans="1:66" x14ac:dyDescent="0.25">
      <c r="A6872" s="5"/>
    </row>
    <row r="6873" spans="1:66" x14ac:dyDescent="0.25">
      <c r="A6873" s="5"/>
    </row>
    <row r="6874" spans="1:66" x14ac:dyDescent="0.25">
      <c r="A6874" s="5"/>
    </row>
    <row r="6875" spans="1:66" x14ac:dyDescent="0.25">
      <c r="A6875" s="5"/>
    </row>
    <row r="6876" spans="1:66" x14ac:dyDescent="0.25">
      <c r="A6876" s="5"/>
    </row>
    <row r="6877" spans="1:66" x14ac:dyDescent="0.25">
      <c r="A6877" s="5"/>
    </row>
    <row r="6878" spans="1:66" x14ac:dyDescent="0.25">
      <c r="A6878" s="5"/>
    </row>
    <row r="6879" spans="1:66" x14ac:dyDescent="0.25">
      <c r="A6879" s="5"/>
    </row>
    <row r="6880" spans="1:66" x14ac:dyDescent="0.25">
      <c r="A6880" s="5"/>
    </row>
    <row r="6881" spans="1:1" x14ac:dyDescent="0.25">
      <c r="A6881" s="5"/>
    </row>
    <row r="6882" spans="1:1" x14ac:dyDescent="0.25">
      <c r="A6882" s="5"/>
    </row>
    <row r="6883" spans="1:1" x14ac:dyDescent="0.25">
      <c r="A6883" s="5"/>
    </row>
    <row r="6884" spans="1:1" x14ac:dyDescent="0.25">
      <c r="A6884" s="5"/>
    </row>
    <row r="6885" spans="1:1" x14ac:dyDescent="0.25">
      <c r="A6885" s="5"/>
    </row>
    <row r="6886" spans="1:1" x14ac:dyDescent="0.25">
      <c r="A6886" s="5"/>
    </row>
    <row r="6887" spans="1:1" x14ac:dyDescent="0.25">
      <c r="A6887" s="5"/>
    </row>
    <row r="6888" spans="1:1" x14ac:dyDescent="0.25">
      <c r="A6888" s="5"/>
    </row>
    <row r="6889" spans="1:1" x14ac:dyDescent="0.25">
      <c r="A6889" s="5"/>
    </row>
    <row r="6890" spans="1:1" x14ac:dyDescent="0.25">
      <c r="A6890" s="5"/>
    </row>
    <row r="6891" spans="1:1" x14ac:dyDescent="0.25">
      <c r="A6891" s="5"/>
    </row>
    <row r="6892" spans="1:1" x14ac:dyDescent="0.25">
      <c r="A6892" s="5"/>
    </row>
    <row r="6893" spans="1:1" x14ac:dyDescent="0.25">
      <c r="A6893" s="5"/>
    </row>
    <row r="6894" spans="1:1" x14ac:dyDescent="0.25">
      <c r="A6894" s="5"/>
    </row>
    <row r="6895" spans="1:1" x14ac:dyDescent="0.25">
      <c r="A6895" s="5"/>
    </row>
    <row r="6896" spans="1:1" x14ac:dyDescent="0.25">
      <c r="A6896" s="5"/>
    </row>
    <row r="6897" spans="1:1" x14ac:dyDescent="0.25">
      <c r="A6897" s="5"/>
    </row>
    <row r="6898" spans="1:1" x14ac:dyDescent="0.25">
      <c r="A6898" s="5"/>
    </row>
    <row r="6899" spans="1:1" x14ac:dyDescent="0.25">
      <c r="A6899" s="5"/>
    </row>
    <row r="6900" spans="1:1" x14ac:dyDescent="0.25">
      <c r="A6900" s="5"/>
    </row>
    <row r="6901" spans="1:1" x14ac:dyDescent="0.25">
      <c r="A6901" s="5"/>
    </row>
    <row r="6902" spans="1:1" x14ac:dyDescent="0.25">
      <c r="A6902" s="5"/>
    </row>
    <row r="6903" spans="1:1" x14ac:dyDescent="0.25">
      <c r="A6903" s="5"/>
    </row>
    <row r="6904" spans="1:1" x14ac:dyDescent="0.25">
      <c r="A6904" s="5"/>
    </row>
    <row r="6905" spans="1:1" x14ac:dyDescent="0.25">
      <c r="A6905" s="5"/>
    </row>
    <row r="6906" spans="1:1" x14ac:dyDescent="0.25">
      <c r="A6906" s="5"/>
    </row>
    <row r="6907" spans="1:1" x14ac:dyDescent="0.25">
      <c r="A6907" s="5"/>
    </row>
    <row r="6908" spans="1:1" x14ac:dyDescent="0.25">
      <c r="A6908" s="5"/>
    </row>
    <row r="6909" spans="1:1" x14ac:dyDescent="0.25">
      <c r="A6909" s="5"/>
    </row>
    <row r="6910" spans="1:1" x14ac:dyDescent="0.25">
      <c r="A6910" s="5"/>
    </row>
    <row r="6911" spans="1:1" x14ac:dyDescent="0.25">
      <c r="A6911" s="5"/>
    </row>
    <row r="6912" spans="1:1" x14ac:dyDescent="0.25">
      <c r="A6912" s="5"/>
    </row>
    <row r="6913" spans="1:1" x14ac:dyDescent="0.25">
      <c r="A6913" s="5"/>
    </row>
    <row r="6914" spans="1:1" x14ac:dyDescent="0.25">
      <c r="A6914" s="5"/>
    </row>
    <row r="6915" spans="1:1" x14ac:dyDescent="0.25">
      <c r="A6915" s="5"/>
    </row>
    <row r="6916" spans="1:1" x14ac:dyDescent="0.25">
      <c r="A6916" s="5"/>
    </row>
    <row r="6917" spans="1:1" x14ac:dyDescent="0.25">
      <c r="A6917" s="5"/>
    </row>
    <row r="6918" spans="1:1" x14ac:dyDescent="0.25">
      <c r="A6918" s="5"/>
    </row>
    <row r="6919" spans="1:1" x14ac:dyDescent="0.25">
      <c r="A6919" s="5"/>
    </row>
    <row r="6920" spans="1:1" x14ac:dyDescent="0.25">
      <c r="A6920" s="5"/>
    </row>
    <row r="6921" spans="1:1" x14ac:dyDescent="0.25">
      <c r="A6921" s="5"/>
    </row>
    <row r="6922" spans="1:1" x14ac:dyDescent="0.25">
      <c r="A6922" s="5"/>
    </row>
    <row r="6923" spans="1:1" x14ac:dyDescent="0.25">
      <c r="A6923" s="5"/>
    </row>
    <row r="6924" spans="1:1" x14ac:dyDescent="0.25">
      <c r="A6924" s="5"/>
    </row>
    <row r="6925" spans="1:1" x14ac:dyDescent="0.25">
      <c r="A6925" s="5"/>
    </row>
    <row r="6926" spans="1:1" x14ac:dyDescent="0.25">
      <c r="A6926" s="5"/>
    </row>
    <row r="6927" spans="1:1" x14ac:dyDescent="0.25">
      <c r="A6927" s="5"/>
    </row>
    <row r="6928" spans="1:1" x14ac:dyDescent="0.25">
      <c r="A6928" s="5"/>
    </row>
    <row r="6929" spans="1:1" x14ac:dyDescent="0.25">
      <c r="A6929" s="5"/>
    </row>
    <row r="6930" spans="1:1" x14ac:dyDescent="0.25">
      <c r="A6930" s="5"/>
    </row>
    <row r="6931" spans="1:1" x14ac:dyDescent="0.25">
      <c r="A6931" s="5"/>
    </row>
    <row r="6932" spans="1:1" x14ac:dyDescent="0.25">
      <c r="A6932" s="5"/>
    </row>
    <row r="6933" spans="1:1" x14ac:dyDescent="0.25">
      <c r="A6933" s="5"/>
    </row>
    <row r="6934" spans="1:1" x14ac:dyDescent="0.25">
      <c r="A6934" s="5"/>
    </row>
    <row r="6935" spans="1:1" x14ac:dyDescent="0.25">
      <c r="A6935" s="5"/>
    </row>
    <row r="6936" spans="1:1" x14ac:dyDescent="0.25">
      <c r="A6936" s="5"/>
    </row>
    <row r="6937" spans="1:1" x14ac:dyDescent="0.25">
      <c r="A6937" s="5"/>
    </row>
    <row r="6938" spans="1:1" x14ac:dyDescent="0.25">
      <c r="A6938" s="5"/>
    </row>
    <row r="6939" spans="1:1" x14ac:dyDescent="0.25">
      <c r="A6939" s="5"/>
    </row>
    <row r="6940" spans="1:1" x14ac:dyDescent="0.25">
      <c r="A6940" s="5"/>
    </row>
    <row r="6941" spans="1:1" x14ac:dyDescent="0.25">
      <c r="A6941" s="5"/>
    </row>
    <row r="6942" spans="1:1" x14ac:dyDescent="0.25">
      <c r="A6942" s="5"/>
    </row>
    <row r="6943" spans="1:1" x14ac:dyDescent="0.25">
      <c r="A6943" s="5"/>
    </row>
    <row r="6944" spans="1:1" x14ac:dyDescent="0.25">
      <c r="A6944" s="5"/>
    </row>
    <row r="6945" spans="1:1" x14ac:dyDescent="0.25">
      <c r="A6945" s="5"/>
    </row>
    <row r="6946" spans="1:1" x14ac:dyDescent="0.25">
      <c r="A6946" s="5"/>
    </row>
    <row r="6947" spans="1:1" x14ac:dyDescent="0.25">
      <c r="A6947" s="5"/>
    </row>
    <row r="6948" spans="1:1" x14ac:dyDescent="0.25">
      <c r="A6948" s="5"/>
    </row>
    <row r="6949" spans="1:1" x14ac:dyDescent="0.25">
      <c r="A6949" s="5"/>
    </row>
    <row r="6950" spans="1:1" x14ac:dyDescent="0.25">
      <c r="A6950" s="5"/>
    </row>
    <row r="6951" spans="1:1" x14ac:dyDescent="0.25">
      <c r="A6951" s="5"/>
    </row>
    <row r="6952" spans="1:1" x14ac:dyDescent="0.25">
      <c r="A6952" s="5"/>
    </row>
    <row r="6953" spans="1:1" x14ac:dyDescent="0.25">
      <c r="A6953" s="5"/>
    </row>
    <row r="6954" spans="1:1" x14ac:dyDescent="0.25">
      <c r="A6954" s="5"/>
    </row>
    <row r="6955" spans="1:1" x14ac:dyDescent="0.25">
      <c r="A6955" s="5"/>
    </row>
    <row r="6956" spans="1:1" x14ac:dyDescent="0.25">
      <c r="A6956" s="5"/>
    </row>
    <row r="6957" spans="1:1" x14ac:dyDescent="0.25">
      <c r="A6957" s="5"/>
    </row>
    <row r="6958" spans="1:1" x14ac:dyDescent="0.25">
      <c r="A6958" s="5"/>
    </row>
    <row r="6959" spans="1:1" x14ac:dyDescent="0.25">
      <c r="A6959" s="5"/>
    </row>
    <row r="6960" spans="1:1" x14ac:dyDescent="0.25">
      <c r="A6960" s="5"/>
    </row>
    <row r="6961" spans="1:1" x14ac:dyDescent="0.25">
      <c r="A6961" s="5"/>
    </row>
    <row r="6962" spans="1:1" x14ac:dyDescent="0.25">
      <c r="A6962" s="5"/>
    </row>
    <row r="6963" spans="1:1" x14ac:dyDescent="0.25">
      <c r="A6963" s="5"/>
    </row>
    <row r="6964" spans="1:1" x14ac:dyDescent="0.25">
      <c r="A6964" s="5"/>
    </row>
    <row r="6965" spans="1:1" x14ac:dyDescent="0.25">
      <c r="A6965" s="5"/>
    </row>
    <row r="6966" spans="1:1" x14ac:dyDescent="0.25">
      <c r="A6966" s="5"/>
    </row>
    <row r="6967" spans="1:1" x14ac:dyDescent="0.25">
      <c r="A6967" s="5"/>
    </row>
    <row r="6968" spans="1:1" x14ac:dyDescent="0.25">
      <c r="A6968" s="5"/>
    </row>
    <row r="6969" spans="1:1" x14ac:dyDescent="0.25">
      <c r="A6969" s="5"/>
    </row>
    <row r="6970" spans="1:1" x14ac:dyDescent="0.25">
      <c r="A6970" s="5"/>
    </row>
    <row r="6971" spans="1:1" x14ac:dyDescent="0.25">
      <c r="A6971" s="5"/>
    </row>
    <row r="6972" spans="1:1" x14ac:dyDescent="0.25">
      <c r="A6972" s="5"/>
    </row>
    <row r="6973" spans="1:1" x14ac:dyDescent="0.25">
      <c r="A6973" s="5"/>
    </row>
    <row r="6974" spans="1:1" x14ac:dyDescent="0.25">
      <c r="A6974" s="5"/>
    </row>
    <row r="6975" spans="1:1" x14ac:dyDescent="0.25">
      <c r="A6975" s="5"/>
    </row>
    <row r="6976" spans="1:1" x14ac:dyDescent="0.25">
      <c r="A6976" s="5"/>
    </row>
    <row r="6977" spans="1:1" x14ac:dyDescent="0.25">
      <c r="A6977" s="5"/>
    </row>
    <row r="6978" spans="1:1" x14ac:dyDescent="0.25">
      <c r="A6978" s="5"/>
    </row>
    <row r="6979" spans="1:1" x14ac:dyDescent="0.25">
      <c r="A6979" s="5"/>
    </row>
    <row r="6980" spans="1:1" x14ac:dyDescent="0.25">
      <c r="A6980" s="5"/>
    </row>
    <row r="6981" spans="1:1" x14ac:dyDescent="0.25">
      <c r="A6981" s="5"/>
    </row>
    <row r="6982" spans="1:1" x14ac:dyDescent="0.25">
      <c r="A6982" s="5"/>
    </row>
    <row r="6983" spans="1:1" x14ac:dyDescent="0.25">
      <c r="A6983" s="5"/>
    </row>
    <row r="6984" spans="1:1" x14ac:dyDescent="0.25">
      <c r="A6984" s="5"/>
    </row>
    <row r="6985" spans="1:1" x14ac:dyDescent="0.25">
      <c r="A6985" s="5"/>
    </row>
    <row r="6986" spans="1:1" x14ac:dyDescent="0.25">
      <c r="A6986" s="5"/>
    </row>
    <row r="6987" spans="1:1" x14ac:dyDescent="0.25">
      <c r="A6987" s="5"/>
    </row>
    <row r="6988" spans="1:1" x14ac:dyDescent="0.25">
      <c r="A6988" s="5"/>
    </row>
    <row r="6989" spans="1:1" x14ac:dyDescent="0.25">
      <c r="A6989" s="5"/>
    </row>
    <row r="6990" spans="1:1" x14ac:dyDescent="0.25">
      <c r="A6990" s="5"/>
    </row>
    <row r="6991" spans="1:1" x14ac:dyDescent="0.25">
      <c r="A6991" s="5"/>
    </row>
    <row r="6992" spans="1:1" x14ac:dyDescent="0.25">
      <c r="A6992" s="5"/>
    </row>
    <row r="6993" spans="1:1" x14ac:dyDescent="0.25">
      <c r="A6993" s="5"/>
    </row>
    <row r="6994" spans="1:1" x14ac:dyDescent="0.25">
      <c r="A6994" s="5"/>
    </row>
  </sheetData>
  <autoFilter ref="A1:AM6868" xr:uid="{00000000-0009-0000-0000-000002000000}"/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7"/>
  <sheetViews>
    <sheetView workbookViewId="0">
      <selection activeCell="C5" sqref="C5"/>
    </sheetView>
  </sheetViews>
  <sheetFormatPr defaultColWidth="10.90625" defaultRowHeight="12.5" x14ac:dyDescent="0.25"/>
  <cols>
    <col min="1" max="1" width="25.1796875" bestFit="1" customWidth="1"/>
  </cols>
  <sheetData>
    <row r="1" spans="1:1" x14ac:dyDescent="0.25">
      <c r="A1" s="56" t="s">
        <v>580</v>
      </c>
    </row>
    <row r="2" spans="1:1" x14ac:dyDescent="0.25">
      <c r="A2" s="56" t="s">
        <v>641</v>
      </c>
    </row>
    <row r="3" spans="1:1" x14ac:dyDescent="0.25">
      <c r="A3" s="56" t="s">
        <v>756</v>
      </c>
    </row>
    <row r="4" spans="1:1" x14ac:dyDescent="0.25">
      <c r="A4" s="56" t="s">
        <v>756</v>
      </c>
    </row>
    <row r="5" spans="1:1" x14ac:dyDescent="0.25">
      <c r="A5" s="56" t="s">
        <v>875</v>
      </c>
    </row>
    <row r="6" spans="1:1" x14ac:dyDescent="0.25">
      <c r="A6" s="56" t="s">
        <v>898</v>
      </c>
    </row>
    <row r="7" spans="1:1" x14ac:dyDescent="0.25">
      <c r="A7" s="56" t="s">
        <v>350</v>
      </c>
    </row>
    <row r="8" spans="1:1" x14ac:dyDescent="0.25">
      <c r="A8" s="56" t="s">
        <v>1209</v>
      </c>
    </row>
    <row r="9" spans="1:1" x14ac:dyDescent="0.25">
      <c r="A9" s="56" t="s">
        <v>1213</v>
      </c>
    </row>
    <row r="10" spans="1:1" x14ac:dyDescent="0.25">
      <c r="A10" s="56" t="s">
        <v>1292</v>
      </c>
    </row>
    <row r="11" spans="1:1" x14ac:dyDescent="0.25">
      <c r="A11" s="56" t="s">
        <v>1320</v>
      </c>
    </row>
    <row r="12" spans="1:1" x14ac:dyDescent="0.25">
      <c r="A12" s="56" t="s">
        <v>1327</v>
      </c>
    </row>
    <row r="13" spans="1:1" x14ac:dyDescent="0.25">
      <c r="A13" s="57" t="s">
        <v>1416</v>
      </c>
    </row>
    <row r="14" spans="1:1" x14ac:dyDescent="0.25">
      <c r="A14" s="56" t="s">
        <v>1546</v>
      </c>
    </row>
    <row r="15" spans="1:1" x14ac:dyDescent="0.25">
      <c r="A15" s="56" t="s">
        <v>1568</v>
      </c>
    </row>
    <row r="16" spans="1:1" x14ac:dyDescent="0.25">
      <c r="A16" s="56" t="s">
        <v>1576</v>
      </c>
    </row>
    <row r="17" spans="1:1" x14ac:dyDescent="0.25">
      <c r="A17" s="57" t="s">
        <v>1658</v>
      </c>
    </row>
    <row r="18" spans="1:1" x14ac:dyDescent="0.25">
      <c r="A18" s="56" t="s">
        <v>1704</v>
      </c>
    </row>
    <row r="19" spans="1:1" x14ac:dyDescent="0.25">
      <c r="A19" s="56" t="s">
        <v>1831</v>
      </c>
    </row>
    <row r="20" spans="1:1" x14ac:dyDescent="0.25">
      <c r="A20" s="57" t="s">
        <v>2069</v>
      </c>
    </row>
    <row r="21" spans="1:1" x14ac:dyDescent="0.25">
      <c r="A21" s="58" t="s">
        <v>2165</v>
      </c>
    </row>
    <row r="22" spans="1:1" x14ac:dyDescent="0.25">
      <c r="A22" s="56" t="s">
        <v>2188</v>
      </c>
    </row>
    <row r="23" spans="1:1" x14ac:dyDescent="0.25">
      <c r="A23" s="58" t="s">
        <v>2220</v>
      </c>
    </row>
    <row r="24" spans="1:1" x14ac:dyDescent="0.25">
      <c r="A24" s="57" t="s">
        <v>2327</v>
      </c>
    </row>
    <row r="25" spans="1:1" x14ac:dyDescent="0.25">
      <c r="A25" s="56" t="s">
        <v>2341</v>
      </c>
    </row>
    <row r="26" spans="1:1" x14ac:dyDescent="0.25">
      <c r="A26" s="56" t="s">
        <v>2402</v>
      </c>
    </row>
    <row r="27" spans="1:1" x14ac:dyDescent="0.25">
      <c r="A27" s="56" t="s">
        <v>2402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3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16" sqref="C16"/>
    </sheetView>
  </sheetViews>
  <sheetFormatPr defaultColWidth="8.6328125" defaultRowHeight="12.5" x14ac:dyDescent="0.25"/>
  <cols>
    <col min="1" max="1" width="14" customWidth="1"/>
    <col min="2" max="10" width="11" customWidth="1"/>
  </cols>
  <sheetData>
    <row r="1" spans="1:10" ht="13" customHeight="1" x14ac:dyDescent="0.25">
      <c r="A1" s="2" t="s">
        <v>2961</v>
      </c>
      <c r="B1" s="65" t="s">
        <v>2962</v>
      </c>
      <c r="C1" s="66"/>
      <c r="D1" s="66"/>
      <c r="E1" s="65" t="s">
        <v>2963</v>
      </c>
      <c r="F1" s="66"/>
      <c r="G1" s="66"/>
      <c r="H1" s="65" t="s">
        <v>51</v>
      </c>
      <c r="I1" s="66"/>
      <c r="J1" s="66"/>
    </row>
    <row r="2" spans="1:10" ht="13" customHeight="1" x14ac:dyDescent="0.25">
      <c r="A2" s="2" t="s">
        <v>2961</v>
      </c>
      <c r="B2" s="2" t="s">
        <v>2964</v>
      </c>
      <c r="C2" s="2" t="s">
        <v>2965</v>
      </c>
      <c r="D2" s="2" t="s">
        <v>2966</v>
      </c>
      <c r="E2" s="2" t="s">
        <v>2964</v>
      </c>
      <c r="F2" s="2" t="s">
        <v>2965</v>
      </c>
      <c r="G2" s="2" t="s">
        <v>2966</v>
      </c>
      <c r="H2" s="2" t="s">
        <v>2964</v>
      </c>
      <c r="I2" s="2" t="s">
        <v>2965</v>
      </c>
      <c r="J2" s="2" t="s">
        <v>2966</v>
      </c>
    </row>
    <row r="3" spans="1:10" ht="13" customHeight="1" x14ac:dyDescent="0.3">
      <c r="A3" s="25" t="s">
        <v>94</v>
      </c>
      <c r="B3" s="26">
        <v>15930</v>
      </c>
      <c r="C3" s="26">
        <v>1970</v>
      </c>
      <c r="D3" s="26">
        <f t="shared" ref="D3:D8" si="0">B3+C3</f>
        <v>17900</v>
      </c>
      <c r="E3" s="27" t="s">
        <v>2967</v>
      </c>
      <c r="F3" s="27" t="s">
        <v>2967</v>
      </c>
      <c r="G3" s="27" t="s">
        <v>2967</v>
      </c>
      <c r="H3" s="27" t="s">
        <v>2967</v>
      </c>
      <c r="I3" s="27" t="s">
        <v>2967</v>
      </c>
      <c r="J3" s="27" t="s">
        <v>2967</v>
      </c>
    </row>
    <row r="4" spans="1:10" ht="13" customHeight="1" x14ac:dyDescent="0.3">
      <c r="A4" s="25" t="s">
        <v>169</v>
      </c>
      <c r="B4" s="26">
        <v>66676</v>
      </c>
      <c r="C4" s="26">
        <v>8756</v>
      </c>
      <c r="D4" s="26">
        <f t="shared" si="0"/>
        <v>75432</v>
      </c>
      <c r="E4" s="27" t="s">
        <v>2967</v>
      </c>
      <c r="F4" s="27" t="s">
        <v>2967</v>
      </c>
      <c r="G4" s="27" t="s">
        <v>2967</v>
      </c>
      <c r="H4" s="27" t="s">
        <v>2967</v>
      </c>
      <c r="I4" s="27" t="s">
        <v>2967</v>
      </c>
      <c r="J4" s="27" t="s">
        <v>2967</v>
      </c>
    </row>
    <row r="5" spans="1:10" ht="13" customHeight="1" x14ac:dyDescent="0.3">
      <c r="A5" s="25" t="s">
        <v>110</v>
      </c>
      <c r="B5" s="26">
        <v>27181</v>
      </c>
      <c r="C5" s="26">
        <v>11307</v>
      </c>
      <c r="D5" s="26">
        <f t="shared" si="0"/>
        <v>38488</v>
      </c>
      <c r="E5" s="26">
        <v>12194</v>
      </c>
      <c r="F5" s="26">
        <v>5201</v>
      </c>
      <c r="G5" s="26">
        <f>E5+F5</f>
        <v>17395</v>
      </c>
      <c r="H5" s="26">
        <f t="shared" ref="H5:J8" si="1">E5-B5</f>
        <v>-14987</v>
      </c>
      <c r="I5" s="26">
        <f t="shared" si="1"/>
        <v>-6106</v>
      </c>
      <c r="J5" s="26">
        <f t="shared" si="1"/>
        <v>-21093</v>
      </c>
    </row>
    <row r="6" spans="1:10" ht="13" customHeight="1" x14ac:dyDescent="0.3">
      <c r="A6" s="25" t="s">
        <v>66</v>
      </c>
      <c r="B6" s="26">
        <v>7810</v>
      </c>
      <c r="C6" s="26">
        <v>4175</v>
      </c>
      <c r="D6" s="26">
        <f t="shared" si="0"/>
        <v>11985</v>
      </c>
      <c r="E6" s="26">
        <v>3676</v>
      </c>
      <c r="F6" s="26">
        <v>1607</v>
      </c>
      <c r="G6" s="26">
        <f>E6+F6</f>
        <v>5283</v>
      </c>
      <c r="H6" s="26">
        <f t="shared" si="1"/>
        <v>-4134</v>
      </c>
      <c r="I6" s="26">
        <f t="shared" si="1"/>
        <v>-2568</v>
      </c>
      <c r="J6" s="26">
        <f t="shared" si="1"/>
        <v>-6702</v>
      </c>
    </row>
    <row r="7" spans="1:10" ht="13" customHeight="1" x14ac:dyDescent="0.3">
      <c r="A7" s="25" t="s">
        <v>144</v>
      </c>
      <c r="B7" s="26">
        <v>7554</v>
      </c>
      <c r="C7" s="26">
        <v>0</v>
      </c>
      <c r="D7" s="26">
        <f t="shared" si="0"/>
        <v>7554</v>
      </c>
      <c r="E7" s="26">
        <v>2230</v>
      </c>
      <c r="F7" s="26">
        <v>0</v>
      </c>
      <c r="G7" s="26">
        <f>E7+F7</f>
        <v>2230</v>
      </c>
      <c r="H7" s="26">
        <f t="shared" si="1"/>
        <v>-5324</v>
      </c>
      <c r="I7" s="26">
        <f t="shared" si="1"/>
        <v>0</v>
      </c>
      <c r="J7" s="26">
        <f t="shared" si="1"/>
        <v>-5324</v>
      </c>
    </row>
    <row r="8" spans="1:10" ht="13" customHeight="1" x14ac:dyDescent="0.3">
      <c r="A8" s="25" t="s">
        <v>119</v>
      </c>
      <c r="B8" s="26">
        <v>6079</v>
      </c>
      <c r="C8" s="26">
        <v>1258</v>
      </c>
      <c r="D8" s="26">
        <f t="shared" si="0"/>
        <v>7337</v>
      </c>
      <c r="E8" s="26">
        <v>3316</v>
      </c>
      <c r="F8" s="26">
        <v>20</v>
      </c>
      <c r="G8" s="26">
        <f>E8+F8</f>
        <v>3336</v>
      </c>
      <c r="H8" s="26">
        <f t="shared" si="1"/>
        <v>-2763</v>
      </c>
      <c r="I8" s="26">
        <f t="shared" si="1"/>
        <v>-1238</v>
      </c>
      <c r="J8" s="26">
        <f t="shared" si="1"/>
        <v>-4001</v>
      </c>
    </row>
    <row r="9" spans="1:10" ht="13" customHeight="1" x14ac:dyDescent="0.3">
      <c r="A9" s="28" t="s">
        <v>2968</v>
      </c>
      <c r="B9" s="29">
        <f t="shared" ref="B9:J9" si="2">SUM(B3:B8)</f>
        <v>131230</v>
      </c>
      <c r="C9" s="29">
        <f t="shared" si="2"/>
        <v>27466</v>
      </c>
      <c r="D9" s="29">
        <f t="shared" si="2"/>
        <v>158696</v>
      </c>
      <c r="E9" s="29">
        <f t="shared" si="2"/>
        <v>21416</v>
      </c>
      <c r="F9" s="29">
        <f t="shared" si="2"/>
        <v>6828</v>
      </c>
      <c r="G9" s="29">
        <f t="shared" si="2"/>
        <v>28244</v>
      </c>
      <c r="H9" s="29">
        <f t="shared" si="2"/>
        <v>-27208</v>
      </c>
      <c r="I9" s="29">
        <f t="shared" si="2"/>
        <v>-9912</v>
      </c>
      <c r="J9" s="29">
        <f t="shared" si="2"/>
        <v>-37120</v>
      </c>
    </row>
    <row r="11" spans="1:10" x14ac:dyDescent="0.25">
      <c r="A11" s="30" t="s">
        <v>2969</v>
      </c>
    </row>
    <row r="12" spans="1:10" ht="13" customHeight="1" x14ac:dyDescent="0.3">
      <c r="A12" s="67" t="s">
        <v>2970</v>
      </c>
      <c r="B12" s="66"/>
      <c r="C12" s="66"/>
      <c r="D12" s="66"/>
      <c r="E12" s="66"/>
      <c r="F12" s="66"/>
      <c r="G12" s="66"/>
      <c r="H12" s="66"/>
      <c r="I12" s="66"/>
      <c r="J12" s="66"/>
    </row>
    <row r="13" spans="1:10" ht="13" customHeight="1" x14ac:dyDescent="0.3">
      <c r="A13" s="67" t="s">
        <v>2971</v>
      </c>
      <c r="B13" s="66"/>
      <c r="C13" s="66"/>
      <c r="D13" s="66"/>
      <c r="E13" s="66"/>
      <c r="F13" s="66"/>
      <c r="G13" s="66"/>
      <c r="H13" s="66"/>
      <c r="I13" s="66"/>
      <c r="J13" s="66"/>
    </row>
  </sheetData>
  <mergeCells count="5">
    <mergeCell ref="H1:J1"/>
    <mergeCell ref="B1:D1"/>
    <mergeCell ref="A12:J12"/>
    <mergeCell ref="A13:J13"/>
    <mergeCell ref="E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26"/>
  <sheetViews>
    <sheetView zoomScaleNormal="100" workbookViewId="0">
      <pane xSplit="2" ySplit="16" topLeftCell="C17" activePane="bottomRight" state="frozen"/>
      <selection pane="topRight" activeCell="C1" sqref="C1"/>
      <selection pane="bottomLeft" activeCell="A19" sqref="A19"/>
      <selection pane="bottomRight" activeCell="B13" sqref="B13"/>
    </sheetView>
  </sheetViews>
  <sheetFormatPr defaultColWidth="8.6328125" defaultRowHeight="12.5" x14ac:dyDescent="0.25"/>
  <cols>
    <col min="1" max="1" width="22" customWidth="1"/>
    <col min="2" max="2" width="9" customWidth="1"/>
    <col min="3" max="23" width="11" customWidth="1"/>
  </cols>
  <sheetData>
    <row r="1" spans="1:23" ht="18" customHeight="1" x14ac:dyDescent="0.4">
      <c r="A1" s="70" t="s">
        <v>2972</v>
      </c>
      <c r="B1" s="66"/>
      <c r="C1" s="66"/>
      <c r="D1" s="66"/>
      <c r="E1" s="66"/>
      <c r="F1" s="66"/>
      <c r="G1" s="66"/>
      <c r="H1" s="66"/>
    </row>
    <row r="3" spans="1:23" ht="13" customHeight="1" x14ac:dyDescent="0.25">
      <c r="A3" s="2" t="s">
        <v>2961</v>
      </c>
      <c r="B3" s="65" t="s">
        <v>2973</v>
      </c>
      <c r="C3" s="66"/>
      <c r="D3" s="66"/>
      <c r="E3" s="65" t="s">
        <v>2974</v>
      </c>
      <c r="F3" s="66"/>
      <c r="G3" s="66"/>
    </row>
    <row r="4" spans="1:23" ht="13" customHeight="1" x14ac:dyDescent="0.3">
      <c r="A4" s="31" t="s">
        <v>2961</v>
      </c>
      <c r="B4" s="31" t="s">
        <v>2964</v>
      </c>
      <c r="C4" s="31" t="s">
        <v>2965</v>
      </c>
      <c r="D4" s="31" t="s">
        <v>2966</v>
      </c>
      <c r="E4" s="31" t="s">
        <v>2964</v>
      </c>
      <c r="F4" s="31" t="s">
        <v>2965</v>
      </c>
      <c r="G4" s="31" t="s">
        <v>2966</v>
      </c>
    </row>
    <row r="5" spans="1:23" ht="13" customHeight="1" x14ac:dyDescent="0.3">
      <c r="A5" s="25" t="s">
        <v>94</v>
      </c>
      <c r="B5" s="32">
        <v>15930</v>
      </c>
      <c r="C5" s="32">
        <v>1970</v>
      </c>
      <c r="D5" s="32">
        <f t="shared" ref="D5:D10" si="0">B5+C5</f>
        <v>17900</v>
      </c>
      <c r="E5" s="27" t="s">
        <v>2967</v>
      </c>
      <c r="F5" s="27" t="s">
        <v>2967</v>
      </c>
      <c r="G5" s="27" t="s">
        <v>2967</v>
      </c>
    </row>
    <row r="6" spans="1:23" ht="13" customHeight="1" x14ac:dyDescent="0.3">
      <c r="A6" s="25" t="s">
        <v>169</v>
      </c>
      <c r="B6" s="32">
        <v>66676</v>
      </c>
      <c r="C6" s="32">
        <v>8756</v>
      </c>
      <c r="D6" s="32">
        <f t="shared" si="0"/>
        <v>75432</v>
      </c>
      <c r="E6" s="27" t="s">
        <v>2967</v>
      </c>
      <c r="F6" s="27" t="s">
        <v>2967</v>
      </c>
      <c r="G6" s="27" t="s">
        <v>2967</v>
      </c>
    </row>
    <row r="7" spans="1:23" ht="13" customHeight="1" x14ac:dyDescent="0.3">
      <c r="A7" s="25" t="s">
        <v>110</v>
      </c>
      <c r="B7" s="32">
        <v>27181</v>
      </c>
      <c r="C7" s="32">
        <v>11307</v>
      </c>
      <c r="D7" s="32">
        <f t="shared" si="0"/>
        <v>38488</v>
      </c>
      <c r="E7" s="32">
        <v>12194</v>
      </c>
      <c r="F7" s="32">
        <v>5201</v>
      </c>
      <c r="G7" s="32">
        <f>E7+F7</f>
        <v>17395</v>
      </c>
    </row>
    <row r="8" spans="1:23" ht="13" customHeight="1" x14ac:dyDescent="0.3">
      <c r="A8" s="25" t="s">
        <v>66</v>
      </c>
      <c r="B8" s="32">
        <v>7810</v>
      </c>
      <c r="C8" s="32">
        <v>4175</v>
      </c>
      <c r="D8" s="32">
        <f t="shared" si="0"/>
        <v>11985</v>
      </c>
      <c r="E8" s="32">
        <v>3676</v>
      </c>
      <c r="F8" s="32">
        <v>1607</v>
      </c>
      <c r="G8" s="32">
        <f>E8+F8</f>
        <v>5283</v>
      </c>
    </row>
    <row r="9" spans="1:23" ht="13" customHeight="1" x14ac:dyDescent="0.3">
      <c r="A9" s="25" t="s">
        <v>144</v>
      </c>
      <c r="B9" s="32">
        <v>7554</v>
      </c>
      <c r="C9" s="32">
        <v>0</v>
      </c>
      <c r="D9" s="32">
        <f t="shared" si="0"/>
        <v>7554</v>
      </c>
      <c r="E9" s="32">
        <v>2230</v>
      </c>
      <c r="F9" s="32">
        <v>0</v>
      </c>
      <c r="G9" s="32">
        <f>E9+F9</f>
        <v>2230</v>
      </c>
    </row>
    <row r="10" spans="1:23" ht="13" customHeight="1" x14ac:dyDescent="0.3">
      <c r="A10" s="25" t="s">
        <v>119</v>
      </c>
      <c r="B10" s="32">
        <v>6079</v>
      </c>
      <c r="C10" s="32">
        <v>1258</v>
      </c>
      <c r="D10" s="32">
        <f t="shared" si="0"/>
        <v>7337</v>
      </c>
      <c r="E10" s="32">
        <v>3316</v>
      </c>
      <c r="F10" s="32">
        <v>20</v>
      </c>
      <c r="G10" s="32">
        <f>E10+F10</f>
        <v>3336</v>
      </c>
    </row>
    <row r="11" spans="1:23" ht="13" customHeight="1" x14ac:dyDescent="0.3">
      <c r="A11" s="28" t="s">
        <v>2948</v>
      </c>
      <c r="B11" s="33">
        <f t="shared" ref="B11:G11" si="1">SUM(B5:B10)</f>
        <v>131230</v>
      </c>
      <c r="C11" s="33">
        <f t="shared" si="1"/>
        <v>27466</v>
      </c>
      <c r="D11" s="33">
        <f t="shared" si="1"/>
        <v>158696</v>
      </c>
      <c r="E11" s="33">
        <f t="shared" si="1"/>
        <v>21416</v>
      </c>
      <c r="F11" s="33">
        <f t="shared" si="1"/>
        <v>6828</v>
      </c>
      <c r="G11" s="33">
        <f t="shared" si="1"/>
        <v>28244</v>
      </c>
    </row>
    <row r="14" spans="1:23" ht="15.5" customHeight="1" x14ac:dyDescent="0.35">
      <c r="A14" s="68" t="s">
        <v>2975</v>
      </c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</row>
    <row r="15" spans="1:23" ht="15" customHeight="1" x14ac:dyDescent="0.25">
      <c r="A15" s="69" t="s">
        <v>2976</v>
      </c>
      <c r="B15" s="69" t="s">
        <v>2977</v>
      </c>
      <c r="C15" s="69" t="s">
        <v>94</v>
      </c>
      <c r="D15" s="66"/>
      <c r="E15" s="66"/>
      <c r="F15" s="69" t="s">
        <v>169</v>
      </c>
      <c r="G15" s="66"/>
      <c r="H15" s="66"/>
      <c r="I15" s="69" t="s">
        <v>110</v>
      </c>
      <c r="J15" s="66"/>
      <c r="K15" s="66"/>
      <c r="L15" s="69" t="s">
        <v>66</v>
      </c>
      <c r="M15" s="66"/>
      <c r="N15" s="66"/>
      <c r="O15" s="69" t="s">
        <v>144</v>
      </c>
      <c r="P15" s="66"/>
      <c r="Q15" s="66"/>
      <c r="R15" s="69" t="s">
        <v>119</v>
      </c>
      <c r="S15" s="66"/>
      <c r="T15" s="66"/>
      <c r="U15" s="69" t="s">
        <v>2948</v>
      </c>
      <c r="V15" s="66"/>
      <c r="W15" s="66"/>
    </row>
    <row r="16" spans="1:23" x14ac:dyDescent="0.25">
      <c r="A16" s="66"/>
      <c r="B16" s="66"/>
      <c r="C16" s="1" t="s">
        <v>2973</v>
      </c>
      <c r="D16" s="1" t="s">
        <v>2974</v>
      </c>
      <c r="E16" s="1" t="s">
        <v>51</v>
      </c>
      <c r="F16" s="1" t="s">
        <v>2973</v>
      </c>
      <c r="G16" s="1" t="s">
        <v>2974</v>
      </c>
      <c r="H16" s="1" t="s">
        <v>51</v>
      </c>
      <c r="I16" s="1" t="s">
        <v>2973</v>
      </c>
      <c r="J16" s="1" t="s">
        <v>2974</v>
      </c>
      <c r="K16" s="1" t="s">
        <v>51</v>
      </c>
      <c r="L16" s="1" t="s">
        <v>2973</v>
      </c>
      <c r="M16" s="1" t="s">
        <v>2974</v>
      </c>
      <c r="N16" s="1" t="s">
        <v>51</v>
      </c>
      <c r="O16" s="1" t="s">
        <v>2973</v>
      </c>
      <c r="P16" s="1" t="s">
        <v>2974</v>
      </c>
      <c r="Q16" s="1" t="s">
        <v>51</v>
      </c>
      <c r="R16" s="1" t="s">
        <v>2973</v>
      </c>
      <c r="S16" s="1" t="s">
        <v>2974</v>
      </c>
      <c r="T16" s="1" t="s">
        <v>51</v>
      </c>
      <c r="U16" s="1" t="s">
        <v>2973</v>
      </c>
      <c r="V16" s="1" t="s">
        <v>2974</v>
      </c>
      <c r="W16" s="1" t="s">
        <v>51</v>
      </c>
    </row>
    <row r="17" spans="1:23" ht="13" customHeight="1" x14ac:dyDescent="0.3">
      <c r="A17" s="25" t="s">
        <v>80</v>
      </c>
      <c r="B17" s="34" t="s">
        <v>2978</v>
      </c>
      <c r="C17" s="35">
        <f>IFERROR(B5*'Composição dos Kits'!C4+C5*'Composição dos Kits'!D4,0)</f>
        <v>199125</v>
      </c>
      <c r="D17" s="35"/>
      <c r="E17" s="36"/>
      <c r="F17" s="35">
        <f>IFERROR(B6*'Composição dos Kits'!C4+C6*'Composição dos Kits'!D4,0)</f>
        <v>833450</v>
      </c>
      <c r="G17" s="35"/>
      <c r="H17" s="36"/>
      <c r="I17" s="35">
        <f>IFERROR(B7*'Composição dos Kits'!C4+C7*'Composição dos Kits'!D4,0)</f>
        <v>339762.5</v>
      </c>
      <c r="J17" s="35">
        <f>IFERROR(E7*'Composição dos Kits'!C4+F7*'Composição dos Kits'!D4,0)</f>
        <v>152425</v>
      </c>
      <c r="K17" s="36">
        <f t="shared" ref="K17:K26" si="2">J17-I17</f>
        <v>-187337.5</v>
      </c>
      <c r="L17" s="35">
        <f>IFERROR(B8*'Composição dos Kits'!C4+C8*'Composição dos Kits'!D4,0)</f>
        <v>97625</v>
      </c>
      <c r="M17" s="35">
        <f>IFERROR(E8*'Composição dos Kits'!C4+F8*'Composição dos Kits'!D4,0)</f>
        <v>45950</v>
      </c>
      <c r="N17" s="36">
        <f t="shared" ref="N17:N26" si="3">M17-L17</f>
        <v>-51675</v>
      </c>
      <c r="O17" s="35">
        <f>IFERROR(B9*'Composição dos Kits'!C4+C9*'Composição dos Kits'!D4,0)</f>
        <v>94425</v>
      </c>
      <c r="P17" s="35">
        <f>IFERROR(E9*'Composição dos Kits'!C4+F9*'Composição dos Kits'!D4,0)</f>
        <v>27875</v>
      </c>
      <c r="Q17" s="36">
        <f t="shared" ref="Q17:Q26" si="4">P17-O17</f>
        <v>-66550</v>
      </c>
      <c r="R17" s="35">
        <f>IFERROR(B10*'Composição dos Kits'!C4+C10*'Composição dos Kits'!D4,0)</f>
        <v>75987.5</v>
      </c>
      <c r="S17" s="35">
        <f>IFERROR(E10*'Composição dos Kits'!C4+F10*'Composição dos Kits'!D4,0)</f>
        <v>41450</v>
      </c>
      <c r="T17" s="36">
        <f t="shared" ref="T17:T26" si="5">S17-R17</f>
        <v>-34537.5</v>
      </c>
      <c r="U17" s="37">
        <f t="shared" ref="U17:U26" si="6">C17+F17+I17+L17+O17+R17</f>
        <v>1640375</v>
      </c>
      <c r="V17" s="37">
        <f t="shared" ref="V17:V26" si="7">SUM(D17,G17,J17,M17,P17,S17)</f>
        <v>267700</v>
      </c>
      <c r="W17" s="38">
        <f t="shared" ref="W17:W26" si="8">V17-U17</f>
        <v>-1372675</v>
      </c>
    </row>
    <row r="18" spans="1:23" ht="13" customHeight="1" x14ac:dyDescent="0.3">
      <c r="A18" s="25" t="s">
        <v>84</v>
      </c>
      <c r="B18" s="34" t="s">
        <v>2978</v>
      </c>
      <c r="C18" s="35">
        <f>IFERROR(B5*'Composição dos Kits'!C5+C5*'Composição dos Kits'!D5,0)</f>
        <v>98500</v>
      </c>
      <c r="D18" s="35"/>
      <c r="E18" s="36"/>
      <c r="F18" s="35">
        <f>IFERROR(B6*'Composição dos Kits'!C5+C6*'Composição dos Kits'!D5,0)</f>
        <v>437800</v>
      </c>
      <c r="G18" s="35"/>
      <c r="H18" s="36"/>
      <c r="I18" s="35">
        <f>IFERROR(B7*'Composição dos Kits'!C5+C7*'Composição dos Kits'!D5,0)</f>
        <v>565350</v>
      </c>
      <c r="J18" s="35">
        <f>IFERROR(E7*'Composição dos Kits'!C5+F7*'Composição dos Kits'!D5,0)</f>
        <v>260050</v>
      </c>
      <c r="K18" s="36">
        <f t="shared" si="2"/>
        <v>-305300</v>
      </c>
      <c r="L18" s="35">
        <f>IFERROR(B8*'Composição dos Kits'!C5+C8*'Composição dos Kits'!D5,0)</f>
        <v>208750</v>
      </c>
      <c r="M18" s="35">
        <f>IFERROR(E8*'Composição dos Kits'!C5+F8*'Composição dos Kits'!D5,0)</f>
        <v>80350</v>
      </c>
      <c r="N18" s="36">
        <f t="shared" si="3"/>
        <v>-128400</v>
      </c>
      <c r="O18" s="35">
        <f>IFERROR(B9*'Composição dos Kits'!C5+C9*'Composição dos Kits'!D5,0)</f>
        <v>0</v>
      </c>
      <c r="P18" s="35">
        <f>IFERROR(E9*'Composição dos Kits'!C5+F9*'Composição dos Kits'!D5,0)</f>
        <v>0</v>
      </c>
      <c r="Q18" s="36">
        <f t="shared" si="4"/>
        <v>0</v>
      </c>
      <c r="R18" s="35">
        <f>IFERROR(B10*'Composição dos Kits'!C5+C10*'Composição dos Kits'!D5,0)</f>
        <v>62900</v>
      </c>
      <c r="S18" s="35">
        <f>IFERROR(E10*'Composição dos Kits'!C5+F10*'Composição dos Kits'!D5,0)</f>
        <v>1000</v>
      </c>
      <c r="T18" s="36">
        <f t="shared" si="5"/>
        <v>-61900</v>
      </c>
      <c r="U18" s="37">
        <f t="shared" si="6"/>
        <v>1373300</v>
      </c>
      <c r="V18" s="37">
        <f t="shared" si="7"/>
        <v>341400</v>
      </c>
      <c r="W18" s="38">
        <f t="shared" si="8"/>
        <v>-1031900</v>
      </c>
    </row>
    <row r="19" spans="1:23" ht="13" customHeight="1" x14ac:dyDescent="0.3">
      <c r="A19" s="25" t="s">
        <v>2979</v>
      </c>
      <c r="B19" s="34" t="s">
        <v>2978</v>
      </c>
      <c r="C19" s="35">
        <f>IFERROR(B5*'Composição dos Kits'!C6+C5*'Composição dos Kits'!D6,0)</f>
        <v>268500</v>
      </c>
      <c r="D19" s="35"/>
      <c r="E19" s="36"/>
      <c r="F19" s="35">
        <f>IFERROR(B6*'Composição dos Kits'!C6+C6*'Composição dos Kits'!D6,0)</f>
        <v>1131480</v>
      </c>
      <c r="G19" s="35"/>
      <c r="H19" s="36"/>
      <c r="I19" s="35">
        <f>IFERROR(B7*'Composição dos Kits'!C6+C7*'Composição dos Kits'!D6,0)</f>
        <v>577320</v>
      </c>
      <c r="J19" s="35">
        <f>IFERROR(E7*'Composição dos Kits'!C6+F7*'Composição dos Kits'!D6,0)</f>
        <v>260925</v>
      </c>
      <c r="K19" s="36">
        <f t="shared" si="2"/>
        <v>-316395</v>
      </c>
      <c r="L19" s="35">
        <f>IFERROR(B8*'Composição dos Kits'!C6+C8*'Composição dos Kits'!D6,0)</f>
        <v>179775</v>
      </c>
      <c r="M19" s="35">
        <f>IFERROR(E8*'Composição dos Kits'!C6+F8*'Composição dos Kits'!D6,0)</f>
        <v>79245</v>
      </c>
      <c r="N19" s="36">
        <f t="shared" si="3"/>
        <v>-100530</v>
      </c>
      <c r="O19" s="35">
        <f>IFERROR(B9*'Composição dos Kits'!C6+C9*'Composição dos Kits'!D6,0)</f>
        <v>113310</v>
      </c>
      <c r="P19" s="35">
        <f>IFERROR(E9*'Composição dos Kits'!C6+F9*'Composição dos Kits'!D6,0)</f>
        <v>33450</v>
      </c>
      <c r="Q19" s="36">
        <f t="shared" si="4"/>
        <v>-79860</v>
      </c>
      <c r="R19" s="35">
        <f>IFERROR(B10*'Composição dos Kits'!C6+C10*'Composição dos Kits'!D6,0)</f>
        <v>110055</v>
      </c>
      <c r="S19" s="35">
        <f>IFERROR(E10*'Composição dos Kits'!C6+F10*'Composição dos Kits'!D6,0)</f>
        <v>50040</v>
      </c>
      <c r="T19" s="36">
        <f t="shared" si="5"/>
        <v>-60015</v>
      </c>
      <c r="U19" s="37">
        <f t="shared" si="6"/>
        <v>2380440</v>
      </c>
      <c r="V19" s="37">
        <f t="shared" si="7"/>
        <v>423660</v>
      </c>
      <c r="W19" s="38">
        <f t="shared" si="8"/>
        <v>-1956780</v>
      </c>
    </row>
    <row r="20" spans="1:23" ht="13" customHeight="1" x14ac:dyDescent="0.3">
      <c r="A20" s="25" t="s">
        <v>2980</v>
      </c>
      <c r="B20" s="34" t="s">
        <v>2981</v>
      </c>
      <c r="C20" s="35">
        <f>IFERROR(B5*'Composição dos Kits'!C7+C5*'Composição dos Kits'!D7,0)</f>
        <v>179000</v>
      </c>
      <c r="D20" s="35"/>
      <c r="E20" s="36"/>
      <c r="F20" s="35">
        <f>IFERROR(B6*'Composição dos Kits'!C7+C6*'Composição dos Kits'!D7,0)</f>
        <v>754320</v>
      </c>
      <c r="G20" s="35"/>
      <c r="H20" s="36"/>
      <c r="I20" s="35">
        <f>IFERROR(B7*'Composição dos Kits'!C7+C7*'Composição dos Kits'!D7,0)</f>
        <v>384880</v>
      </c>
      <c r="J20" s="35">
        <f>IFERROR(E7*'Composição dos Kits'!C7+F7*'Composição dos Kits'!D7,0)</f>
        <v>173950</v>
      </c>
      <c r="K20" s="36">
        <f t="shared" si="2"/>
        <v>-210930</v>
      </c>
      <c r="L20" s="35">
        <f>IFERROR(B8*'Composição dos Kits'!C7+C8*'Composição dos Kits'!D7,0)</f>
        <v>119850</v>
      </c>
      <c r="M20" s="35">
        <f>IFERROR(E8*'Composição dos Kits'!C7+F8*'Composição dos Kits'!D7,0)</f>
        <v>52830</v>
      </c>
      <c r="N20" s="36">
        <f t="shared" si="3"/>
        <v>-67020</v>
      </c>
      <c r="O20" s="35">
        <f>IFERROR(B9*'Composição dos Kits'!C7+C9*'Composição dos Kits'!D7,0)</f>
        <v>75540</v>
      </c>
      <c r="P20" s="35">
        <f>IFERROR(E9*'Composição dos Kits'!C7+F9*'Composição dos Kits'!D7,0)</f>
        <v>22300</v>
      </c>
      <c r="Q20" s="36">
        <f t="shared" si="4"/>
        <v>-53240</v>
      </c>
      <c r="R20" s="35">
        <f>IFERROR(B10*'Composição dos Kits'!C7+C10*'Composição dos Kits'!D7,0)</f>
        <v>73370</v>
      </c>
      <c r="S20" s="35">
        <f>IFERROR(E10*'Composição dos Kits'!C7+F10*'Composição dos Kits'!D7,0)</f>
        <v>33360</v>
      </c>
      <c r="T20" s="36">
        <f t="shared" si="5"/>
        <v>-40010</v>
      </c>
      <c r="U20" s="37">
        <f t="shared" si="6"/>
        <v>1586960</v>
      </c>
      <c r="V20" s="37">
        <f t="shared" si="7"/>
        <v>282440</v>
      </c>
      <c r="W20" s="38">
        <f t="shared" si="8"/>
        <v>-1304520</v>
      </c>
    </row>
    <row r="21" spans="1:23" ht="13" customHeight="1" x14ac:dyDescent="0.3">
      <c r="A21" s="25" t="s">
        <v>2982</v>
      </c>
      <c r="B21" s="34" t="s">
        <v>2981</v>
      </c>
      <c r="C21" s="35">
        <f>IFERROR(B5*'Composição dos Kits'!C8+C5*'Composição dos Kits'!D8,0)</f>
        <v>179000</v>
      </c>
      <c r="D21" s="35"/>
      <c r="E21" s="36"/>
      <c r="F21" s="35">
        <f>IFERROR(B6*'Composição dos Kits'!C8+C6*'Composição dos Kits'!D8,0)</f>
        <v>754320</v>
      </c>
      <c r="G21" s="35"/>
      <c r="H21" s="36"/>
      <c r="I21" s="35">
        <f>IFERROR(B7*'Composição dos Kits'!C8+C7*'Composição dos Kits'!D8,0)</f>
        <v>384880</v>
      </c>
      <c r="J21" s="35">
        <f>IFERROR(E7*'Composição dos Kits'!C8+F7*'Composição dos Kits'!D8,0)</f>
        <v>173950</v>
      </c>
      <c r="K21" s="36">
        <f t="shared" si="2"/>
        <v>-210930</v>
      </c>
      <c r="L21" s="35">
        <f>IFERROR(B8*'Composição dos Kits'!C8+C8*'Composição dos Kits'!D8,0)</f>
        <v>119850</v>
      </c>
      <c r="M21" s="35">
        <f>IFERROR(E8*'Composição dos Kits'!C8+F8*'Composição dos Kits'!D8,0)</f>
        <v>52830</v>
      </c>
      <c r="N21" s="36">
        <f t="shared" si="3"/>
        <v>-67020</v>
      </c>
      <c r="O21" s="35">
        <f>IFERROR(B9*'Composição dos Kits'!C8+C9*'Composição dos Kits'!D8,0)</f>
        <v>75540</v>
      </c>
      <c r="P21" s="35">
        <f>IFERROR(E9*'Composição dos Kits'!C8+F9*'Composição dos Kits'!D8,0)</f>
        <v>22300</v>
      </c>
      <c r="Q21" s="36">
        <f t="shared" si="4"/>
        <v>-53240</v>
      </c>
      <c r="R21" s="35">
        <f>IFERROR(B10*'Composição dos Kits'!C8+C10*'Composição dos Kits'!D8,0)</f>
        <v>73370</v>
      </c>
      <c r="S21" s="35">
        <f>IFERROR(E10*'Composição dos Kits'!C8+F10*'Composição dos Kits'!D8,0)</f>
        <v>33360</v>
      </c>
      <c r="T21" s="36">
        <f t="shared" si="5"/>
        <v>-40010</v>
      </c>
      <c r="U21" s="37">
        <f t="shared" si="6"/>
        <v>1586960</v>
      </c>
      <c r="V21" s="37">
        <f t="shared" si="7"/>
        <v>282440</v>
      </c>
      <c r="W21" s="38">
        <f t="shared" si="8"/>
        <v>-1304520</v>
      </c>
    </row>
    <row r="22" spans="1:23" ht="13" customHeight="1" x14ac:dyDescent="0.3">
      <c r="A22" s="25" t="s">
        <v>2983</v>
      </c>
      <c r="B22" s="34" t="s">
        <v>2978</v>
      </c>
      <c r="C22" s="35">
        <f>IFERROR(B5*'Composição dos Kits'!C9+C5*'Composição dos Kits'!D9,0)</f>
        <v>895000</v>
      </c>
      <c r="D22" s="35"/>
      <c r="E22" s="36"/>
      <c r="F22" s="35">
        <f>IFERROR(B6*'Composição dos Kits'!C9+C6*'Composição dos Kits'!D9,0)</f>
        <v>3771600</v>
      </c>
      <c r="G22" s="35"/>
      <c r="H22" s="36"/>
      <c r="I22" s="35">
        <f>IFERROR(B7*'Composição dos Kits'!C9+C7*'Composição dos Kits'!D9,0)</f>
        <v>1924400</v>
      </c>
      <c r="J22" s="35">
        <f>IFERROR(E7*'Composição dos Kits'!C9+F7*'Composição dos Kits'!D9,0)</f>
        <v>869750</v>
      </c>
      <c r="K22" s="36">
        <f t="shared" si="2"/>
        <v>-1054650</v>
      </c>
      <c r="L22" s="35">
        <f>IFERROR(B8*'Composição dos Kits'!C9+C8*'Composição dos Kits'!D9,0)</f>
        <v>599250</v>
      </c>
      <c r="M22" s="35">
        <f>IFERROR(E8*'Composição dos Kits'!C9+F8*'Composição dos Kits'!D9,0)</f>
        <v>264150</v>
      </c>
      <c r="N22" s="36">
        <f t="shared" si="3"/>
        <v>-335100</v>
      </c>
      <c r="O22" s="35">
        <f>IFERROR(B9*'Composição dos Kits'!C9+C9*'Composição dos Kits'!D9,0)</f>
        <v>377700</v>
      </c>
      <c r="P22" s="35">
        <f>IFERROR(E9*'Composição dos Kits'!C9+F9*'Composição dos Kits'!D9,0)</f>
        <v>111500</v>
      </c>
      <c r="Q22" s="36">
        <f t="shared" si="4"/>
        <v>-266200</v>
      </c>
      <c r="R22" s="35">
        <f>IFERROR(B10*'Composição dos Kits'!C9+C10*'Composição dos Kits'!D9,0)</f>
        <v>366850</v>
      </c>
      <c r="S22" s="35">
        <f>IFERROR(E10*'Composição dos Kits'!C9+F10*'Composição dos Kits'!D9,0)</f>
        <v>166800</v>
      </c>
      <c r="T22" s="36">
        <f t="shared" si="5"/>
        <v>-200050</v>
      </c>
      <c r="U22" s="37">
        <f t="shared" si="6"/>
        <v>7934800</v>
      </c>
      <c r="V22" s="37">
        <f t="shared" si="7"/>
        <v>1412200</v>
      </c>
      <c r="W22" s="38">
        <f t="shared" si="8"/>
        <v>-6522600</v>
      </c>
    </row>
    <row r="23" spans="1:23" ht="13" customHeight="1" x14ac:dyDescent="0.3">
      <c r="A23" s="25" t="s">
        <v>2984</v>
      </c>
      <c r="B23" s="34" t="s">
        <v>2985</v>
      </c>
      <c r="C23" s="35">
        <f>IFERROR(B5*'Composição dos Kits'!C10+C5*'Composição dos Kits'!D10,0)</f>
        <v>17900</v>
      </c>
      <c r="D23" s="35"/>
      <c r="E23" s="36"/>
      <c r="F23" s="35">
        <f>IFERROR(B6*'Composição dos Kits'!C10+C6*'Composição dos Kits'!D10,0)</f>
        <v>75432</v>
      </c>
      <c r="G23" s="35"/>
      <c r="H23" s="36"/>
      <c r="I23" s="35">
        <f>IFERROR(B7*'Composição dos Kits'!C10+C7*'Composição dos Kits'!D10,0)</f>
        <v>38488</v>
      </c>
      <c r="J23" s="35">
        <f>IFERROR(E7*'Composição dos Kits'!C10+F7*'Composição dos Kits'!D10,0)</f>
        <v>17395</v>
      </c>
      <c r="K23" s="36">
        <f t="shared" si="2"/>
        <v>-21093</v>
      </c>
      <c r="L23" s="35">
        <f>IFERROR(B8*'Composição dos Kits'!C10+C8*'Composição dos Kits'!D10,0)</f>
        <v>11985</v>
      </c>
      <c r="M23" s="35">
        <f>IFERROR(E8*'Composição dos Kits'!C10+F8*'Composição dos Kits'!D10,0)</f>
        <v>5283</v>
      </c>
      <c r="N23" s="36">
        <f t="shared" si="3"/>
        <v>-6702</v>
      </c>
      <c r="O23" s="35">
        <f>IFERROR(B9*'Composição dos Kits'!C10+C9*'Composição dos Kits'!D10,0)</f>
        <v>7554</v>
      </c>
      <c r="P23" s="35">
        <f>IFERROR(E9*'Composição dos Kits'!C10+F9*'Composição dos Kits'!D10,0)</f>
        <v>2230</v>
      </c>
      <c r="Q23" s="36">
        <f t="shared" si="4"/>
        <v>-5324</v>
      </c>
      <c r="R23" s="35">
        <f>IFERROR(B10*'Composição dos Kits'!C10+C10*'Composição dos Kits'!D10,0)</f>
        <v>7337</v>
      </c>
      <c r="S23" s="35">
        <f>IFERROR(E10*'Composição dos Kits'!C10+F10*'Composição dos Kits'!D10,0)</f>
        <v>3336</v>
      </c>
      <c r="T23" s="36">
        <f t="shared" si="5"/>
        <v>-4001</v>
      </c>
      <c r="U23" s="37">
        <f t="shared" si="6"/>
        <v>158696</v>
      </c>
      <c r="V23" s="37">
        <f t="shared" si="7"/>
        <v>28244</v>
      </c>
      <c r="W23" s="38">
        <f t="shared" si="8"/>
        <v>-130452</v>
      </c>
    </row>
    <row r="24" spans="1:23" ht="13" customHeight="1" x14ac:dyDescent="0.3">
      <c r="A24" s="25" t="s">
        <v>2986</v>
      </c>
      <c r="B24" s="34" t="s">
        <v>2987</v>
      </c>
      <c r="C24" s="35">
        <f>IFERROR(B5*'Composição dos Kits'!C11+C5*'Composição dos Kits'!D11,0)</f>
        <v>8950</v>
      </c>
      <c r="D24" s="35"/>
      <c r="E24" s="36"/>
      <c r="F24" s="35">
        <f>IFERROR(B6*'Composição dos Kits'!C11+C6*'Composição dos Kits'!D11,0)</f>
        <v>37716</v>
      </c>
      <c r="G24" s="35"/>
      <c r="H24" s="36"/>
      <c r="I24" s="35">
        <f>IFERROR(B7*'Composição dos Kits'!C11+C7*'Composição dos Kits'!D11,0)</f>
        <v>19244</v>
      </c>
      <c r="J24" s="35">
        <f>IFERROR(E7*'Composição dos Kits'!C11+F7*'Composição dos Kits'!D11,0)</f>
        <v>8697.5</v>
      </c>
      <c r="K24" s="36">
        <f t="shared" si="2"/>
        <v>-10546.5</v>
      </c>
      <c r="L24" s="35">
        <f>IFERROR(B8*'Composição dos Kits'!C11+C8*'Composição dos Kits'!D11,0)</f>
        <v>5992.5</v>
      </c>
      <c r="M24" s="35">
        <f>IFERROR(E8*'Composição dos Kits'!C11+F8*'Composição dos Kits'!D11,0)</f>
        <v>2641.5</v>
      </c>
      <c r="N24" s="36">
        <f t="shared" si="3"/>
        <v>-3351</v>
      </c>
      <c r="O24" s="35">
        <f>IFERROR(B9*'Composição dos Kits'!C11+C9*'Composição dos Kits'!D11,0)</f>
        <v>3777</v>
      </c>
      <c r="P24" s="35">
        <f>IFERROR(E9*'Composição dos Kits'!C11+F9*'Composição dos Kits'!D11,0)</f>
        <v>1115</v>
      </c>
      <c r="Q24" s="36">
        <f t="shared" si="4"/>
        <v>-2662</v>
      </c>
      <c r="R24" s="35">
        <f>IFERROR(B10*'Composição dos Kits'!C11+C10*'Composição dos Kits'!D11,0)</f>
        <v>3668.5</v>
      </c>
      <c r="S24" s="35">
        <f>IFERROR(E10*'Composição dos Kits'!C11+F10*'Composição dos Kits'!D11,0)</f>
        <v>1668</v>
      </c>
      <c r="T24" s="36">
        <f t="shared" si="5"/>
        <v>-2000.5</v>
      </c>
      <c r="U24" s="37">
        <f t="shared" si="6"/>
        <v>79348</v>
      </c>
      <c r="V24" s="37">
        <f t="shared" si="7"/>
        <v>14122</v>
      </c>
      <c r="W24" s="38">
        <f t="shared" si="8"/>
        <v>-65226</v>
      </c>
    </row>
    <row r="25" spans="1:23" ht="13" customHeight="1" x14ac:dyDescent="0.3">
      <c r="A25" s="25" t="s">
        <v>2988</v>
      </c>
      <c r="B25" s="34" t="s">
        <v>2987</v>
      </c>
      <c r="C25" s="35">
        <f>IFERROR(B5*'Composição dos Kits'!C12+C5*'Composição dos Kits'!D12,0)</f>
        <v>7965</v>
      </c>
      <c r="D25" s="35"/>
      <c r="E25" s="36"/>
      <c r="F25" s="35">
        <f>IFERROR(B6*'Composição dos Kits'!C12+C6*'Composição dos Kits'!D12,0)</f>
        <v>33338</v>
      </c>
      <c r="G25" s="35"/>
      <c r="H25" s="36"/>
      <c r="I25" s="35">
        <f>IFERROR(B7*'Composição dos Kits'!C12+C7*'Composição dos Kits'!D12,0)</f>
        <v>13590.5</v>
      </c>
      <c r="J25" s="35">
        <f>IFERROR(E7*'Composição dos Kits'!C12+F7*'Composição dos Kits'!D12,0)</f>
        <v>6097</v>
      </c>
      <c r="K25" s="36">
        <f t="shared" si="2"/>
        <v>-7493.5</v>
      </c>
      <c r="L25" s="35">
        <f>IFERROR(B8*'Composição dos Kits'!C12+C8*'Composição dos Kits'!D12,0)</f>
        <v>3905</v>
      </c>
      <c r="M25" s="35">
        <f>IFERROR(E8*'Composição dos Kits'!C12+F8*'Composição dos Kits'!D12,0)</f>
        <v>1838</v>
      </c>
      <c r="N25" s="36">
        <f t="shared" si="3"/>
        <v>-2067</v>
      </c>
      <c r="O25" s="35">
        <f>IFERROR(B9*'Composição dos Kits'!C12+C9*'Composição dos Kits'!D12,0)</f>
        <v>3777</v>
      </c>
      <c r="P25" s="35">
        <f>IFERROR(E9*'Composição dos Kits'!C12+F9*'Composição dos Kits'!D12,0)</f>
        <v>1115</v>
      </c>
      <c r="Q25" s="36">
        <f t="shared" si="4"/>
        <v>-2662</v>
      </c>
      <c r="R25" s="35">
        <f>IFERROR(B10*'Composição dos Kits'!C12+C10*'Composição dos Kits'!D12,0)</f>
        <v>3039.5</v>
      </c>
      <c r="S25" s="35">
        <f>IFERROR(E10*'Composição dos Kits'!C12+F10*'Composição dos Kits'!D12,0)</f>
        <v>1658</v>
      </c>
      <c r="T25" s="36">
        <f t="shared" si="5"/>
        <v>-1381.5</v>
      </c>
      <c r="U25" s="37">
        <f t="shared" si="6"/>
        <v>65615</v>
      </c>
      <c r="V25" s="37">
        <f t="shared" si="7"/>
        <v>10708</v>
      </c>
      <c r="W25" s="38">
        <f t="shared" si="8"/>
        <v>-54907</v>
      </c>
    </row>
    <row r="26" spans="1:23" ht="13" customHeight="1" x14ac:dyDescent="0.3">
      <c r="A26" s="25" t="s">
        <v>82</v>
      </c>
      <c r="B26" s="34" t="s">
        <v>2987</v>
      </c>
      <c r="C26" s="35">
        <f>IFERROR(B5*'Composição dos Kits'!C13+C5*'Composição dos Kits'!D13,0)</f>
        <v>2955</v>
      </c>
      <c r="D26" s="35"/>
      <c r="E26" s="36"/>
      <c r="F26" s="35">
        <f>IFERROR(B6*'Composição dos Kits'!C13+C6*'Composição dos Kits'!D13,0)</f>
        <v>13134</v>
      </c>
      <c r="G26" s="35"/>
      <c r="H26" s="36"/>
      <c r="I26" s="35">
        <f>IFERROR(B7*'Composição dos Kits'!C13+C7*'Composição dos Kits'!D13,0)</f>
        <v>16960.5</v>
      </c>
      <c r="J26" s="35">
        <f>IFERROR(E7*'Composição dos Kits'!C13+F7*'Composição dos Kits'!D13,0)</f>
        <v>7801.5</v>
      </c>
      <c r="K26" s="36">
        <f t="shared" si="2"/>
        <v>-9159</v>
      </c>
      <c r="L26" s="35">
        <f>IFERROR(B8*'Composição dos Kits'!C13+C8*'Composição dos Kits'!D13,0)</f>
        <v>6262.5</v>
      </c>
      <c r="M26" s="35">
        <f>IFERROR(E8*'Composição dos Kits'!C13+F8*'Composição dos Kits'!D13,0)</f>
        <v>2410.5</v>
      </c>
      <c r="N26" s="36">
        <f t="shared" si="3"/>
        <v>-3852</v>
      </c>
      <c r="O26" s="35">
        <f>IFERROR(B9*'Composição dos Kits'!C13+C9*'Composição dos Kits'!D13,0)</f>
        <v>0</v>
      </c>
      <c r="P26" s="35">
        <f>IFERROR(E9*'Composição dos Kits'!C13+F9*'Composição dos Kits'!D13,0)</f>
        <v>0</v>
      </c>
      <c r="Q26" s="36">
        <f t="shared" si="4"/>
        <v>0</v>
      </c>
      <c r="R26" s="35">
        <f>IFERROR(B10*'Composição dos Kits'!C13+C10*'Composição dos Kits'!D13,0)</f>
        <v>1887</v>
      </c>
      <c r="S26" s="35">
        <f>IFERROR(E10*'Composição dos Kits'!C13+F10*'Composição dos Kits'!D13,0)</f>
        <v>30</v>
      </c>
      <c r="T26" s="36">
        <f t="shared" si="5"/>
        <v>-1857</v>
      </c>
      <c r="U26" s="37">
        <f t="shared" si="6"/>
        <v>41199</v>
      </c>
      <c r="V26" s="37">
        <f t="shared" si="7"/>
        <v>10242</v>
      </c>
      <c r="W26" s="38">
        <f t="shared" si="8"/>
        <v>-30957</v>
      </c>
    </row>
  </sheetData>
  <mergeCells count="13">
    <mergeCell ref="A1:H1"/>
    <mergeCell ref="F15:H15"/>
    <mergeCell ref="C15:E15"/>
    <mergeCell ref="I15:K15"/>
    <mergeCell ref="B15:B16"/>
    <mergeCell ref="A14:W14"/>
    <mergeCell ref="L15:N15"/>
    <mergeCell ref="R15:T15"/>
    <mergeCell ref="O15:Q15"/>
    <mergeCell ref="B3:D3"/>
    <mergeCell ref="U15:W15"/>
    <mergeCell ref="A15:A16"/>
    <mergeCell ref="E3:G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3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2.5" x14ac:dyDescent="0.25"/>
  <cols>
    <col min="1" max="1" width="14" customWidth="1"/>
    <col min="2" max="2" width="30" customWidth="1"/>
    <col min="3" max="3" width="22" customWidth="1"/>
    <col min="4" max="4" width="28" customWidth="1"/>
    <col min="5" max="5" width="22" customWidth="1"/>
    <col min="6" max="6" width="12" customWidth="1"/>
    <col min="7" max="8" width="18" customWidth="1"/>
    <col min="9" max="9" width="8" customWidth="1"/>
    <col min="10" max="10" width="12" customWidth="1"/>
    <col min="11" max="11" width="14" customWidth="1"/>
    <col min="12" max="12" width="10" customWidth="1"/>
  </cols>
  <sheetData>
    <row r="1" spans="1:12" ht="28" customHeight="1" x14ac:dyDescent="0.25">
      <c r="A1" s="39" t="s">
        <v>2989</v>
      </c>
      <c r="B1" s="39" t="s">
        <v>2990</v>
      </c>
      <c r="C1" s="39" t="s">
        <v>2991</v>
      </c>
      <c r="D1" s="39" t="s">
        <v>42</v>
      </c>
      <c r="E1" s="39" t="s">
        <v>2992</v>
      </c>
      <c r="F1" s="39" t="s">
        <v>2961</v>
      </c>
      <c r="G1" s="39" t="s">
        <v>23</v>
      </c>
      <c r="H1" s="39" t="s">
        <v>25</v>
      </c>
      <c r="I1" s="39" t="s">
        <v>2993</v>
      </c>
      <c r="J1" s="39" t="s">
        <v>2994</v>
      </c>
      <c r="K1" s="39" t="s">
        <v>59</v>
      </c>
      <c r="L1" s="39" t="s">
        <v>51</v>
      </c>
    </row>
    <row r="2" spans="1:12" x14ac:dyDescent="0.25">
      <c r="A2" s="40" t="s">
        <v>2408</v>
      </c>
      <c r="B2" s="40" t="s">
        <v>2409</v>
      </c>
      <c r="C2" s="40">
        <v>862441603</v>
      </c>
      <c r="D2" s="40" t="s">
        <v>2412</v>
      </c>
      <c r="E2" s="40">
        <v>861948841</v>
      </c>
      <c r="F2" s="40" t="s">
        <v>144</v>
      </c>
      <c r="G2" s="40" t="s">
        <v>2410</v>
      </c>
      <c r="H2" s="40" t="s">
        <v>2411</v>
      </c>
      <c r="I2" s="40" t="s">
        <v>2964</v>
      </c>
      <c r="J2" s="40">
        <v>0</v>
      </c>
      <c r="K2" s="40">
        <v>13</v>
      </c>
      <c r="L2" s="40">
        <v>13</v>
      </c>
    </row>
    <row r="3" spans="1:12" x14ac:dyDescent="0.25">
      <c r="A3" s="40" t="s">
        <v>2413</v>
      </c>
      <c r="B3" s="40" t="s">
        <v>2414</v>
      </c>
      <c r="C3" s="40">
        <v>863413681</v>
      </c>
      <c r="D3" s="40" t="s">
        <v>2412</v>
      </c>
      <c r="E3" s="40">
        <v>861948841</v>
      </c>
      <c r="F3" s="40" t="s">
        <v>144</v>
      </c>
      <c r="G3" s="40" t="s">
        <v>2410</v>
      </c>
      <c r="H3" s="40" t="s">
        <v>2415</v>
      </c>
      <c r="I3" s="40" t="s">
        <v>2964</v>
      </c>
      <c r="J3" s="40">
        <v>0</v>
      </c>
      <c r="K3" s="40">
        <v>14</v>
      </c>
      <c r="L3" s="40">
        <v>14</v>
      </c>
    </row>
    <row r="4" spans="1:12" x14ac:dyDescent="0.25">
      <c r="A4" s="40" t="s">
        <v>2416</v>
      </c>
      <c r="B4" s="40" t="s">
        <v>2417</v>
      </c>
      <c r="C4" s="40">
        <v>861570229</v>
      </c>
      <c r="D4" s="40" t="s">
        <v>2412</v>
      </c>
      <c r="E4" s="40">
        <v>861948841</v>
      </c>
      <c r="F4" s="40" t="s">
        <v>144</v>
      </c>
      <c r="G4" s="40" t="s">
        <v>2410</v>
      </c>
      <c r="H4" s="40" t="s">
        <v>2418</v>
      </c>
      <c r="I4" s="40" t="s">
        <v>2964</v>
      </c>
      <c r="J4" s="40">
        <v>0</v>
      </c>
      <c r="K4" s="40">
        <v>8</v>
      </c>
      <c r="L4" s="40">
        <v>8</v>
      </c>
    </row>
    <row r="5" spans="1:12" x14ac:dyDescent="0.25">
      <c r="A5" s="40" t="s">
        <v>2419</v>
      </c>
      <c r="B5" s="40" t="s">
        <v>2420</v>
      </c>
      <c r="C5" s="40">
        <v>847244778</v>
      </c>
      <c r="D5" s="40" t="s">
        <v>2412</v>
      </c>
      <c r="E5" s="40">
        <v>861948841</v>
      </c>
      <c r="F5" s="40" t="s">
        <v>144</v>
      </c>
      <c r="G5" s="40" t="s">
        <v>2410</v>
      </c>
      <c r="H5" s="40" t="s">
        <v>2421</v>
      </c>
      <c r="I5" s="40" t="s">
        <v>2964</v>
      </c>
      <c r="J5" s="40">
        <v>0</v>
      </c>
      <c r="K5" s="40">
        <v>13</v>
      </c>
      <c r="L5" s="40">
        <v>13</v>
      </c>
    </row>
    <row r="6" spans="1:12" x14ac:dyDescent="0.25">
      <c r="A6" s="40" t="s">
        <v>2422</v>
      </c>
      <c r="B6" s="40" t="s">
        <v>2423</v>
      </c>
      <c r="C6" s="40">
        <v>873392617</v>
      </c>
      <c r="D6" s="40" t="s">
        <v>2412</v>
      </c>
      <c r="E6" s="40">
        <v>861948841</v>
      </c>
      <c r="F6" s="40" t="s">
        <v>144</v>
      </c>
      <c r="G6" s="40" t="s">
        <v>2410</v>
      </c>
      <c r="H6" s="40" t="s">
        <v>2421</v>
      </c>
      <c r="I6" s="40" t="s">
        <v>2964</v>
      </c>
      <c r="J6" s="40">
        <v>0</v>
      </c>
      <c r="K6" s="40">
        <v>19</v>
      </c>
      <c r="L6" s="40">
        <v>19</v>
      </c>
    </row>
    <row r="7" spans="1:12" x14ac:dyDescent="0.25">
      <c r="A7" s="40" t="s">
        <v>2424</v>
      </c>
      <c r="B7" s="40" t="s">
        <v>2425</v>
      </c>
      <c r="C7" s="40">
        <v>860289921</v>
      </c>
      <c r="D7" s="40" t="s">
        <v>2412</v>
      </c>
      <c r="E7" s="40">
        <v>861948841</v>
      </c>
      <c r="F7" s="40" t="s">
        <v>144</v>
      </c>
      <c r="G7" s="40" t="s">
        <v>2410</v>
      </c>
      <c r="H7" s="40" t="s">
        <v>2411</v>
      </c>
      <c r="I7" s="40" t="s">
        <v>2964</v>
      </c>
      <c r="J7" s="40">
        <v>0</v>
      </c>
      <c r="K7" s="40">
        <v>18</v>
      </c>
      <c r="L7" s="40">
        <v>18</v>
      </c>
    </row>
    <row r="8" spans="1:12" x14ac:dyDescent="0.25">
      <c r="A8" s="40" t="s">
        <v>2426</v>
      </c>
      <c r="B8" s="40" t="s">
        <v>2427</v>
      </c>
      <c r="C8" s="40">
        <v>872763746</v>
      </c>
      <c r="D8" s="40" t="s">
        <v>2412</v>
      </c>
      <c r="E8" s="40">
        <v>861948841</v>
      </c>
      <c r="F8" s="40" t="s">
        <v>144</v>
      </c>
      <c r="G8" s="40" t="s">
        <v>2410</v>
      </c>
      <c r="H8" s="40" t="s">
        <v>2428</v>
      </c>
      <c r="I8" s="40" t="s">
        <v>2964</v>
      </c>
      <c r="J8" s="40">
        <v>0</v>
      </c>
      <c r="K8" s="40">
        <v>32</v>
      </c>
      <c r="L8" s="40">
        <v>32</v>
      </c>
    </row>
    <row r="9" spans="1:12" x14ac:dyDescent="0.25">
      <c r="A9" s="40" t="s">
        <v>2429</v>
      </c>
      <c r="B9" s="40" t="s">
        <v>2430</v>
      </c>
      <c r="C9" s="40">
        <v>865082456</v>
      </c>
      <c r="D9" s="40" t="s">
        <v>2412</v>
      </c>
      <c r="E9" s="40">
        <v>861948841</v>
      </c>
      <c r="F9" s="40" t="s">
        <v>144</v>
      </c>
      <c r="G9" s="40" t="s">
        <v>2410</v>
      </c>
      <c r="H9" s="40" t="s">
        <v>2431</v>
      </c>
      <c r="I9" s="40" t="s">
        <v>2964</v>
      </c>
      <c r="J9" s="40">
        <v>0</v>
      </c>
      <c r="K9" s="40">
        <v>12</v>
      </c>
      <c r="L9" s="40">
        <v>12</v>
      </c>
    </row>
    <row r="10" spans="1:12" x14ac:dyDescent="0.25">
      <c r="A10" s="40" t="s">
        <v>2432</v>
      </c>
      <c r="B10" s="40" t="s">
        <v>2433</v>
      </c>
      <c r="C10" s="40">
        <v>878727342</v>
      </c>
      <c r="D10" s="40" t="s">
        <v>2412</v>
      </c>
      <c r="E10" s="40">
        <v>861948841</v>
      </c>
      <c r="F10" s="40" t="s">
        <v>144</v>
      </c>
      <c r="G10" s="40" t="s">
        <v>2410</v>
      </c>
      <c r="H10" s="40" t="s">
        <v>2411</v>
      </c>
      <c r="I10" s="40" t="s">
        <v>2964</v>
      </c>
      <c r="J10" s="40">
        <v>0</v>
      </c>
      <c r="K10" s="40">
        <v>13</v>
      </c>
      <c r="L10" s="40">
        <v>13</v>
      </c>
    </row>
    <row r="11" spans="1:12" x14ac:dyDescent="0.25">
      <c r="A11" s="40" t="s">
        <v>2434</v>
      </c>
      <c r="B11" s="40" t="s">
        <v>2435</v>
      </c>
      <c r="C11" s="40">
        <v>846867468</v>
      </c>
      <c r="D11" s="40" t="s">
        <v>2412</v>
      </c>
      <c r="E11" s="40">
        <v>861948841</v>
      </c>
      <c r="F11" s="40" t="s">
        <v>144</v>
      </c>
      <c r="G11" s="40" t="s">
        <v>2410</v>
      </c>
      <c r="H11" s="40" t="s">
        <v>2411</v>
      </c>
      <c r="I11" s="40" t="s">
        <v>2964</v>
      </c>
      <c r="J11" s="40">
        <v>0</v>
      </c>
      <c r="K11" s="40">
        <v>11</v>
      </c>
      <c r="L11" s="40">
        <v>11</v>
      </c>
    </row>
    <row r="12" spans="1:12" x14ac:dyDescent="0.25">
      <c r="A12" s="40" t="s">
        <v>2436</v>
      </c>
      <c r="B12" s="40" t="s">
        <v>2437</v>
      </c>
      <c r="C12" s="40">
        <v>842696591</v>
      </c>
      <c r="D12" s="40" t="s">
        <v>2412</v>
      </c>
      <c r="E12" s="40">
        <v>861948841</v>
      </c>
      <c r="F12" s="40" t="s">
        <v>144</v>
      </c>
      <c r="G12" s="40" t="s">
        <v>2410</v>
      </c>
      <c r="H12" s="40" t="s">
        <v>2438</v>
      </c>
      <c r="I12" s="40" t="s">
        <v>2964</v>
      </c>
      <c r="J12" s="40">
        <v>0</v>
      </c>
      <c r="K12" s="40">
        <v>13</v>
      </c>
      <c r="L12" s="40">
        <v>13</v>
      </c>
    </row>
    <row r="13" spans="1:12" x14ac:dyDescent="0.25">
      <c r="A13" s="40" t="s">
        <v>2439</v>
      </c>
      <c r="B13" s="40" t="s">
        <v>2440</v>
      </c>
      <c r="C13" s="40">
        <v>845490249</v>
      </c>
      <c r="D13" s="40" t="s">
        <v>2443</v>
      </c>
      <c r="E13" s="40">
        <v>878173978</v>
      </c>
      <c r="F13" s="40" t="s">
        <v>144</v>
      </c>
      <c r="G13" s="40" t="s">
        <v>2441</v>
      </c>
      <c r="H13" s="40" t="s">
        <v>2442</v>
      </c>
      <c r="I13" s="40" t="s">
        <v>2964</v>
      </c>
      <c r="J13" s="40">
        <v>0</v>
      </c>
      <c r="K13" s="40">
        <v>1</v>
      </c>
      <c r="L13" s="40">
        <v>1</v>
      </c>
    </row>
    <row r="14" spans="1:12" x14ac:dyDescent="0.25">
      <c r="A14" s="40" t="s">
        <v>2444</v>
      </c>
      <c r="B14" s="40" t="s">
        <v>2445</v>
      </c>
      <c r="C14" s="40">
        <v>845490249</v>
      </c>
      <c r="D14" s="40" t="s">
        <v>2443</v>
      </c>
      <c r="E14" s="40">
        <v>878173978</v>
      </c>
      <c r="F14" s="40" t="s">
        <v>144</v>
      </c>
      <c r="G14" s="40" t="s">
        <v>2441</v>
      </c>
      <c r="H14" s="40" t="s">
        <v>2442</v>
      </c>
      <c r="I14" s="40" t="s">
        <v>2964</v>
      </c>
      <c r="J14" s="40">
        <v>0</v>
      </c>
      <c r="K14" s="40">
        <v>1</v>
      </c>
      <c r="L14" s="40">
        <v>1</v>
      </c>
    </row>
    <row r="15" spans="1:12" x14ac:dyDescent="0.25">
      <c r="A15" s="40" t="s">
        <v>2446</v>
      </c>
      <c r="B15" s="40" t="s">
        <v>2447</v>
      </c>
      <c r="C15" s="40">
        <v>845490249</v>
      </c>
      <c r="D15" s="40" t="s">
        <v>2443</v>
      </c>
      <c r="E15" s="40">
        <v>878173978</v>
      </c>
      <c r="F15" s="40" t="s">
        <v>144</v>
      </c>
      <c r="G15" s="40" t="s">
        <v>2441</v>
      </c>
      <c r="H15" s="40" t="s">
        <v>2442</v>
      </c>
      <c r="I15" s="40" t="s">
        <v>2964</v>
      </c>
      <c r="J15" s="40">
        <v>0</v>
      </c>
      <c r="K15" s="40">
        <v>1</v>
      </c>
      <c r="L15" s="40">
        <v>1</v>
      </c>
    </row>
    <row r="16" spans="1:12" x14ac:dyDescent="0.25">
      <c r="A16" s="40" t="s">
        <v>2448</v>
      </c>
      <c r="B16" s="40" t="s">
        <v>2449</v>
      </c>
      <c r="C16" s="40">
        <v>845490249</v>
      </c>
      <c r="D16" s="40" t="s">
        <v>2443</v>
      </c>
      <c r="E16" s="40">
        <v>878173978</v>
      </c>
      <c r="F16" s="40" t="s">
        <v>144</v>
      </c>
      <c r="G16" s="40" t="s">
        <v>2441</v>
      </c>
      <c r="H16" s="40" t="s">
        <v>2442</v>
      </c>
      <c r="I16" s="40" t="s">
        <v>2964</v>
      </c>
      <c r="J16" s="40">
        <v>0</v>
      </c>
      <c r="K16" s="40">
        <v>1</v>
      </c>
      <c r="L16" s="40">
        <v>1</v>
      </c>
    </row>
    <row r="17" spans="1:12" x14ac:dyDescent="0.25">
      <c r="A17" s="40" t="s">
        <v>2450</v>
      </c>
      <c r="B17" s="40" t="s">
        <v>2451</v>
      </c>
      <c r="C17" s="40">
        <v>863819108</v>
      </c>
      <c r="D17" s="40" t="s">
        <v>2453</v>
      </c>
      <c r="E17" s="40">
        <v>878173978</v>
      </c>
      <c r="F17" s="40" t="s">
        <v>144</v>
      </c>
      <c r="G17" s="40" t="s">
        <v>2441</v>
      </c>
      <c r="H17" s="40" t="s">
        <v>2452</v>
      </c>
      <c r="I17" s="40" t="s">
        <v>2964</v>
      </c>
      <c r="J17" s="40">
        <v>0</v>
      </c>
      <c r="K17" s="40">
        <v>1</v>
      </c>
      <c r="L17" s="40">
        <v>1</v>
      </c>
    </row>
    <row r="18" spans="1:12" x14ac:dyDescent="0.25">
      <c r="A18" s="40" t="s">
        <v>2454</v>
      </c>
      <c r="B18" s="40" t="s">
        <v>2455</v>
      </c>
      <c r="C18" s="40">
        <v>845490249</v>
      </c>
      <c r="D18" s="40" t="s">
        <v>2443</v>
      </c>
      <c r="E18" s="40">
        <v>878173978</v>
      </c>
      <c r="F18" s="40" t="s">
        <v>144</v>
      </c>
      <c r="G18" s="40" t="s">
        <v>2441</v>
      </c>
      <c r="H18" s="40" t="s">
        <v>2442</v>
      </c>
      <c r="I18" s="40" t="s">
        <v>2964</v>
      </c>
      <c r="J18" s="40">
        <v>0</v>
      </c>
      <c r="K18" s="40">
        <v>1</v>
      </c>
      <c r="L18" s="40">
        <v>1</v>
      </c>
    </row>
    <row r="19" spans="1:12" x14ac:dyDescent="0.25">
      <c r="A19" s="40" t="s">
        <v>2456</v>
      </c>
      <c r="B19" s="40" t="s">
        <v>2457</v>
      </c>
      <c r="C19" s="40">
        <v>845490249</v>
      </c>
      <c r="D19" s="40" t="s">
        <v>2443</v>
      </c>
      <c r="E19" s="40">
        <v>878173978</v>
      </c>
      <c r="F19" s="40" t="s">
        <v>144</v>
      </c>
      <c r="G19" s="40" t="s">
        <v>2441</v>
      </c>
      <c r="H19" s="40" t="s">
        <v>2442</v>
      </c>
      <c r="I19" s="40" t="s">
        <v>2964</v>
      </c>
      <c r="J19" s="40">
        <v>0</v>
      </c>
      <c r="K19" s="40">
        <v>1</v>
      </c>
      <c r="L19" s="40">
        <v>1</v>
      </c>
    </row>
    <row r="20" spans="1:12" x14ac:dyDescent="0.25">
      <c r="A20" s="40" t="s">
        <v>2458</v>
      </c>
      <c r="B20" s="40" t="s">
        <v>2459</v>
      </c>
      <c r="C20" s="40">
        <v>863819108</v>
      </c>
      <c r="D20" s="40" t="s">
        <v>2453</v>
      </c>
      <c r="E20" s="40">
        <v>878173978</v>
      </c>
      <c r="F20" s="40" t="s">
        <v>144</v>
      </c>
      <c r="G20" s="40" t="s">
        <v>2441</v>
      </c>
      <c r="H20" s="40" t="s">
        <v>2452</v>
      </c>
      <c r="I20" s="40" t="s">
        <v>2964</v>
      </c>
      <c r="J20" s="40">
        <v>0</v>
      </c>
      <c r="K20" s="40">
        <v>1</v>
      </c>
      <c r="L20" s="40">
        <v>1</v>
      </c>
    </row>
    <row r="21" spans="1:12" x14ac:dyDescent="0.25">
      <c r="A21" s="40" t="s">
        <v>2460</v>
      </c>
      <c r="B21" s="40" t="s">
        <v>2461</v>
      </c>
      <c r="C21" s="40">
        <v>845490249</v>
      </c>
      <c r="D21" s="40" t="s">
        <v>2443</v>
      </c>
      <c r="E21" s="40">
        <v>878173978</v>
      </c>
      <c r="F21" s="40" t="s">
        <v>144</v>
      </c>
      <c r="G21" s="40" t="s">
        <v>2441</v>
      </c>
      <c r="H21" s="40" t="s">
        <v>2442</v>
      </c>
      <c r="I21" s="40" t="s">
        <v>2964</v>
      </c>
      <c r="J21" s="40">
        <v>0</v>
      </c>
      <c r="K21" s="40">
        <v>1</v>
      </c>
      <c r="L21" s="40">
        <v>1</v>
      </c>
    </row>
    <row r="22" spans="1:12" x14ac:dyDescent="0.25">
      <c r="A22" s="40" t="s">
        <v>2462</v>
      </c>
      <c r="B22" s="40" t="s">
        <v>2463</v>
      </c>
      <c r="C22" s="40">
        <v>845490249</v>
      </c>
      <c r="D22" s="40" t="s">
        <v>2443</v>
      </c>
      <c r="E22" s="40">
        <v>878173978</v>
      </c>
      <c r="F22" s="40" t="s">
        <v>144</v>
      </c>
      <c r="G22" s="40" t="s">
        <v>2441</v>
      </c>
      <c r="H22" s="40" t="s">
        <v>2442</v>
      </c>
      <c r="I22" s="40" t="s">
        <v>2964</v>
      </c>
      <c r="J22" s="40">
        <v>0</v>
      </c>
      <c r="K22" s="40">
        <v>1</v>
      </c>
      <c r="L22" s="40">
        <v>1</v>
      </c>
    </row>
    <row r="23" spans="1:12" x14ac:dyDescent="0.25">
      <c r="A23" s="40" t="s">
        <v>2464</v>
      </c>
      <c r="B23" s="40" t="s">
        <v>2465</v>
      </c>
      <c r="C23" s="40">
        <v>863819108</v>
      </c>
      <c r="D23" s="40" t="s">
        <v>2453</v>
      </c>
      <c r="E23" s="40">
        <v>878173978</v>
      </c>
      <c r="F23" s="40" t="s">
        <v>144</v>
      </c>
      <c r="G23" s="40" t="s">
        <v>2441</v>
      </c>
      <c r="H23" s="40" t="s">
        <v>2452</v>
      </c>
      <c r="I23" s="40" t="s">
        <v>2964</v>
      </c>
      <c r="J23" s="40">
        <v>0</v>
      </c>
      <c r="K23" s="40">
        <v>1</v>
      </c>
      <c r="L23" s="40">
        <v>1</v>
      </c>
    </row>
    <row r="24" spans="1:12" x14ac:dyDescent="0.25">
      <c r="A24" s="40" t="s">
        <v>2466</v>
      </c>
      <c r="B24" s="40" t="s">
        <v>2467</v>
      </c>
      <c r="C24" s="40">
        <v>863819108</v>
      </c>
      <c r="D24" s="40" t="s">
        <v>2453</v>
      </c>
      <c r="E24" s="40">
        <v>878173978</v>
      </c>
      <c r="F24" s="40" t="s">
        <v>144</v>
      </c>
      <c r="G24" s="40" t="s">
        <v>2441</v>
      </c>
      <c r="H24" s="40" t="s">
        <v>2452</v>
      </c>
      <c r="I24" s="40" t="s">
        <v>2964</v>
      </c>
      <c r="J24" s="40">
        <v>0</v>
      </c>
      <c r="K24" s="40">
        <v>1</v>
      </c>
      <c r="L24" s="40">
        <v>1</v>
      </c>
    </row>
    <row r="25" spans="1:12" x14ac:dyDescent="0.25">
      <c r="A25" s="40" t="s">
        <v>2468</v>
      </c>
      <c r="B25" s="40" t="s">
        <v>2469</v>
      </c>
      <c r="C25" s="40">
        <v>845490249</v>
      </c>
      <c r="D25" s="40" t="s">
        <v>2443</v>
      </c>
      <c r="E25" s="40">
        <v>878173978</v>
      </c>
      <c r="F25" s="40" t="s">
        <v>144</v>
      </c>
      <c r="G25" s="40" t="s">
        <v>2441</v>
      </c>
      <c r="H25" s="40" t="s">
        <v>2442</v>
      </c>
      <c r="I25" s="40" t="s">
        <v>2964</v>
      </c>
      <c r="J25" s="40">
        <v>0</v>
      </c>
      <c r="K25" s="40">
        <v>1</v>
      </c>
      <c r="L25" s="40">
        <v>1</v>
      </c>
    </row>
    <row r="26" spans="1:12" x14ac:dyDescent="0.25">
      <c r="A26" s="40" t="s">
        <v>2470</v>
      </c>
      <c r="B26" s="40" t="s">
        <v>2471</v>
      </c>
      <c r="C26" s="40">
        <v>863819108</v>
      </c>
      <c r="D26" s="40" t="s">
        <v>2453</v>
      </c>
      <c r="E26" s="40">
        <v>878173978</v>
      </c>
      <c r="F26" s="40" t="s">
        <v>144</v>
      </c>
      <c r="G26" s="40" t="s">
        <v>2441</v>
      </c>
      <c r="H26" s="40" t="s">
        <v>2452</v>
      </c>
      <c r="I26" s="40" t="s">
        <v>2964</v>
      </c>
      <c r="J26" s="40">
        <v>0</v>
      </c>
      <c r="K26" s="40">
        <v>1</v>
      </c>
      <c r="L26" s="40">
        <v>1</v>
      </c>
    </row>
    <row r="27" spans="1:12" x14ac:dyDescent="0.25">
      <c r="A27" s="40" t="s">
        <v>2472</v>
      </c>
      <c r="B27" s="40" t="s">
        <v>2473</v>
      </c>
      <c r="C27" s="40">
        <v>845490249</v>
      </c>
      <c r="D27" s="40" t="s">
        <v>2443</v>
      </c>
      <c r="E27" s="40">
        <v>878173978</v>
      </c>
      <c r="F27" s="40" t="s">
        <v>144</v>
      </c>
      <c r="G27" s="40" t="s">
        <v>2441</v>
      </c>
      <c r="H27" s="40" t="s">
        <v>2442</v>
      </c>
      <c r="I27" s="40" t="s">
        <v>2964</v>
      </c>
      <c r="J27" s="40">
        <v>0</v>
      </c>
      <c r="K27" s="40">
        <v>1</v>
      </c>
      <c r="L27" s="40">
        <v>1</v>
      </c>
    </row>
    <row r="28" spans="1:12" x14ac:dyDescent="0.25">
      <c r="A28" s="40" t="s">
        <v>2474</v>
      </c>
      <c r="B28" s="40" t="s">
        <v>2475</v>
      </c>
      <c r="C28" s="40">
        <v>850372015</v>
      </c>
      <c r="D28" s="40" t="s">
        <v>2477</v>
      </c>
      <c r="E28" s="40">
        <v>878173978</v>
      </c>
      <c r="F28" s="40" t="s">
        <v>144</v>
      </c>
      <c r="G28" s="40" t="s">
        <v>2441</v>
      </c>
      <c r="H28" s="40" t="s">
        <v>2476</v>
      </c>
      <c r="I28" s="40" t="s">
        <v>2964</v>
      </c>
      <c r="J28" s="40">
        <v>0</v>
      </c>
      <c r="K28" s="40">
        <v>1</v>
      </c>
      <c r="L28" s="40">
        <v>1</v>
      </c>
    </row>
    <row r="29" spans="1:12" x14ac:dyDescent="0.25">
      <c r="A29" s="40" t="s">
        <v>2478</v>
      </c>
      <c r="B29" s="40" t="s">
        <v>2479</v>
      </c>
      <c r="C29" s="40">
        <v>845490249</v>
      </c>
      <c r="D29" s="40" t="s">
        <v>2443</v>
      </c>
      <c r="E29" s="40">
        <v>878173978</v>
      </c>
      <c r="F29" s="40" t="s">
        <v>144</v>
      </c>
      <c r="G29" s="40" t="s">
        <v>2441</v>
      </c>
      <c r="H29" s="40" t="s">
        <v>2442</v>
      </c>
      <c r="I29" s="40" t="s">
        <v>2964</v>
      </c>
      <c r="J29" s="40">
        <v>0</v>
      </c>
      <c r="K29" s="40">
        <v>1</v>
      </c>
      <c r="L29" s="40">
        <v>1</v>
      </c>
    </row>
    <row r="30" spans="1:12" x14ac:dyDescent="0.25">
      <c r="A30" s="40" t="s">
        <v>2480</v>
      </c>
      <c r="B30" s="40" t="s">
        <v>2481</v>
      </c>
      <c r="C30" s="40">
        <v>863819108</v>
      </c>
      <c r="D30" s="40" t="s">
        <v>2453</v>
      </c>
      <c r="E30" s="40">
        <v>878173978</v>
      </c>
      <c r="F30" s="40" t="s">
        <v>144</v>
      </c>
      <c r="G30" s="40" t="s">
        <v>2441</v>
      </c>
      <c r="H30" s="40" t="s">
        <v>2452</v>
      </c>
      <c r="I30" s="40" t="s">
        <v>2964</v>
      </c>
      <c r="J30" s="40">
        <v>0</v>
      </c>
      <c r="K30" s="40">
        <v>1</v>
      </c>
      <c r="L30" s="40">
        <v>1</v>
      </c>
    </row>
    <row r="31" spans="1:12" x14ac:dyDescent="0.25">
      <c r="A31" s="40" t="s">
        <v>2482</v>
      </c>
      <c r="B31" s="40" t="s">
        <v>2483</v>
      </c>
      <c r="C31" s="40">
        <v>845490249</v>
      </c>
      <c r="D31" s="40" t="s">
        <v>2443</v>
      </c>
      <c r="E31" s="40">
        <v>878173978</v>
      </c>
      <c r="F31" s="40" t="s">
        <v>144</v>
      </c>
      <c r="G31" s="40" t="s">
        <v>2441</v>
      </c>
      <c r="H31" s="40" t="s">
        <v>2442</v>
      </c>
      <c r="I31" s="40" t="s">
        <v>2964</v>
      </c>
      <c r="J31" s="40">
        <v>0</v>
      </c>
      <c r="K31" s="40">
        <v>1</v>
      </c>
      <c r="L31" s="40">
        <v>1</v>
      </c>
    </row>
    <row r="32" spans="1:12" x14ac:dyDescent="0.25">
      <c r="A32" s="40" t="s">
        <v>2484</v>
      </c>
      <c r="B32" s="40" t="s">
        <v>2485</v>
      </c>
      <c r="C32" s="40">
        <v>863819108</v>
      </c>
      <c r="D32" s="40" t="s">
        <v>2453</v>
      </c>
      <c r="E32" s="40">
        <v>878173978</v>
      </c>
      <c r="F32" s="40" t="s">
        <v>144</v>
      </c>
      <c r="G32" s="40" t="s">
        <v>2441</v>
      </c>
      <c r="H32" s="40" t="s">
        <v>2452</v>
      </c>
      <c r="I32" s="40" t="s">
        <v>2964</v>
      </c>
      <c r="J32" s="40">
        <v>0</v>
      </c>
      <c r="K32" s="40">
        <v>1</v>
      </c>
      <c r="L32" s="40">
        <v>1</v>
      </c>
    </row>
    <row r="33" spans="1:12" x14ac:dyDescent="0.25">
      <c r="A33" s="40" t="s">
        <v>2486</v>
      </c>
      <c r="B33" s="40" t="s">
        <v>2487</v>
      </c>
      <c r="C33" s="40">
        <v>845490249</v>
      </c>
      <c r="D33" s="40" t="s">
        <v>2443</v>
      </c>
      <c r="E33" s="40">
        <v>878173978</v>
      </c>
      <c r="F33" s="40" t="s">
        <v>144</v>
      </c>
      <c r="G33" s="40" t="s">
        <v>2441</v>
      </c>
      <c r="H33" s="40" t="s">
        <v>2442</v>
      </c>
      <c r="I33" s="40" t="s">
        <v>2964</v>
      </c>
      <c r="J33" s="40">
        <v>0</v>
      </c>
      <c r="K33" s="40">
        <v>1</v>
      </c>
      <c r="L33" s="40">
        <v>1</v>
      </c>
    </row>
    <row r="34" spans="1:12" x14ac:dyDescent="0.25">
      <c r="A34" s="40" t="s">
        <v>2488</v>
      </c>
      <c r="B34" s="40" t="s">
        <v>2489</v>
      </c>
      <c r="C34" s="40">
        <v>845490249</v>
      </c>
      <c r="D34" s="40" t="s">
        <v>2443</v>
      </c>
      <c r="E34" s="40">
        <v>878173978</v>
      </c>
      <c r="F34" s="40" t="s">
        <v>144</v>
      </c>
      <c r="G34" s="40" t="s">
        <v>2441</v>
      </c>
      <c r="H34" s="40" t="s">
        <v>2442</v>
      </c>
      <c r="I34" s="40" t="s">
        <v>2964</v>
      </c>
      <c r="J34" s="40">
        <v>0</v>
      </c>
      <c r="K34" s="40">
        <v>1</v>
      </c>
      <c r="L34" s="40">
        <v>1</v>
      </c>
    </row>
    <row r="35" spans="1:12" x14ac:dyDescent="0.25">
      <c r="A35" s="40" t="s">
        <v>2490</v>
      </c>
      <c r="B35" s="40" t="s">
        <v>2491</v>
      </c>
      <c r="C35" s="40">
        <v>845490249</v>
      </c>
      <c r="D35" s="40" t="s">
        <v>2443</v>
      </c>
      <c r="E35" s="40">
        <v>878173978</v>
      </c>
      <c r="F35" s="40" t="s">
        <v>144</v>
      </c>
      <c r="G35" s="40" t="s">
        <v>2441</v>
      </c>
      <c r="H35" s="40" t="s">
        <v>2442</v>
      </c>
      <c r="I35" s="40" t="s">
        <v>2964</v>
      </c>
      <c r="J35" s="40">
        <v>0</v>
      </c>
      <c r="K35" s="40">
        <v>1</v>
      </c>
      <c r="L35" s="40">
        <v>1</v>
      </c>
    </row>
    <row r="36" spans="1:12" x14ac:dyDescent="0.25">
      <c r="A36" s="40" t="s">
        <v>2492</v>
      </c>
      <c r="B36" s="40" t="s">
        <v>2493</v>
      </c>
      <c r="C36" s="40">
        <v>863819108</v>
      </c>
      <c r="D36" s="40" t="s">
        <v>2453</v>
      </c>
      <c r="E36" s="40">
        <v>878173978</v>
      </c>
      <c r="F36" s="40" t="s">
        <v>144</v>
      </c>
      <c r="G36" s="40" t="s">
        <v>2441</v>
      </c>
      <c r="H36" s="40" t="s">
        <v>2452</v>
      </c>
      <c r="I36" s="40" t="s">
        <v>2964</v>
      </c>
      <c r="J36" s="40">
        <v>0</v>
      </c>
      <c r="K36" s="40">
        <v>1</v>
      </c>
      <c r="L36" s="40">
        <v>1</v>
      </c>
    </row>
    <row r="37" spans="1:12" x14ac:dyDescent="0.25">
      <c r="A37" s="40" t="s">
        <v>2494</v>
      </c>
      <c r="B37" s="40" t="s">
        <v>2495</v>
      </c>
      <c r="C37" s="40">
        <v>845490249</v>
      </c>
      <c r="D37" s="40" t="s">
        <v>2443</v>
      </c>
      <c r="E37" s="40">
        <v>878173978</v>
      </c>
      <c r="F37" s="40" t="s">
        <v>144</v>
      </c>
      <c r="G37" s="40" t="s">
        <v>2441</v>
      </c>
      <c r="H37" s="40" t="s">
        <v>2442</v>
      </c>
      <c r="I37" s="40" t="s">
        <v>2964</v>
      </c>
      <c r="J37" s="40">
        <v>0</v>
      </c>
      <c r="K37" s="40">
        <v>1</v>
      </c>
      <c r="L37" s="40">
        <v>1</v>
      </c>
    </row>
    <row r="38" spans="1:12" x14ac:dyDescent="0.25">
      <c r="A38" s="40" t="s">
        <v>2496</v>
      </c>
      <c r="B38" s="40" t="s">
        <v>2497</v>
      </c>
      <c r="C38" s="40">
        <v>863819108</v>
      </c>
      <c r="D38" s="40" t="s">
        <v>2453</v>
      </c>
      <c r="E38" s="40">
        <v>878173978</v>
      </c>
      <c r="F38" s="40" t="s">
        <v>144</v>
      </c>
      <c r="G38" s="40" t="s">
        <v>2441</v>
      </c>
      <c r="H38" s="40" t="s">
        <v>2452</v>
      </c>
      <c r="I38" s="40" t="s">
        <v>2964</v>
      </c>
      <c r="J38" s="40">
        <v>0</v>
      </c>
      <c r="K38" s="40">
        <v>1</v>
      </c>
      <c r="L38" s="40">
        <v>1</v>
      </c>
    </row>
    <row r="39" spans="1:12" x14ac:dyDescent="0.25">
      <c r="A39" s="40" t="s">
        <v>2498</v>
      </c>
      <c r="B39" s="40" t="s">
        <v>2499</v>
      </c>
      <c r="C39" s="40">
        <v>845490249</v>
      </c>
      <c r="D39" s="40" t="s">
        <v>2443</v>
      </c>
      <c r="E39" s="40">
        <v>878173978</v>
      </c>
      <c r="F39" s="40" t="s">
        <v>144</v>
      </c>
      <c r="G39" s="40" t="s">
        <v>2441</v>
      </c>
      <c r="H39" s="40" t="s">
        <v>2442</v>
      </c>
      <c r="I39" s="40" t="s">
        <v>2964</v>
      </c>
      <c r="J39" s="40">
        <v>0</v>
      </c>
      <c r="K39" s="40">
        <v>1</v>
      </c>
      <c r="L39" s="40">
        <v>1</v>
      </c>
    </row>
    <row r="40" spans="1:12" x14ac:dyDescent="0.25">
      <c r="A40" s="40" t="s">
        <v>2500</v>
      </c>
      <c r="B40" s="40" t="s">
        <v>2501</v>
      </c>
      <c r="C40" s="40">
        <v>845490249</v>
      </c>
      <c r="D40" s="40" t="s">
        <v>2443</v>
      </c>
      <c r="E40" s="40">
        <v>878173978</v>
      </c>
      <c r="F40" s="40" t="s">
        <v>144</v>
      </c>
      <c r="G40" s="40" t="s">
        <v>2441</v>
      </c>
      <c r="H40" s="40" t="s">
        <v>2442</v>
      </c>
      <c r="I40" s="40" t="s">
        <v>2964</v>
      </c>
      <c r="J40" s="40">
        <v>0</v>
      </c>
      <c r="K40" s="40">
        <v>1</v>
      </c>
      <c r="L40" s="40">
        <v>1</v>
      </c>
    </row>
    <row r="41" spans="1:12" x14ac:dyDescent="0.25">
      <c r="A41" s="40" t="s">
        <v>2502</v>
      </c>
      <c r="B41" s="40" t="s">
        <v>2503</v>
      </c>
      <c r="C41" s="40">
        <v>845490249</v>
      </c>
      <c r="D41" s="40" t="s">
        <v>2443</v>
      </c>
      <c r="E41" s="40">
        <v>878173978</v>
      </c>
      <c r="F41" s="40" t="s">
        <v>144</v>
      </c>
      <c r="G41" s="40" t="s">
        <v>2441</v>
      </c>
      <c r="H41" s="40" t="s">
        <v>2442</v>
      </c>
      <c r="I41" s="40" t="s">
        <v>2964</v>
      </c>
      <c r="J41" s="40">
        <v>0</v>
      </c>
      <c r="K41" s="40">
        <v>1</v>
      </c>
      <c r="L41" s="40">
        <v>1</v>
      </c>
    </row>
    <row r="42" spans="1:12" x14ac:dyDescent="0.25">
      <c r="A42" s="40" t="s">
        <v>2504</v>
      </c>
      <c r="B42" s="40" t="s">
        <v>2505</v>
      </c>
      <c r="C42" s="40">
        <v>863819108</v>
      </c>
      <c r="D42" s="40" t="s">
        <v>2453</v>
      </c>
      <c r="E42" s="40">
        <v>878173978</v>
      </c>
      <c r="F42" s="40" t="s">
        <v>144</v>
      </c>
      <c r="G42" s="40" t="s">
        <v>2441</v>
      </c>
      <c r="H42" s="40" t="s">
        <v>2452</v>
      </c>
      <c r="I42" s="40" t="s">
        <v>2964</v>
      </c>
      <c r="J42" s="40">
        <v>0</v>
      </c>
      <c r="K42" s="40">
        <v>1</v>
      </c>
      <c r="L42" s="40">
        <v>1</v>
      </c>
    </row>
    <row r="43" spans="1:12" x14ac:dyDescent="0.25">
      <c r="A43" s="40" t="s">
        <v>2506</v>
      </c>
      <c r="B43" s="40" t="s">
        <v>2507</v>
      </c>
      <c r="C43" s="40">
        <v>850372015</v>
      </c>
      <c r="D43" s="40" t="s">
        <v>2477</v>
      </c>
      <c r="E43" s="40">
        <v>878173978</v>
      </c>
      <c r="F43" s="40" t="s">
        <v>144</v>
      </c>
      <c r="G43" s="40" t="s">
        <v>2441</v>
      </c>
      <c r="H43" s="40" t="s">
        <v>2476</v>
      </c>
      <c r="I43" s="40" t="s">
        <v>2964</v>
      </c>
      <c r="J43" s="40">
        <v>0</v>
      </c>
      <c r="K43" s="40">
        <v>1</v>
      </c>
      <c r="L43" s="40">
        <v>1</v>
      </c>
    </row>
    <row r="44" spans="1:12" x14ac:dyDescent="0.25">
      <c r="A44" s="40" t="s">
        <v>2508</v>
      </c>
      <c r="B44" s="40" t="s">
        <v>2509</v>
      </c>
      <c r="C44" s="40">
        <v>845490249</v>
      </c>
      <c r="D44" s="40" t="s">
        <v>2443</v>
      </c>
      <c r="E44" s="40">
        <v>878173978</v>
      </c>
      <c r="F44" s="40" t="s">
        <v>144</v>
      </c>
      <c r="G44" s="40" t="s">
        <v>2441</v>
      </c>
      <c r="H44" s="40" t="s">
        <v>2442</v>
      </c>
      <c r="I44" s="40" t="s">
        <v>2964</v>
      </c>
      <c r="J44" s="40">
        <v>0</v>
      </c>
      <c r="K44" s="40">
        <v>1</v>
      </c>
      <c r="L44" s="40">
        <v>1</v>
      </c>
    </row>
    <row r="45" spans="1:12" x14ac:dyDescent="0.25">
      <c r="A45" s="40" t="s">
        <v>2510</v>
      </c>
      <c r="B45" s="40" t="s">
        <v>2511</v>
      </c>
      <c r="C45" s="40">
        <v>863819108</v>
      </c>
      <c r="D45" s="40" t="s">
        <v>2453</v>
      </c>
      <c r="E45" s="40">
        <v>878173978</v>
      </c>
      <c r="F45" s="40" t="s">
        <v>144</v>
      </c>
      <c r="G45" s="40" t="s">
        <v>2441</v>
      </c>
      <c r="H45" s="40" t="s">
        <v>2452</v>
      </c>
      <c r="I45" s="40" t="s">
        <v>2964</v>
      </c>
      <c r="J45" s="40">
        <v>0</v>
      </c>
      <c r="K45" s="40">
        <v>1</v>
      </c>
      <c r="L45" s="40">
        <v>1</v>
      </c>
    </row>
    <row r="46" spans="1:12" x14ac:dyDescent="0.25">
      <c r="A46" s="40" t="s">
        <v>2512</v>
      </c>
      <c r="B46" s="40" t="s">
        <v>2513</v>
      </c>
      <c r="C46" s="40">
        <v>850372015</v>
      </c>
      <c r="D46" s="40" t="s">
        <v>2477</v>
      </c>
      <c r="E46" s="40">
        <v>878173978</v>
      </c>
      <c r="F46" s="40" t="s">
        <v>144</v>
      </c>
      <c r="G46" s="40" t="s">
        <v>2441</v>
      </c>
      <c r="H46" s="40" t="s">
        <v>2476</v>
      </c>
      <c r="I46" s="40" t="s">
        <v>2964</v>
      </c>
      <c r="J46" s="40">
        <v>0</v>
      </c>
      <c r="K46" s="40">
        <v>1</v>
      </c>
      <c r="L46" s="40">
        <v>1</v>
      </c>
    </row>
    <row r="47" spans="1:12" x14ac:dyDescent="0.25">
      <c r="A47" s="40" t="s">
        <v>2514</v>
      </c>
      <c r="B47" s="40" t="s">
        <v>2515</v>
      </c>
      <c r="C47" s="40">
        <v>863819108</v>
      </c>
      <c r="D47" s="40" t="s">
        <v>2453</v>
      </c>
      <c r="E47" s="40">
        <v>878173978</v>
      </c>
      <c r="F47" s="40" t="s">
        <v>144</v>
      </c>
      <c r="G47" s="40" t="s">
        <v>2441</v>
      </c>
      <c r="H47" s="40" t="s">
        <v>2452</v>
      </c>
      <c r="I47" s="40" t="s">
        <v>2964</v>
      </c>
      <c r="J47" s="40">
        <v>0</v>
      </c>
      <c r="K47" s="40">
        <v>1</v>
      </c>
      <c r="L47" s="40">
        <v>1</v>
      </c>
    </row>
    <row r="48" spans="1:12" x14ac:dyDescent="0.25">
      <c r="A48" s="40" t="s">
        <v>2516</v>
      </c>
      <c r="B48" s="40" t="s">
        <v>2517</v>
      </c>
      <c r="C48" s="40">
        <v>863819108</v>
      </c>
      <c r="D48" s="40" t="s">
        <v>2453</v>
      </c>
      <c r="E48" s="40">
        <v>878173978</v>
      </c>
      <c r="F48" s="40" t="s">
        <v>144</v>
      </c>
      <c r="G48" s="40" t="s">
        <v>2441</v>
      </c>
      <c r="H48" s="40" t="s">
        <v>2452</v>
      </c>
      <c r="I48" s="40" t="s">
        <v>2964</v>
      </c>
      <c r="J48" s="40">
        <v>0</v>
      </c>
      <c r="K48" s="40">
        <v>1</v>
      </c>
      <c r="L48" s="40">
        <v>1</v>
      </c>
    </row>
    <row r="49" spans="1:12" x14ac:dyDescent="0.25">
      <c r="A49" s="40" t="s">
        <v>2518</v>
      </c>
      <c r="B49" s="40" t="s">
        <v>2519</v>
      </c>
      <c r="C49" s="40">
        <v>845490249</v>
      </c>
      <c r="D49" s="40" t="s">
        <v>2443</v>
      </c>
      <c r="E49" s="40">
        <v>878173978</v>
      </c>
      <c r="F49" s="40" t="s">
        <v>144</v>
      </c>
      <c r="G49" s="40" t="s">
        <v>2441</v>
      </c>
      <c r="H49" s="40" t="s">
        <v>2442</v>
      </c>
      <c r="I49" s="40" t="s">
        <v>2964</v>
      </c>
      <c r="J49" s="40">
        <v>0</v>
      </c>
      <c r="K49" s="40">
        <v>1</v>
      </c>
      <c r="L49" s="40">
        <v>1</v>
      </c>
    </row>
    <row r="50" spans="1:12" x14ac:dyDescent="0.25">
      <c r="A50" s="40" t="s">
        <v>2520</v>
      </c>
      <c r="B50" s="40" t="s">
        <v>2521</v>
      </c>
      <c r="C50" s="40">
        <v>845490249</v>
      </c>
      <c r="D50" s="40" t="s">
        <v>2443</v>
      </c>
      <c r="E50" s="40">
        <v>878173978</v>
      </c>
      <c r="F50" s="40" t="s">
        <v>144</v>
      </c>
      <c r="G50" s="40" t="s">
        <v>2441</v>
      </c>
      <c r="H50" s="40" t="s">
        <v>2442</v>
      </c>
      <c r="I50" s="40" t="s">
        <v>2964</v>
      </c>
      <c r="J50" s="40">
        <v>0</v>
      </c>
      <c r="K50" s="40">
        <v>1</v>
      </c>
      <c r="L50" s="40">
        <v>1</v>
      </c>
    </row>
    <row r="51" spans="1:12" x14ac:dyDescent="0.25">
      <c r="A51" s="40" t="s">
        <v>2522</v>
      </c>
      <c r="B51" s="40" t="s">
        <v>2523</v>
      </c>
      <c r="C51" s="40">
        <v>845490249</v>
      </c>
      <c r="D51" s="40" t="s">
        <v>2443</v>
      </c>
      <c r="E51" s="40">
        <v>878173978</v>
      </c>
      <c r="F51" s="40" t="s">
        <v>144</v>
      </c>
      <c r="G51" s="40" t="s">
        <v>2441</v>
      </c>
      <c r="H51" s="40" t="s">
        <v>2442</v>
      </c>
      <c r="I51" s="40" t="s">
        <v>2964</v>
      </c>
      <c r="J51" s="40">
        <v>0</v>
      </c>
      <c r="K51" s="40">
        <v>1</v>
      </c>
      <c r="L51" s="40">
        <v>1</v>
      </c>
    </row>
    <row r="52" spans="1:12" x14ac:dyDescent="0.25">
      <c r="A52" s="40" t="s">
        <v>2524</v>
      </c>
      <c r="B52" s="40" t="s">
        <v>2525</v>
      </c>
      <c r="C52" s="40">
        <v>863819108</v>
      </c>
      <c r="D52" s="40" t="s">
        <v>2453</v>
      </c>
      <c r="E52" s="40">
        <v>878173978</v>
      </c>
      <c r="F52" s="40" t="s">
        <v>144</v>
      </c>
      <c r="G52" s="40" t="s">
        <v>2441</v>
      </c>
      <c r="H52" s="40" t="s">
        <v>2452</v>
      </c>
      <c r="I52" s="40" t="s">
        <v>2964</v>
      </c>
      <c r="J52" s="40">
        <v>0</v>
      </c>
      <c r="K52" s="40">
        <v>1</v>
      </c>
      <c r="L52" s="40">
        <v>1</v>
      </c>
    </row>
    <row r="53" spans="1:12" x14ac:dyDescent="0.25">
      <c r="A53" s="40" t="s">
        <v>2526</v>
      </c>
      <c r="B53" s="40" t="s">
        <v>2527</v>
      </c>
      <c r="C53" s="40">
        <v>845490249</v>
      </c>
      <c r="D53" s="40" t="s">
        <v>2443</v>
      </c>
      <c r="E53" s="40">
        <v>878173978</v>
      </c>
      <c r="F53" s="40" t="s">
        <v>144</v>
      </c>
      <c r="G53" s="40" t="s">
        <v>2441</v>
      </c>
      <c r="H53" s="40" t="s">
        <v>2442</v>
      </c>
      <c r="I53" s="40" t="s">
        <v>2964</v>
      </c>
      <c r="J53" s="40">
        <v>0</v>
      </c>
      <c r="K53" s="40">
        <v>1</v>
      </c>
      <c r="L53" s="40">
        <v>1</v>
      </c>
    </row>
    <row r="54" spans="1:12" x14ac:dyDescent="0.25">
      <c r="A54" s="40" t="s">
        <v>2528</v>
      </c>
      <c r="B54" s="40" t="s">
        <v>2529</v>
      </c>
      <c r="C54" s="40">
        <v>845490249</v>
      </c>
      <c r="D54" s="40" t="s">
        <v>2443</v>
      </c>
      <c r="E54" s="40">
        <v>878173978</v>
      </c>
      <c r="F54" s="40" t="s">
        <v>144</v>
      </c>
      <c r="G54" s="40" t="s">
        <v>2441</v>
      </c>
      <c r="H54" s="40" t="s">
        <v>2442</v>
      </c>
      <c r="I54" s="40" t="s">
        <v>2964</v>
      </c>
      <c r="J54" s="40">
        <v>0</v>
      </c>
      <c r="K54" s="40">
        <v>1</v>
      </c>
      <c r="L54" s="40">
        <v>1</v>
      </c>
    </row>
    <row r="55" spans="1:12" x14ac:dyDescent="0.25">
      <c r="A55" s="40" t="s">
        <v>2530</v>
      </c>
      <c r="B55" s="40" t="s">
        <v>2531</v>
      </c>
      <c r="C55" s="40">
        <v>863819108</v>
      </c>
      <c r="D55" s="40" t="s">
        <v>2453</v>
      </c>
      <c r="E55" s="40">
        <v>878173978</v>
      </c>
      <c r="F55" s="40" t="s">
        <v>144</v>
      </c>
      <c r="G55" s="40" t="s">
        <v>2441</v>
      </c>
      <c r="H55" s="40" t="s">
        <v>2452</v>
      </c>
      <c r="I55" s="40" t="s">
        <v>2964</v>
      </c>
      <c r="J55" s="40">
        <v>0</v>
      </c>
      <c r="K55" s="40">
        <v>1</v>
      </c>
      <c r="L55" s="40">
        <v>1</v>
      </c>
    </row>
    <row r="56" spans="1:12" x14ac:dyDescent="0.25">
      <c r="A56" s="40" t="s">
        <v>2532</v>
      </c>
      <c r="B56" s="40" t="s">
        <v>2533</v>
      </c>
      <c r="C56" s="40">
        <v>845490249</v>
      </c>
      <c r="D56" s="40" t="s">
        <v>2443</v>
      </c>
      <c r="E56" s="40">
        <v>878173978</v>
      </c>
      <c r="F56" s="40" t="s">
        <v>144</v>
      </c>
      <c r="G56" s="40" t="s">
        <v>2441</v>
      </c>
      <c r="H56" s="40" t="s">
        <v>2442</v>
      </c>
      <c r="I56" s="40" t="s">
        <v>2964</v>
      </c>
      <c r="J56" s="40">
        <v>0</v>
      </c>
      <c r="K56" s="40">
        <v>1</v>
      </c>
      <c r="L56" s="40">
        <v>1</v>
      </c>
    </row>
    <row r="57" spans="1:12" x14ac:dyDescent="0.25">
      <c r="A57" s="40" t="s">
        <v>2534</v>
      </c>
      <c r="B57" s="40" t="s">
        <v>2535</v>
      </c>
      <c r="C57" s="40">
        <v>850372015</v>
      </c>
      <c r="D57" s="40" t="s">
        <v>2477</v>
      </c>
      <c r="E57" s="40">
        <v>878173978</v>
      </c>
      <c r="F57" s="40" t="s">
        <v>144</v>
      </c>
      <c r="G57" s="40" t="s">
        <v>2441</v>
      </c>
      <c r="H57" s="40" t="s">
        <v>2476</v>
      </c>
      <c r="I57" s="40" t="s">
        <v>2964</v>
      </c>
      <c r="J57" s="40">
        <v>0</v>
      </c>
      <c r="K57" s="40">
        <v>1</v>
      </c>
      <c r="L57" s="40">
        <v>1</v>
      </c>
    </row>
    <row r="58" spans="1:12" x14ac:dyDescent="0.25">
      <c r="A58" s="40" t="s">
        <v>2536</v>
      </c>
      <c r="B58" s="40" t="s">
        <v>2537</v>
      </c>
      <c r="C58" s="40">
        <v>863819108</v>
      </c>
      <c r="D58" s="40" t="s">
        <v>2453</v>
      </c>
      <c r="E58" s="40">
        <v>878173978</v>
      </c>
      <c r="F58" s="40" t="s">
        <v>144</v>
      </c>
      <c r="G58" s="40" t="s">
        <v>2441</v>
      </c>
      <c r="H58" s="40" t="s">
        <v>2452</v>
      </c>
      <c r="I58" s="40" t="s">
        <v>2964</v>
      </c>
      <c r="J58" s="40">
        <v>0</v>
      </c>
      <c r="K58" s="40">
        <v>1</v>
      </c>
      <c r="L58" s="40">
        <v>1</v>
      </c>
    </row>
    <row r="59" spans="1:12" x14ac:dyDescent="0.25">
      <c r="A59" s="40" t="s">
        <v>2538</v>
      </c>
      <c r="B59" s="40" t="s">
        <v>2539</v>
      </c>
      <c r="C59" s="40">
        <v>863819108</v>
      </c>
      <c r="D59" s="40" t="s">
        <v>2453</v>
      </c>
      <c r="E59" s="40">
        <v>878173978</v>
      </c>
      <c r="F59" s="40" t="s">
        <v>144</v>
      </c>
      <c r="G59" s="40" t="s">
        <v>2441</v>
      </c>
      <c r="H59" s="40" t="s">
        <v>2452</v>
      </c>
      <c r="I59" s="40" t="s">
        <v>2964</v>
      </c>
      <c r="J59" s="40">
        <v>0</v>
      </c>
      <c r="K59" s="40">
        <v>1</v>
      </c>
      <c r="L59" s="40">
        <v>1</v>
      </c>
    </row>
    <row r="60" spans="1:12" x14ac:dyDescent="0.25">
      <c r="A60" s="40" t="s">
        <v>2540</v>
      </c>
      <c r="B60" s="40" t="s">
        <v>2541</v>
      </c>
      <c r="C60" s="40">
        <v>845490249</v>
      </c>
      <c r="D60" s="40" t="s">
        <v>2443</v>
      </c>
      <c r="E60" s="40">
        <v>878173978</v>
      </c>
      <c r="F60" s="40" t="s">
        <v>144</v>
      </c>
      <c r="G60" s="40" t="s">
        <v>2441</v>
      </c>
      <c r="H60" s="40" t="s">
        <v>2442</v>
      </c>
      <c r="I60" s="40" t="s">
        <v>2964</v>
      </c>
      <c r="J60" s="40">
        <v>0</v>
      </c>
      <c r="K60" s="40">
        <v>1</v>
      </c>
      <c r="L60" s="40">
        <v>1</v>
      </c>
    </row>
    <row r="61" spans="1:12" x14ac:dyDescent="0.25">
      <c r="A61" s="40" t="s">
        <v>2542</v>
      </c>
      <c r="B61" s="40" t="s">
        <v>2543</v>
      </c>
      <c r="C61" s="40">
        <v>845490249</v>
      </c>
      <c r="D61" s="40" t="s">
        <v>2443</v>
      </c>
      <c r="E61" s="40">
        <v>878173978</v>
      </c>
      <c r="F61" s="40" t="s">
        <v>144</v>
      </c>
      <c r="G61" s="40" t="s">
        <v>2441</v>
      </c>
      <c r="H61" s="40" t="s">
        <v>2442</v>
      </c>
      <c r="I61" s="40" t="s">
        <v>2964</v>
      </c>
      <c r="J61" s="40">
        <v>0</v>
      </c>
      <c r="K61" s="40">
        <v>1</v>
      </c>
      <c r="L61" s="40">
        <v>1</v>
      </c>
    </row>
    <row r="62" spans="1:12" x14ac:dyDescent="0.25">
      <c r="A62" s="40" t="s">
        <v>2544</v>
      </c>
      <c r="B62" s="40" t="s">
        <v>2545</v>
      </c>
      <c r="C62" s="40">
        <v>845490249</v>
      </c>
      <c r="D62" s="40" t="s">
        <v>2443</v>
      </c>
      <c r="E62" s="40">
        <v>878173978</v>
      </c>
      <c r="F62" s="40" t="s">
        <v>144</v>
      </c>
      <c r="G62" s="40" t="s">
        <v>2441</v>
      </c>
      <c r="H62" s="40" t="s">
        <v>2442</v>
      </c>
      <c r="I62" s="40" t="s">
        <v>2964</v>
      </c>
      <c r="J62" s="40">
        <v>0</v>
      </c>
      <c r="K62" s="40">
        <v>1</v>
      </c>
      <c r="L62" s="40">
        <v>1</v>
      </c>
    </row>
    <row r="63" spans="1:12" x14ac:dyDescent="0.25">
      <c r="A63" s="40" t="s">
        <v>2546</v>
      </c>
      <c r="B63" s="40" t="s">
        <v>2547</v>
      </c>
      <c r="C63" s="40">
        <v>845490249</v>
      </c>
      <c r="D63" s="40" t="s">
        <v>2443</v>
      </c>
      <c r="E63" s="40">
        <v>878173978</v>
      </c>
      <c r="F63" s="40" t="s">
        <v>144</v>
      </c>
      <c r="G63" s="40" t="s">
        <v>2441</v>
      </c>
      <c r="H63" s="40" t="s">
        <v>2442</v>
      </c>
      <c r="I63" s="40" t="s">
        <v>2964</v>
      </c>
      <c r="J63" s="40">
        <v>0</v>
      </c>
      <c r="K63" s="40">
        <v>1</v>
      </c>
      <c r="L63" s="40">
        <v>1</v>
      </c>
    </row>
    <row r="64" spans="1:12" x14ac:dyDescent="0.25">
      <c r="A64" s="40" t="s">
        <v>2548</v>
      </c>
      <c r="B64" s="40" t="s">
        <v>2549</v>
      </c>
      <c r="C64" s="40">
        <v>845490249</v>
      </c>
      <c r="D64" s="40" t="s">
        <v>2443</v>
      </c>
      <c r="E64" s="40">
        <v>878173978</v>
      </c>
      <c r="F64" s="40" t="s">
        <v>144</v>
      </c>
      <c r="G64" s="40" t="s">
        <v>2441</v>
      </c>
      <c r="H64" s="40" t="s">
        <v>2442</v>
      </c>
      <c r="I64" s="40" t="s">
        <v>2964</v>
      </c>
      <c r="J64" s="40">
        <v>0</v>
      </c>
      <c r="K64" s="40">
        <v>1</v>
      </c>
      <c r="L64" s="40">
        <v>1</v>
      </c>
    </row>
    <row r="65" spans="1:12" x14ac:dyDescent="0.25">
      <c r="A65" s="40" t="s">
        <v>2550</v>
      </c>
      <c r="B65" s="40" t="s">
        <v>2551</v>
      </c>
      <c r="C65" s="40">
        <v>845490249</v>
      </c>
      <c r="D65" s="40" t="s">
        <v>2443</v>
      </c>
      <c r="E65" s="40">
        <v>878173978</v>
      </c>
      <c r="F65" s="40" t="s">
        <v>144</v>
      </c>
      <c r="G65" s="40" t="s">
        <v>2441</v>
      </c>
      <c r="H65" s="40" t="s">
        <v>2442</v>
      </c>
      <c r="I65" s="40" t="s">
        <v>2964</v>
      </c>
      <c r="J65" s="40">
        <v>0</v>
      </c>
      <c r="K65" s="40">
        <v>1</v>
      </c>
      <c r="L65" s="40">
        <v>1</v>
      </c>
    </row>
    <row r="66" spans="1:12" x14ac:dyDescent="0.25">
      <c r="A66" s="40" t="s">
        <v>2552</v>
      </c>
      <c r="B66" s="40" t="s">
        <v>2553</v>
      </c>
      <c r="C66" s="40">
        <v>845490249</v>
      </c>
      <c r="D66" s="40" t="s">
        <v>2443</v>
      </c>
      <c r="E66" s="40">
        <v>878173978</v>
      </c>
      <c r="F66" s="40" t="s">
        <v>144</v>
      </c>
      <c r="G66" s="40" t="s">
        <v>2441</v>
      </c>
      <c r="H66" s="40" t="s">
        <v>2442</v>
      </c>
      <c r="I66" s="40" t="s">
        <v>2964</v>
      </c>
      <c r="J66" s="40">
        <v>0</v>
      </c>
      <c r="K66" s="40">
        <v>1</v>
      </c>
      <c r="L66" s="40">
        <v>1</v>
      </c>
    </row>
    <row r="67" spans="1:12" x14ac:dyDescent="0.25">
      <c r="A67" s="40" t="s">
        <v>2554</v>
      </c>
      <c r="B67" s="40" t="s">
        <v>2555</v>
      </c>
      <c r="C67" s="40">
        <v>845490249</v>
      </c>
      <c r="D67" s="40" t="s">
        <v>2443</v>
      </c>
      <c r="E67" s="40">
        <v>878173978</v>
      </c>
      <c r="F67" s="40" t="s">
        <v>144</v>
      </c>
      <c r="G67" s="40" t="s">
        <v>2441</v>
      </c>
      <c r="H67" s="40" t="s">
        <v>2442</v>
      </c>
      <c r="I67" s="40" t="s">
        <v>2964</v>
      </c>
      <c r="J67" s="40">
        <v>0</v>
      </c>
      <c r="K67" s="40">
        <v>1</v>
      </c>
      <c r="L67" s="40">
        <v>1</v>
      </c>
    </row>
    <row r="68" spans="1:12" x14ac:dyDescent="0.25">
      <c r="A68" s="40" t="s">
        <v>2556</v>
      </c>
      <c r="B68" s="40" t="s">
        <v>2557</v>
      </c>
      <c r="C68" s="40">
        <v>863819108</v>
      </c>
      <c r="D68" s="40" t="s">
        <v>2453</v>
      </c>
      <c r="E68" s="40">
        <v>878173978</v>
      </c>
      <c r="F68" s="40" t="s">
        <v>144</v>
      </c>
      <c r="G68" s="40" t="s">
        <v>2441</v>
      </c>
      <c r="H68" s="40" t="s">
        <v>2452</v>
      </c>
      <c r="I68" s="40" t="s">
        <v>2964</v>
      </c>
      <c r="J68" s="40">
        <v>0</v>
      </c>
      <c r="K68" s="40">
        <v>1</v>
      </c>
      <c r="L68" s="40">
        <v>1</v>
      </c>
    </row>
    <row r="69" spans="1:12" x14ac:dyDescent="0.25">
      <c r="A69" s="40" t="s">
        <v>2558</v>
      </c>
      <c r="B69" s="40" t="s">
        <v>2559</v>
      </c>
      <c r="C69" s="40">
        <v>863819108</v>
      </c>
      <c r="D69" s="40" t="s">
        <v>2453</v>
      </c>
      <c r="E69" s="40">
        <v>878173978</v>
      </c>
      <c r="F69" s="40" t="s">
        <v>144</v>
      </c>
      <c r="G69" s="40" t="s">
        <v>2441</v>
      </c>
      <c r="H69" s="40" t="s">
        <v>2452</v>
      </c>
      <c r="I69" s="40" t="s">
        <v>2964</v>
      </c>
      <c r="J69" s="40">
        <v>0</v>
      </c>
      <c r="K69" s="40">
        <v>1</v>
      </c>
      <c r="L69" s="40">
        <v>1</v>
      </c>
    </row>
    <row r="70" spans="1:12" x14ac:dyDescent="0.25">
      <c r="A70" s="40" t="s">
        <v>2560</v>
      </c>
      <c r="B70" s="40" t="s">
        <v>2561</v>
      </c>
      <c r="C70" s="40">
        <v>845490249</v>
      </c>
      <c r="D70" s="40" t="s">
        <v>2443</v>
      </c>
      <c r="E70" s="40">
        <v>878173978</v>
      </c>
      <c r="F70" s="40" t="s">
        <v>144</v>
      </c>
      <c r="G70" s="40" t="s">
        <v>2441</v>
      </c>
      <c r="H70" s="40" t="s">
        <v>2442</v>
      </c>
      <c r="I70" s="40" t="s">
        <v>2964</v>
      </c>
      <c r="J70" s="40">
        <v>0</v>
      </c>
      <c r="K70" s="40">
        <v>1</v>
      </c>
      <c r="L70" s="40">
        <v>1</v>
      </c>
    </row>
    <row r="71" spans="1:12" x14ac:dyDescent="0.25">
      <c r="A71" s="40" t="s">
        <v>2562</v>
      </c>
      <c r="B71" s="40" t="s">
        <v>2563</v>
      </c>
      <c r="C71" s="40">
        <v>845490249</v>
      </c>
      <c r="D71" s="40" t="s">
        <v>2443</v>
      </c>
      <c r="E71" s="40">
        <v>878173978</v>
      </c>
      <c r="F71" s="40" t="s">
        <v>144</v>
      </c>
      <c r="G71" s="40" t="s">
        <v>2441</v>
      </c>
      <c r="H71" s="40" t="s">
        <v>2442</v>
      </c>
      <c r="I71" s="40" t="s">
        <v>2964</v>
      </c>
      <c r="J71" s="40">
        <v>0</v>
      </c>
      <c r="K71" s="40">
        <v>1</v>
      </c>
      <c r="L71" s="40">
        <v>1</v>
      </c>
    </row>
    <row r="72" spans="1:12" x14ac:dyDescent="0.25">
      <c r="A72" s="40" t="s">
        <v>2564</v>
      </c>
      <c r="B72" s="40" t="s">
        <v>2565</v>
      </c>
      <c r="C72" s="40">
        <v>845490249</v>
      </c>
      <c r="D72" s="40" t="s">
        <v>2443</v>
      </c>
      <c r="E72" s="40">
        <v>878173978</v>
      </c>
      <c r="F72" s="40" t="s">
        <v>144</v>
      </c>
      <c r="G72" s="40" t="s">
        <v>2441</v>
      </c>
      <c r="H72" s="40" t="s">
        <v>2442</v>
      </c>
      <c r="I72" s="40" t="s">
        <v>2964</v>
      </c>
      <c r="J72" s="40">
        <v>0</v>
      </c>
      <c r="K72" s="40">
        <v>1</v>
      </c>
      <c r="L72" s="40">
        <v>1</v>
      </c>
    </row>
    <row r="73" spans="1:12" x14ac:dyDescent="0.25">
      <c r="A73" s="40" t="s">
        <v>2566</v>
      </c>
      <c r="B73" s="40" t="s">
        <v>2567</v>
      </c>
      <c r="C73" s="40">
        <v>845490249</v>
      </c>
      <c r="D73" s="40" t="s">
        <v>2443</v>
      </c>
      <c r="E73" s="40">
        <v>878173978</v>
      </c>
      <c r="F73" s="40" t="s">
        <v>144</v>
      </c>
      <c r="G73" s="40" t="s">
        <v>2441</v>
      </c>
      <c r="H73" s="40" t="s">
        <v>2442</v>
      </c>
      <c r="I73" s="40" t="s">
        <v>2964</v>
      </c>
      <c r="J73" s="40">
        <v>0</v>
      </c>
      <c r="K73" s="40">
        <v>1</v>
      </c>
      <c r="L73" s="40">
        <v>1</v>
      </c>
    </row>
    <row r="74" spans="1:12" x14ac:dyDescent="0.25">
      <c r="A74" s="40" t="s">
        <v>2568</v>
      </c>
      <c r="B74" s="40" t="s">
        <v>2569</v>
      </c>
      <c r="C74" s="40">
        <v>863819108</v>
      </c>
      <c r="D74" s="40" t="s">
        <v>2453</v>
      </c>
      <c r="E74" s="40">
        <v>878173978</v>
      </c>
      <c r="F74" s="40" t="s">
        <v>144</v>
      </c>
      <c r="G74" s="40" t="s">
        <v>2441</v>
      </c>
      <c r="H74" s="40" t="s">
        <v>2452</v>
      </c>
      <c r="I74" s="40" t="s">
        <v>2964</v>
      </c>
      <c r="J74" s="40">
        <v>0</v>
      </c>
      <c r="K74" s="40">
        <v>1</v>
      </c>
      <c r="L74" s="40">
        <v>1</v>
      </c>
    </row>
    <row r="75" spans="1:12" x14ac:dyDescent="0.25">
      <c r="A75" s="40" t="s">
        <v>2570</v>
      </c>
      <c r="B75" s="40" t="s">
        <v>2571</v>
      </c>
      <c r="C75" s="40">
        <v>845490249</v>
      </c>
      <c r="D75" s="40" t="s">
        <v>2443</v>
      </c>
      <c r="E75" s="40">
        <v>878173978</v>
      </c>
      <c r="F75" s="40" t="s">
        <v>144</v>
      </c>
      <c r="G75" s="40" t="s">
        <v>2441</v>
      </c>
      <c r="H75" s="40" t="s">
        <v>2442</v>
      </c>
      <c r="I75" s="40" t="s">
        <v>2964</v>
      </c>
      <c r="J75" s="40">
        <v>0</v>
      </c>
      <c r="K75" s="40">
        <v>1</v>
      </c>
      <c r="L75" s="40">
        <v>1</v>
      </c>
    </row>
    <row r="76" spans="1:12" x14ac:dyDescent="0.25">
      <c r="A76" s="40" t="s">
        <v>2572</v>
      </c>
      <c r="B76" s="40" t="s">
        <v>2573</v>
      </c>
      <c r="C76" s="40">
        <v>845490249</v>
      </c>
      <c r="D76" s="40" t="s">
        <v>2443</v>
      </c>
      <c r="E76" s="40">
        <v>878173978</v>
      </c>
      <c r="F76" s="40" t="s">
        <v>144</v>
      </c>
      <c r="G76" s="40" t="s">
        <v>2441</v>
      </c>
      <c r="H76" s="40" t="s">
        <v>2442</v>
      </c>
      <c r="I76" s="40" t="s">
        <v>2964</v>
      </c>
      <c r="J76" s="40">
        <v>0</v>
      </c>
      <c r="K76" s="40">
        <v>1</v>
      </c>
      <c r="L76" s="40">
        <v>1</v>
      </c>
    </row>
    <row r="77" spans="1:12" x14ac:dyDescent="0.25">
      <c r="A77" s="40" t="s">
        <v>2574</v>
      </c>
      <c r="B77" s="40" t="s">
        <v>2575</v>
      </c>
      <c r="C77" s="40">
        <v>845490249</v>
      </c>
      <c r="D77" s="40" t="s">
        <v>2443</v>
      </c>
      <c r="E77" s="40">
        <v>878173978</v>
      </c>
      <c r="F77" s="40" t="s">
        <v>144</v>
      </c>
      <c r="G77" s="40" t="s">
        <v>2441</v>
      </c>
      <c r="H77" s="40" t="s">
        <v>2442</v>
      </c>
      <c r="I77" s="40" t="s">
        <v>2964</v>
      </c>
      <c r="J77" s="40">
        <v>0</v>
      </c>
      <c r="K77" s="40">
        <v>1</v>
      </c>
      <c r="L77" s="40">
        <v>1</v>
      </c>
    </row>
    <row r="78" spans="1:12" x14ac:dyDescent="0.25">
      <c r="A78" s="40" t="s">
        <v>2576</v>
      </c>
      <c r="B78" s="40" t="s">
        <v>2577</v>
      </c>
      <c r="C78" s="40">
        <v>845490249</v>
      </c>
      <c r="D78" s="40" t="s">
        <v>2443</v>
      </c>
      <c r="E78" s="40">
        <v>878173978</v>
      </c>
      <c r="F78" s="40" t="s">
        <v>144</v>
      </c>
      <c r="G78" s="40" t="s">
        <v>2441</v>
      </c>
      <c r="H78" s="40" t="s">
        <v>2442</v>
      </c>
      <c r="I78" s="40" t="s">
        <v>2964</v>
      </c>
      <c r="J78" s="40">
        <v>0</v>
      </c>
      <c r="K78" s="40">
        <v>1</v>
      </c>
      <c r="L78" s="40">
        <v>1</v>
      </c>
    </row>
    <row r="79" spans="1:12" x14ac:dyDescent="0.25">
      <c r="A79" s="40" t="s">
        <v>2578</v>
      </c>
      <c r="B79" s="40" t="s">
        <v>2579</v>
      </c>
      <c r="C79" s="40">
        <v>845490249</v>
      </c>
      <c r="D79" s="40" t="s">
        <v>2443</v>
      </c>
      <c r="E79" s="40">
        <v>878173978</v>
      </c>
      <c r="F79" s="40" t="s">
        <v>144</v>
      </c>
      <c r="G79" s="40" t="s">
        <v>2441</v>
      </c>
      <c r="H79" s="40" t="s">
        <v>2442</v>
      </c>
      <c r="I79" s="40" t="s">
        <v>2964</v>
      </c>
      <c r="J79" s="40">
        <v>0</v>
      </c>
      <c r="K79" s="40">
        <v>1</v>
      </c>
      <c r="L79" s="40">
        <v>1</v>
      </c>
    </row>
    <row r="80" spans="1:12" x14ac:dyDescent="0.25">
      <c r="A80" s="40" t="s">
        <v>2580</v>
      </c>
      <c r="B80" s="40" t="s">
        <v>2581</v>
      </c>
      <c r="C80" s="40">
        <v>845490249</v>
      </c>
      <c r="D80" s="40" t="s">
        <v>2443</v>
      </c>
      <c r="E80" s="40">
        <v>878173978</v>
      </c>
      <c r="F80" s="40" t="s">
        <v>144</v>
      </c>
      <c r="G80" s="40" t="s">
        <v>2441</v>
      </c>
      <c r="H80" s="40" t="s">
        <v>2442</v>
      </c>
      <c r="I80" s="40" t="s">
        <v>2964</v>
      </c>
      <c r="J80" s="40">
        <v>0</v>
      </c>
      <c r="K80" s="40">
        <v>1</v>
      </c>
      <c r="L80" s="40">
        <v>1</v>
      </c>
    </row>
    <row r="81" spans="1:12" x14ac:dyDescent="0.25">
      <c r="A81" s="40" t="s">
        <v>2582</v>
      </c>
      <c r="B81" s="40" t="s">
        <v>2583</v>
      </c>
      <c r="C81" s="40">
        <v>863819108</v>
      </c>
      <c r="D81" s="40" t="s">
        <v>2453</v>
      </c>
      <c r="E81" s="40">
        <v>878173978</v>
      </c>
      <c r="F81" s="40" t="s">
        <v>144</v>
      </c>
      <c r="G81" s="40" t="s">
        <v>2441</v>
      </c>
      <c r="H81" s="40" t="s">
        <v>2452</v>
      </c>
      <c r="I81" s="40" t="s">
        <v>2964</v>
      </c>
      <c r="J81" s="40">
        <v>0</v>
      </c>
      <c r="K81" s="40">
        <v>1</v>
      </c>
      <c r="L81" s="40">
        <v>1</v>
      </c>
    </row>
    <row r="82" spans="1:12" x14ac:dyDescent="0.25">
      <c r="A82" s="40" t="s">
        <v>2584</v>
      </c>
      <c r="B82" s="40" t="s">
        <v>2585</v>
      </c>
      <c r="C82" s="40">
        <v>845490249</v>
      </c>
      <c r="D82" s="40" t="s">
        <v>2443</v>
      </c>
      <c r="E82" s="40">
        <v>878173978</v>
      </c>
      <c r="F82" s="40" t="s">
        <v>144</v>
      </c>
      <c r="G82" s="40" t="s">
        <v>2441</v>
      </c>
      <c r="H82" s="40" t="s">
        <v>2442</v>
      </c>
      <c r="I82" s="40" t="s">
        <v>2964</v>
      </c>
      <c r="J82" s="40">
        <v>0</v>
      </c>
      <c r="K82" s="40">
        <v>1</v>
      </c>
      <c r="L82" s="40">
        <v>1</v>
      </c>
    </row>
    <row r="83" spans="1:12" x14ac:dyDescent="0.25">
      <c r="A83" s="40" t="s">
        <v>2586</v>
      </c>
      <c r="B83" s="40" t="s">
        <v>2587</v>
      </c>
      <c r="C83" s="40">
        <v>845490249</v>
      </c>
      <c r="D83" s="40" t="s">
        <v>2443</v>
      </c>
      <c r="E83" s="40">
        <v>878173978</v>
      </c>
      <c r="F83" s="40" t="s">
        <v>144</v>
      </c>
      <c r="G83" s="40" t="s">
        <v>2441</v>
      </c>
      <c r="H83" s="40" t="s">
        <v>2442</v>
      </c>
      <c r="I83" s="40" t="s">
        <v>2964</v>
      </c>
      <c r="J83" s="40">
        <v>0</v>
      </c>
      <c r="K83" s="40">
        <v>1</v>
      </c>
      <c r="L83" s="40">
        <v>1</v>
      </c>
    </row>
    <row r="84" spans="1:12" x14ac:dyDescent="0.25">
      <c r="A84" s="40" t="s">
        <v>2588</v>
      </c>
      <c r="B84" s="40" t="s">
        <v>2589</v>
      </c>
      <c r="C84" s="40">
        <v>862412585</v>
      </c>
      <c r="D84" s="40" t="s">
        <v>2592</v>
      </c>
      <c r="E84" s="40">
        <v>869106052</v>
      </c>
      <c r="F84" s="40" t="s">
        <v>144</v>
      </c>
      <c r="G84" s="40" t="s">
        <v>2590</v>
      </c>
      <c r="H84" s="40" t="s">
        <v>2591</v>
      </c>
      <c r="I84" s="40" t="s">
        <v>2964</v>
      </c>
      <c r="J84" s="40">
        <v>287</v>
      </c>
      <c r="K84" s="40">
        <v>329</v>
      </c>
      <c r="L84" s="40">
        <v>42</v>
      </c>
    </row>
    <row r="85" spans="1:12" x14ac:dyDescent="0.25">
      <c r="A85" s="40" t="s">
        <v>2408</v>
      </c>
      <c r="B85" s="40" t="s">
        <v>2593</v>
      </c>
      <c r="C85" s="40">
        <v>861570025</v>
      </c>
      <c r="D85" s="40" t="s">
        <v>2592</v>
      </c>
      <c r="E85" s="40">
        <v>869106052</v>
      </c>
      <c r="F85" s="40" t="s">
        <v>144</v>
      </c>
      <c r="G85" s="40" t="s">
        <v>2590</v>
      </c>
      <c r="H85" s="40" t="s">
        <v>709</v>
      </c>
      <c r="I85" s="40" t="s">
        <v>2964</v>
      </c>
      <c r="J85" s="40">
        <v>213</v>
      </c>
      <c r="K85" s="40">
        <v>231</v>
      </c>
      <c r="L85" s="40">
        <v>18</v>
      </c>
    </row>
    <row r="86" spans="1:12" x14ac:dyDescent="0.25">
      <c r="A86" s="40" t="s">
        <v>2594</v>
      </c>
      <c r="B86" s="40" t="s">
        <v>2595</v>
      </c>
      <c r="C86" s="40">
        <v>867547622</v>
      </c>
      <c r="D86" s="40" t="s">
        <v>1281</v>
      </c>
      <c r="E86" s="40">
        <v>870620755</v>
      </c>
      <c r="F86" s="40" t="s">
        <v>110</v>
      </c>
      <c r="G86" s="40" t="s">
        <v>1278</v>
      </c>
      <c r="H86" s="40" t="s">
        <v>2596</v>
      </c>
      <c r="I86" s="40" t="s">
        <v>2964</v>
      </c>
      <c r="J86" s="40">
        <v>187</v>
      </c>
      <c r="K86" s="40">
        <v>120</v>
      </c>
      <c r="L86" s="40">
        <v>-67</v>
      </c>
    </row>
    <row r="87" spans="1:12" x14ac:dyDescent="0.25">
      <c r="A87" s="40" t="s">
        <v>2597</v>
      </c>
      <c r="B87" s="40" t="s">
        <v>2598</v>
      </c>
      <c r="C87" s="40">
        <v>865678015</v>
      </c>
      <c r="D87" s="40" t="s">
        <v>1281</v>
      </c>
      <c r="E87" s="40">
        <v>870620755</v>
      </c>
      <c r="F87" s="40" t="s">
        <v>110</v>
      </c>
      <c r="G87" s="40" t="s">
        <v>1278</v>
      </c>
      <c r="H87" s="40" t="s">
        <v>2599</v>
      </c>
      <c r="I87" s="40" t="s">
        <v>2964</v>
      </c>
      <c r="J87" s="40">
        <v>153</v>
      </c>
      <c r="K87" s="40">
        <v>140</v>
      </c>
      <c r="L87" s="40">
        <v>-13</v>
      </c>
    </row>
    <row r="88" spans="1:12" x14ac:dyDescent="0.25">
      <c r="A88" s="40" t="s">
        <v>2600</v>
      </c>
      <c r="B88" s="40" t="s">
        <v>2601</v>
      </c>
      <c r="C88" s="40">
        <v>873895339</v>
      </c>
      <c r="D88" s="40" t="s">
        <v>1281</v>
      </c>
      <c r="E88" s="40">
        <v>870620755</v>
      </c>
      <c r="F88" s="40" t="s">
        <v>110</v>
      </c>
      <c r="G88" s="40" t="s">
        <v>1278</v>
      </c>
      <c r="H88" s="40" t="s">
        <v>2602</v>
      </c>
      <c r="I88" s="40" t="s">
        <v>2964</v>
      </c>
      <c r="J88" s="40">
        <v>262</v>
      </c>
      <c r="K88" s="40">
        <v>290</v>
      </c>
      <c r="L88" s="40">
        <v>28</v>
      </c>
    </row>
    <row r="89" spans="1:12" x14ac:dyDescent="0.25">
      <c r="A89" s="40" t="s">
        <v>2603</v>
      </c>
      <c r="B89" s="40" t="s">
        <v>2604</v>
      </c>
      <c r="C89" s="40">
        <v>844606004</v>
      </c>
      <c r="D89" s="40" t="s">
        <v>123</v>
      </c>
      <c r="E89" s="40">
        <v>861003151</v>
      </c>
      <c r="F89" s="40" t="s">
        <v>119</v>
      </c>
      <c r="G89" s="40" t="s">
        <v>120</v>
      </c>
      <c r="H89" s="40" t="s">
        <v>121</v>
      </c>
      <c r="I89" s="40" t="s">
        <v>2964</v>
      </c>
      <c r="J89" s="40">
        <v>0</v>
      </c>
      <c r="K89" s="40">
        <v>20</v>
      </c>
      <c r="L89" s="40">
        <v>20</v>
      </c>
    </row>
    <row r="90" spans="1:12" x14ac:dyDescent="0.25">
      <c r="A90" s="40" t="s">
        <v>2605</v>
      </c>
      <c r="B90" s="40" t="s">
        <v>2606</v>
      </c>
      <c r="C90" s="40">
        <v>848420601</v>
      </c>
      <c r="D90" s="40" t="s">
        <v>123</v>
      </c>
      <c r="E90" s="40">
        <v>861003151</v>
      </c>
      <c r="F90" s="40" t="s">
        <v>119</v>
      </c>
      <c r="G90" s="40" t="s">
        <v>120</v>
      </c>
      <c r="H90" s="40" t="s">
        <v>2607</v>
      </c>
      <c r="I90" s="40" t="s">
        <v>2964</v>
      </c>
      <c r="J90" s="40">
        <v>0</v>
      </c>
      <c r="K90" s="40">
        <v>127</v>
      </c>
      <c r="L90" s="40">
        <v>127</v>
      </c>
    </row>
    <row r="91" spans="1:12" x14ac:dyDescent="0.25">
      <c r="A91" s="40" t="s">
        <v>2608</v>
      </c>
      <c r="B91" s="40" t="s">
        <v>2609</v>
      </c>
      <c r="C91" s="40">
        <v>875005268</v>
      </c>
      <c r="D91" s="40" t="s">
        <v>123</v>
      </c>
      <c r="E91" s="40">
        <v>861003151</v>
      </c>
      <c r="F91" s="40" t="s">
        <v>119</v>
      </c>
      <c r="G91" s="40" t="s">
        <v>120</v>
      </c>
      <c r="H91" s="40" t="s">
        <v>2610</v>
      </c>
      <c r="I91" s="40" t="s">
        <v>2964</v>
      </c>
      <c r="J91" s="40">
        <v>0</v>
      </c>
      <c r="K91" s="40">
        <v>3</v>
      </c>
      <c r="L91" s="40">
        <v>3</v>
      </c>
    </row>
    <row r="92" spans="1:12" x14ac:dyDescent="0.25">
      <c r="A92" s="40" t="s">
        <v>2611</v>
      </c>
      <c r="B92" s="40" t="s">
        <v>2612</v>
      </c>
      <c r="C92" s="40">
        <v>865142644</v>
      </c>
      <c r="D92" s="40" t="s">
        <v>2615</v>
      </c>
      <c r="E92" s="40">
        <v>874930632</v>
      </c>
      <c r="F92" s="40" t="s">
        <v>119</v>
      </c>
      <c r="G92" s="40" t="s">
        <v>2613</v>
      </c>
      <c r="H92" s="40" t="s">
        <v>2614</v>
      </c>
      <c r="I92" s="40" t="s">
        <v>2964</v>
      </c>
      <c r="J92" s="40">
        <v>0</v>
      </c>
      <c r="K92" s="40">
        <v>7</v>
      </c>
      <c r="L92" s="40">
        <v>7</v>
      </c>
    </row>
    <row r="93" spans="1:12" x14ac:dyDescent="0.25">
      <c r="A93" s="40" t="s">
        <v>2616</v>
      </c>
      <c r="B93" s="40" t="s">
        <v>2617</v>
      </c>
      <c r="C93" s="40">
        <v>872252676</v>
      </c>
      <c r="D93" s="40" t="s">
        <v>2615</v>
      </c>
      <c r="E93" s="40">
        <v>874930632</v>
      </c>
      <c r="F93" s="40" t="s">
        <v>119</v>
      </c>
      <c r="G93" s="40" t="s">
        <v>2613</v>
      </c>
      <c r="H93" s="40" t="s">
        <v>2618</v>
      </c>
      <c r="I93" s="40" t="s">
        <v>2964</v>
      </c>
      <c r="J93" s="40">
        <v>0</v>
      </c>
      <c r="K93" s="40">
        <v>10</v>
      </c>
      <c r="L93" s="40">
        <v>10</v>
      </c>
    </row>
    <row r="94" spans="1:12" x14ac:dyDescent="0.25">
      <c r="A94" s="40" t="s">
        <v>2619</v>
      </c>
      <c r="B94" s="40" t="s">
        <v>2620</v>
      </c>
      <c r="C94" s="40">
        <v>860073300</v>
      </c>
      <c r="D94" s="40" t="s">
        <v>2615</v>
      </c>
      <c r="E94" s="40">
        <v>874930632</v>
      </c>
      <c r="F94" s="40" t="s">
        <v>119</v>
      </c>
      <c r="G94" s="40" t="s">
        <v>2613</v>
      </c>
      <c r="H94" s="40" t="s">
        <v>2621</v>
      </c>
      <c r="I94" s="40" t="s">
        <v>2964</v>
      </c>
      <c r="J94" s="40">
        <v>0</v>
      </c>
      <c r="K94" s="40">
        <v>10</v>
      </c>
      <c r="L94" s="40">
        <v>10</v>
      </c>
    </row>
    <row r="95" spans="1:12" x14ac:dyDescent="0.25">
      <c r="A95" s="40" t="s">
        <v>2622</v>
      </c>
      <c r="B95" s="40" t="s">
        <v>2623</v>
      </c>
      <c r="C95" s="40">
        <v>864698968</v>
      </c>
      <c r="D95" s="40" t="s">
        <v>2615</v>
      </c>
      <c r="E95" s="40">
        <v>874930632</v>
      </c>
      <c r="F95" s="40" t="s">
        <v>119</v>
      </c>
      <c r="G95" s="40" t="s">
        <v>2613</v>
      </c>
      <c r="H95" s="40" t="s">
        <v>2624</v>
      </c>
      <c r="I95" s="40" t="s">
        <v>2964</v>
      </c>
      <c r="J95" s="40">
        <v>0</v>
      </c>
      <c r="K95" s="40">
        <v>10</v>
      </c>
      <c r="L95" s="40">
        <v>10</v>
      </c>
    </row>
    <row r="96" spans="1:12" x14ac:dyDescent="0.25">
      <c r="A96" s="40" t="s">
        <v>2625</v>
      </c>
      <c r="B96" s="40" t="s">
        <v>2626</v>
      </c>
      <c r="C96" s="40">
        <v>840686092</v>
      </c>
      <c r="D96" s="40" t="s">
        <v>2615</v>
      </c>
      <c r="E96" s="40">
        <v>874930632</v>
      </c>
      <c r="F96" s="40" t="s">
        <v>119</v>
      </c>
      <c r="G96" s="40" t="s">
        <v>2613</v>
      </c>
      <c r="H96" s="40" t="s">
        <v>2627</v>
      </c>
      <c r="I96" s="40" t="s">
        <v>2964</v>
      </c>
      <c r="J96" s="40">
        <v>0</v>
      </c>
      <c r="K96" s="40">
        <v>6</v>
      </c>
      <c r="L96" s="40">
        <v>6</v>
      </c>
    </row>
    <row r="97" spans="1:12" x14ac:dyDescent="0.25">
      <c r="A97" s="40" t="s">
        <v>2628</v>
      </c>
      <c r="B97" s="40" t="s">
        <v>2629</v>
      </c>
      <c r="C97" s="40">
        <v>870490007</v>
      </c>
      <c r="D97" s="40" t="s">
        <v>2615</v>
      </c>
      <c r="E97" s="40">
        <v>874930632</v>
      </c>
      <c r="F97" s="40" t="s">
        <v>119</v>
      </c>
      <c r="G97" s="40" t="s">
        <v>2613</v>
      </c>
      <c r="H97" s="40" t="s">
        <v>2630</v>
      </c>
      <c r="I97" s="40" t="s">
        <v>2964</v>
      </c>
      <c r="J97" s="40">
        <v>0</v>
      </c>
      <c r="K97" s="40">
        <v>7</v>
      </c>
      <c r="L97" s="40">
        <v>7</v>
      </c>
    </row>
    <row r="98" spans="1:12" x14ac:dyDescent="0.25">
      <c r="A98" s="40" t="s">
        <v>2628</v>
      </c>
      <c r="B98" s="40" t="s">
        <v>2631</v>
      </c>
      <c r="C98" s="40">
        <v>866276402</v>
      </c>
      <c r="D98" s="40" t="s">
        <v>2634</v>
      </c>
      <c r="E98" s="40">
        <v>873584824</v>
      </c>
      <c r="F98" s="40" t="s">
        <v>119</v>
      </c>
      <c r="G98" s="40" t="s">
        <v>2632</v>
      </c>
      <c r="H98" s="40" t="s">
        <v>2633</v>
      </c>
      <c r="I98" s="40" t="s">
        <v>2964</v>
      </c>
      <c r="J98" s="40">
        <v>0</v>
      </c>
      <c r="K98" s="40">
        <v>21</v>
      </c>
      <c r="L98" s="40">
        <v>21</v>
      </c>
    </row>
    <row r="99" spans="1:12" x14ac:dyDescent="0.25">
      <c r="A99" s="40" t="s">
        <v>2635</v>
      </c>
      <c r="B99" s="40" t="s">
        <v>2636</v>
      </c>
      <c r="C99" s="40">
        <v>879799462</v>
      </c>
      <c r="D99" s="40" t="s">
        <v>2634</v>
      </c>
      <c r="E99" s="40">
        <v>873584824</v>
      </c>
      <c r="F99" s="40" t="s">
        <v>119</v>
      </c>
      <c r="G99" s="40" t="s">
        <v>2632</v>
      </c>
      <c r="H99" s="40" t="s">
        <v>2637</v>
      </c>
      <c r="I99" s="40" t="s">
        <v>2964</v>
      </c>
      <c r="J99" s="40">
        <v>0</v>
      </c>
      <c r="K99" s="40">
        <v>15</v>
      </c>
      <c r="L99" s="40">
        <v>15</v>
      </c>
    </row>
    <row r="100" spans="1:12" x14ac:dyDescent="0.25">
      <c r="A100" s="40" t="s">
        <v>2638</v>
      </c>
      <c r="B100" s="40" t="s">
        <v>2639</v>
      </c>
      <c r="C100" s="40">
        <v>869887460</v>
      </c>
      <c r="D100" s="40" t="s">
        <v>2634</v>
      </c>
      <c r="E100" s="40">
        <v>873584824</v>
      </c>
      <c r="F100" s="40" t="s">
        <v>119</v>
      </c>
      <c r="G100" s="40" t="s">
        <v>2632</v>
      </c>
      <c r="H100" s="40" t="s">
        <v>2640</v>
      </c>
      <c r="I100" s="40" t="s">
        <v>2964</v>
      </c>
      <c r="J100" s="40">
        <v>0</v>
      </c>
      <c r="K100" s="40">
        <v>12</v>
      </c>
      <c r="L100" s="40">
        <v>12</v>
      </c>
    </row>
    <row r="101" spans="1:12" x14ac:dyDescent="0.25">
      <c r="A101" s="40" t="s">
        <v>2641</v>
      </c>
      <c r="B101" s="40" t="s">
        <v>2642</v>
      </c>
      <c r="C101" s="40">
        <v>865064454</v>
      </c>
      <c r="D101" s="40" t="s">
        <v>2634</v>
      </c>
      <c r="E101" s="40">
        <v>873584824</v>
      </c>
      <c r="F101" s="40" t="s">
        <v>119</v>
      </c>
      <c r="G101" s="40" t="s">
        <v>2632</v>
      </c>
      <c r="H101" s="40" t="s">
        <v>2643</v>
      </c>
      <c r="I101" s="40" t="s">
        <v>2964</v>
      </c>
      <c r="J101" s="40">
        <v>0</v>
      </c>
      <c r="K101" s="40">
        <v>22</v>
      </c>
      <c r="L101" s="40">
        <v>22</v>
      </c>
    </row>
    <row r="102" spans="1:12" x14ac:dyDescent="0.25">
      <c r="A102" s="40" t="s">
        <v>2644</v>
      </c>
      <c r="B102" s="40" t="s">
        <v>2645</v>
      </c>
      <c r="C102" s="40">
        <v>870175671</v>
      </c>
      <c r="D102" s="40" t="s">
        <v>2634</v>
      </c>
      <c r="E102" s="40">
        <v>873584824</v>
      </c>
      <c r="F102" s="40" t="s">
        <v>119</v>
      </c>
      <c r="G102" s="40" t="s">
        <v>2632</v>
      </c>
      <c r="H102" s="40" t="s">
        <v>2646</v>
      </c>
      <c r="I102" s="40" t="s">
        <v>2964</v>
      </c>
      <c r="J102" s="40">
        <v>0</v>
      </c>
      <c r="K102" s="40">
        <v>20</v>
      </c>
      <c r="L102" s="40">
        <v>20</v>
      </c>
    </row>
    <row r="103" spans="1:12" x14ac:dyDescent="0.25">
      <c r="A103" s="40" t="s">
        <v>2647</v>
      </c>
      <c r="B103" s="40" t="s">
        <v>2648</v>
      </c>
      <c r="C103" s="40">
        <v>874039031</v>
      </c>
      <c r="D103" s="40" t="s">
        <v>2634</v>
      </c>
      <c r="E103" s="40">
        <v>873584824</v>
      </c>
      <c r="F103" s="40" t="s">
        <v>119</v>
      </c>
      <c r="G103" s="40" t="s">
        <v>2632</v>
      </c>
      <c r="H103" s="40" t="s">
        <v>2649</v>
      </c>
      <c r="I103" s="40" t="s">
        <v>2964</v>
      </c>
      <c r="J103" s="40">
        <v>0</v>
      </c>
      <c r="K103" s="40">
        <v>20</v>
      </c>
      <c r="L103" s="40">
        <v>20</v>
      </c>
    </row>
    <row r="104" spans="1:12" x14ac:dyDescent="0.25">
      <c r="A104" s="40" t="s">
        <v>2650</v>
      </c>
      <c r="B104" s="40" t="s">
        <v>2651</v>
      </c>
      <c r="C104" s="40">
        <v>861826557</v>
      </c>
      <c r="D104" s="40" t="s">
        <v>2634</v>
      </c>
      <c r="E104" s="40">
        <v>873584824</v>
      </c>
      <c r="F104" s="40" t="s">
        <v>119</v>
      </c>
      <c r="G104" s="40" t="s">
        <v>2632</v>
      </c>
      <c r="H104" s="40" t="s">
        <v>2652</v>
      </c>
      <c r="I104" s="40" t="s">
        <v>2964</v>
      </c>
      <c r="J104" s="40">
        <v>0</v>
      </c>
      <c r="K104" s="40">
        <v>11</v>
      </c>
      <c r="L104" s="40">
        <v>11</v>
      </c>
    </row>
    <row r="105" spans="1:12" x14ac:dyDescent="0.25">
      <c r="A105" s="40" t="s">
        <v>2653</v>
      </c>
      <c r="B105" s="40" t="s">
        <v>2654</v>
      </c>
      <c r="C105" s="40">
        <v>862409932</v>
      </c>
      <c r="D105" s="40" t="s">
        <v>2634</v>
      </c>
      <c r="E105" s="40">
        <v>873584824</v>
      </c>
      <c r="F105" s="40" t="s">
        <v>119</v>
      </c>
      <c r="G105" s="40" t="s">
        <v>2632</v>
      </c>
      <c r="H105" s="40" t="s">
        <v>2655</v>
      </c>
      <c r="I105" s="40" t="s">
        <v>2964</v>
      </c>
      <c r="J105" s="40">
        <v>0</v>
      </c>
      <c r="K105" s="40">
        <v>11</v>
      </c>
      <c r="L105" s="40">
        <v>11</v>
      </c>
    </row>
    <row r="106" spans="1:12" x14ac:dyDescent="0.25">
      <c r="A106" s="40" t="s">
        <v>2656</v>
      </c>
      <c r="B106" s="40" t="s">
        <v>2657</v>
      </c>
      <c r="C106" s="40">
        <v>857018425</v>
      </c>
      <c r="D106" s="40" t="s">
        <v>2659</v>
      </c>
      <c r="E106" s="40">
        <v>822202505</v>
      </c>
      <c r="F106" s="40" t="s">
        <v>119</v>
      </c>
      <c r="G106" s="40" t="s">
        <v>2658</v>
      </c>
      <c r="I106" s="40" t="s">
        <v>2964</v>
      </c>
      <c r="J106" s="40">
        <v>0</v>
      </c>
      <c r="K106" s="40">
        <v>96</v>
      </c>
      <c r="L106" s="40">
        <v>96</v>
      </c>
    </row>
    <row r="107" spans="1:12" x14ac:dyDescent="0.25">
      <c r="A107" s="40" t="s">
        <v>2660</v>
      </c>
      <c r="B107" s="40" t="s">
        <v>2661</v>
      </c>
      <c r="C107" s="40">
        <v>848021417</v>
      </c>
      <c r="D107" s="40" t="s">
        <v>2659</v>
      </c>
      <c r="E107" s="40">
        <v>822202505</v>
      </c>
      <c r="F107" s="40" t="s">
        <v>119</v>
      </c>
      <c r="G107" s="40" t="s">
        <v>2658</v>
      </c>
      <c r="I107" s="40" t="s">
        <v>2964</v>
      </c>
      <c r="J107" s="40">
        <v>0</v>
      </c>
      <c r="K107" s="40">
        <v>47</v>
      </c>
      <c r="L107" s="40">
        <v>47</v>
      </c>
    </row>
    <row r="108" spans="1:12" x14ac:dyDescent="0.25">
      <c r="A108" s="40" t="s">
        <v>2662</v>
      </c>
      <c r="B108" s="40" t="s">
        <v>2663</v>
      </c>
      <c r="C108" s="40">
        <v>844747713</v>
      </c>
      <c r="D108" s="40" t="s">
        <v>2659</v>
      </c>
      <c r="E108" s="40">
        <v>822202505</v>
      </c>
      <c r="F108" s="40" t="s">
        <v>119</v>
      </c>
      <c r="G108" s="40" t="s">
        <v>2658</v>
      </c>
      <c r="I108" s="40" t="s">
        <v>2964</v>
      </c>
      <c r="J108" s="40">
        <v>0</v>
      </c>
      <c r="K108" s="40">
        <v>47</v>
      </c>
      <c r="L108" s="40">
        <v>47</v>
      </c>
    </row>
    <row r="109" spans="1:12" x14ac:dyDescent="0.25">
      <c r="A109" s="40" t="s">
        <v>2664</v>
      </c>
      <c r="B109" s="40" t="s">
        <v>2665</v>
      </c>
      <c r="C109" s="40">
        <v>873189788</v>
      </c>
      <c r="D109" s="40" t="s">
        <v>2659</v>
      </c>
      <c r="E109" s="40">
        <v>822202505</v>
      </c>
      <c r="F109" s="40" t="s">
        <v>119</v>
      </c>
      <c r="G109" s="40" t="s">
        <v>2658</v>
      </c>
      <c r="I109" s="40" t="s">
        <v>2964</v>
      </c>
      <c r="J109" s="40">
        <v>0</v>
      </c>
      <c r="K109" s="40">
        <v>47</v>
      </c>
      <c r="L109" s="40">
        <v>47</v>
      </c>
    </row>
    <row r="110" spans="1:12" x14ac:dyDescent="0.25">
      <c r="A110" s="40" t="s">
        <v>2666</v>
      </c>
      <c r="B110" s="40" t="s">
        <v>2667</v>
      </c>
      <c r="C110" s="40">
        <v>847321638</v>
      </c>
      <c r="D110" s="40" t="s">
        <v>2659</v>
      </c>
      <c r="E110" s="40">
        <v>822202505</v>
      </c>
      <c r="F110" s="40" t="s">
        <v>119</v>
      </c>
      <c r="G110" s="40" t="s">
        <v>2658</v>
      </c>
      <c r="I110" s="40" t="s">
        <v>2964</v>
      </c>
      <c r="J110" s="40">
        <v>0</v>
      </c>
      <c r="K110" s="40">
        <v>48</v>
      </c>
      <c r="L110" s="40">
        <v>48</v>
      </c>
    </row>
    <row r="111" spans="1:12" x14ac:dyDescent="0.25">
      <c r="A111" s="40" t="s">
        <v>2668</v>
      </c>
      <c r="B111" s="40" t="s">
        <v>2659</v>
      </c>
      <c r="C111" s="40">
        <v>822202505</v>
      </c>
      <c r="D111" s="40" t="s">
        <v>2659</v>
      </c>
      <c r="E111" s="40">
        <v>822202505</v>
      </c>
      <c r="F111" s="40" t="s">
        <v>119</v>
      </c>
      <c r="G111" s="40" t="s">
        <v>2658</v>
      </c>
      <c r="I111" s="40" t="s">
        <v>2964</v>
      </c>
      <c r="J111" s="40">
        <v>0</v>
      </c>
      <c r="K111" s="40">
        <v>15</v>
      </c>
      <c r="L111" s="40">
        <v>15</v>
      </c>
    </row>
    <row r="112" spans="1:12" x14ac:dyDescent="0.25">
      <c r="A112" s="40" t="s">
        <v>2669</v>
      </c>
      <c r="B112" s="40" t="s">
        <v>2670</v>
      </c>
      <c r="C112" s="40">
        <v>867346208</v>
      </c>
      <c r="D112" s="40" t="s">
        <v>392</v>
      </c>
      <c r="E112" s="40">
        <v>866993712</v>
      </c>
      <c r="F112" s="40" t="s">
        <v>119</v>
      </c>
      <c r="G112" s="40" t="s">
        <v>1037</v>
      </c>
      <c r="H112" s="40" t="s">
        <v>2671</v>
      </c>
      <c r="I112" s="40" t="s">
        <v>2964</v>
      </c>
      <c r="J112" s="40">
        <v>0</v>
      </c>
      <c r="K112" s="40">
        <v>77</v>
      </c>
      <c r="L112" s="40">
        <v>77</v>
      </c>
    </row>
    <row r="113" spans="1:12" x14ac:dyDescent="0.25">
      <c r="A113" s="40" t="s">
        <v>2672</v>
      </c>
      <c r="B113" s="40" t="s">
        <v>2673</v>
      </c>
      <c r="C113" s="40">
        <v>867246140</v>
      </c>
      <c r="D113" s="40" t="s">
        <v>392</v>
      </c>
      <c r="E113" s="40">
        <v>866993712</v>
      </c>
      <c r="F113" s="40" t="s">
        <v>119</v>
      </c>
      <c r="G113" s="40" t="s">
        <v>1037</v>
      </c>
      <c r="H113" s="40" t="s">
        <v>390</v>
      </c>
      <c r="I113" s="40" t="s">
        <v>2964</v>
      </c>
      <c r="J113" s="40">
        <v>0</v>
      </c>
      <c r="K113" s="40">
        <v>55</v>
      </c>
      <c r="L113" s="40">
        <v>55</v>
      </c>
    </row>
    <row r="114" spans="1:12" x14ac:dyDescent="0.25">
      <c r="A114" s="40" t="s">
        <v>2674</v>
      </c>
      <c r="B114" s="40" t="s">
        <v>2675</v>
      </c>
      <c r="C114" s="40">
        <v>8634495223</v>
      </c>
      <c r="D114" s="40" t="s">
        <v>392</v>
      </c>
      <c r="E114" s="40">
        <v>866993712</v>
      </c>
      <c r="F114" s="40" t="s">
        <v>119</v>
      </c>
      <c r="G114" s="40" t="s">
        <v>1037</v>
      </c>
      <c r="H114" s="40" t="s">
        <v>390</v>
      </c>
      <c r="I114" s="40" t="s">
        <v>2964</v>
      </c>
      <c r="J114" s="40">
        <v>0</v>
      </c>
      <c r="K114" s="40">
        <v>40</v>
      </c>
      <c r="L114" s="40">
        <v>40</v>
      </c>
    </row>
    <row r="115" spans="1:12" x14ac:dyDescent="0.25">
      <c r="A115" s="40" t="s">
        <v>2676</v>
      </c>
      <c r="B115" s="40" t="s">
        <v>2677</v>
      </c>
      <c r="C115" s="40">
        <v>873901527</v>
      </c>
      <c r="D115" s="40" t="s">
        <v>392</v>
      </c>
      <c r="E115" s="40">
        <v>866993712</v>
      </c>
      <c r="F115" s="40" t="s">
        <v>119</v>
      </c>
      <c r="G115" s="40" t="s">
        <v>1037</v>
      </c>
      <c r="H115" s="40" t="s">
        <v>2678</v>
      </c>
      <c r="I115" s="40" t="s">
        <v>2964</v>
      </c>
      <c r="J115" s="40">
        <v>0</v>
      </c>
      <c r="K115" s="40">
        <v>35</v>
      </c>
      <c r="L115" s="40">
        <v>35</v>
      </c>
    </row>
    <row r="116" spans="1:12" x14ac:dyDescent="0.25">
      <c r="A116" s="40" t="s">
        <v>2679</v>
      </c>
      <c r="B116" s="40" t="s">
        <v>2680</v>
      </c>
      <c r="C116" s="40">
        <v>877961829</v>
      </c>
      <c r="D116" s="40" t="s">
        <v>2683</v>
      </c>
      <c r="E116" s="40">
        <v>862155221</v>
      </c>
      <c r="F116" s="40" t="s">
        <v>119</v>
      </c>
      <c r="G116" s="40" t="s">
        <v>2681</v>
      </c>
      <c r="H116" s="40" t="s">
        <v>2682</v>
      </c>
      <c r="I116" s="40" t="s">
        <v>2964</v>
      </c>
      <c r="J116" s="40">
        <v>0</v>
      </c>
      <c r="K116" s="40">
        <v>5</v>
      </c>
      <c r="L116" s="40">
        <v>5</v>
      </c>
    </row>
    <row r="117" spans="1:12" x14ac:dyDescent="0.25">
      <c r="A117" s="40" t="s">
        <v>2684</v>
      </c>
      <c r="B117" s="40" t="s">
        <v>2685</v>
      </c>
      <c r="C117" s="40">
        <v>840501282</v>
      </c>
      <c r="D117" s="40" t="s">
        <v>2683</v>
      </c>
      <c r="E117" s="40">
        <v>862155221</v>
      </c>
      <c r="F117" s="40" t="s">
        <v>119</v>
      </c>
      <c r="G117" s="40" t="s">
        <v>2681</v>
      </c>
      <c r="H117" s="40" t="s">
        <v>2686</v>
      </c>
      <c r="I117" s="40" t="s">
        <v>2964</v>
      </c>
      <c r="J117" s="40">
        <v>0</v>
      </c>
      <c r="K117" s="40">
        <v>19</v>
      </c>
      <c r="L117" s="40">
        <v>19</v>
      </c>
    </row>
    <row r="118" spans="1:12" x14ac:dyDescent="0.25">
      <c r="A118" s="40" t="s">
        <v>2687</v>
      </c>
      <c r="B118" s="40" t="s">
        <v>2688</v>
      </c>
      <c r="C118" s="40">
        <v>860555303</v>
      </c>
      <c r="D118" s="40" t="s">
        <v>2683</v>
      </c>
      <c r="E118" s="40">
        <v>862155221</v>
      </c>
      <c r="F118" s="40" t="s">
        <v>119</v>
      </c>
      <c r="G118" s="40" t="s">
        <v>2681</v>
      </c>
      <c r="H118" s="40" t="s">
        <v>2686</v>
      </c>
      <c r="I118" s="40" t="s">
        <v>2964</v>
      </c>
      <c r="J118" s="40">
        <v>0</v>
      </c>
      <c r="K118" s="40">
        <v>3</v>
      </c>
      <c r="L118" s="40">
        <v>3</v>
      </c>
    </row>
    <row r="119" spans="1:12" x14ac:dyDescent="0.25">
      <c r="A119" s="40" t="s">
        <v>2689</v>
      </c>
      <c r="B119" s="40" t="s">
        <v>2690</v>
      </c>
      <c r="C119" s="40">
        <v>864694802</v>
      </c>
      <c r="D119" s="40" t="s">
        <v>2683</v>
      </c>
      <c r="E119" s="40">
        <v>862155221</v>
      </c>
      <c r="F119" s="40" t="s">
        <v>119</v>
      </c>
      <c r="G119" s="40" t="s">
        <v>2681</v>
      </c>
      <c r="H119" s="40" t="s">
        <v>2691</v>
      </c>
      <c r="I119" s="40" t="s">
        <v>2964</v>
      </c>
      <c r="J119" s="40">
        <v>0</v>
      </c>
      <c r="K119" s="40">
        <v>1</v>
      </c>
      <c r="L119" s="40">
        <v>1</v>
      </c>
    </row>
    <row r="120" spans="1:12" x14ac:dyDescent="0.25">
      <c r="A120" s="40" t="s">
        <v>2692</v>
      </c>
      <c r="B120" s="40" t="s">
        <v>2693</v>
      </c>
      <c r="C120" s="40">
        <v>879221061</v>
      </c>
      <c r="D120" s="40" t="s">
        <v>2683</v>
      </c>
      <c r="E120" s="40">
        <v>862155221</v>
      </c>
      <c r="F120" s="40" t="s">
        <v>119</v>
      </c>
      <c r="G120" s="40" t="s">
        <v>2681</v>
      </c>
      <c r="H120" s="40" t="s">
        <v>2694</v>
      </c>
      <c r="I120" s="40" t="s">
        <v>2964</v>
      </c>
      <c r="J120" s="40">
        <v>0</v>
      </c>
      <c r="K120" s="40">
        <v>5</v>
      </c>
      <c r="L120" s="40">
        <v>5</v>
      </c>
    </row>
    <row r="121" spans="1:12" x14ac:dyDescent="0.25">
      <c r="A121" s="40" t="s">
        <v>2695</v>
      </c>
      <c r="B121" s="40" t="s">
        <v>2696</v>
      </c>
      <c r="C121" s="40">
        <v>879959161</v>
      </c>
      <c r="D121" s="40" t="s">
        <v>2683</v>
      </c>
      <c r="E121" s="40">
        <v>862155221</v>
      </c>
      <c r="F121" s="40" t="s">
        <v>119</v>
      </c>
      <c r="G121" s="40" t="s">
        <v>2681</v>
      </c>
      <c r="H121" s="40" t="s">
        <v>2694</v>
      </c>
      <c r="I121" s="40" t="s">
        <v>2964</v>
      </c>
      <c r="J121" s="40">
        <v>0</v>
      </c>
      <c r="K121" s="40">
        <v>3</v>
      </c>
      <c r="L121" s="40">
        <v>3</v>
      </c>
    </row>
    <row r="122" spans="1:12" x14ac:dyDescent="0.25">
      <c r="A122" s="40" t="s">
        <v>2697</v>
      </c>
      <c r="B122" s="40" t="s">
        <v>2698</v>
      </c>
      <c r="C122" s="40">
        <v>876298744</v>
      </c>
      <c r="D122" s="40" t="s">
        <v>2683</v>
      </c>
      <c r="E122" s="40">
        <v>862155221</v>
      </c>
      <c r="F122" s="40" t="s">
        <v>119</v>
      </c>
      <c r="G122" s="40" t="s">
        <v>2681</v>
      </c>
      <c r="H122" s="40" t="s">
        <v>2699</v>
      </c>
      <c r="I122" s="40" t="s">
        <v>2964</v>
      </c>
      <c r="J122" s="40">
        <v>0</v>
      </c>
      <c r="K122" s="40">
        <v>5</v>
      </c>
      <c r="L122" s="40">
        <v>5</v>
      </c>
    </row>
    <row r="123" spans="1:12" x14ac:dyDescent="0.25">
      <c r="A123" s="40" t="s">
        <v>2700</v>
      </c>
      <c r="B123" s="40" t="s">
        <v>2701</v>
      </c>
      <c r="C123" s="40">
        <v>863026920</v>
      </c>
      <c r="D123" s="40" t="s">
        <v>2683</v>
      </c>
      <c r="E123" s="40">
        <v>862155221</v>
      </c>
      <c r="F123" s="40" t="s">
        <v>119</v>
      </c>
      <c r="G123" s="40" t="s">
        <v>2681</v>
      </c>
      <c r="H123" s="40" t="s">
        <v>2699</v>
      </c>
      <c r="I123" s="40" t="s">
        <v>2964</v>
      </c>
      <c r="J123" s="40">
        <v>0</v>
      </c>
      <c r="K123" s="40">
        <v>9</v>
      </c>
      <c r="L123" s="40">
        <v>9</v>
      </c>
    </row>
    <row r="124" spans="1:12" x14ac:dyDescent="0.25">
      <c r="A124" s="40" t="s">
        <v>2702</v>
      </c>
      <c r="B124" s="40" t="s">
        <v>2703</v>
      </c>
      <c r="C124" s="40">
        <v>848684511</v>
      </c>
      <c r="D124" s="40" t="s">
        <v>2706</v>
      </c>
      <c r="E124" s="40">
        <v>849336989</v>
      </c>
      <c r="F124" s="40" t="s">
        <v>119</v>
      </c>
      <c r="G124" s="40" t="s">
        <v>2704</v>
      </c>
      <c r="H124" s="40" t="s">
        <v>2705</v>
      </c>
      <c r="I124" s="40" t="s">
        <v>2964</v>
      </c>
      <c r="J124" s="40">
        <v>0</v>
      </c>
      <c r="K124" s="40">
        <v>10</v>
      </c>
      <c r="L124" s="40">
        <v>10</v>
      </c>
    </row>
    <row r="125" spans="1:12" x14ac:dyDescent="0.25">
      <c r="A125" s="40" t="s">
        <v>2707</v>
      </c>
      <c r="B125" s="40" t="s">
        <v>2708</v>
      </c>
      <c r="C125" s="40">
        <v>845315967</v>
      </c>
      <c r="D125" s="40" t="s">
        <v>2706</v>
      </c>
      <c r="E125" s="40">
        <v>849336989</v>
      </c>
      <c r="F125" s="40" t="s">
        <v>119</v>
      </c>
      <c r="G125" s="40" t="s">
        <v>2704</v>
      </c>
      <c r="H125" s="40" t="s">
        <v>2709</v>
      </c>
      <c r="I125" s="40" t="s">
        <v>2964</v>
      </c>
      <c r="J125" s="40">
        <v>0</v>
      </c>
      <c r="K125" s="40">
        <v>10</v>
      </c>
      <c r="L125" s="40">
        <v>10</v>
      </c>
    </row>
    <row r="126" spans="1:12" x14ac:dyDescent="0.25">
      <c r="A126" s="40" t="s">
        <v>2710</v>
      </c>
      <c r="B126" s="40" t="s">
        <v>2711</v>
      </c>
      <c r="C126" s="40">
        <v>847427048</v>
      </c>
      <c r="D126" s="40" t="s">
        <v>2706</v>
      </c>
      <c r="E126" s="40">
        <v>849336989</v>
      </c>
      <c r="F126" s="40" t="s">
        <v>119</v>
      </c>
      <c r="G126" s="40" t="s">
        <v>2704</v>
      </c>
      <c r="H126" s="40" t="s">
        <v>2705</v>
      </c>
      <c r="I126" s="40" t="s">
        <v>2964</v>
      </c>
      <c r="J126" s="40">
        <v>0</v>
      </c>
      <c r="K126" s="40">
        <v>10</v>
      </c>
      <c r="L126" s="40">
        <v>10</v>
      </c>
    </row>
    <row r="127" spans="1:12" x14ac:dyDescent="0.25">
      <c r="A127" s="40" t="s">
        <v>2712</v>
      </c>
      <c r="B127" s="40" t="s">
        <v>2713</v>
      </c>
      <c r="C127" s="40">
        <v>840129490</v>
      </c>
      <c r="D127" s="40" t="s">
        <v>2706</v>
      </c>
      <c r="E127" s="40">
        <v>849336989</v>
      </c>
      <c r="F127" s="40" t="s">
        <v>119</v>
      </c>
      <c r="G127" s="40" t="s">
        <v>2704</v>
      </c>
      <c r="H127" s="40" t="s">
        <v>2714</v>
      </c>
      <c r="I127" s="40" t="s">
        <v>2964</v>
      </c>
      <c r="J127" s="40">
        <v>0</v>
      </c>
      <c r="K127" s="40">
        <v>10</v>
      </c>
      <c r="L127" s="40">
        <v>10</v>
      </c>
    </row>
    <row r="128" spans="1:12" x14ac:dyDescent="0.25">
      <c r="A128" s="40" t="s">
        <v>2715</v>
      </c>
      <c r="B128" s="40" t="s">
        <v>2716</v>
      </c>
      <c r="C128" s="40">
        <v>848279616</v>
      </c>
      <c r="D128" s="40" t="s">
        <v>2706</v>
      </c>
      <c r="E128" s="40">
        <v>849336989</v>
      </c>
      <c r="F128" s="40" t="s">
        <v>119</v>
      </c>
      <c r="G128" s="40" t="s">
        <v>2704</v>
      </c>
      <c r="H128" s="40" t="s">
        <v>2705</v>
      </c>
      <c r="I128" s="40" t="s">
        <v>2964</v>
      </c>
      <c r="J128" s="40">
        <v>0</v>
      </c>
      <c r="K128" s="40">
        <v>10</v>
      </c>
      <c r="L128" s="40">
        <v>10</v>
      </c>
    </row>
    <row r="129" spans="1:12" x14ac:dyDescent="0.25">
      <c r="A129" s="40" t="s">
        <v>2717</v>
      </c>
      <c r="B129" s="40" t="s">
        <v>2718</v>
      </c>
      <c r="C129" s="40">
        <v>865133516</v>
      </c>
      <c r="D129" s="40" t="s">
        <v>2721</v>
      </c>
      <c r="E129" s="40">
        <v>876440285</v>
      </c>
      <c r="F129" s="40" t="s">
        <v>119</v>
      </c>
      <c r="G129" s="40" t="s">
        <v>2719</v>
      </c>
      <c r="H129" s="40" t="s">
        <v>2720</v>
      </c>
      <c r="I129" s="40" t="s">
        <v>2964</v>
      </c>
      <c r="J129" s="40">
        <v>0</v>
      </c>
      <c r="K129" s="40">
        <v>5</v>
      </c>
      <c r="L129" s="40">
        <v>5</v>
      </c>
    </row>
    <row r="130" spans="1:12" x14ac:dyDescent="0.25">
      <c r="A130" s="40" t="s">
        <v>2722</v>
      </c>
      <c r="B130" s="40" t="s">
        <v>2723</v>
      </c>
      <c r="C130" s="40">
        <v>867663502</v>
      </c>
      <c r="D130" s="40" t="s">
        <v>2721</v>
      </c>
      <c r="E130" s="40">
        <v>876440285</v>
      </c>
      <c r="F130" s="40" t="s">
        <v>119</v>
      </c>
      <c r="G130" s="40" t="s">
        <v>2719</v>
      </c>
      <c r="H130" s="40" t="s">
        <v>2724</v>
      </c>
      <c r="I130" s="40" t="s">
        <v>2964</v>
      </c>
      <c r="J130" s="40">
        <v>0</v>
      </c>
      <c r="K130" s="40">
        <v>10</v>
      </c>
      <c r="L130" s="40">
        <v>10</v>
      </c>
    </row>
    <row r="131" spans="1:12" x14ac:dyDescent="0.25">
      <c r="A131" s="40" t="s">
        <v>2725</v>
      </c>
      <c r="B131" s="40" t="s">
        <v>2726</v>
      </c>
      <c r="C131" s="40">
        <v>868993740</v>
      </c>
      <c r="D131" s="40" t="s">
        <v>2721</v>
      </c>
      <c r="E131" s="40">
        <v>876440285</v>
      </c>
      <c r="F131" s="40" t="s">
        <v>119</v>
      </c>
      <c r="G131" s="40" t="s">
        <v>2719</v>
      </c>
      <c r="H131" s="40" t="s">
        <v>2727</v>
      </c>
      <c r="I131" s="40" t="s">
        <v>2964</v>
      </c>
      <c r="J131" s="40">
        <v>0</v>
      </c>
      <c r="K131" s="40">
        <v>20</v>
      </c>
      <c r="L131" s="40">
        <v>20</v>
      </c>
    </row>
    <row r="132" spans="1:12" x14ac:dyDescent="0.25">
      <c r="A132" s="40" t="s">
        <v>2728</v>
      </c>
      <c r="B132" s="40" t="s">
        <v>2729</v>
      </c>
      <c r="C132" s="40">
        <v>869087380</v>
      </c>
      <c r="D132" s="40" t="s">
        <v>2721</v>
      </c>
      <c r="E132" s="40">
        <v>876440285</v>
      </c>
      <c r="F132" s="40" t="s">
        <v>119</v>
      </c>
      <c r="G132" s="40" t="s">
        <v>2719</v>
      </c>
      <c r="H132" s="40" t="s">
        <v>2720</v>
      </c>
      <c r="I132" s="40" t="s">
        <v>2964</v>
      </c>
      <c r="J132" s="40">
        <v>0</v>
      </c>
      <c r="K132" s="40">
        <v>5</v>
      </c>
      <c r="L132" s="40">
        <v>5</v>
      </c>
    </row>
    <row r="133" spans="1:12" x14ac:dyDescent="0.25">
      <c r="A133" s="40" t="s">
        <v>2730</v>
      </c>
      <c r="B133" s="40" t="s">
        <v>2731</v>
      </c>
      <c r="C133" s="40">
        <v>879205324</v>
      </c>
      <c r="D133" s="40" t="s">
        <v>2721</v>
      </c>
      <c r="E133" s="40">
        <v>876440285</v>
      </c>
      <c r="F133" s="40" t="s">
        <v>119</v>
      </c>
      <c r="G133" s="40" t="s">
        <v>2719</v>
      </c>
      <c r="H133" s="40" t="s">
        <v>2732</v>
      </c>
      <c r="I133" s="40" t="s">
        <v>2964</v>
      </c>
      <c r="J133" s="40">
        <v>0</v>
      </c>
      <c r="K133" s="40">
        <v>10</v>
      </c>
      <c r="L133" s="40">
        <v>10</v>
      </c>
    </row>
    <row r="134" spans="1:12" x14ac:dyDescent="0.25">
      <c r="A134" s="40" t="s">
        <v>2733</v>
      </c>
      <c r="B134" s="40" t="s">
        <v>2734</v>
      </c>
      <c r="C134" s="40">
        <v>863870302</v>
      </c>
      <c r="D134" s="40" t="s">
        <v>219</v>
      </c>
      <c r="E134" s="40">
        <v>865438512</v>
      </c>
      <c r="F134" s="40" t="s">
        <v>119</v>
      </c>
      <c r="G134" s="40" t="s">
        <v>216</v>
      </c>
      <c r="H134" s="40" t="s">
        <v>217</v>
      </c>
      <c r="I134" s="40" t="s">
        <v>2964</v>
      </c>
      <c r="J134" s="40">
        <v>0</v>
      </c>
      <c r="K134" s="40">
        <v>100</v>
      </c>
      <c r="L134" s="40">
        <v>100</v>
      </c>
    </row>
    <row r="135" spans="1:12" x14ac:dyDescent="0.25">
      <c r="A135" s="40" t="s">
        <v>2735</v>
      </c>
      <c r="B135" s="40" t="s">
        <v>2736</v>
      </c>
      <c r="C135" s="40">
        <v>878814519</v>
      </c>
      <c r="D135" s="40" t="s">
        <v>219</v>
      </c>
      <c r="E135" s="40">
        <v>865438512</v>
      </c>
      <c r="F135" s="40" t="s">
        <v>119</v>
      </c>
      <c r="G135" s="40" t="s">
        <v>216</v>
      </c>
      <c r="H135" s="40" t="s">
        <v>2737</v>
      </c>
      <c r="I135" s="40" t="s">
        <v>2964</v>
      </c>
      <c r="J135" s="40">
        <v>0</v>
      </c>
      <c r="K135" s="40">
        <v>100</v>
      </c>
      <c r="L135" s="40">
        <v>100</v>
      </c>
    </row>
    <row r="136" spans="1:12" x14ac:dyDescent="0.25">
      <c r="B136" s="40" t="s">
        <v>2738</v>
      </c>
      <c r="D136" s="40" t="s">
        <v>219</v>
      </c>
      <c r="E136" s="40">
        <v>865438512</v>
      </c>
      <c r="F136" s="40" t="s">
        <v>119</v>
      </c>
      <c r="G136" s="40" t="s">
        <v>216</v>
      </c>
      <c r="H136" s="40" t="s">
        <v>2739</v>
      </c>
      <c r="I136" s="40" t="s">
        <v>2964</v>
      </c>
      <c r="J136" s="40">
        <v>0</v>
      </c>
      <c r="K136" s="40">
        <v>1</v>
      </c>
      <c r="L136" s="40">
        <v>1</v>
      </c>
    </row>
    <row r="137" spans="1:12" x14ac:dyDescent="0.25">
      <c r="B137" s="40" t="s">
        <v>2740</v>
      </c>
      <c r="F137" s="40" t="s">
        <v>119</v>
      </c>
      <c r="G137" s="40" t="s">
        <v>216</v>
      </c>
      <c r="H137" s="40" t="s">
        <v>2741</v>
      </c>
      <c r="I137" s="40" t="s">
        <v>2964</v>
      </c>
      <c r="J137" s="40">
        <v>0</v>
      </c>
      <c r="K137" s="40">
        <v>99</v>
      </c>
      <c r="L137" s="40">
        <v>99</v>
      </c>
    </row>
    <row r="138" spans="1:12" x14ac:dyDescent="0.25">
      <c r="A138" s="40" t="s">
        <v>2742</v>
      </c>
      <c r="B138" s="40" t="s">
        <v>2743</v>
      </c>
      <c r="C138" s="40">
        <v>865514026</v>
      </c>
      <c r="D138" s="40" t="s">
        <v>219</v>
      </c>
      <c r="E138" s="40">
        <v>865438512</v>
      </c>
      <c r="F138" s="40" t="s">
        <v>119</v>
      </c>
      <c r="G138" s="40" t="s">
        <v>216</v>
      </c>
      <c r="I138" s="40" t="s">
        <v>2964</v>
      </c>
      <c r="J138" s="40">
        <v>464</v>
      </c>
      <c r="K138" s="40">
        <v>0</v>
      </c>
      <c r="L138" s="40">
        <v>-464</v>
      </c>
    </row>
    <row r="139" spans="1:12" x14ac:dyDescent="0.25">
      <c r="A139" s="40" t="s">
        <v>2717</v>
      </c>
      <c r="B139" s="40" t="s">
        <v>2744</v>
      </c>
      <c r="D139" s="40" t="s">
        <v>2747</v>
      </c>
      <c r="E139" s="40">
        <v>846916018</v>
      </c>
      <c r="F139" s="40" t="s">
        <v>119</v>
      </c>
      <c r="G139" s="40" t="s">
        <v>2745</v>
      </c>
      <c r="H139" s="40" t="s">
        <v>2746</v>
      </c>
      <c r="I139" s="40" t="s">
        <v>2964</v>
      </c>
      <c r="J139" s="40">
        <v>0</v>
      </c>
      <c r="K139" s="40">
        <v>56</v>
      </c>
      <c r="L139" s="40">
        <v>56</v>
      </c>
    </row>
    <row r="140" spans="1:12" x14ac:dyDescent="0.25">
      <c r="A140" s="40" t="s">
        <v>2722</v>
      </c>
      <c r="B140" s="40" t="s">
        <v>2748</v>
      </c>
      <c r="C140" s="40">
        <v>841484730</v>
      </c>
      <c r="D140" s="40" t="s">
        <v>2747</v>
      </c>
      <c r="E140" s="40">
        <v>846916018</v>
      </c>
      <c r="F140" s="40" t="s">
        <v>119</v>
      </c>
      <c r="G140" s="40" t="s">
        <v>2745</v>
      </c>
      <c r="H140" s="40" t="s">
        <v>2749</v>
      </c>
      <c r="I140" s="40" t="s">
        <v>2964</v>
      </c>
      <c r="J140" s="40">
        <v>0</v>
      </c>
      <c r="K140" s="40">
        <v>56</v>
      </c>
      <c r="L140" s="40">
        <v>56</v>
      </c>
    </row>
    <row r="141" spans="1:12" x14ac:dyDescent="0.25">
      <c r="A141" s="40" t="s">
        <v>2725</v>
      </c>
      <c r="B141" s="40" t="s">
        <v>2750</v>
      </c>
      <c r="D141" s="40" t="s">
        <v>2747</v>
      </c>
      <c r="E141" s="40">
        <v>846916018</v>
      </c>
      <c r="F141" s="40" t="s">
        <v>119</v>
      </c>
      <c r="G141" s="40" t="s">
        <v>2745</v>
      </c>
      <c r="H141" s="40" t="s">
        <v>2751</v>
      </c>
      <c r="I141" s="40" t="s">
        <v>2964</v>
      </c>
      <c r="J141" s="40">
        <v>0</v>
      </c>
      <c r="K141" s="40">
        <v>56</v>
      </c>
      <c r="L141" s="40">
        <v>56</v>
      </c>
    </row>
    <row r="142" spans="1:12" x14ac:dyDescent="0.25">
      <c r="A142" s="40" t="s">
        <v>2728</v>
      </c>
      <c r="B142" s="40" t="s">
        <v>2752</v>
      </c>
      <c r="C142" s="40">
        <v>840200222</v>
      </c>
      <c r="D142" s="40" t="s">
        <v>2747</v>
      </c>
      <c r="E142" s="40">
        <v>846916018</v>
      </c>
      <c r="F142" s="40" t="s">
        <v>119</v>
      </c>
      <c r="G142" s="40" t="s">
        <v>2745</v>
      </c>
      <c r="H142" s="40" t="s">
        <v>2753</v>
      </c>
      <c r="I142" s="40" t="s">
        <v>2964</v>
      </c>
      <c r="J142" s="40">
        <v>0</v>
      </c>
      <c r="K142" s="40">
        <v>56</v>
      </c>
      <c r="L142" s="40">
        <v>56</v>
      </c>
    </row>
    <row r="143" spans="1:12" x14ac:dyDescent="0.25">
      <c r="A143" s="40" t="s">
        <v>2730</v>
      </c>
      <c r="B143" s="40" t="s">
        <v>2754</v>
      </c>
      <c r="C143" s="40">
        <v>844148631</v>
      </c>
      <c r="D143" s="40" t="s">
        <v>2747</v>
      </c>
      <c r="E143" s="40">
        <v>846916018</v>
      </c>
      <c r="F143" s="40" t="s">
        <v>119</v>
      </c>
      <c r="G143" s="40" t="s">
        <v>2745</v>
      </c>
      <c r="H143" s="40" t="s">
        <v>2755</v>
      </c>
      <c r="I143" s="40" t="s">
        <v>2964</v>
      </c>
      <c r="J143" s="40">
        <v>0</v>
      </c>
      <c r="K143" s="40">
        <v>56</v>
      </c>
      <c r="L143" s="40">
        <v>56</v>
      </c>
    </row>
    <row r="144" spans="1:12" x14ac:dyDescent="0.25">
      <c r="A144" s="40" t="s">
        <v>2756</v>
      </c>
      <c r="B144" s="40" t="s">
        <v>2757</v>
      </c>
      <c r="C144" s="40">
        <v>841675126</v>
      </c>
      <c r="D144" s="40" t="s">
        <v>2747</v>
      </c>
      <c r="E144" s="40">
        <v>846916018</v>
      </c>
      <c r="F144" s="40" t="s">
        <v>119</v>
      </c>
      <c r="G144" s="40" t="s">
        <v>2745</v>
      </c>
      <c r="H144" s="40" t="s">
        <v>2758</v>
      </c>
      <c r="I144" s="40" t="s">
        <v>2964</v>
      </c>
      <c r="J144" s="40">
        <v>0</v>
      </c>
      <c r="K144" s="40">
        <v>56</v>
      </c>
      <c r="L144" s="40">
        <v>56</v>
      </c>
    </row>
    <row r="145" spans="1:12" x14ac:dyDescent="0.25">
      <c r="A145" s="40" t="s">
        <v>2759</v>
      </c>
      <c r="B145" s="40" t="s">
        <v>2760</v>
      </c>
      <c r="D145" s="40" t="s">
        <v>2747</v>
      </c>
      <c r="E145" s="40">
        <v>846916018</v>
      </c>
      <c r="F145" s="40" t="s">
        <v>119</v>
      </c>
      <c r="G145" s="40" t="s">
        <v>2745</v>
      </c>
      <c r="H145" s="40" t="s">
        <v>2761</v>
      </c>
      <c r="I145" s="40" t="s">
        <v>2964</v>
      </c>
      <c r="J145" s="40">
        <v>0</v>
      </c>
      <c r="K145" s="40">
        <v>56</v>
      </c>
      <c r="L145" s="40">
        <v>56</v>
      </c>
    </row>
    <row r="146" spans="1:12" x14ac:dyDescent="0.25">
      <c r="B146" s="40" t="s">
        <v>2762</v>
      </c>
      <c r="D146" s="40" t="s">
        <v>2747</v>
      </c>
      <c r="E146" s="40">
        <v>846916018</v>
      </c>
      <c r="F146" s="40" t="s">
        <v>119</v>
      </c>
      <c r="G146" s="40" t="s">
        <v>2745</v>
      </c>
      <c r="H146" s="40" t="s">
        <v>2763</v>
      </c>
      <c r="I146" s="40" t="s">
        <v>2964</v>
      </c>
      <c r="J146" s="40">
        <v>0</v>
      </c>
      <c r="K146" s="40">
        <v>308</v>
      </c>
      <c r="L146" s="40">
        <v>308</v>
      </c>
    </row>
    <row r="147" spans="1:12" x14ac:dyDescent="0.25">
      <c r="B147" s="40" t="s">
        <v>2764</v>
      </c>
      <c r="F147" s="40" t="s">
        <v>119</v>
      </c>
      <c r="G147" s="40" t="s">
        <v>298</v>
      </c>
      <c r="H147" s="40" t="s">
        <v>2741</v>
      </c>
      <c r="I147" s="40" t="s">
        <v>2964</v>
      </c>
      <c r="J147" s="40">
        <v>0</v>
      </c>
      <c r="K147" s="40">
        <v>250</v>
      </c>
      <c r="L147" s="40">
        <v>250</v>
      </c>
    </row>
    <row r="148" spans="1:12" x14ac:dyDescent="0.25">
      <c r="A148" s="40" t="s">
        <v>2765</v>
      </c>
      <c r="B148" s="40" t="s">
        <v>2766</v>
      </c>
      <c r="C148" s="40">
        <v>875081383</v>
      </c>
      <c r="D148" s="40" t="s">
        <v>2769</v>
      </c>
      <c r="E148" s="40">
        <v>867084801</v>
      </c>
      <c r="F148" s="40" t="s">
        <v>119</v>
      </c>
      <c r="G148" s="40" t="s">
        <v>2767</v>
      </c>
      <c r="H148" s="40" t="s">
        <v>2768</v>
      </c>
      <c r="I148" s="40" t="s">
        <v>2964</v>
      </c>
      <c r="J148" s="40">
        <v>0</v>
      </c>
      <c r="K148" s="40">
        <v>50</v>
      </c>
      <c r="L148" s="40">
        <v>50</v>
      </c>
    </row>
    <row r="149" spans="1:12" x14ac:dyDescent="0.25">
      <c r="A149" s="40" t="s">
        <v>2770</v>
      </c>
      <c r="B149" s="40" t="s">
        <v>2771</v>
      </c>
      <c r="C149" s="40">
        <v>865514026</v>
      </c>
      <c r="D149" s="40" t="s">
        <v>2769</v>
      </c>
      <c r="E149" s="40">
        <v>867084801</v>
      </c>
      <c r="F149" s="40" t="s">
        <v>119</v>
      </c>
      <c r="G149" s="40" t="s">
        <v>2767</v>
      </c>
      <c r="H149" s="40" t="s">
        <v>2772</v>
      </c>
      <c r="I149" s="40" t="s">
        <v>2964</v>
      </c>
      <c r="J149" s="40">
        <v>0</v>
      </c>
      <c r="K149" s="40">
        <v>200</v>
      </c>
      <c r="L149" s="40">
        <v>200</v>
      </c>
    </row>
    <row r="150" spans="1:12" x14ac:dyDescent="0.25">
      <c r="A150" s="40" t="s">
        <v>2773</v>
      </c>
      <c r="B150" s="40" t="s">
        <v>2774</v>
      </c>
      <c r="C150" s="40">
        <v>844821455</v>
      </c>
      <c r="D150" s="40" t="s">
        <v>193</v>
      </c>
      <c r="E150" s="40">
        <v>860555190</v>
      </c>
      <c r="F150" s="40" t="s">
        <v>66</v>
      </c>
      <c r="G150" s="40" t="s">
        <v>2775</v>
      </c>
      <c r="H150" s="40" t="s">
        <v>998</v>
      </c>
      <c r="I150" s="40" t="s">
        <v>2964</v>
      </c>
      <c r="J150" s="40">
        <v>0</v>
      </c>
      <c r="K150" s="40">
        <v>2</v>
      </c>
      <c r="L150" s="40">
        <v>2</v>
      </c>
    </row>
    <row r="151" spans="1:12" x14ac:dyDescent="0.25">
      <c r="A151" s="40" t="s">
        <v>2995</v>
      </c>
      <c r="B151" s="40" t="s">
        <v>2774</v>
      </c>
      <c r="C151" s="40">
        <v>844821455</v>
      </c>
      <c r="D151" s="40" t="s">
        <v>193</v>
      </c>
      <c r="E151" s="40">
        <v>860555190</v>
      </c>
      <c r="F151" s="40" t="s">
        <v>66</v>
      </c>
      <c r="G151" s="40" t="s">
        <v>190</v>
      </c>
      <c r="H151" s="40" t="s">
        <v>998</v>
      </c>
      <c r="I151" s="40" t="s">
        <v>2964</v>
      </c>
      <c r="J151" s="40">
        <v>0</v>
      </c>
      <c r="K151" s="40">
        <v>10</v>
      </c>
      <c r="L151" s="40">
        <v>10</v>
      </c>
    </row>
    <row r="152" spans="1:12" x14ac:dyDescent="0.25">
      <c r="A152" s="40" t="s">
        <v>2776</v>
      </c>
      <c r="B152" s="40" t="s">
        <v>2777</v>
      </c>
      <c r="C152" s="40">
        <v>862873320</v>
      </c>
      <c r="D152" s="40" t="s">
        <v>193</v>
      </c>
      <c r="E152" s="40">
        <v>860555190</v>
      </c>
      <c r="F152" s="40" t="s">
        <v>66</v>
      </c>
      <c r="G152" s="40" t="s">
        <v>190</v>
      </c>
      <c r="H152" s="40" t="s">
        <v>998</v>
      </c>
      <c r="I152" s="40" t="s">
        <v>2964</v>
      </c>
      <c r="J152" s="40">
        <v>0</v>
      </c>
      <c r="K152" s="40">
        <v>22</v>
      </c>
      <c r="L152" s="40">
        <v>22</v>
      </c>
    </row>
    <row r="153" spans="1:12" x14ac:dyDescent="0.25">
      <c r="A153" s="40" t="s">
        <v>2778</v>
      </c>
      <c r="B153" s="40" t="s">
        <v>2779</v>
      </c>
      <c r="C153" s="40">
        <v>873478589</v>
      </c>
      <c r="D153" s="40" t="s">
        <v>193</v>
      </c>
      <c r="E153" s="40">
        <v>860555190</v>
      </c>
      <c r="F153" s="40" t="s">
        <v>66</v>
      </c>
      <c r="G153" s="40" t="s">
        <v>190</v>
      </c>
      <c r="H153" s="40" t="s">
        <v>998</v>
      </c>
      <c r="I153" s="40" t="s">
        <v>2964</v>
      </c>
      <c r="J153" s="40">
        <v>0</v>
      </c>
      <c r="K153" s="40">
        <v>10</v>
      </c>
      <c r="L153" s="40">
        <v>10</v>
      </c>
    </row>
    <row r="154" spans="1:12" x14ac:dyDescent="0.25">
      <c r="A154" s="40" t="s">
        <v>2780</v>
      </c>
      <c r="B154" s="40" t="s">
        <v>2781</v>
      </c>
      <c r="C154" s="40">
        <v>862516431</v>
      </c>
      <c r="D154" s="40" t="s">
        <v>193</v>
      </c>
      <c r="E154" s="40">
        <v>860555190</v>
      </c>
      <c r="F154" s="40" t="s">
        <v>66</v>
      </c>
      <c r="G154" s="40" t="s">
        <v>190</v>
      </c>
      <c r="H154" s="40" t="s">
        <v>998</v>
      </c>
      <c r="I154" s="40" t="s">
        <v>2964</v>
      </c>
      <c r="J154" s="40">
        <v>0</v>
      </c>
      <c r="K154" s="40">
        <v>12</v>
      </c>
      <c r="L154" s="40">
        <v>12</v>
      </c>
    </row>
    <row r="155" spans="1:12" x14ac:dyDescent="0.25">
      <c r="A155" s="40" t="s">
        <v>2782</v>
      </c>
      <c r="B155" s="40" t="s">
        <v>2783</v>
      </c>
      <c r="C155" s="40">
        <v>868088841</v>
      </c>
      <c r="D155" s="40" t="s">
        <v>193</v>
      </c>
      <c r="E155" s="40">
        <v>860555190</v>
      </c>
      <c r="F155" s="40" t="s">
        <v>66</v>
      </c>
      <c r="G155" s="40" t="s">
        <v>190</v>
      </c>
      <c r="H155" s="40" t="s">
        <v>998</v>
      </c>
      <c r="I155" s="40" t="s">
        <v>2964</v>
      </c>
      <c r="J155" s="40">
        <v>0</v>
      </c>
      <c r="K155" s="40">
        <v>19</v>
      </c>
      <c r="L155" s="40">
        <v>19</v>
      </c>
    </row>
    <row r="156" spans="1:12" x14ac:dyDescent="0.25">
      <c r="A156" s="40" t="s">
        <v>2784</v>
      </c>
      <c r="B156" s="40" t="s">
        <v>2785</v>
      </c>
      <c r="C156" s="40">
        <v>879453080</v>
      </c>
      <c r="D156" s="40" t="s">
        <v>193</v>
      </c>
      <c r="E156" s="40">
        <v>860555190</v>
      </c>
      <c r="F156" s="40" t="s">
        <v>66</v>
      </c>
      <c r="G156" s="40" t="s">
        <v>190</v>
      </c>
      <c r="H156" s="40" t="s">
        <v>998</v>
      </c>
      <c r="I156" s="40" t="s">
        <v>2964</v>
      </c>
      <c r="J156" s="40">
        <v>0</v>
      </c>
      <c r="K156" s="40">
        <v>29</v>
      </c>
      <c r="L156" s="40">
        <v>29</v>
      </c>
    </row>
    <row r="157" spans="1:12" x14ac:dyDescent="0.25">
      <c r="A157" s="40" t="s">
        <v>2786</v>
      </c>
      <c r="B157" s="40" t="s">
        <v>2787</v>
      </c>
      <c r="C157" s="40">
        <v>876840146</v>
      </c>
      <c r="D157" s="40" t="s">
        <v>193</v>
      </c>
      <c r="E157" s="40">
        <v>860555190</v>
      </c>
      <c r="F157" s="40" t="s">
        <v>66</v>
      </c>
      <c r="G157" s="40" t="s">
        <v>190</v>
      </c>
      <c r="H157" s="40" t="s">
        <v>998</v>
      </c>
      <c r="I157" s="40" t="s">
        <v>2964</v>
      </c>
      <c r="J157" s="40">
        <v>0</v>
      </c>
      <c r="K157" s="40">
        <v>18</v>
      </c>
      <c r="L157" s="40">
        <v>18</v>
      </c>
    </row>
    <row r="158" spans="1:12" x14ac:dyDescent="0.25">
      <c r="A158" s="40" t="s">
        <v>2788</v>
      </c>
      <c r="B158" s="40" t="s">
        <v>2789</v>
      </c>
      <c r="C158" s="40">
        <v>867007385</v>
      </c>
      <c r="D158" s="40" t="s">
        <v>949</v>
      </c>
      <c r="E158" s="40">
        <v>878543976</v>
      </c>
      <c r="F158" s="40" t="s">
        <v>66</v>
      </c>
      <c r="G158" s="40" t="s">
        <v>946</v>
      </c>
      <c r="H158" s="40" t="s">
        <v>1106</v>
      </c>
      <c r="I158" s="40" t="s">
        <v>2964</v>
      </c>
      <c r="J158" s="40">
        <v>0</v>
      </c>
      <c r="K158" s="40">
        <v>13</v>
      </c>
      <c r="L158" s="40">
        <v>13</v>
      </c>
    </row>
    <row r="159" spans="1:12" x14ac:dyDescent="0.25">
      <c r="A159" s="40" t="s">
        <v>2790</v>
      </c>
      <c r="B159" s="40" t="s">
        <v>2791</v>
      </c>
      <c r="C159" s="40">
        <v>861723006</v>
      </c>
      <c r="D159" s="40" t="s">
        <v>949</v>
      </c>
      <c r="E159" s="40">
        <v>878543976</v>
      </c>
      <c r="F159" s="40" t="s">
        <v>66</v>
      </c>
      <c r="G159" s="40" t="s">
        <v>946</v>
      </c>
      <c r="H159" s="40" t="s">
        <v>1105</v>
      </c>
      <c r="I159" s="40" t="s">
        <v>2964</v>
      </c>
      <c r="J159" s="40">
        <v>0</v>
      </c>
      <c r="K159" s="40">
        <v>10</v>
      </c>
      <c r="L159" s="40">
        <v>10</v>
      </c>
    </row>
    <row r="160" spans="1:12" x14ac:dyDescent="0.25">
      <c r="A160" s="40" t="s">
        <v>2792</v>
      </c>
      <c r="B160" s="40" t="s">
        <v>2793</v>
      </c>
      <c r="C160" s="40">
        <v>845881970</v>
      </c>
      <c r="D160" s="40" t="s">
        <v>949</v>
      </c>
      <c r="E160" s="40">
        <v>878543976</v>
      </c>
      <c r="F160" s="40" t="s">
        <v>66</v>
      </c>
      <c r="G160" s="40" t="s">
        <v>946</v>
      </c>
      <c r="H160" s="40" t="s">
        <v>1108</v>
      </c>
      <c r="I160" s="40" t="s">
        <v>2964</v>
      </c>
      <c r="J160" s="40">
        <v>0</v>
      </c>
      <c r="K160" s="40">
        <v>2</v>
      </c>
      <c r="L160" s="40">
        <v>2</v>
      </c>
    </row>
    <row r="161" spans="1:12" x14ac:dyDescent="0.25">
      <c r="A161" s="40" t="s">
        <v>2794</v>
      </c>
      <c r="B161" s="40" t="s">
        <v>2795</v>
      </c>
      <c r="C161" s="40">
        <v>877479661</v>
      </c>
      <c r="D161" s="40" t="s">
        <v>199</v>
      </c>
      <c r="F161" s="40" t="s">
        <v>66</v>
      </c>
      <c r="G161" s="40" t="s">
        <v>196</v>
      </c>
      <c r="H161" s="40" t="s">
        <v>792</v>
      </c>
      <c r="I161" s="40" t="s">
        <v>2965</v>
      </c>
      <c r="J161" s="40">
        <v>0</v>
      </c>
      <c r="K161" s="40">
        <v>29</v>
      </c>
      <c r="L161" s="40">
        <v>29</v>
      </c>
    </row>
    <row r="162" spans="1:12" x14ac:dyDescent="0.25">
      <c r="A162" s="40" t="s">
        <v>2796</v>
      </c>
      <c r="B162" s="40" t="s">
        <v>2797</v>
      </c>
      <c r="C162" s="40" t="s">
        <v>2800</v>
      </c>
      <c r="D162" s="40" t="s">
        <v>2801</v>
      </c>
      <c r="E162" s="40" t="s">
        <v>2802</v>
      </c>
      <c r="F162" s="40" t="s">
        <v>66</v>
      </c>
      <c r="G162" s="40" t="s">
        <v>2798</v>
      </c>
      <c r="H162" s="40" t="s">
        <v>2799</v>
      </c>
      <c r="I162" s="40" t="s">
        <v>2964</v>
      </c>
      <c r="J162" s="40">
        <v>0</v>
      </c>
      <c r="K162" s="40">
        <v>93</v>
      </c>
      <c r="L162" s="40">
        <v>93</v>
      </c>
    </row>
    <row r="163" spans="1:12" x14ac:dyDescent="0.25">
      <c r="A163" s="40" t="s">
        <v>2803</v>
      </c>
      <c r="B163" s="40" t="s">
        <v>2804</v>
      </c>
      <c r="C163" s="40" t="s">
        <v>2806</v>
      </c>
      <c r="D163" s="40" t="s">
        <v>2801</v>
      </c>
      <c r="E163" s="40" t="s">
        <v>2802</v>
      </c>
      <c r="F163" s="40" t="s">
        <v>66</v>
      </c>
      <c r="G163" s="40" t="s">
        <v>2798</v>
      </c>
      <c r="H163" s="40" t="s">
        <v>2805</v>
      </c>
      <c r="I163" s="40" t="s">
        <v>2965</v>
      </c>
      <c r="J163" s="40">
        <v>0</v>
      </c>
      <c r="K163" s="40">
        <v>29</v>
      </c>
      <c r="L163" s="40">
        <v>29</v>
      </c>
    </row>
    <row r="164" spans="1:12" x14ac:dyDescent="0.25">
      <c r="A164" s="40" t="s">
        <v>2807</v>
      </c>
      <c r="B164" s="40" t="s">
        <v>2808</v>
      </c>
      <c r="C164" s="40" t="s">
        <v>2810</v>
      </c>
      <c r="D164" s="40" t="s">
        <v>2801</v>
      </c>
      <c r="E164" s="40" t="s">
        <v>2802</v>
      </c>
      <c r="F164" s="40" t="s">
        <v>66</v>
      </c>
      <c r="G164" s="40" t="s">
        <v>2798</v>
      </c>
      <c r="H164" s="40" t="s">
        <v>2809</v>
      </c>
      <c r="I164" s="40" t="s">
        <v>2965</v>
      </c>
      <c r="J164" s="40">
        <v>0</v>
      </c>
      <c r="K164" s="40">
        <v>100</v>
      </c>
      <c r="L164" s="40">
        <v>100</v>
      </c>
    </row>
    <row r="165" spans="1:12" x14ac:dyDescent="0.25">
      <c r="A165" s="40" t="s">
        <v>2811</v>
      </c>
      <c r="B165" s="40" t="s">
        <v>2812</v>
      </c>
      <c r="C165" s="40" t="s">
        <v>2814</v>
      </c>
      <c r="D165" s="40" t="s">
        <v>2801</v>
      </c>
      <c r="E165" s="40" t="s">
        <v>2802</v>
      </c>
      <c r="F165" s="40" t="s">
        <v>66</v>
      </c>
      <c r="G165" s="40" t="s">
        <v>2798</v>
      </c>
      <c r="H165" s="40" t="s">
        <v>2813</v>
      </c>
      <c r="I165" s="40" t="s">
        <v>2965</v>
      </c>
      <c r="J165" s="40">
        <v>0</v>
      </c>
      <c r="K165" s="40">
        <v>111</v>
      </c>
      <c r="L165" s="40">
        <v>111</v>
      </c>
    </row>
    <row r="166" spans="1:12" x14ac:dyDescent="0.25">
      <c r="A166" s="40" t="s">
        <v>2815</v>
      </c>
      <c r="B166" s="40" t="s">
        <v>2816</v>
      </c>
      <c r="C166" s="40" t="s">
        <v>2818</v>
      </c>
      <c r="D166" s="40" t="s">
        <v>2801</v>
      </c>
      <c r="E166" s="40" t="s">
        <v>2802</v>
      </c>
      <c r="F166" s="40" t="s">
        <v>66</v>
      </c>
      <c r="G166" s="40" t="s">
        <v>2798</v>
      </c>
      <c r="H166" s="40" t="s">
        <v>2817</v>
      </c>
      <c r="I166" s="40" t="s">
        <v>2964</v>
      </c>
      <c r="J166" s="40">
        <v>0</v>
      </c>
      <c r="K166" s="40">
        <v>101</v>
      </c>
      <c r="L166" s="40">
        <v>101</v>
      </c>
    </row>
    <row r="167" spans="1:12" x14ac:dyDescent="0.25">
      <c r="A167" s="40" t="s">
        <v>2819</v>
      </c>
      <c r="B167" s="40" t="s">
        <v>2820</v>
      </c>
      <c r="C167" s="40" t="s">
        <v>2821</v>
      </c>
      <c r="D167" s="40" t="s">
        <v>2801</v>
      </c>
      <c r="E167" s="40" t="s">
        <v>2802</v>
      </c>
      <c r="F167" s="40" t="s">
        <v>66</v>
      </c>
      <c r="G167" s="40" t="s">
        <v>2798</v>
      </c>
      <c r="H167" s="40" t="s">
        <v>2817</v>
      </c>
      <c r="I167" s="40" t="s">
        <v>2964</v>
      </c>
      <c r="J167" s="40">
        <v>0</v>
      </c>
      <c r="K167" s="40">
        <v>99</v>
      </c>
      <c r="L167" s="40">
        <v>99</v>
      </c>
    </row>
    <row r="168" spans="1:12" x14ac:dyDescent="0.25">
      <c r="A168" s="40" t="s">
        <v>2822</v>
      </c>
      <c r="B168" s="40" t="s">
        <v>2823</v>
      </c>
      <c r="C168" s="40" t="s">
        <v>2825</v>
      </c>
      <c r="D168" s="40" t="s">
        <v>2801</v>
      </c>
      <c r="E168" s="40" t="s">
        <v>2802</v>
      </c>
      <c r="F168" s="40" t="s">
        <v>66</v>
      </c>
      <c r="G168" s="40" t="s">
        <v>2798</v>
      </c>
      <c r="H168" s="40" t="s">
        <v>2824</v>
      </c>
      <c r="I168" s="40" t="s">
        <v>2964</v>
      </c>
      <c r="J168" s="40">
        <v>0</v>
      </c>
      <c r="K168" s="40">
        <v>48</v>
      </c>
      <c r="L168" s="40">
        <v>48</v>
      </c>
    </row>
    <row r="169" spans="1:12" x14ac:dyDescent="0.25">
      <c r="A169" s="40" t="s">
        <v>2826</v>
      </c>
      <c r="B169" s="40" t="s">
        <v>2827</v>
      </c>
      <c r="C169" s="40" t="s">
        <v>2828</v>
      </c>
      <c r="D169" s="40" t="s">
        <v>2801</v>
      </c>
      <c r="E169" s="40" t="s">
        <v>2802</v>
      </c>
      <c r="F169" s="40" t="s">
        <v>66</v>
      </c>
      <c r="G169" s="40" t="s">
        <v>2798</v>
      </c>
      <c r="H169" s="40" t="s">
        <v>2824</v>
      </c>
      <c r="I169" s="40" t="s">
        <v>2964</v>
      </c>
      <c r="J169" s="40">
        <v>0</v>
      </c>
      <c r="K169" s="40">
        <v>56</v>
      </c>
      <c r="L169" s="40">
        <v>56</v>
      </c>
    </row>
    <row r="170" spans="1:12" x14ac:dyDescent="0.25">
      <c r="A170" s="40" t="s">
        <v>2829</v>
      </c>
      <c r="B170" s="40" t="s">
        <v>2830</v>
      </c>
      <c r="C170" s="40" t="s">
        <v>2831</v>
      </c>
      <c r="D170" s="40" t="s">
        <v>2801</v>
      </c>
      <c r="E170" s="40" t="s">
        <v>2802</v>
      </c>
      <c r="F170" s="40" t="s">
        <v>66</v>
      </c>
      <c r="G170" s="40" t="s">
        <v>2798</v>
      </c>
      <c r="H170" s="40" t="s">
        <v>2824</v>
      </c>
      <c r="I170" s="40" t="s">
        <v>2964</v>
      </c>
      <c r="J170" s="40">
        <v>0</v>
      </c>
      <c r="K170" s="40">
        <v>38</v>
      </c>
      <c r="L170" s="40">
        <v>38</v>
      </c>
    </row>
    <row r="171" spans="1:12" x14ac:dyDescent="0.25">
      <c r="A171" s="40" t="s">
        <v>2832</v>
      </c>
      <c r="B171" s="40" t="s">
        <v>2833</v>
      </c>
      <c r="C171" s="40" t="s">
        <v>2834</v>
      </c>
      <c r="D171" s="40" t="s">
        <v>2801</v>
      </c>
      <c r="E171" s="40" t="s">
        <v>2802</v>
      </c>
      <c r="F171" s="40" t="s">
        <v>66</v>
      </c>
      <c r="G171" s="40" t="s">
        <v>2798</v>
      </c>
      <c r="H171" s="40" t="s">
        <v>2809</v>
      </c>
      <c r="I171" s="40" t="s">
        <v>2965</v>
      </c>
      <c r="J171" s="40">
        <v>0</v>
      </c>
      <c r="K171" s="40">
        <v>113</v>
      </c>
      <c r="L171" s="40">
        <v>113</v>
      </c>
    </row>
    <row r="172" spans="1:12" x14ac:dyDescent="0.25">
      <c r="A172" s="40" t="s">
        <v>2835</v>
      </c>
      <c r="B172" s="40" t="s">
        <v>2836</v>
      </c>
      <c r="C172" s="40" t="s">
        <v>2837</v>
      </c>
      <c r="D172" s="40" t="s">
        <v>2801</v>
      </c>
      <c r="E172" s="40" t="s">
        <v>2802</v>
      </c>
      <c r="F172" s="40" t="s">
        <v>66</v>
      </c>
      <c r="G172" s="40" t="s">
        <v>2798</v>
      </c>
      <c r="H172" s="40" t="s">
        <v>2799</v>
      </c>
      <c r="I172" s="40" t="s">
        <v>2964</v>
      </c>
      <c r="J172" s="40">
        <v>0</v>
      </c>
      <c r="K172" s="40">
        <v>92</v>
      </c>
      <c r="L172" s="40">
        <v>92</v>
      </c>
    </row>
    <row r="173" spans="1:12" x14ac:dyDescent="0.25">
      <c r="A173" s="40" t="s">
        <v>2838</v>
      </c>
      <c r="B173" s="40" t="s">
        <v>2839</v>
      </c>
      <c r="C173" s="40">
        <v>843859261</v>
      </c>
      <c r="D173" s="40" t="s">
        <v>2801</v>
      </c>
      <c r="E173" s="40" t="s">
        <v>2802</v>
      </c>
      <c r="F173" s="40" t="s">
        <v>66</v>
      </c>
      <c r="G173" s="40" t="s">
        <v>2798</v>
      </c>
      <c r="H173" s="40" t="s">
        <v>2840</v>
      </c>
      <c r="I173" s="40" t="s">
        <v>2964</v>
      </c>
      <c r="J173" s="40">
        <v>0</v>
      </c>
      <c r="K173" s="40">
        <v>516</v>
      </c>
      <c r="L173" s="40">
        <v>516</v>
      </c>
    </row>
    <row r="174" spans="1:12" x14ac:dyDescent="0.25">
      <c r="A174" s="40" t="s">
        <v>2841</v>
      </c>
      <c r="B174" s="40" t="s">
        <v>2842</v>
      </c>
      <c r="C174" s="40" t="s">
        <v>2844</v>
      </c>
      <c r="D174" s="40" t="s">
        <v>2801</v>
      </c>
      <c r="E174" s="40" t="s">
        <v>2802</v>
      </c>
      <c r="F174" s="40" t="s">
        <v>66</v>
      </c>
      <c r="G174" s="40" t="s">
        <v>2798</v>
      </c>
      <c r="H174" s="40" t="s">
        <v>2843</v>
      </c>
      <c r="I174" s="40" t="s">
        <v>2964</v>
      </c>
      <c r="J174" s="40">
        <v>0</v>
      </c>
      <c r="K174" s="40">
        <v>504</v>
      </c>
      <c r="L174" s="40">
        <v>504</v>
      </c>
    </row>
    <row r="175" spans="1:12" x14ac:dyDescent="0.25">
      <c r="A175" s="40" t="s">
        <v>2845</v>
      </c>
      <c r="B175" s="40" t="s">
        <v>2846</v>
      </c>
      <c r="C175" s="40" t="s">
        <v>2848</v>
      </c>
      <c r="D175" s="40" t="s">
        <v>2801</v>
      </c>
      <c r="E175" s="40" t="s">
        <v>2802</v>
      </c>
      <c r="F175" s="40" t="s">
        <v>66</v>
      </c>
      <c r="G175" s="40" t="s">
        <v>2798</v>
      </c>
      <c r="H175" s="40" t="s">
        <v>2847</v>
      </c>
      <c r="I175" s="40" t="s">
        <v>2965</v>
      </c>
      <c r="J175" s="40">
        <v>0</v>
      </c>
      <c r="K175" s="40">
        <v>151</v>
      </c>
      <c r="L175" s="40">
        <v>151</v>
      </c>
    </row>
    <row r="176" spans="1:12" x14ac:dyDescent="0.25">
      <c r="A176" s="40" t="s">
        <v>2849</v>
      </c>
      <c r="B176" s="40" t="s">
        <v>2850</v>
      </c>
      <c r="C176" s="40" t="s">
        <v>2851</v>
      </c>
      <c r="D176" s="40" t="s">
        <v>2801</v>
      </c>
      <c r="E176" s="40" t="s">
        <v>2802</v>
      </c>
      <c r="F176" s="40" t="s">
        <v>66</v>
      </c>
      <c r="G176" s="40" t="s">
        <v>2798</v>
      </c>
      <c r="H176" s="40" t="s">
        <v>2809</v>
      </c>
      <c r="I176" s="40" t="s">
        <v>2965</v>
      </c>
      <c r="J176" s="40">
        <v>0</v>
      </c>
      <c r="K176" s="40">
        <v>87</v>
      </c>
      <c r="L176" s="40">
        <v>87</v>
      </c>
    </row>
    <row r="177" spans="1:12" x14ac:dyDescent="0.25">
      <c r="A177" s="40" t="s">
        <v>2852</v>
      </c>
      <c r="B177" s="40" t="s">
        <v>2853</v>
      </c>
      <c r="C177" s="40" t="s">
        <v>2854</v>
      </c>
      <c r="D177" s="40" t="s">
        <v>2801</v>
      </c>
      <c r="E177" s="40" t="s">
        <v>2802</v>
      </c>
      <c r="F177" s="40" t="s">
        <v>66</v>
      </c>
      <c r="G177" s="40" t="s">
        <v>2798</v>
      </c>
      <c r="H177" s="40" t="s">
        <v>2813</v>
      </c>
      <c r="I177" s="40" t="s">
        <v>2965</v>
      </c>
      <c r="J177" s="40">
        <v>0</v>
      </c>
      <c r="K177" s="40">
        <v>109</v>
      </c>
      <c r="L177" s="40">
        <v>109</v>
      </c>
    </row>
    <row r="178" spans="1:12" x14ac:dyDescent="0.25">
      <c r="A178" s="40" t="s">
        <v>2855</v>
      </c>
      <c r="B178" s="40" t="s">
        <v>2856</v>
      </c>
      <c r="C178" s="40">
        <v>878051994</v>
      </c>
      <c r="D178" s="40" t="s">
        <v>2801</v>
      </c>
      <c r="E178" s="40" t="s">
        <v>2802</v>
      </c>
      <c r="F178" s="40" t="s">
        <v>66</v>
      </c>
      <c r="G178" s="40" t="s">
        <v>2798</v>
      </c>
      <c r="H178" s="40" t="s">
        <v>2805</v>
      </c>
      <c r="I178" s="40" t="s">
        <v>2965</v>
      </c>
      <c r="J178" s="40">
        <v>0</v>
      </c>
      <c r="K178" s="40">
        <v>28</v>
      </c>
      <c r="L178" s="40">
        <v>28</v>
      </c>
    </row>
    <row r="179" spans="1:12" x14ac:dyDescent="0.25">
      <c r="A179" s="40" t="s">
        <v>2857</v>
      </c>
      <c r="B179" s="40" t="s">
        <v>2858</v>
      </c>
      <c r="C179" s="40" t="s">
        <v>2859</v>
      </c>
      <c r="D179" s="40" t="s">
        <v>2801</v>
      </c>
      <c r="E179" s="40" t="s">
        <v>2802</v>
      </c>
      <c r="F179" s="40" t="s">
        <v>66</v>
      </c>
      <c r="G179" s="40" t="s">
        <v>2798</v>
      </c>
      <c r="H179" s="40" t="s">
        <v>2805</v>
      </c>
      <c r="I179" s="40" t="s">
        <v>2965</v>
      </c>
      <c r="J179" s="40">
        <v>0</v>
      </c>
      <c r="K179" s="40">
        <v>44</v>
      </c>
      <c r="L179" s="40">
        <v>44</v>
      </c>
    </row>
    <row r="180" spans="1:12" x14ac:dyDescent="0.25">
      <c r="A180" s="64" t="s">
        <v>2860</v>
      </c>
      <c r="B180" s="64" t="s">
        <v>2861</v>
      </c>
      <c r="C180" s="64">
        <v>862159843</v>
      </c>
      <c r="D180" s="64" t="s">
        <v>265</v>
      </c>
      <c r="E180" s="64">
        <v>878875732</v>
      </c>
      <c r="F180" s="64" t="s">
        <v>169</v>
      </c>
      <c r="G180" s="64" t="s">
        <v>262</v>
      </c>
      <c r="H180" s="64" t="s">
        <v>2862</v>
      </c>
      <c r="I180" s="64" t="s">
        <v>2964</v>
      </c>
      <c r="J180" s="64">
        <v>0</v>
      </c>
      <c r="K180" s="64">
        <v>16</v>
      </c>
      <c r="L180" s="64">
        <v>16</v>
      </c>
    </row>
    <row r="181" spans="1:12" x14ac:dyDescent="0.25">
      <c r="A181" s="64" t="s">
        <v>2996</v>
      </c>
      <c r="B181" s="64" t="s">
        <v>2861</v>
      </c>
      <c r="C181" s="64">
        <v>862159843</v>
      </c>
      <c r="D181" s="64" t="s">
        <v>265</v>
      </c>
      <c r="E181" s="64">
        <v>878875732</v>
      </c>
      <c r="F181" s="64" t="s">
        <v>169</v>
      </c>
      <c r="G181" s="64" t="s">
        <v>262</v>
      </c>
      <c r="H181" s="64" t="s">
        <v>2862</v>
      </c>
      <c r="I181" s="64" t="s">
        <v>2965</v>
      </c>
      <c r="J181" s="64">
        <v>0</v>
      </c>
      <c r="K181" s="64">
        <v>0</v>
      </c>
      <c r="L181" s="64">
        <v>0</v>
      </c>
    </row>
    <row r="182" spans="1:12" x14ac:dyDescent="0.25">
      <c r="A182" s="64" t="s">
        <v>2863</v>
      </c>
      <c r="B182" s="64" t="s">
        <v>265</v>
      </c>
      <c r="C182" s="64">
        <v>878875732</v>
      </c>
      <c r="D182" s="64" t="s">
        <v>265</v>
      </c>
      <c r="E182" s="64">
        <v>878875732</v>
      </c>
      <c r="F182" s="64" t="s">
        <v>169</v>
      </c>
      <c r="G182" s="64" t="s">
        <v>262</v>
      </c>
      <c r="H182" s="64" t="s">
        <v>263</v>
      </c>
      <c r="I182" s="64" t="s">
        <v>2964</v>
      </c>
      <c r="J182" s="64">
        <v>0</v>
      </c>
      <c r="K182" s="64">
        <v>16</v>
      </c>
      <c r="L182" s="64">
        <v>16</v>
      </c>
    </row>
    <row r="183" spans="1:12" x14ac:dyDescent="0.25">
      <c r="A183" s="64" t="s">
        <v>2864</v>
      </c>
      <c r="B183" s="64" t="s">
        <v>2865</v>
      </c>
      <c r="C183" s="64">
        <v>845243130</v>
      </c>
      <c r="D183" s="64" t="s">
        <v>265</v>
      </c>
      <c r="E183" s="64">
        <v>878875732</v>
      </c>
      <c r="F183" s="64" t="s">
        <v>169</v>
      </c>
      <c r="G183" s="64" t="s">
        <v>262</v>
      </c>
      <c r="H183" s="64" t="s">
        <v>1827</v>
      </c>
      <c r="I183" s="64" t="s">
        <v>2964</v>
      </c>
      <c r="J183" s="64">
        <v>0</v>
      </c>
      <c r="K183" s="64">
        <v>16</v>
      </c>
      <c r="L183" s="64">
        <v>16</v>
      </c>
    </row>
    <row r="184" spans="1:12" x14ac:dyDescent="0.25">
      <c r="A184" s="64" t="s">
        <v>2997</v>
      </c>
      <c r="B184" s="64" t="s">
        <v>2865</v>
      </c>
      <c r="C184" s="64">
        <v>845243130</v>
      </c>
      <c r="D184" s="64" t="s">
        <v>265</v>
      </c>
      <c r="E184" s="64">
        <v>878875732</v>
      </c>
      <c r="F184" s="64" t="s">
        <v>169</v>
      </c>
      <c r="G184" s="64" t="s">
        <v>262</v>
      </c>
      <c r="H184" s="64" t="s">
        <v>1827</v>
      </c>
      <c r="I184" s="64" t="s">
        <v>2965</v>
      </c>
      <c r="J184" s="64">
        <v>0</v>
      </c>
      <c r="K184" s="64">
        <v>0</v>
      </c>
      <c r="L184" s="64">
        <v>0</v>
      </c>
    </row>
    <row r="185" spans="1:12" x14ac:dyDescent="0.25">
      <c r="A185" s="64" t="s">
        <v>2866</v>
      </c>
      <c r="B185" s="64" t="s">
        <v>284</v>
      </c>
      <c r="C185" s="64">
        <v>870936440</v>
      </c>
      <c r="D185" s="64" t="s">
        <v>284</v>
      </c>
      <c r="E185" s="64">
        <v>870936440</v>
      </c>
      <c r="F185" s="64" t="s">
        <v>169</v>
      </c>
      <c r="G185" s="64" t="s">
        <v>281</v>
      </c>
      <c r="H185" s="64" t="s">
        <v>2201</v>
      </c>
      <c r="I185" s="64" t="s">
        <v>2964</v>
      </c>
      <c r="K185" s="64">
        <v>737</v>
      </c>
    </row>
    <row r="186" spans="1:12" x14ac:dyDescent="0.25">
      <c r="A186" s="64" t="s">
        <v>2867</v>
      </c>
      <c r="B186" s="64" t="s">
        <v>616</v>
      </c>
      <c r="C186" s="64">
        <v>876699192</v>
      </c>
      <c r="D186" s="64" t="s">
        <v>616</v>
      </c>
      <c r="E186" s="64">
        <v>876699192</v>
      </c>
      <c r="F186" s="64" t="s">
        <v>169</v>
      </c>
      <c r="G186" s="64" t="s">
        <v>615</v>
      </c>
      <c r="H186" s="64" t="s">
        <v>1974</v>
      </c>
      <c r="I186" s="64" t="s">
        <v>2964</v>
      </c>
      <c r="K186" s="64">
        <v>140</v>
      </c>
    </row>
    <row r="187" spans="1:12" x14ac:dyDescent="0.25">
      <c r="A187" s="64" t="s">
        <v>2868</v>
      </c>
      <c r="B187" s="64" t="s">
        <v>734</v>
      </c>
      <c r="C187" s="64">
        <v>877002151</v>
      </c>
      <c r="D187" s="64" t="s">
        <v>734</v>
      </c>
      <c r="E187" s="64">
        <v>877002151</v>
      </c>
      <c r="F187" s="64" t="s">
        <v>169</v>
      </c>
      <c r="G187" s="64" t="s">
        <v>731</v>
      </c>
      <c r="H187" s="64" t="s">
        <v>1201</v>
      </c>
      <c r="I187" s="64" t="s">
        <v>2964</v>
      </c>
      <c r="J187" s="64">
        <v>0</v>
      </c>
      <c r="K187" s="64">
        <v>40</v>
      </c>
      <c r="L187" s="64">
        <v>40</v>
      </c>
    </row>
    <row r="188" spans="1:12" x14ac:dyDescent="0.25">
      <c r="A188" s="64" t="s">
        <v>2869</v>
      </c>
      <c r="B188" s="64" t="s">
        <v>358</v>
      </c>
      <c r="C188" s="64">
        <v>867575426</v>
      </c>
      <c r="D188" s="64" t="s">
        <v>358</v>
      </c>
      <c r="E188" s="64">
        <v>867575426</v>
      </c>
      <c r="F188" s="64" t="s">
        <v>169</v>
      </c>
      <c r="G188" s="64" t="s">
        <v>2870</v>
      </c>
      <c r="H188" s="64" t="s">
        <v>2871</v>
      </c>
      <c r="I188" s="64" t="s">
        <v>2965</v>
      </c>
    </row>
    <row r="189" spans="1:12" x14ac:dyDescent="0.25">
      <c r="A189" s="64" t="s">
        <v>2872</v>
      </c>
      <c r="B189" s="64" t="s">
        <v>2873</v>
      </c>
      <c r="C189" s="64">
        <v>869940220</v>
      </c>
      <c r="D189" s="64" t="s">
        <v>210</v>
      </c>
      <c r="E189" s="64">
        <v>868733522</v>
      </c>
      <c r="F189" s="64" t="s">
        <v>169</v>
      </c>
      <c r="G189" s="64" t="s">
        <v>207</v>
      </c>
      <c r="H189" s="64" t="s">
        <v>2874</v>
      </c>
      <c r="I189" s="64" t="s">
        <v>2964</v>
      </c>
      <c r="J189" s="64">
        <v>37</v>
      </c>
      <c r="K189" s="64">
        <v>1525</v>
      </c>
      <c r="L189" s="64">
        <v>1488</v>
      </c>
    </row>
    <row r="190" spans="1:12" x14ac:dyDescent="0.25">
      <c r="A190" s="64" t="s">
        <v>2872</v>
      </c>
      <c r="B190" s="64" t="s">
        <v>2873</v>
      </c>
      <c r="C190" s="64">
        <v>869940220</v>
      </c>
      <c r="D190" s="64" t="s">
        <v>210</v>
      </c>
      <c r="E190" s="64">
        <v>868733522</v>
      </c>
      <c r="F190" s="64" t="s">
        <v>169</v>
      </c>
      <c r="G190" s="64" t="s">
        <v>207</v>
      </c>
      <c r="H190" s="64" t="s">
        <v>2874</v>
      </c>
      <c r="I190" s="64" t="s">
        <v>2965</v>
      </c>
      <c r="J190" s="64">
        <v>13</v>
      </c>
      <c r="K190" s="64">
        <v>607</v>
      </c>
      <c r="L190" s="64">
        <v>594</v>
      </c>
    </row>
    <row r="191" spans="1:12" x14ac:dyDescent="0.25">
      <c r="A191" s="64" t="s">
        <v>2875</v>
      </c>
      <c r="B191" s="64" t="s">
        <v>210</v>
      </c>
      <c r="C191" s="64">
        <v>868733522</v>
      </c>
      <c r="D191" s="64" t="s">
        <v>210</v>
      </c>
      <c r="E191" s="64">
        <v>868733522</v>
      </c>
      <c r="F191" s="64" t="s">
        <v>169</v>
      </c>
      <c r="G191" s="64" t="s">
        <v>207</v>
      </c>
      <c r="H191" s="64" t="s">
        <v>2876</v>
      </c>
      <c r="I191" s="64" t="s">
        <v>2965</v>
      </c>
      <c r="J191" s="64">
        <v>91</v>
      </c>
      <c r="K191" s="64">
        <v>747</v>
      </c>
      <c r="L191" s="64">
        <v>656</v>
      </c>
    </row>
    <row r="192" spans="1:12" x14ac:dyDescent="0.25">
      <c r="A192" s="64" t="s">
        <v>2877</v>
      </c>
      <c r="B192" s="64" t="s">
        <v>554</v>
      </c>
      <c r="C192" s="64">
        <v>862259677</v>
      </c>
      <c r="D192" s="64" t="s">
        <v>554</v>
      </c>
      <c r="E192" s="64">
        <v>862259677</v>
      </c>
      <c r="F192" s="64" t="s">
        <v>169</v>
      </c>
      <c r="G192" s="64" t="s">
        <v>551</v>
      </c>
      <c r="H192" s="64" t="s">
        <v>2251</v>
      </c>
      <c r="I192" s="64" t="s">
        <v>2964</v>
      </c>
      <c r="K192" s="64">
        <v>364</v>
      </c>
    </row>
    <row r="193" spans="1:12" x14ac:dyDescent="0.25">
      <c r="A193" s="64" t="s">
        <v>2878</v>
      </c>
      <c r="B193" s="64" t="s">
        <v>415</v>
      </c>
      <c r="C193" s="64">
        <v>864272425</v>
      </c>
      <c r="D193" s="64" t="s">
        <v>415</v>
      </c>
      <c r="E193" s="64">
        <v>864272425</v>
      </c>
      <c r="F193" s="64" t="s">
        <v>169</v>
      </c>
      <c r="G193" s="64" t="s">
        <v>412</v>
      </c>
      <c r="H193" s="64" t="s">
        <v>418</v>
      </c>
      <c r="I193" s="64" t="s">
        <v>2965</v>
      </c>
      <c r="J193" s="64">
        <v>0</v>
      </c>
      <c r="K193" s="64">
        <v>92</v>
      </c>
      <c r="L193" s="64">
        <v>92</v>
      </c>
    </row>
    <row r="194" spans="1:12" x14ac:dyDescent="0.25">
      <c r="A194" s="64" t="s">
        <v>1012</v>
      </c>
      <c r="B194" s="64" t="s">
        <v>2879</v>
      </c>
      <c r="C194" s="64">
        <v>877129346</v>
      </c>
      <c r="D194" s="64" t="s">
        <v>415</v>
      </c>
      <c r="E194" s="64">
        <v>864272425</v>
      </c>
      <c r="F194" s="64" t="s">
        <v>169</v>
      </c>
      <c r="G194" s="64" t="s">
        <v>412</v>
      </c>
      <c r="H194" s="64" t="s">
        <v>2880</v>
      </c>
      <c r="I194" s="64" t="s">
        <v>2964</v>
      </c>
      <c r="J194" s="64">
        <v>1830</v>
      </c>
      <c r="K194" s="64">
        <v>76</v>
      </c>
      <c r="L194" s="64">
        <v>-1754</v>
      </c>
    </row>
    <row r="195" spans="1:12" x14ac:dyDescent="0.25">
      <c r="A195" s="64" t="s">
        <v>1012</v>
      </c>
      <c r="B195" s="64" t="s">
        <v>2879</v>
      </c>
      <c r="C195" s="64">
        <v>877129346</v>
      </c>
      <c r="D195" s="64" t="s">
        <v>415</v>
      </c>
      <c r="E195" s="64">
        <v>864272425</v>
      </c>
      <c r="F195" s="64" t="s">
        <v>169</v>
      </c>
      <c r="G195" s="64" t="s">
        <v>412</v>
      </c>
      <c r="H195" s="64" t="s">
        <v>2880</v>
      </c>
      <c r="I195" s="64" t="s">
        <v>2965</v>
      </c>
      <c r="J195" s="64">
        <v>0</v>
      </c>
      <c r="K195" s="64">
        <v>2992</v>
      </c>
      <c r="L195" s="64">
        <v>2992</v>
      </c>
    </row>
    <row r="196" spans="1:12" x14ac:dyDescent="0.25">
      <c r="A196" s="64" t="s">
        <v>2881</v>
      </c>
      <c r="B196" s="64" t="s">
        <v>2882</v>
      </c>
      <c r="D196" s="64" t="s">
        <v>415</v>
      </c>
      <c r="E196" s="64">
        <v>864272425</v>
      </c>
      <c r="F196" s="64" t="s">
        <v>169</v>
      </c>
      <c r="G196" s="64" t="s">
        <v>412</v>
      </c>
      <c r="H196" s="64" t="s">
        <v>418</v>
      </c>
      <c r="I196" s="64" t="s">
        <v>2964</v>
      </c>
      <c r="J196" s="64">
        <v>0</v>
      </c>
      <c r="K196" s="64">
        <v>321</v>
      </c>
      <c r="L196" s="64">
        <v>321</v>
      </c>
    </row>
    <row r="197" spans="1:12" x14ac:dyDescent="0.25">
      <c r="A197" s="64" t="s">
        <v>2883</v>
      </c>
      <c r="B197" s="64" t="s">
        <v>244</v>
      </c>
      <c r="C197" s="64">
        <v>861798330</v>
      </c>
      <c r="D197" s="64" t="s">
        <v>244</v>
      </c>
      <c r="E197" s="64">
        <v>861798330</v>
      </c>
      <c r="F197" s="64" t="s">
        <v>169</v>
      </c>
      <c r="G197" s="64" t="s">
        <v>241</v>
      </c>
      <c r="H197" s="64" t="s">
        <v>2374</v>
      </c>
      <c r="I197" s="64" t="s">
        <v>2964</v>
      </c>
      <c r="K197" s="64">
        <v>200</v>
      </c>
    </row>
    <row r="198" spans="1:12" x14ac:dyDescent="0.25">
      <c r="A198" s="64" t="s">
        <v>2884</v>
      </c>
      <c r="B198" s="64" t="s">
        <v>2885</v>
      </c>
      <c r="C198" s="64">
        <v>868943410</v>
      </c>
      <c r="D198" s="64" t="s">
        <v>343</v>
      </c>
      <c r="E198" s="64">
        <v>873911284</v>
      </c>
      <c r="F198" s="64" t="s">
        <v>169</v>
      </c>
      <c r="G198" s="64" t="s">
        <v>340</v>
      </c>
      <c r="H198" s="64" t="s">
        <v>2886</v>
      </c>
      <c r="I198" s="64" t="s">
        <v>2964</v>
      </c>
      <c r="J198" s="64">
        <v>0</v>
      </c>
      <c r="K198" s="64">
        <v>21</v>
      </c>
      <c r="L198" s="64">
        <v>21</v>
      </c>
    </row>
    <row r="199" spans="1:12" x14ac:dyDescent="0.25">
      <c r="A199" s="64" t="s">
        <v>2998</v>
      </c>
      <c r="B199" s="64" t="s">
        <v>2885</v>
      </c>
      <c r="C199" s="64">
        <v>868943410</v>
      </c>
      <c r="D199" s="64" t="s">
        <v>343</v>
      </c>
      <c r="E199" s="64">
        <v>873911284</v>
      </c>
      <c r="F199" s="64" t="s">
        <v>169</v>
      </c>
      <c r="G199" s="64" t="s">
        <v>340</v>
      </c>
      <c r="H199" s="64" t="s">
        <v>2886</v>
      </c>
      <c r="I199" s="64" t="s">
        <v>2965</v>
      </c>
      <c r="J199" s="64">
        <v>0</v>
      </c>
      <c r="K199" s="64">
        <v>14</v>
      </c>
      <c r="L199" s="64">
        <v>14</v>
      </c>
    </row>
    <row r="200" spans="1:12" x14ac:dyDescent="0.25">
      <c r="A200" s="64" t="s">
        <v>2887</v>
      </c>
      <c r="B200" s="64" t="s">
        <v>2888</v>
      </c>
      <c r="D200" s="64" t="s">
        <v>343</v>
      </c>
      <c r="E200" s="64">
        <v>873911284</v>
      </c>
      <c r="F200" s="64" t="s">
        <v>169</v>
      </c>
      <c r="G200" s="64" t="s">
        <v>340</v>
      </c>
      <c r="I200" s="64" t="s">
        <v>2964</v>
      </c>
      <c r="J200" s="64">
        <v>0</v>
      </c>
      <c r="K200" s="64">
        <v>21</v>
      </c>
      <c r="L200" s="64">
        <v>21</v>
      </c>
    </row>
    <row r="201" spans="1:12" x14ac:dyDescent="0.25">
      <c r="A201" s="64" t="s">
        <v>2999</v>
      </c>
      <c r="B201" s="64" t="s">
        <v>2888</v>
      </c>
      <c r="D201" s="64" t="s">
        <v>343</v>
      </c>
      <c r="E201" s="64">
        <v>873911284</v>
      </c>
      <c r="F201" s="64" t="s">
        <v>169</v>
      </c>
      <c r="G201" s="64" t="s">
        <v>340</v>
      </c>
      <c r="I201" s="64" t="s">
        <v>2965</v>
      </c>
      <c r="J201" s="64">
        <v>0</v>
      </c>
      <c r="K201" s="64">
        <v>14</v>
      </c>
      <c r="L201" s="64">
        <v>14</v>
      </c>
    </row>
    <row r="202" spans="1:12" x14ac:dyDescent="0.25">
      <c r="A202" s="64" t="s">
        <v>2889</v>
      </c>
      <c r="B202" s="64" t="s">
        <v>2890</v>
      </c>
      <c r="D202" s="64" t="s">
        <v>343</v>
      </c>
      <c r="E202" s="64">
        <v>873911284</v>
      </c>
      <c r="F202" s="64" t="s">
        <v>169</v>
      </c>
      <c r="G202" s="64" t="s">
        <v>340</v>
      </c>
      <c r="I202" s="64" t="s">
        <v>2964</v>
      </c>
      <c r="J202" s="64">
        <v>0</v>
      </c>
      <c r="K202" s="64">
        <v>21</v>
      </c>
      <c r="L202" s="64">
        <v>21</v>
      </c>
    </row>
    <row r="203" spans="1:12" x14ac:dyDescent="0.25">
      <c r="A203" s="64" t="s">
        <v>3000</v>
      </c>
      <c r="B203" s="64" t="s">
        <v>2890</v>
      </c>
      <c r="D203" s="64" t="s">
        <v>343</v>
      </c>
      <c r="E203" s="64">
        <v>873911284</v>
      </c>
      <c r="F203" s="64" t="s">
        <v>169</v>
      </c>
      <c r="G203" s="64" t="s">
        <v>340</v>
      </c>
      <c r="I203" s="64" t="s">
        <v>2965</v>
      </c>
      <c r="J203" s="64">
        <v>0</v>
      </c>
      <c r="K203" s="64">
        <v>14</v>
      </c>
      <c r="L203" s="64">
        <v>14</v>
      </c>
    </row>
    <row r="204" spans="1:12" x14ac:dyDescent="0.25">
      <c r="A204" s="64" t="s">
        <v>2891</v>
      </c>
      <c r="B204" s="64" t="s">
        <v>2892</v>
      </c>
      <c r="D204" s="64" t="s">
        <v>343</v>
      </c>
      <c r="E204" s="64">
        <v>873911284</v>
      </c>
      <c r="F204" s="64" t="s">
        <v>169</v>
      </c>
      <c r="G204" s="64" t="s">
        <v>340</v>
      </c>
      <c r="I204" s="64" t="s">
        <v>2964</v>
      </c>
      <c r="J204" s="64">
        <v>0</v>
      </c>
      <c r="K204" s="64">
        <v>20</v>
      </c>
      <c r="L204" s="64">
        <v>20</v>
      </c>
    </row>
    <row r="205" spans="1:12" x14ac:dyDescent="0.25">
      <c r="A205" s="64" t="s">
        <v>2893</v>
      </c>
      <c r="B205" s="64" t="s">
        <v>2894</v>
      </c>
      <c r="C205" s="64">
        <v>879110145</v>
      </c>
      <c r="D205" s="64" t="s">
        <v>343</v>
      </c>
      <c r="E205" s="64">
        <v>873911284</v>
      </c>
      <c r="F205" s="64" t="s">
        <v>169</v>
      </c>
      <c r="G205" s="64" t="s">
        <v>340</v>
      </c>
      <c r="H205" s="64" t="s">
        <v>2895</v>
      </c>
      <c r="I205" s="64" t="s">
        <v>2964</v>
      </c>
      <c r="J205" s="64">
        <v>0</v>
      </c>
      <c r="K205" s="64">
        <v>20</v>
      </c>
      <c r="L205" s="64">
        <v>20</v>
      </c>
    </row>
    <row r="206" spans="1:12" x14ac:dyDescent="0.25">
      <c r="A206" s="64" t="s">
        <v>3001</v>
      </c>
      <c r="B206" s="64" t="s">
        <v>2894</v>
      </c>
      <c r="C206" s="64">
        <v>879110145</v>
      </c>
      <c r="D206" s="64" t="s">
        <v>343</v>
      </c>
      <c r="E206" s="64">
        <v>873911284</v>
      </c>
      <c r="F206" s="64" t="s">
        <v>169</v>
      </c>
      <c r="G206" s="64" t="s">
        <v>340</v>
      </c>
      <c r="H206" s="64" t="s">
        <v>2895</v>
      </c>
      <c r="I206" s="64" t="s">
        <v>2965</v>
      </c>
      <c r="J206" s="64">
        <v>0</v>
      </c>
      <c r="K206" s="64">
        <v>14</v>
      </c>
      <c r="L206" s="64">
        <v>14</v>
      </c>
    </row>
    <row r="207" spans="1:12" x14ac:dyDescent="0.25">
      <c r="A207" s="64" t="s">
        <v>2896</v>
      </c>
      <c r="B207" s="64" t="s">
        <v>2897</v>
      </c>
      <c r="C207" s="64">
        <v>861340216</v>
      </c>
      <c r="D207" s="64" t="s">
        <v>343</v>
      </c>
      <c r="E207" s="64">
        <v>873911284</v>
      </c>
      <c r="F207" s="64" t="s">
        <v>169</v>
      </c>
      <c r="G207" s="64" t="s">
        <v>340</v>
      </c>
      <c r="H207" s="64" t="s">
        <v>1078</v>
      </c>
      <c r="I207" s="64" t="s">
        <v>2964</v>
      </c>
      <c r="J207" s="64">
        <v>0</v>
      </c>
      <c r="K207" s="64">
        <v>20</v>
      </c>
      <c r="L207" s="64">
        <v>20</v>
      </c>
    </row>
    <row r="208" spans="1:12" x14ac:dyDescent="0.25">
      <c r="A208" s="64" t="s">
        <v>3002</v>
      </c>
      <c r="B208" s="64" t="s">
        <v>2897</v>
      </c>
      <c r="C208" s="64">
        <v>861340216</v>
      </c>
      <c r="D208" s="64" t="s">
        <v>343</v>
      </c>
      <c r="E208" s="64">
        <v>873911284</v>
      </c>
      <c r="F208" s="64" t="s">
        <v>169</v>
      </c>
      <c r="G208" s="64" t="s">
        <v>340</v>
      </c>
      <c r="H208" s="64" t="s">
        <v>1078</v>
      </c>
      <c r="I208" s="64" t="s">
        <v>2965</v>
      </c>
      <c r="J208" s="64">
        <v>0</v>
      </c>
      <c r="K208" s="64">
        <v>13</v>
      </c>
      <c r="L208" s="64">
        <v>13</v>
      </c>
    </row>
    <row r="209" spans="1:12" x14ac:dyDescent="0.25">
      <c r="A209" s="64" t="s">
        <v>2898</v>
      </c>
      <c r="B209" s="64" t="s">
        <v>2899</v>
      </c>
      <c r="C209" s="64">
        <v>862554723</v>
      </c>
      <c r="D209" s="64" t="s">
        <v>343</v>
      </c>
      <c r="E209" s="64">
        <v>873911284</v>
      </c>
      <c r="F209" s="64" t="s">
        <v>169</v>
      </c>
      <c r="G209" s="64" t="s">
        <v>340</v>
      </c>
      <c r="H209" s="64" t="s">
        <v>2900</v>
      </c>
      <c r="I209" s="64" t="s">
        <v>2964</v>
      </c>
      <c r="J209" s="64">
        <v>0</v>
      </c>
      <c r="K209" s="64">
        <v>20</v>
      </c>
      <c r="L209" s="64">
        <v>20</v>
      </c>
    </row>
    <row r="210" spans="1:12" x14ac:dyDescent="0.25">
      <c r="A210" s="64" t="s">
        <v>2901</v>
      </c>
      <c r="B210" s="64" t="s">
        <v>2902</v>
      </c>
      <c r="D210" s="64" t="s">
        <v>343</v>
      </c>
      <c r="E210" s="64">
        <v>873911284</v>
      </c>
      <c r="F210" s="64" t="s">
        <v>169</v>
      </c>
      <c r="G210" s="64" t="s">
        <v>340</v>
      </c>
      <c r="I210" s="64" t="s">
        <v>2964</v>
      </c>
      <c r="J210" s="64">
        <v>0</v>
      </c>
      <c r="K210" s="64">
        <v>20</v>
      </c>
      <c r="L210" s="64">
        <v>20</v>
      </c>
    </row>
    <row r="211" spans="1:12" x14ac:dyDescent="0.25">
      <c r="A211" s="64" t="s">
        <v>3003</v>
      </c>
      <c r="B211" s="64" t="s">
        <v>2902</v>
      </c>
      <c r="D211" s="64" t="s">
        <v>343</v>
      </c>
      <c r="E211" s="64">
        <v>873911284</v>
      </c>
      <c r="F211" s="64" t="s">
        <v>169</v>
      </c>
      <c r="G211" s="64" t="s">
        <v>340</v>
      </c>
      <c r="I211" s="64" t="s">
        <v>2965</v>
      </c>
      <c r="J211" s="64">
        <v>0</v>
      </c>
      <c r="K211" s="64">
        <v>13</v>
      </c>
      <c r="L211" s="64">
        <v>13</v>
      </c>
    </row>
    <row r="212" spans="1:12" x14ac:dyDescent="0.25">
      <c r="A212" s="64" t="s">
        <v>2903</v>
      </c>
      <c r="B212" s="64" t="s">
        <v>2904</v>
      </c>
      <c r="C212" s="64">
        <v>841397237</v>
      </c>
      <c r="D212" s="64" t="s">
        <v>343</v>
      </c>
      <c r="E212" s="64">
        <v>873911284</v>
      </c>
      <c r="F212" s="64" t="s">
        <v>169</v>
      </c>
      <c r="G212" s="64" t="s">
        <v>340</v>
      </c>
      <c r="H212" s="64" t="s">
        <v>2905</v>
      </c>
      <c r="I212" s="64" t="s">
        <v>2964</v>
      </c>
      <c r="J212" s="64">
        <v>0</v>
      </c>
      <c r="K212" s="64">
        <v>20</v>
      </c>
      <c r="L212" s="64">
        <v>20</v>
      </c>
    </row>
    <row r="213" spans="1:12" x14ac:dyDescent="0.25">
      <c r="A213" s="64" t="s">
        <v>2906</v>
      </c>
      <c r="B213" s="64" t="s">
        <v>2907</v>
      </c>
      <c r="C213" s="64">
        <v>871959700</v>
      </c>
      <c r="D213" s="64" t="s">
        <v>343</v>
      </c>
      <c r="E213" s="64">
        <v>873911284</v>
      </c>
      <c r="F213" s="64" t="s">
        <v>169</v>
      </c>
      <c r="G213" s="64" t="s">
        <v>340</v>
      </c>
      <c r="H213" s="64" t="s">
        <v>2908</v>
      </c>
      <c r="I213" s="64" t="s">
        <v>2964</v>
      </c>
      <c r="J213" s="64">
        <v>0</v>
      </c>
      <c r="K213" s="64">
        <v>20</v>
      </c>
      <c r="L213" s="64">
        <v>20</v>
      </c>
    </row>
    <row r="214" spans="1:12" x14ac:dyDescent="0.25">
      <c r="A214" s="64" t="s">
        <v>3004</v>
      </c>
      <c r="B214" s="64" t="s">
        <v>2907</v>
      </c>
      <c r="C214" s="64">
        <v>871959700</v>
      </c>
      <c r="D214" s="64" t="s">
        <v>343</v>
      </c>
      <c r="E214" s="64">
        <v>873911284</v>
      </c>
      <c r="F214" s="64" t="s">
        <v>169</v>
      </c>
      <c r="G214" s="64" t="s">
        <v>340</v>
      </c>
      <c r="H214" s="64" t="s">
        <v>2908</v>
      </c>
      <c r="I214" s="64" t="s">
        <v>2965</v>
      </c>
      <c r="J214" s="64">
        <v>0</v>
      </c>
      <c r="K214" s="64">
        <v>13</v>
      </c>
      <c r="L214" s="64">
        <v>13</v>
      </c>
    </row>
    <row r="215" spans="1:12" x14ac:dyDescent="0.25">
      <c r="A215" s="64" t="s">
        <v>2909</v>
      </c>
      <c r="B215" s="64" t="s">
        <v>2910</v>
      </c>
      <c r="D215" s="64" t="s">
        <v>343</v>
      </c>
      <c r="E215" s="64">
        <v>873911284</v>
      </c>
      <c r="F215" s="64" t="s">
        <v>169</v>
      </c>
      <c r="G215" s="64" t="s">
        <v>340</v>
      </c>
      <c r="I215" s="64" t="s">
        <v>2964</v>
      </c>
      <c r="J215" s="64">
        <v>0</v>
      </c>
      <c r="K215" s="64">
        <v>20</v>
      </c>
      <c r="L215" s="64">
        <v>20</v>
      </c>
    </row>
    <row r="216" spans="1:12" x14ac:dyDescent="0.25">
      <c r="A216" s="64" t="s">
        <v>3005</v>
      </c>
      <c r="B216" s="64" t="s">
        <v>2910</v>
      </c>
      <c r="D216" s="64" t="s">
        <v>343</v>
      </c>
      <c r="E216" s="64">
        <v>873911284</v>
      </c>
      <c r="F216" s="64" t="s">
        <v>169</v>
      </c>
      <c r="G216" s="64" t="s">
        <v>340</v>
      </c>
      <c r="I216" s="64" t="s">
        <v>2965</v>
      </c>
      <c r="J216" s="64">
        <v>0</v>
      </c>
      <c r="K216" s="64">
        <v>13</v>
      </c>
      <c r="L216" s="64">
        <v>13</v>
      </c>
    </row>
    <row r="217" spans="1:12" x14ac:dyDescent="0.25">
      <c r="A217" s="64" t="s">
        <v>2911</v>
      </c>
      <c r="B217" s="64" t="s">
        <v>2912</v>
      </c>
      <c r="C217" s="64">
        <v>871907195</v>
      </c>
      <c r="D217" s="64" t="s">
        <v>343</v>
      </c>
      <c r="E217" s="64">
        <v>873911284</v>
      </c>
      <c r="F217" s="64" t="s">
        <v>169</v>
      </c>
      <c r="G217" s="64" t="s">
        <v>340</v>
      </c>
      <c r="H217" s="64" t="s">
        <v>2913</v>
      </c>
      <c r="I217" s="64" t="s">
        <v>2964</v>
      </c>
      <c r="J217" s="64">
        <v>0</v>
      </c>
      <c r="K217" s="64">
        <v>20</v>
      </c>
      <c r="L217" s="64">
        <v>20</v>
      </c>
    </row>
    <row r="218" spans="1:12" x14ac:dyDescent="0.25">
      <c r="A218" s="64" t="s">
        <v>2914</v>
      </c>
      <c r="B218" s="64" t="s">
        <v>173</v>
      </c>
      <c r="C218" s="64">
        <v>867489953</v>
      </c>
      <c r="D218" s="64" t="s">
        <v>173</v>
      </c>
      <c r="E218" s="64">
        <v>867489953</v>
      </c>
      <c r="F218" s="64" t="s">
        <v>169</v>
      </c>
      <c r="G218" s="64" t="s">
        <v>170</v>
      </c>
      <c r="H218" s="64" t="s">
        <v>2915</v>
      </c>
      <c r="I218" s="64" t="s">
        <v>2964</v>
      </c>
      <c r="J218" s="64">
        <v>145</v>
      </c>
      <c r="K218" s="64">
        <v>268</v>
      </c>
      <c r="L218" s="64">
        <v>123</v>
      </c>
    </row>
    <row r="219" spans="1:12" x14ac:dyDescent="0.25">
      <c r="A219" s="64" t="s">
        <v>2916</v>
      </c>
      <c r="B219" s="64" t="s">
        <v>278</v>
      </c>
      <c r="C219" s="64">
        <v>867805809</v>
      </c>
      <c r="D219" s="64" t="s">
        <v>278</v>
      </c>
      <c r="E219" s="64">
        <v>867805809</v>
      </c>
      <c r="F219" s="64" t="s">
        <v>169</v>
      </c>
      <c r="G219" s="64" t="s">
        <v>275</v>
      </c>
      <c r="H219" s="64" t="s">
        <v>695</v>
      </c>
      <c r="I219" s="64" t="s">
        <v>2964</v>
      </c>
      <c r="J219" s="64">
        <v>1233</v>
      </c>
      <c r="K219" s="64">
        <v>519</v>
      </c>
      <c r="L219" s="64">
        <v>-714</v>
      </c>
    </row>
    <row r="220" spans="1:12" x14ac:dyDescent="0.25">
      <c r="A220" s="64" t="s">
        <v>2917</v>
      </c>
      <c r="B220" s="64" t="s">
        <v>2918</v>
      </c>
      <c r="C220" s="64">
        <v>849516527</v>
      </c>
      <c r="D220" s="64" t="s">
        <v>186</v>
      </c>
      <c r="E220" s="64" t="s">
        <v>2920</v>
      </c>
      <c r="F220" s="64" t="s">
        <v>169</v>
      </c>
      <c r="G220" s="64" t="s">
        <v>183</v>
      </c>
      <c r="H220" s="64" t="s">
        <v>2919</v>
      </c>
      <c r="I220" s="64" t="s">
        <v>2964</v>
      </c>
      <c r="J220" s="64">
        <v>0</v>
      </c>
      <c r="K220" s="64">
        <v>60</v>
      </c>
      <c r="L220" s="64">
        <v>60</v>
      </c>
    </row>
    <row r="221" spans="1:12" x14ac:dyDescent="0.25">
      <c r="A221" s="64" t="s">
        <v>2921</v>
      </c>
      <c r="B221" s="64" t="s">
        <v>186</v>
      </c>
      <c r="C221" s="64" t="s">
        <v>2920</v>
      </c>
      <c r="D221" s="64" t="s">
        <v>186</v>
      </c>
      <c r="E221" s="64" t="s">
        <v>2920</v>
      </c>
      <c r="F221" s="64" t="s">
        <v>169</v>
      </c>
      <c r="G221" s="64" t="s">
        <v>183</v>
      </c>
      <c r="H221" s="64" t="s">
        <v>2919</v>
      </c>
      <c r="I221" s="64" t="s">
        <v>2964</v>
      </c>
      <c r="J221" s="64">
        <v>0</v>
      </c>
      <c r="K221" s="64">
        <v>60</v>
      </c>
      <c r="L221" s="64">
        <v>60</v>
      </c>
    </row>
    <row r="222" spans="1:12" x14ac:dyDescent="0.25">
      <c r="A222" s="64" t="s">
        <v>2922</v>
      </c>
      <c r="B222" s="64" t="s">
        <v>2923</v>
      </c>
      <c r="C222" s="64">
        <v>846496667</v>
      </c>
      <c r="D222" s="64" t="s">
        <v>234</v>
      </c>
      <c r="E222" s="64">
        <v>847389056</v>
      </c>
      <c r="F222" s="64" t="s">
        <v>94</v>
      </c>
      <c r="G222" s="64" t="s">
        <v>231</v>
      </c>
      <c r="H222" s="64" t="s">
        <v>2924</v>
      </c>
      <c r="I222" s="64" t="s">
        <v>2964</v>
      </c>
      <c r="J222" s="64">
        <v>0</v>
      </c>
      <c r="K222" s="64">
        <v>230</v>
      </c>
      <c r="L222" s="64">
        <v>230</v>
      </c>
    </row>
    <row r="223" spans="1:12" x14ac:dyDescent="0.25">
      <c r="A223" s="64" t="s">
        <v>2925</v>
      </c>
      <c r="B223" s="64" t="s">
        <v>2926</v>
      </c>
      <c r="C223" s="64">
        <v>875053772</v>
      </c>
      <c r="D223" s="64" t="s">
        <v>98</v>
      </c>
      <c r="E223" s="64">
        <v>847870520</v>
      </c>
      <c r="F223" s="64" t="s">
        <v>94</v>
      </c>
      <c r="G223" s="64" t="s">
        <v>95</v>
      </c>
      <c r="H223" s="64" t="s">
        <v>1930</v>
      </c>
      <c r="I223" s="64" t="s">
        <v>2964</v>
      </c>
      <c r="J223" s="64">
        <v>0</v>
      </c>
      <c r="K223" s="64">
        <v>113</v>
      </c>
      <c r="L223" s="64">
        <v>113</v>
      </c>
    </row>
    <row r="224" spans="1:12" x14ac:dyDescent="0.25">
      <c r="A224" s="64" t="s">
        <v>3006</v>
      </c>
      <c r="B224" s="64" t="s">
        <v>2926</v>
      </c>
      <c r="C224" s="64">
        <v>875053772</v>
      </c>
      <c r="D224" s="64" t="s">
        <v>98</v>
      </c>
      <c r="E224" s="64">
        <v>847870520</v>
      </c>
      <c r="F224" s="64" t="s">
        <v>94</v>
      </c>
      <c r="G224" s="64" t="s">
        <v>95</v>
      </c>
      <c r="H224" s="64" t="s">
        <v>1930</v>
      </c>
      <c r="I224" s="64" t="s">
        <v>2965</v>
      </c>
      <c r="J224" s="64">
        <v>0</v>
      </c>
      <c r="K224" s="64">
        <v>11</v>
      </c>
      <c r="L224" s="64">
        <v>11</v>
      </c>
    </row>
    <row r="225" spans="1:12" x14ac:dyDescent="0.25">
      <c r="A225" s="64" t="s">
        <v>2927</v>
      </c>
      <c r="B225" s="64" t="s">
        <v>2928</v>
      </c>
      <c r="C225" s="64">
        <v>871207624</v>
      </c>
      <c r="D225" s="64" t="s">
        <v>98</v>
      </c>
      <c r="E225" s="64">
        <v>847870520</v>
      </c>
      <c r="F225" s="64" t="s">
        <v>94</v>
      </c>
      <c r="G225" s="64" t="s">
        <v>95</v>
      </c>
      <c r="H225" s="64" t="s">
        <v>2929</v>
      </c>
      <c r="I225" s="64" t="s">
        <v>2964</v>
      </c>
      <c r="J225" s="64">
        <v>0</v>
      </c>
      <c r="K225" s="64">
        <v>45</v>
      </c>
      <c r="L225" s="64">
        <v>45</v>
      </c>
    </row>
    <row r="226" spans="1:12" x14ac:dyDescent="0.25">
      <c r="A226" s="64" t="s">
        <v>3007</v>
      </c>
      <c r="B226" s="64" t="s">
        <v>2928</v>
      </c>
      <c r="C226" s="64">
        <v>871207624</v>
      </c>
      <c r="D226" s="64" t="s">
        <v>98</v>
      </c>
      <c r="E226" s="64">
        <v>847870520</v>
      </c>
      <c r="F226" s="64" t="s">
        <v>94</v>
      </c>
      <c r="G226" s="64" t="s">
        <v>95</v>
      </c>
      <c r="H226" s="64" t="s">
        <v>2929</v>
      </c>
      <c r="I226" s="64" t="s">
        <v>2965</v>
      </c>
      <c r="J226" s="64">
        <v>0</v>
      </c>
      <c r="K226" s="64">
        <v>15</v>
      </c>
      <c r="L226" s="64">
        <v>15</v>
      </c>
    </row>
    <row r="227" spans="1:12" x14ac:dyDescent="0.25">
      <c r="A227" s="64" t="s">
        <v>2930</v>
      </c>
      <c r="B227" s="64" t="s">
        <v>2931</v>
      </c>
      <c r="C227" s="64">
        <v>846196091</v>
      </c>
      <c r="D227" s="64" t="s">
        <v>569</v>
      </c>
      <c r="E227" s="64">
        <v>841368450</v>
      </c>
      <c r="F227" s="64" t="s">
        <v>94</v>
      </c>
      <c r="G227" s="64" t="s">
        <v>566</v>
      </c>
      <c r="H227" s="64" t="s">
        <v>2932</v>
      </c>
      <c r="I227" s="64" t="s">
        <v>2964</v>
      </c>
      <c r="J227" s="64">
        <v>0</v>
      </c>
      <c r="K227" s="64">
        <v>196</v>
      </c>
      <c r="L227" s="64">
        <v>196</v>
      </c>
    </row>
    <row r="228" spans="1:12" x14ac:dyDescent="0.25">
      <c r="A228" s="64" t="s">
        <v>3008</v>
      </c>
      <c r="B228" s="64" t="s">
        <v>2931</v>
      </c>
      <c r="C228" s="64">
        <v>846196091</v>
      </c>
      <c r="D228" s="64" t="s">
        <v>569</v>
      </c>
      <c r="E228" s="64">
        <v>841368450</v>
      </c>
      <c r="F228" s="64" t="s">
        <v>94</v>
      </c>
      <c r="G228" s="64" t="s">
        <v>566</v>
      </c>
      <c r="H228" s="64" t="s">
        <v>2932</v>
      </c>
      <c r="I228" s="64" t="s">
        <v>2965</v>
      </c>
      <c r="J228" s="64">
        <v>0</v>
      </c>
      <c r="K228" s="64">
        <v>35</v>
      </c>
      <c r="L228" s="64">
        <v>35</v>
      </c>
    </row>
    <row r="229" spans="1:12" x14ac:dyDescent="0.25">
      <c r="A229" s="64" t="s">
        <v>2933</v>
      </c>
      <c r="B229" s="64" t="s">
        <v>2934</v>
      </c>
      <c r="C229" s="64">
        <v>845150706</v>
      </c>
      <c r="D229" s="64" t="s">
        <v>888</v>
      </c>
      <c r="E229" s="64">
        <v>845150706</v>
      </c>
      <c r="F229" s="64" t="s">
        <v>94</v>
      </c>
      <c r="G229" s="64" t="s">
        <v>885</v>
      </c>
      <c r="H229" s="64" t="s">
        <v>886</v>
      </c>
      <c r="I229" s="64" t="s">
        <v>2964</v>
      </c>
      <c r="J229" s="64">
        <v>0</v>
      </c>
      <c r="K229" s="64">
        <v>143</v>
      </c>
      <c r="L229" s="64">
        <v>143</v>
      </c>
    </row>
    <row r="230" spans="1:12" x14ac:dyDescent="0.25">
      <c r="A230" s="64" t="s">
        <v>2935</v>
      </c>
      <c r="B230" s="64" t="s">
        <v>2936</v>
      </c>
      <c r="C230" s="64">
        <v>844472031</v>
      </c>
      <c r="D230" s="64" t="s">
        <v>888</v>
      </c>
      <c r="E230" s="64">
        <v>845150706</v>
      </c>
      <c r="F230" s="64" t="s">
        <v>94</v>
      </c>
      <c r="G230" s="64" t="s">
        <v>885</v>
      </c>
      <c r="H230" s="64" t="s">
        <v>886</v>
      </c>
      <c r="I230" s="64" t="s">
        <v>2964</v>
      </c>
      <c r="J230" s="64">
        <v>0</v>
      </c>
      <c r="K230" s="64">
        <v>40</v>
      </c>
      <c r="L230" s="64">
        <v>40</v>
      </c>
    </row>
    <row r="231" spans="1:12" x14ac:dyDescent="0.25">
      <c r="A231" s="64" t="s">
        <v>2937</v>
      </c>
      <c r="B231" s="64" t="s">
        <v>2938</v>
      </c>
      <c r="C231" s="64">
        <v>840418096</v>
      </c>
      <c r="D231" s="64" t="s">
        <v>888</v>
      </c>
      <c r="E231" s="64">
        <v>845150706</v>
      </c>
      <c r="F231" s="64" t="s">
        <v>94</v>
      </c>
      <c r="G231" s="64" t="s">
        <v>885</v>
      </c>
      <c r="H231" s="64" t="s">
        <v>886</v>
      </c>
      <c r="I231" s="64" t="s">
        <v>2964</v>
      </c>
      <c r="J231" s="64">
        <v>0</v>
      </c>
      <c r="K231" s="64">
        <v>178</v>
      </c>
      <c r="L231" s="64">
        <v>178</v>
      </c>
    </row>
    <row r="232" spans="1:12" x14ac:dyDescent="0.25">
      <c r="A232" s="64" t="s">
        <v>2939</v>
      </c>
      <c r="B232" s="64" t="s">
        <v>2940</v>
      </c>
      <c r="C232" s="64">
        <v>847077290</v>
      </c>
      <c r="D232" s="64" t="s">
        <v>888</v>
      </c>
      <c r="E232" s="64">
        <v>845150706</v>
      </c>
      <c r="F232" s="64" t="s">
        <v>94</v>
      </c>
      <c r="G232" s="64" t="s">
        <v>885</v>
      </c>
      <c r="H232" s="64" t="s">
        <v>2941</v>
      </c>
      <c r="I232" s="64" t="s">
        <v>2964</v>
      </c>
      <c r="J232" s="64">
        <v>0</v>
      </c>
      <c r="K232" s="64">
        <v>56</v>
      </c>
      <c r="L232" s="64">
        <v>56</v>
      </c>
    </row>
    <row r="233" spans="1:12" x14ac:dyDescent="0.25">
      <c r="A233" s="64" t="s">
        <v>2942</v>
      </c>
      <c r="B233" s="64" t="s">
        <v>2943</v>
      </c>
      <c r="C233" s="64">
        <v>844472031</v>
      </c>
      <c r="D233" s="64" t="s">
        <v>888</v>
      </c>
      <c r="E233" s="64">
        <v>845150706</v>
      </c>
      <c r="F233" s="64" t="s">
        <v>94</v>
      </c>
      <c r="G233" s="64" t="s">
        <v>885</v>
      </c>
      <c r="H233" s="64" t="s">
        <v>886</v>
      </c>
      <c r="I233" s="64" t="s">
        <v>2964</v>
      </c>
      <c r="J233" s="64">
        <v>0</v>
      </c>
      <c r="K233" s="64">
        <v>91</v>
      </c>
      <c r="L233" s="64">
        <v>91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3"/>
  <sheetViews>
    <sheetView zoomScaleNormal="100" workbookViewId="0">
      <pane ySplit="3" topLeftCell="A4" activePane="bottomLeft" state="frozen"/>
      <selection pane="bottomLeft" activeCell="C17" sqref="C17"/>
    </sheetView>
  </sheetViews>
  <sheetFormatPr defaultColWidth="8.6328125" defaultRowHeight="12.5" x14ac:dyDescent="0.25"/>
  <cols>
    <col min="1" max="1" width="24" customWidth="1"/>
    <col min="2" max="2" width="10" customWidth="1"/>
    <col min="3" max="4" width="22" customWidth="1"/>
    <col min="5" max="5" width="30" customWidth="1"/>
  </cols>
  <sheetData>
    <row r="1" spans="1:5" ht="18" customHeight="1" x14ac:dyDescent="0.4">
      <c r="A1" s="70" t="s">
        <v>3009</v>
      </c>
      <c r="B1" s="66"/>
      <c r="C1" s="66"/>
      <c r="D1" s="66"/>
      <c r="E1" s="66"/>
    </row>
    <row r="3" spans="1:5" ht="13" customHeight="1" x14ac:dyDescent="0.25">
      <c r="A3" s="2" t="s">
        <v>2976</v>
      </c>
      <c r="B3" s="2" t="s">
        <v>2977</v>
      </c>
      <c r="C3" s="2" t="s">
        <v>3010</v>
      </c>
      <c r="D3" s="2" t="s">
        <v>3011</v>
      </c>
      <c r="E3" s="2" t="s">
        <v>3012</v>
      </c>
    </row>
    <row r="4" spans="1:5" ht="13" customHeight="1" x14ac:dyDescent="0.3">
      <c r="A4" s="25" t="s">
        <v>80</v>
      </c>
      <c r="B4" s="41" t="s">
        <v>2978</v>
      </c>
      <c r="C4" s="42">
        <v>12.5</v>
      </c>
      <c r="D4" s="43">
        <v>0</v>
      </c>
      <c r="E4" s="40" t="s">
        <v>3013</v>
      </c>
    </row>
    <row r="5" spans="1:5" ht="13" customHeight="1" x14ac:dyDescent="0.3">
      <c r="A5" s="25" t="s">
        <v>84</v>
      </c>
      <c r="B5" s="41" t="s">
        <v>2978</v>
      </c>
      <c r="C5" s="43">
        <v>0</v>
      </c>
      <c r="D5" s="44">
        <v>50</v>
      </c>
      <c r="E5" s="40" t="s">
        <v>3014</v>
      </c>
    </row>
    <row r="6" spans="1:5" ht="13" customHeight="1" x14ac:dyDescent="0.3">
      <c r="A6" s="25" t="s">
        <v>2979</v>
      </c>
      <c r="B6" s="41" t="s">
        <v>2978</v>
      </c>
      <c r="C6" s="42">
        <v>15</v>
      </c>
      <c r="D6" s="44">
        <v>15</v>
      </c>
      <c r="E6" s="40" t="s">
        <v>3015</v>
      </c>
    </row>
    <row r="7" spans="1:5" ht="13" customHeight="1" x14ac:dyDescent="0.3">
      <c r="A7" s="25" t="s">
        <v>2980</v>
      </c>
      <c r="B7" s="41" t="s">
        <v>2981</v>
      </c>
      <c r="C7" s="42">
        <v>10</v>
      </c>
      <c r="D7" s="44">
        <v>10</v>
      </c>
      <c r="E7" s="40" t="s">
        <v>3016</v>
      </c>
    </row>
    <row r="8" spans="1:5" ht="13" customHeight="1" x14ac:dyDescent="0.3">
      <c r="A8" s="25" t="s">
        <v>2982</v>
      </c>
      <c r="B8" s="41" t="s">
        <v>2981</v>
      </c>
      <c r="C8" s="42">
        <v>10</v>
      </c>
      <c r="D8" s="44">
        <v>10</v>
      </c>
      <c r="E8" s="40" t="s">
        <v>3016</v>
      </c>
    </row>
    <row r="9" spans="1:5" ht="13" customHeight="1" x14ac:dyDescent="0.3">
      <c r="A9" s="25" t="s">
        <v>2983</v>
      </c>
      <c r="B9" s="41" t="s">
        <v>2978</v>
      </c>
      <c r="C9" s="42">
        <v>50</v>
      </c>
      <c r="D9" s="44">
        <v>50</v>
      </c>
      <c r="E9" s="40" t="s">
        <v>3017</v>
      </c>
    </row>
    <row r="10" spans="1:5" ht="13" customHeight="1" x14ac:dyDescent="0.3">
      <c r="A10" s="25" t="s">
        <v>2984</v>
      </c>
      <c r="B10" s="41" t="s">
        <v>2985</v>
      </c>
      <c r="C10" s="42">
        <v>1</v>
      </c>
      <c r="D10" s="44">
        <v>1</v>
      </c>
      <c r="E10" s="40" t="s">
        <v>3018</v>
      </c>
    </row>
    <row r="11" spans="1:5" ht="13" customHeight="1" x14ac:dyDescent="0.3">
      <c r="A11" s="25" t="s">
        <v>2986</v>
      </c>
      <c r="B11" s="41" t="s">
        <v>2987</v>
      </c>
      <c r="C11" s="42">
        <v>0.5</v>
      </c>
      <c r="D11" s="44">
        <v>0.5</v>
      </c>
      <c r="E11" s="40" t="s">
        <v>3019</v>
      </c>
    </row>
    <row r="12" spans="1:5" ht="13" customHeight="1" x14ac:dyDescent="0.3">
      <c r="A12" s="25" t="s">
        <v>2988</v>
      </c>
      <c r="B12" s="41" t="s">
        <v>2987</v>
      </c>
      <c r="C12" s="42">
        <v>0.5</v>
      </c>
      <c r="D12" s="43">
        <v>0</v>
      </c>
      <c r="E12" s="40" t="s">
        <v>3013</v>
      </c>
    </row>
    <row r="13" spans="1:5" ht="13" customHeight="1" x14ac:dyDescent="0.3">
      <c r="A13" s="25" t="s">
        <v>82</v>
      </c>
      <c r="B13" s="41" t="s">
        <v>2987</v>
      </c>
      <c r="C13" s="43">
        <v>0</v>
      </c>
      <c r="D13" s="44">
        <v>1.5</v>
      </c>
      <c r="E13" s="40" t="s">
        <v>3020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Sheet3</vt:lpstr>
      <vt:lpstr>Planeamento Adicional</vt:lpstr>
      <vt:lpstr>Sheet4</vt:lpstr>
      <vt:lpstr>Totais por Província</vt:lpstr>
      <vt:lpstr>Necessidades por Província</vt:lpstr>
      <vt:lpstr>Novos Beneficiários</vt:lpstr>
      <vt:lpstr>Composição dos Kits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Costa Dias</dc:creator>
  <cp:lastModifiedBy>Ismael Chiziane</cp:lastModifiedBy>
  <cp:revision>0</cp:revision>
  <dcterms:created xsi:type="dcterms:W3CDTF">2026-04-02T09:17:20Z</dcterms:created>
  <dcterms:modified xsi:type="dcterms:W3CDTF">2026-04-21T09:19:05Z</dcterms:modified>
  <dc:language>en-US</dc:language>
</cp:coreProperties>
</file>